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13_ncr:1_{1F97C548-1C0B-45AC-B41D-7F75580E6A27}" xr6:coauthVersionLast="47" xr6:coauthVersionMax="47" xr10:uidLastSave="{00000000-0000-0000-0000-000000000000}"/>
  <bookViews>
    <workbookView xWindow="-110" yWindow="-110" windowWidth="19420" windowHeight="10300" firstSheet="4" activeTab="5" xr2:uid="{00000000-000D-0000-FFFF-FFFF00000000}"/>
  </bookViews>
  <sheets>
    <sheet name="Customer Names" sheetId="3" r:id="rId1"/>
    <sheet name="Medical Examinations" sheetId="2" r:id="rId2"/>
    <sheet name="Hospitalisation Details" sheetId="1" r:id="rId3"/>
    <sheet name="Medical_Examination_Solution" sheetId="5" r:id="rId4"/>
    <sheet name="Customer Names Solution" sheetId="4" r:id="rId5"/>
    <sheet name="Hospital_Details_Solution" sheetId="7" r:id="rId6"/>
    <sheet name="PIE,DOGNUT,COLUMN,BAR" sheetId="13" r:id="rId7"/>
    <sheet name="Dashbard" sheetId="15" r:id="rId8"/>
    <sheet name="line and scatter chart" sheetId="17" r:id="rId9"/>
    <sheet name="Health_care" sheetId="11" r:id="rId10"/>
  </sheets>
  <definedNames>
    <definedName name="ExternalData_1" localSheetId="4" hidden="1">'Customer Names Solution'!$A$1:$D$2336</definedName>
    <definedName name="ExternalData_1" localSheetId="3" hidden="1">Medical_Examination_Solution!$A$1:$J$2336</definedName>
    <definedName name="Slicer_Diabetes_Status">#N/A</definedName>
    <definedName name="Slicer_Weight_Statu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345" i="7" l="1"/>
  <c r="L14" i="5"/>
  <c r="L10" i="5"/>
  <c r="L11" i="5"/>
  <c r="L9" i="5"/>
  <c r="L9" i="7"/>
  <c r="L10" i="7"/>
  <c r="L16" i="5"/>
  <c r="L15" i="5"/>
  <c r="D2336" i="17"/>
  <c r="D2335" i="17"/>
  <c r="D2334" i="17"/>
  <c r="D2333" i="17"/>
  <c r="D2332" i="17"/>
  <c r="D2331" i="17"/>
  <c r="D2330" i="17"/>
  <c r="D2329" i="17"/>
  <c r="D2328" i="17"/>
  <c r="D2327" i="17"/>
  <c r="D2326" i="17"/>
  <c r="D2325" i="17"/>
  <c r="D2324" i="17"/>
  <c r="D2323" i="17"/>
  <c r="D2322" i="17"/>
  <c r="D2321" i="17"/>
  <c r="D2320" i="17"/>
  <c r="D2319" i="17"/>
  <c r="D2318" i="17"/>
  <c r="D2317" i="17"/>
  <c r="D2316" i="17"/>
  <c r="D2315" i="17"/>
  <c r="D2314" i="17"/>
  <c r="D2313" i="17"/>
  <c r="D2312" i="17"/>
  <c r="D2311" i="17"/>
  <c r="D2310" i="17"/>
  <c r="D2309" i="17"/>
  <c r="D2308" i="17"/>
  <c r="D2307" i="17"/>
  <c r="D2306" i="17"/>
  <c r="D2305" i="17"/>
  <c r="D2304" i="17"/>
  <c r="D2303" i="17"/>
  <c r="D2302" i="17"/>
  <c r="D2301" i="17"/>
  <c r="D2300" i="17"/>
  <c r="D2299" i="17"/>
  <c r="D2298" i="17"/>
  <c r="D2297" i="17"/>
  <c r="D2296" i="17"/>
  <c r="D2295" i="17"/>
  <c r="D2294" i="17"/>
  <c r="D2293" i="17"/>
  <c r="D2292" i="17"/>
  <c r="D2291" i="17"/>
  <c r="D2290" i="17"/>
  <c r="D2289" i="17"/>
  <c r="D2288" i="17"/>
  <c r="D2287" i="17"/>
  <c r="D2286" i="17"/>
  <c r="D2285" i="17"/>
  <c r="D2284" i="17"/>
  <c r="D2283" i="17"/>
  <c r="D2282" i="17"/>
  <c r="D2281" i="17"/>
  <c r="D2280" i="17"/>
  <c r="D2279" i="17"/>
  <c r="D2278" i="17"/>
  <c r="D2277" i="17"/>
  <c r="D2276" i="17"/>
  <c r="D2275" i="17"/>
  <c r="D2274" i="17"/>
  <c r="D2273" i="17"/>
  <c r="D2272" i="17"/>
  <c r="D2271" i="17"/>
  <c r="D2270" i="17"/>
  <c r="D2269" i="17"/>
  <c r="D2268" i="17"/>
  <c r="D2267" i="17"/>
  <c r="D2266" i="17"/>
  <c r="D2265" i="17"/>
  <c r="D2264" i="17"/>
  <c r="D2263" i="17"/>
  <c r="D2262" i="17"/>
  <c r="D2261" i="17"/>
  <c r="D2260" i="17"/>
  <c r="D2259" i="17"/>
  <c r="D2258" i="17"/>
  <c r="D2257" i="17"/>
  <c r="D2256" i="17"/>
  <c r="D2255" i="17"/>
  <c r="D2254" i="17"/>
  <c r="D2253" i="17"/>
  <c r="D2252" i="17"/>
  <c r="D2251" i="17"/>
  <c r="D2250" i="17"/>
  <c r="D2249" i="17"/>
  <c r="D2248" i="17"/>
  <c r="D2247" i="17"/>
  <c r="D2246" i="17"/>
  <c r="D2245" i="17"/>
  <c r="D2244" i="17"/>
  <c r="D2243" i="17"/>
  <c r="D2242" i="17"/>
  <c r="D2241" i="17"/>
  <c r="D2240" i="17"/>
  <c r="D2239" i="17"/>
  <c r="D2238" i="17"/>
  <c r="D2237" i="17"/>
  <c r="D2236" i="17"/>
  <c r="D2235" i="17"/>
  <c r="D2234" i="17"/>
  <c r="D2233" i="17"/>
  <c r="D2232" i="17"/>
  <c r="D2231" i="17"/>
  <c r="D2230" i="17"/>
  <c r="D2229" i="17"/>
  <c r="D2228" i="17"/>
  <c r="D2227" i="17"/>
  <c r="D2226" i="17"/>
  <c r="D2225" i="17"/>
  <c r="D2224" i="17"/>
  <c r="D2223" i="17"/>
  <c r="D2222" i="17"/>
  <c r="D2221" i="17"/>
  <c r="D2220" i="17"/>
  <c r="D2219" i="17"/>
  <c r="D2218" i="17"/>
  <c r="D2217" i="17"/>
  <c r="D2216" i="17"/>
  <c r="D2215" i="17"/>
  <c r="D2214" i="17"/>
  <c r="D2213" i="17"/>
  <c r="D2212" i="17"/>
  <c r="D2211" i="17"/>
  <c r="D2210" i="17"/>
  <c r="D2209" i="17"/>
  <c r="D2208" i="17"/>
  <c r="D2207" i="17"/>
  <c r="D2206" i="17"/>
  <c r="D2205" i="17"/>
  <c r="D2204" i="17"/>
  <c r="D2203" i="17"/>
  <c r="D2202" i="17"/>
  <c r="D2201" i="17"/>
  <c r="D2200" i="17"/>
  <c r="D2199" i="17"/>
  <c r="D2198" i="17"/>
  <c r="D2197" i="17"/>
  <c r="D2196" i="17"/>
  <c r="D2195" i="17"/>
  <c r="D2194" i="17"/>
  <c r="D2193" i="17"/>
  <c r="D2192" i="17"/>
  <c r="D2191" i="17"/>
  <c r="D2190" i="17"/>
  <c r="D2189" i="17"/>
  <c r="D2188" i="17"/>
  <c r="D2187" i="17"/>
  <c r="D2186" i="17"/>
  <c r="D2185" i="17"/>
  <c r="D2184" i="17"/>
  <c r="D2183" i="17"/>
  <c r="D2182" i="17"/>
  <c r="D2181" i="17"/>
  <c r="D2180" i="17"/>
  <c r="D2179" i="17"/>
  <c r="D2178" i="17"/>
  <c r="D2177" i="17"/>
  <c r="D2176" i="17"/>
  <c r="D2175" i="17"/>
  <c r="D2174" i="17"/>
  <c r="D2173" i="17"/>
  <c r="D2172" i="17"/>
  <c r="D2171" i="17"/>
  <c r="D2170" i="17"/>
  <c r="D2169" i="17"/>
  <c r="D2168" i="17"/>
  <c r="D2167" i="17"/>
  <c r="D2166" i="17"/>
  <c r="D2165" i="17"/>
  <c r="D2164" i="17"/>
  <c r="D2163" i="17"/>
  <c r="D2162" i="17"/>
  <c r="D2161" i="17"/>
  <c r="D2160" i="17"/>
  <c r="D2159" i="17"/>
  <c r="D2158" i="17"/>
  <c r="D2157" i="17"/>
  <c r="D2156" i="17"/>
  <c r="D2155" i="17"/>
  <c r="D2154" i="17"/>
  <c r="D2153" i="17"/>
  <c r="D2152" i="17"/>
  <c r="D2151" i="17"/>
  <c r="D2150" i="17"/>
  <c r="D2149" i="17"/>
  <c r="D2148" i="17"/>
  <c r="D2147" i="17"/>
  <c r="D2146" i="17"/>
  <c r="D2145" i="17"/>
  <c r="D2144" i="17"/>
  <c r="D2143" i="17"/>
  <c r="D2142" i="17"/>
  <c r="D2141" i="17"/>
  <c r="D2140" i="17"/>
  <c r="D2139" i="17"/>
  <c r="D2138" i="17"/>
  <c r="D2137" i="17"/>
  <c r="D2136" i="17"/>
  <c r="D2135" i="17"/>
  <c r="D2134" i="17"/>
  <c r="D2133" i="17"/>
  <c r="D2132" i="17"/>
  <c r="D2131" i="17"/>
  <c r="D2130" i="17"/>
  <c r="D2129" i="17"/>
  <c r="D2128" i="17"/>
  <c r="D2127" i="17"/>
  <c r="D2126" i="17"/>
  <c r="D2125" i="17"/>
  <c r="D2124" i="17"/>
  <c r="D2123" i="17"/>
  <c r="D2122" i="17"/>
  <c r="D2121" i="17"/>
  <c r="D2120" i="17"/>
  <c r="D2119" i="17"/>
  <c r="D2118" i="17"/>
  <c r="D2117" i="17"/>
  <c r="D2116" i="17"/>
  <c r="D2115" i="17"/>
  <c r="D2114" i="17"/>
  <c r="D2113" i="17"/>
  <c r="D2112" i="17"/>
  <c r="D2111" i="17"/>
  <c r="D2110" i="17"/>
  <c r="D2109" i="17"/>
  <c r="D2108" i="17"/>
  <c r="D2107" i="17"/>
  <c r="D2106" i="17"/>
  <c r="D2105" i="17"/>
  <c r="D2104" i="17"/>
  <c r="D2103" i="17"/>
  <c r="D2102" i="17"/>
  <c r="D2101" i="17"/>
  <c r="D2100" i="17"/>
  <c r="D2099" i="17"/>
  <c r="D2098" i="17"/>
  <c r="D2097" i="17"/>
  <c r="D2096" i="17"/>
  <c r="D2095" i="17"/>
  <c r="D2094" i="17"/>
  <c r="D2093" i="17"/>
  <c r="D2092" i="17"/>
  <c r="D2091" i="17"/>
  <c r="D2090" i="17"/>
  <c r="D2089" i="17"/>
  <c r="D2088" i="17"/>
  <c r="D2087" i="17"/>
  <c r="D2086" i="17"/>
  <c r="D2085" i="17"/>
  <c r="D2084" i="17"/>
  <c r="D2083" i="17"/>
  <c r="D2082" i="17"/>
  <c r="D2081" i="17"/>
  <c r="D2080" i="17"/>
  <c r="D2079" i="17"/>
  <c r="D2078" i="17"/>
  <c r="D2077" i="17"/>
  <c r="D2076" i="17"/>
  <c r="D2075" i="17"/>
  <c r="D2074" i="17"/>
  <c r="D2073" i="17"/>
  <c r="D2072" i="17"/>
  <c r="D2071" i="17"/>
  <c r="D2070" i="17"/>
  <c r="D2069" i="17"/>
  <c r="D2068" i="17"/>
  <c r="D2067" i="17"/>
  <c r="D2066" i="17"/>
  <c r="D2065" i="17"/>
  <c r="D2064" i="17"/>
  <c r="D2063" i="17"/>
  <c r="D2062" i="17"/>
  <c r="D2061" i="17"/>
  <c r="D2060" i="17"/>
  <c r="D2059" i="17"/>
  <c r="D2058" i="17"/>
  <c r="D2057" i="17"/>
  <c r="D2056" i="17"/>
  <c r="D2055" i="17"/>
  <c r="D2054" i="17"/>
  <c r="D2053" i="17"/>
  <c r="D2052" i="17"/>
  <c r="D2051" i="17"/>
  <c r="D2050" i="17"/>
  <c r="D2049" i="17"/>
  <c r="D2048" i="17"/>
  <c r="D2047" i="17"/>
  <c r="D2046" i="17"/>
  <c r="D2045" i="17"/>
  <c r="D2044" i="17"/>
  <c r="D2043" i="17"/>
  <c r="D2042" i="17"/>
  <c r="D2041" i="17"/>
  <c r="D2040" i="17"/>
  <c r="D2039" i="17"/>
  <c r="D2038" i="17"/>
  <c r="D2037" i="17"/>
  <c r="D2036" i="17"/>
  <c r="D2035" i="17"/>
  <c r="D2034" i="17"/>
  <c r="D2033" i="17"/>
  <c r="D2032" i="17"/>
  <c r="D2031" i="17"/>
  <c r="D2030" i="17"/>
  <c r="D2029" i="17"/>
  <c r="D2028" i="17"/>
  <c r="D2027" i="17"/>
  <c r="D2026" i="17"/>
  <c r="D2025" i="17"/>
  <c r="D2024" i="17"/>
  <c r="D2023" i="17"/>
  <c r="D2022" i="17"/>
  <c r="D2021" i="17"/>
  <c r="D2020" i="17"/>
  <c r="D2019" i="17"/>
  <c r="D2018" i="17"/>
  <c r="D2017" i="17"/>
  <c r="D2016" i="17"/>
  <c r="D2015" i="17"/>
  <c r="D2014" i="17"/>
  <c r="D2013" i="17"/>
  <c r="D2012" i="17"/>
  <c r="D2011" i="17"/>
  <c r="D2010" i="17"/>
  <c r="D2009" i="17"/>
  <c r="D2008" i="17"/>
  <c r="D2007" i="17"/>
  <c r="D2006" i="17"/>
  <c r="D2005" i="17"/>
  <c r="D2004" i="17"/>
  <c r="D2003" i="17"/>
  <c r="D2002" i="17"/>
  <c r="D2001" i="17"/>
  <c r="D2000" i="17"/>
  <c r="D1999" i="17"/>
  <c r="D1998" i="17"/>
  <c r="D1997" i="17"/>
  <c r="D1996" i="17"/>
  <c r="D1995" i="17"/>
  <c r="D1994" i="17"/>
  <c r="D1993" i="17"/>
  <c r="D1992" i="17"/>
  <c r="D1991" i="17"/>
  <c r="D1990" i="17"/>
  <c r="D1989" i="17"/>
  <c r="D1988" i="17"/>
  <c r="D1987" i="17"/>
  <c r="D1986" i="17"/>
  <c r="D1985" i="17"/>
  <c r="D1984" i="17"/>
  <c r="D1983" i="17"/>
  <c r="D1982" i="17"/>
  <c r="D1981" i="17"/>
  <c r="D1980" i="17"/>
  <c r="D1979" i="17"/>
  <c r="D1978" i="17"/>
  <c r="D1977" i="17"/>
  <c r="D1976" i="17"/>
  <c r="D1975" i="17"/>
  <c r="D1974" i="17"/>
  <c r="D1973" i="17"/>
  <c r="D1972" i="17"/>
  <c r="D1971" i="17"/>
  <c r="D1970" i="17"/>
  <c r="D1969" i="17"/>
  <c r="D1968" i="17"/>
  <c r="D1967" i="17"/>
  <c r="D1966" i="17"/>
  <c r="D1965" i="17"/>
  <c r="D1964" i="17"/>
  <c r="D1963" i="17"/>
  <c r="D1962" i="17"/>
  <c r="D1961" i="17"/>
  <c r="D1960" i="17"/>
  <c r="D1959" i="17"/>
  <c r="D1958" i="17"/>
  <c r="D1957" i="17"/>
  <c r="D1956" i="17"/>
  <c r="D1955" i="17"/>
  <c r="D1954" i="17"/>
  <c r="D1953" i="17"/>
  <c r="D1952" i="17"/>
  <c r="D1951" i="17"/>
  <c r="D1950" i="17"/>
  <c r="D1949" i="17"/>
  <c r="D1948" i="17"/>
  <c r="D1947" i="17"/>
  <c r="D1946" i="17"/>
  <c r="D1945" i="17"/>
  <c r="D1944" i="17"/>
  <c r="D1943" i="17"/>
  <c r="D1942" i="17"/>
  <c r="D1941" i="17"/>
  <c r="D1940" i="17"/>
  <c r="D1939" i="17"/>
  <c r="D1938" i="17"/>
  <c r="D1937" i="17"/>
  <c r="D1936" i="17"/>
  <c r="D1935" i="17"/>
  <c r="D1934" i="17"/>
  <c r="D1933" i="17"/>
  <c r="D1932" i="17"/>
  <c r="D1931" i="17"/>
  <c r="D1930" i="17"/>
  <c r="D1929" i="17"/>
  <c r="D1928" i="17"/>
  <c r="D1927" i="17"/>
  <c r="D1926" i="17"/>
  <c r="D1925" i="17"/>
  <c r="D1924" i="17"/>
  <c r="D1923" i="17"/>
  <c r="D1922" i="17"/>
  <c r="D1921" i="17"/>
  <c r="D1920" i="17"/>
  <c r="D1919" i="17"/>
  <c r="D1918" i="17"/>
  <c r="D1917" i="17"/>
  <c r="D1916" i="17"/>
  <c r="D1915" i="17"/>
  <c r="D1914" i="17"/>
  <c r="D1913" i="17"/>
  <c r="D1912" i="17"/>
  <c r="D1911" i="17"/>
  <c r="D1910" i="17"/>
  <c r="D1909" i="17"/>
  <c r="D1908" i="17"/>
  <c r="D1907" i="17"/>
  <c r="D1906" i="17"/>
  <c r="D1905" i="17"/>
  <c r="D1904" i="17"/>
  <c r="D1903" i="17"/>
  <c r="D1902" i="17"/>
  <c r="D1901" i="17"/>
  <c r="D1900" i="17"/>
  <c r="D1899" i="17"/>
  <c r="D1898" i="17"/>
  <c r="D1897" i="17"/>
  <c r="D1896" i="17"/>
  <c r="D1895" i="17"/>
  <c r="D1894" i="17"/>
  <c r="D1893" i="17"/>
  <c r="D1892" i="17"/>
  <c r="D1891" i="17"/>
  <c r="D1890" i="17"/>
  <c r="D1889" i="17"/>
  <c r="D1888" i="17"/>
  <c r="D1887" i="17"/>
  <c r="D1886" i="17"/>
  <c r="D1885" i="17"/>
  <c r="D1884" i="17"/>
  <c r="D1883" i="17"/>
  <c r="D1882" i="17"/>
  <c r="D1881" i="17"/>
  <c r="D1880" i="17"/>
  <c r="D1879" i="17"/>
  <c r="D1878" i="17"/>
  <c r="D1877" i="17"/>
  <c r="D1876" i="17"/>
  <c r="D1875" i="17"/>
  <c r="D1874" i="17"/>
  <c r="D1873" i="17"/>
  <c r="D1872" i="17"/>
  <c r="D1871" i="17"/>
  <c r="D1870" i="17"/>
  <c r="D1869" i="17"/>
  <c r="D1868" i="17"/>
  <c r="D1867" i="17"/>
  <c r="D1866" i="17"/>
  <c r="D1865" i="17"/>
  <c r="D1864" i="17"/>
  <c r="D1863" i="17"/>
  <c r="D1862" i="17"/>
  <c r="D1861" i="17"/>
  <c r="D1860" i="17"/>
  <c r="D1859" i="17"/>
  <c r="D1858" i="17"/>
  <c r="D1857" i="17"/>
  <c r="D1856" i="17"/>
  <c r="D1855" i="17"/>
  <c r="D1854" i="17"/>
  <c r="D1853" i="17"/>
  <c r="D1852" i="17"/>
  <c r="D1851" i="17"/>
  <c r="D1850" i="17"/>
  <c r="D1849" i="17"/>
  <c r="D1848" i="17"/>
  <c r="D1847" i="17"/>
  <c r="D1846" i="17"/>
  <c r="D1845" i="17"/>
  <c r="D1844" i="17"/>
  <c r="D1843" i="17"/>
  <c r="D1842" i="17"/>
  <c r="D1841" i="17"/>
  <c r="D1840" i="17"/>
  <c r="D1839" i="17"/>
  <c r="D1838" i="17"/>
  <c r="D1837" i="17"/>
  <c r="D1836" i="17"/>
  <c r="D1835" i="17"/>
  <c r="D1834" i="17"/>
  <c r="D1833" i="17"/>
  <c r="D1832" i="17"/>
  <c r="D1831" i="17"/>
  <c r="D1830" i="17"/>
  <c r="D1829" i="17"/>
  <c r="D1828" i="17"/>
  <c r="D1827" i="17"/>
  <c r="D1826" i="17"/>
  <c r="D1825" i="17"/>
  <c r="D1824" i="17"/>
  <c r="D1823" i="17"/>
  <c r="D1822" i="17"/>
  <c r="D1821" i="17"/>
  <c r="D1820" i="17"/>
  <c r="D1819" i="17"/>
  <c r="D1818" i="17"/>
  <c r="D1817" i="17"/>
  <c r="D1816" i="17"/>
  <c r="D1815" i="17"/>
  <c r="D1814" i="17"/>
  <c r="D1813" i="17"/>
  <c r="D1812" i="17"/>
  <c r="D1811" i="17"/>
  <c r="D1810" i="17"/>
  <c r="D1809" i="17"/>
  <c r="D1808" i="17"/>
  <c r="D1807" i="17"/>
  <c r="D1806" i="17"/>
  <c r="D1805" i="17"/>
  <c r="D1804" i="17"/>
  <c r="D1803" i="17"/>
  <c r="D1802" i="17"/>
  <c r="D1801" i="17"/>
  <c r="D1800" i="17"/>
  <c r="D1799" i="17"/>
  <c r="D1798" i="17"/>
  <c r="D1797" i="17"/>
  <c r="D1796" i="17"/>
  <c r="D1795" i="17"/>
  <c r="D1794" i="17"/>
  <c r="D1793" i="17"/>
  <c r="D1792" i="17"/>
  <c r="D1791" i="17"/>
  <c r="D1790" i="17"/>
  <c r="D1789" i="17"/>
  <c r="D1788" i="17"/>
  <c r="D1787" i="17"/>
  <c r="D1786" i="17"/>
  <c r="D1785" i="17"/>
  <c r="D1784" i="17"/>
  <c r="D1783" i="17"/>
  <c r="D1782" i="17"/>
  <c r="D1781" i="17"/>
  <c r="D1780" i="17"/>
  <c r="D1779" i="17"/>
  <c r="D1778" i="17"/>
  <c r="D1777" i="17"/>
  <c r="D1776" i="17"/>
  <c r="D1775" i="17"/>
  <c r="D1774" i="17"/>
  <c r="D1773" i="17"/>
  <c r="D1772" i="17"/>
  <c r="D1771" i="17"/>
  <c r="D1770" i="17"/>
  <c r="D1769" i="17"/>
  <c r="D1768" i="17"/>
  <c r="D1767" i="17"/>
  <c r="D1766" i="17"/>
  <c r="D1765" i="17"/>
  <c r="D1764" i="17"/>
  <c r="D1763" i="17"/>
  <c r="D1762" i="17"/>
  <c r="D1761" i="17"/>
  <c r="D1760" i="17"/>
  <c r="D1759" i="17"/>
  <c r="D1758" i="17"/>
  <c r="D1757" i="17"/>
  <c r="D1756" i="17"/>
  <c r="D1755" i="17"/>
  <c r="D1754" i="17"/>
  <c r="D1753" i="17"/>
  <c r="D1752" i="17"/>
  <c r="D1751" i="17"/>
  <c r="D1750" i="17"/>
  <c r="D1749" i="17"/>
  <c r="D1748" i="17"/>
  <c r="D1747" i="17"/>
  <c r="D1746" i="17"/>
  <c r="D1745" i="17"/>
  <c r="D1744" i="17"/>
  <c r="D1743" i="17"/>
  <c r="D1742" i="17"/>
  <c r="D1741" i="17"/>
  <c r="D1740" i="17"/>
  <c r="D1739" i="17"/>
  <c r="D1738" i="17"/>
  <c r="D1737" i="17"/>
  <c r="D1736" i="17"/>
  <c r="D1735" i="17"/>
  <c r="D1734" i="17"/>
  <c r="D1733" i="17"/>
  <c r="D1732" i="17"/>
  <c r="D1731" i="17"/>
  <c r="D1730" i="17"/>
  <c r="D1729" i="17"/>
  <c r="D1728" i="17"/>
  <c r="D1727" i="17"/>
  <c r="D1726" i="17"/>
  <c r="D1725" i="17"/>
  <c r="D1724" i="17"/>
  <c r="D1723" i="17"/>
  <c r="D1722" i="17"/>
  <c r="D1721" i="17"/>
  <c r="D1720" i="17"/>
  <c r="D1719" i="17"/>
  <c r="D1718" i="17"/>
  <c r="D1717" i="17"/>
  <c r="D1716" i="17"/>
  <c r="D1715" i="17"/>
  <c r="D1714" i="17"/>
  <c r="D1713" i="17"/>
  <c r="D1712" i="17"/>
  <c r="D1711" i="17"/>
  <c r="D1710" i="17"/>
  <c r="D1709" i="17"/>
  <c r="D1708" i="17"/>
  <c r="D1707" i="17"/>
  <c r="D1706" i="17"/>
  <c r="D1705" i="17"/>
  <c r="D1704" i="17"/>
  <c r="D1703" i="17"/>
  <c r="D1702" i="17"/>
  <c r="D1701" i="17"/>
  <c r="D1700" i="17"/>
  <c r="D1699" i="17"/>
  <c r="D1698" i="17"/>
  <c r="D1697" i="17"/>
  <c r="D1696" i="17"/>
  <c r="D1695" i="17"/>
  <c r="D1694" i="17"/>
  <c r="D1693" i="17"/>
  <c r="D1692" i="17"/>
  <c r="D1691" i="17"/>
  <c r="D1690" i="17"/>
  <c r="D1689" i="17"/>
  <c r="D1688" i="17"/>
  <c r="D1687" i="17"/>
  <c r="D1686" i="17"/>
  <c r="D1685" i="17"/>
  <c r="D1684" i="17"/>
  <c r="D1683" i="17"/>
  <c r="D1682" i="17"/>
  <c r="D1681" i="17"/>
  <c r="D1680" i="17"/>
  <c r="D1679" i="17"/>
  <c r="D1678" i="17"/>
  <c r="D1677" i="17"/>
  <c r="D1676" i="17"/>
  <c r="D1675" i="17"/>
  <c r="D1674" i="17"/>
  <c r="D1673" i="17"/>
  <c r="D1672" i="17"/>
  <c r="D1671" i="17"/>
  <c r="D1670" i="17"/>
  <c r="D1669" i="17"/>
  <c r="D1668" i="17"/>
  <c r="D1667" i="17"/>
  <c r="D1666" i="17"/>
  <c r="D1665" i="17"/>
  <c r="D1664" i="17"/>
  <c r="D1663" i="17"/>
  <c r="D1662" i="17"/>
  <c r="D1661" i="17"/>
  <c r="D1660" i="17"/>
  <c r="D1659" i="17"/>
  <c r="D1658" i="17"/>
  <c r="D1657" i="17"/>
  <c r="D1656" i="17"/>
  <c r="D1655" i="17"/>
  <c r="D1654" i="17"/>
  <c r="D1653" i="17"/>
  <c r="D1652" i="17"/>
  <c r="D1651" i="17"/>
  <c r="D1650" i="17"/>
  <c r="D1649" i="17"/>
  <c r="D1648" i="17"/>
  <c r="D1647" i="17"/>
  <c r="D1646" i="17"/>
  <c r="D1645" i="17"/>
  <c r="D1644" i="17"/>
  <c r="D1643" i="17"/>
  <c r="D1642" i="17"/>
  <c r="D1641" i="17"/>
  <c r="D1640" i="17"/>
  <c r="D1639" i="17"/>
  <c r="D1638" i="17"/>
  <c r="D1637" i="17"/>
  <c r="D1636" i="17"/>
  <c r="D1635" i="17"/>
  <c r="D1634" i="17"/>
  <c r="D1633" i="17"/>
  <c r="D1632" i="17"/>
  <c r="D1631" i="17"/>
  <c r="D1630" i="17"/>
  <c r="D1629" i="17"/>
  <c r="D1628" i="17"/>
  <c r="D1627" i="17"/>
  <c r="D1626" i="17"/>
  <c r="D1625" i="17"/>
  <c r="D1624" i="17"/>
  <c r="D1623" i="17"/>
  <c r="D1622" i="17"/>
  <c r="D1621" i="17"/>
  <c r="D1620" i="17"/>
  <c r="D1619" i="17"/>
  <c r="D1618" i="17"/>
  <c r="D1617" i="17"/>
  <c r="D1616" i="17"/>
  <c r="D1615" i="17"/>
  <c r="D1614" i="17"/>
  <c r="D1613" i="17"/>
  <c r="D1612" i="17"/>
  <c r="D1611" i="17"/>
  <c r="D1610" i="17"/>
  <c r="D1609" i="17"/>
  <c r="D1608" i="17"/>
  <c r="D1607" i="17"/>
  <c r="D1606" i="17"/>
  <c r="D1605" i="17"/>
  <c r="D1604" i="17"/>
  <c r="D1603" i="17"/>
  <c r="D1602" i="17"/>
  <c r="D1601" i="17"/>
  <c r="D1600" i="17"/>
  <c r="D1599" i="17"/>
  <c r="D1598" i="17"/>
  <c r="D1597" i="17"/>
  <c r="D1596" i="17"/>
  <c r="D1595" i="17"/>
  <c r="D1594" i="17"/>
  <c r="D1593" i="17"/>
  <c r="D1592" i="17"/>
  <c r="D1591" i="17"/>
  <c r="D1590" i="17"/>
  <c r="D1589" i="17"/>
  <c r="D1588" i="17"/>
  <c r="D1587" i="17"/>
  <c r="D1586" i="17"/>
  <c r="D1585" i="17"/>
  <c r="D1584" i="17"/>
  <c r="D1583" i="17"/>
  <c r="D1582" i="17"/>
  <c r="D1581" i="17"/>
  <c r="D1580" i="17"/>
  <c r="D1579" i="17"/>
  <c r="D1578" i="17"/>
  <c r="D1577" i="17"/>
  <c r="D1576" i="17"/>
  <c r="D1575" i="17"/>
  <c r="D1574" i="17"/>
  <c r="D1573" i="17"/>
  <c r="D1572" i="17"/>
  <c r="D1571" i="17"/>
  <c r="D1570" i="17"/>
  <c r="D1569" i="17"/>
  <c r="D1568" i="17"/>
  <c r="D1567" i="17"/>
  <c r="D1566" i="17"/>
  <c r="D1565" i="17"/>
  <c r="D1564" i="17"/>
  <c r="D1563" i="17"/>
  <c r="D1562" i="17"/>
  <c r="D1561" i="17"/>
  <c r="D1560" i="17"/>
  <c r="D1559" i="17"/>
  <c r="D1558" i="17"/>
  <c r="D1557" i="17"/>
  <c r="D1556" i="17"/>
  <c r="D1555" i="17"/>
  <c r="D1554" i="17"/>
  <c r="D1553" i="17"/>
  <c r="D1552" i="17"/>
  <c r="D1551" i="17"/>
  <c r="D1550" i="17"/>
  <c r="D1549" i="17"/>
  <c r="D1548" i="17"/>
  <c r="D1547" i="17"/>
  <c r="D1546" i="17"/>
  <c r="D1545" i="17"/>
  <c r="D1544" i="17"/>
  <c r="D1543" i="17"/>
  <c r="D1542" i="17"/>
  <c r="D1541" i="17"/>
  <c r="D1540" i="17"/>
  <c r="D1539" i="17"/>
  <c r="D1538" i="17"/>
  <c r="D1537" i="17"/>
  <c r="D1536" i="17"/>
  <c r="D1535" i="17"/>
  <c r="D1534" i="17"/>
  <c r="D1533" i="17"/>
  <c r="D1532" i="17"/>
  <c r="D1531" i="17"/>
  <c r="D1530" i="17"/>
  <c r="D1529" i="17"/>
  <c r="D1528" i="17"/>
  <c r="D1527" i="17"/>
  <c r="D1526" i="17"/>
  <c r="D1525" i="17"/>
  <c r="D1524" i="17"/>
  <c r="D1523" i="17"/>
  <c r="D1522" i="17"/>
  <c r="D1521" i="17"/>
  <c r="D1520" i="17"/>
  <c r="D1519" i="17"/>
  <c r="D1518" i="17"/>
  <c r="D1517" i="17"/>
  <c r="D1516" i="17"/>
  <c r="D1515" i="17"/>
  <c r="D1514" i="17"/>
  <c r="D1513" i="17"/>
  <c r="D1512" i="17"/>
  <c r="D1511" i="17"/>
  <c r="D1510" i="17"/>
  <c r="D1509" i="17"/>
  <c r="D1508" i="17"/>
  <c r="D1507" i="17"/>
  <c r="D1506" i="17"/>
  <c r="D1505" i="17"/>
  <c r="D1504" i="17"/>
  <c r="D1503" i="17"/>
  <c r="D1502" i="17"/>
  <c r="D1501" i="17"/>
  <c r="D1500" i="17"/>
  <c r="D1499" i="17"/>
  <c r="D1498" i="17"/>
  <c r="D1497" i="17"/>
  <c r="D1496" i="17"/>
  <c r="D1495" i="17"/>
  <c r="D1494" i="17"/>
  <c r="D1493" i="17"/>
  <c r="D1492" i="17"/>
  <c r="D1491" i="17"/>
  <c r="D1490" i="17"/>
  <c r="D1489" i="17"/>
  <c r="D1488" i="17"/>
  <c r="D1487" i="17"/>
  <c r="D1486" i="17"/>
  <c r="D1485" i="17"/>
  <c r="D1484" i="17"/>
  <c r="D1483" i="17"/>
  <c r="D1482" i="17"/>
  <c r="D1481" i="17"/>
  <c r="D1480" i="17"/>
  <c r="D1479" i="17"/>
  <c r="D1478" i="17"/>
  <c r="D1477" i="17"/>
  <c r="D1476" i="17"/>
  <c r="D1475" i="17"/>
  <c r="D1474" i="17"/>
  <c r="D1473" i="17"/>
  <c r="D1472" i="17"/>
  <c r="D1471" i="17"/>
  <c r="D1470" i="17"/>
  <c r="D1469" i="17"/>
  <c r="D1468" i="17"/>
  <c r="D1467" i="17"/>
  <c r="D1466" i="17"/>
  <c r="D1465" i="17"/>
  <c r="D1464" i="17"/>
  <c r="D1463" i="17"/>
  <c r="D1462" i="17"/>
  <c r="D1461" i="17"/>
  <c r="D1460" i="17"/>
  <c r="D1459" i="17"/>
  <c r="D1458" i="17"/>
  <c r="D1457" i="17"/>
  <c r="D1456" i="17"/>
  <c r="D1455" i="17"/>
  <c r="D1454" i="17"/>
  <c r="D1453" i="17"/>
  <c r="D1452" i="17"/>
  <c r="D1451" i="17"/>
  <c r="D1450" i="17"/>
  <c r="D1449" i="17"/>
  <c r="D1448" i="17"/>
  <c r="D1447" i="17"/>
  <c r="D1446" i="17"/>
  <c r="D1445" i="17"/>
  <c r="D1444" i="17"/>
  <c r="D1443" i="17"/>
  <c r="D1442" i="17"/>
  <c r="D1441" i="17"/>
  <c r="D1440" i="17"/>
  <c r="D1439" i="17"/>
  <c r="D1438" i="17"/>
  <c r="D1437" i="17"/>
  <c r="D1436" i="17"/>
  <c r="D1435" i="17"/>
  <c r="D1434" i="17"/>
  <c r="D1433" i="17"/>
  <c r="D1432" i="17"/>
  <c r="D1431" i="17"/>
  <c r="D1430" i="17"/>
  <c r="D1429" i="17"/>
  <c r="D1428" i="17"/>
  <c r="D1427" i="17"/>
  <c r="D1426" i="17"/>
  <c r="D1425" i="17"/>
  <c r="D1424" i="17"/>
  <c r="D1423" i="17"/>
  <c r="D1422" i="17"/>
  <c r="D1421" i="17"/>
  <c r="D1420" i="17"/>
  <c r="D1419" i="17"/>
  <c r="D1418" i="17"/>
  <c r="D1417" i="17"/>
  <c r="D1416" i="17"/>
  <c r="D1415" i="17"/>
  <c r="D1414" i="17"/>
  <c r="D1413" i="17"/>
  <c r="D1412" i="17"/>
  <c r="D1411" i="17"/>
  <c r="D1410" i="17"/>
  <c r="D1409" i="17"/>
  <c r="D1408" i="17"/>
  <c r="D1407" i="17"/>
  <c r="D1406" i="17"/>
  <c r="D1405" i="17"/>
  <c r="D1404" i="17"/>
  <c r="D1403" i="17"/>
  <c r="D1402" i="17"/>
  <c r="D1401" i="17"/>
  <c r="D1400" i="17"/>
  <c r="D1399" i="17"/>
  <c r="D1398" i="17"/>
  <c r="D1397" i="17"/>
  <c r="D1396" i="17"/>
  <c r="D1395" i="17"/>
  <c r="D1394" i="17"/>
  <c r="D1393" i="17"/>
  <c r="D1392" i="17"/>
  <c r="D1391" i="17"/>
  <c r="D1390" i="17"/>
  <c r="D1389" i="17"/>
  <c r="D1388" i="17"/>
  <c r="D1387" i="17"/>
  <c r="D1386" i="17"/>
  <c r="D1385" i="17"/>
  <c r="D1384" i="17"/>
  <c r="D1383" i="17"/>
  <c r="D1382" i="17"/>
  <c r="D1381" i="17"/>
  <c r="D1380" i="17"/>
  <c r="D1379" i="17"/>
  <c r="D1378" i="17"/>
  <c r="D1377" i="17"/>
  <c r="D1376" i="17"/>
  <c r="D1375" i="17"/>
  <c r="D1374" i="17"/>
  <c r="D1373" i="17"/>
  <c r="D1372" i="17"/>
  <c r="D1371" i="17"/>
  <c r="D1370" i="17"/>
  <c r="D1369" i="17"/>
  <c r="D1368" i="17"/>
  <c r="D1367" i="17"/>
  <c r="D1366" i="17"/>
  <c r="D1365" i="17"/>
  <c r="D1364" i="17"/>
  <c r="D1363" i="17"/>
  <c r="D1362" i="17"/>
  <c r="D1361" i="17"/>
  <c r="D1360" i="17"/>
  <c r="D1359" i="17"/>
  <c r="D1358" i="17"/>
  <c r="D1357" i="17"/>
  <c r="D1356" i="17"/>
  <c r="D1355" i="17"/>
  <c r="D1354" i="17"/>
  <c r="D1353" i="17"/>
  <c r="D1352" i="17"/>
  <c r="D1351" i="17"/>
  <c r="D1350" i="17"/>
  <c r="D1349" i="17"/>
  <c r="D1348" i="17"/>
  <c r="D1347" i="17"/>
  <c r="D1346" i="17"/>
  <c r="D1345" i="17"/>
  <c r="D1344" i="17"/>
  <c r="D1343" i="17"/>
  <c r="D1342" i="17"/>
  <c r="D1341" i="17"/>
  <c r="D1340" i="17"/>
  <c r="D1339" i="17"/>
  <c r="D1338" i="17"/>
  <c r="D1337" i="17"/>
  <c r="D1336" i="17"/>
  <c r="D1335" i="17"/>
  <c r="D1334" i="17"/>
  <c r="D1333" i="17"/>
  <c r="D1332" i="17"/>
  <c r="D1331" i="17"/>
  <c r="D1330" i="17"/>
  <c r="D1329" i="17"/>
  <c r="D1328" i="17"/>
  <c r="D1327" i="17"/>
  <c r="D1326" i="17"/>
  <c r="D1325" i="17"/>
  <c r="D1324" i="17"/>
  <c r="D1323" i="17"/>
  <c r="D1322" i="17"/>
  <c r="D1321" i="17"/>
  <c r="D1320" i="17"/>
  <c r="D1319" i="17"/>
  <c r="D1318" i="17"/>
  <c r="D1317" i="17"/>
  <c r="D1316" i="17"/>
  <c r="D1315" i="17"/>
  <c r="D1314" i="17"/>
  <c r="D1313" i="17"/>
  <c r="D1312" i="17"/>
  <c r="D1311" i="17"/>
  <c r="D1310" i="17"/>
  <c r="D1309" i="17"/>
  <c r="D1308" i="17"/>
  <c r="D1307" i="17"/>
  <c r="D1306" i="17"/>
  <c r="D1305" i="17"/>
  <c r="D1304" i="17"/>
  <c r="D1303" i="17"/>
  <c r="D1302" i="17"/>
  <c r="D1301" i="17"/>
  <c r="D1300" i="17"/>
  <c r="D1299" i="17"/>
  <c r="D1298" i="17"/>
  <c r="D1297" i="17"/>
  <c r="D1296" i="17"/>
  <c r="D1295" i="17"/>
  <c r="D1294" i="17"/>
  <c r="D1293" i="17"/>
  <c r="D1292" i="17"/>
  <c r="D1291" i="17"/>
  <c r="D1290" i="17"/>
  <c r="D1289" i="17"/>
  <c r="D1288" i="17"/>
  <c r="D1287" i="17"/>
  <c r="D1286" i="17"/>
  <c r="D1285" i="17"/>
  <c r="D1284" i="17"/>
  <c r="D1283" i="17"/>
  <c r="D1282" i="17"/>
  <c r="D1281" i="17"/>
  <c r="D1280" i="17"/>
  <c r="D1279" i="17"/>
  <c r="D1278" i="17"/>
  <c r="D1277" i="17"/>
  <c r="D1276" i="17"/>
  <c r="D1275" i="17"/>
  <c r="D1274" i="17"/>
  <c r="D1273" i="17"/>
  <c r="D1272" i="17"/>
  <c r="D1271" i="17"/>
  <c r="D1270" i="17"/>
  <c r="D1269" i="17"/>
  <c r="D1268" i="17"/>
  <c r="D1267" i="17"/>
  <c r="D1266" i="17"/>
  <c r="D1265" i="17"/>
  <c r="D1264" i="17"/>
  <c r="D1263" i="17"/>
  <c r="D1262" i="17"/>
  <c r="D1261" i="17"/>
  <c r="D1260" i="17"/>
  <c r="D1259" i="17"/>
  <c r="D1258" i="17"/>
  <c r="D1257" i="17"/>
  <c r="D1256" i="17"/>
  <c r="D1255" i="17"/>
  <c r="D1254" i="17"/>
  <c r="D1253" i="17"/>
  <c r="D1252" i="17"/>
  <c r="D1251" i="17"/>
  <c r="D1250" i="17"/>
  <c r="D1249" i="17"/>
  <c r="D1248" i="17"/>
  <c r="D1247" i="17"/>
  <c r="D1246" i="17"/>
  <c r="D1245" i="17"/>
  <c r="D1244" i="17"/>
  <c r="D1243" i="17"/>
  <c r="D1242" i="17"/>
  <c r="D1241" i="17"/>
  <c r="D1240" i="17"/>
  <c r="D1239" i="17"/>
  <c r="D1238" i="17"/>
  <c r="D1237" i="17"/>
  <c r="D1236" i="17"/>
  <c r="D1235" i="17"/>
  <c r="D1234" i="17"/>
  <c r="D1233" i="17"/>
  <c r="D1232" i="17"/>
  <c r="D1231" i="17"/>
  <c r="D1230" i="17"/>
  <c r="D1229" i="17"/>
  <c r="D1228" i="17"/>
  <c r="D1227" i="17"/>
  <c r="D1226" i="17"/>
  <c r="D1225" i="17"/>
  <c r="D1224" i="17"/>
  <c r="D1223" i="17"/>
  <c r="D1222" i="17"/>
  <c r="D1221" i="17"/>
  <c r="D1220" i="17"/>
  <c r="D1219" i="17"/>
  <c r="D1218" i="17"/>
  <c r="D1217" i="17"/>
  <c r="D1216" i="17"/>
  <c r="D1215" i="17"/>
  <c r="D1214" i="17"/>
  <c r="D1213" i="17"/>
  <c r="D1212" i="17"/>
  <c r="D1211" i="17"/>
  <c r="D1210" i="17"/>
  <c r="D1209" i="17"/>
  <c r="D1208" i="17"/>
  <c r="D1207" i="17"/>
  <c r="D1206" i="17"/>
  <c r="D1205" i="17"/>
  <c r="D1204" i="17"/>
  <c r="D1203" i="17"/>
  <c r="D1202" i="17"/>
  <c r="D1201" i="17"/>
  <c r="D1200" i="17"/>
  <c r="D1199" i="17"/>
  <c r="D1198" i="17"/>
  <c r="D1197" i="17"/>
  <c r="D1196" i="17"/>
  <c r="D1195" i="17"/>
  <c r="D1194" i="17"/>
  <c r="D1193" i="17"/>
  <c r="D1192" i="17"/>
  <c r="D1191" i="17"/>
  <c r="D1190" i="17"/>
  <c r="D1189" i="17"/>
  <c r="D1188" i="17"/>
  <c r="D1187" i="17"/>
  <c r="D1186" i="17"/>
  <c r="D1185" i="17"/>
  <c r="D1184" i="17"/>
  <c r="D1183" i="17"/>
  <c r="D1182" i="17"/>
  <c r="D1181" i="17"/>
  <c r="D1180" i="17"/>
  <c r="D1179" i="17"/>
  <c r="D1178" i="17"/>
  <c r="D1177" i="17"/>
  <c r="D1176" i="17"/>
  <c r="D1175" i="17"/>
  <c r="D1174" i="17"/>
  <c r="D1173" i="17"/>
  <c r="D1172" i="17"/>
  <c r="D1171" i="17"/>
  <c r="D1170" i="17"/>
  <c r="D1169" i="17"/>
  <c r="D1168" i="17"/>
  <c r="D1167" i="17"/>
  <c r="D1166" i="17"/>
  <c r="D1165" i="17"/>
  <c r="D1164" i="17"/>
  <c r="D1163" i="17"/>
  <c r="D1162" i="17"/>
  <c r="D1161" i="17"/>
  <c r="D1160" i="17"/>
  <c r="D1159" i="17"/>
  <c r="D1158" i="17"/>
  <c r="D1157" i="17"/>
  <c r="D1156" i="17"/>
  <c r="D1155" i="17"/>
  <c r="D1154" i="17"/>
  <c r="D1153" i="17"/>
  <c r="D1152" i="17"/>
  <c r="D1151" i="17"/>
  <c r="D1150" i="17"/>
  <c r="D1149" i="17"/>
  <c r="D1148" i="17"/>
  <c r="D1147" i="17"/>
  <c r="D1146" i="17"/>
  <c r="D1145" i="17"/>
  <c r="D1144" i="17"/>
  <c r="D1143" i="17"/>
  <c r="D1142" i="17"/>
  <c r="D1141" i="17"/>
  <c r="D1140" i="17"/>
  <c r="D1139" i="17"/>
  <c r="D1138" i="17"/>
  <c r="D1137" i="17"/>
  <c r="D1136" i="17"/>
  <c r="D1135" i="17"/>
  <c r="D1134" i="17"/>
  <c r="D1133" i="17"/>
  <c r="D1132" i="17"/>
  <c r="D1131" i="17"/>
  <c r="D1130" i="17"/>
  <c r="D1129" i="17"/>
  <c r="D1128" i="17"/>
  <c r="D1127" i="17"/>
  <c r="D1126" i="17"/>
  <c r="D1125" i="17"/>
  <c r="D1124" i="17"/>
  <c r="D1123" i="17"/>
  <c r="D1122" i="17"/>
  <c r="D1121" i="17"/>
  <c r="D1120" i="17"/>
  <c r="D1119" i="17"/>
  <c r="D1118" i="17"/>
  <c r="D1117" i="17"/>
  <c r="D1116" i="17"/>
  <c r="D1115" i="17"/>
  <c r="D1114" i="17"/>
  <c r="D1113" i="17"/>
  <c r="D1112" i="17"/>
  <c r="D1111" i="17"/>
  <c r="D1110" i="17"/>
  <c r="D1109" i="17"/>
  <c r="D1108" i="17"/>
  <c r="D1107" i="17"/>
  <c r="D1106" i="17"/>
  <c r="D1105" i="17"/>
  <c r="D1104" i="17"/>
  <c r="D1103" i="17"/>
  <c r="D1102" i="17"/>
  <c r="D1101" i="17"/>
  <c r="D1100" i="17"/>
  <c r="D1099" i="17"/>
  <c r="D1098" i="17"/>
  <c r="D1097" i="17"/>
  <c r="D1096" i="17"/>
  <c r="D1095" i="17"/>
  <c r="D1094" i="17"/>
  <c r="D1093" i="17"/>
  <c r="D1092" i="17"/>
  <c r="D1091" i="17"/>
  <c r="D1090" i="17"/>
  <c r="D1089" i="17"/>
  <c r="D1088" i="17"/>
  <c r="D1087" i="17"/>
  <c r="D1086" i="17"/>
  <c r="D1085" i="17"/>
  <c r="D1084" i="17"/>
  <c r="D1083" i="17"/>
  <c r="D1082" i="17"/>
  <c r="D1081" i="17"/>
  <c r="D1080" i="17"/>
  <c r="D1079" i="17"/>
  <c r="D1078" i="17"/>
  <c r="D1077" i="17"/>
  <c r="D1076" i="17"/>
  <c r="D1075" i="17"/>
  <c r="D1074" i="17"/>
  <c r="D1073" i="17"/>
  <c r="D1072" i="17"/>
  <c r="D1071" i="17"/>
  <c r="D1070" i="17"/>
  <c r="D1069" i="17"/>
  <c r="D1068" i="17"/>
  <c r="D1067" i="17"/>
  <c r="D1066" i="17"/>
  <c r="D1065" i="17"/>
  <c r="D1064" i="17"/>
  <c r="D1063" i="17"/>
  <c r="D1062" i="17"/>
  <c r="D1061" i="17"/>
  <c r="D1060" i="17"/>
  <c r="D1059" i="17"/>
  <c r="D1058" i="17"/>
  <c r="D1057" i="17"/>
  <c r="D1056" i="17"/>
  <c r="D1055" i="17"/>
  <c r="D1054" i="17"/>
  <c r="D1053" i="17"/>
  <c r="D1052" i="17"/>
  <c r="D1051" i="17"/>
  <c r="D1050" i="17"/>
  <c r="D1049" i="17"/>
  <c r="D1048" i="17"/>
  <c r="D1047" i="17"/>
  <c r="D1046" i="17"/>
  <c r="D1045" i="17"/>
  <c r="D1044" i="17"/>
  <c r="D1043" i="17"/>
  <c r="D1042" i="17"/>
  <c r="D1041" i="17"/>
  <c r="D1040" i="17"/>
  <c r="D1039" i="17"/>
  <c r="D1038" i="17"/>
  <c r="D1037" i="17"/>
  <c r="D1036" i="17"/>
  <c r="D1035" i="17"/>
  <c r="D1034" i="17"/>
  <c r="D1033" i="17"/>
  <c r="D1032" i="17"/>
  <c r="D1031" i="17"/>
  <c r="D1030" i="17"/>
  <c r="D1029" i="17"/>
  <c r="D1028" i="17"/>
  <c r="D1027" i="17"/>
  <c r="D1026" i="17"/>
  <c r="D1025" i="17"/>
  <c r="D1024" i="17"/>
  <c r="D1023" i="17"/>
  <c r="D1022" i="17"/>
  <c r="D1021" i="17"/>
  <c r="D1020" i="17"/>
  <c r="D1019" i="17"/>
  <c r="D1018" i="17"/>
  <c r="D1017" i="17"/>
  <c r="D1016" i="17"/>
  <c r="D1015" i="17"/>
  <c r="D1014" i="17"/>
  <c r="D1013" i="17"/>
  <c r="D1012" i="17"/>
  <c r="D1011" i="17"/>
  <c r="D1010" i="17"/>
  <c r="D1009" i="17"/>
  <c r="D1008" i="17"/>
  <c r="D1007" i="17"/>
  <c r="D1006" i="17"/>
  <c r="D1005" i="17"/>
  <c r="D1004" i="17"/>
  <c r="D1003" i="17"/>
  <c r="D1002" i="17"/>
  <c r="D1001" i="17"/>
  <c r="D1000" i="17"/>
  <c r="D999" i="17"/>
  <c r="D998" i="17"/>
  <c r="D997" i="17"/>
  <c r="D996" i="17"/>
  <c r="D995" i="17"/>
  <c r="D994" i="17"/>
  <c r="D993" i="17"/>
  <c r="D992" i="17"/>
  <c r="D991" i="17"/>
  <c r="D990" i="17"/>
  <c r="D989" i="17"/>
  <c r="D988" i="17"/>
  <c r="D987" i="17"/>
  <c r="D986" i="17"/>
  <c r="D985" i="17"/>
  <c r="D984" i="17"/>
  <c r="D983" i="17"/>
  <c r="D982" i="17"/>
  <c r="D981" i="17"/>
  <c r="D980" i="17"/>
  <c r="D979" i="17"/>
  <c r="D978" i="17"/>
  <c r="D977" i="17"/>
  <c r="D976" i="17"/>
  <c r="D975" i="17"/>
  <c r="D974" i="17"/>
  <c r="D973" i="17"/>
  <c r="D972" i="17"/>
  <c r="D971" i="17"/>
  <c r="D970" i="17"/>
  <c r="D969" i="17"/>
  <c r="D968" i="17"/>
  <c r="D967" i="17"/>
  <c r="D966" i="17"/>
  <c r="D965" i="17"/>
  <c r="D964" i="17"/>
  <c r="D963" i="17"/>
  <c r="D962" i="17"/>
  <c r="D961" i="17"/>
  <c r="D960" i="17"/>
  <c r="D959" i="17"/>
  <c r="D958" i="17"/>
  <c r="D957" i="17"/>
  <c r="D956" i="17"/>
  <c r="D955" i="17"/>
  <c r="D954" i="17"/>
  <c r="D953" i="17"/>
  <c r="D952" i="17"/>
  <c r="D951" i="17"/>
  <c r="D950" i="17"/>
  <c r="D949" i="17"/>
  <c r="D948" i="17"/>
  <c r="D947" i="17"/>
  <c r="D946" i="17"/>
  <c r="D945" i="17"/>
  <c r="D944" i="17"/>
  <c r="D943" i="17"/>
  <c r="D942" i="17"/>
  <c r="D941" i="17"/>
  <c r="D940" i="17"/>
  <c r="D939" i="17"/>
  <c r="D938" i="17"/>
  <c r="D937" i="17"/>
  <c r="D936" i="17"/>
  <c r="D935" i="17"/>
  <c r="D934" i="17"/>
  <c r="D933" i="17"/>
  <c r="D932" i="17"/>
  <c r="D931" i="17"/>
  <c r="D930" i="17"/>
  <c r="D929" i="17"/>
  <c r="D928" i="17"/>
  <c r="D927" i="17"/>
  <c r="D926" i="17"/>
  <c r="D925" i="17"/>
  <c r="D924" i="17"/>
  <c r="D923" i="17"/>
  <c r="D922" i="17"/>
  <c r="D921" i="17"/>
  <c r="D920" i="17"/>
  <c r="D919" i="17"/>
  <c r="D918" i="17"/>
  <c r="D917" i="17"/>
  <c r="D916" i="17"/>
  <c r="D915" i="17"/>
  <c r="D914" i="17"/>
  <c r="D913" i="17"/>
  <c r="D912" i="17"/>
  <c r="D911" i="17"/>
  <c r="D910" i="17"/>
  <c r="D909" i="17"/>
  <c r="D908" i="17"/>
  <c r="D907" i="17"/>
  <c r="D906" i="17"/>
  <c r="D905" i="17"/>
  <c r="D904" i="17"/>
  <c r="D903" i="17"/>
  <c r="D902" i="17"/>
  <c r="D901" i="17"/>
  <c r="D900" i="17"/>
  <c r="D899" i="17"/>
  <c r="D898" i="17"/>
  <c r="D897" i="17"/>
  <c r="D896" i="17"/>
  <c r="D895" i="17"/>
  <c r="D894" i="17"/>
  <c r="D893" i="17"/>
  <c r="D892" i="17"/>
  <c r="D891" i="17"/>
  <c r="D890" i="17"/>
  <c r="D889" i="17"/>
  <c r="D888" i="17"/>
  <c r="D887" i="17"/>
  <c r="D886" i="17"/>
  <c r="D885" i="17"/>
  <c r="D884" i="17"/>
  <c r="D883" i="17"/>
  <c r="D882" i="17"/>
  <c r="D881" i="17"/>
  <c r="D880" i="17"/>
  <c r="D879" i="17"/>
  <c r="D878" i="17"/>
  <c r="D877" i="17"/>
  <c r="D876" i="17"/>
  <c r="D875" i="17"/>
  <c r="D874" i="17"/>
  <c r="D873" i="17"/>
  <c r="D872" i="17"/>
  <c r="D871" i="17"/>
  <c r="D870" i="17"/>
  <c r="D869" i="17"/>
  <c r="D868" i="17"/>
  <c r="D867" i="17"/>
  <c r="D866" i="17"/>
  <c r="D865" i="17"/>
  <c r="D864" i="17"/>
  <c r="D863" i="17"/>
  <c r="D862" i="17"/>
  <c r="D861" i="17"/>
  <c r="D860" i="17"/>
  <c r="D859" i="17"/>
  <c r="D858" i="17"/>
  <c r="D857" i="17"/>
  <c r="D856" i="17"/>
  <c r="D855" i="17"/>
  <c r="D854" i="17"/>
  <c r="D853" i="17"/>
  <c r="D852" i="17"/>
  <c r="D851" i="17"/>
  <c r="D850" i="17"/>
  <c r="D849" i="17"/>
  <c r="D848" i="17"/>
  <c r="D847" i="17"/>
  <c r="D846" i="17"/>
  <c r="D845" i="17"/>
  <c r="D844" i="17"/>
  <c r="D843" i="17"/>
  <c r="D842" i="17"/>
  <c r="D841" i="17"/>
  <c r="D840" i="17"/>
  <c r="D839" i="17"/>
  <c r="D838" i="17"/>
  <c r="D837" i="17"/>
  <c r="D836" i="17"/>
  <c r="D835" i="17"/>
  <c r="D834" i="17"/>
  <c r="D833" i="17"/>
  <c r="D832" i="17"/>
  <c r="D831" i="17"/>
  <c r="D830" i="17"/>
  <c r="D829" i="17"/>
  <c r="D828" i="17"/>
  <c r="D827" i="17"/>
  <c r="D826" i="17"/>
  <c r="D825" i="17"/>
  <c r="D824" i="17"/>
  <c r="D823" i="17"/>
  <c r="D822" i="17"/>
  <c r="D821" i="17"/>
  <c r="D820" i="17"/>
  <c r="D819" i="17"/>
  <c r="D818" i="17"/>
  <c r="D817" i="17"/>
  <c r="D816" i="17"/>
  <c r="D815" i="17"/>
  <c r="D814" i="17"/>
  <c r="D813" i="17"/>
  <c r="D812" i="17"/>
  <c r="D811" i="17"/>
  <c r="D810" i="17"/>
  <c r="D809" i="17"/>
  <c r="D808" i="17"/>
  <c r="D807" i="17"/>
  <c r="D806" i="17"/>
  <c r="D805" i="17"/>
  <c r="D804" i="17"/>
  <c r="D803" i="17"/>
  <c r="D802" i="17"/>
  <c r="D801" i="17"/>
  <c r="D800" i="17"/>
  <c r="D799" i="17"/>
  <c r="D798" i="17"/>
  <c r="D797" i="17"/>
  <c r="D796" i="17"/>
  <c r="D795" i="17"/>
  <c r="D794" i="17"/>
  <c r="D793" i="17"/>
  <c r="D792" i="17"/>
  <c r="D791" i="17"/>
  <c r="D790" i="17"/>
  <c r="D789" i="17"/>
  <c r="D788" i="17"/>
  <c r="D787" i="17"/>
  <c r="D786" i="17"/>
  <c r="D785" i="17"/>
  <c r="D784" i="17"/>
  <c r="D783" i="17"/>
  <c r="D782" i="17"/>
  <c r="D781" i="17"/>
  <c r="D780" i="17"/>
  <c r="D779" i="17"/>
  <c r="D778" i="17"/>
  <c r="D777" i="17"/>
  <c r="D776" i="17"/>
  <c r="D775" i="17"/>
  <c r="D774" i="17"/>
  <c r="D773" i="17"/>
  <c r="D772" i="17"/>
  <c r="D771" i="17"/>
  <c r="D770" i="17"/>
  <c r="D769" i="17"/>
  <c r="D768" i="17"/>
  <c r="D767" i="17"/>
  <c r="D766" i="17"/>
  <c r="D765" i="17"/>
  <c r="D764" i="17"/>
  <c r="D763" i="17"/>
  <c r="D762" i="17"/>
  <c r="D761" i="17"/>
  <c r="D760" i="17"/>
  <c r="D759" i="17"/>
  <c r="D758" i="17"/>
  <c r="D757" i="17"/>
  <c r="D756" i="17"/>
  <c r="D755" i="17"/>
  <c r="D754" i="17"/>
  <c r="D753" i="17"/>
  <c r="D752" i="17"/>
  <c r="D751" i="17"/>
  <c r="D750" i="17"/>
  <c r="D749" i="17"/>
  <c r="D748" i="17"/>
  <c r="D747" i="17"/>
  <c r="D746" i="17"/>
  <c r="D745" i="17"/>
  <c r="D744" i="17"/>
  <c r="D743" i="17"/>
  <c r="D742" i="17"/>
  <c r="D741" i="17"/>
  <c r="D740" i="17"/>
  <c r="D739" i="17"/>
  <c r="D738" i="17"/>
  <c r="D737" i="17"/>
  <c r="D736" i="17"/>
  <c r="D735" i="17"/>
  <c r="D734" i="17"/>
  <c r="D733" i="17"/>
  <c r="D732" i="17"/>
  <c r="D731" i="17"/>
  <c r="D730" i="17"/>
  <c r="D729" i="17"/>
  <c r="D728" i="17"/>
  <c r="D727" i="17"/>
  <c r="D726" i="17"/>
  <c r="D725" i="17"/>
  <c r="D724" i="17"/>
  <c r="D723" i="17"/>
  <c r="D722" i="17"/>
  <c r="D721" i="17"/>
  <c r="D720" i="17"/>
  <c r="D719" i="17"/>
  <c r="D718" i="17"/>
  <c r="D717" i="17"/>
  <c r="D716" i="17"/>
  <c r="D715" i="17"/>
  <c r="D714" i="17"/>
  <c r="D713" i="17"/>
  <c r="D712" i="17"/>
  <c r="D711" i="17"/>
  <c r="D710" i="17"/>
  <c r="D709" i="17"/>
  <c r="D708" i="17"/>
  <c r="D707" i="17"/>
  <c r="D706" i="17"/>
  <c r="D705" i="17"/>
  <c r="D704" i="17"/>
  <c r="D703" i="17"/>
  <c r="D702" i="17"/>
  <c r="D701" i="17"/>
  <c r="D700" i="17"/>
  <c r="D699" i="17"/>
  <c r="D698" i="17"/>
  <c r="D697" i="17"/>
  <c r="D696" i="17"/>
  <c r="D695" i="17"/>
  <c r="D694" i="17"/>
  <c r="D693" i="17"/>
  <c r="D692" i="17"/>
  <c r="D691" i="17"/>
  <c r="D690" i="17"/>
  <c r="D689" i="17"/>
  <c r="D688" i="17"/>
  <c r="D687" i="17"/>
  <c r="D686" i="17"/>
  <c r="D685" i="17"/>
  <c r="D684" i="17"/>
  <c r="D683" i="17"/>
  <c r="D682" i="17"/>
  <c r="D681" i="17"/>
  <c r="D680" i="17"/>
  <c r="D679" i="17"/>
  <c r="D678" i="17"/>
  <c r="D677" i="17"/>
  <c r="D676" i="17"/>
  <c r="D675" i="17"/>
  <c r="D674" i="17"/>
  <c r="D673" i="17"/>
  <c r="D672" i="17"/>
  <c r="D671" i="17"/>
  <c r="D670" i="17"/>
  <c r="D669" i="17"/>
  <c r="D668" i="17"/>
  <c r="D667" i="17"/>
  <c r="D666" i="17"/>
  <c r="D665" i="17"/>
  <c r="D664" i="17"/>
  <c r="D663" i="17"/>
  <c r="D662" i="17"/>
  <c r="D661" i="17"/>
  <c r="D660" i="17"/>
  <c r="D659" i="17"/>
  <c r="D658" i="17"/>
  <c r="D657" i="17"/>
  <c r="D656" i="17"/>
  <c r="D655" i="17"/>
  <c r="D654" i="17"/>
  <c r="D653" i="17"/>
  <c r="D652" i="17"/>
  <c r="D651" i="17"/>
  <c r="D650" i="17"/>
  <c r="D649" i="17"/>
  <c r="D648" i="17"/>
  <c r="D647" i="17"/>
  <c r="D646" i="17"/>
  <c r="D645" i="17"/>
  <c r="D644" i="17"/>
  <c r="D643" i="17"/>
  <c r="D642" i="17"/>
  <c r="D641" i="17"/>
  <c r="D640" i="17"/>
  <c r="D639" i="17"/>
  <c r="D638" i="17"/>
  <c r="D637" i="17"/>
  <c r="D636" i="17"/>
  <c r="D635" i="17"/>
  <c r="D634" i="17"/>
  <c r="D633" i="17"/>
  <c r="D632" i="17"/>
  <c r="D631" i="17"/>
  <c r="D630" i="17"/>
  <c r="D629" i="17"/>
  <c r="D628" i="17"/>
  <c r="D627" i="17"/>
  <c r="D626" i="17"/>
  <c r="D625" i="17"/>
  <c r="D624" i="17"/>
  <c r="D623" i="17"/>
  <c r="D622" i="17"/>
  <c r="D621" i="17"/>
  <c r="D620" i="17"/>
  <c r="D619" i="17"/>
  <c r="D618" i="17"/>
  <c r="D617" i="17"/>
  <c r="D616" i="17"/>
  <c r="D615" i="17"/>
  <c r="D614" i="17"/>
  <c r="D613" i="17"/>
  <c r="D612" i="17"/>
  <c r="D611" i="17"/>
  <c r="D610" i="17"/>
  <c r="D609" i="17"/>
  <c r="D608" i="17"/>
  <c r="D607" i="17"/>
  <c r="D606" i="17"/>
  <c r="D605" i="17"/>
  <c r="D604" i="17"/>
  <c r="D603" i="17"/>
  <c r="D602" i="17"/>
  <c r="D601" i="17"/>
  <c r="D600" i="17"/>
  <c r="D599" i="17"/>
  <c r="D598" i="17"/>
  <c r="D597" i="17"/>
  <c r="D596" i="17"/>
  <c r="D595" i="17"/>
  <c r="D594" i="17"/>
  <c r="D593" i="17"/>
  <c r="D592" i="17"/>
  <c r="D591" i="17"/>
  <c r="D590" i="17"/>
  <c r="D589" i="17"/>
  <c r="D588" i="17"/>
  <c r="D587" i="17"/>
  <c r="D586" i="17"/>
  <c r="D585" i="17"/>
  <c r="D584" i="17"/>
  <c r="D583" i="17"/>
  <c r="D582" i="17"/>
  <c r="D581" i="17"/>
  <c r="D580" i="17"/>
  <c r="D579" i="17"/>
  <c r="D578" i="17"/>
  <c r="D577" i="17"/>
  <c r="D576" i="17"/>
  <c r="D575" i="17"/>
  <c r="D574" i="17"/>
  <c r="D573" i="17"/>
  <c r="D572" i="17"/>
  <c r="D571" i="17"/>
  <c r="D570" i="17"/>
  <c r="D569" i="17"/>
  <c r="D568" i="17"/>
  <c r="D567" i="17"/>
  <c r="D566" i="17"/>
  <c r="D565" i="17"/>
  <c r="D564" i="17"/>
  <c r="D563" i="17"/>
  <c r="D562" i="17"/>
  <c r="D561" i="17"/>
  <c r="D560" i="17"/>
  <c r="D559" i="17"/>
  <c r="D558" i="17"/>
  <c r="D557" i="17"/>
  <c r="D556" i="17"/>
  <c r="D555" i="17"/>
  <c r="D554" i="17"/>
  <c r="D553" i="17"/>
  <c r="D552" i="17"/>
  <c r="D551" i="17"/>
  <c r="D550" i="17"/>
  <c r="D549" i="17"/>
  <c r="D548" i="17"/>
  <c r="D547" i="17"/>
  <c r="D546" i="17"/>
  <c r="D545" i="17"/>
  <c r="D544" i="17"/>
  <c r="D543" i="17"/>
  <c r="D542" i="17"/>
  <c r="D541" i="17"/>
  <c r="D540" i="17"/>
  <c r="D539" i="17"/>
  <c r="D538" i="17"/>
  <c r="D537" i="17"/>
  <c r="D536" i="17"/>
  <c r="D535" i="17"/>
  <c r="D534" i="17"/>
  <c r="D533" i="17"/>
  <c r="D532" i="17"/>
  <c r="D531" i="17"/>
  <c r="D530" i="17"/>
  <c r="D529" i="17"/>
  <c r="D528" i="17"/>
  <c r="D527" i="17"/>
  <c r="D526" i="17"/>
  <c r="D525" i="17"/>
  <c r="D524" i="17"/>
  <c r="D523" i="17"/>
  <c r="D522" i="17"/>
  <c r="D521" i="17"/>
  <c r="D520" i="17"/>
  <c r="D519" i="17"/>
  <c r="D518" i="17"/>
  <c r="D517" i="17"/>
  <c r="D516" i="17"/>
  <c r="D515" i="17"/>
  <c r="D514" i="17"/>
  <c r="D513" i="17"/>
  <c r="D512" i="17"/>
  <c r="D511" i="17"/>
  <c r="D510" i="17"/>
  <c r="D509" i="17"/>
  <c r="D508" i="17"/>
  <c r="D507" i="17"/>
  <c r="D506" i="17"/>
  <c r="D505" i="17"/>
  <c r="D504" i="17"/>
  <c r="D503" i="17"/>
  <c r="D502" i="17"/>
  <c r="D501" i="17"/>
  <c r="D500" i="17"/>
  <c r="D499" i="17"/>
  <c r="D498" i="17"/>
  <c r="D497" i="17"/>
  <c r="D496" i="17"/>
  <c r="D495" i="17"/>
  <c r="D494" i="17"/>
  <c r="D493" i="17"/>
  <c r="D492" i="17"/>
  <c r="D491" i="17"/>
  <c r="D490" i="17"/>
  <c r="D489" i="17"/>
  <c r="D488" i="17"/>
  <c r="D487" i="17"/>
  <c r="D486" i="17"/>
  <c r="D485" i="17"/>
  <c r="D484" i="17"/>
  <c r="D483" i="17"/>
  <c r="D482" i="17"/>
  <c r="D481" i="17"/>
  <c r="D480" i="17"/>
  <c r="D479" i="17"/>
  <c r="D478" i="17"/>
  <c r="D477" i="17"/>
  <c r="D476" i="17"/>
  <c r="D475" i="17"/>
  <c r="D474" i="17"/>
  <c r="D473" i="17"/>
  <c r="D472" i="17"/>
  <c r="D471" i="17"/>
  <c r="D470" i="17"/>
  <c r="D469" i="17"/>
  <c r="D468" i="17"/>
  <c r="D467" i="17"/>
  <c r="D466" i="17"/>
  <c r="D465" i="17"/>
  <c r="D464" i="17"/>
  <c r="D463" i="17"/>
  <c r="D462" i="17"/>
  <c r="D461" i="17"/>
  <c r="D460" i="17"/>
  <c r="D459" i="17"/>
  <c r="D458" i="17"/>
  <c r="D457" i="17"/>
  <c r="D456" i="17"/>
  <c r="D455" i="17"/>
  <c r="D454" i="17"/>
  <c r="D453" i="17"/>
  <c r="D452" i="17"/>
  <c r="D451" i="17"/>
  <c r="D450" i="17"/>
  <c r="D449" i="17"/>
  <c r="D448" i="17"/>
  <c r="D447" i="17"/>
  <c r="D446" i="17"/>
  <c r="D445" i="17"/>
  <c r="D444" i="17"/>
  <c r="D443" i="17"/>
  <c r="D442" i="17"/>
  <c r="D441" i="17"/>
  <c r="D440" i="17"/>
  <c r="D439" i="17"/>
  <c r="D438" i="17"/>
  <c r="D437" i="17"/>
  <c r="D436" i="17"/>
  <c r="D435" i="17"/>
  <c r="D434" i="17"/>
  <c r="D433" i="17"/>
  <c r="D432" i="17"/>
  <c r="D431" i="17"/>
  <c r="D430" i="17"/>
  <c r="D429" i="17"/>
  <c r="D428" i="17"/>
  <c r="D427" i="17"/>
  <c r="D426" i="17"/>
  <c r="D425" i="17"/>
  <c r="D424" i="17"/>
  <c r="D423" i="17"/>
  <c r="D422" i="17"/>
  <c r="D421" i="17"/>
  <c r="D420" i="17"/>
  <c r="D419" i="17"/>
  <c r="D418" i="17"/>
  <c r="D417" i="17"/>
  <c r="D416" i="17"/>
  <c r="D415" i="17"/>
  <c r="D414" i="17"/>
  <c r="D413" i="17"/>
  <c r="D412" i="17"/>
  <c r="D411" i="17"/>
  <c r="D410" i="17"/>
  <c r="D409" i="17"/>
  <c r="D408" i="17"/>
  <c r="D407" i="17"/>
  <c r="D406" i="17"/>
  <c r="D405" i="17"/>
  <c r="D404" i="17"/>
  <c r="D403" i="17"/>
  <c r="D402" i="17"/>
  <c r="D401" i="17"/>
  <c r="D400" i="17"/>
  <c r="D399" i="17"/>
  <c r="D398" i="17"/>
  <c r="D397" i="17"/>
  <c r="D396" i="17"/>
  <c r="D395" i="17"/>
  <c r="D394" i="17"/>
  <c r="D393" i="17"/>
  <c r="D392" i="17"/>
  <c r="D391" i="17"/>
  <c r="D390" i="17"/>
  <c r="D389" i="17"/>
  <c r="D388" i="17"/>
  <c r="D387" i="17"/>
  <c r="D386" i="17"/>
  <c r="D385" i="17"/>
  <c r="D384" i="17"/>
  <c r="D383" i="17"/>
  <c r="D382" i="17"/>
  <c r="D381" i="17"/>
  <c r="D380" i="17"/>
  <c r="D379" i="17"/>
  <c r="D378" i="17"/>
  <c r="D377" i="17"/>
  <c r="D376" i="17"/>
  <c r="D375" i="17"/>
  <c r="D374" i="17"/>
  <c r="D373" i="17"/>
  <c r="D372" i="17"/>
  <c r="D371" i="17"/>
  <c r="D370" i="17"/>
  <c r="D369" i="17"/>
  <c r="D368" i="17"/>
  <c r="D367" i="17"/>
  <c r="D366" i="17"/>
  <c r="D365" i="17"/>
  <c r="D364" i="17"/>
  <c r="D363" i="17"/>
  <c r="D362" i="17"/>
  <c r="D361" i="17"/>
  <c r="D360" i="17"/>
  <c r="D359" i="17"/>
  <c r="D358" i="17"/>
  <c r="D357" i="17"/>
  <c r="D356" i="17"/>
  <c r="D355" i="17"/>
  <c r="D354" i="17"/>
  <c r="D353" i="17"/>
  <c r="D352" i="17"/>
  <c r="D351" i="17"/>
  <c r="D350" i="17"/>
  <c r="D349" i="17"/>
  <c r="D348" i="17"/>
  <c r="D347" i="17"/>
  <c r="D346" i="17"/>
  <c r="D345" i="17"/>
  <c r="D344" i="17"/>
  <c r="D343" i="17"/>
  <c r="D342" i="17"/>
  <c r="D341" i="17"/>
  <c r="D340" i="17"/>
  <c r="D339" i="17"/>
  <c r="D338" i="17"/>
  <c r="D337" i="17"/>
  <c r="D336" i="17"/>
  <c r="D335" i="17"/>
  <c r="D334" i="17"/>
  <c r="D333" i="17"/>
  <c r="D332" i="17"/>
  <c r="D331" i="17"/>
  <c r="D330" i="17"/>
  <c r="D329" i="17"/>
  <c r="D328" i="17"/>
  <c r="D327" i="17"/>
  <c r="D326" i="17"/>
  <c r="D325" i="17"/>
  <c r="D324" i="17"/>
  <c r="D323" i="17"/>
  <c r="D322" i="17"/>
  <c r="D321" i="17"/>
  <c r="D320" i="17"/>
  <c r="D319" i="17"/>
  <c r="D318" i="17"/>
  <c r="D317" i="17"/>
  <c r="D316" i="17"/>
  <c r="D315" i="17"/>
  <c r="D314" i="17"/>
  <c r="D313" i="17"/>
  <c r="D312" i="17"/>
  <c r="D311" i="17"/>
  <c r="D310" i="17"/>
  <c r="D309" i="17"/>
  <c r="D308" i="17"/>
  <c r="D307" i="17"/>
  <c r="D306" i="17"/>
  <c r="D305" i="17"/>
  <c r="D304" i="17"/>
  <c r="D303" i="17"/>
  <c r="D302" i="17"/>
  <c r="D301" i="17"/>
  <c r="D300" i="17"/>
  <c r="D299" i="17"/>
  <c r="D298" i="17"/>
  <c r="D297" i="17"/>
  <c r="D296" i="17"/>
  <c r="D295" i="17"/>
  <c r="D294" i="17"/>
  <c r="D293" i="17"/>
  <c r="D292" i="17"/>
  <c r="D291" i="17"/>
  <c r="D290" i="17"/>
  <c r="D289" i="17"/>
  <c r="D288" i="17"/>
  <c r="D287" i="17"/>
  <c r="D286" i="17"/>
  <c r="D285" i="17"/>
  <c r="D284" i="17"/>
  <c r="D283" i="17"/>
  <c r="D282" i="17"/>
  <c r="D281" i="17"/>
  <c r="D280" i="17"/>
  <c r="D279" i="17"/>
  <c r="D278" i="17"/>
  <c r="D277" i="17"/>
  <c r="D276" i="17"/>
  <c r="D275" i="17"/>
  <c r="D274" i="17"/>
  <c r="D273" i="17"/>
  <c r="D272" i="17"/>
  <c r="D271" i="17"/>
  <c r="D270" i="17"/>
  <c r="D269" i="17"/>
  <c r="D268" i="17"/>
  <c r="D267" i="17"/>
  <c r="D266" i="17"/>
  <c r="D265" i="17"/>
  <c r="D264" i="17"/>
  <c r="D263" i="17"/>
  <c r="D262" i="17"/>
  <c r="D261" i="17"/>
  <c r="D260" i="17"/>
  <c r="D259" i="17"/>
  <c r="D258" i="17"/>
  <c r="D257" i="17"/>
  <c r="D256" i="17"/>
  <c r="D255" i="17"/>
  <c r="D254" i="17"/>
  <c r="D253" i="17"/>
  <c r="D252" i="17"/>
  <c r="D251" i="17"/>
  <c r="D250" i="17"/>
  <c r="D249" i="17"/>
  <c r="D248" i="17"/>
  <c r="D247" i="17"/>
  <c r="D246" i="17"/>
  <c r="D245" i="17"/>
  <c r="D244" i="17"/>
  <c r="D243" i="17"/>
  <c r="D242" i="17"/>
  <c r="D241" i="17"/>
  <c r="D240" i="17"/>
  <c r="D239" i="17"/>
  <c r="D238" i="17"/>
  <c r="D237" i="17"/>
  <c r="D236" i="17"/>
  <c r="D235" i="17"/>
  <c r="D234" i="17"/>
  <c r="D233" i="17"/>
  <c r="D232" i="17"/>
  <c r="D231" i="17"/>
  <c r="D230" i="17"/>
  <c r="D229" i="17"/>
  <c r="D228" i="17"/>
  <c r="D227" i="17"/>
  <c r="D226" i="17"/>
  <c r="D225" i="17"/>
  <c r="D224" i="17"/>
  <c r="D223" i="17"/>
  <c r="D222" i="17"/>
  <c r="D221" i="17"/>
  <c r="D220" i="17"/>
  <c r="D219" i="17"/>
  <c r="D218" i="17"/>
  <c r="D217" i="17"/>
  <c r="D216" i="17"/>
  <c r="D215" i="17"/>
  <c r="D214" i="17"/>
  <c r="D213" i="17"/>
  <c r="D212" i="17"/>
  <c r="D211" i="17"/>
  <c r="D210" i="17"/>
  <c r="D209" i="17"/>
  <c r="D208" i="17"/>
  <c r="D207" i="17"/>
  <c r="D206" i="17"/>
  <c r="D205" i="17"/>
  <c r="D204" i="17"/>
  <c r="D203" i="17"/>
  <c r="D202" i="17"/>
  <c r="D201" i="17"/>
  <c r="D200" i="17"/>
  <c r="D199" i="17"/>
  <c r="D198" i="17"/>
  <c r="D197" i="17"/>
  <c r="D196" i="17"/>
  <c r="D195" i="17"/>
  <c r="D194" i="17"/>
  <c r="D193" i="17"/>
  <c r="D192" i="17"/>
  <c r="D191" i="17"/>
  <c r="D190" i="17"/>
  <c r="D189" i="17"/>
  <c r="D188" i="17"/>
  <c r="D187" i="17"/>
  <c r="D186" i="17"/>
  <c r="D185" i="17"/>
  <c r="D184" i="17"/>
  <c r="D183" i="17"/>
  <c r="D182" i="17"/>
  <c r="D181" i="17"/>
  <c r="D180" i="17"/>
  <c r="D179" i="17"/>
  <c r="D178" i="17"/>
  <c r="D177" i="17"/>
  <c r="D176" i="17"/>
  <c r="D175" i="17"/>
  <c r="D174" i="17"/>
  <c r="D173" i="17"/>
  <c r="D172" i="17"/>
  <c r="D171" i="17"/>
  <c r="D170" i="17"/>
  <c r="D169" i="17"/>
  <c r="D168" i="17"/>
  <c r="D167" i="17"/>
  <c r="D166" i="17"/>
  <c r="D165" i="17"/>
  <c r="D164" i="17"/>
  <c r="D163" i="17"/>
  <c r="D162" i="17"/>
  <c r="D161" i="17"/>
  <c r="D160" i="17"/>
  <c r="D159" i="17"/>
  <c r="D158" i="17"/>
  <c r="D157" i="17"/>
  <c r="D156" i="17"/>
  <c r="D155" i="17"/>
  <c r="D154" i="17"/>
  <c r="D153" i="17"/>
  <c r="D152" i="17"/>
  <c r="D151" i="17"/>
  <c r="D150" i="17"/>
  <c r="D149" i="17"/>
  <c r="D148" i="17"/>
  <c r="D147" i="17"/>
  <c r="D146" i="17"/>
  <c r="D145" i="17"/>
  <c r="D144" i="17"/>
  <c r="D143" i="17"/>
  <c r="D142" i="17"/>
  <c r="D141" i="17"/>
  <c r="D140" i="17"/>
  <c r="D139" i="17"/>
  <c r="D138" i="17"/>
  <c r="D137" i="17"/>
  <c r="D136" i="17"/>
  <c r="D135" i="17"/>
  <c r="D134" i="17"/>
  <c r="D133" i="17"/>
  <c r="D132" i="17"/>
  <c r="D131" i="17"/>
  <c r="D130" i="17"/>
  <c r="D129" i="17"/>
  <c r="D128" i="17"/>
  <c r="D127" i="17"/>
  <c r="D126" i="17"/>
  <c r="D125" i="17"/>
  <c r="D124" i="17"/>
  <c r="D123" i="17"/>
  <c r="D122" i="17"/>
  <c r="D121" i="17"/>
  <c r="D120" i="17"/>
  <c r="D119" i="17"/>
  <c r="D118" i="17"/>
  <c r="D117" i="17"/>
  <c r="D116" i="17"/>
  <c r="D115" i="17"/>
  <c r="D114" i="17"/>
  <c r="D113" i="17"/>
  <c r="D112" i="17"/>
  <c r="D111" i="17"/>
  <c r="D110" i="17"/>
  <c r="D109" i="17"/>
  <c r="D108" i="17"/>
  <c r="D107" i="17"/>
  <c r="D106" i="17"/>
  <c r="D105" i="17"/>
  <c r="D104" i="17"/>
  <c r="D103" i="17"/>
  <c r="D102" i="17"/>
  <c r="D101" i="17"/>
  <c r="D100" i="17"/>
  <c r="D99" i="17"/>
  <c r="D98" i="17"/>
  <c r="D97" i="17"/>
  <c r="D96" i="17"/>
  <c r="D95" i="17"/>
  <c r="D94" i="17"/>
  <c r="D93" i="17"/>
  <c r="D92" i="17"/>
  <c r="D91" i="17"/>
  <c r="D90" i="17"/>
  <c r="D89" i="17"/>
  <c r="D88" i="17"/>
  <c r="D87" i="17"/>
  <c r="D86" i="17"/>
  <c r="D85" i="17"/>
  <c r="D84" i="17"/>
  <c r="D83" i="17"/>
  <c r="D82" i="17"/>
  <c r="D81" i="17"/>
  <c r="D80" i="17"/>
  <c r="D79" i="17"/>
  <c r="D78" i="17"/>
  <c r="D77" i="17"/>
  <c r="D76" i="17"/>
  <c r="D75" i="17"/>
  <c r="D74" i="17"/>
  <c r="D73" i="17"/>
  <c r="D72" i="17"/>
  <c r="D71" i="17"/>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D2" i="17"/>
  <c r="C2336" i="17"/>
  <c r="C2335" i="17"/>
  <c r="C2334" i="17"/>
  <c r="C2333" i="17"/>
  <c r="C2332" i="17"/>
  <c r="C2331" i="17"/>
  <c r="C2330" i="17"/>
  <c r="C2329" i="17"/>
  <c r="C2328" i="17"/>
  <c r="C2327" i="17"/>
  <c r="C2326" i="17"/>
  <c r="C2325" i="17"/>
  <c r="C2324" i="17"/>
  <c r="C2323" i="17"/>
  <c r="C2322" i="17"/>
  <c r="C2321" i="17"/>
  <c r="C2320" i="17"/>
  <c r="C2319" i="17"/>
  <c r="C2318" i="17"/>
  <c r="C2317" i="17"/>
  <c r="C2316" i="17"/>
  <c r="C2315" i="17"/>
  <c r="C2314" i="17"/>
  <c r="C2313" i="17"/>
  <c r="C2312" i="17"/>
  <c r="C2311" i="17"/>
  <c r="C2310" i="17"/>
  <c r="C2309" i="17"/>
  <c r="C2308" i="17"/>
  <c r="C2307" i="17"/>
  <c r="C2306" i="17"/>
  <c r="C2305" i="17"/>
  <c r="C2304" i="17"/>
  <c r="C2303" i="17"/>
  <c r="C2302" i="17"/>
  <c r="C2301" i="17"/>
  <c r="C2300" i="17"/>
  <c r="C2299" i="17"/>
  <c r="C2298" i="17"/>
  <c r="C2297" i="17"/>
  <c r="C2296" i="17"/>
  <c r="C2295" i="17"/>
  <c r="C2294" i="17"/>
  <c r="C2293" i="17"/>
  <c r="C2292" i="17"/>
  <c r="C2291" i="17"/>
  <c r="C2290" i="17"/>
  <c r="C2289" i="17"/>
  <c r="C2288" i="17"/>
  <c r="C2287" i="17"/>
  <c r="C2286" i="17"/>
  <c r="C2285" i="17"/>
  <c r="C2284" i="17"/>
  <c r="C2283" i="17"/>
  <c r="C2282" i="17"/>
  <c r="C2281" i="17"/>
  <c r="C2280" i="17"/>
  <c r="C2279" i="17"/>
  <c r="C2278" i="17"/>
  <c r="C2277" i="17"/>
  <c r="C2276" i="17"/>
  <c r="C2275" i="17"/>
  <c r="C2274" i="17"/>
  <c r="C2273" i="17"/>
  <c r="C2272" i="17"/>
  <c r="C2271" i="17"/>
  <c r="C2270" i="17"/>
  <c r="C2269" i="17"/>
  <c r="C2268" i="17"/>
  <c r="C2267" i="17"/>
  <c r="C2266" i="17"/>
  <c r="C2265" i="17"/>
  <c r="C2264" i="17"/>
  <c r="C2263" i="17"/>
  <c r="C2262" i="17"/>
  <c r="C2261" i="17"/>
  <c r="C2260" i="17"/>
  <c r="C2259" i="17"/>
  <c r="C2258" i="17"/>
  <c r="C2257" i="17"/>
  <c r="C2256" i="17"/>
  <c r="C2255" i="17"/>
  <c r="C2254" i="17"/>
  <c r="C2253" i="17"/>
  <c r="C2252" i="17"/>
  <c r="C2251" i="17"/>
  <c r="C2250" i="17"/>
  <c r="C2249" i="17"/>
  <c r="C2248" i="17"/>
  <c r="C2247" i="17"/>
  <c r="C2246" i="17"/>
  <c r="C2245" i="17"/>
  <c r="C2244" i="17"/>
  <c r="C2243" i="17"/>
  <c r="C2242" i="17"/>
  <c r="C2241" i="17"/>
  <c r="C2240" i="17"/>
  <c r="C2239" i="17"/>
  <c r="C2238" i="17"/>
  <c r="C2237" i="17"/>
  <c r="C2236" i="17"/>
  <c r="C2235" i="17"/>
  <c r="C2234" i="17"/>
  <c r="C2233" i="17"/>
  <c r="C2232" i="17"/>
  <c r="C2231" i="17"/>
  <c r="C2230" i="17"/>
  <c r="C2229" i="17"/>
  <c r="C2228" i="17"/>
  <c r="C2227" i="17"/>
  <c r="C2226" i="17"/>
  <c r="C2225" i="17"/>
  <c r="C2224" i="17"/>
  <c r="C2223" i="17"/>
  <c r="C2222" i="17"/>
  <c r="C2221" i="17"/>
  <c r="C2220" i="17"/>
  <c r="C2219" i="17"/>
  <c r="C2218" i="17"/>
  <c r="C2217" i="17"/>
  <c r="C2216" i="17"/>
  <c r="C2215" i="17"/>
  <c r="C2214" i="17"/>
  <c r="C2213" i="17"/>
  <c r="C2212" i="17"/>
  <c r="C2211" i="17"/>
  <c r="C2210" i="17"/>
  <c r="C2209" i="17"/>
  <c r="C2208" i="17"/>
  <c r="C2207" i="17"/>
  <c r="C2206" i="17"/>
  <c r="C2205" i="17"/>
  <c r="C2204" i="17"/>
  <c r="C2203" i="17"/>
  <c r="C2202" i="17"/>
  <c r="C2201" i="17"/>
  <c r="C2200" i="17"/>
  <c r="C2199" i="17"/>
  <c r="C2198" i="17"/>
  <c r="C2197" i="17"/>
  <c r="C2196" i="17"/>
  <c r="C2195" i="17"/>
  <c r="C2194" i="17"/>
  <c r="C2193" i="17"/>
  <c r="C2192" i="17"/>
  <c r="C2191" i="17"/>
  <c r="C2190" i="17"/>
  <c r="C2189" i="17"/>
  <c r="C2188" i="17"/>
  <c r="C2187" i="17"/>
  <c r="C2186" i="17"/>
  <c r="C2185" i="17"/>
  <c r="C2184" i="17"/>
  <c r="C2183" i="17"/>
  <c r="C2182" i="17"/>
  <c r="C2181" i="17"/>
  <c r="C2180" i="17"/>
  <c r="C2179" i="17"/>
  <c r="C2178" i="17"/>
  <c r="C2177" i="17"/>
  <c r="C2176" i="17"/>
  <c r="C2175" i="17"/>
  <c r="C2174" i="17"/>
  <c r="C2173" i="17"/>
  <c r="C2172" i="17"/>
  <c r="C2171" i="17"/>
  <c r="C2170" i="17"/>
  <c r="C2169" i="17"/>
  <c r="C2168" i="17"/>
  <c r="C2167" i="17"/>
  <c r="C2166" i="17"/>
  <c r="C2165" i="17"/>
  <c r="C2164" i="17"/>
  <c r="C2163" i="17"/>
  <c r="C2162" i="17"/>
  <c r="C2161" i="17"/>
  <c r="C2160" i="17"/>
  <c r="C2159" i="17"/>
  <c r="C2158" i="17"/>
  <c r="C2157" i="17"/>
  <c r="C2156" i="17"/>
  <c r="C2155" i="17"/>
  <c r="C2154" i="17"/>
  <c r="C2153" i="17"/>
  <c r="C2152" i="17"/>
  <c r="C2151" i="17"/>
  <c r="C2150" i="17"/>
  <c r="C2149" i="17"/>
  <c r="C2148" i="17"/>
  <c r="C2147" i="17"/>
  <c r="C2146" i="17"/>
  <c r="C2145" i="17"/>
  <c r="C2144" i="17"/>
  <c r="C2143" i="17"/>
  <c r="C2142" i="17"/>
  <c r="C2141" i="17"/>
  <c r="C2140" i="17"/>
  <c r="C2139" i="17"/>
  <c r="C2138" i="17"/>
  <c r="C2137" i="17"/>
  <c r="C2136" i="17"/>
  <c r="C2135" i="17"/>
  <c r="C2134" i="17"/>
  <c r="C2133" i="17"/>
  <c r="C2132" i="17"/>
  <c r="C2131" i="17"/>
  <c r="C2130" i="17"/>
  <c r="C2129" i="17"/>
  <c r="C2128" i="17"/>
  <c r="C2127" i="17"/>
  <c r="C2126" i="17"/>
  <c r="C2125" i="17"/>
  <c r="C2124" i="17"/>
  <c r="C2123" i="17"/>
  <c r="C2122" i="17"/>
  <c r="C2121" i="17"/>
  <c r="C2120" i="17"/>
  <c r="C2119" i="17"/>
  <c r="C2118" i="17"/>
  <c r="C2117" i="17"/>
  <c r="C2116" i="17"/>
  <c r="C2115" i="17"/>
  <c r="C2114" i="17"/>
  <c r="C2113" i="17"/>
  <c r="C2112" i="17"/>
  <c r="C2111" i="17"/>
  <c r="C2110" i="17"/>
  <c r="C2109" i="17"/>
  <c r="C2108" i="17"/>
  <c r="C2107" i="17"/>
  <c r="C2106" i="17"/>
  <c r="C2105" i="17"/>
  <c r="C2104" i="17"/>
  <c r="C2103" i="17"/>
  <c r="C2102" i="17"/>
  <c r="C2101" i="17"/>
  <c r="C2100" i="17"/>
  <c r="C2099" i="17"/>
  <c r="C2098" i="17"/>
  <c r="C2097" i="17"/>
  <c r="C2096" i="17"/>
  <c r="C2095" i="17"/>
  <c r="C2094" i="17"/>
  <c r="C2093" i="17"/>
  <c r="C2092" i="17"/>
  <c r="C2091" i="17"/>
  <c r="C2090" i="17"/>
  <c r="C2089" i="17"/>
  <c r="C2088" i="17"/>
  <c r="C2087" i="17"/>
  <c r="C2086" i="17"/>
  <c r="C2085" i="17"/>
  <c r="C2084" i="17"/>
  <c r="C2083" i="17"/>
  <c r="C2082" i="17"/>
  <c r="C2081" i="17"/>
  <c r="C2080" i="17"/>
  <c r="C2079" i="17"/>
  <c r="C2078" i="17"/>
  <c r="C2077" i="17"/>
  <c r="C2076" i="17"/>
  <c r="C2075" i="17"/>
  <c r="C2074" i="17"/>
  <c r="C2073" i="17"/>
  <c r="C2072" i="17"/>
  <c r="C2071" i="17"/>
  <c r="C2070" i="17"/>
  <c r="C2069" i="17"/>
  <c r="C2068" i="17"/>
  <c r="C2067" i="17"/>
  <c r="C2066" i="17"/>
  <c r="C2065" i="17"/>
  <c r="C2064" i="17"/>
  <c r="C2063" i="17"/>
  <c r="C2062" i="17"/>
  <c r="C2061" i="17"/>
  <c r="C2060" i="17"/>
  <c r="C2059" i="17"/>
  <c r="C2058" i="17"/>
  <c r="C2057" i="17"/>
  <c r="C2056" i="17"/>
  <c r="C2055" i="17"/>
  <c r="C2054" i="17"/>
  <c r="C2053" i="17"/>
  <c r="C2052" i="17"/>
  <c r="C2051" i="17"/>
  <c r="C2050" i="17"/>
  <c r="C2049" i="17"/>
  <c r="C2048" i="17"/>
  <c r="C2047" i="17"/>
  <c r="C2046" i="17"/>
  <c r="C2045" i="17"/>
  <c r="C2044" i="17"/>
  <c r="C2043" i="17"/>
  <c r="C2042" i="17"/>
  <c r="C2041" i="17"/>
  <c r="C2040" i="17"/>
  <c r="C2039" i="17"/>
  <c r="C2038" i="17"/>
  <c r="C2037" i="17"/>
  <c r="C2036" i="17"/>
  <c r="C2035" i="17"/>
  <c r="C2034" i="17"/>
  <c r="C2033" i="17"/>
  <c r="C2032" i="17"/>
  <c r="C2031" i="17"/>
  <c r="C2030" i="17"/>
  <c r="C2029" i="17"/>
  <c r="C2028" i="17"/>
  <c r="C2027" i="17"/>
  <c r="C2026" i="17"/>
  <c r="C2025" i="17"/>
  <c r="C2024" i="17"/>
  <c r="C2023" i="17"/>
  <c r="C2022" i="17"/>
  <c r="C2021" i="17"/>
  <c r="C2020" i="17"/>
  <c r="C2019" i="17"/>
  <c r="C2018" i="17"/>
  <c r="C2017" i="17"/>
  <c r="C2016" i="17"/>
  <c r="C2015" i="17"/>
  <c r="C2014" i="17"/>
  <c r="C2013" i="17"/>
  <c r="C2012" i="17"/>
  <c r="C2011" i="17"/>
  <c r="C2010" i="17"/>
  <c r="C2009" i="17"/>
  <c r="C2008" i="17"/>
  <c r="C2007" i="17"/>
  <c r="C2006" i="17"/>
  <c r="C2005" i="17"/>
  <c r="C2004" i="17"/>
  <c r="C2003" i="17"/>
  <c r="C2002" i="17"/>
  <c r="C2001" i="17"/>
  <c r="C2000" i="17"/>
  <c r="C1999" i="17"/>
  <c r="C1998" i="17"/>
  <c r="C1997" i="17"/>
  <c r="C1996" i="17"/>
  <c r="C1995" i="17"/>
  <c r="C1994" i="17"/>
  <c r="C1993" i="17"/>
  <c r="C1992" i="17"/>
  <c r="C1991" i="17"/>
  <c r="C1990" i="17"/>
  <c r="C1989" i="17"/>
  <c r="C1988" i="17"/>
  <c r="C1987" i="17"/>
  <c r="C1986" i="17"/>
  <c r="C1985" i="17"/>
  <c r="C1984" i="17"/>
  <c r="C1983" i="17"/>
  <c r="C1982" i="17"/>
  <c r="C1981" i="17"/>
  <c r="C1980" i="17"/>
  <c r="C1979" i="17"/>
  <c r="C1978" i="17"/>
  <c r="C1977" i="17"/>
  <c r="C1976" i="17"/>
  <c r="C1975" i="17"/>
  <c r="C1974" i="17"/>
  <c r="C1973" i="17"/>
  <c r="C1972" i="17"/>
  <c r="C1971" i="17"/>
  <c r="C1970" i="17"/>
  <c r="C1969" i="17"/>
  <c r="C1968" i="17"/>
  <c r="C1967" i="17"/>
  <c r="C1966" i="17"/>
  <c r="C1965" i="17"/>
  <c r="C1964" i="17"/>
  <c r="C1963" i="17"/>
  <c r="C1962" i="17"/>
  <c r="C1961" i="17"/>
  <c r="C1960" i="17"/>
  <c r="C1959" i="17"/>
  <c r="C1958" i="17"/>
  <c r="C1957" i="17"/>
  <c r="C1956" i="17"/>
  <c r="C1955" i="17"/>
  <c r="C1954" i="17"/>
  <c r="C1953" i="17"/>
  <c r="C1952" i="17"/>
  <c r="C1951" i="17"/>
  <c r="C1950" i="17"/>
  <c r="C1949" i="17"/>
  <c r="C1948" i="17"/>
  <c r="C1947" i="17"/>
  <c r="C1946" i="17"/>
  <c r="C1945" i="17"/>
  <c r="C1944" i="17"/>
  <c r="C1943" i="17"/>
  <c r="C1942" i="17"/>
  <c r="C1941" i="17"/>
  <c r="C1940" i="17"/>
  <c r="C1939" i="17"/>
  <c r="C1938" i="17"/>
  <c r="C1937" i="17"/>
  <c r="C1936" i="17"/>
  <c r="C1935" i="17"/>
  <c r="C1934" i="17"/>
  <c r="C1933" i="17"/>
  <c r="C1932" i="17"/>
  <c r="C1931" i="17"/>
  <c r="C1930" i="17"/>
  <c r="C1929" i="17"/>
  <c r="C1928" i="17"/>
  <c r="C1927" i="17"/>
  <c r="C1926" i="17"/>
  <c r="C1925" i="17"/>
  <c r="C1924" i="17"/>
  <c r="C1923" i="17"/>
  <c r="C1922" i="17"/>
  <c r="C1921" i="17"/>
  <c r="C1920" i="17"/>
  <c r="C1919" i="17"/>
  <c r="C1918" i="17"/>
  <c r="C1917" i="17"/>
  <c r="C1916" i="17"/>
  <c r="C1915" i="17"/>
  <c r="C1914" i="17"/>
  <c r="C1913" i="17"/>
  <c r="C1912" i="17"/>
  <c r="C1911" i="17"/>
  <c r="C1910" i="17"/>
  <c r="C1909" i="17"/>
  <c r="C1908" i="17"/>
  <c r="C1907" i="17"/>
  <c r="C1906" i="17"/>
  <c r="C1905" i="17"/>
  <c r="C1904" i="17"/>
  <c r="C1903" i="17"/>
  <c r="C1902" i="17"/>
  <c r="C1901" i="17"/>
  <c r="C1900" i="17"/>
  <c r="C1899" i="17"/>
  <c r="C1898" i="17"/>
  <c r="C1897" i="17"/>
  <c r="C1896" i="17"/>
  <c r="C1895" i="17"/>
  <c r="C1894" i="17"/>
  <c r="C1893" i="17"/>
  <c r="C1892" i="17"/>
  <c r="C1891" i="17"/>
  <c r="C1890" i="17"/>
  <c r="C1889" i="17"/>
  <c r="C1888" i="17"/>
  <c r="C1887" i="17"/>
  <c r="C1886" i="17"/>
  <c r="C1885" i="17"/>
  <c r="C1884" i="17"/>
  <c r="C1883" i="17"/>
  <c r="C1882" i="17"/>
  <c r="C1881" i="17"/>
  <c r="C1880" i="17"/>
  <c r="C1879" i="17"/>
  <c r="C1878" i="17"/>
  <c r="C1877" i="17"/>
  <c r="C1876" i="17"/>
  <c r="C1875" i="17"/>
  <c r="C1874" i="17"/>
  <c r="C1873" i="17"/>
  <c r="C1872" i="17"/>
  <c r="C1871" i="17"/>
  <c r="C1870" i="17"/>
  <c r="C1869" i="17"/>
  <c r="C1868" i="17"/>
  <c r="C1867" i="17"/>
  <c r="C1866" i="17"/>
  <c r="C1865" i="17"/>
  <c r="C1864" i="17"/>
  <c r="C1863" i="17"/>
  <c r="C1862" i="17"/>
  <c r="C1861" i="17"/>
  <c r="C1860" i="17"/>
  <c r="C1859" i="17"/>
  <c r="C1858" i="17"/>
  <c r="C1857" i="17"/>
  <c r="C1856" i="17"/>
  <c r="C1855" i="17"/>
  <c r="C1854" i="17"/>
  <c r="C1853" i="17"/>
  <c r="C1852" i="17"/>
  <c r="C1851" i="17"/>
  <c r="C1850" i="17"/>
  <c r="C1849" i="17"/>
  <c r="C1848" i="17"/>
  <c r="C1847" i="17"/>
  <c r="C1846" i="17"/>
  <c r="C1845" i="17"/>
  <c r="C1844" i="17"/>
  <c r="C1843" i="17"/>
  <c r="C1842" i="17"/>
  <c r="C1841" i="17"/>
  <c r="C1840" i="17"/>
  <c r="C1839" i="17"/>
  <c r="C1838" i="17"/>
  <c r="C1837" i="17"/>
  <c r="C1836" i="17"/>
  <c r="C1835" i="17"/>
  <c r="C1834" i="17"/>
  <c r="C1833" i="17"/>
  <c r="C1832" i="17"/>
  <c r="C1831" i="17"/>
  <c r="C1830" i="17"/>
  <c r="C1829" i="17"/>
  <c r="C1828" i="17"/>
  <c r="C1827" i="17"/>
  <c r="C1826" i="17"/>
  <c r="C1825" i="17"/>
  <c r="C1824" i="17"/>
  <c r="C1823" i="17"/>
  <c r="C1822" i="17"/>
  <c r="C1821" i="17"/>
  <c r="C1820" i="17"/>
  <c r="C1819" i="17"/>
  <c r="C1818" i="17"/>
  <c r="C1817" i="17"/>
  <c r="C1816" i="17"/>
  <c r="C1815" i="17"/>
  <c r="C1814" i="17"/>
  <c r="C1813" i="17"/>
  <c r="C1812" i="17"/>
  <c r="C1811" i="17"/>
  <c r="C1810" i="17"/>
  <c r="C1809" i="17"/>
  <c r="C1808" i="17"/>
  <c r="C1807" i="17"/>
  <c r="C1806" i="17"/>
  <c r="C1805" i="17"/>
  <c r="C1804" i="17"/>
  <c r="C1803" i="17"/>
  <c r="C1802" i="17"/>
  <c r="C1801" i="17"/>
  <c r="C1800" i="17"/>
  <c r="C1799" i="17"/>
  <c r="C1798" i="17"/>
  <c r="C1797" i="17"/>
  <c r="C1796" i="17"/>
  <c r="C1795" i="17"/>
  <c r="C1794" i="17"/>
  <c r="C1793" i="17"/>
  <c r="C1792" i="17"/>
  <c r="C1791" i="17"/>
  <c r="C1790" i="17"/>
  <c r="C1789" i="17"/>
  <c r="C1788" i="17"/>
  <c r="C1787" i="17"/>
  <c r="C1786" i="17"/>
  <c r="C1785" i="17"/>
  <c r="C1784" i="17"/>
  <c r="C1783" i="17"/>
  <c r="C1782" i="17"/>
  <c r="C1781" i="17"/>
  <c r="C1780" i="17"/>
  <c r="C1779" i="17"/>
  <c r="C1778" i="17"/>
  <c r="C1777" i="17"/>
  <c r="C1776" i="17"/>
  <c r="C1775" i="17"/>
  <c r="C1774" i="17"/>
  <c r="C1773" i="17"/>
  <c r="C1772" i="17"/>
  <c r="C1771" i="17"/>
  <c r="C1770" i="17"/>
  <c r="C1769" i="17"/>
  <c r="C1768" i="17"/>
  <c r="C1767" i="17"/>
  <c r="C1766" i="17"/>
  <c r="C1765" i="17"/>
  <c r="C1764" i="17"/>
  <c r="C1763" i="17"/>
  <c r="C1762" i="17"/>
  <c r="C1761" i="17"/>
  <c r="C1760" i="17"/>
  <c r="C1759" i="17"/>
  <c r="C1758" i="17"/>
  <c r="C1757" i="17"/>
  <c r="C1756" i="17"/>
  <c r="C1755" i="17"/>
  <c r="C1754" i="17"/>
  <c r="C1753" i="17"/>
  <c r="C1752" i="17"/>
  <c r="C1751" i="17"/>
  <c r="C1750" i="17"/>
  <c r="C1749" i="17"/>
  <c r="C1748" i="17"/>
  <c r="C1747" i="17"/>
  <c r="C1746" i="17"/>
  <c r="C1745" i="17"/>
  <c r="C1744" i="17"/>
  <c r="C1743" i="17"/>
  <c r="C1742" i="17"/>
  <c r="C1741" i="17"/>
  <c r="C1740" i="17"/>
  <c r="C1739" i="17"/>
  <c r="C1738" i="17"/>
  <c r="C1737" i="17"/>
  <c r="C1736" i="17"/>
  <c r="C1735" i="17"/>
  <c r="C1734" i="17"/>
  <c r="C1733" i="17"/>
  <c r="C1732" i="17"/>
  <c r="C1731" i="17"/>
  <c r="C1730" i="17"/>
  <c r="C1729" i="17"/>
  <c r="C1728" i="17"/>
  <c r="C1727" i="17"/>
  <c r="C1726" i="17"/>
  <c r="C1725" i="17"/>
  <c r="C1724" i="17"/>
  <c r="C1723" i="17"/>
  <c r="C1722" i="17"/>
  <c r="C1721" i="17"/>
  <c r="C1720" i="17"/>
  <c r="C1719" i="17"/>
  <c r="C1718" i="17"/>
  <c r="C1717" i="17"/>
  <c r="C1716" i="17"/>
  <c r="C1715" i="17"/>
  <c r="C1714" i="17"/>
  <c r="C1713" i="17"/>
  <c r="C1712" i="17"/>
  <c r="C1711" i="17"/>
  <c r="C1710" i="17"/>
  <c r="C1709" i="17"/>
  <c r="C1708" i="17"/>
  <c r="C1707" i="17"/>
  <c r="C1706" i="17"/>
  <c r="C1705" i="17"/>
  <c r="C1704" i="17"/>
  <c r="C1703" i="17"/>
  <c r="C1702" i="17"/>
  <c r="C1701" i="17"/>
  <c r="C1700" i="17"/>
  <c r="C1699" i="17"/>
  <c r="C1698" i="17"/>
  <c r="C1697" i="17"/>
  <c r="C1696" i="17"/>
  <c r="C1695" i="17"/>
  <c r="C1694" i="17"/>
  <c r="C1693" i="17"/>
  <c r="C1692" i="17"/>
  <c r="C1691" i="17"/>
  <c r="C1690" i="17"/>
  <c r="C1689" i="17"/>
  <c r="C1688" i="17"/>
  <c r="C1687" i="17"/>
  <c r="C1686" i="17"/>
  <c r="C1685" i="17"/>
  <c r="C1684" i="17"/>
  <c r="C1683" i="17"/>
  <c r="C1682" i="17"/>
  <c r="C1681" i="17"/>
  <c r="C1680" i="17"/>
  <c r="C1679" i="17"/>
  <c r="C1678" i="17"/>
  <c r="C1677" i="17"/>
  <c r="C1676" i="17"/>
  <c r="C1675" i="17"/>
  <c r="C1674" i="17"/>
  <c r="C1673" i="17"/>
  <c r="C1672" i="17"/>
  <c r="C1671" i="17"/>
  <c r="C1670" i="17"/>
  <c r="C1669" i="17"/>
  <c r="C1668" i="17"/>
  <c r="C1667" i="17"/>
  <c r="C1666" i="17"/>
  <c r="C1665" i="17"/>
  <c r="C1664" i="17"/>
  <c r="C1663" i="17"/>
  <c r="C1662" i="17"/>
  <c r="C1661" i="17"/>
  <c r="C1660" i="17"/>
  <c r="C1659" i="17"/>
  <c r="C1658" i="17"/>
  <c r="C1657" i="17"/>
  <c r="C1656" i="17"/>
  <c r="C1655" i="17"/>
  <c r="C1654" i="17"/>
  <c r="C1653" i="17"/>
  <c r="C1652" i="17"/>
  <c r="C1651" i="17"/>
  <c r="C1650" i="17"/>
  <c r="C1649" i="17"/>
  <c r="C1648" i="17"/>
  <c r="C1647" i="17"/>
  <c r="C1646" i="17"/>
  <c r="C1645" i="17"/>
  <c r="C1644" i="17"/>
  <c r="C1643" i="17"/>
  <c r="C1642" i="17"/>
  <c r="C1641" i="17"/>
  <c r="C1640" i="17"/>
  <c r="C1639" i="17"/>
  <c r="C1638" i="17"/>
  <c r="C1637" i="17"/>
  <c r="C1636" i="17"/>
  <c r="C1635" i="17"/>
  <c r="C1634" i="17"/>
  <c r="C1633" i="17"/>
  <c r="C1632" i="17"/>
  <c r="C1631" i="17"/>
  <c r="C1630" i="17"/>
  <c r="C1629" i="17"/>
  <c r="C1628" i="17"/>
  <c r="C1627" i="17"/>
  <c r="C1626" i="17"/>
  <c r="C1625" i="17"/>
  <c r="C1624" i="17"/>
  <c r="C1623" i="17"/>
  <c r="C1622" i="17"/>
  <c r="C1621" i="17"/>
  <c r="C1620" i="17"/>
  <c r="C1619" i="17"/>
  <c r="C1618" i="17"/>
  <c r="C1617" i="17"/>
  <c r="C1616" i="17"/>
  <c r="C1615" i="17"/>
  <c r="C1614" i="17"/>
  <c r="C1613" i="17"/>
  <c r="C1612" i="17"/>
  <c r="C1611" i="17"/>
  <c r="C1610" i="17"/>
  <c r="C1609" i="17"/>
  <c r="C1608" i="17"/>
  <c r="C1607" i="17"/>
  <c r="C1606" i="17"/>
  <c r="C1605" i="17"/>
  <c r="C1604" i="17"/>
  <c r="C1603" i="17"/>
  <c r="C1602" i="17"/>
  <c r="C1601" i="17"/>
  <c r="C1600" i="17"/>
  <c r="C1599" i="17"/>
  <c r="C1598" i="17"/>
  <c r="C1597" i="17"/>
  <c r="C1596" i="17"/>
  <c r="C1595" i="17"/>
  <c r="C1594" i="17"/>
  <c r="C1593" i="17"/>
  <c r="C1592" i="17"/>
  <c r="C1591" i="17"/>
  <c r="C1590" i="17"/>
  <c r="C1589" i="17"/>
  <c r="C1588" i="17"/>
  <c r="C1587" i="17"/>
  <c r="C1586" i="17"/>
  <c r="C1585" i="17"/>
  <c r="C1584" i="17"/>
  <c r="C1583" i="17"/>
  <c r="C1582" i="17"/>
  <c r="C1581" i="17"/>
  <c r="C1580" i="17"/>
  <c r="C1579" i="17"/>
  <c r="C1578" i="17"/>
  <c r="C1577" i="17"/>
  <c r="C1576" i="17"/>
  <c r="C1575" i="17"/>
  <c r="C1574" i="17"/>
  <c r="C1573" i="17"/>
  <c r="C1572" i="17"/>
  <c r="C1571" i="17"/>
  <c r="C1570" i="17"/>
  <c r="C1569" i="17"/>
  <c r="C1568" i="17"/>
  <c r="C1567" i="17"/>
  <c r="C1566" i="17"/>
  <c r="C1565" i="17"/>
  <c r="C1564" i="17"/>
  <c r="C1563" i="17"/>
  <c r="C1562" i="17"/>
  <c r="C1561" i="17"/>
  <c r="C1560" i="17"/>
  <c r="C1559" i="17"/>
  <c r="C1558" i="17"/>
  <c r="C1557" i="17"/>
  <c r="C1556" i="17"/>
  <c r="C1555" i="17"/>
  <c r="C1554" i="17"/>
  <c r="C1553" i="17"/>
  <c r="C1552" i="17"/>
  <c r="C1551" i="17"/>
  <c r="C1550" i="17"/>
  <c r="C1549" i="17"/>
  <c r="C1548" i="17"/>
  <c r="C1547" i="17"/>
  <c r="C1546" i="17"/>
  <c r="C1545" i="17"/>
  <c r="C1544" i="17"/>
  <c r="C1543" i="17"/>
  <c r="C1542" i="17"/>
  <c r="C1541" i="17"/>
  <c r="C1540" i="17"/>
  <c r="C1539" i="17"/>
  <c r="C1538" i="17"/>
  <c r="C1537" i="17"/>
  <c r="C1536" i="17"/>
  <c r="C1535" i="17"/>
  <c r="C1534" i="17"/>
  <c r="C1533" i="17"/>
  <c r="C1532" i="17"/>
  <c r="C1531" i="17"/>
  <c r="C1530" i="17"/>
  <c r="C1529" i="17"/>
  <c r="C1528" i="17"/>
  <c r="C1527" i="17"/>
  <c r="C1526" i="17"/>
  <c r="C1525" i="17"/>
  <c r="C1524" i="17"/>
  <c r="C1523" i="17"/>
  <c r="C1522" i="17"/>
  <c r="C1521" i="17"/>
  <c r="C1520" i="17"/>
  <c r="C1519" i="17"/>
  <c r="C1518" i="17"/>
  <c r="C1517" i="17"/>
  <c r="C1516" i="17"/>
  <c r="C1515" i="17"/>
  <c r="C1514" i="17"/>
  <c r="C1513" i="17"/>
  <c r="C1512" i="17"/>
  <c r="C1511" i="17"/>
  <c r="C1510" i="17"/>
  <c r="C1509" i="17"/>
  <c r="C1508" i="17"/>
  <c r="C1507" i="17"/>
  <c r="C1506" i="17"/>
  <c r="C1505" i="17"/>
  <c r="C1504" i="17"/>
  <c r="C1503" i="17"/>
  <c r="C1502" i="17"/>
  <c r="C1501" i="17"/>
  <c r="C1500" i="17"/>
  <c r="C1499" i="17"/>
  <c r="C1498" i="17"/>
  <c r="C1497" i="17"/>
  <c r="C1496" i="17"/>
  <c r="C1495" i="17"/>
  <c r="C1494" i="17"/>
  <c r="C1493" i="17"/>
  <c r="C1492" i="17"/>
  <c r="C1491" i="17"/>
  <c r="C1490" i="17"/>
  <c r="C1489" i="17"/>
  <c r="C1488" i="17"/>
  <c r="C1487" i="17"/>
  <c r="C1486" i="17"/>
  <c r="C1485" i="17"/>
  <c r="C1484" i="17"/>
  <c r="C1483" i="17"/>
  <c r="C1482" i="17"/>
  <c r="C1481" i="17"/>
  <c r="C1480" i="17"/>
  <c r="C1479" i="17"/>
  <c r="C1478" i="17"/>
  <c r="C1477" i="17"/>
  <c r="C1476" i="17"/>
  <c r="C1475" i="17"/>
  <c r="C1474" i="17"/>
  <c r="C1473" i="17"/>
  <c r="C1472" i="17"/>
  <c r="C1471" i="17"/>
  <c r="C1470" i="17"/>
  <c r="C1469" i="17"/>
  <c r="C1468" i="17"/>
  <c r="C1467" i="17"/>
  <c r="C1466" i="17"/>
  <c r="C1465" i="17"/>
  <c r="C1464" i="17"/>
  <c r="C1463" i="17"/>
  <c r="C1462" i="17"/>
  <c r="C1461" i="17"/>
  <c r="C1460" i="17"/>
  <c r="C1459" i="17"/>
  <c r="C1458" i="17"/>
  <c r="C1457" i="17"/>
  <c r="C1456" i="17"/>
  <c r="C1455" i="17"/>
  <c r="C1454" i="17"/>
  <c r="C1453" i="17"/>
  <c r="C1452" i="17"/>
  <c r="C1451" i="17"/>
  <c r="C1450" i="17"/>
  <c r="C1449" i="17"/>
  <c r="C1448" i="17"/>
  <c r="C1447" i="17"/>
  <c r="C1446" i="17"/>
  <c r="C1445" i="17"/>
  <c r="C1444" i="17"/>
  <c r="C1443" i="17"/>
  <c r="C1442" i="17"/>
  <c r="C1441" i="17"/>
  <c r="C1440" i="17"/>
  <c r="C1439" i="17"/>
  <c r="C1438" i="17"/>
  <c r="C1437" i="17"/>
  <c r="C1436" i="17"/>
  <c r="C1435" i="17"/>
  <c r="C1434" i="17"/>
  <c r="C1433" i="17"/>
  <c r="C1432" i="17"/>
  <c r="C1431" i="17"/>
  <c r="C1430" i="17"/>
  <c r="C1429" i="17"/>
  <c r="C1428" i="17"/>
  <c r="C1427" i="17"/>
  <c r="C1426" i="17"/>
  <c r="C1425" i="17"/>
  <c r="C1424" i="17"/>
  <c r="C1423" i="17"/>
  <c r="C1422" i="17"/>
  <c r="C1421" i="17"/>
  <c r="C1420" i="17"/>
  <c r="C1419" i="17"/>
  <c r="C1418" i="17"/>
  <c r="C1417" i="17"/>
  <c r="C1416" i="17"/>
  <c r="C1415" i="17"/>
  <c r="C1414" i="17"/>
  <c r="C1413" i="17"/>
  <c r="C1412" i="17"/>
  <c r="C1411" i="17"/>
  <c r="C1410" i="17"/>
  <c r="C1409" i="17"/>
  <c r="C1408" i="17"/>
  <c r="C1407" i="17"/>
  <c r="C1406" i="17"/>
  <c r="C1405" i="17"/>
  <c r="C1404" i="17"/>
  <c r="C1403" i="17"/>
  <c r="C1402" i="17"/>
  <c r="C1401" i="17"/>
  <c r="C1400" i="17"/>
  <c r="C1399" i="17"/>
  <c r="C1398" i="17"/>
  <c r="C1397" i="17"/>
  <c r="C1396" i="17"/>
  <c r="C1395" i="17"/>
  <c r="C1394" i="17"/>
  <c r="C1393" i="17"/>
  <c r="C1392" i="17"/>
  <c r="C1391" i="17"/>
  <c r="C1390" i="17"/>
  <c r="C1389" i="17"/>
  <c r="C1388" i="17"/>
  <c r="C1387" i="17"/>
  <c r="C1386" i="17"/>
  <c r="C1385" i="17"/>
  <c r="C1384" i="17"/>
  <c r="C1383" i="17"/>
  <c r="C1382" i="17"/>
  <c r="C1381" i="17"/>
  <c r="C1380" i="17"/>
  <c r="C1379" i="17"/>
  <c r="C1378" i="17"/>
  <c r="C1377" i="17"/>
  <c r="C1376" i="17"/>
  <c r="C1375" i="17"/>
  <c r="C1374" i="17"/>
  <c r="C1373" i="17"/>
  <c r="C1372" i="17"/>
  <c r="C1371" i="17"/>
  <c r="C1370" i="17"/>
  <c r="C1369" i="17"/>
  <c r="C1368" i="17"/>
  <c r="C1367" i="17"/>
  <c r="C1366" i="17"/>
  <c r="C1365" i="17"/>
  <c r="C1364" i="17"/>
  <c r="C1363" i="17"/>
  <c r="C1362" i="17"/>
  <c r="C1361" i="17"/>
  <c r="C1360" i="17"/>
  <c r="C1359" i="17"/>
  <c r="C1358" i="17"/>
  <c r="C1357" i="17"/>
  <c r="C1356" i="17"/>
  <c r="C1355" i="17"/>
  <c r="C1354" i="17"/>
  <c r="C1353" i="17"/>
  <c r="C1352" i="17"/>
  <c r="C1351" i="17"/>
  <c r="C1350" i="17"/>
  <c r="C1349" i="17"/>
  <c r="C1348" i="17"/>
  <c r="C1347" i="17"/>
  <c r="C1346" i="17"/>
  <c r="C1345" i="17"/>
  <c r="C1344" i="17"/>
  <c r="C1343" i="17"/>
  <c r="C1342" i="17"/>
  <c r="C1341" i="17"/>
  <c r="C1340" i="17"/>
  <c r="C1339" i="17"/>
  <c r="C1338" i="17"/>
  <c r="C1337" i="17"/>
  <c r="C1336" i="17"/>
  <c r="C1335" i="17"/>
  <c r="C1334" i="17"/>
  <c r="C1333" i="17"/>
  <c r="C1332" i="17"/>
  <c r="C1331" i="17"/>
  <c r="C1330" i="17"/>
  <c r="C1329" i="17"/>
  <c r="C1328" i="17"/>
  <c r="C1327" i="17"/>
  <c r="C1326" i="17"/>
  <c r="C1325" i="17"/>
  <c r="C1324" i="17"/>
  <c r="C1323" i="17"/>
  <c r="C1322" i="17"/>
  <c r="C1321" i="17"/>
  <c r="C1320" i="17"/>
  <c r="C1319" i="17"/>
  <c r="C1318" i="17"/>
  <c r="C1317" i="17"/>
  <c r="C1316" i="17"/>
  <c r="C1315" i="17"/>
  <c r="C1314" i="17"/>
  <c r="C1313" i="17"/>
  <c r="C1312" i="17"/>
  <c r="C1311" i="17"/>
  <c r="C1310" i="17"/>
  <c r="C1309" i="17"/>
  <c r="C1308" i="17"/>
  <c r="C1307" i="17"/>
  <c r="C1306" i="17"/>
  <c r="C1305" i="17"/>
  <c r="C1304" i="17"/>
  <c r="C1303" i="17"/>
  <c r="C1302" i="17"/>
  <c r="C1301" i="17"/>
  <c r="C1300" i="17"/>
  <c r="C1299" i="17"/>
  <c r="C1298" i="17"/>
  <c r="C1297" i="17"/>
  <c r="C1296" i="17"/>
  <c r="C1295" i="17"/>
  <c r="C1294" i="17"/>
  <c r="C1293" i="17"/>
  <c r="C1292" i="17"/>
  <c r="C1291" i="17"/>
  <c r="C1290" i="17"/>
  <c r="C1289" i="17"/>
  <c r="C1288" i="17"/>
  <c r="C1287" i="17"/>
  <c r="C1286" i="17"/>
  <c r="C1285" i="17"/>
  <c r="C1284" i="17"/>
  <c r="C1283" i="17"/>
  <c r="C1282" i="17"/>
  <c r="C1281" i="17"/>
  <c r="C1280" i="17"/>
  <c r="C1279" i="17"/>
  <c r="C1278" i="17"/>
  <c r="C1277" i="17"/>
  <c r="C1276" i="17"/>
  <c r="C1275" i="17"/>
  <c r="C1274" i="17"/>
  <c r="C1273" i="17"/>
  <c r="C1272" i="17"/>
  <c r="C1271" i="17"/>
  <c r="C1270" i="17"/>
  <c r="C1269" i="17"/>
  <c r="C1268" i="17"/>
  <c r="C1267" i="17"/>
  <c r="C1266" i="17"/>
  <c r="C1265" i="17"/>
  <c r="C1264" i="17"/>
  <c r="C1263" i="17"/>
  <c r="C1262" i="17"/>
  <c r="C1261" i="17"/>
  <c r="C1260" i="17"/>
  <c r="C1259" i="17"/>
  <c r="C1258" i="17"/>
  <c r="C1257" i="17"/>
  <c r="C1256" i="17"/>
  <c r="C1255" i="17"/>
  <c r="C1254" i="17"/>
  <c r="C1253" i="17"/>
  <c r="C1252" i="17"/>
  <c r="C1251" i="17"/>
  <c r="C1250" i="17"/>
  <c r="C1249" i="17"/>
  <c r="C1248" i="17"/>
  <c r="C1247" i="17"/>
  <c r="C1246" i="17"/>
  <c r="C1245" i="17"/>
  <c r="C1244" i="17"/>
  <c r="C1243" i="17"/>
  <c r="C1242" i="17"/>
  <c r="C1241" i="17"/>
  <c r="C1240" i="17"/>
  <c r="C1239" i="17"/>
  <c r="C1238" i="17"/>
  <c r="C1237" i="17"/>
  <c r="C1236" i="17"/>
  <c r="C1235" i="17"/>
  <c r="C1234" i="17"/>
  <c r="C1233" i="17"/>
  <c r="C1232" i="17"/>
  <c r="C1231" i="17"/>
  <c r="C1230" i="17"/>
  <c r="C1229" i="17"/>
  <c r="C1228" i="17"/>
  <c r="C1227" i="17"/>
  <c r="C1226" i="17"/>
  <c r="C1225" i="17"/>
  <c r="C1224" i="17"/>
  <c r="C1223" i="17"/>
  <c r="C1222" i="17"/>
  <c r="C1221" i="17"/>
  <c r="C1220" i="17"/>
  <c r="C1219" i="17"/>
  <c r="C1218" i="17"/>
  <c r="C1217" i="17"/>
  <c r="C1216" i="17"/>
  <c r="C1215" i="17"/>
  <c r="C1214" i="17"/>
  <c r="C1213" i="17"/>
  <c r="C1212" i="17"/>
  <c r="C1211" i="17"/>
  <c r="C1210" i="17"/>
  <c r="C1209" i="17"/>
  <c r="C1208" i="17"/>
  <c r="C1207" i="17"/>
  <c r="C1206" i="17"/>
  <c r="C1205" i="17"/>
  <c r="C1204" i="17"/>
  <c r="C1203" i="17"/>
  <c r="C1202" i="17"/>
  <c r="C1201" i="17"/>
  <c r="C1200" i="17"/>
  <c r="C1199" i="17"/>
  <c r="C1198" i="17"/>
  <c r="C1197" i="17"/>
  <c r="C1196" i="17"/>
  <c r="C1195" i="17"/>
  <c r="C1194" i="17"/>
  <c r="C1193" i="17"/>
  <c r="C1192" i="17"/>
  <c r="C1191" i="17"/>
  <c r="C1190" i="17"/>
  <c r="C1189" i="17"/>
  <c r="C1188" i="17"/>
  <c r="C1187" i="17"/>
  <c r="C1186" i="17"/>
  <c r="C1185" i="17"/>
  <c r="C1184" i="17"/>
  <c r="C1183" i="17"/>
  <c r="C1182" i="17"/>
  <c r="C1181" i="17"/>
  <c r="C1180" i="17"/>
  <c r="C1179" i="17"/>
  <c r="C1178" i="17"/>
  <c r="C1177" i="17"/>
  <c r="C1176" i="17"/>
  <c r="C1175" i="17"/>
  <c r="C1174" i="17"/>
  <c r="C1173" i="17"/>
  <c r="C1172" i="17"/>
  <c r="C1171" i="17"/>
  <c r="C1170" i="17"/>
  <c r="C1169" i="17"/>
  <c r="C1168" i="17"/>
  <c r="C1167" i="17"/>
  <c r="C1166" i="17"/>
  <c r="C1165" i="17"/>
  <c r="C1164" i="17"/>
  <c r="C1163" i="17"/>
  <c r="C1162" i="17"/>
  <c r="C1161" i="17"/>
  <c r="C1160" i="17"/>
  <c r="C1159" i="17"/>
  <c r="C1158" i="17"/>
  <c r="C1157" i="17"/>
  <c r="C1156" i="17"/>
  <c r="C1155" i="17"/>
  <c r="C1154" i="17"/>
  <c r="C1153" i="17"/>
  <c r="C1152" i="17"/>
  <c r="C1151" i="17"/>
  <c r="C1150" i="17"/>
  <c r="C1149" i="17"/>
  <c r="C1148" i="17"/>
  <c r="C1147" i="17"/>
  <c r="C1146" i="17"/>
  <c r="C1145" i="17"/>
  <c r="C1144" i="17"/>
  <c r="C1143" i="17"/>
  <c r="C1142" i="17"/>
  <c r="C1141" i="17"/>
  <c r="C1140" i="17"/>
  <c r="C1139" i="17"/>
  <c r="C1138" i="17"/>
  <c r="C1137" i="17"/>
  <c r="C1136" i="17"/>
  <c r="C1135" i="17"/>
  <c r="C1134" i="17"/>
  <c r="C1133" i="17"/>
  <c r="C1132" i="17"/>
  <c r="C1131" i="17"/>
  <c r="C1130" i="17"/>
  <c r="C1129" i="17"/>
  <c r="C1128" i="17"/>
  <c r="C1127" i="17"/>
  <c r="C1126" i="17"/>
  <c r="C1125" i="17"/>
  <c r="C1124" i="17"/>
  <c r="C1123" i="17"/>
  <c r="C1122" i="17"/>
  <c r="C1121" i="17"/>
  <c r="C1120" i="17"/>
  <c r="C1119" i="17"/>
  <c r="C1118" i="17"/>
  <c r="C1117" i="17"/>
  <c r="C1116" i="17"/>
  <c r="C1115" i="17"/>
  <c r="C1114" i="17"/>
  <c r="C1113" i="17"/>
  <c r="C1112" i="17"/>
  <c r="C1111" i="17"/>
  <c r="C1110" i="17"/>
  <c r="C1109" i="17"/>
  <c r="C1108" i="17"/>
  <c r="C1107" i="17"/>
  <c r="C1106" i="17"/>
  <c r="C1105" i="17"/>
  <c r="C1104" i="17"/>
  <c r="C1103" i="17"/>
  <c r="C1102" i="17"/>
  <c r="C1101" i="17"/>
  <c r="C1100" i="17"/>
  <c r="C1099" i="17"/>
  <c r="C1098" i="17"/>
  <c r="C1097" i="17"/>
  <c r="C1096" i="17"/>
  <c r="C1095" i="17"/>
  <c r="C1094" i="17"/>
  <c r="C1093" i="17"/>
  <c r="C1092" i="17"/>
  <c r="C1091" i="17"/>
  <c r="C1090" i="17"/>
  <c r="C1089" i="17"/>
  <c r="C1088" i="17"/>
  <c r="C1087" i="17"/>
  <c r="C1086" i="17"/>
  <c r="C1085" i="17"/>
  <c r="C1084" i="17"/>
  <c r="C1083" i="17"/>
  <c r="C1082" i="17"/>
  <c r="C1081" i="17"/>
  <c r="C1080" i="17"/>
  <c r="C1079" i="17"/>
  <c r="C1078" i="17"/>
  <c r="C1077" i="17"/>
  <c r="C1076" i="17"/>
  <c r="C1075" i="17"/>
  <c r="C1074" i="17"/>
  <c r="C1073" i="17"/>
  <c r="C1072" i="17"/>
  <c r="C1071" i="17"/>
  <c r="C1070" i="17"/>
  <c r="C1069" i="17"/>
  <c r="C1068" i="17"/>
  <c r="C1067" i="17"/>
  <c r="C1066" i="17"/>
  <c r="C1065" i="17"/>
  <c r="C1064" i="17"/>
  <c r="C1063" i="17"/>
  <c r="C1062" i="17"/>
  <c r="C1061" i="17"/>
  <c r="C1060" i="17"/>
  <c r="C1059" i="17"/>
  <c r="C1058" i="17"/>
  <c r="C1057" i="17"/>
  <c r="C1056" i="17"/>
  <c r="C1055" i="17"/>
  <c r="C1054" i="17"/>
  <c r="C1053" i="17"/>
  <c r="C1052" i="17"/>
  <c r="C1051" i="17"/>
  <c r="C1050" i="17"/>
  <c r="C1049" i="17"/>
  <c r="C1048" i="17"/>
  <c r="C1047" i="17"/>
  <c r="C1046" i="17"/>
  <c r="C1045" i="17"/>
  <c r="C1044" i="17"/>
  <c r="C1043" i="17"/>
  <c r="C1042" i="17"/>
  <c r="C1041" i="17"/>
  <c r="C1040" i="17"/>
  <c r="C1039" i="17"/>
  <c r="C1038" i="17"/>
  <c r="C1037" i="17"/>
  <c r="C1036" i="17"/>
  <c r="C1035" i="17"/>
  <c r="C1034" i="17"/>
  <c r="C1033" i="17"/>
  <c r="C1032" i="17"/>
  <c r="C1031" i="17"/>
  <c r="C1030" i="17"/>
  <c r="C1029" i="17"/>
  <c r="C1028" i="17"/>
  <c r="C1027" i="17"/>
  <c r="C1026" i="17"/>
  <c r="C1025" i="17"/>
  <c r="C1024" i="17"/>
  <c r="C1023" i="17"/>
  <c r="C1022" i="17"/>
  <c r="C1021" i="17"/>
  <c r="C1020" i="17"/>
  <c r="C1019" i="17"/>
  <c r="C1018" i="17"/>
  <c r="C1017" i="17"/>
  <c r="C1016" i="17"/>
  <c r="C1015" i="17"/>
  <c r="C1014" i="17"/>
  <c r="C1013" i="17"/>
  <c r="C1012" i="17"/>
  <c r="C1011" i="17"/>
  <c r="C1010" i="17"/>
  <c r="C1009" i="17"/>
  <c r="C1008" i="17"/>
  <c r="C1007" i="17"/>
  <c r="C1006" i="17"/>
  <c r="C1005" i="17"/>
  <c r="C1004" i="17"/>
  <c r="C1003" i="17"/>
  <c r="C1002" i="17"/>
  <c r="C1001" i="17"/>
  <c r="C1000" i="17"/>
  <c r="C999" i="17"/>
  <c r="C998" i="17"/>
  <c r="C997" i="17"/>
  <c r="C996" i="17"/>
  <c r="C995" i="17"/>
  <c r="C994" i="17"/>
  <c r="C993" i="17"/>
  <c r="C992" i="17"/>
  <c r="C991" i="17"/>
  <c r="C990" i="17"/>
  <c r="C989" i="17"/>
  <c r="C988" i="17"/>
  <c r="C987" i="17"/>
  <c r="C986" i="17"/>
  <c r="C985" i="17"/>
  <c r="C984" i="17"/>
  <c r="C983" i="17"/>
  <c r="C982" i="17"/>
  <c r="C981" i="17"/>
  <c r="C980" i="17"/>
  <c r="C979" i="17"/>
  <c r="C978" i="17"/>
  <c r="C977" i="17"/>
  <c r="C976" i="17"/>
  <c r="C975" i="17"/>
  <c r="C974" i="17"/>
  <c r="C973" i="17"/>
  <c r="C972" i="17"/>
  <c r="C971" i="17"/>
  <c r="C970" i="17"/>
  <c r="C969" i="17"/>
  <c r="C968" i="17"/>
  <c r="C967" i="17"/>
  <c r="C966" i="17"/>
  <c r="C965" i="17"/>
  <c r="C964" i="17"/>
  <c r="C963" i="17"/>
  <c r="C962" i="17"/>
  <c r="C961" i="17"/>
  <c r="C960" i="17"/>
  <c r="C959" i="17"/>
  <c r="C958" i="17"/>
  <c r="C957" i="17"/>
  <c r="C956" i="17"/>
  <c r="C955" i="17"/>
  <c r="C954" i="17"/>
  <c r="C953" i="17"/>
  <c r="C952" i="17"/>
  <c r="C951" i="17"/>
  <c r="C950" i="17"/>
  <c r="C949" i="17"/>
  <c r="C948" i="17"/>
  <c r="C947" i="17"/>
  <c r="C946" i="17"/>
  <c r="C945" i="17"/>
  <c r="C944" i="17"/>
  <c r="C943" i="17"/>
  <c r="C942" i="17"/>
  <c r="C941" i="17"/>
  <c r="C940" i="17"/>
  <c r="C939" i="17"/>
  <c r="C938" i="17"/>
  <c r="C937" i="17"/>
  <c r="C936" i="17"/>
  <c r="C935" i="17"/>
  <c r="C934" i="17"/>
  <c r="C933" i="17"/>
  <c r="C932" i="17"/>
  <c r="C931" i="17"/>
  <c r="C930" i="17"/>
  <c r="C929" i="17"/>
  <c r="C928" i="17"/>
  <c r="C927" i="17"/>
  <c r="C926" i="17"/>
  <c r="C925" i="17"/>
  <c r="C924" i="17"/>
  <c r="C923" i="17"/>
  <c r="C922" i="17"/>
  <c r="C921" i="17"/>
  <c r="C920" i="17"/>
  <c r="C919" i="17"/>
  <c r="C918" i="17"/>
  <c r="C917" i="17"/>
  <c r="C916" i="17"/>
  <c r="C915" i="17"/>
  <c r="C914" i="17"/>
  <c r="C913" i="17"/>
  <c r="C912" i="17"/>
  <c r="C911" i="17"/>
  <c r="C910" i="17"/>
  <c r="C909" i="17"/>
  <c r="C908" i="17"/>
  <c r="C907" i="17"/>
  <c r="C906" i="17"/>
  <c r="C905" i="17"/>
  <c r="C904" i="17"/>
  <c r="C903" i="17"/>
  <c r="C902" i="17"/>
  <c r="C901" i="17"/>
  <c r="C900" i="17"/>
  <c r="C899" i="17"/>
  <c r="C898" i="17"/>
  <c r="C897" i="17"/>
  <c r="C896" i="17"/>
  <c r="C895" i="17"/>
  <c r="C894" i="17"/>
  <c r="C893" i="17"/>
  <c r="C892" i="17"/>
  <c r="C891" i="17"/>
  <c r="C890" i="17"/>
  <c r="C889" i="17"/>
  <c r="C888" i="17"/>
  <c r="C887" i="17"/>
  <c r="C886" i="17"/>
  <c r="C885" i="17"/>
  <c r="C884" i="17"/>
  <c r="C883" i="17"/>
  <c r="C882" i="17"/>
  <c r="C881" i="17"/>
  <c r="C880" i="17"/>
  <c r="C879" i="17"/>
  <c r="C878" i="17"/>
  <c r="C877" i="17"/>
  <c r="C876" i="17"/>
  <c r="C875" i="17"/>
  <c r="C874" i="17"/>
  <c r="C873" i="17"/>
  <c r="C872" i="17"/>
  <c r="C871" i="17"/>
  <c r="C870" i="17"/>
  <c r="C869" i="17"/>
  <c r="C868" i="17"/>
  <c r="C867" i="17"/>
  <c r="C866" i="17"/>
  <c r="C865" i="17"/>
  <c r="C864" i="17"/>
  <c r="C863" i="17"/>
  <c r="C862" i="17"/>
  <c r="C861" i="17"/>
  <c r="C860" i="17"/>
  <c r="C859" i="17"/>
  <c r="C858" i="17"/>
  <c r="C857" i="17"/>
  <c r="C856" i="17"/>
  <c r="C855" i="17"/>
  <c r="C854" i="17"/>
  <c r="C853" i="17"/>
  <c r="C852" i="17"/>
  <c r="C851" i="17"/>
  <c r="C850" i="17"/>
  <c r="C849" i="17"/>
  <c r="C848" i="17"/>
  <c r="C847" i="17"/>
  <c r="C846" i="17"/>
  <c r="C845" i="17"/>
  <c r="C844" i="17"/>
  <c r="C843" i="17"/>
  <c r="C842" i="17"/>
  <c r="C841" i="17"/>
  <c r="C840" i="17"/>
  <c r="C839" i="17"/>
  <c r="C838" i="17"/>
  <c r="C837" i="17"/>
  <c r="C836" i="17"/>
  <c r="C835" i="17"/>
  <c r="C834" i="17"/>
  <c r="C833" i="17"/>
  <c r="C832" i="17"/>
  <c r="C831" i="17"/>
  <c r="C830" i="17"/>
  <c r="C829" i="17"/>
  <c r="C828" i="17"/>
  <c r="C827" i="17"/>
  <c r="C826" i="17"/>
  <c r="C825" i="17"/>
  <c r="C824" i="17"/>
  <c r="C823" i="17"/>
  <c r="C822" i="17"/>
  <c r="C821" i="17"/>
  <c r="C820" i="17"/>
  <c r="C819" i="17"/>
  <c r="C818" i="17"/>
  <c r="C817" i="17"/>
  <c r="C816" i="17"/>
  <c r="C815" i="17"/>
  <c r="C814" i="17"/>
  <c r="C813" i="17"/>
  <c r="C812" i="17"/>
  <c r="C811" i="17"/>
  <c r="C810" i="17"/>
  <c r="C809" i="17"/>
  <c r="C808" i="17"/>
  <c r="C807" i="17"/>
  <c r="C806" i="17"/>
  <c r="C805" i="17"/>
  <c r="C804" i="17"/>
  <c r="C803" i="17"/>
  <c r="C802" i="17"/>
  <c r="C801" i="17"/>
  <c r="C800" i="17"/>
  <c r="C799" i="17"/>
  <c r="C798" i="17"/>
  <c r="C797" i="17"/>
  <c r="C796" i="17"/>
  <c r="C795" i="17"/>
  <c r="C794" i="17"/>
  <c r="C793" i="17"/>
  <c r="C792" i="17"/>
  <c r="C791" i="17"/>
  <c r="C790" i="17"/>
  <c r="C789" i="17"/>
  <c r="C788" i="17"/>
  <c r="C787" i="17"/>
  <c r="C786" i="17"/>
  <c r="C785" i="17"/>
  <c r="C784" i="17"/>
  <c r="C783" i="17"/>
  <c r="C782" i="17"/>
  <c r="C781" i="17"/>
  <c r="C780" i="17"/>
  <c r="C779" i="17"/>
  <c r="C778" i="17"/>
  <c r="C777" i="17"/>
  <c r="C776" i="17"/>
  <c r="C775" i="17"/>
  <c r="C774" i="17"/>
  <c r="C773" i="17"/>
  <c r="C772" i="17"/>
  <c r="C771" i="17"/>
  <c r="C770" i="17"/>
  <c r="C769" i="17"/>
  <c r="C768" i="17"/>
  <c r="C767" i="17"/>
  <c r="C766" i="17"/>
  <c r="C765" i="17"/>
  <c r="C764" i="17"/>
  <c r="C763" i="17"/>
  <c r="C762" i="17"/>
  <c r="C761" i="17"/>
  <c r="C760" i="17"/>
  <c r="C759" i="17"/>
  <c r="C758" i="17"/>
  <c r="C757" i="17"/>
  <c r="C756" i="17"/>
  <c r="C755" i="17"/>
  <c r="C754" i="17"/>
  <c r="C753" i="17"/>
  <c r="C752" i="17"/>
  <c r="C751" i="17"/>
  <c r="C750" i="17"/>
  <c r="C749" i="17"/>
  <c r="C748" i="17"/>
  <c r="C747" i="17"/>
  <c r="C746" i="17"/>
  <c r="C745" i="17"/>
  <c r="C744" i="17"/>
  <c r="C743" i="17"/>
  <c r="C742" i="17"/>
  <c r="C741" i="17"/>
  <c r="C740" i="17"/>
  <c r="C739" i="17"/>
  <c r="C738" i="17"/>
  <c r="C737" i="17"/>
  <c r="C736" i="17"/>
  <c r="C735" i="17"/>
  <c r="C734" i="17"/>
  <c r="C733" i="17"/>
  <c r="C732" i="17"/>
  <c r="C731" i="17"/>
  <c r="C730" i="17"/>
  <c r="C729" i="17"/>
  <c r="C728" i="17"/>
  <c r="C727" i="17"/>
  <c r="C726" i="17"/>
  <c r="C725" i="17"/>
  <c r="C724" i="17"/>
  <c r="C723" i="17"/>
  <c r="C722" i="17"/>
  <c r="C721" i="17"/>
  <c r="C720" i="17"/>
  <c r="C719" i="17"/>
  <c r="C718" i="17"/>
  <c r="C717" i="17"/>
  <c r="C716" i="17"/>
  <c r="C715" i="17"/>
  <c r="C714" i="17"/>
  <c r="C713" i="17"/>
  <c r="C712" i="17"/>
  <c r="C711" i="17"/>
  <c r="C710" i="17"/>
  <c r="C709" i="17"/>
  <c r="C708" i="17"/>
  <c r="C707" i="17"/>
  <c r="C706" i="17"/>
  <c r="C705" i="17"/>
  <c r="C704" i="17"/>
  <c r="C703" i="17"/>
  <c r="C702" i="17"/>
  <c r="C701" i="17"/>
  <c r="C700" i="17"/>
  <c r="C699" i="17"/>
  <c r="C698" i="17"/>
  <c r="C697" i="17"/>
  <c r="C696" i="17"/>
  <c r="C695" i="17"/>
  <c r="C694" i="17"/>
  <c r="C693" i="17"/>
  <c r="C692" i="17"/>
  <c r="C691" i="17"/>
  <c r="C690" i="17"/>
  <c r="C689" i="17"/>
  <c r="C688" i="17"/>
  <c r="C687" i="17"/>
  <c r="C686" i="17"/>
  <c r="C685" i="17"/>
  <c r="C684" i="17"/>
  <c r="C683" i="17"/>
  <c r="C682" i="17"/>
  <c r="C681" i="17"/>
  <c r="C680" i="17"/>
  <c r="C679" i="17"/>
  <c r="C678" i="17"/>
  <c r="C677" i="17"/>
  <c r="C676" i="17"/>
  <c r="C675" i="17"/>
  <c r="C674" i="17"/>
  <c r="C673" i="17"/>
  <c r="C672" i="17"/>
  <c r="C671" i="17"/>
  <c r="C670" i="17"/>
  <c r="C669" i="17"/>
  <c r="C668" i="17"/>
  <c r="C667" i="17"/>
  <c r="C666" i="17"/>
  <c r="C665" i="17"/>
  <c r="C664" i="17"/>
  <c r="C663" i="17"/>
  <c r="C662" i="17"/>
  <c r="C661" i="17"/>
  <c r="C660" i="17"/>
  <c r="C659" i="17"/>
  <c r="C658" i="17"/>
  <c r="C657" i="17"/>
  <c r="C656" i="17"/>
  <c r="C655" i="17"/>
  <c r="C654" i="17"/>
  <c r="C653" i="17"/>
  <c r="C652" i="17"/>
  <c r="C651" i="17"/>
  <c r="C650" i="17"/>
  <c r="C649" i="17"/>
  <c r="C648" i="17"/>
  <c r="C647" i="17"/>
  <c r="C646" i="17"/>
  <c r="C645" i="17"/>
  <c r="C644" i="17"/>
  <c r="C643" i="17"/>
  <c r="C642" i="17"/>
  <c r="C641" i="17"/>
  <c r="C640" i="17"/>
  <c r="C639" i="17"/>
  <c r="C638" i="17"/>
  <c r="C637" i="17"/>
  <c r="C636" i="17"/>
  <c r="C635" i="17"/>
  <c r="C634" i="17"/>
  <c r="C633" i="17"/>
  <c r="C632" i="17"/>
  <c r="C631" i="17"/>
  <c r="C630" i="17"/>
  <c r="C629" i="17"/>
  <c r="C628" i="17"/>
  <c r="C627" i="17"/>
  <c r="C626" i="17"/>
  <c r="C625" i="17"/>
  <c r="C624" i="17"/>
  <c r="C623" i="17"/>
  <c r="C622" i="17"/>
  <c r="C621" i="17"/>
  <c r="C620" i="17"/>
  <c r="C619" i="17"/>
  <c r="C618" i="17"/>
  <c r="C617" i="17"/>
  <c r="C616" i="17"/>
  <c r="C615" i="17"/>
  <c r="C614" i="17"/>
  <c r="C613" i="17"/>
  <c r="C612" i="17"/>
  <c r="C611" i="17"/>
  <c r="C610" i="17"/>
  <c r="C609" i="17"/>
  <c r="C608" i="17"/>
  <c r="C607" i="17"/>
  <c r="C606" i="17"/>
  <c r="C605" i="17"/>
  <c r="C604" i="17"/>
  <c r="C603" i="17"/>
  <c r="C602" i="17"/>
  <c r="C601" i="17"/>
  <c r="C600" i="17"/>
  <c r="C599" i="17"/>
  <c r="C598" i="17"/>
  <c r="C597" i="17"/>
  <c r="C596" i="17"/>
  <c r="C595" i="17"/>
  <c r="C594" i="17"/>
  <c r="C593" i="17"/>
  <c r="C592" i="17"/>
  <c r="C591" i="17"/>
  <c r="C590" i="17"/>
  <c r="C589" i="17"/>
  <c r="C588" i="17"/>
  <c r="C587" i="17"/>
  <c r="C586" i="17"/>
  <c r="C585" i="17"/>
  <c r="C584" i="17"/>
  <c r="C583" i="17"/>
  <c r="C582" i="17"/>
  <c r="C581" i="17"/>
  <c r="C580" i="17"/>
  <c r="C579" i="17"/>
  <c r="C578" i="17"/>
  <c r="C577" i="17"/>
  <c r="C576" i="17"/>
  <c r="C575" i="17"/>
  <c r="C574" i="17"/>
  <c r="C573" i="17"/>
  <c r="C572" i="17"/>
  <c r="C571" i="17"/>
  <c r="C570" i="17"/>
  <c r="C569" i="17"/>
  <c r="C568" i="17"/>
  <c r="C567" i="17"/>
  <c r="C566" i="17"/>
  <c r="C565" i="17"/>
  <c r="C564" i="17"/>
  <c r="C563" i="17"/>
  <c r="C562" i="17"/>
  <c r="C561" i="17"/>
  <c r="C560" i="17"/>
  <c r="C559" i="17"/>
  <c r="C558" i="17"/>
  <c r="C557" i="17"/>
  <c r="C556" i="17"/>
  <c r="C555" i="17"/>
  <c r="C554" i="17"/>
  <c r="C553" i="17"/>
  <c r="C552" i="17"/>
  <c r="C551" i="17"/>
  <c r="C550" i="17"/>
  <c r="C549" i="17"/>
  <c r="C548" i="17"/>
  <c r="C547" i="17"/>
  <c r="C546" i="17"/>
  <c r="C545" i="17"/>
  <c r="C544" i="17"/>
  <c r="C543" i="17"/>
  <c r="C542" i="17"/>
  <c r="C541" i="17"/>
  <c r="C540" i="17"/>
  <c r="C539" i="17"/>
  <c r="C538" i="17"/>
  <c r="C537" i="17"/>
  <c r="C536" i="17"/>
  <c r="C535" i="17"/>
  <c r="C534" i="17"/>
  <c r="C533" i="17"/>
  <c r="C532" i="17"/>
  <c r="C531" i="17"/>
  <c r="C530" i="17"/>
  <c r="C529" i="17"/>
  <c r="C528" i="17"/>
  <c r="C527" i="17"/>
  <c r="C526" i="17"/>
  <c r="C525" i="17"/>
  <c r="C524" i="17"/>
  <c r="C523" i="17"/>
  <c r="C522" i="17"/>
  <c r="C521" i="17"/>
  <c r="C520" i="17"/>
  <c r="C519" i="17"/>
  <c r="C518" i="17"/>
  <c r="C517" i="17"/>
  <c r="C516" i="17"/>
  <c r="C515" i="17"/>
  <c r="C514" i="17"/>
  <c r="C513" i="17"/>
  <c r="C512" i="17"/>
  <c r="C511" i="17"/>
  <c r="C510" i="17"/>
  <c r="C509" i="17"/>
  <c r="C508" i="17"/>
  <c r="C507" i="17"/>
  <c r="C506" i="17"/>
  <c r="C505" i="17"/>
  <c r="C504" i="17"/>
  <c r="C503" i="17"/>
  <c r="C502" i="17"/>
  <c r="C501" i="17"/>
  <c r="C500" i="17"/>
  <c r="C499" i="17"/>
  <c r="C498" i="17"/>
  <c r="C497" i="17"/>
  <c r="C496" i="17"/>
  <c r="C495" i="17"/>
  <c r="C494" i="17"/>
  <c r="C493" i="17"/>
  <c r="C492" i="17"/>
  <c r="C491" i="17"/>
  <c r="C490" i="17"/>
  <c r="C489" i="17"/>
  <c r="C488" i="17"/>
  <c r="C487" i="17"/>
  <c r="C486" i="17"/>
  <c r="C485" i="17"/>
  <c r="C484" i="17"/>
  <c r="C483" i="17"/>
  <c r="C482" i="17"/>
  <c r="C481" i="17"/>
  <c r="C480" i="17"/>
  <c r="C479" i="17"/>
  <c r="C478" i="17"/>
  <c r="C477" i="17"/>
  <c r="C476" i="17"/>
  <c r="C475" i="17"/>
  <c r="C474" i="17"/>
  <c r="C473" i="17"/>
  <c r="C472" i="17"/>
  <c r="C471" i="17"/>
  <c r="C470" i="17"/>
  <c r="C469" i="17"/>
  <c r="C468" i="17"/>
  <c r="C467" i="17"/>
  <c r="C466" i="17"/>
  <c r="C465" i="17"/>
  <c r="C464" i="17"/>
  <c r="C463" i="17"/>
  <c r="C462" i="17"/>
  <c r="C461" i="17"/>
  <c r="C460" i="17"/>
  <c r="C459" i="17"/>
  <c r="C458" i="17"/>
  <c r="C457" i="17"/>
  <c r="C456" i="17"/>
  <c r="C455" i="17"/>
  <c r="C454" i="17"/>
  <c r="C453" i="17"/>
  <c r="C452" i="17"/>
  <c r="C451" i="17"/>
  <c r="C450" i="17"/>
  <c r="C449" i="17"/>
  <c r="C448" i="17"/>
  <c r="C447" i="17"/>
  <c r="C446" i="17"/>
  <c r="C445" i="17"/>
  <c r="C444" i="17"/>
  <c r="C443" i="17"/>
  <c r="C442" i="17"/>
  <c r="C441" i="17"/>
  <c r="C440" i="17"/>
  <c r="C439" i="17"/>
  <c r="C438" i="17"/>
  <c r="C437" i="17"/>
  <c r="C436" i="17"/>
  <c r="C435" i="17"/>
  <c r="C434" i="17"/>
  <c r="C433" i="17"/>
  <c r="C432" i="17"/>
  <c r="C431" i="17"/>
  <c r="C430" i="17"/>
  <c r="C429" i="17"/>
  <c r="C428" i="17"/>
  <c r="C427" i="17"/>
  <c r="C426" i="17"/>
  <c r="C425" i="17"/>
  <c r="C424" i="17"/>
  <c r="C423" i="17"/>
  <c r="C422" i="17"/>
  <c r="C421" i="17"/>
  <c r="C420" i="17"/>
  <c r="C419" i="17"/>
  <c r="C418" i="17"/>
  <c r="C417" i="17"/>
  <c r="C416" i="17"/>
  <c r="C415" i="17"/>
  <c r="C414" i="17"/>
  <c r="C413" i="17"/>
  <c r="C412" i="17"/>
  <c r="C411" i="17"/>
  <c r="C410" i="17"/>
  <c r="C409" i="17"/>
  <c r="C408" i="17"/>
  <c r="C407" i="17"/>
  <c r="C406" i="17"/>
  <c r="C405" i="17"/>
  <c r="C404" i="17"/>
  <c r="C403" i="17"/>
  <c r="C402" i="17"/>
  <c r="C401" i="17"/>
  <c r="C400" i="17"/>
  <c r="C399" i="17"/>
  <c r="C398" i="17"/>
  <c r="C397" i="17"/>
  <c r="C396" i="17"/>
  <c r="C395" i="17"/>
  <c r="C394" i="17"/>
  <c r="C393" i="17"/>
  <c r="C392" i="17"/>
  <c r="C391" i="17"/>
  <c r="C390" i="17"/>
  <c r="C389" i="17"/>
  <c r="C388" i="17"/>
  <c r="C387" i="17"/>
  <c r="C386" i="17"/>
  <c r="C385" i="17"/>
  <c r="C384" i="17"/>
  <c r="C383" i="17"/>
  <c r="C382" i="17"/>
  <c r="C381" i="17"/>
  <c r="C380" i="17"/>
  <c r="C379" i="17"/>
  <c r="C378" i="17"/>
  <c r="C377" i="17"/>
  <c r="C376" i="17"/>
  <c r="C375" i="17"/>
  <c r="C374" i="17"/>
  <c r="C373" i="17"/>
  <c r="C372" i="17"/>
  <c r="C371" i="17"/>
  <c r="C370" i="17"/>
  <c r="C369" i="17"/>
  <c r="C368" i="17"/>
  <c r="C367" i="17"/>
  <c r="C366" i="17"/>
  <c r="C365" i="17"/>
  <c r="C364" i="17"/>
  <c r="C363" i="17"/>
  <c r="C362" i="17"/>
  <c r="C361" i="17"/>
  <c r="C360" i="17"/>
  <c r="C359" i="17"/>
  <c r="C358" i="17"/>
  <c r="C357" i="17"/>
  <c r="C356" i="17"/>
  <c r="C355" i="17"/>
  <c r="C354" i="17"/>
  <c r="C353" i="17"/>
  <c r="C352" i="17"/>
  <c r="C351" i="17"/>
  <c r="C350" i="17"/>
  <c r="C349" i="17"/>
  <c r="C348" i="17"/>
  <c r="C347" i="17"/>
  <c r="C346" i="17"/>
  <c r="C345" i="17"/>
  <c r="C344" i="17"/>
  <c r="C343" i="17"/>
  <c r="C342" i="17"/>
  <c r="C341" i="17"/>
  <c r="C340" i="17"/>
  <c r="C339" i="17"/>
  <c r="C338" i="17"/>
  <c r="C337" i="17"/>
  <c r="C336" i="17"/>
  <c r="C335" i="17"/>
  <c r="C334" i="17"/>
  <c r="C333" i="17"/>
  <c r="C332" i="17"/>
  <c r="C331" i="17"/>
  <c r="C330" i="17"/>
  <c r="C329" i="17"/>
  <c r="C328" i="17"/>
  <c r="C327" i="17"/>
  <c r="C326" i="17"/>
  <c r="C325" i="17"/>
  <c r="C324" i="17"/>
  <c r="C323" i="17"/>
  <c r="C322" i="17"/>
  <c r="C321" i="17"/>
  <c r="C320" i="17"/>
  <c r="C319" i="17"/>
  <c r="C318" i="17"/>
  <c r="C317" i="17"/>
  <c r="C316" i="17"/>
  <c r="C315" i="17"/>
  <c r="C314" i="17"/>
  <c r="C313" i="17"/>
  <c r="C312" i="17"/>
  <c r="C311" i="17"/>
  <c r="C310" i="17"/>
  <c r="C309" i="17"/>
  <c r="C308" i="17"/>
  <c r="C307" i="17"/>
  <c r="C306" i="17"/>
  <c r="C305" i="17"/>
  <c r="C304" i="17"/>
  <c r="C303" i="17"/>
  <c r="C302" i="17"/>
  <c r="C301" i="17"/>
  <c r="C300" i="17"/>
  <c r="C299" i="17"/>
  <c r="C298" i="17"/>
  <c r="C297" i="17"/>
  <c r="C296" i="17"/>
  <c r="C295" i="17"/>
  <c r="C294" i="17"/>
  <c r="C293" i="17"/>
  <c r="C292" i="17"/>
  <c r="C291" i="17"/>
  <c r="C290" i="17"/>
  <c r="C289" i="17"/>
  <c r="C288" i="17"/>
  <c r="C287" i="17"/>
  <c r="C286" i="17"/>
  <c r="C285" i="17"/>
  <c r="C284" i="17"/>
  <c r="C283" i="17"/>
  <c r="C282" i="17"/>
  <c r="C281" i="17"/>
  <c r="C280" i="17"/>
  <c r="C279" i="17"/>
  <c r="C278" i="17"/>
  <c r="C277" i="17"/>
  <c r="C276" i="17"/>
  <c r="C275" i="17"/>
  <c r="C274" i="17"/>
  <c r="C273" i="17"/>
  <c r="C272" i="17"/>
  <c r="C271" i="17"/>
  <c r="C270" i="17"/>
  <c r="C269" i="17"/>
  <c r="C268" i="17"/>
  <c r="C267" i="17"/>
  <c r="C266" i="17"/>
  <c r="C265" i="17"/>
  <c r="C264" i="17"/>
  <c r="C263" i="17"/>
  <c r="C262" i="17"/>
  <c r="C261" i="17"/>
  <c r="C260" i="17"/>
  <c r="C259" i="17"/>
  <c r="C258" i="17"/>
  <c r="C257" i="17"/>
  <c r="C256" i="17"/>
  <c r="C255" i="17"/>
  <c r="C254" i="17"/>
  <c r="C253" i="17"/>
  <c r="C252" i="17"/>
  <c r="C251" i="17"/>
  <c r="C250" i="17"/>
  <c r="C249" i="17"/>
  <c r="C248" i="17"/>
  <c r="C247" i="17"/>
  <c r="C246" i="17"/>
  <c r="C245" i="17"/>
  <c r="C244" i="17"/>
  <c r="C243" i="17"/>
  <c r="C242" i="17"/>
  <c r="C241" i="17"/>
  <c r="C240" i="17"/>
  <c r="C239" i="17"/>
  <c r="C238" i="17"/>
  <c r="C237" i="17"/>
  <c r="C236" i="17"/>
  <c r="C235" i="17"/>
  <c r="C234" i="17"/>
  <c r="C233" i="17"/>
  <c r="C232" i="17"/>
  <c r="C231" i="17"/>
  <c r="C230" i="17"/>
  <c r="C229" i="17"/>
  <c r="C228" i="17"/>
  <c r="C227" i="17"/>
  <c r="C226" i="17"/>
  <c r="C225" i="17"/>
  <c r="C224" i="17"/>
  <c r="C223" i="17"/>
  <c r="C222" i="17"/>
  <c r="C221" i="17"/>
  <c r="C220" i="17"/>
  <c r="C219" i="17"/>
  <c r="C218" i="17"/>
  <c r="C217" i="17"/>
  <c r="C216" i="17"/>
  <c r="C215" i="17"/>
  <c r="C214" i="17"/>
  <c r="C213" i="17"/>
  <c r="C212" i="17"/>
  <c r="C211" i="17"/>
  <c r="C210" i="17"/>
  <c r="C209" i="17"/>
  <c r="C208" i="17"/>
  <c r="C207" i="17"/>
  <c r="C206" i="17"/>
  <c r="C205" i="17"/>
  <c r="C204" i="17"/>
  <c r="C203" i="17"/>
  <c r="C202" i="17"/>
  <c r="C201" i="17"/>
  <c r="C200" i="17"/>
  <c r="C199" i="17"/>
  <c r="C198" i="17"/>
  <c r="C197" i="17"/>
  <c r="C196" i="17"/>
  <c r="C195" i="17"/>
  <c r="C194" i="17"/>
  <c r="C193" i="17"/>
  <c r="C192" i="17"/>
  <c r="C191" i="17"/>
  <c r="C190" i="17"/>
  <c r="C189" i="17"/>
  <c r="C188" i="17"/>
  <c r="C187" i="17"/>
  <c r="C186" i="17"/>
  <c r="C185" i="17"/>
  <c r="C184" i="17"/>
  <c r="C183" i="17"/>
  <c r="C182" i="17"/>
  <c r="C181" i="17"/>
  <c r="C180" i="17"/>
  <c r="C179" i="17"/>
  <c r="C178" i="17"/>
  <c r="C177" i="17"/>
  <c r="C176" i="17"/>
  <c r="C175" i="17"/>
  <c r="C174" i="17"/>
  <c r="C173" i="17"/>
  <c r="C172" i="17"/>
  <c r="C171" i="17"/>
  <c r="C170" i="17"/>
  <c r="C169" i="17"/>
  <c r="C168" i="17"/>
  <c r="C167" i="17"/>
  <c r="C166" i="17"/>
  <c r="C165" i="17"/>
  <c r="C164" i="17"/>
  <c r="C163" i="17"/>
  <c r="C162" i="17"/>
  <c r="C161" i="17"/>
  <c r="C160" i="17"/>
  <c r="C159" i="17"/>
  <c r="C158" i="17"/>
  <c r="C157" i="17"/>
  <c r="C156" i="17"/>
  <c r="C155" i="17"/>
  <c r="C154" i="17"/>
  <c r="C153" i="17"/>
  <c r="C152" i="17"/>
  <c r="C151" i="17"/>
  <c r="C150" i="17"/>
  <c r="C149" i="17"/>
  <c r="C148" i="17"/>
  <c r="C147" i="17"/>
  <c r="C146" i="17"/>
  <c r="C145" i="17"/>
  <c r="C144" i="17"/>
  <c r="C143" i="17"/>
  <c r="C142" i="17"/>
  <c r="C141" i="17"/>
  <c r="C140" i="17"/>
  <c r="C139" i="17"/>
  <c r="C138" i="17"/>
  <c r="C137" i="17"/>
  <c r="C136" i="17"/>
  <c r="C135" i="17"/>
  <c r="C134" i="17"/>
  <c r="C133" i="17"/>
  <c r="C132" i="17"/>
  <c r="C131" i="17"/>
  <c r="C130" i="17"/>
  <c r="C129" i="17"/>
  <c r="C128" i="17"/>
  <c r="C127" i="17"/>
  <c r="C126" i="17"/>
  <c r="C125" i="17"/>
  <c r="C124" i="17"/>
  <c r="C123" i="17"/>
  <c r="C122" i="17"/>
  <c r="C121" i="17"/>
  <c r="C120" i="17"/>
  <c r="C119" i="17"/>
  <c r="C118" i="17"/>
  <c r="C117" i="17"/>
  <c r="C116" i="17"/>
  <c r="C115" i="17"/>
  <c r="C114" i="17"/>
  <c r="C113" i="17"/>
  <c r="C112" i="17"/>
  <c r="C111" i="17"/>
  <c r="C110" i="17"/>
  <c r="C109" i="17"/>
  <c r="C108" i="17"/>
  <c r="C107" i="17"/>
  <c r="C106" i="17"/>
  <c r="C105" i="17"/>
  <c r="C104" i="17"/>
  <c r="C103" i="17"/>
  <c r="C102" i="17"/>
  <c r="C101" i="17"/>
  <c r="C100" i="17"/>
  <c r="C99" i="17"/>
  <c r="C98" i="17"/>
  <c r="C97" i="17"/>
  <c r="C96" i="17"/>
  <c r="C95" i="17"/>
  <c r="C94" i="17"/>
  <c r="C93" i="17"/>
  <c r="C92" i="17"/>
  <c r="C91" i="17"/>
  <c r="C90" i="17"/>
  <c r="C89" i="17"/>
  <c r="C88" i="17"/>
  <c r="C87" i="17"/>
  <c r="C86" i="17"/>
  <c r="C85" i="17"/>
  <c r="C84" i="17"/>
  <c r="C83" i="17"/>
  <c r="C82" i="17"/>
  <c r="C81" i="17"/>
  <c r="C80" i="17"/>
  <c r="C79" i="17"/>
  <c r="C78" i="17"/>
  <c r="C77" i="17"/>
  <c r="C76" i="17"/>
  <c r="C75" i="17"/>
  <c r="C74" i="17"/>
  <c r="C73" i="17"/>
  <c r="C72" i="17"/>
  <c r="C71" i="17"/>
  <c r="C70" i="17"/>
  <c r="C69" i="17"/>
  <c r="C68" i="17"/>
  <c r="C67" i="17"/>
  <c r="C66" i="17"/>
  <c r="C65" i="17"/>
  <c r="C64" i="17"/>
  <c r="C63" i="17"/>
  <c r="C62" i="17"/>
  <c r="C61" i="17"/>
  <c r="C60" i="17"/>
  <c r="C59" i="17"/>
  <c r="C58" i="17"/>
  <c r="C57" i="17"/>
  <c r="C56" i="17"/>
  <c r="C55" i="17"/>
  <c r="C54" i="17"/>
  <c r="C53" i="17"/>
  <c r="C52" i="17"/>
  <c r="C51" i="17"/>
  <c r="C50" i="17"/>
  <c r="C49" i="17"/>
  <c r="C48" i="17"/>
  <c r="C47" i="17"/>
  <c r="C46" i="17"/>
  <c r="C45" i="17"/>
  <c r="C44" i="17"/>
  <c r="C43" i="17"/>
  <c r="C42" i="17"/>
  <c r="C41" i="17"/>
  <c r="C40" i="17"/>
  <c r="C39" i="17"/>
  <c r="C38" i="17"/>
  <c r="C37" i="17"/>
  <c r="C36" i="17"/>
  <c r="C35" i="17"/>
  <c r="C34" i="17"/>
  <c r="C33" i="17"/>
  <c r="C32" i="17"/>
  <c r="C31" i="17"/>
  <c r="C30" i="17"/>
  <c r="C29" i="17"/>
  <c r="C28" i="17"/>
  <c r="C27" i="17"/>
  <c r="C26" i="17"/>
  <c r="C25" i="17"/>
  <c r="C24" i="17"/>
  <c r="C23" i="17"/>
  <c r="C22" i="17"/>
  <c r="C21" i="17"/>
  <c r="C20" i="17"/>
  <c r="C19" i="17"/>
  <c r="C18" i="17"/>
  <c r="C17" i="17"/>
  <c r="C16" i="17"/>
  <c r="C15" i="17"/>
  <c r="C14" i="17"/>
  <c r="C13" i="17"/>
  <c r="C12" i="17"/>
  <c r="C11" i="17"/>
  <c r="C10" i="17"/>
  <c r="C9" i="17"/>
  <c r="C8" i="17"/>
  <c r="C7" i="17"/>
  <c r="C6" i="17"/>
  <c r="C5" i="17"/>
  <c r="C4" i="17"/>
  <c r="C3" i="17"/>
  <c r="C2" i="17"/>
  <c r="B2336" i="17"/>
  <c r="B2335" i="17"/>
  <c r="B2334" i="17"/>
  <c r="B2333" i="17"/>
  <c r="B2332" i="17"/>
  <c r="B2331" i="17"/>
  <c r="B2330" i="17"/>
  <c r="B2329" i="17"/>
  <c r="B2328" i="17"/>
  <c r="B2327" i="17"/>
  <c r="B2326" i="17"/>
  <c r="B2325" i="17"/>
  <c r="B2324" i="17"/>
  <c r="B2323" i="17"/>
  <c r="B2322" i="17"/>
  <c r="B2321" i="17"/>
  <c r="B2320" i="17"/>
  <c r="B2319" i="17"/>
  <c r="B2318" i="17"/>
  <c r="B2317" i="17"/>
  <c r="B2316" i="17"/>
  <c r="B2315" i="17"/>
  <c r="B2314" i="17"/>
  <c r="B2313" i="17"/>
  <c r="B2312" i="17"/>
  <c r="B2311" i="17"/>
  <c r="B2310" i="17"/>
  <c r="B2309" i="17"/>
  <c r="B2308" i="17"/>
  <c r="B2307" i="17"/>
  <c r="B2306" i="17"/>
  <c r="B2305" i="17"/>
  <c r="B2304" i="17"/>
  <c r="B2303" i="17"/>
  <c r="B2302" i="17"/>
  <c r="B2301" i="17"/>
  <c r="B2300" i="17"/>
  <c r="B2299" i="17"/>
  <c r="B2298" i="17"/>
  <c r="B2297" i="17"/>
  <c r="B2296" i="17"/>
  <c r="B2295" i="17"/>
  <c r="B2294" i="17"/>
  <c r="B2293" i="17"/>
  <c r="B2292" i="17"/>
  <c r="B2291" i="17"/>
  <c r="B2290" i="17"/>
  <c r="B2289" i="17"/>
  <c r="B2288" i="17"/>
  <c r="B2287" i="17"/>
  <c r="B2286" i="17"/>
  <c r="B2285" i="17"/>
  <c r="B2284" i="17"/>
  <c r="B2283" i="17"/>
  <c r="B2282" i="17"/>
  <c r="B2281" i="17"/>
  <c r="B2280" i="17"/>
  <c r="B2279" i="17"/>
  <c r="B2278" i="17"/>
  <c r="B2277" i="17"/>
  <c r="B2276" i="17"/>
  <c r="B2275" i="17"/>
  <c r="B2274" i="17"/>
  <c r="B2273" i="17"/>
  <c r="B2272" i="17"/>
  <c r="B2271" i="17"/>
  <c r="B2270" i="17"/>
  <c r="B2269" i="17"/>
  <c r="B2268" i="17"/>
  <c r="B2267" i="17"/>
  <c r="B2266" i="17"/>
  <c r="B2265" i="17"/>
  <c r="B2264" i="17"/>
  <c r="B2263" i="17"/>
  <c r="B2262" i="17"/>
  <c r="B2261" i="17"/>
  <c r="B2260" i="17"/>
  <c r="B2259" i="17"/>
  <c r="B2258" i="17"/>
  <c r="B2257" i="17"/>
  <c r="B2256" i="17"/>
  <c r="B2255" i="17"/>
  <c r="B2254" i="17"/>
  <c r="B2253" i="17"/>
  <c r="B2252" i="17"/>
  <c r="B2251" i="17"/>
  <c r="B2250" i="17"/>
  <c r="B2249" i="17"/>
  <c r="B2248" i="17"/>
  <c r="B2247" i="17"/>
  <c r="B2246" i="17"/>
  <c r="B2245" i="17"/>
  <c r="B2244" i="17"/>
  <c r="B2243" i="17"/>
  <c r="B2242" i="17"/>
  <c r="B2241" i="17"/>
  <c r="B2240" i="17"/>
  <c r="B2239" i="17"/>
  <c r="B2238" i="17"/>
  <c r="B2237" i="17"/>
  <c r="B2236" i="17"/>
  <c r="B2235" i="17"/>
  <c r="B2234" i="17"/>
  <c r="B2233" i="17"/>
  <c r="B2232" i="17"/>
  <c r="B2231" i="17"/>
  <c r="B2230" i="17"/>
  <c r="B2229" i="17"/>
  <c r="B2228" i="17"/>
  <c r="B2227" i="17"/>
  <c r="B2226" i="17"/>
  <c r="B2225" i="17"/>
  <c r="B2224" i="17"/>
  <c r="B2223" i="17"/>
  <c r="B2222" i="17"/>
  <c r="B2221" i="17"/>
  <c r="B2220" i="17"/>
  <c r="B2219" i="17"/>
  <c r="B2218" i="17"/>
  <c r="B2217" i="17"/>
  <c r="B2216" i="17"/>
  <c r="B2215" i="17"/>
  <c r="B2214" i="17"/>
  <c r="B2213" i="17"/>
  <c r="B2212" i="17"/>
  <c r="B2211" i="17"/>
  <c r="B2210" i="17"/>
  <c r="B2209" i="17"/>
  <c r="B2208" i="17"/>
  <c r="B2207" i="17"/>
  <c r="B2206" i="17"/>
  <c r="B2205" i="17"/>
  <c r="B2204" i="17"/>
  <c r="B2203" i="17"/>
  <c r="B2202" i="17"/>
  <c r="B2201" i="17"/>
  <c r="B2200" i="17"/>
  <c r="B2199" i="17"/>
  <c r="B2198" i="17"/>
  <c r="B2197" i="17"/>
  <c r="B2196" i="17"/>
  <c r="B2195" i="17"/>
  <c r="B2194" i="17"/>
  <c r="B2193" i="17"/>
  <c r="B2192" i="17"/>
  <c r="B2191" i="17"/>
  <c r="B2190" i="17"/>
  <c r="B2189" i="17"/>
  <c r="B2188" i="17"/>
  <c r="B2187" i="17"/>
  <c r="B2186" i="17"/>
  <c r="B2185" i="17"/>
  <c r="B2184" i="17"/>
  <c r="B2183" i="17"/>
  <c r="B2182" i="17"/>
  <c r="B2181" i="17"/>
  <c r="B2180" i="17"/>
  <c r="B2179" i="17"/>
  <c r="B2178" i="17"/>
  <c r="B2177" i="17"/>
  <c r="B2176" i="17"/>
  <c r="B2175" i="17"/>
  <c r="B2174" i="17"/>
  <c r="B2173" i="17"/>
  <c r="B2172" i="17"/>
  <c r="B2171" i="17"/>
  <c r="B2170" i="17"/>
  <c r="B2169" i="17"/>
  <c r="B2168" i="17"/>
  <c r="B2167" i="17"/>
  <c r="B2166" i="17"/>
  <c r="B2165" i="17"/>
  <c r="B2164" i="17"/>
  <c r="B2163" i="17"/>
  <c r="B2162" i="17"/>
  <c r="B2161" i="17"/>
  <c r="B2160" i="17"/>
  <c r="B2159" i="17"/>
  <c r="B2158" i="17"/>
  <c r="B2157" i="17"/>
  <c r="B2156" i="17"/>
  <c r="B2155" i="17"/>
  <c r="B2154" i="17"/>
  <c r="B2153" i="17"/>
  <c r="B2152" i="17"/>
  <c r="B2151" i="17"/>
  <c r="B2150" i="17"/>
  <c r="B2149" i="17"/>
  <c r="B2148" i="17"/>
  <c r="B2147" i="17"/>
  <c r="B2146" i="17"/>
  <c r="B2145" i="17"/>
  <c r="B2144" i="17"/>
  <c r="B2143" i="17"/>
  <c r="B2142" i="17"/>
  <c r="B2141" i="17"/>
  <c r="B2140" i="17"/>
  <c r="B2139" i="17"/>
  <c r="B2138" i="17"/>
  <c r="B2137" i="17"/>
  <c r="B2136" i="17"/>
  <c r="B2135" i="17"/>
  <c r="B2134" i="17"/>
  <c r="B2133" i="17"/>
  <c r="B2132" i="17"/>
  <c r="B2131" i="17"/>
  <c r="B2130" i="17"/>
  <c r="B2129" i="17"/>
  <c r="B2128" i="17"/>
  <c r="B2127" i="17"/>
  <c r="B2126" i="17"/>
  <c r="B2125" i="17"/>
  <c r="B2124" i="17"/>
  <c r="B2123" i="17"/>
  <c r="B2122" i="17"/>
  <c r="B2121" i="17"/>
  <c r="B2120" i="17"/>
  <c r="B2119" i="17"/>
  <c r="B2118" i="17"/>
  <c r="B2117" i="17"/>
  <c r="B2116" i="17"/>
  <c r="B2115" i="17"/>
  <c r="B2114" i="17"/>
  <c r="B2113" i="17"/>
  <c r="B2112" i="17"/>
  <c r="B2111" i="17"/>
  <c r="B2110" i="17"/>
  <c r="B2109" i="17"/>
  <c r="B2108" i="17"/>
  <c r="B2107" i="17"/>
  <c r="B2106" i="17"/>
  <c r="B2105" i="17"/>
  <c r="B2104" i="17"/>
  <c r="B2103" i="17"/>
  <c r="B2102" i="17"/>
  <c r="B2101" i="17"/>
  <c r="B2100" i="17"/>
  <c r="B2099" i="17"/>
  <c r="B2098" i="17"/>
  <c r="B2097" i="17"/>
  <c r="B2096" i="17"/>
  <c r="B2095" i="17"/>
  <c r="B2094" i="17"/>
  <c r="B2093" i="17"/>
  <c r="B2092" i="17"/>
  <c r="B2091" i="17"/>
  <c r="B2090" i="17"/>
  <c r="B2089" i="17"/>
  <c r="B2088" i="17"/>
  <c r="B2087" i="17"/>
  <c r="B2086" i="17"/>
  <c r="B2085" i="17"/>
  <c r="B2084" i="17"/>
  <c r="B2083" i="17"/>
  <c r="B2082" i="17"/>
  <c r="B2081" i="17"/>
  <c r="B2080" i="17"/>
  <c r="B2079" i="17"/>
  <c r="B2078" i="17"/>
  <c r="B2077" i="17"/>
  <c r="B2076" i="17"/>
  <c r="B2075" i="17"/>
  <c r="B2074" i="17"/>
  <c r="B2073" i="17"/>
  <c r="B2072" i="17"/>
  <c r="B2071" i="17"/>
  <c r="B2070" i="17"/>
  <c r="B2069" i="17"/>
  <c r="B2068" i="17"/>
  <c r="B2067" i="17"/>
  <c r="B2066" i="17"/>
  <c r="B2065" i="17"/>
  <c r="B2064" i="17"/>
  <c r="B2063" i="17"/>
  <c r="B2062" i="17"/>
  <c r="B2061" i="17"/>
  <c r="B2060" i="17"/>
  <c r="B2059" i="17"/>
  <c r="B2058" i="17"/>
  <c r="B2057" i="17"/>
  <c r="B2056" i="17"/>
  <c r="B2055" i="17"/>
  <c r="B2054" i="17"/>
  <c r="B2053" i="17"/>
  <c r="B2052" i="17"/>
  <c r="B2051" i="17"/>
  <c r="B2050" i="17"/>
  <c r="B2049" i="17"/>
  <c r="B2048" i="17"/>
  <c r="B2047" i="17"/>
  <c r="B2046" i="17"/>
  <c r="B2045" i="17"/>
  <c r="B2044" i="17"/>
  <c r="B2043" i="17"/>
  <c r="B2042" i="17"/>
  <c r="B2041" i="17"/>
  <c r="B2040" i="17"/>
  <c r="B2039" i="17"/>
  <c r="B2038" i="17"/>
  <c r="B2037" i="17"/>
  <c r="B2036" i="17"/>
  <c r="B2035" i="17"/>
  <c r="B2034" i="17"/>
  <c r="B2033" i="17"/>
  <c r="B2032" i="17"/>
  <c r="B2031" i="17"/>
  <c r="B2030" i="17"/>
  <c r="B2029" i="17"/>
  <c r="B2028" i="17"/>
  <c r="B2027" i="17"/>
  <c r="B2026" i="17"/>
  <c r="B2025" i="17"/>
  <c r="B2024" i="17"/>
  <c r="B2023" i="17"/>
  <c r="B2022" i="17"/>
  <c r="B2021" i="17"/>
  <c r="B2020" i="17"/>
  <c r="B2019" i="17"/>
  <c r="B2018" i="17"/>
  <c r="B2017" i="17"/>
  <c r="B2016" i="17"/>
  <c r="B2015" i="17"/>
  <c r="B2014" i="17"/>
  <c r="B2013" i="17"/>
  <c r="B2012" i="17"/>
  <c r="B2011" i="17"/>
  <c r="B2010" i="17"/>
  <c r="B2009" i="17"/>
  <c r="B2008" i="17"/>
  <c r="B2007" i="17"/>
  <c r="B2006" i="17"/>
  <c r="B2005" i="17"/>
  <c r="B2004" i="17"/>
  <c r="B2003" i="17"/>
  <c r="B2002" i="17"/>
  <c r="B2001" i="17"/>
  <c r="B2000" i="17"/>
  <c r="B1999" i="17"/>
  <c r="B1998" i="17"/>
  <c r="B1997" i="17"/>
  <c r="B1996" i="17"/>
  <c r="B1995" i="17"/>
  <c r="B1994" i="17"/>
  <c r="B1993" i="17"/>
  <c r="B1992" i="17"/>
  <c r="B1991" i="17"/>
  <c r="B1990" i="17"/>
  <c r="B1989" i="17"/>
  <c r="B1988" i="17"/>
  <c r="B1987" i="17"/>
  <c r="B1986" i="17"/>
  <c r="B1985" i="17"/>
  <c r="B1984" i="17"/>
  <c r="B1983" i="17"/>
  <c r="B1982" i="17"/>
  <c r="B1981" i="17"/>
  <c r="B1980" i="17"/>
  <c r="B1979" i="17"/>
  <c r="B1978" i="17"/>
  <c r="B1977" i="17"/>
  <c r="B1976" i="17"/>
  <c r="B1975" i="17"/>
  <c r="B1974" i="17"/>
  <c r="B1973" i="17"/>
  <c r="B1972" i="17"/>
  <c r="B1971" i="17"/>
  <c r="B1970" i="17"/>
  <c r="B1969" i="17"/>
  <c r="B1968" i="17"/>
  <c r="B1967" i="17"/>
  <c r="B1966" i="17"/>
  <c r="B1965" i="17"/>
  <c r="B1964" i="17"/>
  <c r="B1963" i="17"/>
  <c r="B1962" i="17"/>
  <c r="B1961" i="17"/>
  <c r="B1960" i="17"/>
  <c r="B1959" i="17"/>
  <c r="B1958" i="17"/>
  <c r="B1957" i="17"/>
  <c r="B1956" i="17"/>
  <c r="B1955" i="17"/>
  <c r="B1954" i="17"/>
  <c r="B1953" i="17"/>
  <c r="B1952" i="17"/>
  <c r="B1951" i="17"/>
  <c r="B1950" i="17"/>
  <c r="B1949" i="17"/>
  <c r="B1948" i="17"/>
  <c r="B1947" i="17"/>
  <c r="B1946" i="17"/>
  <c r="B1945" i="17"/>
  <c r="B1944" i="17"/>
  <c r="B1943" i="17"/>
  <c r="B1942" i="17"/>
  <c r="B1941" i="17"/>
  <c r="B1940" i="17"/>
  <c r="B1939" i="17"/>
  <c r="B1938" i="17"/>
  <c r="B1937" i="17"/>
  <c r="B1936" i="17"/>
  <c r="B1935" i="17"/>
  <c r="B1934" i="17"/>
  <c r="B1933" i="17"/>
  <c r="B1932" i="17"/>
  <c r="B1931" i="17"/>
  <c r="B1930" i="17"/>
  <c r="B1929" i="17"/>
  <c r="B1928" i="17"/>
  <c r="B1927" i="17"/>
  <c r="B1926" i="17"/>
  <c r="B1925" i="17"/>
  <c r="B1924" i="17"/>
  <c r="B1923" i="17"/>
  <c r="B1922" i="17"/>
  <c r="B1921" i="17"/>
  <c r="B1920" i="17"/>
  <c r="B1919" i="17"/>
  <c r="B1918" i="17"/>
  <c r="B1917" i="17"/>
  <c r="B1916" i="17"/>
  <c r="B1915" i="17"/>
  <c r="B1914" i="17"/>
  <c r="B1913" i="17"/>
  <c r="B1912" i="17"/>
  <c r="B1911" i="17"/>
  <c r="B1910" i="17"/>
  <c r="B1909" i="17"/>
  <c r="B1908" i="17"/>
  <c r="B1907" i="17"/>
  <c r="B1906" i="17"/>
  <c r="B1905" i="17"/>
  <c r="B1904" i="17"/>
  <c r="B1903" i="17"/>
  <c r="B1902" i="17"/>
  <c r="B1901" i="17"/>
  <c r="B1900" i="17"/>
  <c r="B1899" i="17"/>
  <c r="B1898" i="17"/>
  <c r="B1897" i="17"/>
  <c r="B1896" i="17"/>
  <c r="B1895" i="17"/>
  <c r="B1894" i="17"/>
  <c r="B1893" i="17"/>
  <c r="B1892" i="17"/>
  <c r="B1891" i="17"/>
  <c r="B1890" i="17"/>
  <c r="B1889" i="17"/>
  <c r="B1888" i="17"/>
  <c r="B1887" i="17"/>
  <c r="B1886" i="17"/>
  <c r="B1885" i="17"/>
  <c r="B1884" i="17"/>
  <c r="B1883" i="17"/>
  <c r="B1882" i="17"/>
  <c r="B1881" i="17"/>
  <c r="B1880" i="17"/>
  <c r="B1879" i="17"/>
  <c r="B1878" i="17"/>
  <c r="B1877" i="17"/>
  <c r="B1876" i="17"/>
  <c r="B1875" i="17"/>
  <c r="B1874" i="17"/>
  <c r="B1873" i="17"/>
  <c r="B1872" i="17"/>
  <c r="B1871" i="17"/>
  <c r="B1870" i="17"/>
  <c r="B1869" i="17"/>
  <c r="B1868" i="17"/>
  <c r="B1867" i="17"/>
  <c r="B1866" i="17"/>
  <c r="B1865" i="17"/>
  <c r="B1864" i="17"/>
  <c r="B1863" i="17"/>
  <c r="B1862" i="17"/>
  <c r="B1861" i="17"/>
  <c r="B1860" i="17"/>
  <c r="B1859" i="17"/>
  <c r="B1858" i="17"/>
  <c r="B1857" i="17"/>
  <c r="B1856" i="17"/>
  <c r="B1855" i="17"/>
  <c r="B1854" i="17"/>
  <c r="B1853" i="17"/>
  <c r="B1852" i="17"/>
  <c r="B1851" i="17"/>
  <c r="B1850" i="17"/>
  <c r="B1849" i="17"/>
  <c r="B1848" i="17"/>
  <c r="B1847" i="17"/>
  <c r="B1846" i="17"/>
  <c r="B1845" i="17"/>
  <c r="B1844" i="17"/>
  <c r="B1843" i="17"/>
  <c r="B1842" i="17"/>
  <c r="B1841" i="17"/>
  <c r="B1840" i="17"/>
  <c r="B1839" i="17"/>
  <c r="B1838" i="17"/>
  <c r="B1837" i="17"/>
  <c r="B1836" i="17"/>
  <c r="B1835" i="17"/>
  <c r="B1834" i="17"/>
  <c r="B1833" i="17"/>
  <c r="B1832" i="17"/>
  <c r="B1831" i="17"/>
  <c r="B1830" i="17"/>
  <c r="B1829" i="17"/>
  <c r="B1828" i="17"/>
  <c r="B1827" i="17"/>
  <c r="B1826" i="17"/>
  <c r="B1825" i="17"/>
  <c r="B1824" i="17"/>
  <c r="B1823" i="17"/>
  <c r="B1822" i="17"/>
  <c r="B1821" i="17"/>
  <c r="B1820" i="17"/>
  <c r="B1819" i="17"/>
  <c r="B1818" i="17"/>
  <c r="B1817" i="17"/>
  <c r="B1816" i="17"/>
  <c r="B1815" i="17"/>
  <c r="B1814" i="17"/>
  <c r="B1813" i="17"/>
  <c r="B1812" i="17"/>
  <c r="B1811" i="17"/>
  <c r="B1810" i="17"/>
  <c r="B1809" i="17"/>
  <c r="B1808" i="17"/>
  <c r="B1807" i="17"/>
  <c r="B1806" i="17"/>
  <c r="B1805" i="17"/>
  <c r="B1804" i="17"/>
  <c r="B1803" i="17"/>
  <c r="B1802" i="17"/>
  <c r="B1801" i="17"/>
  <c r="B1800" i="17"/>
  <c r="B1799" i="17"/>
  <c r="B1798" i="17"/>
  <c r="B1797" i="17"/>
  <c r="B1796" i="17"/>
  <c r="B1795" i="17"/>
  <c r="B1794" i="17"/>
  <c r="B1793" i="17"/>
  <c r="B1792" i="17"/>
  <c r="B1791" i="17"/>
  <c r="B1790" i="17"/>
  <c r="B1789" i="17"/>
  <c r="B1788" i="17"/>
  <c r="B1787" i="17"/>
  <c r="B1786" i="17"/>
  <c r="B1785" i="17"/>
  <c r="B1784" i="17"/>
  <c r="B1783" i="17"/>
  <c r="B1782" i="17"/>
  <c r="B1781" i="17"/>
  <c r="B1780" i="17"/>
  <c r="B1779" i="17"/>
  <c r="B1778" i="17"/>
  <c r="B1777" i="17"/>
  <c r="B1776" i="17"/>
  <c r="B1775" i="17"/>
  <c r="B1774" i="17"/>
  <c r="B1773" i="17"/>
  <c r="B1772" i="17"/>
  <c r="B1771" i="17"/>
  <c r="B1770" i="17"/>
  <c r="B1769" i="17"/>
  <c r="B1768" i="17"/>
  <c r="B1767" i="17"/>
  <c r="B1766" i="17"/>
  <c r="B1765" i="17"/>
  <c r="B1764" i="17"/>
  <c r="B1763" i="17"/>
  <c r="B1762" i="17"/>
  <c r="B1761" i="17"/>
  <c r="B1760" i="17"/>
  <c r="B1759" i="17"/>
  <c r="B1758" i="17"/>
  <c r="B1757" i="17"/>
  <c r="B1756" i="17"/>
  <c r="B1755" i="17"/>
  <c r="B1754" i="17"/>
  <c r="B1753" i="17"/>
  <c r="B1752" i="17"/>
  <c r="B1751" i="17"/>
  <c r="B1750" i="17"/>
  <c r="B1749" i="17"/>
  <c r="B1748" i="17"/>
  <c r="B1747" i="17"/>
  <c r="B1746" i="17"/>
  <c r="B1745" i="17"/>
  <c r="B1744" i="17"/>
  <c r="B1743" i="17"/>
  <c r="B1742" i="17"/>
  <c r="B1741" i="17"/>
  <c r="B1740" i="17"/>
  <c r="B1739" i="17"/>
  <c r="B1738" i="17"/>
  <c r="B1737" i="17"/>
  <c r="B1736" i="17"/>
  <c r="B1735" i="17"/>
  <c r="B1734" i="17"/>
  <c r="B1733" i="17"/>
  <c r="B1732" i="17"/>
  <c r="B1731" i="17"/>
  <c r="B1730" i="17"/>
  <c r="B1729" i="17"/>
  <c r="B1728" i="17"/>
  <c r="B1727" i="17"/>
  <c r="B1726" i="17"/>
  <c r="B1725" i="17"/>
  <c r="B1724" i="17"/>
  <c r="B1723" i="17"/>
  <c r="B1722" i="17"/>
  <c r="B1721" i="17"/>
  <c r="B1720" i="17"/>
  <c r="B1719" i="17"/>
  <c r="B1718" i="17"/>
  <c r="B1717" i="17"/>
  <c r="B1716" i="17"/>
  <c r="B1715" i="17"/>
  <c r="B1714" i="17"/>
  <c r="B1713" i="17"/>
  <c r="B1712" i="17"/>
  <c r="B1711" i="17"/>
  <c r="B1710" i="17"/>
  <c r="B1709" i="17"/>
  <c r="B1708" i="17"/>
  <c r="B1707" i="17"/>
  <c r="B1706" i="17"/>
  <c r="B1705" i="17"/>
  <c r="B1704" i="17"/>
  <c r="B1703" i="17"/>
  <c r="B1702" i="17"/>
  <c r="B1701" i="17"/>
  <c r="B1700" i="17"/>
  <c r="B1699" i="17"/>
  <c r="B1698" i="17"/>
  <c r="B1697" i="17"/>
  <c r="B1696" i="17"/>
  <c r="B1695" i="17"/>
  <c r="B1694" i="17"/>
  <c r="B1693" i="17"/>
  <c r="B1692" i="17"/>
  <c r="B1691" i="17"/>
  <c r="B1690" i="17"/>
  <c r="B1689" i="17"/>
  <c r="B1688" i="17"/>
  <c r="B1687" i="17"/>
  <c r="B1686" i="17"/>
  <c r="B1685" i="17"/>
  <c r="B1684" i="17"/>
  <c r="B1683" i="17"/>
  <c r="B1682" i="17"/>
  <c r="B1681" i="17"/>
  <c r="B1680" i="17"/>
  <c r="B1679" i="17"/>
  <c r="B1678" i="17"/>
  <c r="B1677" i="17"/>
  <c r="B1676" i="17"/>
  <c r="B1675" i="17"/>
  <c r="B1674" i="17"/>
  <c r="B1673" i="17"/>
  <c r="B1672" i="17"/>
  <c r="B1671" i="17"/>
  <c r="B1670" i="17"/>
  <c r="B1669" i="17"/>
  <c r="B1668" i="17"/>
  <c r="B1667" i="17"/>
  <c r="B1666" i="17"/>
  <c r="B1665" i="17"/>
  <c r="B1664" i="17"/>
  <c r="B1663" i="17"/>
  <c r="B1662" i="17"/>
  <c r="B1661" i="17"/>
  <c r="B1660" i="17"/>
  <c r="B1659" i="17"/>
  <c r="B1658" i="17"/>
  <c r="B1657" i="17"/>
  <c r="B1656" i="17"/>
  <c r="B1655" i="17"/>
  <c r="B1654" i="17"/>
  <c r="B1653" i="17"/>
  <c r="B1652" i="17"/>
  <c r="B1651" i="17"/>
  <c r="B1650" i="17"/>
  <c r="B1649" i="17"/>
  <c r="B1648" i="17"/>
  <c r="B1647" i="17"/>
  <c r="B1646" i="17"/>
  <c r="B1645" i="17"/>
  <c r="B1644" i="17"/>
  <c r="B1643" i="17"/>
  <c r="B1642" i="17"/>
  <c r="B1641" i="17"/>
  <c r="B1640" i="17"/>
  <c r="B1639" i="17"/>
  <c r="B1638" i="17"/>
  <c r="B1637" i="17"/>
  <c r="B1636" i="17"/>
  <c r="B1635" i="17"/>
  <c r="B1634" i="17"/>
  <c r="B1633" i="17"/>
  <c r="B1632" i="17"/>
  <c r="B1631" i="17"/>
  <c r="B1630" i="17"/>
  <c r="B1629" i="17"/>
  <c r="B1628" i="17"/>
  <c r="B1627" i="17"/>
  <c r="B1626" i="17"/>
  <c r="B1625" i="17"/>
  <c r="B1624" i="17"/>
  <c r="B1623" i="17"/>
  <c r="B1622" i="17"/>
  <c r="B1621" i="17"/>
  <c r="B1620" i="17"/>
  <c r="B1619" i="17"/>
  <c r="B1618" i="17"/>
  <c r="B1617" i="17"/>
  <c r="B1616" i="17"/>
  <c r="B1615" i="17"/>
  <c r="B1614" i="17"/>
  <c r="B1613" i="17"/>
  <c r="B1612" i="17"/>
  <c r="B1611" i="17"/>
  <c r="B1610" i="17"/>
  <c r="B1609" i="17"/>
  <c r="B1608" i="17"/>
  <c r="B1607" i="17"/>
  <c r="B1606" i="17"/>
  <c r="B1605" i="17"/>
  <c r="B1604" i="17"/>
  <c r="B1603" i="17"/>
  <c r="B1602" i="17"/>
  <c r="B1601" i="17"/>
  <c r="B1600" i="17"/>
  <c r="B1599" i="17"/>
  <c r="B1598" i="17"/>
  <c r="B1597" i="17"/>
  <c r="B1596" i="17"/>
  <c r="B1595" i="17"/>
  <c r="B1594" i="17"/>
  <c r="B1593" i="17"/>
  <c r="B1592" i="17"/>
  <c r="B1591" i="17"/>
  <c r="B1590" i="17"/>
  <c r="B1589" i="17"/>
  <c r="B1588" i="17"/>
  <c r="B1587" i="17"/>
  <c r="B1586" i="17"/>
  <c r="B1585" i="17"/>
  <c r="B1584" i="17"/>
  <c r="B1583" i="17"/>
  <c r="B1582" i="17"/>
  <c r="B1581" i="17"/>
  <c r="B1580" i="17"/>
  <c r="B1579" i="17"/>
  <c r="B1578" i="17"/>
  <c r="B1577" i="17"/>
  <c r="B1576" i="17"/>
  <c r="B1575" i="17"/>
  <c r="B1574" i="17"/>
  <c r="B1573" i="17"/>
  <c r="B1572" i="17"/>
  <c r="B1571" i="17"/>
  <c r="B1570" i="17"/>
  <c r="B1569" i="17"/>
  <c r="B1568" i="17"/>
  <c r="B1567" i="17"/>
  <c r="B1566" i="17"/>
  <c r="B1565" i="17"/>
  <c r="B1564" i="17"/>
  <c r="B1563" i="17"/>
  <c r="B1562" i="17"/>
  <c r="B1561" i="17"/>
  <c r="B1560" i="17"/>
  <c r="B1559" i="17"/>
  <c r="B1558" i="17"/>
  <c r="B1557" i="17"/>
  <c r="B1556" i="17"/>
  <c r="B1555" i="17"/>
  <c r="B1554" i="17"/>
  <c r="B1553" i="17"/>
  <c r="B1552" i="17"/>
  <c r="B1551" i="17"/>
  <c r="B1550" i="17"/>
  <c r="B1549" i="17"/>
  <c r="B1548" i="17"/>
  <c r="B1547" i="17"/>
  <c r="B1546" i="17"/>
  <c r="B1545" i="17"/>
  <c r="B1544" i="17"/>
  <c r="B1543" i="17"/>
  <c r="B1542" i="17"/>
  <c r="B1541" i="17"/>
  <c r="B1540" i="17"/>
  <c r="B1539" i="17"/>
  <c r="B1538" i="17"/>
  <c r="B1537" i="17"/>
  <c r="B1536" i="17"/>
  <c r="B1535" i="17"/>
  <c r="B1534" i="17"/>
  <c r="B1533" i="17"/>
  <c r="B1532" i="17"/>
  <c r="B1531" i="17"/>
  <c r="B1530" i="17"/>
  <c r="B1529" i="17"/>
  <c r="B1528" i="17"/>
  <c r="B1527" i="17"/>
  <c r="B1526" i="17"/>
  <c r="B1525" i="17"/>
  <c r="B1524" i="17"/>
  <c r="B1523" i="17"/>
  <c r="B1522" i="17"/>
  <c r="B1521" i="17"/>
  <c r="B1520" i="17"/>
  <c r="B1519" i="17"/>
  <c r="B1518" i="17"/>
  <c r="B1517" i="17"/>
  <c r="B1516" i="17"/>
  <c r="B1515" i="17"/>
  <c r="B1514" i="17"/>
  <c r="B1513" i="17"/>
  <c r="B1512" i="17"/>
  <c r="B1511" i="17"/>
  <c r="B1510" i="17"/>
  <c r="B1509" i="17"/>
  <c r="B1508" i="17"/>
  <c r="B1507" i="17"/>
  <c r="B1506" i="17"/>
  <c r="B1505" i="17"/>
  <c r="B1504" i="17"/>
  <c r="B1503" i="17"/>
  <c r="B1502" i="17"/>
  <c r="B1501" i="17"/>
  <c r="B1500" i="17"/>
  <c r="B1499" i="17"/>
  <c r="B1498" i="17"/>
  <c r="B1497" i="17"/>
  <c r="B1496" i="17"/>
  <c r="B1495" i="17"/>
  <c r="B1494" i="17"/>
  <c r="B1493" i="17"/>
  <c r="B1492" i="17"/>
  <c r="B1491" i="17"/>
  <c r="B1490" i="17"/>
  <c r="B1489" i="17"/>
  <c r="B1488" i="17"/>
  <c r="B1487" i="17"/>
  <c r="B1486" i="17"/>
  <c r="B1485" i="17"/>
  <c r="B1484" i="17"/>
  <c r="B1483" i="17"/>
  <c r="B1482" i="17"/>
  <c r="B1481" i="17"/>
  <c r="B1480" i="17"/>
  <c r="B1479" i="17"/>
  <c r="B1478" i="17"/>
  <c r="B1477" i="17"/>
  <c r="B1476" i="17"/>
  <c r="B1475" i="17"/>
  <c r="B1474" i="17"/>
  <c r="B1473" i="17"/>
  <c r="B1472" i="17"/>
  <c r="B1471" i="17"/>
  <c r="B1470" i="17"/>
  <c r="B1469" i="17"/>
  <c r="B1468" i="17"/>
  <c r="B1467" i="17"/>
  <c r="B1466" i="17"/>
  <c r="B1465" i="17"/>
  <c r="B1464" i="17"/>
  <c r="B1463" i="17"/>
  <c r="B1462" i="17"/>
  <c r="B1461" i="17"/>
  <c r="B1460" i="17"/>
  <c r="B1459" i="17"/>
  <c r="B1458" i="17"/>
  <c r="B1457" i="17"/>
  <c r="B1456" i="17"/>
  <c r="B1455" i="17"/>
  <c r="B1454" i="17"/>
  <c r="B1453" i="17"/>
  <c r="B1452" i="17"/>
  <c r="B1451" i="17"/>
  <c r="B1450" i="17"/>
  <c r="B1449" i="17"/>
  <c r="B1448" i="17"/>
  <c r="B1447" i="17"/>
  <c r="B1446" i="17"/>
  <c r="B1445" i="17"/>
  <c r="B1444" i="17"/>
  <c r="B1443" i="17"/>
  <c r="B1442" i="17"/>
  <c r="B1441" i="17"/>
  <c r="B1440" i="17"/>
  <c r="B1439" i="17"/>
  <c r="B1438" i="17"/>
  <c r="B1437" i="17"/>
  <c r="B1436" i="17"/>
  <c r="B1435" i="17"/>
  <c r="B1434" i="17"/>
  <c r="B1433" i="17"/>
  <c r="B1432" i="17"/>
  <c r="B1431" i="17"/>
  <c r="B1430" i="17"/>
  <c r="B1429" i="17"/>
  <c r="B1428" i="17"/>
  <c r="B1427" i="17"/>
  <c r="B1426" i="17"/>
  <c r="B1425" i="17"/>
  <c r="B1424" i="17"/>
  <c r="B1423" i="17"/>
  <c r="B1422" i="17"/>
  <c r="B1421" i="17"/>
  <c r="B1420" i="17"/>
  <c r="B1419" i="17"/>
  <c r="B1418" i="17"/>
  <c r="B1417" i="17"/>
  <c r="B1416" i="17"/>
  <c r="B1415" i="17"/>
  <c r="B1414" i="17"/>
  <c r="B1413" i="17"/>
  <c r="B1412" i="17"/>
  <c r="B1411" i="17"/>
  <c r="B1410" i="17"/>
  <c r="B1409" i="17"/>
  <c r="B1408" i="17"/>
  <c r="B1407" i="17"/>
  <c r="B1406" i="17"/>
  <c r="B1405" i="17"/>
  <c r="B1404" i="17"/>
  <c r="B1403" i="17"/>
  <c r="B1402" i="17"/>
  <c r="B1401" i="17"/>
  <c r="B1400" i="17"/>
  <c r="B1399" i="17"/>
  <c r="B1398" i="17"/>
  <c r="B1397" i="17"/>
  <c r="B1396" i="17"/>
  <c r="B1395" i="17"/>
  <c r="B1394" i="17"/>
  <c r="B1393" i="17"/>
  <c r="B1392" i="17"/>
  <c r="B1391" i="17"/>
  <c r="B1390" i="17"/>
  <c r="B1389" i="17"/>
  <c r="B1388" i="17"/>
  <c r="B1387" i="17"/>
  <c r="B1386" i="17"/>
  <c r="B1385" i="17"/>
  <c r="B1384" i="17"/>
  <c r="B1383" i="17"/>
  <c r="B1382" i="17"/>
  <c r="B1381" i="17"/>
  <c r="B1380" i="17"/>
  <c r="B1379" i="17"/>
  <c r="B1378" i="17"/>
  <c r="B1377" i="17"/>
  <c r="B1376" i="17"/>
  <c r="B1375" i="17"/>
  <c r="B1374" i="17"/>
  <c r="B1373" i="17"/>
  <c r="B1372" i="17"/>
  <c r="B1371" i="17"/>
  <c r="B1370" i="17"/>
  <c r="B1369" i="17"/>
  <c r="B1368" i="17"/>
  <c r="B1367" i="17"/>
  <c r="B1366" i="17"/>
  <c r="B1365" i="17"/>
  <c r="B1364" i="17"/>
  <c r="B1363" i="17"/>
  <c r="B1362" i="17"/>
  <c r="B1361" i="17"/>
  <c r="B1360" i="17"/>
  <c r="B1359" i="17"/>
  <c r="B1358" i="17"/>
  <c r="B1357" i="17"/>
  <c r="B1356" i="17"/>
  <c r="B1355" i="17"/>
  <c r="B1354" i="17"/>
  <c r="B1353" i="17"/>
  <c r="B1352" i="17"/>
  <c r="B1351" i="17"/>
  <c r="B1350" i="17"/>
  <c r="B1349" i="17"/>
  <c r="B1348" i="17"/>
  <c r="B1347" i="17"/>
  <c r="B1346" i="17"/>
  <c r="B1345" i="17"/>
  <c r="B1344" i="17"/>
  <c r="B1343" i="17"/>
  <c r="B1342" i="17"/>
  <c r="B1341" i="17"/>
  <c r="B1340" i="17"/>
  <c r="B1339" i="17"/>
  <c r="B1338" i="17"/>
  <c r="B1337" i="17"/>
  <c r="B1336" i="17"/>
  <c r="B1335" i="17"/>
  <c r="B1334" i="17"/>
  <c r="B1333" i="17"/>
  <c r="B1332" i="17"/>
  <c r="B1331" i="17"/>
  <c r="B1330" i="17"/>
  <c r="B1329" i="17"/>
  <c r="B1328" i="17"/>
  <c r="B1327" i="17"/>
  <c r="B1326" i="17"/>
  <c r="B1325" i="17"/>
  <c r="B1324" i="17"/>
  <c r="B1323" i="17"/>
  <c r="B1322" i="17"/>
  <c r="B1321" i="17"/>
  <c r="B1320" i="17"/>
  <c r="B1319" i="17"/>
  <c r="B1318" i="17"/>
  <c r="B1317" i="17"/>
  <c r="B1316" i="17"/>
  <c r="B1315" i="17"/>
  <c r="B1314" i="17"/>
  <c r="B1313" i="17"/>
  <c r="B1312" i="17"/>
  <c r="B1311" i="17"/>
  <c r="B1310" i="17"/>
  <c r="B1309" i="17"/>
  <c r="B1308" i="17"/>
  <c r="B1307" i="17"/>
  <c r="B1306" i="17"/>
  <c r="B1305" i="17"/>
  <c r="B1304" i="17"/>
  <c r="B1303" i="17"/>
  <c r="B1302" i="17"/>
  <c r="B1301" i="17"/>
  <c r="B1300" i="17"/>
  <c r="B1299" i="17"/>
  <c r="B1298" i="17"/>
  <c r="B1297" i="17"/>
  <c r="B1296" i="17"/>
  <c r="B1295" i="17"/>
  <c r="B1294" i="17"/>
  <c r="B1293" i="17"/>
  <c r="B1292" i="17"/>
  <c r="B1291" i="17"/>
  <c r="B1290" i="17"/>
  <c r="B1289" i="17"/>
  <c r="B1288" i="17"/>
  <c r="B1287" i="17"/>
  <c r="B1286" i="17"/>
  <c r="B1285" i="17"/>
  <c r="B1284" i="17"/>
  <c r="B1283" i="17"/>
  <c r="B1282" i="17"/>
  <c r="B1281" i="17"/>
  <c r="B1280" i="17"/>
  <c r="B1279" i="17"/>
  <c r="B1278" i="17"/>
  <c r="B1277" i="17"/>
  <c r="B1276" i="17"/>
  <c r="B1275" i="17"/>
  <c r="B1274" i="17"/>
  <c r="B1273" i="17"/>
  <c r="B1272" i="17"/>
  <c r="B1271" i="17"/>
  <c r="B1270" i="17"/>
  <c r="B1269" i="17"/>
  <c r="B1268" i="17"/>
  <c r="B1267" i="17"/>
  <c r="B1266" i="17"/>
  <c r="B1265" i="17"/>
  <c r="B1264" i="17"/>
  <c r="B1263" i="17"/>
  <c r="B1262" i="17"/>
  <c r="B1261" i="17"/>
  <c r="B1260" i="17"/>
  <c r="B1259" i="17"/>
  <c r="B1258" i="17"/>
  <c r="B1257" i="17"/>
  <c r="B1256" i="17"/>
  <c r="B1255" i="17"/>
  <c r="B1254" i="17"/>
  <c r="B1253" i="17"/>
  <c r="B1252" i="17"/>
  <c r="B1251" i="17"/>
  <c r="B1250" i="17"/>
  <c r="B1249" i="17"/>
  <c r="B1248" i="17"/>
  <c r="B1247" i="17"/>
  <c r="B1246" i="17"/>
  <c r="B1245" i="17"/>
  <c r="B1244" i="17"/>
  <c r="B1243" i="17"/>
  <c r="B1242" i="17"/>
  <c r="B1241" i="17"/>
  <c r="B1240" i="17"/>
  <c r="B1239" i="17"/>
  <c r="B1238" i="17"/>
  <c r="B1237" i="17"/>
  <c r="B1236" i="17"/>
  <c r="B1235" i="17"/>
  <c r="B1234" i="17"/>
  <c r="B1233" i="17"/>
  <c r="B1232" i="17"/>
  <c r="B1231" i="17"/>
  <c r="B1230" i="17"/>
  <c r="B1229" i="17"/>
  <c r="B1228" i="17"/>
  <c r="B1227" i="17"/>
  <c r="B1226" i="17"/>
  <c r="B1225" i="17"/>
  <c r="B1224" i="17"/>
  <c r="B1223" i="17"/>
  <c r="B1222" i="17"/>
  <c r="B1221" i="17"/>
  <c r="B1220" i="17"/>
  <c r="B1219" i="17"/>
  <c r="B1218" i="17"/>
  <c r="B1217" i="17"/>
  <c r="B1216" i="17"/>
  <c r="B1215" i="17"/>
  <c r="B1214" i="17"/>
  <c r="B1213" i="17"/>
  <c r="B1212" i="17"/>
  <c r="B1211" i="17"/>
  <c r="B1210" i="17"/>
  <c r="B1209" i="17"/>
  <c r="B1208" i="17"/>
  <c r="B1207" i="17"/>
  <c r="B1206" i="17"/>
  <c r="B1205" i="17"/>
  <c r="B1204" i="17"/>
  <c r="B1203" i="17"/>
  <c r="B1202" i="17"/>
  <c r="B1201" i="17"/>
  <c r="B1200" i="17"/>
  <c r="B1199" i="17"/>
  <c r="B1198" i="17"/>
  <c r="B1197" i="17"/>
  <c r="B1196" i="17"/>
  <c r="B1195" i="17"/>
  <c r="B1194" i="17"/>
  <c r="B1193" i="17"/>
  <c r="B1192" i="17"/>
  <c r="B1191" i="17"/>
  <c r="B1190" i="17"/>
  <c r="B1189" i="17"/>
  <c r="B1188" i="17"/>
  <c r="B1187" i="17"/>
  <c r="B1186" i="17"/>
  <c r="B1185" i="17"/>
  <c r="B1184" i="17"/>
  <c r="B1183" i="17"/>
  <c r="B1182" i="17"/>
  <c r="B1181" i="17"/>
  <c r="B1180" i="17"/>
  <c r="B1179" i="17"/>
  <c r="B1178" i="17"/>
  <c r="B1177" i="17"/>
  <c r="B1176" i="17"/>
  <c r="B1175" i="17"/>
  <c r="B1174" i="17"/>
  <c r="B1173" i="17"/>
  <c r="B1172" i="17"/>
  <c r="B1171" i="17"/>
  <c r="B1170" i="17"/>
  <c r="B1169" i="17"/>
  <c r="B1168" i="17"/>
  <c r="B1167" i="17"/>
  <c r="B1166" i="17"/>
  <c r="B1165" i="17"/>
  <c r="B1164" i="17"/>
  <c r="B1163" i="17"/>
  <c r="B1162" i="17"/>
  <c r="B1161" i="17"/>
  <c r="B1160" i="17"/>
  <c r="B1159" i="17"/>
  <c r="B1158" i="17"/>
  <c r="B1157" i="17"/>
  <c r="B1156" i="17"/>
  <c r="B1155" i="17"/>
  <c r="B1154" i="17"/>
  <c r="B1153" i="17"/>
  <c r="B1152" i="17"/>
  <c r="B1151" i="17"/>
  <c r="B1150" i="17"/>
  <c r="B1149" i="17"/>
  <c r="B1148" i="17"/>
  <c r="B1147" i="17"/>
  <c r="B1146" i="17"/>
  <c r="B1145" i="17"/>
  <c r="B1144" i="17"/>
  <c r="B1143" i="17"/>
  <c r="B1142" i="17"/>
  <c r="B1141" i="17"/>
  <c r="B1140" i="17"/>
  <c r="B1139" i="17"/>
  <c r="B1138" i="17"/>
  <c r="B1137" i="17"/>
  <c r="B1136" i="17"/>
  <c r="B1135" i="17"/>
  <c r="B1134" i="17"/>
  <c r="B1133" i="17"/>
  <c r="B1132" i="17"/>
  <c r="B1131" i="17"/>
  <c r="B1130" i="17"/>
  <c r="B1129" i="17"/>
  <c r="B1128" i="17"/>
  <c r="B1127" i="17"/>
  <c r="B1126" i="17"/>
  <c r="B1125" i="17"/>
  <c r="B1124" i="17"/>
  <c r="B1123" i="17"/>
  <c r="B1122" i="17"/>
  <c r="B1121" i="17"/>
  <c r="B1120" i="17"/>
  <c r="B1119" i="17"/>
  <c r="B1118" i="17"/>
  <c r="B1117" i="17"/>
  <c r="B1116" i="17"/>
  <c r="B1115" i="17"/>
  <c r="B1114" i="17"/>
  <c r="B1113" i="17"/>
  <c r="B1112" i="17"/>
  <c r="B1111" i="17"/>
  <c r="B1110" i="17"/>
  <c r="B1109" i="17"/>
  <c r="B1108" i="17"/>
  <c r="B1107" i="17"/>
  <c r="B1106" i="17"/>
  <c r="B1105" i="17"/>
  <c r="B1104" i="17"/>
  <c r="B1103" i="17"/>
  <c r="B1102" i="17"/>
  <c r="B1101" i="17"/>
  <c r="B1100" i="17"/>
  <c r="B1099" i="17"/>
  <c r="B1098" i="17"/>
  <c r="B1097" i="17"/>
  <c r="B1096" i="17"/>
  <c r="B1095" i="17"/>
  <c r="B1094" i="17"/>
  <c r="B1093" i="17"/>
  <c r="B1092" i="17"/>
  <c r="B1091" i="17"/>
  <c r="B1090" i="17"/>
  <c r="B1089" i="17"/>
  <c r="B1088" i="17"/>
  <c r="B1087" i="17"/>
  <c r="B1086" i="17"/>
  <c r="B1085" i="17"/>
  <c r="B1084" i="17"/>
  <c r="B1083" i="17"/>
  <c r="B1082" i="17"/>
  <c r="B1081" i="17"/>
  <c r="B1080" i="17"/>
  <c r="B1079" i="17"/>
  <c r="B1078" i="17"/>
  <c r="B1077" i="17"/>
  <c r="B1076" i="17"/>
  <c r="B1075" i="17"/>
  <c r="B1074" i="17"/>
  <c r="B1073" i="17"/>
  <c r="B1072" i="17"/>
  <c r="B1071" i="17"/>
  <c r="B1070" i="17"/>
  <c r="B1069" i="17"/>
  <c r="B1068" i="17"/>
  <c r="B1067" i="17"/>
  <c r="B1066" i="17"/>
  <c r="B1065" i="17"/>
  <c r="B1064" i="17"/>
  <c r="B1063" i="17"/>
  <c r="B1062" i="17"/>
  <c r="B1061" i="17"/>
  <c r="B1060" i="17"/>
  <c r="B1059" i="17"/>
  <c r="B1058" i="17"/>
  <c r="B1057" i="17"/>
  <c r="B1056" i="17"/>
  <c r="B1055" i="17"/>
  <c r="B1054" i="17"/>
  <c r="B1053" i="17"/>
  <c r="B1052" i="17"/>
  <c r="B1051" i="17"/>
  <c r="B1050" i="17"/>
  <c r="B1049" i="17"/>
  <c r="B1048" i="17"/>
  <c r="B1047" i="17"/>
  <c r="B1046" i="17"/>
  <c r="B1045" i="17"/>
  <c r="B1044" i="17"/>
  <c r="B1043" i="17"/>
  <c r="B1042" i="17"/>
  <c r="B1041" i="17"/>
  <c r="B1040" i="17"/>
  <c r="B1039" i="17"/>
  <c r="B1038" i="17"/>
  <c r="B1037" i="17"/>
  <c r="B1036" i="17"/>
  <c r="B1035" i="17"/>
  <c r="B1034" i="17"/>
  <c r="B1033" i="17"/>
  <c r="B1032" i="17"/>
  <c r="B1031" i="17"/>
  <c r="B1030" i="17"/>
  <c r="B1029" i="17"/>
  <c r="B1028" i="17"/>
  <c r="B1027" i="17"/>
  <c r="B1026" i="17"/>
  <c r="B1025" i="17"/>
  <c r="B1024" i="17"/>
  <c r="B1023" i="17"/>
  <c r="B1022" i="17"/>
  <c r="B1021" i="17"/>
  <c r="B1020" i="17"/>
  <c r="B1019" i="17"/>
  <c r="B1018" i="17"/>
  <c r="B1017" i="17"/>
  <c r="B1016" i="17"/>
  <c r="B1015" i="17"/>
  <c r="B1014" i="17"/>
  <c r="B1013" i="17"/>
  <c r="B1012" i="17"/>
  <c r="B1011" i="17"/>
  <c r="B1010" i="17"/>
  <c r="B1009" i="17"/>
  <c r="B1008" i="17"/>
  <c r="B1007" i="17"/>
  <c r="B1006" i="17"/>
  <c r="B1005" i="17"/>
  <c r="B1004" i="17"/>
  <c r="B1003" i="17"/>
  <c r="B1002" i="17"/>
  <c r="B1001" i="17"/>
  <c r="B1000" i="17"/>
  <c r="B999" i="17"/>
  <c r="B998" i="17"/>
  <c r="B997" i="17"/>
  <c r="B996" i="17"/>
  <c r="B995" i="17"/>
  <c r="B994" i="17"/>
  <c r="B993" i="17"/>
  <c r="B992" i="17"/>
  <c r="B991" i="17"/>
  <c r="B990" i="17"/>
  <c r="B989" i="17"/>
  <c r="B988" i="17"/>
  <c r="B987" i="17"/>
  <c r="B986" i="17"/>
  <c r="B985" i="17"/>
  <c r="B984" i="17"/>
  <c r="B983" i="17"/>
  <c r="B982" i="17"/>
  <c r="B981" i="17"/>
  <c r="B980" i="17"/>
  <c r="B979" i="17"/>
  <c r="B978" i="17"/>
  <c r="B977" i="17"/>
  <c r="B976" i="17"/>
  <c r="B975" i="17"/>
  <c r="B974" i="17"/>
  <c r="B973" i="17"/>
  <c r="B972" i="17"/>
  <c r="B971" i="17"/>
  <c r="B970" i="17"/>
  <c r="B969" i="17"/>
  <c r="B968" i="17"/>
  <c r="B967" i="17"/>
  <c r="B966" i="17"/>
  <c r="B965" i="17"/>
  <c r="B964" i="17"/>
  <c r="B963" i="17"/>
  <c r="B962" i="17"/>
  <c r="B961" i="17"/>
  <c r="B960" i="17"/>
  <c r="B959" i="17"/>
  <c r="B958" i="17"/>
  <c r="B957" i="17"/>
  <c r="B956" i="17"/>
  <c r="B955" i="17"/>
  <c r="B954" i="17"/>
  <c r="B953" i="17"/>
  <c r="B952" i="17"/>
  <c r="B951" i="17"/>
  <c r="B950" i="17"/>
  <c r="B949" i="17"/>
  <c r="B948" i="17"/>
  <c r="B947" i="17"/>
  <c r="B946" i="17"/>
  <c r="B945" i="17"/>
  <c r="B944" i="17"/>
  <c r="B943" i="17"/>
  <c r="B942" i="17"/>
  <c r="B941" i="17"/>
  <c r="B940" i="17"/>
  <c r="B939" i="17"/>
  <c r="B938" i="17"/>
  <c r="B937" i="17"/>
  <c r="B936" i="17"/>
  <c r="B935" i="17"/>
  <c r="B934" i="17"/>
  <c r="B933" i="17"/>
  <c r="B932" i="17"/>
  <c r="B931" i="17"/>
  <c r="B930" i="17"/>
  <c r="B929" i="17"/>
  <c r="B928" i="17"/>
  <c r="B927" i="17"/>
  <c r="B926" i="17"/>
  <c r="B925" i="17"/>
  <c r="B924" i="17"/>
  <c r="B923" i="17"/>
  <c r="B922" i="17"/>
  <c r="B921" i="17"/>
  <c r="B920" i="17"/>
  <c r="B919" i="17"/>
  <c r="B918" i="17"/>
  <c r="B917" i="17"/>
  <c r="B916" i="17"/>
  <c r="B915" i="17"/>
  <c r="B914" i="17"/>
  <c r="B913" i="17"/>
  <c r="B912" i="17"/>
  <c r="B911" i="17"/>
  <c r="B910" i="17"/>
  <c r="B909" i="17"/>
  <c r="B908" i="17"/>
  <c r="B907" i="17"/>
  <c r="B906" i="17"/>
  <c r="B905" i="17"/>
  <c r="B904" i="17"/>
  <c r="B903" i="17"/>
  <c r="B902" i="17"/>
  <c r="B901" i="17"/>
  <c r="B900" i="17"/>
  <c r="B899" i="17"/>
  <c r="B898" i="17"/>
  <c r="B897" i="17"/>
  <c r="B896" i="17"/>
  <c r="B895" i="17"/>
  <c r="B894" i="17"/>
  <c r="B893" i="17"/>
  <c r="B892" i="17"/>
  <c r="B891" i="17"/>
  <c r="B890" i="17"/>
  <c r="B889" i="17"/>
  <c r="B888" i="17"/>
  <c r="B887" i="17"/>
  <c r="B886" i="17"/>
  <c r="B885" i="17"/>
  <c r="B884" i="17"/>
  <c r="B883" i="17"/>
  <c r="B882" i="17"/>
  <c r="B881" i="17"/>
  <c r="B880" i="17"/>
  <c r="B879" i="17"/>
  <c r="B878" i="17"/>
  <c r="B877" i="17"/>
  <c r="B876" i="17"/>
  <c r="B875" i="17"/>
  <c r="B874" i="17"/>
  <c r="B873" i="17"/>
  <c r="B872" i="17"/>
  <c r="B871" i="17"/>
  <c r="B870" i="17"/>
  <c r="B869" i="17"/>
  <c r="B868" i="17"/>
  <c r="B867" i="17"/>
  <c r="B866" i="17"/>
  <c r="B865" i="17"/>
  <c r="B864" i="17"/>
  <c r="B863" i="17"/>
  <c r="B862" i="17"/>
  <c r="B861" i="17"/>
  <c r="B860" i="17"/>
  <c r="B859" i="17"/>
  <c r="B858" i="17"/>
  <c r="B857" i="17"/>
  <c r="B856" i="17"/>
  <c r="B855" i="17"/>
  <c r="B854" i="17"/>
  <c r="B853" i="17"/>
  <c r="B852" i="17"/>
  <c r="B851" i="17"/>
  <c r="B850" i="17"/>
  <c r="B849" i="17"/>
  <c r="B848" i="17"/>
  <c r="B847" i="17"/>
  <c r="B846" i="17"/>
  <c r="B845" i="17"/>
  <c r="B844" i="17"/>
  <c r="B843" i="17"/>
  <c r="B842" i="17"/>
  <c r="B841" i="17"/>
  <c r="B840" i="17"/>
  <c r="B839" i="17"/>
  <c r="B838" i="17"/>
  <c r="B837" i="17"/>
  <c r="B836" i="17"/>
  <c r="B835" i="17"/>
  <c r="B834" i="17"/>
  <c r="B833" i="17"/>
  <c r="B832" i="17"/>
  <c r="B831" i="17"/>
  <c r="B830" i="17"/>
  <c r="B829" i="17"/>
  <c r="B828" i="17"/>
  <c r="B827" i="17"/>
  <c r="B826" i="17"/>
  <c r="B825" i="17"/>
  <c r="B824" i="17"/>
  <c r="B823" i="17"/>
  <c r="B822" i="17"/>
  <c r="B821" i="17"/>
  <c r="B820" i="17"/>
  <c r="B819" i="17"/>
  <c r="B818" i="17"/>
  <c r="B817" i="17"/>
  <c r="B816" i="17"/>
  <c r="B815" i="17"/>
  <c r="B814" i="17"/>
  <c r="B813" i="17"/>
  <c r="B812" i="17"/>
  <c r="B811" i="17"/>
  <c r="B810" i="17"/>
  <c r="B809" i="17"/>
  <c r="B808" i="17"/>
  <c r="B807" i="17"/>
  <c r="B806" i="17"/>
  <c r="B805" i="17"/>
  <c r="B804" i="17"/>
  <c r="B803" i="17"/>
  <c r="B802" i="17"/>
  <c r="B801" i="17"/>
  <c r="B800" i="17"/>
  <c r="B799" i="17"/>
  <c r="B798" i="17"/>
  <c r="B797" i="17"/>
  <c r="B796" i="17"/>
  <c r="B795" i="17"/>
  <c r="B794" i="17"/>
  <c r="B793" i="17"/>
  <c r="B792" i="17"/>
  <c r="B791" i="17"/>
  <c r="B790" i="17"/>
  <c r="B789" i="17"/>
  <c r="B788" i="17"/>
  <c r="B787" i="17"/>
  <c r="B786" i="17"/>
  <c r="B785" i="17"/>
  <c r="B784" i="17"/>
  <c r="B783" i="17"/>
  <c r="B782" i="17"/>
  <c r="B781" i="17"/>
  <c r="B780" i="17"/>
  <c r="B779" i="17"/>
  <c r="B778" i="17"/>
  <c r="B777" i="17"/>
  <c r="B776" i="17"/>
  <c r="B775" i="17"/>
  <c r="B774" i="17"/>
  <c r="B773" i="17"/>
  <c r="B772" i="17"/>
  <c r="B771" i="17"/>
  <c r="B770" i="17"/>
  <c r="B769" i="17"/>
  <c r="B768" i="17"/>
  <c r="B767" i="17"/>
  <c r="B766" i="17"/>
  <c r="B765" i="17"/>
  <c r="B764" i="17"/>
  <c r="B763" i="17"/>
  <c r="B762" i="17"/>
  <c r="B761" i="17"/>
  <c r="B760" i="17"/>
  <c r="B759" i="17"/>
  <c r="B758" i="17"/>
  <c r="B757" i="17"/>
  <c r="B756" i="17"/>
  <c r="B755" i="17"/>
  <c r="B754" i="17"/>
  <c r="B753" i="17"/>
  <c r="B752" i="17"/>
  <c r="B751" i="17"/>
  <c r="B750" i="17"/>
  <c r="B749" i="17"/>
  <c r="B748" i="17"/>
  <c r="B747" i="17"/>
  <c r="B746" i="17"/>
  <c r="B745" i="17"/>
  <c r="B744" i="17"/>
  <c r="B743" i="17"/>
  <c r="B742" i="17"/>
  <c r="B741" i="17"/>
  <c r="B740" i="17"/>
  <c r="B739" i="17"/>
  <c r="B738" i="17"/>
  <c r="B737" i="17"/>
  <c r="B736" i="17"/>
  <c r="B735" i="17"/>
  <c r="B734" i="17"/>
  <c r="B733" i="17"/>
  <c r="B732" i="17"/>
  <c r="B731" i="17"/>
  <c r="B730" i="17"/>
  <c r="B729" i="17"/>
  <c r="B728" i="17"/>
  <c r="B727" i="17"/>
  <c r="B726" i="17"/>
  <c r="B725" i="17"/>
  <c r="B724" i="17"/>
  <c r="B723" i="17"/>
  <c r="B722" i="17"/>
  <c r="B721" i="17"/>
  <c r="B720" i="17"/>
  <c r="B719" i="17"/>
  <c r="B718" i="17"/>
  <c r="B717" i="17"/>
  <c r="B716" i="17"/>
  <c r="B715" i="17"/>
  <c r="B714" i="17"/>
  <c r="B713" i="17"/>
  <c r="B712" i="17"/>
  <c r="B711" i="17"/>
  <c r="B710" i="17"/>
  <c r="B709" i="17"/>
  <c r="B708" i="17"/>
  <c r="B707" i="17"/>
  <c r="B706" i="17"/>
  <c r="B705" i="17"/>
  <c r="B704" i="17"/>
  <c r="B703" i="17"/>
  <c r="B702" i="17"/>
  <c r="B701" i="17"/>
  <c r="B700" i="17"/>
  <c r="B699" i="17"/>
  <c r="B698" i="17"/>
  <c r="B697" i="17"/>
  <c r="B696" i="17"/>
  <c r="B695" i="17"/>
  <c r="B694" i="17"/>
  <c r="B693" i="17"/>
  <c r="B692" i="17"/>
  <c r="B691" i="17"/>
  <c r="B690" i="17"/>
  <c r="B689" i="17"/>
  <c r="B688" i="17"/>
  <c r="B687" i="17"/>
  <c r="B686" i="17"/>
  <c r="B685" i="17"/>
  <c r="B684" i="17"/>
  <c r="B683" i="17"/>
  <c r="B682" i="17"/>
  <c r="B681" i="17"/>
  <c r="B680" i="17"/>
  <c r="B679" i="17"/>
  <c r="B678" i="17"/>
  <c r="B677" i="17"/>
  <c r="B676" i="17"/>
  <c r="B675" i="17"/>
  <c r="B674" i="17"/>
  <c r="B673" i="17"/>
  <c r="B672" i="17"/>
  <c r="B671" i="17"/>
  <c r="B670" i="17"/>
  <c r="B669" i="17"/>
  <c r="B668" i="17"/>
  <c r="B667" i="17"/>
  <c r="B666" i="17"/>
  <c r="B665" i="17"/>
  <c r="B664" i="17"/>
  <c r="B663" i="17"/>
  <c r="B662" i="17"/>
  <c r="B661" i="17"/>
  <c r="B660" i="17"/>
  <c r="B659" i="17"/>
  <c r="B658" i="17"/>
  <c r="B657" i="17"/>
  <c r="B656" i="17"/>
  <c r="B655" i="17"/>
  <c r="B654" i="17"/>
  <c r="B653" i="17"/>
  <c r="B652" i="17"/>
  <c r="B651" i="17"/>
  <c r="B650" i="17"/>
  <c r="B649" i="17"/>
  <c r="B648" i="17"/>
  <c r="B647" i="17"/>
  <c r="B646" i="17"/>
  <c r="B645" i="17"/>
  <c r="B644" i="17"/>
  <c r="B643" i="17"/>
  <c r="B642" i="17"/>
  <c r="B641" i="17"/>
  <c r="B640" i="17"/>
  <c r="B639" i="17"/>
  <c r="B638" i="17"/>
  <c r="B637" i="17"/>
  <c r="B636" i="17"/>
  <c r="B635" i="17"/>
  <c r="B634" i="17"/>
  <c r="B633" i="17"/>
  <c r="B632" i="17"/>
  <c r="B631" i="17"/>
  <c r="B630" i="17"/>
  <c r="B629" i="17"/>
  <c r="B628" i="17"/>
  <c r="B627" i="17"/>
  <c r="B626" i="17"/>
  <c r="B625" i="17"/>
  <c r="B624" i="17"/>
  <c r="B623" i="17"/>
  <c r="B622" i="17"/>
  <c r="B621" i="17"/>
  <c r="B620" i="17"/>
  <c r="B619" i="17"/>
  <c r="B618" i="17"/>
  <c r="B617" i="17"/>
  <c r="B616" i="17"/>
  <c r="B615" i="17"/>
  <c r="B614" i="17"/>
  <c r="B613" i="17"/>
  <c r="B612" i="17"/>
  <c r="B611" i="17"/>
  <c r="B610" i="17"/>
  <c r="B609" i="17"/>
  <c r="B608" i="17"/>
  <c r="B607" i="17"/>
  <c r="B606" i="17"/>
  <c r="B605" i="17"/>
  <c r="B604" i="17"/>
  <c r="B603" i="17"/>
  <c r="B602" i="17"/>
  <c r="B601" i="17"/>
  <c r="B600" i="17"/>
  <c r="B599" i="17"/>
  <c r="B598" i="17"/>
  <c r="B597" i="17"/>
  <c r="B596" i="17"/>
  <c r="B595" i="17"/>
  <c r="B594" i="17"/>
  <c r="B593" i="17"/>
  <c r="B592" i="17"/>
  <c r="B591" i="17"/>
  <c r="B590" i="17"/>
  <c r="B589" i="17"/>
  <c r="B588" i="17"/>
  <c r="B587" i="17"/>
  <c r="B586" i="17"/>
  <c r="B585" i="17"/>
  <c r="B584" i="17"/>
  <c r="B583" i="17"/>
  <c r="B582" i="17"/>
  <c r="B581" i="17"/>
  <c r="B580" i="17"/>
  <c r="B579" i="17"/>
  <c r="B578" i="17"/>
  <c r="B577" i="17"/>
  <c r="B576" i="17"/>
  <c r="B575" i="17"/>
  <c r="B574" i="17"/>
  <c r="B573" i="17"/>
  <c r="B572" i="17"/>
  <c r="B571" i="17"/>
  <c r="B570" i="17"/>
  <c r="B569" i="17"/>
  <c r="B568" i="17"/>
  <c r="B567" i="17"/>
  <c r="B566" i="17"/>
  <c r="B565" i="17"/>
  <c r="B564" i="17"/>
  <c r="B563" i="17"/>
  <c r="B562" i="17"/>
  <c r="B561" i="17"/>
  <c r="B560" i="17"/>
  <c r="B559" i="17"/>
  <c r="B558" i="17"/>
  <c r="B557" i="17"/>
  <c r="B556" i="17"/>
  <c r="B555" i="17"/>
  <c r="B554" i="17"/>
  <c r="B553" i="17"/>
  <c r="B552" i="17"/>
  <c r="B551" i="17"/>
  <c r="B550" i="17"/>
  <c r="B549" i="17"/>
  <c r="B548" i="17"/>
  <c r="B547" i="17"/>
  <c r="B546" i="17"/>
  <c r="B545" i="17"/>
  <c r="B544" i="17"/>
  <c r="B543" i="17"/>
  <c r="B542" i="17"/>
  <c r="B541" i="17"/>
  <c r="B540" i="17"/>
  <c r="B539" i="17"/>
  <c r="B538" i="17"/>
  <c r="B537" i="17"/>
  <c r="B536" i="17"/>
  <c r="B535" i="17"/>
  <c r="B534" i="17"/>
  <c r="B533" i="17"/>
  <c r="B532" i="17"/>
  <c r="B531" i="17"/>
  <c r="B530" i="17"/>
  <c r="B529" i="17"/>
  <c r="B528" i="17"/>
  <c r="B527" i="17"/>
  <c r="B526" i="17"/>
  <c r="B525" i="17"/>
  <c r="B524" i="17"/>
  <c r="B523" i="17"/>
  <c r="B522" i="17"/>
  <c r="B521" i="17"/>
  <c r="B520" i="17"/>
  <c r="B519" i="17"/>
  <c r="B518" i="17"/>
  <c r="B517" i="17"/>
  <c r="B516" i="17"/>
  <c r="B515" i="17"/>
  <c r="B514" i="17"/>
  <c r="B513" i="17"/>
  <c r="B512" i="17"/>
  <c r="B511" i="17"/>
  <c r="B510" i="17"/>
  <c r="B509" i="17"/>
  <c r="B508" i="17"/>
  <c r="B507" i="17"/>
  <c r="B506" i="17"/>
  <c r="B505" i="17"/>
  <c r="B504" i="17"/>
  <c r="B503" i="17"/>
  <c r="B502" i="17"/>
  <c r="B501" i="17"/>
  <c r="B500" i="17"/>
  <c r="B499" i="17"/>
  <c r="B498" i="17"/>
  <c r="B497" i="17"/>
  <c r="B496" i="17"/>
  <c r="B495" i="17"/>
  <c r="B494" i="17"/>
  <c r="B493" i="17"/>
  <c r="B492" i="17"/>
  <c r="B491" i="17"/>
  <c r="B490" i="17"/>
  <c r="B489" i="17"/>
  <c r="B488" i="17"/>
  <c r="B487" i="17"/>
  <c r="B486" i="17"/>
  <c r="B485" i="17"/>
  <c r="B484" i="17"/>
  <c r="B483" i="17"/>
  <c r="B482" i="17"/>
  <c r="B481" i="17"/>
  <c r="B480" i="17"/>
  <c r="B479" i="17"/>
  <c r="B478" i="17"/>
  <c r="B477" i="17"/>
  <c r="B476" i="17"/>
  <c r="B475" i="17"/>
  <c r="B474" i="17"/>
  <c r="B473" i="17"/>
  <c r="B472" i="17"/>
  <c r="B471" i="17"/>
  <c r="B470" i="17"/>
  <c r="B469" i="17"/>
  <c r="B468" i="17"/>
  <c r="B467" i="17"/>
  <c r="B466" i="17"/>
  <c r="B465" i="17"/>
  <c r="B464" i="17"/>
  <c r="B463" i="17"/>
  <c r="B462" i="17"/>
  <c r="B461" i="17"/>
  <c r="B460" i="17"/>
  <c r="B459" i="17"/>
  <c r="B458" i="17"/>
  <c r="B457" i="17"/>
  <c r="B456" i="17"/>
  <c r="B455" i="17"/>
  <c r="B454" i="17"/>
  <c r="B453" i="17"/>
  <c r="B452" i="17"/>
  <c r="B451" i="17"/>
  <c r="B450" i="17"/>
  <c r="B449" i="17"/>
  <c r="B448" i="17"/>
  <c r="B447" i="17"/>
  <c r="B446" i="17"/>
  <c r="B445" i="17"/>
  <c r="B444" i="17"/>
  <c r="B443" i="17"/>
  <c r="B442" i="17"/>
  <c r="B441" i="17"/>
  <c r="B440" i="17"/>
  <c r="B439" i="17"/>
  <c r="B438" i="17"/>
  <c r="B437" i="17"/>
  <c r="B436" i="17"/>
  <c r="B435" i="17"/>
  <c r="B434" i="17"/>
  <c r="B433" i="17"/>
  <c r="B432" i="17"/>
  <c r="B431" i="17"/>
  <c r="B430" i="17"/>
  <c r="B429" i="17"/>
  <c r="B428" i="17"/>
  <c r="B427" i="17"/>
  <c r="B426" i="17"/>
  <c r="B425" i="17"/>
  <c r="B424" i="17"/>
  <c r="B423" i="17"/>
  <c r="B422" i="17"/>
  <c r="B421" i="17"/>
  <c r="B420" i="17"/>
  <c r="B419" i="17"/>
  <c r="B418" i="17"/>
  <c r="B417" i="17"/>
  <c r="B416" i="17"/>
  <c r="B415" i="17"/>
  <c r="B414" i="17"/>
  <c r="B413" i="17"/>
  <c r="B412" i="17"/>
  <c r="B411" i="17"/>
  <c r="B410" i="17"/>
  <c r="B409" i="17"/>
  <c r="B408" i="17"/>
  <c r="B407" i="17"/>
  <c r="B406" i="17"/>
  <c r="B405" i="17"/>
  <c r="B404" i="17"/>
  <c r="B403" i="17"/>
  <c r="B402" i="17"/>
  <c r="B401" i="17"/>
  <c r="B400" i="17"/>
  <c r="B399" i="17"/>
  <c r="B398" i="17"/>
  <c r="B397" i="17"/>
  <c r="B396" i="17"/>
  <c r="B395" i="17"/>
  <c r="B394" i="17"/>
  <c r="B393" i="17"/>
  <c r="B392" i="17"/>
  <c r="B391" i="17"/>
  <c r="B390" i="17"/>
  <c r="B389" i="17"/>
  <c r="B388" i="17"/>
  <c r="B387" i="17"/>
  <c r="B386" i="17"/>
  <c r="B385" i="17"/>
  <c r="B384" i="17"/>
  <c r="B383" i="17"/>
  <c r="B382" i="17"/>
  <c r="B381" i="17"/>
  <c r="B380" i="17"/>
  <c r="B379" i="17"/>
  <c r="B378" i="17"/>
  <c r="B377" i="17"/>
  <c r="B376" i="17"/>
  <c r="B375" i="17"/>
  <c r="B374" i="17"/>
  <c r="B373" i="17"/>
  <c r="B372" i="17"/>
  <c r="B371" i="17"/>
  <c r="B370" i="17"/>
  <c r="B369" i="17"/>
  <c r="B368" i="17"/>
  <c r="B367" i="17"/>
  <c r="B366" i="17"/>
  <c r="B365" i="17"/>
  <c r="B364" i="17"/>
  <c r="B363" i="17"/>
  <c r="B362" i="17"/>
  <c r="B361" i="17"/>
  <c r="B360" i="17"/>
  <c r="B359" i="17"/>
  <c r="B358" i="17"/>
  <c r="B357" i="17"/>
  <c r="B356" i="17"/>
  <c r="B355" i="17"/>
  <c r="B354" i="17"/>
  <c r="B353" i="17"/>
  <c r="B352" i="17"/>
  <c r="B351" i="17"/>
  <c r="B350" i="17"/>
  <c r="B349" i="17"/>
  <c r="B348" i="17"/>
  <c r="B347" i="17"/>
  <c r="B346" i="17"/>
  <c r="B345" i="17"/>
  <c r="B344" i="17"/>
  <c r="B343" i="17"/>
  <c r="B342" i="17"/>
  <c r="B341" i="17"/>
  <c r="B340" i="17"/>
  <c r="B339" i="17"/>
  <c r="B338" i="17"/>
  <c r="B337" i="17"/>
  <c r="B336" i="17"/>
  <c r="B335" i="17"/>
  <c r="B334" i="17"/>
  <c r="B333" i="17"/>
  <c r="B332" i="17"/>
  <c r="B331" i="17"/>
  <c r="B330" i="17"/>
  <c r="B329" i="17"/>
  <c r="B328" i="17"/>
  <c r="B327" i="17"/>
  <c r="B326" i="17"/>
  <c r="B325" i="17"/>
  <c r="B324" i="17"/>
  <c r="B323" i="17"/>
  <c r="B322" i="17"/>
  <c r="B321" i="17"/>
  <c r="B320" i="17"/>
  <c r="B319" i="17"/>
  <c r="B318" i="17"/>
  <c r="B317" i="17"/>
  <c r="B316" i="17"/>
  <c r="B315" i="17"/>
  <c r="B314" i="17"/>
  <c r="B313" i="17"/>
  <c r="B312" i="17"/>
  <c r="B311" i="17"/>
  <c r="B310" i="17"/>
  <c r="B309" i="17"/>
  <c r="B308" i="17"/>
  <c r="B307" i="17"/>
  <c r="B306" i="17"/>
  <c r="B305" i="17"/>
  <c r="B304" i="17"/>
  <c r="B303" i="17"/>
  <c r="B302" i="17"/>
  <c r="B301" i="17"/>
  <c r="B300" i="17"/>
  <c r="B299" i="17"/>
  <c r="B298" i="17"/>
  <c r="B297" i="17"/>
  <c r="B296" i="17"/>
  <c r="B295" i="17"/>
  <c r="B294" i="17"/>
  <c r="B293" i="17"/>
  <c r="B292" i="17"/>
  <c r="B291" i="17"/>
  <c r="B290" i="17"/>
  <c r="B289" i="17"/>
  <c r="B288" i="17"/>
  <c r="B287" i="17"/>
  <c r="B286" i="17"/>
  <c r="B285" i="17"/>
  <c r="B284" i="17"/>
  <c r="B283" i="17"/>
  <c r="B282" i="17"/>
  <c r="B281" i="17"/>
  <c r="B280" i="17"/>
  <c r="B279" i="17"/>
  <c r="B278" i="17"/>
  <c r="B277" i="17"/>
  <c r="B276" i="17"/>
  <c r="B275" i="17"/>
  <c r="B274" i="17"/>
  <c r="B273" i="17"/>
  <c r="B272" i="17"/>
  <c r="B271" i="17"/>
  <c r="B270" i="17"/>
  <c r="B269" i="17"/>
  <c r="B268" i="17"/>
  <c r="B267" i="17"/>
  <c r="B266" i="17"/>
  <c r="B265" i="17"/>
  <c r="B264" i="17"/>
  <c r="B263" i="17"/>
  <c r="B262" i="17"/>
  <c r="B261" i="17"/>
  <c r="B260" i="17"/>
  <c r="B259" i="17"/>
  <c r="B258" i="17"/>
  <c r="B257" i="17"/>
  <c r="B256" i="17"/>
  <c r="B255" i="17"/>
  <c r="B254" i="17"/>
  <c r="B253" i="17"/>
  <c r="B252" i="17"/>
  <c r="B251" i="17"/>
  <c r="B250" i="17"/>
  <c r="B249" i="17"/>
  <c r="B248" i="17"/>
  <c r="B247" i="17"/>
  <c r="B246" i="17"/>
  <c r="B245" i="17"/>
  <c r="B244" i="17"/>
  <c r="B243" i="17"/>
  <c r="B242" i="17"/>
  <c r="B241" i="17"/>
  <c r="B240" i="17"/>
  <c r="B239" i="17"/>
  <c r="B238" i="17"/>
  <c r="B237" i="17"/>
  <c r="B236" i="17"/>
  <c r="B235" i="17"/>
  <c r="B234" i="17"/>
  <c r="B233" i="17"/>
  <c r="B232" i="17"/>
  <c r="B231" i="17"/>
  <c r="B230" i="17"/>
  <c r="B229" i="17"/>
  <c r="B228" i="17"/>
  <c r="B227" i="17"/>
  <c r="B226" i="17"/>
  <c r="B225" i="17"/>
  <c r="B224" i="17"/>
  <c r="B223" i="17"/>
  <c r="B222" i="17"/>
  <c r="B221" i="17"/>
  <c r="B220" i="17"/>
  <c r="B219" i="17"/>
  <c r="B218" i="17"/>
  <c r="B217" i="17"/>
  <c r="B216" i="17"/>
  <c r="B215" i="17"/>
  <c r="B214" i="17"/>
  <c r="B213" i="17"/>
  <c r="B212" i="17"/>
  <c r="B211" i="17"/>
  <c r="B210" i="17"/>
  <c r="B209" i="17"/>
  <c r="B208" i="17"/>
  <c r="B207" i="17"/>
  <c r="B206" i="17"/>
  <c r="B205" i="17"/>
  <c r="B204" i="17"/>
  <c r="B203" i="17"/>
  <c r="B202" i="17"/>
  <c r="B201" i="17"/>
  <c r="B200" i="17"/>
  <c r="B199" i="17"/>
  <c r="B198" i="17"/>
  <c r="B197" i="17"/>
  <c r="B196" i="17"/>
  <c r="B195" i="17"/>
  <c r="B194" i="17"/>
  <c r="B193" i="17"/>
  <c r="B192" i="17"/>
  <c r="B191" i="17"/>
  <c r="B190" i="17"/>
  <c r="B189" i="17"/>
  <c r="B188" i="17"/>
  <c r="B187" i="17"/>
  <c r="B186" i="17"/>
  <c r="B185" i="17"/>
  <c r="B184" i="17"/>
  <c r="B183" i="17"/>
  <c r="B182" i="17"/>
  <c r="B181" i="17"/>
  <c r="B180" i="17"/>
  <c r="B179" i="17"/>
  <c r="B178" i="17"/>
  <c r="B177" i="17"/>
  <c r="B176" i="17"/>
  <c r="B175" i="17"/>
  <c r="B174" i="17"/>
  <c r="B173" i="17"/>
  <c r="B172" i="17"/>
  <c r="B171" i="17"/>
  <c r="B170" i="17"/>
  <c r="B169" i="17"/>
  <c r="B168" i="17"/>
  <c r="B167" i="17"/>
  <c r="B166" i="17"/>
  <c r="B165" i="17"/>
  <c r="B164" i="17"/>
  <c r="B163" i="17"/>
  <c r="B162" i="17"/>
  <c r="B161" i="17"/>
  <c r="B160" i="17"/>
  <c r="B159" i="17"/>
  <c r="B158" i="17"/>
  <c r="B157" i="17"/>
  <c r="B156" i="17"/>
  <c r="B155" i="17"/>
  <c r="B154" i="17"/>
  <c r="B153" i="17"/>
  <c r="B152" i="17"/>
  <c r="B151" i="17"/>
  <c r="B150" i="17"/>
  <c r="B149" i="17"/>
  <c r="B148" i="17"/>
  <c r="B147" i="17"/>
  <c r="B146" i="17"/>
  <c r="B145" i="17"/>
  <c r="B144" i="17"/>
  <c r="B143" i="17"/>
  <c r="B142" i="17"/>
  <c r="B141" i="17"/>
  <c r="B140" i="17"/>
  <c r="B139" i="17"/>
  <c r="B138" i="17"/>
  <c r="B137" i="17"/>
  <c r="B136" i="17"/>
  <c r="B135" i="17"/>
  <c r="B134" i="17"/>
  <c r="B133" i="17"/>
  <c r="B132" i="17"/>
  <c r="B131" i="17"/>
  <c r="B130" i="17"/>
  <c r="B129" i="17"/>
  <c r="B128" i="17"/>
  <c r="B127" i="17"/>
  <c r="B126" i="17"/>
  <c r="B125" i="17"/>
  <c r="B124" i="17"/>
  <c r="B123" i="17"/>
  <c r="B122" i="17"/>
  <c r="B121" i="17"/>
  <c r="B120" i="17"/>
  <c r="B119" i="17"/>
  <c r="B118" i="17"/>
  <c r="B117" i="17"/>
  <c r="B116" i="17"/>
  <c r="B115" i="17"/>
  <c r="B114" i="17"/>
  <c r="B113" i="17"/>
  <c r="B112" i="17"/>
  <c r="B111" i="17"/>
  <c r="B110" i="17"/>
  <c r="B109" i="17"/>
  <c r="B108" i="17"/>
  <c r="B107" i="17"/>
  <c r="B106" i="17"/>
  <c r="B105" i="17"/>
  <c r="B104" i="17"/>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3" i="17"/>
  <c r="B2" i="17"/>
  <c r="P2" i="1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0"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5" i="11"/>
  <c r="P106" i="11"/>
  <c r="P107" i="11"/>
  <c r="P108" i="11"/>
  <c r="P109" i="11"/>
  <c r="P110" i="11"/>
  <c r="P111" i="11"/>
  <c r="P112" i="11"/>
  <c r="P113" i="11"/>
  <c r="P114" i="11"/>
  <c r="P115" i="11"/>
  <c r="P116" i="11"/>
  <c r="P117" i="11"/>
  <c r="P118" i="11"/>
  <c r="P119" i="11"/>
  <c r="P120" i="11"/>
  <c r="P121" i="11"/>
  <c r="P122" i="11"/>
  <c r="P123" i="11"/>
  <c r="P124" i="11"/>
  <c r="P125" i="11"/>
  <c r="P126" i="11"/>
  <c r="P127" i="11"/>
  <c r="P128" i="11"/>
  <c r="P129" i="11"/>
  <c r="P130" i="11"/>
  <c r="P131" i="11"/>
  <c r="P132" i="11"/>
  <c r="P133" i="11"/>
  <c r="P134" i="11"/>
  <c r="P135" i="11"/>
  <c r="P136" i="11"/>
  <c r="P137" i="11"/>
  <c r="P138" i="11"/>
  <c r="P139" i="11"/>
  <c r="P140"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4" i="11"/>
  <c r="P165" i="11"/>
  <c r="P166" i="11"/>
  <c r="P167" i="11"/>
  <c r="P168" i="11"/>
  <c r="P169" i="11"/>
  <c r="P170" i="11"/>
  <c r="P171" i="11"/>
  <c r="P172" i="11"/>
  <c r="P173" i="11"/>
  <c r="P174" i="11"/>
  <c r="P175" i="11"/>
  <c r="P176" i="11"/>
  <c r="P177" i="11"/>
  <c r="P178" i="11"/>
  <c r="P179" i="11"/>
  <c r="P180"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6" i="11"/>
  <c r="P227" i="11"/>
  <c r="P228" i="11"/>
  <c r="P229" i="11"/>
  <c r="P230" i="11"/>
  <c r="P231" i="11"/>
  <c r="P232" i="11"/>
  <c r="P233" i="11"/>
  <c r="P234" i="11"/>
  <c r="P235" i="11"/>
  <c r="P236" i="11"/>
  <c r="P237" i="11"/>
  <c r="P238" i="11"/>
  <c r="P239" i="11"/>
  <c r="P240" i="11"/>
  <c r="P241" i="11"/>
  <c r="P242" i="11"/>
  <c r="P243" i="11"/>
  <c r="P244" i="11"/>
  <c r="P245" i="11"/>
  <c r="P246" i="11"/>
  <c r="P247" i="11"/>
  <c r="P248" i="11"/>
  <c r="P249" i="11"/>
  <c r="P250" i="11"/>
  <c r="P251" i="11"/>
  <c r="P252" i="11"/>
  <c r="P253" i="11"/>
  <c r="P254" i="11"/>
  <c r="P255" i="11"/>
  <c r="P256" i="11"/>
  <c r="P257" i="11"/>
  <c r="P258" i="11"/>
  <c r="P259" i="11"/>
  <c r="P260" i="11"/>
  <c r="P261" i="11"/>
  <c r="P262" i="11"/>
  <c r="P263" i="11"/>
  <c r="P264" i="11"/>
  <c r="P265" i="11"/>
  <c r="P266" i="11"/>
  <c r="P267" i="11"/>
  <c r="P268" i="11"/>
  <c r="P269" i="11"/>
  <c r="P270" i="11"/>
  <c r="P271" i="11"/>
  <c r="P272" i="11"/>
  <c r="P273" i="11"/>
  <c r="P274" i="11"/>
  <c r="P275" i="11"/>
  <c r="P276" i="11"/>
  <c r="P277" i="11"/>
  <c r="P278" i="11"/>
  <c r="P279" i="11"/>
  <c r="P280" i="11"/>
  <c r="P281" i="11"/>
  <c r="P282" i="11"/>
  <c r="P283" i="11"/>
  <c r="P284" i="11"/>
  <c r="P285" i="11"/>
  <c r="P286"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7" i="11"/>
  <c r="P328" i="11"/>
  <c r="P329" i="11"/>
  <c r="P330" i="11"/>
  <c r="P331" i="11"/>
  <c r="P332" i="11"/>
  <c r="P333" i="11"/>
  <c r="P334" i="11"/>
  <c r="P335" i="11"/>
  <c r="P336" i="11"/>
  <c r="P337" i="11"/>
  <c r="P338" i="11"/>
  <c r="P339" i="11"/>
  <c r="P340" i="11"/>
  <c r="P341" i="11"/>
  <c r="P342" i="11"/>
  <c r="P343" i="11"/>
  <c r="P344" i="11"/>
  <c r="P345" i="11"/>
  <c r="P346" i="11"/>
  <c r="P347" i="11"/>
  <c r="P348" i="11"/>
  <c r="P349" i="11"/>
  <c r="P350" i="11"/>
  <c r="P351" i="11"/>
  <c r="P352" i="11"/>
  <c r="P353" i="11"/>
  <c r="P354" i="11"/>
  <c r="P355" i="11"/>
  <c r="P356" i="11"/>
  <c r="P357" i="11"/>
  <c r="P358" i="11"/>
  <c r="P359" i="11"/>
  <c r="P360" i="11"/>
  <c r="P361" i="11"/>
  <c r="P362" i="11"/>
  <c r="P363" i="11"/>
  <c r="P364" i="11"/>
  <c r="P365" i="11"/>
  <c r="P366" i="11"/>
  <c r="P367" i="11"/>
  <c r="P368" i="11"/>
  <c r="P369" i="11"/>
  <c r="P370" i="11"/>
  <c r="P371" i="11"/>
  <c r="P372" i="11"/>
  <c r="P373" i="11"/>
  <c r="P374" i="11"/>
  <c r="P375" i="11"/>
  <c r="P376" i="11"/>
  <c r="P377" i="11"/>
  <c r="P378" i="11"/>
  <c r="P379" i="11"/>
  <c r="P380" i="11"/>
  <c r="P381" i="11"/>
  <c r="P382" i="11"/>
  <c r="P383" i="11"/>
  <c r="P384" i="11"/>
  <c r="P385" i="11"/>
  <c r="P386" i="11"/>
  <c r="P387" i="11"/>
  <c r="P388" i="11"/>
  <c r="P389" i="11"/>
  <c r="P390" i="11"/>
  <c r="P391" i="11"/>
  <c r="P392" i="11"/>
  <c r="P393" i="11"/>
  <c r="P394" i="11"/>
  <c r="P395" i="11"/>
  <c r="P396" i="11"/>
  <c r="P397" i="11"/>
  <c r="P398" i="11"/>
  <c r="P399"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7" i="11"/>
  <c r="P458" i="11"/>
  <c r="P459" i="11"/>
  <c r="P460" i="11"/>
  <c r="P461" i="11"/>
  <c r="P462" i="11"/>
  <c r="P463" i="11"/>
  <c r="P464" i="11"/>
  <c r="P465" i="11"/>
  <c r="P466" i="11"/>
  <c r="P467" i="11"/>
  <c r="P468" i="11"/>
  <c r="P469" i="11"/>
  <c r="P470" i="11"/>
  <c r="P471" i="11"/>
  <c r="P472" i="11"/>
  <c r="P473" i="11"/>
  <c r="P474" i="11"/>
  <c r="P475" i="11"/>
  <c r="P476" i="11"/>
  <c r="P477" i="11"/>
  <c r="P478" i="11"/>
  <c r="P479" i="11"/>
  <c r="P480" i="11"/>
  <c r="P481" i="11"/>
  <c r="P482" i="11"/>
  <c r="P483" i="11"/>
  <c r="P484" i="11"/>
  <c r="P485" i="11"/>
  <c r="P486" i="11"/>
  <c r="P487" i="11"/>
  <c r="P488" i="11"/>
  <c r="P489" i="11"/>
  <c r="P490" i="11"/>
  <c r="P491" i="11"/>
  <c r="P492" i="11"/>
  <c r="P493" i="11"/>
  <c r="P494" i="11"/>
  <c r="P495" i="11"/>
  <c r="P496" i="11"/>
  <c r="P497" i="11"/>
  <c r="P498" i="11"/>
  <c r="P499" i="11"/>
  <c r="P500" i="11"/>
  <c r="P501" i="11"/>
  <c r="P502" i="11"/>
  <c r="P503" i="11"/>
  <c r="P504" i="11"/>
  <c r="P505" i="11"/>
  <c r="P506" i="11"/>
  <c r="P507" i="11"/>
  <c r="P508" i="11"/>
  <c r="P509" i="11"/>
  <c r="P510" i="11"/>
  <c r="P511" i="11"/>
  <c r="P512" i="11"/>
  <c r="P513" i="11"/>
  <c r="P514" i="11"/>
  <c r="P515" i="11"/>
  <c r="P516" i="11"/>
  <c r="P517" i="11"/>
  <c r="P518" i="11"/>
  <c r="P519" i="11"/>
  <c r="P520" i="11"/>
  <c r="P521" i="11"/>
  <c r="P522" i="11"/>
  <c r="P523" i="11"/>
  <c r="P524" i="11"/>
  <c r="P525" i="11"/>
  <c r="P526" i="11"/>
  <c r="P527" i="11"/>
  <c r="P528" i="11"/>
  <c r="P529" i="11"/>
  <c r="P530" i="11"/>
  <c r="P531" i="11"/>
  <c r="P532" i="11"/>
  <c r="P533" i="11"/>
  <c r="P534" i="11"/>
  <c r="P535" i="11"/>
  <c r="P536" i="11"/>
  <c r="P537" i="11"/>
  <c r="P538" i="11"/>
  <c r="P539" i="11"/>
  <c r="P540" i="11"/>
  <c r="P541" i="11"/>
  <c r="P542" i="11"/>
  <c r="P543" i="11"/>
  <c r="P544" i="11"/>
  <c r="P545" i="11"/>
  <c r="P546" i="11"/>
  <c r="P547" i="11"/>
  <c r="P548" i="11"/>
  <c r="P549" i="11"/>
  <c r="P550" i="11"/>
  <c r="P551" i="11"/>
  <c r="P552" i="11"/>
  <c r="P553" i="11"/>
  <c r="P554" i="11"/>
  <c r="P555" i="11"/>
  <c r="P556" i="11"/>
  <c r="P557" i="11"/>
  <c r="P558" i="11"/>
  <c r="P559" i="11"/>
  <c r="P560" i="11"/>
  <c r="P561" i="11"/>
  <c r="P562" i="11"/>
  <c r="P563" i="11"/>
  <c r="P564" i="11"/>
  <c r="P565" i="11"/>
  <c r="P566" i="11"/>
  <c r="P567" i="11"/>
  <c r="P568" i="11"/>
  <c r="P569" i="11"/>
  <c r="P570" i="11"/>
  <c r="P571" i="11"/>
  <c r="P572" i="11"/>
  <c r="P573" i="11"/>
  <c r="P574"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8" i="11"/>
  <c r="P599" i="11"/>
  <c r="P600" i="11"/>
  <c r="P601" i="11"/>
  <c r="P602" i="11"/>
  <c r="P603" i="11"/>
  <c r="P604" i="11"/>
  <c r="P605" i="11"/>
  <c r="P606" i="11"/>
  <c r="P607" i="11"/>
  <c r="P608" i="11"/>
  <c r="P609" i="11"/>
  <c r="P610" i="11"/>
  <c r="P611" i="11"/>
  <c r="P612" i="11"/>
  <c r="P613" i="11"/>
  <c r="P614" i="11"/>
  <c r="P615" i="11"/>
  <c r="P616" i="11"/>
  <c r="P617" i="11"/>
  <c r="P618" i="11"/>
  <c r="P619" i="11"/>
  <c r="P620" i="11"/>
  <c r="P621" i="11"/>
  <c r="P622" i="11"/>
  <c r="P623" i="11"/>
  <c r="P624"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8" i="11"/>
  <c r="P669" i="11"/>
  <c r="P670" i="11"/>
  <c r="P671" i="11"/>
  <c r="P672" i="11"/>
  <c r="P673" i="11"/>
  <c r="P674" i="11"/>
  <c r="P675" i="11"/>
  <c r="P676" i="11"/>
  <c r="P677" i="11"/>
  <c r="P678" i="11"/>
  <c r="P679" i="11"/>
  <c r="P680" i="11"/>
  <c r="P681" i="11"/>
  <c r="P682" i="11"/>
  <c r="P683" i="11"/>
  <c r="P684" i="11"/>
  <c r="P685" i="11"/>
  <c r="P686" i="11"/>
  <c r="P687" i="11"/>
  <c r="P688" i="11"/>
  <c r="P689" i="11"/>
  <c r="P690" i="11"/>
  <c r="P691" i="11"/>
  <c r="P692" i="11"/>
  <c r="P693" i="11"/>
  <c r="P694" i="11"/>
  <c r="P695" i="11"/>
  <c r="P696" i="11"/>
  <c r="P697" i="11"/>
  <c r="P698" i="11"/>
  <c r="P699" i="11"/>
  <c r="P700" i="11"/>
  <c r="P701" i="11"/>
  <c r="P702" i="11"/>
  <c r="P703" i="11"/>
  <c r="P704" i="11"/>
  <c r="P705" i="11"/>
  <c r="P706" i="11"/>
  <c r="P707" i="11"/>
  <c r="P708" i="11"/>
  <c r="P709" i="11"/>
  <c r="P710" i="11"/>
  <c r="P711" i="11"/>
  <c r="P712" i="11"/>
  <c r="P713" i="11"/>
  <c r="P714" i="11"/>
  <c r="P715" i="11"/>
  <c r="P716" i="11"/>
  <c r="P717" i="11"/>
  <c r="P718" i="11"/>
  <c r="P719" i="11"/>
  <c r="P720" i="11"/>
  <c r="P721" i="11"/>
  <c r="P722" i="11"/>
  <c r="P723" i="11"/>
  <c r="P724" i="11"/>
  <c r="P725" i="11"/>
  <c r="P726" i="11"/>
  <c r="P727" i="11"/>
  <c r="P728" i="11"/>
  <c r="P729" i="11"/>
  <c r="P730" i="11"/>
  <c r="P731" i="11"/>
  <c r="P732" i="11"/>
  <c r="P733" i="11"/>
  <c r="P734" i="11"/>
  <c r="P735" i="11"/>
  <c r="P736" i="11"/>
  <c r="P737" i="11"/>
  <c r="P738" i="11"/>
  <c r="P739" i="11"/>
  <c r="P740"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0" i="11"/>
  <c r="P791" i="11"/>
  <c r="P792" i="11"/>
  <c r="P793" i="11"/>
  <c r="P794" i="11"/>
  <c r="P795" i="11"/>
  <c r="P796" i="11"/>
  <c r="P797" i="11"/>
  <c r="P798" i="11"/>
  <c r="P799" i="11"/>
  <c r="P800" i="11"/>
  <c r="P801" i="11"/>
  <c r="P802" i="11"/>
  <c r="P803" i="11"/>
  <c r="P804" i="11"/>
  <c r="P805" i="11"/>
  <c r="P806" i="11"/>
  <c r="P807" i="11"/>
  <c r="P808" i="11"/>
  <c r="P809" i="11"/>
  <c r="P810" i="11"/>
  <c r="P811" i="11"/>
  <c r="P812" i="11"/>
  <c r="P813" i="11"/>
  <c r="P814" i="11"/>
  <c r="P815" i="11"/>
  <c r="P816" i="11"/>
  <c r="P817" i="11"/>
  <c r="P818" i="11"/>
  <c r="P819" i="11"/>
  <c r="P820" i="11"/>
  <c r="P821" i="11"/>
  <c r="P822" i="11"/>
  <c r="P823" i="11"/>
  <c r="P824" i="11"/>
  <c r="P825" i="11"/>
  <c r="P826" i="11"/>
  <c r="P827" i="11"/>
  <c r="P828" i="11"/>
  <c r="P829" i="11"/>
  <c r="P830" i="11"/>
  <c r="P831" i="11"/>
  <c r="P832" i="11"/>
  <c r="P833" i="11"/>
  <c r="P834" i="11"/>
  <c r="P835" i="11"/>
  <c r="P836" i="11"/>
  <c r="P837" i="11"/>
  <c r="P838" i="11"/>
  <c r="P839" i="11"/>
  <c r="P840" i="11"/>
  <c r="P841" i="11"/>
  <c r="P842" i="11"/>
  <c r="P843" i="11"/>
  <c r="P844" i="11"/>
  <c r="P845" i="11"/>
  <c r="P846" i="11"/>
  <c r="P847"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8" i="11"/>
  <c r="P889" i="11"/>
  <c r="P890" i="11"/>
  <c r="P891" i="11"/>
  <c r="P892" i="11"/>
  <c r="P893" i="11"/>
  <c r="P894" i="11"/>
  <c r="P895" i="11"/>
  <c r="P896" i="11"/>
  <c r="P897" i="11"/>
  <c r="P898" i="11"/>
  <c r="P899" i="11"/>
  <c r="P900" i="11"/>
  <c r="P901" i="11"/>
  <c r="P902" i="11"/>
  <c r="P903" i="11"/>
  <c r="P904" i="11"/>
  <c r="P905" i="11"/>
  <c r="P906" i="11"/>
  <c r="P907" i="11"/>
  <c r="P908" i="11"/>
  <c r="P909" i="11"/>
  <c r="P910" i="11"/>
  <c r="P911" i="11"/>
  <c r="P912" i="11"/>
  <c r="P913" i="11"/>
  <c r="P914" i="11"/>
  <c r="P915" i="11"/>
  <c r="P916" i="11"/>
  <c r="P917" i="11"/>
  <c r="P918" i="11"/>
  <c r="P919" i="11"/>
  <c r="P920" i="11"/>
  <c r="P921" i="11"/>
  <c r="P922" i="11"/>
  <c r="P923" i="11"/>
  <c r="P924" i="11"/>
  <c r="P925" i="11"/>
  <c r="P926" i="11"/>
  <c r="P927" i="11"/>
  <c r="P928" i="11"/>
  <c r="P929" i="11"/>
  <c r="P930" i="11"/>
  <c r="P931" i="11"/>
  <c r="P932" i="11"/>
  <c r="P933" i="11"/>
  <c r="P934" i="11"/>
  <c r="P935" i="11"/>
  <c r="P936" i="11"/>
  <c r="P937" i="11"/>
  <c r="P938" i="11"/>
  <c r="P939" i="11"/>
  <c r="P940" i="11"/>
  <c r="P941" i="11"/>
  <c r="P942" i="11"/>
  <c r="P943" i="11"/>
  <c r="P944" i="11"/>
  <c r="P945" i="11"/>
  <c r="P946" i="11"/>
  <c r="P947" i="11"/>
  <c r="P948" i="11"/>
  <c r="P949" i="11"/>
  <c r="P950" i="11"/>
  <c r="P951" i="11"/>
  <c r="P952" i="11"/>
  <c r="P953" i="11"/>
  <c r="P954" i="11"/>
  <c r="P955" i="11"/>
  <c r="P956" i="11"/>
  <c r="P957" i="11"/>
  <c r="P958" i="11"/>
  <c r="P959" i="11"/>
  <c r="P960" i="11"/>
  <c r="P961" i="11"/>
  <c r="P962" i="11"/>
  <c r="P963" i="11"/>
  <c r="P964" i="11"/>
  <c r="P965" i="11"/>
  <c r="P966" i="11"/>
  <c r="P967" i="11"/>
  <c r="P968" i="11"/>
  <c r="P969" i="11"/>
  <c r="P970" i="11"/>
  <c r="P971" i="11"/>
  <c r="P972" i="11"/>
  <c r="P973" i="11"/>
  <c r="P974" i="11"/>
  <c r="P975" i="11"/>
  <c r="P976" i="11"/>
  <c r="P977" i="11"/>
  <c r="P978" i="11"/>
  <c r="P979" i="11"/>
  <c r="P980" i="11"/>
  <c r="P981" i="11"/>
  <c r="P982" i="11"/>
  <c r="P983" i="11"/>
  <c r="P984" i="11"/>
  <c r="P985" i="11"/>
  <c r="P986" i="11"/>
  <c r="P987" i="11"/>
  <c r="P988" i="11"/>
  <c r="P989" i="11"/>
  <c r="P990" i="11"/>
  <c r="P991" i="11"/>
  <c r="P992" i="11"/>
  <c r="P993" i="11"/>
  <c r="P994" i="11"/>
  <c r="P995" i="11"/>
  <c r="P996" i="11"/>
  <c r="P997" i="11"/>
  <c r="P998" i="11"/>
  <c r="P999" i="11"/>
  <c r="P1000" i="11"/>
  <c r="P1001" i="11"/>
  <c r="P1002" i="11"/>
  <c r="P1003" i="11"/>
  <c r="P1004" i="11"/>
  <c r="P1005" i="11"/>
  <c r="P1006" i="11"/>
  <c r="P1007" i="11"/>
  <c r="P1008" i="11"/>
  <c r="P1009" i="11"/>
  <c r="P1010" i="11"/>
  <c r="P1011"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3"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6" i="11"/>
  <c r="P1117" i="11"/>
  <c r="P1118" i="11"/>
  <c r="P1119" i="11"/>
  <c r="P1120" i="11"/>
  <c r="P1121" i="11"/>
  <c r="P1122" i="11"/>
  <c r="P1123" i="11"/>
  <c r="P1124" i="11"/>
  <c r="P1125" i="11"/>
  <c r="P1126" i="11"/>
  <c r="P1127" i="11"/>
  <c r="P1128" i="11"/>
  <c r="P1129" i="11"/>
  <c r="P1130" i="11"/>
  <c r="P1131" i="11"/>
  <c r="P1132" i="11"/>
  <c r="P1133" i="11"/>
  <c r="P1134" i="11"/>
  <c r="P1135" i="11"/>
  <c r="P1136" i="11"/>
  <c r="P1137" i="11"/>
  <c r="P1138" i="11"/>
  <c r="P1139" i="11"/>
  <c r="P1140" i="11"/>
  <c r="P1141" i="11"/>
  <c r="P1142" i="11"/>
  <c r="P1143" i="11"/>
  <c r="P1144" i="11"/>
  <c r="P1145" i="11"/>
  <c r="P1146" i="11"/>
  <c r="P1147" i="11"/>
  <c r="P1148" i="11"/>
  <c r="P1149" i="11"/>
  <c r="P1150" i="11"/>
  <c r="P1151" i="11"/>
  <c r="P1152" i="11"/>
  <c r="P1153" i="11"/>
  <c r="P1154" i="11"/>
  <c r="P1155" i="11"/>
  <c r="P1156" i="11"/>
  <c r="P1157" i="11"/>
  <c r="P1158" i="11"/>
  <c r="P1159" i="11"/>
  <c r="P1160" i="11"/>
  <c r="P1161" i="11"/>
  <c r="P1162" i="11"/>
  <c r="P1163" i="11"/>
  <c r="P1164" i="11"/>
  <c r="P1165" i="11"/>
  <c r="P1166" i="11"/>
  <c r="P1167" i="11"/>
  <c r="P1168" i="11"/>
  <c r="P1169" i="11"/>
  <c r="P1170" i="11"/>
  <c r="P1171" i="11"/>
  <c r="P1172" i="11"/>
  <c r="P1173" i="11"/>
  <c r="P1174" i="11"/>
  <c r="P1175" i="11"/>
  <c r="P1176" i="11"/>
  <c r="P1177" i="11"/>
  <c r="P1178" i="11"/>
  <c r="P1179" i="11"/>
  <c r="P1180" i="11"/>
  <c r="P1181" i="11"/>
  <c r="P1182" i="11"/>
  <c r="P1183" i="11"/>
  <c r="P1184" i="11"/>
  <c r="P1185" i="11"/>
  <c r="P1186" i="11"/>
  <c r="P1187" i="11"/>
  <c r="P1188" i="11"/>
  <c r="P1189" i="11"/>
  <c r="P1190" i="11"/>
  <c r="P1191" i="11"/>
  <c r="P1192" i="11"/>
  <c r="P1193" i="11"/>
  <c r="P1194" i="11"/>
  <c r="P1195" i="11"/>
  <c r="P1196" i="11"/>
  <c r="P1197" i="11"/>
  <c r="P1198" i="11"/>
  <c r="P1199" i="11"/>
  <c r="P1200" i="11"/>
  <c r="P1201" i="11"/>
  <c r="P1202" i="11"/>
  <c r="P1203" i="11"/>
  <c r="P1204" i="11"/>
  <c r="P1205" i="11"/>
  <c r="P1206" i="11"/>
  <c r="P1207" i="11"/>
  <c r="P1208" i="11"/>
  <c r="P1209" i="11"/>
  <c r="P1210" i="11"/>
  <c r="P1211" i="11"/>
  <c r="P1212" i="11"/>
  <c r="P1213" i="11"/>
  <c r="P1214" i="11"/>
  <c r="P1215" i="11"/>
  <c r="P1216" i="11"/>
  <c r="P1217" i="11"/>
  <c r="P1218" i="11"/>
  <c r="P1219" i="11"/>
  <c r="P1220" i="11"/>
  <c r="P1221" i="11"/>
  <c r="P1222" i="11"/>
  <c r="P1223" i="11"/>
  <c r="P1224" i="11"/>
  <c r="P1225" i="11"/>
  <c r="P1226" i="11"/>
  <c r="P1227" i="11"/>
  <c r="P1228" i="11"/>
  <c r="P1229" i="11"/>
  <c r="P1230" i="11"/>
  <c r="P1231" i="11"/>
  <c r="P1232" i="11"/>
  <c r="P1233" i="11"/>
  <c r="P1234" i="11"/>
  <c r="P1235" i="11"/>
  <c r="P1236" i="11"/>
  <c r="P1237" i="11"/>
  <c r="P1238" i="11"/>
  <c r="P1239" i="11"/>
  <c r="P1240" i="11"/>
  <c r="P1241" i="11"/>
  <c r="P1242" i="11"/>
  <c r="P1243" i="11"/>
  <c r="P1244" i="11"/>
  <c r="P1245" i="11"/>
  <c r="P1246" i="11"/>
  <c r="P1247" i="11"/>
  <c r="P1248" i="11"/>
  <c r="P1249" i="11"/>
  <c r="P1250" i="11"/>
  <c r="P1251" i="11"/>
  <c r="P1252" i="11"/>
  <c r="P1253" i="11"/>
  <c r="P1254" i="11"/>
  <c r="P1255" i="11"/>
  <c r="P1256" i="11"/>
  <c r="P1257" i="11"/>
  <c r="P1258" i="11"/>
  <c r="P1259" i="11"/>
  <c r="P1260" i="11"/>
  <c r="P1261" i="11"/>
  <c r="P1262" i="11"/>
  <c r="P1263" i="11"/>
  <c r="P1264" i="11"/>
  <c r="P1265" i="11"/>
  <c r="P1266" i="11"/>
  <c r="P1267" i="11"/>
  <c r="P1268" i="11"/>
  <c r="P1269" i="11"/>
  <c r="P1270" i="11"/>
  <c r="P1271" i="11"/>
  <c r="P1272" i="11"/>
  <c r="P1273" i="11"/>
  <c r="P1274" i="11"/>
  <c r="P1275" i="11"/>
  <c r="P1276" i="11"/>
  <c r="P1277" i="11"/>
  <c r="P1278" i="11"/>
  <c r="P1279" i="11"/>
  <c r="P1280" i="11"/>
  <c r="P1281" i="11"/>
  <c r="P1282" i="11"/>
  <c r="P1283" i="11"/>
  <c r="P1284" i="11"/>
  <c r="P1285" i="11"/>
  <c r="P1286" i="11"/>
  <c r="P1287" i="11"/>
  <c r="P1288" i="11"/>
  <c r="P1289" i="11"/>
  <c r="P1290" i="11"/>
  <c r="P1291" i="11"/>
  <c r="P1292" i="11"/>
  <c r="P1293" i="11"/>
  <c r="P1294" i="11"/>
  <c r="P1295" i="11"/>
  <c r="P1296" i="11"/>
  <c r="P1297" i="11"/>
  <c r="P1298" i="11"/>
  <c r="P1299" i="11"/>
  <c r="P1300" i="11"/>
  <c r="P1301" i="11"/>
  <c r="P1302" i="11"/>
  <c r="P1303" i="11"/>
  <c r="P1304" i="11"/>
  <c r="P1305" i="11"/>
  <c r="P1306" i="11"/>
  <c r="P1307" i="11"/>
  <c r="P1308" i="11"/>
  <c r="P1309" i="11"/>
  <c r="P1310" i="11"/>
  <c r="P1311" i="11"/>
  <c r="P1312" i="11"/>
  <c r="P1313" i="11"/>
  <c r="P1314" i="11"/>
  <c r="P1315" i="11"/>
  <c r="P1316" i="11"/>
  <c r="P1317" i="11"/>
  <c r="P1318" i="11"/>
  <c r="P1319" i="11"/>
  <c r="P1320" i="11"/>
  <c r="P1321" i="11"/>
  <c r="P1322" i="11"/>
  <c r="P1323" i="11"/>
  <c r="P1324" i="11"/>
  <c r="P1325" i="11"/>
  <c r="P1326" i="11"/>
  <c r="P1327" i="11"/>
  <c r="P1328" i="11"/>
  <c r="P1329" i="11"/>
  <c r="P1330" i="11"/>
  <c r="P1331" i="11"/>
  <c r="P1332" i="11"/>
  <c r="P1333" i="11"/>
  <c r="P1334" i="11"/>
  <c r="P1335" i="11"/>
  <c r="P1336" i="11"/>
  <c r="P1337" i="11"/>
  <c r="P1338" i="11"/>
  <c r="P1339" i="11"/>
  <c r="P1340" i="11"/>
  <c r="P1341" i="11"/>
  <c r="P1342" i="11"/>
  <c r="P1343" i="11"/>
  <c r="P1344" i="11"/>
  <c r="P1345" i="11"/>
  <c r="P1346" i="11"/>
  <c r="P1347" i="11"/>
  <c r="P1348" i="11"/>
  <c r="P1349" i="11"/>
  <c r="P1350" i="11"/>
  <c r="P1351" i="11"/>
  <c r="P1352" i="11"/>
  <c r="P1353" i="11"/>
  <c r="P1354" i="11"/>
  <c r="P1355" i="11"/>
  <c r="P1356"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79" i="11"/>
  <c r="P1380" i="11"/>
  <c r="P1381" i="11"/>
  <c r="P1382" i="11"/>
  <c r="P1383" i="11"/>
  <c r="P1384" i="11"/>
  <c r="P1385" i="11"/>
  <c r="P1386" i="11"/>
  <c r="P1387" i="11"/>
  <c r="P1388" i="11"/>
  <c r="P1389" i="11"/>
  <c r="P1390" i="11"/>
  <c r="P1391" i="11"/>
  <c r="P1392" i="11"/>
  <c r="P1393" i="11"/>
  <c r="P1394" i="11"/>
  <c r="P1395" i="11"/>
  <c r="P1396" i="11"/>
  <c r="P1397" i="11"/>
  <c r="P1398" i="11"/>
  <c r="P1399" i="11"/>
  <c r="P1400" i="11"/>
  <c r="P1401" i="11"/>
  <c r="P1402" i="11"/>
  <c r="P1403" i="11"/>
  <c r="P1404" i="11"/>
  <c r="P1405" i="11"/>
  <c r="P1406" i="11"/>
  <c r="P1407" i="11"/>
  <c r="P1408" i="11"/>
  <c r="P1409" i="11"/>
  <c r="P1410" i="11"/>
  <c r="P1411" i="11"/>
  <c r="P1412" i="11"/>
  <c r="P1413" i="11"/>
  <c r="P1414" i="11"/>
  <c r="P1415" i="11"/>
  <c r="P1416" i="11"/>
  <c r="P1417" i="11"/>
  <c r="P1418" i="11"/>
  <c r="P1419" i="11"/>
  <c r="P1420" i="11"/>
  <c r="P1421" i="11"/>
  <c r="P1422" i="11"/>
  <c r="P1423" i="11"/>
  <c r="P1424" i="11"/>
  <c r="P1425" i="11"/>
  <c r="P1426" i="11"/>
  <c r="P1427" i="11"/>
  <c r="P1428" i="11"/>
  <c r="P1429" i="11"/>
  <c r="P1430" i="11"/>
  <c r="P1431" i="11"/>
  <c r="P1432" i="11"/>
  <c r="P1433" i="11"/>
  <c r="P1434" i="11"/>
  <c r="P1435" i="11"/>
  <c r="P1436" i="11"/>
  <c r="P1437" i="11"/>
  <c r="P1438" i="11"/>
  <c r="P1439" i="11"/>
  <c r="P1440" i="11"/>
  <c r="P1441" i="11"/>
  <c r="P1442" i="11"/>
  <c r="P1443" i="11"/>
  <c r="P1444" i="11"/>
  <c r="P1445" i="11"/>
  <c r="P1446" i="11"/>
  <c r="P1447" i="11"/>
  <c r="P1448" i="11"/>
  <c r="P1449" i="11"/>
  <c r="P1450" i="11"/>
  <c r="P1451" i="11"/>
  <c r="P1452" i="11"/>
  <c r="P1453" i="11"/>
  <c r="P1454" i="11"/>
  <c r="P1455" i="11"/>
  <c r="P1456" i="11"/>
  <c r="P1457" i="11"/>
  <c r="P1458" i="11"/>
  <c r="P1459" i="11"/>
  <c r="P1460" i="11"/>
  <c r="P1461" i="11"/>
  <c r="P1462" i="11"/>
  <c r="P1463" i="11"/>
  <c r="P1464" i="11"/>
  <c r="P1465" i="11"/>
  <c r="P1466" i="11"/>
  <c r="P1467" i="11"/>
  <c r="P1468" i="11"/>
  <c r="P1469" i="11"/>
  <c r="P1470" i="11"/>
  <c r="P1471" i="11"/>
  <c r="P1472" i="11"/>
  <c r="P1473" i="11"/>
  <c r="P1474" i="11"/>
  <c r="P1475" i="11"/>
  <c r="P1476" i="11"/>
  <c r="P1477" i="11"/>
  <c r="P1478" i="11"/>
  <c r="P1479" i="11"/>
  <c r="P1480" i="11"/>
  <c r="P1481" i="11"/>
  <c r="P1482" i="11"/>
  <c r="P1483" i="11"/>
  <c r="P1484" i="11"/>
  <c r="P1485" i="11"/>
  <c r="P1486" i="11"/>
  <c r="P1487" i="11"/>
  <c r="P1488" i="11"/>
  <c r="P1489" i="11"/>
  <c r="P1490" i="11"/>
  <c r="P1491" i="11"/>
  <c r="P1492" i="11"/>
  <c r="P1493" i="11"/>
  <c r="P1494" i="11"/>
  <c r="P1495" i="11"/>
  <c r="P1496" i="11"/>
  <c r="P1497" i="11"/>
  <c r="P1498" i="11"/>
  <c r="P1499" i="11"/>
  <c r="P1500" i="11"/>
  <c r="P1501" i="11"/>
  <c r="P1502" i="11"/>
  <c r="P1503" i="11"/>
  <c r="P1504" i="11"/>
  <c r="P1505" i="11"/>
  <c r="P1506" i="11"/>
  <c r="P1507" i="11"/>
  <c r="P1508" i="11"/>
  <c r="P1509" i="11"/>
  <c r="P1510" i="11"/>
  <c r="P1511" i="11"/>
  <c r="P1512" i="11"/>
  <c r="P1513" i="11"/>
  <c r="P1514" i="11"/>
  <c r="P1515" i="11"/>
  <c r="P1516" i="11"/>
  <c r="P1517" i="11"/>
  <c r="P1518" i="11"/>
  <c r="P1519" i="11"/>
  <c r="P1520" i="11"/>
  <c r="P1521" i="11"/>
  <c r="P1522" i="11"/>
  <c r="P1523" i="11"/>
  <c r="P1524" i="11"/>
  <c r="P1525" i="11"/>
  <c r="P1526" i="11"/>
  <c r="P1527" i="11"/>
  <c r="P1528" i="11"/>
  <c r="P1529" i="11"/>
  <c r="P1530" i="11"/>
  <c r="P1531" i="11"/>
  <c r="P1532" i="11"/>
  <c r="P1533" i="11"/>
  <c r="P1534" i="11"/>
  <c r="P1535" i="11"/>
  <c r="P1536" i="11"/>
  <c r="P1537" i="11"/>
  <c r="P1538" i="11"/>
  <c r="P1539" i="11"/>
  <c r="P1540" i="11"/>
  <c r="P1541" i="11"/>
  <c r="P1542" i="11"/>
  <c r="P1543" i="11"/>
  <c r="P1544" i="11"/>
  <c r="P1545" i="11"/>
  <c r="P1546" i="11"/>
  <c r="P1547" i="11"/>
  <c r="P1548" i="11"/>
  <c r="P1549" i="11"/>
  <c r="P1550" i="11"/>
  <c r="P1551" i="11"/>
  <c r="P1552" i="11"/>
  <c r="P1553" i="11"/>
  <c r="P1554" i="11"/>
  <c r="P1555" i="11"/>
  <c r="P1556" i="11"/>
  <c r="P1557" i="11"/>
  <c r="P1558" i="11"/>
  <c r="P1559" i="11"/>
  <c r="P1560" i="11"/>
  <c r="P1561" i="11"/>
  <c r="P1562" i="11"/>
  <c r="P1563" i="11"/>
  <c r="P1564" i="11"/>
  <c r="P1565" i="11"/>
  <c r="P1566" i="11"/>
  <c r="P1567" i="11"/>
  <c r="P1568" i="11"/>
  <c r="P1569" i="11"/>
  <c r="P1570" i="11"/>
  <c r="P1571" i="11"/>
  <c r="P1572" i="11"/>
  <c r="P1573" i="11"/>
  <c r="P1574" i="11"/>
  <c r="P1575" i="11"/>
  <c r="P1576" i="11"/>
  <c r="P1577" i="11"/>
  <c r="P1578" i="11"/>
  <c r="P1579" i="11"/>
  <c r="P1580" i="11"/>
  <c r="P1581" i="11"/>
  <c r="P1582" i="11"/>
  <c r="P1583" i="11"/>
  <c r="P1584" i="11"/>
  <c r="P1585" i="11"/>
  <c r="P1586" i="11"/>
  <c r="P1587" i="11"/>
  <c r="P1588" i="11"/>
  <c r="P1589" i="11"/>
  <c r="P1590" i="11"/>
  <c r="P1591" i="11"/>
  <c r="P1592" i="11"/>
  <c r="P1593" i="11"/>
  <c r="P1594" i="11"/>
  <c r="P1595" i="11"/>
  <c r="P1596" i="11"/>
  <c r="P1597" i="11"/>
  <c r="P1598" i="11"/>
  <c r="P1599" i="11"/>
  <c r="P1600" i="11"/>
  <c r="P1601" i="11"/>
  <c r="P1602" i="11"/>
  <c r="P1603" i="11"/>
  <c r="P1604" i="11"/>
  <c r="P1605" i="11"/>
  <c r="P1606" i="11"/>
  <c r="P1607" i="11"/>
  <c r="P1608" i="11"/>
  <c r="P1609" i="11"/>
  <c r="P1610" i="11"/>
  <c r="P1611" i="11"/>
  <c r="P1612" i="11"/>
  <c r="P1613" i="11"/>
  <c r="P1614" i="11"/>
  <c r="P1615" i="11"/>
  <c r="P1616" i="11"/>
  <c r="P1617" i="11"/>
  <c r="P1618" i="11"/>
  <c r="P1619" i="11"/>
  <c r="P1620" i="11"/>
  <c r="P1621" i="11"/>
  <c r="P1622" i="11"/>
  <c r="P1623" i="11"/>
  <c r="P1624" i="11"/>
  <c r="P1625" i="11"/>
  <c r="P1626" i="11"/>
  <c r="P1627" i="11"/>
  <c r="P1628" i="11"/>
  <c r="P1629" i="11"/>
  <c r="P1630" i="11"/>
  <c r="P1631" i="11"/>
  <c r="P1632" i="11"/>
  <c r="P1633" i="11"/>
  <c r="P1634" i="11"/>
  <c r="P1635" i="11"/>
  <c r="P1636" i="11"/>
  <c r="P1637" i="11"/>
  <c r="P1638" i="11"/>
  <c r="P1639" i="11"/>
  <c r="P1640" i="11"/>
  <c r="P1641" i="11"/>
  <c r="P1642" i="11"/>
  <c r="P1643" i="11"/>
  <c r="P1644" i="11"/>
  <c r="P1645" i="11"/>
  <c r="P1646" i="11"/>
  <c r="P1647" i="11"/>
  <c r="P1648" i="11"/>
  <c r="P1649" i="11"/>
  <c r="P1650" i="11"/>
  <c r="P1651" i="11"/>
  <c r="P1652" i="11"/>
  <c r="P1653" i="11"/>
  <c r="P1654" i="11"/>
  <c r="P1655" i="11"/>
  <c r="P1656" i="11"/>
  <c r="P1657" i="11"/>
  <c r="P1658" i="11"/>
  <c r="P1659" i="11"/>
  <c r="P1660" i="11"/>
  <c r="P1661" i="11"/>
  <c r="P1662" i="11"/>
  <c r="P1663" i="11"/>
  <c r="P1664" i="11"/>
  <c r="P1665" i="11"/>
  <c r="P1666" i="11"/>
  <c r="P1667" i="11"/>
  <c r="P1668" i="11"/>
  <c r="P1669" i="11"/>
  <c r="P1670" i="11"/>
  <c r="P1671" i="11"/>
  <c r="P1672" i="11"/>
  <c r="P1673" i="11"/>
  <c r="P1674" i="11"/>
  <c r="P1675" i="11"/>
  <c r="P1676" i="11"/>
  <c r="P1677" i="11"/>
  <c r="P1678" i="11"/>
  <c r="P1679" i="11"/>
  <c r="P1680"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4" i="11"/>
  <c r="P1705" i="11"/>
  <c r="P1706" i="11"/>
  <c r="P1707" i="11"/>
  <c r="P1708" i="11"/>
  <c r="P1709" i="11"/>
  <c r="P1710" i="11"/>
  <c r="P1711" i="11"/>
  <c r="P1712" i="11"/>
  <c r="P1713" i="11"/>
  <c r="P1714" i="11"/>
  <c r="P1715" i="11"/>
  <c r="P1716" i="11"/>
  <c r="P1717" i="11"/>
  <c r="P1718" i="11"/>
  <c r="P1719" i="11"/>
  <c r="P1720" i="11"/>
  <c r="P1721" i="11"/>
  <c r="P1722" i="11"/>
  <c r="P1723" i="11"/>
  <c r="P1724" i="11"/>
  <c r="P1725" i="11"/>
  <c r="P1726" i="11"/>
  <c r="P1727" i="11"/>
  <c r="P1728" i="11"/>
  <c r="P1729" i="11"/>
  <c r="P1730" i="11"/>
  <c r="P1731" i="11"/>
  <c r="P1732" i="11"/>
  <c r="P1733" i="11"/>
  <c r="P1734" i="11"/>
  <c r="P1735" i="11"/>
  <c r="P1736" i="11"/>
  <c r="P1737" i="11"/>
  <c r="P1738" i="11"/>
  <c r="P1739" i="11"/>
  <c r="P1740" i="11"/>
  <c r="P1741" i="11"/>
  <c r="P1742" i="11"/>
  <c r="P1743" i="11"/>
  <c r="P1744" i="11"/>
  <c r="P1745" i="11"/>
  <c r="P1746" i="11"/>
  <c r="P1747" i="11"/>
  <c r="P1748" i="11"/>
  <c r="P1749" i="11"/>
  <c r="P1750" i="11"/>
  <c r="P1751" i="11"/>
  <c r="P1752" i="11"/>
  <c r="P1753" i="11"/>
  <c r="P1754" i="11"/>
  <c r="P1755" i="11"/>
  <c r="P1756" i="11"/>
  <c r="P1757" i="11"/>
  <c r="P1758" i="11"/>
  <c r="P1759" i="11"/>
  <c r="P1760" i="11"/>
  <c r="P1761" i="11"/>
  <c r="P1762" i="11"/>
  <c r="P1763" i="11"/>
  <c r="P1764" i="11"/>
  <c r="P1765" i="11"/>
  <c r="P1766" i="11"/>
  <c r="P1767" i="11"/>
  <c r="P1768" i="11"/>
  <c r="P1769" i="11"/>
  <c r="P1770" i="11"/>
  <c r="P1771" i="11"/>
  <c r="P1772" i="11"/>
  <c r="P1773" i="11"/>
  <c r="P1774" i="11"/>
  <c r="P1775" i="11"/>
  <c r="P1776" i="11"/>
  <c r="P1777" i="11"/>
  <c r="P1778" i="11"/>
  <c r="P1779" i="11"/>
  <c r="P1780" i="11"/>
  <c r="P1781" i="11"/>
  <c r="P1782" i="11"/>
  <c r="P1783" i="11"/>
  <c r="P1784" i="11"/>
  <c r="P1785" i="11"/>
  <c r="P1786" i="11"/>
  <c r="P1787" i="11"/>
  <c r="P1788" i="11"/>
  <c r="P1789" i="11"/>
  <c r="P1790" i="11"/>
  <c r="P1791" i="11"/>
  <c r="P1792" i="11"/>
  <c r="P1793" i="11"/>
  <c r="P1794" i="11"/>
  <c r="P1795" i="11"/>
  <c r="P1796" i="11"/>
  <c r="P1797" i="11"/>
  <c r="P1798" i="11"/>
  <c r="P1799" i="11"/>
  <c r="P1800" i="11"/>
  <c r="P1801" i="11"/>
  <c r="P1802" i="11"/>
  <c r="P1803" i="11"/>
  <c r="P1804" i="11"/>
  <c r="P1805" i="11"/>
  <c r="P1806" i="11"/>
  <c r="P1807" i="11"/>
  <c r="P1808" i="11"/>
  <c r="P1809" i="11"/>
  <c r="P1810" i="11"/>
  <c r="P1811" i="11"/>
  <c r="P1812" i="11"/>
  <c r="P1813" i="11"/>
  <c r="P1814" i="11"/>
  <c r="P1815" i="11"/>
  <c r="P1816" i="11"/>
  <c r="P1817" i="11"/>
  <c r="P1818" i="11"/>
  <c r="P1819" i="11"/>
  <c r="P1820" i="11"/>
  <c r="P1821" i="11"/>
  <c r="P1822" i="11"/>
  <c r="P1823" i="11"/>
  <c r="P1824" i="11"/>
  <c r="P1825" i="11"/>
  <c r="P1826" i="11"/>
  <c r="P1827" i="11"/>
  <c r="P1828" i="11"/>
  <c r="P1829" i="11"/>
  <c r="P1830" i="11"/>
  <c r="P1831" i="11"/>
  <c r="P1832" i="11"/>
  <c r="P1833" i="11"/>
  <c r="P1834" i="11"/>
  <c r="P1835" i="11"/>
  <c r="P1836" i="11"/>
  <c r="P1837" i="11"/>
  <c r="P1838" i="11"/>
  <c r="P1839" i="11"/>
  <c r="P1840" i="11"/>
  <c r="P1841" i="11"/>
  <c r="P1842" i="11"/>
  <c r="P1843" i="11"/>
  <c r="P1844" i="11"/>
  <c r="P1845" i="11"/>
  <c r="P1846" i="11"/>
  <c r="P1847" i="11"/>
  <c r="P1848" i="11"/>
  <c r="P1849" i="11"/>
  <c r="P1850" i="11"/>
  <c r="P1851" i="11"/>
  <c r="P1852" i="11"/>
  <c r="P1853" i="11"/>
  <c r="P1854" i="11"/>
  <c r="P1855" i="11"/>
  <c r="P1856" i="11"/>
  <c r="P1857" i="11"/>
  <c r="P1858" i="11"/>
  <c r="P1859" i="11"/>
  <c r="P1860" i="11"/>
  <c r="P1861" i="11"/>
  <c r="P1862" i="11"/>
  <c r="P1863" i="11"/>
  <c r="P1864" i="11"/>
  <c r="P1865" i="11"/>
  <c r="P1866" i="11"/>
  <c r="P1867" i="11"/>
  <c r="P1868" i="11"/>
  <c r="P1869" i="11"/>
  <c r="P1870" i="11"/>
  <c r="P1871" i="11"/>
  <c r="P1872" i="11"/>
  <c r="P1873" i="11"/>
  <c r="P1874" i="11"/>
  <c r="P1875" i="11"/>
  <c r="P1876" i="11"/>
  <c r="P1877" i="11"/>
  <c r="P1878" i="11"/>
  <c r="P1879" i="11"/>
  <c r="P1880" i="11"/>
  <c r="P1881" i="11"/>
  <c r="P1882" i="11"/>
  <c r="P1883" i="11"/>
  <c r="P1884" i="11"/>
  <c r="P1885" i="11"/>
  <c r="P1886" i="11"/>
  <c r="P1887" i="11"/>
  <c r="P1888" i="11"/>
  <c r="P1889" i="11"/>
  <c r="P1890" i="11"/>
  <c r="P1891" i="11"/>
  <c r="P1892" i="11"/>
  <c r="P1893" i="11"/>
  <c r="P1894" i="11"/>
  <c r="P1895" i="11"/>
  <c r="P1896" i="11"/>
  <c r="P1897" i="11"/>
  <c r="P1898" i="11"/>
  <c r="P1899" i="11"/>
  <c r="P1900" i="11"/>
  <c r="P1901" i="11"/>
  <c r="P1902" i="11"/>
  <c r="P1903" i="11"/>
  <c r="P1904" i="11"/>
  <c r="P1905" i="11"/>
  <c r="P1906" i="11"/>
  <c r="P1907" i="11"/>
  <c r="P1908" i="11"/>
  <c r="P1909" i="11"/>
  <c r="P1910" i="11"/>
  <c r="P1911" i="11"/>
  <c r="P1912" i="11"/>
  <c r="P1913" i="11"/>
  <c r="P1914" i="11"/>
  <c r="P1915" i="11"/>
  <c r="P1916" i="11"/>
  <c r="P1917" i="11"/>
  <c r="P1918" i="11"/>
  <c r="P1919" i="11"/>
  <c r="P1920" i="11"/>
  <c r="P1921" i="11"/>
  <c r="P1922" i="11"/>
  <c r="P1923" i="11"/>
  <c r="P1924" i="11"/>
  <c r="P1925" i="11"/>
  <c r="P1926" i="11"/>
  <c r="P1927" i="11"/>
  <c r="P1928" i="11"/>
  <c r="P1929" i="11"/>
  <c r="P1930" i="11"/>
  <c r="P1931" i="11"/>
  <c r="P1932" i="11"/>
  <c r="P1933" i="11"/>
  <c r="P1934" i="11"/>
  <c r="P1935" i="11"/>
  <c r="P1936" i="11"/>
  <c r="P1937" i="11"/>
  <c r="P1938" i="11"/>
  <c r="P1939" i="11"/>
  <c r="P1940" i="11"/>
  <c r="P1941" i="11"/>
  <c r="P1942" i="11"/>
  <c r="P1943" i="11"/>
  <c r="P1944" i="11"/>
  <c r="P1945" i="11"/>
  <c r="P1946" i="11"/>
  <c r="P1947" i="11"/>
  <c r="P1948" i="11"/>
  <c r="P1949" i="11"/>
  <c r="P1950" i="11"/>
  <c r="P1951" i="11"/>
  <c r="P1952" i="11"/>
  <c r="P1953" i="11"/>
  <c r="P1954" i="11"/>
  <c r="P1955" i="11"/>
  <c r="P1956" i="11"/>
  <c r="P1957" i="11"/>
  <c r="P1958" i="11"/>
  <c r="P1959" i="11"/>
  <c r="P1960" i="11"/>
  <c r="P1961" i="11"/>
  <c r="P1962" i="11"/>
  <c r="P1963" i="11"/>
  <c r="P1964" i="11"/>
  <c r="P1965" i="11"/>
  <c r="P1966" i="11"/>
  <c r="P1967" i="11"/>
  <c r="P1968" i="11"/>
  <c r="P1969" i="11"/>
  <c r="P1970" i="11"/>
  <c r="P1971" i="11"/>
  <c r="P1972" i="11"/>
  <c r="P1973" i="11"/>
  <c r="P1974" i="11"/>
  <c r="P1975" i="11"/>
  <c r="P1976" i="11"/>
  <c r="P1977" i="11"/>
  <c r="P1978" i="11"/>
  <c r="P1979" i="11"/>
  <c r="P1980" i="11"/>
  <c r="P1981" i="11"/>
  <c r="P1982" i="11"/>
  <c r="P1983" i="11"/>
  <c r="P1984" i="11"/>
  <c r="P1985" i="11"/>
  <c r="P1986" i="11"/>
  <c r="P1987" i="11"/>
  <c r="P1988" i="11"/>
  <c r="P1989" i="11"/>
  <c r="P1990" i="11"/>
  <c r="P1991" i="11"/>
  <c r="P1992" i="11"/>
  <c r="P1993" i="11"/>
  <c r="P1994" i="11"/>
  <c r="P1995" i="11"/>
  <c r="P1996" i="11"/>
  <c r="P1997" i="11"/>
  <c r="P1998" i="11"/>
  <c r="P1999" i="11"/>
  <c r="P2000" i="11"/>
  <c r="P2001" i="11"/>
  <c r="P2002" i="11"/>
  <c r="P2003" i="11"/>
  <c r="P2004" i="11"/>
  <c r="P2005" i="11"/>
  <c r="P2006" i="11"/>
  <c r="P2007" i="11"/>
  <c r="P2008" i="11"/>
  <c r="P2009" i="11"/>
  <c r="P2010" i="11"/>
  <c r="P2011" i="11"/>
  <c r="P2012" i="11"/>
  <c r="P2013" i="11"/>
  <c r="P2014" i="11"/>
  <c r="P2015" i="11"/>
  <c r="P2016" i="11"/>
  <c r="P2017" i="11"/>
  <c r="P2018" i="11"/>
  <c r="P2019" i="11"/>
  <c r="P2020" i="11"/>
  <c r="P2021" i="11"/>
  <c r="P2022" i="11"/>
  <c r="P2023" i="11"/>
  <c r="P2024" i="11"/>
  <c r="P2025" i="11"/>
  <c r="P2026" i="11"/>
  <c r="P2027" i="11"/>
  <c r="P2028" i="11"/>
  <c r="P2029" i="11"/>
  <c r="P2030" i="11"/>
  <c r="P2031" i="11"/>
  <c r="P2032" i="11"/>
  <c r="P2033" i="11"/>
  <c r="P2034" i="11"/>
  <c r="P2035" i="11"/>
  <c r="P2036" i="11"/>
  <c r="P2037" i="11"/>
  <c r="P2038" i="11"/>
  <c r="P2039" i="11"/>
  <c r="P2040" i="11"/>
  <c r="P2041" i="11"/>
  <c r="P2042" i="11"/>
  <c r="P2043" i="11"/>
  <c r="P2044" i="11"/>
  <c r="P2045" i="11"/>
  <c r="P2046" i="11"/>
  <c r="P2047" i="11"/>
  <c r="P2048" i="11"/>
  <c r="P2049" i="11"/>
  <c r="P2050" i="11"/>
  <c r="P2051" i="11"/>
  <c r="P2052" i="11"/>
  <c r="P2053" i="11"/>
  <c r="P2054" i="11"/>
  <c r="P2055" i="11"/>
  <c r="P2056" i="11"/>
  <c r="P2057" i="11"/>
  <c r="P2058" i="11"/>
  <c r="P2059" i="11"/>
  <c r="P2060" i="11"/>
  <c r="P2061" i="11"/>
  <c r="P2062" i="11"/>
  <c r="P2063" i="11"/>
  <c r="P2064" i="11"/>
  <c r="P2065" i="11"/>
  <c r="P2066" i="11"/>
  <c r="P2067" i="11"/>
  <c r="P2068" i="11"/>
  <c r="P2069" i="11"/>
  <c r="P2070" i="11"/>
  <c r="P2071" i="11"/>
  <c r="P2072" i="11"/>
  <c r="P2073" i="11"/>
  <c r="P2074" i="11"/>
  <c r="P2075" i="11"/>
  <c r="P2076" i="11"/>
  <c r="P2077" i="11"/>
  <c r="P2078" i="11"/>
  <c r="P2079" i="11"/>
  <c r="P2080" i="11"/>
  <c r="P2081" i="11"/>
  <c r="P2082" i="11"/>
  <c r="P2083" i="11"/>
  <c r="P2084" i="11"/>
  <c r="P2085" i="11"/>
  <c r="P2086" i="11"/>
  <c r="P2087" i="11"/>
  <c r="P2088" i="11"/>
  <c r="P2089" i="11"/>
  <c r="P2090" i="11"/>
  <c r="P2091" i="11"/>
  <c r="P2092" i="11"/>
  <c r="P2093" i="11"/>
  <c r="P2094" i="11"/>
  <c r="P2095" i="11"/>
  <c r="P2096" i="11"/>
  <c r="P2097" i="11"/>
  <c r="P2098" i="11"/>
  <c r="P2099" i="11"/>
  <c r="P2100" i="11"/>
  <c r="P2101" i="11"/>
  <c r="P2102" i="11"/>
  <c r="P2103" i="11"/>
  <c r="P2104" i="11"/>
  <c r="P2105" i="11"/>
  <c r="P2106" i="11"/>
  <c r="P2107" i="11"/>
  <c r="P2108" i="11"/>
  <c r="P2109" i="11"/>
  <c r="P2110" i="11"/>
  <c r="P2111" i="11"/>
  <c r="P2112" i="11"/>
  <c r="P2113" i="11"/>
  <c r="P2114" i="11"/>
  <c r="P2115" i="11"/>
  <c r="P2116" i="11"/>
  <c r="P2117" i="11"/>
  <c r="P2118" i="11"/>
  <c r="P2119" i="11"/>
  <c r="P2120" i="11"/>
  <c r="P2121" i="11"/>
  <c r="P2122" i="11"/>
  <c r="P2123" i="11"/>
  <c r="P2124" i="11"/>
  <c r="P2125" i="11"/>
  <c r="P2126" i="11"/>
  <c r="P2127" i="11"/>
  <c r="P2128" i="11"/>
  <c r="P2129" i="11"/>
  <c r="P2130" i="11"/>
  <c r="P2131" i="11"/>
  <c r="P2132" i="11"/>
  <c r="P2133" i="11"/>
  <c r="P2134" i="11"/>
  <c r="P2135" i="11"/>
  <c r="P2136" i="11"/>
  <c r="P2137" i="11"/>
  <c r="P2138" i="11"/>
  <c r="P2139" i="11"/>
  <c r="P2140" i="11"/>
  <c r="P2141" i="11"/>
  <c r="P2142" i="11"/>
  <c r="P2143" i="11"/>
  <c r="P2144" i="11"/>
  <c r="P2145" i="11"/>
  <c r="P2146" i="11"/>
  <c r="P2147" i="11"/>
  <c r="P2148" i="11"/>
  <c r="P2149" i="11"/>
  <c r="P2150" i="11"/>
  <c r="P2151" i="11"/>
  <c r="P2152" i="11"/>
  <c r="P2153" i="11"/>
  <c r="P2154" i="11"/>
  <c r="P2155" i="11"/>
  <c r="P2156" i="11"/>
  <c r="P2157" i="11"/>
  <c r="P2158" i="11"/>
  <c r="P2159" i="11"/>
  <c r="P2160" i="11"/>
  <c r="P2161" i="11"/>
  <c r="P2162" i="11"/>
  <c r="P2163" i="11"/>
  <c r="P2164" i="11"/>
  <c r="P2165" i="11"/>
  <c r="P2166" i="11"/>
  <c r="P2167" i="11"/>
  <c r="P2168" i="11"/>
  <c r="P2169" i="11"/>
  <c r="P2170" i="11"/>
  <c r="P2171" i="11"/>
  <c r="P2172" i="11"/>
  <c r="P2173" i="11"/>
  <c r="P2174" i="11"/>
  <c r="P2175" i="11"/>
  <c r="P2176" i="11"/>
  <c r="P2177" i="11"/>
  <c r="P2178" i="11"/>
  <c r="P2179" i="11"/>
  <c r="P2180" i="11"/>
  <c r="P2181" i="11"/>
  <c r="P2182" i="11"/>
  <c r="P2183" i="11"/>
  <c r="P2184" i="11"/>
  <c r="P2185" i="11"/>
  <c r="P2186" i="11"/>
  <c r="P2187" i="11"/>
  <c r="P2188" i="11"/>
  <c r="P2189" i="11"/>
  <c r="P2190" i="11"/>
  <c r="P2191" i="11"/>
  <c r="P2192" i="11"/>
  <c r="P2193" i="11"/>
  <c r="P2194" i="11"/>
  <c r="P2195" i="11"/>
  <c r="P2196" i="11"/>
  <c r="P2197" i="11"/>
  <c r="P2198" i="11"/>
  <c r="P2199" i="11"/>
  <c r="P2200" i="11"/>
  <c r="P2201" i="11"/>
  <c r="P2202" i="11"/>
  <c r="P2203" i="11"/>
  <c r="P2204" i="11"/>
  <c r="P2205" i="11"/>
  <c r="P2206" i="11"/>
  <c r="P2207" i="11"/>
  <c r="P2208" i="11"/>
  <c r="P2209" i="11"/>
  <c r="P2210" i="11"/>
  <c r="P2211" i="11"/>
  <c r="P2212" i="11"/>
  <c r="P2213" i="11"/>
  <c r="P2214" i="11"/>
  <c r="P2215" i="11"/>
  <c r="P2216" i="11"/>
  <c r="P2217" i="11"/>
  <c r="P2218" i="11"/>
  <c r="P2219" i="11"/>
  <c r="P2220" i="11"/>
  <c r="P2221" i="11"/>
  <c r="P2222" i="11"/>
  <c r="P2223" i="11"/>
  <c r="P2224" i="11"/>
  <c r="P2225" i="11"/>
  <c r="P2226" i="11"/>
  <c r="P2227" i="11"/>
  <c r="P2228" i="11"/>
  <c r="P2229" i="11"/>
  <c r="P2230" i="11"/>
  <c r="P2231" i="11"/>
  <c r="P2232" i="11"/>
  <c r="P2233" i="11"/>
  <c r="P2234" i="11"/>
  <c r="P2235" i="11"/>
  <c r="P2236" i="11"/>
  <c r="P2237" i="11"/>
  <c r="P2238" i="11"/>
  <c r="P2239" i="11"/>
  <c r="P2240" i="11"/>
  <c r="P2241" i="11"/>
  <c r="P2242" i="11"/>
  <c r="P2243" i="11"/>
  <c r="P2244" i="11"/>
  <c r="P2245" i="11"/>
  <c r="P2246" i="11"/>
  <c r="P2247" i="11"/>
  <c r="P2248" i="11"/>
  <c r="P2249" i="11"/>
  <c r="P2250" i="11"/>
  <c r="P2251" i="11"/>
  <c r="P2252" i="11"/>
  <c r="P2253" i="11"/>
  <c r="P2254" i="11"/>
  <c r="P2255" i="11"/>
  <c r="P2256" i="11"/>
  <c r="P2257" i="11"/>
  <c r="P2258" i="11"/>
  <c r="P2259" i="11"/>
  <c r="P2260" i="11"/>
  <c r="P2261" i="11"/>
  <c r="P2262" i="11"/>
  <c r="P2263" i="11"/>
  <c r="P2264" i="11"/>
  <c r="P2265" i="11"/>
  <c r="P2266" i="11"/>
  <c r="P2267" i="11"/>
  <c r="P2268" i="11"/>
  <c r="P2269" i="11"/>
  <c r="P2270" i="11"/>
  <c r="P2271" i="11"/>
  <c r="P2272" i="11"/>
  <c r="P2273" i="11"/>
  <c r="P2274" i="11"/>
  <c r="P2275" i="11"/>
  <c r="P2276" i="11"/>
  <c r="P2277" i="11"/>
  <c r="P2278" i="11"/>
  <c r="P2279" i="11"/>
  <c r="P2280" i="11"/>
  <c r="P2281" i="11"/>
  <c r="P2282" i="11"/>
  <c r="P2283" i="11"/>
  <c r="P2284" i="11"/>
  <c r="P2285" i="11"/>
  <c r="P2286" i="11"/>
  <c r="P2287" i="11"/>
  <c r="P2288" i="11"/>
  <c r="P2289" i="11"/>
  <c r="P2290" i="11"/>
  <c r="P2291" i="11"/>
  <c r="P2292" i="11"/>
  <c r="P2293" i="11"/>
  <c r="P2294" i="11"/>
  <c r="P2295" i="11"/>
  <c r="P2296" i="11"/>
  <c r="P2297" i="11"/>
  <c r="P2298" i="11"/>
  <c r="P2299" i="11"/>
  <c r="P2300" i="11"/>
  <c r="P2301" i="11"/>
  <c r="P2302" i="11"/>
  <c r="P2303" i="11"/>
  <c r="P2304" i="11"/>
  <c r="P2305" i="11"/>
  <c r="P2306" i="11"/>
  <c r="P2307" i="11"/>
  <c r="P2308" i="11"/>
  <c r="P2309" i="11"/>
  <c r="P2310" i="11"/>
  <c r="P2311" i="11"/>
  <c r="P2312" i="11"/>
  <c r="P2313" i="11"/>
  <c r="P2314" i="11"/>
  <c r="P2315" i="11"/>
  <c r="P2316" i="11"/>
  <c r="P2317" i="11"/>
  <c r="P2318" i="11"/>
  <c r="P2319" i="11"/>
  <c r="P2320" i="11"/>
  <c r="P2321" i="11"/>
  <c r="P2322" i="11"/>
  <c r="P2323" i="11"/>
  <c r="P2324" i="11"/>
  <c r="P2325" i="11"/>
  <c r="P2326" i="11"/>
  <c r="P2327" i="11"/>
  <c r="P2328" i="11"/>
  <c r="P2329" i="11"/>
  <c r="P2330" i="11"/>
  <c r="P2331" i="11"/>
  <c r="P2332" i="11"/>
  <c r="P2333" i="11"/>
  <c r="P2334" i="11"/>
  <c r="P2335" i="11"/>
  <c r="P2336" i="11"/>
  <c r="O2"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064" i="11"/>
  <c r="O1065" i="11"/>
  <c r="O1066" i="11"/>
  <c r="O1067" i="11"/>
  <c r="O1068" i="11"/>
  <c r="O1069" i="11"/>
  <c r="O1070" i="11"/>
  <c r="O1071" i="11"/>
  <c r="O1072" i="11"/>
  <c r="O1073" i="11"/>
  <c r="O1074" i="11"/>
  <c r="O1075" i="11"/>
  <c r="O1076" i="11"/>
  <c r="O1077" i="11"/>
  <c r="O1078" i="11"/>
  <c r="O1079" i="11"/>
  <c r="O1080" i="11"/>
  <c r="O1081" i="11"/>
  <c r="O1082" i="11"/>
  <c r="O1083" i="11"/>
  <c r="O1084" i="11"/>
  <c r="O1085" i="11"/>
  <c r="O1086" i="11"/>
  <c r="O1087" i="11"/>
  <c r="O1088" i="11"/>
  <c r="O1089" i="11"/>
  <c r="O1090" i="11"/>
  <c r="O1091" i="11"/>
  <c r="O1092" i="11"/>
  <c r="O1093" i="11"/>
  <c r="O1094" i="11"/>
  <c r="O1095" i="11"/>
  <c r="O1096" i="11"/>
  <c r="O1097" i="11"/>
  <c r="O1098" i="11"/>
  <c r="O1099" i="11"/>
  <c r="O1100" i="11"/>
  <c r="O1101" i="11"/>
  <c r="O1102" i="11"/>
  <c r="O1103" i="11"/>
  <c r="O1104" i="11"/>
  <c r="O1105" i="11"/>
  <c r="O1106" i="11"/>
  <c r="O1107" i="11"/>
  <c r="O1108" i="11"/>
  <c r="O1109" i="11"/>
  <c r="O1110" i="11"/>
  <c r="O1111" i="11"/>
  <c r="O1112" i="11"/>
  <c r="O1113" i="11"/>
  <c r="O1114" i="11"/>
  <c r="O1115" i="11"/>
  <c r="O1116" i="11"/>
  <c r="O1117" i="11"/>
  <c r="O1118" i="11"/>
  <c r="O1119" i="11"/>
  <c r="O1120" i="11"/>
  <c r="O1121" i="11"/>
  <c r="O1122" i="11"/>
  <c r="O1123" i="11"/>
  <c r="O1124" i="11"/>
  <c r="O1125" i="11"/>
  <c r="O1126" i="11"/>
  <c r="O1127" i="11"/>
  <c r="O1128" i="11"/>
  <c r="O1129" i="11"/>
  <c r="O1130" i="11"/>
  <c r="O1131" i="11"/>
  <c r="O1132" i="11"/>
  <c r="O1133" i="11"/>
  <c r="O1134" i="11"/>
  <c r="O1135" i="11"/>
  <c r="O1136" i="11"/>
  <c r="O1137" i="11"/>
  <c r="O1138" i="11"/>
  <c r="O1139" i="11"/>
  <c r="O1140" i="11"/>
  <c r="O1141" i="11"/>
  <c r="O1142" i="11"/>
  <c r="O1143" i="11"/>
  <c r="O1144" i="11"/>
  <c r="O1145" i="11"/>
  <c r="O1146" i="11"/>
  <c r="O1147" i="11"/>
  <c r="O1148" i="11"/>
  <c r="O1149" i="11"/>
  <c r="O1150" i="11"/>
  <c r="O1151" i="11"/>
  <c r="O1152" i="11"/>
  <c r="O1153" i="11"/>
  <c r="O1154" i="11"/>
  <c r="O1155" i="11"/>
  <c r="O1156" i="11"/>
  <c r="O1157" i="11"/>
  <c r="O1158" i="11"/>
  <c r="O1159" i="11"/>
  <c r="O1160" i="11"/>
  <c r="O1161" i="11"/>
  <c r="O1162" i="11"/>
  <c r="O1163" i="11"/>
  <c r="O1164" i="11"/>
  <c r="O1165" i="11"/>
  <c r="O1166" i="11"/>
  <c r="O1167" i="11"/>
  <c r="O1168" i="11"/>
  <c r="O1169" i="11"/>
  <c r="O1170" i="11"/>
  <c r="O1171" i="11"/>
  <c r="O1172" i="11"/>
  <c r="O1173" i="11"/>
  <c r="O1174" i="11"/>
  <c r="O1175" i="11"/>
  <c r="O1176" i="11"/>
  <c r="O1177" i="11"/>
  <c r="O1178" i="11"/>
  <c r="O1179" i="11"/>
  <c r="O1180" i="11"/>
  <c r="O1181" i="11"/>
  <c r="O1182" i="11"/>
  <c r="O1183" i="11"/>
  <c r="O1184" i="11"/>
  <c r="O1185" i="11"/>
  <c r="O1186" i="11"/>
  <c r="O1187" i="11"/>
  <c r="O1188" i="11"/>
  <c r="O1189" i="11"/>
  <c r="O1190" i="11"/>
  <c r="O1191" i="11"/>
  <c r="O1192" i="11"/>
  <c r="O1193" i="11"/>
  <c r="O1194" i="11"/>
  <c r="O1195" i="11"/>
  <c r="O1196" i="11"/>
  <c r="O1197" i="11"/>
  <c r="O1198" i="11"/>
  <c r="O1199" i="11"/>
  <c r="O1200" i="11"/>
  <c r="O1201" i="11"/>
  <c r="O1202" i="11"/>
  <c r="O1203" i="11"/>
  <c r="O1204" i="11"/>
  <c r="O1205" i="11"/>
  <c r="O1206" i="11"/>
  <c r="O1207" i="11"/>
  <c r="O1208" i="11"/>
  <c r="O1209" i="11"/>
  <c r="O1210" i="11"/>
  <c r="O1211" i="11"/>
  <c r="O1212" i="11"/>
  <c r="O1213" i="11"/>
  <c r="O1214" i="11"/>
  <c r="O1215" i="11"/>
  <c r="O1216" i="11"/>
  <c r="O1217" i="11"/>
  <c r="O1218" i="11"/>
  <c r="O1219" i="11"/>
  <c r="O1220" i="11"/>
  <c r="O1221" i="11"/>
  <c r="O1222" i="11"/>
  <c r="O1223" i="11"/>
  <c r="O1224" i="11"/>
  <c r="O1225" i="11"/>
  <c r="O1226" i="11"/>
  <c r="O1227" i="11"/>
  <c r="O1228" i="11"/>
  <c r="O1229" i="11"/>
  <c r="O1230" i="11"/>
  <c r="O1231" i="11"/>
  <c r="O1232" i="11"/>
  <c r="O1233" i="11"/>
  <c r="O1234" i="11"/>
  <c r="O1235" i="11"/>
  <c r="O1236" i="11"/>
  <c r="O1237" i="11"/>
  <c r="O1238" i="11"/>
  <c r="O1239" i="11"/>
  <c r="O1240" i="11"/>
  <c r="O1241" i="11"/>
  <c r="O1242" i="11"/>
  <c r="O1243" i="11"/>
  <c r="O1244" i="11"/>
  <c r="O1245" i="11"/>
  <c r="O1246" i="11"/>
  <c r="O1247" i="11"/>
  <c r="O1248" i="11"/>
  <c r="O1249" i="11"/>
  <c r="O1250" i="11"/>
  <c r="O1251" i="11"/>
  <c r="O1252" i="11"/>
  <c r="O1253" i="11"/>
  <c r="O1254" i="11"/>
  <c r="O1255" i="11"/>
  <c r="O1256" i="11"/>
  <c r="O1257" i="11"/>
  <c r="O1258" i="11"/>
  <c r="O1259" i="11"/>
  <c r="O1260" i="11"/>
  <c r="O1261" i="11"/>
  <c r="O1262" i="11"/>
  <c r="O1263" i="11"/>
  <c r="O1264" i="11"/>
  <c r="O1265" i="11"/>
  <c r="O1266" i="11"/>
  <c r="O1267" i="11"/>
  <c r="O1268" i="11"/>
  <c r="O1269" i="11"/>
  <c r="O1270" i="11"/>
  <c r="O1271" i="11"/>
  <c r="O1272" i="11"/>
  <c r="O1273" i="11"/>
  <c r="O1274" i="11"/>
  <c r="O1275" i="11"/>
  <c r="O1276" i="11"/>
  <c r="O1277" i="11"/>
  <c r="O1278" i="11"/>
  <c r="O1279" i="11"/>
  <c r="O1280" i="11"/>
  <c r="O1281"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304" i="11"/>
  <c r="O1305" i="11"/>
  <c r="O1306" i="11"/>
  <c r="O1307" i="11"/>
  <c r="O1308" i="11"/>
  <c r="O1309" i="11"/>
  <c r="O1310" i="11"/>
  <c r="O1311" i="11"/>
  <c r="O1312" i="11"/>
  <c r="O1313" i="11"/>
  <c r="O1314" i="11"/>
  <c r="O1315" i="11"/>
  <c r="O1316" i="11"/>
  <c r="O1317" i="11"/>
  <c r="O1318" i="11"/>
  <c r="O1319" i="11"/>
  <c r="O1320" i="11"/>
  <c r="O1321" i="11"/>
  <c r="O1322" i="11"/>
  <c r="O1323" i="11"/>
  <c r="O1324" i="11"/>
  <c r="O1325" i="11"/>
  <c r="O1326" i="11"/>
  <c r="O1327" i="11"/>
  <c r="O1328" i="11"/>
  <c r="O1329" i="11"/>
  <c r="O1330" i="11"/>
  <c r="O1331" i="11"/>
  <c r="O1332" i="11"/>
  <c r="O1333" i="11"/>
  <c r="O1334" i="11"/>
  <c r="O1335" i="11"/>
  <c r="O1336" i="11"/>
  <c r="O1337" i="11"/>
  <c r="O1338" i="11"/>
  <c r="O1339" i="11"/>
  <c r="O1340" i="11"/>
  <c r="O1341" i="11"/>
  <c r="O1342" i="11"/>
  <c r="O1343" i="11"/>
  <c r="O1344" i="11"/>
  <c r="O1345" i="11"/>
  <c r="O1346" i="11"/>
  <c r="O1347" i="11"/>
  <c r="O1348" i="11"/>
  <c r="O1349" i="11"/>
  <c r="O1350" i="11"/>
  <c r="O1351" i="11"/>
  <c r="O1352" i="11"/>
  <c r="O1353" i="11"/>
  <c r="O1354" i="11"/>
  <c r="O1355" i="11"/>
  <c r="O1356" i="11"/>
  <c r="O1357" i="11"/>
  <c r="O1358" i="11"/>
  <c r="O1359" i="11"/>
  <c r="O1360" i="11"/>
  <c r="O1361" i="11"/>
  <c r="O1362" i="11"/>
  <c r="O1363" i="11"/>
  <c r="O1364" i="11"/>
  <c r="O1365" i="11"/>
  <c r="O1366" i="11"/>
  <c r="O1367" i="11"/>
  <c r="O1368" i="11"/>
  <c r="O1369" i="11"/>
  <c r="O1370" i="11"/>
  <c r="O1371" i="11"/>
  <c r="O1372" i="11"/>
  <c r="O1373" i="11"/>
  <c r="O1374" i="11"/>
  <c r="O1375" i="1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O1452" i="11"/>
  <c r="O1453" i="11"/>
  <c r="O1454" i="11"/>
  <c r="O1455" i="11"/>
  <c r="O1456" i="11"/>
  <c r="O1457" i="11"/>
  <c r="O1458" i="11"/>
  <c r="O1459" i="11"/>
  <c r="O1460" i="11"/>
  <c r="O1461" i="11"/>
  <c r="O1462" i="11"/>
  <c r="O1463" i="11"/>
  <c r="O1464" i="11"/>
  <c r="O1465" i="11"/>
  <c r="O1466" i="11"/>
  <c r="O1467" i="11"/>
  <c r="O1468" i="11"/>
  <c r="O1469" i="11"/>
  <c r="O1470" i="11"/>
  <c r="O1471" i="11"/>
  <c r="O1472" i="11"/>
  <c r="O1473" i="11"/>
  <c r="O1474" i="11"/>
  <c r="O1475" i="11"/>
  <c r="O1476" i="11"/>
  <c r="O1477" i="11"/>
  <c r="O1478" i="11"/>
  <c r="O1479" i="11"/>
  <c r="O1480" i="11"/>
  <c r="O1481" i="11"/>
  <c r="O1482" i="11"/>
  <c r="O1483" i="11"/>
  <c r="O1484" i="11"/>
  <c r="O1485" i="11"/>
  <c r="O1486" i="11"/>
  <c r="O1487" i="11"/>
  <c r="O1488" i="11"/>
  <c r="O1489" i="11"/>
  <c r="O1490" i="11"/>
  <c r="O1491" i="11"/>
  <c r="O1492" i="11"/>
  <c r="O1493" i="11"/>
  <c r="O1494" i="11"/>
  <c r="O1495" i="11"/>
  <c r="O1496" i="11"/>
  <c r="O1497" i="11"/>
  <c r="O1498" i="11"/>
  <c r="O1499" i="11"/>
  <c r="O1500" i="11"/>
  <c r="O1501" i="11"/>
  <c r="O1502" i="11"/>
  <c r="O1503" i="11"/>
  <c r="O1504" i="11"/>
  <c r="O1505" i="11"/>
  <c r="O1506" i="11"/>
  <c r="O1507" i="11"/>
  <c r="O1508" i="11"/>
  <c r="O1509" i="11"/>
  <c r="O1510" i="11"/>
  <c r="O1511" i="11"/>
  <c r="O1512" i="11"/>
  <c r="O1513" i="11"/>
  <c r="O1514" i="11"/>
  <c r="O1515" i="11"/>
  <c r="O1516" i="11"/>
  <c r="O1517" i="11"/>
  <c r="O1518" i="11"/>
  <c r="O1519" i="11"/>
  <c r="O1520" i="11"/>
  <c r="O1521" i="11"/>
  <c r="O1522" i="11"/>
  <c r="O1523" i="11"/>
  <c r="O1524" i="11"/>
  <c r="O1525" i="11"/>
  <c r="O1526" i="11"/>
  <c r="O1527" i="11"/>
  <c r="O1528" i="11"/>
  <c r="O1529" i="11"/>
  <c r="O1530" i="11"/>
  <c r="O1531" i="11"/>
  <c r="O1532" i="11"/>
  <c r="O1533" i="11"/>
  <c r="O1534" i="11"/>
  <c r="O1535" i="11"/>
  <c r="O1536" i="11"/>
  <c r="O1537" i="11"/>
  <c r="O1538" i="11"/>
  <c r="O1539" i="11"/>
  <c r="O1540" i="11"/>
  <c r="O1541" i="11"/>
  <c r="O1542" i="11"/>
  <c r="O1543" i="11"/>
  <c r="O1544" i="11"/>
  <c r="O1545" i="11"/>
  <c r="O1546" i="11"/>
  <c r="O1547" i="11"/>
  <c r="O1548" i="11"/>
  <c r="O1549" i="11"/>
  <c r="O1550" i="11"/>
  <c r="O1551" i="11"/>
  <c r="O1552" i="11"/>
  <c r="O1553" i="11"/>
  <c r="O1554" i="11"/>
  <c r="O1555" i="11"/>
  <c r="O1556" i="11"/>
  <c r="O1557" i="11"/>
  <c r="O1558" i="11"/>
  <c r="O1559" i="11"/>
  <c r="O1560" i="11"/>
  <c r="O1561" i="11"/>
  <c r="O1562" i="11"/>
  <c r="O1563" i="11"/>
  <c r="O1564" i="11"/>
  <c r="O1565" i="11"/>
  <c r="O1566" i="11"/>
  <c r="O1567" i="11"/>
  <c r="O1568" i="11"/>
  <c r="O1569" i="11"/>
  <c r="O1570" i="11"/>
  <c r="O1571" i="11"/>
  <c r="O1572" i="11"/>
  <c r="O1573" i="11"/>
  <c r="O1574" i="11"/>
  <c r="O1575" i="11"/>
  <c r="O1576" i="11"/>
  <c r="O1577" i="11"/>
  <c r="O1578"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602" i="11"/>
  <c r="O1603" i="11"/>
  <c r="O1604" i="11"/>
  <c r="O1605" i="11"/>
  <c r="O1606" i="11"/>
  <c r="O1607" i="11"/>
  <c r="O1608" i="11"/>
  <c r="O1609" i="11"/>
  <c r="O1610" i="11"/>
  <c r="O1611" i="11"/>
  <c r="O1612" i="11"/>
  <c r="O1613" i="11"/>
  <c r="O1614" i="11"/>
  <c r="O1615" i="11"/>
  <c r="O1616" i="11"/>
  <c r="O1617" i="11"/>
  <c r="O1618" i="11"/>
  <c r="O1619" i="11"/>
  <c r="O1620" i="11"/>
  <c r="O1621" i="11"/>
  <c r="O1622" i="11"/>
  <c r="O1623" i="11"/>
  <c r="O1624" i="11"/>
  <c r="O1625" i="11"/>
  <c r="O1626" i="11"/>
  <c r="O1627" i="11"/>
  <c r="O1628" i="11"/>
  <c r="O1629" i="11"/>
  <c r="O1630" i="11"/>
  <c r="O1631" i="11"/>
  <c r="O1632" i="11"/>
  <c r="O1633" i="11"/>
  <c r="O1634" i="11"/>
  <c r="O1635" i="11"/>
  <c r="O1636" i="11"/>
  <c r="O1637" i="11"/>
  <c r="O1638" i="11"/>
  <c r="O1639" i="11"/>
  <c r="O1640" i="11"/>
  <c r="O1641" i="11"/>
  <c r="O1642" i="11"/>
  <c r="O1643" i="11"/>
  <c r="O1644" i="11"/>
  <c r="O1645" i="11"/>
  <c r="O1646" i="11"/>
  <c r="O1647" i="11"/>
  <c r="O1648" i="11"/>
  <c r="O1649" i="11"/>
  <c r="O1650" i="11"/>
  <c r="O1651" i="11"/>
  <c r="O1652" i="11"/>
  <c r="O1653" i="11"/>
  <c r="O1654" i="11"/>
  <c r="O1655" i="11"/>
  <c r="O1656" i="11"/>
  <c r="O1657" i="11"/>
  <c r="O1658" i="11"/>
  <c r="O1659" i="11"/>
  <c r="O1660" i="11"/>
  <c r="O1661" i="11"/>
  <c r="O1662" i="11"/>
  <c r="O1663" i="11"/>
  <c r="O1664" i="11"/>
  <c r="O1665" i="11"/>
  <c r="O1666" i="11"/>
  <c r="O1667" i="11"/>
  <c r="O1668" i="11"/>
  <c r="O1669" i="11"/>
  <c r="O1670" i="11"/>
  <c r="O1671" i="11"/>
  <c r="O1672" i="11"/>
  <c r="O1673" i="11"/>
  <c r="O1674" i="11"/>
  <c r="O1675" i="11"/>
  <c r="O1676" i="11"/>
  <c r="O1677" i="11"/>
  <c r="O1678" i="11"/>
  <c r="O1679" i="11"/>
  <c r="O1680" i="11"/>
  <c r="O1681" i="11"/>
  <c r="O1682" i="11"/>
  <c r="O1683" i="11"/>
  <c r="O1684" i="11"/>
  <c r="O1685" i="11"/>
  <c r="O1686" i="11"/>
  <c r="O1687" i="11"/>
  <c r="O1688" i="11"/>
  <c r="O1689" i="11"/>
  <c r="O1690" i="11"/>
  <c r="O1691" i="11"/>
  <c r="O1692" i="11"/>
  <c r="O1693" i="11"/>
  <c r="O1694" i="11"/>
  <c r="O1695" i="11"/>
  <c r="O1696" i="11"/>
  <c r="O1697" i="11"/>
  <c r="O1698" i="11"/>
  <c r="O1699" i="11"/>
  <c r="O1700" i="11"/>
  <c r="O1701" i="11"/>
  <c r="O1702" i="11"/>
  <c r="O1703" i="11"/>
  <c r="O1704" i="11"/>
  <c r="O1705" i="11"/>
  <c r="O1706" i="11"/>
  <c r="O1707" i="11"/>
  <c r="O1708" i="11"/>
  <c r="O1709" i="11"/>
  <c r="O1710" i="11"/>
  <c r="O1711" i="11"/>
  <c r="O1712" i="11"/>
  <c r="O1713" i="11"/>
  <c r="O1714" i="11"/>
  <c r="O1715" i="11"/>
  <c r="O1716" i="11"/>
  <c r="O1717" i="11"/>
  <c r="O1718" i="11"/>
  <c r="O1719" i="11"/>
  <c r="O1720" i="11"/>
  <c r="O1721" i="11"/>
  <c r="O1722" i="11"/>
  <c r="O1723" i="11"/>
  <c r="O1724" i="11"/>
  <c r="O1725" i="11"/>
  <c r="O1726" i="11"/>
  <c r="O1727" i="11"/>
  <c r="O1728" i="11"/>
  <c r="O1729" i="11"/>
  <c r="O1730" i="11"/>
  <c r="O1731" i="11"/>
  <c r="O1732" i="11"/>
  <c r="O1733" i="11"/>
  <c r="O1734" i="11"/>
  <c r="O1735" i="11"/>
  <c r="O1736" i="11"/>
  <c r="O1737" i="11"/>
  <c r="O1738" i="11"/>
  <c r="O1739" i="11"/>
  <c r="O1740" i="11"/>
  <c r="O1741" i="11"/>
  <c r="O1742" i="11"/>
  <c r="O1743" i="11"/>
  <c r="O1744" i="11"/>
  <c r="O1745" i="11"/>
  <c r="O1746" i="11"/>
  <c r="O1747" i="11"/>
  <c r="O1748" i="11"/>
  <c r="O1749" i="11"/>
  <c r="O1750" i="11"/>
  <c r="O1751" i="11"/>
  <c r="O1752" i="11"/>
  <c r="O1753" i="11"/>
  <c r="O1754" i="11"/>
  <c r="O1755" i="11"/>
  <c r="O1756" i="11"/>
  <c r="O1757" i="11"/>
  <c r="O1758" i="11"/>
  <c r="O1759" i="11"/>
  <c r="O1760" i="11"/>
  <c r="O1761" i="11"/>
  <c r="O1762" i="11"/>
  <c r="O1763" i="11"/>
  <c r="O1764" i="11"/>
  <c r="O1765" i="11"/>
  <c r="O1766" i="11"/>
  <c r="O1767" i="11"/>
  <c r="O1768" i="11"/>
  <c r="O1769" i="11"/>
  <c r="O1770" i="11"/>
  <c r="O1771" i="11"/>
  <c r="O1772" i="11"/>
  <c r="O1773" i="11"/>
  <c r="O1774" i="11"/>
  <c r="O1775" i="11"/>
  <c r="O1776" i="11"/>
  <c r="O1777" i="11"/>
  <c r="O1778" i="11"/>
  <c r="O1779" i="11"/>
  <c r="O1780" i="11"/>
  <c r="O1781" i="11"/>
  <c r="O1782" i="11"/>
  <c r="O1783" i="11"/>
  <c r="O1784" i="11"/>
  <c r="O1785" i="11"/>
  <c r="O1786" i="11"/>
  <c r="O1787" i="11"/>
  <c r="O1788" i="11"/>
  <c r="O1789" i="11"/>
  <c r="O1790" i="11"/>
  <c r="O1791" i="11"/>
  <c r="O1792" i="11"/>
  <c r="O1793" i="11"/>
  <c r="O1794" i="11"/>
  <c r="O1795" i="11"/>
  <c r="O1796" i="11"/>
  <c r="O1797" i="11"/>
  <c r="O1798" i="11"/>
  <c r="O1799" i="11"/>
  <c r="O1800" i="11"/>
  <c r="O1801" i="11"/>
  <c r="O1802" i="11"/>
  <c r="O1803" i="11"/>
  <c r="O1804" i="11"/>
  <c r="O1805" i="11"/>
  <c r="O1806" i="11"/>
  <c r="O1807" i="11"/>
  <c r="O1808" i="11"/>
  <c r="O1809" i="11"/>
  <c r="O1810" i="11"/>
  <c r="O1811" i="11"/>
  <c r="O1812" i="11"/>
  <c r="O1813" i="11"/>
  <c r="O1814" i="11"/>
  <c r="O1815" i="11"/>
  <c r="O1816" i="11"/>
  <c r="O1817" i="11"/>
  <c r="O1818" i="11"/>
  <c r="O1819" i="11"/>
  <c r="O1820" i="11"/>
  <c r="O1821" i="11"/>
  <c r="O1822" i="11"/>
  <c r="O1823" i="11"/>
  <c r="O1824" i="11"/>
  <c r="O1825" i="11"/>
  <c r="O1826" i="11"/>
  <c r="O1827" i="11"/>
  <c r="O1828" i="11"/>
  <c r="O1829" i="11"/>
  <c r="O1830" i="11"/>
  <c r="O1831" i="11"/>
  <c r="O1832" i="11"/>
  <c r="O1833" i="11"/>
  <c r="O1834" i="11"/>
  <c r="O1835" i="11"/>
  <c r="O1836" i="11"/>
  <c r="O1837" i="11"/>
  <c r="O1838" i="11"/>
  <c r="O1839" i="11"/>
  <c r="O1840" i="11"/>
  <c r="O1841" i="11"/>
  <c r="O1842" i="11"/>
  <c r="O1843" i="11"/>
  <c r="O1844" i="11"/>
  <c r="O1845" i="11"/>
  <c r="O1846" i="11"/>
  <c r="O1847" i="11"/>
  <c r="O1848" i="11"/>
  <c r="O1849" i="11"/>
  <c r="O1850" i="11"/>
  <c r="O1851" i="11"/>
  <c r="O1852" i="11"/>
  <c r="O1853" i="11"/>
  <c r="O1854" i="11"/>
  <c r="O1855" i="11"/>
  <c r="O1856" i="11"/>
  <c r="O1857" i="11"/>
  <c r="O1858" i="11"/>
  <c r="O1859" i="11"/>
  <c r="O1860" i="11"/>
  <c r="O1861" i="11"/>
  <c r="O1862" i="11"/>
  <c r="O1863" i="11"/>
  <c r="O1864" i="11"/>
  <c r="O1865" i="11"/>
  <c r="O1866" i="11"/>
  <c r="O1867" i="11"/>
  <c r="O1868" i="11"/>
  <c r="O1869" i="11"/>
  <c r="O1870" i="11"/>
  <c r="O1871" i="11"/>
  <c r="O1872" i="11"/>
  <c r="O1873" i="11"/>
  <c r="O1874" i="11"/>
  <c r="O1875" i="11"/>
  <c r="O1876" i="11"/>
  <c r="O1877" i="11"/>
  <c r="O1878" i="11"/>
  <c r="O1879" i="11"/>
  <c r="O1880" i="11"/>
  <c r="O1881" i="11"/>
  <c r="O1882" i="11"/>
  <c r="O1883" i="11"/>
  <c r="O1884" i="11"/>
  <c r="O1885" i="11"/>
  <c r="O1886" i="11"/>
  <c r="O1887" i="11"/>
  <c r="O1888" i="11"/>
  <c r="O1889" i="11"/>
  <c r="O1890" i="11"/>
  <c r="O1891" i="11"/>
  <c r="O1892" i="11"/>
  <c r="O1893" i="11"/>
  <c r="O1894" i="11"/>
  <c r="O1895" i="11"/>
  <c r="O1896" i="11"/>
  <c r="O1897" i="11"/>
  <c r="O1898" i="11"/>
  <c r="O1899" i="11"/>
  <c r="O1900" i="11"/>
  <c r="O1901" i="11"/>
  <c r="O1902" i="11"/>
  <c r="O1903" i="11"/>
  <c r="O1904" i="11"/>
  <c r="O1905" i="11"/>
  <c r="O1906" i="11"/>
  <c r="O1907" i="11"/>
  <c r="O1908" i="11"/>
  <c r="O1909" i="11"/>
  <c r="O1910" i="11"/>
  <c r="O1911" i="11"/>
  <c r="O1912" i="11"/>
  <c r="O1913" i="11"/>
  <c r="O1914" i="11"/>
  <c r="O1915" i="11"/>
  <c r="O1916" i="11"/>
  <c r="O1917" i="11"/>
  <c r="O1918" i="11"/>
  <c r="O1919" i="11"/>
  <c r="O1920" i="11"/>
  <c r="O1921" i="11"/>
  <c r="O1922" i="11"/>
  <c r="O1923" i="11"/>
  <c r="O1924" i="11"/>
  <c r="O1925" i="11"/>
  <c r="O1926" i="11"/>
  <c r="O1927" i="11"/>
  <c r="O1928" i="11"/>
  <c r="O1929" i="11"/>
  <c r="O1930" i="11"/>
  <c r="O1931" i="11"/>
  <c r="O1932" i="11"/>
  <c r="O1933" i="11"/>
  <c r="O1934" i="11"/>
  <c r="O1935" i="11"/>
  <c r="O1936" i="11"/>
  <c r="O1937" i="11"/>
  <c r="O1938" i="11"/>
  <c r="O1939" i="11"/>
  <c r="O1940" i="11"/>
  <c r="O1941" i="11"/>
  <c r="O1942" i="11"/>
  <c r="O1943" i="11"/>
  <c r="O1944" i="11"/>
  <c r="O1945" i="11"/>
  <c r="O1946" i="11"/>
  <c r="O1947" i="11"/>
  <c r="O1948" i="11"/>
  <c r="O1949" i="11"/>
  <c r="O1950" i="11"/>
  <c r="O1951" i="11"/>
  <c r="O1952" i="11"/>
  <c r="O1953" i="11"/>
  <c r="O1954" i="11"/>
  <c r="O1955" i="11"/>
  <c r="O1956" i="11"/>
  <c r="O1957" i="11"/>
  <c r="O1958" i="11"/>
  <c r="O1959" i="11"/>
  <c r="O1960" i="11"/>
  <c r="O1961" i="11"/>
  <c r="O1962" i="11"/>
  <c r="O1963" i="11"/>
  <c r="O1964" i="11"/>
  <c r="O1965" i="11"/>
  <c r="O1966" i="11"/>
  <c r="O1967" i="11"/>
  <c r="O1968" i="11"/>
  <c r="O1969" i="11"/>
  <c r="O1970" i="11"/>
  <c r="O1971" i="11"/>
  <c r="O1972" i="11"/>
  <c r="O1973" i="11"/>
  <c r="O1974" i="11"/>
  <c r="O1975" i="11"/>
  <c r="O1976" i="11"/>
  <c r="O1977" i="11"/>
  <c r="O1978" i="11"/>
  <c r="O1979" i="11"/>
  <c r="O1980" i="11"/>
  <c r="O1981" i="11"/>
  <c r="O1982" i="11"/>
  <c r="O1983" i="11"/>
  <c r="O1984" i="11"/>
  <c r="O1985" i="11"/>
  <c r="O1986" i="11"/>
  <c r="O1987" i="11"/>
  <c r="O1988" i="11"/>
  <c r="O1989" i="11"/>
  <c r="O1990" i="11"/>
  <c r="O1991" i="11"/>
  <c r="O1992" i="11"/>
  <c r="O1993" i="11"/>
  <c r="O1994" i="11"/>
  <c r="O1995" i="11"/>
  <c r="O1996" i="11"/>
  <c r="O1997" i="11"/>
  <c r="O1998" i="11"/>
  <c r="O1999" i="11"/>
  <c r="O2000" i="11"/>
  <c r="O2001" i="11"/>
  <c r="O2002" i="11"/>
  <c r="O2003" i="11"/>
  <c r="O2004" i="11"/>
  <c r="O2005" i="11"/>
  <c r="O2006" i="11"/>
  <c r="O2007" i="11"/>
  <c r="O2008" i="11"/>
  <c r="O2009" i="11"/>
  <c r="O2010" i="11"/>
  <c r="O2011" i="11"/>
  <c r="O2012" i="11"/>
  <c r="O2013" i="11"/>
  <c r="O2014" i="11"/>
  <c r="O2015" i="11"/>
  <c r="O2016" i="11"/>
  <c r="O2017" i="11"/>
  <c r="O2018" i="11"/>
  <c r="O2019" i="11"/>
  <c r="O2020" i="11"/>
  <c r="O2021" i="11"/>
  <c r="O2022" i="11"/>
  <c r="O2023" i="11"/>
  <c r="O2024" i="11"/>
  <c r="O2025" i="11"/>
  <c r="O2026" i="11"/>
  <c r="O2027" i="11"/>
  <c r="O2028" i="11"/>
  <c r="O2029" i="11"/>
  <c r="O2030" i="11"/>
  <c r="O2031" i="11"/>
  <c r="O2032" i="11"/>
  <c r="O2033" i="11"/>
  <c r="O2034" i="11"/>
  <c r="O2035" i="11"/>
  <c r="O2036" i="11"/>
  <c r="O2037" i="11"/>
  <c r="O2038" i="11"/>
  <c r="O2039" i="11"/>
  <c r="O2040" i="11"/>
  <c r="O2041" i="11"/>
  <c r="O2042" i="11"/>
  <c r="O2043" i="11"/>
  <c r="O2044" i="11"/>
  <c r="O2045" i="11"/>
  <c r="O2046" i="11"/>
  <c r="O2047" i="11"/>
  <c r="O2048" i="11"/>
  <c r="O2049" i="11"/>
  <c r="O2050" i="11"/>
  <c r="O2051" i="11"/>
  <c r="O2052" i="11"/>
  <c r="O2053" i="11"/>
  <c r="O2054" i="11"/>
  <c r="O2055" i="11"/>
  <c r="O2056" i="11"/>
  <c r="O2057" i="11"/>
  <c r="O2058" i="11"/>
  <c r="O2059" i="11"/>
  <c r="O2060" i="11"/>
  <c r="O2061" i="11"/>
  <c r="O2062" i="11"/>
  <c r="O2063" i="11"/>
  <c r="O2064" i="11"/>
  <c r="O2065" i="11"/>
  <c r="O2066" i="11"/>
  <c r="O2067" i="11"/>
  <c r="O2068" i="11"/>
  <c r="O2069" i="11"/>
  <c r="O2070" i="11"/>
  <c r="O2071" i="11"/>
  <c r="O2072" i="11"/>
  <c r="O2073" i="11"/>
  <c r="O2074" i="11"/>
  <c r="O2075" i="11"/>
  <c r="O2076" i="11"/>
  <c r="O2077" i="11"/>
  <c r="O2078" i="11"/>
  <c r="O2079" i="11"/>
  <c r="O2080" i="11"/>
  <c r="O2081" i="11"/>
  <c r="O2082" i="11"/>
  <c r="O2083" i="11"/>
  <c r="O2084" i="11"/>
  <c r="O2085" i="11"/>
  <c r="O2086" i="11"/>
  <c r="O2087" i="11"/>
  <c r="O2088" i="11"/>
  <c r="O2089" i="11"/>
  <c r="O2090" i="11"/>
  <c r="O2091" i="11"/>
  <c r="O2092" i="11"/>
  <c r="O2093" i="11"/>
  <c r="O2094" i="11"/>
  <c r="O2095" i="11"/>
  <c r="O2096" i="11"/>
  <c r="O2097" i="11"/>
  <c r="O2098" i="11"/>
  <c r="O2099" i="11"/>
  <c r="O2100" i="11"/>
  <c r="O2101" i="11"/>
  <c r="O2102" i="11"/>
  <c r="O2103" i="11"/>
  <c r="O2104" i="11"/>
  <c r="O2105" i="11"/>
  <c r="O2106" i="11"/>
  <c r="O2107" i="11"/>
  <c r="O2108" i="11"/>
  <c r="O2109" i="11"/>
  <c r="O2110" i="11"/>
  <c r="O2111" i="11"/>
  <c r="O2112" i="11"/>
  <c r="O2113" i="11"/>
  <c r="O2114" i="11"/>
  <c r="O2115" i="11"/>
  <c r="O2116" i="11"/>
  <c r="O2117" i="11"/>
  <c r="O2118" i="11"/>
  <c r="O2119" i="11"/>
  <c r="O2120" i="11"/>
  <c r="O2121" i="11"/>
  <c r="O2122" i="11"/>
  <c r="O2123" i="11"/>
  <c r="O2124" i="11"/>
  <c r="O2125" i="11"/>
  <c r="O2126" i="11"/>
  <c r="O2127" i="11"/>
  <c r="O2128" i="11"/>
  <c r="O2129" i="11"/>
  <c r="O2130" i="11"/>
  <c r="O2131" i="11"/>
  <c r="O2132" i="11"/>
  <c r="O2133" i="11"/>
  <c r="O2134" i="11"/>
  <c r="O2135" i="11"/>
  <c r="O2136" i="11"/>
  <c r="O2137" i="11"/>
  <c r="O2138" i="11"/>
  <c r="O2139" i="11"/>
  <c r="O2140" i="11"/>
  <c r="O2141" i="11"/>
  <c r="O2142" i="11"/>
  <c r="O2143" i="11"/>
  <c r="O2144" i="11"/>
  <c r="O2145" i="11"/>
  <c r="O2146" i="11"/>
  <c r="O2147" i="11"/>
  <c r="O2148" i="11"/>
  <c r="O2149" i="11"/>
  <c r="O2150" i="11"/>
  <c r="O2151" i="11"/>
  <c r="O2152" i="11"/>
  <c r="O2153" i="11"/>
  <c r="O2154" i="11"/>
  <c r="O2155" i="11"/>
  <c r="O2156" i="11"/>
  <c r="O2157" i="11"/>
  <c r="O2158" i="11"/>
  <c r="O2159" i="11"/>
  <c r="O2160" i="11"/>
  <c r="O2161" i="11"/>
  <c r="O2162" i="11"/>
  <c r="O2163" i="11"/>
  <c r="O2164" i="11"/>
  <c r="O2165" i="11"/>
  <c r="O2166" i="11"/>
  <c r="O2167" i="11"/>
  <c r="O2168" i="11"/>
  <c r="O2169" i="11"/>
  <c r="O2170" i="11"/>
  <c r="O2171" i="11"/>
  <c r="O2172" i="11"/>
  <c r="O2173" i="11"/>
  <c r="O2174" i="11"/>
  <c r="O2175" i="11"/>
  <c r="O2176" i="11"/>
  <c r="O2177" i="11"/>
  <c r="O2178" i="11"/>
  <c r="O2179" i="11"/>
  <c r="O2180" i="11"/>
  <c r="O2181" i="11"/>
  <c r="O2182" i="11"/>
  <c r="O2183" i="11"/>
  <c r="O2184" i="11"/>
  <c r="O2185" i="11"/>
  <c r="O2186" i="11"/>
  <c r="O2187" i="11"/>
  <c r="O2188" i="11"/>
  <c r="O2189" i="11"/>
  <c r="O2190" i="11"/>
  <c r="O2191" i="11"/>
  <c r="O2192" i="11"/>
  <c r="O2193" i="11"/>
  <c r="O2194" i="11"/>
  <c r="O2195" i="11"/>
  <c r="O2196" i="11"/>
  <c r="O2197" i="11"/>
  <c r="O2198" i="11"/>
  <c r="O2199" i="11"/>
  <c r="O2200" i="11"/>
  <c r="O2201" i="11"/>
  <c r="O2202" i="11"/>
  <c r="O2203" i="11"/>
  <c r="O2204" i="11"/>
  <c r="O2205" i="11"/>
  <c r="O2206" i="11"/>
  <c r="O2207" i="11"/>
  <c r="O2208" i="11"/>
  <c r="O2209" i="11"/>
  <c r="O2210" i="11"/>
  <c r="O2211" i="11"/>
  <c r="O2212" i="11"/>
  <c r="O2213" i="11"/>
  <c r="O2214" i="11"/>
  <c r="O2215" i="11"/>
  <c r="O2216" i="11"/>
  <c r="O2217" i="11"/>
  <c r="O2218" i="11"/>
  <c r="O2219" i="11"/>
  <c r="O2220" i="11"/>
  <c r="O2221" i="11"/>
  <c r="O2222" i="11"/>
  <c r="O2223" i="11"/>
  <c r="O2224" i="11"/>
  <c r="O2225" i="11"/>
  <c r="O2226" i="11"/>
  <c r="O2227" i="11"/>
  <c r="O2228" i="11"/>
  <c r="O2229" i="11"/>
  <c r="O2230" i="11"/>
  <c r="O2231" i="11"/>
  <c r="O2232" i="11"/>
  <c r="O2233" i="11"/>
  <c r="O2234" i="11"/>
  <c r="O2235" i="11"/>
  <c r="O2236" i="11"/>
  <c r="O2237" i="11"/>
  <c r="O2238" i="11"/>
  <c r="O2239" i="11"/>
  <c r="O2240" i="11"/>
  <c r="O2241" i="11"/>
  <c r="O2242" i="11"/>
  <c r="O2243" i="11"/>
  <c r="O2244" i="11"/>
  <c r="O2245" i="11"/>
  <c r="O2246" i="11"/>
  <c r="O2247" i="11"/>
  <c r="O2248" i="11"/>
  <c r="O2249" i="11"/>
  <c r="O2250" i="11"/>
  <c r="O2251" i="11"/>
  <c r="O2252" i="11"/>
  <c r="O2253" i="11"/>
  <c r="O2254" i="11"/>
  <c r="O2255" i="11"/>
  <c r="O2256" i="11"/>
  <c r="O2257" i="11"/>
  <c r="O2258" i="11"/>
  <c r="O2259" i="11"/>
  <c r="O2260" i="11"/>
  <c r="O2261" i="11"/>
  <c r="O2262" i="11"/>
  <c r="O2263" i="11"/>
  <c r="O2264" i="11"/>
  <c r="O2265" i="11"/>
  <c r="O2266" i="11"/>
  <c r="O2267" i="11"/>
  <c r="O2268" i="11"/>
  <c r="O2269" i="11"/>
  <c r="O2270" i="11"/>
  <c r="O2271" i="11"/>
  <c r="O2272" i="11"/>
  <c r="O2273" i="11"/>
  <c r="O2274" i="11"/>
  <c r="O2275" i="11"/>
  <c r="O2276" i="11"/>
  <c r="O2277" i="11"/>
  <c r="O2278" i="11"/>
  <c r="O2279" i="11"/>
  <c r="O2280" i="11"/>
  <c r="O2281" i="11"/>
  <c r="O2282" i="11"/>
  <c r="O2283" i="11"/>
  <c r="O2284" i="11"/>
  <c r="O2285" i="11"/>
  <c r="O2286" i="11"/>
  <c r="O2287" i="11"/>
  <c r="O2288" i="11"/>
  <c r="O2289" i="11"/>
  <c r="O2290" i="11"/>
  <c r="O2291" i="11"/>
  <c r="O2292" i="11"/>
  <c r="O2293" i="11"/>
  <c r="O2294" i="11"/>
  <c r="O2295" i="11"/>
  <c r="O2296" i="11"/>
  <c r="O2297" i="11"/>
  <c r="O2298" i="11"/>
  <c r="O2299" i="11"/>
  <c r="O2300" i="11"/>
  <c r="O2301" i="11"/>
  <c r="O2302" i="11"/>
  <c r="O2303" i="11"/>
  <c r="O2304" i="11"/>
  <c r="O2305" i="11"/>
  <c r="O2306" i="11"/>
  <c r="O2307" i="11"/>
  <c r="O2308" i="11"/>
  <c r="O2309" i="11"/>
  <c r="O2310" i="11"/>
  <c r="O2311" i="11"/>
  <c r="O2312" i="11"/>
  <c r="O2313" i="11"/>
  <c r="O2314" i="11"/>
  <c r="O2315" i="11"/>
  <c r="O2316" i="11"/>
  <c r="O2317" i="11"/>
  <c r="O2318" i="11"/>
  <c r="O2319" i="11"/>
  <c r="O2320" i="11"/>
  <c r="O2321" i="11"/>
  <c r="O2322" i="11"/>
  <c r="O2323" i="11"/>
  <c r="O2324" i="11"/>
  <c r="O2325" i="11"/>
  <c r="O2326" i="11"/>
  <c r="O2327" i="11"/>
  <c r="O2328" i="11"/>
  <c r="O2329" i="11"/>
  <c r="O2330" i="11"/>
  <c r="O2331" i="11"/>
  <c r="O2332" i="11"/>
  <c r="O2333" i="11"/>
  <c r="O2334" i="11"/>
  <c r="O2335" i="11"/>
  <c r="O2336" i="11"/>
  <c r="N2" i="11"/>
  <c r="N3" i="11"/>
  <c r="N4" i="1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2" i="11"/>
  <c r="N173" i="11"/>
  <c r="N174" i="1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210" i="11"/>
  <c r="N211" i="11"/>
  <c r="N212" i="11"/>
  <c r="N213" i="11"/>
  <c r="N214" i="11"/>
  <c r="N215" i="11"/>
  <c r="N216" i="11"/>
  <c r="N217" i="11"/>
  <c r="N218" i="11"/>
  <c r="N219" i="11"/>
  <c r="N220" i="11"/>
  <c r="N221" i="11"/>
  <c r="N222" i="11"/>
  <c r="N223" i="11"/>
  <c r="N224" i="11"/>
  <c r="N225" i="11"/>
  <c r="N226" i="11"/>
  <c r="N227" i="11"/>
  <c r="N228" i="11"/>
  <c r="N229" i="11"/>
  <c r="N230" i="11"/>
  <c r="N231" i="11"/>
  <c r="N232" i="11"/>
  <c r="N233" i="11"/>
  <c r="N234" i="11"/>
  <c r="N235" i="11"/>
  <c r="N236" i="11"/>
  <c r="N237" i="11"/>
  <c r="N238" i="11"/>
  <c r="N239" i="11"/>
  <c r="N240" i="11"/>
  <c r="N241" i="11"/>
  <c r="N242" i="11"/>
  <c r="N243" i="11"/>
  <c r="N244" i="11"/>
  <c r="N245" i="11"/>
  <c r="N246" i="11"/>
  <c r="N247" i="11"/>
  <c r="N248" i="11"/>
  <c r="N249" i="11"/>
  <c r="N250" i="11"/>
  <c r="N251" i="11"/>
  <c r="N252" i="11"/>
  <c r="N253" i="11"/>
  <c r="N254" i="11"/>
  <c r="N255" i="11"/>
  <c r="N256" i="11"/>
  <c r="N257" i="11"/>
  <c r="N258" i="11"/>
  <c r="N259" i="11"/>
  <c r="N260" i="11"/>
  <c r="N261" i="11"/>
  <c r="N262" i="11"/>
  <c r="N263" i="11"/>
  <c r="N264" i="11"/>
  <c r="N265" i="11"/>
  <c r="N266" i="11"/>
  <c r="N267" i="11"/>
  <c r="N268" i="11"/>
  <c r="N269" i="11"/>
  <c r="N270" i="11"/>
  <c r="N271" i="11"/>
  <c r="N272" i="11"/>
  <c r="N273" i="11"/>
  <c r="N274" i="11"/>
  <c r="N275" i="11"/>
  <c r="N276" i="11"/>
  <c r="N277" i="11"/>
  <c r="N278" i="11"/>
  <c r="N279" i="11"/>
  <c r="N280" i="11"/>
  <c r="N281" i="11"/>
  <c r="N282" i="11"/>
  <c r="N283" i="11"/>
  <c r="N284" i="11"/>
  <c r="N285" i="11"/>
  <c r="N286" i="11"/>
  <c r="N287" i="11"/>
  <c r="N288" i="11"/>
  <c r="N289" i="11"/>
  <c r="N290" i="11"/>
  <c r="N291" i="11"/>
  <c r="N292" i="11"/>
  <c r="N293" i="11"/>
  <c r="N294" i="11"/>
  <c r="N295" i="11"/>
  <c r="N296" i="11"/>
  <c r="N297" i="11"/>
  <c r="N298" i="11"/>
  <c r="N299" i="11"/>
  <c r="N300" i="11"/>
  <c r="N301" i="11"/>
  <c r="N302" i="11"/>
  <c r="N303" i="11"/>
  <c r="N304" i="11"/>
  <c r="N305" i="11"/>
  <c r="N306" i="11"/>
  <c r="N307" i="11"/>
  <c r="N308" i="11"/>
  <c r="N309" i="11"/>
  <c r="N310" i="11"/>
  <c r="N311" i="11"/>
  <c r="N312" i="11"/>
  <c r="N313" i="11"/>
  <c r="N314" i="11"/>
  <c r="N315" i="11"/>
  <c r="N316" i="11"/>
  <c r="N317" i="11"/>
  <c r="N318" i="11"/>
  <c r="N319" i="11"/>
  <c r="N320" i="11"/>
  <c r="N321" i="11"/>
  <c r="N322" i="11"/>
  <c r="N323" i="11"/>
  <c r="N324" i="11"/>
  <c r="N325" i="11"/>
  <c r="N326" i="11"/>
  <c r="N327" i="11"/>
  <c r="N328" i="11"/>
  <c r="N329" i="11"/>
  <c r="N330" i="11"/>
  <c r="N331" i="11"/>
  <c r="N332" i="11"/>
  <c r="N333" i="11"/>
  <c r="N334" i="11"/>
  <c r="N335" i="11"/>
  <c r="N336" i="11"/>
  <c r="N337" i="11"/>
  <c r="N338" i="11"/>
  <c r="N339" i="11"/>
  <c r="N340" i="11"/>
  <c r="N341" i="11"/>
  <c r="N342" i="11"/>
  <c r="N343" i="11"/>
  <c r="N344" i="11"/>
  <c r="N345" i="11"/>
  <c r="N346" i="11"/>
  <c r="N347" i="11"/>
  <c r="N348" i="11"/>
  <c r="N349" i="11"/>
  <c r="N350" i="11"/>
  <c r="N351" i="11"/>
  <c r="N352" i="11"/>
  <c r="N353" i="11"/>
  <c r="N354" i="11"/>
  <c r="N355" i="11"/>
  <c r="N356" i="11"/>
  <c r="N357" i="11"/>
  <c r="N358" i="11"/>
  <c r="N359" i="11"/>
  <c r="N360" i="11"/>
  <c r="N361" i="11"/>
  <c r="N362" i="11"/>
  <c r="N363" i="11"/>
  <c r="N364" i="11"/>
  <c r="N365" i="11"/>
  <c r="N366" i="11"/>
  <c r="N367" i="11"/>
  <c r="N368" i="11"/>
  <c r="N369" i="11"/>
  <c r="N370" i="11"/>
  <c r="N371" i="11"/>
  <c r="N372" i="11"/>
  <c r="N373" i="11"/>
  <c r="N374" i="11"/>
  <c r="N375" i="11"/>
  <c r="N376" i="11"/>
  <c r="N377" i="11"/>
  <c r="N378" i="11"/>
  <c r="N379" i="11"/>
  <c r="N380" i="11"/>
  <c r="N381" i="11"/>
  <c r="N382" i="11"/>
  <c r="N383" i="11"/>
  <c r="N384" i="11"/>
  <c r="N385" i="11"/>
  <c r="N386" i="11"/>
  <c r="N387" i="11"/>
  <c r="N388" i="11"/>
  <c r="N389" i="11"/>
  <c r="N390" i="11"/>
  <c r="N391" i="11"/>
  <c r="N392" i="11"/>
  <c r="N393" i="11"/>
  <c r="N394" i="11"/>
  <c r="N395" i="11"/>
  <c r="N396" i="11"/>
  <c r="N397" i="11"/>
  <c r="N398" i="11"/>
  <c r="N399" i="11"/>
  <c r="N400" i="11"/>
  <c r="N401" i="11"/>
  <c r="N402" i="11"/>
  <c r="N403" i="11"/>
  <c r="N404" i="11"/>
  <c r="N405" i="11"/>
  <c r="N406" i="11"/>
  <c r="N407" i="11"/>
  <c r="N408" i="11"/>
  <c r="N409" i="11"/>
  <c r="N410" i="11"/>
  <c r="N411" i="11"/>
  <c r="N412" i="11"/>
  <c r="N413" i="11"/>
  <c r="N414" i="11"/>
  <c r="N415" i="11"/>
  <c r="N416" i="11"/>
  <c r="N417" i="11"/>
  <c r="N418" i="11"/>
  <c r="N419" i="11"/>
  <c r="N420" i="11"/>
  <c r="N421" i="11"/>
  <c r="N422" i="11"/>
  <c r="N423" i="11"/>
  <c r="N424" i="11"/>
  <c r="N425" i="11"/>
  <c r="N426" i="11"/>
  <c r="N427" i="11"/>
  <c r="N428" i="11"/>
  <c r="N429" i="11"/>
  <c r="N430" i="11"/>
  <c r="N431" i="11"/>
  <c r="N432" i="11"/>
  <c r="N433" i="11"/>
  <c r="N434" i="11"/>
  <c r="N435" i="11"/>
  <c r="N436" i="11"/>
  <c r="N437" i="11"/>
  <c r="N438" i="11"/>
  <c r="N439" i="11"/>
  <c r="N440" i="11"/>
  <c r="N441" i="11"/>
  <c r="N442" i="11"/>
  <c r="N443" i="11"/>
  <c r="N444" i="11"/>
  <c r="N445" i="11"/>
  <c r="N446" i="11"/>
  <c r="N447" i="11"/>
  <c r="N448" i="11"/>
  <c r="N449" i="11"/>
  <c r="N450" i="11"/>
  <c r="N451" i="11"/>
  <c r="N452" i="11"/>
  <c r="N453" i="11"/>
  <c r="N454" i="11"/>
  <c r="N455" i="11"/>
  <c r="N456" i="11"/>
  <c r="N457" i="11"/>
  <c r="N458" i="11"/>
  <c r="N459" i="11"/>
  <c r="N460" i="11"/>
  <c r="N461" i="11"/>
  <c r="N462" i="11"/>
  <c r="N463" i="11"/>
  <c r="N464" i="11"/>
  <c r="N465" i="11"/>
  <c r="N466" i="11"/>
  <c r="N467" i="11"/>
  <c r="N468" i="11"/>
  <c r="N469" i="11"/>
  <c r="N470" i="11"/>
  <c r="N471" i="11"/>
  <c r="N472" i="11"/>
  <c r="N473" i="11"/>
  <c r="N474" i="11"/>
  <c r="N475" i="11"/>
  <c r="N476" i="11"/>
  <c r="N477" i="11"/>
  <c r="N478" i="11"/>
  <c r="N479" i="11"/>
  <c r="N480" i="11"/>
  <c r="N481" i="11"/>
  <c r="N482" i="11"/>
  <c r="N483" i="11"/>
  <c r="N484" i="11"/>
  <c r="N485" i="11"/>
  <c r="N486" i="11"/>
  <c r="N487" i="11"/>
  <c r="N488" i="11"/>
  <c r="N489" i="11"/>
  <c r="N490" i="11"/>
  <c r="N491" i="11"/>
  <c r="N492" i="11"/>
  <c r="N493" i="11"/>
  <c r="N494" i="11"/>
  <c r="N495" i="11"/>
  <c r="N496" i="11"/>
  <c r="N497" i="11"/>
  <c r="N498" i="11"/>
  <c r="N499" i="11"/>
  <c r="N500" i="11"/>
  <c r="N501" i="11"/>
  <c r="N502" i="11"/>
  <c r="N503" i="11"/>
  <c r="N504" i="11"/>
  <c r="N505" i="11"/>
  <c r="N506" i="11"/>
  <c r="N507" i="11"/>
  <c r="N508" i="11"/>
  <c r="N509" i="11"/>
  <c r="N510" i="11"/>
  <c r="N511" i="11"/>
  <c r="N512" i="11"/>
  <c r="N513" i="11"/>
  <c r="N514" i="11"/>
  <c r="N515" i="11"/>
  <c r="N516" i="11"/>
  <c r="N517" i="11"/>
  <c r="N518" i="11"/>
  <c r="N519" i="11"/>
  <c r="N520" i="11"/>
  <c r="N521" i="11"/>
  <c r="N522" i="11"/>
  <c r="N523" i="11"/>
  <c r="N524" i="11"/>
  <c r="N525" i="11"/>
  <c r="N526" i="11"/>
  <c r="N527" i="11"/>
  <c r="N528" i="11"/>
  <c r="N529" i="11"/>
  <c r="N530" i="11"/>
  <c r="N531" i="11"/>
  <c r="N532" i="11"/>
  <c r="N533" i="11"/>
  <c r="N534" i="11"/>
  <c r="N535" i="11"/>
  <c r="N536" i="11"/>
  <c r="N537" i="11"/>
  <c r="N538" i="11"/>
  <c r="N539" i="11"/>
  <c r="N540" i="11"/>
  <c r="N541" i="11"/>
  <c r="N542" i="11"/>
  <c r="N543" i="11"/>
  <c r="N544" i="11"/>
  <c r="N545" i="11"/>
  <c r="N546" i="11"/>
  <c r="N547" i="11"/>
  <c r="N548" i="11"/>
  <c r="N549" i="11"/>
  <c r="N550" i="11"/>
  <c r="N551" i="11"/>
  <c r="N552" i="11"/>
  <c r="N553" i="11"/>
  <c r="N554" i="11"/>
  <c r="N555" i="11"/>
  <c r="N556" i="11"/>
  <c r="N557" i="11"/>
  <c r="N558" i="11"/>
  <c r="N559" i="11"/>
  <c r="N560" i="11"/>
  <c r="N561" i="11"/>
  <c r="N562" i="11"/>
  <c r="N563" i="11"/>
  <c r="N564" i="11"/>
  <c r="N565" i="11"/>
  <c r="N566" i="11"/>
  <c r="N567" i="11"/>
  <c r="N568" i="11"/>
  <c r="N569" i="11"/>
  <c r="N570" i="11"/>
  <c r="N571" i="11"/>
  <c r="N572" i="11"/>
  <c r="N573" i="11"/>
  <c r="N574" i="11"/>
  <c r="N575" i="11"/>
  <c r="N576" i="11"/>
  <c r="N577" i="11"/>
  <c r="N578" i="11"/>
  <c r="N579" i="11"/>
  <c r="N580" i="11"/>
  <c r="N581" i="11"/>
  <c r="N582" i="11"/>
  <c r="N583" i="11"/>
  <c r="N584" i="11"/>
  <c r="N585" i="11"/>
  <c r="N586" i="11"/>
  <c r="N587" i="11"/>
  <c r="N588" i="11"/>
  <c r="N589" i="11"/>
  <c r="N590" i="11"/>
  <c r="N591" i="11"/>
  <c r="N592" i="11"/>
  <c r="N593" i="11"/>
  <c r="N594" i="11"/>
  <c r="N595" i="11"/>
  <c r="N596" i="11"/>
  <c r="N597" i="11"/>
  <c r="N598" i="11"/>
  <c r="N599" i="11"/>
  <c r="N600" i="11"/>
  <c r="N601" i="11"/>
  <c r="N602" i="11"/>
  <c r="N603" i="11"/>
  <c r="N604" i="11"/>
  <c r="N605" i="11"/>
  <c r="N606" i="11"/>
  <c r="N607" i="11"/>
  <c r="N608" i="11"/>
  <c r="N609" i="11"/>
  <c r="N610" i="11"/>
  <c r="N611" i="11"/>
  <c r="N612" i="11"/>
  <c r="N613" i="11"/>
  <c r="N614" i="11"/>
  <c r="N615" i="11"/>
  <c r="N616" i="11"/>
  <c r="N617" i="11"/>
  <c r="N618" i="11"/>
  <c r="N619" i="11"/>
  <c r="N620" i="11"/>
  <c r="N621" i="11"/>
  <c r="N622" i="11"/>
  <c r="N623" i="11"/>
  <c r="N624" i="11"/>
  <c r="N625" i="11"/>
  <c r="N626" i="11"/>
  <c r="N627" i="11"/>
  <c r="N628" i="11"/>
  <c r="N629" i="11"/>
  <c r="N630" i="11"/>
  <c r="N631" i="11"/>
  <c r="N632" i="11"/>
  <c r="N633" i="11"/>
  <c r="N634" i="11"/>
  <c r="N635" i="11"/>
  <c r="N636" i="11"/>
  <c r="N637" i="11"/>
  <c r="N638" i="11"/>
  <c r="N639" i="11"/>
  <c r="N640" i="11"/>
  <c r="N641" i="11"/>
  <c r="N642" i="11"/>
  <c r="N643" i="11"/>
  <c r="N644" i="11"/>
  <c r="N645" i="11"/>
  <c r="N646" i="11"/>
  <c r="N647" i="11"/>
  <c r="N648" i="11"/>
  <c r="N649" i="11"/>
  <c r="N650" i="11"/>
  <c r="N651" i="11"/>
  <c r="N652" i="11"/>
  <c r="N653" i="11"/>
  <c r="N654" i="11"/>
  <c r="N655" i="11"/>
  <c r="N656" i="11"/>
  <c r="N657" i="11"/>
  <c r="N658" i="11"/>
  <c r="N659" i="11"/>
  <c r="N660" i="11"/>
  <c r="N661" i="11"/>
  <c r="N662" i="11"/>
  <c r="N663" i="11"/>
  <c r="N664" i="11"/>
  <c r="N665" i="11"/>
  <c r="N666" i="11"/>
  <c r="N667" i="11"/>
  <c r="N668" i="11"/>
  <c r="N669" i="11"/>
  <c r="N670" i="11"/>
  <c r="N671" i="11"/>
  <c r="N672" i="11"/>
  <c r="N673" i="11"/>
  <c r="N674" i="11"/>
  <c r="N675" i="11"/>
  <c r="N676" i="11"/>
  <c r="N677" i="11"/>
  <c r="N678" i="11"/>
  <c r="N679" i="11"/>
  <c r="N680" i="11"/>
  <c r="N681" i="11"/>
  <c r="N682" i="11"/>
  <c r="N683" i="11"/>
  <c r="N684" i="11"/>
  <c r="N685" i="11"/>
  <c r="N686" i="11"/>
  <c r="N687" i="11"/>
  <c r="N688" i="11"/>
  <c r="N689" i="11"/>
  <c r="N690" i="11"/>
  <c r="N691" i="11"/>
  <c r="N692" i="11"/>
  <c r="N693" i="11"/>
  <c r="N694" i="11"/>
  <c r="N695" i="11"/>
  <c r="N696" i="11"/>
  <c r="N697" i="11"/>
  <c r="N698" i="11"/>
  <c r="N699" i="11"/>
  <c r="N700" i="11"/>
  <c r="N701" i="11"/>
  <c r="N702" i="11"/>
  <c r="N703" i="11"/>
  <c r="N704" i="11"/>
  <c r="N705" i="11"/>
  <c r="N706" i="11"/>
  <c r="N707" i="11"/>
  <c r="N708" i="11"/>
  <c r="N709" i="11"/>
  <c r="N710" i="11"/>
  <c r="N711" i="11"/>
  <c r="N712" i="11"/>
  <c r="N713" i="11"/>
  <c r="N714" i="11"/>
  <c r="N715" i="11"/>
  <c r="N716" i="11"/>
  <c r="N717" i="11"/>
  <c r="N718" i="11"/>
  <c r="N719" i="11"/>
  <c r="N720" i="11"/>
  <c r="N721" i="11"/>
  <c r="N722" i="11"/>
  <c r="N723" i="11"/>
  <c r="N724" i="11"/>
  <c r="N725" i="11"/>
  <c r="N726" i="11"/>
  <c r="N727" i="11"/>
  <c r="N728" i="11"/>
  <c r="N729" i="11"/>
  <c r="N730" i="11"/>
  <c r="N731" i="11"/>
  <c r="N732" i="11"/>
  <c r="N733" i="11"/>
  <c r="N734" i="11"/>
  <c r="N735" i="11"/>
  <c r="N736" i="11"/>
  <c r="N737" i="11"/>
  <c r="N738" i="11"/>
  <c r="N739" i="11"/>
  <c r="N740" i="11"/>
  <c r="N741" i="11"/>
  <c r="N742" i="11"/>
  <c r="N743" i="11"/>
  <c r="N744" i="11"/>
  <c r="N745" i="11"/>
  <c r="N746" i="11"/>
  <c r="N747" i="11"/>
  <c r="N748" i="11"/>
  <c r="N749" i="11"/>
  <c r="N750" i="11"/>
  <c r="N751" i="11"/>
  <c r="N752" i="11"/>
  <c r="N753" i="11"/>
  <c r="N754" i="11"/>
  <c r="N755" i="11"/>
  <c r="N756" i="11"/>
  <c r="N757" i="11"/>
  <c r="N758" i="11"/>
  <c r="N759" i="11"/>
  <c r="N760" i="11"/>
  <c r="N761" i="11"/>
  <c r="N762" i="11"/>
  <c r="N763" i="11"/>
  <c r="N764" i="11"/>
  <c r="N765" i="11"/>
  <c r="N766" i="11"/>
  <c r="N767" i="11"/>
  <c r="N768" i="11"/>
  <c r="N769" i="11"/>
  <c r="N770" i="11"/>
  <c r="N771" i="11"/>
  <c r="N772" i="11"/>
  <c r="N773" i="11"/>
  <c r="N774" i="11"/>
  <c r="N775" i="11"/>
  <c r="N776" i="11"/>
  <c r="N777" i="11"/>
  <c r="N778" i="11"/>
  <c r="N779" i="11"/>
  <c r="N780" i="11"/>
  <c r="N781" i="11"/>
  <c r="N782" i="11"/>
  <c r="N783" i="11"/>
  <c r="N784" i="11"/>
  <c r="N785" i="11"/>
  <c r="N786" i="11"/>
  <c r="N787" i="11"/>
  <c r="N788" i="11"/>
  <c r="N789" i="11"/>
  <c r="N790" i="11"/>
  <c r="N791" i="11"/>
  <c r="N792" i="11"/>
  <c r="N793" i="11"/>
  <c r="N794" i="11"/>
  <c r="N795" i="11"/>
  <c r="N796" i="11"/>
  <c r="N797" i="11"/>
  <c r="N798" i="11"/>
  <c r="N799" i="11"/>
  <c r="N800" i="11"/>
  <c r="N801" i="11"/>
  <c r="N802" i="11"/>
  <c r="N803" i="11"/>
  <c r="N804" i="11"/>
  <c r="N805" i="11"/>
  <c r="N806" i="11"/>
  <c r="N807" i="11"/>
  <c r="N808" i="11"/>
  <c r="N809" i="11"/>
  <c r="N810" i="11"/>
  <c r="N811" i="11"/>
  <c r="N812" i="11"/>
  <c r="N813" i="11"/>
  <c r="N814" i="11"/>
  <c r="N815" i="11"/>
  <c r="N816" i="11"/>
  <c r="N817" i="11"/>
  <c r="N818" i="11"/>
  <c r="N819" i="11"/>
  <c r="N820" i="11"/>
  <c r="N821" i="11"/>
  <c r="N822" i="11"/>
  <c r="N823" i="11"/>
  <c r="N824" i="11"/>
  <c r="N825" i="11"/>
  <c r="N826" i="11"/>
  <c r="N827" i="11"/>
  <c r="N828" i="11"/>
  <c r="N829" i="11"/>
  <c r="N830" i="11"/>
  <c r="N831" i="11"/>
  <c r="N832" i="11"/>
  <c r="N833" i="11"/>
  <c r="N834" i="11"/>
  <c r="N835" i="11"/>
  <c r="N836" i="11"/>
  <c r="N837" i="11"/>
  <c r="N838" i="11"/>
  <c r="N839" i="11"/>
  <c r="N840" i="11"/>
  <c r="N841" i="11"/>
  <c r="N842" i="11"/>
  <c r="N843" i="11"/>
  <c r="N844" i="11"/>
  <c r="N845" i="11"/>
  <c r="N846" i="11"/>
  <c r="N847" i="11"/>
  <c r="N848" i="11"/>
  <c r="N849" i="11"/>
  <c r="N850" i="11"/>
  <c r="N851" i="11"/>
  <c r="N852" i="11"/>
  <c r="N853" i="11"/>
  <c r="N854" i="11"/>
  <c r="N855" i="11"/>
  <c r="N856" i="11"/>
  <c r="N857" i="11"/>
  <c r="N858" i="11"/>
  <c r="N859" i="11"/>
  <c r="N860" i="11"/>
  <c r="N861" i="11"/>
  <c r="N862" i="11"/>
  <c r="N863" i="11"/>
  <c r="N864" i="11"/>
  <c r="N865" i="11"/>
  <c r="N866" i="11"/>
  <c r="N867" i="11"/>
  <c r="N868" i="11"/>
  <c r="N869" i="11"/>
  <c r="N870" i="11"/>
  <c r="N871" i="11"/>
  <c r="N872" i="11"/>
  <c r="N873" i="11"/>
  <c r="N874" i="11"/>
  <c r="N875" i="11"/>
  <c r="N876" i="11"/>
  <c r="N877" i="11"/>
  <c r="N878" i="11"/>
  <c r="N879" i="11"/>
  <c r="N880" i="11"/>
  <c r="N881" i="11"/>
  <c r="N882" i="11"/>
  <c r="N883" i="11"/>
  <c r="N884" i="11"/>
  <c r="N885" i="11"/>
  <c r="N886" i="11"/>
  <c r="N887" i="11"/>
  <c r="N888" i="11"/>
  <c r="N889" i="11"/>
  <c r="N890" i="11"/>
  <c r="N891" i="11"/>
  <c r="N892" i="11"/>
  <c r="N893" i="11"/>
  <c r="N894" i="11"/>
  <c r="N895" i="11"/>
  <c r="N896" i="11"/>
  <c r="N897" i="11"/>
  <c r="N898" i="11"/>
  <c r="N899" i="11"/>
  <c r="N900" i="11"/>
  <c r="N901" i="11"/>
  <c r="N902" i="11"/>
  <c r="N903" i="11"/>
  <c r="N904" i="11"/>
  <c r="N905" i="11"/>
  <c r="N906" i="11"/>
  <c r="N907" i="11"/>
  <c r="N908" i="11"/>
  <c r="N909" i="11"/>
  <c r="N910" i="11"/>
  <c r="N911" i="11"/>
  <c r="N912" i="11"/>
  <c r="N913" i="11"/>
  <c r="N914" i="11"/>
  <c r="N915" i="11"/>
  <c r="N916" i="11"/>
  <c r="N917" i="11"/>
  <c r="N918" i="11"/>
  <c r="N919" i="11"/>
  <c r="N920" i="11"/>
  <c r="N921" i="11"/>
  <c r="N922" i="11"/>
  <c r="N923" i="11"/>
  <c r="N924" i="11"/>
  <c r="N925" i="11"/>
  <c r="N926" i="11"/>
  <c r="N927" i="11"/>
  <c r="N928" i="11"/>
  <c r="N929" i="11"/>
  <c r="N930" i="11"/>
  <c r="N931" i="11"/>
  <c r="N932" i="11"/>
  <c r="N933" i="11"/>
  <c r="N934" i="11"/>
  <c r="N935" i="11"/>
  <c r="N936" i="11"/>
  <c r="N937" i="11"/>
  <c r="N938" i="11"/>
  <c r="N939" i="11"/>
  <c r="N940" i="11"/>
  <c r="N941" i="11"/>
  <c r="N942" i="11"/>
  <c r="N943" i="11"/>
  <c r="N944" i="11"/>
  <c r="N945" i="11"/>
  <c r="N946" i="11"/>
  <c r="N947" i="11"/>
  <c r="N948" i="11"/>
  <c r="N949" i="11"/>
  <c r="N950" i="11"/>
  <c r="N951" i="11"/>
  <c r="N952" i="11"/>
  <c r="N953" i="11"/>
  <c r="N954" i="11"/>
  <c r="N955" i="11"/>
  <c r="N956" i="11"/>
  <c r="N957" i="11"/>
  <c r="N958" i="11"/>
  <c r="N959" i="11"/>
  <c r="N960" i="11"/>
  <c r="N961" i="11"/>
  <c r="N962" i="11"/>
  <c r="N963" i="11"/>
  <c r="N964" i="11"/>
  <c r="N965" i="11"/>
  <c r="N966" i="11"/>
  <c r="N967" i="11"/>
  <c r="N968" i="11"/>
  <c r="N969" i="11"/>
  <c r="N970" i="11"/>
  <c r="N971" i="11"/>
  <c r="N972" i="11"/>
  <c r="N973" i="11"/>
  <c r="N974" i="11"/>
  <c r="N975" i="11"/>
  <c r="N976" i="11"/>
  <c r="N977" i="11"/>
  <c r="N978" i="11"/>
  <c r="N979" i="11"/>
  <c r="N980" i="11"/>
  <c r="N981" i="11"/>
  <c r="N982" i="11"/>
  <c r="N983" i="11"/>
  <c r="N984" i="11"/>
  <c r="N985" i="11"/>
  <c r="N986" i="11"/>
  <c r="N987" i="11"/>
  <c r="N988" i="11"/>
  <c r="N989" i="11"/>
  <c r="N990" i="11"/>
  <c r="N991" i="11"/>
  <c r="N992" i="11"/>
  <c r="N993" i="11"/>
  <c r="N994" i="11"/>
  <c r="N995" i="11"/>
  <c r="N996" i="11"/>
  <c r="N997" i="11"/>
  <c r="N998" i="11"/>
  <c r="N999" i="11"/>
  <c r="N1000" i="11"/>
  <c r="N1001" i="11"/>
  <c r="N1002" i="11"/>
  <c r="N1003" i="11"/>
  <c r="N1004" i="11"/>
  <c r="N1005" i="11"/>
  <c r="N1006" i="11"/>
  <c r="N1007" i="11"/>
  <c r="N1008" i="11"/>
  <c r="N1009" i="11"/>
  <c r="N1010" i="11"/>
  <c r="N1011" i="11"/>
  <c r="N1012" i="11"/>
  <c r="N1013" i="11"/>
  <c r="N1014" i="11"/>
  <c r="N1015" i="11"/>
  <c r="N1016" i="11"/>
  <c r="N1017" i="11"/>
  <c r="N1018" i="11"/>
  <c r="N1019" i="11"/>
  <c r="N1020" i="11"/>
  <c r="N1021" i="11"/>
  <c r="N1022" i="11"/>
  <c r="N1023" i="11"/>
  <c r="N1024" i="11"/>
  <c r="N1025" i="11"/>
  <c r="N1026" i="11"/>
  <c r="N1027" i="11"/>
  <c r="N1028" i="11"/>
  <c r="N1029" i="11"/>
  <c r="N1030" i="11"/>
  <c r="N1031" i="11"/>
  <c r="N1032" i="11"/>
  <c r="N1033" i="11"/>
  <c r="N1034" i="11"/>
  <c r="N1035" i="11"/>
  <c r="N1036" i="11"/>
  <c r="N1037" i="11"/>
  <c r="N1038" i="11"/>
  <c r="N1039" i="11"/>
  <c r="N1040" i="11"/>
  <c r="N1041" i="11"/>
  <c r="N1042" i="11"/>
  <c r="N1043" i="11"/>
  <c r="N1044" i="11"/>
  <c r="N1045" i="11"/>
  <c r="N1046" i="11"/>
  <c r="N1047" i="11"/>
  <c r="N1048" i="11"/>
  <c r="N1049" i="11"/>
  <c r="N1050" i="11"/>
  <c r="N1051" i="11"/>
  <c r="N1052" i="11"/>
  <c r="N1053" i="11"/>
  <c r="N1054" i="11"/>
  <c r="N1055" i="11"/>
  <c r="N1056" i="11"/>
  <c r="N1057" i="11"/>
  <c r="N1058" i="11"/>
  <c r="N1059" i="11"/>
  <c r="N1060" i="11"/>
  <c r="N1061" i="11"/>
  <c r="N1062" i="11"/>
  <c r="N1063" i="11"/>
  <c r="N1064" i="11"/>
  <c r="N1065" i="11"/>
  <c r="N1066" i="11"/>
  <c r="N1067" i="11"/>
  <c r="N1068" i="11"/>
  <c r="N1069" i="11"/>
  <c r="N1070" i="11"/>
  <c r="N1071" i="11"/>
  <c r="N1072" i="11"/>
  <c r="N1073" i="11"/>
  <c r="N1074" i="11"/>
  <c r="N1075" i="11"/>
  <c r="N1076" i="11"/>
  <c r="N1077" i="11"/>
  <c r="N1078" i="11"/>
  <c r="N1079" i="11"/>
  <c r="N1080" i="11"/>
  <c r="N1081" i="11"/>
  <c r="N1082" i="11"/>
  <c r="N1083" i="11"/>
  <c r="N1084" i="11"/>
  <c r="N1085" i="11"/>
  <c r="N1086" i="11"/>
  <c r="N1087" i="11"/>
  <c r="N1088" i="11"/>
  <c r="N1089" i="11"/>
  <c r="N1090" i="11"/>
  <c r="N1091" i="11"/>
  <c r="N1092" i="11"/>
  <c r="N1093" i="11"/>
  <c r="N1094" i="11"/>
  <c r="N1095" i="11"/>
  <c r="N1096" i="11"/>
  <c r="N1097" i="11"/>
  <c r="N1098" i="11"/>
  <c r="N1099" i="11"/>
  <c r="N1100" i="11"/>
  <c r="N1101" i="11"/>
  <c r="N1102" i="11"/>
  <c r="N1103" i="11"/>
  <c r="N1104" i="11"/>
  <c r="N1105" i="11"/>
  <c r="N1106" i="11"/>
  <c r="N1107" i="11"/>
  <c r="N1108" i="11"/>
  <c r="N1109" i="11"/>
  <c r="N1110" i="11"/>
  <c r="N1111" i="11"/>
  <c r="N1112" i="11"/>
  <c r="N1113" i="11"/>
  <c r="N1114" i="11"/>
  <c r="N1115" i="11"/>
  <c r="N1116" i="11"/>
  <c r="N1117" i="11"/>
  <c r="N1118" i="11"/>
  <c r="N1119" i="11"/>
  <c r="N1120" i="11"/>
  <c r="N1121" i="11"/>
  <c r="N1122" i="11"/>
  <c r="N1123" i="11"/>
  <c r="N1124" i="11"/>
  <c r="N1125" i="11"/>
  <c r="N1126" i="11"/>
  <c r="N1127" i="11"/>
  <c r="N1128" i="11"/>
  <c r="N1129" i="11"/>
  <c r="N1130" i="11"/>
  <c r="N1131" i="11"/>
  <c r="N1132" i="11"/>
  <c r="N1133" i="11"/>
  <c r="N1134" i="11"/>
  <c r="N1135" i="11"/>
  <c r="N1136" i="11"/>
  <c r="N1137" i="11"/>
  <c r="N1138" i="11"/>
  <c r="N1139" i="11"/>
  <c r="N1140" i="11"/>
  <c r="N1141" i="11"/>
  <c r="N1142" i="11"/>
  <c r="N1143" i="11"/>
  <c r="N1144" i="11"/>
  <c r="N1145" i="11"/>
  <c r="N1146" i="11"/>
  <c r="N1147" i="11"/>
  <c r="N1148" i="11"/>
  <c r="N1149" i="11"/>
  <c r="N1150" i="11"/>
  <c r="N1151" i="11"/>
  <c r="N1152" i="11"/>
  <c r="N1153" i="11"/>
  <c r="N1154" i="11"/>
  <c r="N1155" i="11"/>
  <c r="N1156" i="11"/>
  <c r="N1157" i="11"/>
  <c r="N1158" i="11"/>
  <c r="N1159" i="11"/>
  <c r="N1160" i="11"/>
  <c r="N1161" i="11"/>
  <c r="N1162" i="11"/>
  <c r="N1163" i="11"/>
  <c r="N1164" i="11"/>
  <c r="N1165" i="11"/>
  <c r="N1166" i="11"/>
  <c r="N1167" i="11"/>
  <c r="N1168" i="11"/>
  <c r="N1169" i="11"/>
  <c r="N1170" i="11"/>
  <c r="N1171" i="11"/>
  <c r="N1172" i="11"/>
  <c r="N1173" i="11"/>
  <c r="N1174" i="11"/>
  <c r="N1175" i="11"/>
  <c r="N1176" i="11"/>
  <c r="N1177" i="11"/>
  <c r="N1178" i="11"/>
  <c r="N1179" i="11"/>
  <c r="N1180" i="11"/>
  <c r="N1181" i="11"/>
  <c r="N1182" i="11"/>
  <c r="N1183" i="11"/>
  <c r="N1184" i="11"/>
  <c r="N1185" i="11"/>
  <c r="N1186" i="11"/>
  <c r="N1187" i="11"/>
  <c r="N1188" i="11"/>
  <c r="N1189" i="11"/>
  <c r="N1190" i="11"/>
  <c r="N1191" i="11"/>
  <c r="N1192" i="11"/>
  <c r="N1193" i="11"/>
  <c r="N1194" i="11"/>
  <c r="N1195" i="11"/>
  <c r="N1196" i="11"/>
  <c r="N1197" i="11"/>
  <c r="N1198" i="11"/>
  <c r="N1199" i="11"/>
  <c r="N1200" i="11"/>
  <c r="N1201" i="11"/>
  <c r="N1202" i="11"/>
  <c r="N1203" i="11"/>
  <c r="N1204" i="11"/>
  <c r="N1205" i="11"/>
  <c r="N1206" i="11"/>
  <c r="N1207" i="11"/>
  <c r="N1208" i="11"/>
  <c r="N1209" i="11"/>
  <c r="N1210" i="11"/>
  <c r="N1211" i="11"/>
  <c r="N1212" i="11"/>
  <c r="N1213" i="11"/>
  <c r="N1214" i="11"/>
  <c r="N1215" i="11"/>
  <c r="N1216" i="11"/>
  <c r="N1217" i="11"/>
  <c r="N1218" i="11"/>
  <c r="N1219" i="11"/>
  <c r="N1220" i="11"/>
  <c r="N1221" i="11"/>
  <c r="N1222" i="11"/>
  <c r="N1223" i="11"/>
  <c r="N1224" i="11"/>
  <c r="N1225" i="11"/>
  <c r="N1226" i="11"/>
  <c r="N1227" i="11"/>
  <c r="N1228" i="11"/>
  <c r="N1229" i="11"/>
  <c r="N1230" i="11"/>
  <c r="N1231" i="11"/>
  <c r="N1232" i="11"/>
  <c r="N1233" i="11"/>
  <c r="N1234" i="11"/>
  <c r="N1235" i="11"/>
  <c r="N1236" i="11"/>
  <c r="N1237" i="11"/>
  <c r="N1238" i="11"/>
  <c r="N1239" i="11"/>
  <c r="N1240" i="11"/>
  <c r="N1241" i="11"/>
  <c r="N1242" i="11"/>
  <c r="N1243" i="11"/>
  <c r="N1244" i="11"/>
  <c r="N1245" i="11"/>
  <c r="N1246" i="11"/>
  <c r="N1247" i="11"/>
  <c r="N1248" i="11"/>
  <c r="N1249" i="11"/>
  <c r="N1250" i="11"/>
  <c r="N1251" i="11"/>
  <c r="N1252" i="11"/>
  <c r="N1253" i="11"/>
  <c r="N1254" i="11"/>
  <c r="N1255" i="11"/>
  <c r="N1256" i="11"/>
  <c r="N1257" i="11"/>
  <c r="N1258" i="11"/>
  <c r="N1259" i="11"/>
  <c r="N1260" i="11"/>
  <c r="N1261" i="11"/>
  <c r="N1262" i="11"/>
  <c r="N1263" i="11"/>
  <c r="N1264" i="11"/>
  <c r="N1265" i="11"/>
  <c r="N1266" i="11"/>
  <c r="N1267" i="11"/>
  <c r="N1268" i="11"/>
  <c r="N1269" i="11"/>
  <c r="N1270" i="11"/>
  <c r="N1271" i="11"/>
  <c r="N1272" i="11"/>
  <c r="N1273" i="11"/>
  <c r="N1274" i="11"/>
  <c r="N1275" i="11"/>
  <c r="N1276" i="11"/>
  <c r="N1277" i="11"/>
  <c r="N1278" i="11"/>
  <c r="N1279" i="11"/>
  <c r="N1280" i="11"/>
  <c r="N1281" i="11"/>
  <c r="N1282" i="11"/>
  <c r="N1283" i="11"/>
  <c r="N1284" i="11"/>
  <c r="N1285" i="11"/>
  <c r="N1286" i="11"/>
  <c r="N1287" i="11"/>
  <c r="N1288" i="11"/>
  <c r="N1289" i="11"/>
  <c r="N1290" i="11"/>
  <c r="N1291" i="11"/>
  <c r="N1292" i="11"/>
  <c r="N1293" i="11"/>
  <c r="N1294" i="11"/>
  <c r="N1295" i="11"/>
  <c r="N1296" i="11"/>
  <c r="N1297" i="11"/>
  <c r="N1298" i="11"/>
  <c r="N1299" i="11"/>
  <c r="N1300" i="11"/>
  <c r="N1301" i="11"/>
  <c r="N1302" i="11"/>
  <c r="N1303" i="11"/>
  <c r="N1304" i="11"/>
  <c r="N1305" i="11"/>
  <c r="N1306" i="11"/>
  <c r="N1307" i="11"/>
  <c r="N1308" i="11"/>
  <c r="N1309" i="11"/>
  <c r="N1310" i="11"/>
  <c r="N1311" i="11"/>
  <c r="N1312" i="11"/>
  <c r="N1313" i="11"/>
  <c r="N1314" i="11"/>
  <c r="N1315" i="11"/>
  <c r="N1316" i="11"/>
  <c r="N1317" i="11"/>
  <c r="N1318" i="11"/>
  <c r="N1319" i="11"/>
  <c r="N1320" i="11"/>
  <c r="N1321" i="11"/>
  <c r="N1322" i="11"/>
  <c r="N1323" i="11"/>
  <c r="N1324" i="11"/>
  <c r="N1325" i="11"/>
  <c r="N1326" i="11"/>
  <c r="N1327" i="11"/>
  <c r="N1328" i="11"/>
  <c r="N1329" i="11"/>
  <c r="N1330" i="11"/>
  <c r="N1331" i="11"/>
  <c r="N1332" i="11"/>
  <c r="N1333" i="11"/>
  <c r="N1334" i="11"/>
  <c r="N1335" i="11"/>
  <c r="N1336" i="11"/>
  <c r="N1337" i="11"/>
  <c r="N1338" i="11"/>
  <c r="N1339" i="11"/>
  <c r="N1340" i="11"/>
  <c r="N1341" i="11"/>
  <c r="N1342" i="11"/>
  <c r="N1343" i="11"/>
  <c r="N1344" i="11"/>
  <c r="N1345" i="11"/>
  <c r="N1346" i="11"/>
  <c r="N1347" i="11"/>
  <c r="N1348" i="11"/>
  <c r="N1349" i="11"/>
  <c r="N1350" i="11"/>
  <c r="N1351" i="11"/>
  <c r="N1352" i="11"/>
  <c r="N1353" i="11"/>
  <c r="N1354" i="11"/>
  <c r="N1355" i="11"/>
  <c r="N1356" i="11"/>
  <c r="N1357" i="11"/>
  <c r="N1358" i="11"/>
  <c r="N1359" i="11"/>
  <c r="N1360" i="11"/>
  <c r="N1361" i="11"/>
  <c r="N1362" i="11"/>
  <c r="N1363" i="11"/>
  <c r="N1364" i="11"/>
  <c r="N1365" i="11"/>
  <c r="N1366" i="11"/>
  <c r="N1367" i="11"/>
  <c r="N1368" i="11"/>
  <c r="N1369" i="11"/>
  <c r="N1370" i="11"/>
  <c r="N1371" i="11"/>
  <c r="N1372" i="11"/>
  <c r="N1373" i="11"/>
  <c r="N1374" i="11"/>
  <c r="N1375" i="11"/>
  <c r="N1376" i="11"/>
  <c r="N1377" i="11"/>
  <c r="N1378" i="11"/>
  <c r="N1379" i="11"/>
  <c r="N1380" i="11"/>
  <c r="N1381" i="11"/>
  <c r="N1382" i="11"/>
  <c r="N1383" i="11"/>
  <c r="N1384" i="11"/>
  <c r="N1385" i="11"/>
  <c r="N1386" i="11"/>
  <c r="N1387" i="11"/>
  <c r="N1388" i="11"/>
  <c r="N1389" i="11"/>
  <c r="N1390" i="11"/>
  <c r="N1391" i="11"/>
  <c r="N1392" i="11"/>
  <c r="N1393" i="11"/>
  <c r="N1394" i="11"/>
  <c r="N1395" i="11"/>
  <c r="N1396" i="11"/>
  <c r="N1397" i="11"/>
  <c r="N1398" i="11"/>
  <c r="N1399" i="11"/>
  <c r="N1400" i="11"/>
  <c r="N1401" i="11"/>
  <c r="N1402" i="11"/>
  <c r="N1403" i="11"/>
  <c r="N1404" i="11"/>
  <c r="N1405" i="11"/>
  <c r="N1406" i="11"/>
  <c r="N1407" i="11"/>
  <c r="N1408" i="11"/>
  <c r="N1409" i="11"/>
  <c r="N1410" i="11"/>
  <c r="N1411" i="11"/>
  <c r="N1412" i="11"/>
  <c r="N1413" i="11"/>
  <c r="N1414" i="11"/>
  <c r="N1415" i="11"/>
  <c r="N1416" i="11"/>
  <c r="N1417" i="11"/>
  <c r="N1418" i="11"/>
  <c r="N1419" i="11"/>
  <c r="N1420" i="11"/>
  <c r="N1421" i="11"/>
  <c r="N1422" i="11"/>
  <c r="N1423" i="11"/>
  <c r="N1424" i="11"/>
  <c r="N1425" i="11"/>
  <c r="N1426" i="11"/>
  <c r="N1427" i="11"/>
  <c r="N1428" i="11"/>
  <c r="N1429" i="11"/>
  <c r="N1430" i="11"/>
  <c r="N1431" i="11"/>
  <c r="N1432" i="11"/>
  <c r="N1433" i="11"/>
  <c r="N1434" i="11"/>
  <c r="N1435" i="11"/>
  <c r="N1436" i="11"/>
  <c r="N1437" i="11"/>
  <c r="N1438" i="11"/>
  <c r="N1439" i="11"/>
  <c r="N1440" i="11"/>
  <c r="N1441" i="11"/>
  <c r="N1442" i="11"/>
  <c r="N1443" i="11"/>
  <c r="N1444" i="11"/>
  <c r="N1445" i="11"/>
  <c r="N1446" i="11"/>
  <c r="N1447" i="11"/>
  <c r="N1448" i="11"/>
  <c r="N1449" i="11"/>
  <c r="N1450" i="11"/>
  <c r="N1451" i="11"/>
  <c r="N1452" i="11"/>
  <c r="N1453" i="11"/>
  <c r="N1454" i="11"/>
  <c r="N1455" i="11"/>
  <c r="N1456" i="11"/>
  <c r="N1457" i="11"/>
  <c r="N1458" i="11"/>
  <c r="N1459" i="11"/>
  <c r="N1460" i="11"/>
  <c r="N1461" i="11"/>
  <c r="N1462" i="11"/>
  <c r="N1463" i="11"/>
  <c r="N1464" i="11"/>
  <c r="N1465" i="11"/>
  <c r="N1466" i="11"/>
  <c r="N1467" i="11"/>
  <c r="N1468" i="11"/>
  <c r="N1469" i="11"/>
  <c r="N1470" i="11"/>
  <c r="N1471" i="11"/>
  <c r="N1472" i="11"/>
  <c r="N1473" i="11"/>
  <c r="N1474" i="11"/>
  <c r="N1475" i="11"/>
  <c r="N1476" i="11"/>
  <c r="N1477" i="11"/>
  <c r="N1478" i="11"/>
  <c r="N1479" i="11"/>
  <c r="N1480" i="11"/>
  <c r="N1481" i="11"/>
  <c r="N1482" i="11"/>
  <c r="N1483" i="11"/>
  <c r="N1484" i="11"/>
  <c r="N1485" i="11"/>
  <c r="N1486" i="11"/>
  <c r="N1487" i="11"/>
  <c r="N1488" i="11"/>
  <c r="N1489" i="11"/>
  <c r="N1490" i="11"/>
  <c r="N1491" i="11"/>
  <c r="N1492" i="11"/>
  <c r="N1493" i="11"/>
  <c r="N1494" i="11"/>
  <c r="N1495" i="11"/>
  <c r="N1496" i="11"/>
  <c r="N1497" i="11"/>
  <c r="N1498" i="11"/>
  <c r="N1499" i="11"/>
  <c r="N1500" i="11"/>
  <c r="N1501" i="11"/>
  <c r="N1502" i="11"/>
  <c r="N1503" i="11"/>
  <c r="N1504" i="11"/>
  <c r="N1505" i="11"/>
  <c r="N1506" i="11"/>
  <c r="N1507" i="11"/>
  <c r="N1508" i="11"/>
  <c r="N1509" i="11"/>
  <c r="N1510" i="11"/>
  <c r="N1511" i="11"/>
  <c r="N1512" i="11"/>
  <c r="N1513" i="11"/>
  <c r="N1514" i="11"/>
  <c r="N1515" i="11"/>
  <c r="N1516" i="11"/>
  <c r="N1517" i="11"/>
  <c r="N1518" i="11"/>
  <c r="N1519" i="11"/>
  <c r="N1520" i="11"/>
  <c r="N1521" i="11"/>
  <c r="N1522" i="11"/>
  <c r="N1523" i="11"/>
  <c r="N1524" i="11"/>
  <c r="N1525" i="11"/>
  <c r="N1526" i="11"/>
  <c r="N1527" i="11"/>
  <c r="N1528" i="11"/>
  <c r="N1529" i="11"/>
  <c r="N1530" i="11"/>
  <c r="N1531" i="11"/>
  <c r="N1532" i="11"/>
  <c r="N1533" i="11"/>
  <c r="N1534" i="11"/>
  <c r="N1535" i="11"/>
  <c r="N1536" i="11"/>
  <c r="N1537" i="11"/>
  <c r="N1538" i="11"/>
  <c r="N1539" i="11"/>
  <c r="N1540" i="11"/>
  <c r="N1541" i="11"/>
  <c r="N1542" i="11"/>
  <c r="N1543" i="11"/>
  <c r="N1544" i="11"/>
  <c r="N1545" i="11"/>
  <c r="N1546" i="11"/>
  <c r="N1547" i="11"/>
  <c r="N1548" i="11"/>
  <c r="N1549" i="11"/>
  <c r="N1550" i="11"/>
  <c r="N1551" i="11"/>
  <c r="N1552" i="11"/>
  <c r="N1553" i="11"/>
  <c r="N1554" i="11"/>
  <c r="N1555" i="11"/>
  <c r="N1556" i="11"/>
  <c r="N1557" i="11"/>
  <c r="N1558" i="11"/>
  <c r="N1559" i="11"/>
  <c r="N1560" i="11"/>
  <c r="N1561" i="11"/>
  <c r="N1562" i="11"/>
  <c r="N1563" i="11"/>
  <c r="N1564" i="11"/>
  <c r="N1565" i="11"/>
  <c r="N1566" i="11"/>
  <c r="N1567" i="11"/>
  <c r="N1568" i="11"/>
  <c r="N1569" i="11"/>
  <c r="N1570" i="11"/>
  <c r="N1571" i="11"/>
  <c r="N1572" i="11"/>
  <c r="N1573" i="11"/>
  <c r="N1574" i="11"/>
  <c r="N1575" i="11"/>
  <c r="N1576" i="11"/>
  <c r="N1577" i="11"/>
  <c r="N1578" i="11"/>
  <c r="N1579" i="11"/>
  <c r="N1580" i="11"/>
  <c r="N1581" i="11"/>
  <c r="N1582" i="11"/>
  <c r="N1583" i="11"/>
  <c r="N1584" i="11"/>
  <c r="N1585" i="11"/>
  <c r="N1586" i="11"/>
  <c r="N1587" i="11"/>
  <c r="N1588" i="11"/>
  <c r="N1589" i="11"/>
  <c r="N1590" i="11"/>
  <c r="N1591" i="11"/>
  <c r="N1592" i="11"/>
  <c r="N1593" i="11"/>
  <c r="N1594" i="11"/>
  <c r="N1595" i="11"/>
  <c r="N1596" i="11"/>
  <c r="N1597" i="11"/>
  <c r="N1598" i="11"/>
  <c r="N1599" i="11"/>
  <c r="N1600" i="11"/>
  <c r="N1601" i="11"/>
  <c r="N1602" i="11"/>
  <c r="N1603" i="11"/>
  <c r="N1604" i="11"/>
  <c r="N1605" i="11"/>
  <c r="N1606" i="11"/>
  <c r="N1607" i="11"/>
  <c r="N1608" i="11"/>
  <c r="N1609" i="11"/>
  <c r="N1610" i="11"/>
  <c r="N1611" i="11"/>
  <c r="N1612" i="11"/>
  <c r="N1613" i="11"/>
  <c r="N1614" i="11"/>
  <c r="N1615" i="11"/>
  <c r="N1616" i="11"/>
  <c r="N1617" i="11"/>
  <c r="N1618" i="11"/>
  <c r="N1619" i="11"/>
  <c r="N1620" i="11"/>
  <c r="N1621" i="11"/>
  <c r="N1622" i="11"/>
  <c r="N1623" i="11"/>
  <c r="N1624" i="11"/>
  <c r="N1625" i="11"/>
  <c r="N1626" i="11"/>
  <c r="N1627" i="11"/>
  <c r="N1628" i="11"/>
  <c r="N1629" i="11"/>
  <c r="N1630" i="11"/>
  <c r="N1631" i="11"/>
  <c r="N1632" i="11"/>
  <c r="N1633" i="11"/>
  <c r="N1634" i="11"/>
  <c r="N1635" i="11"/>
  <c r="N1636" i="11"/>
  <c r="N1637" i="11"/>
  <c r="N1638" i="11"/>
  <c r="N1639" i="11"/>
  <c r="N1640" i="11"/>
  <c r="N1641" i="11"/>
  <c r="N1642" i="11"/>
  <c r="N1643" i="11"/>
  <c r="N1644" i="11"/>
  <c r="N1645" i="11"/>
  <c r="N1646" i="11"/>
  <c r="N1647" i="11"/>
  <c r="N1648" i="11"/>
  <c r="N1649" i="11"/>
  <c r="N1650" i="11"/>
  <c r="N1651" i="11"/>
  <c r="N1652" i="11"/>
  <c r="N1653" i="11"/>
  <c r="N1654" i="11"/>
  <c r="N1655" i="11"/>
  <c r="N1656" i="11"/>
  <c r="N1657" i="11"/>
  <c r="N1658" i="11"/>
  <c r="N1659" i="11"/>
  <c r="N1660" i="11"/>
  <c r="N1661" i="11"/>
  <c r="N1662" i="11"/>
  <c r="N1663" i="11"/>
  <c r="N1664" i="11"/>
  <c r="N1665" i="11"/>
  <c r="N1666" i="11"/>
  <c r="N1667" i="11"/>
  <c r="N1668" i="11"/>
  <c r="N1669" i="11"/>
  <c r="N1670" i="11"/>
  <c r="N1671" i="11"/>
  <c r="N1672" i="11"/>
  <c r="N1673" i="11"/>
  <c r="N1674" i="11"/>
  <c r="N1675" i="11"/>
  <c r="N1676" i="11"/>
  <c r="N1677" i="11"/>
  <c r="N1678" i="11"/>
  <c r="N1679" i="11"/>
  <c r="N1680" i="11"/>
  <c r="N1681" i="11"/>
  <c r="N1682" i="11"/>
  <c r="N1683" i="11"/>
  <c r="N1684" i="11"/>
  <c r="N1685" i="11"/>
  <c r="N1686" i="11"/>
  <c r="N1687" i="11"/>
  <c r="N1688" i="11"/>
  <c r="N1689" i="11"/>
  <c r="N1690" i="11"/>
  <c r="N1691" i="11"/>
  <c r="N1692" i="11"/>
  <c r="N1693" i="11"/>
  <c r="N1694" i="11"/>
  <c r="N1695" i="11"/>
  <c r="N1696" i="11"/>
  <c r="N1697" i="11"/>
  <c r="N1698" i="11"/>
  <c r="N1699" i="11"/>
  <c r="N1700" i="11"/>
  <c r="N1701" i="11"/>
  <c r="N1702" i="11"/>
  <c r="N1703" i="11"/>
  <c r="N1704" i="11"/>
  <c r="N1705" i="11"/>
  <c r="N1706" i="11"/>
  <c r="N1707" i="11"/>
  <c r="N1708" i="11"/>
  <c r="N1709" i="11"/>
  <c r="N1710" i="11"/>
  <c r="N1711" i="11"/>
  <c r="N1712" i="11"/>
  <c r="N1713" i="11"/>
  <c r="N1714" i="11"/>
  <c r="N1715" i="11"/>
  <c r="N1716" i="11"/>
  <c r="N1717" i="11"/>
  <c r="N1718" i="11"/>
  <c r="N1719" i="11"/>
  <c r="N1720" i="11"/>
  <c r="N1721" i="11"/>
  <c r="N1722" i="11"/>
  <c r="N1723" i="11"/>
  <c r="N1724" i="11"/>
  <c r="N1725" i="11"/>
  <c r="N1726" i="11"/>
  <c r="N1727" i="11"/>
  <c r="N1728" i="11"/>
  <c r="N1729" i="11"/>
  <c r="N1730" i="11"/>
  <c r="N1731" i="11"/>
  <c r="N1732" i="11"/>
  <c r="N1733" i="11"/>
  <c r="N1734" i="11"/>
  <c r="N1735" i="11"/>
  <c r="N1736" i="11"/>
  <c r="N1737" i="11"/>
  <c r="N1738" i="11"/>
  <c r="N1739" i="11"/>
  <c r="N1740" i="11"/>
  <c r="N1741" i="11"/>
  <c r="N1742" i="11"/>
  <c r="N1743" i="11"/>
  <c r="N1744" i="11"/>
  <c r="N1745" i="11"/>
  <c r="N1746" i="11"/>
  <c r="N1747" i="11"/>
  <c r="N1748" i="11"/>
  <c r="N1749" i="11"/>
  <c r="N1750" i="11"/>
  <c r="N1751" i="11"/>
  <c r="N1752" i="11"/>
  <c r="N1753" i="11"/>
  <c r="N1754" i="11"/>
  <c r="N1755" i="11"/>
  <c r="N1756" i="11"/>
  <c r="N1757" i="11"/>
  <c r="N1758" i="11"/>
  <c r="N1759" i="11"/>
  <c r="N1760" i="11"/>
  <c r="N1761" i="11"/>
  <c r="N1762" i="11"/>
  <c r="N1763" i="11"/>
  <c r="N1764" i="11"/>
  <c r="N1765" i="11"/>
  <c r="N1766" i="11"/>
  <c r="N1767" i="11"/>
  <c r="N1768" i="11"/>
  <c r="N1769" i="11"/>
  <c r="N1770" i="11"/>
  <c r="N1771" i="11"/>
  <c r="N1772" i="11"/>
  <c r="N1773" i="11"/>
  <c r="N1774" i="11"/>
  <c r="N1775" i="11"/>
  <c r="N1776" i="11"/>
  <c r="N1777" i="11"/>
  <c r="N1778" i="11"/>
  <c r="N1779" i="11"/>
  <c r="N1780" i="11"/>
  <c r="N1781" i="11"/>
  <c r="N1782" i="11"/>
  <c r="N1783" i="11"/>
  <c r="N1784" i="11"/>
  <c r="N1785" i="11"/>
  <c r="N1786" i="11"/>
  <c r="N1787" i="11"/>
  <c r="N1788" i="11"/>
  <c r="N1789" i="11"/>
  <c r="N1790" i="11"/>
  <c r="N1791" i="11"/>
  <c r="N1792" i="11"/>
  <c r="N1793" i="11"/>
  <c r="N1794" i="11"/>
  <c r="N1795" i="11"/>
  <c r="N1796" i="11"/>
  <c r="N1797" i="11"/>
  <c r="N1798" i="11"/>
  <c r="N1799" i="11"/>
  <c r="N1800" i="11"/>
  <c r="N1801" i="11"/>
  <c r="N1802" i="11"/>
  <c r="N1803" i="11"/>
  <c r="N1804" i="11"/>
  <c r="N1805" i="11"/>
  <c r="N1806" i="11"/>
  <c r="N1807" i="11"/>
  <c r="N1808" i="11"/>
  <c r="N1809" i="11"/>
  <c r="N1810" i="11"/>
  <c r="N1811" i="11"/>
  <c r="N1812" i="11"/>
  <c r="N1813" i="11"/>
  <c r="N1814" i="11"/>
  <c r="N1815" i="11"/>
  <c r="N1816" i="11"/>
  <c r="N1817" i="11"/>
  <c r="N1818" i="11"/>
  <c r="N1819" i="11"/>
  <c r="N1820" i="11"/>
  <c r="N1821" i="11"/>
  <c r="N1822" i="11"/>
  <c r="N1823" i="11"/>
  <c r="N1824" i="11"/>
  <c r="N1825" i="11"/>
  <c r="N1826" i="11"/>
  <c r="N1827" i="11"/>
  <c r="N1828" i="11"/>
  <c r="N1829" i="11"/>
  <c r="N1830" i="11"/>
  <c r="N1831" i="11"/>
  <c r="N1832" i="11"/>
  <c r="N1833" i="11"/>
  <c r="N1834" i="11"/>
  <c r="N1835" i="11"/>
  <c r="N1836" i="11"/>
  <c r="N1837" i="11"/>
  <c r="N1838" i="11"/>
  <c r="N1839" i="11"/>
  <c r="N1840" i="11"/>
  <c r="N1841" i="11"/>
  <c r="N1842" i="11"/>
  <c r="N1843" i="11"/>
  <c r="N1844" i="11"/>
  <c r="N1845" i="11"/>
  <c r="N1846" i="11"/>
  <c r="N1847" i="11"/>
  <c r="N1848" i="11"/>
  <c r="N1849" i="11"/>
  <c r="N1850" i="11"/>
  <c r="N1851" i="11"/>
  <c r="N1852" i="11"/>
  <c r="N1853" i="11"/>
  <c r="N1854" i="11"/>
  <c r="N1855" i="11"/>
  <c r="N1856" i="11"/>
  <c r="N1857" i="11"/>
  <c r="N1858" i="11"/>
  <c r="N1859" i="11"/>
  <c r="N1860" i="11"/>
  <c r="N1861" i="11"/>
  <c r="N1862" i="11"/>
  <c r="N1863" i="11"/>
  <c r="N1864" i="11"/>
  <c r="N1865" i="11"/>
  <c r="N1866" i="11"/>
  <c r="N1867" i="11"/>
  <c r="N1868" i="11"/>
  <c r="N1869" i="11"/>
  <c r="N1870" i="11"/>
  <c r="N1871" i="11"/>
  <c r="N1872" i="11"/>
  <c r="N1873" i="11"/>
  <c r="N1874" i="11"/>
  <c r="N1875" i="11"/>
  <c r="N1876" i="11"/>
  <c r="N1877" i="11"/>
  <c r="N1878" i="11"/>
  <c r="N1879" i="11"/>
  <c r="N1880" i="11"/>
  <c r="N1881" i="11"/>
  <c r="N1882" i="11"/>
  <c r="N1883" i="11"/>
  <c r="N1884" i="11"/>
  <c r="N1885" i="11"/>
  <c r="N1886" i="11"/>
  <c r="N1887" i="11"/>
  <c r="N1888" i="11"/>
  <c r="N1889" i="11"/>
  <c r="N1890" i="11"/>
  <c r="N1891" i="11"/>
  <c r="N1892" i="11"/>
  <c r="N1893" i="11"/>
  <c r="N1894" i="11"/>
  <c r="N1895" i="11"/>
  <c r="N1896" i="11"/>
  <c r="N1897" i="11"/>
  <c r="N1898" i="11"/>
  <c r="N1899" i="11"/>
  <c r="N1900" i="11"/>
  <c r="N1901" i="11"/>
  <c r="N1902" i="11"/>
  <c r="N1903" i="11"/>
  <c r="N1904" i="11"/>
  <c r="N1905" i="11"/>
  <c r="N1906" i="11"/>
  <c r="N1907" i="11"/>
  <c r="N1908" i="11"/>
  <c r="N1909" i="11"/>
  <c r="N1910" i="11"/>
  <c r="N1911" i="11"/>
  <c r="N1912" i="11"/>
  <c r="N1913" i="11"/>
  <c r="N1914" i="11"/>
  <c r="N1915" i="11"/>
  <c r="N1916" i="11"/>
  <c r="N1917" i="11"/>
  <c r="N1918" i="11"/>
  <c r="N1919" i="11"/>
  <c r="N1920" i="11"/>
  <c r="N1921" i="11"/>
  <c r="N1922" i="11"/>
  <c r="N1923" i="11"/>
  <c r="N1924" i="11"/>
  <c r="N1925" i="11"/>
  <c r="N1926" i="11"/>
  <c r="N1927" i="11"/>
  <c r="N1928" i="11"/>
  <c r="N1929" i="11"/>
  <c r="N1930" i="11"/>
  <c r="N1931" i="11"/>
  <c r="N1932" i="11"/>
  <c r="N1933" i="11"/>
  <c r="N1934" i="11"/>
  <c r="N1935" i="11"/>
  <c r="N1936" i="11"/>
  <c r="N1937" i="11"/>
  <c r="N1938" i="11"/>
  <c r="N1939" i="11"/>
  <c r="N1940" i="11"/>
  <c r="N1941" i="11"/>
  <c r="N1942" i="11"/>
  <c r="N1943" i="11"/>
  <c r="N1944" i="11"/>
  <c r="N1945" i="11"/>
  <c r="N1946" i="11"/>
  <c r="N1947" i="11"/>
  <c r="N1948" i="11"/>
  <c r="N1949" i="11"/>
  <c r="N1950" i="11"/>
  <c r="N1951" i="11"/>
  <c r="N1952" i="11"/>
  <c r="N1953" i="11"/>
  <c r="N1954" i="11"/>
  <c r="N1955" i="11"/>
  <c r="N1956" i="11"/>
  <c r="N1957" i="11"/>
  <c r="N1958" i="11"/>
  <c r="N1959" i="11"/>
  <c r="N1960" i="11"/>
  <c r="N1961" i="11"/>
  <c r="N1962" i="11"/>
  <c r="N1963" i="11"/>
  <c r="N1964" i="11"/>
  <c r="N1965" i="11"/>
  <c r="N1966" i="11"/>
  <c r="N1967" i="11"/>
  <c r="N1968" i="11"/>
  <c r="N1969" i="11"/>
  <c r="N1970" i="11"/>
  <c r="N1971" i="11"/>
  <c r="N1972" i="11"/>
  <c r="N1973" i="11"/>
  <c r="N1974" i="11"/>
  <c r="N1975" i="11"/>
  <c r="N1976" i="11"/>
  <c r="N1977" i="11"/>
  <c r="N1978" i="11"/>
  <c r="N1979" i="11"/>
  <c r="N1980" i="11"/>
  <c r="N1981" i="11"/>
  <c r="N1982" i="11"/>
  <c r="N1983" i="11"/>
  <c r="N1984" i="11"/>
  <c r="N1985" i="11"/>
  <c r="N1986" i="11"/>
  <c r="N1987" i="11"/>
  <c r="N1988" i="11"/>
  <c r="N1989" i="11"/>
  <c r="N1990" i="11"/>
  <c r="N1991" i="11"/>
  <c r="N1992" i="11"/>
  <c r="N1993" i="11"/>
  <c r="N1994" i="11"/>
  <c r="N1995" i="11"/>
  <c r="N1996" i="11"/>
  <c r="N1997" i="11"/>
  <c r="N1998" i="11"/>
  <c r="N1999" i="11"/>
  <c r="N2000" i="11"/>
  <c r="N2001" i="11"/>
  <c r="N2002" i="11"/>
  <c r="N2003" i="11"/>
  <c r="N2004" i="11"/>
  <c r="N2005" i="11"/>
  <c r="N2006" i="11"/>
  <c r="N2007" i="11"/>
  <c r="N2008" i="11"/>
  <c r="N2009" i="11"/>
  <c r="N2010" i="11"/>
  <c r="N2011" i="11"/>
  <c r="N2012" i="11"/>
  <c r="N2013" i="11"/>
  <c r="N2014" i="11"/>
  <c r="N2015" i="11"/>
  <c r="N2016" i="11"/>
  <c r="N2017" i="11"/>
  <c r="N2018" i="11"/>
  <c r="N2019" i="11"/>
  <c r="N2020" i="11"/>
  <c r="N2021" i="11"/>
  <c r="N2022" i="11"/>
  <c r="N2023" i="11"/>
  <c r="N2024" i="11"/>
  <c r="N2025" i="11"/>
  <c r="N2026" i="11"/>
  <c r="N2027" i="11"/>
  <c r="N2028" i="11"/>
  <c r="N2029" i="11"/>
  <c r="N2030" i="11"/>
  <c r="N2031" i="11"/>
  <c r="N2032" i="11"/>
  <c r="N2033" i="11"/>
  <c r="N2034" i="11"/>
  <c r="N2035" i="11"/>
  <c r="N2036" i="11"/>
  <c r="N2037" i="11"/>
  <c r="N2038" i="11"/>
  <c r="N2039" i="11"/>
  <c r="N2040" i="11"/>
  <c r="N2041" i="11"/>
  <c r="N2042" i="11"/>
  <c r="N2043" i="11"/>
  <c r="N2044" i="11"/>
  <c r="N2045" i="11"/>
  <c r="N2046" i="11"/>
  <c r="N2047" i="11"/>
  <c r="N2048" i="11"/>
  <c r="N2049" i="11"/>
  <c r="N2050" i="11"/>
  <c r="N2051" i="11"/>
  <c r="N2052" i="11"/>
  <c r="N2053" i="11"/>
  <c r="N2054" i="11"/>
  <c r="N2055" i="11"/>
  <c r="N2056" i="11"/>
  <c r="N2057" i="11"/>
  <c r="N2058" i="11"/>
  <c r="N2059" i="11"/>
  <c r="N2060" i="11"/>
  <c r="N2061" i="11"/>
  <c r="N2062" i="11"/>
  <c r="N2063" i="11"/>
  <c r="N2064" i="11"/>
  <c r="N2065" i="11"/>
  <c r="N2066" i="11"/>
  <c r="N2067" i="11"/>
  <c r="N2068" i="11"/>
  <c r="N2069" i="11"/>
  <c r="N2070" i="11"/>
  <c r="N2071" i="11"/>
  <c r="N2072" i="11"/>
  <c r="N2073" i="11"/>
  <c r="N2074" i="11"/>
  <c r="N2075" i="11"/>
  <c r="N2076" i="11"/>
  <c r="N2077" i="11"/>
  <c r="N2078" i="11"/>
  <c r="N2079" i="11"/>
  <c r="N2080" i="11"/>
  <c r="N2081" i="11"/>
  <c r="N2082" i="11"/>
  <c r="N2083" i="11"/>
  <c r="N2084" i="11"/>
  <c r="N2085" i="11"/>
  <c r="N2086" i="11"/>
  <c r="N2087" i="11"/>
  <c r="N2088" i="11"/>
  <c r="N2089" i="11"/>
  <c r="N2090" i="11"/>
  <c r="N2091" i="11"/>
  <c r="N2092" i="11"/>
  <c r="N2093" i="11"/>
  <c r="N2094" i="11"/>
  <c r="N2095" i="11"/>
  <c r="N2096" i="11"/>
  <c r="N2097" i="11"/>
  <c r="N2098" i="11"/>
  <c r="N2099" i="11"/>
  <c r="N2100" i="11"/>
  <c r="N2101" i="11"/>
  <c r="N2102" i="11"/>
  <c r="N2103" i="11"/>
  <c r="N2104" i="11"/>
  <c r="N2105" i="11"/>
  <c r="N2106" i="11"/>
  <c r="N2107" i="11"/>
  <c r="N2108" i="11"/>
  <c r="N2109" i="11"/>
  <c r="N2110" i="11"/>
  <c r="N2111" i="11"/>
  <c r="N2112" i="11"/>
  <c r="N2113" i="11"/>
  <c r="N2114" i="11"/>
  <c r="N2115" i="11"/>
  <c r="N2116" i="11"/>
  <c r="N2117" i="11"/>
  <c r="N2118" i="11"/>
  <c r="N2119" i="11"/>
  <c r="N2120" i="11"/>
  <c r="N2121" i="11"/>
  <c r="N2122" i="11"/>
  <c r="N2123" i="11"/>
  <c r="N2124" i="11"/>
  <c r="N2125" i="11"/>
  <c r="N2126" i="11"/>
  <c r="N2127" i="11"/>
  <c r="N2128" i="11"/>
  <c r="N2129" i="11"/>
  <c r="N2130" i="11"/>
  <c r="N2131" i="11"/>
  <c r="N2132" i="11"/>
  <c r="N2133" i="11"/>
  <c r="N2134" i="11"/>
  <c r="N2135" i="11"/>
  <c r="N2136" i="11"/>
  <c r="N2137" i="11"/>
  <c r="N2138" i="11"/>
  <c r="N2139" i="11"/>
  <c r="N2140" i="11"/>
  <c r="N2141" i="11"/>
  <c r="N2142" i="11"/>
  <c r="N2143" i="11"/>
  <c r="N2144" i="11"/>
  <c r="N2145" i="11"/>
  <c r="N2146" i="11"/>
  <c r="N2147" i="11"/>
  <c r="N2148" i="11"/>
  <c r="N2149" i="11"/>
  <c r="N2150" i="11"/>
  <c r="N2151" i="11"/>
  <c r="N2152" i="11"/>
  <c r="N2153" i="11"/>
  <c r="N2154" i="11"/>
  <c r="N2155" i="11"/>
  <c r="N2156" i="11"/>
  <c r="N2157" i="11"/>
  <c r="N2158" i="11"/>
  <c r="N2159" i="11"/>
  <c r="N2160" i="11"/>
  <c r="N2161" i="11"/>
  <c r="N2162" i="11"/>
  <c r="N2163" i="11"/>
  <c r="N2164" i="11"/>
  <c r="N2165" i="11"/>
  <c r="N2166" i="11"/>
  <c r="N2167" i="11"/>
  <c r="N2168" i="11"/>
  <c r="N2169" i="11"/>
  <c r="N2170" i="11"/>
  <c r="N2171" i="11"/>
  <c r="N2172" i="11"/>
  <c r="N2173" i="11"/>
  <c r="N2174" i="11"/>
  <c r="N2175" i="11"/>
  <c r="N2176" i="11"/>
  <c r="N2177" i="11"/>
  <c r="N2178" i="11"/>
  <c r="N2179" i="11"/>
  <c r="N2180" i="11"/>
  <c r="N2181" i="11"/>
  <c r="N2182" i="11"/>
  <c r="N2183" i="11"/>
  <c r="N2184" i="11"/>
  <c r="N2185" i="11"/>
  <c r="N2186" i="11"/>
  <c r="N2187" i="11"/>
  <c r="N2188" i="11"/>
  <c r="N2189" i="11"/>
  <c r="N2190" i="11"/>
  <c r="N2191" i="11"/>
  <c r="N2192" i="11"/>
  <c r="N2193" i="11"/>
  <c r="N2194" i="11"/>
  <c r="N2195" i="11"/>
  <c r="N2196" i="11"/>
  <c r="N2197" i="11"/>
  <c r="N2198" i="11"/>
  <c r="N2199" i="11"/>
  <c r="N2200" i="11"/>
  <c r="N2201" i="11"/>
  <c r="N2202" i="11"/>
  <c r="N2203" i="11"/>
  <c r="N2204" i="11"/>
  <c r="N2205" i="11"/>
  <c r="N2206" i="11"/>
  <c r="N2207" i="11"/>
  <c r="N2208" i="11"/>
  <c r="N2209" i="11"/>
  <c r="N2210" i="11"/>
  <c r="N2211" i="11"/>
  <c r="N2212" i="11"/>
  <c r="N2213" i="11"/>
  <c r="N2214" i="11"/>
  <c r="N2215" i="11"/>
  <c r="N2216" i="11"/>
  <c r="N2217" i="11"/>
  <c r="N2218" i="11"/>
  <c r="N2219" i="11"/>
  <c r="N2220" i="11"/>
  <c r="N2221" i="11"/>
  <c r="N2222" i="11"/>
  <c r="N2223" i="11"/>
  <c r="N2224" i="11"/>
  <c r="N2225" i="11"/>
  <c r="N2226" i="11"/>
  <c r="N2227" i="11"/>
  <c r="N2228" i="11"/>
  <c r="N2229" i="11"/>
  <c r="N2230" i="11"/>
  <c r="N2231" i="11"/>
  <c r="N2232" i="11"/>
  <c r="N2233" i="11"/>
  <c r="N2234" i="11"/>
  <c r="N2235" i="11"/>
  <c r="N2236" i="11"/>
  <c r="N2237" i="11"/>
  <c r="N2238" i="11"/>
  <c r="N2239" i="11"/>
  <c r="N2240" i="11"/>
  <c r="N2241" i="11"/>
  <c r="N2242" i="11"/>
  <c r="N2243" i="11"/>
  <c r="N2244" i="11"/>
  <c r="N2245" i="11"/>
  <c r="N2246" i="11"/>
  <c r="N2247" i="11"/>
  <c r="N2248" i="11"/>
  <c r="N2249" i="11"/>
  <c r="N2250" i="11"/>
  <c r="N2251" i="11"/>
  <c r="N2252" i="11"/>
  <c r="N2253" i="11"/>
  <c r="N2254" i="11"/>
  <c r="N2255" i="11"/>
  <c r="N2256" i="11"/>
  <c r="N2257" i="11"/>
  <c r="N2258" i="11"/>
  <c r="N2259" i="11"/>
  <c r="N2260" i="11"/>
  <c r="N2261" i="11"/>
  <c r="N2262" i="11"/>
  <c r="N2263" i="11"/>
  <c r="N2264" i="11"/>
  <c r="N2265" i="11"/>
  <c r="N2266" i="11"/>
  <c r="N2267" i="11"/>
  <c r="N2268" i="11"/>
  <c r="N2269" i="11"/>
  <c r="N2270" i="11"/>
  <c r="N2271" i="11"/>
  <c r="N2272" i="11"/>
  <c r="N2273" i="11"/>
  <c r="N2274" i="11"/>
  <c r="N2275" i="11"/>
  <c r="N2276" i="11"/>
  <c r="N2277" i="11"/>
  <c r="N2278" i="11"/>
  <c r="N2279" i="11"/>
  <c r="N2280" i="11"/>
  <c r="N2281" i="11"/>
  <c r="N2282" i="11"/>
  <c r="N2283" i="11"/>
  <c r="N2284" i="11"/>
  <c r="N2285" i="11"/>
  <c r="N2286" i="11"/>
  <c r="N2287" i="11"/>
  <c r="N2288" i="11"/>
  <c r="N2289" i="11"/>
  <c r="N2290" i="11"/>
  <c r="N2291" i="11"/>
  <c r="N2292" i="11"/>
  <c r="N2293" i="11"/>
  <c r="N2294" i="11"/>
  <c r="N2295" i="11"/>
  <c r="N2296" i="11"/>
  <c r="N2297" i="11"/>
  <c r="N2298" i="11"/>
  <c r="N2299" i="11"/>
  <c r="N2300" i="11"/>
  <c r="N2301" i="11"/>
  <c r="N2302" i="11"/>
  <c r="N2303" i="11"/>
  <c r="N2304" i="11"/>
  <c r="N2305" i="11"/>
  <c r="N2306" i="11"/>
  <c r="N2307" i="11"/>
  <c r="N2308" i="11"/>
  <c r="N2309" i="11"/>
  <c r="N2310" i="11"/>
  <c r="N2311" i="11"/>
  <c r="N2312" i="11"/>
  <c r="N2313" i="11"/>
  <c r="N2314" i="11"/>
  <c r="N2315" i="11"/>
  <c r="N2316" i="11"/>
  <c r="N2317" i="11"/>
  <c r="N2318" i="11"/>
  <c r="N2319" i="11"/>
  <c r="N2320" i="11"/>
  <c r="N2321" i="11"/>
  <c r="N2322" i="11"/>
  <c r="N2323" i="11"/>
  <c r="N2324" i="11"/>
  <c r="N2325" i="11"/>
  <c r="N2326" i="11"/>
  <c r="N2327" i="11"/>
  <c r="N2328" i="11"/>
  <c r="N2329" i="11"/>
  <c r="N2330" i="11"/>
  <c r="N2331" i="11"/>
  <c r="N2332" i="11"/>
  <c r="N2333" i="11"/>
  <c r="N2334" i="11"/>
  <c r="N2335" i="11"/>
  <c r="N2336" i="11"/>
  <c r="M2" i="11"/>
  <c r="M3" i="11"/>
  <c r="M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2"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8" i="11"/>
  <c r="M499" i="11"/>
  <c r="M500" i="11"/>
  <c r="M501" i="11"/>
  <c r="M502" i="11"/>
  <c r="M503" i="11"/>
  <c r="M504" i="11"/>
  <c r="M505" i="11"/>
  <c r="M506" i="11"/>
  <c r="M507" i="11"/>
  <c r="M508" i="11"/>
  <c r="M509" i="11"/>
  <c r="M510" i="11"/>
  <c r="M511" i="11"/>
  <c r="M512" i="11"/>
  <c r="M513" i="11"/>
  <c r="M514" i="11"/>
  <c r="M515" i="11"/>
  <c r="M516" i="11"/>
  <c r="M517" i="11"/>
  <c r="M518" i="11"/>
  <c r="M519" i="11"/>
  <c r="M520" i="11"/>
  <c r="M521" i="11"/>
  <c r="M522" i="11"/>
  <c r="M523" i="11"/>
  <c r="M524" i="11"/>
  <c r="M525" i="11"/>
  <c r="M526" i="11"/>
  <c r="M527" i="11"/>
  <c r="M528" i="11"/>
  <c r="M529" i="11"/>
  <c r="M530" i="11"/>
  <c r="M531" i="11"/>
  <c r="M532" i="11"/>
  <c r="M533" i="11"/>
  <c r="M534" i="11"/>
  <c r="M535" i="11"/>
  <c r="M536" i="11"/>
  <c r="M537" i="11"/>
  <c r="M538" i="11"/>
  <c r="M539" i="11"/>
  <c r="M540" i="11"/>
  <c r="M541"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M569" i="11"/>
  <c r="M570" i="11"/>
  <c r="M571" i="11"/>
  <c r="M572" i="11"/>
  <c r="M573" i="11"/>
  <c r="M574" i="11"/>
  <c r="M575" i="11"/>
  <c r="M576" i="11"/>
  <c r="M577" i="11"/>
  <c r="M578" i="11"/>
  <c r="M579" i="11"/>
  <c r="M580" i="11"/>
  <c r="M581" i="11"/>
  <c r="M582" i="11"/>
  <c r="M583" i="11"/>
  <c r="M584" i="11"/>
  <c r="M585" i="11"/>
  <c r="M586" i="11"/>
  <c r="M587" i="11"/>
  <c r="M588" i="11"/>
  <c r="M589" i="11"/>
  <c r="M590" i="11"/>
  <c r="M591" i="11"/>
  <c r="M592" i="11"/>
  <c r="M593" i="11"/>
  <c r="M594" i="11"/>
  <c r="M595" i="11"/>
  <c r="M596" i="11"/>
  <c r="M597" i="11"/>
  <c r="M598" i="11"/>
  <c r="M599" i="11"/>
  <c r="M600" i="11"/>
  <c r="M601" i="11"/>
  <c r="M602" i="11"/>
  <c r="M603" i="11"/>
  <c r="M604" i="11"/>
  <c r="M605" i="11"/>
  <c r="M606" i="11"/>
  <c r="M607" i="11"/>
  <c r="M608" i="11"/>
  <c r="M609" i="11"/>
  <c r="M610" i="11"/>
  <c r="M611" i="11"/>
  <c r="M612" i="11"/>
  <c r="M613" i="11"/>
  <c r="M614" i="11"/>
  <c r="M615" i="11"/>
  <c r="M616" i="11"/>
  <c r="M617" i="11"/>
  <c r="M618" i="11"/>
  <c r="M619" i="11"/>
  <c r="M620" i="11"/>
  <c r="M621" i="11"/>
  <c r="M622" i="11"/>
  <c r="M623" i="11"/>
  <c r="M624" i="11"/>
  <c r="M625" i="11"/>
  <c r="M626" i="11"/>
  <c r="M627" i="11"/>
  <c r="M628" i="11"/>
  <c r="M629" i="11"/>
  <c r="M630" i="11"/>
  <c r="M631" i="11"/>
  <c r="M632" i="11"/>
  <c r="M633" i="11"/>
  <c r="M634" i="11"/>
  <c r="M635" i="11"/>
  <c r="M636" i="11"/>
  <c r="M637" i="11"/>
  <c r="M638" i="11"/>
  <c r="M639" i="11"/>
  <c r="M640" i="11"/>
  <c r="M641" i="11"/>
  <c r="M642" i="11"/>
  <c r="M643" i="11"/>
  <c r="M644" i="11"/>
  <c r="M645" i="11"/>
  <c r="M646" i="11"/>
  <c r="M647" i="11"/>
  <c r="M648" i="11"/>
  <c r="M649" i="11"/>
  <c r="M650" i="11"/>
  <c r="M651" i="11"/>
  <c r="M652" i="11"/>
  <c r="M653" i="11"/>
  <c r="M654" i="11"/>
  <c r="M655" i="11"/>
  <c r="M656" i="11"/>
  <c r="M657" i="11"/>
  <c r="M658" i="11"/>
  <c r="M659" i="11"/>
  <c r="M660" i="11"/>
  <c r="M661" i="11"/>
  <c r="M662" i="11"/>
  <c r="M663" i="11"/>
  <c r="M664" i="11"/>
  <c r="M665" i="11"/>
  <c r="M666" i="11"/>
  <c r="M667" i="11"/>
  <c r="M668" i="11"/>
  <c r="M669" i="11"/>
  <c r="M670" i="11"/>
  <c r="M671" i="11"/>
  <c r="M672" i="11"/>
  <c r="M673" i="11"/>
  <c r="M674" i="11"/>
  <c r="M675" i="11"/>
  <c r="M676" i="11"/>
  <c r="M677" i="11"/>
  <c r="M678" i="11"/>
  <c r="M679" i="11"/>
  <c r="M680" i="11"/>
  <c r="M681" i="11"/>
  <c r="M682" i="11"/>
  <c r="M683" i="11"/>
  <c r="M684" i="11"/>
  <c r="M685" i="11"/>
  <c r="M686" i="11"/>
  <c r="M687" i="11"/>
  <c r="M688" i="11"/>
  <c r="M689" i="11"/>
  <c r="M690" i="11"/>
  <c r="M691" i="11"/>
  <c r="M692" i="11"/>
  <c r="M693" i="11"/>
  <c r="M694" i="11"/>
  <c r="M695" i="11"/>
  <c r="M696" i="11"/>
  <c r="M697" i="11"/>
  <c r="M698" i="11"/>
  <c r="M699" i="11"/>
  <c r="M700" i="11"/>
  <c r="M701" i="11"/>
  <c r="M702" i="11"/>
  <c r="M703" i="11"/>
  <c r="M704" i="11"/>
  <c r="M705" i="11"/>
  <c r="M706" i="11"/>
  <c r="M707" i="11"/>
  <c r="M708" i="11"/>
  <c r="M709" i="11"/>
  <c r="M710" i="11"/>
  <c r="M711" i="11"/>
  <c r="M712" i="11"/>
  <c r="M713" i="11"/>
  <c r="M714" i="11"/>
  <c r="M715" i="11"/>
  <c r="M716" i="11"/>
  <c r="M717" i="11"/>
  <c r="M718" i="11"/>
  <c r="M719" i="11"/>
  <c r="M720" i="11"/>
  <c r="M721" i="11"/>
  <c r="M722" i="11"/>
  <c r="M723" i="11"/>
  <c r="M724" i="11"/>
  <c r="M725" i="11"/>
  <c r="M726" i="11"/>
  <c r="M727" i="11"/>
  <c r="M728" i="11"/>
  <c r="M729" i="11"/>
  <c r="M730" i="11"/>
  <c r="M731" i="11"/>
  <c r="M732" i="11"/>
  <c r="M733" i="11"/>
  <c r="M734" i="11"/>
  <c r="M735" i="11"/>
  <c r="M736" i="11"/>
  <c r="M737" i="11"/>
  <c r="M738" i="11"/>
  <c r="M739" i="11"/>
  <c r="M740" i="11"/>
  <c r="M741" i="11"/>
  <c r="M742" i="11"/>
  <c r="M743" i="11"/>
  <c r="M744" i="11"/>
  <c r="M745" i="11"/>
  <c r="M746" i="11"/>
  <c r="M747" i="11"/>
  <c r="M748" i="11"/>
  <c r="M749" i="11"/>
  <c r="M750" i="11"/>
  <c r="M751" i="11"/>
  <c r="M752" i="11"/>
  <c r="M753" i="11"/>
  <c r="M754" i="11"/>
  <c r="M755" i="11"/>
  <c r="M756" i="11"/>
  <c r="M757" i="11"/>
  <c r="M758" i="11"/>
  <c r="M759" i="11"/>
  <c r="M760" i="11"/>
  <c r="M761" i="11"/>
  <c r="M762" i="11"/>
  <c r="M763" i="11"/>
  <c r="M764" i="11"/>
  <c r="M765" i="11"/>
  <c r="M766" i="11"/>
  <c r="M767" i="11"/>
  <c r="M768" i="11"/>
  <c r="M769" i="11"/>
  <c r="M770" i="11"/>
  <c r="M771" i="11"/>
  <c r="M772" i="11"/>
  <c r="M773" i="11"/>
  <c r="M774" i="11"/>
  <c r="M775" i="11"/>
  <c r="M776" i="11"/>
  <c r="M777" i="11"/>
  <c r="M778" i="11"/>
  <c r="M779" i="11"/>
  <c r="M780" i="11"/>
  <c r="M781" i="11"/>
  <c r="M782" i="11"/>
  <c r="M783" i="11"/>
  <c r="M784" i="11"/>
  <c r="M785" i="11"/>
  <c r="M786" i="11"/>
  <c r="M787" i="11"/>
  <c r="M788" i="11"/>
  <c r="M789" i="11"/>
  <c r="M790" i="11"/>
  <c r="M791" i="11"/>
  <c r="M792" i="11"/>
  <c r="M793" i="11"/>
  <c r="M794" i="11"/>
  <c r="M795" i="11"/>
  <c r="M796" i="11"/>
  <c r="M797" i="11"/>
  <c r="M798" i="11"/>
  <c r="M799" i="11"/>
  <c r="M800" i="11"/>
  <c r="M801" i="11"/>
  <c r="M802" i="11"/>
  <c r="M803" i="11"/>
  <c r="M804" i="11"/>
  <c r="M805" i="11"/>
  <c r="M806" i="11"/>
  <c r="M807" i="11"/>
  <c r="M808" i="11"/>
  <c r="M809" i="11"/>
  <c r="M810" i="11"/>
  <c r="M811" i="11"/>
  <c r="M812" i="11"/>
  <c r="M813" i="11"/>
  <c r="M814" i="11"/>
  <c r="M815" i="11"/>
  <c r="M816" i="11"/>
  <c r="M817" i="11"/>
  <c r="M818" i="11"/>
  <c r="M819" i="11"/>
  <c r="M820" i="11"/>
  <c r="M821" i="11"/>
  <c r="M822" i="11"/>
  <c r="M823" i="11"/>
  <c r="M824" i="11"/>
  <c r="M825" i="11"/>
  <c r="M826" i="11"/>
  <c r="M827" i="11"/>
  <c r="M828" i="11"/>
  <c r="M829" i="11"/>
  <c r="M830" i="11"/>
  <c r="M831" i="11"/>
  <c r="M832" i="11"/>
  <c r="M833" i="11"/>
  <c r="M834" i="11"/>
  <c r="M835" i="11"/>
  <c r="M836" i="11"/>
  <c r="M837" i="11"/>
  <c r="M838" i="11"/>
  <c r="M839" i="11"/>
  <c r="M840" i="11"/>
  <c r="M841" i="11"/>
  <c r="M842" i="11"/>
  <c r="M843" i="11"/>
  <c r="M844" i="11"/>
  <c r="M845" i="11"/>
  <c r="M846" i="11"/>
  <c r="M847" i="11"/>
  <c r="M848" i="11"/>
  <c r="M849" i="11"/>
  <c r="M850" i="11"/>
  <c r="M851" i="11"/>
  <c r="M852" i="11"/>
  <c r="M853" i="11"/>
  <c r="M854" i="11"/>
  <c r="M855" i="11"/>
  <c r="M856" i="11"/>
  <c r="M857" i="11"/>
  <c r="M858" i="11"/>
  <c r="M859" i="11"/>
  <c r="M860" i="11"/>
  <c r="M861" i="11"/>
  <c r="M862" i="11"/>
  <c r="M863" i="11"/>
  <c r="M864" i="11"/>
  <c r="M865" i="11"/>
  <c r="M866" i="11"/>
  <c r="M867" i="11"/>
  <c r="M868" i="11"/>
  <c r="M869" i="11"/>
  <c r="M870" i="11"/>
  <c r="M871" i="11"/>
  <c r="M872" i="11"/>
  <c r="M873" i="11"/>
  <c r="M874" i="11"/>
  <c r="M875" i="11"/>
  <c r="M876" i="11"/>
  <c r="M877" i="11"/>
  <c r="M878" i="11"/>
  <c r="M879" i="11"/>
  <c r="M880" i="11"/>
  <c r="M881" i="11"/>
  <c r="M882" i="11"/>
  <c r="M883" i="11"/>
  <c r="M884" i="11"/>
  <c r="M885" i="11"/>
  <c r="M886" i="11"/>
  <c r="M887" i="11"/>
  <c r="M888" i="11"/>
  <c r="M889" i="11"/>
  <c r="M890" i="11"/>
  <c r="M891" i="11"/>
  <c r="M892" i="11"/>
  <c r="M893" i="11"/>
  <c r="M894" i="11"/>
  <c r="M895" i="11"/>
  <c r="M896" i="11"/>
  <c r="M897" i="11"/>
  <c r="M898" i="11"/>
  <c r="M899" i="11"/>
  <c r="M900" i="11"/>
  <c r="M901" i="11"/>
  <c r="M902" i="11"/>
  <c r="M903" i="11"/>
  <c r="M904" i="11"/>
  <c r="M905" i="11"/>
  <c r="M906" i="11"/>
  <c r="M907" i="11"/>
  <c r="M908" i="11"/>
  <c r="M909" i="11"/>
  <c r="M910" i="11"/>
  <c r="M911" i="11"/>
  <c r="M912" i="11"/>
  <c r="M913" i="11"/>
  <c r="M914" i="11"/>
  <c r="M915" i="11"/>
  <c r="M916" i="11"/>
  <c r="M917" i="11"/>
  <c r="M918" i="11"/>
  <c r="M919" i="11"/>
  <c r="M920" i="11"/>
  <c r="M921" i="11"/>
  <c r="M922" i="11"/>
  <c r="M923" i="11"/>
  <c r="M924" i="11"/>
  <c r="M925" i="11"/>
  <c r="M926" i="11"/>
  <c r="M927" i="11"/>
  <c r="M928" i="11"/>
  <c r="M929" i="11"/>
  <c r="M930" i="11"/>
  <c r="M931" i="11"/>
  <c r="M932" i="11"/>
  <c r="M933" i="11"/>
  <c r="M934" i="11"/>
  <c r="M935" i="11"/>
  <c r="M936" i="11"/>
  <c r="M937" i="11"/>
  <c r="M938" i="11"/>
  <c r="M939" i="11"/>
  <c r="M940" i="11"/>
  <c r="M941" i="11"/>
  <c r="M942" i="11"/>
  <c r="M943" i="11"/>
  <c r="M944" i="11"/>
  <c r="M945" i="11"/>
  <c r="M946" i="11"/>
  <c r="M947" i="11"/>
  <c r="M948" i="11"/>
  <c r="M949" i="11"/>
  <c r="M950" i="11"/>
  <c r="M951" i="11"/>
  <c r="M952" i="11"/>
  <c r="M953" i="11"/>
  <c r="M954" i="11"/>
  <c r="M955" i="11"/>
  <c r="M956" i="11"/>
  <c r="M957" i="11"/>
  <c r="M958" i="11"/>
  <c r="M959" i="11"/>
  <c r="M960" i="11"/>
  <c r="M961" i="11"/>
  <c r="M962" i="11"/>
  <c r="M963" i="11"/>
  <c r="M964" i="11"/>
  <c r="M965" i="11"/>
  <c r="M966" i="11"/>
  <c r="M967" i="11"/>
  <c r="M968" i="11"/>
  <c r="M969" i="11"/>
  <c r="M970" i="11"/>
  <c r="M971" i="11"/>
  <c r="M972" i="11"/>
  <c r="M973" i="11"/>
  <c r="M974" i="11"/>
  <c r="M975" i="11"/>
  <c r="M976" i="11"/>
  <c r="M977" i="11"/>
  <c r="M978" i="11"/>
  <c r="M979" i="11"/>
  <c r="M980" i="11"/>
  <c r="M981" i="11"/>
  <c r="M982" i="11"/>
  <c r="M983" i="11"/>
  <c r="M984" i="11"/>
  <c r="M985" i="11"/>
  <c r="M986" i="11"/>
  <c r="M987" i="11"/>
  <c r="M988" i="11"/>
  <c r="M989" i="11"/>
  <c r="M990" i="11"/>
  <c r="M991" i="11"/>
  <c r="M992" i="11"/>
  <c r="M993" i="11"/>
  <c r="M994" i="11"/>
  <c r="M995" i="11"/>
  <c r="M996" i="11"/>
  <c r="M997" i="11"/>
  <c r="M998" i="11"/>
  <c r="M999" i="11"/>
  <c r="M1000" i="11"/>
  <c r="M1001" i="11"/>
  <c r="M1002" i="11"/>
  <c r="M1003" i="11"/>
  <c r="M1004" i="11"/>
  <c r="M1005" i="11"/>
  <c r="M1006" i="11"/>
  <c r="M1007" i="11"/>
  <c r="M1008" i="11"/>
  <c r="M1009" i="11"/>
  <c r="M1010" i="11"/>
  <c r="M1011" i="11"/>
  <c r="M1012" i="11"/>
  <c r="M1013" i="11"/>
  <c r="M1014" i="11"/>
  <c r="M1015" i="11"/>
  <c r="M1016" i="11"/>
  <c r="M1017" i="11"/>
  <c r="M1018" i="11"/>
  <c r="M1019" i="11"/>
  <c r="M1020" i="11"/>
  <c r="M1021" i="11"/>
  <c r="M1022" i="11"/>
  <c r="M1023" i="11"/>
  <c r="M1024" i="11"/>
  <c r="M1025" i="11"/>
  <c r="M1026" i="11"/>
  <c r="M1027" i="11"/>
  <c r="M1028" i="11"/>
  <c r="M1029" i="11"/>
  <c r="M1030" i="11"/>
  <c r="M1031" i="11"/>
  <c r="M1032" i="11"/>
  <c r="M1033" i="11"/>
  <c r="M1034" i="11"/>
  <c r="M1035" i="11"/>
  <c r="M1036" i="11"/>
  <c r="M1037" i="11"/>
  <c r="M1038" i="11"/>
  <c r="M1039" i="11"/>
  <c r="M1040" i="11"/>
  <c r="M1041" i="11"/>
  <c r="M1042" i="11"/>
  <c r="M1043" i="11"/>
  <c r="M1044" i="11"/>
  <c r="M1045" i="11"/>
  <c r="M1046" i="11"/>
  <c r="M1047" i="11"/>
  <c r="M1048" i="11"/>
  <c r="M1049" i="11"/>
  <c r="M1050" i="11"/>
  <c r="M1051" i="11"/>
  <c r="M1052" i="11"/>
  <c r="M1053" i="11"/>
  <c r="M1054" i="11"/>
  <c r="M1055" i="11"/>
  <c r="M1056" i="11"/>
  <c r="M1057" i="11"/>
  <c r="M1058" i="11"/>
  <c r="M1059" i="11"/>
  <c r="M1060" i="11"/>
  <c r="M1061" i="11"/>
  <c r="M1062" i="11"/>
  <c r="M1063" i="11"/>
  <c r="M1064" i="11"/>
  <c r="M1065" i="11"/>
  <c r="M1066" i="11"/>
  <c r="M1067" i="11"/>
  <c r="M1068" i="11"/>
  <c r="M1069" i="11"/>
  <c r="M1070" i="11"/>
  <c r="M1071" i="11"/>
  <c r="M1072" i="11"/>
  <c r="M1073" i="11"/>
  <c r="M1074" i="11"/>
  <c r="M1075" i="11"/>
  <c r="M1076" i="11"/>
  <c r="M1077" i="11"/>
  <c r="M1078" i="11"/>
  <c r="M1079" i="11"/>
  <c r="M1080" i="11"/>
  <c r="M1081" i="11"/>
  <c r="M1082" i="11"/>
  <c r="M1083" i="11"/>
  <c r="M1084" i="11"/>
  <c r="M1085" i="11"/>
  <c r="M1086" i="11"/>
  <c r="M1087" i="11"/>
  <c r="M1088" i="11"/>
  <c r="M1089" i="11"/>
  <c r="M1090" i="11"/>
  <c r="M1091" i="11"/>
  <c r="M1092" i="11"/>
  <c r="M1093" i="11"/>
  <c r="M1094" i="11"/>
  <c r="M1095" i="11"/>
  <c r="M1096" i="11"/>
  <c r="M1097" i="11"/>
  <c r="M1098" i="11"/>
  <c r="M1099" i="11"/>
  <c r="M1100" i="11"/>
  <c r="M1101" i="11"/>
  <c r="M1102" i="11"/>
  <c r="M1103" i="11"/>
  <c r="M1104" i="11"/>
  <c r="M1105" i="11"/>
  <c r="M1106" i="11"/>
  <c r="M1107" i="11"/>
  <c r="M1108" i="11"/>
  <c r="M1109" i="11"/>
  <c r="M1110" i="11"/>
  <c r="M1111" i="11"/>
  <c r="M1112" i="11"/>
  <c r="M1113" i="11"/>
  <c r="M1114" i="11"/>
  <c r="M1115" i="11"/>
  <c r="M1116" i="11"/>
  <c r="M1117" i="11"/>
  <c r="M1118" i="11"/>
  <c r="M1119" i="11"/>
  <c r="M1120" i="11"/>
  <c r="M1121" i="11"/>
  <c r="M1122" i="11"/>
  <c r="M1123" i="11"/>
  <c r="M1124" i="11"/>
  <c r="M1125" i="11"/>
  <c r="M1126" i="11"/>
  <c r="M1127" i="11"/>
  <c r="M1128" i="11"/>
  <c r="M1129" i="11"/>
  <c r="M1130" i="11"/>
  <c r="M1131" i="11"/>
  <c r="M1132" i="11"/>
  <c r="M1133" i="11"/>
  <c r="M1134" i="11"/>
  <c r="M1135" i="11"/>
  <c r="M1136" i="11"/>
  <c r="M1137" i="11"/>
  <c r="M1138" i="11"/>
  <c r="M1139" i="11"/>
  <c r="M1140" i="11"/>
  <c r="M1141" i="11"/>
  <c r="M1142" i="11"/>
  <c r="M1143" i="11"/>
  <c r="M1144" i="11"/>
  <c r="M1145" i="11"/>
  <c r="M1146" i="11"/>
  <c r="M1147" i="11"/>
  <c r="M1148" i="11"/>
  <c r="M1149" i="11"/>
  <c r="M1150" i="11"/>
  <c r="M1151" i="11"/>
  <c r="M1152" i="11"/>
  <c r="M1153" i="11"/>
  <c r="M1154" i="11"/>
  <c r="M1155" i="11"/>
  <c r="M1156" i="11"/>
  <c r="M1157" i="11"/>
  <c r="M1158" i="11"/>
  <c r="M1159" i="11"/>
  <c r="M1160" i="11"/>
  <c r="M1161" i="11"/>
  <c r="M1162" i="11"/>
  <c r="M1163" i="11"/>
  <c r="M1164" i="11"/>
  <c r="M1165" i="11"/>
  <c r="M1166" i="11"/>
  <c r="M1167" i="11"/>
  <c r="M1168" i="11"/>
  <c r="M1169" i="11"/>
  <c r="M1170" i="11"/>
  <c r="M1171" i="11"/>
  <c r="M1172" i="11"/>
  <c r="M1173" i="11"/>
  <c r="M1174" i="11"/>
  <c r="M1175" i="11"/>
  <c r="M1176" i="11"/>
  <c r="M1177" i="11"/>
  <c r="M1178" i="11"/>
  <c r="M1179" i="11"/>
  <c r="M1180" i="11"/>
  <c r="M1181" i="11"/>
  <c r="M1182" i="11"/>
  <c r="M1183" i="11"/>
  <c r="M1184" i="11"/>
  <c r="M1185" i="11"/>
  <c r="M1186" i="11"/>
  <c r="M1187" i="11"/>
  <c r="M1188" i="11"/>
  <c r="M1189" i="11"/>
  <c r="M1190" i="11"/>
  <c r="M1191" i="11"/>
  <c r="M1192" i="11"/>
  <c r="M1193" i="11"/>
  <c r="M1194" i="11"/>
  <c r="M1195" i="11"/>
  <c r="M1196" i="11"/>
  <c r="M1197" i="11"/>
  <c r="M1198" i="11"/>
  <c r="M1199" i="11"/>
  <c r="M1200" i="11"/>
  <c r="M1201" i="11"/>
  <c r="M1202" i="11"/>
  <c r="M1203" i="11"/>
  <c r="M1204" i="11"/>
  <c r="M1205" i="11"/>
  <c r="M1206" i="11"/>
  <c r="M1207" i="11"/>
  <c r="M1208" i="11"/>
  <c r="M1209" i="11"/>
  <c r="M1210" i="11"/>
  <c r="M1211" i="11"/>
  <c r="M1212" i="11"/>
  <c r="M1213" i="11"/>
  <c r="M1214" i="11"/>
  <c r="M1215" i="11"/>
  <c r="M1216" i="11"/>
  <c r="M1217" i="11"/>
  <c r="M1218" i="11"/>
  <c r="M1219" i="11"/>
  <c r="M1220" i="11"/>
  <c r="M1221" i="11"/>
  <c r="M1222" i="11"/>
  <c r="M1223" i="11"/>
  <c r="M1224" i="11"/>
  <c r="M1225" i="11"/>
  <c r="M1226" i="11"/>
  <c r="M1227" i="11"/>
  <c r="M1228" i="11"/>
  <c r="M1229" i="11"/>
  <c r="M1230" i="11"/>
  <c r="M1231" i="11"/>
  <c r="M1232" i="11"/>
  <c r="M1233" i="11"/>
  <c r="M1234" i="11"/>
  <c r="M1235" i="11"/>
  <c r="M1236" i="11"/>
  <c r="M1237" i="11"/>
  <c r="M1238" i="11"/>
  <c r="M1239" i="11"/>
  <c r="M1240" i="11"/>
  <c r="M1241" i="11"/>
  <c r="M1242" i="11"/>
  <c r="M1243" i="11"/>
  <c r="M1244" i="11"/>
  <c r="M1245" i="11"/>
  <c r="M1246" i="11"/>
  <c r="M1247" i="11"/>
  <c r="M1248" i="11"/>
  <c r="M1249" i="11"/>
  <c r="M1250" i="11"/>
  <c r="M1251" i="11"/>
  <c r="M1252" i="11"/>
  <c r="M1253" i="11"/>
  <c r="M1254" i="11"/>
  <c r="M1255" i="11"/>
  <c r="M1256" i="11"/>
  <c r="M1257" i="11"/>
  <c r="M1258" i="11"/>
  <c r="M1259" i="11"/>
  <c r="M1260" i="11"/>
  <c r="M1261" i="11"/>
  <c r="M1262" i="11"/>
  <c r="M1263" i="11"/>
  <c r="M1264" i="11"/>
  <c r="M1265" i="11"/>
  <c r="M1266" i="11"/>
  <c r="M1267" i="11"/>
  <c r="M1268" i="11"/>
  <c r="M1269" i="11"/>
  <c r="M1270" i="11"/>
  <c r="M1271" i="11"/>
  <c r="M1272" i="11"/>
  <c r="M1273" i="11"/>
  <c r="M1274" i="11"/>
  <c r="M1275" i="11"/>
  <c r="M1276" i="11"/>
  <c r="M1277" i="11"/>
  <c r="M1278" i="11"/>
  <c r="M1279" i="11"/>
  <c r="M1280" i="11"/>
  <c r="M1281" i="11"/>
  <c r="M1282" i="11"/>
  <c r="M1283" i="11"/>
  <c r="M1284" i="11"/>
  <c r="M1285" i="11"/>
  <c r="M1286" i="11"/>
  <c r="M1287" i="11"/>
  <c r="M1288" i="11"/>
  <c r="M1289" i="11"/>
  <c r="M1290" i="11"/>
  <c r="M1291" i="11"/>
  <c r="M1292" i="11"/>
  <c r="M1293" i="11"/>
  <c r="M1294" i="11"/>
  <c r="M1295" i="11"/>
  <c r="M1296" i="11"/>
  <c r="M1297" i="11"/>
  <c r="M1298" i="11"/>
  <c r="M1299" i="11"/>
  <c r="M1300" i="11"/>
  <c r="M1301" i="11"/>
  <c r="M1302" i="11"/>
  <c r="M1303" i="11"/>
  <c r="M1304" i="11"/>
  <c r="M1305" i="11"/>
  <c r="M1306" i="11"/>
  <c r="M1307" i="11"/>
  <c r="M1308" i="11"/>
  <c r="M1309" i="11"/>
  <c r="M1310" i="11"/>
  <c r="M1311" i="11"/>
  <c r="M1312" i="11"/>
  <c r="M1313" i="11"/>
  <c r="M1314" i="11"/>
  <c r="M1315" i="11"/>
  <c r="M1316" i="11"/>
  <c r="M1317" i="11"/>
  <c r="M1318" i="11"/>
  <c r="M1319" i="11"/>
  <c r="M1320" i="11"/>
  <c r="M1321" i="11"/>
  <c r="M1322" i="11"/>
  <c r="M1323" i="11"/>
  <c r="M1324" i="11"/>
  <c r="M1325" i="11"/>
  <c r="M1326" i="11"/>
  <c r="M1327" i="11"/>
  <c r="M1328" i="11"/>
  <c r="M1329" i="11"/>
  <c r="M1330" i="11"/>
  <c r="M1331" i="11"/>
  <c r="M1332" i="11"/>
  <c r="M1333" i="11"/>
  <c r="M1334" i="11"/>
  <c r="M1335" i="11"/>
  <c r="M1336" i="11"/>
  <c r="M1337" i="11"/>
  <c r="M1338" i="11"/>
  <c r="M1339" i="11"/>
  <c r="M1340" i="11"/>
  <c r="M1341" i="11"/>
  <c r="M1342" i="11"/>
  <c r="M1343" i="11"/>
  <c r="M1344" i="11"/>
  <c r="M1345" i="11"/>
  <c r="M1346" i="11"/>
  <c r="M1347" i="11"/>
  <c r="M1348" i="11"/>
  <c r="M1349" i="11"/>
  <c r="M1350" i="11"/>
  <c r="M1351" i="11"/>
  <c r="M1352" i="11"/>
  <c r="M1353" i="11"/>
  <c r="M1354" i="11"/>
  <c r="M1355" i="11"/>
  <c r="M1356" i="11"/>
  <c r="M1357" i="11"/>
  <c r="M1358" i="11"/>
  <c r="M1359" i="11"/>
  <c r="M1360" i="11"/>
  <c r="M1361" i="11"/>
  <c r="M1362" i="11"/>
  <c r="M1363" i="11"/>
  <c r="M1364" i="11"/>
  <c r="M1365" i="11"/>
  <c r="M1366" i="11"/>
  <c r="M1367" i="11"/>
  <c r="M1368" i="11"/>
  <c r="M1369" i="11"/>
  <c r="M1370" i="11"/>
  <c r="M1371" i="11"/>
  <c r="M1372" i="11"/>
  <c r="M1373" i="11"/>
  <c r="M1374" i="11"/>
  <c r="M1375" i="11"/>
  <c r="M1376" i="11"/>
  <c r="M1377" i="11"/>
  <c r="M1378" i="11"/>
  <c r="M1379" i="11"/>
  <c r="M1380" i="11"/>
  <c r="M1381" i="11"/>
  <c r="M1382" i="11"/>
  <c r="M1383" i="11"/>
  <c r="M1384" i="11"/>
  <c r="M1385" i="11"/>
  <c r="M1386" i="11"/>
  <c r="M1387" i="11"/>
  <c r="M1388" i="11"/>
  <c r="M1389" i="11"/>
  <c r="M1390" i="11"/>
  <c r="M1391" i="11"/>
  <c r="M1392" i="11"/>
  <c r="M1393" i="11"/>
  <c r="M1394" i="11"/>
  <c r="M1395" i="11"/>
  <c r="M1396" i="11"/>
  <c r="M1397" i="11"/>
  <c r="M1398" i="11"/>
  <c r="M1399" i="11"/>
  <c r="M1400" i="11"/>
  <c r="M1401" i="11"/>
  <c r="M1402" i="11"/>
  <c r="M1403" i="11"/>
  <c r="M1404" i="11"/>
  <c r="M1405" i="11"/>
  <c r="M1406" i="11"/>
  <c r="M1407" i="11"/>
  <c r="M1408" i="11"/>
  <c r="M1409" i="11"/>
  <c r="M1410" i="11"/>
  <c r="M1411" i="11"/>
  <c r="M1412" i="11"/>
  <c r="M1413" i="11"/>
  <c r="M1414" i="11"/>
  <c r="M1415" i="11"/>
  <c r="M1416" i="11"/>
  <c r="M1417" i="11"/>
  <c r="M1418" i="11"/>
  <c r="M1419" i="11"/>
  <c r="M1420" i="11"/>
  <c r="M1421" i="11"/>
  <c r="M1422" i="11"/>
  <c r="M1423" i="11"/>
  <c r="M1424" i="11"/>
  <c r="M1425" i="11"/>
  <c r="M1426" i="11"/>
  <c r="M1427" i="11"/>
  <c r="M1428" i="11"/>
  <c r="M1429" i="11"/>
  <c r="M1430" i="11"/>
  <c r="M1431" i="11"/>
  <c r="M1432" i="11"/>
  <c r="M1433" i="11"/>
  <c r="M1434" i="11"/>
  <c r="M1435" i="11"/>
  <c r="M1436" i="11"/>
  <c r="M1437" i="11"/>
  <c r="M1438" i="11"/>
  <c r="M1439" i="11"/>
  <c r="M1440" i="11"/>
  <c r="M1441" i="11"/>
  <c r="M1442" i="11"/>
  <c r="M1443" i="11"/>
  <c r="M1444" i="11"/>
  <c r="M1445" i="11"/>
  <c r="M1446" i="11"/>
  <c r="M1447" i="11"/>
  <c r="M1448" i="11"/>
  <c r="M1449" i="11"/>
  <c r="M1450" i="11"/>
  <c r="M1451" i="11"/>
  <c r="M1452" i="11"/>
  <c r="M1453" i="11"/>
  <c r="M1454" i="11"/>
  <c r="M1455" i="11"/>
  <c r="M1456" i="11"/>
  <c r="M1457" i="11"/>
  <c r="M1458" i="11"/>
  <c r="M1459" i="11"/>
  <c r="M1460" i="11"/>
  <c r="M1461" i="11"/>
  <c r="M1462" i="11"/>
  <c r="M1463" i="11"/>
  <c r="M1464" i="11"/>
  <c r="M1465" i="11"/>
  <c r="M1466" i="11"/>
  <c r="M1467" i="11"/>
  <c r="M1468" i="11"/>
  <c r="M1469" i="11"/>
  <c r="M1470" i="11"/>
  <c r="M1471" i="11"/>
  <c r="M1472" i="11"/>
  <c r="M1473" i="11"/>
  <c r="M1474" i="11"/>
  <c r="M1475" i="11"/>
  <c r="M1476" i="11"/>
  <c r="M1477" i="11"/>
  <c r="M1478" i="11"/>
  <c r="M1479" i="11"/>
  <c r="M1480" i="11"/>
  <c r="M1481" i="11"/>
  <c r="M1482" i="11"/>
  <c r="M1483" i="11"/>
  <c r="M1484" i="11"/>
  <c r="M1485" i="11"/>
  <c r="M1486" i="11"/>
  <c r="M1487" i="11"/>
  <c r="M1488" i="11"/>
  <c r="M1489" i="11"/>
  <c r="M1490" i="11"/>
  <c r="M1491" i="11"/>
  <c r="M1492" i="11"/>
  <c r="M1493" i="11"/>
  <c r="M1494" i="11"/>
  <c r="M1495" i="11"/>
  <c r="M1496" i="11"/>
  <c r="M1497" i="11"/>
  <c r="M1498" i="11"/>
  <c r="M1499" i="11"/>
  <c r="M1500" i="11"/>
  <c r="M1501" i="11"/>
  <c r="M1502" i="11"/>
  <c r="M1503" i="11"/>
  <c r="M1504" i="11"/>
  <c r="M1505" i="11"/>
  <c r="M1506" i="11"/>
  <c r="M1507" i="11"/>
  <c r="M1508" i="11"/>
  <c r="M1509" i="11"/>
  <c r="M1510" i="11"/>
  <c r="M1511" i="11"/>
  <c r="M1512" i="11"/>
  <c r="M1513" i="11"/>
  <c r="M1514" i="11"/>
  <c r="M1515" i="11"/>
  <c r="M1516" i="11"/>
  <c r="M1517" i="11"/>
  <c r="M1518" i="11"/>
  <c r="M1519" i="11"/>
  <c r="M1520" i="11"/>
  <c r="M1521" i="11"/>
  <c r="M1522" i="11"/>
  <c r="M1523" i="11"/>
  <c r="M1524" i="11"/>
  <c r="M1525" i="11"/>
  <c r="M1526" i="11"/>
  <c r="M1527" i="11"/>
  <c r="M1528" i="11"/>
  <c r="M1529" i="11"/>
  <c r="M1530" i="11"/>
  <c r="M1531" i="11"/>
  <c r="M1532" i="11"/>
  <c r="M1533" i="11"/>
  <c r="M1534" i="11"/>
  <c r="M1535" i="11"/>
  <c r="M1536" i="11"/>
  <c r="M1537" i="11"/>
  <c r="M1538" i="11"/>
  <c r="M1539" i="11"/>
  <c r="M1540" i="11"/>
  <c r="M1541" i="11"/>
  <c r="M1542" i="11"/>
  <c r="M1543" i="11"/>
  <c r="M1544" i="11"/>
  <c r="M1545" i="11"/>
  <c r="M1546" i="11"/>
  <c r="M1547" i="11"/>
  <c r="M1548" i="11"/>
  <c r="M1549" i="11"/>
  <c r="M1550" i="11"/>
  <c r="M1551" i="11"/>
  <c r="M1552" i="11"/>
  <c r="M1553" i="11"/>
  <c r="M1554" i="11"/>
  <c r="M1555" i="11"/>
  <c r="M1556" i="11"/>
  <c r="M1557" i="11"/>
  <c r="M1558" i="11"/>
  <c r="M1559" i="11"/>
  <c r="M1560" i="11"/>
  <c r="M1561" i="11"/>
  <c r="M1562" i="11"/>
  <c r="M1563" i="11"/>
  <c r="M1564" i="11"/>
  <c r="M1565" i="11"/>
  <c r="M1566" i="11"/>
  <c r="M1567" i="11"/>
  <c r="M1568" i="11"/>
  <c r="M1569" i="11"/>
  <c r="M1570" i="11"/>
  <c r="M1571" i="11"/>
  <c r="M1572" i="11"/>
  <c r="M1573" i="11"/>
  <c r="M1574" i="11"/>
  <c r="M1575" i="11"/>
  <c r="M1576" i="11"/>
  <c r="M1577" i="11"/>
  <c r="M1578" i="11"/>
  <c r="M1579" i="11"/>
  <c r="M1580" i="11"/>
  <c r="M1581" i="11"/>
  <c r="M1582" i="11"/>
  <c r="M1583" i="11"/>
  <c r="M1584" i="11"/>
  <c r="M1585" i="11"/>
  <c r="M1586" i="11"/>
  <c r="M1587" i="11"/>
  <c r="M1588" i="11"/>
  <c r="M1589" i="11"/>
  <c r="M1590" i="11"/>
  <c r="M1591" i="11"/>
  <c r="M1592" i="11"/>
  <c r="M1593" i="11"/>
  <c r="M1594" i="11"/>
  <c r="M1595" i="11"/>
  <c r="M1596" i="11"/>
  <c r="M1597" i="11"/>
  <c r="M1598" i="11"/>
  <c r="M1599" i="11"/>
  <c r="M1600" i="11"/>
  <c r="M1601" i="11"/>
  <c r="M1602" i="11"/>
  <c r="M1603" i="11"/>
  <c r="M1604" i="11"/>
  <c r="M1605" i="11"/>
  <c r="M1606" i="11"/>
  <c r="M1607" i="11"/>
  <c r="M1608" i="11"/>
  <c r="M1609" i="11"/>
  <c r="M1610" i="11"/>
  <c r="M1611" i="11"/>
  <c r="M1612" i="11"/>
  <c r="M1613" i="11"/>
  <c r="M1614" i="11"/>
  <c r="M1615" i="11"/>
  <c r="M1616" i="11"/>
  <c r="M1617" i="11"/>
  <c r="M1618" i="11"/>
  <c r="M1619" i="11"/>
  <c r="M1620" i="11"/>
  <c r="M1621" i="11"/>
  <c r="M1622" i="11"/>
  <c r="M1623" i="11"/>
  <c r="M1624" i="11"/>
  <c r="M1625" i="11"/>
  <c r="M1626" i="11"/>
  <c r="M1627" i="11"/>
  <c r="M1628" i="11"/>
  <c r="M1629" i="11"/>
  <c r="M1630" i="11"/>
  <c r="M1631" i="11"/>
  <c r="M1632" i="11"/>
  <c r="M1633" i="11"/>
  <c r="M1634" i="11"/>
  <c r="M1635" i="11"/>
  <c r="M1636" i="11"/>
  <c r="M1637" i="11"/>
  <c r="M1638" i="11"/>
  <c r="M1639" i="11"/>
  <c r="M1640" i="11"/>
  <c r="M1641" i="11"/>
  <c r="M1642" i="11"/>
  <c r="M1643" i="11"/>
  <c r="M1644" i="11"/>
  <c r="M1645" i="11"/>
  <c r="M1646" i="11"/>
  <c r="M1647" i="11"/>
  <c r="M1648" i="11"/>
  <c r="M1649" i="11"/>
  <c r="M1650" i="11"/>
  <c r="M1651" i="11"/>
  <c r="M1652" i="11"/>
  <c r="M1653" i="11"/>
  <c r="M1654" i="11"/>
  <c r="M1655" i="11"/>
  <c r="M1656" i="11"/>
  <c r="M1657" i="11"/>
  <c r="M1658" i="11"/>
  <c r="M1659" i="11"/>
  <c r="M1660" i="11"/>
  <c r="M1661" i="11"/>
  <c r="M1662" i="11"/>
  <c r="M1663" i="11"/>
  <c r="M1664" i="11"/>
  <c r="M1665" i="11"/>
  <c r="M1666" i="11"/>
  <c r="M1667" i="11"/>
  <c r="M1668" i="11"/>
  <c r="M1669" i="11"/>
  <c r="M1670" i="11"/>
  <c r="M1671" i="11"/>
  <c r="M1672" i="11"/>
  <c r="M1673" i="11"/>
  <c r="M1674" i="11"/>
  <c r="M1675" i="11"/>
  <c r="M1676" i="11"/>
  <c r="M1677" i="11"/>
  <c r="M1678" i="11"/>
  <c r="M1679" i="11"/>
  <c r="M1680" i="11"/>
  <c r="M1681" i="11"/>
  <c r="M1682" i="11"/>
  <c r="M1683" i="11"/>
  <c r="M1684" i="11"/>
  <c r="M1685" i="11"/>
  <c r="M1686" i="11"/>
  <c r="M1687" i="11"/>
  <c r="M1688" i="11"/>
  <c r="M1689" i="11"/>
  <c r="M1690" i="11"/>
  <c r="M1691" i="11"/>
  <c r="M1692" i="11"/>
  <c r="M1693" i="11"/>
  <c r="M1694" i="11"/>
  <c r="M1695" i="11"/>
  <c r="M1696" i="11"/>
  <c r="M1697" i="11"/>
  <c r="M1698" i="11"/>
  <c r="M1699" i="11"/>
  <c r="M1700" i="11"/>
  <c r="M1701" i="11"/>
  <c r="M1702" i="11"/>
  <c r="M1703" i="11"/>
  <c r="M1704" i="11"/>
  <c r="M1705" i="11"/>
  <c r="M1706" i="11"/>
  <c r="M1707" i="11"/>
  <c r="M1708" i="11"/>
  <c r="M1709" i="11"/>
  <c r="M1710" i="11"/>
  <c r="M1711" i="11"/>
  <c r="M1712" i="11"/>
  <c r="M1713" i="11"/>
  <c r="M1714" i="11"/>
  <c r="M1715" i="11"/>
  <c r="M1716" i="11"/>
  <c r="M1717" i="11"/>
  <c r="M1718" i="11"/>
  <c r="M1719" i="11"/>
  <c r="M1720" i="11"/>
  <c r="M1721" i="11"/>
  <c r="M1722" i="11"/>
  <c r="M1723" i="11"/>
  <c r="M1724" i="11"/>
  <c r="M1725" i="11"/>
  <c r="M1726" i="11"/>
  <c r="M1727" i="11"/>
  <c r="M1728" i="11"/>
  <c r="M1729" i="11"/>
  <c r="M1730" i="11"/>
  <c r="M1731" i="11"/>
  <c r="M1732" i="11"/>
  <c r="M1733" i="11"/>
  <c r="M1734" i="11"/>
  <c r="M1735" i="11"/>
  <c r="M1736" i="11"/>
  <c r="M1737" i="11"/>
  <c r="M1738" i="11"/>
  <c r="M1739" i="11"/>
  <c r="M1740" i="11"/>
  <c r="M1741" i="11"/>
  <c r="M1742" i="11"/>
  <c r="M1743" i="11"/>
  <c r="M1744" i="11"/>
  <c r="M1745" i="11"/>
  <c r="M1746" i="11"/>
  <c r="M1747" i="11"/>
  <c r="M1748" i="11"/>
  <c r="M1749" i="11"/>
  <c r="M1750" i="11"/>
  <c r="M1751" i="11"/>
  <c r="M1752" i="11"/>
  <c r="M1753" i="11"/>
  <c r="M1754" i="11"/>
  <c r="M1755" i="11"/>
  <c r="M1756" i="11"/>
  <c r="M1757" i="11"/>
  <c r="M1758" i="11"/>
  <c r="M1759" i="11"/>
  <c r="M1760" i="11"/>
  <c r="M1761" i="11"/>
  <c r="M1762" i="11"/>
  <c r="M1763" i="11"/>
  <c r="M1764" i="11"/>
  <c r="M1765" i="11"/>
  <c r="M1766" i="11"/>
  <c r="M1767" i="11"/>
  <c r="M1768" i="11"/>
  <c r="M1769" i="11"/>
  <c r="M1770" i="11"/>
  <c r="M1771" i="11"/>
  <c r="M1772" i="11"/>
  <c r="M1773" i="11"/>
  <c r="M1774" i="11"/>
  <c r="M1775" i="11"/>
  <c r="M1776" i="11"/>
  <c r="M1777" i="11"/>
  <c r="M1778" i="11"/>
  <c r="M1779" i="11"/>
  <c r="M1780" i="11"/>
  <c r="M1781" i="11"/>
  <c r="M1782" i="11"/>
  <c r="M1783" i="11"/>
  <c r="M1784" i="11"/>
  <c r="M1785" i="11"/>
  <c r="M1786" i="11"/>
  <c r="M1787" i="11"/>
  <c r="M1788" i="11"/>
  <c r="M1789" i="11"/>
  <c r="M1790" i="11"/>
  <c r="M1791" i="11"/>
  <c r="M1792" i="11"/>
  <c r="M1793" i="11"/>
  <c r="M1794" i="11"/>
  <c r="M1795" i="11"/>
  <c r="M1796" i="11"/>
  <c r="M1797" i="11"/>
  <c r="M1798" i="11"/>
  <c r="M1799" i="11"/>
  <c r="M1800" i="11"/>
  <c r="M1801" i="11"/>
  <c r="M1802" i="11"/>
  <c r="M1803" i="11"/>
  <c r="M1804" i="11"/>
  <c r="M1805" i="11"/>
  <c r="M1806" i="11"/>
  <c r="M1807" i="11"/>
  <c r="M1808" i="11"/>
  <c r="M1809" i="11"/>
  <c r="M1810" i="11"/>
  <c r="M1811" i="11"/>
  <c r="M1812" i="11"/>
  <c r="M1813" i="11"/>
  <c r="M1814" i="11"/>
  <c r="M1815" i="11"/>
  <c r="M1816" i="11"/>
  <c r="M1817" i="11"/>
  <c r="M1818" i="11"/>
  <c r="M1819" i="11"/>
  <c r="M1820" i="11"/>
  <c r="M1821" i="11"/>
  <c r="M1822" i="11"/>
  <c r="M1823" i="11"/>
  <c r="M1824" i="11"/>
  <c r="M1825" i="11"/>
  <c r="M1826" i="11"/>
  <c r="M1827" i="11"/>
  <c r="M1828" i="11"/>
  <c r="M1829" i="11"/>
  <c r="M1830" i="11"/>
  <c r="M1831" i="11"/>
  <c r="M1832" i="11"/>
  <c r="M1833" i="11"/>
  <c r="M1834" i="11"/>
  <c r="M1835" i="11"/>
  <c r="M1836" i="11"/>
  <c r="M1837" i="11"/>
  <c r="M1838" i="11"/>
  <c r="M1839" i="11"/>
  <c r="M1840" i="11"/>
  <c r="M1841" i="11"/>
  <c r="M1842" i="11"/>
  <c r="M1843" i="11"/>
  <c r="M1844" i="11"/>
  <c r="M1845" i="11"/>
  <c r="M1846" i="11"/>
  <c r="M1847" i="11"/>
  <c r="M1848" i="11"/>
  <c r="M1849" i="11"/>
  <c r="M1850" i="11"/>
  <c r="M1851" i="11"/>
  <c r="M1852" i="11"/>
  <c r="M1853" i="11"/>
  <c r="M1854" i="11"/>
  <c r="M1855" i="11"/>
  <c r="M1856" i="11"/>
  <c r="M1857" i="11"/>
  <c r="M1858" i="11"/>
  <c r="M1859" i="11"/>
  <c r="M1860" i="11"/>
  <c r="M1861" i="11"/>
  <c r="M1862" i="11"/>
  <c r="M1863" i="11"/>
  <c r="M1864" i="11"/>
  <c r="M1865" i="11"/>
  <c r="M1866" i="11"/>
  <c r="M1867" i="11"/>
  <c r="M1868" i="11"/>
  <c r="M1869" i="11"/>
  <c r="M1870" i="11"/>
  <c r="M1871" i="11"/>
  <c r="M1872" i="11"/>
  <c r="M1873" i="11"/>
  <c r="M1874" i="11"/>
  <c r="M1875" i="11"/>
  <c r="M1876" i="11"/>
  <c r="M1877" i="11"/>
  <c r="M1878" i="11"/>
  <c r="M1879" i="11"/>
  <c r="M1880" i="11"/>
  <c r="M1881" i="11"/>
  <c r="M1882" i="11"/>
  <c r="M1883" i="11"/>
  <c r="M1884" i="11"/>
  <c r="M1885" i="11"/>
  <c r="M1886" i="11"/>
  <c r="M1887" i="11"/>
  <c r="M1888" i="11"/>
  <c r="M1889" i="11"/>
  <c r="M1890" i="11"/>
  <c r="M1891" i="11"/>
  <c r="M1892" i="11"/>
  <c r="M1893" i="11"/>
  <c r="M1894" i="11"/>
  <c r="M1895" i="11"/>
  <c r="M1896" i="11"/>
  <c r="M1897" i="11"/>
  <c r="M1898" i="11"/>
  <c r="M1899" i="11"/>
  <c r="M1900" i="11"/>
  <c r="M1901" i="11"/>
  <c r="M1902" i="11"/>
  <c r="M1903" i="11"/>
  <c r="M1904" i="11"/>
  <c r="M1905" i="11"/>
  <c r="M1906" i="11"/>
  <c r="M1907" i="11"/>
  <c r="M1908" i="11"/>
  <c r="M1909" i="11"/>
  <c r="M1910" i="11"/>
  <c r="M1911" i="11"/>
  <c r="M1912" i="11"/>
  <c r="M1913" i="11"/>
  <c r="M1914" i="11"/>
  <c r="M1915" i="11"/>
  <c r="M1916" i="11"/>
  <c r="M1917" i="11"/>
  <c r="M1918" i="11"/>
  <c r="M1919" i="11"/>
  <c r="M1920" i="11"/>
  <c r="M1921" i="11"/>
  <c r="M1922" i="11"/>
  <c r="M1923" i="11"/>
  <c r="M1924" i="11"/>
  <c r="M1925" i="11"/>
  <c r="M1926" i="11"/>
  <c r="M1927" i="11"/>
  <c r="M1928" i="11"/>
  <c r="M1929" i="11"/>
  <c r="M1930" i="11"/>
  <c r="M1931" i="11"/>
  <c r="M1932" i="11"/>
  <c r="M1933" i="11"/>
  <c r="M1934" i="11"/>
  <c r="M1935" i="11"/>
  <c r="M1936" i="11"/>
  <c r="M1937" i="11"/>
  <c r="M1938" i="11"/>
  <c r="M1939" i="11"/>
  <c r="M1940" i="11"/>
  <c r="M1941" i="11"/>
  <c r="M1942" i="11"/>
  <c r="M1943" i="11"/>
  <c r="M1944" i="11"/>
  <c r="M1945" i="11"/>
  <c r="M1946" i="11"/>
  <c r="M1947" i="11"/>
  <c r="M1948" i="11"/>
  <c r="M1949" i="11"/>
  <c r="M1950" i="11"/>
  <c r="M1951" i="11"/>
  <c r="M1952" i="11"/>
  <c r="M1953" i="11"/>
  <c r="M1954" i="11"/>
  <c r="M1955" i="11"/>
  <c r="M1956" i="11"/>
  <c r="M1957" i="11"/>
  <c r="M1958" i="11"/>
  <c r="M1959" i="11"/>
  <c r="M1960" i="11"/>
  <c r="M1961" i="11"/>
  <c r="M1962" i="11"/>
  <c r="M1963" i="11"/>
  <c r="M1964" i="11"/>
  <c r="M1965" i="11"/>
  <c r="M1966" i="11"/>
  <c r="M1967" i="11"/>
  <c r="M1968" i="11"/>
  <c r="M1969" i="11"/>
  <c r="M1970" i="11"/>
  <c r="M1971" i="11"/>
  <c r="M1972" i="11"/>
  <c r="M1973" i="11"/>
  <c r="M1974" i="11"/>
  <c r="M1975" i="11"/>
  <c r="M1976" i="11"/>
  <c r="M1977" i="11"/>
  <c r="M1978" i="11"/>
  <c r="M1979" i="11"/>
  <c r="M1980" i="11"/>
  <c r="M1981" i="11"/>
  <c r="M1982" i="11"/>
  <c r="M1983" i="11"/>
  <c r="M1984" i="11"/>
  <c r="M1985" i="11"/>
  <c r="M1986" i="11"/>
  <c r="M1987" i="11"/>
  <c r="M1988" i="11"/>
  <c r="M1989" i="11"/>
  <c r="M1990" i="11"/>
  <c r="M1991" i="11"/>
  <c r="M1992" i="11"/>
  <c r="M1993" i="11"/>
  <c r="M1994" i="11"/>
  <c r="M1995" i="11"/>
  <c r="M1996" i="11"/>
  <c r="M1997" i="11"/>
  <c r="M1998" i="11"/>
  <c r="M1999" i="11"/>
  <c r="M2000" i="11"/>
  <c r="M2001" i="11"/>
  <c r="M2002" i="11"/>
  <c r="M2003" i="11"/>
  <c r="M2004" i="11"/>
  <c r="M2005" i="11"/>
  <c r="M2006" i="11"/>
  <c r="M2007" i="11"/>
  <c r="M2008" i="11"/>
  <c r="M2009" i="11"/>
  <c r="M2010" i="11"/>
  <c r="M2011" i="11"/>
  <c r="M2012" i="11"/>
  <c r="M2013" i="11"/>
  <c r="M2014" i="11"/>
  <c r="M2015" i="11"/>
  <c r="M2016" i="11"/>
  <c r="M2017" i="11"/>
  <c r="M2018" i="11"/>
  <c r="M2019" i="11"/>
  <c r="M2020" i="11"/>
  <c r="M2021" i="11"/>
  <c r="M2022" i="11"/>
  <c r="M2023" i="11"/>
  <c r="M2024" i="11"/>
  <c r="M2025" i="11"/>
  <c r="M2026" i="11"/>
  <c r="M2027" i="11"/>
  <c r="M2028" i="11"/>
  <c r="M2029" i="11"/>
  <c r="M2030" i="11"/>
  <c r="M2031" i="11"/>
  <c r="M2032" i="11"/>
  <c r="M2033" i="11"/>
  <c r="M2034" i="11"/>
  <c r="M2035" i="11"/>
  <c r="M2036" i="11"/>
  <c r="M2037" i="11"/>
  <c r="M2038" i="11"/>
  <c r="M2039" i="11"/>
  <c r="M2040" i="11"/>
  <c r="M2041" i="11"/>
  <c r="M2042" i="11"/>
  <c r="M2043" i="11"/>
  <c r="M2044" i="11"/>
  <c r="M2045" i="11"/>
  <c r="M2046" i="11"/>
  <c r="M2047" i="11"/>
  <c r="M2048" i="11"/>
  <c r="M2049" i="11"/>
  <c r="M2050" i="11"/>
  <c r="M2051" i="11"/>
  <c r="M2052" i="11"/>
  <c r="M2053" i="11"/>
  <c r="M2054" i="11"/>
  <c r="M2055" i="11"/>
  <c r="M2056" i="11"/>
  <c r="M2057" i="11"/>
  <c r="M2058" i="11"/>
  <c r="M2059" i="11"/>
  <c r="M2060" i="11"/>
  <c r="M2061" i="11"/>
  <c r="M2062" i="11"/>
  <c r="M2063" i="11"/>
  <c r="M2064" i="11"/>
  <c r="M2065" i="11"/>
  <c r="M2066" i="11"/>
  <c r="M2067" i="11"/>
  <c r="M2068" i="11"/>
  <c r="M2069" i="11"/>
  <c r="M2070" i="11"/>
  <c r="M2071" i="11"/>
  <c r="M2072" i="11"/>
  <c r="M2073" i="11"/>
  <c r="M2074" i="11"/>
  <c r="M2075" i="11"/>
  <c r="M2076" i="11"/>
  <c r="M2077" i="11"/>
  <c r="M2078" i="11"/>
  <c r="M2079" i="11"/>
  <c r="M2080" i="11"/>
  <c r="M2081" i="11"/>
  <c r="M2082" i="11"/>
  <c r="M2083" i="11"/>
  <c r="M2084" i="11"/>
  <c r="M2085" i="11"/>
  <c r="M2086" i="11"/>
  <c r="M2087" i="11"/>
  <c r="M2088" i="11"/>
  <c r="M2089" i="11"/>
  <c r="M2090" i="11"/>
  <c r="M2091" i="11"/>
  <c r="M2092" i="11"/>
  <c r="M2093" i="11"/>
  <c r="M2094" i="11"/>
  <c r="M2095" i="11"/>
  <c r="M2096" i="11"/>
  <c r="M2097" i="11"/>
  <c r="M2098" i="11"/>
  <c r="M2099" i="11"/>
  <c r="M2100" i="11"/>
  <c r="M2101" i="11"/>
  <c r="M2102" i="11"/>
  <c r="M2103" i="11"/>
  <c r="M2104" i="11"/>
  <c r="M2105" i="11"/>
  <c r="M2106" i="11"/>
  <c r="M2107" i="11"/>
  <c r="M2108" i="11"/>
  <c r="M2109" i="11"/>
  <c r="M2110" i="11"/>
  <c r="M2111" i="11"/>
  <c r="M2112" i="11"/>
  <c r="M2113" i="11"/>
  <c r="M2114" i="11"/>
  <c r="M2115" i="11"/>
  <c r="M2116" i="11"/>
  <c r="M2117" i="11"/>
  <c r="M2118" i="11"/>
  <c r="M2119" i="11"/>
  <c r="M2120" i="11"/>
  <c r="M2121" i="11"/>
  <c r="M2122" i="11"/>
  <c r="M2123" i="11"/>
  <c r="M2124" i="11"/>
  <c r="M2125" i="11"/>
  <c r="M2126" i="11"/>
  <c r="M2127" i="11"/>
  <c r="M2128" i="11"/>
  <c r="M2129" i="11"/>
  <c r="M2130" i="11"/>
  <c r="M2131" i="11"/>
  <c r="M2132" i="11"/>
  <c r="M2133" i="11"/>
  <c r="M2134" i="11"/>
  <c r="M2135" i="11"/>
  <c r="M2136" i="11"/>
  <c r="M2137" i="11"/>
  <c r="M2138" i="11"/>
  <c r="M2139" i="11"/>
  <c r="M2140" i="11"/>
  <c r="M2141" i="11"/>
  <c r="M2142" i="11"/>
  <c r="M2143" i="11"/>
  <c r="M2144" i="11"/>
  <c r="M2145" i="11"/>
  <c r="M2146" i="11"/>
  <c r="M2147" i="11"/>
  <c r="M2148" i="11"/>
  <c r="M2149" i="11"/>
  <c r="M2150" i="11"/>
  <c r="M2151" i="11"/>
  <c r="M2152" i="11"/>
  <c r="M2153" i="11"/>
  <c r="M2154" i="11"/>
  <c r="M2155" i="11"/>
  <c r="M2156" i="11"/>
  <c r="M2157" i="11"/>
  <c r="M2158" i="11"/>
  <c r="M2159" i="11"/>
  <c r="M2160" i="11"/>
  <c r="M2161" i="11"/>
  <c r="M2162" i="11"/>
  <c r="M2163" i="11"/>
  <c r="M2164" i="11"/>
  <c r="M2165" i="11"/>
  <c r="M2166" i="11"/>
  <c r="M2167" i="11"/>
  <c r="M2168" i="11"/>
  <c r="M2169" i="11"/>
  <c r="M2170" i="11"/>
  <c r="M2171" i="11"/>
  <c r="M2172" i="11"/>
  <c r="M2173" i="11"/>
  <c r="M2174" i="11"/>
  <c r="M2175" i="11"/>
  <c r="M2176" i="11"/>
  <c r="M2177" i="11"/>
  <c r="M2178" i="11"/>
  <c r="M2179" i="11"/>
  <c r="M2180" i="11"/>
  <c r="M2181" i="11"/>
  <c r="M2182" i="11"/>
  <c r="M2183" i="11"/>
  <c r="M2184" i="11"/>
  <c r="M2185" i="11"/>
  <c r="M2186" i="11"/>
  <c r="M2187" i="11"/>
  <c r="M2188" i="11"/>
  <c r="M2189" i="11"/>
  <c r="M2190" i="11"/>
  <c r="M2191" i="11"/>
  <c r="M2192" i="11"/>
  <c r="M2193" i="11"/>
  <c r="M2194" i="11"/>
  <c r="M2195" i="11"/>
  <c r="M2196" i="11"/>
  <c r="M2197" i="11"/>
  <c r="M2198" i="11"/>
  <c r="M2199" i="11"/>
  <c r="M2200" i="11"/>
  <c r="M2201" i="11"/>
  <c r="M2202" i="11"/>
  <c r="M2203" i="11"/>
  <c r="M2204" i="11"/>
  <c r="M2205" i="11"/>
  <c r="M2206" i="11"/>
  <c r="M2207" i="11"/>
  <c r="M2208" i="11"/>
  <c r="M2209" i="11"/>
  <c r="M2210" i="11"/>
  <c r="M2211" i="11"/>
  <c r="M2212" i="11"/>
  <c r="M2213" i="11"/>
  <c r="M2214" i="11"/>
  <c r="M2215" i="11"/>
  <c r="M2216" i="11"/>
  <c r="M2217" i="11"/>
  <c r="M2218" i="11"/>
  <c r="M2219" i="11"/>
  <c r="M2220" i="11"/>
  <c r="M2221" i="11"/>
  <c r="M2222" i="11"/>
  <c r="M2223" i="11"/>
  <c r="M2224" i="11"/>
  <c r="M2225" i="11"/>
  <c r="M2226" i="11"/>
  <c r="M2227" i="11"/>
  <c r="M2228" i="11"/>
  <c r="M2229" i="11"/>
  <c r="M2230" i="11"/>
  <c r="M2231" i="11"/>
  <c r="M2232" i="11"/>
  <c r="M2233" i="11"/>
  <c r="M2234" i="11"/>
  <c r="M2235" i="11"/>
  <c r="M2236" i="11"/>
  <c r="M2237" i="11"/>
  <c r="M2238" i="11"/>
  <c r="M2239" i="11"/>
  <c r="M2240" i="11"/>
  <c r="M2241" i="11"/>
  <c r="M2242" i="11"/>
  <c r="M2243" i="11"/>
  <c r="M2244" i="11"/>
  <c r="M2245" i="11"/>
  <c r="M2246" i="11"/>
  <c r="M2247" i="11"/>
  <c r="M2248" i="11"/>
  <c r="M2249" i="11"/>
  <c r="M2250" i="11"/>
  <c r="M2251" i="11"/>
  <c r="M2252" i="11"/>
  <c r="M2253" i="11"/>
  <c r="M2254" i="11"/>
  <c r="M2255" i="11"/>
  <c r="M2256" i="11"/>
  <c r="M2257" i="11"/>
  <c r="M2258" i="11"/>
  <c r="M2259" i="11"/>
  <c r="M2260" i="11"/>
  <c r="M2261" i="11"/>
  <c r="M2262" i="11"/>
  <c r="M2263" i="11"/>
  <c r="M2264" i="11"/>
  <c r="M2265" i="11"/>
  <c r="M2266" i="11"/>
  <c r="M2267" i="11"/>
  <c r="M2268" i="11"/>
  <c r="M2269" i="11"/>
  <c r="M2270" i="11"/>
  <c r="M2271" i="11"/>
  <c r="M2272" i="11"/>
  <c r="M2273" i="11"/>
  <c r="M2274" i="11"/>
  <c r="M2275" i="11"/>
  <c r="M2276" i="11"/>
  <c r="M2277" i="11"/>
  <c r="M2278" i="11"/>
  <c r="M2279" i="11"/>
  <c r="M2280" i="11"/>
  <c r="M2281" i="11"/>
  <c r="M2282" i="11"/>
  <c r="M2283" i="11"/>
  <c r="M2284" i="11"/>
  <c r="M2285" i="11"/>
  <c r="M2286" i="11"/>
  <c r="M2287" i="11"/>
  <c r="M2288" i="11"/>
  <c r="M2289" i="11"/>
  <c r="M2290" i="11"/>
  <c r="M2291" i="11"/>
  <c r="M2292" i="11"/>
  <c r="M2293" i="11"/>
  <c r="M2294" i="11"/>
  <c r="M2295" i="11"/>
  <c r="M2296" i="11"/>
  <c r="M2297" i="11"/>
  <c r="M2298" i="11"/>
  <c r="M2299" i="11"/>
  <c r="M2300" i="11"/>
  <c r="M2301" i="11"/>
  <c r="M2302" i="11"/>
  <c r="M2303" i="11"/>
  <c r="M2304" i="11"/>
  <c r="M2305" i="11"/>
  <c r="M2306" i="11"/>
  <c r="M2307" i="11"/>
  <c r="M2308" i="11"/>
  <c r="M2309" i="11"/>
  <c r="M2310" i="11"/>
  <c r="M2311" i="11"/>
  <c r="M2312" i="11"/>
  <c r="M2313" i="11"/>
  <c r="M2314" i="11"/>
  <c r="M2315" i="11"/>
  <c r="M2316" i="11"/>
  <c r="M2317" i="11"/>
  <c r="M2318" i="11"/>
  <c r="M2319" i="11"/>
  <c r="M2320" i="11"/>
  <c r="M2321" i="11"/>
  <c r="M2322" i="11"/>
  <c r="M2323" i="11"/>
  <c r="M2324" i="11"/>
  <c r="M2325" i="11"/>
  <c r="M2326" i="11"/>
  <c r="M2327" i="11"/>
  <c r="M2328" i="11"/>
  <c r="M2329" i="11"/>
  <c r="M2330" i="11"/>
  <c r="M2331" i="11"/>
  <c r="M2332" i="11"/>
  <c r="M2333" i="11"/>
  <c r="M2334" i="11"/>
  <c r="M2335" i="11"/>
  <c r="M2336" i="11"/>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F47" i="7" s="1"/>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F296" i="7" s="1"/>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F733" i="7" s="1"/>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2" i="7"/>
  <c r="E1053"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F1865" i="7" s="1"/>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F2100" i="7" s="1"/>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F2131" i="7" s="1"/>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F2160" i="7" s="1"/>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F2204" i="7" s="1"/>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337" i="7"/>
  <c r="E2338" i="7"/>
  <c r="E2339" i="7"/>
  <c r="E2340" i="7"/>
  <c r="E2341" i="7"/>
  <c r="E2342" i="7"/>
  <c r="E2343" i="7"/>
  <c r="E2344" i="7"/>
  <c r="K2"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K732" i="11"/>
  <c r="K733" i="11"/>
  <c r="K734" i="11"/>
  <c r="K735" i="11"/>
  <c r="K736" i="11"/>
  <c r="K737" i="11"/>
  <c r="K738" i="11"/>
  <c r="K739" i="11"/>
  <c r="K740" i="11"/>
  <c r="K741" i="11"/>
  <c r="K742" i="11"/>
  <c r="K743" i="11"/>
  <c r="K744" i="11"/>
  <c r="K745" i="11"/>
  <c r="K746" i="11"/>
  <c r="K747" i="11"/>
  <c r="K748" i="11"/>
  <c r="K749" i="11"/>
  <c r="K750" i="11"/>
  <c r="K751" i="11"/>
  <c r="K752" i="11"/>
  <c r="K753" i="11"/>
  <c r="K754" i="11"/>
  <c r="K755" i="11"/>
  <c r="K756" i="11"/>
  <c r="K757" i="11"/>
  <c r="K758" i="11"/>
  <c r="K759" i="11"/>
  <c r="K760" i="11"/>
  <c r="K761" i="11"/>
  <c r="K762" i="11"/>
  <c r="K763" i="11"/>
  <c r="K764" i="11"/>
  <c r="K765" i="11"/>
  <c r="K766" i="11"/>
  <c r="K767" i="11"/>
  <c r="K768" i="11"/>
  <c r="K769" i="11"/>
  <c r="K770" i="11"/>
  <c r="K771" i="11"/>
  <c r="K772" i="11"/>
  <c r="K773" i="11"/>
  <c r="K774" i="11"/>
  <c r="K775" i="11"/>
  <c r="K776" i="11"/>
  <c r="K777" i="11"/>
  <c r="K778" i="11"/>
  <c r="K779" i="11"/>
  <c r="K780" i="11"/>
  <c r="K781" i="11"/>
  <c r="K782" i="11"/>
  <c r="K783" i="11"/>
  <c r="K784" i="11"/>
  <c r="K785" i="11"/>
  <c r="K786" i="11"/>
  <c r="K787" i="11"/>
  <c r="K788" i="11"/>
  <c r="K789" i="11"/>
  <c r="K790" i="11"/>
  <c r="K791" i="11"/>
  <c r="K792" i="11"/>
  <c r="K793" i="11"/>
  <c r="K794" i="11"/>
  <c r="K795" i="11"/>
  <c r="K796" i="11"/>
  <c r="K797" i="11"/>
  <c r="K798" i="11"/>
  <c r="K799" i="11"/>
  <c r="K800" i="11"/>
  <c r="K801" i="11"/>
  <c r="K802" i="11"/>
  <c r="K803" i="11"/>
  <c r="K804" i="11"/>
  <c r="K805" i="11"/>
  <c r="K806" i="11"/>
  <c r="K807" i="11"/>
  <c r="K808" i="11"/>
  <c r="K809" i="11"/>
  <c r="K810" i="11"/>
  <c r="K811" i="11"/>
  <c r="K812" i="11"/>
  <c r="K813" i="11"/>
  <c r="K814" i="11"/>
  <c r="K815" i="11"/>
  <c r="K816" i="11"/>
  <c r="K817" i="11"/>
  <c r="K818" i="11"/>
  <c r="K819" i="11"/>
  <c r="K820" i="11"/>
  <c r="K821" i="11"/>
  <c r="K822" i="11"/>
  <c r="K823" i="11"/>
  <c r="K824" i="11"/>
  <c r="K825" i="11"/>
  <c r="K826" i="11"/>
  <c r="K827" i="11"/>
  <c r="K828" i="11"/>
  <c r="K829" i="11"/>
  <c r="K830" i="11"/>
  <c r="K831" i="11"/>
  <c r="K832" i="11"/>
  <c r="K833" i="11"/>
  <c r="K834" i="11"/>
  <c r="K835" i="11"/>
  <c r="K836" i="11"/>
  <c r="K837" i="11"/>
  <c r="K838" i="11"/>
  <c r="K839" i="11"/>
  <c r="K840" i="11"/>
  <c r="K841" i="11"/>
  <c r="K842" i="11"/>
  <c r="K843" i="11"/>
  <c r="K844" i="11"/>
  <c r="K845" i="11"/>
  <c r="K846" i="11"/>
  <c r="K847" i="11"/>
  <c r="K848" i="11"/>
  <c r="K849" i="11"/>
  <c r="K850" i="11"/>
  <c r="K851" i="11"/>
  <c r="K852" i="11"/>
  <c r="K853" i="11"/>
  <c r="K854" i="11"/>
  <c r="K855" i="11"/>
  <c r="K856" i="11"/>
  <c r="K857" i="11"/>
  <c r="K858" i="11"/>
  <c r="K859" i="11"/>
  <c r="K860" i="11"/>
  <c r="K861" i="11"/>
  <c r="K862" i="11"/>
  <c r="K863" i="11"/>
  <c r="K864" i="11"/>
  <c r="K865" i="11"/>
  <c r="K866" i="11"/>
  <c r="K867" i="11"/>
  <c r="K868" i="11"/>
  <c r="K869" i="11"/>
  <c r="K870" i="11"/>
  <c r="K871" i="11"/>
  <c r="K872" i="11"/>
  <c r="K873" i="11"/>
  <c r="K874" i="11"/>
  <c r="K875" i="11"/>
  <c r="K876" i="11"/>
  <c r="K877" i="11"/>
  <c r="K878" i="11"/>
  <c r="K879" i="11"/>
  <c r="K880" i="11"/>
  <c r="K881" i="11"/>
  <c r="K882" i="11"/>
  <c r="K883" i="11"/>
  <c r="K884" i="11"/>
  <c r="K885" i="11"/>
  <c r="K886" i="11"/>
  <c r="K887" i="11"/>
  <c r="K888" i="11"/>
  <c r="K889" i="11"/>
  <c r="K890" i="11"/>
  <c r="K891" i="11"/>
  <c r="K892" i="11"/>
  <c r="K893" i="11"/>
  <c r="K894" i="11"/>
  <c r="K895" i="11"/>
  <c r="K896" i="11"/>
  <c r="K897" i="11"/>
  <c r="K898" i="11"/>
  <c r="K899" i="11"/>
  <c r="K900" i="11"/>
  <c r="K901" i="11"/>
  <c r="K902" i="11"/>
  <c r="K903" i="11"/>
  <c r="K904" i="11"/>
  <c r="K905" i="11"/>
  <c r="K906" i="11"/>
  <c r="K907" i="11"/>
  <c r="K908" i="11"/>
  <c r="K909" i="11"/>
  <c r="K910" i="11"/>
  <c r="K911" i="11"/>
  <c r="K912" i="11"/>
  <c r="K913" i="11"/>
  <c r="K914" i="11"/>
  <c r="K915" i="11"/>
  <c r="K916" i="11"/>
  <c r="K917" i="11"/>
  <c r="K918" i="11"/>
  <c r="K919" i="11"/>
  <c r="K920" i="11"/>
  <c r="K921" i="11"/>
  <c r="K922" i="11"/>
  <c r="K923" i="11"/>
  <c r="K924" i="11"/>
  <c r="K925" i="11"/>
  <c r="K926" i="11"/>
  <c r="K927" i="11"/>
  <c r="K928" i="11"/>
  <c r="K929" i="11"/>
  <c r="K930" i="11"/>
  <c r="K931" i="11"/>
  <c r="K932" i="11"/>
  <c r="K933" i="11"/>
  <c r="K934" i="11"/>
  <c r="K935" i="11"/>
  <c r="K936" i="11"/>
  <c r="K937" i="11"/>
  <c r="K938" i="11"/>
  <c r="K939" i="11"/>
  <c r="K940" i="11"/>
  <c r="K941" i="11"/>
  <c r="K942" i="11"/>
  <c r="K943" i="11"/>
  <c r="K944" i="11"/>
  <c r="K945" i="11"/>
  <c r="K946" i="11"/>
  <c r="K947" i="11"/>
  <c r="K948" i="11"/>
  <c r="K949" i="11"/>
  <c r="K950" i="11"/>
  <c r="K951" i="11"/>
  <c r="K952" i="11"/>
  <c r="K953" i="11"/>
  <c r="K954" i="11"/>
  <c r="K955" i="11"/>
  <c r="K956" i="11"/>
  <c r="K957" i="11"/>
  <c r="K958" i="11"/>
  <c r="K959" i="11"/>
  <c r="K960" i="11"/>
  <c r="K961" i="11"/>
  <c r="K962" i="11"/>
  <c r="K963" i="11"/>
  <c r="K964" i="11"/>
  <c r="K965" i="11"/>
  <c r="K966" i="11"/>
  <c r="K967" i="11"/>
  <c r="K968" i="11"/>
  <c r="K969" i="11"/>
  <c r="K970" i="11"/>
  <c r="K971" i="11"/>
  <c r="K972" i="11"/>
  <c r="K973" i="11"/>
  <c r="K974" i="11"/>
  <c r="K975" i="11"/>
  <c r="K976" i="11"/>
  <c r="K977" i="11"/>
  <c r="K978" i="11"/>
  <c r="K979" i="11"/>
  <c r="K980" i="11"/>
  <c r="K981" i="11"/>
  <c r="K982" i="11"/>
  <c r="K983" i="11"/>
  <c r="K984" i="11"/>
  <c r="K985" i="11"/>
  <c r="K986" i="11"/>
  <c r="K987" i="11"/>
  <c r="K988" i="11"/>
  <c r="K989" i="11"/>
  <c r="K990" i="11"/>
  <c r="K991" i="11"/>
  <c r="K992" i="11"/>
  <c r="K993" i="11"/>
  <c r="K994" i="11"/>
  <c r="K995" i="11"/>
  <c r="K996" i="11"/>
  <c r="K997" i="11"/>
  <c r="K998" i="11"/>
  <c r="K999" i="11"/>
  <c r="K1000" i="11"/>
  <c r="K1001" i="11"/>
  <c r="K1002" i="11"/>
  <c r="K1003" i="11"/>
  <c r="K1004" i="11"/>
  <c r="K1005" i="11"/>
  <c r="K1006" i="11"/>
  <c r="K1007" i="11"/>
  <c r="K1008" i="11"/>
  <c r="K1009" i="11"/>
  <c r="K1010" i="11"/>
  <c r="K1011" i="11"/>
  <c r="K1012" i="11"/>
  <c r="K1013" i="11"/>
  <c r="K1014" i="11"/>
  <c r="K1015" i="11"/>
  <c r="K1016" i="11"/>
  <c r="K1017" i="11"/>
  <c r="K1018" i="11"/>
  <c r="K1019" i="11"/>
  <c r="K1020" i="11"/>
  <c r="K1021" i="11"/>
  <c r="K1022" i="11"/>
  <c r="K1023" i="11"/>
  <c r="K1024" i="11"/>
  <c r="K1025" i="11"/>
  <c r="K1026" i="11"/>
  <c r="K1027" i="11"/>
  <c r="K1028" i="11"/>
  <c r="K1029" i="11"/>
  <c r="K1030" i="11"/>
  <c r="K1031" i="11"/>
  <c r="K1032" i="11"/>
  <c r="K1033" i="11"/>
  <c r="K1034" i="11"/>
  <c r="K1035" i="11"/>
  <c r="K1036" i="11"/>
  <c r="K1037" i="11"/>
  <c r="K1038" i="11"/>
  <c r="K1039" i="11"/>
  <c r="K1040" i="11"/>
  <c r="K1041" i="11"/>
  <c r="K1042" i="11"/>
  <c r="K1043" i="11"/>
  <c r="K1044" i="11"/>
  <c r="K1045" i="11"/>
  <c r="K1046" i="11"/>
  <c r="K1047" i="11"/>
  <c r="K1048" i="11"/>
  <c r="K1049" i="11"/>
  <c r="K1050" i="11"/>
  <c r="K1051" i="11"/>
  <c r="K1052" i="11"/>
  <c r="K1053" i="11"/>
  <c r="K1054" i="11"/>
  <c r="K1055" i="11"/>
  <c r="K1056" i="11"/>
  <c r="K1057" i="11"/>
  <c r="K1058" i="11"/>
  <c r="K1059" i="11"/>
  <c r="K1060" i="11"/>
  <c r="K1061" i="11"/>
  <c r="K1062" i="11"/>
  <c r="K1063" i="11"/>
  <c r="K1064" i="11"/>
  <c r="K1065" i="11"/>
  <c r="K1066" i="11"/>
  <c r="K1067" i="11"/>
  <c r="K1068" i="11"/>
  <c r="K1069" i="11"/>
  <c r="K1070" i="11"/>
  <c r="K1071" i="11"/>
  <c r="K1072" i="11"/>
  <c r="K1073" i="11"/>
  <c r="K1074" i="11"/>
  <c r="K1075" i="11"/>
  <c r="K1076" i="11"/>
  <c r="K1077" i="11"/>
  <c r="K1078" i="11"/>
  <c r="K1079" i="11"/>
  <c r="K1080" i="11"/>
  <c r="K1081" i="11"/>
  <c r="K1082" i="11"/>
  <c r="K1083" i="11"/>
  <c r="K1084" i="11"/>
  <c r="K1085" i="11"/>
  <c r="K1086" i="11"/>
  <c r="K1087" i="11"/>
  <c r="K1088" i="11"/>
  <c r="K1089" i="11"/>
  <c r="K1090" i="11"/>
  <c r="K1091" i="11"/>
  <c r="K1092" i="11"/>
  <c r="K1093" i="11"/>
  <c r="K1094" i="11"/>
  <c r="K1095" i="11"/>
  <c r="K1096" i="11"/>
  <c r="K1097" i="11"/>
  <c r="K1098" i="11"/>
  <c r="K1099" i="11"/>
  <c r="K1100" i="11"/>
  <c r="K1101" i="11"/>
  <c r="K1102" i="11"/>
  <c r="K1103" i="11"/>
  <c r="K1104" i="11"/>
  <c r="K1105" i="11"/>
  <c r="K1106" i="11"/>
  <c r="K1107" i="11"/>
  <c r="K1108" i="11"/>
  <c r="K1109" i="11"/>
  <c r="K1110" i="11"/>
  <c r="K1111" i="11"/>
  <c r="K1112" i="11"/>
  <c r="K1113" i="11"/>
  <c r="K1114" i="11"/>
  <c r="K1115" i="11"/>
  <c r="K1116" i="11"/>
  <c r="K1117" i="11"/>
  <c r="K1118" i="11"/>
  <c r="K1119" i="11"/>
  <c r="K1120" i="11"/>
  <c r="K1121" i="11"/>
  <c r="K1122" i="11"/>
  <c r="K1123" i="11"/>
  <c r="K1124" i="11"/>
  <c r="K1125" i="11"/>
  <c r="K1126" i="11"/>
  <c r="K1127" i="11"/>
  <c r="K1128" i="11"/>
  <c r="K1129" i="11"/>
  <c r="K1130" i="11"/>
  <c r="K1131" i="11"/>
  <c r="K1132" i="11"/>
  <c r="K1133" i="11"/>
  <c r="K1134" i="11"/>
  <c r="K1135" i="11"/>
  <c r="K1136" i="11"/>
  <c r="K1137" i="11"/>
  <c r="K1138" i="11"/>
  <c r="K1139" i="11"/>
  <c r="K1140" i="11"/>
  <c r="K1141" i="11"/>
  <c r="K1142" i="11"/>
  <c r="K1143" i="11"/>
  <c r="K1144" i="11"/>
  <c r="K1145" i="11"/>
  <c r="K1146" i="11"/>
  <c r="K1147" i="11"/>
  <c r="K1148" i="11"/>
  <c r="K1149" i="11"/>
  <c r="K1150" i="11"/>
  <c r="K1151" i="11"/>
  <c r="K1152" i="11"/>
  <c r="K1153" i="11"/>
  <c r="K1154" i="11"/>
  <c r="K1155" i="11"/>
  <c r="K1156" i="11"/>
  <c r="K1157" i="11"/>
  <c r="K1158" i="11"/>
  <c r="K1159" i="11"/>
  <c r="K1160" i="11"/>
  <c r="K1161" i="11"/>
  <c r="K1162" i="11"/>
  <c r="K1163" i="11"/>
  <c r="K1164" i="11"/>
  <c r="K1165" i="11"/>
  <c r="K1166" i="11"/>
  <c r="K1167" i="11"/>
  <c r="K1168" i="11"/>
  <c r="K1169" i="11"/>
  <c r="K1170" i="11"/>
  <c r="K1171" i="11"/>
  <c r="K1172" i="11"/>
  <c r="K1173" i="11"/>
  <c r="K1174" i="11"/>
  <c r="K1175" i="11"/>
  <c r="K1176" i="11"/>
  <c r="K1177" i="11"/>
  <c r="K1178" i="11"/>
  <c r="K1179" i="11"/>
  <c r="K1180" i="11"/>
  <c r="K1181" i="11"/>
  <c r="K1182" i="11"/>
  <c r="K1183" i="11"/>
  <c r="K1184" i="11"/>
  <c r="K1185" i="11"/>
  <c r="K1186" i="11"/>
  <c r="K1187" i="11"/>
  <c r="K1188" i="11"/>
  <c r="K1189" i="11"/>
  <c r="K1190" i="11"/>
  <c r="K1191" i="11"/>
  <c r="K1192" i="11"/>
  <c r="K1193" i="11"/>
  <c r="K1194" i="11"/>
  <c r="K1195" i="11"/>
  <c r="K1196" i="11"/>
  <c r="K1197" i="11"/>
  <c r="K1198" i="11"/>
  <c r="K1199" i="11"/>
  <c r="K1200" i="11"/>
  <c r="K1201" i="11"/>
  <c r="K1202" i="11"/>
  <c r="K1203" i="11"/>
  <c r="K1204" i="11"/>
  <c r="K1205" i="11"/>
  <c r="K1206" i="11"/>
  <c r="K1207" i="11"/>
  <c r="K1208" i="11"/>
  <c r="K1209" i="11"/>
  <c r="K1210" i="11"/>
  <c r="K1211" i="11"/>
  <c r="K1212" i="11"/>
  <c r="K1213" i="11"/>
  <c r="K1214" i="11"/>
  <c r="K1215" i="11"/>
  <c r="K1216" i="11"/>
  <c r="K1217" i="11"/>
  <c r="K1218" i="11"/>
  <c r="K1219" i="11"/>
  <c r="K1220" i="11"/>
  <c r="K1221" i="11"/>
  <c r="K1222" i="11"/>
  <c r="K1223" i="11"/>
  <c r="K1224" i="11"/>
  <c r="K1225" i="11"/>
  <c r="K1226" i="11"/>
  <c r="K1227" i="11"/>
  <c r="K1228" i="11"/>
  <c r="K1229" i="11"/>
  <c r="K1230" i="11"/>
  <c r="K1231" i="11"/>
  <c r="K1232" i="11"/>
  <c r="K1233" i="11"/>
  <c r="K1234" i="11"/>
  <c r="K1235" i="11"/>
  <c r="K1236" i="11"/>
  <c r="K1237" i="11"/>
  <c r="K1238" i="11"/>
  <c r="K1239" i="11"/>
  <c r="K1240" i="11"/>
  <c r="K1241" i="11"/>
  <c r="K1242" i="11"/>
  <c r="K1243" i="11"/>
  <c r="K1244" i="11"/>
  <c r="K1245" i="11"/>
  <c r="K1246" i="11"/>
  <c r="K1247" i="11"/>
  <c r="K1248" i="11"/>
  <c r="K1249" i="11"/>
  <c r="K1250" i="11"/>
  <c r="K1251" i="11"/>
  <c r="K1252" i="11"/>
  <c r="K1253" i="11"/>
  <c r="K1254" i="11"/>
  <c r="K1255" i="11"/>
  <c r="K1256" i="11"/>
  <c r="K1257" i="11"/>
  <c r="K1258" i="11"/>
  <c r="K1259" i="11"/>
  <c r="K1260" i="11"/>
  <c r="K1261" i="11"/>
  <c r="K1262" i="11"/>
  <c r="K1263" i="11"/>
  <c r="K1264" i="11"/>
  <c r="K1265" i="11"/>
  <c r="K1266" i="11"/>
  <c r="K1267" i="11"/>
  <c r="K1268" i="11"/>
  <c r="K1269" i="11"/>
  <c r="K1270" i="11"/>
  <c r="K1271" i="11"/>
  <c r="K1272" i="11"/>
  <c r="K1273" i="11"/>
  <c r="K1274" i="11"/>
  <c r="K1275" i="11"/>
  <c r="K1276" i="11"/>
  <c r="K1277" i="11"/>
  <c r="K1278" i="11"/>
  <c r="K1279" i="11"/>
  <c r="K1280" i="11"/>
  <c r="K1281" i="11"/>
  <c r="K1282" i="11"/>
  <c r="K1283" i="11"/>
  <c r="K1284" i="11"/>
  <c r="K1285" i="11"/>
  <c r="K1286" i="11"/>
  <c r="K1287" i="11"/>
  <c r="K1288" i="11"/>
  <c r="K1289" i="11"/>
  <c r="K1290" i="11"/>
  <c r="K1291" i="11"/>
  <c r="K1292" i="11"/>
  <c r="K1293" i="11"/>
  <c r="K1294" i="11"/>
  <c r="K1295" i="11"/>
  <c r="K1296" i="11"/>
  <c r="K1297" i="11"/>
  <c r="K1298" i="11"/>
  <c r="K1299" i="11"/>
  <c r="K1300" i="11"/>
  <c r="K1301" i="11"/>
  <c r="K1302" i="11"/>
  <c r="K1303" i="11"/>
  <c r="K1304" i="11"/>
  <c r="K1305" i="11"/>
  <c r="K1306" i="11"/>
  <c r="K1307" i="11"/>
  <c r="K1308" i="11"/>
  <c r="K1309" i="11"/>
  <c r="K1310" i="11"/>
  <c r="K1311" i="11"/>
  <c r="K1312" i="11"/>
  <c r="K1313" i="11"/>
  <c r="K1314" i="11"/>
  <c r="K1315" i="11"/>
  <c r="K1316" i="11"/>
  <c r="K1317" i="11"/>
  <c r="K1318" i="11"/>
  <c r="K1319" i="11"/>
  <c r="K1320" i="11"/>
  <c r="K1321" i="11"/>
  <c r="K1322" i="11"/>
  <c r="K1323" i="11"/>
  <c r="K1324" i="11"/>
  <c r="K1325" i="11"/>
  <c r="K1326" i="11"/>
  <c r="K1327" i="11"/>
  <c r="K1328" i="11"/>
  <c r="K1329" i="11"/>
  <c r="K1330" i="11"/>
  <c r="K1331" i="11"/>
  <c r="K1332" i="11"/>
  <c r="K1333" i="11"/>
  <c r="K1334" i="11"/>
  <c r="K1335" i="11"/>
  <c r="K1336" i="11"/>
  <c r="K1337" i="11"/>
  <c r="K1338" i="11"/>
  <c r="K1339" i="11"/>
  <c r="K1340" i="11"/>
  <c r="K1341" i="11"/>
  <c r="K1342" i="11"/>
  <c r="K1343" i="11"/>
  <c r="K1344" i="11"/>
  <c r="K1345" i="11"/>
  <c r="K1346" i="11"/>
  <c r="K1347" i="11"/>
  <c r="K1348" i="11"/>
  <c r="K1349" i="11"/>
  <c r="K1350" i="11"/>
  <c r="K1351" i="11"/>
  <c r="K1352" i="11"/>
  <c r="K1353" i="11"/>
  <c r="K1354" i="11"/>
  <c r="K1355" i="11"/>
  <c r="K1356" i="11"/>
  <c r="K1357" i="11"/>
  <c r="K1358" i="11"/>
  <c r="K1359" i="11"/>
  <c r="K1360" i="11"/>
  <c r="K1361" i="11"/>
  <c r="K1362" i="11"/>
  <c r="K1363" i="11"/>
  <c r="K1364" i="11"/>
  <c r="K1365" i="11"/>
  <c r="K1366" i="11"/>
  <c r="K1367" i="11"/>
  <c r="K1368" i="11"/>
  <c r="K1369" i="11"/>
  <c r="K1370" i="11"/>
  <c r="K1371" i="11"/>
  <c r="K1372" i="11"/>
  <c r="K1373" i="11"/>
  <c r="K1374" i="11"/>
  <c r="K1375" i="11"/>
  <c r="K1376" i="11"/>
  <c r="K1377" i="11"/>
  <c r="K1378" i="11"/>
  <c r="K1379" i="11"/>
  <c r="K1380" i="11"/>
  <c r="K1381" i="11"/>
  <c r="K1382" i="11"/>
  <c r="K1383" i="11"/>
  <c r="K1384" i="11"/>
  <c r="K1385" i="11"/>
  <c r="K1386" i="11"/>
  <c r="K1387" i="11"/>
  <c r="K1388" i="11"/>
  <c r="K1389" i="11"/>
  <c r="K1390" i="11"/>
  <c r="K1391" i="11"/>
  <c r="K1392" i="11"/>
  <c r="K1393" i="11"/>
  <c r="K1394" i="11"/>
  <c r="K1395" i="11"/>
  <c r="K1396" i="11"/>
  <c r="K1397" i="11"/>
  <c r="K1398" i="11"/>
  <c r="K1399" i="11"/>
  <c r="K1400" i="11"/>
  <c r="K1401" i="11"/>
  <c r="K1402" i="11"/>
  <c r="K1403" i="11"/>
  <c r="K1404" i="11"/>
  <c r="K1405" i="11"/>
  <c r="K1406" i="11"/>
  <c r="K1407" i="11"/>
  <c r="K1408" i="11"/>
  <c r="K1409" i="11"/>
  <c r="K1410" i="11"/>
  <c r="K1411" i="11"/>
  <c r="K1412" i="11"/>
  <c r="K1413" i="11"/>
  <c r="K1414" i="11"/>
  <c r="K1415" i="11"/>
  <c r="K1416" i="11"/>
  <c r="K1417" i="11"/>
  <c r="K1418" i="11"/>
  <c r="K1419" i="11"/>
  <c r="K1420" i="11"/>
  <c r="K1421" i="11"/>
  <c r="K1422" i="11"/>
  <c r="K1423" i="11"/>
  <c r="K1424" i="11"/>
  <c r="K1425" i="11"/>
  <c r="K1426" i="11"/>
  <c r="K1427" i="11"/>
  <c r="K1428" i="11"/>
  <c r="K1429" i="11"/>
  <c r="K1430" i="11"/>
  <c r="K1431" i="11"/>
  <c r="K1432" i="11"/>
  <c r="K1433" i="11"/>
  <c r="K1434" i="11"/>
  <c r="K1435" i="11"/>
  <c r="K1436" i="11"/>
  <c r="K1437" i="11"/>
  <c r="K1438" i="11"/>
  <c r="K1439" i="11"/>
  <c r="K1440" i="11"/>
  <c r="K1441" i="11"/>
  <c r="K1442" i="11"/>
  <c r="K1443" i="11"/>
  <c r="K1444" i="11"/>
  <c r="K1445" i="11"/>
  <c r="K1446" i="11"/>
  <c r="K1447" i="11"/>
  <c r="K1448" i="11"/>
  <c r="K1449" i="11"/>
  <c r="K1450" i="11"/>
  <c r="K1451" i="11"/>
  <c r="K1452" i="11"/>
  <c r="K1453" i="11"/>
  <c r="K1454" i="11"/>
  <c r="K1455" i="11"/>
  <c r="K1456" i="11"/>
  <c r="K1457" i="11"/>
  <c r="K1458" i="11"/>
  <c r="K1459" i="11"/>
  <c r="K1460" i="11"/>
  <c r="K1461" i="11"/>
  <c r="K1462" i="11"/>
  <c r="K1463" i="11"/>
  <c r="K1464" i="11"/>
  <c r="K1465" i="11"/>
  <c r="K1466" i="11"/>
  <c r="K1467" i="11"/>
  <c r="K1468" i="11"/>
  <c r="K1469" i="11"/>
  <c r="K1470" i="11"/>
  <c r="K1471" i="11"/>
  <c r="K1472" i="11"/>
  <c r="K1473" i="11"/>
  <c r="K1474" i="11"/>
  <c r="K1475" i="11"/>
  <c r="K1476" i="11"/>
  <c r="K1477" i="11"/>
  <c r="K1478" i="11"/>
  <c r="K1479" i="11"/>
  <c r="K1480" i="11"/>
  <c r="K1481" i="11"/>
  <c r="K1482" i="11"/>
  <c r="K1483" i="11"/>
  <c r="K1484" i="11"/>
  <c r="K1485" i="11"/>
  <c r="K1486" i="11"/>
  <c r="K1487" i="11"/>
  <c r="K1488" i="11"/>
  <c r="K1489" i="11"/>
  <c r="K1490" i="11"/>
  <c r="K1491" i="11"/>
  <c r="K1492" i="11"/>
  <c r="K1493" i="11"/>
  <c r="K1494" i="11"/>
  <c r="K1495" i="11"/>
  <c r="K1496" i="11"/>
  <c r="K1497" i="11"/>
  <c r="K1498" i="11"/>
  <c r="K1499" i="11"/>
  <c r="K1500" i="11"/>
  <c r="K1501" i="11"/>
  <c r="K1502" i="11"/>
  <c r="K1503" i="11"/>
  <c r="K1504" i="11"/>
  <c r="K1505" i="11"/>
  <c r="K1506" i="11"/>
  <c r="K1507" i="11"/>
  <c r="K1508" i="11"/>
  <c r="K1509" i="11"/>
  <c r="K1510" i="11"/>
  <c r="K1511" i="11"/>
  <c r="K1512" i="11"/>
  <c r="K1513" i="11"/>
  <c r="K1514" i="11"/>
  <c r="K1515" i="11"/>
  <c r="K1516" i="11"/>
  <c r="K1517" i="11"/>
  <c r="K1518" i="11"/>
  <c r="K1519" i="11"/>
  <c r="K1520" i="11"/>
  <c r="K1521" i="11"/>
  <c r="K1522" i="11"/>
  <c r="K1523" i="11"/>
  <c r="K1524" i="11"/>
  <c r="K1525" i="11"/>
  <c r="K1526" i="11"/>
  <c r="K1527" i="11"/>
  <c r="K1528" i="11"/>
  <c r="K1529" i="11"/>
  <c r="K1530" i="11"/>
  <c r="K1531" i="11"/>
  <c r="K1532" i="11"/>
  <c r="K1533" i="11"/>
  <c r="K1534" i="11"/>
  <c r="K1535" i="11"/>
  <c r="K1536" i="11"/>
  <c r="K1537" i="11"/>
  <c r="K1538" i="11"/>
  <c r="K1539" i="11"/>
  <c r="K1540" i="11"/>
  <c r="K1541" i="11"/>
  <c r="K1542" i="11"/>
  <c r="K1543" i="11"/>
  <c r="K1544" i="11"/>
  <c r="K1545" i="11"/>
  <c r="K1546" i="11"/>
  <c r="K1547" i="11"/>
  <c r="K1548" i="11"/>
  <c r="K1549" i="11"/>
  <c r="K1550" i="11"/>
  <c r="K1551" i="11"/>
  <c r="K1552" i="11"/>
  <c r="K1553" i="11"/>
  <c r="K1554" i="11"/>
  <c r="K1555" i="11"/>
  <c r="K1556" i="11"/>
  <c r="K1557" i="11"/>
  <c r="K1558" i="11"/>
  <c r="K1559" i="11"/>
  <c r="K1560" i="11"/>
  <c r="K1561" i="11"/>
  <c r="K1562" i="11"/>
  <c r="K1563" i="11"/>
  <c r="K1564" i="11"/>
  <c r="K1565" i="11"/>
  <c r="K1566" i="11"/>
  <c r="K1567" i="11"/>
  <c r="K1568" i="11"/>
  <c r="K1569" i="11"/>
  <c r="K1570" i="11"/>
  <c r="K1571" i="11"/>
  <c r="K1572" i="11"/>
  <c r="K1573" i="11"/>
  <c r="K1574" i="11"/>
  <c r="K1575" i="11"/>
  <c r="K1576" i="11"/>
  <c r="K1577" i="11"/>
  <c r="K1578" i="11"/>
  <c r="K1579" i="11"/>
  <c r="K1580" i="11"/>
  <c r="K1581" i="11"/>
  <c r="K1582" i="11"/>
  <c r="K1583" i="11"/>
  <c r="K1584" i="11"/>
  <c r="K1585" i="11"/>
  <c r="K1586" i="11"/>
  <c r="K1587" i="11"/>
  <c r="K1588" i="11"/>
  <c r="K1589" i="11"/>
  <c r="K1590" i="11"/>
  <c r="K1591" i="11"/>
  <c r="K1592" i="11"/>
  <c r="K1593" i="11"/>
  <c r="K1594" i="11"/>
  <c r="K1595" i="11"/>
  <c r="K1596" i="11"/>
  <c r="K1597" i="11"/>
  <c r="K1598" i="11"/>
  <c r="K1599" i="11"/>
  <c r="K1600" i="11"/>
  <c r="K1601" i="11"/>
  <c r="K1602" i="11"/>
  <c r="K1603" i="11"/>
  <c r="K1604" i="11"/>
  <c r="K1605" i="11"/>
  <c r="K1606" i="11"/>
  <c r="K1607" i="11"/>
  <c r="K1608" i="11"/>
  <c r="K1609" i="11"/>
  <c r="K1610" i="11"/>
  <c r="K1611" i="11"/>
  <c r="K1612" i="11"/>
  <c r="K1613" i="11"/>
  <c r="K1614" i="11"/>
  <c r="K1615" i="11"/>
  <c r="K1616" i="11"/>
  <c r="K1617" i="11"/>
  <c r="K1618" i="11"/>
  <c r="K1619" i="11"/>
  <c r="K1620" i="11"/>
  <c r="K1621" i="11"/>
  <c r="K1622" i="11"/>
  <c r="K1623" i="11"/>
  <c r="K1624" i="11"/>
  <c r="K1625" i="11"/>
  <c r="K1626" i="11"/>
  <c r="K1627" i="11"/>
  <c r="K1628" i="11"/>
  <c r="K1629" i="11"/>
  <c r="K1630" i="11"/>
  <c r="K1631" i="11"/>
  <c r="K1632" i="11"/>
  <c r="K1633" i="11"/>
  <c r="K1634" i="11"/>
  <c r="K1635" i="11"/>
  <c r="K1636" i="11"/>
  <c r="K1637" i="11"/>
  <c r="K1638" i="11"/>
  <c r="K1639" i="11"/>
  <c r="K1640" i="11"/>
  <c r="K1641" i="11"/>
  <c r="K1642" i="11"/>
  <c r="K1643" i="11"/>
  <c r="K1644" i="11"/>
  <c r="K1645" i="11"/>
  <c r="K1646" i="11"/>
  <c r="K1647" i="11"/>
  <c r="K1648" i="11"/>
  <c r="K1649" i="11"/>
  <c r="K1650" i="11"/>
  <c r="K1651" i="11"/>
  <c r="K1652" i="11"/>
  <c r="K1653" i="11"/>
  <c r="K1654" i="11"/>
  <c r="K1655" i="11"/>
  <c r="K1656" i="11"/>
  <c r="K1657" i="11"/>
  <c r="K1658" i="11"/>
  <c r="K1659" i="11"/>
  <c r="K1660" i="11"/>
  <c r="K1661" i="11"/>
  <c r="K1662" i="11"/>
  <c r="K1663" i="11"/>
  <c r="K1664" i="11"/>
  <c r="K1665" i="11"/>
  <c r="K1666" i="11"/>
  <c r="K1667" i="11"/>
  <c r="K1668" i="11"/>
  <c r="K1669" i="11"/>
  <c r="K1670" i="11"/>
  <c r="K1671" i="11"/>
  <c r="K1672" i="11"/>
  <c r="K1673" i="11"/>
  <c r="K1674" i="11"/>
  <c r="K1675" i="11"/>
  <c r="K1676" i="11"/>
  <c r="K1677" i="11"/>
  <c r="K1678" i="11"/>
  <c r="K1679" i="11"/>
  <c r="K1680" i="11"/>
  <c r="K1681" i="11"/>
  <c r="K1682" i="11"/>
  <c r="K1683" i="11"/>
  <c r="K1684" i="11"/>
  <c r="K1685" i="11"/>
  <c r="K1686" i="11"/>
  <c r="K1687" i="11"/>
  <c r="K1688" i="11"/>
  <c r="K1689" i="11"/>
  <c r="K1690" i="11"/>
  <c r="K1691" i="11"/>
  <c r="K1692" i="11"/>
  <c r="K1693" i="11"/>
  <c r="K1694" i="11"/>
  <c r="K1695" i="11"/>
  <c r="K1696" i="11"/>
  <c r="K1697" i="11"/>
  <c r="K1698" i="11"/>
  <c r="K1699" i="11"/>
  <c r="K1700" i="11"/>
  <c r="K1701" i="11"/>
  <c r="K1702" i="11"/>
  <c r="K1703" i="11"/>
  <c r="K1704" i="11"/>
  <c r="K1705" i="11"/>
  <c r="K1706" i="11"/>
  <c r="K1707" i="11"/>
  <c r="K1708" i="11"/>
  <c r="K1709" i="11"/>
  <c r="K1710" i="11"/>
  <c r="K1711" i="11"/>
  <c r="K1712" i="11"/>
  <c r="K1713" i="11"/>
  <c r="K1714" i="11"/>
  <c r="K1715" i="11"/>
  <c r="K1716" i="11"/>
  <c r="K1717" i="11"/>
  <c r="K1718" i="11"/>
  <c r="K1719" i="11"/>
  <c r="K1720" i="11"/>
  <c r="K1721" i="11"/>
  <c r="K1722" i="11"/>
  <c r="K1723" i="11"/>
  <c r="K1724" i="11"/>
  <c r="K1725" i="11"/>
  <c r="K1726" i="11"/>
  <c r="K1727" i="11"/>
  <c r="K1728" i="11"/>
  <c r="K1729" i="11"/>
  <c r="K1730" i="11"/>
  <c r="K1731" i="11"/>
  <c r="K1732" i="11"/>
  <c r="K1733" i="11"/>
  <c r="K1734" i="11"/>
  <c r="K1735" i="11"/>
  <c r="K1736" i="11"/>
  <c r="K1737" i="11"/>
  <c r="K1738" i="11"/>
  <c r="K1739" i="11"/>
  <c r="K1740" i="11"/>
  <c r="K1741" i="11"/>
  <c r="K1742" i="11"/>
  <c r="K1743" i="11"/>
  <c r="K1744" i="11"/>
  <c r="K1745" i="11"/>
  <c r="K1746" i="11"/>
  <c r="K1747" i="11"/>
  <c r="K1748" i="11"/>
  <c r="K1749" i="11"/>
  <c r="K1750" i="11"/>
  <c r="K1751" i="11"/>
  <c r="K1752" i="11"/>
  <c r="K1753" i="11"/>
  <c r="K1754" i="11"/>
  <c r="K1755" i="11"/>
  <c r="K1756" i="11"/>
  <c r="K1757" i="11"/>
  <c r="K1758" i="11"/>
  <c r="K1759" i="11"/>
  <c r="K1760" i="11"/>
  <c r="K1761" i="11"/>
  <c r="K1762" i="11"/>
  <c r="K1763" i="11"/>
  <c r="K1764" i="11"/>
  <c r="K1765" i="11"/>
  <c r="K1766" i="11"/>
  <c r="K1767" i="11"/>
  <c r="K1768" i="11"/>
  <c r="K1769" i="11"/>
  <c r="K1770" i="11"/>
  <c r="K1771" i="11"/>
  <c r="K1772" i="11"/>
  <c r="K1773" i="11"/>
  <c r="K1774" i="11"/>
  <c r="K1775" i="11"/>
  <c r="K1776" i="11"/>
  <c r="K1777" i="11"/>
  <c r="K1778" i="11"/>
  <c r="K1779" i="11"/>
  <c r="K1780" i="11"/>
  <c r="K1781" i="11"/>
  <c r="K1782" i="11"/>
  <c r="K1783" i="11"/>
  <c r="K1784" i="11"/>
  <c r="K1785" i="11"/>
  <c r="K1786" i="11"/>
  <c r="K1787" i="11"/>
  <c r="K1788" i="11"/>
  <c r="K1789" i="11"/>
  <c r="K1790" i="11"/>
  <c r="K1791" i="11"/>
  <c r="K1792" i="11"/>
  <c r="K1793" i="11"/>
  <c r="K1794" i="11"/>
  <c r="K1795" i="11"/>
  <c r="K1796" i="11"/>
  <c r="K1797" i="11"/>
  <c r="K1798" i="11"/>
  <c r="K1799" i="11"/>
  <c r="K1800" i="11"/>
  <c r="K1801" i="11"/>
  <c r="K1802" i="11"/>
  <c r="K1803" i="11"/>
  <c r="K1804" i="11"/>
  <c r="K1805" i="11"/>
  <c r="K1806" i="11"/>
  <c r="K1807" i="11"/>
  <c r="K1808" i="11"/>
  <c r="K1809" i="11"/>
  <c r="K1810" i="11"/>
  <c r="K1811" i="11"/>
  <c r="K1812" i="11"/>
  <c r="K1813" i="11"/>
  <c r="K1814" i="11"/>
  <c r="K1815" i="11"/>
  <c r="K1816" i="11"/>
  <c r="K1817" i="11"/>
  <c r="K1818" i="11"/>
  <c r="K1819" i="11"/>
  <c r="K1820" i="11"/>
  <c r="K1821" i="11"/>
  <c r="K1822" i="11"/>
  <c r="K1823" i="11"/>
  <c r="K1824" i="11"/>
  <c r="K1825" i="11"/>
  <c r="K1826" i="11"/>
  <c r="K1827" i="11"/>
  <c r="K1828" i="11"/>
  <c r="K1829" i="11"/>
  <c r="K1830" i="11"/>
  <c r="K1831" i="11"/>
  <c r="K1832" i="11"/>
  <c r="K1833" i="11"/>
  <c r="K1834" i="11"/>
  <c r="K1835" i="11"/>
  <c r="K1836" i="11"/>
  <c r="K1837" i="11"/>
  <c r="K1838" i="11"/>
  <c r="K1839" i="11"/>
  <c r="K1840" i="11"/>
  <c r="K1841" i="11"/>
  <c r="K1842" i="11"/>
  <c r="K1843" i="11"/>
  <c r="K1844" i="11"/>
  <c r="K1845" i="11"/>
  <c r="K1846" i="11"/>
  <c r="K1847" i="11"/>
  <c r="K1848" i="11"/>
  <c r="K1849" i="11"/>
  <c r="K1850" i="11"/>
  <c r="K1851" i="11"/>
  <c r="K1852" i="11"/>
  <c r="K1853" i="11"/>
  <c r="K1854" i="11"/>
  <c r="K1855" i="11"/>
  <c r="K1856" i="11"/>
  <c r="K1857" i="11"/>
  <c r="K1858" i="11"/>
  <c r="K1859" i="11"/>
  <c r="K1860" i="11"/>
  <c r="K1861" i="11"/>
  <c r="K1862" i="11"/>
  <c r="K1863" i="11"/>
  <c r="K1864" i="11"/>
  <c r="K1865" i="11"/>
  <c r="K1866" i="11"/>
  <c r="K1867" i="11"/>
  <c r="K1868" i="11"/>
  <c r="K1869" i="11"/>
  <c r="K1870" i="11"/>
  <c r="K1871" i="11"/>
  <c r="K1872" i="11"/>
  <c r="K1873" i="11"/>
  <c r="K1874" i="11"/>
  <c r="K1875" i="11"/>
  <c r="K1876" i="11"/>
  <c r="K1877" i="11"/>
  <c r="K1878" i="11"/>
  <c r="K1879" i="11"/>
  <c r="K1880" i="11"/>
  <c r="K1881" i="11"/>
  <c r="K1882" i="11"/>
  <c r="K1883" i="11"/>
  <c r="K1884" i="11"/>
  <c r="K1885" i="11"/>
  <c r="K1886" i="11"/>
  <c r="K1887" i="11"/>
  <c r="K1888" i="11"/>
  <c r="K1889" i="11"/>
  <c r="K1890" i="11"/>
  <c r="K1891" i="11"/>
  <c r="K1892" i="11"/>
  <c r="K1893" i="11"/>
  <c r="K1894" i="11"/>
  <c r="K1895" i="11"/>
  <c r="K1896" i="11"/>
  <c r="K1897" i="11"/>
  <c r="K1898" i="11"/>
  <c r="K1899" i="11"/>
  <c r="K1900" i="11"/>
  <c r="K1901" i="11"/>
  <c r="K1902" i="11"/>
  <c r="K1903" i="11"/>
  <c r="K1904" i="11"/>
  <c r="K1905" i="11"/>
  <c r="K1906" i="11"/>
  <c r="K1907" i="11"/>
  <c r="K1908" i="11"/>
  <c r="K1909" i="11"/>
  <c r="K1910" i="11"/>
  <c r="K1911" i="11"/>
  <c r="K1912" i="11"/>
  <c r="K1913" i="11"/>
  <c r="K1914" i="11"/>
  <c r="K1915" i="11"/>
  <c r="K1916" i="11"/>
  <c r="K1917" i="11"/>
  <c r="K1918" i="11"/>
  <c r="K1919" i="11"/>
  <c r="K1920" i="11"/>
  <c r="K1921" i="11"/>
  <c r="K1922" i="11"/>
  <c r="K1923" i="11"/>
  <c r="K1924" i="11"/>
  <c r="K1925" i="11"/>
  <c r="K1926" i="11"/>
  <c r="K1927" i="11"/>
  <c r="K1928" i="11"/>
  <c r="K1929" i="11"/>
  <c r="K1930" i="11"/>
  <c r="K1931" i="11"/>
  <c r="K1932" i="11"/>
  <c r="K1933" i="11"/>
  <c r="K1934" i="11"/>
  <c r="K1935" i="11"/>
  <c r="K1936" i="11"/>
  <c r="K1937" i="11"/>
  <c r="K1938" i="11"/>
  <c r="K1939" i="11"/>
  <c r="K1940" i="11"/>
  <c r="K1941" i="11"/>
  <c r="K1942" i="11"/>
  <c r="K1943" i="11"/>
  <c r="K1944" i="11"/>
  <c r="K1945" i="11"/>
  <c r="K1946" i="11"/>
  <c r="K1947" i="11"/>
  <c r="K1948" i="11"/>
  <c r="K1949" i="11"/>
  <c r="K1950" i="11"/>
  <c r="K1951" i="11"/>
  <c r="K1952" i="11"/>
  <c r="K1953" i="11"/>
  <c r="K1954" i="11"/>
  <c r="K1955" i="11"/>
  <c r="K1956" i="11"/>
  <c r="K1957" i="11"/>
  <c r="K1958" i="11"/>
  <c r="K1959" i="11"/>
  <c r="K1960" i="11"/>
  <c r="K1961" i="11"/>
  <c r="K1962" i="11"/>
  <c r="K1963" i="11"/>
  <c r="K1964" i="11"/>
  <c r="K1965" i="11"/>
  <c r="K1966" i="11"/>
  <c r="K1967" i="11"/>
  <c r="K1968" i="11"/>
  <c r="K1969" i="11"/>
  <c r="K1970" i="11"/>
  <c r="K1971" i="11"/>
  <c r="K1972" i="11"/>
  <c r="K1973" i="11"/>
  <c r="K1974" i="11"/>
  <c r="K1975" i="11"/>
  <c r="K1976" i="11"/>
  <c r="K1977" i="11"/>
  <c r="K1978" i="11"/>
  <c r="K1979" i="11"/>
  <c r="K1980" i="11"/>
  <c r="K1981" i="11"/>
  <c r="K1982" i="11"/>
  <c r="K1983" i="11"/>
  <c r="K1984" i="11"/>
  <c r="K1985" i="11"/>
  <c r="K1986" i="11"/>
  <c r="K1987" i="11"/>
  <c r="K1988" i="11"/>
  <c r="K1989" i="11"/>
  <c r="K1990" i="11"/>
  <c r="K1991" i="11"/>
  <c r="K1992" i="11"/>
  <c r="K1993" i="11"/>
  <c r="K1994" i="11"/>
  <c r="K1995" i="11"/>
  <c r="K1996" i="11"/>
  <c r="K1997" i="11"/>
  <c r="K1998" i="11"/>
  <c r="K1999" i="11"/>
  <c r="K2000" i="11"/>
  <c r="K2001" i="11"/>
  <c r="K2002" i="11"/>
  <c r="K2003" i="11"/>
  <c r="K2004" i="11"/>
  <c r="K2005" i="11"/>
  <c r="K2006" i="11"/>
  <c r="K2007" i="11"/>
  <c r="K2008" i="11"/>
  <c r="K2009" i="11"/>
  <c r="K2010" i="11"/>
  <c r="K2011" i="11"/>
  <c r="K2012" i="11"/>
  <c r="K2013" i="11"/>
  <c r="K2014" i="11"/>
  <c r="K2015" i="11"/>
  <c r="K2016" i="11"/>
  <c r="K2017" i="11"/>
  <c r="K2018" i="11"/>
  <c r="K2019" i="11"/>
  <c r="K2020" i="11"/>
  <c r="K2021" i="11"/>
  <c r="K2022" i="11"/>
  <c r="K2023" i="11"/>
  <c r="K2024" i="11"/>
  <c r="K2025" i="11"/>
  <c r="K2026" i="11"/>
  <c r="K2027" i="11"/>
  <c r="K2028" i="11"/>
  <c r="K2029" i="11"/>
  <c r="K2030" i="11"/>
  <c r="K2031" i="11"/>
  <c r="K2032" i="11"/>
  <c r="K2033" i="11"/>
  <c r="K2034" i="11"/>
  <c r="K2035" i="11"/>
  <c r="K2036" i="11"/>
  <c r="K2037" i="11"/>
  <c r="K2038" i="11"/>
  <c r="K2039" i="11"/>
  <c r="K2040" i="11"/>
  <c r="K2041" i="11"/>
  <c r="K2042" i="11"/>
  <c r="K2043" i="11"/>
  <c r="K2044" i="11"/>
  <c r="K2045" i="11"/>
  <c r="K2046" i="11"/>
  <c r="K2047" i="11"/>
  <c r="K2048" i="11"/>
  <c r="K2049" i="11"/>
  <c r="K2050" i="11"/>
  <c r="K2051" i="11"/>
  <c r="K2052" i="11"/>
  <c r="K2053" i="11"/>
  <c r="K2054" i="11"/>
  <c r="K2055" i="11"/>
  <c r="K2056" i="11"/>
  <c r="K2057" i="11"/>
  <c r="K2058" i="11"/>
  <c r="K2059" i="11"/>
  <c r="K2060" i="11"/>
  <c r="K2061" i="11"/>
  <c r="K2062" i="11"/>
  <c r="K2063" i="11"/>
  <c r="K2064" i="11"/>
  <c r="K2065" i="11"/>
  <c r="K2066" i="11"/>
  <c r="K2067" i="11"/>
  <c r="K2068" i="11"/>
  <c r="K2069" i="11"/>
  <c r="K2070" i="11"/>
  <c r="K2071" i="11"/>
  <c r="K2072" i="11"/>
  <c r="K2073" i="11"/>
  <c r="K2074" i="11"/>
  <c r="K2075" i="11"/>
  <c r="K2076" i="11"/>
  <c r="K2077" i="11"/>
  <c r="K2078" i="11"/>
  <c r="K2079" i="11"/>
  <c r="K2080" i="11"/>
  <c r="K2081" i="11"/>
  <c r="K2082" i="11"/>
  <c r="K2083" i="11"/>
  <c r="K2084" i="11"/>
  <c r="K2085" i="11"/>
  <c r="K2086" i="11"/>
  <c r="K2087" i="11"/>
  <c r="K2088" i="11"/>
  <c r="K2089" i="11"/>
  <c r="K2090" i="11"/>
  <c r="K2091" i="11"/>
  <c r="K2092" i="11"/>
  <c r="K2093" i="11"/>
  <c r="K2094" i="11"/>
  <c r="K2095" i="11"/>
  <c r="K2096" i="11"/>
  <c r="K2097" i="11"/>
  <c r="K2098" i="11"/>
  <c r="K2099" i="11"/>
  <c r="K2100" i="11"/>
  <c r="K2101" i="11"/>
  <c r="K2102" i="11"/>
  <c r="K2103" i="11"/>
  <c r="K2104" i="11"/>
  <c r="K2105" i="11"/>
  <c r="K2106" i="11"/>
  <c r="K2107" i="11"/>
  <c r="K2108" i="11"/>
  <c r="K2109" i="11"/>
  <c r="K2110" i="11"/>
  <c r="K2111" i="11"/>
  <c r="K2112" i="11"/>
  <c r="K2113" i="11"/>
  <c r="K2114" i="11"/>
  <c r="K2115" i="11"/>
  <c r="K2116" i="11"/>
  <c r="K2117" i="11"/>
  <c r="K2118" i="11"/>
  <c r="K2119" i="11"/>
  <c r="K2120" i="11"/>
  <c r="K2121" i="11"/>
  <c r="K2122" i="11"/>
  <c r="K2123" i="11"/>
  <c r="K2124" i="11"/>
  <c r="K2125" i="11"/>
  <c r="K2126" i="11"/>
  <c r="K2127" i="11"/>
  <c r="K2128" i="11"/>
  <c r="K2129" i="11"/>
  <c r="K2130" i="11"/>
  <c r="K2131" i="11"/>
  <c r="K2132" i="11"/>
  <c r="K2133" i="11"/>
  <c r="K2134" i="11"/>
  <c r="K2135" i="11"/>
  <c r="K2136" i="11"/>
  <c r="K2137" i="11"/>
  <c r="K2138" i="11"/>
  <c r="K2139" i="11"/>
  <c r="K2140" i="11"/>
  <c r="K2141" i="11"/>
  <c r="K2142" i="11"/>
  <c r="K2143" i="11"/>
  <c r="K2144" i="11"/>
  <c r="K2145" i="11"/>
  <c r="K2146" i="11"/>
  <c r="K2147" i="11"/>
  <c r="K2148" i="11"/>
  <c r="K2149" i="11"/>
  <c r="K2150" i="11"/>
  <c r="K2151" i="11"/>
  <c r="K2152" i="11"/>
  <c r="K2153" i="11"/>
  <c r="K2154" i="11"/>
  <c r="K2155" i="11"/>
  <c r="K2156" i="11"/>
  <c r="K2157" i="11"/>
  <c r="K2158" i="11"/>
  <c r="K2159" i="11"/>
  <c r="K2160" i="11"/>
  <c r="K2161" i="11"/>
  <c r="K2162" i="11"/>
  <c r="K2163" i="11"/>
  <c r="K2164" i="11"/>
  <c r="K2165" i="11"/>
  <c r="K2166" i="11"/>
  <c r="K2167" i="11"/>
  <c r="K2168" i="11"/>
  <c r="K2169" i="11"/>
  <c r="K2170" i="11"/>
  <c r="K2171" i="11"/>
  <c r="K2172" i="11"/>
  <c r="K2173" i="11"/>
  <c r="K2174" i="11"/>
  <c r="K2175" i="11"/>
  <c r="K2176" i="11"/>
  <c r="K2177" i="11"/>
  <c r="K2178" i="11"/>
  <c r="K2179" i="11"/>
  <c r="K2180" i="11"/>
  <c r="K2181" i="11"/>
  <c r="K2182" i="11"/>
  <c r="K2183" i="11"/>
  <c r="K2184" i="11"/>
  <c r="K2185" i="11"/>
  <c r="K2186" i="11"/>
  <c r="K2187" i="11"/>
  <c r="K2188" i="11"/>
  <c r="K2189" i="11"/>
  <c r="K2190" i="11"/>
  <c r="K2191" i="11"/>
  <c r="K2192" i="11"/>
  <c r="K2193" i="11"/>
  <c r="K2194" i="11"/>
  <c r="K2195" i="11"/>
  <c r="K2196" i="11"/>
  <c r="K2197" i="11"/>
  <c r="K2198" i="11"/>
  <c r="K2199" i="11"/>
  <c r="K2200" i="11"/>
  <c r="K2201" i="11"/>
  <c r="K2202" i="11"/>
  <c r="K2203" i="11"/>
  <c r="K2204" i="11"/>
  <c r="K2205" i="11"/>
  <c r="K2206" i="11"/>
  <c r="K2207" i="11"/>
  <c r="K2208" i="11"/>
  <c r="K2209" i="11"/>
  <c r="K2210" i="11"/>
  <c r="K2211" i="11"/>
  <c r="K2212" i="11"/>
  <c r="K2213" i="11"/>
  <c r="K2214" i="11"/>
  <c r="K2215" i="11"/>
  <c r="K2216" i="11"/>
  <c r="K2217" i="11"/>
  <c r="K2218" i="11"/>
  <c r="K2219" i="11"/>
  <c r="K2220" i="11"/>
  <c r="K2221" i="11"/>
  <c r="K2222" i="11"/>
  <c r="K2223" i="11"/>
  <c r="K2224" i="11"/>
  <c r="K2225" i="11"/>
  <c r="K2226" i="11"/>
  <c r="K2227" i="11"/>
  <c r="K2228" i="11"/>
  <c r="K2229" i="11"/>
  <c r="K2230" i="11"/>
  <c r="K2231" i="11"/>
  <c r="K2232" i="11"/>
  <c r="K2233" i="11"/>
  <c r="K2234" i="11"/>
  <c r="K2235" i="11"/>
  <c r="K2236" i="11"/>
  <c r="K2237" i="11"/>
  <c r="K2238" i="11"/>
  <c r="K2239" i="11"/>
  <c r="K2240" i="11"/>
  <c r="K2241" i="11"/>
  <c r="K2242" i="11"/>
  <c r="K2243" i="11"/>
  <c r="K2244" i="11"/>
  <c r="K2245" i="11"/>
  <c r="K2246" i="11"/>
  <c r="K2247" i="11"/>
  <c r="K2248" i="11"/>
  <c r="K2249" i="11"/>
  <c r="K2250" i="11"/>
  <c r="K2251" i="11"/>
  <c r="K2252" i="11"/>
  <c r="K2253" i="11"/>
  <c r="K2254" i="11"/>
  <c r="K2255" i="11"/>
  <c r="K2256" i="11"/>
  <c r="K2257" i="11"/>
  <c r="K2258" i="11"/>
  <c r="K2259" i="11"/>
  <c r="K2260" i="11"/>
  <c r="K2261" i="11"/>
  <c r="K2262" i="11"/>
  <c r="K2263" i="11"/>
  <c r="K2264" i="11"/>
  <c r="K2265" i="11"/>
  <c r="K2266" i="11"/>
  <c r="K2267" i="11"/>
  <c r="K2268" i="11"/>
  <c r="K2269" i="11"/>
  <c r="K2270" i="11"/>
  <c r="K2271" i="11"/>
  <c r="K2272" i="11"/>
  <c r="K2273" i="11"/>
  <c r="K2274" i="11"/>
  <c r="K2275" i="11"/>
  <c r="K2276" i="11"/>
  <c r="K2277" i="11"/>
  <c r="K2278" i="11"/>
  <c r="K2279" i="11"/>
  <c r="K2280" i="11"/>
  <c r="K2281" i="11"/>
  <c r="K2282" i="11"/>
  <c r="K2283" i="11"/>
  <c r="K2284" i="11"/>
  <c r="K2285" i="11"/>
  <c r="K2286" i="11"/>
  <c r="K2287" i="11"/>
  <c r="K2288" i="11"/>
  <c r="K2289" i="11"/>
  <c r="K2290" i="11"/>
  <c r="K2291" i="11"/>
  <c r="K2292" i="11"/>
  <c r="K2293" i="11"/>
  <c r="K2294" i="11"/>
  <c r="K2295" i="11"/>
  <c r="K2296" i="11"/>
  <c r="K2297" i="11"/>
  <c r="K2298" i="11"/>
  <c r="K2299" i="11"/>
  <c r="K2300" i="11"/>
  <c r="K2301" i="11"/>
  <c r="K2302" i="11"/>
  <c r="K2303" i="11"/>
  <c r="K2304" i="11"/>
  <c r="K2305" i="11"/>
  <c r="K2306" i="11"/>
  <c r="K2307" i="11"/>
  <c r="K2308" i="11"/>
  <c r="K2309" i="11"/>
  <c r="K2310" i="11"/>
  <c r="K2311" i="11"/>
  <c r="K2312" i="11"/>
  <c r="K2313" i="11"/>
  <c r="K2314" i="11"/>
  <c r="K2315" i="11"/>
  <c r="K2316" i="11"/>
  <c r="K2317" i="11"/>
  <c r="K2318" i="11"/>
  <c r="K2319" i="11"/>
  <c r="K2320" i="11"/>
  <c r="K2321" i="11"/>
  <c r="K2322" i="11"/>
  <c r="K2323" i="11"/>
  <c r="K2324" i="11"/>
  <c r="K2325" i="11"/>
  <c r="K2326" i="11"/>
  <c r="K2327" i="11"/>
  <c r="K2328" i="11"/>
  <c r="K2329" i="11"/>
  <c r="K2330" i="11"/>
  <c r="K2331" i="11"/>
  <c r="K2332" i="11"/>
  <c r="K2333" i="11"/>
  <c r="K2334" i="11"/>
  <c r="K2335" i="11"/>
  <c r="K2336" i="11"/>
  <c r="J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7"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J687" i="11"/>
  <c r="J688" i="11"/>
  <c r="J689" i="11"/>
  <c r="J690" i="11"/>
  <c r="J691" i="11"/>
  <c r="J692" i="11"/>
  <c r="J693" i="11"/>
  <c r="J694" i="11"/>
  <c r="J695" i="11"/>
  <c r="J696" i="11"/>
  <c r="J697" i="11"/>
  <c r="J698" i="11"/>
  <c r="J699" i="11"/>
  <c r="J700" i="11"/>
  <c r="J701" i="11"/>
  <c r="J702" i="11"/>
  <c r="J703" i="11"/>
  <c r="J704" i="11"/>
  <c r="J705" i="11"/>
  <c r="J706" i="11"/>
  <c r="J707" i="11"/>
  <c r="J708" i="11"/>
  <c r="J709" i="11"/>
  <c r="J710" i="11"/>
  <c r="J711" i="11"/>
  <c r="J712" i="11"/>
  <c r="J713" i="11"/>
  <c r="J714" i="11"/>
  <c r="J715" i="11"/>
  <c r="J716" i="11"/>
  <c r="J717" i="11"/>
  <c r="J718" i="11"/>
  <c r="J719" i="11"/>
  <c r="J720" i="11"/>
  <c r="J721" i="11"/>
  <c r="J722" i="11"/>
  <c r="J723" i="11"/>
  <c r="J724" i="11"/>
  <c r="J725" i="11"/>
  <c r="J726" i="11"/>
  <c r="J727" i="11"/>
  <c r="J728" i="11"/>
  <c r="J729" i="11"/>
  <c r="J730" i="11"/>
  <c r="J731" i="11"/>
  <c r="J732" i="11"/>
  <c r="J733" i="11"/>
  <c r="J734" i="11"/>
  <c r="J735" i="11"/>
  <c r="J736" i="11"/>
  <c r="J737" i="11"/>
  <c r="J738" i="11"/>
  <c r="J739" i="11"/>
  <c r="J740" i="11"/>
  <c r="J741" i="11"/>
  <c r="J742" i="11"/>
  <c r="J743" i="11"/>
  <c r="J744" i="11"/>
  <c r="J745" i="11"/>
  <c r="J746" i="11"/>
  <c r="J747" i="11"/>
  <c r="J748" i="11"/>
  <c r="J749" i="11"/>
  <c r="J750" i="11"/>
  <c r="J751" i="11"/>
  <c r="J752" i="11"/>
  <c r="J753" i="11"/>
  <c r="J754" i="11"/>
  <c r="J755" i="11"/>
  <c r="J756" i="11"/>
  <c r="J757" i="11"/>
  <c r="J758" i="11"/>
  <c r="J759" i="11"/>
  <c r="J760" i="11"/>
  <c r="J761" i="11"/>
  <c r="J762" i="11"/>
  <c r="J763" i="11"/>
  <c r="J764" i="11"/>
  <c r="J765" i="11"/>
  <c r="J766" i="11"/>
  <c r="J767" i="11"/>
  <c r="J768" i="11"/>
  <c r="J769" i="11"/>
  <c r="J770" i="11"/>
  <c r="J771" i="11"/>
  <c r="J772" i="11"/>
  <c r="J773" i="11"/>
  <c r="J774" i="11"/>
  <c r="J775" i="11"/>
  <c r="J776" i="11"/>
  <c r="J777" i="11"/>
  <c r="J778" i="11"/>
  <c r="J779" i="11"/>
  <c r="J780" i="11"/>
  <c r="J781" i="11"/>
  <c r="J782" i="11"/>
  <c r="J783" i="11"/>
  <c r="J784" i="11"/>
  <c r="J785" i="11"/>
  <c r="J786" i="11"/>
  <c r="J787" i="11"/>
  <c r="J788" i="11"/>
  <c r="J789" i="11"/>
  <c r="J790" i="11"/>
  <c r="J791" i="11"/>
  <c r="J792" i="11"/>
  <c r="J793" i="11"/>
  <c r="J794" i="11"/>
  <c r="J795" i="11"/>
  <c r="J796" i="11"/>
  <c r="J797" i="11"/>
  <c r="J798" i="11"/>
  <c r="J799" i="11"/>
  <c r="J800" i="11"/>
  <c r="J801" i="11"/>
  <c r="J802" i="11"/>
  <c r="J803" i="11"/>
  <c r="J804" i="11"/>
  <c r="J805" i="11"/>
  <c r="J806" i="11"/>
  <c r="J807" i="11"/>
  <c r="J808" i="11"/>
  <c r="J809" i="11"/>
  <c r="J810" i="11"/>
  <c r="J811" i="11"/>
  <c r="J812" i="11"/>
  <c r="J813" i="11"/>
  <c r="J814" i="11"/>
  <c r="J815" i="11"/>
  <c r="J816" i="11"/>
  <c r="J817" i="11"/>
  <c r="J818" i="11"/>
  <c r="J819" i="11"/>
  <c r="J820" i="11"/>
  <c r="J821" i="11"/>
  <c r="J822" i="11"/>
  <c r="J823" i="11"/>
  <c r="J824" i="11"/>
  <c r="J825" i="11"/>
  <c r="J826" i="11"/>
  <c r="J827" i="11"/>
  <c r="J828" i="11"/>
  <c r="J829" i="11"/>
  <c r="J830" i="11"/>
  <c r="J831" i="11"/>
  <c r="J832" i="11"/>
  <c r="J833" i="11"/>
  <c r="J834" i="11"/>
  <c r="J835" i="11"/>
  <c r="J836" i="11"/>
  <c r="J837" i="11"/>
  <c r="J838" i="11"/>
  <c r="J839" i="11"/>
  <c r="J840" i="11"/>
  <c r="J841" i="11"/>
  <c r="J842" i="11"/>
  <c r="J843" i="11"/>
  <c r="J844" i="11"/>
  <c r="J845" i="11"/>
  <c r="J846" i="11"/>
  <c r="J847" i="11"/>
  <c r="J848" i="11"/>
  <c r="J849" i="11"/>
  <c r="J850" i="11"/>
  <c r="J851" i="11"/>
  <c r="J852" i="11"/>
  <c r="J853" i="11"/>
  <c r="J854" i="11"/>
  <c r="J855" i="11"/>
  <c r="J856" i="11"/>
  <c r="J857" i="11"/>
  <c r="J858" i="11"/>
  <c r="J859" i="11"/>
  <c r="J860" i="11"/>
  <c r="J861" i="11"/>
  <c r="J862" i="11"/>
  <c r="J863" i="11"/>
  <c r="J864" i="11"/>
  <c r="J865" i="11"/>
  <c r="J866" i="11"/>
  <c r="J867" i="11"/>
  <c r="J868" i="11"/>
  <c r="J869" i="11"/>
  <c r="J870" i="11"/>
  <c r="J871" i="11"/>
  <c r="J872" i="11"/>
  <c r="J873" i="11"/>
  <c r="J874" i="11"/>
  <c r="J875" i="11"/>
  <c r="J876" i="11"/>
  <c r="J877" i="11"/>
  <c r="J878" i="11"/>
  <c r="J879" i="11"/>
  <c r="J880" i="11"/>
  <c r="J881" i="11"/>
  <c r="J882" i="11"/>
  <c r="J883" i="11"/>
  <c r="J884" i="11"/>
  <c r="J885" i="11"/>
  <c r="J886" i="11"/>
  <c r="J887" i="11"/>
  <c r="J888" i="11"/>
  <c r="J889" i="11"/>
  <c r="J890" i="11"/>
  <c r="J891" i="11"/>
  <c r="J892" i="11"/>
  <c r="J893" i="11"/>
  <c r="J894" i="11"/>
  <c r="J895" i="11"/>
  <c r="J896" i="11"/>
  <c r="J897" i="11"/>
  <c r="J898" i="11"/>
  <c r="J899" i="11"/>
  <c r="J900" i="11"/>
  <c r="J901" i="11"/>
  <c r="J902" i="11"/>
  <c r="J903" i="11"/>
  <c r="J904" i="11"/>
  <c r="J905" i="11"/>
  <c r="J906" i="11"/>
  <c r="J907" i="11"/>
  <c r="J908" i="11"/>
  <c r="J909" i="11"/>
  <c r="J910" i="11"/>
  <c r="J911" i="11"/>
  <c r="J912" i="11"/>
  <c r="J913" i="11"/>
  <c r="J914" i="11"/>
  <c r="J915" i="11"/>
  <c r="J916" i="11"/>
  <c r="J917" i="11"/>
  <c r="J918" i="11"/>
  <c r="J919" i="11"/>
  <c r="J920" i="11"/>
  <c r="J921" i="11"/>
  <c r="J922" i="11"/>
  <c r="J923" i="11"/>
  <c r="J924" i="11"/>
  <c r="J925" i="11"/>
  <c r="J926" i="11"/>
  <c r="J927" i="11"/>
  <c r="J928" i="11"/>
  <c r="J929" i="11"/>
  <c r="J930" i="11"/>
  <c r="J931" i="11"/>
  <c r="J932" i="11"/>
  <c r="J933" i="11"/>
  <c r="J934" i="11"/>
  <c r="J935" i="11"/>
  <c r="J936" i="11"/>
  <c r="J937" i="11"/>
  <c r="J938" i="11"/>
  <c r="J939" i="11"/>
  <c r="J940" i="11"/>
  <c r="J941" i="11"/>
  <c r="J942" i="11"/>
  <c r="J943" i="11"/>
  <c r="J944" i="11"/>
  <c r="J945" i="11"/>
  <c r="J946" i="11"/>
  <c r="J947" i="11"/>
  <c r="J948" i="11"/>
  <c r="J949" i="11"/>
  <c r="J950" i="11"/>
  <c r="J951" i="11"/>
  <c r="J952" i="11"/>
  <c r="J953" i="11"/>
  <c r="J954" i="11"/>
  <c r="J955" i="11"/>
  <c r="J956" i="11"/>
  <c r="J957" i="11"/>
  <c r="J958" i="11"/>
  <c r="J959" i="11"/>
  <c r="J960" i="11"/>
  <c r="J961" i="11"/>
  <c r="J962" i="11"/>
  <c r="J963" i="11"/>
  <c r="J964" i="11"/>
  <c r="J965" i="11"/>
  <c r="J966" i="11"/>
  <c r="J967" i="11"/>
  <c r="J968" i="11"/>
  <c r="J969" i="11"/>
  <c r="J970" i="11"/>
  <c r="J971" i="11"/>
  <c r="J972" i="11"/>
  <c r="J973" i="11"/>
  <c r="J974" i="11"/>
  <c r="J975" i="11"/>
  <c r="J976" i="11"/>
  <c r="J977" i="11"/>
  <c r="J978" i="11"/>
  <c r="J979" i="11"/>
  <c r="J980" i="11"/>
  <c r="J981" i="11"/>
  <c r="J982" i="11"/>
  <c r="J983" i="11"/>
  <c r="J984" i="11"/>
  <c r="J985" i="11"/>
  <c r="J986" i="11"/>
  <c r="J987" i="11"/>
  <c r="J988" i="11"/>
  <c r="J989" i="11"/>
  <c r="J990" i="11"/>
  <c r="J991" i="11"/>
  <c r="J992" i="11"/>
  <c r="J993" i="11"/>
  <c r="J994" i="11"/>
  <c r="J995" i="11"/>
  <c r="J996" i="11"/>
  <c r="J997" i="11"/>
  <c r="J998" i="11"/>
  <c r="J999" i="11"/>
  <c r="J1000" i="11"/>
  <c r="J1001" i="11"/>
  <c r="J1002" i="11"/>
  <c r="J1003" i="11"/>
  <c r="J1004" i="11"/>
  <c r="J1005" i="11"/>
  <c r="J1006" i="11"/>
  <c r="J1007" i="11"/>
  <c r="J1008" i="11"/>
  <c r="J1009" i="11"/>
  <c r="J1010" i="11"/>
  <c r="J1011" i="11"/>
  <c r="J1012" i="11"/>
  <c r="J1013" i="11"/>
  <c r="J1014" i="11"/>
  <c r="J1015" i="11"/>
  <c r="J1016" i="11"/>
  <c r="J1017" i="11"/>
  <c r="J1018" i="11"/>
  <c r="J1019" i="11"/>
  <c r="J1020" i="11"/>
  <c r="J1021" i="11"/>
  <c r="J1022" i="11"/>
  <c r="J1023" i="11"/>
  <c r="J1024" i="11"/>
  <c r="J1025" i="11"/>
  <c r="J1026" i="11"/>
  <c r="J1027" i="11"/>
  <c r="J1028" i="11"/>
  <c r="J1029" i="11"/>
  <c r="J1030" i="11"/>
  <c r="J1031" i="11"/>
  <c r="J1032" i="11"/>
  <c r="J1033" i="11"/>
  <c r="J1034" i="11"/>
  <c r="J1035" i="11"/>
  <c r="J1036" i="11"/>
  <c r="J1037" i="11"/>
  <c r="J1038" i="11"/>
  <c r="J1039" i="11"/>
  <c r="J1040" i="11"/>
  <c r="J1041" i="11"/>
  <c r="J1042" i="11"/>
  <c r="J1043" i="11"/>
  <c r="J1044" i="11"/>
  <c r="J1045" i="11"/>
  <c r="J1046" i="11"/>
  <c r="J1047" i="11"/>
  <c r="J1048" i="11"/>
  <c r="J1049" i="11"/>
  <c r="J1050" i="11"/>
  <c r="J1051" i="11"/>
  <c r="J1052" i="11"/>
  <c r="J1053" i="11"/>
  <c r="J1054" i="11"/>
  <c r="J1055" i="11"/>
  <c r="J1056" i="11"/>
  <c r="J1057" i="11"/>
  <c r="J1058" i="11"/>
  <c r="J1059" i="11"/>
  <c r="J1060" i="11"/>
  <c r="J1061" i="11"/>
  <c r="J1062" i="11"/>
  <c r="J1063" i="11"/>
  <c r="J1064" i="11"/>
  <c r="J1065" i="11"/>
  <c r="J1066" i="11"/>
  <c r="J1067" i="11"/>
  <c r="J1068" i="11"/>
  <c r="J1069" i="11"/>
  <c r="J1070" i="11"/>
  <c r="J1071" i="11"/>
  <c r="J1072" i="11"/>
  <c r="J1073" i="11"/>
  <c r="J1074" i="11"/>
  <c r="J1075" i="11"/>
  <c r="J1076" i="11"/>
  <c r="J1077" i="11"/>
  <c r="J1078" i="11"/>
  <c r="J1079" i="11"/>
  <c r="J1080" i="11"/>
  <c r="J1081" i="11"/>
  <c r="J1082" i="11"/>
  <c r="J1083" i="11"/>
  <c r="J1084" i="11"/>
  <c r="J1085" i="11"/>
  <c r="J1086" i="11"/>
  <c r="J1087" i="11"/>
  <c r="J1088" i="11"/>
  <c r="J1089" i="11"/>
  <c r="J1090" i="11"/>
  <c r="J1091" i="11"/>
  <c r="J1092" i="11"/>
  <c r="J1093" i="11"/>
  <c r="J1094" i="11"/>
  <c r="J1095" i="11"/>
  <c r="J1096" i="11"/>
  <c r="J1097" i="11"/>
  <c r="J1098" i="11"/>
  <c r="J1099" i="11"/>
  <c r="J1100" i="11"/>
  <c r="J1101" i="11"/>
  <c r="J1102" i="11"/>
  <c r="J1103" i="11"/>
  <c r="J1104" i="11"/>
  <c r="J1105" i="11"/>
  <c r="J1106" i="11"/>
  <c r="J1107" i="11"/>
  <c r="J1108" i="11"/>
  <c r="J1109" i="11"/>
  <c r="J1110" i="11"/>
  <c r="J1111" i="11"/>
  <c r="J1112" i="11"/>
  <c r="J1113" i="11"/>
  <c r="J1114" i="11"/>
  <c r="J1115" i="11"/>
  <c r="J1116" i="11"/>
  <c r="J1117" i="11"/>
  <c r="J1118" i="11"/>
  <c r="J1119" i="11"/>
  <c r="J1120" i="11"/>
  <c r="J1121" i="11"/>
  <c r="J1122" i="11"/>
  <c r="J1123" i="11"/>
  <c r="J1124" i="11"/>
  <c r="J1125" i="11"/>
  <c r="J1126" i="11"/>
  <c r="J1127" i="11"/>
  <c r="J1128" i="11"/>
  <c r="J1129" i="11"/>
  <c r="J1130" i="11"/>
  <c r="J1131" i="11"/>
  <c r="J1132" i="11"/>
  <c r="J1133" i="11"/>
  <c r="J1134" i="11"/>
  <c r="J1135" i="11"/>
  <c r="J1136" i="11"/>
  <c r="J1137" i="11"/>
  <c r="J1138" i="11"/>
  <c r="J1139" i="11"/>
  <c r="J1140" i="11"/>
  <c r="J1141" i="11"/>
  <c r="J1142" i="11"/>
  <c r="J1143" i="11"/>
  <c r="J1144" i="11"/>
  <c r="J1145" i="11"/>
  <c r="J1146" i="11"/>
  <c r="J1147" i="11"/>
  <c r="J1148" i="11"/>
  <c r="J1149" i="11"/>
  <c r="J1150" i="11"/>
  <c r="J1151" i="11"/>
  <c r="J1152" i="11"/>
  <c r="J1153" i="11"/>
  <c r="J1154" i="11"/>
  <c r="J1155" i="11"/>
  <c r="J1156" i="11"/>
  <c r="J1157" i="11"/>
  <c r="J1158" i="11"/>
  <c r="J1159" i="11"/>
  <c r="J1160" i="11"/>
  <c r="J1161" i="11"/>
  <c r="J1162" i="11"/>
  <c r="J1163" i="11"/>
  <c r="J1164" i="11"/>
  <c r="J1165" i="11"/>
  <c r="J1166" i="11"/>
  <c r="J1167" i="11"/>
  <c r="J1168" i="11"/>
  <c r="J1169" i="11"/>
  <c r="J1170" i="11"/>
  <c r="J1171" i="11"/>
  <c r="J1172" i="11"/>
  <c r="J1173" i="11"/>
  <c r="J1174" i="11"/>
  <c r="J1175" i="11"/>
  <c r="J1176" i="11"/>
  <c r="J1177" i="11"/>
  <c r="J1178" i="11"/>
  <c r="J1179" i="11"/>
  <c r="J1180" i="11"/>
  <c r="J1181" i="11"/>
  <c r="J1182" i="11"/>
  <c r="J1183" i="11"/>
  <c r="J1184" i="11"/>
  <c r="J1185" i="11"/>
  <c r="J1186" i="11"/>
  <c r="J1187" i="11"/>
  <c r="J1188" i="11"/>
  <c r="J1189" i="11"/>
  <c r="J1190" i="11"/>
  <c r="J1191" i="11"/>
  <c r="J1192" i="11"/>
  <c r="J1193" i="11"/>
  <c r="J1194" i="11"/>
  <c r="J1195" i="11"/>
  <c r="J1196" i="11"/>
  <c r="J1197" i="11"/>
  <c r="J1198" i="11"/>
  <c r="J1199" i="11"/>
  <c r="J1200" i="11"/>
  <c r="J1201" i="11"/>
  <c r="J1202" i="11"/>
  <c r="J1203" i="11"/>
  <c r="J1204" i="11"/>
  <c r="J1205" i="11"/>
  <c r="J1206" i="11"/>
  <c r="J1207" i="11"/>
  <c r="J1208" i="11"/>
  <c r="J1209" i="11"/>
  <c r="J1210" i="11"/>
  <c r="J1211" i="11"/>
  <c r="J1212" i="11"/>
  <c r="J1213" i="11"/>
  <c r="J1214" i="11"/>
  <c r="J1215" i="11"/>
  <c r="J1216" i="11"/>
  <c r="J1217" i="11"/>
  <c r="J1218" i="11"/>
  <c r="J1219" i="11"/>
  <c r="J1220" i="11"/>
  <c r="J1221" i="11"/>
  <c r="J1222" i="11"/>
  <c r="J1223" i="11"/>
  <c r="J1224" i="11"/>
  <c r="J1225" i="11"/>
  <c r="J1226" i="11"/>
  <c r="J1227" i="11"/>
  <c r="J1228" i="11"/>
  <c r="J1229" i="11"/>
  <c r="J1230" i="11"/>
  <c r="J1231" i="11"/>
  <c r="J1232" i="11"/>
  <c r="J1233" i="11"/>
  <c r="J1234" i="11"/>
  <c r="J1235" i="11"/>
  <c r="J1236" i="11"/>
  <c r="J1237" i="11"/>
  <c r="J1238" i="11"/>
  <c r="J1239" i="11"/>
  <c r="J1240" i="11"/>
  <c r="J1241" i="11"/>
  <c r="J1242" i="11"/>
  <c r="J1243" i="11"/>
  <c r="J1244" i="11"/>
  <c r="J1245" i="11"/>
  <c r="J1246" i="11"/>
  <c r="J1247" i="11"/>
  <c r="J1248" i="11"/>
  <c r="J1249" i="11"/>
  <c r="J1250" i="11"/>
  <c r="J1251" i="11"/>
  <c r="J1252" i="11"/>
  <c r="J1253" i="11"/>
  <c r="J1254" i="11"/>
  <c r="J1255" i="11"/>
  <c r="J1256" i="11"/>
  <c r="J1257" i="11"/>
  <c r="J1258" i="11"/>
  <c r="J1259" i="11"/>
  <c r="J1260" i="11"/>
  <c r="J1261" i="11"/>
  <c r="J1262" i="11"/>
  <c r="J1263" i="11"/>
  <c r="J1264" i="11"/>
  <c r="J1265" i="11"/>
  <c r="J1266" i="11"/>
  <c r="J1267" i="11"/>
  <c r="J1268" i="11"/>
  <c r="J1269" i="11"/>
  <c r="J1270" i="11"/>
  <c r="J1271" i="11"/>
  <c r="J1272" i="11"/>
  <c r="J1273" i="11"/>
  <c r="J1274" i="11"/>
  <c r="J1275" i="11"/>
  <c r="J1276" i="11"/>
  <c r="J1277" i="11"/>
  <c r="J1278" i="11"/>
  <c r="J1279" i="11"/>
  <c r="J1280" i="11"/>
  <c r="J1281" i="11"/>
  <c r="J1282" i="11"/>
  <c r="J1283" i="11"/>
  <c r="J1284" i="11"/>
  <c r="J1285" i="11"/>
  <c r="J1286" i="11"/>
  <c r="J1287" i="11"/>
  <c r="J1288" i="11"/>
  <c r="J1289" i="11"/>
  <c r="J1290" i="11"/>
  <c r="J1291" i="11"/>
  <c r="J1292" i="11"/>
  <c r="J1293" i="11"/>
  <c r="J1294" i="11"/>
  <c r="J1295" i="11"/>
  <c r="J1296" i="11"/>
  <c r="J1297" i="11"/>
  <c r="J1298" i="11"/>
  <c r="J1299" i="11"/>
  <c r="J1300" i="11"/>
  <c r="J1301" i="11"/>
  <c r="J1302" i="11"/>
  <c r="J1303" i="11"/>
  <c r="J1304" i="11"/>
  <c r="J1305" i="11"/>
  <c r="J1306" i="11"/>
  <c r="J1307" i="11"/>
  <c r="J1308" i="11"/>
  <c r="J1309" i="11"/>
  <c r="J1310" i="11"/>
  <c r="J1311" i="11"/>
  <c r="J1312" i="11"/>
  <c r="J1313" i="11"/>
  <c r="J1314" i="11"/>
  <c r="J1315" i="11"/>
  <c r="J1316" i="11"/>
  <c r="J1317" i="11"/>
  <c r="J1318" i="11"/>
  <c r="J1319" i="11"/>
  <c r="J1320" i="11"/>
  <c r="J1321" i="11"/>
  <c r="J1322" i="11"/>
  <c r="J1323" i="11"/>
  <c r="J1324" i="11"/>
  <c r="J1325" i="11"/>
  <c r="J1326" i="11"/>
  <c r="J1327" i="11"/>
  <c r="J1328" i="11"/>
  <c r="J1329" i="11"/>
  <c r="J1330" i="11"/>
  <c r="J1331" i="11"/>
  <c r="J1332" i="11"/>
  <c r="J1333" i="11"/>
  <c r="J1334" i="11"/>
  <c r="J1335" i="11"/>
  <c r="J1336" i="11"/>
  <c r="J1337" i="11"/>
  <c r="J1338" i="11"/>
  <c r="J1339" i="11"/>
  <c r="J1340" i="11"/>
  <c r="J1341" i="11"/>
  <c r="J1342" i="11"/>
  <c r="J1343" i="11"/>
  <c r="J1344" i="11"/>
  <c r="J1345" i="11"/>
  <c r="J1346" i="11"/>
  <c r="J1347" i="11"/>
  <c r="J1348" i="11"/>
  <c r="J1349" i="11"/>
  <c r="J1350" i="11"/>
  <c r="J1351" i="11"/>
  <c r="J1352" i="11"/>
  <c r="J1353" i="11"/>
  <c r="J1354" i="11"/>
  <c r="J1355" i="11"/>
  <c r="J1356" i="11"/>
  <c r="J1357" i="11"/>
  <c r="J1358" i="11"/>
  <c r="J1359" i="11"/>
  <c r="J1360" i="11"/>
  <c r="J1361" i="11"/>
  <c r="J1362" i="11"/>
  <c r="J1363" i="11"/>
  <c r="J1364" i="11"/>
  <c r="J1365" i="11"/>
  <c r="J1366" i="11"/>
  <c r="J1367" i="11"/>
  <c r="J1368" i="11"/>
  <c r="J1369" i="11"/>
  <c r="J1370" i="11"/>
  <c r="J1371" i="11"/>
  <c r="J1372" i="11"/>
  <c r="J1373" i="11"/>
  <c r="J1374" i="11"/>
  <c r="J1375" i="11"/>
  <c r="J1376" i="11"/>
  <c r="J1377" i="11"/>
  <c r="J1378" i="11"/>
  <c r="J1379" i="11"/>
  <c r="J1380" i="11"/>
  <c r="J1381" i="11"/>
  <c r="J1382" i="11"/>
  <c r="J1383" i="11"/>
  <c r="J1384" i="11"/>
  <c r="J1385" i="11"/>
  <c r="J1386" i="11"/>
  <c r="J1387" i="11"/>
  <c r="J1388" i="11"/>
  <c r="J1389" i="11"/>
  <c r="J1390" i="11"/>
  <c r="J1391" i="11"/>
  <c r="J1392" i="11"/>
  <c r="J1393" i="11"/>
  <c r="J1394" i="11"/>
  <c r="J1395" i="11"/>
  <c r="J1396" i="11"/>
  <c r="J1397" i="11"/>
  <c r="J1398" i="11"/>
  <c r="J1399" i="11"/>
  <c r="J1400" i="11"/>
  <c r="J1401" i="11"/>
  <c r="J1402" i="11"/>
  <c r="J1403" i="11"/>
  <c r="J1404" i="11"/>
  <c r="J1405" i="11"/>
  <c r="J1406" i="11"/>
  <c r="J1407" i="11"/>
  <c r="J1408" i="11"/>
  <c r="J1409" i="11"/>
  <c r="J1410" i="11"/>
  <c r="J1411" i="11"/>
  <c r="J1412" i="11"/>
  <c r="J1413" i="11"/>
  <c r="J1414" i="11"/>
  <c r="J1415" i="11"/>
  <c r="J1416" i="11"/>
  <c r="J1417" i="11"/>
  <c r="J1418" i="11"/>
  <c r="J1419" i="11"/>
  <c r="J1420" i="11"/>
  <c r="J1421" i="11"/>
  <c r="J1422" i="11"/>
  <c r="J1423" i="11"/>
  <c r="J1424" i="11"/>
  <c r="J1425" i="11"/>
  <c r="J1426" i="11"/>
  <c r="J1427" i="11"/>
  <c r="J1428" i="11"/>
  <c r="J1429" i="11"/>
  <c r="J1430" i="11"/>
  <c r="J1431" i="11"/>
  <c r="J1432" i="11"/>
  <c r="J1433" i="11"/>
  <c r="J1434" i="11"/>
  <c r="J1435" i="11"/>
  <c r="J1436" i="11"/>
  <c r="J1437" i="11"/>
  <c r="J1438" i="11"/>
  <c r="J1439" i="11"/>
  <c r="J1440" i="11"/>
  <c r="J1441" i="11"/>
  <c r="J1442" i="11"/>
  <c r="J1443" i="11"/>
  <c r="J1444" i="11"/>
  <c r="J1445" i="11"/>
  <c r="J1446" i="11"/>
  <c r="J1447" i="11"/>
  <c r="J1448" i="11"/>
  <c r="J1449" i="11"/>
  <c r="J1450" i="11"/>
  <c r="J1451" i="11"/>
  <c r="J1452" i="11"/>
  <c r="J1453" i="11"/>
  <c r="J1454" i="11"/>
  <c r="J1455" i="11"/>
  <c r="J1456" i="11"/>
  <c r="J1457" i="11"/>
  <c r="J1458" i="11"/>
  <c r="J1459" i="11"/>
  <c r="J1460" i="11"/>
  <c r="J1461" i="11"/>
  <c r="J1462" i="11"/>
  <c r="J1463" i="11"/>
  <c r="J1464" i="11"/>
  <c r="J1465" i="11"/>
  <c r="J1466" i="11"/>
  <c r="J1467" i="11"/>
  <c r="J1468" i="11"/>
  <c r="J1469" i="11"/>
  <c r="J1470" i="11"/>
  <c r="J1471" i="11"/>
  <c r="J1472" i="11"/>
  <c r="J1473" i="11"/>
  <c r="J1474" i="11"/>
  <c r="J1475" i="11"/>
  <c r="J1476" i="11"/>
  <c r="J1477" i="11"/>
  <c r="J1478" i="11"/>
  <c r="J1479" i="11"/>
  <c r="J1480" i="11"/>
  <c r="J1481" i="11"/>
  <c r="J1482" i="11"/>
  <c r="J1483" i="11"/>
  <c r="J1484" i="11"/>
  <c r="J1485" i="11"/>
  <c r="J1486" i="11"/>
  <c r="J1487" i="11"/>
  <c r="J1488" i="11"/>
  <c r="J1489" i="11"/>
  <c r="J1490" i="11"/>
  <c r="J1491" i="11"/>
  <c r="J1492" i="11"/>
  <c r="J1493" i="11"/>
  <c r="J1494" i="11"/>
  <c r="J1495" i="11"/>
  <c r="J1496" i="11"/>
  <c r="J1497" i="11"/>
  <c r="J1498" i="11"/>
  <c r="J1499" i="11"/>
  <c r="J1500" i="11"/>
  <c r="J1501" i="11"/>
  <c r="J1502" i="11"/>
  <c r="J1503" i="11"/>
  <c r="J1504" i="11"/>
  <c r="J1505" i="11"/>
  <c r="J1506" i="11"/>
  <c r="J1507" i="11"/>
  <c r="J1508" i="11"/>
  <c r="J1509" i="11"/>
  <c r="J1510" i="11"/>
  <c r="J1511" i="11"/>
  <c r="J1512" i="11"/>
  <c r="J1513" i="11"/>
  <c r="J1514" i="11"/>
  <c r="J1515" i="11"/>
  <c r="J1516" i="11"/>
  <c r="J1517" i="11"/>
  <c r="J1518" i="11"/>
  <c r="J1519" i="11"/>
  <c r="J1520" i="11"/>
  <c r="J1521" i="11"/>
  <c r="J1522" i="11"/>
  <c r="J1523" i="11"/>
  <c r="J1524" i="11"/>
  <c r="J1525" i="11"/>
  <c r="J1526" i="11"/>
  <c r="J1527" i="11"/>
  <c r="J1528" i="11"/>
  <c r="J1529" i="11"/>
  <c r="J1530" i="11"/>
  <c r="J1531" i="11"/>
  <c r="J1532" i="11"/>
  <c r="J1533" i="11"/>
  <c r="J1534" i="11"/>
  <c r="J1535" i="11"/>
  <c r="J1536" i="11"/>
  <c r="J1537" i="11"/>
  <c r="J1538" i="11"/>
  <c r="J1539" i="11"/>
  <c r="J1540" i="11"/>
  <c r="J1541" i="11"/>
  <c r="J1542" i="11"/>
  <c r="J1543" i="11"/>
  <c r="J1544" i="11"/>
  <c r="J1545" i="11"/>
  <c r="J1546" i="11"/>
  <c r="J1547" i="11"/>
  <c r="J1548" i="11"/>
  <c r="J1549" i="11"/>
  <c r="J1550" i="11"/>
  <c r="J1551" i="11"/>
  <c r="J1552" i="11"/>
  <c r="J1553" i="11"/>
  <c r="J1554" i="11"/>
  <c r="J1555" i="11"/>
  <c r="J1556" i="11"/>
  <c r="J1557" i="11"/>
  <c r="J1558" i="11"/>
  <c r="J1559" i="11"/>
  <c r="J1560" i="11"/>
  <c r="J1561" i="11"/>
  <c r="J1562" i="11"/>
  <c r="J1563" i="11"/>
  <c r="J1564" i="11"/>
  <c r="J1565" i="11"/>
  <c r="J1566" i="11"/>
  <c r="J1567" i="11"/>
  <c r="J1568" i="11"/>
  <c r="J1569" i="11"/>
  <c r="J1570" i="11"/>
  <c r="J1571" i="11"/>
  <c r="J1572" i="11"/>
  <c r="J1573" i="11"/>
  <c r="J1574" i="11"/>
  <c r="J1575" i="11"/>
  <c r="J1576" i="11"/>
  <c r="J1577" i="11"/>
  <c r="J1578" i="11"/>
  <c r="J1579" i="11"/>
  <c r="J1580" i="11"/>
  <c r="J1581" i="11"/>
  <c r="J1582" i="11"/>
  <c r="J1583" i="11"/>
  <c r="J1584" i="11"/>
  <c r="J1585" i="11"/>
  <c r="J1586" i="11"/>
  <c r="J1587" i="11"/>
  <c r="J1588" i="11"/>
  <c r="J1589" i="11"/>
  <c r="J1590" i="11"/>
  <c r="J1591" i="11"/>
  <c r="J1592" i="11"/>
  <c r="J1593" i="11"/>
  <c r="J1594" i="11"/>
  <c r="J1595" i="11"/>
  <c r="J1596" i="11"/>
  <c r="J1597" i="11"/>
  <c r="J1598" i="11"/>
  <c r="J1599" i="11"/>
  <c r="J1600" i="11"/>
  <c r="J1601" i="11"/>
  <c r="J1602" i="11"/>
  <c r="J1603" i="11"/>
  <c r="J1604" i="11"/>
  <c r="J1605" i="11"/>
  <c r="J1606" i="11"/>
  <c r="J1607" i="11"/>
  <c r="J1608" i="11"/>
  <c r="J1609" i="11"/>
  <c r="J1610" i="11"/>
  <c r="J1611" i="11"/>
  <c r="J1612" i="11"/>
  <c r="J1613" i="11"/>
  <c r="J1614" i="11"/>
  <c r="J1615" i="11"/>
  <c r="J1616" i="11"/>
  <c r="J1617" i="11"/>
  <c r="J1618" i="11"/>
  <c r="J1619" i="11"/>
  <c r="J1620" i="11"/>
  <c r="J1621" i="11"/>
  <c r="J1622" i="11"/>
  <c r="J1623" i="11"/>
  <c r="J1624" i="11"/>
  <c r="J1625" i="11"/>
  <c r="J1626" i="11"/>
  <c r="J1627" i="11"/>
  <c r="J1628" i="11"/>
  <c r="J1629" i="11"/>
  <c r="J1630" i="11"/>
  <c r="J1631" i="11"/>
  <c r="J1632" i="11"/>
  <c r="J1633" i="11"/>
  <c r="J1634" i="11"/>
  <c r="J1635" i="11"/>
  <c r="J1636" i="11"/>
  <c r="J1637" i="11"/>
  <c r="J1638" i="11"/>
  <c r="J1639" i="11"/>
  <c r="J1640" i="11"/>
  <c r="J1641" i="11"/>
  <c r="J1642" i="11"/>
  <c r="J1643" i="11"/>
  <c r="J1644" i="11"/>
  <c r="J1645" i="11"/>
  <c r="J1646" i="11"/>
  <c r="J1647" i="11"/>
  <c r="J1648" i="11"/>
  <c r="J1649" i="11"/>
  <c r="J1650" i="11"/>
  <c r="J1651" i="11"/>
  <c r="J1652" i="11"/>
  <c r="J1653" i="11"/>
  <c r="J1654" i="11"/>
  <c r="J1655" i="11"/>
  <c r="J1656" i="11"/>
  <c r="J1657" i="11"/>
  <c r="J1658" i="11"/>
  <c r="J1659" i="11"/>
  <c r="J1660" i="11"/>
  <c r="J1661" i="11"/>
  <c r="J1662" i="11"/>
  <c r="J1663" i="11"/>
  <c r="J1664" i="11"/>
  <c r="J1665" i="11"/>
  <c r="J1666" i="11"/>
  <c r="J1667" i="11"/>
  <c r="J1668" i="11"/>
  <c r="J1669" i="11"/>
  <c r="J1670" i="11"/>
  <c r="J1671" i="11"/>
  <c r="J1672" i="11"/>
  <c r="J1673" i="11"/>
  <c r="J1674" i="11"/>
  <c r="J1675" i="11"/>
  <c r="J1676" i="11"/>
  <c r="J1677" i="11"/>
  <c r="J1678" i="11"/>
  <c r="J1679" i="11"/>
  <c r="J1680" i="11"/>
  <c r="J1681" i="11"/>
  <c r="J1682" i="11"/>
  <c r="J1683" i="11"/>
  <c r="J1684" i="11"/>
  <c r="J1685" i="11"/>
  <c r="J1686" i="11"/>
  <c r="J1687" i="11"/>
  <c r="J1688" i="11"/>
  <c r="J1689" i="11"/>
  <c r="J1690" i="11"/>
  <c r="J1691" i="11"/>
  <c r="J1692" i="11"/>
  <c r="J1693" i="11"/>
  <c r="J1694" i="11"/>
  <c r="J1695" i="11"/>
  <c r="J1696" i="11"/>
  <c r="J1697" i="11"/>
  <c r="J1698" i="11"/>
  <c r="J1699" i="11"/>
  <c r="J1700" i="11"/>
  <c r="J1701" i="11"/>
  <c r="J1702" i="11"/>
  <c r="J1703" i="11"/>
  <c r="J1704" i="11"/>
  <c r="J1705" i="11"/>
  <c r="J1706" i="11"/>
  <c r="J1707" i="11"/>
  <c r="J1708" i="11"/>
  <c r="J1709" i="11"/>
  <c r="J1710" i="11"/>
  <c r="J1711" i="11"/>
  <c r="J1712" i="11"/>
  <c r="J1713" i="11"/>
  <c r="J1714" i="11"/>
  <c r="J1715" i="11"/>
  <c r="J1716" i="11"/>
  <c r="J1717" i="11"/>
  <c r="J1718" i="11"/>
  <c r="J1719" i="11"/>
  <c r="J1720" i="11"/>
  <c r="J1721" i="11"/>
  <c r="J1722" i="11"/>
  <c r="J1723" i="11"/>
  <c r="J1724" i="11"/>
  <c r="J1725" i="11"/>
  <c r="J1726" i="11"/>
  <c r="J1727" i="11"/>
  <c r="J1728" i="11"/>
  <c r="J1729" i="11"/>
  <c r="J1730" i="11"/>
  <c r="J1731" i="11"/>
  <c r="J1732" i="11"/>
  <c r="J1733" i="11"/>
  <c r="J1734" i="11"/>
  <c r="J1735" i="11"/>
  <c r="J1736" i="11"/>
  <c r="J1737" i="11"/>
  <c r="J1738" i="11"/>
  <c r="J1739" i="11"/>
  <c r="J1740" i="11"/>
  <c r="J1741" i="11"/>
  <c r="J1742" i="11"/>
  <c r="J1743" i="11"/>
  <c r="J1744" i="11"/>
  <c r="J1745" i="11"/>
  <c r="J1746" i="11"/>
  <c r="J1747" i="11"/>
  <c r="J1748" i="11"/>
  <c r="J1749" i="11"/>
  <c r="J1750" i="11"/>
  <c r="J1751" i="11"/>
  <c r="J1752" i="11"/>
  <c r="J1753" i="11"/>
  <c r="J1754" i="11"/>
  <c r="J1755" i="11"/>
  <c r="J1756" i="11"/>
  <c r="J1757" i="11"/>
  <c r="J1758" i="11"/>
  <c r="J1759" i="11"/>
  <c r="J1760" i="11"/>
  <c r="J1761" i="11"/>
  <c r="J1762" i="11"/>
  <c r="J1763" i="11"/>
  <c r="J1764" i="11"/>
  <c r="J1765" i="11"/>
  <c r="J1766" i="11"/>
  <c r="J1767" i="11"/>
  <c r="J1768" i="11"/>
  <c r="J1769" i="11"/>
  <c r="J1770" i="11"/>
  <c r="J1771" i="11"/>
  <c r="J1772" i="11"/>
  <c r="J1773" i="11"/>
  <c r="J1774" i="11"/>
  <c r="J1775" i="11"/>
  <c r="J1776" i="11"/>
  <c r="J1777" i="11"/>
  <c r="J1778" i="11"/>
  <c r="J1779" i="11"/>
  <c r="J1780" i="11"/>
  <c r="J1781" i="11"/>
  <c r="J1782" i="11"/>
  <c r="J1783" i="11"/>
  <c r="J1784" i="11"/>
  <c r="J1785" i="11"/>
  <c r="J1786" i="11"/>
  <c r="J1787" i="11"/>
  <c r="J1788" i="11"/>
  <c r="J1789" i="11"/>
  <c r="J1790" i="11"/>
  <c r="J1791" i="11"/>
  <c r="J1792" i="11"/>
  <c r="J1793" i="11"/>
  <c r="J1794" i="11"/>
  <c r="J1795" i="11"/>
  <c r="J1796" i="11"/>
  <c r="J1797" i="11"/>
  <c r="J1798" i="11"/>
  <c r="J1799" i="11"/>
  <c r="J1800" i="11"/>
  <c r="J1801" i="11"/>
  <c r="J1802" i="11"/>
  <c r="J1803" i="11"/>
  <c r="J1804" i="11"/>
  <c r="J1805" i="11"/>
  <c r="J1806" i="11"/>
  <c r="J1807" i="11"/>
  <c r="J1808" i="11"/>
  <c r="J1809" i="11"/>
  <c r="J1810" i="11"/>
  <c r="J1811" i="11"/>
  <c r="J1812" i="11"/>
  <c r="J1813" i="11"/>
  <c r="J1814" i="11"/>
  <c r="J1815" i="11"/>
  <c r="J1816" i="11"/>
  <c r="J1817" i="11"/>
  <c r="J1818" i="11"/>
  <c r="J1819" i="11"/>
  <c r="J1820" i="11"/>
  <c r="J1821" i="11"/>
  <c r="J1822" i="11"/>
  <c r="J1823" i="11"/>
  <c r="J1824" i="11"/>
  <c r="J1825" i="11"/>
  <c r="J1826" i="11"/>
  <c r="J1827" i="11"/>
  <c r="J1828" i="11"/>
  <c r="J1829" i="11"/>
  <c r="J1830" i="11"/>
  <c r="J1831" i="11"/>
  <c r="J1832" i="11"/>
  <c r="J1833" i="11"/>
  <c r="J1834" i="11"/>
  <c r="J1835" i="11"/>
  <c r="J1836" i="11"/>
  <c r="J1837" i="11"/>
  <c r="J1838" i="11"/>
  <c r="J1839" i="11"/>
  <c r="J1840" i="11"/>
  <c r="J1841" i="11"/>
  <c r="J1842" i="11"/>
  <c r="J1843" i="11"/>
  <c r="J1844" i="11"/>
  <c r="J1845" i="11"/>
  <c r="J1846" i="11"/>
  <c r="J1847" i="11"/>
  <c r="J1848" i="11"/>
  <c r="J1849" i="11"/>
  <c r="J1850" i="11"/>
  <c r="J1851" i="11"/>
  <c r="J1852" i="11"/>
  <c r="J1853" i="11"/>
  <c r="J1854" i="11"/>
  <c r="J1855" i="11"/>
  <c r="J1856" i="11"/>
  <c r="J1857" i="11"/>
  <c r="J1858" i="11"/>
  <c r="J1859" i="11"/>
  <c r="J1860" i="11"/>
  <c r="J1861" i="11"/>
  <c r="J1862" i="11"/>
  <c r="J1863" i="11"/>
  <c r="J1864" i="11"/>
  <c r="J1865" i="11"/>
  <c r="J1866" i="11"/>
  <c r="J1867" i="11"/>
  <c r="J1868" i="11"/>
  <c r="J1869" i="11"/>
  <c r="J1870" i="11"/>
  <c r="J1871" i="11"/>
  <c r="J1872" i="11"/>
  <c r="J1873" i="11"/>
  <c r="J1874" i="11"/>
  <c r="J1875" i="11"/>
  <c r="J1876" i="11"/>
  <c r="J1877" i="11"/>
  <c r="J1878" i="11"/>
  <c r="J1879" i="11"/>
  <c r="J1880" i="11"/>
  <c r="J1881" i="11"/>
  <c r="J1882" i="11"/>
  <c r="J1883" i="11"/>
  <c r="J1884" i="11"/>
  <c r="J1885" i="11"/>
  <c r="J1886" i="11"/>
  <c r="J1887" i="11"/>
  <c r="J1888" i="11"/>
  <c r="J1889" i="11"/>
  <c r="J1890" i="11"/>
  <c r="J1891" i="11"/>
  <c r="J1892" i="11"/>
  <c r="J1893" i="11"/>
  <c r="J1894" i="11"/>
  <c r="J1895" i="11"/>
  <c r="J1896" i="11"/>
  <c r="J1897" i="11"/>
  <c r="J1898" i="11"/>
  <c r="J1899" i="11"/>
  <c r="J1900" i="11"/>
  <c r="J1901" i="11"/>
  <c r="J1902" i="11"/>
  <c r="J1903" i="11"/>
  <c r="J1904" i="11"/>
  <c r="J1905" i="11"/>
  <c r="J1906" i="11"/>
  <c r="J1907" i="11"/>
  <c r="J1908" i="11"/>
  <c r="J1909" i="11"/>
  <c r="J1910" i="11"/>
  <c r="J1911" i="11"/>
  <c r="J1912" i="11"/>
  <c r="J1913" i="11"/>
  <c r="J1914" i="11"/>
  <c r="J1915" i="11"/>
  <c r="J1916" i="11"/>
  <c r="J1917" i="11"/>
  <c r="J1918" i="11"/>
  <c r="J1919" i="11"/>
  <c r="J1920" i="11"/>
  <c r="J1921" i="11"/>
  <c r="J1922" i="11"/>
  <c r="J1923" i="11"/>
  <c r="J1924" i="11"/>
  <c r="J1925" i="11"/>
  <c r="J1926" i="11"/>
  <c r="J1927" i="11"/>
  <c r="J1928" i="11"/>
  <c r="J1929" i="11"/>
  <c r="J1930" i="11"/>
  <c r="J1931" i="11"/>
  <c r="J1932" i="11"/>
  <c r="J1933" i="11"/>
  <c r="J1934" i="11"/>
  <c r="J1935" i="11"/>
  <c r="J1936" i="11"/>
  <c r="J1937" i="11"/>
  <c r="J1938" i="11"/>
  <c r="J1939" i="11"/>
  <c r="J1940" i="11"/>
  <c r="J1941" i="11"/>
  <c r="J1942" i="11"/>
  <c r="J1943" i="11"/>
  <c r="J1944" i="11"/>
  <c r="J1945" i="11"/>
  <c r="J1946" i="11"/>
  <c r="J1947" i="11"/>
  <c r="J1948" i="11"/>
  <c r="J1949" i="11"/>
  <c r="J1950" i="11"/>
  <c r="J1951" i="11"/>
  <c r="J1952" i="11"/>
  <c r="J1953" i="11"/>
  <c r="J1954" i="11"/>
  <c r="J1955" i="11"/>
  <c r="J1956" i="11"/>
  <c r="J1957" i="11"/>
  <c r="J1958" i="11"/>
  <c r="J1959" i="11"/>
  <c r="J1960" i="11"/>
  <c r="J1961" i="11"/>
  <c r="J1962" i="11"/>
  <c r="J1963" i="11"/>
  <c r="J1964" i="11"/>
  <c r="J1965" i="11"/>
  <c r="J1966" i="11"/>
  <c r="J1967" i="11"/>
  <c r="J1968" i="11"/>
  <c r="J1969" i="11"/>
  <c r="J1970" i="11"/>
  <c r="J1971" i="11"/>
  <c r="J1972" i="11"/>
  <c r="J1973" i="11"/>
  <c r="J1974" i="11"/>
  <c r="J1975" i="11"/>
  <c r="J1976" i="11"/>
  <c r="J1977" i="11"/>
  <c r="J1978" i="11"/>
  <c r="J1979" i="11"/>
  <c r="J1980" i="11"/>
  <c r="J1981" i="11"/>
  <c r="J1982" i="11"/>
  <c r="J1983" i="11"/>
  <c r="J1984" i="11"/>
  <c r="J1985" i="11"/>
  <c r="J1986" i="11"/>
  <c r="J1987" i="11"/>
  <c r="J1988" i="11"/>
  <c r="J1989" i="11"/>
  <c r="J1990" i="11"/>
  <c r="J1991" i="11"/>
  <c r="J1992" i="11"/>
  <c r="J1993" i="11"/>
  <c r="J1994" i="11"/>
  <c r="J1995" i="11"/>
  <c r="J1996" i="11"/>
  <c r="J1997" i="11"/>
  <c r="J1998" i="11"/>
  <c r="J1999" i="11"/>
  <c r="J2000" i="11"/>
  <c r="J2001" i="11"/>
  <c r="J2002" i="11"/>
  <c r="J2003" i="11"/>
  <c r="J2004" i="11"/>
  <c r="J2005" i="11"/>
  <c r="J2006" i="11"/>
  <c r="J2007" i="11"/>
  <c r="J2008" i="11"/>
  <c r="J2009" i="11"/>
  <c r="J2010" i="11"/>
  <c r="J2011" i="11"/>
  <c r="J2012" i="11"/>
  <c r="J2013" i="11"/>
  <c r="J2014" i="11"/>
  <c r="J2015" i="11"/>
  <c r="J2016" i="11"/>
  <c r="J2017" i="11"/>
  <c r="J2018" i="11"/>
  <c r="J2019" i="11"/>
  <c r="J2020" i="11"/>
  <c r="J2021" i="11"/>
  <c r="J2022" i="11"/>
  <c r="J2023" i="11"/>
  <c r="J2024" i="11"/>
  <c r="J2025" i="11"/>
  <c r="J2026" i="11"/>
  <c r="J2027" i="11"/>
  <c r="J2028" i="11"/>
  <c r="J2029" i="11"/>
  <c r="J2030" i="11"/>
  <c r="J2031" i="11"/>
  <c r="J2032" i="11"/>
  <c r="J2033" i="11"/>
  <c r="J2034" i="11"/>
  <c r="J2035" i="11"/>
  <c r="J2036" i="11"/>
  <c r="J2037" i="11"/>
  <c r="J2038" i="11"/>
  <c r="J2039" i="11"/>
  <c r="J2040" i="11"/>
  <c r="J2041" i="11"/>
  <c r="J2042" i="11"/>
  <c r="J2043" i="11"/>
  <c r="J2044" i="11"/>
  <c r="J2045" i="11"/>
  <c r="J2046" i="11"/>
  <c r="J2047" i="11"/>
  <c r="J2048" i="11"/>
  <c r="J2049" i="11"/>
  <c r="J2050" i="11"/>
  <c r="J2051" i="11"/>
  <c r="J2052" i="11"/>
  <c r="J2053" i="11"/>
  <c r="J2054" i="11"/>
  <c r="J2055" i="11"/>
  <c r="J2056" i="11"/>
  <c r="J2057" i="11"/>
  <c r="J2058" i="11"/>
  <c r="J2059" i="11"/>
  <c r="J2060" i="11"/>
  <c r="J2061" i="11"/>
  <c r="J2062" i="11"/>
  <c r="J2063" i="11"/>
  <c r="J2064" i="11"/>
  <c r="J2065" i="11"/>
  <c r="J2066" i="11"/>
  <c r="J2067" i="11"/>
  <c r="J2068" i="11"/>
  <c r="J2069" i="11"/>
  <c r="J2070" i="11"/>
  <c r="J2071" i="11"/>
  <c r="J2072" i="11"/>
  <c r="J2073" i="11"/>
  <c r="J2074" i="11"/>
  <c r="J2075" i="11"/>
  <c r="J2076" i="11"/>
  <c r="J2077" i="11"/>
  <c r="J2078" i="11"/>
  <c r="J2079" i="11"/>
  <c r="J2080" i="11"/>
  <c r="J2081" i="11"/>
  <c r="J2082" i="11"/>
  <c r="J2083" i="11"/>
  <c r="J2084" i="11"/>
  <c r="J2085" i="11"/>
  <c r="J2086" i="11"/>
  <c r="J2087" i="11"/>
  <c r="J2088" i="11"/>
  <c r="J2089" i="11"/>
  <c r="J2090" i="11"/>
  <c r="J2091" i="11"/>
  <c r="J2092" i="11"/>
  <c r="J2093" i="11"/>
  <c r="J2094" i="11"/>
  <c r="J2095" i="11"/>
  <c r="J2096" i="11"/>
  <c r="J2097" i="11"/>
  <c r="J2098" i="11"/>
  <c r="J2099" i="11"/>
  <c r="J2100" i="11"/>
  <c r="J2101" i="11"/>
  <c r="J2102" i="11"/>
  <c r="J2103" i="11"/>
  <c r="J2104" i="11"/>
  <c r="J2105" i="11"/>
  <c r="J2106" i="11"/>
  <c r="J2107" i="11"/>
  <c r="J2108" i="11"/>
  <c r="J2109" i="11"/>
  <c r="J2110" i="11"/>
  <c r="J2111" i="11"/>
  <c r="J2112" i="11"/>
  <c r="J2113" i="11"/>
  <c r="J2114" i="11"/>
  <c r="J2115" i="11"/>
  <c r="J2116" i="11"/>
  <c r="J2117" i="11"/>
  <c r="J2118" i="11"/>
  <c r="J2119" i="11"/>
  <c r="J2120" i="11"/>
  <c r="J2121" i="11"/>
  <c r="J2122" i="11"/>
  <c r="J2123" i="11"/>
  <c r="J2124" i="11"/>
  <c r="J2125" i="11"/>
  <c r="J2126" i="11"/>
  <c r="J2127" i="11"/>
  <c r="J2128" i="11"/>
  <c r="J2129" i="11"/>
  <c r="J2130" i="11"/>
  <c r="J2131" i="11"/>
  <c r="J2132" i="11"/>
  <c r="J2133" i="11"/>
  <c r="J2134" i="11"/>
  <c r="J2135" i="11"/>
  <c r="J2136" i="11"/>
  <c r="J2137" i="11"/>
  <c r="J2138" i="11"/>
  <c r="J2139" i="11"/>
  <c r="J2140" i="11"/>
  <c r="J2141" i="11"/>
  <c r="J2142" i="11"/>
  <c r="J2143" i="11"/>
  <c r="J2144" i="11"/>
  <c r="J2145" i="11"/>
  <c r="J2146" i="11"/>
  <c r="J2147" i="11"/>
  <c r="J2148" i="11"/>
  <c r="J2149" i="11"/>
  <c r="J2150" i="11"/>
  <c r="J2151" i="11"/>
  <c r="J2152" i="11"/>
  <c r="J2153" i="11"/>
  <c r="J2154" i="11"/>
  <c r="J2155" i="11"/>
  <c r="J2156" i="11"/>
  <c r="J2157" i="11"/>
  <c r="J2158" i="11"/>
  <c r="J2159" i="11"/>
  <c r="J2160" i="11"/>
  <c r="J2161" i="11"/>
  <c r="J2162" i="11"/>
  <c r="J2163" i="11"/>
  <c r="J2164" i="11"/>
  <c r="J2165" i="11"/>
  <c r="J2166" i="11"/>
  <c r="J2167" i="11"/>
  <c r="J2168" i="11"/>
  <c r="J2169" i="11"/>
  <c r="J2170" i="11"/>
  <c r="J2171" i="11"/>
  <c r="J2172" i="11"/>
  <c r="J2173" i="11"/>
  <c r="J2174" i="11"/>
  <c r="J2175" i="11"/>
  <c r="J2176" i="11"/>
  <c r="J2177" i="11"/>
  <c r="J2178" i="11"/>
  <c r="J2179" i="11"/>
  <c r="J2180" i="11"/>
  <c r="J2181" i="11"/>
  <c r="J2182" i="11"/>
  <c r="J2183" i="11"/>
  <c r="J2184" i="11"/>
  <c r="J2185" i="11"/>
  <c r="J2186" i="11"/>
  <c r="J2187" i="11"/>
  <c r="J2188" i="11"/>
  <c r="J2189" i="11"/>
  <c r="J2190" i="11"/>
  <c r="J2191" i="11"/>
  <c r="J2192" i="11"/>
  <c r="J2193" i="11"/>
  <c r="J2194" i="11"/>
  <c r="J2195" i="11"/>
  <c r="J2196" i="11"/>
  <c r="J2197" i="11"/>
  <c r="J2198" i="11"/>
  <c r="J2199" i="11"/>
  <c r="J2200" i="11"/>
  <c r="J2201" i="11"/>
  <c r="J2202" i="11"/>
  <c r="J2203" i="11"/>
  <c r="J2204" i="11"/>
  <c r="J2205" i="11"/>
  <c r="J2206" i="11"/>
  <c r="J2207" i="11"/>
  <c r="J2208" i="11"/>
  <c r="J2209" i="11"/>
  <c r="J2210" i="11"/>
  <c r="J2211" i="11"/>
  <c r="J2212" i="11"/>
  <c r="J2213" i="11"/>
  <c r="J2214" i="11"/>
  <c r="J2215" i="11"/>
  <c r="J2216" i="11"/>
  <c r="J2217" i="11"/>
  <c r="J2218" i="11"/>
  <c r="J2219" i="11"/>
  <c r="J2220" i="11"/>
  <c r="J2221" i="11"/>
  <c r="J2222" i="11"/>
  <c r="J2223" i="11"/>
  <c r="J2224" i="11"/>
  <c r="J2225" i="11"/>
  <c r="J2226" i="11"/>
  <c r="J2227" i="11"/>
  <c r="J2228" i="11"/>
  <c r="J2229" i="11"/>
  <c r="J2230" i="11"/>
  <c r="J2231" i="11"/>
  <c r="J2232" i="11"/>
  <c r="J2233" i="11"/>
  <c r="J2234" i="11"/>
  <c r="J2235" i="11"/>
  <c r="J2236" i="11"/>
  <c r="J2237" i="11"/>
  <c r="J2238" i="11"/>
  <c r="J2239" i="11"/>
  <c r="J2240" i="11"/>
  <c r="J2241" i="11"/>
  <c r="J2242" i="11"/>
  <c r="J2243" i="11"/>
  <c r="J2244" i="11"/>
  <c r="J2245" i="11"/>
  <c r="J2246" i="11"/>
  <c r="J2247" i="11"/>
  <c r="J2248" i="11"/>
  <c r="J2249" i="11"/>
  <c r="J2250" i="11"/>
  <c r="J2251" i="11"/>
  <c r="J2252" i="11"/>
  <c r="J2253" i="11"/>
  <c r="J2254" i="11"/>
  <c r="J2255" i="11"/>
  <c r="J2256" i="11"/>
  <c r="J2257" i="11"/>
  <c r="J2258" i="11"/>
  <c r="J2259" i="11"/>
  <c r="J2260" i="11"/>
  <c r="J2261" i="11"/>
  <c r="J2262" i="11"/>
  <c r="J2263" i="11"/>
  <c r="J2264" i="11"/>
  <c r="J2265" i="11"/>
  <c r="J2266" i="11"/>
  <c r="J2267" i="11"/>
  <c r="J2268" i="11"/>
  <c r="J2269" i="11"/>
  <c r="J2270" i="11"/>
  <c r="J2271" i="11"/>
  <c r="J2272" i="11"/>
  <c r="J2273" i="11"/>
  <c r="J2274" i="11"/>
  <c r="J2275" i="11"/>
  <c r="J2276" i="11"/>
  <c r="J2277" i="11"/>
  <c r="J2278" i="11"/>
  <c r="J2279" i="11"/>
  <c r="J2280" i="11"/>
  <c r="J2281" i="11"/>
  <c r="J2282" i="11"/>
  <c r="J2283" i="11"/>
  <c r="J2284" i="11"/>
  <c r="J2285" i="11"/>
  <c r="J2286" i="11"/>
  <c r="J2287" i="11"/>
  <c r="J2288" i="11"/>
  <c r="J2289" i="11"/>
  <c r="J2290" i="11"/>
  <c r="J2291" i="11"/>
  <c r="J2292" i="11"/>
  <c r="J2293" i="11"/>
  <c r="J2294" i="11"/>
  <c r="J2295" i="11"/>
  <c r="J2296" i="11"/>
  <c r="J2297" i="11"/>
  <c r="J2298" i="11"/>
  <c r="J2299" i="11"/>
  <c r="J2300" i="11"/>
  <c r="J2301" i="11"/>
  <c r="J2302" i="11"/>
  <c r="J2303" i="11"/>
  <c r="J2304" i="11"/>
  <c r="J2305" i="11"/>
  <c r="J2306" i="11"/>
  <c r="J2307" i="11"/>
  <c r="J2308" i="11"/>
  <c r="J2309" i="11"/>
  <c r="J2310" i="11"/>
  <c r="J2311" i="11"/>
  <c r="J2312" i="11"/>
  <c r="J2313" i="11"/>
  <c r="J2314" i="11"/>
  <c r="J2315" i="11"/>
  <c r="J2316" i="11"/>
  <c r="J2317" i="11"/>
  <c r="J2318" i="11"/>
  <c r="J2319" i="11"/>
  <c r="J2320" i="11"/>
  <c r="J2321" i="11"/>
  <c r="J2322" i="11"/>
  <c r="J2323" i="11"/>
  <c r="J2324" i="11"/>
  <c r="J2325" i="11"/>
  <c r="J2326" i="11"/>
  <c r="J2327" i="11"/>
  <c r="J2328" i="11"/>
  <c r="J2329" i="11"/>
  <c r="J2330" i="11"/>
  <c r="J2331" i="11"/>
  <c r="J2332" i="11"/>
  <c r="J2333" i="11"/>
  <c r="J2334" i="11"/>
  <c r="J2335" i="11"/>
  <c r="J2336" i="11"/>
  <c r="I2"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I772" i="11"/>
  <c r="I773" i="11"/>
  <c r="I774" i="11"/>
  <c r="I775" i="11"/>
  <c r="I776" i="11"/>
  <c r="I777" i="11"/>
  <c r="I778" i="11"/>
  <c r="I779" i="11"/>
  <c r="I780" i="11"/>
  <c r="I781" i="11"/>
  <c r="I782" i="11"/>
  <c r="I783" i="1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I1000" i="11"/>
  <c r="I1001" i="11"/>
  <c r="I1002" i="11"/>
  <c r="I1003" i="11"/>
  <c r="I1004" i="11"/>
  <c r="I1005" i="11"/>
  <c r="I1006" i="11"/>
  <c r="I1007" i="11"/>
  <c r="I1008" i="11"/>
  <c r="I1009" i="11"/>
  <c r="I1010" i="11"/>
  <c r="I1011" i="11"/>
  <c r="I1012" i="11"/>
  <c r="I1013" i="11"/>
  <c r="I1014" i="11"/>
  <c r="I1015" i="11"/>
  <c r="I1016" i="11"/>
  <c r="I1017" i="11"/>
  <c r="I1018" i="11"/>
  <c r="I1019" i="11"/>
  <c r="I1020" i="11"/>
  <c r="I1021" i="11"/>
  <c r="I1022" i="11"/>
  <c r="I1023" i="11"/>
  <c r="I1024" i="11"/>
  <c r="I1025" i="11"/>
  <c r="I1026" i="11"/>
  <c r="I1027" i="11"/>
  <c r="I1028" i="11"/>
  <c r="I1029" i="11"/>
  <c r="I1030" i="11"/>
  <c r="I1031" i="11"/>
  <c r="I1032" i="11"/>
  <c r="I1033" i="11"/>
  <c r="I1034" i="11"/>
  <c r="I1035" i="11"/>
  <c r="I1036" i="11"/>
  <c r="I1037" i="11"/>
  <c r="I1038" i="11"/>
  <c r="I1039" i="11"/>
  <c r="I1040" i="11"/>
  <c r="I1041" i="11"/>
  <c r="I1042" i="11"/>
  <c r="I1043" i="11"/>
  <c r="I1044" i="11"/>
  <c r="I1045" i="11"/>
  <c r="I1046" i="11"/>
  <c r="I1047" i="11"/>
  <c r="I1048" i="11"/>
  <c r="I1049" i="11"/>
  <c r="I1050" i="11"/>
  <c r="I1051" i="11"/>
  <c r="I1052" i="11"/>
  <c r="I1053" i="11"/>
  <c r="I1054" i="11"/>
  <c r="I1055" i="11"/>
  <c r="I1056" i="11"/>
  <c r="I1057" i="11"/>
  <c r="I1058" i="11"/>
  <c r="I1059" i="11"/>
  <c r="I1060" i="11"/>
  <c r="I1061" i="11"/>
  <c r="I1062" i="11"/>
  <c r="I1063" i="11"/>
  <c r="I1064" i="11"/>
  <c r="I1065" i="11"/>
  <c r="I1066" i="11"/>
  <c r="I1067" i="11"/>
  <c r="I1068" i="11"/>
  <c r="I1069" i="11"/>
  <c r="I1070" i="11"/>
  <c r="I1071" i="11"/>
  <c r="I1072" i="11"/>
  <c r="I1073" i="11"/>
  <c r="I1074" i="11"/>
  <c r="I1075" i="11"/>
  <c r="I1076" i="11"/>
  <c r="I1077" i="11"/>
  <c r="I1078" i="11"/>
  <c r="I1079" i="11"/>
  <c r="I1080" i="11"/>
  <c r="I1081" i="11"/>
  <c r="I1082" i="11"/>
  <c r="I1083" i="11"/>
  <c r="I1084" i="11"/>
  <c r="I1085" i="11"/>
  <c r="I1086" i="11"/>
  <c r="I1087" i="11"/>
  <c r="I1088" i="11"/>
  <c r="I1089" i="11"/>
  <c r="I1090" i="11"/>
  <c r="I1091" i="11"/>
  <c r="I1092" i="11"/>
  <c r="I1093" i="11"/>
  <c r="I1094" i="11"/>
  <c r="I1095" i="11"/>
  <c r="I1096" i="11"/>
  <c r="I1097" i="11"/>
  <c r="I1098" i="11"/>
  <c r="I1099" i="11"/>
  <c r="I1100" i="11"/>
  <c r="I1101" i="11"/>
  <c r="I1102" i="11"/>
  <c r="I1103" i="11"/>
  <c r="I1104" i="11"/>
  <c r="I1105" i="11"/>
  <c r="I1106" i="11"/>
  <c r="I1107" i="11"/>
  <c r="I1108" i="11"/>
  <c r="I1109" i="11"/>
  <c r="I1110" i="11"/>
  <c r="I1111" i="11"/>
  <c r="I1112" i="11"/>
  <c r="I1113" i="11"/>
  <c r="I1114" i="11"/>
  <c r="I1115" i="11"/>
  <c r="I1116" i="11"/>
  <c r="I1117" i="11"/>
  <c r="I1118" i="11"/>
  <c r="I1119" i="11"/>
  <c r="I1120" i="11"/>
  <c r="I1121" i="11"/>
  <c r="I1122" i="11"/>
  <c r="I1123" i="11"/>
  <c r="I1124" i="11"/>
  <c r="I1125" i="11"/>
  <c r="I1126" i="11"/>
  <c r="I1127" i="11"/>
  <c r="I1128" i="11"/>
  <c r="I1129" i="11"/>
  <c r="I1130" i="11"/>
  <c r="I1131" i="11"/>
  <c r="I1132" i="11"/>
  <c r="I1133" i="11"/>
  <c r="I1134" i="11"/>
  <c r="I1135" i="11"/>
  <c r="I1136" i="11"/>
  <c r="I1137" i="11"/>
  <c r="I1138" i="11"/>
  <c r="I1139" i="11"/>
  <c r="I1140" i="11"/>
  <c r="I1141" i="11"/>
  <c r="I1142" i="11"/>
  <c r="I1143" i="11"/>
  <c r="I1144" i="11"/>
  <c r="I1145" i="11"/>
  <c r="I1146" i="11"/>
  <c r="I1147" i="11"/>
  <c r="I1148" i="11"/>
  <c r="I1149" i="11"/>
  <c r="I1150" i="11"/>
  <c r="I1151" i="11"/>
  <c r="I1152" i="11"/>
  <c r="I1153" i="11"/>
  <c r="I1154" i="11"/>
  <c r="I1155" i="11"/>
  <c r="I1156" i="11"/>
  <c r="I1157" i="11"/>
  <c r="I1158" i="11"/>
  <c r="I1159" i="11"/>
  <c r="I1160" i="11"/>
  <c r="I1161" i="11"/>
  <c r="I1162" i="11"/>
  <c r="I1163" i="11"/>
  <c r="I1164" i="11"/>
  <c r="I1165" i="11"/>
  <c r="I1166" i="11"/>
  <c r="I1167" i="11"/>
  <c r="I1168" i="11"/>
  <c r="I1169" i="11"/>
  <c r="I1170" i="11"/>
  <c r="I1171" i="11"/>
  <c r="I1172" i="11"/>
  <c r="I1173" i="11"/>
  <c r="I1174" i="11"/>
  <c r="I1175" i="11"/>
  <c r="I1176" i="11"/>
  <c r="I1177" i="11"/>
  <c r="I1178" i="11"/>
  <c r="I1179" i="11"/>
  <c r="I1180" i="11"/>
  <c r="I1181" i="11"/>
  <c r="I1182" i="11"/>
  <c r="I1183" i="11"/>
  <c r="I1184" i="11"/>
  <c r="I1185" i="11"/>
  <c r="I1186" i="11"/>
  <c r="I1187" i="11"/>
  <c r="I1188" i="11"/>
  <c r="I1189" i="11"/>
  <c r="I1190" i="11"/>
  <c r="I1191" i="11"/>
  <c r="I1192" i="11"/>
  <c r="I1193" i="11"/>
  <c r="I1194" i="11"/>
  <c r="I1195" i="11"/>
  <c r="I1196" i="11"/>
  <c r="I1197" i="11"/>
  <c r="I1198" i="11"/>
  <c r="I1199" i="11"/>
  <c r="I1200" i="11"/>
  <c r="I1201" i="11"/>
  <c r="I1202" i="11"/>
  <c r="I1203" i="11"/>
  <c r="I1204" i="11"/>
  <c r="I1205" i="11"/>
  <c r="I1206" i="11"/>
  <c r="I1207" i="11"/>
  <c r="I1208" i="11"/>
  <c r="I1209" i="11"/>
  <c r="I1210" i="11"/>
  <c r="I1211" i="11"/>
  <c r="I1212" i="11"/>
  <c r="I1213" i="11"/>
  <c r="I1214" i="11"/>
  <c r="I1215" i="11"/>
  <c r="I1216" i="11"/>
  <c r="I1217" i="11"/>
  <c r="I1218" i="11"/>
  <c r="I1219" i="11"/>
  <c r="I1220" i="11"/>
  <c r="I1221" i="11"/>
  <c r="I1222" i="11"/>
  <c r="I1223" i="11"/>
  <c r="I1224" i="11"/>
  <c r="I1225" i="11"/>
  <c r="I1226" i="11"/>
  <c r="I1227" i="11"/>
  <c r="I1228" i="11"/>
  <c r="I1229" i="11"/>
  <c r="I1230" i="11"/>
  <c r="I1231" i="11"/>
  <c r="I1232" i="11"/>
  <c r="I1233" i="11"/>
  <c r="I1234" i="11"/>
  <c r="I1235" i="11"/>
  <c r="I1236" i="11"/>
  <c r="I1237" i="11"/>
  <c r="I1238" i="11"/>
  <c r="I1239" i="11"/>
  <c r="I1240" i="11"/>
  <c r="I1241" i="11"/>
  <c r="I1242" i="11"/>
  <c r="I1243" i="11"/>
  <c r="I1244" i="11"/>
  <c r="I1245" i="11"/>
  <c r="I1246" i="11"/>
  <c r="I1247" i="11"/>
  <c r="I1248" i="11"/>
  <c r="I1249" i="11"/>
  <c r="I1250" i="11"/>
  <c r="I1251" i="11"/>
  <c r="I1252" i="11"/>
  <c r="I1253" i="11"/>
  <c r="I1254" i="11"/>
  <c r="I1255" i="11"/>
  <c r="I1256" i="11"/>
  <c r="I1257" i="11"/>
  <c r="I1258" i="11"/>
  <c r="I1259" i="11"/>
  <c r="I1260" i="11"/>
  <c r="I1261" i="11"/>
  <c r="I1262" i="11"/>
  <c r="I1263" i="11"/>
  <c r="I1264" i="11"/>
  <c r="I1265" i="11"/>
  <c r="I1266" i="11"/>
  <c r="I1267" i="11"/>
  <c r="I1268" i="11"/>
  <c r="I1269" i="11"/>
  <c r="I1270" i="11"/>
  <c r="I1271" i="11"/>
  <c r="I1272" i="11"/>
  <c r="I1273" i="11"/>
  <c r="I1274" i="11"/>
  <c r="I1275" i="11"/>
  <c r="I1276" i="11"/>
  <c r="I1277" i="11"/>
  <c r="I1278" i="11"/>
  <c r="I1279" i="11"/>
  <c r="I1280" i="11"/>
  <c r="I1281" i="11"/>
  <c r="I1282" i="11"/>
  <c r="I1283" i="11"/>
  <c r="I1284" i="11"/>
  <c r="I1285" i="11"/>
  <c r="I1286" i="11"/>
  <c r="I1287" i="11"/>
  <c r="I1288" i="11"/>
  <c r="I1289" i="11"/>
  <c r="I1290" i="11"/>
  <c r="I1291" i="11"/>
  <c r="I1292" i="11"/>
  <c r="I1293" i="11"/>
  <c r="I1294" i="11"/>
  <c r="I1295" i="11"/>
  <c r="I1296" i="11"/>
  <c r="I1297" i="11"/>
  <c r="I1298" i="11"/>
  <c r="I1299" i="11"/>
  <c r="I1300" i="11"/>
  <c r="I1301" i="11"/>
  <c r="I1302" i="11"/>
  <c r="I1303" i="11"/>
  <c r="I1304" i="11"/>
  <c r="I1305" i="11"/>
  <c r="I1306" i="11"/>
  <c r="I1307" i="11"/>
  <c r="I1308" i="11"/>
  <c r="I1309" i="11"/>
  <c r="I1310" i="11"/>
  <c r="I1311" i="11"/>
  <c r="I1312" i="11"/>
  <c r="I1313" i="11"/>
  <c r="I1314" i="11"/>
  <c r="I1315" i="11"/>
  <c r="I1316" i="11"/>
  <c r="I1317" i="11"/>
  <c r="I1318" i="11"/>
  <c r="I1319" i="11"/>
  <c r="I1320" i="11"/>
  <c r="I1321" i="11"/>
  <c r="I1322" i="11"/>
  <c r="I1323" i="11"/>
  <c r="I1324" i="11"/>
  <c r="I1325" i="11"/>
  <c r="I1326" i="11"/>
  <c r="I1327" i="11"/>
  <c r="I1328" i="11"/>
  <c r="I1329" i="11"/>
  <c r="I1330" i="11"/>
  <c r="I1331" i="11"/>
  <c r="I1332" i="11"/>
  <c r="I1333" i="11"/>
  <c r="I1334" i="11"/>
  <c r="I1335" i="11"/>
  <c r="I1336" i="11"/>
  <c r="I1337" i="11"/>
  <c r="I1338" i="11"/>
  <c r="I1339" i="11"/>
  <c r="I1340" i="11"/>
  <c r="I1341" i="11"/>
  <c r="I1342" i="11"/>
  <c r="I1343" i="11"/>
  <c r="I1344" i="11"/>
  <c r="I1345" i="11"/>
  <c r="I1346" i="11"/>
  <c r="I1347" i="11"/>
  <c r="I1348" i="11"/>
  <c r="I1349" i="11"/>
  <c r="I1350" i="11"/>
  <c r="I1351" i="11"/>
  <c r="I1352" i="11"/>
  <c r="I1353" i="11"/>
  <c r="I1354" i="11"/>
  <c r="I1355" i="11"/>
  <c r="I1356" i="11"/>
  <c r="I1357" i="11"/>
  <c r="I1358" i="11"/>
  <c r="I1359" i="11"/>
  <c r="I1360" i="11"/>
  <c r="I1361" i="11"/>
  <c r="I1362" i="11"/>
  <c r="I1363" i="11"/>
  <c r="I1364" i="11"/>
  <c r="I1365" i="11"/>
  <c r="I1366" i="11"/>
  <c r="I1367" i="11"/>
  <c r="I1368" i="11"/>
  <c r="I1369" i="11"/>
  <c r="I1370" i="11"/>
  <c r="I1371" i="11"/>
  <c r="I1372" i="11"/>
  <c r="I1373" i="11"/>
  <c r="I1374" i="11"/>
  <c r="I1375" i="11"/>
  <c r="I1376" i="11"/>
  <c r="I1377" i="11"/>
  <c r="I1378" i="11"/>
  <c r="I1379" i="11"/>
  <c r="I1380" i="11"/>
  <c r="I1381" i="11"/>
  <c r="I1382" i="11"/>
  <c r="I1383" i="11"/>
  <c r="I1384" i="11"/>
  <c r="I1385" i="11"/>
  <c r="I1386" i="11"/>
  <c r="I1387" i="11"/>
  <c r="I1388" i="11"/>
  <c r="I1389" i="11"/>
  <c r="I1390" i="11"/>
  <c r="I1391" i="11"/>
  <c r="I1392" i="11"/>
  <c r="I1393" i="11"/>
  <c r="I1394" i="11"/>
  <c r="I1395" i="11"/>
  <c r="I1396" i="11"/>
  <c r="I1397" i="11"/>
  <c r="I1398" i="11"/>
  <c r="I1399" i="11"/>
  <c r="I1400" i="11"/>
  <c r="I1401" i="11"/>
  <c r="I1402" i="11"/>
  <c r="I1403" i="11"/>
  <c r="I1404" i="11"/>
  <c r="I1405" i="11"/>
  <c r="I1406" i="11"/>
  <c r="I1407" i="11"/>
  <c r="I1408" i="11"/>
  <c r="I1409" i="11"/>
  <c r="I1410" i="11"/>
  <c r="I1411" i="11"/>
  <c r="I1412" i="11"/>
  <c r="I1413" i="11"/>
  <c r="I1414" i="11"/>
  <c r="I1415" i="11"/>
  <c r="I1416" i="11"/>
  <c r="I1417" i="11"/>
  <c r="I1418" i="11"/>
  <c r="I1419" i="11"/>
  <c r="I1420" i="11"/>
  <c r="I1421" i="11"/>
  <c r="I1422" i="11"/>
  <c r="I1423" i="11"/>
  <c r="I1424" i="11"/>
  <c r="I1425" i="11"/>
  <c r="I1426" i="11"/>
  <c r="I1427" i="11"/>
  <c r="I1428" i="11"/>
  <c r="I1429" i="11"/>
  <c r="I1430" i="11"/>
  <c r="I1431" i="11"/>
  <c r="I1432" i="11"/>
  <c r="I1433" i="11"/>
  <c r="I1434" i="11"/>
  <c r="I1435" i="11"/>
  <c r="I1436" i="11"/>
  <c r="I1437" i="11"/>
  <c r="I1438" i="11"/>
  <c r="I1439" i="11"/>
  <c r="I1440" i="11"/>
  <c r="I1441" i="11"/>
  <c r="I1442" i="11"/>
  <c r="I1443" i="11"/>
  <c r="I1444" i="11"/>
  <c r="I1445" i="11"/>
  <c r="I1446" i="11"/>
  <c r="I1447" i="11"/>
  <c r="I1448" i="11"/>
  <c r="I1449" i="11"/>
  <c r="I1450" i="11"/>
  <c r="I1451" i="11"/>
  <c r="I1452" i="11"/>
  <c r="I1453" i="11"/>
  <c r="I1454" i="11"/>
  <c r="I1455" i="11"/>
  <c r="I1456" i="11"/>
  <c r="I1457" i="11"/>
  <c r="I1458" i="11"/>
  <c r="I1459" i="11"/>
  <c r="I1460" i="11"/>
  <c r="I1461" i="11"/>
  <c r="I1462" i="11"/>
  <c r="I1463" i="11"/>
  <c r="I1464" i="11"/>
  <c r="I1465" i="11"/>
  <c r="I1466" i="11"/>
  <c r="I1467" i="11"/>
  <c r="I1468" i="11"/>
  <c r="I1469" i="11"/>
  <c r="I1470" i="11"/>
  <c r="I1471" i="11"/>
  <c r="I1472" i="11"/>
  <c r="I1473" i="11"/>
  <c r="I1474" i="11"/>
  <c r="I1475" i="11"/>
  <c r="I1476" i="11"/>
  <c r="I1477" i="11"/>
  <c r="I1478" i="11"/>
  <c r="I1479" i="11"/>
  <c r="I1480" i="11"/>
  <c r="I1481" i="11"/>
  <c r="I1482" i="11"/>
  <c r="I1483" i="11"/>
  <c r="I1484" i="11"/>
  <c r="I1485" i="11"/>
  <c r="I1486" i="11"/>
  <c r="I1487" i="11"/>
  <c r="I1488" i="11"/>
  <c r="I1489" i="11"/>
  <c r="I1490" i="11"/>
  <c r="I1491" i="11"/>
  <c r="I1492" i="11"/>
  <c r="I1493" i="11"/>
  <c r="I1494" i="11"/>
  <c r="I1495" i="11"/>
  <c r="I1496" i="11"/>
  <c r="I1497" i="11"/>
  <c r="I1498" i="11"/>
  <c r="I1499" i="11"/>
  <c r="I1500" i="11"/>
  <c r="I1501" i="11"/>
  <c r="I1502" i="11"/>
  <c r="I1503" i="11"/>
  <c r="I1504" i="11"/>
  <c r="I1505" i="11"/>
  <c r="I1506" i="11"/>
  <c r="I1507" i="11"/>
  <c r="I1508" i="11"/>
  <c r="I1509" i="11"/>
  <c r="I1510" i="11"/>
  <c r="I1511" i="11"/>
  <c r="I1512" i="11"/>
  <c r="I1513" i="11"/>
  <c r="I1514" i="11"/>
  <c r="I1515" i="11"/>
  <c r="I1516" i="11"/>
  <c r="I1517" i="11"/>
  <c r="I1518" i="11"/>
  <c r="I1519" i="11"/>
  <c r="I1520" i="11"/>
  <c r="I1521" i="11"/>
  <c r="I1522" i="11"/>
  <c r="I1523" i="11"/>
  <c r="I1524" i="11"/>
  <c r="I1525" i="11"/>
  <c r="I1526" i="11"/>
  <c r="I1527" i="11"/>
  <c r="I1528" i="11"/>
  <c r="I1529" i="11"/>
  <c r="I1530" i="11"/>
  <c r="I1531" i="11"/>
  <c r="I1532" i="11"/>
  <c r="I1533" i="11"/>
  <c r="I1534" i="11"/>
  <c r="I1535" i="11"/>
  <c r="I1536" i="11"/>
  <c r="I1537" i="11"/>
  <c r="I1538" i="11"/>
  <c r="I1539" i="11"/>
  <c r="I1540" i="11"/>
  <c r="I1541" i="11"/>
  <c r="I1542" i="11"/>
  <c r="I1543" i="11"/>
  <c r="I1544" i="11"/>
  <c r="I1545" i="11"/>
  <c r="I1546" i="11"/>
  <c r="I1547" i="11"/>
  <c r="I1548" i="11"/>
  <c r="I1549" i="11"/>
  <c r="I1550" i="11"/>
  <c r="I1551" i="11"/>
  <c r="I1552" i="11"/>
  <c r="I1553" i="11"/>
  <c r="I1554" i="11"/>
  <c r="I1555" i="11"/>
  <c r="I1556" i="11"/>
  <c r="I1557" i="11"/>
  <c r="I1558" i="11"/>
  <c r="I1559" i="11"/>
  <c r="I1560" i="11"/>
  <c r="I1561" i="11"/>
  <c r="I1562" i="11"/>
  <c r="I1563" i="11"/>
  <c r="I1564" i="11"/>
  <c r="I1565" i="11"/>
  <c r="I1566" i="11"/>
  <c r="I1567" i="11"/>
  <c r="I1568" i="11"/>
  <c r="I1569" i="11"/>
  <c r="I1570" i="11"/>
  <c r="I1571" i="11"/>
  <c r="I1572" i="11"/>
  <c r="I1573" i="11"/>
  <c r="I1574" i="11"/>
  <c r="I1575" i="11"/>
  <c r="I1576" i="11"/>
  <c r="I1577" i="11"/>
  <c r="I1578" i="11"/>
  <c r="I1579" i="11"/>
  <c r="I1580" i="11"/>
  <c r="I1581" i="11"/>
  <c r="I1582" i="11"/>
  <c r="I1583" i="11"/>
  <c r="I1584" i="11"/>
  <c r="I1585" i="11"/>
  <c r="I1586" i="11"/>
  <c r="I1587" i="11"/>
  <c r="I1588" i="11"/>
  <c r="I1589" i="11"/>
  <c r="I1590" i="11"/>
  <c r="I1591" i="11"/>
  <c r="I1592" i="11"/>
  <c r="I1593" i="11"/>
  <c r="I1594" i="11"/>
  <c r="I1595" i="11"/>
  <c r="I1596" i="11"/>
  <c r="I1597" i="11"/>
  <c r="I1598" i="11"/>
  <c r="I1599" i="11"/>
  <c r="I1600" i="11"/>
  <c r="I1601" i="11"/>
  <c r="I1602" i="11"/>
  <c r="I1603" i="11"/>
  <c r="I1604" i="11"/>
  <c r="I1605" i="11"/>
  <c r="I1606" i="11"/>
  <c r="I1607" i="11"/>
  <c r="I1608" i="11"/>
  <c r="I1609" i="11"/>
  <c r="I1610" i="11"/>
  <c r="I1611" i="11"/>
  <c r="I1612" i="11"/>
  <c r="I1613" i="11"/>
  <c r="I1614" i="11"/>
  <c r="I1615" i="11"/>
  <c r="I1616" i="11"/>
  <c r="I1617" i="11"/>
  <c r="I1618" i="11"/>
  <c r="I1619" i="11"/>
  <c r="I1620" i="11"/>
  <c r="I1621" i="11"/>
  <c r="I1622" i="11"/>
  <c r="I1623" i="11"/>
  <c r="I1624" i="11"/>
  <c r="I1625" i="11"/>
  <c r="I1626" i="11"/>
  <c r="I1627" i="11"/>
  <c r="I1628" i="11"/>
  <c r="I1629" i="11"/>
  <c r="I1630" i="11"/>
  <c r="I1631" i="11"/>
  <c r="I1632" i="11"/>
  <c r="I1633" i="11"/>
  <c r="I1634" i="11"/>
  <c r="I1635" i="11"/>
  <c r="I1636" i="11"/>
  <c r="I1637" i="11"/>
  <c r="I1638" i="11"/>
  <c r="I1639" i="11"/>
  <c r="I1640" i="11"/>
  <c r="I1641" i="11"/>
  <c r="I1642" i="11"/>
  <c r="I1643" i="11"/>
  <c r="I1644" i="11"/>
  <c r="I1645" i="11"/>
  <c r="I1646" i="11"/>
  <c r="I1647" i="11"/>
  <c r="I1648" i="11"/>
  <c r="I1649" i="11"/>
  <c r="I1650" i="11"/>
  <c r="I1651" i="11"/>
  <c r="I1652" i="11"/>
  <c r="I1653" i="11"/>
  <c r="I1654" i="11"/>
  <c r="I1655" i="11"/>
  <c r="I1656" i="11"/>
  <c r="I1657" i="11"/>
  <c r="I1658" i="11"/>
  <c r="I1659" i="11"/>
  <c r="I1660" i="11"/>
  <c r="I1661" i="11"/>
  <c r="I1662" i="11"/>
  <c r="I1663" i="11"/>
  <c r="I1664" i="11"/>
  <c r="I1665" i="11"/>
  <c r="I1666" i="11"/>
  <c r="I1667" i="11"/>
  <c r="I1668" i="11"/>
  <c r="I1669" i="11"/>
  <c r="I1670" i="11"/>
  <c r="I1671" i="11"/>
  <c r="I1672" i="11"/>
  <c r="I1673" i="11"/>
  <c r="I1674" i="11"/>
  <c r="I1675" i="11"/>
  <c r="I1676" i="11"/>
  <c r="I1677" i="11"/>
  <c r="I1678" i="11"/>
  <c r="I1679" i="11"/>
  <c r="I1680" i="11"/>
  <c r="I1681" i="11"/>
  <c r="I1682" i="11"/>
  <c r="I1683" i="11"/>
  <c r="I1684" i="11"/>
  <c r="I1685" i="11"/>
  <c r="I1686" i="11"/>
  <c r="I1687" i="11"/>
  <c r="I1688" i="11"/>
  <c r="I1689" i="11"/>
  <c r="I1690" i="11"/>
  <c r="I1691" i="11"/>
  <c r="I1692" i="11"/>
  <c r="I1693" i="11"/>
  <c r="I1694" i="11"/>
  <c r="I1695" i="11"/>
  <c r="I1696" i="11"/>
  <c r="I1697" i="11"/>
  <c r="I1698" i="11"/>
  <c r="I1699" i="11"/>
  <c r="I1700" i="11"/>
  <c r="I1701" i="11"/>
  <c r="I1702" i="11"/>
  <c r="I1703" i="11"/>
  <c r="I1704" i="11"/>
  <c r="I1705" i="11"/>
  <c r="I1706" i="11"/>
  <c r="I1707" i="11"/>
  <c r="I1708" i="11"/>
  <c r="I1709" i="11"/>
  <c r="I1710" i="11"/>
  <c r="I1711" i="11"/>
  <c r="I1712" i="11"/>
  <c r="I1713" i="11"/>
  <c r="I1714" i="11"/>
  <c r="I1715" i="11"/>
  <c r="I1716" i="11"/>
  <c r="I1717" i="11"/>
  <c r="I1718" i="11"/>
  <c r="I1719" i="11"/>
  <c r="I1720" i="11"/>
  <c r="I1721" i="11"/>
  <c r="I1722" i="11"/>
  <c r="I1723" i="11"/>
  <c r="I1724" i="11"/>
  <c r="I1725" i="11"/>
  <c r="I1726" i="11"/>
  <c r="I1727" i="11"/>
  <c r="I1728" i="11"/>
  <c r="I1729" i="11"/>
  <c r="I1730" i="11"/>
  <c r="I1731" i="11"/>
  <c r="I1732" i="11"/>
  <c r="I1733" i="11"/>
  <c r="I1734" i="11"/>
  <c r="I1735" i="11"/>
  <c r="I1736" i="11"/>
  <c r="I1737" i="11"/>
  <c r="I1738" i="11"/>
  <c r="I1739" i="11"/>
  <c r="I1740" i="11"/>
  <c r="I1741" i="11"/>
  <c r="I1742" i="11"/>
  <c r="I1743" i="11"/>
  <c r="I1744" i="11"/>
  <c r="I1745" i="11"/>
  <c r="I1746" i="11"/>
  <c r="I1747" i="11"/>
  <c r="I1748" i="11"/>
  <c r="I1749" i="11"/>
  <c r="I1750" i="11"/>
  <c r="I1751" i="11"/>
  <c r="I1752" i="11"/>
  <c r="I1753" i="11"/>
  <c r="I1754" i="11"/>
  <c r="I1755" i="11"/>
  <c r="I1756" i="11"/>
  <c r="I1757" i="11"/>
  <c r="I1758" i="11"/>
  <c r="I1759" i="11"/>
  <c r="I1760" i="11"/>
  <c r="I1761" i="11"/>
  <c r="I1762" i="11"/>
  <c r="I1763" i="11"/>
  <c r="I1764" i="11"/>
  <c r="I1765" i="11"/>
  <c r="I1766" i="11"/>
  <c r="I1767" i="11"/>
  <c r="I1768" i="11"/>
  <c r="I1769" i="11"/>
  <c r="I1770" i="11"/>
  <c r="I1771" i="11"/>
  <c r="I1772" i="11"/>
  <c r="I1773" i="11"/>
  <c r="I1774" i="11"/>
  <c r="I1775" i="11"/>
  <c r="I1776" i="11"/>
  <c r="I1777" i="11"/>
  <c r="I1778" i="11"/>
  <c r="I1779" i="11"/>
  <c r="I1780" i="11"/>
  <c r="I1781" i="11"/>
  <c r="I1782" i="11"/>
  <c r="I1783" i="11"/>
  <c r="I1784" i="11"/>
  <c r="I1785" i="11"/>
  <c r="I1786" i="11"/>
  <c r="I1787" i="11"/>
  <c r="I1788" i="11"/>
  <c r="I1789" i="11"/>
  <c r="I1790" i="11"/>
  <c r="I1791" i="11"/>
  <c r="I1792" i="11"/>
  <c r="I1793" i="11"/>
  <c r="I1794" i="11"/>
  <c r="I1795" i="11"/>
  <c r="I1796" i="11"/>
  <c r="I1797" i="11"/>
  <c r="I1798" i="11"/>
  <c r="I1799" i="11"/>
  <c r="I1800" i="11"/>
  <c r="I1801" i="11"/>
  <c r="I1802" i="11"/>
  <c r="I1803" i="11"/>
  <c r="I1804" i="11"/>
  <c r="I1805" i="11"/>
  <c r="I1806" i="11"/>
  <c r="I1807" i="11"/>
  <c r="I1808" i="11"/>
  <c r="I1809" i="11"/>
  <c r="I1810" i="11"/>
  <c r="I1811" i="11"/>
  <c r="I1812" i="11"/>
  <c r="I1813" i="11"/>
  <c r="I1814" i="11"/>
  <c r="I1815" i="11"/>
  <c r="I1816" i="11"/>
  <c r="I1817" i="11"/>
  <c r="I1818" i="11"/>
  <c r="I1819" i="11"/>
  <c r="I1820" i="11"/>
  <c r="I1821" i="11"/>
  <c r="I1822" i="11"/>
  <c r="I1823" i="11"/>
  <c r="I1824" i="11"/>
  <c r="I1825" i="11"/>
  <c r="I1826" i="11"/>
  <c r="I1827" i="11"/>
  <c r="I1828" i="11"/>
  <c r="I1829" i="11"/>
  <c r="I1830" i="11"/>
  <c r="I1831" i="11"/>
  <c r="I1832" i="11"/>
  <c r="I1833" i="11"/>
  <c r="I1834" i="11"/>
  <c r="I1835" i="11"/>
  <c r="I1836" i="11"/>
  <c r="I1837" i="11"/>
  <c r="I1838" i="11"/>
  <c r="I1839" i="11"/>
  <c r="I1840" i="11"/>
  <c r="I1841" i="11"/>
  <c r="I1842" i="11"/>
  <c r="I1843" i="11"/>
  <c r="I1844" i="11"/>
  <c r="I1845" i="11"/>
  <c r="I1846" i="11"/>
  <c r="I1847" i="11"/>
  <c r="I1848" i="11"/>
  <c r="I1849" i="11"/>
  <c r="I1850" i="11"/>
  <c r="I1851" i="11"/>
  <c r="I1852" i="11"/>
  <c r="I1853" i="11"/>
  <c r="I1854" i="11"/>
  <c r="I1855" i="11"/>
  <c r="I1856" i="11"/>
  <c r="I1857" i="11"/>
  <c r="I1858" i="11"/>
  <c r="I1859" i="11"/>
  <c r="I1860" i="11"/>
  <c r="I1861" i="11"/>
  <c r="I1862" i="11"/>
  <c r="I1863" i="11"/>
  <c r="I1864" i="11"/>
  <c r="I1865" i="11"/>
  <c r="I1866" i="11"/>
  <c r="I1867" i="11"/>
  <c r="I1868" i="11"/>
  <c r="I1869" i="11"/>
  <c r="I1870" i="11"/>
  <c r="I1871" i="11"/>
  <c r="I1872" i="11"/>
  <c r="I1873" i="11"/>
  <c r="I1874" i="11"/>
  <c r="I1875" i="11"/>
  <c r="I1876" i="11"/>
  <c r="I1877" i="11"/>
  <c r="I1878" i="11"/>
  <c r="I1879" i="11"/>
  <c r="I1880" i="11"/>
  <c r="I1881" i="11"/>
  <c r="I1882" i="11"/>
  <c r="I1883" i="11"/>
  <c r="I1884" i="11"/>
  <c r="I1885" i="11"/>
  <c r="I1886" i="11"/>
  <c r="I1887" i="11"/>
  <c r="I1888" i="11"/>
  <c r="I1889" i="11"/>
  <c r="I1890" i="11"/>
  <c r="I1891" i="11"/>
  <c r="I1892" i="11"/>
  <c r="I1893" i="11"/>
  <c r="I1894" i="11"/>
  <c r="I1895" i="11"/>
  <c r="I1896" i="11"/>
  <c r="I1897" i="11"/>
  <c r="I1898" i="11"/>
  <c r="I1899" i="11"/>
  <c r="I1900" i="11"/>
  <c r="I1901" i="11"/>
  <c r="I1902" i="11"/>
  <c r="I1903" i="11"/>
  <c r="I1904" i="11"/>
  <c r="I1905" i="11"/>
  <c r="I1906" i="11"/>
  <c r="I1907" i="11"/>
  <c r="I1908" i="11"/>
  <c r="I1909" i="11"/>
  <c r="I1910" i="11"/>
  <c r="I1911" i="11"/>
  <c r="I1912" i="11"/>
  <c r="I1913" i="11"/>
  <c r="I1914" i="11"/>
  <c r="I1915" i="11"/>
  <c r="I1916" i="11"/>
  <c r="I1917" i="11"/>
  <c r="I1918" i="11"/>
  <c r="I1919" i="11"/>
  <c r="I1920" i="11"/>
  <c r="I1921" i="11"/>
  <c r="I1922" i="11"/>
  <c r="I1923" i="11"/>
  <c r="I1924" i="11"/>
  <c r="I1925" i="11"/>
  <c r="I1926" i="11"/>
  <c r="I1927" i="11"/>
  <c r="I1928" i="11"/>
  <c r="I1929" i="11"/>
  <c r="I1930" i="11"/>
  <c r="I1931" i="11"/>
  <c r="I1932" i="11"/>
  <c r="I1933" i="11"/>
  <c r="I1934" i="11"/>
  <c r="I1935" i="11"/>
  <c r="I1936" i="11"/>
  <c r="I1937" i="11"/>
  <c r="I1938" i="11"/>
  <c r="I1939" i="11"/>
  <c r="I1940" i="11"/>
  <c r="I1941" i="11"/>
  <c r="I1942" i="11"/>
  <c r="I1943" i="11"/>
  <c r="I1944" i="11"/>
  <c r="I1945" i="11"/>
  <c r="I1946" i="11"/>
  <c r="I1947" i="11"/>
  <c r="I1948" i="11"/>
  <c r="I1949" i="11"/>
  <c r="I1950" i="11"/>
  <c r="I1951" i="11"/>
  <c r="I1952" i="11"/>
  <c r="I1953" i="11"/>
  <c r="I1954" i="11"/>
  <c r="I1955" i="11"/>
  <c r="I1956" i="11"/>
  <c r="I1957" i="11"/>
  <c r="I1958" i="11"/>
  <c r="I1959" i="11"/>
  <c r="I1960" i="11"/>
  <c r="I1961" i="11"/>
  <c r="I1962" i="11"/>
  <c r="I1963" i="11"/>
  <c r="I1964" i="11"/>
  <c r="I1965" i="11"/>
  <c r="I1966" i="11"/>
  <c r="I1967" i="11"/>
  <c r="I1968" i="11"/>
  <c r="I1969" i="11"/>
  <c r="I1970" i="11"/>
  <c r="I1971" i="11"/>
  <c r="I1972" i="11"/>
  <c r="I1973" i="11"/>
  <c r="I1974" i="11"/>
  <c r="I1975" i="11"/>
  <c r="I1976" i="11"/>
  <c r="I1977" i="11"/>
  <c r="I1978" i="11"/>
  <c r="I1979" i="11"/>
  <c r="I1980" i="11"/>
  <c r="I1981" i="11"/>
  <c r="I1982" i="11"/>
  <c r="I1983" i="11"/>
  <c r="I1984" i="11"/>
  <c r="I1985" i="11"/>
  <c r="I1986" i="11"/>
  <c r="I1987" i="11"/>
  <c r="I1988" i="11"/>
  <c r="I1989" i="11"/>
  <c r="I1990" i="11"/>
  <c r="I1991" i="11"/>
  <c r="I1992" i="11"/>
  <c r="I1993" i="11"/>
  <c r="I1994" i="11"/>
  <c r="I1995" i="11"/>
  <c r="I1996" i="11"/>
  <c r="I1997" i="11"/>
  <c r="I1998" i="11"/>
  <c r="I1999" i="11"/>
  <c r="I2000" i="11"/>
  <c r="I2001" i="11"/>
  <c r="I2002" i="11"/>
  <c r="I2003" i="11"/>
  <c r="I2004" i="11"/>
  <c r="I2005" i="11"/>
  <c r="I2006" i="11"/>
  <c r="I2007" i="11"/>
  <c r="I2008" i="11"/>
  <c r="I2009" i="11"/>
  <c r="I2010" i="11"/>
  <c r="I2011" i="11"/>
  <c r="I2012" i="11"/>
  <c r="I2013" i="11"/>
  <c r="I2014" i="11"/>
  <c r="I2015" i="11"/>
  <c r="I2016" i="11"/>
  <c r="I2017" i="11"/>
  <c r="I2018" i="11"/>
  <c r="I2019" i="11"/>
  <c r="I2020" i="11"/>
  <c r="I2021" i="11"/>
  <c r="I2022" i="11"/>
  <c r="I2023" i="11"/>
  <c r="I2024" i="11"/>
  <c r="I2025" i="11"/>
  <c r="I2026" i="11"/>
  <c r="I2027" i="11"/>
  <c r="I2028" i="11"/>
  <c r="I2029" i="11"/>
  <c r="I2030" i="11"/>
  <c r="I2031" i="11"/>
  <c r="I2032" i="11"/>
  <c r="I2033" i="11"/>
  <c r="I2034" i="11"/>
  <c r="I2035" i="11"/>
  <c r="I2036" i="11"/>
  <c r="I2037" i="11"/>
  <c r="I2038" i="11"/>
  <c r="I2039" i="11"/>
  <c r="I2040" i="11"/>
  <c r="I2041" i="11"/>
  <c r="I2042" i="11"/>
  <c r="I2043" i="11"/>
  <c r="I2044" i="11"/>
  <c r="I2045" i="11"/>
  <c r="I2046" i="11"/>
  <c r="I2047" i="11"/>
  <c r="I2048" i="11"/>
  <c r="I2049" i="11"/>
  <c r="I2050" i="11"/>
  <c r="I2051" i="11"/>
  <c r="I2052" i="11"/>
  <c r="I2053" i="11"/>
  <c r="I2054" i="11"/>
  <c r="I2055" i="11"/>
  <c r="I2056" i="11"/>
  <c r="I2057" i="11"/>
  <c r="I2058" i="11"/>
  <c r="I2059" i="11"/>
  <c r="I2060" i="11"/>
  <c r="I2061" i="11"/>
  <c r="I2062" i="11"/>
  <c r="I2063" i="11"/>
  <c r="I2064" i="11"/>
  <c r="I2065" i="11"/>
  <c r="I2066" i="11"/>
  <c r="I2067" i="11"/>
  <c r="I2068" i="11"/>
  <c r="I2069" i="11"/>
  <c r="I2070" i="11"/>
  <c r="I2071" i="11"/>
  <c r="I2072" i="11"/>
  <c r="I2073" i="11"/>
  <c r="I2074" i="11"/>
  <c r="I2075" i="11"/>
  <c r="I2076" i="11"/>
  <c r="I2077" i="11"/>
  <c r="I2078" i="11"/>
  <c r="I2079" i="11"/>
  <c r="I2080" i="11"/>
  <c r="I2081" i="11"/>
  <c r="I2082" i="11"/>
  <c r="I2083" i="11"/>
  <c r="I2084" i="11"/>
  <c r="I2085" i="11"/>
  <c r="I2086" i="11"/>
  <c r="I2087" i="11"/>
  <c r="I2088" i="11"/>
  <c r="I2089" i="11"/>
  <c r="I2090" i="11"/>
  <c r="I2091" i="11"/>
  <c r="I2092" i="11"/>
  <c r="I2093" i="11"/>
  <c r="I2094" i="11"/>
  <c r="I2095" i="11"/>
  <c r="I2096" i="11"/>
  <c r="I2097" i="11"/>
  <c r="I2098" i="11"/>
  <c r="I2099" i="11"/>
  <c r="I2100" i="11"/>
  <c r="I2101" i="11"/>
  <c r="I2102" i="11"/>
  <c r="I2103" i="11"/>
  <c r="I2104" i="11"/>
  <c r="I2105" i="11"/>
  <c r="I2106" i="11"/>
  <c r="I2107" i="11"/>
  <c r="I2108" i="11"/>
  <c r="I2109" i="11"/>
  <c r="I2110" i="11"/>
  <c r="I2111" i="11"/>
  <c r="I2112" i="11"/>
  <c r="I2113" i="11"/>
  <c r="I2114" i="11"/>
  <c r="I2115" i="11"/>
  <c r="I2116" i="11"/>
  <c r="I2117" i="11"/>
  <c r="I2118" i="11"/>
  <c r="I2119" i="11"/>
  <c r="I2120" i="11"/>
  <c r="I2121" i="11"/>
  <c r="I2122" i="11"/>
  <c r="I2123" i="11"/>
  <c r="I2124" i="11"/>
  <c r="I2125" i="11"/>
  <c r="I2126" i="11"/>
  <c r="I2127" i="11"/>
  <c r="I2128" i="11"/>
  <c r="I2129" i="11"/>
  <c r="I2130" i="11"/>
  <c r="I2131" i="11"/>
  <c r="I2132" i="11"/>
  <c r="I2133" i="11"/>
  <c r="I2134" i="11"/>
  <c r="I2135" i="11"/>
  <c r="I2136" i="11"/>
  <c r="I2137" i="11"/>
  <c r="I2138" i="11"/>
  <c r="I2139" i="11"/>
  <c r="I2140" i="11"/>
  <c r="I2141" i="11"/>
  <c r="I2142" i="11"/>
  <c r="I2143" i="11"/>
  <c r="I2144" i="11"/>
  <c r="I2145" i="11"/>
  <c r="I2146" i="11"/>
  <c r="I2147" i="11"/>
  <c r="I2148" i="11"/>
  <c r="I2149" i="11"/>
  <c r="I2150" i="11"/>
  <c r="I2151" i="11"/>
  <c r="I2152" i="11"/>
  <c r="I2153" i="11"/>
  <c r="I2154" i="11"/>
  <c r="I2155" i="11"/>
  <c r="I2156" i="11"/>
  <c r="I2157" i="11"/>
  <c r="I2158" i="11"/>
  <c r="I2159" i="11"/>
  <c r="I2160" i="11"/>
  <c r="I2161" i="11"/>
  <c r="I2162" i="11"/>
  <c r="I2163" i="11"/>
  <c r="I2164" i="11"/>
  <c r="I2165" i="11"/>
  <c r="I2166" i="11"/>
  <c r="I2167" i="11"/>
  <c r="I2168" i="11"/>
  <c r="I2169" i="11"/>
  <c r="I2170" i="11"/>
  <c r="I2171" i="11"/>
  <c r="I2172" i="11"/>
  <c r="I2173" i="11"/>
  <c r="I2174" i="11"/>
  <c r="I2175" i="11"/>
  <c r="I2176" i="11"/>
  <c r="I2177" i="11"/>
  <c r="I2178" i="11"/>
  <c r="I2179" i="11"/>
  <c r="I2180" i="11"/>
  <c r="I2181" i="11"/>
  <c r="I2182" i="11"/>
  <c r="I2183" i="11"/>
  <c r="I2184" i="11"/>
  <c r="I2185" i="11"/>
  <c r="I2186" i="11"/>
  <c r="I2187" i="11"/>
  <c r="I2188" i="11"/>
  <c r="I2189" i="11"/>
  <c r="I2190" i="11"/>
  <c r="I2191" i="11"/>
  <c r="I2192" i="11"/>
  <c r="I2193" i="11"/>
  <c r="I2194" i="11"/>
  <c r="I2195" i="11"/>
  <c r="I2196" i="11"/>
  <c r="I2197" i="11"/>
  <c r="I2198" i="11"/>
  <c r="I2199" i="11"/>
  <c r="I2200" i="11"/>
  <c r="I2201" i="11"/>
  <c r="I2202" i="11"/>
  <c r="I2203" i="11"/>
  <c r="I2204" i="11"/>
  <c r="I2205" i="11"/>
  <c r="I2206" i="11"/>
  <c r="I2207" i="11"/>
  <c r="I2208" i="11"/>
  <c r="I2209" i="11"/>
  <c r="I2210" i="11"/>
  <c r="I2211" i="11"/>
  <c r="I2212" i="11"/>
  <c r="I2213" i="11"/>
  <c r="I2214" i="11"/>
  <c r="I2215" i="11"/>
  <c r="I2216" i="11"/>
  <c r="I2217" i="11"/>
  <c r="I2218" i="11"/>
  <c r="I2219" i="11"/>
  <c r="I2220" i="11"/>
  <c r="I2221" i="11"/>
  <c r="I2222" i="11"/>
  <c r="I2223" i="11"/>
  <c r="I2224" i="11"/>
  <c r="I2225" i="11"/>
  <c r="I2226" i="11"/>
  <c r="I2227" i="11"/>
  <c r="I2228" i="11"/>
  <c r="I2229" i="11"/>
  <c r="I2230" i="11"/>
  <c r="I2231" i="11"/>
  <c r="I2232" i="11"/>
  <c r="I2233" i="11"/>
  <c r="I2234" i="11"/>
  <c r="I2235" i="11"/>
  <c r="I2236" i="11"/>
  <c r="I2237" i="11"/>
  <c r="I2238" i="11"/>
  <c r="I2239" i="11"/>
  <c r="I2240" i="11"/>
  <c r="I2241" i="11"/>
  <c r="I2242" i="11"/>
  <c r="I2243" i="11"/>
  <c r="I2244" i="11"/>
  <c r="I2245" i="11"/>
  <c r="I2246" i="11"/>
  <c r="I2247" i="11"/>
  <c r="I2248" i="11"/>
  <c r="I2249" i="11"/>
  <c r="I2250" i="11"/>
  <c r="I2251" i="11"/>
  <c r="I2252" i="11"/>
  <c r="I2253" i="11"/>
  <c r="I2254" i="11"/>
  <c r="I2255" i="11"/>
  <c r="I2256" i="11"/>
  <c r="I2257" i="11"/>
  <c r="I2258" i="11"/>
  <c r="I2259" i="11"/>
  <c r="I2260" i="11"/>
  <c r="I2261" i="11"/>
  <c r="I2262" i="11"/>
  <c r="I2263" i="11"/>
  <c r="I2264" i="11"/>
  <c r="I2265" i="11"/>
  <c r="I2266" i="11"/>
  <c r="I2267" i="11"/>
  <c r="I2268" i="11"/>
  <c r="I2269" i="11"/>
  <c r="I2270" i="11"/>
  <c r="I2271" i="11"/>
  <c r="I2272" i="11"/>
  <c r="I2273" i="11"/>
  <c r="I2274" i="11"/>
  <c r="I2275" i="11"/>
  <c r="I2276" i="11"/>
  <c r="I2277" i="11"/>
  <c r="I2278" i="11"/>
  <c r="I2279" i="11"/>
  <c r="I2280" i="11"/>
  <c r="I2281" i="11"/>
  <c r="I2282" i="11"/>
  <c r="I2283" i="11"/>
  <c r="I2284" i="11"/>
  <c r="I2285" i="11"/>
  <c r="I2286" i="11"/>
  <c r="I2287" i="11"/>
  <c r="I2288" i="11"/>
  <c r="I2289" i="11"/>
  <c r="I2290" i="11"/>
  <c r="I2291" i="11"/>
  <c r="I2292" i="11"/>
  <c r="I2293" i="11"/>
  <c r="I2294" i="11"/>
  <c r="I2295" i="11"/>
  <c r="I2296" i="11"/>
  <c r="I2297" i="11"/>
  <c r="I2298" i="11"/>
  <c r="I2299" i="11"/>
  <c r="I2300" i="11"/>
  <c r="I2301" i="11"/>
  <c r="I2302" i="11"/>
  <c r="I2303" i="11"/>
  <c r="I2304" i="11"/>
  <c r="I2305" i="11"/>
  <c r="I2306" i="11"/>
  <c r="I2307" i="11"/>
  <c r="I2308" i="11"/>
  <c r="I2309" i="11"/>
  <c r="I2310" i="11"/>
  <c r="I2311" i="11"/>
  <c r="I2312" i="11"/>
  <c r="I2313" i="11"/>
  <c r="I2314" i="11"/>
  <c r="I2315" i="11"/>
  <c r="I2316" i="11"/>
  <c r="I2317" i="11"/>
  <c r="I2318" i="11"/>
  <c r="I2319" i="11"/>
  <c r="I2320" i="11"/>
  <c r="I2321" i="11"/>
  <c r="I2322" i="11"/>
  <c r="I2323" i="11"/>
  <c r="I2324" i="11"/>
  <c r="I2325" i="11"/>
  <c r="I2326" i="11"/>
  <c r="I2327" i="11"/>
  <c r="I2328" i="11"/>
  <c r="I2329" i="11"/>
  <c r="I2330" i="11"/>
  <c r="I2331" i="11"/>
  <c r="I2332" i="11"/>
  <c r="I2333" i="11"/>
  <c r="I2334" i="11"/>
  <c r="I2335" i="11"/>
  <c r="I2336" i="11"/>
  <c r="H2" i="11"/>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H687" i="11"/>
  <c r="H688" i="11"/>
  <c r="H689" i="11"/>
  <c r="H690" i="11"/>
  <c r="H691" i="11"/>
  <c r="H692" i="11"/>
  <c r="H693" i="11"/>
  <c r="H694" i="11"/>
  <c r="H695" i="11"/>
  <c r="H696" i="11"/>
  <c r="H697" i="11"/>
  <c r="H698" i="11"/>
  <c r="H699" i="11"/>
  <c r="H700" i="11"/>
  <c r="H701" i="11"/>
  <c r="H702" i="11"/>
  <c r="H703" i="11"/>
  <c r="H704" i="11"/>
  <c r="H705" i="11"/>
  <c r="H706" i="11"/>
  <c r="H707" i="11"/>
  <c r="H708" i="11"/>
  <c r="H709" i="11"/>
  <c r="H710" i="11"/>
  <c r="H711" i="11"/>
  <c r="H712" i="11"/>
  <c r="H713" i="11"/>
  <c r="H714" i="11"/>
  <c r="H715" i="11"/>
  <c r="H716" i="11"/>
  <c r="H717" i="11"/>
  <c r="H718" i="11"/>
  <c r="H719" i="11"/>
  <c r="H720" i="11"/>
  <c r="H721" i="11"/>
  <c r="H722" i="11"/>
  <c r="H723" i="11"/>
  <c r="H724" i="11"/>
  <c r="H725" i="11"/>
  <c r="H726" i="11"/>
  <c r="H727" i="11"/>
  <c r="H728" i="11"/>
  <c r="H729" i="11"/>
  <c r="H730" i="11"/>
  <c r="H731" i="11"/>
  <c r="H732" i="11"/>
  <c r="H733" i="11"/>
  <c r="H734" i="11"/>
  <c r="H735" i="11"/>
  <c r="H736" i="11"/>
  <c r="H737" i="11"/>
  <c r="H738" i="11"/>
  <c r="H739" i="11"/>
  <c r="H740" i="11"/>
  <c r="H741" i="11"/>
  <c r="H742" i="11"/>
  <c r="H743" i="11"/>
  <c r="H744" i="11"/>
  <c r="H745" i="11"/>
  <c r="H746" i="11"/>
  <c r="H747" i="11"/>
  <c r="H748" i="11"/>
  <c r="H749" i="11"/>
  <c r="H750" i="11"/>
  <c r="H751" i="11"/>
  <c r="H752" i="11"/>
  <c r="H753" i="11"/>
  <c r="H754" i="11"/>
  <c r="H755" i="11"/>
  <c r="H756" i="11"/>
  <c r="H757" i="11"/>
  <c r="H758" i="11"/>
  <c r="H759" i="11"/>
  <c r="H760" i="11"/>
  <c r="H761" i="11"/>
  <c r="H762" i="11"/>
  <c r="H763" i="11"/>
  <c r="H764" i="11"/>
  <c r="H765" i="11"/>
  <c r="H766" i="11"/>
  <c r="H767" i="11"/>
  <c r="H768" i="11"/>
  <c r="H769" i="11"/>
  <c r="H770" i="11"/>
  <c r="H771" i="11"/>
  <c r="H772" i="11"/>
  <c r="H773" i="11"/>
  <c r="H774" i="11"/>
  <c r="H775" i="11"/>
  <c r="H776" i="11"/>
  <c r="H777" i="11"/>
  <c r="H778" i="11"/>
  <c r="H779" i="11"/>
  <c r="H780" i="11"/>
  <c r="H781" i="11"/>
  <c r="H782" i="11"/>
  <c r="H783" i="11"/>
  <c r="H784" i="11"/>
  <c r="H785" i="11"/>
  <c r="H786" i="11"/>
  <c r="H787" i="11"/>
  <c r="H788" i="11"/>
  <c r="H789" i="11"/>
  <c r="H790" i="11"/>
  <c r="H791" i="11"/>
  <c r="H792" i="11"/>
  <c r="H793" i="11"/>
  <c r="H794" i="11"/>
  <c r="H795" i="11"/>
  <c r="H796" i="11"/>
  <c r="H797" i="11"/>
  <c r="H798" i="11"/>
  <c r="H799" i="11"/>
  <c r="H800" i="11"/>
  <c r="H801" i="11"/>
  <c r="H802" i="11"/>
  <c r="H803" i="11"/>
  <c r="H804" i="11"/>
  <c r="H805" i="11"/>
  <c r="H806" i="11"/>
  <c r="H807" i="11"/>
  <c r="H808" i="11"/>
  <c r="H809" i="11"/>
  <c r="H810" i="11"/>
  <c r="H811" i="11"/>
  <c r="H812" i="11"/>
  <c r="H813" i="11"/>
  <c r="H814" i="11"/>
  <c r="H815" i="11"/>
  <c r="H816" i="11"/>
  <c r="H817" i="11"/>
  <c r="H818" i="11"/>
  <c r="H819" i="11"/>
  <c r="H820" i="11"/>
  <c r="H821" i="11"/>
  <c r="H822" i="11"/>
  <c r="H823" i="11"/>
  <c r="H824" i="11"/>
  <c r="H825" i="11"/>
  <c r="H826" i="11"/>
  <c r="H827" i="11"/>
  <c r="H828" i="11"/>
  <c r="H829" i="11"/>
  <c r="H830" i="11"/>
  <c r="H831" i="11"/>
  <c r="H832" i="11"/>
  <c r="H833" i="11"/>
  <c r="H834" i="11"/>
  <c r="H835" i="11"/>
  <c r="H836" i="11"/>
  <c r="H837" i="11"/>
  <c r="H838" i="11"/>
  <c r="H839" i="11"/>
  <c r="H840" i="11"/>
  <c r="H841" i="11"/>
  <c r="H842" i="11"/>
  <c r="H843" i="11"/>
  <c r="H844" i="11"/>
  <c r="H845" i="11"/>
  <c r="H846" i="11"/>
  <c r="H847" i="11"/>
  <c r="H848" i="11"/>
  <c r="H849" i="11"/>
  <c r="H850" i="11"/>
  <c r="H851" i="11"/>
  <c r="H852" i="11"/>
  <c r="H853" i="11"/>
  <c r="H854" i="11"/>
  <c r="H855" i="11"/>
  <c r="H856" i="11"/>
  <c r="H857" i="11"/>
  <c r="H858" i="11"/>
  <c r="H859" i="11"/>
  <c r="H860" i="11"/>
  <c r="H861" i="11"/>
  <c r="H862" i="11"/>
  <c r="H863" i="11"/>
  <c r="H864" i="11"/>
  <c r="H865" i="11"/>
  <c r="H866" i="11"/>
  <c r="H867" i="11"/>
  <c r="H868" i="11"/>
  <c r="H869" i="11"/>
  <c r="H870" i="11"/>
  <c r="H871" i="11"/>
  <c r="H872" i="11"/>
  <c r="H873" i="11"/>
  <c r="H874" i="11"/>
  <c r="H875" i="11"/>
  <c r="H876" i="11"/>
  <c r="H877" i="11"/>
  <c r="H878" i="11"/>
  <c r="H879" i="11"/>
  <c r="H880" i="11"/>
  <c r="H881" i="11"/>
  <c r="H882" i="11"/>
  <c r="H883" i="11"/>
  <c r="H884" i="11"/>
  <c r="H885" i="11"/>
  <c r="H886" i="11"/>
  <c r="H887" i="11"/>
  <c r="H888" i="11"/>
  <c r="H889" i="11"/>
  <c r="H890" i="11"/>
  <c r="H891" i="11"/>
  <c r="H892" i="11"/>
  <c r="H893" i="11"/>
  <c r="H894" i="11"/>
  <c r="H895" i="11"/>
  <c r="H896" i="11"/>
  <c r="H897" i="11"/>
  <c r="H898" i="11"/>
  <c r="H899" i="11"/>
  <c r="H900" i="11"/>
  <c r="H901" i="11"/>
  <c r="H902" i="11"/>
  <c r="H903" i="11"/>
  <c r="H904" i="11"/>
  <c r="H905" i="11"/>
  <c r="H906" i="11"/>
  <c r="H907" i="11"/>
  <c r="H908" i="11"/>
  <c r="H909" i="11"/>
  <c r="H910" i="11"/>
  <c r="H911" i="11"/>
  <c r="H912" i="11"/>
  <c r="H913" i="11"/>
  <c r="H914" i="11"/>
  <c r="H915" i="11"/>
  <c r="H916" i="11"/>
  <c r="H917" i="11"/>
  <c r="H918" i="11"/>
  <c r="H919" i="11"/>
  <c r="H920" i="11"/>
  <c r="H921" i="11"/>
  <c r="H922" i="11"/>
  <c r="H923" i="11"/>
  <c r="H924" i="11"/>
  <c r="H925" i="11"/>
  <c r="H926" i="11"/>
  <c r="H927" i="11"/>
  <c r="H928" i="11"/>
  <c r="H929" i="11"/>
  <c r="H930" i="11"/>
  <c r="H931" i="11"/>
  <c r="H932" i="11"/>
  <c r="H933" i="11"/>
  <c r="H934" i="11"/>
  <c r="H935" i="11"/>
  <c r="H936" i="11"/>
  <c r="H937" i="11"/>
  <c r="H938" i="11"/>
  <c r="H939" i="11"/>
  <c r="H940" i="11"/>
  <c r="H941" i="11"/>
  <c r="H942" i="11"/>
  <c r="H943" i="11"/>
  <c r="H944" i="11"/>
  <c r="H945" i="11"/>
  <c r="H946" i="11"/>
  <c r="H947" i="11"/>
  <c r="H948" i="11"/>
  <c r="H949" i="11"/>
  <c r="H950" i="11"/>
  <c r="H951" i="11"/>
  <c r="H952" i="11"/>
  <c r="H953" i="11"/>
  <c r="H954" i="11"/>
  <c r="H955" i="11"/>
  <c r="H956" i="11"/>
  <c r="H957" i="11"/>
  <c r="H958" i="11"/>
  <c r="H959" i="11"/>
  <c r="H960" i="11"/>
  <c r="H961" i="11"/>
  <c r="H962" i="11"/>
  <c r="H963" i="11"/>
  <c r="H964" i="11"/>
  <c r="H965" i="11"/>
  <c r="H966" i="11"/>
  <c r="H967" i="11"/>
  <c r="H968" i="11"/>
  <c r="H969" i="11"/>
  <c r="H970" i="11"/>
  <c r="H971" i="11"/>
  <c r="H972" i="11"/>
  <c r="H973" i="11"/>
  <c r="H974" i="11"/>
  <c r="H975" i="11"/>
  <c r="H976" i="11"/>
  <c r="H977" i="11"/>
  <c r="H978" i="11"/>
  <c r="H979" i="11"/>
  <c r="H980" i="11"/>
  <c r="H981" i="11"/>
  <c r="H982" i="11"/>
  <c r="H983" i="11"/>
  <c r="H984" i="11"/>
  <c r="H985" i="11"/>
  <c r="H986" i="11"/>
  <c r="H987" i="11"/>
  <c r="H988" i="11"/>
  <c r="H989" i="11"/>
  <c r="H990" i="11"/>
  <c r="H991" i="11"/>
  <c r="H992" i="11"/>
  <c r="H993" i="11"/>
  <c r="H994" i="11"/>
  <c r="H995" i="11"/>
  <c r="H996" i="11"/>
  <c r="H997" i="11"/>
  <c r="H998" i="11"/>
  <c r="H999" i="11"/>
  <c r="H1000" i="11"/>
  <c r="H1001" i="11"/>
  <c r="H1002" i="11"/>
  <c r="H1003" i="11"/>
  <c r="H1004" i="11"/>
  <c r="H1005" i="11"/>
  <c r="H1006" i="11"/>
  <c r="H1007" i="11"/>
  <c r="H1008" i="11"/>
  <c r="H1009" i="11"/>
  <c r="H1010" i="11"/>
  <c r="H1011" i="11"/>
  <c r="H1012" i="11"/>
  <c r="H1013" i="11"/>
  <c r="H1014" i="11"/>
  <c r="H1015" i="11"/>
  <c r="H1016" i="11"/>
  <c r="H1017" i="11"/>
  <c r="H1018" i="11"/>
  <c r="H1019" i="11"/>
  <c r="H1020" i="11"/>
  <c r="H1021" i="11"/>
  <c r="H1022" i="11"/>
  <c r="H1023" i="11"/>
  <c r="H1024" i="11"/>
  <c r="H1025" i="11"/>
  <c r="H1026" i="11"/>
  <c r="H1027" i="11"/>
  <c r="H1028" i="11"/>
  <c r="H1029" i="11"/>
  <c r="H1030" i="11"/>
  <c r="H1031" i="11"/>
  <c r="H1032" i="11"/>
  <c r="H1033" i="11"/>
  <c r="H1034" i="11"/>
  <c r="H1035" i="11"/>
  <c r="H1036" i="11"/>
  <c r="H1037" i="11"/>
  <c r="H1038" i="11"/>
  <c r="H1039" i="11"/>
  <c r="H1040" i="11"/>
  <c r="H1041" i="11"/>
  <c r="H1042" i="11"/>
  <c r="H1043" i="11"/>
  <c r="H1044" i="11"/>
  <c r="H1045" i="11"/>
  <c r="H1046" i="11"/>
  <c r="H1047" i="11"/>
  <c r="H1048" i="11"/>
  <c r="H1049" i="11"/>
  <c r="H1050" i="11"/>
  <c r="H1051" i="11"/>
  <c r="H1052" i="11"/>
  <c r="H1053" i="11"/>
  <c r="H1054" i="11"/>
  <c r="H1055" i="11"/>
  <c r="H1056" i="11"/>
  <c r="H1057" i="11"/>
  <c r="H1058" i="11"/>
  <c r="H1059" i="11"/>
  <c r="H1060" i="11"/>
  <c r="H1061" i="11"/>
  <c r="H1062" i="11"/>
  <c r="H1063" i="11"/>
  <c r="H1064" i="11"/>
  <c r="H1065" i="11"/>
  <c r="H1066" i="11"/>
  <c r="H1067" i="11"/>
  <c r="H1068" i="11"/>
  <c r="H1069" i="11"/>
  <c r="H1070" i="11"/>
  <c r="H1071" i="11"/>
  <c r="H1072" i="11"/>
  <c r="H1073" i="11"/>
  <c r="H1074" i="11"/>
  <c r="H1075" i="11"/>
  <c r="H1076" i="11"/>
  <c r="H1077" i="11"/>
  <c r="H1078" i="11"/>
  <c r="H1079" i="11"/>
  <c r="H1080" i="11"/>
  <c r="H1081" i="11"/>
  <c r="H1082" i="11"/>
  <c r="H1083" i="11"/>
  <c r="H1084" i="11"/>
  <c r="H1085" i="11"/>
  <c r="H1086" i="11"/>
  <c r="H1087" i="11"/>
  <c r="H1088" i="11"/>
  <c r="H1089" i="11"/>
  <c r="H1090" i="11"/>
  <c r="H1091" i="11"/>
  <c r="H1092" i="11"/>
  <c r="H1093" i="11"/>
  <c r="H1094" i="11"/>
  <c r="H1095" i="11"/>
  <c r="H1096" i="11"/>
  <c r="H1097" i="11"/>
  <c r="H1098" i="11"/>
  <c r="H1099" i="11"/>
  <c r="H1100" i="11"/>
  <c r="H1101" i="11"/>
  <c r="H1102" i="11"/>
  <c r="H1103" i="11"/>
  <c r="H1104" i="11"/>
  <c r="H1105" i="11"/>
  <c r="H1106" i="11"/>
  <c r="H1107" i="11"/>
  <c r="H1108" i="11"/>
  <c r="H1109" i="11"/>
  <c r="H1110" i="11"/>
  <c r="H1111" i="11"/>
  <c r="H1112" i="11"/>
  <c r="H1113" i="11"/>
  <c r="H1114" i="11"/>
  <c r="H1115" i="11"/>
  <c r="H1116" i="11"/>
  <c r="H1117" i="11"/>
  <c r="H1118" i="11"/>
  <c r="H1119" i="11"/>
  <c r="H1120" i="11"/>
  <c r="H1121" i="11"/>
  <c r="H1122" i="11"/>
  <c r="H1123" i="11"/>
  <c r="H1124" i="11"/>
  <c r="H1125" i="11"/>
  <c r="H1126" i="11"/>
  <c r="H1127" i="11"/>
  <c r="H1128" i="11"/>
  <c r="H1129" i="11"/>
  <c r="H1130" i="11"/>
  <c r="H1131" i="11"/>
  <c r="H1132" i="11"/>
  <c r="H1133" i="11"/>
  <c r="H1134" i="11"/>
  <c r="H1135" i="11"/>
  <c r="H1136" i="11"/>
  <c r="H1137" i="11"/>
  <c r="H1138" i="11"/>
  <c r="H1139" i="11"/>
  <c r="H1140" i="11"/>
  <c r="H1141" i="11"/>
  <c r="H1142" i="11"/>
  <c r="H1143" i="11"/>
  <c r="H1144" i="11"/>
  <c r="H1145" i="11"/>
  <c r="H1146" i="11"/>
  <c r="H1147" i="11"/>
  <c r="H1148" i="11"/>
  <c r="H1149" i="11"/>
  <c r="H1150" i="11"/>
  <c r="H1151" i="11"/>
  <c r="H1152" i="11"/>
  <c r="H1153" i="11"/>
  <c r="H1154" i="11"/>
  <c r="H1155" i="11"/>
  <c r="H1156" i="11"/>
  <c r="H1157" i="11"/>
  <c r="H1158" i="11"/>
  <c r="H1159" i="11"/>
  <c r="H1160" i="11"/>
  <c r="H1161" i="11"/>
  <c r="H1162" i="11"/>
  <c r="H1163" i="11"/>
  <c r="H1164" i="11"/>
  <c r="H1165" i="11"/>
  <c r="H1166" i="11"/>
  <c r="H1167" i="11"/>
  <c r="H1168" i="11"/>
  <c r="H1169" i="11"/>
  <c r="H1170" i="11"/>
  <c r="H1171" i="11"/>
  <c r="H1172" i="11"/>
  <c r="H1173" i="11"/>
  <c r="H1174" i="11"/>
  <c r="H1175" i="11"/>
  <c r="H1176" i="11"/>
  <c r="H1177" i="11"/>
  <c r="H1178" i="11"/>
  <c r="H1179" i="11"/>
  <c r="H1180" i="11"/>
  <c r="H1181" i="11"/>
  <c r="H1182" i="11"/>
  <c r="H1183" i="11"/>
  <c r="H1184" i="11"/>
  <c r="H1185" i="11"/>
  <c r="H1186" i="11"/>
  <c r="H1187" i="11"/>
  <c r="H1188" i="11"/>
  <c r="H1189" i="11"/>
  <c r="H1190" i="11"/>
  <c r="H1191" i="11"/>
  <c r="H1192" i="11"/>
  <c r="H1193" i="11"/>
  <c r="H1194" i="11"/>
  <c r="H1195" i="11"/>
  <c r="H1196" i="11"/>
  <c r="H1197" i="11"/>
  <c r="H1198" i="11"/>
  <c r="H1199" i="11"/>
  <c r="H1200" i="11"/>
  <c r="H1201" i="11"/>
  <c r="H1202" i="11"/>
  <c r="H1203" i="11"/>
  <c r="H1204" i="11"/>
  <c r="H1205" i="11"/>
  <c r="H1206" i="11"/>
  <c r="H1207" i="11"/>
  <c r="H1208" i="11"/>
  <c r="H1209" i="11"/>
  <c r="H1210" i="11"/>
  <c r="H1211" i="11"/>
  <c r="H1212" i="11"/>
  <c r="H1213" i="11"/>
  <c r="H1214" i="11"/>
  <c r="H1215" i="11"/>
  <c r="H1216" i="11"/>
  <c r="H1217" i="11"/>
  <c r="H1218" i="11"/>
  <c r="H1219" i="11"/>
  <c r="H1220" i="11"/>
  <c r="H1221" i="11"/>
  <c r="H1222" i="11"/>
  <c r="H1223" i="11"/>
  <c r="H1224" i="11"/>
  <c r="H1225" i="11"/>
  <c r="H1226" i="11"/>
  <c r="H1227" i="11"/>
  <c r="H1228" i="11"/>
  <c r="H1229" i="11"/>
  <c r="H1230" i="11"/>
  <c r="H1231" i="11"/>
  <c r="H1232" i="11"/>
  <c r="H1233" i="11"/>
  <c r="H1234" i="11"/>
  <c r="H1235" i="11"/>
  <c r="H1236" i="11"/>
  <c r="H1237" i="11"/>
  <c r="H1238" i="11"/>
  <c r="H1239" i="11"/>
  <c r="H1240" i="11"/>
  <c r="H1241" i="11"/>
  <c r="H1242" i="11"/>
  <c r="H1243" i="11"/>
  <c r="H1244" i="11"/>
  <c r="H1245" i="11"/>
  <c r="H1246" i="11"/>
  <c r="H1247" i="11"/>
  <c r="H1248" i="11"/>
  <c r="H1249" i="11"/>
  <c r="H1250" i="11"/>
  <c r="H1251" i="11"/>
  <c r="H1252" i="11"/>
  <c r="H1253" i="11"/>
  <c r="H1254" i="11"/>
  <c r="H1255" i="11"/>
  <c r="H1256" i="11"/>
  <c r="H1257" i="11"/>
  <c r="H1258" i="11"/>
  <c r="H1259" i="11"/>
  <c r="H1260" i="11"/>
  <c r="H1261" i="11"/>
  <c r="H1262" i="11"/>
  <c r="H1263" i="11"/>
  <c r="H1264" i="11"/>
  <c r="H1265" i="11"/>
  <c r="H1266" i="11"/>
  <c r="H1267" i="11"/>
  <c r="H1268" i="11"/>
  <c r="H1269" i="11"/>
  <c r="H1270" i="11"/>
  <c r="H1271" i="11"/>
  <c r="H1272" i="11"/>
  <c r="H1273" i="11"/>
  <c r="H1274" i="11"/>
  <c r="H1275" i="11"/>
  <c r="H1276" i="11"/>
  <c r="H1277" i="11"/>
  <c r="H1278" i="11"/>
  <c r="H1279" i="11"/>
  <c r="H1280" i="11"/>
  <c r="H1281" i="11"/>
  <c r="H1282" i="11"/>
  <c r="H1283" i="11"/>
  <c r="H1284" i="11"/>
  <c r="H1285" i="11"/>
  <c r="H1286" i="11"/>
  <c r="H1287" i="11"/>
  <c r="H1288" i="11"/>
  <c r="H1289" i="11"/>
  <c r="H1290" i="11"/>
  <c r="H1291" i="11"/>
  <c r="H1292" i="11"/>
  <c r="H1293" i="11"/>
  <c r="H1294" i="11"/>
  <c r="H1295" i="11"/>
  <c r="H1296" i="11"/>
  <c r="H1297" i="11"/>
  <c r="H1298" i="11"/>
  <c r="H1299" i="11"/>
  <c r="H1300" i="11"/>
  <c r="H1301" i="11"/>
  <c r="H1302" i="11"/>
  <c r="H1303" i="11"/>
  <c r="H1304" i="11"/>
  <c r="H1305" i="11"/>
  <c r="H1306" i="11"/>
  <c r="H1307" i="11"/>
  <c r="H1308" i="11"/>
  <c r="H1309" i="11"/>
  <c r="H1310" i="11"/>
  <c r="H1311" i="11"/>
  <c r="H1312" i="11"/>
  <c r="H1313" i="11"/>
  <c r="H1314" i="11"/>
  <c r="H1315" i="11"/>
  <c r="H1316" i="11"/>
  <c r="H1317" i="11"/>
  <c r="H1318" i="11"/>
  <c r="H1319" i="11"/>
  <c r="H1320" i="11"/>
  <c r="H1321" i="11"/>
  <c r="H1322" i="11"/>
  <c r="H1323" i="11"/>
  <c r="H1324" i="11"/>
  <c r="H1325" i="11"/>
  <c r="H1326" i="11"/>
  <c r="H1327" i="11"/>
  <c r="H1328" i="11"/>
  <c r="H1329" i="11"/>
  <c r="H1330" i="11"/>
  <c r="H1331" i="11"/>
  <c r="H1332" i="11"/>
  <c r="H1333" i="11"/>
  <c r="H1334" i="11"/>
  <c r="H1335" i="11"/>
  <c r="H1336" i="11"/>
  <c r="H1337" i="11"/>
  <c r="H1338" i="11"/>
  <c r="H1339" i="11"/>
  <c r="H1340" i="11"/>
  <c r="H1341" i="11"/>
  <c r="H1342" i="11"/>
  <c r="H1343" i="11"/>
  <c r="H1344" i="11"/>
  <c r="H1345" i="11"/>
  <c r="H1346" i="11"/>
  <c r="H1347" i="11"/>
  <c r="H1348" i="11"/>
  <c r="H1349" i="11"/>
  <c r="H1350" i="11"/>
  <c r="H1351" i="11"/>
  <c r="H1352" i="11"/>
  <c r="H1353" i="11"/>
  <c r="H1354" i="11"/>
  <c r="H1355" i="11"/>
  <c r="H1356" i="11"/>
  <c r="H1357" i="11"/>
  <c r="H1358" i="11"/>
  <c r="H1359" i="11"/>
  <c r="H1360" i="11"/>
  <c r="H1361" i="11"/>
  <c r="H1362" i="11"/>
  <c r="H1363" i="11"/>
  <c r="H1364" i="11"/>
  <c r="H1365" i="11"/>
  <c r="H1366" i="11"/>
  <c r="H1367" i="11"/>
  <c r="H1368" i="11"/>
  <c r="H1369" i="11"/>
  <c r="H1370" i="11"/>
  <c r="H1371" i="11"/>
  <c r="H1372" i="11"/>
  <c r="H1373" i="11"/>
  <c r="H1374" i="11"/>
  <c r="H1375" i="11"/>
  <c r="H1376" i="11"/>
  <c r="H1377" i="11"/>
  <c r="H1378" i="11"/>
  <c r="H1379" i="11"/>
  <c r="H1380" i="11"/>
  <c r="H1381" i="11"/>
  <c r="H1382" i="11"/>
  <c r="H1383" i="11"/>
  <c r="H1384" i="11"/>
  <c r="H1385" i="11"/>
  <c r="H1386" i="11"/>
  <c r="H1387" i="11"/>
  <c r="H1388" i="11"/>
  <c r="H1389" i="11"/>
  <c r="H1390" i="11"/>
  <c r="H1391" i="11"/>
  <c r="H1392" i="11"/>
  <c r="H1393" i="11"/>
  <c r="H1394" i="11"/>
  <c r="H1395" i="11"/>
  <c r="H1396" i="11"/>
  <c r="H1397" i="11"/>
  <c r="H1398" i="11"/>
  <c r="H1399" i="11"/>
  <c r="H1400" i="11"/>
  <c r="H1401" i="11"/>
  <c r="H1402" i="11"/>
  <c r="H1403" i="11"/>
  <c r="H1404" i="11"/>
  <c r="H1405" i="11"/>
  <c r="H1406" i="11"/>
  <c r="H1407" i="11"/>
  <c r="H1408" i="11"/>
  <c r="H1409" i="11"/>
  <c r="H1410" i="11"/>
  <c r="H1411" i="11"/>
  <c r="H1412" i="11"/>
  <c r="H1413" i="11"/>
  <c r="H1414" i="11"/>
  <c r="H1415" i="11"/>
  <c r="H1416" i="11"/>
  <c r="H1417" i="11"/>
  <c r="H1418" i="11"/>
  <c r="H1419" i="11"/>
  <c r="H1420" i="11"/>
  <c r="H1421" i="11"/>
  <c r="H1422" i="11"/>
  <c r="H1423" i="11"/>
  <c r="H1424" i="11"/>
  <c r="H1425" i="11"/>
  <c r="H1426" i="11"/>
  <c r="H1427" i="11"/>
  <c r="H1428" i="11"/>
  <c r="H1429" i="11"/>
  <c r="H1430" i="11"/>
  <c r="H1431" i="11"/>
  <c r="H1432" i="11"/>
  <c r="H1433" i="11"/>
  <c r="H1434" i="11"/>
  <c r="H1435" i="11"/>
  <c r="H1436" i="11"/>
  <c r="H1437" i="11"/>
  <c r="H1438" i="11"/>
  <c r="H1439" i="11"/>
  <c r="H1440" i="11"/>
  <c r="H1441" i="11"/>
  <c r="H1442" i="11"/>
  <c r="H1443" i="11"/>
  <c r="H1444" i="11"/>
  <c r="H1445" i="11"/>
  <c r="H1446" i="11"/>
  <c r="H1447" i="11"/>
  <c r="H1448" i="11"/>
  <c r="H1449" i="11"/>
  <c r="H1450" i="11"/>
  <c r="H1451" i="11"/>
  <c r="H1452" i="11"/>
  <c r="H1453" i="11"/>
  <c r="H1454" i="11"/>
  <c r="H1455" i="11"/>
  <c r="H1456" i="11"/>
  <c r="H1457" i="11"/>
  <c r="H1458" i="11"/>
  <c r="H1459" i="11"/>
  <c r="H1460" i="11"/>
  <c r="H1461" i="11"/>
  <c r="H1462" i="11"/>
  <c r="H1463" i="11"/>
  <c r="H1464" i="11"/>
  <c r="H1465" i="11"/>
  <c r="H1466" i="11"/>
  <c r="H1467" i="11"/>
  <c r="H1468" i="11"/>
  <c r="H1469" i="11"/>
  <c r="H1470" i="11"/>
  <c r="H1471" i="11"/>
  <c r="H1472" i="11"/>
  <c r="H1473" i="11"/>
  <c r="H1474" i="11"/>
  <c r="H1475" i="11"/>
  <c r="H1476" i="11"/>
  <c r="H1477" i="11"/>
  <c r="H1478" i="11"/>
  <c r="H1479" i="11"/>
  <c r="H1480" i="11"/>
  <c r="H1481" i="11"/>
  <c r="H1482" i="11"/>
  <c r="H1483" i="11"/>
  <c r="H1484" i="11"/>
  <c r="H1485" i="11"/>
  <c r="H1486" i="11"/>
  <c r="H1487" i="11"/>
  <c r="H1488" i="11"/>
  <c r="H1489" i="11"/>
  <c r="H1490" i="11"/>
  <c r="H1491" i="11"/>
  <c r="H1492" i="11"/>
  <c r="H1493" i="11"/>
  <c r="H1494" i="11"/>
  <c r="H1495" i="11"/>
  <c r="H1496" i="11"/>
  <c r="H1497" i="11"/>
  <c r="H1498" i="11"/>
  <c r="H1499" i="11"/>
  <c r="H1500" i="11"/>
  <c r="H1501" i="11"/>
  <c r="H1502" i="11"/>
  <c r="H1503" i="11"/>
  <c r="H1504" i="11"/>
  <c r="H1505" i="11"/>
  <c r="H1506" i="11"/>
  <c r="H1507" i="11"/>
  <c r="H1508" i="11"/>
  <c r="H1509" i="11"/>
  <c r="H1510" i="11"/>
  <c r="H1511" i="11"/>
  <c r="H1512" i="11"/>
  <c r="H1513" i="11"/>
  <c r="H1514" i="11"/>
  <c r="H1515" i="11"/>
  <c r="H1516" i="11"/>
  <c r="H1517" i="11"/>
  <c r="H1518" i="11"/>
  <c r="H1519" i="11"/>
  <c r="H1520" i="11"/>
  <c r="H1521" i="11"/>
  <c r="H1522" i="11"/>
  <c r="H1523" i="11"/>
  <c r="H1524" i="11"/>
  <c r="H1525" i="11"/>
  <c r="H1526" i="11"/>
  <c r="H1527" i="11"/>
  <c r="H1528" i="11"/>
  <c r="H1529" i="11"/>
  <c r="H1530" i="11"/>
  <c r="H1531" i="11"/>
  <c r="H1532" i="11"/>
  <c r="H1533" i="11"/>
  <c r="H1534" i="11"/>
  <c r="H1535" i="11"/>
  <c r="H1536" i="11"/>
  <c r="H1537" i="11"/>
  <c r="H1538" i="11"/>
  <c r="H1539" i="11"/>
  <c r="H1540" i="11"/>
  <c r="H1541" i="11"/>
  <c r="H1542" i="11"/>
  <c r="H1543" i="11"/>
  <c r="H1544" i="11"/>
  <c r="H1545" i="11"/>
  <c r="H1546" i="11"/>
  <c r="H1547" i="11"/>
  <c r="H1548" i="11"/>
  <c r="H1549" i="11"/>
  <c r="H1550" i="11"/>
  <c r="H1551" i="11"/>
  <c r="H1552" i="11"/>
  <c r="H1553" i="11"/>
  <c r="H1554" i="11"/>
  <c r="H1555" i="11"/>
  <c r="H1556" i="11"/>
  <c r="H1557" i="11"/>
  <c r="H1558" i="11"/>
  <c r="H1559" i="11"/>
  <c r="H1560" i="11"/>
  <c r="H1561" i="11"/>
  <c r="H1562" i="11"/>
  <c r="H1563" i="11"/>
  <c r="H1564" i="11"/>
  <c r="H1565" i="11"/>
  <c r="H1566" i="11"/>
  <c r="H1567" i="11"/>
  <c r="H1568" i="11"/>
  <c r="H1569" i="11"/>
  <c r="H1570" i="11"/>
  <c r="H1571" i="11"/>
  <c r="H1572" i="11"/>
  <c r="H1573" i="11"/>
  <c r="H1574" i="11"/>
  <c r="H1575" i="11"/>
  <c r="H1576" i="11"/>
  <c r="H1577" i="11"/>
  <c r="H1578" i="11"/>
  <c r="H1579" i="11"/>
  <c r="H1580" i="11"/>
  <c r="H1581" i="11"/>
  <c r="H1582" i="11"/>
  <c r="H1583" i="11"/>
  <c r="H1584" i="11"/>
  <c r="H1585" i="11"/>
  <c r="H1586" i="11"/>
  <c r="H1587" i="11"/>
  <c r="H1588" i="11"/>
  <c r="H1589" i="11"/>
  <c r="H1590" i="11"/>
  <c r="H1591" i="11"/>
  <c r="H1592" i="11"/>
  <c r="H1593" i="11"/>
  <c r="H1594" i="11"/>
  <c r="H1595" i="11"/>
  <c r="H1596" i="11"/>
  <c r="H1597" i="11"/>
  <c r="H1598" i="11"/>
  <c r="H1599" i="11"/>
  <c r="H1600" i="11"/>
  <c r="H1601" i="11"/>
  <c r="H1602" i="11"/>
  <c r="H1603" i="11"/>
  <c r="H1604" i="11"/>
  <c r="H1605" i="11"/>
  <c r="H1606" i="11"/>
  <c r="H1607" i="11"/>
  <c r="H1608" i="11"/>
  <c r="H1609" i="11"/>
  <c r="H1610" i="11"/>
  <c r="H1611" i="11"/>
  <c r="H1612" i="11"/>
  <c r="H1613" i="11"/>
  <c r="H1614" i="11"/>
  <c r="H1615" i="11"/>
  <c r="H1616" i="11"/>
  <c r="H1617" i="11"/>
  <c r="H1618" i="11"/>
  <c r="H1619" i="11"/>
  <c r="H1620" i="11"/>
  <c r="H1621" i="11"/>
  <c r="H1622" i="11"/>
  <c r="H1623" i="11"/>
  <c r="H1624" i="11"/>
  <c r="H1625" i="11"/>
  <c r="H1626" i="11"/>
  <c r="H1627" i="11"/>
  <c r="H1628" i="11"/>
  <c r="H1629" i="11"/>
  <c r="H1630" i="11"/>
  <c r="H1631" i="11"/>
  <c r="H1632" i="11"/>
  <c r="H1633" i="11"/>
  <c r="H1634" i="11"/>
  <c r="H1635" i="11"/>
  <c r="H1636" i="11"/>
  <c r="H1637" i="11"/>
  <c r="H1638" i="11"/>
  <c r="H1639" i="11"/>
  <c r="H1640" i="11"/>
  <c r="H1641" i="11"/>
  <c r="H1642" i="11"/>
  <c r="H1643" i="11"/>
  <c r="H1644" i="11"/>
  <c r="H1645" i="11"/>
  <c r="H1646" i="11"/>
  <c r="H1647" i="11"/>
  <c r="H1648" i="11"/>
  <c r="H1649" i="11"/>
  <c r="H1650" i="11"/>
  <c r="H1651" i="11"/>
  <c r="H1652" i="11"/>
  <c r="H1653" i="11"/>
  <c r="H1654" i="11"/>
  <c r="H1655" i="11"/>
  <c r="H1656" i="11"/>
  <c r="H1657" i="11"/>
  <c r="H1658" i="11"/>
  <c r="H1659" i="11"/>
  <c r="H1660" i="11"/>
  <c r="H1661" i="11"/>
  <c r="H1662" i="11"/>
  <c r="H1663" i="11"/>
  <c r="H1664" i="11"/>
  <c r="H1665" i="11"/>
  <c r="H1666" i="11"/>
  <c r="H1667" i="11"/>
  <c r="H1668" i="11"/>
  <c r="H1669" i="11"/>
  <c r="H1670" i="11"/>
  <c r="H1671" i="11"/>
  <c r="H1672" i="11"/>
  <c r="H1673" i="11"/>
  <c r="H1674" i="11"/>
  <c r="H1675" i="11"/>
  <c r="H1676" i="11"/>
  <c r="H1677" i="11"/>
  <c r="H1678" i="11"/>
  <c r="H1679" i="11"/>
  <c r="H1680" i="11"/>
  <c r="H1681" i="11"/>
  <c r="H1682" i="11"/>
  <c r="H1683" i="11"/>
  <c r="H1684" i="11"/>
  <c r="H1685" i="11"/>
  <c r="H1686" i="11"/>
  <c r="H1687" i="11"/>
  <c r="H1688" i="11"/>
  <c r="H1689" i="11"/>
  <c r="H1690" i="11"/>
  <c r="H1691" i="11"/>
  <c r="H1692" i="11"/>
  <c r="H1693" i="11"/>
  <c r="H1694" i="11"/>
  <c r="H1695" i="11"/>
  <c r="H1696" i="11"/>
  <c r="H1697" i="11"/>
  <c r="H1698" i="11"/>
  <c r="H1699" i="11"/>
  <c r="H1700" i="11"/>
  <c r="H1701" i="11"/>
  <c r="H1702" i="11"/>
  <c r="H1703" i="11"/>
  <c r="H1704" i="11"/>
  <c r="H1705" i="11"/>
  <c r="H1706" i="11"/>
  <c r="H1707" i="11"/>
  <c r="H1708" i="11"/>
  <c r="H1709" i="11"/>
  <c r="H1710" i="11"/>
  <c r="H1711" i="11"/>
  <c r="H1712" i="11"/>
  <c r="H1713" i="11"/>
  <c r="H1714" i="11"/>
  <c r="H1715" i="11"/>
  <c r="H1716" i="11"/>
  <c r="H1717" i="11"/>
  <c r="H1718" i="11"/>
  <c r="H1719" i="11"/>
  <c r="H1720" i="11"/>
  <c r="H1721" i="11"/>
  <c r="H1722" i="11"/>
  <c r="H1723" i="11"/>
  <c r="H1724" i="11"/>
  <c r="H1725" i="11"/>
  <c r="H1726" i="11"/>
  <c r="H1727" i="11"/>
  <c r="H1728" i="11"/>
  <c r="H1729" i="11"/>
  <c r="H1730" i="11"/>
  <c r="H1731" i="11"/>
  <c r="H1732" i="11"/>
  <c r="H1733" i="11"/>
  <c r="H1734" i="11"/>
  <c r="H1735" i="11"/>
  <c r="H1736" i="11"/>
  <c r="H1737" i="11"/>
  <c r="H1738" i="11"/>
  <c r="H1739" i="11"/>
  <c r="H1740" i="11"/>
  <c r="H1741" i="11"/>
  <c r="H1742" i="11"/>
  <c r="H1743" i="11"/>
  <c r="H1744" i="11"/>
  <c r="H1745" i="11"/>
  <c r="H1746" i="11"/>
  <c r="H1747" i="11"/>
  <c r="H1748" i="11"/>
  <c r="H1749" i="11"/>
  <c r="H1750" i="11"/>
  <c r="H1751" i="11"/>
  <c r="H1752" i="11"/>
  <c r="H1753" i="11"/>
  <c r="H1754" i="11"/>
  <c r="H1755" i="11"/>
  <c r="H1756" i="11"/>
  <c r="H1757" i="11"/>
  <c r="H1758" i="11"/>
  <c r="H1759" i="11"/>
  <c r="H1760" i="11"/>
  <c r="H1761" i="11"/>
  <c r="H1762" i="11"/>
  <c r="H1763" i="11"/>
  <c r="H1764" i="11"/>
  <c r="H1765" i="11"/>
  <c r="H1766" i="11"/>
  <c r="H1767" i="11"/>
  <c r="H1768" i="11"/>
  <c r="H1769" i="11"/>
  <c r="H1770" i="11"/>
  <c r="H1771" i="11"/>
  <c r="H1772" i="11"/>
  <c r="H1773" i="11"/>
  <c r="H1774" i="11"/>
  <c r="H1775" i="11"/>
  <c r="H1776" i="11"/>
  <c r="H1777" i="11"/>
  <c r="H1778" i="11"/>
  <c r="H1779" i="11"/>
  <c r="H1780" i="11"/>
  <c r="H1781" i="11"/>
  <c r="H1782" i="11"/>
  <c r="H1783" i="11"/>
  <c r="H1784" i="11"/>
  <c r="H1785" i="11"/>
  <c r="H1786" i="11"/>
  <c r="H1787" i="11"/>
  <c r="H1788" i="11"/>
  <c r="H1789" i="11"/>
  <c r="H1790" i="11"/>
  <c r="H1791" i="11"/>
  <c r="H1792" i="11"/>
  <c r="H1793" i="11"/>
  <c r="H1794" i="11"/>
  <c r="H1795" i="11"/>
  <c r="H1796" i="11"/>
  <c r="H1797" i="11"/>
  <c r="H1798" i="11"/>
  <c r="H1799" i="11"/>
  <c r="H1800" i="11"/>
  <c r="H1801" i="11"/>
  <c r="H1802" i="11"/>
  <c r="H1803" i="11"/>
  <c r="H1804" i="11"/>
  <c r="H1805" i="11"/>
  <c r="H1806" i="11"/>
  <c r="H1807" i="11"/>
  <c r="H1808" i="11"/>
  <c r="H1809" i="11"/>
  <c r="H1810" i="11"/>
  <c r="H1811" i="11"/>
  <c r="H1812" i="11"/>
  <c r="H1813" i="11"/>
  <c r="H1814" i="11"/>
  <c r="H1815" i="11"/>
  <c r="H1816" i="11"/>
  <c r="H1817" i="11"/>
  <c r="H1818" i="11"/>
  <c r="H1819" i="11"/>
  <c r="H1820" i="11"/>
  <c r="H1821" i="11"/>
  <c r="H1822" i="11"/>
  <c r="H1823" i="11"/>
  <c r="H1824" i="11"/>
  <c r="H1825" i="11"/>
  <c r="H1826" i="11"/>
  <c r="H1827" i="11"/>
  <c r="H1828" i="11"/>
  <c r="H1829" i="11"/>
  <c r="H1830" i="11"/>
  <c r="H1831" i="11"/>
  <c r="H1832" i="11"/>
  <c r="H1833" i="11"/>
  <c r="H1834" i="11"/>
  <c r="H1835" i="11"/>
  <c r="H1836" i="11"/>
  <c r="H1837" i="11"/>
  <c r="H1838" i="11"/>
  <c r="H1839" i="11"/>
  <c r="H1840" i="11"/>
  <c r="H1841" i="11"/>
  <c r="H1842" i="11"/>
  <c r="H1843" i="11"/>
  <c r="H1844" i="11"/>
  <c r="H1845" i="11"/>
  <c r="H1846" i="11"/>
  <c r="H1847" i="11"/>
  <c r="H1848" i="11"/>
  <c r="H1849" i="11"/>
  <c r="H1850" i="11"/>
  <c r="H1851" i="11"/>
  <c r="H1852" i="11"/>
  <c r="H1853" i="11"/>
  <c r="H1854" i="11"/>
  <c r="H1855" i="11"/>
  <c r="H1856" i="11"/>
  <c r="H1857" i="11"/>
  <c r="H1858" i="11"/>
  <c r="H1859" i="11"/>
  <c r="H1860" i="11"/>
  <c r="H1861" i="11"/>
  <c r="H1862" i="11"/>
  <c r="H1863" i="11"/>
  <c r="H1864" i="11"/>
  <c r="H1865" i="11"/>
  <c r="H1866" i="11"/>
  <c r="H1867" i="11"/>
  <c r="H1868" i="11"/>
  <c r="H1869" i="11"/>
  <c r="H1870" i="11"/>
  <c r="H1871" i="11"/>
  <c r="H1872" i="11"/>
  <c r="H1873" i="11"/>
  <c r="H1874" i="11"/>
  <c r="H1875" i="11"/>
  <c r="H1876" i="11"/>
  <c r="H1877" i="11"/>
  <c r="H1878" i="11"/>
  <c r="H1879" i="11"/>
  <c r="H1880" i="11"/>
  <c r="H1881" i="11"/>
  <c r="H1882" i="11"/>
  <c r="H1883" i="11"/>
  <c r="H1884" i="11"/>
  <c r="H1885" i="11"/>
  <c r="H1886" i="11"/>
  <c r="H1887" i="11"/>
  <c r="H1888" i="11"/>
  <c r="H1889" i="11"/>
  <c r="H1890" i="11"/>
  <c r="H1891" i="11"/>
  <c r="H1892" i="11"/>
  <c r="H1893" i="11"/>
  <c r="H1894" i="11"/>
  <c r="H1895" i="11"/>
  <c r="H1896" i="11"/>
  <c r="H1897" i="11"/>
  <c r="H1898" i="11"/>
  <c r="H1899" i="11"/>
  <c r="H1900" i="11"/>
  <c r="H1901" i="11"/>
  <c r="H1902" i="11"/>
  <c r="H1903" i="11"/>
  <c r="H1904" i="11"/>
  <c r="H1905" i="11"/>
  <c r="H1906" i="11"/>
  <c r="H1907" i="11"/>
  <c r="H1908" i="11"/>
  <c r="H1909" i="11"/>
  <c r="H1910" i="11"/>
  <c r="H1911" i="11"/>
  <c r="H1912" i="11"/>
  <c r="H1913" i="11"/>
  <c r="H1914" i="11"/>
  <c r="H1915" i="11"/>
  <c r="H1916" i="11"/>
  <c r="H1917" i="11"/>
  <c r="H1918" i="11"/>
  <c r="H1919" i="11"/>
  <c r="H1920" i="11"/>
  <c r="H1921" i="11"/>
  <c r="H1922" i="11"/>
  <c r="H1923" i="11"/>
  <c r="H1924" i="11"/>
  <c r="H1925" i="11"/>
  <c r="H1926" i="11"/>
  <c r="H1927" i="11"/>
  <c r="H1928" i="11"/>
  <c r="H1929" i="11"/>
  <c r="H1930" i="11"/>
  <c r="H1931" i="11"/>
  <c r="H1932" i="11"/>
  <c r="H1933" i="11"/>
  <c r="H1934" i="11"/>
  <c r="H1935" i="11"/>
  <c r="H1936" i="11"/>
  <c r="H1937" i="11"/>
  <c r="H1938" i="11"/>
  <c r="H1939" i="11"/>
  <c r="H1940" i="11"/>
  <c r="H1941" i="11"/>
  <c r="H1942" i="11"/>
  <c r="H1943" i="11"/>
  <c r="H1944" i="11"/>
  <c r="H1945" i="11"/>
  <c r="H1946" i="11"/>
  <c r="H1947" i="11"/>
  <c r="H1948" i="11"/>
  <c r="H1949" i="11"/>
  <c r="H1950" i="11"/>
  <c r="H1951" i="11"/>
  <c r="H1952" i="11"/>
  <c r="H1953" i="11"/>
  <c r="H1954" i="11"/>
  <c r="H1955" i="11"/>
  <c r="H1956" i="11"/>
  <c r="H1957" i="11"/>
  <c r="H1958" i="11"/>
  <c r="H1959" i="11"/>
  <c r="H1960" i="11"/>
  <c r="H1961" i="11"/>
  <c r="H1962" i="11"/>
  <c r="H1963" i="11"/>
  <c r="H1964" i="11"/>
  <c r="H1965" i="11"/>
  <c r="H1966" i="11"/>
  <c r="H1967" i="11"/>
  <c r="H1968" i="11"/>
  <c r="H1969" i="11"/>
  <c r="H1970" i="11"/>
  <c r="H1971" i="11"/>
  <c r="H1972" i="11"/>
  <c r="H1973" i="11"/>
  <c r="H1974" i="11"/>
  <c r="H1975" i="11"/>
  <c r="H1976" i="11"/>
  <c r="H1977" i="11"/>
  <c r="H1978" i="11"/>
  <c r="H1979" i="11"/>
  <c r="H1980" i="11"/>
  <c r="H1981" i="11"/>
  <c r="H1982" i="11"/>
  <c r="H1983" i="11"/>
  <c r="H1984" i="11"/>
  <c r="H1985" i="11"/>
  <c r="H1986" i="11"/>
  <c r="H1987" i="11"/>
  <c r="H1988" i="11"/>
  <c r="H1989" i="11"/>
  <c r="H1990" i="11"/>
  <c r="H1991" i="11"/>
  <c r="H1992" i="11"/>
  <c r="H1993" i="11"/>
  <c r="H1994" i="11"/>
  <c r="H1995" i="11"/>
  <c r="H1996" i="11"/>
  <c r="H1997" i="11"/>
  <c r="H1998" i="11"/>
  <c r="H1999" i="11"/>
  <c r="H2000" i="11"/>
  <c r="H2001" i="11"/>
  <c r="H2002" i="11"/>
  <c r="H2003" i="11"/>
  <c r="H2004" i="11"/>
  <c r="H2005" i="11"/>
  <c r="H2006" i="11"/>
  <c r="H2007" i="11"/>
  <c r="H2008" i="11"/>
  <c r="H2009" i="11"/>
  <c r="H2010" i="11"/>
  <c r="H2011" i="11"/>
  <c r="H2012" i="11"/>
  <c r="H2013" i="11"/>
  <c r="H2014" i="11"/>
  <c r="H2015" i="11"/>
  <c r="H2016" i="11"/>
  <c r="H2017" i="11"/>
  <c r="H2018" i="11"/>
  <c r="H2019" i="11"/>
  <c r="H2020" i="11"/>
  <c r="H2021" i="11"/>
  <c r="H2022" i="11"/>
  <c r="H2023" i="11"/>
  <c r="H2024" i="11"/>
  <c r="H2025" i="11"/>
  <c r="H2026" i="11"/>
  <c r="H2027" i="11"/>
  <c r="H2028" i="11"/>
  <c r="H2029" i="11"/>
  <c r="H2030" i="11"/>
  <c r="H2031" i="11"/>
  <c r="H2032" i="11"/>
  <c r="H2033" i="11"/>
  <c r="H2034" i="11"/>
  <c r="H2035" i="11"/>
  <c r="H2036" i="11"/>
  <c r="H2037" i="11"/>
  <c r="H2038" i="11"/>
  <c r="H2039" i="11"/>
  <c r="H2040" i="11"/>
  <c r="H2041" i="11"/>
  <c r="H2042" i="11"/>
  <c r="H2043" i="11"/>
  <c r="H2044" i="11"/>
  <c r="H2045" i="11"/>
  <c r="H2046" i="11"/>
  <c r="H2047" i="11"/>
  <c r="H2048" i="11"/>
  <c r="H2049" i="11"/>
  <c r="H2050" i="11"/>
  <c r="H2051" i="11"/>
  <c r="H2052" i="11"/>
  <c r="H2053" i="11"/>
  <c r="H2054" i="11"/>
  <c r="H2055" i="11"/>
  <c r="H2056" i="11"/>
  <c r="H2057" i="11"/>
  <c r="H2058" i="11"/>
  <c r="H2059" i="11"/>
  <c r="H2060" i="11"/>
  <c r="H2061" i="11"/>
  <c r="H2062" i="11"/>
  <c r="H2063" i="11"/>
  <c r="H2064" i="11"/>
  <c r="H2065" i="11"/>
  <c r="H2066" i="11"/>
  <c r="H2067" i="11"/>
  <c r="H2068" i="11"/>
  <c r="H2069" i="11"/>
  <c r="H2070" i="11"/>
  <c r="H2071" i="11"/>
  <c r="H2072" i="11"/>
  <c r="H2073" i="11"/>
  <c r="H2074" i="11"/>
  <c r="H2075" i="11"/>
  <c r="H2076" i="11"/>
  <c r="H2077" i="11"/>
  <c r="H2078" i="11"/>
  <c r="H2079" i="11"/>
  <c r="H2080" i="11"/>
  <c r="H2081" i="11"/>
  <c r="H2082" i="11"/>
  <c r="H2083" i="11"/>
  <c r="H2084" i="11"/>
  <c r="H2085" i="11"/>
  <c r="H2086" i="11"/>
  <c r="H2087" i="11"/>
  <c r="H2088" i="11"/>
  <c r="H2089" i="11"/>
  <c r="H2090" i="11"/>
  <c r="H2091" i="11"/>
  <c r="H2092" i="11"/>
  <c r="H2093" i="11"/>
  <c r="H2094" i="11"/>
  <c r="H2095" i="11"/>
  <c r="H2096" i="11"/>
  <c r="H2097" i="11"/>
  <c r="H2098" i="11"/>
  <c r="H2099" i="11"/>
  <c r="H2100" i="11"/>
  <c r="H2101" i="11"/>
  <c r="H2102" i="11"/>
  <c r="H2103" i="11"/>
  <c r="H2104" i="11"/>
  <c r="H2105" i="11"/>
  <c r="H2106" i="11"/>
  <c r="H2107" i="11"/>
  <c r="H2108" i="11"/>
  <c r="H2109" i="11"/>
  <c r="H2110" i="11"/>
  <c r="H2111" i="11"/>
  <c r="H2112" i="11"/>
  <c r="H2113" i="11"/>
  <c r="H2114" i="11"/>
  <c r="H2115" i="11"/>
  <c r="H2116" i="11"/>
  <c r="H2117" i="11"/>
  <c r="H2118" i="11"/>
  <c r="H2119" i="11"/>
  <c r="H2120" i="11"/>
  <c r="H2121" i="11"/>
  <c r="H2122" i="11"/>
  <c r="H2123" i="11"/>
  <c r="H2124" i="11"/>
  <c r="H2125" i="11"/>
  <c r="H2126" i="11"/>
  <c r="H2127" i="11"/>
  <c r="H2128" i="11"/>
  <c r="H2129" i="11"/>
  <c r="H2130" i="11"/>
  <c r="H2131" i="11"/>
  <c r="H2132" i="11"/>
  <c r="H2133" i="11"/>
  <c r="H2134" i="11"/>
  <c r="H2135" i="11"/>
  <c r="H2136" i="11"/>
  <c r="H2137" i="11"/>
  <c r="H2138" i="11"/>
  <c r="H2139" i="11"/>
  <c r="H2140" i="11"/>
  <c r="H2141" i="11"/>
  <c r="H2142" i="11"/>
  <c r="H2143" i="11"/>
  <c r="H2144" i="11"/>
  <c r="H2145" i="11"/>
  <c r="H2146" i="11"/>
  <c r="H2147" i="11"/>
  <c r="H2148" i="11"/>
  <c r="H2149" i="11"/>
  <c r="H2150" i="11"/>
  <c r="H2151" i="11"/>
  <c r="H2152" i="11"/>
  <c r="H2153" i="11"/>
  <c r="H2154" i="11"/>
  <c r="H2155" i="11"/>
  <c r="H2156" i="11"/>
  <c r="H2157" i="11"/>
  <c r="H2158" i="11"/>
  <c r="H2159" i="11"/>
  <c r="H2160" i="11"/>
  <c r="H2161" i="11"/>
  <c r="H2162" i="11"/>
  <c r="H2163" i="11"/>
  <c r="H2164" i="11"/>
  <c r="H2165" i="11"/>
  <c r="H2166" i="11"/>
  <c r="H2167" i="11"/>
  <c r="H2168" i="11"/>
  <c r="H2169" i="11"/>
  <c r="H2170" i="11"/>
  <c r="H2171" i="11"/>
  <c r="H2172" i="11"/>
  <c r="H2173" i="11"/>
  <c r="H2174" i="11"/>
  <c r="H2175" i="11"/>
  <c r="H2176" i="11"/>
  <c r="H2177" i="11"/>
  <c r="H2178" i="11"/>
  <c r="H2179" i="11"/>
  <c r="H2180" i="11"/>
  <c r="H2181" i="11"/>
  <c r="H2182" i="11"/>
  <c r="H2183" i="11"/>
  <c r="H2184" i="11"/>
  <c r="H2185" i="11"/>
  <c r="H2186" i="11"/>
  <c r="H2187" i="11"/>
  <c r="H2188" i="11"/>
  <c r="H2189" i="11"/>
  <c r="H2190" i="11"/>
  <c r="H2191" i="11"/>
  <c r="H2192" i="11"/>
  <c r="H2193" i="11"/>
  <c r="H2194" i="11"/>
  <c r="H2195" i="11"/>
  <c r="H2196" i="11"/>
  <c r="H2197" i="11"/>
  <c r="H2198" i="11"/>
  <c r="H2199" i="11"/>
  <c r="H2200" i="11"/>
  <c r="H2201" i="11"/>
  <c r="H2202" i="11"/>
  <c r="H2203" i="11"/>
  <c r="H2204" i="11"/>
  <c r="H2205" i="11"/>
  <c r="H2206" i="11"/>
  <c r="H2207" i="11"/>
  <c r="H2208" i="11"/>
  <c r="H2209" i="11"/>
  <c r="H2210" i="11"/>
  <c r="H2211" i="11"/>
  <c r="H2212" i="11"/>
  <c r="H2213" i="11"/>
  <c r="H2214" i="11"/>
  <c r="H2215" i="11"/>
  <c r="H2216" i="11"/>
  <c r="H2217" i="11"/>
  <c r="H2218" i="11"/>
  <c r="H2219" i="11"/>
  <c r="H2220" i="11"/>
  <c r="H2221" i="11"/>
  <c r="H2222" i="11"/>
  <c r="H2223" i="11"/>
  <c r="H2224" i="11"/>
  <c r="H2225" i="11"/>
  <c r="H2226" i="11"/>
  <c r="H2227" i="11"/>
  <c r="H2228" i="11"/>
  <c r="H2229" i="11"/>
  <c r="H2230" i="11"/>
  <c r="H2231" i="11"/>
  <c r="H2232" i="11"/>
  <c r="H2233" i="11"/>
  <c r="H2234" i="11"/>
  <c r="H2235" i="11"/>
  <c r="H2236" i="11"/>
  <c r="H2237" i="11"/>
  <c r="H2238" i="11"/>
  <c r="H2239" i="11"/>
  <c r="H2240" i="11"/>
  <c r="H2241" i="11"/>
  <c r="H2242" i="11"/>
  <c r="H2243" i="11"/>
  <c r="H2244" i="11"/>
  <c r="H2245" i="11"/>
  <c r="H2246" i="11"/>
  <c r="H2247" i="11"/>
  <c r="H2248" i="11"/>
  <c r="H2249" i="11"/>
  <c r="H2250" i="11"/>
  <c r="H2251" i="11"/>
  <c r="H2252" i="11"/>
  <c r="H2253" i="11"/>
  <c r="H2254" i="11"/>
  <c r="H2255" i="11"/>
  <c r="H2256" i="11"/>
  <c r="H2257" i="11"/>
  <c r="H2258" i="11"/>
  <c r="H2259" i="11"/>
  <c r="H2260" i="11"/>
  <c r="H2261" i="11"/>
  <c r="H2262" i="11"/>
  <c r="H2263" i="11"/>
  <c r="H2264" i="11"/>
  <c r="H2265" i="11"/>
  <c r="H2266" i="11"/>
  <c r="H2267" i="11"/>
  <c r="H2268" i="11"/>
  <c r="H2269" i="11"/>
  <c r="H2270" i="11"/>
  <c r="H2271" i="11"/>
  <c r="H2272" i="11"/>
  <c r="H2273" i="11"/>
  <c r="H2274" i="11"/>
  <c r="H2275" i="11"/>
  <c r="H2276" i="11"/>
  <c r="H2277" i="11"/>
  <c r="H2278" i="11"/>
  <c r="H2279" i="11"/>
  <c r="H2280" i="11"/>
  <c r="H2281" i="11"/>
  <c r="H2282" i="11"/>
  <c r="H2283" i="11"/>
  <c r="H2284" i="11"/>
  <c r="H2285" i="11"/>
  <c r="H2286" i="11"/>
  <c r="H2287" i="11"/>
  <c r="H2288" i="11"/>
  <c r="H2289" i="11"/>
  <c r="H2290" i="11"/>
  <c r="H2291" i="11"/>
  <c r="H2292" i="11"/>
  <c r="H2293" i="11"/>
  <c r="H2294" i="11"/>
  <c r="H2295" i="11"/>
  <c r="H2296" i="11"/>
  <c r="H2297" i="11"/>
  <c r="H2298" i="11"/>
  <c r="H2299" i="11"/>
  <c r="H2300" i="11"/>
  <c r="H2301" i="11"/>
  <c r="H2302" i="11"/>
  <c r="H2303" i="11"/>
  <c r="H2304" i="11"/>
  <c r="H2305" i="11"/>
  <c r="H2306" i="11"/>
  <c r="H2307" i="11"/>
  <c r="H2308" i="11"/>
  <c r="H2309" i="11"/>
  <c r="H2310" i="11"/>
  <c r="H2311" i="11"/>
  <c r="H2312" i="11"/>
  <c r="H2313" i="11"/>
  <c r="H2314" i="11"/>
  <c r="H2315" i="11"/>
  <c r="H2316" i="11"/>
  <c r="H2317" i="11"/>
  <c r="H2318" i="11"/>
  <c r="H2319" i="11"/>
  <c r="H2320" i="11"/>
  <c r="H2321" i="11"/>
  <c r="H2322" i="11"/>
  <c r="H2323" i="11"/>
  <c r="H2324" i="11"/>
  <c r="H2325" i="11"/>
  <c r="H2326" i="11"/>
  <c r="H2327" i="11"/>
  <c r="H2328" i="11"/>
  <c r="H2329" i="11"/>
  <c r="H2330" i="11"/>
  <c r="H2331" i="11"/>
  <c r="H2332" i="11"/>
  <c r="H2333" i="11"/>
  <c r="H2334" i="11"/>
  <c r="H2335" i="11"/>
  <c r="H2336" i="11"/>
  <c r="G2"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G1002" i="11"/>
  <c r="G1003" i="11"/>
  <c r="G1004" i="11"/>
  <c r="G1005" i="11"/>
  <c r="G1006" i="11"/>
  <c r="G1007" i="11"/>
  <c r="G1008" i="11"/>
  <c r="G1009" i="11"/>
  <c r="G1010" i="11"/>
  <c r="G1011" i="11"/>
  <c r="G1012" i="11"/>
  <c r="G1013" i="11"/>
  <c r="G1014" i="11"/>
  <c r="G1015" i="11"/>
  <c r="G1016" i="11"/>
  <c r="G1017" i="11"/>
  <c r="G1018" i="11"/>
  <c r="G1019" i="11"/>
  <c r="G1020" i="11"/>
  <c r="G1021" i="11"/>
  <c r="G1022" i="11"/>
  <c r="G1023" i="11"/>
  <c r="G1024" i="11"/>
  <c r="G1025" i="11"/>
  <c r="G1026" i="11"/>
  <c r="G1027" i="11"/>
  <c r="G1028" i="11"/>
  <c r="G1029" i="11"/>
  <c r="G1030" i="11"/>
  <c r="G1031" i="11"/>
  <c r="G1032" i="11"/>
  <c r="G1033" i="11"/>
  <c r="G1034" i="11"/>
  <c r="G1035" i="11"/>
  <c r="G1036" i="11"/>
  <c r="G1037" i="11"/>
  <c r="G1038" i="11"/>
  <c r="G1039" i="11"/>
  <c r="G1040" i="11"/>
  <c r="G1041" i="11"/>
  <c r="G1042" i="11"/>
  <c r="G1043" i="11"/>
  <c r="G1044" i="11"/>
  <c r="G1045" i="11"/>
  <c r="G1046" i="11"/>
  <c r="G1047" i="11"/>
  <c r="G1048" i="11"/>
  <c r="G1049" i="11"/>
  <c r="G1050" i="11"/>
  <c r="G1051" i="11"/>
  <c r="G1052" i="11"/>
  <c r="G1053" i="11"/>
  <c r="G1054" i="11"/>
  <c r="G1055" i="11"/>
  <c r="G1056" i="11"/>
  <c r="G1057" i="11"/>
  <c r="G1058" i="11"/>
  <c r="G1059" i="11"/>
  <c r="G1060" i="11"/>
  <c r="G1061" i="11"/>
  <c r="G1062" i="11"/>
  <c r="G1063" i="11"/>
  <c r="G1064" i="11"/>
  <c r="G1065" i="11"/>
  <c r="G1066" i="11"/>
  <c r="G1067" i="11"/>
  <c r="G1068" i="11"/>
  <c r="G1069" i="11"/>
  <c r="G1070" i="11"/>
  <c r="G1071" i="11"/>
  <c r="G1072" i="11"/>
  <c r="G1073" i="11"/>
  <c r="G1074" i="11"/>
  <c r="G1075" i="11"/>
  <c r="G1076" i="11"/>
  <c r="G1077" i="11"/>
  <c r="G1078" i="11"/>
  <c r="G1079" i="11"/>
  <c r="G1080" i="11"/>
  <c r="G1081" i="11"/>
  <c r="G1082" i="11"/>
  <c r="G1083" i="11"/>
  <c r="G1084" i="11"/>
  <c r="G1085" i="11"/>
  <c r="G1086" i="11"/>
  <c r="G1087" i="11"/>
  <c r="G1088" i="11"/>
  <c r="G1089" i="11"/>
  <c r="G1090" i="11"/>
  <c r="G1091" i="11"/>
  <c r="G1092" i="11"/>
  <c r="G1093" i="11"/>
  <c r="G1094" i="11"/>
  <c r="G1095" i="11"/>
  <c r="G1096" i="11"/>
  <c r="G1097" i="11"/>
  <c r="G1098" i="11"/>
  <c r="G1099" i="11"/>
  <c r="G1100" i="11"/>
  <c r="G1101" i="11"/>
  <c r="G1102" i="11"/>
  <c r="G1103" i="11"/>
  <c r="G1104" i="11"/>
  <c r="G1105" i="11"/>
  <c r="G1106" i="11"/>
  <c r="G1107" i="11"/>
  <c r="G1108" i="11"/>
  <c r="G1109" i="11"/>
  <c r="G1110" i="11"/>
  <c r="G1111" i="11"/>
  <c r="G1112" i="11"/>
  <c r="G1113" i="11"/>
  <c r="G1114" i="11"/>
  <c r="G1115" i="11"/>
  <c r="G1116" i="11"/>
  <c r="G1117" i="11"/>
  <c r="G1118" i="11"/>
  <c r="G1119" i="11"/>
  <c r="G1120" i="11"/>
  <c r="G1121" i="11"/>
  <c r="G1122" i="11"/>
  <c r="G1123" i="11"/>
  <c r="G1124" i="11"/>
  <c r="G1125" i="11"/>
  <c r="G1126" i="11"/>
  <c r="G1127" i="11"/>
  <c r="G1128" i="11"/>
  <c r="G1129" i="11"/>
  <c r="G1130" i="11"/>
  <c r="G1131" i="11"/>
  <c r="G1132" i="11"/>
  <c r="G1133" i="11"/>
  <c r="G1134" i="11"/>
  <c r="G1135" i="11"/>
  <c r="G1136" i="11"/>
  <c r="G1137" i="11"/>
  <c r="G1138" i="11"/>
  <c r="G1139" i="11"/>
  <c r="G1140" i="11"/>
  <c r="G1141" i="11"/>
  <c r="G1142" i="11"/>
  <c r="G1143" i="11"/>
  <c r="G1144" i="11"/>
  <c r="G1145" i="11"/>
  <c r="G1146" i="11"/>
  <c r="G1147" i="11"/>
  <c r="G1148" i="11"/>
  <c r="G1149" i="11"/>
  <c r="G1150" i="11"/>
  <c r="G1151" i="11"/>
  <c r="G1152" i="11"/>
  <c r="G1153" i="11"/>
  <c r="G1154" i="11"/>
  <c r="G1155" i="11"/>
  <c r="G1156" i="11"/>
  <c r="G1157" i="11"/>
  <c r="G1158" i="11"/>
  <c r="G1159" i="11"/>
  <c r="G1160" i="11"/>
  <c r="G1161" i="11"/>
  <c r="G1162" i="11"/>
  <c r="G1163" i="11"/>
  <c r="G1164" i="11"/>
  <c r="G1165" i="11"/>
  <c r="G1166" i="11"/>
  <c r="G1167" i="11"/>
  <c r="G1168" i="11"/>
  <c r="G1169" i="11"/>
  <c r="G1170" i="11"/>
  <c r="G1171" i="11"/>
  <c r="G1172" i="11"/>
  <c r="G1173" i="11"/>
  <c r="G1174" i="11"/>
  <c r="G1175" i="11"/>
  <c r="G1176" i="11"/>
  <c r="G1177" i="11"/>
  <c r="G1178" i="11"/>
  <c r="G1179" i="11"/>
  <c r="G1180" i="11"/>
  <c r="G1181" i="11"/>
  <c r="G1182" i="11"/>
  <c r="G1183" i="11"/>
  <c r="G1184" i="11"/>
  <c r="G1185" i="11"/>
  <c r="G1186" i="11"/>
  <c r="G1187" i="11"/>
  <c r="G1188" i="11"/>
  <c r="G1189" i="11"/>
  <c r="G1190" i="11"/>
  <c r="G1191" i="11"/>
  <c r="G1192" i="11"/>
  <c r="G1193" i="11"/>
  <c r="G1194" i="11"/>
  <c r="G1195" i="11"/>
  <c r="G1196" i="11"/>
  <c r="G1197" i="11"/>
  <c r="G1198" i="11"/>
  <c r="G1199" i="11"/>
  <c r="G1200" i="11"/>
  <c r="G1201" i="11"/>
  <c r="G1202" i="11"/>
  <c r="G1203" i="11"/>
  <c r="G1204" i="11"/>
  <c r="G1205" i="11"/>
  <c r="G1206" i="11"/>
  <c r="G1207" i="11"/>
  <c r="G1208" i="11"/>
  <c r="G1209" i="11"/>
  <c r="G1210" i="11"/>
  <c r="G1211" i="11"/>
  <c r="G1212" i="11"/>
  <c r="G1213" i="11"/>
  <c r="G1214" i="11"/>
  <c r="G1215" i="11"/>
  <c r="G1216" i="11"/>
  <c r="G1217" i="11"/>
  <c r="G1218" i="11"/>
  <c r="G1219" i="11"/>
  <c r="G1220" i="11"/>
  <c r="G1221" i="11"/>
  <c r="G1222" i="11"/>
  <c r="G1223" i="11"/>
  <c r="G1224" i="11"/>
  <c r="G1225" i="11"/>
  <c r="G1226" i="11"/>
  <c r="G1227" i="11"/>
  <c r="G1228" i="11"/>
  <c r="G1229" i="11"/>
  <c r="G1230" i="11"/>
  <c r="G1231" i="11"/>
  <c r="G1232" i="11"/>
  <c r="G1233" i="11"/>
  <c r="G1234" i="11"/>
  <c r="G1235" i="11"/>
  <c r="G1236" i="11"/>
  <c r="G1237" i="11"/>
  <c r="G1238" i="11"/>
  <c r="G1239" i="11"/>
  <c r="G1240" i="11"/>
  <c r="G1241" i="11"/>
  <c r="G1242" i="11"/>
  <c r="G1243" i="11"/>
  <c r="G1244" i="11"/>
  <c r="G1245" i="11"/>
  <c r="G1246" i="11"/>
  <c r="G1247" i="11"/>
  <c r="G1248" i="11"/>
  <c r="G1249" i="11"/>
  <c r="G1250" i="11"/>
  <c r="G1251" i="11"/>
  <c r="G1252" i="11"/>
  <c r="G1253" i="11"/>
  <c r="G1254" i="11"/>
  <c r="G1255" i="11"/>
  <c r="G1256" i="11"/>
  <c r="G1257" i="11"/>
  <c r="G1258" i="11"/>
  <c r="G1259" i="11"/>
  <c r="G1260" i="11"/>
  <c r="G1261" i="11"/>
  <c r="G1262" i="11"/>
  <c r="G1263" i="11"/>
  <c r="G1264" i="11"/>
  <c r="G1265" i="11"/>
  <c r="G1266" i="11"/>
  <c r="G1267" i="11"/>
  <c r="G1268" i="11"/>
  <c r="G1269" i="11"/>
  <c r="G1270" i="11"/>
  <c r="G1271" i="11"/>
  <c r="G1272" i="11"/>
  <c r="G1273" i="11"/>
  <c r="G1274" i="11"/>
  <c r="G1275" i="11"/>
  <c r="G1276" i="11"/>
  <c r="G1277" i="11"/>
  <c r="G1278" i="11"/>
  <c r="G1279" i="11"/>
  <c r="G1280" i="11"/>
  <c r="G1281" i="11"/>
  <c r="G1282" i="11"/>
  <c r="G1283" i="11"/>
  <c r="G1284" i="11"/>
  <c r="G1285" i="11"/>
  <c r="G1286" i="11"/>
  <c r="G1287" i="11"/>
  <c r="G1288" i="11"/>
  <c r="G1289" i="11"/>
  <c r="G1290" i="11"/>
  <c r="G1291" i="11"/>
  <c r="G1292" i="11"/>
  <c r="G1293" i="11"/>
  <c r="G1294" i="11"/>
  <c r="G1295" i="11"/>
  <c r="G1296" i="11"/>
  <c r="G1297" i="11"/>
  <c r="G1298" i="11"/>
  <c r="G1299" i="11"/>
  <c r="G1300" i="11"/>
  <c r="G1301" i="11"/>
  <c r="G1302" i="11"/>
  <c r="G1303" i="11"/>
  <c r="G1304" i="11"/>
  <c r="G1305" i="11"/>
  <c r="G1306" i="11"/>
  <c r="G1307" i="11"/>
  <c r="G1308" i="11"/>
  <c r="G1309" i="11"/>
  <c r="G1310" i="11"/>
  <c r="G1311" i="11"/>
  <c r="G1312" i="11"/>
  <c r="G1313" i="11"/>
  <c r="G1314" i="11"/>
  <c r="G1315" i="11"/>
  <c r="G1316" i="11"/>
  <c r="G1317" i="11"/>
  <c r="G1318" i="11"/>
  <c r="G1319" i="11"/>
  <c r="G1320" i="11"/>
  <c r="G1321" i="11"/>
  <c r="G1322" i="11"/>
  <c r="G1323" i="11"/>
  <c r="G1324" i="11"/>
  <c r="G1325" i="11"/>
  <c r="G1326" i="11"/>
  <c r="G1327" i="11"/>
  <c r="G1328" i="11"/>
  <c r="G1329" i="11"/>
  <c r="G1330" i="11"/>
  <c r="G1331" i="11"/>
  <c r="G1332" i="11"/>
  <c r="G1333" i="11"/>
  <c r="G1334" i="11"/>
  <c r="G1335" i="11"/>
  <c r="G1336" i="11"/>
  <c r="G1337" i="11"/>
  <c r="G1338" i="11"/>
  <c r="G1339" i="11"/>
  <c r="G1340" i="11"/>
  <c r="G1341" i="11"/>
  <c r="G1342" i="11"/>
  <c r="G1343" i="11"/>
  <c r="G1344" i="11"/>
  <c r="G1345" i="11"/>
  <c r="G1346" i="11"/>
  <c r="G1347" i="11"/>
  <c r="G1348" i="11"/>
  <c r="G1349" i="11"/>
  <c r="G1350" i="11"/>
  <c r="G1351" i="11"/>
  <c r="G1352" i="11"/>
  <c r="G1353" i="11"/>
  <c r="G1354" i="11"/>
  <c r="G1355" i="11"/>
  <c r="G1356" i="11"/>
  <c r="G1357" i="11"/>
  <c r="G1358" i="11"/>
  <c r="G1359" i="11"/>
  <c r="G1360" i="11"/>
  <c r="G1361" i="11"/>
  <c r="G1362" i="11"/>
  <c r="G1363" i="11"/>
  <c r="G1364" i="11"/>
  <c r="G1365" i="11"/>
  <c r="G1366" i="11"/>
  <c r="G1367" i="11"/>
  <c r="G1368" i="11"/>
  <c r="G1369" i="11"/>
  <c r="G1370" i="11"/>
  <c r="G1371" i="11"/>
  <c r="G1372" i="11"/>
  <c r="G1373" i="11"/>
  <c r="G1374" i="11"/>
  <c r="G1375" i="11"/>
  <c r="G1376" i="11"/>
  <c r="G1377" i="11"/>
  <c r="G1378" i="11"/>
  <c r="G1379" i="11"/>
  <c r="G1380" i="11"/>
  <c r="G1381" i="11"/>
  <c r="G1382" i="11"/>
  <c r="G1383" i="11"/>
  <c r="G1384" i="11"/>
  <c r="G1385" i="11"/>
  <c r="G1386" i="11"/>
  <c r="G1387" i="11"/>
  <c r="G1388" i="11"/>
  <c r="G1389" i="11"/>
  <c r="G1390" i="11"/>
  <c r="G1391" i="11"/>
  <c r="G1392" i="11"/>
  <c r="G1393" i="11"/>
  <c r="G1394" i="11"/>
  <c r="G1395" i="11"/>
  <c r="G1396" i="11"/>
  <c r="G1397" i="11"/>
  <c r="G1398" i="11"/>
  <c r="G1399" i="11"/>
  <c r="G1400" i="11"/>
  <c r="G1401" i="11"/>
  <c r="G1402" i="11"/>
  <c r="G1403" i="11"/>
  <c r="G1404" i="11"/>
  <c r="G1405" i="11"/>
  <c r="G1406" i="11"/>
  <c r="G1407" i="11"/>
  <c r="G1408" i="11"/>
  <c r="G1409" i="11"/>
  <c r="G1410" i="11"/>
  <c r="G1411" i="11"/>
  <c r="G1412" i="11"/>
  <c r="G1413" i="11"/>
  <c r="G1414" i="11"/>
  <c r="G1415" i="11"/>
  <c r="G1416" i="11"/>
  <c r="G1417" i="11"/>
  <c r="G1418" i="11"/>
  <c r="G1419" i="11"/>
  <c r="G1420" i="11"/>
  <c r="G1421" i="11"/>
  <c r="G1422" i="11"/>
  <c r="G1423" i="11"/>
  <c r="G1424" i="11"/>
  <c r="G1425" i="11"/>
  <c r="G1426" i="11"/>
  <c r="G1427" i="11"/>
  <c r="G1428" i="11"/>
  <c r="G1429" i="11"/>
  <c r="G1430" i="11"/>
  <c r="G1431" i="11"/>
  <c r="G1432" i="11"/>
  <c r="G1433" i="11"/>
  <c r="G1434" i="11"/>
  <c r="G1435" i="11"/>
  <c r="G1436" i="11"/>
  <c r="G1437" i="11"/>
  <c r="G1438" i="11"/>
  <c r="G1439" i="11"/>
  <c r="G1440" i="11"/>
  <c r="G1441" i="11"/>
  <c r="G1442" i="11"/>
  <c r="G1443" i="11"/>
  <c r="G1444" i="11"/>
  <c r="G1445" i="11"/>
  <c r="G1446" i="11"/>
  <c r="G1447" i="11"/>
  <c r="G1448" i="11"/>
  <c r="G1449" i="11"/>
  <c r="G1450" i="11"/>
  <c r="G1451" i="11"/>
  <c r="G1452" i="11"/>
  <c r="G1453" i="11"/>
  <c r="G1454" i="11"/>
  <c r="G1455" i="11"/>
  <c r="G1456" i="11"/>
  <c r="G1457" i="11"/>
  <c r="G1458" i="11"/>
  <c r="G1459" i="11"/>
  <c r="G1460" i="11"/>
  <c r="G1461" i="11"/>
  <c r="G1462" i="11"/>
  <c r="G1463" i="11"/>
  <c r="G1464" i="11"/>
  <c r="G1465" i="11"/>
  <c r="G1466" i="11"/>
  <c r="G1467" i="11"/>
  <c r="G1468" i="11"/>
  <c r="G1469" i="11"/>
  <c r="G1470" i="11"/>
  <c r="G1471" i="11"/>
  <c r="G1472" i="11"/>
  <c r="G1473" i="11"/>
  <c r="G1474" i="11"/>
  <c r="G1475" i="11"/>
  <c r="G1476" i="11"/>
  <c r="G1477" i="11"/>
  <c r="G1478" i="11"/>
  <c r="G1479" i="11"/>
  <c r="G1480" i="11"/>
  <c r="G1481" i="11"/>
  <c r="G1482" i="11"/>
  <c r="G1483" i="11"/>
  <c r="G1484" i="11"/>
  <c r="G1485" i="11"/>
  <c r="G1486" i="11"/>
  <c r="G1487" i="11"/>
  <c r="G1488" i="11"/>
  <c r="G1489" i="11"/>
  <c r="G1490" i="11"/>
  <c r="G1491" i="11"/>
  <c r="G1492" i="11"/>
  <c r="G1493" i="11"/>
  <c r="G1494" i="11"/>
  <c r="G1495" i="11"/>
  <c r="G1496" i="11"/>
  <c r="G1497" i="11"/>
  <c r="G1498" i="11"/>
  <c r="G1499" i="11"/>
  <c r="G1500" i="11"/>
  <c r="G1501" i="11"/>
  <c r="G1502" i="11"/>
  <c r="G1503" i="11"/>
  <c r="G1504" i="11"/>
  <c r="G1505" i="11"/>
  <c r="G1506" i="11"/>
  <c r="G1507" i="11"/>
  <c r="G1508" i="11"/>
  <c r="G1509" i="11"/>
  <c r="G1510" i="11"/>
  <c r="G1511" i="11"/>
  <c r="G1512" i="11"/>
  <c r="G1513" i="11"/>
  <c r="G1514" i="11"/>
  <c r="G1515" i="11"/>
  <c r="G1516" i="11"/>
  <c r="G1517" i="11"/>
  <c r="G1518" i="11"/>
  <c r="G1519" i="11"/>
  <c r="G1520" i="11"/>
  <c r="G1521" i="11"/>
  <c r="G1522" i="11"/>
  <c r="G1523" i="11"/>
  <c r="G1524" i="11"/>
  <c r="G1525" i="11"/>
  <c r="G1526" i="11"/>
  <c r="G1527" i="11"/>
  <c r="G1528" i="11"/>
  <c r="G1529" i="11"/>
  <c r="G1530" i="11"/>
  <c r="G1531" i="11"/>
  <c r="G1532" i="11"/>
  <c r="G1533" i="11"/>
  <c r="G1534" i="11"/>
  <c r="G1535" i="11"/>
  <c r="G1536" i="11"/>
  <c r="G1537" i="11"/>
  <c r="G1538" i="11"/>
  <c r="G1539" i="11"/>
  <c r="G1540" i="11"/>
  <c r="G1541" i="11"/>
  <c r="G1542" i="11"/>
  <c r="G1543" i="11"/>
  <c r="G1544" i="11"/>
  <c r="G1545" i="11"/>
  <c r="G1546" i="11"/>
  <c r="G1547" i="11"/>
  <c r="G1548" i="11"/>
  <c r="G1549" i="11"/>
  <c r="G1550" i="11"/>
  <c r="G1551" i="11"/>
  <c r="G1552" i="11"/>
  <c r="G1553" i="11"/>
  <c r="G1554" i="11"/>
  <c r="G1555" i="11"/>
  <c r="G1556" i="11"/>
  <c r="G1557" i="11"/>
  <c r="G1558" i="11"/>
  <c r="G1559" i="11"/>
  <c r="G1560" i="11"/>
  <c r="G1561" i="11"/>
  <c r="G1562" i="11"/>
  <c r="G1563" i="11"/>
  <c r="G1564" i="11"/>
  <c r="G1565" i="11"/>
  <c r="G1566" i="11"/>
  <c r="G1567" i="11"/>
  <c r="G1568" i="11"/>
  <c r="G1569" i="11"/>
  <c r="G1570" i="11"/>
  <c r="G1571" i="11"/>
  <c r="G1572" i="11"/>
  <c r="G1573" i="11"/>
  <c r="G1574" i="11"/>
  <c r="G1575" i="11"/>
  <c r="G1576" i="11"/>
  <c r="G1577" i="11"/>
  <c r="G1578" i="11"/>
  <c r="G1579" i="11"/>
  <c r="G1580" i="11"/>
  <c r="G1581" i="11"/>
  <c r="G1582" i="11"/>
  <c r="G1583" i="11"/>
  <c r="G1584" i="11"/>
  <c r="G1585" i="11"/>
  <c r="G1586" i="11"/>
  <c r="G1587" i="11"/>
  <c r="G1588" i="11"/>
  <c r="G1589" i="11"/>
  <c r="G1590" i="11"/>
  <c r="G1591" i="11"/>
  <c r="G1592" i="11"/>
  <c r="G1593" i="11"/>
  <c r="G1594" i="11"/>
  <c r="G1595" i="11"/>
  <c r="G1596" i="11"/>
  <c r="G1597" i="11"/>
  <c r="G1598" i="11"/>
  <c r="G1599" i="11"/>
  <c r="G1600" i="11"/>
  <c r="G1601" i="11"/>
  <c r="G1602" i="11"/>
  <c r="G1603" i="11"/>
  <c r="G1604" i="11"/>
  <c r="G1605" i="11"/>
  <c r="G1606" i="11"/>
  <c r="G1607" i="11"/>
  <c r="G1608" i="11"/>
  <c r="G1609" i="11"/>
  <c r="G1610" i="11"/>
  <c r="G1611" i="11"/>
  <c r="G1612" i="11"/>
  <c r="G1613" i="11"/>
  <c r="G1614" i="11"/>
  <c r="G1615" i="11"/>
  <c r="G1616" i="11"/>
  <c r="G1617" i="11"/>
  <c r="G1618" i="11"/>
  <c r="G1619" i="11"/>
  <c r="G1620" i="11"/>
  <c r="G1621" i="11"/>
  <c r="G1622" i="11"/>
  <c r="G1623" i="11"/>
  <c r="G1624" i="11"/>
  <c r="G1625" i="11"/>
  <c r="G1626" i="11"/>
  <c r="G1627" i="11"/>
  <c r="G1628" i="11"/>
  <c r="G1629" i="11"/>
  <c r="G1630" i="11"/>
  <c r="G1631" i="11"/>
  <c r="G1632" i="11"/>
  <c r="G1633" i="11"/>
  <c r="G1634" i="11"/>
  <c r="G1635" i="11"/>
  <c r="G1636" i="11"/>
  <c r="G1637" i="11"/>
  <c r="G1638" i="11"/>
  <c r="G1639" i="11"/>
  <c r="G1640" i="11"/>
  <c r="G1641" i="11"/>
  <c r="G1642" i="11"/>
  <c r="G1643" i="11"/>
  <c r="G1644" i="11"/>
  <c r="G1645" i="11"/>
  <c r="G1646" i="11"/>
  <c r="G1647" i="11"/>
  <c r="G1648" i="11"/>
  <c r="G1649" i="11"/>
  <c r="G1650" i="11"/>
  <c r="G1651" i="11"/>
  <c r="G1652" i="11"/>
  <c r="G1653" i="11"/>
  <c r="G1654" i="11"/>
  <c r="G1655" i="11"/>
  <c r="G1656" i="11"/>
  <c r="G1657" i="11"/>
  <c r="G1658" i="11"/>
  <c r="G1659" i="11"/>
  <c r="G1660" i="11"/>
  <c r="G1661" i="11"/>
  <c r="G1662" i="11"/>
  <c r="G1663" i="11"/>
  <c r="G1664" i="11"/>
  <c r="G1665" i="11"/>
  <c r="G1666" i="11"/>
  <c r="G1667" i="11"/>
  <c r="G1668" i="11"/>
  <c r="G1669" i="11"/>
  <c r="G1670" i="11"/>
  <c r="G1671" i="11"/>
  <c r="G1672" i="11"/>
  <c r="G1673" i="11"/>
  <c r="G1674" i="11"/>
  <c r="G1675" i="11"/>
  <c r="G1676" i="11"/>
  <c r="G1677" i="11"/>
  <c r="G1678" i="11"/>
  <c r="G1679" i="11"/>
  <c r="G1680" i="11"/>
  <c r="G1681" i="11"/>
  <c r="G1682" i="11"/>
  <c r="G1683" i="11"/>
  <c r="G1684" i="11"/>
  <c r="G1685" i="11"/>
  <c r="G1686" i="11"/>
  <c r="G1687" i="11"/>
  <c r="G1688" i="11"/>
  <c r="G1689" i="11"/>
  <c r="G1690" i="11"/>
  <c r="G1691" i="11"/>
  <c r="G1692" i="11"/>
  <c r="G1693" i="11"/>
  <c r="G1694" i="11"/>
  <c r="G1695" i="11"/>
  <c r="G1696" i="11"/>
  <c r="G1697" i="11"/>
  <c r="G1698" i="11"/>
  <c r="G1699" i="11"/>
  <c r="G1700" i="11"/>
  <c r="G1701" i="11"/>
  <c r="G1702" i="11"/>
  <c r="G1703" i="11"/>
  <c r="G1704" i="11"/>
  <c r="G1705" i="11"/>
  <c r="G1706" i="11"/>
  <c r="G1707" i="11"/>
  <c r="G1708" i="11"/>
  <c r="G1709" i="11"/>
  <c r="G1710" i="11"/>
  <c r="G1711" i="11"/>
  <c r="G1712" i="11"/>
  <c r="G1713" i="11"/>
  <c r="G1714" i="11"/>
  <c r="G1715" i="11"/>
  <c r="G1716" i="11"/>
  <c r="G1717" i="11"/>
  <c r="G1718" i="11"/>
  <c r="G1719" i="11"/>
  <c r="G1720" i="11"/>
  <c r="G1721" i="11"/>
  <c r="G1722" i="11"/>
  <c r="G1723" i="11"/>
  <c r="G1724" i="11"/>
  <c r="G1725" i="11"/>
  <c r="G1726" i="11"/>
  <c r="G1727" i="11"/>
  <c r="G1728" i="11"/>
  <c r="G1729" i="11"/>
  <c r="G1730" i="11"/>
  <c r="G1731" i="11"/>
  <c r="G1732" i="11"/>
  <c r="G1733" i="11"/>
  <c r="G1734" i="11"/>
  <c r="G1735" i="11"/>
  <c r="G1736" i="11"/>
  <c r="G1737" i="11"/>
  <c r="G1738" i="11"/>
  <c r="G1739" i="11"/>
  <c r="G1740" i="11"/>
  <c r="G1741" i="11"/>
  <c r="G1742" i="11"/>
  <c r="G1743" i="11"/>
  <c r="G1744" i="11"/>
  <c r="G1745" i="11"/>
  <c r="G1746" i="11"/>
  <c r="G1747" i="11"/>
  <c r="G1748" i="11"/>
  <c r="G1749" i="11"/>
  <c r="G1750" i="11"/>
  <c r="G1751" i="11"/>
  <c r="G1752" i="11"/>
  <c r="G1753" i="11"/>
  <c r="G1754" i="11"/>
  <c r="G1755" i="11"/>
  <c r="G1756" i="11"/>
  <c r="G1757" i="11"/>
  <c r="G1758" i="11"/>
  <c r="G1759" i="11"/>
  <c r="G1760" i="11"/>
  <c r="G1761" i="11"/>
  <c r="G1762" i="11"/>
  <c r="G1763" i="11"/>
  <c r="G1764" i="11"/>
  <c r="G1765" i="11"/>
  <c r="G1766" i="11"/>
  <c r="G1767" i="11"/>
  <c r="G1768" i="11"/>
  <c r="G1769" i="11"/>
  <c r="G1770" i="11"/>
  <c r="G1771" i="11"/>
  <c r="G1772" i="11"/>
  <c r="G1773" i="11"/>
  <c r="G1774" i="11"/>
  <c r="G1775" i="11"/>
  <c r="G1776" i="11"/>
  <c r="G1777" i="11"/>
  <c r="G1778" i="11"/>
  <c r="G1779" i="11"/>
  <c r="G1780" i="11"/>
  <c r="G1781" i="11"/>
  <c r="G1782" i="11"/>
  <c r="G1783" i="11"/>
  <c r="G1784" i="11"/>
  <c r="G1785" i="11"/>
  <c r="G1786" i="11"/>
  <c r="G1787" i="11"/>
  <c r="G1788" i="11"/>
  <c r="G1789" i="11"/>
  <c r="G1790" i="11"/>
  <c r="G1791" i="11"/>
  <c r="G1792" i="11"/>
  <c r="G1793" i="11"/>
  <c r="G1794" i="11"/>
  <c r="G1795" i="11"/>
  <c r="G1796" i="11"/>
  <c r="G1797" i="11"/>
  <c r="G1798" i="11"/>
  <c r="G1799" i="11"/>
  <c r="G1800" i="11"/>
  <c r="G1801" i="11"/>
  <c r="G1802" i="11"/>
  <c r="G1803" i="11"/>
  <c r="G1804" i="11"/>
  <c r="G1805" i="11"/>
  <c r="G1806" i="11"/>
  <c r="G1807" i="11"/>
  <c r="G1808" i="11"/>
  <c r="G1809" i="11"/>
  <c r="G1810" i="11"/>
  <c r="G1811" i="11"/>
  <c r="G1812" i="11"/>
  <c r="G1813" i="11"/>
  <c r="G1814" i="11"/>
  <c r="G1815" i="11"/>
  <c r="G1816" i="11"/>
  <c r="G1817" i="11"/>
  <c r="G1818" i="11"/>
  <c r="G1819" i="11"/>
  <c r="G1820" i="11"/>
  <c r="G1821" i="11"/>
  <c r="G1822" i="11"/>
  <c r="G1823" i="11"/>
  <c r="G1824" i="11"/>
  <c r="G1825" i="11"/>
  <c r="G1826" i="11"/>
  <c r="G1827" i="11"/>
  <c r="G1828" i="11"/>
  <c r="G1829" i="11"/>
  <c r="G1830" i="11"/>
  <c r="G1831" i="11"/>
  <c r="G1832" i="11"/>
  <c r="G1833" i="11"/>
  <c r="G1834" i="11"/>
  <c r="G1835" i="11"/>
  <c r="G1836" i="11"/>
  <c r="G1837" i="11"/>
  <c r="G1838" i="11"/>
  <c r="G1839" i="11"/>
  <c r="G1840" i="11"/>
  <c r="G1841" i="11"/>
  <c r="G1842" i="11"/>
  <c r="G1843" i="11"/>
  <c r="G1844" i="11"/>
  <c r="G1845" i="11"/>
  <c r="G1846" i="11"/>
  <c r="G1847" i="11"/>
  <c r="G1848" i="11"/>
  <c r="G1849" i="11"/>
  <c r="G1850" i="11"/>
  <c r="G1851" i="11"/>
  <c r="G1852" i="11"/>
  <c r="G1853" i="11"/>
  <c r="G1854" i="11"/>
  <c r="G1855" i="11"/>
  <c r="G1856" i="11"/>
  <c r="G1857" i="11"/>
  <c r="G1858" i="11"/>
  <c r="G1859" i="11"/>
  <c r="G1860" i="11"/>
  <c r="G1861" i="11"/>
  <c r="G1862" i="11"/>
  <c r="G1863" i="11"/>
  <c r="G1864" i="11"/>
  <c r="G1865" i="11"/>
  <c r="G1866" i="11"/>
  <c r="G1867" i="11"/>
  <c r="G1868" i="11"/>
  <c r="G1869" i="11"/>
  <c r="G1870" i="11"/>
  <c r="G1871" i="11"/>
  <c r="G1872" i="11"/>
  <c r="G1873" i="11"/>
  <c r="G1874" i="11"/>
  <c r="G1875" i="11"/>
  <c r="G1876" i="11"/>
  <c r="G1877" i="11"/>
  <c r="G1878" i="11"/>
  <c r="G1879" i="11"/>
  <c r="G1880" i="11"/>
  <c r="G1881" i="11"/>
  <c r="G1882" i="11"/>
  <c r="G1883" i="11"/>
  <c r="G1884" i="11"/>
  <c r="G1885" i="11"/>
  <c r="G1886" i="11"/>
  <c r="G1887" i="11"/>
  <c r="G1888" i="11"/>
  <c r="G1889" i="11"/>
  <c r="G1890" i="11"/>
  <c r="G1891" i="11"/>
  <c r="G1892" i="11"/>
  <c r="G1893" i="11"/>
  <c r="G1894" i="11"/>
  <c r="G1895" i="11"/>
  <c r="G1896" i="11"/>
  <c r="G1897" i="11"/>
  <c r="G1898" i="11"/>
  <c r="G1899" i="11"/>
  <c r="G1900" i="11"/>
  <c r="G1901" i="11"/>
  <c r="G1902" i="11"/>
  <c r="G1903" i="11"/>
  <c r="G1904" i="11"/>
  <c r="G1905" i="11"/>
  <c r="G1906" i="11"/>
  <c r="G1907" i="11"/>
  <c r="G1908" i="11"/>
  <c r="G1909" i="11"/>
  <c r="G1910" i="11"/>
  <c r="G1911" i="11"/>
  <c r="G1912" i="11"/>
  <c r="G1913" i="11"/>
  <c r="G1914" i="11"/>
  <c r="G1915" i="11"/>
  <c r="G1916" i="11"/>
  <c r="G1917" i="11"/>
  <c r="G1918" i="11"/>
  <c r="G1919" i="11"/>
  <c r="G1920" i="11"/>
  <c r="G1921" i="11"/>
  <c r="G1922" i="11"/>
  <c r="G1923" i="11"/>
  <c r="G1924" i="11"/>
  <c r="G1925" i="11"/>
  <c r="G1926" i="11"/>
  <c r="G1927" i="11"/>
  <c r="G1928" i="11"/>
  <c r="G1929" i="11"/>
  <c r="G1930" i="11"/>
  <c r="G1931" i="11"/>
  <c r="G1932" i="11"/>
  <c r="G1933" i="11"/>
  <c r="G1934" i="11"/>
  <c r="G1935" i="11"/>
  <c r="G1936" i="11"/>
  <c r="G1937" i="11"/>
  <c r="G1938" i="11"/>
  <c r="G1939" i="11"/>
  <c r="G1940" i="11"/>
  <c r="G1941" i="11"/>
  <c r="G1942" i="11"/>
  <c r="G1943" i="11"/>
  <c r="G1944" i="11"/>
  <c r="G1945" i="11"/>
  <c r="G1946" i="11"/>
  <c r="G1947" i="11"/>
  <c r="G1948" i="11"/>
  <c r="G1949" i="11"/>
  <c r="G1950" i="11"/>
  <c r="G1951" i="11"/>
  <c r="G1952" i="11"/>
  <c r="G1953" i="11"/>
  <c r="G1954" i="11"/>
  <c r="G1955" i="11"/>
  <c r="G1956" i="11"/>
  <c r="G1957" i="11"/>
  <c r="G1958" i="11"/>
  <c r="G1959" i="11"/>
  <c r="G1960" i="11"/>
  <c r="G1961" i="11"/>
  <c r="G1962" i="11"/>
  <c r="G1963" i="11"/>
  <c r="G1964" i="11"/>
  <c r="G1965" i="11"/>
  <c r="G1966" i="11"/>
  <c r="G1967" i="11"/>
  <c r="G1968" i="11"/>
  <c r="G1969" i="11"/>
  <c r="G1970" i="11"/>
  <c r="G1971" i="11"/>
  <c r="G1972" i="11"/>
  <c r="G1973" i="11"/>
  <c r="G1974" i="11"/>
  <c r="G1975" i="11"/>
  <c r="G1976" i="11"/>
  <c r="G1977" i="11"/>
  <c r="G1978" i="11"/>
  <c r="G1979" i="11"/>
  <c r="G1980" i="11"/>
  <c r="G1981" i="11"/>
  <c r="G1982" i="11"/>
  <c r="G1983" i="11"/>
  <c r="G1984" i="11"/>
  <c r="G1985" i="11"/>
  <c r="G1986" i="11"/>
  <c r="G1987" i="11"/>
  <c r="G1988" i="11"/>
  <c r="G1989" i="11"/>
  <c r="G1990" i="11"/>
  <c r="G1991" i="11"/>
  <c r="G1992" i="11"/>
  <c r="G1993" i="11"/>
  <c r="G1994" i="11"/>
  <c r="G1995" i="11"/>
  <c r="G1996" i="11"/>
  <c r="G1997" i="11"/>
  <c r="G1998" i="11"/>
  <c r="G1999" i="11"/>
  <c r="G2000" i="11"/>
  <c r="G2001" i="11"/>
  <c r="G2002" i="11"/>
  <c r="G2003" i="11"/>
  <c r="G2004" i="11"/>
  <c r="G2005" i="11"/>
  <c r="G2006" i="11"/>
  <c r="G2007" i="11"/>
  <c r="G2008" i="11"/>
  <c r="G2009" i="11"/>
  <c r="G2010" i="11"/>
  <c r="G2011" i="11"/>
  <c r="G2012" i="11"/>
  <c r="G2013" i="11"/>
  <c r="G2014" i="11"/>
  <c r="G2015" i="11"/>
  <c r="G2016" i="11"/>
  <c r="G2017" i="11"/>
  <c r="G2018" i="11"/>
  <c r="G2019" i="11"/>
  <c r="G2020" i="11"/>
  <c r="G2021" i="11"/>
  <c r="G2022" i="11"/>
  <c r="G2023" i="11"/>
  <c r="G2024" i="11"/>
  <c r="G2025" i="11"/>
  <c r="G2026" i="11"/>
  <c r="G2027" i="11"/>
  <c r="G2028" i="11"/>
  <c r="G2029" i="11"/>
  <c r="G2030" i="11"/>
  <c r="G2031" i="11"/>
  <c r="G2032" i="11"/>
  <c r="G2033" i="11"/>
  <c r="G2034" i="11"/>
  <c r="G2035" i="11"/>
  <c r="G2036" i="11"/>
  <c r="G2037" i="11"/>
  <c r="G2038" i="11"/>
  <c r="G2039" i="11"/>
  <c r="G2040" i="11"/>
  <c r="G2041" i="11"/>
  <c r="G2042" i="11"/>
  <c r="G2043" i="11"/>
  <c r="G2044" i="11"/>
  <c r="G2045" i="11"/>
  <c r="G2046" i="11"/>
  <c r="G2047" i="11"/>
  <c r="G2048" i="11"/>
  <c r="G2049" i="11"/>
  <c r="G2050" i="11"/>
  <c r="G2051" i="11"/>
  <c r="G2052" i="11"/>
  <c r="G2053" i="11"/>
  <c r="G2054" i="11"/>
  <c r="G2055" i="11"/>
  <c r="G2056" i="11"/>
  <c r="G2057" i="11"/>
  <c r="G2058" i="11"/>
  <c r="G2059" i="11"/>
  <c r="G2060" i="11"/>
  <c r="G2061" i="11"/>
  <c r="G2062" i="11"/>
  <c r="G2063" i="11"/>
  <c r="G2064" i="11"/>
  <c r="G2065" i="11"/>
  <c r="G2066" i="11"/>
  <c r="G2067" i="11"/>
  <c r="G2068" i="11"/>
  <c r="G2069" i="11"/>
  <c r="G2070" i="11"/>
  <c r="G2071" i="11"/>
  <c r="G2072" i="11"/>
  <c r="G2073" i="11"/>
  <c r="G2074" i="11"/>
  <c r="G2075" i="11"/>
  <c r="G2076" i="11"/>
  <c r="G2077" i="11"/>
  <c r="G2078" i="11"/>
  <c r="G2079" i="11"/>
  <c r="G2080" i="11"/>
  <c r="G2081" i="11"/>
  <c r="G2082" i="11"/>
  <c r="G2083" i="11"/>
  <c r="G2084" i="11"/>
  <c r="G2085" i="11"/>
  <c r="G2086" i="11"/>
  <c r="G2087" i="11"/>
  <c r="G2088" i="11"/>
  <c r="G2089" i="11"/>
  <c r="G2090" i="11"/>
  <c r="G2091" i="11"/>
  <c r="G2092" i="11"/>
  <c r="G2093" i="11"/>
  <c r="G2094" i="11"/>
  <c r="G2095" i="11"/>
  <c r="G2096" i="11"/>
  <c r="G2097" i="11"/>
  <c r="G2098" i="11"/>
  <c r="G2099" i="11"/>
  <c r="G2100" i="11"/>
  <c r="G2101" i="11"/>
  <c r="G2102" i="11"/>
  <c r="G2103" i="11"/>
  <c r="G2104" i="11"/>
  <c r="G2105" i="11"/>
  <c r="G2106" i="11"/>
  <c r="G2107" i="11"/>
  <c r="G2108" i="11"/>
  <c r="G2109" i="11"/>
  <c r="G2110" i="11"/>
  <c r="G2111" i="11"/>
  <c r="G2112" i="11"/>
  <c r="G2113" i="11"/>
  <c r="G2114" i="11"/>
  <c r="G2115" i="11"/>
  <c r="G2116" i="11"/>
  <c r="G2117" i="11"/>
  <c r="G2118" i="11"/>
  <c r="G2119" i="11"/>
  <c r="G2120" i="11"/>
  <c r="G2121" i="11"/>
  <c r="G2122" i="11"/>
  <c r="G2123" i="11"/>
  <c r="G2124" i="11"/>
  <c r="G2125" i="11"/>
  <c r="G2126" i="11"/>
  <c r="G2127" i="11"/>
  <c r="G2128" i="11"/>
  <c r="G2129" i="11"/>
  <c r="G2130" i="11"/>
  <c r="G2131" i="11"/>
  <c r="G2132" i="11"/>
  <c r="G2133" i="11"/>
  <c r="G2134" i="11"/>
  <c r="G2135" i="11"/>
  <c r="G2136" i="11"/>
  <c r="G2137" i="11"/>
  <c r="G2138" i="11"/>
  <c r="G2139" i="11"/>
  <c r="G2140" i="11"/>
  <c r="G2141" i="11"/>
  <c r="G2142" i="11"/>
  <c r="G2143" i="11"/>
  <c r="G2144" i="11"/>
  <c r="G2145" i="11"/>
  <c r="G2146" i="11"/>
  <c r="G2147" i="11"/>
  <c r="G2148" i="11"/>
  <c r="G2149" i="11"/>
  <c r="G2150" i="11"/>
  <c r="G2151" i="11"/>
  <c r="G2152" i="11"/>
  <c r="G2153" i="11"/>
  <c r="G2154" i="11"/>
  <c r="G2155" i="11"/>
  <c r="G2156" i="11"/>
  <c r="G2157" i="11"/>
  <c r="G2158" i="11"/>
  <c r="G2159" i="11"/>
  <c r="G2160" i="11"/>
  <c r="G2161" i="11"/>
  <c r="G2162" i="11"/>
  <c r="G2163" i="11"/>
  <c r="G2164" i="11"/>
  <c r="G2165" i="11"/>
  <c r="G2166" i="11"/>
  <c r="G2167" i="11"/>
  <c r="G2168" i="11"/>
  <c r="G2169" i="11"/>
  <c r="G2170" i="11"/>
  <c r="G2171" i="11"/>
  <c r="G2172" i="11"/>
  <c r="G2173" i="11"/>
  <c r="G2174" i="11"/>
  <c r="G2175" i="11"/>
  <c r="G2176" i="11"/>
  <c r="G2177" i="11"/>
  <c r="G2178" i="11"/>
  <c r="G2179" i="11"/>
  <c r="G2180" i="11"/>
  <c r="G2181" i="11"/>
  <c r="G2182" i="11"/>
  <c r="G2183" i="11"/>
  <c r="G2184" i="11"/>
  <c r="G2185" i="11"/>
  <c r="G2186" i="11"/>
  <c r="G2187" i="11"/>
  <c r="G2188" i="11"/>
  <c r="G2189" i="11"/>
  <c r="G2190" i="11"/>
  <c r="G2191" i="11"/>
  <c r="G2192" i="11"/>
  <c r="G2193" i="11"/>
  <c r="G2194" i="11"/>
  <c r="G2195" i="11"/>
  <c r="G2196" i="11"/>
  <c r="G2197" i="11"/>
  <c r="G2198" i="11"/>
  <c r="G2199" i="11"/>
  <c r="G2200" i="11"/>
  <c r="G2201" i="11"/>
  <c r="G2202" i="11"/>
  <c r="G2203" i="11"/>
  <c r="G2204" i="11"/>
  <c r="G2205" i="11"/>
  <c r="G2206" i="11"/>
  <c r="G2207" i="11"/>
  <c r="G2208" i="11"/>
  <c r="G2209" i="11"/>
  <c r="G2210" i="11"/>
  <c r="G2211" i="11"/>
  <c r="G2212" i="11"/>
  <c r="G2213" i="11"/>
  <c r="G2214" i="11"/>
  <c r="G2215" i="11"/>
  <c r="G2216" i="11"/>
  <c r="G2217" i="11"/>
  <c r="G2218" i="11"/>
  <c r="G2219" i="11"/>
  <c r="G2220" i="11"/>
  <c r="G2221" i="11"/>
  <c r="G2222" i="11"/>
  <c r="G2223" i="11"/>
  <c r="G2224" i="11"/>
  <c r="G2225" i="11"/>
  <c r="G2226" i="11"/>
  <c r="G2227" i="11"/>
  <c r="G2228" i="11"/>
  <c r="G2229" i="11"/>
  <c r="G2230" i="11"/>
  <c r="G2231" i="11"/>
  <c r="G2232" i="11"/>
  <c r="G2233" i="11"/>
  <c r="G2234" i="11"/>
  <c r="G2235" i="11"/>
  <c r="G2236" i="11"/>
  <c r="G2237" i="11"/>
  <c r="G2238" i="11"/>
  <c r="G2239" i="11"/>
  <c r="G2240" i="11"/>
  <c r="G2241" i="11"/>
  <c r="G2242" i="11"/>
  <c r="G2243" i="11"/>
  <c r="G2244" i="11"/>
  <c r="G2245" i="11"/>
  <c r="G2246" i="11"/>
  <c r="G2247" i="11"/>
  <c r="G2248" i="11"/>
  <c r="G2249" i="11"/>
  <c r="G2250" i="11"/>
  <c r="G2251" i="11"/>
  <c r="G2252" i="11"/>
  <c r="G2253" i="11"/>
  <c r="G2254" i="11"/>
  <c r="G2255" i="11"/>
  <c r="G2256" i="11"/>
  <c r="G2257" i="11"/>
  <c r="G2258" i="11"/>
  <c r="G2259" i="11"/>
  <c r="G2260" i="11"/>
  <c r="G2261" i="11"/>
  <c r="G2262" i="11"/>
  <c r="G2263" i="11"/>
  <c r="G2264" i="11"/>
  <c r="G2265" i="11"/>
  <c r="G2266" i="11"/>
  <c r="G2267" i="11"/>
  <c r="G2268" i="11"/>
  <c r="G2269" i="11"/>
  <c r="G2270" i="11"/>
  <c r="G2271" i="11"/>
  <c r="G2272" i="11"/>
  <c r="G2273" i="11"/>
  <c r="G2274" i="11"/>
  <c r="G2275" i="11"/>
  <c r="G2276" i="11"/>
  <c r="G2277" i="11"/>
  <c r="G2278" i="11"/>
  <c r="G2279" i="11"/>
  <c r="G2280" i="11"/>
  <c r="G2281" i="11"/>
  <c r="G2282" i="11"/>
  <c r="G2283" i="11"/>
  <c r="G2284" i="11"/>
  <c r="G2285" i="11"/>
  <c r="G2286" i="11"/>
  <c r="G2287" i="11"/>
  <c r="G2288" i="11"/>
  <c r="G2289" i="11"/>
  <c r="G2290" i="11"/>
  <c r="G2291" i="11"/>
  <c r="G2292" i="11"/>
  <c r="G2293" i="11"/>
  <c r="G2294" i="11"/>
  <c r="G2295" i="11"/>
  <c r="G2296" i="11"/>
  <c r="G2297" i="11"/>
  <c r="G2298" i="11"/>
  <c r="G2299" i="11"/>
  <c r="G2300" i="11"/>
  <c r="G2301" i="11"/>
  <c r="G2302" i="11"/>
  <c r="G2303" i="11"/>
  <c r="G2304" i="11"/>
  <c r="G2305" i="11"/>
  <c r="G2306" i="11"/>
  <c r="G2307" i="11"/>
  <c r="G2308" i="11"/>
  <c r="G2309" i="11"/>
  <c r="G2310" i="11"/>
  <c r="G2311" i="11"/>
  <c r="G2312" i="11"/>
  <c r="G2313" i="11"/>
  <c r="G2314" i="11"/>
  <c r="G2315" i="11"/>
  <c r="G2316" i="11"/>
  <c r="G2317" i="11"/>
  <c r="G2318" i="11"/>
  <c r="G2319" i="11"/>
  <c r="G2320" i="11"/>
  <c r="G2321" i="11"/>
  <c r="G2322" i="11"/>
  <c r="G2323" i="11"/>
  <c r="G2324" i="11"/>
  <c r="G2325" i="11"/>
  <c r="G2326" i="11"/>
  <c r="G2327" i="11"/>
  <c r="G2328" i="11"/>
  <c r="G2329" i="11"/>
  <c r="G2330" i="11"/>
  <c r="G2331" i="11"/>
  <c r="G2332" i="11"/>
  <c r="G2333" i="11"/>
  <c r="G2334" i="11"/>
  <c r="G2335" i="11"/>
  <c r="G2336" i="11"/>
  <c r="F2"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02" i="11"/>
  <c r="F1003" i="11"/>
  <c r="F1004" i="11"/>
  <c r="F1005" i="11"/>
  <c r="F1006" i="11"/>
  <c r="F1007" i="11"/>
  <c r="F1008" i="11"/>
  <c r="F1009" i="11"/>
  <c r="F1010" i="11"/>
  <c r="F1011" i="11"/>
  <c r="F1012" i="11"/>
  <c r="F1013" i="11"/>
  <c r="F1014" i="11"/>
  <c r="F1015" i="11"/>
  <c r="F1016" i="11"/>
  <c r="F1017" i="11"/>
  <c r="F1018" i="11"/>
  <c r="F1019" i="11"/>
  <c r="F1020" i="11"/>
  <c r="F1021" i="11"/>
  <c r="F1022" i="11"/>
  <c r="F1023" i="11"/>
  <c r="F1024" i="11"/>
  <c r="F1025" i="11"/>
  <c r="F1026" i="11"/>
  <c r="F1027" i="11"/>
  <c r="F1028" i="11"/>
  <c r="F1029" i="11"/>
  <c r="F1030" i="11"/>
  <c r="F1031" i="11"/>
  <c r="F1032" i="11"/>
  <c r="F1033" i="11"/>
  <c r="F1034" i="11"/>
  <c r="F1035" i="11"/>
  <c r="F1036" i="11"/>
  <c r="F1037" i="11"/>
  <c r="F1038" i="11"/>
  <c r="F1039" i="11"/>
  <c r="F1040" i="11"/>
  <c r="F1041" i="11"/>
  <c r="F1042" i="11"/>
  <c r="F1043" i="11"/>
  <c r="F1044" i="11"/>
  <c r="F1045" i="11"/>
  <c r="F1046" i="11"/>
  <c r="F1047" i="11"/>
  <c r="F1048" i="11"/>
  <c r="F1049" i="11"/>
  <c r="F1050" i="11"/>
  <c r="F1051" i="11"/>
  <c r="F1052" i="11"/>
  <c r="F1053" i="11"/>
  <c r="F1054" i="11"/>
  <c r="F1055" i="11"/>
  <c r="F1056" i="11"/>
  <c r="F1057" i="11"/>
  <c r="F1058" i="11"/>
  <c r="F1059" i="11"/>
  <c r="F1060" i="11"/>
  <c r="F1061" i="11"/>
  <c r="F1062" i="11"/>
  <c r="F1063" i="11"/>
  <c r="F1064" i="11"/>
  <c r="F1065" i="11"/>
  <c r="F1066" i="11"/>
  <c r="F1067" i="11"/>
  <c r="F1068" i="11"/>
  <c r="F1069" i="11"/>
  <c r="F1070" i="11"/>
  <c r="F1071" i="11"/>
  <c r="F1072" i="11"/>
  <c r="F1073" i="11"/>
  <c r="F1074" i="11"/>
  <c r="F1075" i="11"/>
  <c r="F1076"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F1155" i="11"/>
  <c r="F1156" i="11"/>
  <c r="F1157" i="11"/>
  <c r="F1158" i="11"/>
  <c r="F1159" i="11"/>
  <c r="F1160" i="11"/>
  <c r="F1161" i="11"/>
  <c r="F1162" i="11"/>
  <c r="F1163" i="11"/>
  <c r="F1164" i="11"/>
  <c r="F1165" i="11"/>
  <c r="F1166" i="11"/>
  <c r="F1167" i="11"/>
  <c r="F1168" i="11"/>
  <c r="F1169" i="11"/>
  <c r="F1170" i="11"/>
  <c r="F1171" i="11"/>
  <c r="F1172" i="11"/>
  <c r="F1173" i="11"/>
  <c r="F1174" i="11"/>
  <c r="F1175" i="11"/>
  <c r="F1176" i="11"/>
  <c r="F1177" i="11"/>
  <c r="F1178" i="11"/>
  <c r="F1179" i="11"/>
  <c r="F1180" i="11"/>
  <c r="F1181" i="11"/>
  <c r="F1182" i="11"/>
  <c r="F1183" i="11"/>
  <c r="F1184" i="11"/>
  <c r="F1185" i="11"/>
  <c r="F1186" i="11"/>
  <c r="F1187" i="11"/>
  <c r="F1188" i="11"/>
  <c r="F1189" i="11"/>
  <c r="F1190" i="11"/>
  <c r="F1191" i="11"/>
  <c r="F1192" i="11"/>
  <c r="F1193" i="11"/>
  <c r="F1194" i="11"/>
  <c r="F1195" i="11"/>
  <c r="F1196" i="11"/>
  <c r="F1197" i="11"/>
  <c r="F1198" i="11"/>
  <c r="F1199" i="11"/>
  <c r="F1200" i="11"/>
  <c r="F1201" i="11"/>
  <c r="F1202" i="11"/>
  <c r="F1203" i="11"/>
  <c r="F1204" i="11"/>
  <c r="F1205" i="11"/>
  <c r="F1206" i="11"/>
  <c r="F1207" i="11"/>
  <c r="F1208" i="11"/>
  <c r="F1209" i="11"/>
  <c r="F1210" i="11"/>
  <c r="F1211" i="11"/>
  <c r="F1212" i="11"/>
  <c r="F1213" i="11"/>
  <c r="F1214" i="11"/>
  <c r="F1215" i="11"/>
  <c r="F1216" i="11"/>
  <c r="F1217" i="11"/>
  <c r="F1218" i="11"/>
  <c r="F1219" i="11"/>
  <c r="F1220" i="11"/>
  <c r="F1221" i="11"/>
  <c r="F1222" i="11"/>
  <c r="F1223" i="11"/>
  <c r="F1224" i="11"/>
  <c r="F1225" i="11"/>
  <c r="F1226" i="11"/>
  <c r="F1227" i="11"/>
  <c r="F1228" i="11"/>
  <c r="F1229" i="11"/>
  <c r="F1230" i="11"/>
  <c r="F1231" i="11"/>
  <c r="F1232" i="11"/>
  <c r="F1233" i="11"/>
  <c r="F1234" i="11"/>
  <c r="F1235" i="11"/>
  <c r="F1236" i="11"/>
  <c r="F1237" i="11"/>
  <c r="F1238" i="11"/>
  <c r="F1239" i="11"/>
  <c r="F1240" i="11"/>
  <c r="F1241" i="11"/>
  <c r="F1242" i="11"/>
  <c r="F1243" i="11"/>
  <c r="F1244" i="11"/>
  <c r="F1245" i="11"/>
  <c r="F1246" i="11"/>
  <c r="F1247" i="11"/>
  <c r="F1248" i="11"/>
  <c r="F1249" i="11"/>
  <c r="F1250" i="11"/>
  <c r="F1251" i="11"/>
  <c r="F1252" i="11"/>
  <c r="F1253" i="11"/>
  <c r="F1254" i="11"/>
  <c r="F1255" i="11"/>
  <c r="F1256" i="11"/>
  <c r="F1257" i="11"/>
  <c r="F1258" i="11"/>
  <c r="F1259" i="11"/>
  <c r="F1260" i="11"/>
  <c r="F1261" i="11"/>
  <c r="F1262" i="11"/>
  <c r="F1263" i="11"/>
  <c r="F1264" i="11"/>
  <c r="F1265" i="11"/>
  <c r="F1266" i="11"/>
  <c r="F1267" i="11"/>
  <c r="F1268" i="11"/>
  <c r="F1269" i="11"/>
  <c r="F1270" i="11"/>
  <c r="F1271" i="11"/>
  <c r="F1272" i="11"/>
  <c r="F1273" i="11"/>
  <c r="F1274" i="11"/>
  <c r="F1275" i="11"/>
  <c r="F1276" i="11"/>
  <c r="F1277" i="11"/>
  <c r="F1278" i="11"/>
  <c r="F1279" i="11"/>
  <c r="F1280" i="11"/>
  <c r="F1281" i="11"/>
  <c r="F1282" i="11"/>
  <c r="F1283" i="11"/>
  <c r="F1284" i="11"/>
  <c r="F1285" i="11"/>
  <c r="F1286" i="11"/>
  <c r="F1287" i="11"/>
  <c r="F1288" i="11"/>
  <c r="F1289" i="11"/>
  <c r="F1290" i="11"/>
  <c r="F1291" i="11"/>
  <c r="F1292" i="11"/>
  <c r="F1293" i="11"/>
  <c r="F1294" i="11"/>
  <c r="F1295" i="11"/>
  <c r="F1296" i="11"/>
  <c r="F1297" i="11"/>
  <c r="F1298" i="11"/>
  <c r="F1299" i="11"/>
  <c r="F1300" i="11"/>
  <c r="F1301" i="11"/>
  <c r="F1302" i="11"/>
  <c r="F1303" i="11"/>
  <c r="F1304" i="11"/>
  <c r="F1305" i="11"/>
  <c r="F1306" i="11"/>
  <c r="F1307" i="11"/>
  <c r="F1308" i="11"/>
  <c r="F1309" i="11"/>
  <c r="F1310" i="11"/>
  <c r="F1311" i="11"/>
  <c r="F1312" i="11"/>
  <c r="F1313" i="11"/>
  <c r="F1314" i="11"/>
  <c r="F1315" i="11"/>
  <c r="F1316" i="11"/>
  <c r="F1317" i="11"/>
  <c r="F1318" i="11"/>
  <c r="F1319" i="11"/>
  <c r="F1320" i="11"/>
  <c r="F1321" i="11"/>
  <c r="F1322" i="11"/>
  <c r="F1323" i="11"/>
  <c r="F1324" i="11"/>
  <c r="F1325" i="11"/>
  <c r="F1326" i="11"/>
  <c r="F1327" i="11"/>
  <c r="F1328" i="11"/>
  <c r="F1329" i="11"/>
  <c r="F1330" i="11"/>
  <c r="F1331" i="11"/>
  <c r="F1332" i="11"/>
  <c r="F1333" i="11"/>
  <c r="F1334" i="11"/>
  <c r="F1335" i="11"/>
  <c r="F1336" i="11"/>
  <c r="F1337" i="11"/>
  <c r="F1338" i="11"/>
  <c r="F1339" i="11"/>
  <c r="F1340" i="11"/>
  <c r="F1341" i="11"/>
  <c r="F1342" i="11"/>
  <c r="F1343" i="11"/>
  <c r="F1344" i="11"/>
  <c r="F1345" i="11"/>
  <c r="F1346" i="11"/>
  <c r="F1347" i="11"/>
  <c r="F1348" i="11"/>
  <c r="F1349" i="11"/>
  <c r="F1350" i="11"/>
  <c r="F1351" i="11"/>
  <c r="F1352" i="11"/>
  <c r="F1353" i="11"/>
  <c r="F1354" i="11"/>
  <c r="F1355" i="11"/>
  <c r="F1356" i="11"/>
  <c r="F1357" i="11"/>
  <c r="F1358" i="11"/>
  <c r="F1359" i="11"/>
  <c r="F1360" i="11"/>
  <c r="F1361" i="11"/>
  <c r="F1362" i="11"/>
  <c r="F1363" i="11"/>
  <c r="F1364" i="11"/>
  <c r="F1365" i="11"/>
  <c r="F1366" i="11"/>
  <c r="F1367" i="11"/>
  <c r="F1368" i="11"/>
  <c r="F1369" i="11"/>
  <c r="F1370" i="11"/>
  <c r="F1371" i="11"/>
  <c r="F1372" i="11"/>
  <c r="F1373" i="11"/>
  <c r="F1374" i="11"/>
  <c r="F1375" i="11"/>
  <c r="F1376" i="11"/>
  <c r="F1377" i="11"/>
  <c r="F1378" i="11"/>
  <c r="F1379" i="11"/>
  <c r="F1380" i="11"/>
  <c r="F1381" i="11"/>
  <c r="F1382" i="11"/>
  <c r="F1383" i="11"/>
  <c r="F1384" i="11"/>
  <c r="F1385" i="11"/>
  <c r="F1386" i="11"/>
  <c r="F1387" i="11"/>
  <c r="F1388" i="11"/>
  <c r="F1389" i="11"/>
  <c r="F1390" i="11"/>
  <c r="F1391" i="11"/>
  <c r="F1392" i="11"/>
  <c r="F1393" i="11"/>
  <c r="F1394" i="11"/>
  <c r="F1395" i="11"/>
  <c r="F1396" i="11"/>
  <c r="F1397" i="11"/>
  <c r="F1398" i="11"/>
  <c r="F1399" i="11"/>
  <c r="F1400" i="11"/>
  <c r="F1401" i="11"/>
  <c r="F1402" i="11"/>
  <c r="F1403" i="11"/>
  <c r="F1404" i="11"/>
  <c r="F1405" i="11"/>
  <c r="F1406" i="11"/>
  <c r="F1407" i="11"/>
  <c r="F1408" i="11"/>
  <c r="F1409" i="11"/>
  <c r="F1410" i="11"/>
  <c r="F1411" i="11"/>
  <c r="F1412" i="11"/>
  <c r="F1413" i="11"/>
  <c r="F1414" i="11"/>
  <c r="F1415" i="11"/>
  <c r="F1416" i="11"/>
  <c r="F1417" i="11"/>
  <c r="F1418" i="11"/>
  <c r="F1419" i="11"/>
  <c r="F1420" i="11"/>
  <c r="F1421" i="11"/>
  <c r="F1422" i="11"/>
  <c r="F1423" i="11"/>
  <c r="F1424" i="11"/>
  <c r="F1425" i="11"/>
  <c r="F1426" i="11"/>
  <c r="F1427" i="11"/>
  <c r="F1428" i="11"/>
  <c r="F1429" i="11"/>
  <c r="F1430" i="11"/>
  <c r="F1431" i="11"/>
  <c r="F1432" i="11"/>
  <c r="F1433" i="11"/>
  <c r="F1434" i="11"/>
  <c r="F1435" i="11"/>
  <c r="F1436" i="11"/>
  <c r="F1437" i="11"/>
  <c r="F1438" i="11"/>
  <c r="F1439" i="11"/>
  <c r="F1440" i="11"/>
  <c r="F1441" i="11"/>
  <c r="F1442" i="11"/>
  <c r="F1443" i="11"/>
  <c r="F1444" i="11"/>
  <c r="F1445" i="11"/>
  <c r="F1446" i="11"/>
  <c r="F1447" i="11"/>
  <c r="F1448" i="11"/>
  <c r="F1449" i="11"/>
  <c r="F1450" i="11"/>
  <c r="F1451" i="11"/>
  <c r="F1452" i="11"/>
  <c r="F1453" i="11"/>
  <c r="F1454" i="11"/>
  <c r="F1455" i="11"/>
  <c r="F1456" i="11"/>
  <c r="F1457" i="11"/>
  <c r="F1458" i="11"/>
  <c r="F1459" i="11"/>
  <c r="F1460" i="11"/>
  <c r="F1461" i="11"/>
  <c r="F1462" i="11"/>
  <c r="F1463" i="11"/>
  <c r="F1464" i="11"/>
  <c r="F1465" i="11"/>
  <c r="F1466" i="11"/>
  <c r="F1467" i="11"/>
  <c r="F1468" i="11"/>
  <c r="F1469" i="11"/>
  <c r="F1470" i="11"/>
  <c r="F1471" i="11"/>
  <c r="F1472" i="11"/>
  <c r="F1473" i="11"/>
  <c r="F1474" i="11"/>
  <c r="F1475" i="11"/>
  <c r="F1476" i="11"/>
  <c r="F1477" i="11"/>
  <c r="F1478" i="11"/>
  <c r="F1479" i="11"/>
  <c r="F1480" i="11"/>
  <c r="F1481" i="11"/>
  <c r="F1482" i="11"/>
  <c r="F1483" i="11"/>
  <c r="F1484" i="11"/>
  <c r="F1485" i="11"/>
  <c r="F1486" i="11"/>
  <c r="F1487" i="11"/>
  <c r="F1488" i="11"/>
  <c r="F1489" i="11"/>
  <c r="F1490" i="11"/>
  <c r="F1491" i="11"/>
  <c r="F1492" i="11"/>
  <c r="F1493" i="11"/>
  <c r="F1494" i="11"/>
  <c r="F1495" i="11"/>
  <c r="F1496" i="11"/>
  <c r="F1497" i="11"/>
  <c r="F1498" i="11"/>
  <c r="F1499" i="11"/>
  <c r="F1500" i="11"/>
  <c r="F1501" i="11"/>
  <c r="F1502" i="11"/>
  <c r="F1503" i="11"/>
  <c r="F1504" i="11"/>
  <c r="F1505" i="11"/>
  <c r="F1506" i="11"/>
  <c r="F1507" i="11"/>
  <c r="F1508" i="11"/>
  <c r="F1509" i="11"/>
  <c r="F1510" i="11"/>
  <c r="F1511" i="11"/>
  <c r="F1512" i="11"/>
  <c r="F1513" i="11"/>
  <c r="F1514" i="11"/>
  <c r="F1515" i="11"/>
  <c r="F1516" i="11"/>
  <c r="F1517" i="11"/>
  <c r="F1518" i="11"/>
  <c r="F1519" i="11"/>
  <c r="F1520" i="11"/>
  <c r="F1521" i="11"/>
  <c r="F1522" i="11"/>
  <c r="F1523" i="11"/>
  <c r="F1524" i="11"/>
  <c r="F1525" i="11"/>
  <c r="F1526" i="11"/>
  <c r="F1527" i="11"/>
  <c r="F1528" i="11"/>
  <c r="F1529" i="11"/>
  <c r="F1530" i="11"/>
  <c r="F1531" i="11"/>
  <c r="F1532" i="11"/>
  <c r="F1533" i="11"/>
  <c r="F1534" i="11"/>
  <c r="F1535" i="11"/>
  <c r="F1536" i="11"/>
  <c r="F1537" i="11"/>
  <c r="F1538" i="11"/>
  <c r="F1539" i="11"/>
  <c r="F1540" i="11"/>
  <c r="F1541" i="11"/>
  <c r="F1542" i="11"/>
  <c r="F1543" i="11"/>
  <c r="F1544" i="11"/>
  <c r="F1545" i="11"/>
  <c r="F1546" i="11"/>
  <c r="F1547" i="11"/>
  <c r="F1548" i="11"/>
  <c r="F1549" i="11"/>
  <c r="F1550" i="11"/>
  <c r="F1551" i="11"/>
  <c r="F1552" i="11"/>
  <c r="F1553" i="11"/>
  <c r="F1554" i="11"/>
  <c r="F1555" i="11"/>
  <c r="F1556" i="11"/>
  <c r="F1557" i="11"/>
  <c r="F1558" i="11"/>
  <c r="F1559" i="11"/>
  <c r="F1560" i="11"/>
  <c r="F1561" i="11"/>
  <c r="F1562" i="11"/>
  <c r="F1563" i="11"/>
  <c r="F1564" i="11"/>
  <c r="F1565" i="11"/>
  <c r="F1566" i="11"/>
  <c r="F1567" i="11"/>
  <c r="F1568" i="11"/>
  <c r="F1569" i="11"/>
  <c r="F1570" i="11"/>
  <c r="F1571" i="11"/>
  <c r="F1572" i="11"/>
  <c r="F1573" i="11"/>
  <c r="F1574" i="11"/>
  <c r="F1575" i="11"/>
  <c r="F1576" i="11"/>
  <c r="F1577" i="11"/>
  <c r="F1578" i="11"/>
  <c r="F1579" i="11"/>
  <c r="F1580" i="11"/>
  <c r="F1581" i="11"/>
  <c r="F1582" i="11"/>
  <c r="F1583" i="11"/>
  <c r="F1584" i="11"/>
  <c r="F1585" i="11"/>
  <c r="F1586" i="11"/>
  <c r="F1587" i="11"/>
  <c r="F1588" i="11"/>
  <c r="F1589" i="11"/>
  <c r="F1590" i="11"/>
  <c r="F1591" i="11"/>
  <c r="F1592" i="11"/>
  <c r="F1593" i="11"/>
  <c r="F1594" i="11"/>
  <c r="F1595" i="11"/>
  <c r="F1596" i="11"/>
  <c r="F1597" i="11"/>
  <c r="F1598" i="11"/>
  <c r="F1599" i="11"/>
  <c r="F1600" i="11"/>
  <c r="F1601" i="11"/>
  <c r="F1602" i="11"/>
  <c r="F1603" i="11"/>
  <c r="F1604" i="11"/>
  <c r="F1605" i="11"/>
  <c r="F1606" i="11"/>
  <c r="F1607" i="11"/>
  <c r="F1608" i="11"/>
  <c r="F1609" i="11"/>
  <c r="F1610" i="11"/>
  <c r="F1611" i="11"/>
  <c r="F1612" i="11"/>
  <c r="F1613" i="11"/>
  <c r="F1614" i="11"/>
  <c r="F1615" i="11"/>
  <c r="F1616" i="11"/>
  <c r="F1617" i="11"/>
  <c r="F1618" i="11"/>
  <c r="F1619" i="11"/>
  <c r="F1620" i="11"/>
  <c r="F1621" i="11"/>
  <c r="F1622" i="11"/>
  <c r="F1623" i="11"/>
  <c r="F1624" i="11"/>
  <c r="F1625" i="11"/>
  <c r="F1626" i="11"/>
  <c r="F1627" i="11"/>
  <c r="F1628" i="11"/>
  <c r="F1629" i="11"/>
  <c r="F1630" i="11"/>
  <c r="F1631" i="11"/>
  <c r="F1632" i="11"/>
  <c r="F1633" i="11"/>
  <c r="F1634" i="11"/>
  <c r="F1635" i="11"/>
  <c r="F1636" i="11"/>
  <c r="F1637" i="11"/>
  <c r="F1638" i="11"/>
  <c r="F1639" i="11"/>
  <c r="F1640" i="11"/>
  <c r="F1641" i="11"/>
  <c r="F1642" i="11"/>
  <c r="F1643" i="11"/>
  <c r="F1644" i="11"/>
  <c r="F1645" i="11"/>
  <c r="F1646" i="11"/>
  <c r="F1647" i="11"/>
  <c r="F1648" i="11"/>
  <c r="F1649" i="11"/>
  <c r="F1650" i="11"/>
  <c r="F1651" i="11"/>
  <c r="F1652" i="11"/>
  <c r="F1653" i="11"/>
  <c r="F1654" i="11"/>
  <c r="F1655" i="11"/>
  <c r="F1656" i="11"/>
  <c r="F1657" i="11"/>
  <c r="F1658" i="11"/>
  <c r="F1659" i="11"/>
  <c r="F1660" i="11"/>
  <c r="F1661" i="11"/>
  <c r="F1662" i="11"/>
  <c r="F1663" i="11"/>
  <c r="F1664" i="11"/>
  <c r="F1665" i="11"/>
  <c r="F1666" i="11"/>
  <c r="F1667" i="11"/>
  <c r="F1668" i="11"/>
  <c r="F1669" i="11"/>
  <c r="F1670" i="11"/>
  <c r="F1671" i="11"/>
  <c r="F1672" i="11"/>
  <c r="F1673" i="11"/>
  <c r="F1674" i="11"/>
  <c r="F1675" i="11"/>
  <c r="F1676" i="11"/>
  <c r="F1677" i="11"/>
  <c r="F1678" i="11"/>
  <c r="F1679" i="11"/>
  <c r="F1680" i="11"/>
  <c r="F1681" i="11"/>
  <c r="F1682" i="11"/>
  <c r="F1683" i="11"/>
  <c r="F1684" i="11"/>
  <c r="F1685" i="11"/>
  <c r="F1686" i="11"/>
  <c r="F1687" i="11"/>
  <c r="F1688" i="11"/>
  <c r="F1689" i="11"/>
  <c r="F1690" i="11"/>
  <c r="F1691" i="11"/>
  <c r="F1692" i="11"/>
  <c r="F1693" i="11"/>
  <c r="F1694" i="11"/>
  <c r="F1695" i="11"/>
  <c r="F1696" i="11"/>
  <c r="F1697" i="11"/>
  <c r="F1698" i="11"/>
  <c r="F1699" i="11"/>
  <c r="F1700" i="11"/>
  <c r="F1701" i="11"/>
  <c r="F1702" i="11"/>
  <c r="F1703" i="11"/>
  <c r="F1704" i="11"/>
  <c r="F1705" i="11"/>
  <c r="F1706" i="11"/>
  <c r="F1707" i="11"/>
  <c r="F1708" i="11"/>
  <c r="F1709" i="11"/>
  <c r="F1710" i="11"/>
  <c r="F1711" i="11"/>
  <c r="F1712" i="11"/>
  <c r="F1713" i="11"/>
  <c r="F1714" i="11"/>
  <c r="F1715" i="11"/>
  <c r="F1716" i="11"/>
  <c r="F1717" i="11"/>
  <c r="F1718" i="11"/>
  <c r="F1719" i="11"/>
  <c r="F1720" i="11"/>
  <c r="F1721" i="11"/>
  <c r="F1722" i="11"/>
  <c r="F1723" i="11"/>
  <c r="F1724" i="11"/>
  <c r="F1725" i="11"/>
  <c r="F1726" i="11"/>
  <c r="F1727" i="11"/>
  <c r="F1728" i="11"/>
  <c r="F1729" i="11"/>
  <c r="F1730" i="11"/>
  <c r="F1731" i="11"/>
  <c r="F1732" i="11"/>
  <c r="F1733" i="11"/>
  <c r="F1734" i="11"/>
  <c r="F1735" i="11"/>
  <c r="F1736" i="11"/>
  <c r="F1737" i="11"/>
  <c r="F1738" i="11"/>
  <c r="F1739" i="11"/>
  <c r="F1740" i="11"/>
  <c r="F1741" i="11"/>
  <c r="F1742" i="11"/>
  <c r="F1743" i="11"/>
  <c r="F1744" i="11"/>
  <c r="F1745" i="11"/>
  <c r="F1746" i="11"/>
  <c r="F1747" i="11"/>
  <c r="F1748" i="11"/>
  <c r="F1749" i="11"/>
  <c r="F1750" i="11"/>
  <c r="F1751" i="11"/>
  <c r="F1752" i="11"/>
  <c r="F1753" i="11"/>
  <c r="F1754" i="11"/>
  <c r="F1755" i="11"/>
  <c r="F1756" i="11"/>
  <c r="F1757" i="11"/>
  <c r="F1758" i="11"/>
  <c r="F1759" i="11"/>
  <c r="F1760" i="11"/>
  <c r="F1761" i="11"/>
  <c r="F1762" i="11"/>
  <c r="F1763" i="11"/>
  <c r="F1764" i="11"/>
  <c r="F1765" i="11"/>
  <c r="F1766" i="11"/>
  <c r="F1767" i="11"/>
  <c r="F1768" i="11"/>
  <c r="F1769" i="11"/>
  <c r="F1770" i="11"/>
  <c r="F1771" i="11"/>
  <c r="F1772" i="11"/>
  <c r="F1773" i="11"/>
  <c r="F1774" i="11"/>
  <c r="F1775" i="11"/>
  <c r="F1776" i="11"/>
  <c r="F1777" i="11"/>
  <c r="F1778" i="11"/>
  <c r="F1779" i="11"/>
  <c r="F1780" i="11"/>
  <c r="F1781" i="11"/>
  <c r="F1782" i="11"/>
  <c r="F1783" i="11"/>
  <c r="F1784" i="11"/>
  <c r="F1785" i="11"/>
  <c r="F1786" i="11"/>
  <c r="F1787" i="11"/>
  <c r="F1788" i="11"/>
  <c r="F1789" i="11"/>
  <c r="F1790" i="11"/>
  <c r="F1791" i="11"/>
  <c r="F1792" i="11"/>
  <c r="F1793" i="11"/>
  <c r="F1794" i="11"/>
  <c r="F1795" i="11"/>
  <c r="F1796" i="11"/>
  <c r="F1797" i="11"/>
  <c r="F1798" i="11"/>
  <c r="F1799" i="11"/>
  <c r="F1800" i="11"/>
  <c r="F1801" i="11"/>
  <c r="F1802" i="11"/>
  <c r="F1803" i="11"/>
  <c r="F1804" i="11"/>
  <c r="F1805" i="11"/>
  <c r="F1806" i="11"/>
  <c r="F1807" i="11"/>
  <c r="F1808" i="11"/>
  <c r="F1809" i="11"/>
  <c r="F1810" i="11"/>
  <c r="F1811" i="11"/>
  <c r="F1812" i="11"/>
  <c r="F1813" i="11"/>
  <c r="F1814" i="11"/>
  <c r="F1815" i="11"/>
  <c r="F1816" i="11"/>
  <c r="F1817" i="11"/>
  <c r="F1818" i="11"/>
  <c r="F1819" i="11"/>
  <c r="F1820" i="11"/>
  <c r="F1821" i="11"/>
  <c r="F1822" i="11"/>
  <c r="F1823" i="11"/>
  <c r="F1824" i="11"/>
  <c r="F1825" i="11"/>
  <c r="F1826" i="11"/>
  <c r="F1827" i="11"/>
  <c r="F1828" i="11"/>
  <c r="F1829" i="11"/>
  <c r="F1830" i="11"/>
  <c r="F1831" i="11"/>
  <c r="F1832" i="11"/>
  <c r="F1833" i="11"/>
  <c r="F1834" i="11"/>
  <c r="F1835" i="11"/>
  <c r="F1836" i="11"/>
  <c r="F1837" i="11"/>
  <c r="F1838" i="11"/>
  <c r="F1839" i="11"/>
  <c r="F1840" i="11"/>
  <c r="F1841" i="11"/>
  <c r="F1842" i="11"/>
  <c r="F1843" i="11"/>
  <c r="F1844" i="11"/>
  <c r="F1845" i="11"/>
  <c r="F1846" i="11"/>
  <c r="F1847" i="11"/>
  <c r="F1848" i="11"/>
  <c r="F1849" i="11"/>
  <c r="F1850" i="11"/>
  <c r="F1851" i="11"/>
  <c r="F1852" i="11"/>
  <c r="F1853" i="11"/>
  <c r="F1854" i="11"/>
  <c r="F1855" i="11"/>
  <c r="F1856" i="11"/>
  <c r="F1857" i="11"/>
  <c r="F1858" i="11"/>
  <c r="F1859" i="11"/>
  <c r="F1860" i="11"/>
  <c r="F1861" i="11"/>
  <c r="F1862" i="11"/>
  <c r="F1863" i="11"/>
  <c r="F1864" i="11"/>
  <c r="F1865" i="11"/>
  <c r="F1866" i="11"/>
  <c r="F1867" i="11"/>
  <c r="F1868" i="11"/>
  <c r="F1869" i="11"/>
  <c r="F1870" i="11"/>
  <c r="F1871" i="11"/>
  <c r="F1872" i="11"/>
  <c r="F1873" i="11"/>
  <c r="F1874" i="11"/>
  <c r="F1875" i="11"/>
  <c r="F1876" i="11"/>
  <c r="F1877" i="11"/>
  <c r="F1878" i="11"/>
  <c r="F1879" i="11"/>
  <c r="F1880" i="11"/>
  <c r="F1881" i="11"/>
  <c r="F1882" i="11"/>
  <c r="F1883" i="11"/>
  <c r="F1884" i="11"/>
  <c r="F1885" i="11"/>
  <c r="F1886" i="11"/>
  <c r="F1887" i="11"/>
  <c r="F1888" i="11"/>
  <c r="F1889" i="11"/>
  <c r="F1890" i="11"/>
  <c r="F1891" i="11"/>
  <c r="F1892" i="11"/>
  <c r="F1893" i="11"/>
  <c r="F1894" i="11"/>
  <c r="F1895" i="11"/>
  <c r="F1896" i="11"/>
  <c r="F1897" i="11"/>
  <c r="F1898" i="11"/>
  <c r="F1899" i="11"/>
  <c r="F1900" i="11"/>
  <c r="F1901" i="11"/>
  <c r="F1902" i="11"/>
  <c r="F1903" i="11"/>
  <c r="F1904" i="11"/>
  <c r="F1905" i="11"/>
  <c r="F1906" i="11"/>
  <c r="F1907" i="11"/>
  <c r="F1908" i="11"/>
  <c r="F1909" i="11"/>
  <c r="F1910" i="11"/>
  <c r="F1911" i="11"/>
  <c r="F1912" i="11"/>
  <c r="F1913" i="11"/>
  <c r="F1914" i="11"/>
  <c r="F1915" i="11"/>
  <c r="F1916" i="11"/>
  <c r="F1917" i="11"/>
  <c r="F1918" i="11"/>
  <c r="F1919" i="11"/>
  <c r="F1920" i="11"/>
  <c r="F1921" i="11"/>
  <c r="F1922" i="11"/>
  <c r="F1923" i="11"/>
  <c r="F1924" i="11"/>
  <c r="F1925" i="11"/>
  <c r="F1926" i="11"/>
  <c r="F1927" i="11"/>
  <c r="F1928" i="11"/>
  <c r="F1929" i="11"/>
  <c r="F1930" i="11"/>
  <c r="F1931" i="11"/>
  <c r="F1932" i="11"/>
  <c r="F1933" i="11"/>
  <c r="F1934" i="11"/>
  <c r="F1935" i="11"/>
  <c r="F1936" i="11"/>
  <c r="F1937" i="11"/>
  <c r="F1938" i="11"/>
  <c r="F1939" i="11"/>
  <c r="F1940" i="11"/>
  <c r="F1941" i="11"/>
  <c r="F1942" i="11"/>
  <c r="F1943" i="11"/>
  <c r="F1944" i="11"/>
  <c r="F1945" i="11"/>
  <c r="F1946" i="11"/>
  <c r="F1947" i="11"/>
  <c r="F1948" i="11"/>
  <c r="F1949" i="11"/>
  <c r="F1950" i="11"/>
  <c r="F1951" i="11"/>
  <c r="F1952" i="11"/>
  <c r="F1953" i="11"/>
  <c r="F1954" i="11"/>
  <c r="F1955" i="11"/>
  <c r="F1956" i="11"/>
  <c r="F1957" i="11"/>
  <c r="F1958" i="11"/>
  <c r="F1959" i="11"/>
  <c r="F1960" i="11"/>
  <c r="F1961" i="11"/>
  <c r="F1962" i="11"/>
  <c r="F1963" i="11"/>
  <c r="F1964" i="11"/>
  <c r="F1965" i="11"/>
  <c r="F1966" i="11"/>
  <c r="F1967" i="11"/>
  <c r="F1968" i="11"/>
  <c r="F1969" i="11"/>
  <c r="F1970" i="11"/>
  <c r="F1971" i="11"/>
  <c r="F1972" i="11"/>
  <c r="F1973" i="11"/>
  <c r="F1974" i="11"/>
  <c r="F1975" i="11"/>
  <c r="F1976" i="11"/>
  <c r="F1977" i="11"/>
  <c r="F1978" i="11"/>
  <c r="F1979" i="11"/>
  <c r="F1980" i="11"/>
  <c r="F1981" i="11"/>
  <c r="F1982" i="11"/>
  <c r="F1983" i="11"/>
  <c r="F1984" i="11"/>
  <c r="F1985" i="11"/>
  <c r="F1986" i="11"/>
  <c r="F1987" i="11"/>
  <c r="F1988" i="11"/>
  <c r="F1989" i="11"/>
  <c r="F1990" i="11"/>
  <c r="F1991" i="11"/>
  <c r="F1992" i="11"/>
  <c r="F1993" i="11"/>
  <c r="F1994" i="11"/>
  <c r="F1995" i="11"/>
  <c r="F1996" i="11"/>
  <c r="F1997" i="11"/>
  <c r="F1998" i="11"/>
  <c r="F1999" i="11"/>
  <c r="F2000" i="11"/>
  <c r="F2001" i="11"/>
  <c r="F2002" i="11"/>
  <c r="F2003" i="11"/>
  <c r="F2004" i="11"/>
  <c r="F2005" i="11"/>
  <c r="F2006" i="11"/>
  <c r="F2007" i="11"/>
  <c r="F2008" i="11"/>
  <c r="F2009" i="11"/>
  <c r="F2010" i="11"/>
  <c r="F2011" i="11"/>
  <c r="F2012" i="11"/>
  <c r="F2013" i="11"/>
  <c r="F2014" i="11"/>
  <c r="F2015" i="11"/>
  <c r="F2016" i="11"/>
  <c r="F2017" i="11"/>
  <c r="F2018" i="11"/>
  <c r="F2019" i="11"/>
  <c r="F2020" i="11"/>
  <c r="F2021" i="11"/>
  <c r="F2022" i="11"/>
  <c r="F2023" i="11"/>
  <c r="F2024" i="11"/>
  <c r="F2025" i="11"/>
  <c r="F2026" i="11"/>
  <c r="F2027" i="11"/>
  <c r="F2028" i="11"/>
  <c r="F2029" i="11"/>
  <c r="F2030" i="11"/>
  <c r="F2031" i="11"/>
  <c r="F2032" i="11"/>
  <c r="F2033" i="11"/>
  <c r="F2034" i="11"/>
  <c r="F2035" i="11"/>
  <c r="F2036" i="11"/>
  <c r="F2037" i="11"/>
  <c r="F2038" i="11"/>
  <c r="F2039" i="11"/>
  <c r="F2040" i="11"/>
  <c r="F2041" i="11"/>
  <c r="F2042" i="11"/>
  <c r="F2043" i="11"/>
  <c r="F2044" i="11"/>
  <c r="F2045" i="11"/>
  <c r="F2046" i="11"/>
  <c r="F2047" i="11"/>
  <c r="F2048" i="11"/>
  <c r="F2049" i="11"/>
  <c r="F2050" i="11"/>
  <c r="F2051" i="11"/>
  <c r="F2052" i="11"/>
  <c r="F2053" i="11"/>
  <c r="F2054" i="11"/>
  <c r="F2055" i="11"/>
  <c r="F2056" i="11"/>
  <c r="F2057" i="11"/>
  <c r="F2058" i="11"/>
  <c r="F2059" i="11"/>
  <c r="F2060" i="11"/>
  <c r="F2061" i="11"/>
  <c r="F2062" i="11"/>
  <c r="F2063" i="11"/>
  <c r="F2064" i="11"/>
  <c r="F2065" i="11"/>
  <c r="F2066" i="11"/>
  <c r="F2067" i="11"/>
  <c r="F2068" i="11"/>
  <c r="F2069" i="11"/>
  <c r="F2070" i="11"/>
  <c r="F2071" i="11"/>
  <c r="F2072" i="11"/>
  <c r="F2073" i="11"/>
  <c r="F2074" i="11"/>
  <c r="F2075" i="11"/>
  <c r="F2076" i="11"/>
  <c r="F2077" i="11"/>
  <c r="F2078" i="11"/>
  <c r="F2079" i="11"/>
  <c r="F2080" i="11"/>
  <c r="F2081" i="11"/>
  <c r="F2082" i="11"/>
  <c r="F2083" i="11"/>
  <c r="F2084" i="11"/>
  <c r="F2085" i="11"/>
  <c r="F2086" i="11"/>
  <c r="F2087" i="11"/>
  <c r="F2088" i="11"/>
  <c r="F2089" i="11"/>
  <c r="F2090" i="11"/>
  <c r="F2091" i="11"/>
  <c r="F2092" i="11"/>
  <c r="F2093" i="11"/>
  <c r="F2094" i="11"/>
  <c r="F2095" i="11"/>
  <c r="F2096" i="11"/>
  <c r="F2097" i="11"/>
  <c r="F2098" i="11"/>
  <c r="F2099" i="11"/>
  <c r="F2100" i="11"/>
  <c r="F2101" i="11"/>
  <c r="F2102" i="11"/>
  <c r="F2103" i="11"/>
  <c r="F2104" i="11"/>
  <c r="F2105" i="11"/>
  <c r="F2106" i="11"/>
  <c r="F2107" i="11"/>
  <c r="F2108" i="11"/>
  <c r="F2109" i="11"/>
  <c r="F2110" i="11"/>
  <c r="F2111" i="11"/>
  <c r="F2112" i="11"/>
  <c r="F2113" i="11"/>
  <c r="F2114" i="11"/>
  <c r="F2115" i="11"/>
  <c r="F2116" i="11"/>
  <c r="F2117" i="11"/>
  <c r="F2118" i="11"/>
  <c r="F2119" i="11"/>
  <c r="F2120" i="11"/>
  <c r="F2121" i="11"/>
  <c r="F2122" i="11"/>
  <c r="F2123" i="11"/>
  <c r="F2124" i="11"/>
  <c r="F2125" i="11"/>
  <c r="F2126" i="11"/>
  <c r="F2127" i="11"/>
  <c r="F2128" i="11"/>
  <c r="F2129" i="11"/>
  <c r="F2130" i="11"/>
  <c r="F2131" i="11"/>
  <c r="F2132" i="11"/>
  <c r="F2133" i="11"/>
  <c r="F2134" i="11"/>
  <c r="F2135" i="11"/>
  <c r="F2136" i="11"/>
  <c r="F2137" i="11"/>
  <c r="F2138" i="11"/>
  <c r="F2139" i="11"/>
  <c r="F2140" i="11"/>
  <c r="F2141" i="11"/>
  <c r="F2142" i="11"/>
  <c r="F2143" i="11"/>
  <c r="F2144" i="11"/>
  <c r="F2145" i="11"/>
  <c r="F2146" i="11"/>
  <c r="F2147" i="11"/>
  <c r="F2148" i="11"/>
  <c r="F2149" i="11"/>
  <c r="F2150" i="11"/>
  <c r="F2151" i="11"/>
  <c r="F2152" i="11"/>
  <c r="F2153" i="11"/>
  <c r="F2154" i="11"/>
  <c r="F2155" i="11"/>
  <c r="F2156" i="11"/>
  <c r="F2157" i="11"/>
  <c r="F2158" i="11"/>
  <c r="F2159" i="11"/>
  <c r="F2160" i="11"/>
  <c r="F2161" i="11"/>
  <c r="F2162" i="11"/>
  <c r="F2163" i="11"/>
  <c r="F2164" i="11"/>
  <c r="F2165" i="11"/>
  <c r="F2166" i="11"/>
  <c r="F2167" i="11"/>
  <c r="F2168" i="11"/>
  <c r="F2169" i="11"/>
  <c r="F2170" i="11"/>
  <c r="F2171" i="11"/>
  <c r="F2172" i="11"/>
  <c r="F2173" i="11"/>
  <c r="F2174" i="11"/>
  <c r="F2175" i="11"/>
  <c r="F2176" i="11"/>
  <c r="F2177" i="11"/>
  <c r="F2178" i="11"/>
  <c r="F2179" i="11"/>
  <c r="F2180" i="11"/>
  <c r="F2181" i="11"/>
  <c r="F2182" i="11"/>
  <c r="F2183" i="11"/>
  <c r="F2184" i="11"/>
  <c r="F2185" i="11"/>
  <c r="F2186" i="11"/>
  <c r="F2187" i="11"/>
  <c r="F2188" i="11"/>
  <c r="F2189" i="11"/>
  <c r="F2190" i="11"/>
  <c r="F2191" i="11"/>
  <c r="F2192" i="11"/>
  <c r="F2193" i="11"/>
  <c r="F2194" i="11"/>
  <c r="F2195" i="11"/>
  <c r="F2196" i="11"/>
  <c r="F2197" i="11"/>
  <c r="F2198" i="11"/>
  <c r="F2199" i="11"/>
  <c r="F2200" i="11"/>
  <c r="F2201" i="11"/>
  <c r="F2202" i="11"/>
  <c r="F2203" i="11"/>
  <c r="F2204" i="11"/>
  <c r="F2205" i="11"/>
  <c r="F2206" i="11"/>
  <c r="F2207" i="11"/>
  <c r="F2208" i="11"/>
  <c r="F2209" i="11"/>
  <c r="F2210" i="11"/>
  <c r="F2211" i="11"/>
  <c r="F2212" i="11"/>
  <c r="F2213" i="11"/>
  <c r="F2214" i="11"/>
  <c r="F2215" i="11"/>
  <c r="F2216" i="11"/>
  <c r="F2217" i="11"/>
  <c r="F2218" i="11"/>
  <c r="F2219" i="11"/>
  <c r="F2220" i="11"/>
  <c r="F2221" i="11"/>
  <c r="F2222" i="11"/>
  <c r="F2223" i="11"/>
  <c r="F2224" i="11"/>
  <c r="F2225" i="11"/>
  <c r="F2226" i="11"/>
  <c r="F2227" i="11"/>
  <c r="F2228" i="11"/>
  <c r="F2229" i="11"/>
  <c r="F2230" i="11"/>
  <c r="F2231" i="11"/>
  <c r="F2232" i="11"/>
  <c r="F2233" i="11"/>
  <c r="F2234" i="11"/>
  <c r="F2235" i="11"/>
  <c r="F2236" i="11"/>
  <c r="F2237" i="11"/>
  <c r="F2238" i="11"/>
  <c r="F2239" i="11"/>
  <c r="F2240" i="11"/>
  <c r="F2241" i="11"/>
  <c r="F2242" i="11"/>
  <c r="F2243" i="11"/>
  <c r="F2244" i="11"/>
  <c r="F2245" i="11"/>
  <c r="F2246" i="11"/>
  <c r="F2247" i="11"/>
  <c r="F2248" i="11"/>
  <c r="F2249" i="11"/>
  <c r="F2250" i="11"/>
  <c r="F2251" i="11"/>
  <c r="F2252" i="11"/>
  <c r="F2253" i="11"/>
  <c r="F2254" i="11"/>
  <c r="F2255" i="11"/>
  <c r="F2256" i="11"/>
  <c r="F2257" i="11"/>
  <c r="F2258" i="11"/>
  <c r="F2259" i="11"/>
  <c r="F2260" i="11"/>
  <c r="F2261" i="11"/>
  <c r="F2262" i="11"/>
  <c r="F2263" i="11"/>
  <c r="F2264" i="11"/>
  <c r="F2265" i="11"/>
  <c r="F2266" i="11"/>
  <c r="F2267" i="11"/>
  <c r="F2268" i="11"/>
  <c r="F2269" i="11"/>
  <c r="F2270" i="11"/>
  <c r="F2271" i="11"/>
  <c r="F2272" i="11"/>
  <c r="F2273" i="11"/>
  <c r="F2274" i="11"/>
  <c r="F2275" i="11"/>
  <c r="F2276" i="11"/>
  <c r="F2277" i="11"/>
  <c r="F2278" i="11"/>
  <c r="F2279" i="11"/>
  <c r="F2280" i="11"/>
  <c r="F2281" i="11"/>
  <c r="F2282" i="11"/>
  <c r="F2283" i="11"/>
  <c r="F2284" i="11"/>
  <c r="F2285" i="11"/>
  <c r="F2286" i="11"/>
  <c r="F2287" i="11"/>
  <c r="F2288" i="11"/>
  <c r="F2289" i="11"/>
  <c r="F2290" i="11"/>
  <c r="F2291" i="11"/>
  <c r="F2292" i="11"/>
  <c r="F2293" i="11"/>
  <c r="F2294" i="11"/>
  <c r="F2295" i="11"/>
  <c r="F2296" i="11"/>
  <c r="F2297" i="11"/>
  <c r="F2298" i="11"/>
  <c r="F2299" i="11"/>
  <c r="F2300" i="11"/>
  <c r="F2301" i="11"/>
  <c r="F2302" i="11"/>
  <c r="F2303" i="11"/>
  <c r="F2304" i="11"/>
  <c r="F2305" i="11"/>
  <c r="F2306" i="11"/>
  <c r="F2307" i="11"/>
  <c r="F2308" i="11"/>
  <c r="F2309" i="11"/>
  <c r="F2310" i="11"/>
  <c r="F2311" i="11"/>
  <c r="F2312" i="11"/>
  <c r="F2313" i="11"/>
  <c r="F2314" i="11"/>
  <c r="F2315" i="11"/>
  <c r="F2316" i="11"/>
  <c r="F2317" i="11"/>
  <c r="F2318" i="11"/>
  <c r="F2319" i="11"/>
  <c r="F2320" i="11"/>
  <c r="F2321" i="11"/>
  <c r="F2322" i="11"/>
  <c r="F2323" i="11"/>
  <c r="F2324" i="11"/>
  <c r="F2325" i="11"/>
  <c r="F2326" i="11"/>
  <c r="F2327" i="11"/>
  <c r="F2328" i="11"/>
  <c r="F2329" i="11"/>
  <c r="F2330" i="11"/>
  <c r="F2331" i="11"/>
  <c r="F2332" i="11"/>
  <c r="F2333" i="11"/>
  <c r="F2334" i="11"/>
  <c r="F2335" i="11"/>
  <c r="F2336" i="11"/>
  <c r="E2"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 r="E1781" i="11"/>
  <c r="E1782" i="11"/>
  <c r="E1783" i="11"/>
  <c r="E1784" i="11"/>
  <c r="E1785" i="11"/>
  <c r="E1786" i="11"/>
  <c r="E1787" i="11"/>
  <c r="E1788" i="11"/>
  <c r="E1789" i="11"/>
  <c r="E1790" i="11"/>
  <c r="E1791" i="11"/>
  <c r="E1792" i="11"/>
  <c r="E1793" i="11"/>
  <c r="E1794" i="11"/>
  <c r="E1795" i="11"/>
  <c r="E1796" i="11"/>
  <c r="E1797" i="11"/>
  <c r="E1798" i="11"/>
  <c r="E1799" i="11"/>
  <c r="E1800" i="11"/>
  <c r="E1801" i="11"/>
  <c r="E1802" i="11"/>
  <c r="E1803" i="11"/>
  <c r="E1804" i="11"/>
  <c r="E1805" i="11"/>
  <c r="E1806" i="11"/>
  <c r="E1807" i="11"/>
  <c r="E1808" i="11"/>
  <c r="E1809" i="11"/>
  <c r="E1810" i="11"/>
  <c r="E1811" i="11"/>
  <c r="E1812" i="11"/>
  <c r="E1813" i="11"/>
  <c r="E1814" i="11"/>
  <c r="E1815" i="11"/>
  <c r="E1816" i="11"/>
  <c r="E1817" i="11"/>
  <c r="E1818" i="11"/>
  <c r="E1819" i="11"/>
  <c r="E1820" i="11"/>
  <c r="E1821" i="11"/>
  <c r="E1822" i="11"/>
  <c r="E1823" i="11"/>
  <c r="E1824" i="11"/>
  <c r="E1825" i="11"/>
  <c r="E1826" i="11"/>
  <c r="E1827" i="11"/>
  <c r="E1828" i="11"/>
  <c r="E1829" i="11"/>
  <c r="E1830" i="11"/>
  <c r="E1831" i="11"/>
  <c r="E1832" i="11"/>
  <c r="E1833" i="11"/>
  <c r="E1834" i="11"/>
  <c r="E1835" i="11"/>
  <c r="E1836" i="11"/>
  <c r="E1837" i="11"/>
  <c r="E1838" i="11"/>
  <c r="E1839" i="11"/>
  <c r="E1840" i="11"/>
  <c r="E1841" i="11"/>
  <c r="E1842" i="11"/>
  <c r="E1843" i="11"/>
  <c r="E1844" i="11"/>
  <c r="E1845" i="11"/>
  <c r="E1846" i="11"/>
  <c r="E1847" i="11"/>
  <c r="E1848" i="11"/>
  <c r="E1849" i="11"/>
  <c r="E1850" i="11"/>
  <c r="E1851" i="11"/>
  <c r="E1852" i="11"/>
  <c r="E1853" i="11"/>
  <c r="E1854" i="11"/>
  <c r="E1855" i="11"/>
  <c r="E1856" i="11"/>
  <c r="E1857" i="11"/>
  <c r="E1858" i="11"/>
  <c r="E1859" i="11"/>
  <c r="E1860" i="11"/>
  <c r="E1861" i="11"/>
  <c r="E1862" i="11"/>
  <c r="E1863" i="11"/>
  <c r="E1864" i="11"/>
  <c r="E1865" i="11"/>
  <c r="E1866" i="11"/>
  <c r="E1867" i="11"/>
  <c r="E1868" i="11"/>
  <c r="E1869" i="11"/>
  <c r="E1870" i="11"/>
  <c r="E1871" i="11"/>
  <c r="E1872" i="11"/>
  <c r="E1873" i="11"/>
  <c r="E1874" i="11"/>
  <c r="E1875" i="11"/>
  <c r="E1876" i="11"/>
  <c r="E1877" i="11"/>
  <c r="E1878" i="11"/>
  <c r="E1879" i="11"/>
  <c r="E1880" i="11"/>
  <c r="E1881" i="11"/>
  <c r="E1882" i="11"/>
  <c r="E1883" i="11"/>
  <c r="E1884" i="11"/>
  <c r="E1885" i="11"/>
  <c r="E1886" i="11"/>
  <c r="E1887" i="11"/>
  <c r="E1888" i="11"/>
  <c r="E1889" i="11"/>
  <c r="E1890" i="11"/>
  <c r="E1891" i="11"/>
  <c r="E1892" i="11"/>
  <c r="E1893" i="11"/>
  <c r="E1894" i="11"/>
  <c r="E1895" i="11"/>
  <c r="E1896" i="11"/>
  <c r="E1897" i="11"/>
  <c r="E1898" i="11"/>
  <c r="E1899" i="11"/>
  <c r="E1900" i="11"/>
  <c r="E1901" i="11"/>
  <c r="E1902" i="11"/>
  <c r="E1903" i="11"/>
  <c r="E1904" i="11"/>
  <c r="E1905" i="11"/>
  <c r="E1906" i="11"/>
  <c r="E1907" i="11"/>
  <c r="E1908" i="11"/>
  <c r="E1909" i="11"/>
  <c r="E1910" i="11"/>
  <c r="E1911" i="11"/>
  <c r="E1912" i="11"/>
  <c r="E1913" i="11"/>
  <c r="E1914" i="11"/>
  <c r="E1915" i="11"/>
  <c r="E1916" i="11"/>
  <c r="E1917" i="11"/>
  <c r="E1918" i="11"/>
  <c r="E1919" i="11"/>
  <c r="E1920" i="11"/>
  <c r="E1921" i="11"/>
  <c r="E1922" i="11"/>
  <c r="E1923" i="11"/>
  <c r="E1924" i="11"/>
  <c r="E1925" i="11"/>
  <c r="E1926" i="11"/>
  <c r="E1927" i="11"/>
  <c r="E1928" i="11"/>
  <c r="E1929" i="11"/>
  <c r="E1930" i="11"/>
  <c r="E1931" i="11"/>
  <c r="E1932" i="11"/>
  <c r="E1933" i="11"/>
  <c r="E1934" i="11"/>
  <c r="E1935" i="11"/>
  <c r="E1936" i="11"/>
  <c r="E1937" i="11"/>
  <c r="E1938" i="11"/>
  <c r="E1939" i="11"/>
  <c r="E1940" i="11"/>
  <c r="E1941" i="11"/>
  <c r="E1942" i="11"/>
  <c r="E1943" i="11"/>
  <c r="E1944" i="11"/>
  <c r="E1945" i="11"/>
  <c r="E1946" i="11"/>
  <c r="E1947" i="11"/>
  <c r="E1948" i="11"/>
  <c r="E1949" i="11"/>
  <c r="E1950" i="11"/>
  <c r="E1951" i="11"/>
  <c r="E1952" i="11"/>
  <c r="E1953" i="11"/>
  <c r="E1954" i="11"/>
  <c r="E1955" i="11"/>
  <c r="E1956" i="11"/>
  <c r="E1957" i="11"/>
  <c r="E1958" i="11"/>
  <c r="E1959" i="11"/>
  <c r="E1960" i="11"/>
  <c r="E1961" i="11"/>
  <c r="E1962" i="11"/>
  <c r="E1963" i="11"/>
  <c r="E1964" i="11"/>
  <c r="E1965" i="11"/>
  <c r="E1966" i="11"/>
  <c r="E1967" i="11"/>
  <c r="E1968" i="11"/>
  <c r="E1969" i="11"/>
  <c r="E1970" i="11"/>
  <c r="E1971" i="11"/>
  <c r="E1972" i="11"/>
  <c r="E1973" i="11"/>
  <c r="E1974" i="11"/>
  <c r="E1975" i="11"/>
  <c r="E1976" i="11"/>
  <c r="E1977" i="11"/>
  <c r="E1978" i="11"/>
  <c r="E1979" i="11"/>
  <c r="E1980" i="11"/>
  <c r="E1981" i="11"/>
  <c r="E1982" i="11"/>
  <c r="E1983" i="11"/>
  <c r="E1984" i="11"/>
  <c r="E1985" i="11"/>
  <c r="E1986" i="11"/>
  <c r="E1987" i="11"/>
  <c r="E1988" i="11"/>
  <c r="E1989" i="11"/>
  <c r="E1990" i="11"/>
  <c r="E1991" i="11"/>
  <c r="E1992" i="11"/>
  <c r="E1993" i="11"/>
  <c r="E1994" i="11"/>
  <c r="E1995" i="11"/>
  <c r="E1996" i="11"/>
  <c r="E1997" i="11"/>
  <c r="E1998" i="11"/>
  <c r="E1999" i="11"/>
  <c r="E2000" i="11"/>
  <c r="E2001" i="11"/>
  <c r="E2002" i="11"/>
  <c r="E2003" i="11"/>
  <c r="E2004" i="11"/>
  <c r="E2005" i="11"/>
  <c r="E2006" i="11"/>
  <c r="E2007" i="11"/>
  <c r="E2008" i="11"/>
  <c r="E2009" i="11"/>
  <c r="E2010" i="11"/>
  <c r="E2011" i="11"/>
  <c r="E2012" i="11"/>
  <c r="E2013" i="11"/>
  <c r="E2014" i="11"/>
  <c r="E2015" i="11"/>
  <c r="E2016" i="11"/>
  <c r="E2017" i="11"/>
  <c r="E2018" i="11"/>
  <c r="E2019" i="11"/>
  <c r="E2020" i="11"/>
  <c r="E2021" i="11"/>
  <c r="E2022" i="11"/>
  <c r="E2023" i="11"/>
  <c r="E2024" i="11"/>
  <c r="E2025" i="11"/>
  <c r="E2026" i="11"/>
  <c r="E2027" i="11"/>
  <c r="E2028" i="11"/>
  <c r="E2029" i="11"/>
  <c r="E2030" i="11"/>
  <c r="E2031" i="11"/>
  <c r="E2032" i="11"/>
  <c r="E2033" i="11"/>
  <c r="E2034" i="11"/>
  <c r="E2035" i="11"/>
  <c r="E2036" i="11"/>
  <c r="E2037" i="11"/>
  <c r="E2038" i="11"/>
  <c r="E2039" i="11"/>
  <c r="E2040" i="11"/>
  <c r="E2041" i="11"/>
  <c r="E2042" i="11"/>
  <c r="E2043" i="11"/>
  <c r="E2044" i="11"/>
  <c r="E2045" i="11"/>
  <c r="E2046" i="11"/>
  <c r="E2047" i="11"/>
  <c r="E2048" i="11"/>
  <c r="E2049" i="11"/>
  <c r="E2050" i="11"/>
  <c r="E2051" i="11"/>
  <c r="E2052" i="11"/>
  <c r="E2053" i="11"/>
  <c r="E2054" i="11"/>
  <c r="E2055" i="11"/>
  <c r="E2056" i="11"/>
  <c r="E2057" i="11"/>
  <c r="E2058" i="11"/>
  <c r="E2059" i="11"/>
  <c r="E2060" i="11"/>
  <c r="E2061" i="11"/>
  <c r="E2062" i="11"/>
  <c r="E2063" i="11"/>
  <c r="E2064" i="11"/>
  <c r="E2065" i="11"/>
  <c r="E2066" i="11"/>
  <c r="E2067" i="11"/>
  <c r="E2068" i="11"/>
  <c r="E2069" i="11"/>
  <c r="E2070" i="11"/>
  <c r="E2071" i="11"/>
  <c r="E2072" i="11"/>
  <c r="E2073" i="11"/>
  <c r="E2074" i="11"/>
  <c r="E2075" i="11"/>
  <c r="E2076" i="11"/>
  <c r="E2077" i="11"/>
  <c r="E2078" i="11"/>
  <c r="E2079" i="11"/>
  <c r="E2080" i="11"/>
  <c r="E2081" i="11"/>
  <c r="E2082" i="11"/>
  <c r="E2083" i="11"/>
  <c r="E2084" i="11"/>
  <c r="E2085" i="11"/>
  <c r="E2086" i="11"/>
  <c r="E2087" i="11"/>
  <c r="E2088" i="11"/>
  <c r="E2089" i="11"/>
  <c r="E2090" i="11"/>
  <c r="E2091" i="11"/>
  <c r="E2092" i="11"/>
  <c r="E2093" i="11"/>
  <c r="E2094" i="11"/>
  <c r="E2095" i="11"/>
  <c r="E2096" i="11"/>
  <c r="E2097" i="11"/>
  <c r="E2098" i="11"/>
  <c r="E2099" i="11"/>
  <c r="E2100" i="11"/>
  <c r="E2101" i="11"/>
  <c r="E2102" i="11"/>
  <c r="E2103" i="11"/>
  <c r="E2104" i="11"/>
  <c r="E2105" i="11"/>
  <c r="E2106" i="11"/>
  <c r="E2107" i="11"/>
  <c r="E2108" i="11"/>
  <c r="E2109" i="11"/>
  <c r="E2110" i="11"/>
  <c r="E2111" i="11"/>
  <c r="E2112" i="11"/>
  <c r="E2113" i="11"/>
  <c r="E2114" i="11"/>
  <c r="E2115" i="11"/>
  <c r="E2116" i="11"/>
  <c r="E2117" i="11"/>
  <c r="E2118" i="11"/>
  <c r="E2119" i="11"/>
  <c r="E2120" i="11"/>
  <c r="E2121" i="11"/>
  <c r="E2122" i="11"/>
  <c r="E2123" i="11"/>
  <c r="E2124" i="11"/>
  <c r="E2125" i="11"/>
  <c r="E2126" i="11"/>
  <c r="E2127" i="11"/>
  <c r="E2128" i="11"/>
  <c r="E2129" i="11"/>
  <c r="E2130" i="11"/>
  <c r="E2131" i="11"/>
  <c r="E2132" i="11"/>
  <c r="E2133" i="11"/>
  <c r="E2134" i="11"/>
  <c r="E2135" i="11"/>
  <c r="E2136" i="11"/>
  <c r="E2137" i="11"/>
  <c r="E2138" i="11"/>
  <c r="E2139" i="11"/>
  <c r="E2140" i="11"/>
  <c r="E2141" i="11"/>
  <c r="E2142" i="11"/>
  <c r="E2143" i="11"/>
  <c r="E2144" i="11"/>
  <c r="E2145" i="11"/>
  <c r="E2146" i="11"/>
  <c r="E2147" i="11"/>
  <c r="E2148" i="11"/>
  <c r="E2149" i="11"/>
  <c r="E2150" i="11"/>
  <c r="E2151" i="11"/>
  <c r="E2152" i="11"/>
  <c r="E2153" i="11"/>
  <c r="E2154" i="11"/>
  <c r="E2155" i="11"/>
  <c r="E2156" i="11"/>
  <c r="E2157" i="11"/>
  <c r="E2158" i="11"/>
  <c r="E2159" i="11"/>
  <c r="E2160" i="11"/>
  <c r="E2161" i="11"/>
  <c r="E2162" i="11"/>
  <c r="E2163" i="11"/>
  <c r="E2164" i="11"/>
  <c r="E2165" i="11"/>
  <c r="E2166" i="11"/>
  <c r="E2167" i="11"/>
  <c r="E2168" i="11"/>
  <c r="E2169" i="11"/>
  <c r="E2170" i="11"/>
  <c r="E2171" i="11"/>
  <c r="E2172" i="11"/>
  <c r="E2173" i="11"/>
  <c r="E2174" i="11"/>
  <c r="E2175" i="11"/>
  <c r="E2176" i="11"/>
  <c r="E2177" i="11"/>
  <c r="E2178" i="11"/>
  <c r="E2179" i="11"/>
  <c r="E2180" i="11"/>
  <c r="E2181" i="11"/>
  <c r="E2182" i="11"/>
  <c r="E2183" i="11"/>
  <c r="E2184" i="11"/>
  <c r="E2185" i="11"/>
  <c r="E2186" i="11"/>
  <c r="E2187" i="11"/>
  <c r="E2188" i="11"/>
  <c r="E2189" i="11"/>
  <c r="E2190" i="11"/>
  <c r="E2191" i="11"/>
  <c r="E2192" i="11"/>
  <c r="E2193" i="11"/>
  <c r="E2194" i="11"/>
  <c r="E2195" i="11"/>
  <c r="E2196" i="11"/>
  <c r="E2197" i="11"/>
  <c r="E2198" i="11"/>
  <c r="E2199" i="11"/>
  <c r="E2200" i="11"/>
  <c r="E2201" i="11"/>
  <c r="E2202" i="11"/>
  <c r="E2203" i="11"/>
  <c r="E2204" i="11"/>
  <c r="E2205" i="11"/>
  <c r="E2206" i="11"/>
  <c r="E2207" i="11"/>
  <c r="E2208" i="11"/>
  <c r="E2209" i="11"/>
  <c r="E2210" i="11"/>
  <c r="E2211" i="11"/>
  <c r="E2212" i="11"/>
  <c r="E2213" i="11"/>
  <c r="E2214" i="11"/>
  <c r="E2215" i="11"/>
  <c r="E2216" i="11"/>
  <c r="E2217" i="11"/>
  <c r="E2218" i="11"/>
  <c r="E2219" i="11"/>
  <c r="E2220" i="11"/>
  <c r="E2221" i="11"/>
  <c r="E2222" i="11"/>
  <c r="E2223" i="11"/>
  <c r="E2224" i="11"/>
  <c r="E2225" i="11"/>
  <c r="E2226" i="11"/>
  <c r="E2227" i="11"/>
  <c r="E2228" i="11"/>
  <c r="E2229" i="11"/>
  <c r="E2230" i="11"/>
  <c r="E2231" i="11"/>
  <c r="E2232" i="11"/>
  <c r="E2233" i="11"/>
  <c r="E2234" i="11"/>
  <c r="E2235" i="11"/>
  <c r="E2236" i="11"/>
  <c r="E2237" i="11"/>
  <c r="E2238" i="11"/>
  <c r="E2239" i="11"/>
  <c r="E2240" i="11"/>
  <c r="E2241" i="11"/>
  <c r="E2242" i="11"/>
  <c r="E2243" i="11"/>
  <c r="E2244" i="11"/>
  <c r="E2245" i="11"/>
  <c r="E2246" i="11"/>
  <c r="E2247" i="11"/>
  <c r="E2248" i="11"/>
  <c r="E2249" i="11"/>
  <c r="E2250" i="11"/>
  <c r="E2251" i="11"/>
  <c r="E2252" i="11"/>
  <c r="E2253" i="11"/>
  <c r="E2254" i="11"/>
  <c r="E2255" i="11"/>
  <c r="E2256" i="11"/>
  <c r="E2257" i="11"/>
  <c r="E2258" i="11"/>
  <c r="E2259" i="11"/>
  <c r="E2260" i="11"/>
  <c r="E2261" i="11"/>
  <c r="E2262" i="11"/>
  <c r="E2263" i="11"/>
  <c r="E2264" i="11"/>
  <c r="E2265" i="11"/>
  <c r="E2266" i="11"/>
  <c r="E2267" i="11"/>
  <c r="E2268" i="11"/>
  <c r="E2269" i="11"/>
  <c r="E2270" i="11"/>
  <c r="E2271" i="11"/>
  <c r="E2272" i="11"/>
  <c r="E2273" i="11"/>
  <c r="E2274" i="11"/>
  <c r="E2275" i="11"/>
  <c r="E2276" i="11"/>
  <c r="E2277" i="11"/>
  <c r="E2278" i="11"/>
  <c r="E2279" i="11"/>
  <c r="E2280" i="11"/>
  <c r="E2281" i="11"/>
  <c r="E2282" i="11"/>
  <c r="E2283" i="11"/>
  <c r="E2284" i="11"/>
  <c r="E2285" i="11"/>
  <c r="E2286" i="11"/>
  <c r="E2287" i="11"/>
  <c r="E2288" i="11"/>
  <c r="E2289" i="11"/>
  <c r="E2290" i="11"/>
  <c r="E2291" i="11"/>
  <c r="E2292" i="11"/>
  <c r="E2293" i="11"/>
  <c r="E2294" i="11"/>
  <c r="E2295" i="11"/>
  <c r="E2296" i="11"/>
  <c r="E2297" i="11"/>
  <c r="E2298" i="11"/>
  <c r="E2299" i="11"/>
  <c r="E2300" i="11"/>
  <c r="E2301" i="11"/>
  <c r="E2302" i="11"/>
  <c r="E2303" i="11"/>
  <c r="E2304" i="11"/>
  <c r="E2305" i="11"/>
  <c r="E2306" i="11"/>
  <c r="E2307" i="11"/>
  <c r="E2308" i="11"/>
  <c r="E2309" i="11"/>
  <c r="E2310" i="11"/>
  <c r="E2311" i="11"/>
  <c r="E2312" i="11"/>
  <c r="E2313" i="11"/>
  <c r="E2314" i="11"/>
  <c r="E2315" i="11"/>
  <c r="E2316" i="11"/>
  <c r="E2317" i="11"/>
  <c r="E2318" i="11"/>
  <c r="E2319" i="11"/>
  <c r="E2320" i="11"/>
  <c r="E2321" i="11"/>
  <c r="E2322" i="11"/>
  <c r="E2323" i="11"/>
  <c r="E2324" i="11"/>
  <c r="E2325" i="11"/>
  <c r="E2326" i="11"/>
  <c r="E2327" i="11"/>
  <c r="E2328" i="11"/>
  <c r="E2329" i="11"/>
  <c r="E2330" i="11"/>
  <c r="E2331" i="11"/>
  <c r="E2332" i="11"/>
  <c r="E2333" i="11"/>
  <c r="E2334" i="11"/>
  <c r="E2335" i="11"/>
  <c r="E2336" i="11"/>
  <c r="D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1049" i="11"/>
  <c r="D1050" i="11"/>
  <c r="D1051" i="11"/>
  <c r="D1052" i="11"/>
  <c r="D1053" i="11"/>
  <c r="D1054" i="11"/>
  <c r="D1055" i="11"/>
  <c r="D1056" i="11"/>
  <c r="D1057" i="11"/>
  <c r="D1058" i="11"/>
  <c r="D1059" i="11"/>
  <c r="D1060" i="11"/>
  <c r="D1061" i="11"/>
  <c r="D1062" i="11"/>
  <c r="D1063" i="11"/>
  <c r="D1064" i="11"/>
  <c r="D1065" i="11"/>
  <c r="D1066" i="11"/>
  <c r="D1067" i="11"/>
  <c r="D1068" i="11"/>
  <c r="D1069" i="11"/>
  <c r="D1070" i="11"/>
  <c r="D1071" i="11"/>
  <c r="D1072" i="11"/>
  <c r="D1073" i="11"/>
  <c r="D1074" i="11"/>
  <c r="D1075" i="11"/>
  <c r="D1076" i="11"/>
  <c r="D1077" i="11"/>
  <c r="D1078" i="11"/>
  <c r="D1079" i="11"/>
  <c r="D1080" i="11"/>
  <c r="D1081" i="11"/>
  <c r="D1082" i="11"/>
  <c r="D1083" i="11"/>
  <c r="D1084" i="11"/>
  <c r="D1085" i="11"/>
  <c r="D1086" i="11"/>
  <c r="D1087" i="11"/>
  <c r="D1088" i="11"/>
  <c r="D1089" i="11"/>
  <c r="D1090" i="11"/>
  <c r="D1091" i="11"/>
  <c r="D1092" i="11"/>
  <c r="D1093" i="11"/>
  <c r="D1094" i="11"/>
  <c r="D1095" i="11"/>
  <c r="D1096" i="11"/>
  <c r="D1097" i="11"/>
  <c r="D1098" i="11"/>
  <c r="D1099" i="11"/>
  <c r="D1100" i="11"/>
  <c r="D1101" i="11"/>
  <c r="D1102" i="11"/>
  <c r="D1103" i="11"/>
  <c r="D1104" i="11"/>
  <c r="D1105" i="11"/>
  <c r="D1106" i="11"/>
  <c r="D1107" i="11"/>
  <c r="D1108" i="11"/>
  <c r="D1109" i="11"/>
  <c r="D1110" i="11"/>
  <c r="D1111" i="11"/>
  <c r="D1112" i="11"/>
  <c r="D1113" i="11"/>
  <c r="D1114" i="11"/>
  <c r="D1115" i="11"/>
  <c r="D1116" i="11"/>
  <c r="D1117" i="11"/>
  <c r="D1118" i="11"/>
  <c r="D1119" i="11"/>
  <c r="D1120" i="11"/>
  <c r="D1121" i="11"/>
  <c r="D1122" i="11"/>
  <c r="D1123" i="11"/>
  <c r="D1124" i="11"/>
  <c r="D1125" i="11"/>
  <c r="D1126" i="11"/>
  <c r="D1127" i="11"/>
  <c r="D1128" i="11"/>
  <c r="D1129" i="11"/>
  <c r="D1130" i="11"/>
  <c r="D1131" i="11"/>
  <c r="D1132" i="11"/>
  <c r="D1133" i="11"/>
  <c r="D1134" i="11"/>
  <c r="D1135" i="11"/>
  <c r="D1136" i="11"/>
  <c r="D1137" i="11"/>
  <c r="D1138" i="11"/>
  <c r="D1139" i="11"/>
  <c r="D1140" i="11"/>
  <c r="D1141" i="11"/>
  <c r="D1142" i="11"/>
  <c r="D1143" i="11"/>
  <c r="D1144" i="11"/>
  <c r="D1145" i="11"/>
  <c r="D1146" i="11"/>
  <c r="D1147" i="11"/>
  <c r="D1148" i="11"/>
  <c r="D1149" i="11"/>
  <c r="D1150" i="11"/>
  <c r="D1151" i="11"/>
  <c r="D1152" i="11"/>
  <c r="D1153" i="11"/>
  <c r="D1154" i="11"/>
  <c r="D1155" i="11"/>
  <c r="D1156" i="11"/>
  <c r="D1157" i="11"/>
  <c r="D1158" i="11"/>
  <c r="D1159" i="11"/>
  <c r="D1160" i="11"/>
  <c r="D1161" i="11"/>
  <c r="D1162" i="11"/>
  <c r="D1163" i="11"/>
  <c r="D1164" i="11"/>
  <c r="D1165" i="11"/>
  <c r="D1166" i="11"/>
  <c r="D1167" i="11"/>
  <c r="D1168" i="11"/>
  <c r="D1169" i="11"/>
  <c r="D1170" i="11"/>
  <c r="D1171" i="11"/>
  <c r="D1172" i="11"/>
  <c r="D1173" i="11"/>
  <c r="D1174" i="11"/>
  <c r="D1175" i="11"/>
  <c r="D1176" i="11"/>
  <c r="D1177" i="11"/>
  <c r="D1178" i="11"/>
  <c r="D1179" i="11"/>
  <c r="D1180" i="11"/>
  <c r="D1181" i="11"/>
  <c r="D1182" i="11"/>
  <c r="D1183" i="11"/>
  <c r="D1184" i="11"/>
  <c r="D1185" i="11"/>
  <c r="D1186" i="11"/>
  <c r="D1187" i="11"/>
  <c r="D1188" i="11"/>
  <c r="D1189" i="11"/>
  <c r="D1190" i="11"/>
  <c r="D1191" i="11"/>
  <c r="D1192" i="11"/>
  <c r="D1193" i="11"/>
  <c r="D1194" i="11"/>
  <c r="D1195" i="11"/>
  <c r="D1196" i="11"/>
  <c r="D1197" i="11"/>
  <c r="D1198" i="11"/>
  <c r="D1199" i="11"/>
  <c r="D1200" i="11"/>
  <c r="D1201" i="11"/>
  <c r="D1202" i="11"/>
  <c r="D1203" i="11"/>
  <c r="D1204" i="11"/>
  <c r="D1205" i="11"/>
  <c r="D1206" i="11"/>
  <c r="D1207" i="11"/>
  <c r="D1208" i="11"/>
  <c r="D1209" i="11"/>
  <c r="D1210" i="11"/>
  <c r="D1211" i="11"/>
  <c r="D1212" i="11"/>
  <c r="D1213" i="11"/>
  <c r="D1214" i="11"/>
  <c r="D1215" i="11"/>
  <c r="D1216" i="11"/>
  <c r="D1217" i="11"/>
  <c r="D1218" i="11"/>
  <c r="D1219" i="11"/>
  <c r="D1220" i="11"/>
  <c r="D1221" i="11"/>
  <c r="D1222" i="11"/>
  <c r="D1223" i="11"/>
  <c r="D1224" i="11"/>
  <c r="D1225" i="11"/>
  <c r="D1226" i="11"/>
  <c r="D1227" i="11"/>
  <c r="D1228" i="11"/>
  <c r="D1229" i="11"/>
  <c r="D1230" i="11"/>
  <c r="D1231" i="11"/>
  <c r="D1232" i="11"/>
  <c r="D1233" i="11"/>
  <c r="D1234" i="11"/>
  <c r="D1235" i="11"/>
  <c r="D1236" i="11"/>
  <c r="D1237" i="11"/>
  <c r="D1238" i="11"/>
  <c r="D1239" i="11"/>
  <c r="D1240" i="11"/>
  <c r="D1241" i="11"/>
  <c r="D1242" i="11"/>
  <c r="D1243" i="11"/>
  <c r="D1244" i="11"/>
  <c r="D1245" i="11"/>
  <c r="D1246" i="11"/>
  <c r="D1247" i="11"/>
  <c r="D1248" i="11"/>
  <c r="D1249" i="11"/>
  <c r="D1250" i="11"/>
  <c r="D1251" i="11"/>
  <c r="D1252" i="11"/>
  <c r="D1253" i="11"/>
  <c r="D1254" i="11"/>
  <c r="D1255" i="11"/>
  <c r="D1256" i="11"/>
  <c r="D1257" i="11"/>
  <c r="D1258" i="11"/>
  <c r="D1259" i="11"/>
  <c r="D1260" i="11"/>
  <c r="D1261" i="11"/>
  <c r="D1262" i="11"/>
  <c r="D1263" i="11"/>
  <c r="D1264" i="11"/>
  <c r="D1265" i="11"/>
  <c r="D1266" i="11"/>
  <c r="D1267" i="11"/>
  <c r="D1268" i="11"/>
  <c r="D1269" i="11"/>
  <c r="D1270" i="11"/>
  <c r="D1271" i="11"/>
  <c r="D1272" i="11"/>
  <c r="D1273" i="11"/>
  <c r="D1274" i="11"/>
  <c r="D1275" i="11"/>
  <c r="D1276" i="11"/>
  <c r="D1277" i="11"/>
  <c r="D1278" i="11"/>
  <c r="D1279" i="11"/>
  <c r="D1280" i="11"/>
  <c r="D1281" i="11"/>
  <c r="D1282" i="11"/>
  <c r="D1283" i="11"/>
  <c r="D1284" i="11"/>
  <c r="D1285" i="11"/>
  <c r="D1286" i="11"/>
  <c r="D1287" i="11"/>
  <c r="D1288" i="11"/>
  <c r="D1289" i="11"/>
  <c r="D1290" i="11"/>
  <c r="D1291" i="11"/>
  <c r="D1292" i="11"/>
  <c r="D1293" i="11"/>
  <c r="D1294" i="11"/>
  <c r="D1295" i="11"/>
  <c r="D1296" i="11"/>
  <c r="D1297" i="11"/>
  <c r="D1298" i="11"/>
  <c r="D1299" i="11"/>
  <c r="D1300" i="11"/>
  <c r="D1301" i="11"/>
  <c r="D1302" i="11"/>
  <c r="D1303" i="11"/>
  <c r="D1304" i="11"/>
  <c r="D1305" i="11"/>
  <c r="D1306" i="11"/>
  <c r="D1307" i="11"/>
  <c r="D1308" i="11"/>
  <c r="D1309" i="11"/>
  <c r="D1310" i="11"/>
  <c r="D1311" i="11"/>
  <c r="D1312" i="11"/>
  <c r="D1313" i="11"/>
  <c r="D1314" i="11"/>
  <c r="D1315" i="11"/>
  <c r="D1316" i="11"/>
  <c r="D1317" i="11"/>
  <c r="D1318" i="11"/>
  <c r="D1319" i="11"/>
  <c r="D1320" i="11"/>
  <c r="D1321" i="11"/>
  <c r="D1322" i="11"/>
  <c r="D1323" i="11"/>
  <c r="D1324" i="11"/>
  <c r="D1325" i="11"/>
  <c r="D1326" i="11"/>
  <c r="D1327" i="11"/>
  <c r="D1328" i="11"/>
  <c r="D1329" i="11"/>
  <c r="D1330" i="11"/>
  <c r="D1331" i="11"/>
  <c r="D1332" i="11"/>
  <c r="D1333" i="11"/>
  <c r="D1334" i="11"/>
  <c r="D1335" i="11"/>
  <c r="D1336" i="11"/>
  <c r="D1337" i="11"/>
  <c r="D1338" i="11"/>
  <c r="D1339" i="11"/>
  <c r="D1340" i="11"/>
  <c r="D1341" i="11"/>
  <c r="D1342" i="11"/>
  <c r="D1343" i="11"/>
  <c r="D1344" i="11"/>
  <c r="D1345" i="11"/>
  <c r="D1346" i="11"/>
  <c r="D1347" i="11"/>
  <c r="D1348" i="11"/>
  <c r="D1349" i="11"/>
  <c r="D1350" i="11"/>
  <c r="D1351" i="11"/>
  <c r="D1352" i="11"/>
  <c r="D1353" i="11"/>
  <c r="D1354" i="11"/>
  <c r="D1355" i="11"/>
  <c r="D1356" i="11"/>
  <c r="D1357" i="11"/>
  <c r="D1358" i="11"/>
  <c r="D1359" i="11"/>
  <c r="D1360" i="11"/>
  <c r="D1361" i="11"/>
  <c r="D1362" i="11"/>
  <c r="D1363" i="11"/>
  <c r="D1364" i="11"/>
  <c r="D1365" i="11"/>
  <c r="D1366" i="11"/>
  <c r="D1367" i="11"/>
  <c r="D1368" i="11"/>
  <c r="D1369" i="11"/>
  <c r="D1370" i="11"/>
  <c r="D1371" i="11"/>
  <c r="D1372" i="11"/>
  <c r="D1373" i="11"/>
  <c r="D1374" i="11"/>
  <c r="D1375" i="11"/>
  <c r="D1376" i="11"/>
  <c r="D1377" i="11"/>
  <c r="D1378" i="11"/>
  <c r="D1379" i="11"/>
  <c r="D1380" i="11"/>
  <c r="D1381" i="11"/>
  <c r="D1382" i="11"/>
  <c r="D1383" i="11"/>
  <c r="D1384" i="11"/>
  <c r="D1385" i="11"/>
  <c r="D1386" i="11"/>
  <c r="D1387" i="11"/>
  <c r="D1388" i="11"/>
  <c r="D1389" i="11"/>
  <c r="D1390" i="11"/>
  <c r="D1391" i="11"/>
  <c r="D1392" i="11"/>
  <c r="D1393" i="11"/>
  <c r="D1394" i="11"/>
  <c r="D1395" i="11"/>
  <c r="D1396" i="11"/>
  <c r="D1397" i="11"/>
  <c r="D1398" i="11"/>
  <c r="D1399" i="11"/>
  <c r="D1400" i="11"/>
  <c r="D1401" i="11"/>
  <c r="D1402" i="11"/>
  <c r="D1403" i="11"/>
  <c r="D1404" i="11"/>
  <c r="D1405" i="11"/>
  <c r="D1406" i="11"/>
  <c r="D1407" i="11"/>
  <c r="D1408" i="11"/>
  <c r="D1409" i="11"/>
  <c r="D1410" i="11"/>
  <c r="D1411" i="11"/>
  <c r="D1412" i="11"/>
  <c r="D1413" i="11"/>
  <c r="D1414" i="11"/>
  <c r="D1415" i="11"/>
  <c r="D1416" i="11"/>
  <c r="D1417" i="11"/>
  <c r="D1418" i="11"/>
  <c r="D1419" i="11"/>
  <c r="D1420" i="11"/>
  <c r="D1421" i="11"/>
  <c r="D1422" i="11"/>
  <c r="D1423" i="11"/>
  <c r="D1424" i="11"/>
  <c r="D1425" i="11"/>
  <c r="D1426" i="11"/>
  <c r="D1427" i="11"/>
  <c r="D1428" i="11"/>
  <c r="D1429" i="11"/>
  <c r="D1430" i="11"/>
  <c r="D1431" i="11"/>
  <c r="D1432" i="11"/>
  <c r="D1433" i="11"/>
  <c r="D1434" i="11"/>
  <c r="D1435" i="11"/>
  <c r="D1436" i="11"/>
  <c r="D1437" i="11"/>
  <c r="D1438" i="11"/>
  <c r="D1439" i="11"/>
  <c r="D1440" i="11"/>
  <c r="D1441" i="11"/>
  <c r="D1442" i="11"/>
  <c r="D1443" i="11"/>
  <c r="D1444" i="11"/>
  <c r="D1445" i="11"/>
  <c r="D1446" i="11"/>
  <c r="D1447" i="11"/>
  <c r="D1448" i="11"/>
  <c r="D1449" i="11"/>
  <c r="D1450" i="11"/>
  <c r="D1451" i="11"/>
  <c r="D1452" i="11"/>
  <c r="D1453" i="11"/>
  <c r="D1454" i="11"/>
  <c r="D1455" i="11"/>
  <c r="D1456" i="11"/>
  <c r="D1457" i="11"/>
  <c r="D1458" i="11"/>
  <c r="D1459" i="11"/>
  <c r="D1460" i="11"/>
  <c r="D1461" i="11"/>
  <c r="D1462" i="11"/>
  <c r="D1463" i="11"/>
  <c r="D1464" i="11"/>
  <c r="D1465" i="11"/>
  <c r="D1466" i="11"/>
  <c r="D1467" i="11"/>
  <c r="D1468" i="11"/>
  <c r="D1469" i="11"/>
  <c r="D1470" i="11"/>
  <c r="D1471" i="11"/>
  <c r="D1472" i="11"/>
  <c r="D1473" i="11"/>
  <c r="D1474" i="11"/>
  <c r="D1475" i="11"/>
  <c r="D1476" i="11"/>
  <c r="D1477" i="11"/>
  <c r="D1478" i="11"/>
  <c r="D1479" i="11"/>
  <c r="D1480" i="11"/>
  <c r="D1481" i="11"/>
  <c r="D1482" i="11"/>
  <c r="D1483" i="11"/>
  <c r="D1484" i="11"/>
  <c r="D1485" i="11"/>
  <c r="D1486" i="11"/>
  <c r="D1487" i="11"/>
  <c r="D1488" i="11"/>
  <c r="D1489" i="11"/>
  <c r="D1490" i="11"/>
  <c r="D1491" i="11"/>
  <c r="D1492" i="11"/>
  <c r="D1493" i="11"/>
  <c r="D1494" i="11"/>
  <c r="D1495" i="11"/>
  <c r="D1496" i="11"/>
  <c r="D1497" i="11"/>
  <c r="D1498" i="11"/>
  <c r="D1499" i="11"/>
  <c r="D1500" i="11"/>
  <c r="D1501" i="11"/>
  <c r="D1502" i="11"/>
  <c r="D1503" i="11"/>
  <c r="D1504" i="11"/>
  <c r="D1505" i="11"/>
  <c r="D1506" i="11"/>
  <c r="D1507" i="11"/>
  <c r="D1508" i="11"/>
  <c r="D1509" i="11"/>
  <c r="D1510" i="11"/>
  <c r="D1511" i="11"/>
  <c r="D1512" i="11"/>
  <c r="D1513" i="11"/>
  <c r="D1514" i="11"/>
  <c r="D1515" i="11"/>
  <c r="D1516" i="11"/>
  <c r="D1517" i="11"/>
  <c r="D1518" i="11"/>
  <c r="D1519" i="11"/>
  <c r="D1520" i="11"/>
  <c r="D1521" i="11"/>
  <c r="D1522" i="11"/>
  <c r="D1523" i="11"/>
  <c r="D1524" i="11"/>
  <c r="D1525" i="11"/>
  <c r="D1526" i="11"/>
  <c r="D1527" i="11"/>
  <c r="D1528" i="11"/>
  <c r="D1529" i="11"/>
  <c r="D1530" i="11"/>
  <c r="D1531" i="11"/>
  <c r="D1532" i="11"/>
  <c r="D1533" i="11"/>
  <c r="D1534" i="11"/>
  <c r="D1535" i="11"/>
  <c r="D1536" i="11"/>
  <c r="D1537" i="11"/>
  <c r="D1538" i="11"/>
  <c r="D1539" i="11"/>
  <c r="D1540" i="11"/>
  <c r="D1541" i="11"/>
  <c r="D1542" i="11"/>
  <c r="D1543" i="11"/>
  <c r="D1544" i="11"/>
  <c r="D1545" i="11"/>
  <c r="D1546" i="11"/>
  <c r="D1547" i="11"/>
  <c r="D1548" i="11"/>
  <c r="D1549" i="11"/>
  <c r="D1550" i="11"/>
  <c r="D1551" i="11"/>
  <c r="D1552" i="11"/>
  <c r="D1553" i="11"/>
  <c r="D1554" i="11"/>
  <c r="D1555" i="11"/>
  <c r="D1556" i="11"/>
  <c r="D1557" i="11"/>
  <c r="D1558" i="11"/>
  <c r="D1559" i="11"/>
  <c r="D1560" i="11"/>
  <c r="D1561" i="11"/>
  <c r="D1562" i="11"/>
  <c r="D1563" i="11"/>
  <c r="D1564" i="11"/>
  <c r="D1565" i="11"/>
  <c r="D1566" i="11"/>
  <c r="D1567" i="11"/>
  <c r="D1568" i="11"/>
  <c r="D1569" i="11"/>
  <c r="D1570" i="11"/>
  <c r="D1571" i="11"/>
  <c r="D1572" i="11"/>
  <c r="D1573" i="11"/>
  <c r="D1574" i="11"/>
  <c r="D1575" i="11"/>
  <c r="D1576" i="11"/>
  <c r="D1577" i="11"/>
  <c r="D1578" i="11"/>
  <c r="D1579" i="11"/>
  <c r="D1580" i="11"/>
  <c r="D1581" i="11"/>
  <c r="D1582" i="11"/>
  <c r="D1583" i="11"/>
  <c r="D1584" i="11"/>
  <c r="D1585" i="11"/>
  <c r="D1586" i="11"/>
  <c r="D1587" i="11"/>
  <c r="D1588" i="11"/>
  <c r="D1589" i="11"/>
  <c r="D1590" i="11"/>
  <c r="D1591" i="11"/>
  <c r="D1592" i="11"/>
  <c r="D1593" i="11"/>
  <c r="D1594" i="11"/>
  <c r="D1595" i="11"/>
  <c r="D1596" i="11"/>
  <c r="D1597" i="11"/>
  <c r="D1598" i="11"/>
  <c r="D1599" i="11"/>
  <c r="D1600" i="11"/>
  <c r="D1601" i="11"/>
  <c r="D1602" i="11"/>
  <c r="D1603" i="11"/>
  <c r="D1604" i="11"/>
  <c r="D1605" i="11"/>
  <c r="D1606" i="11"/>
  <c r="D1607" i="11"/>
  <c r="D1608" i="11"/>
  <c r="D1609" i="11"/>
  <c r="D1610" i="11"/>
  <c r="D1611" i="11"/>
  <c r="D1612" i="11"/>
  <c r="D1613" i="11"/>
  <c r="D1614" i="11"/>
  <c r="D1615" i="11"/>
  <c r="D1616" i="11"/>
  <c r="D1617" i="11"/>
  <c r="D1618" i="11"/>
  <c r="D1619" i="11"/>
  <c r="D1620" i="11"/>
  <c r="D1621" i="11"/>
  <c r="D1622" i="11"/>
  <c r="D1623" i="11"/>
  <c r="D1624" i="11"/>
  <c r="D1625" i="11"/>
  <c r="D1626" i="11"/>
  <c r="D1627" i="11"/>
  <c r="D1628" i="11"/>
  <c r="D1629" i="11"/>
  <c r="D1630" i="11"/>
  <c r="D1631" i="11"/>
  <c r="D1632" i="11"/>
  <c r="D1633" i="11"/>
  <c r="D1634" i="11"/>
  <c r="D1635" i="11"/>
  <c r="D1636" i="11"/>
  <c r="D1637" i="11"/>
  <c r="D1638" i="11"/>
  <c r="D1639" i="11"/>
  <c r="D1640" i="11"/>
  <c r="D1641" i="11"/>
  <c r="D1642" i="11"/>
  <c r="D1643" i="11"/>
  <c r="D1644" i="11"/>
  <c r="D1645" i="11"/>
  <c r="D1646" i="11"/>
  <c r="D1647" i="11"/>
  <c r="D1648" i="11"/>
  <c r="D1649" i="11"/>
  <c r="D1650" i="11"/>
  <c r="D1651" i="11"/>
  <c r="D1652" i="11"/>
  <c r="D1653" i="11"/>
  <c r="D1654" i="11"/>
  <c r="D1655" i="11"/>
  <c r="D1656" i="11"/>
  <c r="D1657" i="11"/>
  <c r="D1658" i="11"/>
  <c r="D1659" i="11"/>
  <c r="D1660" i="11"/>
  <c r="D1661" i="11"/>
  <c r="D1662" i="11"/>
  <c r="D1663" i="11"/>
  <c r="D1664" i="11"/>
  <c r="D1665" i="11"/>
  <c r="D1666" i="11"/>
  <c r="D1667" i="11"/>
  <c r="D1668" i="11"/>
  <c r="D1669" i="11"/>
  <c r="D1670" i="11"/>
  <c r="D1671" i="11"/>
  <c r="D1672" i="11"/>
  <c r="D1673" i="11"/>
  <c r="D1674" i="11"/>
  <c r="D1675" i="11"/>
  <c r="D1676" i="11"/>
  <c r="D1677" i="11"/>
  <c r="D1678" i="11"/>
  <c r="D1679" i="11"/>
  <c r="D1680" i="11"/>
  <c r="D1681" i="11"/>
  <c r="D1682" i="11"/>
  <c r="D1683" i="11"/>
  <c r="D1684" i="11"/>
  <c r="D1685" i="11"/>
  <c r="D1686" i="11"/>
  <c r="D1687" i="11"/>
  <c r="D1688" i="11"/>
  <c r="D1689" i="11"/>
  <c r="D1690" i="11"/>
  <c r="D1691" i="11"/>
  <c r="D1692" i="11"/>
  <c r="D1693" i="11"/>
  <c r="D1694" i="11"/>
  <c r="D1695" i="11"/>
  <c r="D1696" i="11"/>
  <c r="D1697" i="11"/>
  <c r="D1698" i="11"/>
  <c r="D1699" i="11"/>
  <c r="D1700" i="11"/>
  <c r="D1701" i="11"/>
  <c r="D1702" i="11"/>
  <c r="D1703" i="11"/>
  <c r="D1704" i="11"/>
  <c r="D1705" i="11"/>
  <c r="D1706" i="11"/>
  <c r="D1707" i="11"/>
  <c r="D1708" i="11"/>
  <c r="D1709" i="11"/>
  <c r="D1710" i="11"/>
  <c r="D1711" i="11"/>
  <c r="D1712" i="11"/>
  <c r="D1713" i="11"/>
  <c r="D1714" i="11"/>
  <c r="D1715" i="11"/>
  <c r="D1716" i="11"/>
  <c r="D1717" i="11"/>
  <c r="D1718" i="11"/>
  <c r="D1719" i="11"/>
  <c r="D1720" i="11"/>
  <c r="D1721" i="11"/>
  <c r="D1722" i="11"/>
  <c r="D1723" i="11"/>
  <c r="D1724" i="11"/>
  <c r="D1725" i="11"/>
  <c r="D1726" i="11"/>
  <c r="D1727" i="11"/>
  <c r="D1728" i="11"/>
  <c r="D1729" i="11"/>
  <c r="D1730" i="11"/>
  <c r="D1731" i="11"/>
  <c r="D1732" i="11"/>
  <c r="D1733" i="11"/>
  <c r="D1734" i="11"/>
  <c r="D1735" i="11"/>
  <c r="D1736" i="11"/>
  <c r="D1737" i="11"/>
  <c r="D1738" i="11"/>
  <c r="D1739" i="11"/>
  <c r="D1740" i="11"/>
  <c r="D1741" i="11"/>
  <c r="D1742" i="11"/>
  <c r="D1743" i="11"/>
  <c r="D1744" i="11"/>
  <c r="D1745" i="11"/>
  <c r="D1746" i="11"/>
  <c r="D1747" i="11"/>
  <c r="D1748" i="11"/>
  <c r="D1749" i="11"/>
  <c r="D1750" i="11"/>
  <c r="D1751" i="11"/>
  <c r="D1752" i="11"/>
  <c r="D1753" i="11"/>
  <c r="D1754" i="11"/>
  <c r="D1755" i="11"/>
  <c r="D1756" i="11"/>
  <c r="D1757" i="11"/>
  <c r="D1758" i="11"/>
  <c r="D1759" i="11"/>
  <c r="D1760" i="11"/>
  <c r="D1761" i="11"/>
  <c r="D1762" i="11"/>
  <c r="D1763" i="11"/>
  <c r="D1764" i="11"/>
  <c r="D1765" i="11"/>
  <c r="D1766" i="11"/>
  <c r="D1767" i="11"/>
  <c r="D1768" i="11"/>
  <c r="D1769" i="11"/>
  <c r="D1770" i="11"/>
  <c r="D1771" i="11"/>
  <c r="D1772" i="11"/>
  <c r="D1773" i="11"/>
  <c r="D1774" i="11"/>
  <c r="D1775" i="11"/>
  <c r="D1776" i="11"/>
  <c r="D1777" i="11"/>
  <c r="D1778" i="11"/>
  <c r="D1779" i="11"/>
  <c r="D1780" i="11"/>
  <c r="D1781" i="11"/>
  <c r="D1782" i="11"/>
  <c r="D1783" i="11"/>
  <c r="D1784" i="11"/>
  <c r="D1785" i="11"/>
  <c r="D1786" i="11"/>
  <c r="D1787" i="11"/>
  <c r="D1788" i="11"/>
  <c r="D1789" i="11"/>
  <c r="D1790" i="11"/>
  <c r="D1791" i="11"/>
  <c r="D1792" i="11"/>
  <c r="D1793" i="11"/>
  <c r="D1794" i="11"/>
  <c r="D1795" i="11"/>
  <c r="D1796" i="11"/>
  <c r="D1797" i="11"/>
  <c r="D1798" i="11"/>
  <c r="D1799" i="11"/>
  <c r="D1800" i="11"/>
  <c r="D1801" i="11"/>
  <c r="D1802" i="11"/>
  <c r="D1803" i="11"/>
  <c r="D1804" i="11"/>
  <c r="D1805" i="11"/>
  <c r="D1806" i="11"/>
  <c r="D1807" i="11"/>
  <c r="D1808" i="11"/>
  <c r="D1809" i="11"/>
  <c r="D1810" i="11"/>
  <c r="D1811" i="11"/>
  <c r="D1812" i="11"/>
  <c r="D1813" i="11"/>
  <c r="D1814" i="11"/>
  <c r="D1815" i="11"/>
  <c r="D1816" i="11"/>
  <c r="D1817" i="11"/>
  <c r="D1818" i="11"/>
  <c r="D1819" i="11"/>
  <c r="D1820" i="11"/>
  <c r="D1821" i="11"/>
  <c r="D1822" i="11"/>
  <c r="D1823" i="11"/>
  <c r="D1824" i="11"/>
  <c r="D1825" i="11"/>
  <c r="D1826" i="11"/>
  <c r="D1827" i="11"/>
  <c r="D1828" i="11"/>
  <c r="D1829" i="11"/>
  <c r="D1830" i="11"/>
  <c r="D1831" i="11"/>
  <c r="D1832" i="11"/>
  <c r="D1833" i="11"/>
  <c r="D1834" i="11"/>
  <c r="D1835" i="11"/>
  <c r="D1836" i="11"/>
  <c r="D1837" i="11"/>
  <c r="D1838" i="11"/>
  <c r="D1839" i="11"/>
  <c r="D1840" i="11"/>
  <c r="D1841" i="11"/>
  <c r="D1842" i="11"/>
  <c r="D1843" i="11"/>
  <c r="D1844" i="11"/>
  <c r="D1845" i="11"/>
  <c r="D1846" i="11"/>
  <c r="D1847" i="11"/>
  <c r="D1848" i="11"/>
  <c r="D1849" i="11"/>
  <c r="D1850" i="11"/>
  <c r="D1851" i="11"/>
  <c r="D1852" i="11"/>
  <c r="D1853" i="11"/>
  <c r="D1854" i="11"/>
  <c r="D1855" i="11"/>
  <c r="D1856" i="11"/>
  <c r="D1857" i="11"/>
  <c r="D1858" i="11"/>
  <c r="D1859" i="11"/>
  <c r="D1860" i="11"/>
  <c r="D1861" i="11"/>
  <c r="D1862" i="11"/>
  <c r="D1863" i="11"/>
  <c r="D1864" i="11"/>
  <c r="D1865" i="11"/>
  <c r="D1866" i="11"/>
  <c r="D1867" i="11"/>
  <c r="D1868" i="11"/>
  <c r="D1869" i="11"/>
  <c r="D1870" i="11"/>
  <c r="D1871" i="11"/>
  <c r="D1872" i="11"/>
  <c r="D1873" i="11"/>
  <c r="D1874" i="11"/>
  <c r="D1875" i="11"/>
  <c r="D1876" i="11"/>
  <c r="D1877" i="11"/>
  <c r="D1878" i="11"/>
  <c r="D1879" i="11"/>
  <c r="D1880" i="11"/>
  <c r="D1881" i="11"/>
  <c r="D1882" i="11"/>
  <c r="D1883" i="11"/>
  <c r="D1884" i="11"/>
  <c r="D1885" i="11"/>
  <c r="D1886" i="11"/>
  <c r="D1887" i="11"/>
  <c r="D1888" i="11"/>
  <c r="D1889" i="11"/>
  <c r="D1890" i="11"/>
  <c r="D1891" i="11"/>
  <c r="D1892" i="11"/>
  <c r="D1893" i="11"/>
  <c r="D1894" i="11"/>
  <c r="D1895" i="11"/>
  <c r="D1896" i="11"/>
  <c r="D1897" i="11"/>
  <c r="D1898" i="11"/>
  <c r="D1899" i="11"/>
  <c r="D1900" i="11"/>
  <c r="D1901" i="11"/>
  <c r="D1902" i="11"/>
  <c r="D1903" i="11"/>
  <c r="D1904" i="11"/>
  <c r="D1905" i="11"/>
  <c r="D1906" i="11"/>
  <c r="D1907" i="11"/>
  <c r="D1908" i="11"/>
  <c r="D1909" i="11"/>
  <c r="D1910" i="11"/>
  <c r="D1911" i="11"/>
  <c r="D1912" i="11"/>
  <c r="D1913" i="11"/>
  <c r="D1914" i="11"/>
  <c r="D1915" i="11"/>
  <c r="D1916" i="11"/>
  <c r="D1917" i="11"/>
  <c r="D1918" i="11"/>
  <c r="D1919" i="11"/>
  <c r="D1920" i="11"/>
  <c r="D1921" i="11"/>
  <c r="D1922" i="11"/>
  <c r="D1923" i="11"/>
  <c r="D1924" i="11"/>
  <c r="D1925" i="11"/>
  <c r="D1926" i="11"/>
  <c r="D1927" i="11"/>
  <c r="D1928" i="11"/>
  <c r="D1929" i="11"/>
  <c r="D1930" i="11"/>
  <c r="D1931" i="11"/>
  <c r="D1932" i="11"/>
  <c r="D1933" i="11"/>
  <c r="D1934" i="11"/>
  <c r="D1935" i="11"/>
  <c r="D1936" i="11"/>
  <c r="D1937" i="11"/>
  <c r="D1938" i="11"/>
  <c r="D1939" i="11"/>
  <c r="D1940" i="11"/>
  <c r="D1941" i="11"/>
  <c r="D1942" i="11"/>
  <c r="D1943" i="11"/>
  <c r="D1944" i="11"/>
  <c r="D1945" i="11"/>
  <c r="D1946" i="11"/>
  <c r="D1947" i="11"/>
  <c r="D1948" i="11"/>
  <c r="D1949" i="11"/>
  <c r="D1950" i="11"/>
  <c r="D1951" i="11"/>
  <c r="D1952" i="11"/>
  <c r="D1953" i="11"/>
  <c r="D1954" i="11"/>
  <c r="D1955" i="11"/>
  <c r="D1956" i="11"/>
  <c r="D1957" i="11"/>
  <c r="D1958" i="11"/>
  <c r="D1959" i="11"/>
  <c r="D1960" i="11"/>
  <c r="D1961" i="11"/>
  <c r="D1962" i="11"/>
  <c r="D1963" i="11"/>
  <c r="D1964" i="11"/>
  <c r="D1965" i="11"/>
  <c r="D1966" i="11"/>
  <c r="D1967" i="11"/>
  <c r="D1968" i="11"/>
  <c r="D1969" i="11"/>
  <c r="D1970" i="11"/>
  <c r="D1971" i="11"/>
  <c r="D1972" i="11"/>
  <c r="D1973" i="11"/>
  <c r="D1974" i="11"/>
  <c r="D1975" i="11"/>
  <c r="D1976" i="11"/>
  <c r="D1977" i="11"/>
  <c r="D1978" i="11"/>
  <c r="D1979" i="11"/>
  <c r="D1980" i="11"/>
  <c r="D1981" i="11"/>
  <c r="D1982" i="11"/>
  <c r="D1983" i="11"/>
  <c r="D1984" i="11"/>
  <c r="D1985" i="11"/>
  <c r="D1986" i="11"/>
  <c r="D1987" i="11"/>
  <c r="D1988" i="11"/>
  <c r="D1989" i="11"/>
  <c r="D1990" i="11"/>
  <c r="D1991" i="11"/>
  <c r="D1992" i="11"/>
  <c r="D1993" i="11"/>
  <c r="D1994" i="11"/>
  <c r="D1995" i="11"/>
  <c r="D1996" i="11"/>
  <c r="D1997" i="11"/>
  <c r="D1998" i="11"/>
  <c r="D1999" i="11"/>
  <c r="D2000" i="11"/>
  <c r="D2001" i="11"/>
  <c r="D2002" i="11"/>
  <c r="D2003" i="11"/>
  <c r="D2004" i="11"/>
  <c r="D2005" i="11"/>
  <c r="D2006" i="11"/>
  <c r="D2007" i="11"/>
  <c r="D2008" i="11"/>
  <c r="D2009" i="11"/>
  <c r="D2010" i="11"/>
  <c r="D2011" i="11"/>
  <c r="D2012" i="11"/>
  <c r="D2013" i="11"/>
  <c r="D2014" i="11"/>
  <c r="D2015" i="11"/>
  <c r="D2016" i="11"/>
  <c r="D2017" i="11"/>
  <c r="D2018" i="11"/>
  <c r="D2019" i="11"/>
  <c r="D2020" i="11"/>
  <c r="D2021" i="11"/>
  <c r="D2022" i="11"/>
  <c r="D2023" i="11"/>
  <c r="D2024" i="11"/>
  <c r="D2025" i="11"/>
  <c r="D2026" i="11"/>
  <c r="D2027" i="11"/>
  <c r="D2028" i="11"/>
  <c r="D2029" i="11"/>
  <c r="D2030" i="11"/>
  <c r="D2031" i="11"/>
  <c r="D2032" i="11"/>
  <c r="D2033" i="11"/>
  <c r="D2034" i="11"/>
  <c r="D2035" i="11"/>
  <c r="D2036" i="11"/>
  <c r="D2037" i="11"/>
  <c r="D2038" i="11"/>
  <c r="D2039" i="11"/>
  <c r="D2040" i="11"/>
  <c r="D2041" i="11"/>
  <c r="D2042" i="11"/>
  <c r="D2043" i="11"/>
  <c r="D2044" i="11"/>
  <c r="D2045" i="11"/>
  <c r="D2046" i="11"/>
  <c r="D2047" i="11"/>
  <c r="D2048" i="11"/>
  <c r="D2049" i="11"/>
  <c r="D2050" i="11"/>
  <c r="D2051" i="11"/>
  <c r="D2052" i="11"/>
  <c r="D2053" i="11"/>
  <c r="D2054" i="11"/>
  <c r="D2055" i="11"/>
  <c r="D2056" i="11"/>
  <c r="D2057" i="11"/>
  <c r="D2058" i="11"/>
  <c r="D2059" i="11"/>
  <c r="D2060" i="11"/>
  <c r="D2061" i="11"/>
  <c r="D2062" i="11"/>
  <c r="D2063" i="11"/>
  <c r="D2064" i="11"/>
  <c r="D2065" i="11"/>
  <c r="D2066" i="11"/>
  <c r="D2067" i="11"/>
  <c r="D2068" i="11"/>
  <c r="D2069" i="11"/>
  <c r="D2070" i="11"/>
  <c r="D2071" i="11"/>
  <c r="D2072" i="11"/>
  <c r="D2073" i="11"/>
  <c r="D2074" i="11"/>
  <c r="D2075" i="11"/>
  <c r="D2076" i="11"/>
  <c r="D2077" i="11"/>
  <c r="D2078" i="11"/>
  <c r="D2079" i="11"/>
  <c r="D2080" i="11"/>
  <c r="D2081" i="11"/>
  <c r="D2082" i="11"/>
  <c r="D2083" i="11"/>
  <c r="D2084" i="11"/>
  <c r="D2085" i="11"/>
  <c r="D2086" i="11"/>
  <c r="D2087" i="11"/>
  <c r="D2088" i="11"/>
  <c r="D2089" i="11"/>
  <c r="D2090" i="11"/>
  <c r="D2091" i="11"/>
  <c r="D2092" i="11"/>
  <c r="D2093" i="11"/>
  <c r="D2094" i="11"/>
  <c r="D2095" i="11"/>
  <c r="D2096" i="11"/>
  <c r="D2097" i="11"/>
  <c r="D2098" i="11"/>
  <c r="D2099" i="11"/>
  <c r="D2100" i="11"/>
  <c r="D2101" i="11"/>
  <c r="D2102" i="11"/>
  <c r="D2103" i="11"/>
  <c r="D2104" i="11"/>
  <c r="D2105" i="11"/>
  <c r="D2106" i="11"/>
  <c r="D2107" i="11"/>
  <c r="D2108" i="11"/>
  <c r="D2109" i="11"/>
  <c r="D2110" i="11"/>
  <c r="D2111" i="11"/>
  <c r="D2112" i="11"/>
  <c r="D2113" i="11"/>
  <c r="D2114" i="11"/>
  <c r="D2115" i="11"/>
  <c r="D2116" i="11"/>
  <c r="D2117" i="11"/>
  <c r="D2118" i="11"/>
  <c r="D2119" i="11"/>
  <c r="D2120" i="11"/>
  <c r="D2121" i="11"/>
  <c r="D2122" i="11"/>
  <c r="D2123" i="11"/>
  <c r="D2124" i="11"/>
  <c r="D2125" i="11"/>
  <c r="D2126" i="11"/>
  <c r="D2127" i="11"/>
  <c r="D2128" i="11"/>
  <c r="D2129" i="11"/>
  <c r="D2130" i="11"/>
  <c r="D2131" i="11"/>
  <c r="D2132" i="11"/>
  <c r="D2133" i="11"/>
  <c r="D2134" i="11"/>
  <c r="D2135" i="11"/>
  <c r="D2136" i="11"/>
  <c r="D2137" i="11"/>
  <c r="D2138" i="11"/>
  <c r="D2139" i="11"/>
  <c r="D2140" i="11"/>
  <c r="D2141" i="11"/>
  <c r="D2142" i="11"/>
  <c r="D2143" i="11"/>
  <c r="D2144" i="11"/>
  <c r="D2145" i="11"/>
  <c r="D2146" i="11"/>
  <c r="D2147" i="11"/>
  <c r="D2148" i="11"/>
  <c r="D2149" i="11"/>
  <c r="D2150" i="11"/>
  <c r="D2151" i="11"/>
  <c r="D2152" i="11"/>
  <c r="D2153" i="11"/>
  <c r="D2154" i="11"/>
  <c r="D2155" i="11"/>
  <c r="D2156" i="11"/>
  <c r="D2157" i="11"/>
  <c r="D2158" i="11"/>
  <c r="D2159" i="11"/>
  <c r="D2160" i="11"/>
  <c r="D2161" i="11"/>
  <c r="D2162" i="11"/>
  <c r="D2163" i="11"/>
  <c r="D2164" i="11"/>
  <c r="D2165" i="11"/>
  <c r="D2166" i="11"/>
  <c r="D2167" i="11"/>
  <c r="D2168" i="11"/>
  <c r="D2169" i="11"/>
  <c r="D2170" i="11"/>
  <c r="D2171" i="11"/>
  <c r="D2172" i="11"/>
  <c r="D2173" i="11"/>
  <c r="D2174" i="11"/>
  <c r="D2175" i="11"/>
  <c r="D2176" i="11"/>
  <c r="D2177" i="11"/>
  <c r="D2178" i="11"/>
  <c r="D2179" i="11"/>
  <c r="D2180" i="11"/>
  <c r="D2181" i="11"/>
  <c r="D2182" i="11"/>
  <c r="D2183" i="11"/>
  <c r="D2184" i="11"/>
  <c r="D2185" i="11"/>
  <c r="D2186" i="11"/>
  <c r="D2187" i="11"/>
  <c r="D2188" i="11"/>
  <c r="D2189" i="11"/>
  <c r="D2190" i="11"/>
  <c r="D2191" i="11"/>
  <c r="D2192" i="11"/>
  <c r="D2193" i="11"/>
  <c r="D2194" i="11"/>
  <c r="D2195" i="11"/>
  <c r="D2196" i="11"/>
  <c r="D2197" i="11"/>
  <c r="D2198" i="11"/>
  <c r="D2199" i="11"/>
  <c r="D2200" i="11"/>
  <c r="D2201" i="11"/>
  <c r="D2202" i="11"/>
  <c r="D2203" i="11"/>
  <c r="D2204" i="11"/>
  <c r="D2205" i="11"/>
  <c r="D2206" i="11"/>
  <c r="D2207" i="11"/>
  <c r="D2208" i="11"/>
  <c r="D2209" i="11"/>
  <c r="D2210" i="11"/>
  <c r="D2211" i="11"/>
  <c r="D2212" i="11"/>
  <c r="D2213" i="11"/>
  <c r="D2214" i="11"/>
  <c r="D2215" i="11"/>
  <c r="D2216" i="11"/>
  <c r="D2217" i="11"/>
  <c r="D2218" i="11"/>
  <c r="D2219" i="11"/>
  <c r="D2220" i="11"/>
  <c r="D2221" i="11"/>
  <c r="D2222" i="11"/>
  <c r="D2223" i="11"/>
  <c r="D2224" i="11"/>
  <c r="D2225" i="11"/>
  <c r="D2226" i="11"/>
  <c r="D2227" i="11"/>
  <c r="D2228" i="11"/>
  <c r="D2229" i="11"/>
  <c r="D2230" i="11"/>
  <c r="D2231" i="11"/>
  <c r="D2232" i="11"/>
  <c r="D2233" i="11"/>
  <c r="D2234" i="11"/>
  <c r="D2235" i="11"/>
  <c r="D2236" i="11"/>
  <c r="D2237" i="11"/>
  <c r="D2238" i="11"/>
  <c r="D2239" i="11"/>
  <c r="D2240" i="11"/>
  <c r="D2241" i="11"/>
  <c r="D2242" i="11"/>
  <c r="D2243" i="11"/>
  <c r="D2244" i="11"/>
  <c r="D2245" i="11"/>
  <c r="D2246" i="11"/>
  <c r="D2247" i="11"/>
  <c r="D2248" i="11"/>
  <c r="D2249" i="11"/>
  <c r="D2250" i="11"/>
  <c r="D2251" i="11"/>
  <c r="D2252" i="11"/>
  <c r="D2253" i="11"/>
  <c r="D2254" i="11"/>
  <c r="D2255" i="11"/>
  <c r="D2256" i="11"/>
  <c r="D2257" i="11"/>
  <c r="D2258" i="11"/>
  <c r="D2259" i="11"/>
  <c r="D2260" i="11"/>
  <c r="D2261" i="11"/>
  <c r="D2262" i="11"/>
  <c r="D2263" i="11"/>
  <c r="D2264" i="11"/>
  <c r="D2265" i="11"/>
  <c r="D2266" i="11"/>
  <c r="D2267" i="11"/>
  <c r="D2268" i="11"/>
  <c r="D2269" i="11"/>
  <c r="D2270" i="11"/>
  <c r="D2271" i="11"/>
  <c r="D2272" i="11"/>
  <c r="D2273" i="11"/>
  <c r="D2274" i="11"/>
  <c r="D2275" i="11"/>
  <c r="D2276" i="11"/>
  <c r="D2277" i="11"/>
  <c r="D2278" i="11"/>
  <c r="D2279" i="11"/>
  <c r="D2280" i="11"/>
  <c r="D2281" i="11"/>
  <c r="D2282" i="11"/>
  <c r="D2283" i="11"/>
  <c r="D2284" i="11"/>
  <c r="D2285" i="11"/>
  <c r="D2286" i="11"/>
  <c r="D2287" i="11"/>
  <c r="D2288" i="11"/>
  <c r="D2289" i="11"/>
  <c r="D2290" i="11"/>
  <c r="D2291" i="11"/>
  <c r="D2292" i="11"/>
  <c r="D2293" i="11"/>
  <c r="D2294" i="11"/>
  <c r="D2295" i="11"/>
  <c r="D2296" i="11"/>
  <c r="D2297" i="11"/>
  <c r="D2298" i="11"/>
  <c r="D2299" i="11"/>
  <c r="D2300" i="11"/>
  <c r="D2301" i="11"/>
  <c r="D2302" i="11"/>
  <c r="D2303" i="11"/>
  <c r="D2304" i="11"/>
  <c r="D2305" i="11"/>
  <c r="D2306" i="11"/>
  <c r="D2307" i="11"/>
  <c r="D2308" i="11"/>
  <c r="D2309" i="11"/>
  <c r="D2310" i="11"/>
  <c r="D2311" i="11"/>
  <c r="D2312" i="11"/>
  <c r="D2313" i="11"/>
  <c r="D2314" i="11"/>
  <c r="D2315" i="11"/>
  <c r="D2316" i="11"/>
  <c r="D2317" i="11"/>
  <c r="D2318" i="11"/>
  <c r="D2319" i="11"/>
  <c r="D2320" i="11"/>
  <c r="D2321" i="11"/>
  <c r="D2322" i="11"/>
  <c r="D2323" i="11"/>
  <c r="D2324" i="11"/>
  <c r="D2325" i="11"/>
  <c r="D2326" i="11"/>
  <c r="D2327" i="11"/>
  <c r="D2328" i="11"/>
  <c r="D2329" i="11"/>
  <c r="D2330" i="11"/>
  <c r="D2331" i="11"/>
  <c r="D2332" i="11"/>
  <c r="D2333" i="11"/>
  <c r="D2334" i="11"/>
  <c r="D2335" i="11"/>
  <c r="D2336" i="11"/>
  <c r="C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1250" i="11"/>
  <c r="C1251" i="11"/>
  <c r="C1252" i="11"/>
  <c r="C1253" i="11"/>
  <c r="C1254" i="11"/>
  <c r="C1255" i="11"/>
  <c r="C1256" i="11"/>
  <c r="C1257" i="11"/>
  <c r="C1258" i="11"/>
  <c r="C1259" i="11"/>
  <c r="C1260" i="11"/>
  <c r="C1261" i="11"/>
  <c r="C1262" i="11"/>
  <c r="C1263" i="11"/>
  <c r="C1264" i="11"/>
  <c r="C1265" i="11"/>
  <c r="C1266" i="11"/>
  <c r="C1267" i="11"/>
  <c r="C1268" i="11"/>
  <c r="C1269" i="11"/>
  <c r="C1270" i="11"/>
  <c r="C1271" i="11"/>
  <c r="C1272" i="11"/>
  <c r="C1273" i="11"/>
  <c r="C1274" i="11"/>
  <c r="C1275" i="11"/>
  <c r="C1276" i="11"/>
  <c r="C1277" i="11"/>
  <c r="C1278" i="11"/>
  <c r="C1279" i="11"/>
  <c r="C1280" i="11"/>
  <c r="C1281" i="11"/>
  <c r="C1282" i="11"/>
  <c r="C1283" i="11"/>
  <c r="C1284" i="11"/>
  <c r="C1285" i="11"/>
  <c r="C1286" i="11"/>
  <c r="C1287" i="11"/>
  <c r="C1288" i="11"/>
  <c r="C1289" i="11"/>
  <c r="C1290" i="11"/>
  <c r="C1291" i="11"/>
  <c r="C1292" i="11"/>
  <c r="C1293" i="11"/>
  <c r="C1294" i="11"/>
  <c r="C1295" i="11"/>
  <c r="C1296" i="11"/>
  <c r="C1297" i="11"/>
  <c r="C1298" i="11"/>
  <c r="C1299" i="11"/>
  <c r="C1300" i="11"/>
  <c r="C1301" i="11"/>
  <c r="C1302" i="11"/>
  <c r="C1303" i="11"/>
  <c r="C1304" i="11"/>
  <c r="C1305" i="11"/>
  <c r="C1306" i="11"/>
  <c r="C1307" i="11"/>
  <c r="C1308" i="11"/>
  <c r="C1309" i="11"/>
  <c r="C1310" i="11"/>
  <c r="C1311" i="11"/>
  <c r="C1312" i="11"/>
  <c r="C1313" i="11"/>
  <c r="C1314" i="11"/>
  <c r="C1315" i="11"/>
  <c r="C1316" i="11"/>
  <c r="C1317" i="11"/>
  <c r="C1318" i="11"/>
  <c r="C1319" i="11"/>
  <c r="C1320" i="11"/>
  <c r="C1321" i="11"/>
  <c r="C1322" i="11"/>
  <c r="C1323" i="11"/>
  <c r="C1324" i="11"/>
  <c r="C1325" i="11"/>
  <c r="C1326" i="11"/>
  <c r="C1327" i="11"/>
  <c r="C1328" i="11"/>
  <c r="C1329" i="11"/>
  <c r="C1330" i="11"/>
  <c r="C1331" i="11"/>
  <c r="C1332" i="11"/>
  <c r="C1333" i="11"/>
  <c r="C1334" i="11"/>
  <c r="C1335" i="11"/>
  <c r="C1336" i="11"/>
  <c r="C1337" i="11"/>
  <c r="C1338" i="11"/>
  <c r="C1339" i="11"/>
  <c r="C1340" i="11"/>
  <c r="C1341" i="11"/>
  <c r="C1342" i="11"/>
  <c r="C1343" i="11"/>
  <c r="C1344" i="11"/>
  <c r="C1345" i="1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C1382" i="11"/>
  <c r="C1383" i="11"/>
  <c r="C1384" i="11"/>
  <c r="C1385" i="11"/>
  <c r="C1386" i="11"/>
  <c r="C1387" i="11"/>
  <c r="C1388" i="11"/>
  <c r="C1389" i="11"/>
  <c r="C1390" i="11"/>
  <c r="C1391" i="11"/>
  <c r="C1392" i="11"/>
  <c r="C1393" i="11"/>
  <c r="C1394" i="11"/>
  <c r="C1395" i="11"/>
  <c r="C1396" i="11"/>
  <c r="C1397" i="11"/>
  <c r="C1398" i="11"/>
  <c r="C1399" i="11"/>
  <c r="C1400" i="11"/>
  <c r="C1401" i="11"/>
  <c r="C1402" i="11"/>
  <c r="C1403" i="11"/>
  <c r="C1404" i="11"/>
  <c r="C1405" i="11"/>
  <c r="C1406" i="11"/>
  <c r="C1407" i="11"/>
  <c r="C1408" i="11"/>
  <c r="C1409" i="11"/>
  <c r="C1410" i="11"/>
  <c r="C1411" i="11"/>
  <c r="C1412" i="11"/>
  <c r="C1413" i="11"/>
  <c r="C1414" i="11"/>
  <c r="C1415" i="11"/>
  <c r="C1416" i="11"/>
  <c r="C1417" i="11"/>
  <c r="C1418" i="11"/>
  <c r="C1419" i="11"/>
  <c r="C1420" i="11"/>
  <c r="C1421" i="11"/>
  <c r="C1422" i="11"/>
  <c r="C1423" i="11"/>
  <c r="C1424" i="11"/>
  <c r="C1425" i="11"/>
  <c r="C1426" i="11"/>
  <c r="C1427" i="11"/>
  <c r="C1428" i="11"/>
  <c r="C1429" i="11"/>
  <c r="C1430" i="11"/>
  <c r="C1431" i="11"/>
  <c r="C1432" i="11"/>
  <c r="C1433" i="11"/>
  <c r="C1434" i="11"/>
  <c r="C1435" i="11"/>
  <c r="C1436" i="11"/>
  <c r="C1437" i="11"/>
  <c r="C1438" i="11"/>
  <c r="C1439" i="11"/>
  <c r="C1440" i="11"/>
  <c r="C1441" i="11"/>
  <c r="C1442" i="11"/>
  <c r="C1443" i="11"/>
  <c r="C1444" i="11"/>
  <c r="C1445" i="11"/>
  <c r="C1446" i="11"/>
  <c r="C1447" i="11"/>
  <c r="C1448" i="11"/>
  <c r="C1449" i="11"/>
  <c r="C1450" i="11"/>
  <c r="C1451" i="11"/>
  <c r="C1452" i="11"/>
  <c r="C1453" i="11"/>
  <c r="C1454" i="11"/>
  <c r="C1455" i="11"/>
  <c r="C1456" i="11"/>
  <c r="C1457" i="11"/>
  <c r="C1458" i="11"/>
  <c r="C1459" i="11"/>
  <c r="C1460" i="11"/>
  <c r="C1461" i="11"/>
  <c r="C1462" i="11"/>
  <c r="C1463" i="11"/>
  <c r="C1464" i="11"/>
  <c r="C1465" i="11"/>
  <c r="C1466" i="11"/>
  <c r="C1467" i="11"/>
  <c r="C1468" i="11"/>
  <c r="C1469" i="11"/>
  <c r="C1470" i="11"/>
  <c r="C1471" i="11"/>
  <c r="C1472" i="11"/>
  <c r="C1473" i="11"/>
  <c r="C1474" i="11"/>
  <c r="C1475" i="11"/>
  <c r="C1476" i="11"/>
  <c r="C1477" i="11"/>
  <c r="C1478" i="11"/>
  <c r="C1479" i="11"/>
  <c r="C1480" i="11"/>
  <c r="C1481" i="11"/>
  <c r="C1482" i="11"/>
  <c r="C1483" i="11"/>
  <c r="C1484" i="11"/>
  <c r="C1485" i="11"/>
  <c r="C1486" i="11"/>
  <c r="C1487" i="11"/>
  <c r="C1488" i="11"/>
  <c r="C1489" i="11"/>
  <c r="C1490" i="11"/>
  <c r="C1491" i="11"/>
  <c r="C1492" i="11"/>
  <c r="C1493" i="11"/>
  <c r="C1494" i="11"/>
  <c r="C1495" i="11"/>
  <c r="C1496" i="11"/>
  <c r="C1497" i="11"/>
  <c r="C1498" i="11"/>
  <c r="C1499" i="11"/>
  <c r="C1500" i="11"/>
  <c r="C1501" i="11"/>
  <c r="C1502" i="11"/>
  <c r="C1503" i="11"/>
  <c r="C1504" i="11"/>
  <c r="C1505" i="11"/>
  <c r="C1506" i="11"/>
  <c r="C1507" i="11"/>
  <c r="C1508" i="11"/>
  <c r="C1509" i="11"/>
  <c r="C1510" i="11"/>
  <c r="C1511" i="11"/>
  <c r="C1512" i="11"/>
  <c r="C1513" i="11"/>
  <c r="C1514" i="11"/>
  <c r="C1515" i="11"/>
  <c r="C1516" i="11"/>
  <c r="C1517" i="11"/>
  <c r="C1518" i="11"/>
  <c r="C1519" i="11"/>
  <c r="C1520" i="11"/>
  <c r="C1521" i="11"/>
  <c r="C1522" i="11"/>
  <c r="C1523" i="11"/>
  <c r="C1524" i="11"/>
  <c r="C1525" i="11"/>
  <c r="C1526" i="11"/>
  <c r="C1527" i="11"/>
  <c r="C1528" i="11"/>
  <c r="C1529" i="11"/>
  <c r="C1530" i="11"/>
  <c r="C1531" i="11"/>
  <c r="C1532" i="11"/>
  <c r="C1533" i="11"/>
  <c r="C1534" i="11"/>
  <c r="C1535" i="11"/>
  <c r="C1536" i="11"/>
  <c r="C1537" i="11"/>
  <c r="C1538" i="11"/>
  <c r="C1539" i="11"/>
  <c r="C1540" i="11"/>
  <c r="C1541" i="11"/>
  <c r="C1542" i="11"/>
  <c r="C1543" i="11"/>
  <c r="C1544" i="11"/>
  <c r="C1545" i="11"/>
  <c r="C1546" i="11"/>
  <c r="C1547" i="11"/>
  <c r="C1548" i="11"/>
  <c r="C1549" i="11"/>
  <c r="C1550" i="11"/>
  <c r="C1551" i="11"/>
  <c r="C1552" i="11"/>
  <c r="C1553" i="11"/>
  <c r="C1554" i="11"/>
  <c r="C1555" i="11"/>
  <c r="C1556" i="11"/>
  <c r="C1557" i="11"/>
  <c r="C1558" i="11"/>
  <c r="C1559" i="11"/>
  <c r="C1560" i="11"/>
  <c r="C1561" i="11"/>
  <c r="C1562" i="11"/>
  <c r="C1563" i="11"/>
  <c r="C1564" i="11"/>
  <c r="C1565" i="11"/>
  <c r="C1566" i="11"/>
  <c r="C1567" i="11"/>
  <c r="C1568" i="11"/>
  <c r="C1569" i="11"/>
  <c r="C1570" i="11"/>
  <c r="C1571" i="11"/>
  <c r="C1572" i="11"/>
  <c r="C1573" i="11"/>
  <c r="C1574" i="11"/>
  <c r="C1575" i="11"/>
  <c r="C1576" i="11"/>
  <c r="C1577" i="11"/>
  <c r="C1578" i="11"/>
  <c r="C1579" i="11"/>
  <c r="C1580" i="11"/>
  <c r="C1581" i="11"/>
  <c r="C1582" i="11"/>
  <c r="C1583" i="11"/>
  <c r="C1584" i="11"/>
  <c r="C1585" i="11"/>
  <c r="C1586" i="11"/>
  <c r="C1587" i="11"/>
  <c r="C1588" i="11"/>
  <c r="C1589" i="11"/>
  <c r="C1590" i="11"/>
  <c r="C1591" i="11"/>
  <c r="C1592" i="11"/>
  <c r="C1593" i="11"/>
  <c r="C1594" i="11"/>
  <c r="C1595" i="11"/>
  <c r="C1596" i="11"/>
  <c r="C1597" i="11"/>
  <c r="C1598" i="11"/>
  <c r="C1599" i="11"/>
  <c r="C1600" i="11"/>
  <c r="C1601" i="11"/>
  <c r="C1602" i="11"/>
  <c r="C1603" i="11"/>
  <c r="C1604" i="1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C1642" i="11"/>
  <c r="C1643" i="11"/>
  <c r="C1644" i="11"/>
  <c r="C1645" i="11"/>
  <c r="C1646" i="11"/>
  <c r="C1647" i="11"/>
  <c r="C1648" i="11"/>
  <c r="C1649" i="11"/>
  <c r="C1650" i="11"/>
  <c r="C1651" i="11"/>
  <c r="C1652" i="11"/>
  <c r="C1653" i="11"/>
  <c r="C1654" i="11"/>
  <c r="C1655" i="11"/>
  <c r="C1656" i="11"/>
  <c r="C1657" i="11"/>
  <c r="C1658" i="11"/>
  <c r="C1659" i="11"/>
  <c r="C1660" i="11"/>
  <c r="C1661" i="11"/>
  <c r="C1662" i="11"/>
  <c r="C1663" i="11"/>
  <c r="C1664" i="11"/>
  <c r="C1665" i="11"/>
  <c r="C1666" i="11"/>
  <c r="C1667" i="11"/>
  <c r="C1668" i="11"/>
  <c r="C1669" i="11"/>
  <c r="C1670" i="11"/>
  <c r="C1671" i="11"/>
  <c r="C1672" i="11"/>
  <c r="C1673" i="11"/>
  <c r="C1674" i="11"/>
  <c r="C1675" i="11"/>
  <c r="C1676" i="11"/>
  <c r="C1677" i="11"/>
  <c r="C1678" i="11"/>
  <c r="C1679" i="11"/>
  <c r="C1680" i="11"/>
  <c r="C1681" i="11"/>
  <c r="C1682" i="11"/>
  <c r="C1683" i="11"/>
  <c r="C1684" i="11"/>
  <c r="C1685" i="11"/>
  <c r="C1686" i="11"/>
  <c r="C1687" i="11"/>
  <c r="C1688" i="11"/>
  <c r="C1689" i="11"/>
  <c r="C1690" i="11"/>
  <c r="C1691" i="11"/>
  <c r="C1692" i="11"/>
  <c r="C1693" i="11"/>
  <c r="C1694" i="11"/>
  <c r="C1695" i="11"/>
  <c r="C1696" i="11"/>
  <c r="C1697" i="11"/>
  <c r="C1698" i="11"/>
  <c r="C1699" i="11"/>
  <c r="C1700" i="11"/>
  <c r="C1701" i="11"/>
  <c r="C1702" i="11"/>
  <c r="C1703" i="11"/>
  <c r="C1704" i="11"/>
  <c r="C1705" i="11"/>
  <c r="C1706" i="11"/>
  <c r="C1707" i="11"/>
  <c r="C1708" i="11"/>
  <c r="C1709" i="11"/>
  <c r="C1710" i="11"/>
  <c r="C1711" i="11"/>
  <c r="C1712" i="11"/>
  <c r="C1713" i="11"/>
  <c r="C1714" i="11"/>
  <c r="C1715" i="11"/>
  <c r="C1716" i="11"/>
  <c r="C1717" i="11"/>
  <c r="C1718" i="11"/>
  <c r="C1719" i="11"/>
  <c r="C1720" i="11"/>
  <c r="C1721" i="11"/>
  <c r="C1722" i="11"/>
  <c r="C1723" i="11"/>
  <c r="C1724" i="11"/>
  <c r="C1725" i="11"/>
  <c r="C1726" i="11"/>
  <c r="C1727" i="11"/>
  <c r="C1728" i="11"/>
  <c r="C1729" i="11"/>
  <c r="C1730" i="11"/>
  <c r="C1731" i="11"/>
  <c r="C1732" i="11"/>
  <c r="C1733" i="11"/>
  <c r="C1734" i="11"/>
  <c r="C1735" i="11"/>
  <c r="C1736" i="11"/>
  <c r="C1737" i="11"/>
  <c r="C1738" i="11"/>
  <c r="C1739" i="11"/>
  <c r="C1740" i="11"/>
  <c r="C1741" i="11"/>
  <c r="C1742" i="11"/>
  <c r="C1743" i="11"/>
  <c r="C1744" i="11"/>
  <c r="C1745" i="11"/>
  <c r="C1746" i="11"/>
  <c r="C1747" i="11"/>
  <c r="C1748" i="11"/>
  <c r="C1749" i="11"/>
  <c r="C1750" i="11"/>
  <c r="C1751" i="11"/>
  <c r="C1752" i="11"/>
  <c r="C1753" i="11"/>
  <c r="C1754" i="11"/>
  <c r="C1755" i="11"/>
  <c r="C1756" i="11"/>
  <c r="C1757" i="11"/>
  <c r="C1758" i="11"/>
  <c r="C1759" i="11"/>
  <c r="C1760" i="11"/>
  <c r="C1761" i="11"/>
  <c r="C1762" i="11"/>
  <c r="C1763" i="11"/>
  <c r="C1764" i="11"/>
  <c r="C1765" i="11"/>
  <c r="C1766" i="11"/>
  <c r="C1767" i="11"/>
  <c r="C1768" i="11"/>
  <c r="C1769" i="11"/>
  <c r="C1770" i="11"/>
  <c r="C1771" i="11"/>
  <c r="C1772" i="11"/>
  <c r="C1773" i="11"/>
  <c r="C1774" i="11"/>
  <c r="C1775" i="11"/>
  <c r="C1776" i="11"/>
  <c r="C1777" i="11"/>
  <c r="C1778" i="11"/>
  <c r="C1779" i="11"/>
  <c r="C1780" i="11"/>
  <c r="C1781" i="11"/>
  <c r="C1782" i="11"/>
  <c r="C1783" i="11"/>
  <c r="C1784" i="11"/>
  <c r="C1785" i="11"/>
  <c r="C1786" i="11"/>
  <c r="C1787" i="11"/>
  <c r="C1788" i="11"/>
  <c r="C1789" i="11"/>
  <c r="C1790" i="11"/>
  <c r="C1791" i="11"/>
  <c r="C1792" i="11"/>
  <c r="C1793" i="11"/>
  <c r="C1794" i="11"/>
  <c r="C1795" i="11"/>
  <c r="C1796" i="11"/>
  <c r="C1797" i="11"/>
  <c r="C1798" i="11"/>
  <c r="C1799" i="11"/>
  <c r="C1800" i="11"/>
  <c r="C1801" i="11"/>
  <c r="C1802" i="11"/>
  <c r="C1803" i="11"/>
  <c r="C1804" i="11"/>
  <c r="C1805" i="11"/>
  <c r="C1806" i="11"/>
  <c r="C1807" i="11"/>
  <c r="C1808" i="11"/>
  <c r="C1809" i="11"/>
  <c r="C1810" i="11"/>
  <c r="C1811" i="11"/>
  <c r="C1812" i="11"/>
  <c r="C1813" i="11"/>
  <c r="C1814" i="11"/>
  <c r="C1815" i="11"/>
  <c r="C1816" i="11"/>
  <c r="C1817" i="11"/>
  <c r="C1818" i="11"/>
  <c r="C1819" i="11"/>
  <c r="C1820" i="11"/>
  <c r="C1821" i="11"/>
  <c r="C1822" i="11"/>
  <c r="C1823" i="11"/>
  <c r="C1824" i="11"/>
  <c r="C1825" i="11"/>
  <c r="C1826" i="11"/>
  <c r="C1827" i="11"/>
  <c r="C1828" i="11"/>
  <c r="C1829" i="11"/>
  <c r="C1830" i="11"/>
  <c r="C1831" i="11"/>
  <c r="C1832" i="11"/>
  <c r="C1833" i="11"/>
  <c r="C1834" i="11"/>
  <c r="C1835" i="11"/>
  <c r="C1836" i="11"/>
  <c r="C1837" i="11"/>
  <c r="C1838" i="11"/>
  <c r="C1839" i="11"/>
  <c r="C1840" i="11"/>
  <c r="C1841" i="11"/>
  <c r="C1842" i="11"/>
  <c r="C1843" i="11"/>
  <c r="C1844" i="11"/>
  <c r="C1845" i="11"/>
  <c r="C1846" i="11"/>
  <c r="C1847" i="11"/>
  <c r="C1848" i="11"/>
  <c r="C1849" i="11"/>
  <c r="C1850" i="11"/>
  <c r="C1851" i="11"/>
  <c r="C1852" i="11"/>
  <c r="C1853" i="11"/>
  <c r="C1854" i="11"/>
  <c r="C1855" i="11"/>
  <c r="C1856" i="11"/>
  <c r="C1857" i="11"/>
  <c r="C1858" i="11"/>
  <c r="C1859" i="11"/>
  <c r="C1860" i="11"/>
  <c r="C1861" i="11"/>
  <c r="C1862" i="11"/>
  <c r="C1863" i="11"/>
  <c r="C1864" i="11"/>
  <c r="C1865" i="11"/>
  <c r="C1866" i="11"/>
  <c r="C1867" i="11"/>
  <c r="C1868" i="11"/>
  <c r="C1869" i="11"/>
  <c r="C1870" i="11"/>
  <c r="C1871" i="11"/>
  <c r="C1872" i="11"/>
  <c r="C1873" i="11"/>
  <c r="C1874" i="11"/>
  <c r="C1875" i="11"/>
  <c r="C1876" i="11"/>
  <c r="C1877" i="11"/>
  <c r="C1878" i="11"/>
  <c r="C1879" i="11"/>
  <c r="C1880" i="11"/>
  <c r="C1881" i="11"/>
  <c r="C1882" i="11"/>
  <c r="C1883" i="11"/>
  <c r="C1884" i="11"/>
  <c r="C1885" i="11"/>
  <c r="C1886" i="11"/>
  <c r="C1887" i="11"/>
  <c r="C1888" i="11"/>
  <c r="C1889" i="11"/>
  <c r="C1890" i="11"/>
  <c r="C1891" i="11"/>
  <c r="C1892" i="11"/>
  <c r="C1893" i="11"/>
  <c r="C1894" i="11"/>
  <c r="C1895" i="11"/>
  <c r="C1896" i="11"/>
  <c r="C1897" i="11"/>
  <c r="C1898" i="11"/>
  <c r="C1899" i="11"/>
  <c r="C1900" i="11"/>
  <c r="C1901" i="11"/>
  <c r="C1902" i="11"/>
  <c r="C1903" i="11"/>
  <c r="C1904" i="11"/>
  <c r="C1905" i="11"/>
  <c r="C1906" i="11"/>
  <c r="C1907" i="11"/>
  <c r="C1908" i="11"/>
  <c r="C1909" i="11"/>
  <c r="C1910" i="11"/>
  <c r="C1911" i="11"/>
  <c r="C1912" i="11"/>
  <c r="C1913" i="11"/>
  <c r="C1914" i="11"/>
  <c r="C1915" i="11"/>
  <c r="C1916" i="11"/>
  <c r="C1917" i="11"/>
  <c r="C1918" i="11"/>
  <c r="C1919" i="11"/>
  <c r="C1920" i="11"/>
  <c r="C1921" i="11"/>
  <c r="C1922" i="11"/>
  <c r="C1923" i="11"/>
  <c r="C1924" i="11"/>
  <c r="C1925" i="11"/>
  <c r="C1926" i="11"/>
  <c r="C1927" i="11"/>
  <c r="C1928" i="11"/>
  <c r="C1929" i="11"/>
  <c r="C1930" i="11"/>
  <c r="C1931" i="11"/>
  <c r="C1932" i="11"/>
  <c r="C1933" i="11"/>
  <c r="C1934" i="11"/>
  <c r="C1935" i="11"/>
  <c r="C1936" i="11"/>
  <c r="C1937" i="11"/>
  <c r="C1938" i="11"/>
  <c r="C1939" i="11"/>
  <c r="C1940" i="11"/>
  <c r="C1941" i="11"/>
  <c r="C1942" i="11"/>
  <c r="C1943" i="11"/>
  <c r="C1944" i="11"/>
  <c r="C1945" i="11"/>
  <c r="C1946" i="11"/>
  <c r="C1947" i="11"/>
  <c r="C1948" i="11"/>
  <c r="C1949" i="11"/>
  <c r="C1950" i="11"/>
  <c r="C1951" i="11"/>
  <c r="C1952" i="11"/>
  <c r="C1953" i="11"/>
  <c r="C1954" i="11"/>
  <c r="C1955" i="11"/>
  <c r="C1956" i="11"/>
  <c r="C1957" i="11"/>
  <c r="C1958" i="11"/>
  <c r="C1959" i="11"/>
  <c r="C1960" i="11"/>
  <c r="C1961" i="11"/>
  <c r="C1962" i="11"/>
  <c r="C1963" i="11"/>
  <c r="C1964" i="11"/>
  <c r="C1965" i="11"/>
  <c r="C1966" i="11"/>
  <c r="C1967" i="11"/>
  <c r="C1968" i="11"/>
  <c r="C1969" i="11"/>
  <c r="C1970" i="11"/>
  <c r="C1971" i="11"/>
  <c r="C1972" i="11"/>
  <c r="C1973" i="11"/>
  <c r="C1974" i="11"/>
  <c r="C1975" i="11"/>
  <c r="C1976" i="11"/>
  <c r="C1977" i="11"/>
  <c r="C1978" i="11"/>
  <c r="C1979" i="11"/>
  <c r="C1980" i="11"/>
  <c r="C1981" i="11"/>
  <c r="C1982" i="11"/>
  <c r="C1983" i="11"/>
  <c r="C1984" i="11"/>
  <c r="C1985" i="11"/>
  <c r="C1986" i="11"/>
  <c r="C1987" i="11"/>
  <c r="C1988" i="11"/>
  <c r="C1989" i="11"/>
  <c r="C1990" i="11"/>
  <c r="C1991" i="11"/>
  <c r="C1992" i="11"/>
  <c r="C1993" i="11"/>
  <c r="C1994" i="11"/>
  <c r="C1995" i="11"/>
  <c r="C1996" i="11"/>
  <c r="C1997" i="11"/>
  <c r="C1998" i="11"/>
  <c r="C1999" i="11"/>
  <c r="C2000" i="11"/>
  <c r="C2001" i="11"/>
  <c r="C2002" i="11"/>
  <c r="C2003" i="11"/>
  <c r="C2004" i="11"/>
  <c r="C2005" i="11"/>
  <c r="C2006" i="11"/>
  <c r="C2007" i="11"/>
  <c r="C2008" i="11"/>
  <c r="C2009" i="11"/>
  <c r="C2010" i="11"/>
  <c r="C2011" i="11"/>
  <c r="C2012" i="11"/>
  <c r="C2013" i="11"/>
  <c r="C2014" i="11"/>
  <c r="C2015" i="11"/>
  <c r="C2016" i="11"/>
  <c r="C2017" i="11"/>
  <c r="C2018" i="11"/>
  <c r="C2019" i="11"/>
  <c r="C2020" i="11"/>
  <c r="C2021" i="11"/>
  <c r="C2022" i="11"/>
  <c r="C2023" i="11"/>
  <c r="C2024" i="11"/>
  <c r="C2025" i="11"/>
  <c r="C2026" i="11"/>
  <c r="C2027" i="11"/>
  <c r="C2028" i="11"/>
  <c r="C2029" i="11"/>
  <c r="C2030" i="11"/>
  <c r="C2031" i="11"/>
  <c r="C2032" i="11"/>
  <c r="C2033" i="11"/>
  <c r="C2034" i="11"/>
  <c r="C2035" i="11"/>
  <c r="C2036" i="11"/>
  <c r="C2037" i="11"/>
  <c r="C2038" i="11"/>
  <c r="C2039" i="11"/>
  <c r="C2040" i="11"/>
  <c r="C2041" i="11"/>
  <c r="C2042" i="11"/>
  <c r="C2043" i="11"/>
  <c r="C2044" i="11"/>
  <c r="C2045" i="11"/>
  <c r="C2046" i="11"/>
  <c r="C2047" i="11"/>
  <c r="C2048" i="11"/>
  <c r="C2049" i="11"/>
  <c r="C2050" i="11"/>
  <c r="C2051" i="11"/>
  <c r="C2052" i="11"/>
  <c r="C2053" i="11"/>
  <c r="C2054" i="11"/>
  <c r="C2055" i="11"/>
  <c r="C2056" i="11"/>
  <c r="C2057" i="11"/>
  <c r="C2058" i="11"/>
  <c r="C2059" i="11"/>
  <c r="C2060" i="11"/>
  <c r="C2061" i="11"/>
  <c r="C2062" i="11"/>
  <c r="C2063" i="11"/>
  <c r="C2064" i="11"/>
  <c r="C2065" i="11"/>
  <c r="C2066" i="11"/>
  <c r="C2067" i="11"/>
  <c r="C2068" i="11"/>
  <c r="C2069" i="11"/>
  <c r="C2070" i="11"/>
  <c r="C2071" i="11"/>
  <c r="C2072" i="11"/>
  <c r="C2073" i="11"/>
  <c r="C2074" i="11"/>
  <c r="C2075" i="11"/>
  <c r="C2076" i="11"/>
  <c r="C2077" i="11"/>
  <c r="C2078" i="11"/>
  <c r="C2079" i="11"/>
  <c r="C2080" i="11"/>
  <c r="C2081" i="11"/>
  <c r="C2082" i="11"/>
  <c r="C2083" i="11"/>
  <c r="C2084" i="11"/>
  <c r="C2085" i="11"/>
  <c r="C2086" i="11"/>
  <c r="C2087" i="11"/>
  <c r="C2088" i="11"/>
  <c r="C2089" i="11"/>
  <c r="C2090" i="11"/>
  <c r="C2091" i="11"/>
  <c r="C2092" i="11"/>
  <c r="C2093" i="11"/>
  <c r="C2094" i="11"/>
  <c r="C2095" i="11"/>
  <c r="C2096" i="11"/>
  <c r="C2097" i="11"/>
  <c r="C2098" i="11"/>
  <c r="C2099" i="11"/>
  <c r="C2100" i="11"/>
  <c r="C2101" i="11"/>
  <c r="C2102" i="11"/>
  <c r="C2103" i="11"/>
  <c r="C2104" i="11"/>
  <c r="C2105" i="11"/>
  <c r="C2106" i="11"/>
  <c r="C2107" i="11"/>
  <c r="C2108" i="11"/>
  <c r="C2109" i="11"/>
  <c r="C2110" i="11"/>
  <c r="C2111" i="11"/>
  <c r="C2112" i="11"/>
  <c r="C2113" i="11"/>
  <c r="C2114" i="11"/>
  <c r="C2115" i="11"/>
  <c r="C2116" i="11"/>
  <c r="C2117" i="11"/>
  <c r="C2118" i="11"/>
  <c r="C2119" i="11"/>
  <c r="C2120" i="11"/>
  <c r="C2121" i="11"/>
  <c r="C2122" i="11"/>
  <c r="C2123" i="11"/>
  <c r="C2124" i="11"/>
  <c r="C2125" i="11"/>
  <c r="C2126" i="11"/>
  <c r="C2127" i="11"/>
  <c r="C2128" i="11"/>
  <c r="C2129" i="11"/>
  <c r="C2130" i="11"/>
  <c r="C2131" i="11"/>
  <c r="C2132" i="11"/>
  <c r="C2133" i="11"/>
  <c r="C2134" i="11"/>
  <c r="C2135" i="11"/>
  <c r="C2136" i="11"/>
  <c r="C2137" i="11"/>
  <c r="C2138" i="11"/>
  <c r="C2139" i="11"/>
  <c r="C2140" i="11"/>
  <c r="C2141" i="11"/>
  <c r="C2142" i="11"/>
  <c r="C2143" i="11"/>
  <c r="C2144" i="11"/>
  <c r="C2145" i="11"/>
  <c r="C2146" i="11"/>
  <c r="C2147" i="11"/>
  <c r="C2148" i="11"/>
  <c r="C2149" i="11"/>
  <c r="C2150" i="11"/>
  <c r="C2151" i="11"/>
  <c r="C2152" i="11"/>
  <c r="C2153" i="11"/>
  <c r="C2154" i="11"/>
  <c r="C2155" i="11"/>
  <c r="C2156" i="11"/>
  <c r="C2157" i="11"/>
  <c r="C2158" i="11"/>
  <c r="C2159" i="11"/>
  <c r="C2160" i="11"/>
  <c r="C2161" i="11"/>
  <c r="C2162" i="11"/>
  <c r="C2163" i="11"/>
  <c r="C2164" i="11"/>
  <c r="C2165" i="11"/>
  <c r="C2166" i="11"/>
  <c r="C2167" i="11"/>
  <c r="C2168" i="11"/>
  <c r="C2169" i="11"/>
  <c r="C2170" i="11"/>
  <c r="C2171" i="11"/>
  <c r="C2172" i="11"/>
  <c r="C2173" i="11"/>
  <c r="C2174" i="11"/>
  <c r="C2175" i="11"/>
  <c r="C2176" i="11"/>
  <c r="C2177" i="11"/>
  <c r="C2178" i="11"/>
  <c r="C2179" i="11"/>
  <c r="C2180" i="11"/>
  <c r="C2181" i="11"/>
  <c r="C2182" i="11"/>
  <c r="C2183" i="11"/>
  <c r="C2184" i="11"/>
  <c r="C2185" i="11"/>
  <c r="C2186" i="11"/>
  <c r="C2187" i="11"/>
  <c r="C2188" i="11"/>
  <c r="C2189" i="11"/>
  <c r="C2190" i="11"/>
  <c r="C2191" i="11"/>
  <c r="C2192" i="11"/>
  <c r="C2193" i="11"/>
  <c r="C2194" i="11"/>
  <c r="C2195" i="11"/>
  <c r="C2196" i="11"/>
  <c r="C2197" i="11"/>
  <c r="C2198" i="11"/>
  <c r="C2199" i="11"/>
  <c r="C2200" i="11"/>
  <c r="C2201" i="11"/>
  <c r="C2202" i="11"/>
  <c r="C2203" i="11"/>
  <c r="C2204" i="11"/>
  <c r="C2205" i="11"/>
  <c r="C2206" i="11"/>
  <c r="C2207" i="11"/>
  <c r="C2208" i="11"/>
  <c r="C2209" i="11"/>
  <c r="C2210" i="11"/>
  <c r="C2211" i="11"/>
  <c r="C2212" i="11"/>
  <c r="C2213" i="11"/>
  <c r="C2214" i="11"/>
  <c r="C2215" i="11"/>
  <c r="C2216" i="11"/>
  <c r="C2217" i="11"/>
  <c r="C2218" i="11"/>
  <c r="C2219" i="11"/>
  <c r="C2220" i="11"/>
  <c r="C2221" i="11"/>
  <c r="C2222" i="11"/>
  <c r="C2223" i="11"/>
  <c r="C2224" i="11"/>
  <c r="C2225" i="11"/>
  <c r="C2226" i="11"/>
  <c r="C2227" i="11"/>
  <c r="C2228" i="11"/>
  <c r="C2229" i="11"/>
  <c r="C2230" i="11"/>
  <c r="C2231" i="11"/>
  <c r="C2232" i="11"/>
  <c r="C2233" i="11"/>
  <c r="C2234" i="11"/>
  <c r="C2235" i="11"/>
  <c r="C2236" i="11"/>
  <c r="C2237" i="11"/>
  <c r="C2238" i="11"/>
  <c r="C2239" i="11"/>
  <c r="C2240" i="11"/>
  <c r="C2241" i="11"/>
  <c r="C2242" i="11"/>
  <c r="C2243" i="11"/>
  <c r="C2244" i="11"/>
  <c r="C2245" i="11"/>
  <c r="C2246" i="11"/>
  <c r="C2247" i="11"/>
  <c r="C2248" i="11"/>
  <c r="C2249" i="11"/>
  <c r="C2250" i="11"/>
  <c r="C2251" i="11"/>
  <c r="C2252" i="11"/>
  <c r="C2253" i="11"/>
  <c r="C2254" i="11"/>
  <c r="C2255" i="11"/>
  <c r="C2256" i="11"/>
  <c r="C2257" i="11"/>
  <c r="C2258" i="11"/>
  <c r="C2259" i="11"/>
  <c r="C2260" i="11"/>
  <c r="C2261" i="11"/>
  <c r="C2262" i="11"/>
  <c r="C2263" i="11"/>
  <c r="C2264" i="11"/>
  <c r="C2265" i="11"/>
  <c r="C2266" i="11"/>
  <c r="C2267" i="11"/>
  <c r="C2268" i="11"/>
  <c r="C2269" i="11"/>
  <c r="C2270" i="11"/>
  <c r="C2271" i="11"/>
  <c r="C2272" i="11"/>
  <c r="C2273" i="11"/>
  <c r="C2274" i="11"/>
  <c r="C2275" i="11"/>
  <c r="C2276" i="11"/>
  <c r="C2277" i="11"/>
  <c r="C2278" i="11"/>
  <c r="C2279" i="11"/>
  <c r="C2280" i="11"/>
  <c r="C2281" i="11"/>
  <c r="C2282" i="11"/>
  <c r="C2283" i="11"/>
  <c r="C2284" i="11"/>
  <c r="C2285" i="11"/>
  <c r="C2286" i="11"/>
  <c r="C2287" i="11"/>
  <c r="C2288" i="11"/>
  <c r="C2289" i="11"/>
  <c r="C2290" i="11"/>
  <c r="C2291" i="11"/>
  <c r="C2292" i="11"/>
  <c r="C2293" i="11"/>
  <c r="C2294" i="11"/>
  <c r="C2295" i="11"/>
  <c r="C2296" i="11"/>
  <c r="C2297" i="11"/>
  <c r="C2298" i="11"/>
  <c r="C2299" i="11"/>
  <c r="C2300" i="11"/>
  <c r="C2301" i="11"/>
  <c r="C2302" i="11"/>
  <c r="C2303" i="11"/>
  <c r="C2304" i="11"/>
  <c r="C2305" i="11"/>
  <c r="C2306" i="11"/>
  <c r="C2307" i="11"/>
  <c r="C2308" i="11"/>
  <c r="C2309" i="11"/>
  <c r="C2310" i="11"/>
  <c r="C2311" i="11"/>
  <c r="C2312" i="11"/>
  <c r="C2313" i="11"/>
  <c r="C2314" i="11"/>
  <c r="C2315" i="11"/>
  <c r="C2316" i="11"/>
  <c r="C2317" i="11"/>
  <c r="C2318" i="11"/>
  <c r="C2319" i="11"/>
  <c r="C2320" i="11"/>
  <c r="C2321" i="11"/>
  <c r="C2322" i="11"/>
  <c r="C2323" i="11"/>
  <c r="C2324" i="11"/>
  <c r="C2325" i="11"/>
  <c r="C2326" i="11"/>
  <c r="C2327" i="11"/>
  <c r="C2328" i="11"/>
  <c r="C2329" i="11"/>
  <c r="C2330" i="11"/>
  <c r="C2331" i="11"/>
  <c r="C2332" i="11"/>
  <c r="C2333" i="11"/>
  <c r="C2334" i="11"/>
  <c r="C2335" i="11"/>
  <c r="C2336" i="11"/>
  <c r="B2" i="1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B266" i="11"/>
  <c r="B267" i="11"/>
  <c r="B268" i="11"/>
  <c r="B269" i="11"/>
  <c r="B270" i="11"/>
  <c r="B271" i="11"/>
  <c r="B272" i="11"/>
  <c r="B273" i="11"/>
  <c r="B274" i="11"/>
  <c r="B275" i="11"/>
  <c r="B276" i="11"/>
  <c r="B277" i="11"/>
  <c r="B278" i="11"/>
  <c r="B279" i="11"/>
  <c r="B280" i="11"/>
  <c r="B281" i="11"/>
  <c r="B282" i="11"/>
  <c r="B283" i="11"/>
  <c r="B284" i="11"/>
  <c r="B285" i="11"/>
  <c r="B286" i="11"/>
  <c r="B287" i="11"/>
  <c r="B288" i="11"/>
  <c r="B289" i="11"/>
  <c r="B290" i="11"/>
  <c r="B291" i="11"/>
  <c r="B292" i="11"/>
  <c r="B293" i="11"/>
  <c r="B294" i="11"/>
  <c r="B295" i="11"/>
  <c r="B296" i="11"/>
  <c r="B297" i="11"/>
  <c r="B298" i="11"/>
  <c r="B299" i="11"/>
  <c r="B300" i="11"/>
  <c r="B301" i="11"/>
  <c r="B302" i="11"/>
  <c r="B303" i="11"/>
  <c r="B304" i="11"/>
  <c r="B305" i="11"/>
  <c r="B306" i="11"/>
  <c r="B307" i="11"/>
  <c r="B308" i="11"/>
  <c r="B309" i="11"/>
  <c r="B310" i="11"/>
  <c r="B311" i="11"/>
  <c r="B312" i="11"/>
  <c r="B313" i="11"/>
  <c r="B314" i="11"/>
  <c r="B315" i="11"/>
  <c r="B316" i="11"/>
  <c r="B317" i="11"/>
  <c r="B318" i="11"/>
  <c r="B319" i="11"/>
  <c r="B320" i="11"/>
  <c r="B321" i="11"/>
  <c r="B322" i="11"/>
  <c r="B323" i="11"/>
  <c r="B324" i="11"/>
  <c r="B325" i="11"/>
  <c r="B326" i="11"/>
  <c r="B327" i="11"/>
  <c r="B328" i="11"/>
  <c r="B329" i="11"/>
  <c r="B330" i="11"/>
  <c r="B331" i="11"/>
  <c r="B332" i="11"/>
  <c r="B333" i="11"/>
  <c r="B334" i="11"/>
  <c r="B335" i="11"/>
  <c r="B336" i="11"/>
  <c r="B337" i="11"/>
  <c r="B338" i="11"/>
  <c r="B339" i="11"/>
  <c r="B340" i="11"/>
  <c r="B341" i="11"/>
  <c r="B342" i="11"/>
  <c r="B343" i="11"/>
  <c r="B344" i="11"/>
  <c r="B345" i="11"/>
  <c r="B346" i="11"/>
  <c r="B347" i="11"/>
  <c r="B348" i="11"/>
  <c r="B349" i="11"/>
  <c r="B350" i="11"/>
  <c r="B351" i="11"/>
  <c r="B352" i="11"/>
  <c r="B353" i="11"/>
  <c r="B354" i="11"/>
  <c r="B355" i="11"/>
  <c r="B356" i="11"/>
  <c r="B357" i="11"/>
  <c r="B358" i="11"/>
  <c r="B359" i="11"/>
  <c r="B360" i="11"/>
  <c r="B361" i="11"/>
  <c r="B362" i="11"/>
  <c r="B363" i="11"/>
  <c r="B364" i="11"/>
  <c r="B365" i="11"/>
  <c r="B366" i="11"/>
  <c r="B367" i="11"/>
  <c r="B368" i="11"/>
  <c r="B369" i="11"/>
  <c r="B370" i="11"/>
  <c r="B371" i="11"/>
  <c r="B372" i="11"/>
  <c r="B373" i="11"/>
  <c r="B374" i="11"/>
  <c r="B375" i="11"/>
  <c r="B376" i="11"/>
  <c r="B377" i="11"/>
  <c r="B378" i="11"/>
  <c r="B379" i="11"/>
  <c r="B380" i="11"/>
  <c r="B381" i="11"/>
  <c r="B382" i="11"/>
  <c r="B383" i="11"/>
  <c r="B384" i="11"/>
  <c r="B385" i="11"/>
  <c r="B386" i="11"/>
  <c r="B387" i="11"/>
  <c r="B388" i="11"/>
  <c r="B389" i="11"/>
  <c r="B390" i="11"/>
  <c r="B391" i="11"/>
  <c r="B392" i="11"/>
  <c r="B393" i="11"/>
  <c r="B394" i="11"/>
  <c r="B395" i="11"/>
  <c r="B396" i="11"/>
  <c r="B397" i="11"/>
  <c r="B398" i="11"/>
  <c r="B399" i="11"/>
  <c r="B400" i="11"/>
  <c r="B401" i="11"/>
  <c r="B402" i="11"/>
  <c r="B403" i="11"/>
  <c r="B404" i="11"/>
  <c r="B405" i="11"/>
  <c r="B406" i="11"/>
  <c r="B407" i="11"/>
  <c r="B408" i="11"/>
  <c r="B409" i="11"/>
  <c r="B410" i="11"/>
  <c r="B411" i="11"/>
  <c r="B412" i="11"/>
  <c r="B413" i="11"/>
  <c r="B414" i="11"/>
  <c r="B415" i="11"/>
  <c r="B416" i="11"/>
  <c r="B417" i="11"/>
  <c r="B418" i="11"/>
  <c r="B419" i="11"/>
  <c r="B420" i="11"/>
  <c r="B421" i="11"/>
  <c r="B422" i="11"/>
  <c r="B423" i="11"/>
  <c r="B424" i="11"/>
  <c r="B425" i="11"/>
  <c r="B426" i="11"/>
  <c r="B427" i="11"/>
  <c r="B428" i="11"/>
  <c r="B429" i="11"/>
  <c r="B430" i="11"/>
  <c r="B431" i="11"/>
  <c r="B432" i="11"/>
  <c r="B433" i="11"/>
  <c r="B434" i="11"/>
  <c r="B435" i="11"/>
  <c r="B436" i="11"/>
  <c r="B437" i="11"/>
  <c r="B438" i="11"/>
  <c r="B439" i="11"/>
  <c r="B440" i="11"/>
  <c r="B441" i="11"/>
  <c r="B442" i="11"/>
  <c r="B443" i="11"/>
  <c r="B444" i="11"/>
  <c r="B445" i="11"/>
  <c r="B446" i="11"/>
  <c r="B447" i="11"/>
  <c r="B448" i="11"/>
  <c r="B449" i="11"/>
  <c r="B450" i="11"/>
  <c r="B451" i="11"/>
  <c r="B452" i="11"/>
  <c r="B453" i="11"/>
  <c r="B454" i="11"/>
  <c r="B455" i="11"/>
  <c r="B456" i="11"/>
  <c r="B457" i="11"/>
  <c r="B458" i="11"/>
  <c r="B459" i="11"/>
  <c r="B460" i="11"/>
  <c r="B461" i="11"/>
  <c r="B462" i="11"/>
  <c r="B463" i="11"/>
  <c r="B464" i="11"/>
  <c r="B465" i="11"/>
  <c r="B466" i="11"/>
  <c r="B467" i="11"/>
  <c r="B468" i="11"/>
  <c r="B469" i="11"/>
  <c r="B470" i="11"/>
  <c r="B471" i="11"/>
  <c r="B472" i="11"/>
  <c r="B473" i="11"/>
  <c r="B474" i="11"/>
  <c r="B475" i="11"/>
  <c r="B476" i="11"/>
  <c r="B477" i="11"/>
  <c r="B478" i="11"/>
  <c r="B479" i="11"/>
  <c r="B480" i="11"/>
  <c r="B481" i="11"/>
  <c r="B482" i="11"/>
  <c r="B483" i="11"/>
  <c r="B484" i="11"/>
  <c r="B485" i="11"/>
  <c r="B486" i="11"/>
  <c r="B487" i="11"/>
  <c r="B488" i="11"/>
  <c r="B489" i="11"/>
  <c r="B490" i="11"/>
  <c r="B491" i="11"/>
  <c r="B492" i="11"/>
  <c r="B493" i="11"/>
  <c r="B494" i="11"/>
  <c r="B495" i="11"/>
  <c r="B496" i="11"/>
  <c r="B497" i="11"/>
  <c r="B498" i="11"/>
  <c r="B499" i="11"/>
  <c r="B500" i="11"/>
  <c r="B501" i="11"/>
  <c r="B502" i="11"/>
  <c r="B503" i="11"/>
  <c r="B504" i="11"/>
  <c r="B505" i="11"/>
  <c r="B506" i="11"/>
  <c r="B507" i="11"/>
  <c r="B508" i="11"/>
  <c r="B509" i="11"/>
  <c r="B510" i="11"/>
  <c r="B511" i="11"/>
  <c r="B512" i="11"/>
  <c r="B513" i="11"/>
  <c r="B514" i="11"/>
  <c r="B515" i="11"/>
  <c r="B516" i="11"/>
  <c r="B517" i="11"/>
  <c r="B518" i="11"/>
  <c r="B519" i="11"/>
  <c r="B520" i="11"/>
  <c r="B521" i="11"/>
  <c r="B522" i="11"/>
  <c r="B523" i="11"/>
  <c r="B524" i="11"/>
  <c r="B525" i="11"/>
  <c r="B526" i="11"/>
  <c r="B527" i="11"/>
  <c r="B528" i="11"/>
  <c r="B529" i="11"/>
  <c r="B530" i="11"/>
  <c r="B531" i="11"/>
  <c r="B532" i="11"/>
  <c r="B533" i="11"/>
  <c r="B534" i="11"/>
  <c r="B535" i="11"/>
  <c r="B536" i="11"/>
  <c r="B537" i="11"/>
  <c r="B538" i="11"/>
  <c r="B539" i="11"/>
  <c r="B540" i="11"/>
  <c r="B541" i="11"/>
  <c r="B542" i="11"/>
  <c r="B543" i="11"/>
  <c r="B544" i="11"/>
  <c r="B545" i="11"/>
  <c r="B546" i="11"/>
  <c r="B547" i="11"/>
  <c r="B548" i="11"/>
  <c r="B549" i="11"/>
  <c r="B550" i="11"/>
  <c r="B551" i="11"/>
  <c r="B552" i="11"/>
  <c r="B553" i="11"/>
  <c r="B554" i="11"/>
  <c r="B555" i="11"/>
  <c r="B556" i="11"/>
  <c r="B557" i="11"/>
  <c r="B558" i="11"/>
  <c r="B559" i="11"/>
  <c r="B560" i="11"/>
  <c r="B561" i="11"/>
  <c r="B562" i="11"/>
  <c r="B563" i="11"/>
  <c r="B564" i="11"/>
  <c r="B565" i="11"/>
  <c r="B566" i="11"/>
  <c r="B567" i="11"/>
  <c r="B568" i="11"/>
  <c r="B569" i="11"/>
  <c r="B570" i="11"/>
  <c r="B571" i="11"/>
  <c r="B572" i="11"/>
  <c r="B573" i="11"/>
  <c r="B574" i="11"/>
  <c r="B575" i="11"/>
  <c r="B576" i="11"/>
  <c r="B577" i="11"/>
  <c r="B578" i="11"/>
  <c r="B579" i="11"/>
  <c r="B580" i="11"/>
  <c r="B581" i="11"/>
  <c r="B582" i="11"/>
  <c r="B583" i="11"/>
  <c r="B584" i="11"/>
  <c r="B585" i="11"/>
  <c r="B586" i="11"/>
  <c r="B587" i="11"/>
  <c r="B588" i="11"/>
  <c r="B589" i="11"/>
  <c r="B590" i="11"/>
  <c r="B591" i="11"/>
  <c r="B592" i="11"/>
  <c r="B593" i="11"/>
  <c r="B594" i="11"/>
  <c r="B595" i="11"/>
  <c r="B596" i="11"/>
  <c r="B597" i="11"/>
  <c r="B598" i="11"/>
  <c r="B599" i="11"/>
  <c r="B600" i="11"/>
  <c r="B601" i="11"/>
  <c r="B602" i="11"/>
  <c r="B603" i="11"/>
  <c r="B604" i="11"/>
  <c r="B605" i="11"/>
  <c r="B606" i="11"/>
  <c r="B607" i="11"/>
  <c r="B608" i="11"/>
  <c r="B609" i="11"/>
  <c r="B610" i="11"/>
  <c r="B611" i="11"/>
  <c r="B612" i="11"/>
  <c r="B613" i="11"/>
  <c r="B614" i="11"/>
  <c r="B615" i="11"/>
  <c r="B616" i="11"/>
  <c r="B617" i="11"/>
  <c r="B618" i="11"/>
  <c r="B619" i="11"/>
  <c r="B620" i="11"/>
  <c r="B621" i="11"/>
  <c r="B622" i="11"/>
  <c r="B623" i="11"/>
  <c r="B624" i="11"/>
  <c r="B625" i="11"/>
  <c r="B626" i="11"/>
  <c r="B627" i="11"/>
  <c r="B628" i="11"/>
  <c r="B629" i="11"/>
  <c r="B630" i="11"/>
  <c r="B631" i="11"/>
  <c r="B632" i="11"/>
  <c r="B633" i="11"/>
  <c r="B634" i="11"/>
  <c r="B635" i="11"/>
  <c r="B636" i="11"/>
  <c r="B637" i="11"/>
  <c r="B638" i="11"/>
  <c r="B639" i="11"/>
  <c r="B640" i="11"/>
  <c r="B641" i="11"/>
  <c r="B642" i="11"/>
  <c r="B643" i="11"/>
  <c r="B644" i="11"/>
  <c r="B645" i="11"/>
  <c r="B646" i="11"/>
  <c r="B647" i="11"/>
  <c r="B648" i="11"/>
  <c r="B649" i="11"/>
  <c r="B650" i="11"/>
  <c r="B651" i="11"/>
  <c r="B652" i="11"/>
  <c r="B653" i="11"/>
  <c r="B654" i="11"/>
  <c r="B655" i="11"/>
  <c r="B656" i="11"/>
  <c r="B657" i="11"/>
  <c r="B658" i="11"/>
  <c r="B659" i="11"/>
  <c r="B660" i="11"/>
  <c r="B661" i="11"/>
  <c r="B662" i="11"/>
  <c r="B663" i="11"/>
  <c r="B664" i="11"/>
  <c r="B665" i="11"/>
  <c r="B666" i="11"/>
  <c r="B667" i="11"/>
  <c r="B668" i="11"/>
  <c r="B669" i="11"/>
  <c r="B670" i="11"/>
  <c r="B671" i="11"/>
  <c r="B672" i="11"/>
  <c r="B673" i="11"/>
  <c r="B674" i="11"/>
  <c r="B675" i="11"/>
  <c r="B676" i="11"/>
  <c r="B677" i="11"/>
  <c r="B678" i="11"/>
  <c r="B679" i="11"/>
  <c r="B680" i="11"/>
  <c r="B681" i="11"/>
  <c r="B682" i="11"/>
  <c r="B683" i="11"/>
  <c r="B684" i="11"/>
  <c r="B685" i="11"/>
  <c r="B686" i="11"/>
  <c r="B687" i="11"/>
  <c r="B688" i="11"/>
  <c r="B689" i="11"/>
  <c r="B690" i="11"/>
  <c r="B691" i="11"/>
  <c r="B692" i="11"/>
  <c r="B693" i="11"/>
  <c r="B694" i="11"/>
  <c r="B695" i="11"/>
  <c r="B696" i="11"/>
  <c r="B697" i="11"/>
  <c r="B698" i="11"/>
  <c r="B699" i="11"/>
  <c r="B700" i="11"/>
  <c r="B701" i="11"/>
  <c r="B702" i="11"/>
  <c r="B703" i="11"/>
  <c r="B704" i="11"/>
  <c r="B705" i="11"/>
  <c r="B706" i="11"/>
  <c r="B707" i="11"/>
  <c r="B708" i="11"/>
  <c r="B709" i="11"/>
  <c r="B710" i="11"/>
  <c r="B711" i="11"/>
  <c r="B712" i="11"/>
  <c r="B713" i="11"/>
  <c r="B714" i="11"/>
  <c r="B715" i="11"/>
  <c r="B716" i="11"/>
  <c r="B717" i="11"/>
  <c r="B718" i="11"/>
  <c r="B719" i="11"/>
  <c r="B720" i="11"/>
  <c r="B721" i="11"/>
  <c r="B722" i="11"/>
  <c r="B723" i="11"/>
  <c r="B724" i="11"/>
  <c r="B725" i="11"/>
  <c r="B726" i="11"/>
  <c r="B727" i="11"/>
  <c r="B728" i="11"/>
  <c r="B729" i="11"/>
  <c r="B730" i="11"/>
  <c r="B731" i="11"/>
  <c r="B732" i="11"/>
  <c r="B733" i="11"/>
  <c r="B734" i="11"/>
  <c r="B735" i="11"/>
  <c r="B736" i="11"/>
  <c r="B737" i="11"/>
  <c r="B738" i="11"/>
  <c r="B739" i="11"/>
  <c r="B740" i="11"/>
  <c r="B741" i="11"/>
  <c r="B742" i="11"/>
  <c r="B743" i="11"/>
  <c r="B744" i="11"/>
  <c r="B745" i="11"/>
  <c r="B746" i="11"/>
  <c r="B747" i="11"/>
  <c r="B748" i="11"/>
  <c r="B749" i="11"/>
  <c r="B750" i="11"/>
  <c r="B751" i="11"/>
  <c r="B752" i="11"/>
  <c r="B753" i="11"/>
  <c r="B754" i="11"/>
  <c r="B755" i="11"/>
  <c r="B756" i="11"/>
  <c r="B757" i="11"/>
  <c r="B758" i="11"/>
  <c r="B759" i="11"/>
  <c r="B760" i="11"/>
  <c r="B761" i="11"/>
  <c r="B762" i="11"/>
  <c r="B763" i="11"/>
  <c r="B764" i="11"/>
  <c r="B765" i="11"/>
  <c r="B766" i="11"/>
  <c r="B767" i="11"/>
  <c r="B768" i="11"/>
  <c r="B769" i="11"/>
  <c r="B770" i="11"/>
  <c r="B771" i="11"/>
  <c r="B772" i="11"/>
  <c r="B773" i="11"/>
  <c r="B774" i="11"/>
  <c r="B775" i="11"/>
  <c r="B776" i="11"/>
  <c r="B777" i="11"/>
  <c r="B778" i="11"/>
  <c r="B779" i="11"/>
  <c r="B780" i="11"/>
  <c r="B781" i="11"/>
  <c r="B782" i="11"/>
  <c r="B783" i="11"/>
  <c r="B784" i="11"/>
  <c r="B785" i="11"/>
  <c r="B786" i="11"/>
  <c r="B787" i="11"/>
  <c r="B788" i="11"/>
  <c r="B789" i="11"/>
  <c r="B790" i="11"/>
  <c r="B791" i="11"/>
  <c r="B792" i="11"/>
  <c r="B793" i="11"/>
  <c r="B794" i="11"/>
  <c r="B795" i="11"/>
  <c r="B796" i="11"/>
  <c r="B797" i="11"/>
  <c r="B798" i="11"/>
  <c r="B799" i="11"/>
  <c r="B800" i="11"/>
  <c r="B801" i="11"/>
  <c r="B802" i="11"/>
  <c r="B803" i="11"/>
  <c r="B804" i="11"/>
  <c r="B805" i="11"/>
  <c r="B806" i="11"/>
  <c r="B807" i="11"/>
  <c r="B808" i="11"/>
  <c r="B809" i="11"/>
  <c r="B810" i="11"/>
  <c r="B811" i="11"/>
  <c r="B812" i="11"/>
  <c r="B813" i="11"/>
  <c r="B814" i="11"/>
  <c r="B815" i="11"/>
  <c r="B816" i="11"/>
  <c r="B817" i="11"/>
  <c r="B818" i="11"/>
  <c r="B819" i="11"/>
  <c r="B820" i="11"/>
  <c r="B821" i="11"/>
  <c r="B822" i="11"/>
  <c r="B823" i="11"/>
  <c r="B824" i="11"/>
  <c r="B825" i="11"/>
  <c r="B826" i="11"/>
  <c r="B827" i="11"/>
  <c r="B828" i="11"/>
  <c r="B829" i="11"/>
  <c r="B830" i="11"/>
  <c r="B831" i="11"/>
  <c r="B832" i="11"/>
  <c r="B833" i="11"/>
  <c r="B834" i="11"/>
  <c r="B835" i="11"/>
  <c r="B836" i="11"/>
  <c r="B837" i="11"/>
  <c r="B838" i="11"/>
  <c r="B839" i="11"/>
  <c r="B840" i="11"/>
  <c r="B841" i="11"/>
  <c r="B842" i="11"/>
  <c r="B843" i="11"/>
  <c r="B844" i="11"/>
  <c r="B845" i="11"/>
  <c r="B846" i="11"/>
  <c r="B847" i="11"/>
  <c r="B848" i="11"/>
  <c r="B849" i="11"/>
  <c r="B850" i="11"/>
  <c r="B851" i="11"/>
  <c r="B852" i="11"/>
  <c r="B853" i="11"/>
  <c r="B854" i="11"/>
  <c r="B855" i="11"/>
  <c r="B856" i="11"/>
  <c r="B857" i="11"/>
  <c r="B858" i="11"/>
  <c r="B859" i="11"/>
  <c r="B860" i="11"/>
  <c r="B861" i="11"/>
  <c r="B862" i="11"/>
  <c r="B863" i="11"/>
  <c r="B864" i="11"/>
  <c r="B865" i="11"/>
  <c r="B866" i="11"/>
  <c r="B867" i="11"/>
  <c r="B868" i="11"/>
  <c r="B869" i="11"/>
  <c r="B870" i="11"/>
  <c r="B871" i="11"/>
  <c r="B872" i="11"/>
  <c r="B873" i="11"/>
  <c r="B874" i="11"/>
  <c r="B875" i="11"/>
  <c r="B876" i="11"/>
  <c r="B877" i="11"/>
  <c r="B878" i="11"/>
  <c r="B879" i="11"/>
  <c r="B880" i="11"/>
  <c r="B881" i="11"/>
  <c r="B882" i="11"/>
  <c r="B883" i="11"/>
  <c r="B884" i="11"/>
  <c r="B885" i="11"/>
  <c r="B886" i="11"/>
  <c r="B887" i="11"/>
  <c r="B888" i="11"/>
  <c r="B889" i="11"/>
  <c r="B890" i="11"/>
  <c r="B891" i="11"/>
  <c r="B892" i="11"/>
  <c r="B893" i="11"/>
  <c r="B894" i="11"/>
  <c r="B895" i="11"/>
  <c r="B896" i="11"/>
  <c r="B897" i="11"/>
  <c r="B898" i="11"/>
  <c r="B899" i="11"/>
  <c r="B900" i="11"/>
  <c r="B901" i="11"/>
  <c r="B902" i="11"/>
  <c r="B903" i="11"/>
  <c r="B904" i="11"/>
  <c r="B905" i="11"/>
  <c r="B906" i="11"/>
  <c r="B907" i="11"/>
  <c r="B908" i="11"/>
  <c r="B909" i="11"/>
  <c r="B910" i="11"/>
  <c r="B911" i="11"/>
  <c r="B912" i="11"/>
  <c r="B913" i="11"/>
  <c r="B914" i="11"/>
  <c r="B915" i="11"/>
  <c r="B916" i="11"/>
  <c r="B917" i="11"/>
  <c r="B918" i="11"/>
  <c r="B919" i="11"/>
  <c r="B920" i="11"/>
  <c r="B921" i="11"/>
  <c r="B922" i="11"/>
  <c r="B923" i="11"/>
  <c r="B924" i="11"/>
  <c r="B925" i="11"/>
  <c r="B926" i="11"/>
  <c r="B927" i="11"/>
  <c r="B928" i="11"/>
  <c r="B929" i="11"/>
  <c r="B930" i="11"/>
  <c r="B931" i="11"/>
  <c r="B932" i="11"/>
  <c r="B933" i="11"/>
  <c r="B934" i="11"/>
  <c r="B935" i="11"/>
  <c r="B936" i="11"/>
  <c r="B937" i="11"/>
  <c r="B938" i="11"/>
  <c r="B939" i="11"/>
  <c r="B940" i="11"/>
  <c r="B941" i="11"/>
  <c r="B942" i="11"/>
  <c r="B943" i="11"/>
  <c r="B944" i="11"/>
  <c r="B945" i="11"/>
  <c r="B946" i="11"/>
  <c r="B947" i="11"/>
  <c r="B948" i="11"/>
  <c r="B949" i="11"/>
  <c r="B950" i="11"/>
  <c r="B951" i="11"/>
  <c r="B952" i="11"/>
  <c r="B953" i="11"/>
  <c r="B954" i="11"/>
  <c r="B955" i="11"/>
  <c r="B956" i="11"/>
  <c r="B957" i="11"/>
  <c r="B958" i="11"/>
  <c r="B959" i="11"/>
  <c r="B960" i="11"/>
  <c r="B961" i="11"/>
  <c r="B962" i="11"/>
  <c r="B963" i="11"/>
  <c r="B964" i="11"/>
  <c r="B965" i="11"/>
  <c r="B966" i="11"/>
  <c r="B967" i="11"/>
  <c r="B968" i="11"/>
  <c r="B969" i="11"/>
  <c r="B970" i="11"/>
  <c r="B971" i="11"/>
  <c r="B972" i="11"/>
  <c r="B973" i="11"/>
  <c r="B974" i="11"/>
  <c r="B975" i="11"/>
  <c r="B976" i="11"/>
  <c r="B977" i="11"/>
  <c r="B978" i="11"/>
  <c r="B979" i="11"/>
  <c r="B980" i="11"/>
  <c r="B981" i="11"/>
  <c r="B982" i="11"/>
  <c r="B983" i="11"/>
  <c r="B984" i="11"/>
  <c r="B985" i="11"/>
  <c r="B986" i="11"/>
  <c r="B987" i="11"/>
  <c r="B988" i="11"/>
  <c r="B989" i="11"/>
  <c r="B990" i="11"/>
  <c r="B991" i="11"/>
  <c r="B992" i="11"/>
  <c r="B993" i="11"/>
  <c r="B994" i="11"/>
  <c r="B995" i="11"/>
  <c r="B996" i="11"/>
  <c r="B997" i="11"/>
  <c r="B998" i="11"/>
  <c r="B999" i="11"/>
  <c r="B1000" i="11"/>
  <c r="B1001" i="11"/>
  <c r="B1002" i="11"/>
  <c r="B1003" i="11"/>
  <c r="B1004" i="11"/>
  <c r="B1005" i="11"/>
  <c r="B1006" i="11"/>
  <c r="B1007" i="11"/>
  <c r="B1008" i="11"/>
  <c r="B1009" i="11"/>
  <c r="B1010" i="11"/>
  <c r="B1011" i="11"/>
  <c r="B1012" i="11"/>
  <c r="B1013" i="11"/>
  <c r="B1014" i="11"/>
  <c r="B1015" i="11"/>
  <c r="B1016" i="11"/>
  <c r="B1017" i="11"/>
  <c r="B1018" i="11"/>
  <c r="B1019" i="11"/>
  <c r="B1020" i="11"/>
  <c r="B1021" i="11"/>
  <c r="B1022" i="11"/>
  <c r="B1023" i="11"/>
  <c r="B1024" i="11"/>
  <c r="B1025" i="11"/>
  <c r="B1026" i="11"/>
  <c r="B1027" i="11"/>
  <c r="B1028" i="11"/>
  <c r="B1029" i="11"/>
  <c r="B1030" i="11"/>
  <c r="B1031" i="11"/>
  <c r="B1032" i="11"/>
  <c r="B1033" i="11"/>
  <c r="B1034" i="11"/>
  <c r="B1035" i="11"/>
  <c r="B1036" i="11"/>
  <c r="B1037" i="11"/>
  <c r="B1038" i="11"/>
  <c r="B1039" i="11"/>
  <c r="B1040" i="11"/>
  <c r="B1041" i="11"/>
  <c r="B1042" i="11"/>
  <c r="B1043" i="11"/>
  <c r="B1044" i="11"/>
  <c r="B1045" i="11"/>
  <c r="B1046" i="11"/>
  <c r="B1047" i="11"/>
  <c r="B1048" i="11"/>
  <c r="B1049" i="11"/>
  <c r="B1050" i="11"/>
  <c r="B1051" i="11"/>
  <c r="B1052" i="11"/>
  <c r="B1053" i="11"/>
  <c r="B1054" i="11"/>
  <c r="B1055" i="11"/>
  <c r="B1056" i="11"/>
  <c r="B1057" i="11"/>
  <c r="B1058" i="11"/>
  <c r="B1059" i="11"/>
  <c r="B1060" i="11"/>
  <c r="B1061" i="11"/>
  <c r="B1062" i="11"/>
  <c r="B1063" i="11"/>
  <c r="B1064" i="11"/>
  <c r="B1065" i="11"/>
  <c r="B1066" i="11"/>
  <c r="B1067" i="11"/>
  <c r="B1068" i="11"/>
  <c r="B1069" i="11"/>
  <c r="B1070" i="11"/>
  <c r="B1071" i="11"/>
  <c r="B1072" i="11"/>
  <c r="B1073" i="11"/>
  <c r="B1074" i="11"/>
  <c r="B1075" i="11"/>
  <c r="B1076" i="11"/>
  <c r="B1077" i="11"/>
  <c r="B1078" i="11"/>
  <c r="B1079" i="11"/>
  <c r="B1080" i="11"/>
  <c r="B1081" i="11"/>
  <c r="B1082" i="11"/>
  <c r="B1083" i="11"/>
  <c r="B1084" i="11"/>
  <c r="B1085" i="11"/>
  <c r="B1086" i="11"/>
  <c r="B1087" i="11"/>
  <c r="B1088" i="11"/>
  <c r="B1089" i="11"/>
  <c r="B1090" i="11"/>
  <c r="B1091" i="11"/>
  <c r="B1092" i="11"/>
  <c r="B1093" i="11"/>
  <c r="B1094" i="11"/>
  <c r="B1095" i="11"/>
  <c r="B1096" i="11"/>
  <c r="B1097" i="11"/>
  <c r="B1098" i="11"/>
  <c r="B1099" i="11"/>
  <c r="B1100" i="11"/>
  <c r="B1101" i="11"/>
  <c r="B1102" i="11"/>
  <c r="B1103" i="11"/>
  <c r="B1104" i="11"/>
  <c r="B1105" i="11"/>
  <c r="B1106" i="11"/>
  <c r="B1107" i="11"/>
  <c r="B1108" i="11"/>
  <c r="B1109" i="11"/>
  <c r="B1110" i="11"/>
  <c r="B1111" i="11"/>
  <c r="B1112" i="11"/>
  <c r="B1113" i="11"/>
  <c r="B1114" i="11"/>
  <c r="B1115" i="11"/>
  <c r="B1116" i="11"/>
  <c r="B1117" i="11"/>
  <c r="B1118" i="11"/>
  <c r="B1119" i="11"/>
  <c r="B1120" i="11"/>
  <c r="B1121" i="11"/>
  <c r="B1122" i="11"/>
  <c r="B1123" i="11"/>
  <c r="B1124" i="11"/>
  <c r="B1125" i="11"/>
  <c r="B1126" i="11"/>
  <c r="B1127" i="11"/>
  <c r="B1128" i="11"/>
  <c r="B1129" i="11"/>
  <c r="B1130" i="11"/>
  <c r="B1131" i="11"/>
  <c r="B1132" i="11"/>
  <c r="B1133" i="11"/>
  <c r="B1134" i="11"/>
  <c r="B1135" i="11"/>
  <c r="B1136" i="11"/>
  <c r="B1137" i="11"/>
  <c r="B1138" i="11"/>
  <c r="B1139" i="11"/>
  <c r="B1140" i="11"/>
  <c r="B1141" i="11"/>
  <c r="B1142" i="11"/>
  <c r="B1143" i="11"/>
  <c r="B1144" i="11"/>
  <c r="B1145" i="11"/>
  <c r="B1146" i="11"/>
  <c r="B1147" i="11"/>
  <c r="B1148" i="11"/>
  <c r="B1149" i="11"/>
  <c r="B1150" i="11"/>
  <c r="B1151" i="11"/>
  <c r="B1152" i="11"/>
  <c r="B1153" i="11"/>
  <c r="B1154" i="11"/>
  <c r="B1155" i="11"/>
  <c r="B1156" i="11"/>
  <c r="B1157" i="11"/>
  <c r="B1158" i="11"/>
  <c r="B1159" i="11"/>
  <c r="B1160" i="11"/>
  <c r="B1161" i="11"/>
  <c r="B1162" i="11"/>
  <c r="B1163" i="11"/>
  <c r="B1164" i="11"/>
  <c r="B1165" i="11"/>
  <c r="B1166" i="11"/>
  <c r="B1167" i="11"/>
  <c r="B1168" i="11"/>
  <c r="B1169" i="11"/>
  <c r="B1170" i="11"/>
  <c r="B1171" i="11"/>
  <c r="B1172" i="11"/>
  <c r="B1173" i="11"/>
  <c r="B1174" i="11"/>
  <c r="B1175" i="11"/>
  <c r="B1176" i="11"/>
  <c r="B1177" i="11"/>
  <c r="B1178" i="11"/>
  <c r="B1179" i="11"/>
  <c r="B1180" i="11"/>
  <c r="B1181" i="11"/>
  <c r="B1182" i="11"/>
  <c r="B1183" i="11"/>
  <c r="B1184" i="11"/>
  <c r="B1185" i="11"/>
  <c r="B1186" i="11"/>
  <c r="B1187" i="11"/>
  <c r="B1188" i="11"/>
  <c r="B1189" i="11"/>
  <c r="B1190" i="11"/>
  <c r="B1191" i="11"/>
  <c r="B1192" i="11"/>
  <c r="B1193" i="11"/>
  <c r="B1194" i="11"/>
  <c r="B1195" i="11"/>
  <c r="B1196" i="11"/>
  <c r="B1197" i="11"/>
  <c r="B1198" i="11"/>
  <c r="B1199" i="11"/>
  <c r="B1200" i="11"/>
  <c r="B1201" i="11"/>
  <c r="B1202" i="11"/>
  <c r="B1203" i="11"/>
  <c r="B1204" i="11"/>
  <c r="B1205" i="11"/>
  <c r="B1206" i="11"/>
  <c r="B1207" i="11"/>
  <c r="B1208" i="11"/>
  <c r="B1209" i="11"/>
  <c r="B1210" i="11"/>
  <c r="B1211" i="11"/>
  <c r="B1212" i="11"/>
  <c r="B1213" i="11"/>
  <c r="B1214" i="11"/>
  <c r="B1215" i="11"/>
  <c r="B1216" i="11"/>
  <c r="B1217" i="11"/>
  <c r="B1218" i="11"/>
  <c r="B1219" i="11"/>
  <c r="B1220" i="11"/>
  <c r="B1221" i="11"/>
  <c r="B1222" i="11"/>
  <c r="B1223" i="11"/>
  <c r="B1224" i="11"/>
  <c r="B1225" i="11"/>
  <c r="B1226" i="11"/>
  <c r="B1227" i="11"/>
  <c r="B1228" i="11"/>
  <c r="B1229" i="11"/>
  <c r="B1230" i="11"/>
  <c r="B1231" i="11"/>
  <c r="B1232" i="11"/>
  <c r="B1233" i="11"/>
  <c r="B1234" i="11"/>
  <c r="B1235" i="11"/>
  <c r="B1236" i="11"/>
  <c r="B1237" i="11"/>
  <c r="B1238" i="11"/>
  <c r="B1239" i="11"/>
  <c r="B1240" i="11"/>
  <c r="B1241" i="11"/>
  <c r="B1242" i="11"/>
  <c r="B1243" i="11"/>
  <c r="B1244" i="11"/>
  <c r="B1245" i="11"/>
  <c r="B1246" i="11"/>
  <c r="B1247" i="11"/>
  <c r="B1248" i="11"/>
  <c r="B1249" i="11"/>
  <c r="B1250" i="11"/>
  <c r="B1251" i="11"/>
  <c r="B1252" i="11"/>
  <c r="B1253" i="11"/>
  <c r="B1254" i="11"/>
  <c r="B1255" i="11"/>
  <c r="B1256" i="11"/>
  <c r="B1257" i="11"/>
  <c r="B1258" i="11"/>
  <c r="B1259" i="11"/>
  <c r="B1260" i="11"/>
  <c r="B1261" i="11"/>
  <c r="B1262" i="11"/>
  <c r="B1263" i="11"/>
  <c r="B1264" i="11"/>
  <c r="B1265" i="11"/>
  <c r="B1266" i="11"/>
  <c r="B1267" i="11"/>
  <c r="B1268" i="11"/>
  <c r="B1269" i="11"/>
  <c r="B1270" i="11"/>
  <c r="B1271" i="11"/>
  <c r="B1272" i="11"/>
  <c r="B1273" i="11"/>
  <c r="B1274" i="11"/>
  <c r="B1275" i="11"/>
  <c r="B1276" i="11"/>
  <c r="B1277" i="11"/>
  <c r="B1278" i="11"/>
  <c r="B1279" i="11"/>
  <c r="B1280" i="11"/>
  <c r="B1281" i="11"/>
  <c r="B1282" i="11"/>
  <c r="B1283" i="11"/>
  <c r="B1284" i="11"/>
  <c r="B1285" i="11"/>
  <c r="B1286" i="11"/>
  <c r="B1287" i="11"/>
  <c r="B1288" i="11"/>
  <c r="B1289" i="11"/>
  <c r="B1290" i="11"/>
  <c r="B1291" i="11"/>
  <c r="B1292" i="11"/>
  <c r="B1293" i="11"/>
  <c r="B1294" i="11"/>
  <c r="B1295" i="11"/>
  <c r="B1296" i="11"/>
  <c r="B1297" i="11"/>
  <c r="B1298" i="11"/>
  <c r="B1299" i="11"/>
  <c r="B1300" i="11"/>
  <c r="B1301" i="11"/>
  <c r="B1302" i="11"/>
  <c r="B1303" i="11"/>
  <c r="B1304" i="11"/>
  <c r="B1305" i="11"/>
  <c r="B1306" i="11"/>
  <c r="B1307" i="11"/>
  <c r="B1308" i="11"/>
  <c r="B1309" i="11"/>
  <c r="B1310" i="11"/>
  <c r="B1311" i="11"/>
  <c r="B1312" i="11"/>
  <c r="B1313" i="11"/>
  <c r="B1314" i="11"/>
  <c r="B1315" i="11"/>
  <c r="B1316" i="11"/>
  <c r="B1317" i="11"/>
  <c r="B1318" i="11"/>
  <c r="B1319" i="11"/>
  <c r="B1320" i="11"/>
  <c r="B1321" i="11"/>
  <c r="B1322" i="11"/>
  <c r="B1323" i="11"/>
  <c r="B1324" i="11"/>
  <c r="B1325" i="11"/>
  <c r="B1326" i="11"/>
  <c r="B1327" i="11"/>
  <c r="B1328" i="11"/>
  <c r="B1329" i="11"/>
  <c r="B1330" i="11"/>
  <c r="B1331" i="11"/>
  <c r="B1332" i="11"/>
  <c r="B1333" i="11"/>
  <c r="B1334" i="11"/>
  <c r="B1335" i="11"/>
  <c r="B1336" i="11"/>
  <c r="B1337" i="11"/>
  <c r="B1338" i="11"/>
  <c r="B1339" i="11"/>
  <c r="B1340" i="11"/>
  <c r="B1341" i="11"/>
  <c r="B1342" i="11"/>
  <c r="B1343" i="11"/>
  <c r="B1344" i="11"/>
  <c r="B1345" i="11"/>
  <c r="B1346" i="11"/>
  <c r="B1347" i="11"/>
  <c r="B1348" i="11"/>
  <c r="B1349" i="11"/>
  <c r="B1350" i="11"/>
  <c r="B1351" i="11"/>
  <c r="B1352" i="11"/>
  <c r="B1353" i="11"/>
  <c r="B1354" i="11"/>
  <c r="B1355" i="11"/>
  <c r="B1356" i="11"/>
  <c r="B1357" i="11"/>
  <c r="B1358" i="11"/>
  <c r="B1359" i="11"/>
  <c r="B1360" i="11"/>
  <c r="B1361" i="11"/>
  <c r="B1362" i="11"/>
  <c r="B1363" i="11"/>
  <c r="B1364" i="11"/>
  <c r="B1365" i="11"/>
  <c r="B1366" i="11"/>
  <c r="B1367" i="11"/>
  <c r="B1368" i="11"/>
  <c r="B1369" i="11"/>
  <c r="B1370" i="11"/>
  <c r="B1371" i="11"/>
  <c r="B1372" i="11"/>
  <c r="B1373" i="11"/>
  <c r="B1374" i="11"/>
  <c r="B1375" i="11"/>
  <c r="B1376" i="11"/>
  <c r="B1377" i="11"/>
  <c r="B1378" i="11"/>
  <c r="B1379" i="11"/>
  <c r="B1380" i="11"/>
  <c r="B1381" i="11"/>
  <c r="B1382" i="11"/>
  <c r="B1383" i="11"/>
  <c r="B1384" i="11"/>
  <c r="B1385" i="11"/>
  <c r="B1386" i="11"/>
  <c r="B1387" i="11"/>
  <c r="B1388" i="11"/>
  <c r="B1389" i="11"/>
  <c r="B1390" i="11"/>
  <c r="B1391" i="11"/>
  <c r="B1392" i="11"/>
  <c r="B1393" i="11"/>
  <c r="B1394" i="11"/>
  <c r="B1395" i="11"/>
  <c r="B1396" i="11"/>
  <c r="B1397" i="11"/>
  <c r="B1398" i="11"/>
  <c r="B1399" i="11"/>
  <c r="B1400" i="11"/>
  <c r="B1401" i="11"/>
  <c r="B1402" i="11"/>
  <c r="B1403" i="11"/>
  <c r="B1404" i="11"/>
  <c r="B1405" i="11"/>
  <c r="B1406" i="11"/>
  <c r="B1407" i="11"/>
  <c r="B1408" i="11"/>
  <c r="B1409" i="11"/>
  <c r="B1410" i="11"/>
  <c r="B1411" i="11"/>
  <c r="B1412" i="11"/>
  <c r="B1413" i="11"/>
  <c r="B1414" i="11"/>
  <c r="B1415" i="11"/>
  <c r="B1416" i="11"/>
  <c r="B1417" i="11"/>
  <c r="B1418" i="11"/>
  <c r="B1419" i="11"/>
  <c r="B1420" i="11"/>
  <c r="B1421" i="11"/>
  <c r="B1422" i="11"/>
  <c r="B1423" i="11"/>
  <c r="B1424" i="11"/>
  <c r="B1425" i="11"/>
  <c r="B1426" i="11"/>
  <c r="B1427" i="11"/>
  <c r="B1428" i="11"/>
  <c r="B1429" i="11"/>
  <c r="B1430" i="11"/>
  <c r="B1431" i="11"/>
  <c r="B1432" i="11"/>
  <c r="B1433" i="11"/>
  <c r="B1434" i="11"/>
  <c r="B1435" i="11"/>
  <c r="B1436" i="11"/>
  <c r="B1437" i="11"/>
  <c r="B1438" i="11"/>
  <c r="B1439" i="11"/>
  <c r="B1440" i="11"/>
  <c r="B1441" i="11"/>
  <c r="B1442" i="11"/>
  <c r="B1443" i="11"/>
  <c r="B1444" i="11"/>
  <c r="B1445" i="11"/>
  <c r="B1446" i="11"/>
  <c r="B1447" i="11"/>
  <c r="B1448" i="11"/>
  <c r="B1449" i="11"/>
  <c r="B1450" i="11"/>
  <c r="B1451" i="11"/>
  <c r="B1452" i="11"/>
  <c r="B1453" i="11"/>
  <c r="B1454" i="11"/>
  <c r="B1455" i="11"/>
  <c r="B1456" i="11"/>
  <c r="B1457" i="11"/>
  <c r="B1458" i="11"/>
  <c r="B1459" i="11"/>
  <c r="B1460" i="11"/>
  <c r="B1461" i="11"/>
  <c r="B1462" i="11"/>
  <c r="B1463" i="11"/>
  <c r="B1464" i="11"/>
  <c r="B1465" i="11"/>
  <c r="B1466" i="11"/>
  <c r="B1467" i="11"/>
  <c r="B1468" i="11"/>
  <c r="B1469" i="11"/>
  <c r="B1470" i="11"/>
  <c r="B1471" i="11"/>
  <c r="B1472" i="11"/>
  <c r="B1473" i="11"/>
  <c r="B1474" i="11"/>
  <c r="B1475" i="11"/>
  <c r="B1476" i="11"/>
  <c r="B1477" i="11"/>
  <c r="B1478" i="11"/>
  <c r="B1479" i="11"/>
  <c r="B1480" i="11"/>
  <c r="B1481" i="11"/>
  <c r="B1482" i="11"/>
  <c r="B1483" i="11"/>
  <c r="B1484" i="11"/>
  <c r="B1485" i="11"/>
  <c r="B1486" i="11"/>
  <c r="B1487" i="11"/>
  <c r="B1488" i="11"/>
  <c r="B1489" i="11"/>
  <c r="B1490" i="11"/>
  <c r="B1491" i="11"/>
  <c r="B1492" i="11"/>
  <c r="B1493" i="11"/>
  <c r="B1494" i="11"/>
  <c r="B1495" i="11"/>
  <c r="B1496" i="11"/>
  <c r="B1497" i="11"/>
  <c r="B1498" i="11"/>
  <c r="B1499" i="11"/>
  <c r="B1500" i="11"/>
  <c r="B1501" i="11"/>
  <c r="B1502" i="11"/>
  <c r="B1503" i="11"/>
  <c r="B1504" i="11"/>
  <c r="B1505" i="11"/>
  <c r="B1506" i="11"/>
  <c r="B1507" i="11"/>
  <c r="B1508" i="11"/>
  <c r="B1509" i="11"/>
  <c r="B1510" i="11"/>
  <c r="B1511" i="11"/>
  <c r="B1512" i="11"/>
  <c r="B1513" i="11"/>
  <c r="B1514" i="11"/>
  <c r="B1515" i="11"/>
  <c r="B1516" i="11"/>
  <c r="B1517" i="11"/>
  <c r="B1518" i="11"/>
  <c r="B1519" i="11"/>
  <c r="B1520" i="11"/>
  <c r="B1521" i="11"/>
  <c r="B1522" i="11"/>
  <c r="B1523" i="11"/>
  <c r="B1524" i="11"/>
  <c r="B1525" i="11"/>
  <c r="B1526" i="11"/>
  <c r="B1527" i="11"/>
  <c r="B1528" i="11"/>
  <c r="B1529" i="11"/>
  <c r="B1530" i="11"/>
  <c r="B1531" i="11"/>
  <c r="B1532" i="11"/>
  <c r="B1533" i="11"/>
  <c r="B1534" i="11"/>
  <c r="B1535" i="11"/>
  <c r="B1536" i="11"/>
  <c r="B1537" i="11"/>
  <c r="B1538" i="11"/>
  <c r="B1539" i="11"/>
  <c r="B1540" i="11"/>
  <c r="B1541" i="11"/>
  <c r="B1542" i="11"/>
  <c r="B1543" i="11"/>
  <c r="B1544" i="11"/>
  <c r="B1545" i="11"/>
  <c r="B1546" i="11"/>
  <c r="B1547" i="11"/>
  <c r="B1548" i="11"/>
  <c r="B1549" i="11"/>
  <c r="B1550" i="11"/>
  <c r="B1551" i="11"/>
  <c r="B1552" i="11"/>
  <c r="B1553" i="11"/>
  <c r="B1554" i="11"/>
  <c r="B1555" i="11"/>
  <c r="B1556" i="11"/>
  <c r="B1557" i="11"/>
  <c r="B1558" i="11"/>
  <c r="B1559" i="11"/>
  <c r="B1560" i="11"/>
  <c r="B1561" i="11"/>
  <c r="B1562" i="11"/>
  <c r="B1563" i="11"/>
  <c r="B1564" i="11"/>
  <c r="B1565" i="11"/>
  <c r="B1566" i="11"/>
  <c r="B1567" i="11"/>
  <c r="B1568" i="11"/>
  <c r="B1569" i="11"/>
  <c r="B1570" i="11"/>
  <c r="B1571" i="11"/>
  <c r="B1572" i="11"/>
  <c r="B1573" i="11"/>
  <c r="B1574" i="11"/>
  <c r="B1575" i="11"/>
  <c r="B1576" i="11"/>
  <c r="B1577" i="11"/>
  <c r="B1578" i="11"/>
  <c r="B1579" i="11"/>
  <c r="B1580" i="11"/>
  <c r="B1581" i="11"/>
  <c r="B1582" i="11"/>
  <c r="B1583" i="11"/>
  <c r="B1584" i="11"/>
  <c r="B1585" i="11"/>
  <c r="B1586" i="11"/>
  <c r="B1587" i="11"/>
  <c r="B1588" i="11"/>
  <c r="B1589" i="11"/>
  <c r="B1590" i="11"/>
  <c r="B1591" i="11"/>
  <c r="B1592" i="11"/>
  <c r="B1593" i="11"/>
  <c r="B1594" i="11"/>
  <c r="B1595" i="11"/>
  <c r="B1596" i="11"/>
  <c r="B1597" i="11"/>
  <c r="B1598" i="11"/>
  <c r="B1599" i="11"/>
  <c r="B1600" i="11"/>
  <c r="B1601" i="11"/>
  <c r="B1602" i="11"/>
  <c r="B1603" i="11"/>
  <c r="B1604" i="11"/>
  <c r="B1605" i="11"/>
  <c r="B1606" i="11"/>
  <c r="B1607" i="11"/>
  <c r="B1608" i="11"/>
  <c r="B1609" i="11"/>
  <c r="B1610" i="11"/>
  <c r="B1611" i="11"/>
  <c r="B1612" i="11"/>
  <c r="B1613" i="11"/>
  <c r="B1614" i="11"/>
  <c r="B1615" i="11"/>
  <c r="B1616" i="11"/>
  <c r="B1617" i="11"/>
  <c r="B1618" i="11"/>
  <c r="B1619" i="11"/>
  <c r="B1620" i="11"/>
  <c r="B1621" i="11"/>
  <c r="B1622" i="11"/>
  <c r="B1623" i="11"/>
  <c r="B1624" i="11"/>
  <c r="B1625" i="11"/>
  <c r="B1626" i="11"/>
  <c r="B1627" i="11"/>
  <c r="B1628" i="11"/>
  <c r="B1629" i="11"/>
  <c r="B1630" i="11"/>
  <c r="B1631" i="11"/>
  <c r="B1632" i="11"/>
  <c r="B1633" i="11"/>
  <c r="B1634" i="11"/>
  <c r="B1635" i="11"/>
  <c r="B1636" i="11"/>
  <c r="B1637" i="11"/>
  <c r="B1638" i="11"/>
  <c r="B1639" i="11"/>
  <c r="B1640" i="11"/>
  <c r="B1641" i="11"/>
  <c r="B1642" i="11"/>
  <c r="B1643" i="11"/>
  <c r="B1644" i="11"/>
  <c r="B1645" i="11"/>
  <c r="B1646" i="11"/>
  <c r="B1647" i="11"/>
  <c r="B1648" i="11"/>
  <c r="B1649" i="11"/>
  <c r="B1650" i="11"/>
  <c r="B1651" i="11"/>
  <c r="B1652" i="11"/>
  <c r="B1653" i="11"/>
  <c r="B1654" i="11"/>
  <c r="B1655" i="11"/>
  <c r="B1656" i="11"/>
  <c r="B1657" i="11"/>
  <c r="B1658" i="11"/>
  <c r="B1659" i="11"/>
  <c r="B1660" i="11"/>
  <c r="B1661" i="11"/>
  <c r="B1662" i="11"/>
  <c r="B1663" i="11"/>
  <c r="B1664" i="11"/>
  <c r="B1665" i="11"/>
  <c r="B1666" i="11"/>
  <c r="B1667" i="11"/>
  <c r="B1668" i="11"/>
  <c r="B1669" i="11"/>
  <c r="B1670" i="11"/>
  <c r="B1671" i="11"/>
  <c r="B1672" i="11"/>
  <c r="B1673" i="11"/>
  <c r="B1674" i="11"/>
  <c r="B1675" i="11"/>
  <c r="B1676" i="11"/>
  <c r="B1677" i="11"/>
  <c r="B1678" i="11"/>
  <c r="B1679" i="11"/>
  <c r="B1680" i="11"/>
  <c r="B1681" i="11"/>
  <c r="B1682" i="11"/>
  <c r="B1683" i="11"/>
  <c r="B1684" i="11"/>
  <c r="B1685" i="11"/>
  <c r="B1686" i="11"/>
  <c r="B1687" i="11"/>
  <c r="B1688" i="11"/>
  <c r="B1689" i="11"/>
  <c r="B1690" i="11"/>
  <c r="B1691" i="11"/>
  <c r="B1692" i="11"/>
  <c r="B1693" i="11"/>
  <c r="B1694" i="11"/>
  <c r="B1695" i="11"/>
  <c r="B1696" i="11"/>
  <c r="B1697" i="11"/>
  <c r="B1698" i="11"/>
  <c r="B1699" i="11"/>
  <c r="B1700" i="11"/>
  <c r="B1701" i="11"/>
  <c r="B1702" i="11"/>
  <c r="B1703" i="11"/>
  <c r="B1704" i="11"/>
  <c r="B1705" i="11"/>
  <c r="B1706" i="11"/>
  <c r="B1707" i="11"/>
  <c r="B1708" i="11"/>
  <c r="B1709" i="11"/>
  <c r="B1710" i="11"/>
  <c r="B1711" i="11"/>
  <c r="B1712" i="11"/>
  <c r="B1713" i="11"/>
  <c r="B1714" i="11"/>
  <c r="B1715" i="11"/>
  <c r="B1716" i="11"/>
  <c r="B1717" i="11"/>
  <c r="B1718" i="11"/>
  <c r="B1719" i="11"/>
  <c r="B1720" i="11"/>
  <c r="B1721" i="11"/>
  <c r="B1722" i="11"/>
  <c r="B1723" i="11"/>
  <c r="B1724" i="11"/>
  <c r="B1725" i="11"/>
  <c r="B1726" i="11"/>
  <c r="B1727" i="11"/>
  <c r="B1728" i="11"/>
  <c r="B1729" i="11"/>
  <c r="B1730" i="11"/>
  <c r="B1731" i="11"/>
  <c r="B1732" i="11"/>
  <c r="B1733" i="11"/>
  <c r="B1734" i="11"/>
  <c r="B1735" i="11"/>
  <c r="B1736" i="11"/>
  <c r="B1737" i="11"/>
  <c r="B1738" i="11"/>
  <c r="B1739" i="11"/>
  <c r="B1740" i="11"/>
  <c r="B1741" i="11"/>
  <c r="B1742" i="11"/>
  <c r="B1743" i="11"/>
  <c r="B1744" i="11"/>
  <c r="B1745" i="11"/>
  <c r="B1746" i="11"/>
  <c r="B1747" i="11"/>
  <c r="B1748" i="11"/>
  <c r="B1749" i="11"/>
  <c r="B1750" i="11"/>
  <c r="B1751" i="11"/>
  <c r="B1752" i="11"/>
  <c r="B1753" i="11"/>
  <c r="B1754" i="11"/>
  <c r="B1755" i="11"/>
  <c r="B1756" i="11"/>
  <c r="B1757" i="11"/>
  <c r="B1758" i="11"/>
  <c r="B1759" i="11"/>
  <c r="B1760" i="11"/>
  <c r="B1761" i="11"/>
  <c r="B1762" i="11"/>
  <c r="B1763" i="11"/>
  <c r="B1764" i="11"/>
  <c r="B1765" i="11"/>
  <c r="B1766" i="11"/>
  <c r="B1767" i="11"/>
  <c r="B1768" i="11"/>
  <c r="B1769" i="11"/>
  <c r="B1770" i="11"/>
  <c r="B1771" i="11"/>
  <c r="B1772" i="11"/>
  <c r="B1773" i="11"/>
  <c r="B1774" i="11"/>
  <c r="B1775" i="11"/>
  <c r="B1776" i="11"/>
  <c r="B1777" i="11"/>
  <c r="B1778" i="11"/>
  <c r="B1779" i="11"/>
  <c r="B1780" i="11"/>
  <c r="B1781" i="11"/>
  <c r="B1782" i="11"/>
  <c r="B1783" i="11"/>
  <c r="B1784" i="11"/>
  <c r="B1785" i="11"/>
  <c r="B1786" i="11"/>
  <c r="B1787" i="11"/>
  <c r="B1788" i="11"/>
  <c r="B1789" i="11"/>
  <c r="B1790" i="11"/>
  <c r="B1791" i="11"/>
  <c r="B1792" i="11"/>
  <c r="B1793" i="11"/>
  <c r="B1794" i="11"/>
  <c r="B1795" i="11"/>
  <c r="B1796" i="11"/>
  <c r="B1797" i="11"/>
  <c r="B1798" i="11"/>
  <c r="B1799" i="11"/>
  <c r="B1800" i="11"/>
  <c r="B1801" i="11"/>
  <c r="B1802" i="11"/>
  <c r="B1803" i="11"/>
  <c r="B1804" i="11"/>
  <c r="B1805" i="11"/>
  <c r="B1806" i="11"/>
  <c r="B1807" i="11"/>
  <c r="B1808" i="11"/>
  <c r="B1809" i="11"/>
  <c r="B1810" i="11"/>
  <c r="B1811" i="11"/>
  <c r="B1812" i="11"/>
  <c r="B1813" i="11"/>
  <c r="B1814" i="11"/>
  <c r="B1815" i="11"/>
  <c r="B1816" i="11"/>
  <c r="B1817" i="11"/>
  <c r="B1818" i="11"/>
  <c r="B1819" i="11"/>
  <c r="B1820" i="11"/>
  <c r="B1821" i="11"/>
  <c r="B1822" i="11"/>
  <c r="B1823" i="11"/>
  <c r="B1824" i="11"/>
  <c r="B1825" i="11"/>
  <c r="B1826" i="11"/>
  <c r="B1827" i="11"/>
  <c r="B1828" i="11"/>
  <c r="B1829" i="11"/>
  <c r="B1830" i="11"/>
  <c r="B1831" i="11"/>
  <c r="B1832" i="11"/>
  <c r="B1833" i="11"/>
  <c r="B1834" i="11"/>
  <c r="B1835" i="11"/>
  <c r="B1836" i="11"/>
  <c r="B1837" i="11"/>
  <c r="B1838" i="11"/>
  <c r="B1839" i="11"/>
  <c r="B1840" i="11"/>
  <c r="B1841" i="11"/>
  <c r="B1842" i="11"/>
  <c r="B1843" i="11"/>
  <c r="B1844" i="11"/>
  <c r="B1845" i="11"/>
  <c r="B1846" i="11"/>
  <c r="B1847" i="11"/>
  <c r="B1848" i="11"/>
  <c r="B1849" i="11"/>
  <c r="B1850" i="11"/>
  <c r="B1851" i="11"/>
  <c r="B1852" i="11"/>
  <c r="B1853" i="11"/>
  <c r="B1854" i="11"/>
  <c r="B1855" i="11"/>
  <c r="B1856" i="11"/>
  <c r="B1857" i="11"/>
  <c r="B1858" i="11"/>
  <c r="B1859" i="11"/>
  <c r="B1860" i="11"/>
  <c r="B1861" i="11"/>
  <c r="B1862" i="11"/>
  <c r="B1863" i="11"/>
  <c r="B1864" i="11"/>
  <c r="B1865" i="11"/>
  <c r="B1866" i="11"/>
  <c r="B1867" i="11"/>
  <c r="B1868" i="11"/>
  <c r="B1869" i="11"/>
  <c r="B1870" i="11"/>
  <c r="B1871" i="11"/>
  <c r="B1872" i="11"/>
  <c r="B1873" i="11"/>
  <c r="B1874" i="11"/>
  <c r="B1875" i="11"/>
  <c r="B1876" i="11"/>
  <c r="B1877" i="11"/>
  <c r="B1878" i="11"/>
  <c r="B1879" i="11"/>
  <c r="B1880" i="11"/>
  <c r="B1881" i="11"/>
  <c r="B1882" i="11"/>
  <c r="B1883" i="11"/>
  <c r="B1884" i="11"/>
  <c r="B1885" i="11"/>
  <c r="B1886" i="11"/>
  <c r="B1887" i="11"/>
  <c r="B1888" i="11"/>
  <c r="B1889" i="11"/>
  <c r="B1890" i="11"/>
  <c r="B1891" i="11"/>
  <c r="B1892" i="11"/>
  <c r="B1893" i="11"/>
  <c r="B1894" i="11"/>
  <c r="B1895" i="11"/>
  <c r="B1896" i="11"/>
  <c r="B1897" i="11"/>
  <c r="B1898" i="11"/>
  <c r="B1899" i="11"/>
  <c r="B1900" i="11"/>
  <c r="B1901" i="11"/>
  <c r="B1902" i="11"/>
  <c r="B1903" i="11"/>
  <c r="B1904" i="11"/>
  <c r="B1905" i="11"/>
  <c r="B1906" i="11"/>
  <c r="B1907" i="11"/>
  <c r="B1908" i="11"/>
  <c r="B1909" i="11"/>
  <c r="B1910" i="11"/>
  <c r="B1911" i="11"/>
  <c r="B1912" i="11"/>
  <c r="B1913" i="11"/>
  <c r="B1914" i="11"/>
  <c r="B1915" i="11"/>
  <c r="B1916" i="11"/>
  <c r="B1917" i="11"/>
  <c r="B1918" i="11"/>
  <c r="B1919" i="11"/>
  <c r="B1920" i="11"/>
  <c r="B1921" i="11"/>
  <c r="B1922" i="11"/>
  <c r="B1923" i="11"/>
  <c r="B1924" i="11"/>
  <c r="B1925" i="11"/>
  <c r="B1926" i="11"/>
  <c r="B1927" i="11"/>
  <c r="B1928" i="11"/>
  <c r="B1929" i="11"/>
  <c r="B1930" i="11"/>
  <c r="B1931" i="11"/>
  <c r="B1932" i="11"/>
  <c r="B1933" i="11"/>
  <c r="B1934" i="11"/>
  <c r="B1935" i="11"/>
  <c r="B1936" i="11"/>
  <c r="B1937" i="11"/>
  <c r="B1938" i="11"/>
  <c r="B1939" i="11"/>
  <c r="B1940" i="11"/>
  <c r="B1941" i="11"/>
  <c r="B1942" i="11"/>
  <c r="B1943" i="11"/>
  <c r="B1944" i="11"/>
  <c r="B1945" i="11"/>
  <c r="B1946" i="11"/>
  <c r="B1947" i="11"/>
  <c r="B1948" i="11"/>
  <c r="B1949" i="11"/>
  <c r="B1950" i="11"/>
  <c r="B1951" i="11"/>
  <c r="B1952" i="11"/>
  <c r="B1953" i="11"/>
  <c r="B1954" i="11"/>
  <c r="B1955" i="11"/>
  <c r="B1956" i="11"/>
  <c r="B1957" i="11"/>
  <c r="B1958" i="11"/>
  <c r="B1959" i="11"/>
  <c r="B1960" i="11"/>
  <c r="B1961" i="11"/>
  <c r="B1962" i="11"/>
  <c r="B1963" i="11"/>
  <c r="B1964" i="11"/>
  <c r="B1965" i="11"/>
  <c r="B1966" i="11"/>
  <c r="B1967" i="11"/>
  <c r="B1968" i="11"/>
  <c r="B1969" i="11"/>
  <c r="B1970" i="11"/>
  <c r="B1971" i="11"/>
  <c r="B1972" i="11"/>
  <c r="B1973" i="11"/>
  <c r="B1974" i="11"/>
  <c r="B1975" i="11"/>
  <c r="B1976" i="11"/>
  <c r="B1977" i="11"/>
  <c r="B1978" i="11"/>
  <c r="B1979" i="11"/>
  <c r="B1980" i="11"/>
  <c r="B1981" i="11"/>
  <c r="B1982" i="11"/>
  <c r="B1983" i="11"/>
  <c r="B1984" i="11"/>
  <c r="B1985" i="11"/>
  <c r="B1986" i="11"/>
  <c r="B1987" i="11"/>
  <c r="B1988" i="11"/>
  <c r="B1989" i="11"/>
  <c r="B1990" i="11"/>
  <c r="B1991" i="11"/>
  <c r="B1992" i="11"/>
  <c r="B1993" i="11"/>
  <c r="B1994" i="11"/>
  <c r="B1995" i="11"/>
  <c r="B1996" i="11"/>
  <c r="B1997" i="11"/>
  <c r="B1998" i="11"/>
  <c r="B1999" i="11"/>
  <c r="B2000" i="11"/>
  <c r="B2001" i="11"/>
  <c r="B2002" i="11"/>
  <c r="B2003" i="11"/>
  <c r="B2004" i="11"/>
  <c r="B2005" i="11"/>
  <c r="B2006" i="11"/>
  <c r="B2007" i="11"/>
  <c r="B2008" i="11"/>
  <c r="B2009" i="11"/>
  <c r="B2010" i="11"/>
  <c r="B2011" i="11"/>
  <c r="B2012" i="11"/>
  <c r="B2013" i="11"/>
  <c r="B2014" i="11"/>
  <c r="B2015" i="11"/>
  <c r="B2016" i="11"/>
  <c r="B2017" i="11"/>
  <c r="B2018" i="11"/>
  <c r="B2019" i="11"/>
  <c r="B2020" i="11"/>
  <c r="B2021" i="11"/>
  <c r="B2022" i="11"/>
  <c r="B2023" i="11"/>
  <c r="B2024" i="11"/>
  <c r="B2025" i="11"/>
  <c r="B2026" i="11"/>
  <c r="B2027" i="11"/>
  <c r="B2028" i="11"/>
  <c r="B2029" i="11"/>
  <c r="B2030" i="11"/>
  <c r="B2031" i="11"/>
  <c r="B2032" i="11"/>
  <c r="B2033" i="11"/>
  <c r="B2034" i="11"/>
  <c r="B2035" i="11"/>
  <c r="B2036" i="11"/>
  <c r="B2037" i="11"/>
  <c r="B2038" i="11"/>
  <c r="B2039" i="11"/>
  <c r="B2040" i="11"/>
  <c r="B2041" i="11"/>
  <c r="B2042" i="11"/>
  <c r="B2043" i="11"/>
  <c r="B2044" i="11"/>
  <c r="B2045" i="11"/>
  <c r="B2046" i="11"/>
  <c r="B2047" i="11"/>
  <c r="B2048" i="11"/>
  <c r="B2049" i="11"/>
  <c r="B2050" i="11"/>
  <c r="B2051" i="11"/>
  <c r="B2052" i="11"/>
  <c r="B2053" i="11"/>
  <c r="B2054" i="11"/>
  <c r="B2055" i="11"/>
  <c r="B2056" i="11"/>
  <c r="B2057" i="11"/>
  <c r="B2058" i="11"/>
  <c r="B2059" i="11"/>
  <c r="B2060" i="11"/>
  <c r="B2061" i="11"/>
  <c r="B2062" i="11"/>
  <c r="B2063" i="11"/>
  <c r="B2064" i="11"/>
  <c r="B2065" i="11"/>
  <c r="B2066" i="11"/>
  <c r="B2067" i="11"/>
  <c r="B2068" i="11"/>
  <c r="B2069" i="11"/>
  <c r="B2070" i="11"/>
  <c r="B2071" i="11"/>
  <c r="B2072" i="11"/>
  <c r="B2073" i="11"/>
  <c r="B2074" i="11"/>
  <c r="B2075" i="11"/>
  <c r="B2076" i="11"/>
  <c r="B2077" i="11"/>
  <c r="B2078" i="11"/>
  <c r="B2079" i="11"/>
  <c r="B2080" i="11"/>
  <c r="B2081" i="11"/>
  <c r="B2082" i="11"/>
  <c r="B2083" i="11"/>
  <c r="B2084" i="11"/>
  <c r="B2085" i="11"/>
  <c r="B2086" i="11"/>
  <c r="B2087" i="11"/>
  <c r="B2088" i="11"/>
  <c r="B2089" i="11"/>
  <c r="B2090" i="11"/>
  <c r="B2091" i="11"/>
  <c r="B2092" i="11"/>
  <c r="B2093" i="11"/>
  <c r="B2094" i="11"/>
  <c r="B2095" i="11"/>
  <c r="B2096" i="11"/>
  <c r="B2097" i="11"/>
  <c r="B2098" i="11"/>
  <c r="B2099" i="11"/>
  <c r="B2100" i="11"/>
  <c r="B2101" i="11"/>
  <c r="B2102" i="11"/>
  <c r="B2103" i="11"/>
  <c r="B2104" i="11"/>
  <c r="B2105" i="11"/>
  <c r="B2106" i="11"/>
  <c r="B2107" i="11"/>
  <c r="B2108" i="11"/>
  <c r="B2109" i="11"/>
  <c r="B2110" i="11"/>
  <c r="B2111" i="11"/>
  <c r="B2112" i="11"/>
  <c r="B2113" i="11"/>
  <c r="B2114" i="11"/>
  <c r="B2115" i="11"/>
  <c r="B2116" i="11"/>
  <c r="B2117" i="11"/>
  <c r="B2118" i="11"/>
  <c r="B2119" i="11"/>
  <c r="B2120" i="11"/>
  <c r="B2121" i="11"/>
  <c r="B2122" i="11"/>
  <c r="B2123" i="11"/>
  <c r="B2124" i="11"/>
  <c r="B2125" i="11"/>
  <c r="B2126" i="11"/>
  <c r="B2127" i="11"/>
  <c r="B2128" i="11"/>
  <c r="B2129" i="11"/>
  <c r="B2130" i="11"/>
  <c r="B2131" i="11"/>
  <c r="B2132" i="11"/>
  <c r="B2133" i="11"/>
  <c r="B2134" i="11"/>
  <c r="B2135" i="11"/>
  <c r="B2136" i="11"/>
  <c r="B2137" i="11"/>
  <c r="B2138" i="11"/>
  <c r="B2139" i="11"/>
  <c r="B2140" i="11"/>
  <c r="B2141" i="11"/>
  <c r="B2142" i="11"/>
  <c r="B2143" i="11"/>
  <c r="B2144" i="11"/>
  <c r="B2145" i="11"/>
  <c r="B2146" i="11"/>
  <c r="B2147" i="11"/>
  <c r="B2148" i="11"/>
  <c r="B2149" i="11"/>
  <c r="B2150" i="11"/>
  <c r="B2151" i="11"/>
  <c r="B2152" i="11"/>
  <c r="B2153" i="11"/>
  <c r="B2154" i="11"/>
  <c r="B2155" i="11"/>
  <c r="B2156" i="11"/>
  <c r="B2157" i="11"/>
  <c r="B2158" i="11"/>
  <c r="B2159" i="11"/>
  <c r="B2160" i="11"/>
  <c r="B2161" i="11"/>
  <c r="B2162" i="11"/>
  <c r="B2163" i="11"/>
  <c r="B2164" i="11"/>
  <c r="B2165" i="11"/>
  <c r="B2166" i="11"/>
  <c r="B2167" i="11"/>
  <c r="B2168" i="11"/>
  <c r="B2169" i="11"/>
  <c r="B2170" i="11"/>
  <c r="B2171" i="11"/>
  <c r="B2172" i="11"/>
  <c r="B2173" i="11"/>
  <c r="B2174" i="11"/>
  <c r="B2175" i="11"/>
  <c r="B2176" i="11"/>
  <c r="B2177" i="11"/>
  <c r="B2178" i="11"/>
  <c r="B2179" i="11"/>
  <c r="B2180" i="11"/>
  <c r="B2181" i="11"/>
  <c r="B2182" i="11"/>
  <c r="B2183" i="11"/>
  <c r="B2184" i="11"/>
  <c r="B2185" i="11"/>
  <c r="B2186" i="11"/>
  <c r="B2187" i="11"/>
  <c r="B2188" i="11"/>
  <c r="B2189" i="11"/>
  <c r="B2190" i="11"/>
  <c r="B2191" i="11"/>
  <c r="B2192" i="11"/>
  <c r="B2193" i="11"/>
  <c r="B2194" i="11"/>
  <c r="B2195" i="11"/>
  <c r="B2196" i="11"/>
  <c r="B2197" i="11"/>
  <c r="B2198" i="11"/>
  <c r="B2199" i="11"/>
  <c r="B2200" i="11"/>
  <c r="B2201" i="11"/>
  <c r="B2202" i="11"/>
  <c r="B2203" i="11"/>
  <c r="B2204" i="11"/>
  <c r="B2205" i="11"/>
  <c r="B2206" i="11"/>
  <c r="B2207" i="11"/>
  <c r="B2208" i="11"/>
  <c r="B2209" i="11"/>
  <c r="B2210" i="11"/>
  <c r="B2211" i="11"/>
  <c r="B2212" i="11"/>
  <c r="B2213" i="11"/>
  <c r="B2214" i="11"/>
  <c r="B2215" i="11"/>
  <c r="B2216" i="11"/>
  <c r="B2217" i="11"/>
  <c r="B2218" i="11"/>
  <c r="B2219" i="11"/>
  <c r="B2220" i="11"/>
  <c r="B2221" i="11"/>
  <c r="B2222" i="11"/>
  <c r="B2223" i="11"/>
  <c r="B2224" i="11"/>
  <c r="B2225" i="11"/>
  <c r="B2226" i="11"/>
  <c r="B2227" i="11"/>
  <c r="B2228" i="11"/>
  <c r="B2229" i="11"/>
  <c r="B2230" i="11"/>
  <c r="B2231" i="11"/>
  <c r="B2232" i="11"/>
  <c r="B2233" i="11"/>
  <c r="B2234" i="11"/>
  <c r="B2235" i="11"/>
  <c r="B2236" i="11"/>
  <c r="B2237" i="11"/>
  <c r="B2238" i="11"/>
  <c r="B2239" i="11"/>
  <c r="B2240" i="11"/>
  <c r="B2241" i="11"/>
  <c r="B2242" i="11"/>
  <c r="B2243" i="11"/>
  <c r="B2244" i="11"/>
  <c r="B2245" i="11"/>
  <c r="B2246" i="11"/>
  <c r="B2247" i="11"/>
  <c r="B2248" i="11"/>
  <c r="B2249" i="11"/>
  <c r="B2250" i="11"/>
  <c r="B2251" i="11"/>
  <c r="B2252" i="11"/>
  <c r="B2253" i="11"/>
  <c r="B2254" i="11"/>
  <c r="B2255" i="11"/>
  <c r="B2256" i="11"/>
  <c r="B2257" i="11"/>
  <c r="B2258" i="11"/>
  <c r="B2259" i="11"/>
  <c r="B2260" i="11"/>
  <c r="B2261" i="11"/>
  <c r="B2262" i="11"/>
  <c r="B2263" i="11"/>
  <c r="B2264" i="11"/>
  <c r="B2265" i="11"/>
  <c r="B2266" i="11"/>
  <c r="B2267" i="11"/>
  <c r="B2268" i="11"/>
  <c r="B2269" i="11"/>
  <c r="B2270" i="11"/>
  <c r="B2271" i="11"/>
  <c r="B2272" i="11"/>
  <c r="B2273" i="11"/>
  <c r="B2274" i="11"/>
  <c r="B2275" i="11"/>
  <c r="B2276" i="11"/>
  <c r="B2277" i="11"/>
  <c r="B2278" i="11"/>
  <c r="B2279" i="11"/>
  <c r="B2280" i="11"/>
  <c r="B2281" i="11"/>
  <c r="B2282" i="11"/>
  <c r="B2283" i="11"/>
  <c r="B2284" i="11"/>
  <c r="B2285" i="11"/>
  <c r="B2286" i="11"/>
  <c r="B2287" i="11"/>
  <c r="B2288" i="11"/>
  <c r="B2289" i="11"/>
  <c r="B2290" i="11"/>
  <c r="B2291" i="11"/>
  <c r="B2292" i="11"/>
  <c r="B2293" i="11"/>
  <c r="B2294" i="11"/>
  <c r="B2295" i="11"/>
  <c r="B2296" i="11"/>
  <c r="B2297" i="11"/>
  <c r="B2298" i="11"/>
  <c r="B2299" i="11"/>
  <c r="B2300" i="11"/>
  <c r="B2301" i="11"/>
  <c r="B2302" i="11"/>
  <c r="B2303" i="11"/>
  <c r="B2304" i="11"/>
  <c r="B2305" i="11"/>
  <c r="B2306" i="11"/>
  <c r="B2307" i="11"/>
  <c r="B2308" i="11"/>
  <c r="B2309" i="11"/>
  <c r="B2310" i="11"/>
  <c r="B2311" i="11"/>
  <c r="B2312" i="11"/>
  <c r="B2313" i="11"/>
  <c r="B2314" i="11"/>
  <c r="B2315" i="11"/>
  <c r="B2316" i="11"/>
  <c r="B2317" i="11"/>
  <c r="B2318" i="11"/>
  <c r="B2319" i="11"/>
  <c r="B2320" i="11"/>
  <c r="B2321" i="11"/>
  <c r="B2322" i="11"/>
  <c r="B2323" i="11"/>
  <c r="B2324" i="11"/>
  <c r="B2325" i="11"/>
  <c r="B2326" i="11"/>
  <c r="B2327" i="11"/>
  <c r="B2328" i="11"/>
  <c r="B2329" i="11"/>
  <c r="B2330" i="11"/>
  <c r="B2331" i="11"/>
  <c r="B2332" i="11"/>
  <c r="B2333" i="11"/>
  <c r="B2334" i="11"/>
  <c r="B2335" i="11"/>
  <c r="B2336" i="11"/>
  <c r="B1054" i="7"/>
  <c r="B1051" i="7"/>
  <c r="L2336" i="11" l="1"/>
  <c r="F2" i="7"/>
  <c r="L2335" i="11"/>
  <c r="F3" i="7"/>
  <c r="L2334" i="11"/>
  <c r="F4" i="7"/>
  <c r="L2333" i="11"/>
  <c r="F5" i="7"/>
  <c r="L2332" i="11"/>
  <c r="F6" i="7"/>
  <c r="L2331" i="11"/>
  <c r="F7" i="7"/>
  <c r="L2330" i="11"/>
  <c r="F8" i="7"/>
  <c r="L2329" i="11"/>
  <c r="F9" i="7"/>
  <c r="L2328" i="11"/>
  <c r="F10" i="7"/>
  <c r="L2327" i="11"/>
  <c r="F11" i="7"/>
  <c r="L2326" i="11"/>
  <c r="F12" i="7"/>
  <c r="L2325" i="11"/>
  <c r="F13" i="7"/>
  <c r="L2324" i="11"/>
  <c r="F14" i="7"/>
  <c r="L2323" i="11"/>
  <c r="F15" i="7"/>
  <c r="L2322" i="11"/>
  <c r="F16" i="7"/>
  <c r="L2321" i="11"/>
  <c r="F17" i="7"/>
  <c r="L2320" i="11"/>
  <c r="F18" i="7"/>
  <c r="L2319" i="11"/>
  <c r="F19" i="7"/>
  <c r="L2318" i="11"/>
  <c r="F20" i="7"/>
  <c r="L2317" i="11"/>
  <c r="F21" i="7"/>
  <c r="L2316" i="11"/>
  <c r="F22" i="7"/>
  <c r="L2315" i="11"/>
  <c r="F23" i="7"/>
  <c r="L2314" i="11"/>
  <c r="F24" i="7"/>
  <c r="L2313" i="11"/>
  <c r="F25" i="7"/>
  <c r="L2312" i="11"/>
  <c r="F26" i="7"/>
  <c r="L2311" i="11"/>
  <c r="F27" i="7"/>
  <c r="L2310" i="11"/>
  <c r="F28" i="7"/>
  <c r="L2309" i="11"/>
  <c r="F29" i="7"/>
  <c r="L2308" i="11"/>
  <c r="F30" i="7"/>
  <c r="L2307" i="11"/>
  <c r="F31" i="7"/>
  <c r="L2306" i="11"/>
  <c r="F32" i="7"/>
  <c r="L2305" i="11"/>
  <c r="F33" i="7"/>
  <c r="L2304" i="11"/>
  <c r="F34" i="7"/>
  <c r="L2303" i="11"/>
  <c r="F35" i="7"/>
  <c r="L2302" i="11"/>
  <c r="F36" i="7"/>
  <c r="L2301" i="11"/>
  <c r="F37" i="7"/>
  <c r="L2300" i="11"/>
  <c r="F38" i="7"/>
  <c r="L2299" i="11"/>
  <c r="F39" i="7"/>
  <c r="L2298" i="11"/>
  <c r="F40" i="7"/>
  <c r="L2297" i="11"/>
  <c r="F41" i="7"/>
  <c r="L2296" i="11"/>
  <c r="F42" i="7"/>
  <c r="L2295" i="11"/>
  <c r="F43" i="7"/>
  <c r="L2294" i="11"/>
  <c r="F44" i="7"/>
  <c r="L2293" i="11"/>
  <c r="F45" i="7"/>
  <c r="L2292" i="11"/>
  <c r="F46" i="7"/>
  <c r="L2291" i="11"/>
  <c r="F48" i="7"/>
  <c r="L2290" i="11"/>
  <c r="F49" i="7"/>
  <c r="L2289" i="11"/>
  <c r="F50" i="7"/>
  <c r="L2288" i="11"/>
  <c r="F51" i="7"/>
  <c r="L2287" i="11"/>
  <c r="F52" i="7"/>
  <c r="L2286" i="11"/>
  <c r="F53" i="7"/>
  <c r="L2285" i="11"/>
  <c r="F54" i="7"/>
  <c r="L2284" i="11"/>
  <c r="F55" i="7"/>
  <c r="L2283" i="11"/>
  <c r="F56" i="7"/>
  <c r="L2282" i="11"/>
  <c r="F57" i="7"/>
  <c r="L2281" i="11"/>
  <c r="F58" i="7"/>
  <c r="L2280" i="11"/>
  <c r="F59" i="7"/>
  <c r="L2279" i="11"/>
  <c r="F60" i="7"/>
  <c r="L2278" i="11"/>
  <c r="F61" i="7"/>
  <c r="L2277" i="11"/>
  <c r="F62" i="7"/>
  <c r="L2276" i="11"/>
  <c r="F63" i="7"/>
  <c r="L2275" i="11"/>
  <c r="F64" i="7"/>
  <c r="L2274" i="11"/>
  <c r="F65" i="7"/>
  <c r="L2273" i="11"/>
  <c r="F66" i="7"/>
  <c r="L2272" i="11"/>
  <c r="F67" i="7"/>
  <c r="L2271" i="11"/>
  <c r="F68" i="7"/>
  <c r="L2270" i="11"/>
  <c r="F69" i="7"/>
  <c r="L2269" i="11"/>
  <c r="F70" i="7"/>
  <c r="L2268" i="11"/>
  <c r="F71" i="7"/>
  <c r="L2267" i="11"/>
  <c r="F72" i="7"/>
  <c r="L2266" i="11"/>
  <c r="F73" i="7"/>
  <c r="L2265" i="11"/>
  <c r="F74" i="7"/>
  <c r="L2264" i="11"/>
  <c r="F75" i="7"/>
  <c r="L2263" i="11"/>
  <c r="F76" i="7"/>
  <c r="L2262" i="11"/>
  <c r="F77" i="7"/>
  <c r="L2261" i="11"/>
  <c r="F78" i="7"/>
  <c r="L2260" i="11"/>
  <c r="F79" i="7"/>
  <c r="L2259" i="11"/>
  <c r="F80" i="7"/>
  <c r="L2258" i="11"/>
  <c r="F81" i="7"/>
  <c r="L2257" i="11"/>
  <c r="F82" i="7"/>
  <c r="L2256" i="11"/>
  <c r="F83" i="7"/>
  <c r="L2255" i="11"/>
  <c r="F84" i="7"/>
  <c r="L2254" i="11"/>
  <c r="F85" i="7"/>
  <c r="L2253" i="11"/>
  <c r="F86" i="7"/>
  <c r="L2252" i="11"/>
  <c r="F87" i="7"/>
  <c r="L2251" i="11"/>
  <c r="F88" i="7"/>
  <c r="L2250" i="11"/>
  <c r="F89" i="7"/>
  <c r="L2249" i="11"/>
  <c r="F90" i="7"/>
  <c r="L2248" i="11"/>
  <c r="F91" i="7"/>
  <c r="L2247" i="11"/>
  <c r="F92" i="7"/>
  <c r="L2246" i="11"/>
  <c r="F93" i="7"/>
  <c r="L2245" i="11"/>
  <c r="F94" i="7"/>
  <c r="L2244" i="11"/>
  <c r="F95" i="7"/>
  <c r="L2243" i="11"/>
  <c r="F96" i="7"/>
  <c r="L2242" i="11"/>
  <c r="F97" i="7"/>
  <c r="L2241" i="11"/>
  <c r="F98" i="7"/>
  <c r="L2240" i="11"/>
  <c r="F99" i="7"/>
  <c r="L2239" i="11"/>
  <c r="F100" i="7"/>
  <c r="L2238" i="11"/>
  <c r="F101" i="7"/>
  <c r="L2237" i="11"/>
  <c r="F102" i="7"/>
  <c r="L2236" i="11"/>
  <c r="F103" i="7"/>
  <c r="L2235" i="11"/>
  <c r="F104" i="7"/>
  <c r="L2234" i="11"/>
  <c r="F105" i="7"/>
  <c r="L2233" i="11"/>
  <c r="F106" i="7"/>
  <c r="L2232" i="11"/>
  <c r="F107" i="7"/>
  <c r="L2231" i="11"/>
  <c r="F108" i="7"/>
  <c r="L2230" i="11"/>
  <c r="F109" i="7"/>
  <c r="L2229" i="11"/>
  <c r="F110" i="7"/>
  <c r="L2228" i="11"/>
  <c r="F111" i="7"/>
  <c r="L2227" i="11"/>
  <c r="F112" i="7"/>
  <c r="L2226" i="11"/>
  <c r="F113" i="7"/>
  <c r="L2225" i="11"/>
  <c r="F114" i="7"/>
  <c r="L2224" i="11"/>
  <c r="F115" i="7"/>
  <c r="L2223" i="11"/>
  <c r="F116" i="7"/>
  <c r="L2222" i="11"/>
  <c r="F117" i="7"/>
  <c r="L2221" i="11"/>
  <c r="F118" i="7"/>
  <c r="L2220" i="11"/>
  <c r="F119" i="7"/>
  <c r="L2219" i="11"/>
  <c r="F120" i="7"/>
  <c r="L2218" i="11"/>
  <c r="F121" i="7"/>
  <c r="L2217" i="11"/>
  <c r="F122" i="7"/>
  <c r="L2216" i="11"/>
  <c r="F123" i="7"/>
  <c r="L2215" i="11"/>
  <c r="F124" i="7"/>
  <c r="L2214" i="11"/>
  <c r="F125" i="7"/>
  <c r="L2213" i="11"/>
  <c r="F126" i="7"/>
  <c r="L2212" i="11"/>
  <c r="F127" i="7"/>
  <c r="L2211" i="11"/>
  <c r="F128" i="7"/>
  <c r="L2210" i="11"/>
  <c r="F129" i="7"/>
  <c r="L2209" i="11"/>
  <c r="F130" i="7"/>
  <c r="L2208" i="11"/>
  <c r="F131" i="7"/>
  <c r="L2207" i="11"/>
  <c r="F132" i="7"/>
  <c r="L2206" i="11"/>
  <c r="F133" i="7"/>
  <c r="L2205" i="11"/>
  <c r="F134" i="7"/>
  <c r="L2204" i="11"/>
  <c r="F135" i="7"/>
  <c r="L2203" i="11"/>
  <c r="F136" i="7"/>
  <c r="L2202" i="11"/>
  <c r="F137" i="7"/>
  <c r="L2201" i="11"/>
  <c r="F138" i="7"/>
  <c r="L2200" i="11"/>
  <c r="F139" i="7"/>
  <c r="L2199" i="11"/>
  <c r="F140" i="7"/>
  <c r="L2198" i="11"/>
  <c r="F141" i="7"/>
  <c r="L2197" i="11"/>
  <c r="F142" i="7"/>
  <c r="L2196" i="11"/>
  <c r="F143" i="7"/>
  <c r="L2195" i="11"/>
  <c r="F144" i="7"/>
  <c r="L2194" i="11"/>
  <c r="F145" i="7"/>
  <c r="L2193" i="11"/>
  <c r="F146" i="7"/>
  <c r="L2192" i="11"/>
  <c r="F147" i="7"/>
  <c r="L2191" i="11"/>
  <c r="F148" i="7"/>
  <c r="L2190" i="11"/>
  <c r="F149" i="7"/>
  <c r="L2189" i="11"/>
  <c r="F150" i="7"/>
  <c r="L2188" i="11"/>
  <c r="F151" i="7"/>
  <c r="L2187" i="11"/>
  <c r="F152" i="7"/>
  <c r="L2186" i="11"/>
  <c r="F153" i="7"/>
  <c r="L2185" i="11"/>
  <c r="F154" i="7"/>
  <c r="L2184" i="11"/>
  <c r="F155" i="7"/>
  <c r="L2183" i="11"/>
  <c r="F156" i="7"/>
  <c r="L2182" i="11"/>
  <c r="F157" i="7"/>
  <c r="L2181" i="11"/>
  <c r="F158" i="7"/>
  <c r="L2180" i="11"/>
  <c r="F159" i="7"/>
  <c r="L2179" i="11"/>
  <c r="F160" i="7"/>
  <c r="L2178" i="11"/>
  <c r="F161" i="7"/>
  <c r="L2177" i="11"/>
  <c r="F162" i="7"/>
  <c r="L2176" i="11"/>
  <c r="F163" i="7"/>
  <c r="L2175" i="11"/>
  <c r="F164" i="7"/>
  <c r="L2174" i="11"/>
  <c r="F165" i="7"/>
  <c r="L2173" i="11"/>
  <c r="F166" i="7"/>
  <c r="L2172" i="11"/>
  <c r="F167" i="7"/>
  <c r="L2171" i="11"/>
  <c r="F168" i="7"/>
  <c r="L2170" i="11"/>
  <c r="F169" i="7"/>
  <c r="L2169" i="11"/>
  <c r="F170" i="7"/>
  <c r="L2168" i="11"/>
  <c r="F171" i="7"/>
  <c r="L2167" i="11"/>
  <c r="F172" i="7"/>
  <c r="L2166" i="11"/>
  <c r="F173" i="7"/>
  <c r="L2165" i="11"/>
  <c r="F174" i="7"/>
  <c r="L2164" i="11"/>
  <c r="F175" i="7"/>
  <c r="L2163" i="11"/>
  <c r="F176" i="7"/>
  <c r="L2162" i="11"/>
  <c r="F177" i="7"/>
  <c r="L2161" i="11"/>
  <c r="F178" i="7"/>
  <c r="L2160" i="11"/>
  <c r="F179" i="7"/>
  <c r="L2159" i="11"/>
  <c r="F180" i="7"/>
  <c r="L2158" i="11"/>
  <c r="F181" i="7"/>
  <c r="L2157" i="11"/>
  <c r="F182" i="7"/>
  <c r="L2156" i="11"/>
  <c r="F183" i="7"/>
  <c r="L2155" i="11"/>
  <c r="F184" i="7"/>
  <c r="L2154" i="11"/>
  <c r="F185" i="7"/>
  <c r="L2153" i="11"/>
  <c r="F186" i="7"/>
  <c r="L2152" i="11"/>
  <c r="F187" i="7"/>
  <c r="L2151" i="11"/>
  <c r="F188" i="7"/>
  <c r="L2150" i="11"/>
  <c r="F189" i="7"/>
  <c r="L2149" i="11"/>
  <c r="F190" i="7"/>
  <c r="L2148" i="11"/>
  <c r="F191" i="7"/>
  <c r="L2147" i="11"/>
  <c r="F192" i="7"/>
  <c r="L2146" i="11"/>
  <c r="F193" i="7"/>
  <c r="L2145" i="11"/>
  <c r="F194" i="7"/>
  <c r="L2144" i="11"/>
  <c r="F195" i="7"/>
  <c r="L2143" i="11"/>
  <c r="F196" i="7"/>
  <c r="L2142" i="11"/>
  <c r="F197" i="7"/>
  <c r="L2141" i="11"/>
  <c r="F198" i="7"/>
  <c r="L2140" i="11"/>
  <c r="F199" i="7"/>
  <c r="L2139" i="11"/>
  <c r="F200" i="7"/>
  <c r="L2138" i="11"/>
  <c r="F201" i="7"/>
  <c r="L2137" i="11"/>
  <c r="F202" i="7"/>
  <c r="L2136" i="11"/>
  <c r="F203" i="7"/>
  <c r="L2135" i="11"/>
  <c r="F204" i="7"/>
  <c r="L2134" i="11"/>
  <c r="F205" i="7"/>
  <c r="L2133" i="11"/>
  <c r="F206" i="7"/>
  <c r="L2132" i="11"/>
  <c r="F207" i="7"/>
  <c r="L2131" i="11"/>
  <c r="F208" i="7"/>
  <c r="L2130" i="11"/>
  <c r="F209" i="7"/>
  <c r="L2129" i="11"/>
  <c r="F210" i="7"/>
  <c r="L2128" i="11"/>
  <c r="F211" i="7"/>
  <c r="L2127" i="11"/>
  <c r="F212" i="7"/>
  <c r="L2126" i="11"/>
  <c r="F213" i="7"/>
  <c r="L2125" i="11"/>
  <c r="F214" i="7"/>
  <c r="L2124" i="11"/>
  <c r="F215" i="7"/>
  <c r="L2123" i="11"/>
  <c r="F216" i="7"/>
  <c r="L2122" i="11"/>
  <c r="F217" i="7"/>
  <c r="L2121" i="11"/>
  <c r="F218" i="7"/>
  <c r="L2120" i="11"/>
  <c r="F219" i="7"/>
  <c r="L2119" i="11"/>
  <c r="F220" i="7"/>
  <c r="L2118" i="11"/>
  <c r="F221" i="7"/>
  <c r="L2117" i="11"/>
  <c r="F222" i="7"/>
  <c r="L2116" i="11"/>
  <c r="F223" i="7"/>
  <c r="L2115" i="11"/>
  <c r="F224" i="7"/>
  <c r="L2114" i="11"/>
  <c r="F225" i="7"/>
  <c r="L2113" i="11"/>
  <c r="F226" i="7"/>
  <c r="L2112" i="11"/>
  <c r="F227" i="7"/>
  <c r="L2111" i="11"/>
  <c r="F228" i="7"/>
  <c r="L2110" i="11"/>
  <c r="F229" i="7"/>
  <c r="L2109" i="11"/>
  <c r="F230" i="7"/>
  <c r="L2108" i="11"/>
  <c r="F231" i="7"/>
  <c r="L2107" i="11"/>
  <c r="F232" i="7"/>
  <c r="L2106" i="11"/>
  <c r="F233" i="7"/>
  <c r="L2105" i="11"/>
  <c r="F234" i="7"/>
  <c r="L2104" i="11"/>
  <c r="F235" i="7"/>
  <c r="L2103" i="11"/>
  <c r="F236" i="7"/>
  <c r="L2102" i="11"/>
  <c r="F237" i="7"/>
  <c r="L2101" i="11"/>
  <c r="F238" i="7"/>
  <c r="L2100" i="11"/>
  <c r="F239" i="7"/>
  <c r="L2099" i="11"/>
  <c r="F240" i="7"/>
  <c r="L2098" i="11"/>
  <c r="F241" i="7"/>
  <c r="L2097" i="11"/>
  <c r="F242" i="7"/>
  <c r="L2096" i="11"/>
  <c r="F243" i="7"/>
  <c r="L2095" i="11"/>
  <c r="F244" i="7"/>
  <c r="L2094" i="11"/>
  <c r="F245" i="7"/>
  <c r="L2093" i="11"/>
  <c r="F246" i="7"/>
  <c r="L2092" i="11"/>
  <c r="F247" i="7"/>
  <c r="L2091" i="11"/>
  <c r="F248" i="7"/>
  <c r="L2090" i="11"/>
  <c r="F249" i="7"/>
  <c r="L2089" i="11"/>
  <c r="F250" i="7"/>
  <c r="L2088" i="11"/>
  <c r="F251" i="7"/>
  <c r="L2087" i="11"/>
  <c r="F252" i="7"/>
  <c r="L2086" i="11"/>
  <c r="F253" i="7"/>
  <c r="L2085" i="11"/>
  <c r="F254" i="7"/>
  <c r="L2084" i="11"/>
  <c r="F255" i="7"/>
  <c r="L2083" i="11"/>
  <c r="F256" i="7"/>
  <c r="L2082" i="11"/>
  <c r="F257" i="7"/>
  <c r="L2081" i="11"/>
  <c r="F258" i="7"/>
  <c r="L2080" i="11"/>
  <c r="F259" i="7"/>
  <c r="L2079" i="11"/>
  <c r="F260" i="7"/>
  <c r="L2078" i="11"/>
  <c r="F261" i="7"/>
  <c r="L2077" i="11"/>
  <c r="F262" i="7"/>
  <c r="L2076" i="11"/>
  <c r="F263" i="7"/>
  <c r="L2075" i="11"/>
  <c r="F264" i="7"/>
  <c r="L2074" i="11"/>
  <c r="F265" i="7"/>
  <c r="L2073" i="11"/>
  <c r="F266" i="7"/>
  <c r="L2072" i="11"/>
  <c r="F267" i="7"/>
  <c r="L2071" i="11"/>
  <c r="F268" i="7"/>
  <c r="L2070" i="11"/>
  <c r="F269" i="7"/>
  <c r="L2069" i="11"/>
  <c r="F270" i="7"/>
  <c r="L2068" i="11"/>
  <c r="F271" i="7"/>
  <c r="L2067" i="11"/>
  <c r="F272" i="7"/>
  <c r="L2066" i="11"/>
  <c r="F273" i="7"/>
  <c r="L2065" i="11"/>
  <c r="F274" i="7"/>
  <c r="L2064" i="11"/>
  <c r="F275" i="7"/>
  <c r="L2063" i="11"/>
  <c r="F276" i="7"/>
  <c r="L2062" i="11"/>
  <c r="F277" i="7"/>
  <c r="L2061" i="11"/>
  <c r="F278" i="7"/>
  <c r="L2060" i="11"/>
  <c r="F279" i="7"/>
  <c r="L2059" i="11"/>
  <c r="F280" i="7"/>
  <c r="L2058" i="11"/>
  <c r="F281" i="7"/>
  <c r="L2057" i="11"/>
  <c r="F282" i="7"/>
  <c r="L2056" i="11"/>
  <c r="F283" i="7"/>
  <c r="L2055" i="11"/>
  <c r="F284" i="7"/>
  <c r="L2054" i="11"/>
  <c r="F285" i="7"/>
  <c r="L2053" i="11"/>
  <c r="F286" i="7"/>
  <c r="L2052" i="11"/>
  <c r="F287" i="7"/>
  <c r="L2051" i="11"/>
  <c r="F288" i="7"/>
  <c r="L2050" i="11"/>
  <c r="F289" i="7"/>
  <c r="L2049" i="11"/>
  <c r="F290" i="7"/>
  <c r="L2048" i="11"/>
  <c r="F291" i="7"/>
  <c r="L2047" i="11"/>
  <c r="F292" i="7"/>
  <c r="L2046" i="11"/>
  <c r="F293" i="7"/>
  <c r="L2045" i="11"/>
  <c r="F294" i="7"/>
  <c r="L2044" i="11"/>
  <c r="F295" i="7"/>
  <c r="L2043" i="11"/>
  <c r="F297" i="7"/>
  <c r="L2042" i="11"/>
  <c r="F298" i="7"/>
  <c r="L2041" i="11"/>
  <c r="F299" i="7"/>
  <c r="L2040" i="11"/>
  <c r="F300" i="7"/>
  <c r="L2039" i="11"/>
  <c r="F301" i="7"/>
  <c r="L2038" i="11"/>
  <c r="F302" i="7"/>
  <c r="L2037" i="11"/>
  <c r="F303" i="7"/>
  <c r="L2036" i="11"/>
  <c r="F304" i="7"/>
  <c r="L2035" i="11"/>
  <c r="F305" i="7"/>
  <c r="L2034" i="11"/>
  <c r="F306" i="7"/>
  <c r="L2033" i="11"/>
  <c r="F307" i="7"/>
  <c r="L2032" i="11"/>
  <c r="F308" i="7"/>
  <c r="L2031" i="11"/>
  <c r="F309" i="7"/>
  <c r="L2030" i="11"/>
  <c r="F310" i="7"/>
  <c r="L2029" i="11"/>
  <c r="F311" i="7"/>
  <c r="L2028" i="11"/>
  <c r="F312" i="7"/>
  <c r="L2027" i="11"/>
  <c r="F313" i="7"/>
  <c r="L2026" i="11"/>
  <c r="F314" i="7"/>
  <c r="L2025" i="11"/>
  <c r="F315" i="7"/>
  <c r="L2024" i="11"/>
  <c r="F316" i="7"/>
  <c r="L2023" i="11"/>
  <c r="F317" i="7"/>
  <c r="L2022" i="11"/>
  <c r="F318" i="7"/>
  <c r="L2021" i="11"/>
  <c r="F319" i="7"/>
  <c r="L2020" i="11"/>
  <c r="F320" i="7"/>
  <c r="L2019" i="11"/>
  <c r="F321" i="7"/>
  <c r="L2018" i="11"/>
  <c r="F322" i="7"/>
  <c r="L2017" i="11"/>
  <c r="F323" i="7"/>
  <c r="L2016" i="11"/>
  <c r="F324" i="7"/>
  <c r="L2015" i="11"/>
  <c r="F325" i="7"/>
  <c r="L2014" i="11"/>
  <c r="F326" i="7"/>
  <c r="L2013" i="11"/>
  <c r="F327" i="7"/>
  <c r="L2012" i="11"/>
  <c r="F328" i="7"/>
  <c r="L2011" i="11"/>
  <c r="F329" i="7"/>
  <c r="L2010" i="11"/>
  <c r="F330" i="7"/>
  <c r="L2009" i="11"/>
  <c r="F331" i="7"/>
  <c r="L2008" i="11"/>
  <c r="F332" i="7"/>
  <c r="L2007" i="11"/>
  <c r="F333" i="7"/>
  <c r="L2006" i="11"/>
  <c r="F334" i="7"/>
  <c r="L2005" i="11"/>
  <c r="F335" i="7"/>
  <c r="L2004" i="11"/>
  <c r="F336" i="7"/>
  <c r="L2003" i="11"/>
  <c r="F337" i="7"/>
  <c r="L2002" i="11"/>
  <c r="F338" i="7"/>
  <c r="L2001" i="11"/>
  <c r="F339" i="7"/>
  <c r="L2000" i="11"/>
  <c r="F340" i="7"/>
  <c r="L1999" i="11"/>
  <c r="F341" i="7"/>
  <c r="L1998" i="11"/>
  <c r="F342" i="7"/>
  <c r="L1997" i="11"/>
  <c r="F343" i="7"/>
  <c r="L1996" i="11"/>
  <c r="F344" i="7"/>
  <c r="L1995" i="11"/>
  <c r="F345" i="7"/>
  <c r="L1994" i="11"/>
  <c r="F346" i="7"/>
  <c r="L1993" i="11"/>
  <c r="F347" i="7"/>
  <c r="L1992" i="11"/>
  <c r="F348" i="7"/>
  <c r="L1991" i="11"/>
  <c r="F349" i="7"/>
  <c r="L1990" i="11"/>
  <c r="F350" i="7"/>
  <c r="L1989" i="11"/>
  <c r="F351" i="7"/>
  <c r="L1988" i="11"/>
  <c r="F352" i="7"/>
  <c r="L1987" i="11"/>
  <c r="F353" i="7"/>
  <c r="L1986" i="11"/>
  <c r="F354" i="7"/>
  <c r="L1985" i="11"/>
  <c r="F355" i="7"/>
  <c r="L1984" i="11"/>
  <c r="F356" i="7"/>
  <c r="L1983" i="11"/>
  <c r="F357" i="7"/>
  <c r="L1982" i="11"/>
  <c r="F358" i="7"/>
  <c r="L1981" i="11"/>
  <c r="F359" i="7"/>
  <c r="L1980" i="11"/>
  <c r="F360" i="7"/>
  <c r="L1979" i="11"/>
  <c r="F361" i="7"/>
  <c r="A1979" i="17" s="1"/>
  <c r="L1978" i="11"/>
  <c r="F362" i="7"/>
  <c r="A1978" i="17" s="1"/>
  <c r="L1977" i="11"/>
  <c r="F363" i="7"/>
  <c r="A1977" i="17" s="1"/>
  <c r="L1976" i="11"/>
  <c r="F364" i="7"/>
  <c r="A1976" i="17" s="1"/>
  <c r="L1975" i="11"/>
  <c r="F365" i="7"/>
  <c r="A1975" i="17" s="1"/>
  <c r="L1974" i="11"/>
  <c r="F366" i="7"/>
  <c r="A1974" i="17" s="1"/>
  <c r="L1973" i="11"/>
  <c r="F367" i="7"/>
  <c r="A1973" i="17" s="1"/>
  <c r="L1972" i="11"/>
  <c r="F368" i="7"/>
  <c r="A1972" i="17" s="1"/>
  <c r="L1971" i="11"/>
  <c r="F369" i="7"/>
  <c r="A1971" i="17" s="1"/>
  <c r="L1970" i="11"/>
  <c r="F370" i="7"/>
  <c r="A1970" i="17" s="1"/>
  <c r="L1969" i="11"/>
  <c r="F371" i="7"/>
  <c r="A1969" i="17" s="1"/>
  <c r="L1968" i="11"/>
  <c r="F372" i="7"/>
  <c r="A1968" i="17" s="1"/>
  <c r="L1967" i="11"/>
  <c r="F373" i="7"/>
  <c r="A1967" i="17" s="1"/>
  <c r="L1966" i="11"/>
  <c r="F374" i="7"/>
  <c r="A1966" i="17" s="1"/>
  <c r="L1965" i="11"/>
  <c r="F375" i="7"/>
  <c r="A1965" i="17" s="1"/>
  <c r="L1964" i="11"/>
  <c r="F376" i="7"/>
  <c r="A1964" i="17" s="1"/>
  <c r="L1963" i="11"/>
  <c r="F377" i="7"/>
  <c r="A1963" i="17" s="1"/>
  <c r="L1962" i="11"/>
  <c r="F378" i="7"/>
  <c r="A1962" i="17" s="1"/>
  <c r="L1961" i="11"/>
  <c r="F379" i="7"/>
  <c r="A1961" i="17" s="1"/>
  <c r="L1960" i="11"/>
  <c r="F380" i="7"/>
  <c r="A1960" i="17" s="1"/>
  <c r="L1959" i="11"/>
  <c r="F381" i="7"/>
  <c r="A1959" i="17" s="1"/>
  <c r="L1958" i="11"/>
  <c r="F382" i="7"/>
  <c r="A1958" i="17" s="1"/>
  <c r="L1957" i="11"/>
  <c r="F383" i="7"/>
  <c r="A1957" i="17" s="1"/>
  <c r="L1956" i="11"/>
  <c r="F384" i="7"/>
  <c r="A1956" i="17" s="1"/>
  <c r="L1955" i="11"/>
  <c r="F385" i="7"/>
  <c r="A1955" i="17" s="1"/>
  <c r="L1954" i="11"/>
  <c r="F386" i="7"/>
  <c r="A1954" i="17" s="1"/>
  <c r="L1953" i="11"/>
  <c r="F387" i="7"/>
  <c r="A1953" i="17" s="1"/>
  <c r="L1952" i="11"/>
  <c r="F388" i="7"/>
  <c r="A1952" i="17" s="1"/>
  <c r="L1951" i="11"/>
  <c r="F389" i="7"/>
  <c r="A1951" i="17" s="1"/>
  <c r="L1950" i="11"/>
  <c r="F390" i="7"/>
  <c r="A1950" i="17" s="1"/>
  <c r="L1949" i="11"/>
  <c r="F391" i="7"/>
  <c r="A1949" i="17" s="1"/>
  <c r="L1948" i="11"/>
  <c r="F392" i="7"/>
  <c r="A1948" i="17" s="1"/>
  <c r="L1947" i="11"/>
  <c r="F393" i="7"/>
  <c r="A1947" i="17" s="1"/>
  <c r="L1946" i="11"/>
  <c r="F394" i="7"/>
  <c r="A1946" i="17" s="1"/>
  <c r="L1945" i="11"/>
  <c r="F395" i="7"/>
  <c r="A1945" i="17" s="1"/>
  <c r="L1944" i="11"/>
  <c r="F396" i="7"/>
  <c r="A1944" i="17" s="1"/>
  <c r="L1943" i="11"/>
  <c r="F397" i="7"/>
  <c r="A1943" i="17" s="1"/>
  <c r="L1942" i="11"/>
  <c r="F398" i="7"/>
  <c r="A1942" i="17" s="1"/>
  <c r="L1941" i="11"/>
  <c r="F399" i="7"/>
  <c r="A1941" i="17" s="1"/>
  <c r="L1940" i="11"/>
  <c r="F400" i="7"/>
  <c r="A1940" i="17" s="1"/>
  <c r="L1939" i="11"/>
  <c r="F401" i="7"/>
  <c r="A1939" i="17" s="1"/>
  <c r="L1938" i="11"/>
  <c r="F402" i="7"/>
  <c r="A1938" i="17" s="1"/>
  <c r="L1937" i="11"/>
  <c r="F403" i="7"/>
  <c r="A1937" i="17" s="1"/>
  <c r="L1936" i="11"/>
  <c r="F404" i="7"/>
  <c r="A1936" i="17" s="1"/>
  <c r="L1935" i="11"/>
  <c r="F405" i="7"/>
  <c r="A1935" i="17" s="1"/>
  <c r="L1934" i="11"/>
  <c r="F406" i="7"/>
  <c r="A1934" i="17" s="1"/>
  <c r="L1933" i="11"/>
  <c r="F407" i="7"/>
  <c r="A1933" i="17" s="1"/>
  <c r="L1932" i="11"/>
  <c r="F408" i="7"/>
  <c r="A1932" i="17" s="1"/>
  <c r="L1931" i="11"/>
  <c r="F409" i="7"/>
  <c r="A1931" i="17" s="1"/>
  <c r="L1930" i="11"/>
  <c r="F410" i="7"/>
  <c r="A1930" i="17" s="1"/>
  <c r="L1929" i="11"/>
  <c r="F411" i="7"/>
  <c r="A1929" i="17" s="1"/>
  <c r="L1928" i="11"/>
  <c r="F412" i="7"/>
  <c r="A1928" i="17" s="1"/>
  <c r="L1927" i="11"/>
  <c r="F413" i="7"/>
  <c r="A1927" i="17" s="1"/>
  <c r="L1926" i="11"/>
  <c r="F414" i="7"/>
  <c r="A1926" i="17" s="1"/>
  <c r="L1925" i="11"/>
  <c r="F415" i="7"/>
  <c r="A1925" i="17" s="1"/>
  <c r="L1924" i="11"/>
  <c r="F416" i="7"/>
  <c r="A1924" i="17" s="1"/>
  <c r="L1923" i="11"/>
  <c r="F417" i="7"/>
  <c r="A1923" i="17" s="1"/>
  <c r="L1922" i="11"/>
  <c r="F418" i="7"/>
  <c r="A1922" i="17" s="1"/>
  <c r="L1921" i="11"/>
  <c r="F419" i="7"/>
  <c r="A1921" i="17" s="1"/>
  <c r="L1920" i="11"/>
  <c r="F420" i="7"/>
  <c r="A1920" i="17" s="1"/>
  <c r="L1919" i="11"/>
  <c r="F421" i="7"/>
  <c r="A1919" i="17" s="1"/>
  <c r="L1918" i="11"/>
  <c r="F422" i="7"/>
  <c r="A1918" i="17" s="1"/>
  <c r="L1917" i="11"/>
  <c r="F423" i="7"/>
  <c r="A1917" i="17" s="1"/>
  <c r="L1916" i="11"/>
  <c r="F424" i="7"/>
  <c r="A1916" i="17" s="1"/>
  <c r="L1915" i="11"/>
  <c r="F425" i="7"/>
  <c r="A1915" i="17" s="1"/>
  <c r="L1914" i="11"/>
  <c r="F426" i="7"/>
  <c r="A1914" i="17" s="1"/>
  <c r="L1913" i="11"/>
  <c r="F427" i="7"/>
  <c r="A1913" i="17" s="1"/>
  <c r="L1912" i="11"/>
  <c r="F428" i="7"/>
  <c r="A1912" i="17" s="1"/>
  <c r="L1911" i="11"/>
  <c r="F429" i="7"/>
  <c r="A1911" i="17" s="1"/>
  <c r="L1910" i="11"/>
  <c r="F430" i="7"/>
  <c r="A1910" i="17" s="1"/>
  <c r="L1909" i="11"/>
  <c r="F431" i="7"/>
  <c r="A1909" i="17" s="1"/>
  <c r="L1908" i="11"/>
  <c r="F432" i="7"/>
  <c r="A1908" i="17" s="1"/>
  <c r="L1907" i="11"/>
  <c r="F433" i="7"/>
  <c r="A1907" i="17" s="1"/>
  <c r="L1906" i="11"/>
  <c r="F434" i="7"/>
  <c r="A1906" i="17" s="1"/>
  <c r="L1905" i="11"/>
  <c r="F435" i="7"/>
  <c r="A1905" i="17" s="1"/>
  <c r="L1904" i="11"/>
  <c r="F436" i="7"/>
  <c r="A1904" i="17" s="1"/>
  <c r="L1903" i="11"/>
  <c r="F437" i="7"/>
  <c r="A1903" i="17" s="1"/>
  <c r="L1902" i="11"/>
  <c r="F438" i="7"/>
  <c r="A1902" i="17" s="1"/>
  <c r="L1901" i="11"/>
  <c r="F439" i="7"/>
  <c r="A1901" i="17" s="1"/>
  <c r="L1900" i="11"/>
  <c r="F440" i="7"/>
  <c r="A1900" i="17" s="1"/>
  <c r="L1899" i="11"/>
  <c r="F441" i="7"/>
  <c r="A1899" i="17" s="1"/>
  <c r="L1898" i="11"/>
  <c r="F442" i="7"/>
  <c r="A1898" i="17" s="1"/>
  <c r="L1897" i="11"/>
  <c r="F443" i="7"/>
  <c r="A1897" i="17" s="1"/>
  <c r="L1896" i="11"/>
  <c r="F444" i="7"/>
  <c r="A1896" i="17" s="1"/>
  <c r="L1895" i="11"/>
  <c r="F445" i="7"/>
  <c r="L1894" i="11"/>
  <c r="F446" i="7"/>
  <c r="L1893" i="11"/>
  <c r="F447" i="7"/>
  <c r="L1892" i="11"/>
  <c r="F448" i="7"/>
  <c r="L1891" i="11"/>
  <c r="F449" i="7"/>
  <c r="L1890" i="11"/>
  <c r="F450" i="7"/>
  <c r="L1889" i="11"/>
  <c r="F451" i="7"/>
  <c r="L1888" i="11"/>
  <c r="F452" i="7"/>
  <c r="L1887" i="11"/>
  <c r="F453" i="7"/>
  <c r="L1886" i="11"/>
  <c r="F454" i="7"/>
  <c r="L1885" i="11"/>
  <c r="F455" i="7"/>
  <c r="L1884" i="11"/>
  <c r="F456" i="7"/>
  <c r="L1883" i="11"/>
  <c r="F457" i="7"/>
  <c r="L1882" i="11"/>
  <c r="F458" i="7"/>
  <c r="L1881" i="11"/>
  <c r="F459" i="7"/>
  <c r="L1880" i="11"/>
  <c r="F460" i="7"/>
  <c r="L1879" i="11"/>
  <c r="F461" i="7"/>
  <c r="L1878" i="11"/>
  <c r="F462" i="7"/>
  <c r="L1877" i="11"/>
  <c r="F463" i="7"/>
  <c r="L1876" i="11"/>
  <c r="F464" i="7"/>
  <c r="L1875" i="11"/>
  <c r="F465" i="7"/>
  <c r="L1874" i="11"/>
  <c r="F466" i="7"/>
  <c r="L1873" i="11"/>
  <c r="F467" i="7"/>
  <c r="L1872" i="11"/>
  <c r="F468" i="7"/>
  <c r="L1871" i="11"/>
  <c r="F469" i="7"/>
  <c r="L1870" i="11"/>
  <c r="F470" i="7"/>
  <c r="L1869" i="11"/>
  <c r="F471" i="7"/>
  <c r="L1868" i="11"/>
  <c r="F472" i="7"/>
  <c r="L1867" i="11"/>
  <c r="F473" i="7"/>
  <c r="L1866" i="11"/>
  <c r="F474" i="7"/>
  <c r="L1865" i="11"/>
  <c r="F475" i="7"/>
  <c r="L1864" i="11"/>
  <c r="F476" i="7"/>
  <c r="L1863" i="11"/>
  <c r="F477" i="7"/>
  <c r="L1862" i="11"/>
  <c r="F478" i="7"/>
  <c r="L1861" i="11"/>
  <c r="F479" i="7"/>
  <c r="L1860" i="11"/>
  <c r="F480" i="7"/>
  <c r="L1859" i="11"/>
  <c r="F481" i="7"/>
  <c r="L1858" i="11"/>
  <c r="F482" i="7"/>
  <c r="L1857" i="11"/>
  <c r="F483" i="7"/>
  <c r="L1856" i="11"/>
  <c r="F484" i="7"/>
  <c r="L1855" i="11"/>
  <c r="F485" i="7"/>
  <c r="L1854" i="11"/>
  <c r="F486" i="7"/>
  <c r="L1853" i="11"/>
  <c r="F487" i="7"/>
  <c r="L1852" i="11"/>
  <c r="F488" i="7"/>
  <c r="L1851" i="11"/>
  <c r="F489" i="7"/>
  <c r="L1850" i="11"/>
  <c r="F490" i="7"/>
  <c r="L1849" i="11"/>
  <c r="F491" i="7"/>
  <c r="L1848" i="11"/>
  <c r="F492" i="7"/>
  <c r="L1847" i="11"/>
  <c r="F493" i="7"/>
  <c r="L1846" i="11"/>
  <c r="F494" i="7"/>
  <c r="L1845" i="11"/>
  <c r="F495" i="7"/>
  <c r="L1844" i="11"/>
  <c r="F496" i="7"/>
  <c r="L1843" i="11"/>
  <c r="F497" i="7"/>
  <c r="L1842" i="11"/>
  <c r="F498" i="7"/>
  <c r="L1841" i="11"/>
  <c r="F499" i="7"/>
  <c r="L1840" i="11"/>
  <c r="F500" i="7"/>
  <c r="L1839" i="11"/>
  <c r="F501" i="7"/>
  <c r="L1838" i="11"/>
  <c r="F502" i="7"/>
  <c r="L1837" i="11"/>
  <c r="F503" i="7"/>
  <c r="L1836" i="11"/>
  <c r="F504" i="7"/>
  <c r="L1835" i="11"/>
  <c r="F505" i="7"/>
  <c r="L1834" i="11"/>
  <c r="F506" i="7"/>
  <c r="L1833" i="11"/>
  <c r="F507" i="7"/>
  <c r="L1832" i="11"/>
  <c r="F508" i="7"/>
  <c r="L1831" i="11"/>
  <c r="F509" i="7"/>
  <c r="L1830" i="11"/>
  <c r="F510" i="7"/>
  <c r="L1829" i="11"/>
  <c r="F511" i="7"/>
  <c r="L1828" i="11"/>
  <c r="F512" i="7"/>
  <c r="L1827" i="11"/>
  <c r="F513" i="7"/>
  <c r="L1826" i="11"/>
  <c r="F514" i="7"/>
  <c r="L1825" i="11"/>
  <c r="F515" i="7"/>
  <c r="L1824" i="11"/>
  <c r="F516" i="7"/>
  <c r="L1823" i="11"/>
  <c r="F517" i="7"/>
  <c r="L1822" i="11"/>
  <c r="F518" i="7"/>
  <c r="L1821" i="11"/>
  <c r="F519" i="7"/>
  <c r="L1820" i="11"/>
  <c r="F520" i="7"/>
  <c r="L1819" i="11"/>
  <c r="F521" i="7"/>
  <c r="L1818" i="11"/>
  <c r="F522" i="7"/>
  <c r="L1817" i="11"/>
  <c r="F523" i="7"/>
  <c r="L1816" i="11"/>
  <c r="F524" i="7"/>
  <c r="L1815" i="11"/>
  <c r="F525" i="7"/>
  <c r="L1814" i="11"/>
  <c r="F526" i="7"/>
  <c r="L1813" i="11"/>
  <c r="F527" i="7"/>
  <c r="L1812" i="11"/>
  <c r="F528" i="7"/>
  <c r="L1811" i="11"/>
  <c r="F529" i="7"/>
  <c r="L1810" i="11"/>
  <c r="F530" i="7"/>
  <c r="L1809" i="11"/>
  <c r="F531" i="7"/>
  <c r="L1808" i="11"/>
  <c r="F532" i="7"/>
  <c r="L1807" i="11"/>
  <c r="F533" i="7"/>
  <c r="L1806" i="11"/>
  <c r="F534" i="7"/>
  <c r="L1805" i="11"/>
  <c r="F535" i="7"/>
  <c r="L1804" i="11"/>
  <c r="F536" i="7"/>
  <c r="L1803" i="11"/>
  <c r="F537" i="7"/>
  <c r="L1802" i="11"/>
  <c r="F538" i="7"/>
  <c r="L1801" i="11"/>
  <c r="F539" i="7"/>
  <c r="L1800" i="11"/>
  <c r="F540" i="7"/>
  <c r="L1799" i="11"/>
  <c r="F541" i="7"/>
  <c r="L1798" i="11"/>
  <c r="F542" i="7"/>
  <c r="L1797" i="11"/>
  <c r="F543" i="7"/>
  <c r="L1796" i="11"/>
  <c r="F544" i="7"/>
  <c r="L1795" i="11"/>
  <c r="F545" i="7"/>
  <c r="L1794" i="11"/>
  <c r="F546" i="7"/>
  <c r="L1793" i="11"/>
  <c r="F547" i="7"/>
  <c r="L1792" i="11"/>
  <c r="F548" i="7"/>
  <c r="L1791" i="11"/>
  <c r="F549" i="7"/>
  <c r="L1790" i="11"/>
  <c r="F550" i="7"/>
  <c r="L1789" i="11"/>
  <c r="F551" i="7"/>
  <c r="L1788" i="11"/>
  <c r="F552" i="7"/>
  <c r="L1787" i="11"/>
  <c r="F553" i="7"/>
  <c r="L1786" i="11"/>
  <c r="F554" i="7"/>
  <c r="L1785" i="11"/>
  <c r="F555" i="7"/>
  <c r="L1784" i="11"/>
  <c r="F556" i="7"/>
  <c r="L1783" i="11"/>
  <c r="F557" i="7"/>
  <c r="L1782" i="11"/>
  <c r="F558" i="7"/>
  <c r="L1781" i="11"/>
  <c r="F559" i="7"/>
  <c r="L1780" i="11"/>
  <c r="F560" i="7"/>
  <c r="L1779" i="11"/>
  <c r="F561" i="7"/>
  <c r="L1778" i="11"/>
  <c r="F562" i="7"/>
  <c r="L1777" i="11"/>
  <c r="F563" i="7"/>
  <c r="L1776" i="11"/>
  <c r="F564" i="7"/>
  <c r="L1775" i="11"/>
  <c r="F565" i="7"/>
  <c r="L1774" i="11"/>
  <c r="F566" i="7"/>
  <c r="L1773" i="11"/>
  <c r="F567" i="7"/>
  <c r="L1772" i="11"/>
  <c r="F568" i="7"/>
  <c r="L1771" i="11"/>
  <c r="F569" i="7"/>
  <c r="L1770" i="11"/>
  <c r="F570" i="7"/>
  <c r="L1769" i="11"/>
  <c r="F571" i="7"/>
  <c r="L1768" i="11"/>
  <c r="F572" i="7"/>
  <c r="L1767" i="11"/>
  <c r="F573" i="7"/>
  <c r="L1766" i="11"/>
  <c r="F574" i="7"/>
  <c r="L1765" i="11"/>
  <c r="F575" i="7"/>
  <c r="L1764" i="11"/>
  <c r="F576" i="7"/>
  <c r="L1763" i="11"/>
  <c r="F577" i="7"/>
  <c r="L1762" i="11"/>
  <c r="F578" i="7"/>
  <c r="L1761" i="11"/>
  <c r="F579" i="7"/>
  <c r="L1760" i="11"/>
  <c r="F580" i="7"/>
  <c r="L1759" i="11"/>
  <c r="F581" i="7"/>
  <c r="L1758" i="11"/>
  <c r="F582" i="7"/>
  <c r="L1757" i="11"/>
  <c r="F583" i="7"/>
  <c r="L1756" i="11"/>
  <c r="F584" i="7"/>
  <c r="L1755" i="11"/>
  <c r="F585" i="7"/>
  <c r="L1754" i="11"/>
  <c r="F586" i="7"/>
  <c r="L1753" i="11"/>
  <c r="F587" i="7"/>
  <c r="L1752" i="11"/>
  <c r="F588" i="7"/>
  <c r="L1751" i="11"/>
  <c r="F589" i="7"/>
  <c r="L1750" i="11"/>
  <c r="F590" i="7"/>
  <c r="L1749" i="11"/>
  <c r="F591" i="7"/>
  <c r="L1748" i="11"/>
  <c r="F592" i="7"/>
  <c r="L1747" i="11"/>
  <c r="F593" i="7"/>
  <c r="L1746" i="11"/>
  <c r="F594" i="7"/>
  <c r="L1745" i="11"/>
  <c r="F595" i="7"/>
  <c r="L1744" i="11"/>
  <c r="F596" i="7"/>
  <c r="L1743" i="11"/>
  <c r="F597" i="7"/>
  <c r="L1742" i="11"/>
  <c r="F598" i="7"/>
  <c r="L1741" i="11"/>
  <c r="F599" i="7"/>
  <c r="L1740" i="11"/>
  <c r="F600" i="7"/>
  <c r="L1739" i="11"/>
  <c r="F601" i="7"/>
  <c r="L1738" i="11"/>
  <c r="F602" i="7"/>
  <c r="L1737" i="11"/>
  <c r="F603" i="7"/>
  <c r="L1736" i="11"/>
  <c r="F604" i="7"/>
  <c r="L1735" i="11"/>
  <c r="F605" i="7"/>
  <c r="L1734" i="11"/>
  <c r="F606" i="7"/>
  <c r="L1733" i="11"/>
  <c r="F607" i="7"/>
  <c r="L1732" i="11"/>
  <c r="F608" i="7"/>
  <c r="L1731" i="11"/>
  <c r="F609" i="7"/>
  <c r="L1730" i="11"/>
  <c r="F610" i="7"/>
  <c r="L1729" i="11"/>
  <c r="F611" i="7"/>
  <c r="L1728" i="11"/>
  <c r="F612" i="7"/>
  <c r="L1727" i="11"/>
  <c r="F613" i="7"/>
  <c r="L1726" i="11"/>
  <c r="F614" i="7"/>
  <c r="L1725" i="11"/>
  <c r="F615" i="7"/>
  <c r="L1724" i="11"/>
  <c r="F616" i="7"/>
  <c r="L1723" i="11"/>
  <c r="F617" i="7"/>
  <c r="L1722" i="11"/>
  <c r="F618" i="7"/>
  <c r="L1721" i="11"/>
  <c r="F619" i="7"/>
  <c r="L1720" i="11"/>
  <c r="F620" i="7"/>
  <c r="L1719" i="11"/>
  <c r="F621" i="7"/>
  <c r="L1718" i="11"/>
  <c r="F622" i="7"/>
  <c r="L1717" i="11"/>
  <c r="F623" i="7"/>
  <c r="L1716" i="11"/>
  <c r="F624" i="7"/>
  <c r="L1715" i="11"/>
  <c r="F625" i="7"/>
  <c r="L1714" i="11"/>
  <c r="F626" i="7"/>
  <c r="L1713" i="11"/>
  <c r="F627" i="7"/>
  <c r="L1712" i="11"/>
  <c r="F628" i="7"/>
  <c r="L1711" i="11"/>
  <c r="F629" i="7"/>
  <c r="L1710" i="11"/>
  <c r="F630" i="7"/>
  <c r="L1709" i="11"/>
  <c r="F631" i="7"/>
  <c r="L1708" i="11"/>
  <c r="F632" i="7"/>
  <c r="L1707" i="11"/>
  <c r="F633" i="7"/>
  <c r="L1706" i="11"/>
  <c r="F634" i="7"/>
  <c r="L1705" i="11"/>
  <c r="F635" i="7"/>
  <c r="L1704" i="11"/>
  <c r="F636" i="7"/>
  <c r="L1703" i="11"/>
  <c r="F637" i="7"/>
  <c r="L1702" i="11"/>
  <c r="F638" i="7"/>
  <c r="L1701" i="11"/>
  <c r="F639" i="7"/>
  <c r="L1700" i="11"/>
  <c r="F640" i="7"/>
  <c r="L1699" i="11"/>
  <c r="F641" i="7"/>
  <c r="L1698" i="11"/>
  <c r="F642" i="7"/>
  <c r="L1697" i="11"/>
  <c r="F643" i="7"/>
  <c r="L1696" i="11"/>
  <c r="F644" i="7"/>
  <c r="L1695" i="11"/>
  <c r="F645" i="7"/>
  <c r="L1694" i="11"/>
  <c r="F646" i="7"/>
  <c r="L1693" i="11"/>
  <c r="F647" i="7"/>
  <c r="L1692" i="11"/>
  <c r="F648" i="7"/>
  <c r="L1691" i="11"/>
  <c r="F649" i="7"/>
  <c r="L1690" i="11"/>
  <c r="F650" i="7"/>
  <c r="L1689" i="11"/>
  <c r="F651" i="7"/>
  <c r="L1688" i="11"/>
  <c r="F652" i="7"/>
  <c r="L1687" i="11"/>
  <c r="F653" i="7"/>
  <c r="L1686" i="11"/>
  <c r="F654" i="7"/>
  <c r="L1685" i="11"/>
  <c r="F655" i="7"/>
  <c r="L1684" i="11"/>
  <c r="F656" i="7"/>
  <c r="L1683" i="11"/>
  <c r="F657" i="7"/>
  <c r="L1682" i="11"/>
  <c r="F658" i="7"/>
  <c r="L1681" i="11"/>
  <c r="F659" i="7"/>
  <c r="L1680" i="11"/>
  <c r="F660" i="7"/>
  <c r="L1679" i="11"/>
  <c r="F661" i="7"/>
  <c r="L1678" i="11"/>
  <c r="F662" i="7"/>
  <c r="L1677" i="11"/>
  <c r="F663" i="7"/>
  <c r="L1676" i="11"/>
  <c r="F664" i="7"/>
  <c r="L1675" i="11"/>
  <c r="F665" i="7"/>
  <c r="L1674" i="11"/>
  <c r="F666" i="7"/>
  <c r="L1673" i="11"/>
  <c r="F667" i="7"/>
  <c r="L1672" i="11"/>
  <c r="F668" i="7"/>
  <c r="L1671" i="11"/>
  <c r="F669" i="7"/>
  <c r="L1670" i="11"/>
  <c r="F670" i="7"/>
  <c r="L1669" i="11"/>
  <c r="F671" i="7"/>
  <c r="L1668" i="11"/>
  <c r="F672" i="7"/>
  <c r="L1667" i="11"/>
  <c r="F673" i="7"/>
  <c r="L1666" i="11"/>
  <c r="F674" i="7"/>
  <c r="L1665" i="11"/>
  <c r="F675" i="7"/>
  <c r="L1664" i="11"/>
  <c r="F676" i="7"/>
  <c r="L1663" i="11"/>
  <c r="F677" i="7"/>
  <c r="L1662" i="11"/>
  <c r="F678" i="7"/>
  <c r="L1661" i="11"/>
  <c r="F679" i="7"/>
  <c r="L1660" i="11"/>
  <c r="F680" i="7"/>
  <c r="L1659" i="11"/>
  <c r="F681" i="7"/>
  <c r="L1658" i="11"/>
  <c r="F682" i="7"/>
  <c r="L1657" i="11"/>
  <c r="F683" i="7"/>
  <c r="L1656" i="11"/>
  <c r="F684" i="7"/>
  <c r="L1655" i="11"/>
  <c r="F685" i="7"/>
  <c r="L1654" i="11"/>
  <c r="F686" i="7"/>
  <c r="L1653" i="11"/>
  <c r="F687" i="7"/>
  <c r="L1652" i="11"/>
  <c r="F688" i="7"/>
  <c r="L1651" i="11"/>
  <c r="F689" i="7"/>
  <c r="L1650" i="11"/>
  <c r="F690" i="7"/>
  <c r="L1649" i="11"/>
  <c r="F691" i="7"/>
  <c r="L1648" i="11"/>
  <c r="F692" i="7"/>
  <c r="L1647" i="11"/>
  <c r="F693" i="7"/>
  <c r="L1646" i="11"/>
  <c r="F694" i="7"/>
  <c r="L1645" i="11"/>
  <c r="F695" i="7"/>
  <c r="L1644" i="11"/>
  <c r="F696" i="7"/>
  <c r="L1643" i="11"/>
  <c r="F697" i="7"/>
  <c r="L1642" i="11"/>
  <c r="F698" i="7"/>
  <c r="L1641" i="11"/>
  <c r="F699" i="7"/>
  <c r="L1640" i="11"/>
  <c r="F700" i="7"/>
  <c r="L1639" i="11"/>
  <c r="F701" i="7"/>
  <c r="L1638" i="11"/>
  <c r="F702" i="7"/>
  <c r="L1637" i="11"/>
  <c r="F703" i="7"/>
  <c r="L1636" i="11"/>
  <c r="F704" i="7"/>
  <c r="L1635" i="11"/>
  <c r="F705" i="7"/>
  <c r="L1634" i="11"/>
  <c r="F706" i="7"/>
  <c r="L1633" i="11"/>
  <c r="F707" i="7"/>
  <c r="L1632" i="11"/>
  <c r="F708" i="7"/>
  <c r="L1631" i="11"/>
  <c r="F709" i="7"/>
  <c r="L1630" i="11"/>
  <c r="F710" i="7"/>
  <c r="L1629" i="11"/>
  <c r="F711" i="7"/>
  <c r="L1628" i="11"/>
  <c r="F712" i="7"/>
  <c r="L1627" i="11"/>
  <c r="F713" i="7"/>
  <c r="L1626" i="11"/>
  <c r="F714" i="7"/>
  <c r="L1625" i="11"/>
  <c r="F715" i="7"/>
  <c r="L1624" i="11"/>
  <c r="F716" i="7"/>
  <c r="L1623" i="11"/>
  <c r="F717" i="7"/>
  <c r="L1622" i="11"/>
  <c r="F718" i="7"/>
  <c r="L1621" i="11"/>
  <c r="F719" i="7"/>
  <c r="L1620" i="11"/>
  <c r="F720" i="7"/>
  <c r="L1619" i="11"/>
  <c r="F721" i="7"/>
  <c r="L1618" i="11"/>
  <c r="F722" i="7"/>
  <c r="L1617" i="11"/>
  <c r="F723" i="7"/>
  <c r="L1616" i="11"/>
  <c r="F724" i="7"/>
  <c r="L1615" i="11"/>
  <c r="F725" i="7"/>
  <c r="L1614" i="11"/>
  <c r="F726" i="7"/>
  <c r="L1613" i="11"/>
  <c r="F727" i="7"/>
  <c r="L1612" i="11"/>
  <c r="F728" i="7"/>
  <c r="L1611" i="11"/>
  <c r="F729" i="7"/>
  <c r="L1610" i="11"/>
  <c r="F730" i="7"/>
  <c r="L1609" i="11"/>
  <c r="F731" i="7"/>
  <c r="L1608" i="11"/>
  <c r="F732" i="7"/>
  <c r="L1607" i="11"/>
  <c r="F734" i="7"/>
  <c r="L1606" i="11"/>
  <c r="F735" i="7"/>
  <c r="L1605" i="11"/>
  <c r="F736" i="7"/>
  <c r="L1604" i="11"/>
  <c r="F737" i="7"/>
  <c r="L1603" i="11"/>
  <c r="F738" i="7"/>
  <c r="L1602" i="11"/>
  <c r="F739" i="7"/>
  <c r="L1601" i="11"/>
  <c r="F740" i="7"/>
  <c r="L1600" i="11"/>
  <c r="F741" i="7"/>
  <c r="L1599" i="11"/>
  <c r="F742" i="7"/>
  <c r="L1598" i="11"/>
  <c r="F743" i="7"/>
  <c r="L1597" i="11"/>
  <c r="F744" i="7"/>
  <c r="L1596" i="11"/>
  <c r="F745" i="7"/>
  <c r="L1595" i="11"/>
  <c r="F746" i="7"/>
  <c r="L1594" i="11"/>
  <c r="F747" i="7"/>
  <c r="L1593" i="11"/>
  <c r="F748" i="7"/>
  <c r="L1592" i="11"/>
  <c r="F749" i="7"/>
  <c r="L1591" i="11"/>
  <c r="F750" i="7"/>
  <c r="L1590" i="11"/>
  <c r="F751" i="7"/>
  <c r="L1589" i="11"/>
  <c r="F752" i="7"/>
  <c r="L1588" i="11"/>
  <c r="F753" i="7"/>
  <c r="L1587" i="11"/>
  <c r="F754" i="7"/>
  <c r="L1586" i="11"/>
  <c r="F755" i="7"/>
  <c r="L1585" i="11"/>
  <c r="F756" i="7"/>
  <c r="L1584" i="11"/>
  <c r="F757" i="7"/>
  <c r="L1583" i="11"/>
  <c r="F758" i="7"/>
  <c r="L1582" i="11"/>
  <c r="F759" i="7"/>
  <c r="L1581" i="11"/>
  <c r="F760" i="7"/>
  <c r="L1580" i="11"/>
  <c r="F761" i="7"/>
  <c r="L1579" i="11"/>
  <c r="F762" i="7"/>
  <c r="L1578" i="11"/>
  <c r="F763" i="7"/>
  <c r="L1577" i="11"/>
  <c r="F764" i="7"/>
  <c r="L1576" i="11"/>
  <c r="F765" i="7"/>
  <c r="L1575" i="11"/>
  <c r="F766" i="7"/>
  <c r="L1574" i="11"/>
  <c r="F767" i="7"/>
  <c r="L1573" i="11"/>
  <c r="F768" i="7"/>
  <c r="L1572" i="11"/>
  <c r="F769" i="7"/>
  <c r="L1571" i="11"/>
  <c r="F770" i="7"/>
  <c r="L1570" i="11"/>
  <c r="F771" i="7"/>
  <c r="L1569" i="11"/>
  <c r="F772" i="7"/>
  <c r="L1568" i="11"/>
  <c r="F773" i="7"/>
  <c r="L1567" i="11"/>
  <c r="F774" i="7"/>
  <c r="L1566" i="11"/>
  <c r="F775" i="7"/>
  <c r="L1565" i="11"/>
  <c r="F776" i="7"/>
  <c r="L1564" i="11"/>
  <c r="F777" i="7"/>
  <c r="L1563" i="11"/>
  <c r="F778" i="7"/>
  <c r="L1562" i="11"/>
  <c r="F779" i="7"/>
  <c r="L1561" i="11"/>
  <c r="F780" i="7"/>
  <c r="L1560" i="11"/>
  <c r="F781" i="7"/>
  <c r="L1559" i="11"/>
  <c r="F782" i="7"/>
  <c r="L1558" i="11"/>
  <c r="F783" i="7"/>
  <c r="L1557" i="11"/>
  <c r="F784" i="7"/>
  <c r="L1556" i="11"/>
  <c r="F785" i="7"/>
  <c r="L1555" i="11"/>
  <c r="F786" i="7"/>
  <c r="L1554" i="11"/>
  <c r="F787" i="7"/>
  <c r="L1553" i="11"/>
  <c r="F788" i="7"/>
  <c r="L1552" i="11"/>
  <c r="F789" i="7"/>
  <c r="L1551" i="11"/>
  <c r="F790" i="7"/>
  <c r="L1550" i="11"/>
  <c r="F791" i="7"/>
  <c r="L1549" i="11"/>
  <c r="F792" i="7"/>
  <c r="L1548" i="11"/>
  <c r="F793" i="7"/>
  <c r="L1547" i="11"/>
  <c r="F794" i="7"/>
  <c r="L1546" i="11"/>
  <c r="F795" i="7"/>
  <c r="L1545" i="11"/>
  <c r="F796" i="7"/>
  <c r="L1544" i="11"/>
  <c r="F797" i="7"/>
  <c r="L1543" i="11"/>
  <c r="F798" i="7"/>
  <c r="L1542" i="11"/>
  <c r="F799" i="7"/>
  <c r="L1541" i="11"/>
  <c r="F800" i="7"/>
  <c r="L1540" i="11"/>
  <c r="F801" i="7"/>
  <c r="L1539" i="11"/>
  <c r="F802" i="7"/>
  <c r="L1538" i="11"/>
  <c r="F803" i="7"/>
  <c r="L1537" i="11"/>
  <c r="F804" i="7"/>
  <c r="L1536" i="11"/>
  <c r="F805" i="7"/>
  <c r="L1535" i="11"/>
  <c r="F806" i="7"/>
  <c r="L1534" i="11"/>
  <c r="F807" i="7"/>
  <c r="L1533" i="11"/>
  <c r="F808" i="7"/>
  <c r="L1532" i="11"/>
  <c r="F809" i="7"/>
  <c r="L1531" i="11"/>
  <c r="F810" i="7"/>
  <c r="L1530" i="11"/>
  <c r="F811" i="7"/>
  <c r="L1529" i="11"/>
  <c r="F812" i="7"/>
  <c r="L1528" i="11"/>
  <c r="F813" i="7"/>
  <c r="L1527" i="11"/>
  <c r="F814" i="7"/>
  <c r="L1526" i="11"/>
  <c r="F815" i="7"/>
  <c r="L1525" i="11"/>
  <c r="F816" i="7"/>
  <c r="L1524" i="11"/>
  <c r="F817" i="7"/>
  <c r="L1523" i="11"/>
  <c r="F818" i="7"/>
  <c r="L1522" i="11"/>
  <c r="F819" i="7"/>
  <c r="L1521" i="11"/>
  <c r="F820" i="7"/>
  <c r="L1520" i="11"/>
  <c r="F821" i="7"/>
  <c r="L1519" i="11"/>
  <c r="F822" i="7"/>
  <c r="L1518" i="11"/>
  <c r="F823" i="7"/>
  <c r="L1517" i="11"/>
  <c r="F824" i="7"/>
  <c r="L1516" i="11"/>
  <c r="F825" i="7"/>
  <c r="L1515" i="11"/>
  <c r="F826" i="7"/>
  <c r="L1514" i="11"/>
  <c r="F827" i="7"/>
  <c r="L1513" i="11"/>
  <c r="F828" i="7"/>
  <c r="L1512" i="11"/>
  <c r="F829" i="7"/>
  <c r="L1511" i="11"/>
  <c r="F830" i="7"/>
  <c r="L1510" i="11"/>
  <c r="F831" i="7"/>
  <c r="L1509" i="11"/>
  <c r="F832" i="7"/>
  <c r="L1508" i="11"/>
  <c r="F833" i="7"/>
  <c r="L1507" i="11"/>
  <c r="F834" i="7"/>
  <c r="L1506" i="11"/>
  <c r="F835" i="7"/>
  <c r="L1505" i="11"/>
  <c r="F836" i="7"/>
  <c r="L1504" i="11"/>
  <c r="F837" i="7"/>
  <c r="L1503" i="11"/>
  <c r="F838" i="7"/>
  <c r="L1502" i="11"/>
  <c r="F839" i="7"/>
  <c r="L1501" i="11"/>
  <c r="F840" i="7"/>
  <c r="L1500" i="11"/>
  <c r="F841" i="7"/>
  <c r="L1499" i="11"/>
  <c r="F842" i="7"/>
  <c r="L1498" i="11"/>
  <c r="F843" i="7"/>
  <c r="L1497" i="11"/>
  <c r="F844" i="7"/>
  <c r="L1496" i="11"/>
  <c r="F845" i="7"/>
  <c r="L1495" i="11"/>
  <c r="F846" i="7"/>
  <c r="L1494" i="11"/>
  <c r="F847" i="7"/>
  <c r="L1493" i="11"/>
  <c r="F848" i="7"/>
  <c r="L1492" i="11"/>
  <c r="F849" i="7"/>
  <c r="L1491" i="11"/>
  <c r="F850" i="7"/>
  <c r="L1490" i="11"/>
  <c r="F851" i="7"/>
  <c r="L1489" i="11"/>
  <c r="F852" i="7"/>
  <c r="L1488" i="11"/>
  <c r="F853" i="7"/>
  <c r="L1487" i="11"/>
  <c r="F854" i="7"/>
  <c r="L1486" i="11"/>
  <c r="F855" i="7"/>
  <c r="L1485" i="11"/>
  <c r="F856" i="7"/>
  <c r="L1484" i="11"/>
  <c r="F857" i="7"/>
  <c r="L1483" i="11"/>
  <c r="F858" i="7"/>
  <c r="L1482" i="11"/>
  <c r="F859" i="7"/>
  <c r="L1481" i="11"/>
  <c r="F860" i="7"/>
  <c r="L1480" i="11"/>
  <c r="F861" i="7"/>
  <c r="L1479" i="11"/>
  <c r="F862" i="7"/>
  <c r="L1478" i="11"/>
  <c r="F863" i="7"/>
  <c r="L1477" i="11"/>
  <c r="F864" i="7"/>
  <c r="L1476" i="11"/>
  <c r="F865" i="7"/>
  <c r="L1475" i="11"/>
  <c r="F866" i="7"/>
  <c r="L1474" i="11"/>
  <c r="F867" i="7"/>
  <c r="L1473" i="11"/>
  <c r="F868" i="7"/>
  <c r="L1472" i="11"/>
  <c r="F869" i="7"/>
  <c r="L1471" i="11"/>
  <c r="F870" i="7"/>
  <c r="L1470" i="11"/>
  <c r="F871" i="7"/>
  <c r="L1469" i="11"/>
  <c r="F872" i="7"/>
  <c r="L1468" i="11"/>
  <c r="F873" i="7"/>
  <c r="L1467" i="11"/>
  <c r="F874" i="7"/>
  <c r="L1466" i="11"/>
  <c r="F875" i="7"/>
  <c r="L1465" i="11"/>
  <c r="F876" i="7"/>
  <c r="L1464" i="11"/>
  <c r="F877" i="7"/>
  <c r="L1463" i="11"/>
  <c r="F878" i="7"/>
  <c r="L1462" i="11"/>
  <c r="F879" i="7"/>
  <c r="L1461" i="11"/>
  <c r="F880" i="7"/>
  <c r="L1460" i="11"/>
  <c r="F881" i="7"/>
  <c r="L1459" i="11"/>
  <c r="F882" i="7"/>
  <c r="L1458" i="11"/>
  <c r="F883" i="7"/>
  <c r="L1457" i="11"/>
  <c r="F884" i="7"/>
  <c r="L1456" i="11"/>
  <c r="F885" i="7"/>
  <c r="L1455" i="11"/>
  <c r="F886" i="7"/>
  <c r="L1454" i="11"/>
  <c r="F887" i="7"/>
  <c r="L1453" i="11"/>
  <c r="F888" i="7"/>
  <c r="L1452" i="11"/>
  <c r="F889" i="7"/>
  <c r="L1451" i="11"/>
  <c r="F890" i="7"/>
  <c r="L1450" i="11"/>
  <c r="F891" i="7"/>
  <c r="L1449" i="11"/>
  <c r="F892" i="7"/>
  <c r="L1448" i="11"/>
  <c r="F893" i="7"/>
  <c r="L1447" i="11"/>
  <c r="F894" i="7"/>
  <c r="L1446" i="11"/>
  <c r="F895" i="7"/>
  <c r="L1445" i="11"/>
  <c r="F896" i="7"/>
  <c r="L1444" i="11"/>
  <c r="F897" i="7"/>
  <c r="L1443" i="11"/>
  <c r="F898" i="7"/>
  <c r="L1442" i="11"/>
  <c r="F899" i="7"/>
  <c r="L1441" i="11"/>
  <c r="F900" i="7"/>
  <c r="L1440" i="11"/>
  <c r="F901" i="7"/>
  <c r="L1439" i="11"/>
  <c r="F902" i="7"/>
  <c r="L1438" i="11"/>
  <c r="F903" i="7"/>
  <c r="L1437" i="11"/>
  <c r="F904" i="7"/>
  <c r="L1436" i="11"/>
  <c r="F905" i="7"/>
  <c r="L1435" i="11"/>
  <c r="F906" i="7"/>
  <c r="L1434" i="11"/>
  <c r="F907" i="7"/>
  <c r="L1433" i="11"/>
  <c r="F908" i="7"/>
  <c r="L1432" i="11"/>
  <c r="F909" i="7"/>
  <c r="L1431" i="11"/>
  <c r="F910" i="7"/>
  <c r="L1430" i="11"/>
  <c r="F911" i="7"/>
  <c r="L1429" i="11"/>
  <c r="F912" i="7"/>
  <c r="L1428" i="11"/>
  <c r="F913" i="7"/>
  <c r="L1427" i="11"/>
  <c r="F914" i="7"/>
  <c r="L1426" i="11"/>
  <c r="F915" i="7"/>
  <c r="L1425" i="11"/>
  <c r="F916" i="7"/>
  <c r="L1424" i="11"/>
  <c r="F917" i="7"/>
  <c r="L1423" i="11"/>
  <c r="F918" i="7"/>
  <c r="L1422" i="11"/>
  <c r="F919" i="7"/>
  <c r="L1421" i="11"/>
  <c r="F920" i="7"/>
  <c r="L1420" i="11"/>
  <c r="F921" i="7"/>
  <c r="L1419" i="11"/>
  <c r="F922" i="7"/>
  <c r="L1418" i="11"/>
  <c r="F923" i="7"/>
  <c r="L1417" i="11"/>
  <c r="F924" i="7"/>
  <c r="L1416" i="11"/>
  <c r="F925" i="7"/>
  <c r="L1415" i="11"/>
  <c r="F926" i="7"/>
  <c r="L1414" i="11"/>
  <c r="F927" i="7"/>
  <c r="L1413" i="11"/>
  <c r="F928" i="7"/>
  <c r="L1412" i="11"/>
  <c r="F929" i="7"/>
  <c r="L1411" i="11"/>
  <c r="F930" i="7"/>
  <c r="L1410" i="11"/>
  <c r="F931" i="7"/>
  <c r="L1409" i="11"/>
  <c r="F932" i="7"/>
  <c r="L1408" i="11"/>
  <c r="F933" i="7"/>
  <c r="L1407" i="11"/>
  <c r="F934" i="7"/>
  <c r="L1406" i="11"/>
  <c r="F935" i="7"/>
  <c r="L1405" i="11"/>
  <c r="F936" i="7"/>
  <c r="L1404" i="11"/>
  <c r="F937" i="7"/>
  <c r="L1403" i="11"/>
  <c r="F938" i="7"/>
  <c r="L1402" i="11"/>
  <c r="F939" i="7"/>
  <c r="L1401" i="11"/>
  <c r="F940" i="7"/>
  <c r="L1400" i="11"/>
  <c r="F941" i="7"/>
  <c r="L1399" i="11"/>
  <c r="F942" i="7"/>
  <c r="L1398" i="11"/>
  <c r="F943" i="7"/>
  <c r="L1397" i="11"/>
  <c r="F944" i="7"/>
  <c r="L1396" i="11"/>
  <c r="F945" i="7"/>
  <c r="L1395" i="11"/>
  <c r="F946" i="7"/>
  <c r="L1394" i="11"/>
  <c r="F947" i="7"/>
  <c r="L1393" i="11"/>
  <c r="F948" i="7"/>
  <c r="L1392" i="11"/>
  <c r="F949" i="7"/>
  <c r="L1391" i="11"/>
  <c r="F950" i="7"/>
  <c r="L1390" i="11"/>
  <c r="F951" i="7"/>
  <c r="L1389" i="11"/>
  <c r="F952" i="7"/>
  <c r="L1388" i="11"/>
  <c r="F953" i="7"/>
  <c r="L1387" i="11"/>
  <c r="F954" i="7"/>
  <c r="L1386" i="11"/>
  <c r="F955" i="7"/>
  <c r="L1385" i="11"/>
  <c r="F956" i="7"/>
  <c r="L1384" i="11"/>
  <c r="F957" i="7"/>
  <c r="L1383" i="11"/>
  <c r="F958" i="7"/>
  <c r="L1382" i="11"/>
  <c r="F959" i="7"/>
  <c r="L1381" i="11"/>
  <c r="F960" i="7"/>
  <c r="L1380" i="11"/>
  <c r="F961" i="7"/>
  <c r="L1379" i="11"/>
  <c r="F962" i="7"/>
  <c r="L1378" i="11"/>
  <c r="F963" i="7"/>
  <c r="L1377" i="11"/>
  <c r="F964" i="7"/>
  <c r="L1376" i="11"/>
  <c r="F965" i="7"/>
  <c r="L1375" i="11"/>
  <c r="F966" i="7"/>
  <c r="L1374" i="11"/>
  <c r="F967" i="7"/>
  <c r="L1373" i="11"/>
  <c r="F968" i="7"/>
  <c r="L1372" i="11"/>
  <c r="F969" i="7"/>
  <c r="L1371" i="11"/>
  <c r="F970" i="7"/>
  <c r="L1370" i="11"/>
  <c r="F971" i="7"/>
  <c r="L1369" i="11"/>
  <c r="F972" i="7"/>
  <c r="L1368" i="11"/>
  <c r="F973" i="7"/>
  <c r="L1367" i="11"/>
  <c r="F974" i="7"/>
  <c r="L1366" i="11"/>
  <c r="F975" i="7"/>
  <c r="L1365" i="11"/>
  <c r="F976" i="7"/>
  <c r="L1364" i="11"/>
  <c r="F977" i="7"/>
  <c r="L1363" i="11"/>
  <c r="F978" i="7"/>
  <c r="L1362" i="11"/>
  <c r="F979" i="7"/>
  <c r="L1361" i="11"/>
  <c r="F980" i="7"/>
  <c r="L1360" i="11"/>
  <c r="F981" i="7"/>
  <c r="L1359" i="11"/>
  <c r="F982" i="7"/>
  <c r="L1358" i="11"/>
  <c r="F983" i="7"/>
  <c r="L1357" i="11"/>
  <c r="F984" i="7"/>
  <c r="L1356" i="11"/>
  <c r="F985" i="7"/>
  <c r="L1355" i="11"/>
  <c r="F986" i="7"/>
  <c r="L1354" i="11"/>
  <c r="F987" i="7"/>
  <c r="L1353" i="11"/>
  <c r="F988" i="7"/>
  <c r="L1352" i="11"/>
  <c r="F989" i="7"/>
  <c r="L1351" i="11"/>
  <c r="F990" i="7"/>
  <c r="L1350" i="11"/>
  <c r="F991" i="7"/>
  <c r="L1349" i="11"/>
  <c r="F992" i="7"/>
  <c r="L1348" i="11"/>
  <c r="F993" i="7"/>
  <c r="L1347" i="11"/>
  <c r="F994" i="7"/>
  <c r="L1346" i="11"/>
  <c r="F995" i="7"/>
  <c r="L1345" i="11"/>
  <c r="F996" i="7"/>
  <c r="L1344" i="11"/>
  <c r="F997" i="7"/>
  <c r="L1343" i="11"/>
  <c r="F998" i="7"/>
  <c r="L1342" i="11"/>
  <c r="F999" i="7"/>
  <c r="L1341" i="11"/>
  <c r="F1000" i="7"/>
  <c r="L1340" i="11"/>
  <c r="F1001" i="7"/>
  <c r="L1339" i="11"/>
  <c r="F1002" i="7"/>
  <c r="L1338" i="11"/>
  <c r="F1003" i="7"/>
  <c r="L1337" i="11"/>
  <c r="F1004" i="7"/>
  <c r="L1336" i="11"/>
  <c r="F1005" i="7"/>
  <c r="L1335" i="11"/>
  <c r="F1006" i="7"/>
  <c r="L1334" i="11"/>
  <c r="F1007" i="7"/>
  <c r="L1333" i="11"/>
  <c r="F1008" i="7"/>
  <c r="L1332" i="11"/>
  <c r="F1009" i="7"/>
  <c r="L1331" i="11"/>
  <c r="F1010" i="7"/>
  <c r="L1330" i="11"/>
  <c r="F1011" i="7"/>
  <c r="L1329" i="11"/>
  <c r="F1012" i="7"/>
  <c r="L1328" i="11"/>
  <c r="F1013" i="7"/>
  <c r="L1327" i="11"/>
  <c r="F1014" i="7"/>
  <c r="L1326" i="11"/>
  <c r="F1015" i="7"/>
  <c r="L1325" i="11"/>
  <c r="F1016" i="7"/>
  <c r="L1324" i="11"/>
  <c r="F1017" i="7"/>
  <c r="L1323" i="11"/>
  <c r="F1018" i="7"/>
  <c r="L1322" i="11"/>
  <c r="F1019" i="7"/>
  <c r="L1321" i="11"/>
  <c r="F1020" i="7"/>
  <c r="L1320" i="11"/>
  <c r="F1021" i="7"/>
  <c r="L1319" i="11"/>
  <c r="F1022" i="7"/>
  <c r="L1318" i="11"/>
  <c r="F1023" i="7"/>
  <c r="L1317" i="11"/>
  <c r="F1024" i="7"/>
  <c r="L1316" i="11"/>
  <c r="F1025" i="7"/>
  <c r="L1315" i="11"/>
  <c r="F1026" i="7"/>
  <c r="L1314" i="11"/>
  <c r="F1027" i="7"/>
  <c r="L1313" i="11"/>
  <c r="F1028" i="7"/>
  <c r="L1312" i="11"/>
  <c r="F1029" i="7"/>
  <c r="L1311" i="11"/>
  <c r="F1030" i="7"/>
  <c r="L1310" i="11"/>
  <c r="F1031" i="7"/>
  <c r="L1309" i="11"/>
  <c r="F1032" i="7"/>
  <c r="L1308" i="11"/>
  <c r="F1033" i="7"/>
  <c r="L1307" i="11"/>
  <c r="F1034" i="7"/>
  <c r="L1306" i="11"/>
  <c r="F1035" i="7"/>
  <c r="L1305" i="11"/>
  <c r="F1036" i="7"/>
  <c r="L1304" i="11"/>
  <c r="F1037" i="7"/>
  <c r="L1303" i="11"/>
  <c r="F1038" i="7"/>
  <c r="L1302" i="11"/>
  <c r="F1039" i="7"/>
  <c r="L1301" i="11"/>
  <c r="F1040" i="7"/>
  <c r="L1300" i="11"/>
  <c r="F1041" i="7"/>
  <c r="L1299" i="11"/>
  <c r="F1042" i="7"/>
  <c r="L1298" i="11"/>
  <c r="F1043" i="7"/>
  <c r="L1297" i="11"/>
  <c r="F1044" i="7"/>
  <c r="L1296" i="11"/>
  <c r="F1045" i="7"/>
  <c r="L1295" i="11"/>
  <c r="F1046" i="7"/>
  <c r="L1294" i="11"/>
  <c r="F1047" i="7"/>
  <c r="L1293" i="11"/>
  <c r="F1048" i="7"/>
  <c r="L1292" i="11"/>
  <c r="F1049" i="7"/>
  <c r="L1291" i="11"/>
  <c r="F1050" i="7"/>
  <c r="L1289" i="11"/>
  <c r="F1052" i="7"/>
  <c r="L1288" i="11"/>
  <c r="F1053" i="7"/>
  <c r="L1286" i="11"/>
  <c r="F1055" i="7"/>
  <c r="L1285" i="11"/>
  <c r="F1056" i="7"/>
  <c r="L1284" i="11"/>
  <c r="F1057" i="7"/>
  <c r="L1283" i="11"/>
  <c r="F1058" i="7"/>
  <c r="L1282" i="11"/>
  <c r="F1059" i="7"/>
  <c r="L1281" i="11"/>
  <c r="F1060" i="7"/>
  <c r="L1280" i="11"/>
  <c r="F1061" i="7"/>
  <c r="L1279" i="11"/>
  <c r="F1062" i="7"/>
  <c r="L1278" i="11"/>
  <c r="F1063" i="7"/>
  <c r="L1277" i="11"/>
  <c r="F1064" i="7"/>
  <c r="L1276" i="11"/>
  <c r="F1065" i="7"/>
  <c r="L1275" i="11"/>
  <c r="F1066" i="7"/>
  <c r="L1274" i="11"/>
  <c r="F1067" i="7"/>
  <c r="L1273" i="11"/>
  <c r="F1068" i="7"/>
  <c r="L1272" i="11"/>
  <c r="F1069" i="7"/>
  <c r="L1271" i="11"/>
  <c r="F1070" i="7"/>
  <c r="L1270" i="11"/>
  <c r="F1071" i="7"/>
  <c r="L1269" i="11"/>
  <c r="F1072" i="7"/>
  <c r="L1268" i="11"/>
  <c r="F1073" i="7"/>
  <c r="L1267" i="11"/>
  <c r="F1074" i="7"/>
  <c r="L1266" i="11"/>
  <c r="F1075" i="7"/>
  <c r="L1265" i="11"/>
  <c r="F1076" i="7"/>
  <c r="L1264" i="11"/>
  <c r="F1077" i="7"/>
  <c r="L1263" i="11"/>
  <c r="F1078" i="7"/>
  <c r="L1262" i="11"/>
  <c r="F1079" i="7"/>
  <c r="L1261" i="11"/>
  <c r="F1080" i="7"/>
  <c r="L1260" i="11"/>
  <c r="F1081" i="7"/>
  <c r="L1259" i="11"/>
  <c r="F1082" i="7"/>
  <c r="L1258" i="11"/>
  <c r="F1083" i="7"/>
  <c r="L1257" i="11"/>
  <c r="F1084" i="7"/>
  <c r="L1256" i="11"/>
  <c r="F1085" i="7"/>
  <c r="L1255" i="11"/>
  <c r="F1086" i="7"/>
  <c r="L1254" i="11"/>
  <c r="F1087" i="7"/>
  <c r="L1253" i="11"/>
  <c r="F1088" i="7"/>
  <c r="L1252" i="11"/>
  <c r="F1089" i="7"/>
  <c r="L1251" i="11"/>
  <c r="F1090" i="7"/>
  <c r="L1250" i="11"/>
  <c r="F1091" i="7"/>
  <c r="L1249" i="11"/>
  <c r="F1092" i="7"/>
  <c r="L1248" i="11"/>
  <c r="F1093" i="7"/>
  <c r="L1247" i="11"/>
  <c r="F1094" i="7"/>
  <c r="L1246" i="11"/>
  <c r="F1095" i="7"/>
  <c r="L1245" i="11"/>
  <c r="F1096" i="7"/>
  <c r="L1244" i="11"/>
  <c r="F1097" i="7"/>
  <c r="L1243" i="11"/>
  <c r="F1098" i="7"/>
  <c r="L1242" i="11"/>
  <c r="F1099" i="7"/>
  <c r="L1241" i="11"/>
  <c r="F1100" i="7"/>
  <c r="L1240" i="11"/>
  <c r="F1101" i="7"/>
  <c r="L1239" i="11"/>
  <c r="F1102" i="7"/>
  <c r="L1238" i="11"/>
  <c r="F1103" i="7"/>
  <c r="L1237" i="11"/>
  <c r="F1104" i="7"/>
  <c r="L1236" i="11"/>
  <c r="F1105" i="7"/>
  <c r="L1235" i="11"/>
  <c r="F1106" i="7"/>
  <c r="L1234" i="11"/>
  <c r="F1107" i="7"/>
  <c r="L1233" i="11"/>
  <c r="F1108" i="7"/>
  <c r="L1232" i="11"/>
  <c r="F1109" i="7"/>
  <c r="L1231" i="11"/>
  <c r="F1110" i="7"/>
  <c r="L1230" i="11"/>
  <c r="F1111" i="7"/>
  <c r="L1229" i="11"/>
  <c r="F1112" i="7"/>
  <c r="L1228" i="11"/>
  <c r="F1113" i="7"/>
  <c r="L1227" i="11"/>
  <c r="F1114" i="7"/>
  <c r="L1226" i="11"/>
  <c r="F1115" i="7"/>
  <c r="L1225" i="11"/>
  <c r="F1116" i="7"/>
  <c r="L1224" i="11"/>
  <c r="F1117" i="7"/>
  <c r="L1223" i="11"/>
  <c r="F1118" i="7"/>
  <c r="L1222" i="11"/>
  <c r="F1119" i="7"/>
  <c r="L1221" i="11"/>
  <c r="F1120" i="7"/>
  <c r="L1220" i="11"/>
  <c r="F1121" i="7"/>
  <c r="L1219" i="11"/>
  <c r="F1122" i="7"/>
  <c r="L1218" i="11"/>
  <c r="F1123" i="7"/>
  <c r="L1217" i="11"/>
  <c r="F1124" i="7"/>
  <c r="L1216" i="11"/>
  <c r="F1125" i="7"/>
  <c r="L1215" i="11"/>
  <c r="F1126" i="7"/>
  <c r="L1214" i="11"/>
  <c r="F1127" i="7"/>
  <c r="L1213" i="11"/>
  <c r="F1128" i="7"/>
  <c r="L1212" i="11"/>
  <c r="F1129" i="7"/>
  <c r="L1211" i="11"/>
  <c r="F1130" i="7"/>
  <c r="L1210" i="11"/>
  <c r="F1131" i="7"/>
  <c r="L1209" i="11"/>
  <c r="F1132" i="7"/>
  <c r="L1208" i="11"/>
  <c r="F1133" i="7"/>
  <c r="L1207" i="11"/>
  <c r="F1134" i="7"/>
  <c r="L1206" i="11"/>
  <c r="F1135" i="7"/>
  <c r="L1205" i="11"/>
  <c r="F1136" i="7"/>
  <c r="L1204" i="11"/>
  <c r="F1137" i="7"/>
  <c r="L1203" i="11"/>
  <c r="F1138" i="7"/>
  <c r="L1202" i="11"/>
  <c r="F1139" i="7"/>
  <c r="L1201" i="11"/>
  <c r="F1140" i="7"/>
  <c r="L1200" i="11"/>
  <c r="F1141" i="7"/>
  <c r="L1199" i="11"/>
  <c r="F1142" i="7"/>
  <c r="L1198" i="11"/>
  <c r="F1143" i="7"/>
  <c r="L1197" i="11"/>
  <c r="F1144" i="7"/>
  <c r="L1196" i="11"/>
  <c r="F1145" i="7"/>
  <c r="L1195" i="11"/>
  <c r="F1146" i="7"/>
  <c r="L1194" i="11"/>
  <c r="F1147" i="7"/>
  <c r="L1193" i="11"/>
  <c r="F1148" i="7"/>
  <c r="L1192" i="11"/>
  <c r="F1149" i="7"/>
  <c r="L1191" i="11"/>
  <c r="F1150" i="7"/>
  <c r="L1190" i="11"/>
  <c r="F1151" i="7"/>
  <c r="L1189" i="11"/>
  <c r="F1152" i="7"/>
  <c r="L1188" i="11"/>
  <c r="F1153" i="7"/>
  <c r="L1187" i="11"/>
  <c r="F1154" i="7"/>
  <c r="L1186" i="11"/>
  <c r="F1155" i="7"/>
  <c r="L1185" i="11"/>
  <c r="F1156" i="7"/>
  <c r="L1184" i="11"/>
  <c r="F1157" i="7"/>
  <c r="L1183" i="11"/>
  <c r="F1158" i="7"/>
  <c r="L1182" i="11"/>
  <c r="F1159" i="7"/>
  <c r="L1181" i="11"/>
  <c r="F1160" i="7"/>
  <c r="L1180" i="11"/>
  <c r="F1161" i="7"/>
  <c r="L1179" i="11"/>
  <c r="F1162" i="7"/>
  <c r="L1178" i="11"/>
  <c r="F1163" i="7"/>
  <c r="L1177" i="11"/>
  <c r="F1164" i="7"/>
  <c r="L1176" i="11"/>
  <c r="F1165" i="7"/>
  <c r="L1175" i="11"/>
  <c r="F1166" i="7"/>
  <c r="L1174" i="11"/>
  <c r="F1167" i="7"/>
  <c r="L1173" i="11"/>
  <c r="F1168" i="7"/>
  <c r="L1172" i="11"/>
  <c r="F1169" i="7"/>
  <c r="L1171" i="11"/>
  <c r="F1170" i="7"/>
  <c r="L1170" i="11"/>
  <c r="F1171" i="7"/>
  <c r="L1169" i="11"/>
  <c r="F1172" i="7"/>
  <c r="L1168" i="11"/>
  <c r="F1173" i="7"/>
  <c r="L1167" i="11"/>
  <c r="F1174" i="7"/>
  <c r="L1166" i="11"/>
  <c r="F1175" i="7"/>
  <c r="L1165" i="11"/>
  <c r="F1176" i="7"/>
  <c r="L1164" i="11"/>
  <c r="F1177" i="7"/>
  <c r="L1163" i="11"/>
  <c r="F1178" i="7"/>
  <c r="L1162" i="11"/>
  <c r="F1179" i="7"/>
  <c r="L1161" i="11"/>
  <c r="F1180" i="7"/>
  <c r="L1160" i="11"/>
  <c r="F1181" i="7"/>
  <c r="L1159" i="11"/>
  <c r="F1182" i="7"/>
  <c r="L1158" i="11"/>
  <c r="F1183" i="7"/>
  <c r="L1157" i="11"/>
  <c r="F1184" i="7"/>
  <c r="L1156" i="11"/>
  <c r="F1185" i="7"/>
  <c r="L1155" i="11"/>
  <c r="F1186" i="7"/>
  <c r="L1154" i="11"/>
  <c r="F1187" i="7"/>
  <c r="L1153" i="11"/>
  <c r="F1188" i="7"/>
  <c r="L1152" i="11"/>
  <c r="F1189" i="7"/>
  <c r="L1151" i="11"/>
  <c r="F1190" i="7"/>
  <c r="L1150" i="11"/>
  <c r="F1191" i="7"/>
  <c r="L1149" i="11"/>
  <c r="F1192" i="7"/>
  <c r="L1148" i="11"/>
  <c r="F1193" i="7"/>
  <c r="L1147" i="11"/>
  <c r="F1194" i="7"/>
  <c r="L1146" i="11"/>
  <c r="F1195" i="7"/>
  <c r="L1145" i="11"/>
  <c r="F1196" i="7"/>
  <c r="L1144" i="11"/>
  <c r="F1197" i="7"/>
  <c r="L1143" i="11"/>
  <c r="F1198" i="7"/>
  <c r="L1142" i="11"/>
  <c r="F1199" i="7"/>
  <c r="L1141" i="11"/>
  <c r="F1200" i="7"/>
  <c r="L1140" i="11"/>
  <c r="F1201" i="7"/>
  <c r="L1139" i="11"/>
  <c r="F1202" i="7"/>
  <c r="L1138" i="11"/>
  <c r="F1203" i="7"/>
  <c r="L1137" i="11"/>
  <c r="F1204" i="7"/>
  <c r="L1136" i="11"/>
  <c r="F1205" i="7"/>
  <c r="L1135" i="11"/>
  <c r="F1206" i="7"/>
  <c r="L1134" i="11"/>
  <c r="F1207" i="7"/>
  <c r="L1133" i="11"/>
  <c r="F1208" i="7"/>
  <c r="L1132" i="11"/>
  <c r="F1209" i="7"/>
  <c r="L1131" i="11"/>
  <c r="F1210" i="7"/>
  <c r="L1130" i="11"/>
  <c r="F1211" i="7"/>
  <c r="L1129" i="11"/>
  <c r="F1212" i="7"/>
  <c r="L1128" i="11"/>
  <c r="F1213" i="7"/>
  <c r="L1127" i="11"/>
  <c r="F1214" i="7"/>
  <c r="L1126" i="11"/>
  <c r="F1215" i="7"/>
  <c r="L1125" i="11"/>
  <c r="F1216" i="7"/>
  <c r="L1124" i="11"/>
  <c r="F1217" i="7"/>
  <c r="L1123" i="11"/>
  <c r="F1218" i="7"/>
  <c r="L1122" i="11"/>
  <c r="F1219" i="7"/>
  <c r="L1121" i="11"/>
  <c r="F1220" i="7"/>
  <c r="L1120" i="11"/>
  <c r="F1221" i="7"/>
  <c r="L1119" i="11"/>
  <c r="F1222" i="7"/>
  <c r="L1118" i="11"/>
  <c r="F1223" i="7"/>
  <c r="L1117" i="11"/>
  <c r="F1224" i="7"/>
  <c r="L1116" i="11"/>
  <c r="F1225" i="7"/>
  <c r="L1115" i="11"/>
  <c r="F1226" i="7"/>
  <c r="L1114" i="11"/>
  <c r="F1227" i="7"/>
  <c r="L1113" i="11"/>
  <c r="F1228" i="7"/>
  <c r="L1112" i="11"/>
  <c r="F1229" i="7"/>
  <c r="L1111" i="11"/>
  <c r="F1230" i="7"/>
  <c r="L1110" i="11"/>
  <c r="F1231" i="7"/>
  <c r="L1109" i="11"/>
  <c r="F1232" i="7"/>
  <c r="L1108" i="11"/>
  <c r="F1233" i="7"/>
  <c r="L1107" i="11"/>
  <c r="F1234" i="7"/>
  <c r="L1106" i="11"/>
  <c r="F1235" i="7"/>
  <c r="L1105" i="11"/>
  <c r="F1236" i="7"/>
  <c r="L1104" i="11"/>
  <c r="F1237" i="7"/>
  <c r="L1103" i="11"/>
  <c r="F1238" i="7"/>
  <c r="L1102" i="11"/>
  <c r="F1239" i="7"/>
  <c r="L1101" i="11"/>
  <c r="F1240" i="7"/>
  <c r="L1100" i="11"/>
  <c r="F1241" i="7"/>
  <c r="L1099" i="11"/>
  <c r="F1242" i="7"/>
  <c r="L1098" i="11"/>
  <c r="F1243" i="7"/>
  <c r="L1097" i="11"/>
  <c r="F1244" i="7"/>
  <c r="L1096" i="11"/>
  <c r="F1245" i="7"/>
  <c r="L1095" i="11"/>
  <c r="F1246" i="7"/>
  <c r="L1094" i="11"/>
  <c r="F1247" i="7"/>
  <c r="L1093" i="11"/>
  <c r="F1248" i="7"/>
  <c r="L1092" i="11"/>
  <c r="F1249" i="7"/>
  <c r="L1091" i="11"/>
  <c r="F1250" i="7"/>
  <c r="L1090" i="11"/>
  <c r="F1251" i="7"/>
  <c r="L1089" i="11"/>
  <c r="F1252" i="7"/>
  <c r="L1088" i="11"/>
  <c r="F1253" i="7"/>
  <c r="L1087" i="11"/>
  <c r="F1254" i="7"/>
  <c r="L1086" i="11"/>
  <c r="F1255" i="7"/>
  <c r="L1085" i="11"/>
  <c r="F1256" i="7"/>
  <c r="L1084" i="11"/>
  <c r="F1257" i="7"/>
  <c r="L1083" i="11"/>
  <c r="F1258" i="7"/>
  <c r="L1082" i="11"/>
  <c r="F1259" i="7"/>
  <c r="L1081" i="11"/>
  <c r="F1260" i="7"/>
  <c r="L1080" i="11"/>
  <c r="F1261" i="7"/>
  <c r="L1079" i="11"/>
  <c r="F1262" i="7"/>
  <c r="L1078" i="11"/>
  <c r="F1263" i="7"/>
  <c r="L1077" i="11"/>
  <c r="F1264" i="7"/>
  <c r="L1076" i="11"/>
  <c r="F1265" i="7"/>
  <c r="L1075" i="11"/>
  <c r="F1266" i="7"/>
  <c r="L1074" i="11"/>
  <c r="F1267" i="7"/>
  <c r="L1073" i="11"/>
  <c r="F1268" i="7"/>
  <c r="L1072" i="11"/>
  <c r="F1269" i="7"/>
  <c r="L1071" i="11"/>
  <c r="F1270" i="7"/>
  <c r="L1070" i="11"/>
  <c r="F1271" i="7"/>
  <c r="L1069" i="11"/>
  <c r="F1272" i="7"/>
  <c r="L1068" i="11"/>
  <c r="F1273" i="7"/>
  <c r="L1067" i="11"/>
  <c r="F1274" i="7"/>
  <c r="L1066" i="11"/>
  <c r="F1275" i="7"/>
  <c r="L1065" i="11"/>
  <c r="F1276" i="7"/>
  <c r="L1064" i="11"/>
  <c r="F1277" i="7"/>
  <c r="L1063" i="11"/>
  <c r="F1278" i="7"/>
  <c r="L1062" i="11"/>
  <c r="F1279" i="7"/>
  <c r="L1061" i="11"/>
  <c r="F1280" i="7"/>
  <c r="L1060" i="11"/>
  <c r="F1281" i="7"/>
  <c r="L1059" i="11"/>
  <c r="F1282" i="7"/>
  <c r="L1058" i="11"/>
  <c r="F1283" i="7"/>
  <c r="L1057" i="11"/>
  <c r="F1284" i="7"/>
  <c r="L1056" i="11"/>
  <c r="F1285" i="7"/>
  <c r="L1055" i="11"/>
  <c r="F1286" i="7"/>
  <c r="L1054" i="11"/>
  <c r="F1287" i="7"/>
  <c r="L1053" i="11"/>
  <c r="F1288" i="7"/>
  <c r="L1052" i="11"/>
  <c r="F1289" i="7"/>
  <c r="L1051" i="11"/>
  <c r="F1290" i="7"/>
  <c r="L1050" i="11"/>
  <c r="F1291" i="7"/>
  <c r="L1049" i="11"/>
  <c r="F1292" i="7"/>
  <c r="L1048" i="11"/>
  <c r="F1293" i="7"/>
  <c r="L1047" i="11"/>
  <c r="F1294" i="7"/>
  <c r="L1046" i="11"/>
  <c r="F1295" i="7"/>
  <c r="L1045" i="11"/>
  <c r="F1296" i="7"/>
  <c r="L1044" i="11"/>
  <c r="F1297" i="7"/>
  <c r="L1043" i="11"/>
  <c r="F1298" i="7"/>
  <c r="L1042" i="11"/>
  <c r="F1299" i="7"/>
  <c r="L1041" i="11"/>
  <c r="F1300" i="7"/>
  <c r="L1040" i="11"/>
  <c r="F1301" i="7"/>
  <c r="L1039" i="11"/>
  <c r="F1302" i="7"/>
  <c r="L1038" i="11"/>
  <c r="F1303" i="7"/>
  <c r="L1037" i="11"/>
  <c r="F1304" i="7"/>
  <c r="L1036" i="11"/>
  <c r="F1305" i="7"/>
  <c r="L1035" i="11"/>
  <c r="F1306" i="7"/>
  <c r="L1034" i="11"/>
  <c r="F1307" i="7"/>
  <c r="L1033" i="11"/>
  <c r="F1308" i="7"/>
  <c r="L1032" i="11"/>
  <c r="F1309" i="7"/>
  <c r="L1031" i="11"/>
  <c r="F1310" i="7"/>
  <c r="L1030" i="11"/>
  <c r="F1311" i="7"/>
  <c r="L1029" i="11"/>
  <c r="F1312" i="7"/>
  <c r="L1028" i="11"/>
  <c r="F1313" i="7"/>
  <c r="L1027" i="11"/>
  <c r="F1314" i="7"/>
  <c r="L1026" i="11"/>
  <c r="F1315" i="7"/>
  <c r="L1025" i="11"/>
  <c r="F1316" i="7"/>
  <c r="L1024" i="11"/>
  <c r="F1317" i="7"/>
  <c r="L1023" i="11"/>
  <c r="F1318" i="7"/>
  <c r="L1022" i="11"/>
  <c r="F1319" i="7"/>
  <c r="L1021" i="11"/>
  <c r="F1320" i="7"/>
  <c r="L1020" i="11"/>
  <c r="F1321" i="7"/>
  <c r="L1019" i="11"/>
  <c r="F1322" i="7"/>
  <c r="L1018" i="11"/>
  <c r="F1323" i="7"/>
  <c r="L1017" i="11"/>
  <c r="F1324" i="7"/>
  <c r="L1016" i="11"/>
  <c r="F1325" i="7"/>
  <c r="L1015" i="11"/>
  <c r="F1326" i="7"/>
  <c r="L1014" i="11"/>
  <c r="F1327" i="7"/>
  <c r="L1013" i="11"/>
  <c r="F1328" i="7"/>
  <c r="L1012" i="11"/>
  <c r="F1329" i="7"/>
  <c r="L1011" i="11"/>
  <c r="F1330" i="7"/>
  <c r="L1010" i="11"/>
  <c r="F1331" i="7"/>
  <c r="L1009" i="11"/>
  <c r="F1332" i="7"/>
  <c r="L1008" i="11"/>
  <c r="F1333" i="7"/>
  <c r="L1007" i="11"/>
  <c r="F1334" i="7"/>
  <c r="L1006" i="11"/>
  <c r="F1335" i="7"/>
  <c r="L1005" i="11"/>
  <c r="F1336" i="7"/>
  <c r="L1004" i="11"/>
  <c r="F1337" i="7"/>
  <c r="L1003" i="11"/>
  <c r="F1338" i="7"/>
  <c r="L1002" i="11"/>
  <c r="F1339" i="7"/>
  <c r="L1001" i="11"/>
  <c r="F1340" i="7"/>
  <c r="L1000" i="11"/>
  <c r="F1341" i="7"/>
  <c r="L999" i="11"/>
  <c r="F1342" i="7"/>
  <c r="L998" i="11"/>
  <c r="F1343" i="7"/>
  <c r="L997" i="11"/>
  <c r="F1344" i="7"/>
  <c r="L996" i="11"/>
  <c r="F1345" i="7"/>
  <c r="A996" i="17" s="1"/>
  <c r="L995" i="11"/>
  <c r="F1346" i="7"/>
  <c r="A995" i="17" s="1"/>
  <c r="L994" i="11"/>
  <c r="F1347" i="7"/>
  <c r="A994" i="17" s="1"/>
  <c r="L993" i="11"/>
  <c r="F1348" i="7"/>
  <c r="A993" i="17" s="1"/>
  <c r="L992" i="11"/>
  <c r="F1349" i="7"/>
  <c r="A992" i="17" s="1"/>
  <c r="L991" i="11"/>
  <c r="F1350" i="7"/>
  <c r="A991" i="17" s="1"/>
  <c r="L990" i="11"/>
  <c r="F1351" i="7"/>
  <c r="A990" i="17" s="1"/>
  <c r="L989" i="11"/>
  <c r="F1352" i="7"/>
  <c r="A989" i="17" s="1"/>
  <c r="L988" i="11"/>
  <c r="F1353" i="7"/>
  <c r="A988" i="17" s="1"/>
  <c r="L987" i="11"/>
  <c r="F1354" i="7"/>
  <c r="A987" i="17" s="1"/>
  <c r="L986" i="11"/>
  <c r="F1355" i="7"/>
  <c r="A986" i="17" s="1"/>
  <c r="L985" i="11"/>
  <c r="F1356" i="7"/>
  <c r="A985" i="17" s="1"/>
  <c r="L984" i="11"/>
  <c r="F1357" i="7"/>
  <c r="A984" i="17" s="1"/>
  <c r="L983" i="11"/>
  <c r="F1358" i="7"/>
  <c r="A983" i="17" s="1"/>
  <c r="L982" i="11"/>
  <c r="F1359" i="7"/>
  <c r="A982" i="17" s="1"/>
  <c r="L981" i="11"/>
  <c r="F1360" i="7"/>
  <c r="A981" i="17" s="1"/>
  <c r="L980" i="11"/>
  <c r="F1361" i="7"/>
  <c r="A980" i="17" s="1"/>
  <c r="L979" i="11"/>
  <c r="F1362" i="7"/>
  <c r="A979" i="17" s="1"/>
  <c r="L978" i="11"/>
  <c r="F1363" i="7"/>
  <c r="A978" i="17" s="1"/>
  <c r="L977" i="11"/>
  <c r="F1364" i="7"/>
  <c r="A977" i="17" s="1"/>
  <c r="L976" i="11"/>
  <c r="F1365" i="7"/>
  <c r="A976" i="17" s="1"/>
  <c r="L975" i="11"/>
  <c r="F1366" i="7"/>
  <c r="A975" i="17" s="1"/>
  <c r="L974" i="11"/>
  <c r="F1367" i="7"/>
  <c r="A974" i="17" s="1"/>
  <c r="L973" i="11"/>
  <c r="F1368" i="7"/>
  <c r="A973" i="17" s="1"/>
  <c r="L972" i="11"/>
  <c r="F1369" i="7"/>
  <c r="A972" i="17" s="1"/>
  <c r="L971" i="11"/>
  <c r="F1370" i="7"/>
  <c r="A971" i="17" s="1"/>
  <c r="L970" i="11"/>
  <c r="F1371" i="7"/>
  <c r="A970" i="17" s="1"/>
  <c r="L969" i="11"/>
  <c r="F1372" i="7"/>
  <c r="A969" i="17" s="1"/>
  <c r="L968" i="11"/>
  <c r="F1373" i="7"/>
  <c r="A968" i="17" s="1"/>
  <c r="L967" i="11"/>
  <c r="F1374" i="7"/>
  <c r="A967" i="17" s="1"/>
  <c r="L966" i="11"/>
  <c r="F1375" i="7"/>
  <c r="A966" i="17" s="1"/>
  <c r="L965" i="11"/>
  <c r="F1376" i="7"/>
  <c r="A965" i="17" s="1"/>
  <c r="L964" i="11"/>
  <c r="F1377" i="7"/>
  <c r="A964" i="17" s="1"/>
  <c r="L963" i="11"/>
  <c r="F1378" i="7"/>
  <c r="A963" i="17" s="1"/>
  <c r="L962" i="11"/>
  <c r="F1379" i="7"/>
  <c r="A962" i="17" s="1"/>
  <c r="L961" i="11"/>
  <c r="F1380" i="7"/>
  <c r="A961" i="17" s="1"/>
  <c r="L960" i="11"/>
  <c r="F1381" i="7"/>
  <c r="A960" i="17" s="1"/>
  <c r="L959" i="11"/>
  <c r="F1382" i="7"/>
  <c r="A959" i="17" s="1"/>
  <c r="L958" i="11"/>
  <c r="F1383" i="7"/>
  <c r="A958" i="17" s="1"/>
  <c r="L957" i="11"/>
  <c r="F1384" i="7"/>
  <c r="A957" i="17" s="1"/>
  <c r="L956" i="11"/>
  <c r="F1385" i="7"/>
  <c r="A956" i="17" s="1"/>
  <c r="L955" i="11"/>
  <c r="F1386" i="7"/>
  <c r="A955" i="17" s="1"/>
  <c r="L954" i="11"/>
  <c r="F1387" i="7"/>
  <c r="A954" i="17" s="1"/>
  <c r="L953" i="11"/>
  <c r="F1388" i="7"/>
  <c r="A953" i="17" s="1"/>
  <c r="L952" i="11"/>
  <c r="F1389" i="7"/>
  <c r="A952" i="17" s="1"/>
  <c r="L951" i="11"/>
  <c r="F1390" i="7"/>
  <c r="A951" i="17" s="1"/>
  <c r="L950" i="11"/>
  <c r="F1391" i="7"/>
  <c r="A950" i="17" s="1"/>
  <c r="L949" i="11"/>
  <c r="F1392" i="7"/>
  <c r="A949" i="17" s="1"/>
  <c r="L948" i="11"/>
  <c r="F1393" i="7"/>
  <c r="A948" i="17" s="1"/>
  <c r="L947" i="11"/>
  <c r="F1394" i="7"/>
  <c r="A947" i="17" s="1"/>
  <c r="L946" i="11"/>
  <c r="F1395" i="7"/>
  <c r="A946" i="17" s="1"/>
  <c r="L945" i="11"/>
  <c r="F1396" i="7"/>
  <c r="A945" i="17" s="1"/>
  <c r="L944" i="11"/>
  <c r="F1397" i="7"/>
  <c r="L943" i="11"/>
  <c r="F1398" i="7"/>
  <c r="L942" i="11"/>
  <c r="F1399" i="7"/>
  <c r="L941" i="11"/>
  <c r="F1400" i="7"/>
  <c r="L940" i="11"/>
  <c r="F1401" i="7"/>
  <c r="L939" i="11"/>
  <c r="F1402" i="7"/>
  <c r="L938" i="11"/>
  <c r="F1403" i="7"/>
  <c r="L937" i="11"/>
  <c r="F1404" i="7"/>
  <c r="L936" i="11"/>
  <c r="F1405" i="7"/>
  <c r="L935" i="11"/>
  <c r="F1406" i="7"/>
  <c r="L934" i="11"/>
  <c r="F1407" i="7"/>
  <c r="L933" i="11"/>
  <c r="F1408" i="7"/>
  <c r="L932" i="11"/>
  <c r="F1409" i="7"/>
  <c r="L931" i="11"/>
  <c r="F1410" i="7"/>
  <c r="L930" i="11"/>
  <c r="F1411" i="7"/>
  <c r="L929" i="11"/>
  <c r="F1412" i="7"/>
  <c r="L928" i="11"/>
  <c r="F1413" i="7"/>
  <c r="L927" i="11"/>
  <c r="F1414" i="7"/>
  <c r="L926" i="11"/>
  <c r="F1415" i="7"/>
  <c r="L925" i="11"/>
  <c r="F1416" i="7"/>
  <c r="L924" i="11"/>
  <c r="F1417" i="7"/>
  <c r="L923" i="11"/>
  <c r="F1418" i="7"/>
  <c r="L922" i="11"/>
  <c r="F1419" i="7"/>
  <c r="L921" i="11"/>
  <c r="F1420" i="7"/>
  <c r="L920" i="11"/>
  <c r="F1421" i="7"/>
  <c r="L919" i="11"/>
  <c r="F1422" i="7"/>
  <c r="L918" i="11"/>
  <c r="F1423" i="7"/>
  <c r="L917" i="11"/>
  <c r="F1424" i="7"/>
  <c r="L916" i="11"/>
  <c r="F1425" i="7"/>
  <c r="L915" i="11"/>
  <c r="F1426" i="7"/>
  <c r="L914" i="11"/>
  <c r="F1427" i="7"/>
  <c r="L913" i="11"/>
  <c r="F1428" i="7"/>
  <c r="L912" i="11"/>
  <c r="F1429" i="7"/>
  <c r="L911" i="11"/>
  <c r="F1430" i="7"/>
  <c r="L910" i="11"/>
  <c r="F1431" i="7"/>
  <c r="L909" i="11"/>
  <c r="F1432" i="7"/>
  <c r="L908" i="11"/>
  <c r="F1433" i="7"/>
  <c r="L907" i="11"/>
  <c r="F1434" i="7"/>
  <c r="L906" i="11"/>
  <c r="F1435" i="7"/>
  <c r="L905" i="11"/>
  <c r="F1436" i="7"/>
  <c r="L904" i="11"/>
  <c r="F1437" i="7"/>
  <c r="L903" i="11"/>
  <c r="F1438" i="7"/>
  <c r="L902" i="11"/>
  <c r="F1439" i="7"/>
  <c r="L901" i="11"/>
  <c r="F1440" i="7"/>
  <c r="L900" i="11"/>
  <c r="F1441" i="7"/>
  <c r="L899" i="11"/>
  <c r="F1442" i="7"/>
  <c r="L898" i="11"/>
  <c r="F1443" i="7"/>
  <c r="L897" i="11"/>
  <c r="F1444" i="7"/>
  <c r="L896" i="11"/>
  <c r="F1445" i="7"/>
  <c r="L895" i="11"/>
  <c r="F1446" i="7"/>
  <c r="L894" i="11"/>
  <c r="F1447" i="7"/>
  <c r="L893" i="11"/>
  <c r="F1448" i="7"/>
  <c r="L892" i="11"/>
  <c r="F1449" i="7"/>
  <c r="L891" i="11"/>
  <c r="F1450" i="7"/>
  <c r="L890" i="11"/>
  <c r="F1451" i="7"/>
  <c r="L889" i="11"/>
  <c r="F1452" i="7"/>
  <c r="L888" i="11"/>
  <c r="F1453" i="7"/>
  <c r="L887" i="11"/>
  <c r="F1454" i="7"/>
  <c r="L886" i="11"/>
  <c r="F1455" i="7"/>
  <c r="L885" i="11"/>
  <c r="F1456" i="7"/>
  <c r="L884" i="11"/>
  <c r="F1457" i="7"/>
  <c r="L883" i="11"/>
  <c r="F1458" i="7"/>
  <c r="L882" i="11"/>
  <c r="F1459" i="7"/>
  <c r="L881" i="11"/>
  <c r="F1460" i="7"/>
  <c r="L880" i="11"/>
  <c r="F1461" i="7"/>
  <c r="L879" i="11"/>
  <c r="F1462" i="7"/>
  <c r="L878" i="11"/>
  <c r="F1463" i="7"/>
  <c r="L877" i="11"/>
  <c r="F1464" i="7"/>
  <c r="L876" i="11"/>
  <c r="F1465" i="7"/>
  <c r="L875" i="11"/>
  <c r="F1466" i="7"/>
  <c r="L874" i="11"/>
  <c r="F1467" i="7"/>
  <c r="L873" i="11"/>
  <c r="F1468" i="7"/>
  <c r="L872" i="11"/>
  <c r="F1469" i="7"/>
  <c r="L871" i="11"/>
  <c r="F1470" i="7"/>
  <c r="L870" i="11"/>
  <c r="F1471" i="7"/>
  <c r="L869" i="11"/>
  <c r="F1472" i="7"/>
  <c r="L868" i="11"/>
  <c r="F1473" i="7"/>
  <c r="L867" i="11"/>
  <c r="F1474" i="7"/>
  <c r="L866" i="11"/>
  <c r="F1475" i="7"/>
  <c r="L865" i="11"/>
  <c r="F1476" i="7"/>
  <c r="L864" i="11"/>
  <c r="F1477" i="7"/>
  <c r="L863" i="11"/>
  <c r="F1478" i="7"/>
  <c r="L862" i="11"/>
  <c r="F1479" i="7"/>
  <c r="L861" i="11"/>
  <c r="F1480" i="7"/>
  <c r="L860" i="11"/>
  <c r="F1481" i="7"/>
  <c r="L859" i="11"/>
  <c r="F1482" i="7"/>
  <c r="L858" i="11"/>
  <c r="F1483" i="7"/>
  <c r="L857" i="11"/>
  <c r="F1484" i="7"/>
  <c r="L856" i="11"/>
  <c r="F1485" i="7"/>
  <c r="L855" i="11"/>
  <c r="F1486" i="7"/>
  <c r="L854" i="11"/>
  <c r="F1487" i="7"/>
  <c r="L853" i="11"/>
  <c r="F1488" i="7"/>
  <c r="L852" i="11"/>
  <c r="F1489" i="7"/>
  <c r="L851" i="11"/>
  <c r="F1490" i="7"/>
  <c r="L850" i="11"/>
  <c r="F1491" i="7"/>
  <c r="L849" i="11"/>
  <c r="F1492" i="7"/>
  <c r="L848" i="11"/>
  <c r="F1493" i="7"/>
  <c r="L847" i="11"/>
  <c r="F1494" i="7"/>
  <c r="L846" i="11"/>
  <c r="F1495" i="7"/>
  <c r="L845" i="11"/>
  <c r="F1496" i="7"/>
  <c r="L844" i="11"/>
  <c r="F1497" i="7"/>
  <c r="L843" i="11"/>
  <c r="F1498" i="7"/>
  <c r="L842" i="11"/>
  <c r="F1499" i="7"/>
  <c r="L841" i="11"/>
  <c r="F1500" i="7"/>
  <c r="L840" i="11"/>
  <c r="F1501" i="7"/>
  <c r="L839" i="11"/>
  <c r="F1502" i="7"/>
  <c r="L838" i="11"/>
  <c r="F1503" i="7"/>
  <c r="L837" i="11"/>
  <c r="F1504" i="7"/>
  <c r="L836" i="11"/>
  <c r="F1505" i="7"/>
  <c r="L835" i="11"/>
  <c r="F1506" i="7"/>
  <c r="L834" i="11"/>
  <c r="F1507" i="7"/>
  <c r="L833" i="11"/>
  <c r="F1508" i="7"/>
  <c r="L832" i="11"/>
  <c r="F1509" i="7"/>
  <c r="L831" i="11"/>
  <c r="F1510" i="7"/>
  <c r="L830" i="11"/>
  <c r="F1511" i="7"/>
  <c r="L829" i="11"/>
  <c r="F1512" i="7"/>
  <c r="L828" i="11"/>
  <c r="F1513" i="7"/>
  <c r="L827" i="11"/>
  <c r="F1514" i="7"/>
  <c r="L826" i="11"/>
  <c r="F1515" i="7"/>
  <c r="L825" i="11"/>
  <c r="F1516" i="7"/>
  <c r="L824" i="11"/>
  <c r="F1517" i="7"/>
  <c r="L823" i="11"/>
  <c r="F1518" i="7"/>
  <c r="L822" i="11"/>
  <c r="F1519" i="7"/>
  <c r="L821" i="11"/>
  <c r="F1520" i="7"/>
  <c r="L820" i="11"/>
  <c r="F1521" i="7"/>
  <c r="L819" i="11"/>
  <c r="F1522" i="7"/>
  <c r="L818" i="11"/>
  <c r="F1523" i="7"/>
  <c r="L817" i="11"/>
  <c r="F1524" i="7"/>
  <c r="L816" i="11"/>
  <c r="F1525" i="7"/>
  <c r="L815" i="11"/>
  <c r="F1526" i="7"/>
  <c r="L814" i="11"/>
  <c r="F1527" i="7"/>
  <c r="L813" i="11"/>
  <c r="F1528" i="7"/>
  <c r="L812" i="11"/>
  <c r="F1529" i="7"/>
  <c r="L811" i="11"/>
  <c r="F1530" i="7"/>
  <c r="L810" i="11"/>
  <c r="F1531" i="7"/>
  <c r="L809" i="11"/>
  <c r="F1532" i="7"/>
  <c r="L808" i="11"/>
  <c r="F1533" i="7"/>
  <c r="L807" i="11"/>
  <c r="F1534" i="7"/>
  <c r="L806" i="11"/>
  <c r="F1535" i="7"/>
  <c r="L805" i="11"/>
  <c r="F1536" i="7"/>
  <c r="L804" i="11"/>
  <c r="F1537" i="7"/>
  <c r="L803" i="11"/>
  <c r="F1538" i="7"/>
  <c r="L802" i="11"/>
  <c r="F1539" i="7"/>
  <c r="L801" i="11"/>
  <c r="F1540" i="7"/>
  <c r="L800" i="11"/>
  <c r="F1541" i="7"/>
  <c r="L799" i="11"/>
  <c r="F1542" i="7"/>
  <c r="L798" i="11"/>
  <c r="F1543" i="7"/>
  <c r="L797" i="11"/>
  <c r="F1544" i="7"/>
  <c r="L796" i="11"/>
  <c r="F1545" i="7"/>
  <c r="L795" i="11"/>
  <c r="F1546" i="7"/>
  <c r="L794" i="11"/>
  <c r="F1547" i="7"/>
  <c r="L793" i="11"/>
  <c r="F1548" i="7"/>
  <c r="L792" i="11"/>
  <c r="F1549" i="7"/>
  <c r="L791" i="11"/>
  <c r="F1550" i="7"/>
  <c r="L790" i="11"/>
  <c r="F1551" i="7"/>
  <c r="L789" i="11"/>
  <c r="F1552" i="7"/>
  <c r="L788" i="11"/>
  <c r="F1553" i="7"/>
  <c r="L787" i="11"/>
  <c r="F1554" i="7"/>
  <c r="L786" i="11"/>
  <c r="F1555" i="7"/>
  <c r="L785" i="11"/>
  <c r="F1556" i="7"/>
  <c r="L784" i="11"/>
  <c r="F1557" i="7"/>
  <c r="L783" i="11"/>
  <c r="F1558" i="7"/>
  <c r="L782" i="11"/>
  <c r="F1559" i="7"/>
  <c r="L781" i="11"/>
  <c r="F1560" i="7"/>
  <c r="L780" i="11"/>
  <c r="F1561" i="7"/>
  <c r="L779" i="11"/>
  <c r="F1562" i="7"/>
  <c r="L778" i="11"/>
  <c r="F1563" i="7"/>
  <c r="L777" i="11"/>
  <c r="F1564" i="7"/>
  <c r="L776" i="11"/>
  <c r="F1565" i="7"/>
  <c r="L775" i="11"/>
  <c r="F1566" i="7"/>
  <c r="L774" i="11"/>
  <c r="F1567" i="7"/>
  <c r="L773" i="11"/>
  <c r="F1568" i="7"/>
  <c r="L772" i="11"/>
  <c r="F1569" i="7"/>
  <c r="L771" i="11"/>
  <c r="F1570" i="7"/>
  <c r="L770" i="11"/>
  <c r="F1571" i="7"/>
  <c r="L769" i="11"/>
  <c r="F1572" i="7"/>
  <c r="L768" i="11"/>
  <c r="F1573" i="7"/>
  <c r="L767" i="11"/>
  <c r="F1574" i="7"/>
  <c r="L766" i="11"/>
  <c r="F1575" i="7"/>
  <c r="L765" i="11"/>
  <c r="F1576" i="7"/>
  <c r="L764" i="11"/>
  <c r="F1577" i="7"/>
  <c r="L763" i="11"/>
  <c r="F1578" i="7"/>
  <c r="L762" i="11"/>
  <c r="F1579" i="7"/>
  <c r="L761" i="11"/>
  <c r="F1580" i="7"/>
  <c r="L760" i="11"/>
  <c r="F1581" i="7"/>
  <c r="L759" i="11"/>
  <c r="F1582" i="7"/>
  <c r="L758" i="11"/>
  <c r="F1583" i="7"/>
  <c r="L757" i="11"/>
  <c r="F1584" i="7"/>
  <c r="L756" i="11"/>
  <c r="F1585" i="7"/>
  <c r="L755" i="11"/>
  <c r="F1586" i="7"/>
  <c r="L754" i="11"/>
  <c r="F1587" i="7"/>
  <c r="L753" i="11"/>
  <c r="F1588" i="7"/>
  <c r="L752" i="11"/>
  <c r="F1589" i="7"/>
  <c r="L751" i="11"/>
  <c r="F1590" i="7"/>
  <c r="L750" i="11"/>
  <c r="F1591" i="7"/>
  <c r="L749" i="11"/>
  <c r="F1592" i="7"/>
  <c r="L748" i="11"/>
  <c r="F1593" i="7"/>
  <c r="L747" i="11"/>
  <c r="F1594" i="7"/>
  <c r="L746" i="11"/>
  <c r="F1595" i="7"/>
  <c r="L745" i="11"/>
  <c r="F1596" i="7"/>
  <c r="L744" i="11"/>
  <c r="F1597" i="7"/>
  <c r="L743" i="11"/>
  <c r="F1598" i="7"/>
  <c r="L742" i="11"/>
  <c r="F1599" i="7"/>
  <c r="L741" i="11"/>
  <c r="F1600" i="7"/>
  <c r="L740" i="11"/>
  <c r="F1601" i="7"/>
  <c r="L739" i="11"/>
  <c r="F1602" i="7"/>
  <c r="L738" i="11"/>
  <c r="F1603" i="7"/>
  <c r="L737" i="11"/>
  <c r="F1604" i="7"/>
  <c r="L736" i="11"/>
  <c r="F1605" i="7"/>
  <c r="L735" i="11"/>
  <c r="F1606" i="7"/>
  <c r="L734" i="11"/>
  <c r="F1607" i="7"/>
  <c r="L733" i="11"/>
  <c r="F1608" i="7"/>
  <c r="L732" i="11"/>
  <c r="F1609" i="7"/>
  <c r="L731" i="11"/>
  <c r="F1610" i="7"/>
  <c r="L730" i="11"/>
  <c r="F1611" i="7"/>
  <c r="L729" i="11"/>
  <c r="F1612" i="7"/>
  <c r="L728" i="11"/>
  <c r="F1613" i="7"/>
  <c r="L727" i="11"/>
  <c r="F1614" i="7"/>
  <c r="L726" i="11"/>
  <c r="F1615" i="7"/>
  <c r="L725" i="11"/>
  <c r="F1616" i="7"/>
  <c r="L724" i="11"/>
  <c r="F1617" i="7"/>
  <c r="L723" i="11"/>
  <c r="F1618" i="7"/>
  <c r="L722" i="11"/>
  <c r="F1619" i="7"/>
  <c r="L721" i="11"/>
  <c r="F1620" i="7"/>
  <c r="L720" i="11"/>
  <c r="F1621" i="7"/>
  <c r="L719" i="11"/>
  <c r="F1622" i="7"/>
  <c r="L718" i="11"/>
  <c r="F1623" i="7"/>
  <c r="L717" i="11"/>
  <c r="F1624" i="7"/>
  <c r="L716" i="11"/>
  <c r="F1625" i="7"/>
  <c r="L715" i="11"/>
  <c r="F1626" i="7"/>
  <c r="L714" i="11"/>
  <c r="F1627" i="7"/>
  <c r="L713" i="11"/>
  <c r="F1628" i="7"/>
  <c r="L712" i="11"/>
  <c r="F1629" i="7"/>
  <c r="L711" i="11"/>
  <c r="F1630" i="7"/>
  <c r="L710" i="11"/>
  <c r="F1631" i="7"/>
  <c r="L709" i="11"/>
  <c r="F1632" i="7"/>
  <c r="L708" i="11"/>
  <c r="F1633" i="7"/>
  <c r="L707" i="11"/>
  <c r="F1634" i="7"/>
  <c r="L706" i="11"/>
  <c r="F1635" i="7"/>
  <c r="L705" i="11"/>
  <c r="F1636" i="7"/>
  <c r="L704" i="11"/>
  <c r="F1637" i="7"/>
  <c r="L703" i="11"/>
  <c r="F1638" i="7"/>
  <c r="L702" i="11"/>
  <c r="F1639" i="7"/>
  <c r="L701" i="11"/>
  <c r="F1640" i="7"/>
  <c r="L700" i="11"/>
  <c r="F1641" i="7"/>
  <c r="L699" i="11"/>
  <c r="F1642" i="7"/>
  <c r="L698" i="11"/>
  <c r="F1643" i="7"/>
  <c r="L697" i="11"/>
  <c r="F1644" i="7"/>
  <c r="L696" i="11"/>
  <c r="F1645" i="7"/>
  <c r="L695" i="11"/>
  <c r="F1646" i="7"/>
  <c r="L694" i="11"/>
  <c r="F1647" i="7"/>
  <c r="L693" i="11"/>
  <c r="F1648" i="7"/>
  <c r="L692" i="11"/>
  <c r="F1649" i="7"/>
  <c r="L691" i="11"/>
  <c r="F1650" i="7"/>
  <c r="L690" i="11"/>
  <c r="F1651" i="7"/>
  <c r="L689" i="11"/>
  <c r="F1652" i="7"/>
  <c r="L688" i="11"/>
  <c r="F1653" i="7"/>
  <c r="L687" i="11"/>
  <c r="F1654" i="7"/>
  <c r="L686" i="11"/>
  <c r="F1655" i="7"/>
  <c r="L685" i="11"/>
  <c r="F1656" i="7"/>
  <c r="L684" i="11"/>
  <c r="F1657" i="7"/>
  <c r="L683" i="11"/>
  <c r="F1658" i="7"/>
  <c r="L682" i="11"/>
  <c r="F1659" i="7"/>
  <c r="L681" i="11"/>
  <c r="F1660" i="7"/>
  <c r="L680" i="11"/>
  <c r="F1661" i="7"/>
  <c r="L679" i="11"/>
  <c r="F1662" i="7"/>
  <c r="L678" i="11"/>
  <c r="F1663" i="7"/>
  <c r="L677" i="11"/>
  <c r="F1664" i="7"/>
  <c r="L676" i="11"/>
  <c r="F1665" i="7"/>
  <c r="L675" i="11"/>
  <c r="F1666" i="7"/>
  <c r="L674" i="11"/>
  <c r="F1667" i="7"/>
  <c r="L673" i="11"/>
  <c r="F1668" i="7"/>
  <c r="L672" i="11"/>
  <c r="F1669" i="7"/>
  <c r="L671" i="11"/>
  <c r="F1670" i="7"/>
  <c r="L670" i="11"/>
  <c r="F1671" i="7"/>
  <c r="L669" i="11"/>
  <c r="F1672" i="7"/>
  <c r="L668" i="11"/>
  <c r="F1673" i="7"/>
  <c r="L667" i="11"/>
  <c r="F1674" i="7"/>
  <c r="L666" i="11"/>
  <c r="F1675" i="7"/>
  <c r="L665" i="11"/>
  <c r="F1676" i="7"/>
  <c r="L664" i="11"/>
  <c r="F1677" i="7"/>
  <c r="L663" i="11"/>
  <c r="F1678" i="7"/>
  <c r="L662" i="11"/>
  <c r="F1679" i="7"/>
  <c r="L661" i="11"/>
  <c r="F1680" i="7"/>
  <c r="L660" i="11"/>
  <c r="F1681" i="7"/>
  <c r="L659" i="11"/>
  <c r="F1682" i="7"/>
  <c r="L658" i="11"/>
  <c r="F1683" i="7"/>
  <c r="L657" i="11"/>
  <c r="F1684" i="7"/>
  <c r="L656" i="11"/>
  <c r="F1685" i="7"/>
  <c r="L655" i="11"/>
  <c r="F1686" i="7"/>
  <c r="L654" i="11"/>
  <c r="F1687" i="7"/>
  <c r="L653" i="11"/>
  <c r="F1688" i="7"/>
  <c r="L652" i="11"/>
  <c r="F1689" i="7"/>
  <c r="L651" i="11"/>
  <c r="F1690" i="7"/>
  <c r="L650" i="11"/>
  <c r="F1691" i="7"/>
  <c r="L649" i="11"/>
  <c r="F1692" i="7"/>
  <c r="L648" i="11"/>
  <c r="F1693" i="7"/>
  <c r="L647" i="11"/>
  <c r="F1694" i="7"/>
  <c r="L646" i="11"/>
  <c r="F1695" i="7"/>
  <c r="L645" i="11"/>
  <c r="F1696" i="7"/>
  <c r="L644" i="11"/>
  <c r="F1697" i="7"/>
  <c r="L643" i="11"/>
  <c r="F1698" i="7"/>
  <c r="L642" i="11"/>
  <c r="F1699" i="7"/>
  <c r="L641" i="11"/>
  <c r="F1700" i="7"/>
  <c r="L640" i="11"/>
  <c r="F1701" i="7"/>
  <c r="L639" i="11"/>
  <c r="F1702" i="7"/>
  <c r="L638" i="11"/>
  <c r="F1703" i="7"/>
  <c r="L637" i="11"/>
  <c r="F1704" i="7"/>
  <c r="L636" i="11"/>
  <c r="F1705" i="7"/>
  <c r="L635" i="11"/>
  <c r="F1706" i="7"/>
  <c r="L634" i="11"/>
  <c r="F1707" i="7"/>
  <c r="L633" i="11"/>
  <c r="F1708" i="7"/>
  <c r="L632" i="11"/>
  <c r="F1709" i="7"/>
  <c r="L631" i="11"/>
  <c r="F1710" i="7"/>
  <c r="L630" i="11"/>
  <c r="F1711" i="7"/>
  <c r="L629" i="11"/>
  <c r="F1712" i="7"/>
  <c r="L628" i="11"/>
  <c r="F1713" i="7"/>
  <c r="L627" i="11"/>
  <c r="F1714" i="7"/>
  <c r="L626" i="11"/>
  <c r="F1715" i="7"/>
  <c r="L625" i="11"/>
  <c r="F1716" i="7"/>
  <c r="L624" i="11"/>
  <c r="F1717" i="7"/>
  <c r="L623" i="11"/>
  <c r="F1718" i="7"/>
  <c r="L622" i="11"/>
  <c r="F1719" i="7"/>
  <c r="L621" i="11"/>
  <c r="F1720" i="7"/>
  <c r="L620" i="11"/>
  <c r="F1721" i="7"/>
  <c r="L619" i="11"/>
  <c r="F1722" i="7"/>
  <c r="L618" i="11"/>
  <c r="F1723" i="7"/>
  <c r="L617" i="11"/>
  <c r="F1724" i="7"/>
  <c r="L616" i="11"/>
  <c r="F1725" i="7"/>
  <c r="L615" i="11"/>
  <c r="F1726" i="7"/>
  <c r="L614" i="11"/>
  <c r="F1727" i="7"/>
  <c r="L613" i="11"/>
  <c r="F1728" i="7"/>
  <c r="L612" i="11"/>
  <c r="F1729" i="7"/>
  <c r="L611" i="11"/>
  <c r="F1730" i="7"/>
  <c r="L610" i="11"/>
  <c r="F1731" i="7"/>
  <c r="L609" i="11"/>
  <c r="F1732" i="7"/>
  <c r="L608" i="11"/>
  <c r="F1733" i="7"/>
  <c r="L607" i="11"/>
  <c r="F1734" i="7"/>
  <c r="L606" i="11"/>
  <c r="F1735" i="7"/>
  <c r="L605" i="11"/>
  <c r="F1736" i="7"/>
  <c r="L604" i="11"/>
  <c r="F1737" i="7"/>
  <c r="L603" i="11"/>
  <c r="F1738" i="7"/>
  <c r="L602" i="11"/>
  <c r="F1739" i="7"/>
  <c r="L601" i="11"/>
  <c r="F1740" i="7"/>
  <c r="L600" i="11"/>
  <c r="F1741" i="7"/>
  <c r="L599" i="11"/>
  <c r="F1742" i="7"/>
  <c r="L598" i="11"/>
  <c r="F1743" i="7"/>
  <c r="L597" i="11"/>
  <c r="F1744" i="7"/>
  <c r="L596" i="11"/>
  <c r="F1745" i="7"/>
  <c r="L595" i="11"/>
  <c r="F1746" i="7"/>
  <c r="L594" i="11"/>
  <c r="F1747" i="7"/>
  <c r="L593" i="11"/>
  <c r="F1748" i="7"/>
  <c r="L592" i="11"/>
  <c r="F1749" i="7"/>
  <c r="L591" i="11"/>
  <c r="F1750" i="7"/>
  <c r="L590" i="11"/>
  <c r="F1751" i="7"/>
  <c r="L589" i="11"/>
  <c r="F1752" i="7"/>
  <c r="L588" i="11"/>
  <c r="F1753" i="7"/>
  <c r="L587" i="11"/>
  <c r="F1754" i="7"/>
  <c r="L586" i="11"/>
  <c r="F1755" i="7"/>
  <c r="L585" i="11"/>
  <c r="F1756" i="7"/>
  <c r="L584" i="11"/>
  <c r="F1757" i="7"/>
  <c r="L583" i="11"/>
  <c r="F1758" i="7"/>
  <c r="L582" i="11"/>
  <c r="F1759" i="7"/>
  <c r="L581" i="11"/>
  <c r="F1760" i="7"/>
  <c r="L580" i="11"/>
  <c r="F1761" i="7"/>
  <c r="L579" i="11"/>
  <c r="F1762" i="7"/>
  <c r="L578" i="11"/>
  <c r="F1763" i="7"/>
  <c r="L577" i="11"/>
  <c r="F1764" i="7"/>
  <c r="L576" i="11"/>
  <c r="F1765" i="7"/>
  <c r="L575" i="11"/>
  <c r="F1766" i="7"/>
  <c r="L574" i="11"/>
  <c r="F1767" i="7"/>
  <c r="L573" i="11"/>
  <c r="F1768" i="7"/>
  <c r="L572" i="11"/>
  <c r="F1769" i="7"/>
  <c r="L571" i="11"/>
  <c r="F1770" i="7"/>
  <c r="L570" i="11"/>
  <c r="F1771" i="7"/>
  <c r="L569" i="11"/>
  <c r="F1772" i="7"/>
  <c r="L568" i="11"/>
  <c r="F1773" i="7"/>
  <c r="L567" i="11"/>
  <c r="F1774" i="7"/>
  <c r="L566" i="11"/>
  <c r="F1775" i="7"/>
  <c r="L565" i="11"/>
  <c r="F1776" i="7"/>
  <c r="L564" i="11"/>
  <c r="F1777" i="7"/>
  <c r="L563" i="11"/>
  <c r="F1778" i="7"/>
  <c r="L562" i="11"/>
  <c r="F1779" i="7"/>
  <c r="L561" i="11"/>
  <c r="F1780" i="7"/>
  <c r="L560" i="11"/>
  <c r="F1781" i="7"/>
  <c r="L559" i="11"/>
  <c r="F1782" i="7"/>
  <c r="L558" i="11"/>
  <c r="F1783" i="7"/>
  <c r="L557" i="11"/>
  <c r="F1784" i="7"/>
  <c r="L556" i="11"/>
  <c r="F1785" i="7"/>
  <c r="L555" i="11"/>
  <c r="F1786" i="7"/>
  <c r="L554" i="11"/>
  <c r="F1787" i="7"/>
  <c r="L553" i="11"/>
  <c r="F1788" i="7"/>
  <c r="L552" i="11"/>
  <c r="F1789" i="7"/>
  <c r="L551" i="11"/>
  <c r="F1790" i="7"/>
  <c r="L550" i="11"/>
  <c r="F1791" i="7"/>
  <c r="L549" i="11"/>
  <c r="F1792" i="7"/>
  <c r="L548" i="11"/>
  <c r="F1793" i="7"/>
  <c r="L547" i="11"/>
  <c r="F1794" i="7"/>
  <c r="L546" i="11"/>
  <c r="F1795" i="7"/>
  <c r="L545" i="11"/>
  <c r="F1796" i="7"/>
  <c r="L544" i="11"/>
  <c r="F1797" i="7"/>
  <c r="L543" i="11"/>
  <c r="F1798" i="7"/>
  <c r="L542" i="11"/>
  <c r="F1799" i="7"/>
  <c r="L541" i="11"/>
  <c r="F1800" i="7"/>
  <c r="L540" i="11"/>
  <c r="F1801" i="7"/>
  <c r="L539" i="11"/>
  <c r="F1802" i="7"/>
  <c r="L538" i="11"/>
  <c r="F1803" i="7"/>
  <c r="L537" i="11"/>
  <c r="F1804" i="7"/>
  <c r="L536" i="11"/>
  <c r="F1805" i="7"/>
  <c r="L535" i="11"/>
  <c r="F1806" i="7"/>
  <c r="L534" i="11"/>
  <c r="F1807" i="7"/>
  <c r="L533" i="11"/>
  <c r="F1808" i="7"/>
  <c r="L532" i="11"/>
  <c r="F1809" i="7"/>
  <c r="L531" i="11"/>
  <c r="F1810" i="7"/>
  <c r="L530" i="11"/>
  <c r="F1811" i="7"/>
  <c r="L529" i="11"/>
  <c r="F1812" i="7"/>
  <c r="L528" i="11"/>
  <c r="F1813" i="7"/>
  <c r="L527" i="11"/>
  <c r="F1814" i="7"/>
  <c r="L526" i="11"/>
  <c r="F1815" i="7"/>
  <c r="L525" i="11"/>
  <c r="F1816" i="7"/>
  <c r="L524" i="11"/>
  <c r="F1817" i="7"/>
  <c r="L523" i="11"/>
  <c r="F1818" i="7"/>
  <c r="L522" i="11"/>
  <c r="F1819" i="7"/>
  <c r="L521" i="11"/>
  <c r="F1820" i="7"/>
  <c r="L520" i="11"/>
  <c r="F1821" i="7"/>
  <c r="L519" i="11"/>
  <c r="F1822" i="7"/>
  <c r="L518" i="11"/>
  <c r="F1823" i="7"/>
  <c r="L517" i="11"/>
  <c r="F1824" i="7"/>
  <c r="L516" i="11"/>
  <c r="F1825" i="7"/>
  <c r="L515" i="11"/>
  <c r="F1826" i="7"/>
  <c r="L514" i="11"/>
  <c r="F1827" i="7"/>
  <c r="L513" i="11"/>
  <c r="F1828" i="7"/>
  <c r="L512" i="11"/>
  <c r="F1829" i="7"/>
  <c r="L511" i="11"/>
  <c r="F1830" i="7"/>
  <c r="L510" i="11"/>
  <c r="F1831" i="7"/>
  <c r="L509" i="11"/>
  <c r="F1832" i="7"/>
  <c r="L508" i="11"/>
  <c r="F1833" i="7"/>
  <c r="L507" i="11"/>
  <c r="F1834" i="7"/>
  <c r="L506" i="11"/>
  <c r="F1835" i="7"/>
  <c r="L505" i="11"/>
  <c r="F1836" i="7"/>
  <c r="L504" i="11"/>
  <c r="F1837" i="7"/>
  <c r="L503" i="11"/>
  <c r="F1838" i="7"/>
  <c r="L502" i="11"/>
  <c r="F1839" i="7"/>
  <c r="L501" i="11"/>
  <c r="F1840" i="7"/>
  <c r="L500" i="11"/>
  <c r="F1841" i="7"/>
  <c r="L499" i="11"/>
  <c r="F1842" i="7"/>
  <c r="L498" i="11"/>
  <c r="F1843" i="7"/>
  <c r="L497" i="11"/>
  <c r="F1844" i="7"/>
  <c r="L496" i="11"/>
  <c r="F1845" i="7"/>
  <c r="L495" i="11"/>
  <c r="F1846" i="7"/>
  <c r="L494" i="11"/>
  <c r="F1847" i="7"/>
  <c r="L493" i="11"/>
  <c r="F1848" i="7"/>
  <c r="L492" i="11"/>
  <c r="F1849" i="7"/>
  <c r="L491" i="11"/>
  <c r="F1850" i="7"/>
  <c r="L490" i="11"/>
  <c r="F1851" i="7"/>
  <c r="L489" i="11"/>
  <c r="F1852" i="7"/>
  <c r="L488" i="11"/>
  <c r="F1853" i="7"/>
  <c r="L487" i="11"/>
  <c r="F1854" i="7"/>
  <c r="L486" i="11"/>
  <c r="F1855" i="7"/>
  <c r="L485" i="11"/>
  <c r="F1856" i="7"/>
  <c r="L484" i="11"/>
  <c r="F1857" i="7"/>
  <c r="L483" i="11"/>
  <c r="F1858" i="7"/>
  <c r="L482" i="11"/>
  <c r="F1859" i="7"/>
  <c r="L481" i="11"/>
  <c r="F1860" i="7"/>
  <c r="L480" i="11"/>
  <c r="F1861" i="7"/>
  <c r="L479" i="11"/>
  <c r="F1862" i="7"/>
  <c r="L478" i="11"/>
  <c r="F1863" i="7"/>
  <c r="L477" i="11"/>
  <c r="F1864" i="7"/>
  <c r="L476" i="11"/>
  <c r="F1866" i="7"/>
  <c r="L475" i="11"/>
  <c r="F1867" i="7"/>
  <c r="L474" i="11"/>
  <c r="F1868" i="7"/>
  <c r="L473" i="11"/>
  <c r="F1869" i="7"/>
  <c r="L472" i="11"/>
  <c r="F1870" i="7"/>
  <c r="L471" i="11"/>
  <c r="F1871" i="7"/>
  <c r="L470" i="11"/>
  <c r="F1872" i="7"/>
  <c r="L469" i="11"/>
  <c r="F1873" i="7"/>
  <c r="L468" i="11"/>
  <c r="F1874" i="7"/>
  <c r="L467" i="11"/>
  <c r="F1875" i="7"/>
  <c r="L466" i="11"/>
  <c r="F1876" i="7"/>
  <c r="L465" i="11"/>
  <c r="F1877" i="7"/>
  <c r="L464" i="11"/>
  <c r="F1878" i="7"/>
  <c r="L463" i="11"/>
  <c r="F1879" i="7"/>
  <c r="L462" i="11"/>
  <c r="F1880" i="7"/>
  <c r="L461" i="11"/>
  <c r="F1881" i="7"/>
  <c r="L460" i="11"/>
  <c r="F1882" i="7"/>
  <c r="L459" i="11"/>
  <c r="F1883" i="7"/>
  <c r="L458" i="11"/>
  <c r="F1884" i="7"/>
  <c r="L457" i="11"/>
  <c r="F1885" i="7"/>
  <c r="L456" i="11"/>
  <c r="F1886" i="7"/>
  <c r="L455" i="11"/>
  <c r="F1887" i="7"/>
  <c r="L454" i="11"/>
  <c r="F1888" i="7"/>
  <c r="L453" i="11"/>
  <c r="F1889" i="7"/>
  <c r="L452" i="11"/>
  <c r="F1890" i="7"/>
  <c r="L451" i="11"/>
  <c r="F1891" i="7"/>
  <c r="L450" i="11"/>
  <c r="F1892" i="7"/>
  <c r="L449" i="11"/>
  <c r="F1893" i="7"/>
  <c r="L448" i="11"/>
  <c r="F1894" i="7"/>
  <c r="L447" i="11"/>
  <c r="F1895" i="7"/>
  <c r="L446" i="11"/>
  <c r="F1896" i="7"/>
  <c r="L445" i="11"/>
  <c r="F1897" i="7"/>
  <c r="L444" i="11"/>
  <c r="F1898" i="7"/>
  <c r="L443" i="11"/>
  <c r="F1899" i="7"/>
  <c r="L442" i="11"/>
  <c r="F1900" i="7"/>
  <c r="L441" i="11"/>
  <c r="F1901" i="7"/>
  <c r="L440" i="11"/>
  <c r="F1902" i="7"/>
  <c r="L439" i="11"/>
  <c r="F1903" i="7"/>
  <c r="L438" i="11"/>
  <c r="F1904" i="7"/>
  <c r="L437" i="11"/>
  <c r="F1905" i="7"/>
  <c r="L436" i="11"/>
  <c r="F1906" i="7"/>
  <c r="L435" i="11"/>
  <c r="F1907" i="7"/>
  <c r="L434" i="11"/>
  <c r="F1908" i="7"/>
  <c r="L433" i="11"/>
  <c r="F1909" i="7"/>
  <c r="L432" i="11"/>
  <c r="F1910" i="7"/>
  <c r="L431" i="11"/>
  <c r="F1911" i="7"/>
  <c r="L430" i="11"/>
  <c r="F1912" i="7"/>
  <c r="L429" i="11"/>
  <c r="F1913" i="7"/>
  <c r="L428" i="11"/>
  <c r="F1914" i="7"/>
  <c r="L427" i="11"/>
  <c r="F1915" i="7"/>
  <c r="L426" i="11"/>
  <c r="F1916" i="7"/>
  <c r="L425" i="11"/>
  <c r="F1917" i="7"/>
  <c r="L424" i="11"/>
  <c r="F1918" i="7"/>
  <c r="L423" i="11"/>
  <c r="F1919" i="7"/>
  <c r="L422" i="11"/>
  <c r="F1920" i="7"/>
  <c r="L421" i="11"/>
  <c r="F1921" i="7"/>
  <c r="L420" i="11"/>
  <c r="F1922" i="7"/>
  <c r="L419" i="11"/>
  <c r="F1923" i="7"/>
  <c r="L418" i="11"/>
  <c r="F1924" i="7"/>
  <c r="L417" i="11"/>
  <c r="F1925" i="7"/>
  <c r="L416" i="11"/>
  <c r="F1926" i="7"/>
  <c r="L415" i="11"/>
  <c r="F1927" i="7"/>
  <c r="L414" i="11"/>
  <c r="F1928" i="7"/>
  <c r="L413" i="11"/>
  <c r="F1929" i="7"/>
  <c r="L412" i="11"/>
  <c r="F1930" i="7"/>
  <c r="L411" i="11"/>
  <c r="F1931" i="7"/>
  <c r="L410" i="11"/>
  <c r="F1932" i="7"/>
  <c r="L409" i="11"/>
  <c r="F1933" i="7"/>
  <c r="L408" i="11"/>
  <c r="F1934" i="7"/>
  <c r="L407" i="11"/>
  <c r="F1935" i="7"/>
  <c r="L406" i="11"/>
  <c r="F1936" i="7"/>
  <c r="L405" i="11"/>
  <c r="F1937" i="7"/>
  <c r="L404" i="11"/>
  <c r="F1938" i="7"/>
  <c r="L403" i="11"/>
  <c r="F1939" i="7"/>
  <c r="L402" i="11"/>
  <c r="F1940" i="7"/>
  <c r="L401" i="11"/>
  <c r="F1941" i="7"/>
  <c r="L400" i="11"/>
  <c r="F1942" i="7"/>
  <c r="L399" i="11"/>
  <c r="F1943" i="7"/>
  <c r="L398" i="11"/>
  <c r="F1944" i="7"/>
  <c r="L397" i="11"/>
  <c r="F1945" i="7"/>
  <c r="L396" i="11"/>
  <c r="F1946" i="7"/>
  <c r="L395" i="11"/>
  <c r="F1947" i="7"/>
  <c r="L394" i="11"/>
  <c r="F1948" i="7"/>
  <c r="L393" i="11"/>
  <c r="F1949" i="7"/>
  <c r="L392" i="11"/>
  <c r="F1950" i="7"/>
  <c r="A392" i="17" s="1"/>
  <c r="L391" i="11"/>
  <c r="F1951" i="7"/>
  <c r="A391" i="17" s="1"/>
  <c r="L390" i="11"/>
  <c r="F1952" i="7"/>
  <c r="A390" i="17" s="1"/>
  <c r="L389" i="11"/>
  <c r="F1953" i="7"/>
  <c r="A389" i="17" s="1"/>
  <c r="L388" i="11"/>
  <c r="F1954" i="7"/>
  <c r="A388" i="17" s="1"/>
  <c r="L387" i="11"/>
  <c r="F1955" i="7"/>
  <c r="A387" i="17" s="1"/>
  <c r="L386" i="11"/>
  <c r="F1956" i="7"/>
  <c r="A386" i="17" s="1"/>
  <c r="L385" i="11"/>
  <c r="F1957" i="7"/>
  <c r="A385" i="17" s="1"/>
  <c r="L384" i="11"/>
  <c r="F1958" i="7"/>
  <c r="A384" i="17" s="1"/>
  <c r="L383" i="11"/>
  <c r="F1959" i="7"/>
  <c r="A383" i="17" s="1"/>
  <c r="L382" i="11"/>
  <c r="F1960" i="7"/>
  <c r="A382" i="17" s="1"/>
  <c r="L381" i="11"/>
  <c r="F1961" i="7"/>
  <c r="A381" i="17" s="1"/>
  <c r="L380" i="11"/>
  <c r="F1962" i="7"/>
  <c r="A380" i="17" s="1"/>
  <c r="L379" i="11"/>
  <c r="F1963" i="7"/>
  <c r="A379" i="17" s="1"/>
  <c r="L378" i="11"/>
  <c r="F1964" i="7"/>
  <c r="A378" i="17" s="1"/>
  <c r="L377" i="11"/>
  <c r="F1965" i="7"/>
  <c r="A377" i="17" s="1"/>
  <c r="L376" i="11"/>
  <c r="F1966" i="7"/>
  <c r="A376" i="17" s="1"/>
  <c r="L375" i="11"/>
  <c r="F1967" i="7"/>
  <c r="A375" i="17" s="1"/>
  <c r="L374" i="11"/>
  <c r="F1968" i="7"/>
  <c r="A374" i="17" s="1"/>
  <c r="L373" i="11"/>
  <c r="F1969" i="7"/>
  <c r="A373" i="17" s="1"/>
  <c r="L372" i="11"/>
  <c r="F1970" i="7"/>
  <c r="A372" i="17" s="1"/>
  <c r="L371" i="11"/>
  <c r="F1971" i="7"/>
  <c r="A371" i="17" s="1"/>
  <c r="L370" i="11"/>
  <c r="F1972" i="7"/>
  <c r="A370" i="17" s="1"/>
  <c r="L369" i="11"/>
  <c r="F1973" i="7"/>
  <c r="A369" i="17" s="1"/>
  <c r="L368" i="11"/>
  <c r="F1974" i="7"/>
  <c r="A368" i="17" s="1"/>
  <c r="L367" i="11"/>
  <c r="F1975" i="7"/>
  <c r="A367" i="17" s="1"/>
  <c r="L366" i="11"/>
  <c r="F1976" i="7"/>
  <c r="A366" i="17" s="1"/>
  <c r="L365" i="11"/>
  <c r="F1977" i="7"/>
  <c r="A365" i="17" s="1"/>
  <c r="L364" i="11"/>
  <c r="F1978" i="7"/>
  <c r="A364" i="17" s="1"/>
  <c r="L363" i="11"/>
  <c r="F1979" i="7"/>
  <c r="A363" i="17" s="1"/>
  <c r="L362" i="11"/>
  <c r="F1980" i="7"/>
  <c r="A362" i="17" s="1"/>
  <c r="L361" i="11"/>
  <c r="F1981" i="7"/>
  <c r="A361" i="17" s="1"/>
  <c r="L360" i="11"/>
  <c r="F1982" i="7"/>
  <c r="A360" i="17" s="1"/>
  <c r="L359" i="11"/>
  <c r="F1983" i="7"/>
  <c r="A359" i="17" s="1"/>
  <c r="L358" i="11"/>
  <c r="F1984" i="7"/>
  <c r="A358" i="17" s="1"/>
  <c r="L357" i="11"/>
  <c r="F1985" i="7"/>
  <c r="A357" i="17" s="1"/>
  <c r="L356" i="11"/>
  <c r="F1986" i="7"/>
  <c r="A356" i="17" s="1"/>
  <c r="L355" i="11"/>
  <c r="F1987" i="7"/>
  <c r="A355" i="17" s="1"/>
  <c r="L354" i="11"/>
  <c r="F1988" i="7"/>
  <c r="A354" i="17" s="1"/>
  <c r="L353" i="11"/>
  <c r="F1989" i="7"/>
  <c r="A353" i="17" s="1"/>
  <c r="L352" i="11"/>
  <c r="F1990" i="7"/>
  <c r="A352" i="17" s="1"/>
  <c r="L351" i="11"/>
  <c r="F1991" i="7"/>
  <c r="A351" i="17" s="1"/>
  <c r="L350" i="11"/>
  <c r="F1992" i="7"/>
  <c r="A350" i="17" s="1"/>
  <c r="L349" i="11"/>
  <c r="F1993" i="7"/>
  <c r="A349" i="17" s="1"/>
  <c r="L348" i="11"/>
  <c r="F1994" i="7"/>
  <c r="A348" i="17" s="1"/>
  <c r="L347" i="11"/>
  <c r="F1995" i="7"/>
  <c r="A347" i="17" s="1"/>
  <c r="L346" i="11"/>
  <c r="F1996" i="7"/>
  <c r="A346" i="17" s="1"/>
  <c r="L345" i="11"/>
  <c r="F1997" i="7"/>
  <c r="A345" i="17" s="1"/>
  <c r="L344" i="11"/>
  <c r="F1998" i="7"/>
  <c r="A344" i="17" s="1"/>
  <c r="L343" i="11"/>
  <c r="F1999" i="7"/>
  <c r="A343" i="17" s="1"/>
  <c r="L342" i="11"/>
  <c r="F2000" i="7"/>
  <c r="A342" i="17" s="1"/>
  <c r="L341" i="11"/>
  <c r="F2001" i="7"/>
  <c r="A341" i="17" s="1"/>
  <c r="L340" i="11"/>
  <c r="F2002" i="7"/>
  <c r="A340" i="17" s="1"/>
  <c r="L339" i="11"/>
  <c r="F2003" i="7"/>
  <c r="A339" i="17" s="1"/>
  <c r="L338" i="11"/>
  <c r="F2004" i="7"/>
  <c r="A338" i="17" s="1"/>
  <c r="L337" i="11"/>
  <c r="F2005" i="7"/>
  <c r="A337" i="17" s="1"/>
  <c r="L336" i="11"/>
  <c r="F2006" i="7"/>
  <c r="A336" i="17" s="1"/>
  <c r="L335" i="11"/>
  <c r="F2007" i="7"/>
  <c r="A335" i="17" s="1"/>
  <c r="L334" i="11"/>
  <c r="F2008" i="7"/>
  <c r="A334" i="17" s="1"/>
  <c r="L333" i="11"/>
  <c r="F2009" i="7"/>
  <c r="A333" i="17" s="1"/>
  <c r="L332" i="11"/>
  <c r="F2010" i="7"/>
  <c r="A332" i="17" s="1"/>
  <c r="L331" i="11"/>
  <c r="F2011" i="7"/>
  <c r="A331" i="17" s="1"/>
  <c r="L330" i="11"/>
  <c r="F2012" i="7"/>
  <c r="A330" i="17" s="1"/>
  <c r="L329" i="11"/>
  <c r="F2013" i="7"/>
  <c r="A329" i="17" s="1"/>
  <c r="L328" i="11"/>
  <c r="F2014" i="7"/>
  <c r="A328" i="17" s="1"/>
  <c r="L327" i="11"/>
  <c r="F2015" i="7"/>
  <c r="A327" i="17" s="1"/>
  <c r="L326" i="11"/>
  <c r="F2016" i="7"/>
  <c r="A326" i="17" s="1"/>
  <c r="L325" i="11"/>
  <c r="F2017" i="7"/>
  <c r="A325" i="17" s="1"/>
  <c r="L324" i="11"/>
  <c r="F2018" i="7"/>
  <c r="A324" i="17" s="1"/>
  <c r="L323" i="11"/>
  <c r="F2019" i="7"/>
  <c r="A323" i="17" s="1"/>
  <c r="L322" i="11"/>
  <c r="F2020" i="7"/>
  <c r="A322" i="17" s="1"/>
  <c r="L321" i="11"/>
  <c r="F2021" i="7"/>
  <c r="A321" i="17" s="1"/>
  <c r="L320" i="11"/>
  <c r="F2022" i="7"/>
  <c r="A320" i="17" s="1"/>
  <c r="L319" i="11"/>
  <c r="F2023" i="7"/>
  <c r="A319" i="17" s="1"/>
  <c r="L318" i="11"/>
  <c r="F2024" i="7"/>
  <c r="A318" i="17" s="1"/>
  <c r="L317" i="11"/>
  <c r="F2025" i="7"/>
  <c r="L316" i="11"/>
  <c r="F2026" i="7"/>
  <c r="L315" i="11"/>
  <c r="F2027" i="7"/>
  <c r="L314" i="11"/>
  <c r="F2028" i="7"/>
  <c r="L313" i="11"/>
  <c r="F2029" i="7"/>
  <c r="L312" i="11"/>
  <c r="F2030" i="7"/>
  <c r="L311" i="11"/>
  <c r="F2031" i="7"/>
  <c r="L310" i="11"/>
  <c r="F2032" i="7"/>
  <c r="L309" i="11"/>
  <c r="F2033" i="7"/>
  <c r="L308" i="11"/>
  <c r="F2034" i="7"/>
  <c r="L307" i="11"/>
  <c r="F2035" i="7"/>
  <c r="L306" i="11"/>
  <c r="F2036" i="7"/>
  <c r="L305" i="11"/>
  <c r="F2037" i="7"/>
  <c r="L304" i="11"/>
  <c r="F2038" i="7"/>
  <c r="L303" i="11"/>
  <c r="F2039" i="7"/>
  <c r="L302" i="11"/>
  <c r="F2040" i="7"/>
  <c r="L301" i="11"/>
  <c r="F2041" i="7"/>
  <c r="L300" i="11"/>
  <c r="F2042" i="7"/>
  <c r="L299" i="11"/>
  <c r="F2043" i="7"/>
  <c r="L298" i="11"/>
  <c r="F2044" i="7"/>
  <c r="L297" i="11"/>
  <c r="F2045" i="7"/>
  <c r="L296" i="11"/>
  <c r="F2046" i="7"/>
  <c r="L295" i="11"/>
  <c r="F2047" i="7"/>
  <c r="L294" i="11"/>
  <c r="F2048" i="7"/>
  <c r="L293" i="11"/>
  <c r="F2049" i="7"/>
  <c r="L292" i="11"/>
  <c r="F2050" i="7"/>
  <c r="L291" i="11"/>
  <c r="F2051" i="7"/>
  <c r="L290" i="11"/>
  <c r="F2052" i="7"/>
  <c r="L289" i="11"/>
  <c r="F2053" i="7"/>
  <c r="L288" i="11"/>
  <c r="F2054" i="7"/>
  <c r="L287" i="11"/>
  <c r="F2055" i="7"/>
  <c r="L286" i="11"/>
  <c r="F2056" i="7"/>
  <c r="L285" i="11"/>
  <c r="F2057" i="7"/>
  <c r="L284" i="11"/>
  <c r="F2058" i="7"/>
  <c r="L283" i="11"/>
  <c r="F2059" i="7"/>
  <c r="L282" i="11"/>
  <c r="F2060" i="7"/>
  <c r="L281" i="11"/>
  <c r="F2061" i="7"/>
  <c r="L280" i="11"/>
  <c r="F2062" i="7"/>
  <c r="L279" i="11"/>
  <c r="F2063" i="7"/>
  <c r="L278" i="11"/>
  <c r="F2064" i="7"/>
  <c r="L277" i="11"/>
  <c r="F2065" i="7"/>
  <c r="L276" i="11"/>
  <c r="F2066" i="7"/>
  <c r="L275" i="11"/>
  <c r="F2067" i="7"/>
  <c r="L274" i="11"/>
  <c r="F2068" i="7"/>
  <c r="L273" i="11"/>
  <c r="F2069" i="7"/>
  <c r="L272" i="11"/>
  <c r="F2070" i="7"/>
  <c r="L271" i="11"/>
  <c r="F2071" i="7"/>
  <c r="A271" i="17" s="1"/>
  <c r="L270" i="11"/>
  <c r="F2072" i="7"/>
  <c r="A270" i="17" s="1"/>
  <c r="L269" i="11"/>
  <c r="F2073" i="7"/>
  <c r="A269" i="17" s="1"/>
  <c r="L268" i="11"/>
  <c r="F2074" i="7"/>
  <c r="A268" i="17" s="1"/>
  <c r="L267" i="11"/>
  <c r="F2075" i="7"/>
  <c r="A267" i="17" s="1"/>
  <c r="L266" i="11"/>
  <c r="F2076" i="7"/>
  <c r="A266" i="17" s="1"/>
  <c r="L265" i="11"/>
  <c r="F2077" i="7"/>
  <c r="A265" i="17" s="1"/>
  <c r="L264" i="11"/>
  <c r="F2078" i="7"/>
  <c r="A264" i="17" s="1"/>
  <c r="L263" i="11"/>
  <c r="F2079" i="7"/>
  <c r="A263" i="17" s="1"/>
  <c r="L262" i="11"/>
  <c r="F2080" i="7"/>
  <c r="A262" i="17" s="1"/>
  <c r="L261" i="11"/>
  <c r="F2081" i="7"/>
  <c r="A261" i="17" s="1"/>
  <c r="L260" i="11"/>
  <c r="F2082" i="7"/>
  <c r="A260" i="17" s="1"/>
  <c r="L259" i="11"/>
  <c r="F2083" i="7"/>
  <c r="A259" i="17" s="1"/>
  <c r="L258" i="11"/>
  <c r="F2084" i="7"/>
  <c r="A258" i="17" s="1"/>
  <c r="L257" i="11"/>
  <c r="F2085" i="7"/>
  <c r="L256" i="11"/>
  <c r="F2086" i="7"/>
  <c r="L255" i="11"/>
  <c r="F2087" i="7"/>
  <c r="L254" i="11"/>
  <c r="F2088" i="7"/>
  <c r="L253" i="11"/>
  <c r="F2089" i="7"/>
  <c r="L252" i="11"/>
  <c r="F2090" i="7"/>
  <c r="L251" i="11"/>
  <c r="F2091" i="7"/>
  <c r="L250" i="11"/>
  <c r="F2092" i="7"/>
  <c r="L249" i="11"/>
  <c r="F2093" i="7"/>
  <c r="L248" i="11"/>
  <c r="F2094" i="7"/>
  <c r="L247" i="11"/>
  <c r="F2095" i="7"/>
  <c r="L246" i="11"/>
  <c r="F2096" i="7"/>
  <c r="L245" i="11"/>
  <c r="F2097" i="7"/>
  <c r="L244" i="11"/>
  <c r="F2098" i="7"/>
  <c r="L243" i="11"/>
  <c r="F2099" i="7"/>
  <c r="L242" i="11"/>
  <c r="F2101" i="7"/>
  <c r="L241" i="11"/>
  <c r="F2102" i="7"/>
  <c r="L240" i="11"/>
  <c r="F2103" i="7"/>
  <c r="L239" i="11"/>
  <c r="F2104" i="7"/>
  <c r="L238" i="11"/>
  <c r="F2105" i="7"/>
  <c r="L237" i="11"/>
  <c r="F2106" i="7"/>
  <c r="L236" i="11"/>
  <c r="F2107" i="7"/>
  <c r="L235" i="11"/>
  <c r="F2108" i="7"/>
  <c r="L234" i="11"/>
  <c r="F2109" i="7"/>
  <c r="L233" i="11"/>
  <c r="F2110" i="7"/>
  <c r="L232" i="11"/>
  <c r="F2111" i="7"/>
  <c r="L231" i="11"/>
  <c r="F2112" i="7"/>
  <c r="L230" i="11"/>
  <c r="F2113" i="7"/>
  <c r="L229" i="11"/>
  <c r="F2114" i="7"/>
  <c r="L228" i="11"/>
  <c r="F2115" i="7"/>
  <c r="L227" i="11"/>
  <c r="F2116" i="7"/>
  <c r="L226" i="11"/>
  <c r="F2117" i="7"/>
  <c r="L225" i="11"/>
  <c r="F2118" i="7"/>
  <c r="L224" i="11"/>
  <c r="F2119" i="7"/>
  <c r="L223" i="11"/>
  <c r="F2120" i="7"/>
  <c r="L222" i="11"/>
  <c r="F2121" i="7"/>
  <c r="L221" i="11"/>
  <c r="F2122" i="7"/>
  <c r="L220" i="11"/>
  <c r="F2123" i="7"/>
  <c r="L219" i="11"/>
  <c r="F2124" i="7"/>
  <c r="L218" i="11"/>
  <c r="F2125" i="7"/>
  <c r="L217" i="11"/>
  <c r="F2126" i="7"/>
  <c r="L216" i="11"/>
  <c r="F2127" i="7"/>
  <c r="L215" i="11"/>
  <c r="F2128" i="7"/>
  <c r="L214" i="11"/>
  <c r="F2129" i="7"/>
  <c r="L213" i="11"/>
  <c r="F2130" i="7"/>
  <c r="L212" i="11"/>
  <c r="F2132" i="7"/>
  <c r="L211" i="11"/>
  <c r="F2133" i="7"/>
  <c r="L210" i="11"/>
  <c r="F2134" i="7"/>
  <c r="L209" i="11"/>
  <c r="F2135" i="7"/>
  <c r="L208" i="11"/>
  <c r="F2136" i="7"/>
  <c r="L207" i="11"/>
  <c r="F2137" i="7"/>
  <c r="L206" i="11"/>
  <c r="F2138" i="7"/>
  <c r="L205" i="11"/>
  <c r="F2139" i="7"/>
  <c r="L204" i="11"/>
  <c r="F2140" i="7"/>
  <c r="L203" i="11"/>
  <c r="F2141" i="7"/>
  <c r="L202" i="11"/>
  <c r="F2142" i="7"/>
  <c r="L201" i="11"/>
  <c r="F2143" i="7"/>
  <c r="L200" i="11"/>
  <c r="F2144" i="7"/>
  <c r="L199" i="11"/>
  <c r="F2145" i="7"/>
  <c r="L198" i="11"/>
  <c r="F2146" i="7"/>
  <c r="L197" i="11"/>
  <c r="F2147" i="7"/>
  <c r="L196" i="11"/>
  <c r="F2148" i="7"/>
  <c r="L195" i="11"/>
  <c r="F2149" i="7"/>
  <c r="L194" i="11"/>
  <c r="F2150" i="7"/>
  <c r="L193" i="11"/>
  <c r="F2151" i="7"/>
  <c r="L192" i="11"/>
  <c r="F2152" i="7"/>
  <c r="L191" i="11"/>
  <c r="F2153" i="7"/>
  <c r="L190" i="11"/>
  <c r="F2154" i="7"/>
  <c r="L189" i="11"/>
  <c r="F2155" i="7"/>
  <c r="L188" i="11"/>
  <c r="F2156" i="7"/>
  <c r="L187" i="11"/>
  <c r="F2157" i="7"/>
  <c r="L186" i="11"/>
  <c r="F2158" i="7"/>
  <c r="L185" i="11"/>
  <c r="F2159" i="7"/>
  <c r="L184" i="11"/>
  <c r="F2161" i="7"/>
  <c r="L183" i="11"/>
  <c r="F2162" i="7"/>
  <c r="L182" i="11"/>
  <c r="F2163" i="7"/>
  <c r="L181" i="11"/>
  <c r="F2164" i="7"/>
  <c r="L180" i="11"/>
  <c r="F2165" i="7"/>
  <c r="L179" i="11"/>
  <c r="F2166" i="7"/>
  <c r="L178" i="11"/>
  <c r="F2167" i="7"/>
  <c r="L177" i="11"/>
  <c r="F2168" i="7"/>
  <c r="L176" i="11"/>
  <c r="F2169" i="7"/>
  <c r="L175" i="11"/>
  <c r="F2170" i="7"/>
  <c r="L174" i="11"/>
  <c r="F2171" i="7"/>
  <c r="L173" i="11"/>
  <c r="F2172" i="7"/>
  <c r="L172" i="11"/>
  <c r="F2173" i="7"/>
  <c r="L171" i="11"/>
  <c r="F2174" i="7"/>
  <c r="L170" i="11"/>
  <c r="F2175" i="7"/>
  <c r="L169" i="11"/>
  <c r="F2176" i="7"/>
  <c r="L168" i="11"/>
  <c r="F2177" i="7"/>
  <c r="L167" i="11"/>
  <c r="F2178" i="7"/>
  <c r="L166" i="11"/>
  <c r="F2179" i="7"/>
  <c r="L165" i="11"/>
  <c r="F2180" i="7"/>
  <c r="L164" i="11"/>
  <c r="F2181" i="7"/>
  <c r="L163" i="11"/>
  <c r="F2182" i="7"/>
  <c r="L162" i="11"/>
  <c r="F2183" i="7"/>
  <c r="L161" i="11"/>
  <c r="F2184" i="7"/>
  <c r="L160" i="11"/>
  <c r="F2185" i="7"/>
  <c r="L159" i="11"/>
  <c r="F2186" i="7"/>
  <c r="L158" i="11"/>
  <c r="F2187" i="7"/>
  <c r="L157" i="11"/>
  <c r="F2188" i="7"/>
  <c r="L156" i="11"/>
  <c r="F2189" i="7"/>
  <c r="L155" i="11"/>
  <c r="F2190" i="7"/>
  <c r="L154" i="11"/>
  <c r="F2191" i="7"/>
  <c r="L153" i="11"/>
  <c r="F2192" i="7"/>
  <c r="L152" i="11"/>
  <c r="F2193" i="7"/>
  <c r="L151" i="11"/>
  <c r="F2194" i="7"/>
  <c r="L150" i="11"/>
  <c r="F2195" i="7"/>
  <c r="L149" i="11"/>
  <c r="F2196" i="7"/>
  <c r="L148" i="11"/>
  <c r="F2197" i="7"/>
  <c r="L147" i="11"/>
  <c r="F2198" i="7"/>
  <c r="L146" i="11"/>
  <c r="F2199" i="7"/>
  <c r="L145" i="11"/>
  <c r="F2200" i="7"/>
  <c r="L144" i="11"/>
  <c r="F2201" i="7"/>
  <c r="L143" i="11"/>
  <c r="F2202" i="7"/>
  <c r="L142" i="11"/>
  <c r="F2203" i="7"/>
  <c r="L141" i="11"/>
  <c r="F2205" i="7"/>
  <c r="L140" i="11"/>
  <c r="F2206" i="7"/>
  <c r="L139" i="11"/>
  <c r="F2207" i="7"/>
  <c r="L138" i="11"/>
  <c r="F2208" i="7"/>
  <c r="L137" i="11"/>
  <c r="F2209" i="7"/>
  <c r="L136" i="11"/>
  <c r="F2210" i="7"/>
  <c r="L135" i="11"/>
  <c r="F2211" i="7"/>
  <c r="L134" i="11"/>
  <c r="F2212" i="7"/>
  <c r="L133" i="11"/>
  <c r="F2213" i="7"/>
  <c r="L132" i="11"/>
  <c r="F2214" i="7"/>
  <c r="L131" i="11"/>
  <c r="F2215" i="7"/>
  <c r="L130" i="11"/>
  <c r="F2216" i="7"/>
  <c r="L129" i="11"/>
  <c r="F2217" i="7"/>
  <c r="L128" i="11"/>
  <c r="F2218" i="7"/>
  <c r="L127" i="11"/>
  <c r="F2219" i="7"/>
  <c r="L126" i="11"/>
  <c r="F2220" i="7"/>
  <c r="L125" i="11"/>
  <c r="F2221" i="7"/>
  <c r="L124" i="11"/>
  <c r="F2222" i="7"/>
  <c r="L123" i="11"/>
  <c r="F2223" i="7"/>
  <c r="L122" i="11"/>
  <c r="F2224" i="7"/>
  <c r="L121" i="11"/>
  <c r="F2225" i="7"/>
  <c r="L120" i="11"/>
  <c r="F2226" i="7"/>
  <c r="L119" i="11"/>
  <c r="F2227" i="7"/>
  <c r="A119" i="17" s="1"/>
  <c r="L118" i="11"/>
  <c r="F2228" i="7"/>
  <c r="A118" i="17" s="1"/>
  <c r="L117" i="11"/>
  <c r="F2229" i="7"/>
  <c r="A117" i="17" s="1"/>
  <c r="L116" i="11"/>
  <c r="F2230" i="7"/>
  <c r="A116" i="17" s="1"/>
  <c r="L115" i="11"/>
  <c r="F2231" i="7"/>
  <c r="A115" i="17" s="1"/>
  <c r="L114" i="11"/>
  <c r="F2232" i="7"/>
  <c r="A114" i="17" s="1"/>
  <c r="L113" i="11"/>
  <c r="F2233" i="7"/>
  <c r="A113" i="17" s="1"/>
  <c r="L112" i="11"/>
  <c r="F2234" i="7"/>
  <c r="A112" i="17" s="1"/>
  <c r="L111" i="11"/>
  <c r="F2235" i="7"/>
  <c r="A111" i="17" s="1"/>
  <c r="L110" i="11"/>
  <c r="F2236" i="7"/>
  <c r="A110" i="17" s="1"/>
  <c r="L109" i="11"/>
  <c r="F2237" i="7"/>
  <c r="A109" i="17" s="1"/>
  <c r="L108" i="11"/>
  <c r="F2238" i="7"/>
  <c r="A108" i="17" s="1"/>
  <c r="L107" i="11"/>
  <c r="F2239" i="7"/>
  <c r="A107" i="17" s="1"/>
  <c r="L106" i="11"/>
  <c r="F2240" i="7"/>
  <c r="A106" i="17" s="1"/>
  <c r="L105" i="11"/>
  <c r="F2241" i="7"/>
  <c r="A105" i="17" s="1"/>
  <c r="L104" i="11"/>
  <c r="F2242" i="7"/>
  <c r="A104" i="17" s="1"/>
  <c r="L103" i="11"/>
  <c r="F2243" i="7"/>
  <c r="A103" i="17" s="1"/>
  <c r="L102" i="11"/>
  <c r="F2244" i="7"/>
  <c r="A102" i="17" s="1"/>
  <c r="L101" i="11"/>
  <c r="F2245" i="7"/>
  <c r="A101" i="17" s="1"/>
  <c r="L100" i="11"/>
  <c r="F2246" i="7"/>
  <c r="A100" i="17" s="1"/>
  <c r="L99" i="11"/>
  <c r="F2247" i="7"/>
  <c r="A99" i="17" s="1"/>
  <c r="L98" i="11"/>
  <c r="F2248" i="7"/>
  <c r="A98" i="17" s="1"/>
  <c r="L97" i="11"/>
  <c r="F2249" i="7"/>
  <c r="A97" i="17" s="1"/>
  <c r="L96" i="11"/>
  <c r="F2250" i="7"/>
  <c r="A96" i="17" s="1"/>
  <c r="L95" i="11"/>
  <c r="F2251" i="7"/>
  <c r="A95" i="17" s="1"/>
  <c r="L94" i="11"/>
  <c r="F2252" i="7"/>
  <c r="A94" i="17" s="1"/>
  <c r="L93" i="11"/>
  <c r="F2253" i="7"/>
  <c r="A93" i="17" s="1"/>
  <c r="L92" i="11"/>
  <c r="F2254" i="7"/>
  <c r="A92" i="17" s="1"/>
  <c r="L91" i="11"/>
  <c r="F2255" i="7"/>
  <c r="A91" i="17" s="1"/>
  <c r="L90" i="11"/>
  <c r="F2256" i="7"/>
  <c r="A90" i="17" s="1"/>
  <c r="L89" i="11"/>
  <c r="F2257" i="7"/>
  <c r="A89" i="17" s="1"/>
  <c r="L88" i="11"/>
  <c r="F2258" i="7"/>
  <c r="A88" i="17" s="1"/>
  <c r="L87" i="11"/>
  <c r="F2259" i="7"/>
  <c r="A87" i="17" s="1"/>
  <c r="L86" i="11"/>
  <c r="F2260" i="7"/>
  <c r="A86" i="17" s="1"/>
  <c r="L85" i="11"/>
  <c r="F2261" i="7"/>
  <c r="A85" i="17" s="1"/>
  <c r="L84" i="11"/>
  <c r="F2262" i="7"/>
  <c r="A84" i="17" s="1"/>
  <c r="L83" i="11"/>
  <c r="F2263" i="7"/>
  <c r="A83" i="17" s="1"/>
  <c r="L82" i="11"/>
  <c r="F2264" i="7"/>
  <c r="A82" i="17" s="1"/>
  <c r="L81" i="11"/>
  <c r="F2265" i="7"/>
  <c r="A81" i="17" s="1"/>
  <c r="L80" i="11"/>
  <c r="F2266" i="7"/>
  <c r="A80" i="17" s="1"/>
  <c r="L79" i="11"/>
  <c r="F2267" i="7"/>
  <c r="A79" i="17" s="1"/>
  <c r="L78" i="11"/>
  <c r="F2268" i="7"/>
  <c r="A78" i="17" s="1"/>
  <c r="L77" i="11"/>
  <c r="F2269" i="7"/>
  <c r="A77" i="17" s="1"/>
  <c r="L76" i="11"/>
  <c r="F2270" i="7"/>
  <c r="A76" i="17" s="1"/>
  <c r="L75" i="11"/>
  <c r="F2271" i="7"/>
  <c r="A75" i="17" s="1"/>
  <c r="L74" i="11"/>
  <c r="F2272" i="7"/>
  <c r="A74" i="17" s="1"/>
  <c r="L73" i="11"/>
  <c r="F2273" i="7"/>
  <c r="A73" i="17" s="1"/>
  <c r="L72" i="11"/>
  <c r="F2274" i="7"/>
  <c r="A72" i="17" s="1"/>
  <c r="L71" i="11"/>
  <c r="F2275" i="7"/>
  <c r="A71" i="17" s="1"/>
  <c r="L70" i="11"/>
  <c r="F2276" i="7"/>
  <c r="A70" i="17" s="1"/>
  <c r="L69" i="11"/>
  <c r="F2277" i="7"/>
  <c r="A69" i="17" s="1"/>
  <c r="L68" i="11"/>
  <c r="F2278" i="7"/>
  <c r="A68" i="17" s="1"/>
  <c r="L67" i="11"/>
  <c r="F2279" i="7"/>
  <c r="A67" i="17" s="1"/>
  <c r="L66" i="11"/>
  <c r="F2280" i="7"/>
  <c r="A66" i="17" s="1"/>
  <c r="L65" i="11"/>
  <c r="F2281" i="7"/>
  <c r="A65" i="17" s="1"/>
  <c r="L64" i="11"/>
  <c r="F2282" i="7"/>
  <c r="A64" i="17" s="1"/>
  <c r="L63" i="11"/>
  <c r="F2283" i="7"/>
  <c r="A63" i="17" s="1"/>
  <c r="L62" i="11"/>
  <c r="F2284" i="7"/>
  <c r="A62" i="17" s="1"/>
  <c r="L61" i="11"/>
  <c r="F2285" i="7"/>
  <c r="A61" i="17" s="1"/>
  <c r="L60" i="11"/>
  <c r="F2286" i="7"/>
  <c r="A60" i="17" s="1"/>
  <c r="L59" i="11"/>
  <c r="F2287" i="7"/>
  <c r="A59" i="17" s="1"/>
  <c r="L58" i="11"/>
  <c r="F2288" i="7"/>
  <c r="A58" i="17" s="1"/>
  <c r="L57" i="11"/>
  <c r="F2289" i="7"/>
  <c r="A57" i="17" s="1"/>
  <c r="L56" i="11"/>
  <c r="F2290" i="7"/>
  <c r="A56" i="17" s="1"/>
  <c r="L55" i="11"/>
  <c r="F2291" i="7"/>
  <c r="A55" i="17" s="1"/>
  <c r="L54" i="11"/>
  <c r="F2292" i="7"/>
  <c r="A54" i="17" s="1"/>
  <c r="L53" i="11"/>
  <c r="F2293" i="7"/>
  <c r="A53" i="17" s="1"/>
  <c r="L52" i="11"/>
  <c r="F2294" i="7"/>
  <c r="A52" i="17" s="1"/>
  <c r="L51" i="11"/>
  <c r="F2295" i="7"/>
  <c r="A51" i="17" s="1"/>
  <c r="L50" i="11"/>
  <c r="F2296" i="7"/>
  <c r="A50" i="17" s="1"/>
  <c r="L49" i="11"/>
  <c r="F2297" i="7"/>
  <c r="A49" i="17" s="1"/>
  <c r="L48" i="11"/>
  <c r="F2298" i="7"/>
  <c r="A48" i="17" s="1"/>
  <c r="L47" i="11"/>
  <c r="F2299" i="7"/>
  <c r="A47" i="17" s="1"/>
  <c r="L46" i="11"/>
  <c r="F2300" i="7"/>
  <c r="A46" i="17" s="1"/>
  <c r="L45" i="11"/>
  <c r="F2301" i="7"/>
  <c r="A45" i="17" s="1"/>
  <c r="L44" i="11"/>
  <c r="F2302" i="7"/>
  <c r="A44" i="17" s="1"/>
  <c r="L43" i="11"/>
  <c r="F2303" i="7"/>
  <c r="A43" i="17" s="1"/>
  <c r="L42" i="11"/>
  <c r="F2304" i="7"/>
  <c r="A42" i="17" s="1"/>
  <c r="L41" i="11"/>
  <c r="F2305" i="7"/>
  <c r="A41" i="17" s="1"/>
  <c r="L40" i="11"/>
  <c r="F2306" i="7"/>
  <c r="A40" i="17" s="1"/>
  <c r="L39" i="11"/>
  <c r="F2307" i="7"/>
  <c r="A39" i="17" s="1"/>
  <c r="L38" i="11"/>
  <c r="F2308" i="7"/>
  <c r="A38" i="17" s="1"/>
  <c r="L37" i="11"/>
  <c r="F2309" i="7"/>
  <c r="A37" i="17" s="1"/>
  <c r="L36" i="11"/>
  <c r="F2310" i="7"/>
  <c r="A36" i="17" s="1"/>
  <c r="L35" i="11"/>
  <c r="F2311" i="7"/>
  <c r="A35" i="17" s="1"/>
  <c r="L34" i="11"/>
  <c r="F2312" i="7"/>
  <c r="A34" i="17" s="1"/>
  <c r="L33" i="11"/>
  <c r="F2313" i="7"/>
  <c r="A33" i="17" s="1"/>
  <c r="L32" i="11"/>
  <c r="F2314" i="7"/>
  <c r="A32" i="17" s="1"/>
  <c r="L31" i="11"/>
  <c r="F2315" i="7"/>
  <c r="A31" i="17" s="1"/>
  <c r="L30" i="11"/>
  <c r="F2316" i="7"/>
  <c r="A30" i="17" s="1"/>
  <c r="L29" i="11"/>
  <c r="F2317" i="7"/>
  <c r="A29" i="17" s="1"/>
  <c r="L28" i="11"/>
  <c r="F2318" i="7"/>
  <c r="A28" i="17" s="1"/>
  <c r="L27" i="11"/>
  <c r="F2319" i="7"/>
  <c r="A27" i="17" s="1"/>
  <c r="L26" i="11"/>
  <c r="F2320" i="7"/>
  <c r="A26" i="17" s="1"/>
  <c r="L25" i="11"/>
  <c r="F2321" i="7"/>
  <c r="A25" i="17" s="1"/>
  <c r="L24" i="11"/>
  <c r="F2322" i="7"/>
  <c r="A24" i="17" s="1"/>
  <c r="L23" i="11"/>
  <c r="F2323" i="7"/>
  <c r="A23" i="17" s="1"/>
  <c r="L22" i="11"/>
  <c r="F2324" i="7"/>
  <c r="A22" i="17" s="1"/>
  <c r="L21" i="11"/>
  <c r="F2325" i="7"/>
  <c r="A21" i="17" s="1"/>
  <c r="L20" i="11"/>
  <c r="F2326" i="7"/>
  <c r="A20" i="17" s="1"/>
  <c r="L19" i="11"/>
  <c r="F2327" i="7"/>
  <c r="A19" i="17" s="1"/>
  <c r="L18" i="11"/>
  <c r="F2328" i="7"/>
  <c r="A18" i="17" s="1"/>
  <c r="L17" i="11"/>
  <c r="F2329" i="7"/>
  <c r="A17" i="17" s="1"/>
  <c r="L16" i="11"/>
  <c r="F2330" i="7"/>
  <c r="A16" i="17" s="1"/>
  <c r="L15" i="11"/>
  <c r="F2331" i="7"/>
  <c r="A15" i="17" s="1"/>
  <c r="L14" i="11"/>
  <c r="F2332" i="7"/>
  <c r="A14" i="17" s="1"/>
  <c r="L13" i="11"/>
  <c r="F2333" i="7"/>
  <c r="A13" i="17" s="1"/>
  <c r="L12" i="11"/>
  <c r="F2334" i="7"/>
  <c r="A12" i="17" s="1"/>
  <c r="L11" i="11"/>
  <c r="F2335" i="7"/>
  <c r="A11" i="17" s="1"/>
  <c r="L10" i="11"/>
  <c r="F2336" i="7"/>
  <c r="A10" i="17" s="1"/>
  <c r="L9" i="11"/>
  <c r="F2337" i="7"/>
  <c r="A9" i="17" s="1"/>
  <c r="L8" i="11"/>
  <c r="F2338" i="7"/>
  <c r="A8" i="17" s="1"/>
  <c r="L7" i="11"/>
  <c r="F2339" i="7"/>
  <c r="A7" i="17" s="1"/>
  <c r="L6" i="11"/>
  <c r="F2340" i="7"/>
  <c r="A6" i="17" s="1"/>
  <c r="L5" i="11"/>
  <c r="F2341" i="7"/>
  <c r="A5" i="17" s="1"/>
  <c r="L4" i="11"/>
  <c r="F2342" i="7"/>
  <c r="A4" i="17" s="1"/>
  <c r="L3" i="11"/>
  <c r="F2343" i="7"/>
  <c r="A3" i="17" s="1"/>
  <c r="L2" i="11"/>
  <c r="F2344" i="7"/>
  <c r="A2" i="17" s="1"/>
  <c r="Q1979" i="11"/>
  <c r="Q1978" i="11"/>
  <c r="Q1977" i="11"/>
  <c r="Q1976" i="11"/>
  <c r="Q1975" i="11"/>
  <c r="Q1974" i="11"/>
  <c r="Q1973" i="11"/>
  <c r="Q1972" i="11"/>
  <c r="Q1971" i="11"/>
  <c r="Q1970" i="11"/>
  <c r="Q1969" i="11"/>
  <c r="Q1968" i="11"/>
  <c r="Q1967" i="11"/>
  <c r="Q1966" i="11"/>
  <c r="Q1965" i="11"/>
  <c r="Q1964" i="11"/>
  <c r="Q1963" i="11"/>
  <c r="Q1962" i="11"/>
  <c r="Q1961" i="11"/>
  <c r="Q1960" i="11"/>
  <c r="Q1959" i="11"/>
  <c r="Q1958" i="11"/>
  <c r="Q1957" i="11"/>
  <c r="Q1956" i="11"/>
  <c r="Q1955" i="11"/>
  <c r="Q1954" i="11"/>
  <c r="Q1953" i="11"/>
  <c r="Q1952" i="11"/>
  <c r="Q1951" i="11"/>
  <c r="Q1950" i="11"/>
  <c r="Q1949" i="11"/>
  <c r="Q1948" i="11"/>
  <c r="Q1947" i="11"/>
  <c r="Q1946" i="11"/>
  <c r="Q1945" i="11"/>
  <c r="Q1944" i="11"/>
  <c r="Q1943" i="11"/>
  <c r="Q1942" i="11"/>
  <c r="Q1941" i="11"/>
  <c r="Q1940" i="11"/>
  <c r="Q1939" i="11"/>
  <c r="Q1938" i="11"/>
  <c r="Q1937" i="11"/>
  <c r="Q1936" i="11"/>
  <c r="Q1935" i="11"/>
  <c r="Q1934" i="11"/>
  <c r="Q1933" i="11"/>
  <c r="Q1932" i="11"/>
  <c r="Q1931" i="11"/>
  <c r="Q1930" i="11"/>
  <c r="Q1929" i="11"/>
  <c r="Q1928" i="11"/>
  <c r="Q1927" i="11"/>
  <c r="Q1926" i="11"/>
  <c r="Q1925" i="11"/>
  <c r="Q1924" i="11"/>
  <c r="Q1923" i="11"/>
  <c r="Q1922" i="11"/>
  <c r="Q1921" i="11"/>
  <c r="Q1920" i="11"/>
  <c r="Q1919" i="11"/>
  <c r="Q1918" i="11"/>
  <c r="Q1917" i="11"/>
  <c r="Q1916" i="11"/>
  <c r="Q1915" i="11"/>
  <c r="Q1914" i="11"/>
  <c r="Q1913" i="11"/>
  <c r="Q1912" i="11"/>
  <c r="Q1911" i="11"/>
  <c r="Q1910" i="11"/>
  <c r="Q1909" i="11"/>
  <c r="Q1908" i="11"/>
  <c r="Q1907" i="11"/>
  <c r="Q1906" i="11"/>
  <c r="Q1905" i="11"/>
  <c r="Q1904" i="11"/>
  <c r="Q1903" i="11"/>
  <c r="Q1902" i="11"/>
  <c r="Q1901" i="11"/>
  <c r="Q1900" i="11"/>
  <c r="Q1899" i="11"/>
  <c r="Q1898" i="11"/>
  <c r="Q1897" i="11"/>
  <c r="Q1896" i="11"/>
  <c r="Q996" i="11"/>
  <c r="Q995" i="11"/>
  <c r="Q994" i="11"/>
  <c r="Q993" i="11"/>
  <c r="Q992" i="11"/>
  <c r="Q991" i="11"/>
  <c r="Q990" i="11"/>
  <c r="Q989" i="11"/>
  <c r="Q988" i="11"/>
  <c r="Q987" i="11"/>
  <c r="Q986" i="11"/>
  <c r="Q985" i="11"/>
  <c r="Q984" i="11"/>
  <c r="Q983" i="11"/>
  <c r="Q982" i="11"/>
  <c r="Q981" i="11"/>
  <c r="Q980" i="11"/>
  <c r="Q979" i="11"/>
  <c r="Q978" i="11"/>
  <c r="Q977" i="11"/>
  <c r="Q976" i="11"/>
  <c r="Q975" i="11"/>
  <c r="Q974" i="11"/>
  <c r="Q973" i="11"/>
  <c r="Q972" i="11"/>
  <c r="Q971" i="11"/>
  <c r="Q970" i="11"/>
  <c r="Q969" i="11"/>
  <c r="Q968" i="11"/>
  <c r="Q967" i="11"/>
  <c r="Q966" i="11"/>
  <c r="Q965" i="11"/>
  <c r="Q964" i="11"/>
  <c r="Q963" i="11"/>
  <c r="Q962" i="11"/>
  <c r="Q961" i="11"/>
  <c r="Q960" i="11"/>
  <c r="Q959" i="11"/>
  <c r="Q958" i="11"/>
  <c r="Q957" i="11"/>
  <c r="Q956" i="11"/>
  <c r="Q955" i="11"/>
  <c r="Q954" i="11"/>
  <c r="Q953" i="11"/>
  <c r="Q952" i="11"/>
  <c r="Q951" i="11"/>
  <c r="Q950" i="11"/>
  <c r="Q949" i="11"/>
  <c r="Q948" i="11"/>
  <c r="Q947" i="11"/>
  <c r="Q946" i="11"/>
  <c r="Q945" i="11"/>
  <c r="Q392" i="11"/>
  <c r="Q391" i="11"/>
  <c r="Q390" i="11"/>
  <c r="Q389" i="11"/>
  <c r="Q388" i="11"/>
  <c r="Q387" i="11"/>
  <c r="Q386" i="11"/>
  <c r="Q385" i="11"/>
  <c r="Q384" i="11"/>
  <c r="Q383" i="11"/>
  <c r="Q382" i="11"/>
  <c r="Q381" i="11"/>
  <c r="Q380" i="11"/>
  <c r="Q379" i="11"/>
  <c r="Q378" i="11"/>
  <c r="Q377" i="11"/>
  <c r="Q376" i="11"/>
  <c r="Q375" i="11"/>
  <c r="Q374" i="11"/>
  <c r="Q373" i="11"/>
  <c r="Q372" i="11"/>
  <c r="Q371" i="11"/>
  <c r="Q370" i="11"/>
  <c r="Q369" i="11"/>
  <c r="Q368" i="11"/>
  <c r="Q367" i="11"/>
  <c r="Q366" i="11"/>
  <c r="Q365" i="11"/>
  <c r="Q364" i="11"/>
  <c r="Q363" i="11"/>
  <c r="Q362" i="11"/>
  <c r="Q361" i="11"/>
  <c r="Q360" i="11"/>
  <c r="Q359" i="11"/>
  <c r="Q358" i="11"/>
  <c r="Q357" i="11"/>
  <c r="Q356" i="11"/>
  <c r="Q355" i="11"/>
  <c r="Q354" i="11"/>
  <c r="Q353" i="11"/>
  <c r="Q352" i="11"/>
  <c r="Q351" i="11"/>
  <c r="Q350" i="11"/>
  <c r="Q349" i="11"/>
  <c r="Q348" i="11"/>
  <c r="Q347" i="11"/>
  <c r="Q346" i="11"/>
  <c r="Q345" i="11"/>
  <c r="Q344" i="11"/>
  <c r="Q343" i="11"/>
  <c r="Q342" i="11"/>
  <c r="Q341" i="11"/>
  <c r="Q340" i="11"/>
  <c r="Q339" i="11"/>
  <c r="Q338" i="11"/>
  <c r="Q337" i="11"/>
  <c r="Q336" i="11"/>
  <c r="Q335" i="11"/>
  <c r="Q334" i="11"/>
  <c r="Q333" i="11"/>
  <c r="Q332" i="11"/>
  <c r="Q331" i="11"/>
  <c r="Q330" i="11"/>
  <c r="Q329" i="11"/>
  <c r="Q328" i="11"/>
  <c r="Q327" i="11"/>
  <c r="Q326" i="11"/>
  <c r="Q325" i="11"/>
  <c r="Q324" i="11"/>
  <c r="Q323" i="11"/>
  <c r="Q322" i="11"/>
  <c r="Q321" i="11"/>
  <c r="Q320" i="11"/>
  <c r="Q319" i="11"/>
  <c r="Q318" i="11"/>
  <c r="Q271" i="11"/>
  <c r="Q270" i="11"/>
  <c r="Q269" i="11"/>
  <c r="Q268" i="11"/>
  <c r="Q267" i="11"/>
  <c r="Q266" i="11"/>
  <c r="Q265" i="11"/>
  <c r="Q264" i="11"/>
  <c r="Q263" i="11"/>
  <c r="Q262" i="11"/>
  <c r="Q261" i="11"/>
  <c r="Q260" i="11"/>
  <c r="Q259" i="11"/>
  <c r="Q258"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Q3" i="11"/>
  <c r="Q2" i="11"/>
  <c r="E1054" i="7"/>
  <c r="E1051" i="7"/>
  <c r="Q2336" i="11" l="1"/>
  <c r="A2336" i="17"/>
  <c r="Q2335" i="11"/>
  <c r="A2335" i="17"/>
  <c r="Q2334" i="11"/>
  <c r="A2334" i="17"/>
  <c r="Q2333" i="11"/>
  <c r="A2333" i="17"/>
  <c r="Q2332" i="11"/>
  <c r="A2332" i="17"/>
  <c r="Q2331" i="11"/>
  <c r="A2331" i="17"/>
  <c r="Q2330" i="11"/>
  <c r="A2330" i="17"/>
  <c r="Q2329" i="11"/>
  <c r="A2329" i="17"/>
  <c r="Q2328" i="11"/>
  <c r="A2328" i="17"/>
  <c r="Q2327" i="11"/>
  <c r="A2327" i="17"/>
  <c r="Q2326" i="11"/>
  <c r="A2326" i="17"/>
  <c r="Q2325" i="11"/>
  <c r="A2325" i="17"/>
  <c r="Q2324" i="11"/>
  <c r="A2324" i="17"/>
  <c r="Q2323" i="11"/>
  <c r="A2323" i="17"/>
  <c r="Q2322" i="11"/>
  <c r="A2322" i="17"/>
  <c r="Q2321" i="11"/>
  <c r="A2321" i="17"/>
  <c r="Q2320" i="11"/>
  <c r="A2320" i="17"/>
  <c r="Q2319" i="11"/>
  <c r="A2319" i="17"/>
  <c r="Q2318" i="11"/>
  <c r="A2318" i="17"/>
  <c r="Q2317" i="11"/>
  <c r="A2317" i="17"/>
  <c r="Q2316" i="11"/>
  <c r="A2316" i="17"/>
  <c r="Q2315" i="11"/>
  <c r="A2315" i="17"/>
  <c r="Q2314" i="11"/>
  <c r="A2314" i="17"/>
  <c r="Q2313" i="11"/>
  <c r="A2313" i="17"/>
  <c r="Q2312" i="11"/>
  <c r="A2312" i="17"/>
  <c r="Q2311" i="11"/>
  <c r="A2311" i="17"/>
  <c r="Q2310" i="11"/>
  <c r="A2310" i="17"/>
  <c r="Q2309" i="11"/>
  <c r="A2309" i="17"/>
  <c r="Q2308" i="11"/>
  <c r="A2308" i="17"/>
  <c r="Q2307" i="11"/>
  <c r="A2307" i="17"/>
  <c r="Q2306" i="11"/>
  <c r="A2306" i="17"/>
  <c r="Q2305" i="11"/>
  <c r="A2305" i="17"/>
  <c r="Q2304" i="11"/>
  <c r="A2304" i="17"/>
  <c r="Q2303" i="11"/>
  <c r="A2303" i="17"/>
  <c r="Q2302" i="11"/>
  <c r="A2302" i="17"/>
  <c r="Q2301" i="11"/>
  <c r="A2301" i="17"/>
  <c r="Q2300" i="11"/>
  <c r="A2300" i="17"/>
  <c r="Q2299" i="11"/>
  <c r="A2299" i="17"/>
  <c r="Q2298" i="11"/>
  <c r="A2298" i="17"/>
  <c r="Q2297" i="11"/>
  <c r="A2297" i="17"/>
  <c r="Q2296" i="11"/>
  <c r="A2296" i="17"/>
  <c r="Q2295" i="11"/>
  <c r="A2295" i="17"/>
  <c r="Q2294" i="11"/>
  <c r="A2294" i="17"/>
  <c r="Q2293" i="11"/>
  <c r="A2293" i="17"/>
  <c r="Q2292" i="11"/>
  <c r="A2292" i="17"/>
  <c r="Q2291" i="11"/>
  <c r="A2291" i="17"/>
  <c r="Q2290" i="11"/>
  <c r="A2290" i="17"/>
  <c r="Q2289" i="11"/>
  <c r="A2289" i="17"/>
  <c r="Q2288" i="11"/>
  <c r="A2288" i="17"/>
  <c r="Q2287" i="11"/>
  <c r="A2287" i="17"/>
  <c r="Q2286" i="11"/>
  <c r="A2286" i="17"/>
  <c r="Q2285" i="11"/>
  <c r="A2285" i="17"/>
  <c r="Q2284" i="11"/>
  <c r="A2284" i="17"/>
  <c r="Q2283" i="11"/>
  <c r="A2283" i="17"/>
  <c r="Q2282" i="11"/>
  <c r="A2282" i="17"/>
  <c r="Q2281" i="11"/>
  <c r="A2281" i="17"/>
  <c r="Q2280" i="11"/>
  <c r="A2280" i="17"/>
  <c r="Q2279" i="11"/>
  <c r="A2279" i="17"/>
  <c r="Q2278" i="11"/>
  <c r="A2278" i="17"/>
  <c r="Q2277" i="11"/>
  <c r="A2277" i="17"/>
  <c r="Q2276" i="11"/>
  <c r="A2276" i="17"/>
  <c r="Q2275" i="11"/>
  <c r="A2275" i="17"/>
  <c r="Q2274" i="11"/>
  <c r="A2274" i="17"/>
  <c r="Q2273" i="11"/>
  <c r="A2273" i="17"/>
  <c r="Q2272" i="11"/>
  <c r="A2272" i="17"/>
  <c r="Q2271" i="11"/>
  <c r="A2271" i="17"/>
  <c r="Q2270" i="11"/>
  <c r="A2270" i="17"/>
  <c r="Q2269" i="11"/>
  <c r="A2269" i="17"/>
  <c r="Q2268" i="11"/>
  <c r="A2268" i="17"/>
  <c r="Q2267" i="11"/>
  <c r="A2267" i="17"/>
  <c r="Q2266" i="11"/>
  <c r="A2266" i="17"/>
  <c r="Q2265" i="11"/>
  <c r="A2265" i="17"/>
  <c r="Q2264" i="11"/>
  <c r="A2264" i="17"/>
  <c r="Q2263" i="11"/>
  <c r="A2263" i="17"/>
  <c r="Q2262" i="11"/>
  <c r="A2262" i="17"/>
  <c r="Q2261" i="11"/>
  <c r="A2261" i="17"/>
  <c r="Q2260" i="11"/>
  <c r="A2260" i="17"/>
  <c r="Q2259" i="11"/>
  <c r="A2259" i="17"/>
  <c r="Q2258" i="11"/>
  <c r="A2258" i="17"/>
  <c r="Q2257" i="11"/>
  <c r="A2257" i="17"/>
  <c r="Q2256" i="11"/>
  <c r="A2256" i="17"/>
  <c r="Q2255" i="11"/>
  <c r="A2255" i="17"/>
  <c r="Q2254" i="11"/>
  <c r="A2254" i="17"/>
  <c r="Q2253" i="11"/>
  <c r="A2253" i="17"/>
  <c r="Q2252" i="11"/>
  <c r="A2252" i="17"/>
  <c r="Q2251" i="11"/>
  <c r="A2251" i="17"/>
  <c r="Q2250" i="11"/>
  <c r="A2250" i="17"/>
  <c r="Q2249" i="11"/>
  <c r="A2249" i="17"/>
  <c r="Q2248" i="11"/>
  <c r="A2248" i="17"/>
  <c r="Q2247" i="11"/>
  <c r="A2247" i="17"/>
  <c r="Q2246" i="11"/>
  <c r="A2246" i="17"/>
  <c r="Q2245" i="11"/>
  <c r="A2245" i="17"/>
  <c r="Q2244" i="11"/>
  <c r="A2244" i="17"/>
  <c r="Q2243" i="11"/>
  <c r="A2243" i="17"/>
  <c r="Q2242" i="11"/>
  <c r="A2242" i="17"/>
  <c r="Q2241" i="11"/>
  <c r="A2241" i="17"/>
  <c r="Q2240" i="11"/>
  <c r="A2240" i="17"/>
  <c r="Q2239" i="11"/>
  <c r="A2239" i="17"/>
  <c r="Q2238" i="11"/>
  <c r="A2238" i="17"/>
  <c r="Q2237" i="11"/>
  <c r="A2237" i="17"/>
  <c r="Q2236" i="11"/>
  <c r="A2236" i="17"/>
  <c r="Q2235" i="11"/>
  <c r="A2235" i="17"/>
  <c r="Q2234" i="11"/>
  <c r="A2234" i="17"/>
  <c r="Q2233" i="11"/>
  <c r="A2233" i="17"/>
  <c r="Q2232" i="11"/>
  <c r="A2232" i="17"/>
  <c r="Q2231" i="11"/>
  <c r="A2231" i="17"/>
  <c r="Q2230" i="11"/>
  <c r="A2230" i="17"/>
  <c r="Q2229" i="11"/>
  <c r="A2229" i="17"/>
  <c r="Q2228" i="11"/>
  <c r="A2228" i="17"/>
  <c r="Q2227" i="11"/>
  <c r="A2227" i="17"/>
  <c r="Q2226" i="11"/>
  <c r="A2226" i="17"/>
  <c r="Q2225" i="11"/>
  <c r="A2225" i="17"/>
  <c r="Q2224" i="11"/>
  <c r="A2224" i="17"/>
  <c r="Q2223" i="11"/>
  <c r="A2223" i="17"/>
  <c r="Q2222" i="11"/>
  <c r="A2222" i="17"/>
  <c r="Q2221" i="11"/>
  <c r="A2221" i="17"/>
  <c r="Q2220" i="11"/>
  <c r="A2220" i="17"/>
  <c r="Q2219" i="11"/>
  <c r="A2219" i="17"/>
  <c r="Q2218" i="11"/>
  <c r="A2218" i="17"/>
  <c r="Q2217" i="11"/>
  <c r="A2217" i="17"/>
  <c r="Q2216" i="11"/>
  <c r="A2216" i="17"/>
  <c r="Q2215" i="11"/>
  <c r="A2215" i="17"/>
  <c r="Q2214" i="11"/>
  <c r="A2214" i="17"/>
  <c r="Q2213" i="11"/>
  <c r="A2213" i="17"/>
  <c r="Q2212" i="11"/>
  <c r="A2212" i="17"/>
  <c r="Q2211" i="11"/>
  <c r="A2211" i="17"/>
  <c r="Q2210" i="11"/>
  <c r="A2210" i="17"/>
  <c r="Q2209" i="11"/>
  <c r="A2209" i="17"/>
  <c r="Q2208" i="11"/>
  <c r="A2208" i="17"/>
  <c r="Q2207" i="11"/>
  <c r="A2207" i="17"/>
  <c r="Q2206" i="11"/>
  <c r="A2206" i="17"/>
  <c r="Q2205" i="11"/>
  <c r="A2205" i="17"/>
  <c r="Q2204" i="11"/>
  <c r="A2204" i="17"/>
  <c r="Q2203" i="11"/>
  <c r="A2203" i="17"/>
  <c r="Q2202" i="11"/>
  <c r="A2202" i="17"/>
  <c r="Q2201" i="11"/>
  <c r="A2201" i="17"/>
  <c r="Q2200" i="11"/>
  <c r="A2200" i="17"/>
  <c r="Q2199" i="11"/>
  <c r="A2199" i="17"/>
  <c r="Q2198" i="11"/>
  <c r="A2198" i="17"/>
  <c r="Q2197" i="11"/>
  <c r="A2197" i="17"/>
  <c r="Q2196" i="11"/>
  <c r="A2196" i="17"/>
  <c r="Q2195" i="11"/>
  <c r="A2195" i="17"/>
  <c r="Q2194" i="11"/>
  <c r="A2194" i="17"/>
  <c r="Q2193" i="11"/>
  <c r="A2193" i="17"/>
  <c r="Q2192" i="11"/>
  <c r="A2192" i="17"/>
  <c r="Q2191" i="11"/>
  <c r="A2191" i="17"/>
  <c r="Q2190" i="11"/>
  <c r="A2190" i="17"/>
  <c r="Q2189" i="11"/>
  <c r="A2189" i="17"/>
  <c r="Q2188" i="11"/>
  <c r="A2188" i="17"/>
  <c r="Q2187" i="11"/>
  <c r="A2187" i="17"/>
  <c r="Q2186" i="11"/>
  <c r="A2186" i="17"/>
  <c r="Q2185" i="11"/>
  <c r="A2185" i="17"/>
  <c r="Q2184" i="11"/>
  <c r="A2184" i="17"/>
  <c r="Q2183" i="11"/>
  <c r="A2183" i="17"/>
  <c r="Q2182" i="11"/>
  <c r="A2182" i="17"/>
  <c r="Q2181" i="11"/>
  <c r="A2181" i="17"/>
  <c r="Q2180" i="11"/>
  <c r="A2180" i="17"/>
  <c r="Q2179" i="11"/>
  <c r="A2179" i="17"/>
  <c r="Q2178" i="11"/>
  <c r="A2178" i="17"/>
  <c r="Q2177" i="11"/>
  <c r="A2177" i="17"/>
  <c r="Q2176" i="11"/>
  <c r="A2176" i="17"/>
  <c r="Q2175" i="11"/>
  <c r="A2175" i="17"/>
  <c r="Q2174" i="11"/>
  <c r="A2174" i="17"/>
  <c r="Q2173" i="11"/>
  <c r="A2173" i="17"/>
  <c r="Q2172" i="11"/>
  <c r="A2172" i="17"/>
  <c r="Q2171" i="11"/>
  <c r="A2171" i="17"/>
  <c r="Q2170" i="11"/>
  <c r="A2170" i="17"/>
  <c r="Q2169" i="11"/>
  <c r="A2169" i="17"/>
  <c r="Q2168" i="11"/>
  <c r="A2168" i="17"/>
  <c r="Q2167" i="11"/>
  <c r="A2167" i="17"/>
  <c r="Q2166" i="11"/>
  <c r="A2166" i="17"/>
  <c r="Q2165" i="11"/>
  <c r="A2165" i="17"/>
  <c r="Q2164" i="11"/>
  <c r="A2164" i="17"/>
  <c r="Q2163" i="11"/>
  <c r="A2163" i="17"/>
  <c r="Q2162" i="11"/>
  <c r="A2162" i="17"/>
  <c r="Q2161" i="11"/>
  <c r="A2161" i="17"/>
  <c r="Q2160" i="11"/>
  <c r="A2160" i="17"/>
  <c r="Q2159" i="11"/>
  <c r="A2159" i="17"/>
  <c r="Q2158" i="11"/>
  <c r="A2158" i="17"/>
  <c r="Q2157" i="11"/>
  <c r="A2157" i="17"/>
  <c r="Q2156" i="11"/>
  <c r="A2156" i="17"/>
  <c r="Q2155" i="11"/>
  <c r="A2155" i="17"/>
  <c r="Q2154" i="11"/>
  <c r="A2154" i="17"/>
  <c r="Q2153" i="11"/>
  <c r="A2153" i="17"/>
  <c r="Q2152" i="11"/>
  <c r="A2152" i="17"/>
  <c r="Q2151" i="11"/>
  <c r="A2151" i="17"/>
  <c r="Q2150" i="11"/>
  <c r="A2150" i="17"/>
  <c r="Q2149" i="11"/>
  <c r="A2149" i="17"/>
  <c r="Q2148" i="11"/>
  <c r="A2148" i="17"/>
  <c r="Q2147" i="11"/>
  <c r="A2147" i="17"/>
  <c r="Q2146" i="11"/>
  <c r="A2146" i="17"/>
  <c r="Q2145" i="11"/>
  <c r="A2145" i="17"/>
  <c r="Q2144" i="11"/>
  <c r="A2144" i="17"/>
  <c r="Q2143" i="11"/>
  <c r="A2143" i="17"/>
  <c r="Q2142" i="11"/>
  <c r="A2142" i="17"/>
  <c r="Q2141" i="11"/>
  <c r="A2141" i="17"/>
  <c r="Q2140" i="11"/>
  <c r="A2140" i="17"/>
  <c r="Q2139" i="11"/>
  <c r="A2139" i="17"/>
  <c r="Q2138" i="11"/>
  <c r="A2138" i="17"/>
  <c r="Q2137" i="11"/>
  <c r="A2137" i="17"/>
  <c r="Q2136" i="11"/>
  <c r="A2136" i="17"/>
  <c r="Q2135" i="11"/>
  <c r="A2135" i="17"/>
  <c r="Q2134" i="11"/>
  <c r="A2134" i="17"/>
  <c r="Q2133" i="11"/>
  <c r="A2133" i="17"/>
  <c r="Q2132" i="11"/>
  <c r="A2132" i="17"/>
  <c r="Q2131" i="11"/>
  <c r="A2131" i="17"/>
  <c r="Q2130" i="11"/>
  <c r="A2130" i="17"/>
  <c r="Q2129" i="11"/>
  <c r="A2129" i="17"/>
  <c r="Q2128" i="11"/>
  <c r="A2128" i="17"/>
  <c r="Q2127" i="11"/>
  <c r="A2127" i="17"/>
  <c r="Q2126" i="11"/>
  <c r="A2126" i="17"/>
  <c r="Q2125" i="11"/>
  <c r="A2125" i="17"/>
  <c r="Q2124" i="11"/>
  <c r="A2124" i="17"/>
  <c r="Q2123" i="11"/>
  <c r="A2123" i="17"/>
  <c r="Q2122" i="11"/>
  <c r="A2122" i="17"/>
  <c r="Q2121" i="11"/>
  <c r="A2121" i="17"/>
  <c r="Q2120" i="11"/>
  <c r="A2120" i="17"/>
  <c r="Q2119" i="11"/>
  <c r="A2119" i="17"/>
  <c r="Q2118" i="11"/>
  <c r="A2118" i="17"/>
  <c r="Q2117" i="11"/>
  <c r="A2117" i="17"/>
  <c r="Q2116" i="11"/>
  <c r="A2116" i="17"/>
  <c r="Q2115" i="11"/>
  <c r="A2115" i="17"/>
  <c r="Q2114" i="11"/>
  <c r="A2114" i="17"/>
  <c r="Q2113" i="11"/>
  <c r="A2113" i="17"/>
  <c r="Q2112" i="11"/>
  <c r="A2112" i="17"/>
  <c r="Q2111" i="11"/>
  <c r="A2111" i="17"/>
  <c r="Q2110" i="11"/>
  <c r="A2110" i="17"/>
  <c r="Q2109" i="11"/>
  <c r="A2109" i="17"/>
  <c r="Q2108" i="11"/>
  <c r="A2108" i="17"/>
  <c r="Q2107" i="11"/>
  <c r="A2107" i="17"/>
  <c r="Q2106" i="11"/>
  <c r="A2106" i="17"/>
  <c r="Q2105" i="11"/>
  <c r="A2105" i="17"/>
  <c r="Q2104" i="11"/>
  <c r="A2104" i="17"/>
  <c r="Q2103" i="11"/>
  <c r="A2103" i="17"/>
  <c r="Q2102" i="11"/>
  <c r="A2102" i="17"/>
  <c r="Q2101" i="11"/>
  <c r="A2101" i="17"/>
  <c r="Q2100" i="11"/>
  <c r="A2100" i="17"/>
  <c r="Q2099" i="11"/>
  <c r="A2099" i="17"/>
  <c r="Q2098" i="11"/>
  <c r="A2098" i="17"/>
  <c r="Q2097" i="11"/>
  <c r="A2097" i="17"/>
  <c r="Q2096" i="11"/>
  <c r="A2096" i="17"/>
  <c r="Q2095" i="11"/>
  <c r="A2095" i="17"/>
  <c r="Q2094" i="11"/>
  <c r="A2094" i="17"/>
  <c r="Q2093" i="11"/>
  <c r="A2093" i="17"/>
  <c r="Q2092" i="11"/>
  <c r="A2092" i="17"/>
  <c r="Q2091" i="11"/>
  <c r="A2091" i="17"/>
  <c r="Q2090" i="11"/>
  <c r="A2090" i="17"/>
  <c r="Q2089" i="11"/>
  <c r="A2089" i="17"/>
  <c r="Q2088" i="11"/>
  <c r="A2088" i="17"/>
  <c r="Q2087" i="11"/>
  <c r="A2087" i="17"/>
  <c r="Q2086" i="11"/>
  <c r="A2086" i="17"/>
  <c r="Q2085" i="11"/>
  <c r="A2085" i="17"/>
  <c r="Q2084" i="11"/>
  <c r="A2084" i="17"/>
  <c r="Q2083" i="11"/>
  <c r="A2083" i="17"/>
  <c r="Q2082" i="11"/>
  <c r="A2082" i="17"/>
  <c r="Q2081" i="11"/>
  <c r="A2081" i="17"/>
  <c r="Q2080" i="11"/>
  <c r="A2080" i="17"/>
  <c r="Q2079" i="11"/>
  <c r="A2079" i="17"/>
  <c r="Q2078" i="11"/>
  <c r="A2078" i="17"/>
  <c r="Q2077" i="11"/>
  <c r="A2077" i="17"/>
  <c r="Q2076" i="11"/>
  <c r="A2076" i="17"/>
  <c r="Q2075" i="11"/>
  <c r="A2075" i="17"/>
  <c r="Q2074" i="11"/>
  <c r="A2074" i="17"/>
  <c r="Q2073" i="11"/>
  <c r="A2073" i="17"/>
  <c r="Q2072" i="11"/>
  <c r="A2072" i="17"/>
  <c r="Q2071" i="11"/>
  <c r="A2071" i="17"/>
  <c r="Q2070" i="11"/>
  <c r="A2070" i="17"/>
  <c r="Q2069" i="11"/>
  <c r="A2069" i="17"/>
  <c r="Q2068" i="11"/>
  <c r="A2068" i="17"/>
  <c r="Q2067" i="11"/>
  <c r="A2067" i="17"/>
  <c r="Q2066" i="11"/>
  <c r="A2066" i="17"/>
  <c r="Q2065" i="11"/>
  <c r="A2065" i="17"/>
  <c r="Q2064" i="11"/>
  <c r="A2064" i="17"/>
  <c r="Q2063" i="11"/>
  <c r="A2063" i="17"/>
  <c r="Q2062" i="11"/>
  <c r="A2062" i="17"/>
  <c r="Q2061" i="11"/>
  <c r="A2061" i="17"/>
  <c r="Q2060" i="11"/>
  <c r="A2060" i="17"/>
  <c r="Q2059" i="11"/>
  <c r="A2059" i="17"/>
  <c r="Q2058" i="11"/>
  <c r="A2058" i="17"/>
  <c r="Q2057" i="11"/>
  <c r="A2057" i="17"/>
  <c r="Q2056" i="11"/>
  <c r="A2056" i="17"/>
  <c r="Q2055" i="11"/>
  <c r="A2055" i="17"/>
  <c r="Q2054" i="11"/>
  <c r="A2054" i="17"/>
  <c r="Q2053" i="11"/>
  <c r="A2053" i="17"/>
  <c r="Q2052" i="11"/>
  <c r="A2052" i="17"/>
  <c r="Q2051" i="11"/>
  <c r="A2051" i="17"/>
  <c r="Q2050" i="11"/>
  <c r="A2050" i="17"/>
  <c r="Q2049" i="11"/>
  <c r="A2049" i="17"/>
  <c r="Q2048" i="11"/>
  <c r="A2048" i="17"/>
  <c r="Q2047" i="11"/>
  <c r="A2047" i="17"/>
  <c r="Q2046" i="11"/>
  <c r="A2046" i="17"/>
  <c r="Q2045" i="11"/>
  <c r="A2045" i="17"/>
  <c r="Q2044" i="11"/>
  <c r="A2044" i="17"/>
  <c r="Q2043" i="11"/>
  <c r="A2043" i="17"/>
  <c r="Q2042" i="11"/>
  <c r="A2042" i="17"/>
  <c r="Q2041" i="11"/>
  <c r="A2041" i="17"/>
  <c r="Q2040" i="11"/>
  <c r="A2040" i="17"/>
  <c r="Q2039" i="11"/>
  <c r="A2039" i="17"/>
  <c r="Q2038" i="11"/>
  <c r="A2038" i="17"/>
  <c r="Q2037" i="11"/>
  <c r="A2037" i="17"/>
  <c r="Q2036" i="11"/>
  <c r="A2036" i="17"/>
  <c r="Q2035" i="11"/>
  <c r="A2035" i="17"/>
  <c r="Q2034" i="11"/>
  <c r="A2034" i="17"/>
  <c r="Q2033" i="11"/>
  <c r="A2033" i="17"/>
  <c r="Q2032" i="11"/>
  <c r="A2032" i="17"/>
  <c r="Q2031" i="11"/>
  <c r="A2031" i="17"/>
  <c r="Q2030" i="11"/>
  <c r="A2030" i="17"/>
  <c r="Q2029" i="11"/>
  <c r="A2029" i="17"/>
  <c r="Q2028" i="11"/>
  <c r="A2028" i="17"/>
  <c r="Q2027" i="11"/>
  <c r="A2027" i="17"/>
  <c r="Q2026" i="11"/>
  <c r="A2026" i="17"/>
  <c r="Q2025" i="11"/>
  <c r="A2025" i="17"/>
  <c r="Q2024" i="11"/>
  <c r="A2024" i="17"/>
  <c r="Q2023" i="11"/>
  <c r="A2023" i="17"/>
  <c r="Q2022" i="11"/>
  <c r="A2022" i="17"/>
  <c r="Q2021" i="11"/>
  <c r="A2021" i="17"/>
  <c r="Q2020" i="11"/>
  <c r="A2020" i="17"/>
  <c r="Q2019" i="11"/>
  <c r="A2019" i="17"/>
  <c r="Q2018" i="11"/>
  <c r="A2018" i="17"/>
  <c r="Q2017" i="11"/>
  <c r="A2017" i="17"/>
  <c r="Q2016" i="11"/>
  <c r="A2016" i="17"/>
  <c r="Q2015" i="11"/>
  <c r="A2015" i="17"/>
  <c r="Q2014" i="11"/>
  <c r="A2014" i="17"/>
  <c r="Q2013" i="11"/>
  <c r="A2013" i="17"/>
  <c r="Q2012" i="11"/>
  <c r="A2012" i="17"/>
  <c r="Q2011" i="11"/>
  <c r="A2011" i="17"/>
  <c r="Q2010" i="11"/>
  <c r="A2010" i="17"/>
  <c r="Q2009" i="11"/>
  <c r="A2009" i="17"/>
  <c r="Q2008" i="11"/>
  <c r="A2008" i="17"/>
  <c r="Q2007" i="11"/>
  <c r="A2007" i="17"/>
  <c r="Q2006" i="11"/>
  <c r="A2006" i="17"/>
  <c r="Q2005" i="11"/>
  <c r="A2005" i="17"/>
  <c r="Q2004" i="11"/>
  <c r="A2004" i="17"/>
  <c r="Q2003" i="11"/>
  <c r="A2003" i="17"/>
  <c r="Q2002" i="11"/>
  <c r="A2002" i="17"/>
  <c r="Q2001" i="11"/>
  <c r="A2001" i="17"/>
  <c r="Q2000" i="11"/>
  <c r="A2000" i="17"/>
  <c r="Q1999" i="11"/>
  <c r="A1999" i="17"/>
  <c r="Q1998" i="11"/>
  <c r="A1998" i="17"/>
  <c r="Q1997" i="11"/>
  <c r="A1997" i="17"/>
  <c r="Q1996" i="11"/>
  <c r="A1996" i="17"/>
  <c r="Q1995" i="11"/>
  <c r="A1995" i="17"/>
  <c r="Q1994" i="11"/>
  <c r="A1994" i="17"/>
  <c r="Q1993" i="11"/>
  <c r="A1993" i="17"/>
  <c r="Q1992" i="11"/>
  <c r="A1992" i="17"/>
  <c r="Q1991" i="11"/>
  <c r="A1991" i="17"/>
  <c r="Q1990" i="11"/>
  <c r="A1990" i="17"/>
  <c r="Q1989" i="11"/>
  <c r="A1989" i="17"/>
  <c r="Q1988" i="11"/>
  <c r="A1988" i="17"/>
  <c r="Q1987" i="11"/>
  <c r="A1987" i="17"/>
  <c r="Q1986" i="11"/>
  <c r="A1986" i="17"/>
  <c r="Q1985" i="11"/>
  <c r="A1985" i="17"/>
  <c r="Q1984" i="11"/>
  <c r="A1984" i="17"/>
  <c r="Q1983" i="11"/>
  <c r="A1983" i="17"/>
  <c r="Q1982" i="11"/>
  <c r="A1982" i="17"/>
  <c r="Q1981" i="11"/>
  <c r="A1981" i="17"/>
  <c r="Q1980" i="11"/>
  <c r="A1980" i="17"/>
  <c r="Q1895" i="11"/>
  <c r="A1895" i="17"/>
  <c r="Q1894" i="11"/>
  <c r="A1894" i="17"/>
  <c r="Q1893" i="11"/>
  <c r="A1893" i="17"/>
  <c r="Q1892" i="11"/>
  <c r="A1892" i="17"/>
  <c r="Q1891" i="11"/>
  <c r="A1891" i="17"/>
  <c r="A1890" i="17"/>
  <c r="Q1890" i="11"/>
  <c r="Q1889" i="11"/>
  <c r="A1889" i="17"/>
  <c r="Q1888" i="11"/>
  <c r="A1888" i="17"/>
  <c r="Q1887" i="11"/>
  <c r="A1887" i="17"/>
  <c r="Q1886" i="11"/>
  <c r="A1886" i="17"/>
  <c r="Q1885" i="11"/>
  <c r="A1885" i="17"/>
  <c r="Q1884" i="11"/>
  <c r="A1884" i="17"/>
  <c r="Q1883" i="11"/>
  <c r="A1883" i="17"/>
  <c r="Q1882" i="11"/>
  <c r="A1882" i="17"/>
  <c r="Q1881" i="11"/>
  <c r="A1881" i="17"/>
  <c r="Q1880" i="11"/>
  <c r="A1880" i="17"/>
  <c r="Q1879" i="11"/>
  <c r="A1879" i="17"/>
  <c r="Q1878" i="11"/>
  <c r="A1878" i="17"/>
  <c r="Q1877" i="11"/>
  <c r="A1877" i="17"/>
  <c r="Q1876" i="11"/>
  <c r="A1876" i="17"/>
  <c r="Q1875" i="11"/>
  <c r="A1875" i="17"/>
  <c r="Q1874" i="11"/>
  <c r="A1874" i="17"/>
  <c r="Q1873" i="11"/>
  <c r="A1873" i="17"/>
  <c r="Q1872" i="11"/>
  <c r="A1872" i="17"/>
  <c r="Q1871" i="11"/>
  <c r="A1871" i="17"/>
  <c r="Q1870" i="11"/>
  <c r="A1870" i="17"/>
  <c r="Q1869" i="11"/>
  <c r="A1869" i="17"/>
  <c r="Q1868" i="11"/>
  <c r="A1868" i="17"/>
  <c r="Q1867" i="11"/>
  <c r="A1867" i="17"/>
  <c r="Q1866" i="11"/>
  <c r="A1866" i="17"/>
  <c r="Q1865" i="11"/>
  <c r="A1865" i="17"/>
  <c r="Q1864" i="11"/>
  <c r="A1864" i="17"/>
  <c r="Q1863" i="11"/>
  <c r="A1863" i="17"/>
  <c r="Q1862" i="11"/>
  <c r="A1862" i="17"/>
  <c r="Q1861" i="11"/>
  <c r="A1861" i="17"/>
  <c r="Q1860" i="11"/>
  <c r="A1860" i="17"/>
  <c r="Q1859" i="11"/>
  <c r="A1859" i="17"/>
  <c r="Q1858" i="11"/>
  <c r="A1858" i="17"/>
  <c r="Q1857" i="11"/>
  <c r="A1857" i="17"/>
  <c r="Q1856" i="11"/>
  <c r="A1856" i="17"/>
  <c r="Q1855" i="11"/>
  <c r="A1855" i="17"/>
  <c r="Q1854" i="11"/>
  <c r="A1854" i="17"/>
  <c r="Q1853" i="11"/>
  <c r="A1853" i="17"/>
  <c r="Q1852" i="11"/>
  <c r="A1852" i="17"/>
  <c r="Q1851" i="11"/>
  <c r="A1851" i="17"/>
  <c r="Q1850" i="11"/>
  <c r="A1850" i="17"/>
  <c r="Q1849" i="11"/>
  <c r="A1849" i="17"/>
  <c r="Q1848" i="11"/>
  <c r="A1848" i="17"/>
  <c r="Q1847" i="11"/>
  <c r="A1847" i="17"/>
  <c r="Q1846" i="11"/>
  <c r="A1846" i="17"/>
  <c r="Q1845" i="11"/>
  <c r="A1845" i="17"/>
  <c r="Q1844" i="11"/>
  <c r="A1844" i="17"/>
  <c r="Q1843" i="11"/>
  <c r="A1843" i="17"/>
  <c r="Q1842" i="11"/>
  <c r="A1842" i="17"/>
  <c r="Q1841" i="11"/>
  <c r="A1841" i="17"/>
  <c r="Q1840" i="11"/>
  <c r="A1840" i="17"/>
  <c r="Q1839" i="11"/>
  <c r="A1839" i="17"/>
  <c r="Q1838" i="11"/>
  <c r="A1838" i="17"/>
  <c r="Q1837" i="11"/>
  <c r="A1837" i="17"/>
  <c r="Q1836" i="11"/>
  <c r="A1836" i="17"/>
  <c r="Q1835" i="11"/>
  <c r="A1835" i="17"/>
  <c r="Q1834" i="11"/>
  <c r="A1834" i="17"/>
  <c r="Q1833" i="11"/>
  <c r="A1833" i="17"/>
  <c r="Q1832" i="11"/>
  <c r="A1832" i="17"/>
  <c r="Q1831" i="11"/>
  <c r="A1831" i="17"/>
  <c r="Q1830" i="11"/>
  <c r="A1830" i="17"/>
  <c r="Q1829" i="11"/>
  <c r="A1829" i="17"/>
  <c r="Q1828" i="11"/>
  <c r="A1828" i="17"/>
  <c r="Q1827" i="11"/>
  <c r="A1827" i="17"/>
  <c r="Q1826" i="11"/>
  <c r="A1826" i="17"/>
  <c r="Q1825" i="11"/>
  <c r="A1825" i="17"/>
  <c r="Q1824" i="11"/>
  <c r="A1824" i="17"/>
  <c r="Q1823" i="11"/>
  <c r="A1823" i="17"/>
  <c r="Q1822" i="11"/>
  <c r="A1822" i="17"/>
  <c r="Q1821" i="11"/>
  <c r="A1821" i="17"/>
  <c r="Q1820" i="11"/>
  <c r="A1820" i="17"/>
  <c r="Q1819" i="11"/>
  <c r="A1819" i="17"/>
  <c r="Q1818" i="11"/>
  <c r="A1818" i="17"/>
  <c r="Q1817" i="11"/>
  <c r="A1817" i="17"/>
  <c r="Q1816" i="11"/>
  <c r="A1816" i="17"/>
  <c r="Q1815" i="11"/>
  <c r="A1815" i="17"/>
  <c r="Q1814" i="11"/>
  <c r="A1814" i="17"/>
  <c r="Q1813" i="11"/>
  <c r="A1813" i="17"/>
  <c r="Q1812" i="11"/>
  <c r="A1812" i="17"/>
  <c r="Q1811" i="11"/>
  <c r="A1811" i="17"/>
  <c r="Q1810" i="11"/>
  <c r="A1810" i="17"/>
  <c r="Q1809" i="11"/>
  <c r="A1809" i="17"/>
  <c r="Q1808" i="11"/>
  <c r="A1808" i="17"/>
  <c r="Q1807" i="11"/>
  <c r="A1807" i="17"/>
  <c r="Q1806" i="11"/>
  <c r="A1806" i="17"/>
  <c r="Q1805" i="11"/>
  <c r="A1805" i="17"/>
  <c r="Q1804" i="11"/>
  <c r="A1804" i="17"/>
  <c r="Q1803" i="11"/>
  <c r="A1803" i="17"/>
  <c r="Q1802" i="11"/>
  <c r="A1802" i="17"/>
  <c r="Q1801" i="11"/>
  <c r="A1801" i="17"/>
  <c r="Q1800" i="11"/>
  <c r="A1800" i="17"/>
  <c r="Q1799" i="11"/>
  <c r="A1799" i="17"/>
  <c r="Q1798" i="11"/>
  <c r="A1798" i="17"/>
  <c r="Q1797" i="11"/>
  <c r="A1797" i="17"/>
  <c r="Q1796" i="11"/>
  <c r="A1796" i="17"/>
  <c r="Q1795" i="11"/>
  <c r="A1795" i="17"/>
  <c r="Q1794" i="11"/>
  <c r="A1794" i="17"/>
  <c r="Q1793" i="11"/>
  <c r="A1793" i="17"/>
  <c r="Q1792" i="11"/>
  <c r="A1792" i="17"/>
  <c r="Q1791" i="11"/>
  <c r="A1791" i="17"/>
  <c r="Q1790" i="11"/>
  <c r="A1790" i="17"/>
  <c r="Q1789" i="11"/>
  <c r="A1789" i="17"/>
  <c r="Q1788" i="11"/>
  <c r="A1788" i="17"/>
  <c r="Q1787" i="11"/>
  <c r="A1787" i="17"/>
  <c r="Q1786" i="11"/>
  <c r="A1786" i="17"/>
  <c r="Q1785" i="11"/>
  <c r="A1785" i="17"/>
  <c r="Q1784" i="11"/>
  <c r="A1784" i="17"/>
  <c r="Q1783" i="11"/>
  <c r="A1783" i="17"/>
  <c r="Q1782" i="11"/>
  <c r="A1782" i="17"/>
  <c r="Q1781" i="11"/>
  <c r="A1781" i="17"/>
  <c r="Q1780" i="11"/>
  <c r="A1780" i="17"/>
  <c r="Q1779" i="11"/>
  <c r="A1779" i="17"/>
  <c r="Q1778" i="11"/>
  <c r="A1778" i="17"/>
  <c r="Q1777" i="11"/>
  <c r="A1777" i="17"/>
  <c r="Q1776" i="11"/>
  <c r="A1776" i="17"/>
  <c r="Q1775" i="11"/>
  <c r="A1775" i="17"/>
  <c r="Q1774" i="11"/>
  <c r="A1774" i="17"/>
  <c r="Q1773" i="11"/>
  <c r="A1773" i="17"/>
  <c r="Q1772" i="11"/>
  <c r="A1772" i="17"/>
  <c r="Q1771" i="11"/>
  <c r="A1771" i="17"/>
  <c r="Q1770" i="11"/>
  <c r="A1770" i="17"/>
  <c r="Q1769" i="11"/>
  <c r="A1769" i="17"/>
  <c r="Q1768" i="11"/>
  <c r="A1768" i="17"/>
  <c r="Q1767" i="11"/>
  <c r="A1767" i="17"/>
  <c r="Q1766" i="11"/>
  <c r="A1766" i="17"/>
  <c r="Q1765" i="11"/>
  <c r="A1765" i="17"/>
  <c r="Q1764" i="11"/>
  <c r="A1764" i="17"/>
  <c r="Q1763" i="11"/>
  <c r="A1763" i="17"/>
  <c r="Q1762" i="11"/>
  <c r="A1762" i="17"/>
  <c r="Q1761" i="11"/>
  <c r="A1761" i="17"/>
  <c r="Q1760" i="11"/>
  <c r="A1760" i="17"/>
  <c r="Q1759" i="11"/>
  <c r="A1759" i="17"/>
  <c r="Q1758" i="11"/>
  <c r="A1758" i="17"/>
  <c r="Q1757" i="11"/>
  <c r="A1757" i="17"/>
  <c r="Q1756" i="11"/>
  <c r="A1756" i="17"/>
  <c r="Q1755" i="11"/>
  <c r="A1755" i="17"/>
  <c r="Q1754" i="11"/>
  <c r="A1754" i="17"/>
  <c r="Q1753" i="11"/>
  <c r="A1753" i="17"/>
  <c r="Q1752" i="11"/>
  <c r="A1752" i="17"/>
  <c r="Q1751" i="11"/>
  <c r="A1751" i="17"/>
  <c r="Q1750" i="11"/>
  <c r="A1750" i="17"/>
  <c r="Q1749" i="11"/>
  <c r="A1749" i="17"/>
  <c r="Q1748" i="11"/>
  <c r="A1748" i="17"/>
  <c r="Q1747" i="11"/>
  <c r="A1747" i="17"/>
  <c r="Q1746" i="11"/>
  <c r="A1746" i="17"/>
  <c r="Q1745" i="11"/>
  <c r="A1745" i="17"/>
  <c r="Q1744" i="11"/>
  <c r="A1744" i="17"/>
  <c r="Q1743" i="11"/>
  <c r="A1743" i="17"/>
  <c r="Q1742" i="11"/>
  <c r="A1742" i="17"/>
  <c r="Q1741" i="11"/>
  <c r="A1741" i="17"/>
  <c r="Q1740" i="11"/>
  <c r="A1740" i="17"/>
  <c r="Q1739" i="11"/>
  <c r="A1739" i="17"/>
  <c r="Q1738" i="11"/>
  <c r="A1738" i="17"/>
  <c r="Q1737" i="11"/>
  <c r="A1737" i="17"/>
  <c r="Q1736" i="11"/>
  <c r="A1736" i="17"/>
  <c r="Q1735" i="11"/>
  <c r="A1735" i="17"/>
  <c r="Q1734" i="11"/>
  <c r="A1734" i="17"/>
  <c r="Q1733" i="11"/>
  <c r="A1733" i="17"/>
  <c r="Q1732" i="11"/>
  <c r="A1732" i="17"/>
  <c r="Q1731" i="11"/>
  <c r="A1731" i="17"/>
  <c r="Q1730" i="11"/>
  <c r="A1730" i="17"/>
  <c r="Q1729" i="11"/>
  <c r="A1729" i="17"/>
  <c r="Q1728" i="11"/>
  <c r="A1728" i="17"/>
  <c r="Q1727" i="11"/>
  <c r="A1727" i="17"/>
  <c r="Q1726" i="11"/>
  <c r="A1726" i="17"/>
  <c r="Q1725" i="11"/>
  <c r="A1725" i="17"/>
  <c r="Q1724" i="11"/>
  <c r="A1724" i="17"/>
  <c r="Q1723" i="11"/>
  <c r="A1723" i="17"/>
  <c r="Q1722" i="11"/>
  <c r="A1722" i="17"/>
  <c r="Q1721" i="11"/>
  <c r="A1721" i="17"/>
  <c r="Q1720" i="11"/>
  <c r="A1720" i="17"/>
  <c r="Q1719" i="11"/>
  <c r="A1719" i="17"/>
  <c r="Q1718" i="11"/>
  <c r="A1718" i="17"/>
  <c r="Q1717" i="11"/>
  <c r="A1717" i="17"/>
  <c r="Q1716" i="11"/>
  <c r="A1716" i="17"/>
  <c r="Q1715" i="11"/>
  <c r="A1715" i="17"/>
  <c r="Q1714" i="11"/>
  <c r="A1714" i="17"/>
  <c r="Q1713" i="11"/>
  <c r="A1713" i="17"/>
  <c r="Q1712" i="11"/>
  <c r="A1712" i="17"/>
  <c r="Q1711" i="11"/>
  <c r="A1711" i="17"/>
  <c r="Q1710" i="11"/>
  <c r="A1710" i="17"/>
  <c r="Q1709" i="11"/>
  <c r="A1709" i="17"/>
  <c r="Q1708" i="11"/>
  <c r="A1708" i="17"/>
  <c r="Q1707" i="11"/>
  <c r="A1707" i="17"/>
  <c r="Q1706" i="11"/>
  <c r="A1706" i="17"/>
  <c r="Q1705" i="11"/>
  <c r="A1705" i="17"/>
  <c r="Q1704" i="11"/>
  <c r="A1704" i="17"/>
  <c r="Q1703" i="11"/>
  <c r="A1703" i="17"/>
  <c r="Q1702" i="11"/>
  <c r="A1702" i="17"/>
  <c r="Q1701" i="11"/>
  <c r="A1701" i="17"/>
  <c r="Q1700" i="11"/>
  <c r="A1700" i="17"/>
  <c r="Q1699" i="11"/>
  <c r="A1699" i="17"/>
  <c r="Q1698" i="11"/>
  <c r="A1698" i="17"/>
  <c r="Q1697" i="11"/>
  <c r="A1697" i="17"/>
  <c r="Q1696" i="11"/>
  <c r="A1696" i="17"/>
  <c r="Q1695" i="11"/>
  <c r="A1695" i="17"/>
  <c r="Q1694" i="11"/>
  <c r="A1694" i="17"/>
  <c r="Q1693" i="11"/>
  <c r="A1693" i="17"/>
  <c r="Q1692" i="11"/>
  <c r="A1692" i="17"/>
  <c r="Q1691" i="11"/>
  <c r="A1691" i="17"/>
  <c r="Q1690" i="11"/>
  <c r="A1690" i="17"/>
  <c r="Q1689" i="11"/>
  <c r="A1689" i="17"/>
  <c r="Q1688" i="11"/>
  <c r="A1688" i="17"/>
  <c r="Q1687" i="11"/>
  <c r="A1687" i="17"/>
  <c r="Q1686" i="11"/>
  <c r="A1686" i="17"/>
  <c r="Q1685" i="11"/>
  <c r="A1685" i="17"/>
  <c r="Q1684" i="11"/>
  <c r="A1684" i="17"/>
  <c r="Q1683" i="11"/>
  <c r="A1683" i="17"/>
  <c r="Q1682" i="11"/>
  <c r="A1682" i="17"/>
  <c r="Q1681" i="11"/>
  <c r="A1681" i="17"/>
  <c r="Q1680" i="11"/>
  <c r="A1680" i="17"/>
  <c r="Q1679" i="11"/>
  <c r="A1679" i="17"/>
  <c r="Q1678" i="11"/>
  <c r="A1678" i="17"/>
  <c r="Q1677" i="11"/>
  <c r="A1677" i="17"/>
  <c r="Q1676" i="11"/>
  <c r="A1676" i="17"/>
  <c r="Q1675" i="11"/>
  <c r="A1675" i="17"/>
  <c r="Q1674" i="11"/>
  <c r="A1674" i="17"/>
  <c r="Q1673" i="11"/>
  <c r="A1673" i="17"/>
  <c r="A1672" i="17"/>
  <c r="Q1672" i="11"/>
  <c r="A1671" i="17"/>
  <c r="Q1671" i="11"/>
  <c r="Q1670" i="11"/>
  <c r="A1670" i="17"/>
  <c r="A1669" i="17"/>
  <c r="Q1669" i="11"/>
  <c r="A1668" i="17"/>
  <c r="Q1668" i="11"/>
  <c r="Q1667" i="11"/>
  <c r="A1667" i="17"/>
  <c r="Q1666" i="11"/>
  <c r="A1666" i="17"/>
  <c r="Q1665" i="11"/>
  <c r="A1665" i="17"/>
  <c r="A1664" i="17"/>
  <c r="Q1664" i="11"/>
  <c r="A1663" i="17"/>
  <c r="Q1663" i="11"/>
  <c r="A1662" i="17"/>
  <c r="Q1662" i="11"/>
  <c r="A1661" i="17"/>
  <c r="Q1661" i="11"/>
  <c r="A1660" i="17"/>
  <c r="Q1660" i="11"/>
  <c r="A1659" i="17"/>
  <c r="Q1659" i="11"/>
  <c r="Q1658" i="11"/>
  <c r="A1658" i="17"/>
  <c r="A1657" i="17"/>
  <c r="Q1657" i="11"/>
  <c r="Q1656" i="11"/>
  <c r="A1656" i="17"/>
  <c r="Q1655" i="11"/>
  <c r="A1655" i="17"/>
  <c r="Q1654" i="11"/>
  <c r="A1654" i="17"/>
  <c r="A1653" i="17"/>
  <c r="Q1653" i="11"/>
  <c r="A1652" i="17"/>
  <c r="Q1652" i="11"/>
  <c r="Q1651" i="11"/>
  <c r="A1651" i="17"/>
  <c r="A1650" i="17"/>
  <c r="Q1650" i="11"/>
  <c r="Q1649" i="11"/>
  <c r="A1649" i="17"/>
  <c r="Q1648" i="11"/>
  <c r="A1648" i="17"/>
  <c r="Q1647" i="11"/>
  <c r="A1647" i="17"/>
  <c r="A1646" i="17"/>
  <c r="Q1646" i="11"/>
  <c r="Q1645" i="11"/>
  <c r="A1645" i="17"/>
  <c r="Q1644" i="11"/>
  <c r="A1644" i="17"/>
  <c r="A1643" i="17"/>
  <c r="Q1643" i="11"/>
  <c r="A1642" i="17"/>
  <c r="Q1642" i="11"/>
  <c r="A1641" i="17"/>
  <c r="Q1641" i="11"/>
  <c r="A1640" i="17"/>
  <c r="Q1640" i="11"/>
  <c r="Q1639" i="11"/>
  <c r="A1639" i="17"/>
  <c r="Q1638" i="11"/>
  <c r="A1638" i="17"/>
  <c r="Q1637" i="11"/>
  <c r="A1637" i="17"/>
  <c r="Q1636" i="11"/>
  <c r="A1636" i="17"/>
  <c r="Q1635" i="11"/>
  <c r="A1635" i="17"/>
  <c r="A1634" i="17"/>
  <c r="Q1634" i="11"/>
  <c r="A1633" i="17"/>
  <c r="Q1633" i="11"/>
  <c r="A1632" i="17"/>
  <c r="Q1632" i="11"/>
  <c r="Q1631" i="11"/>
  <c r="A1631" i="17"/>
  <c r="Q1630" i="11"/>
  <c r="A1630" i="17"/>
  <c r="A1629" i="17"/>
  <c r="Q1629" i="11"/>
  <c r="A1628" i="17"/>
  <c r="Q1628" i="11"/>
  <c r="Q1627" i="11"/>
  <c r="A1627" i="17"/>
  <c r="Q1626" i="11"/>
  <c r="A1626" i="17"/>
  <c r="Q1625" i="11"/>
  <c r="A1625" i="17"/>
  <c r="Q1624" i="11"/>
  <c r="A1624" i="17"/>
  <c r="A1623" i="17"/>
  <c r="Q1623" i="11"/>
  <c r="A1622" i="17"/>
  <c r="Q1622" i="11"/>
  <c r="A1621" i="17"/>
  <c r="Q1621" i="11"/>
  <c r="A1620" i="17"/>
  <c r="Q1620" i="11"/>
  <c r="Q1619" i="11"/>
  <c r="A1619" i="17"/>
  <c r="A1618" i="17"/>
  <c r="Q1618" i="11"/>
  <c r="Q1617" i="11"/>
  <c r="A1617" i="17"/>
  <c r="A1616" i="17"/>
  <c r="Q1616" i="11"/>
  <c r="A1615" i="17"/>
  <c r="Q1615" i="11"/>
  <c r="A1614" i="17"/>
  <c r="Q1614" i="11"/>
  <c r="A1613" i="17"/>
  <c r="Q1613" i="11"/>
  <c r="A1612" i="17"/>
  <c r="Q1612" i="11"/>
  <c r="A1611" i="17"/>
  <c r="Q1611" i="11"/>
  <c r="A1610" i="17"/>
  <c r="Q1610" i="11"/>
  <c r="A1609" i="17"/>
  <c r="Q1609" i="11"/>
  <c r="A1608" i="17"/>
  <c r="Q1608" i="11"/>
  <c r="Q1607" i="11"/>
  <c r="A1607" i="17"/>
  <c r="A1606" i="17"/>
  <c r="Q1606" i="11"/>
  <c r="Q1605" i="11"/>
  <c r="A1605" i="17"/>
  <c r="A1604" i="17"/>
  <c r="Q1604" i="11"/>
  <c r="Q1603" i="11"/>
  <c r="A1603" i="17"/>
  <c r="Q1602" i="11"/>
  <c r="A1602" i="17"/>
  <c r="Q1601" i="11"/>
  <c r="A1601" i="17"/>
  <c r="A1600" i="17"/>
  <c r="Q1600" i="11"/>
  <c r="A1599" i="17"/>
  <c r="Q1599" i="11"/>
  <c r="Q1598" i="11"/>
  <c r="A1598" i="17"/>
  <c r="A1597" i="17"/>
  <c r="Q1597" i="11"/>
  <c r="Q1596" i="11"/>
  <c r="A1596" i="17"/>
  <c r="A1595" i="17"/>
  <c r="Q1595" i="11"/>
  <c r="A1594" i="17"/>
  <c r="Q1594" i="11"/>
  <c r="Q1593" i="11"/>
  <c r="A1593" i="17"/>
  <c r="A1592" i="17"/>
  <c r="Q1592" i="11"/>
  <c r="Q1591" i="11"/>
  <c r="A1591" i="17"/>
  <c r="A1590" i="17"/>
  <c r="Q1590" i="11"/>
  <c r="Q1589" i="11"/>
  <c r="A1589" i="17"/>
  <c r="A1588" i="17"/>
  <c r="Q1588" i="11"/>
  <c r="Q1587" i="11"/>
  <c r="A1587" i="17"/>
  <c r="Q1586" i="11"/>
  <c r="A1586" i="17"/>
  <c r="Q1585" i="11"/>
  <c r="A1585" i="17"/>
  <c r="A1584" i="17"/>
  <c r="Q1584" i="11"/>
  <c r="A1583" i="17"/>
  <c r="Q1583" i="11"/>
  <c r="A1582" i="17"/>
  <c r="Q1582" i="11"/>
  <c r="A1581" i="17"/>
  <c r="Q1581" i="11"/>
  <c r="A1580" i="17"/>
  <c r="Q1580" i="11"/>
  <c r="A1579" i="17"/>
  <c r="Q1579" i="11"/>
  <c r="A1578" i="17"/>
  <c r="Q1578" i="11"/>
  <c r="A1577" i="17"/>
  <c r="Q1577" i="11"/>
  <c r="Q1576" i="11"/>
  <c r="A1576" i="17"/>
  <c r="Q1575" i="11"/>
  <c r="A1575" i="17"/>
  <c r="Q1574" i="11"/>
  <c r="A1574" i="17"/>
  <c r="A1573" i="17"/>
  <c r="Q1573" i="11"/>
  <c r="Q1572" i="11"/>
  <c r="A1572" i="17"/>
  <c r="A1571" i="17"/>
  <c r="Q1571" i="11"/>
  <c r="Q1570" i="11"/>
  <c r="A1570" i="17"/>
  <c r="A1569" i="17"/>
  <c r="Q1569" i="11"/>
  <c r="A1568" i="17"/>
  <c r="Q1568" i="11"/>
  <c r="Q1567" i="11"/>
  <c r="A1567" i="17"/>
  <c r="Q1566" i="11"/>
  <c r="A1566" i="17"/>
  <c r="A1565" i="17"/>
  <c r="Q1565" i="11"/>
  <c r="Q1564" i="11"/>
  <c r="A1564" i="17"/>
  <c r="Q1563" i="11"/>
  <c r="A1563" i="17"/>
  <c r="A1562" i="17"/>
  <c r="Q1562" i="11"/>
  <c r="Q1561" i="11"/>
  <c r="A1561" i="17"/>
  <c r="A1560" i="17"/>
  <c r="Q1560" i="11"/>
  <c r="A1559" i="17"/>
  <c r="Q1559" i="11"/>
  <c r="A1558" i="17"/>
  <c r="Q1558" i="11"/>
  <c r="A1557" i="17"/>
  <c r="Q1557" i="11"/>
  <c r="Q1556" i="11"/>
  <c r="A1556" i="17"/>
  <c r="Q1555" i="11"/>
  <c r="A1555" i="17"/>
  <c r="A1554" i="17"/>
  <c r="Q1554" i="11"/>
  <c r="Q1553" i="11"/>
  <c r="A1553" i="17"/>
  <c r="Q1552" i="11"/>
  <c r="A1552" i="17"/>
  <c r="Q1551" i="11"/>
  <c r="A1551" i="17"/>
  <c r="A1550" i="17"/>
  <c r="Q1550" i="11"/>
  <c r="Q1549" i="11"/>
  <c r="A1549" i="17"/>
  <c r="Q1548" i="11"/>
  <c r="A1548" i="17"/>
  <c r="A1547" i="17"/>
  <c r="Q1547" i="11"/>
  <c r="Q1546" i="11"/>
  <c r="A1546" i="17"/>
  <c r="Q1545" i="11"/>
  <c r="A1545" i="17"/>
  <c r="Q1544" i="11"/>
  <c r="A1544" i="17"/>
  <c r="A1543" i="17"/>
  <c r="Q1543" i="11"/>
  <c r="A1542" i="17"/>
  <c r="Q1542" i="11"/>
  <c r="A1541" i="17"/>
  <c r="Q1541" i="11"/>
  <c r="A1540" i="17"/>
  <c r="Q1540" i="11"/>
  <c r="Q1539" i="11"/>
  <c r="A1539" i="17"/>
  <c r="A1538" i="17"/>
  <c r="Q1538" i="11"/>
  <c r="A1537" i="17"/>
  <c r="Q1537" i="11"/>
  <c r="Q1536" i="11"/>
  <c r="A1536" i="17"/>
  <c r="Q1535" i="11"/>
  <c r="A1535" i="17"/>
  <c r="Q1534" i="11"/>
  <c r="A1534" i="17"/>
  <c r="Q1533" i="11"/>
  <c r="A1533" i="17"/>
  <c r="Q1532" i="11"/>
  <c r="A1532" i="17"/>
  <c r="Q1531" i="11"/>
  <c r="A1531" i="17"/>
  <c r="Q1530" i="11"/>
  <c r="A1530" i="17"/>
  <c r="Q1529" i="11"/>
  <c r="A1529" i="17"/>
  <c r="Q1528" i="11"/>
  <c r="A1528" i="17"/>
  <c r="Q1527" i="11"/>
  <c r="A1527" i="17"/>
  <c r="Q1526" i="11"/>
  <c r="A1526" i="17"/>
  <c r="Q1525" i="11"/>
  <c r="A1525" i="17"/>
  <c r="A1524" i="17"/>
  <c r="Q1524" i="11"/>
  <c r="A1523" i="17"/>
  <c r="Q1523" i="11"/>
  <c r="Q1522" i="11"/>
  <c r="A1522" i="17"/>
  <c r="A1521" i="17"/>
  <c r="Q1521" i="11"/>
  <c r="Q1520" i="11"/>
  <c r="A1520" i="17"/>
  <c r="Q1519" i="11"/>
  <c r="A1519" i="17"/>
  <c r="Q1518" i="11"/>
  <c r="A1518" i="17"/>
  <c r="A1517" i="17"/>
  <c r="Q1517" i="11"/>
  <c r="Q1516" i="11"/>
  <c r="A1516" i="17"/>
  <c r="Q1515" i="11"/>
  <c r="A1515" i="17"/>
  <c r="Q1514" i="11"/>
  <c r="A1514" i="17"/>
  <c r="Q1513" i="11"/>
  <c r="A1513" i="17"/>
  <c r="Q1512" i="11"/>
  <c r="A1512" i="17"/>
  <c r="Q1511" i="11"/>
  <c r="A1511" i="17"/>
  <c r="A1510" i="17"/>
  <c r="Q1510" i="11"/>
  <c r="A1509" i="17"/>
  <c r="Q1509" i="11"/>
  <c r="A1508" i="17"/>
  <c r="Q1508" i="11"/>
  <c r="A1507" i="17"/>
  <c r="Q1507" i="11"/>
  <c r="A1506" i="17"/>
  <c r="Q1506" i="11"/>
  <c r="Q1505" i="11"/>
  <c r="A1505" i="17"/>
  <c r="Q1504" i="11"/>
  <c r="A1504" i="17"/>
  <c r="Q1503" i="11"/>
  <c r="A1503" i="17"/>
  <c r="Q1502" i="11"/>
  <c r="A1502" i="17"/>
  <c r="A1501" i="17"/>
  <c r="Q1501" i="11"/>
  <c r="A1500" i="17"/>
  <c r="Q1500" i="11"/>
  <c r="Q1499" i="11"/>
  <c r="A1499" i="17"/>
  <c r="Q1498" i="11"/>
  <c r="A1498" i="17"/>
  <c r="Q1497" i="11"/>
  <c r="A1497" i="17"/>
  <c r="Q1496" i="11"/>
  <c r="A1496" i="17"/>
  <c r="Q1495" i="11"/>
  <c r="A1495" i="17"/>
  <c r="A1494" i="17"/>
  <c r="Q1494" i="11"/>
  <c r="A1493" i="17"/>
  <c r="Q1493" i="11"/>
  <c r="Q1492" i="11"/>
  <c r="A1492" i="17"/>
  <c r="Q1491" i="11"/>
  <c r="A1491" i="17"/>
  <c r="A1490" i="17"/>
  <c r="Q1490" i="11"/>
  <c r="A1489" i="17"/>
  <c r="Q1489" i="11"/>
  <c r="Q1488" i="11"/>
  <c r="A1488" i="17"/>
  <c r="Q1487" i="11"/>
  <c r="A1487" i="17"/>
  <c r="Q1486" i="11"/>
  <c r="A1486" i="17"/>
  <c r="Q1485" i="11"/>
  <c r="A1485" i="17"/>
  <c r="Q1484" i="11"/>
  <c r="A1484" i="17"/>
  <c r="Q1483" i="11"/>
  <c r="A1483" i="17"/>
  <c r="Q1482" i="11"/>
  <c r="A1482" i="17"/>
  <c r="Q1481" i="11"/>
  <c r="A1481" i="17"/>
  <c r="Q1480" i="11"/>
  <c r="A1480" i="17"/>
  <c r="Q1479" i="11"/>
  <c r="A1479" i="17"/>
  <c r="Q1478" i="11"/>
  <c r="A1478" i="17"/>
  <c r="Q1477" i="11"/>
  <c r="A1477" i="17"/>
  <c r="Q1476" i="11"/>
  <c r="A1476" i="17"/>
  <c r="Q1475" i="11"/>
  <c r="A1475" i="17"/>
  <c r="Q1474" i="11"/>
  <c r="A1474" i="17"/>
  <c r="Q1473" i="11"/>
  <c r="A1473" i="17"/>
  <c r="Q1472" i="11"/>
  <c r="A1472" i="17"/>
  <c r="Q1471" i="11"/>
  <c r="A1471" i="17"/>
  <c r="Q1470" i="11"/>
  <c r="A1470" i="17"/>
  <c r="Q1469" i="11"/>
  <c r="A1469" i="17"/>
  <c r="Q1468" i="11"/>
  <c r="A1468" i="17"/>
  <c r="Q1467" i="11"/>
  <c r="A1467" i="17"/>
  <c r="Q1466" i="11"/>
  <c r="A1466" i="17"/>
  <c r="Q1465" i="11"/>
  <c r="A1465" i="17"/>
  <c r="Q1464" i="11"/>
  <c r="A1464" i="17"/>
  <c r="Q1463" i="11"/>
  <c r="A1463" i="17"/>
  <c r="Q1462" i="11"/>
  <c r="A1462" i="17"/>
  <c r="Q1461" i="11"/>
  <c r="A1461" i="17"/>
  <c r="Q1460" i="11"/>
  <c r="A1460" i="17"/>
  <c r="Q1459" i="11"/>
  <c r="A1459" i="17"/>
  <c r="Q1458" i="11"/>
  <c r="A1458" i="17"/>
  <c r="Q1457" i="11"/>
  <c r="A1457" i="17"/>
  <c r="Q1456" i="11"/>
  <c r="A1456" i="17"/>
  <c r="Q1455" i="11"/>
  <c r="A1455" i="17"/>
  <c r="Q1454" i="11"/>
  <c r="A1454" i="17"/>
  <c r="Q1453" i="11"/>
  <c r="A1453" i="17"/>
  <c r="Q1452" i="11"/>
  <c r="A1452" i="17"/>
  <c r="Q1451" i="11"/>
  <c r="A1451" i="17"/>
  <c r="Q1450" i="11"/>
  <c r="A1450" i="17"/>
  <c r="Q1449" i="11"/>
  <c r="A1449" i="17"/>
  <c r="Q1448" i="11"/>
  <c r="A1448" i="17"/>
  <c r="Q1447" i="11"/>
  <c r="A1447" i="17"/>
  <c r="Q1446" i="11"/>
  <c r="A1446" i="17"/>
  <c r="Q1445" i="11"/>
  <c r="A1445" i="17"/>
  <c r="Q1444" i="11"/>
  <c r="A1444" i="17"/>
  <c r="Q1443" i="11"/>
  <c r="A1443" i="17"/>
  <c r="Q1442" i="11"/>
  <c r="A1442" i="17"/>
  <c r="Q1441" i="11"/>
  <c r="A1441" i="17"/>
  <c r="Q1440" i="11"/>
  <c r="A1440" i="17"/>
  <c r="Q1439" i="11"/>
  <c r="A1439" i="17"/>
  <c r="Q1438" i="11"/>
  <c r="A1438" i="17"/>
  <c r="Q1437" i="11"/>
  <c r="A1437" i="17"/>
  <c r="Q1436" i="11"/>
  <c r="A1436" i="17"/>
  <c r="Q1435" i="11"/>
  <c r="A1435" i="17"/>
  <c r="Q1434" i="11"/>
  <c r="A1434" i="17"/>
  <c r="Q1433" i="11"/>
  <c r="A1433" i="17"/>
  <c r="Q1432" i="11"/>
  <c r="A1432" i="17"/>
  <c r="Q1431" i="11"/>
  <c r="A1431" i="17"/>
  <c r="Q1430" i="11"/>
  <c r="A1430" i="17"/>
  <c r="Q1429" i="11"/>
  <c r="A1429" i="17"/>
  <c r="Q1428" i="11"/>
  <c r="A1428" i="17"/>
  <c r="Q1427" i="11"/>
  <c r="A1427" i="17"/>
  <c r="Q1426" i="11"/>
  <c r="A1426" i="17"/>
  <c r="Q1425" i="11"/>
  <c r="A1425" i="17"/>
  <c r="Q1424" i="11"/>
  <c r="A1424" i="17"/>
  <c r="Q1423" i="11"/>
  <c r="A1423" i="17"/>
  <c r="Q1422" i="11"/>
  <c r="A1422" i="17"/>
  <c r="Q1421" i="11"/>
  <c r="A1421" i="17"/>
  <c r="Q1420" i="11"/>
  <c r="A1420" i="17"/>
  <c r="Q1419" i="11"/>
  <c r="A1419" i="17"/>
  <c r="Q1418" i="11"/>
  <c r="A1418" i="17"/>
  <c r="Q1417" i="11"/>
  <c r="A1417" i="17"/>
  <c r="Q1416" i="11"/>
  <c r="A1416" i="17"/>
  <c r="Q1415" i="11"/>
  <c r="A1415" i="17"/>
  <c r="Q1414" i="11"/>
  <c r="A1414" i="17"/>
  <c r="Q1413" i="11"/>
  <c r="A1413" i="17"/>
  <c r="Q1412" i="11"/>
  <c r="A1412" i="17"/>
  <c r="Q1411" i="11"/>
  <c r="A1411" i="17"/>
  <c r="Q1410" i="11"/>
  <c r="A1410" i="17"/>
  <c r="Q1409" i="11"/>
  <c r="A1409" i="17"/>
  <c r="Q1408" i="11"/>
  <c r="A1408" i="17"/>
  <c r="Q1407" i="11"/>
  <c r="A1407" i="17"/>
  <c r="Q1406" i="11"/>
  <c r="A1406" i="17"/>
  <c r="Q1405" i="11"/>
  <c r="A1405" i="17"/>
  <c r="Q1404" i="11"/>
  <c r="A1404" i="17"/>
  <c r="Q1403" i="11"/>
  <c r="A1403" i="17"/>
  <c r="Q1402" i="11"/>
  <c r="A1402" i="17"/>
  <c r="Q1401" i="11"/>
  <c r="A1401" i="17"/>
  <c r="Q1400" i="11"/>
  <c r="A1400" i="17"/>
  <c r="Q1399" i="11"/>
  <c r="A1399" i="17"/>
  <c r="Q1398" i="11"/>
  <c r="A1398" i="17"/>
  <c r="Q1397" i="11"/>
  <c r="A1397" i="17"/>
  <c r="Q1396" i="11"/>
  <c r="A1396" i="17"/>
  <c r="Q1395" i="11"/>
  <c r="A1395" i="17"/>
  <c r="Q1394" i="11"/>
  <c r="A1394" i="17"/>
  <c r="Q1393" i="11"/>
  <c r="A1393" i="17"/>
  <c r="Q1392" i="11"/>
  <c r="A1392" i="17"/>
  <c r="Q1391" i="11"/>
  <c r="A1391" i="17"/>
  <c r="Q1390" i="11"/>
  <c r="A1390" i="17"/>
  <c r="Q1389" i="11"/>
  <c r="A1389" i="17"/>
  <c r="Q1388" i="11"/>
  <c r="A1388" i="17"/>
  <c r="Q1387" i="11"/>
  <c r="A1387" i="17"/>
  <c r="Q1386" i="11"/>
  <c r="A1386" i="17"/>
  <c r="Q1385" i="11"/>
  <c r="A1385" i="17"/>
  <c r="Q1384" i="11"/>
  <c r="A1384" i="17"/>
  <c r="Q1383" i="11"/>
  <c r="A1383" i="17"/>
  <c r="Q1382" i="11"/>
  <c r="A1382" i="17"/>
  <c r="Q1381" i="11"/>
  <c r="A1381" i="17"/>
  <c r="Q1380" i="11"/>
  <c r="A1380" i="17"/>
  <c r="Q1379" i="11"/>
  <c r="A1379" i="17"/>
  <c r="Q1378" i="11"/>
  <c r="A1378" i="17"/>
  <c r="Q1377" i="11"/>
  <c r="A1377" i="17"/>
  <c r="Q1376" i="11"/>
  <c r="A1376" i="17"/>
  <c r="Q1375" i="11"/>
  <c r="A1375" i="17"/>
  <c r="Q1374" i="11"/>
  <c r="A1374" i="17"/>
  <c r="Q1373" i="11"/>
  <c r="A1373" i="17"/>
  <c r="Q1372" i="11"/>
  <c r="A1372" i="17"/>
  <c r="Q1371" i="11"/>
  <c r="A1371" i="17"/>
  <c r="Q1370" i="11"/>
  <c r="A1370" i="17"/>
  <c r="Q1369" i="11"/>
  <c r="A1369" i="17"/>
  <c r="Q1368" i="11"/>
  <c r="A1368" i="17"/>
  <c r="Q1367" i="11"/>
  <c r="A1367" i="17"/>
  <c r="Q1366" i="11"/>
  <c r="A1366" i="17"/>
  <c r="Q1365" i="11"/>
  <c r="A1365" i="17"/>
  <c r="Q1364" i="11"/>
  <c r="A1364" i="17"/>
  <c r="Q1363" i="11"/>
  <c r="A1363" i="17"/>
  <c r="Q1362" i="11"/>
  <c r="A1362" i="17"/>
  <c r="Q1361" i="11"/>
  <c r="A1361" i="17"/>
  <c r="Q1360" i="11"/>
  <c r="A1360" i="17"/>
  <c r="Q1359" i="11"/>
  <c r="A1359" i="17"/>
  <c r="Q1358" i="11"/>
  <c r="A1358" i="17"/>
  <c r="Q1357" i="11"/>
  <c r="A1357" i="17"/>
  <c r="Q1356" i="11"/>
  <c r="A1356" i="17"/>
  <c r="Q1355" i="11"/>
  <c r="A1355" i="17"/>
  <c r="Q1354" i="11"/>
  <c r="A1354" i="17"/>
  <c r="Q1353" i="11"/>
  <c r="A1353" i="17"/>
  <c r="Q1352" i="11"/>
  <c r="A1352" i="17"/>
  <c r="Q1351" i="11"/>
  <c r="A1351" i="17"/>
  <c r="Q1350" i="11"/>
  <c r="A1350" i="17"/>
  <c r="Q1349" i="11"/>
  <c r="A1349" i="17"/>
  <c r="Q1348" i="11"/>
  <c r="A1348" i="17"/>
  <c r="Q1347" i="11"/>
  <c r="A1347" i="17"/>
  <c r="Q1346" i="11"/>
  <c r="A1346" i="17"/>
  <c r="Q1345" i="11"/>
  <c r="A1345" i="17"/>
  <c r="Q1344" i="11"/>
  <c r="A1344" i="17"/>
  <c r="Q1343" i="11"/>
  <c r="A1343" i="17"/>
  <c r="Q1342" i="11"/>
  <c r="A1342" i="17"/>
  <c r="Q1341" i="11"/>
  <c r="A1341" i="17"/>
  <c r="Q1340" i="11"/>
  <c r="A1340" i="17"/>
  <c r="Q1339" i="11"/>
  <c r="A1339" i="17"/>
  <c r="Q1338" i="11"/>
  <c r="A1338" i="17"/>
  <c r="Q1337" i="11"/>
  <c r="A1337" i="17"/>
  <c r="Q1336" i="11"/>
  <c r="A1336" i="17"/>
  <c r="Q1335" i="11"/>
  <c r="A1335" i="17"/>
  <c r="Q1334" i="11"/>
  <c r="A1334" i="17"/>
  <c r="Q1333" i="11"/>
  <c r="A1333" i="17"/>
  <c r="Q1332" i="11"/>
  <c r="A1332" i="17"/>
  <c r="Q1331" i="11"/>
  <c r="A1331" i="17"/>
  <c r="Q1330" i="11"/>
  <c r="A1330" i="17"/>
  <c r="Q1329" i="11"/>
  <c r="A1329" i="17"/>
  <c r="Q1328" i="11"/>
  <c r="A1328" i="17"/>
  <c r="Q1327" i="11"/>
  <c r="A1327" i="17"/>
  <c r="Q1326" i="11"/>
  <c r="A1326" i="17"/>
  <c r="Q1325" i="11"/>
  <c r="A1325" i="17"/>
  <c r="Q1324" i="11"/>
  <c r="A1324" i="17"/>
  <c r="Q1323" i="11"/>
  <c r="A1323" i="17"/>
  <c r="Q1322" i="11"/>
  <c r="A1322" i="17"/>
  <c r="Q1321" i="11"/>
  <c r="A1321" i="17"/>
  <c r="Q1320" i="11"/>
  <c r="A1320" i="17"/>
  <c r="Q1319" i="11"/>
  <c r="A1319" i="17"/>
  <c r="Q1318" i="11"/>
  <c r="A1318" i="17"/>
  <c r="Q1317" i="11"/>
  <c r="A1317" i="17"/>
  <c r="Q1316" i="11"/>
  <c r="A1316" i="17"/>
  <c r="Q1315" i="11"/>
  <c r="A1315" i="17"/>
  <c r="Q1314" i="11"/>
  <c r="A1314" i="17"/>
  <c r="Q1313" i="11"/>
  <c r="A1313" i="17"/>
  <c r="Q1312" i="11"/>
  <c r="A1312" i="17"/>
  <c r="Q1311" i="11"/>
  <c r="A1311" i="17"/>
  <c r="Q1310" i="11"/>
  <c r="A1310" i="17"/>
  <c r="Q1309" i="11"/>
  <c r="A1309" i="17"/>
  <c r="Q1308" i="11"/>
  <c r="A1308" i="17"/>
  <c r="Q1307" i="11"/>
  <c r="A1307" i="17"/>
  <c r="Q1306" i="11"/>
  <c r="A1306" i="17"/>
  <c r="Q1305" i="11"/>
  <c r="A1305" i="17"/>
  <c r="Q1304" i="11"/>
  <c r="A1304" i="17"/>
  <c r="Q1303" i="11"/>
  <c r="A1303" i="17"/>
  <c r="Q1302" i="11"/>
  <c r="A1302" i="17"/>
  <c r="Q1301" i="11"/>
  <c r="A1301" i="17"/>
  <c r="Q1300" i="11"/>
  <c r="A1300" i="17"/>
  <c r="Q1299" i="11"/>
  <c r="A1299" i="17"/>
  <c r="Q1298" i="11"/>
  <c r="A1298" i="17"/>
  <c r="Q1297" i="11"/>
  <c r="A1297" i="17"/>
  <c r="Q1296" i="11"/>
  <c r="A1296" i="17"/>
  <c r="Q1295" i="11"/>
  <c r="A1295" i="17"/>
  <c r="Q1294" i="11"/>
  <c r="A1294" i="17"/>
  <c r="Q1293" i="11"/>
  <c r="A1293" i="17"/>
  <c r="Q1292" i="11"/>
  <c r="A1292" i="17"/>
  <c r="Q1291" i="11"/>
  <c r="A1291" i="17"/>
  <c r="Q1289" i="11"/>
  <c r="A1289" i="17"/>
  <c r="Q1288" i="11"/>
  <c r="A1288" i="17"/>
  <c r="Q1286" i="11"/>
  <c r="A1286" i="17"/>
  <c r="Q1285" i="11"/>
  <c r="A1285" i="17"/>
  <c r="Q1284" i="11"/>
  <c r="A1284" i="17"/>
  <c r="Q1283" i="11"/>
  <c r="A1283" i="17"/>
  <c r="Q1282" i="11"/>
  <c r="A1282" i="17"/>
  <c r="Q1281" i="11"/>
  <c r="A1281" i="17"/>
  <c r="Q1280" i="11"/>
  <c r="A1280" i="17"/>
  <c r="Q1279" i="11"/>
  <c r="A1279" i="17"/>
  <c r="Q1278" i="11"/>
  <c r="A1278" i="17"/>
  <c r="Q1277" i="11"/>
  <c r="A1277" i="17"/>
  <c r="Q1276" i="11"/>
  <c r="A1276" i="17"/>
  <c r="Q1275" i="11"/>
  <c r="A1275" i="17"/>
  <c r="Q1274" i="11"/>
  <c r="A1274" i="17"/>
  <c r="Q1273" i="11"/>
  <c r="A1273" i="17"/>
  <c r="Q1272" i="11"/>
  <c r="A1272" i="17"/>
  <c r="Q1271" i="11"/>
  <c r="A1271" i="17"/>
  <c r="Q1270" i="11"/>
  <c r="A1270" i="17"/>
  <c r="Q1269" i="11"/>
  <c r="A1269" i="17"/>
  <c r="Q1268" i="11"/>
  <c r="A1268" i="17"/>
  <c r="Q1267" i="11"/>
  <c r="A1267" i="17"/>
  <c r="Q1266" i="11"/>
  <c r="A1266" i="17"/>
  <c r="Q1265" i="11"/>
  <c r="A1265" i="17"/>
  <c r="Q1264" i="11"/>
  <c r="A1264" i="17"/>
  <c r="Q1263" i="11"/>
  <c r="A1263" i="17"/>
  <c r="Q1262" i="11"/>
  <c r="A1262" i="17"/>
  <c r="Q1261" i="11"/>
  <c r="A1261" i="17"/>
  <c r="Q1260" i="11"/>
  <c r="A1260" i="17"/>
  <c r="Q1259" i="11"/>
  <c r="A1259" i="17"/>
  <c r="Q1258" i="11"/>
  <c r="A1258" i="17"/>
  <c r="Q1257" i="11"/>
  <c r="A1257" i="17"/>
  <c r="Q1256" i="11"/>
  <c r="A1256" i="17"/>
  <c r="Q1255" i="11"/>
  <c r="A1255" i="17"/>
  <c r="Q1254" i="11"/>
  <c r="A1254" i="17"/>
  <c r="Q1253" i="11"/>
  <c r="A1253" i="17"/>
  <c r="Q1252" i="11"/>
  <c r="A1252" i="17"/>
  <c r="Q1251" i="11"/>
  <c r="A1251" i="17"/>
  <c r="Q1250" i="11"/>
  <c r="A1250" i="17"/>
  <c r="Q1249" i="11"/>
  <c r="A1249" i="17"/>
  <c r="Q1248" i="11"/>
  <c r="A1248" i="17"/>
  <c r="Q1247" i="11"/>
  <c r="A1247" i="17"/>
  <c r="Q1246" i="11"/>
  <c r="A1246" i="17"/>
  <c r="Q1245" i="11"/>
  <c r="A1245" i="17"/>
  <c r="Q1244" i="11"/>
  <c r="A1244" i="17"/>
  <c r="Q1243" i="11"/>
  <c r="A1243" i="17"/>
  <c r="Q1242" i="11"/>
  <c r="A1242" i="17"/>
  <c r="Q1241" i="11"/>
  <c r="A1241" i="17"/>
  <c r="Q1240" i="11"/>
  <c r="A1240" i="17"/>
  <c r="Q1239" i="11"/>
  <c r="A1239" i="17"/>
  <c r="Q1238" i="11"/>
  <c r="A1238" i="17"/>
  <c r="Q1237" i="11"/>
  <c r="A1237" i="17"/>
  <c r="Q1236" i="11"/>
  <c r="A1236" i="17"/>
  <c r="Q1235" i="11"/>
  <c r="A1235" i="17"/>
  <c r="Q1234" i="11"/>
  <c r="A1234" i="17"/>
  <c r="Q1233" i="11"/>
  <c r="A1233" i="17"/>
  <c r="Q1232" i="11"/>
  <c r="A1232" i="17"/>
  <c r="Q1231" i="11"/>
  <c r="A1231" i="17"/>
  <c r="Q1230" i="11"/>
  <c r="A1230" i="17"/>
  <c r="Q1229" i="11"/>
  <c r="A1229" i="17"/>
  <c r="A1228" i="17"/>
  <c r="Q1228" i="11"/>
  <c r="Q1227" i="11"/>
  <c r="A1227" i="17"/>
  <c r="Q1226" i="11"/>
  <c r="A1226" i="17"/>
  <c r="A1225" i="17"/>
  <c r="Q1225" i="11"/>
  <c r="Q1224" i="11"/>
  <c r="A1224" i="17"/>
  <c r="A1223" i="17"/>
  <c r="Q1223" i="11"/>
  <c r="A1222" i="17"/>
  <c r="Q1222" i="11"/>
  <c r="A1221" i="17"/>
  <c r="Q1221" i="11"/>
  <c r="A1220" i="17"/>
  <c r="Q1220" i="11"/>
  <c r="Q1219" i="11"/>
  <c r="A1219" i="17"/>
  <c r="A1218" i="17"/>
  <c r="Q1218" i="11"/>
  <c r="A1217" i="17"/>
  <c r="Q1217" i="11"/>
  <c r="A1216" i="17"/>
  <c r="Q1216" i="11"/>
  <c r="A1215" i="17"/>
  <c r="Q1215" i="11"/>
  <c r="Q1214" i="11"/>
  <c r="A1214" i="17"/>
  <c r="Q1213" i="11"/>
  <c r="A1213" i="17"/>
  <c r="A1212" i="17"/>
  <c r="Q1212" i="11"/>
  <c r="Q1211" i="11"/>
  <c r="A1211" i="17"/>
  <c r="A1210" i="17"/>
  <c r="Q1210" i="11"/>
  <c r="A1209" i="17"/>
  <c r="Q1209" i="11"/>
  <c r="A1208" i="17"/>
  <c r="Q1208" i="11"/>
  <c r="A1207" i="17"/>
  <c r="Q1207" i="11"/>
  <c r="Q1206" i="11"/>
  <c r="A1206" i="17"/>
  <c r="Q1205" i="11"/>
  <c r="A1205" i="17"/>
  <c r="A1204" i="17"/>
  <c r="Q1204" i="11"/>
  <c r="A1203" i="17"/>
  <c r="Q1203" i="11"/>
  <c r="A1202" i="17"/>
  <c r="Q1202" i="11"/>
  <c r="A1201" i="17"/>
  <c r="Q1201" i="11"/>
  <c r="Q1200" i="11"/>
  <c r="A1200" i="17"/>
  <c r="A1199" i="17"/>
  <c r="Q1199" i="11"/>
  <c r="Q1198" i="11"/>
  <c r="A1198" i="17"/>
  <c r="A1197" i="17"/>
  <c r="Q1197" i="11"/>
  <c r="Q1196" i="11"/>
  <c r="A1196" i="17"/>
  <c r="Q1195" i="11"/>
  <c r="A1195" i="17"/>
  <c r="Q1194" i="11"/>
  <c r="A1194" i="17"/>
  <c r="Q1193" i="11"/>
  <c r="A1193" i="17"/>
  <c r="Q1192" i="11"/>
  <c r="A1192" i="17"/>
  <c r="A1191" i="17"/>
  <c r="Q1191" i="11"/>
  <c r="A1190" i="17"/>
  <c r="Q1190" i="11"/>
  <c r="A1189" i="17"/>
  <c r="Q1189" i="11"/>
  <c r="Q1188" i="11"/>
  <c r="A1188" i="17"/>
  <c r="Q1187" i="11"/>
  <c r="A1187" i="17"/>
  <c r="A1186" i="17"/>
  <c r="Q1186" i="11"/>
  <c r="A1185" i="17"/>
  <c r="Q1185" i="11"/>
  <c r="Q1184" i="11"/>
  <c r="A1184" i="17"/>
  <c r="Q1183" i="11"/>
  <c r="A1183" i="17"/>
  <c r="A1182" i="17"/>
  <c r="Q1182" i="11"/>
  <c r="Q1181" i="11"/>
  <c r="A1181" i="17"/>
  <c r="A1180" i="17"/>
  <c r="Q1180" i="11"/>
  <c r="Q1179" i="11"/>
  <c r="A1179" i="17"/>
  <c r="A1178" i="17"/>
  <c r="Q1178" i="11"/>
  <c r="A1177" i="17"/>
  <c r="Q1177" i="11"/>
  <c r="A1176" i="17"/>
  <c r="Q1176" i="11"/>
  <c r="Q1175" i="11"/>
  <c r="A1175" i="17"/>
  <c r="Q1174" i="11"/>
  <c r="A1174" i="17"/>
  <c r="A1173" i="17"/>
  <c r="Q1173" i="11"/>
  <c r="Q1172" i="11"/>
  <c r="A1172" i="17"/>
  <c r="Q1171" i="11"/>
  <c r="A1171" i="17"/>
  <c r="A1170" i="17"/>
  <c r="Q1170" i="11"/>
  <c r="A1169" i="17"/>
  <c r="Q1169" i="11"/>
  <c r="Q1168" i="11"/>
  <c r="A1168" i="17"/>
  <c r="A1167" i="17"/>
  <c r="Q1167" i="11"/>
  <c r="A1166" i="17"/>
  <c r="Q1166" i="11"/>
  <c r="Q1165" i="11"/>
  <c r="A1165" i="17"/>
  <c r="A1164" i="17"/>
  <c r="Q1164" i="11"/>
  <c r="Q1163" i="11"/>
  <c r="A1163" i="17"/>
  <c r="Q1162" i="11"/>
  <c r="A1162" i="17"/>
  <c r="Q1161" i="11"/>
  <c r="A1161" i="17"/>
  <c r="Q1160" i="11"/>
  <c r="A1160" i="17"/>
  <c r="A1159" i="17"/>
  <c r="Q1159" i="11"/>
  <c r="Q1158" i="11"/>
  <c r="A1158" i="17"/>
  <c r="A1157" i="17"/>
  <c r="Q1157" i="11"/>
  <c r="Q1156" i="11"/>
  <c r="A1156" i="17"/>
  <c r="A1155" i="17"/>
  <c r="Q1155" i="11"/>
  <c r="Q1154" i="11"/>
  <c r="A1154" i="17"/>
  <c r="A1153" i="17"/>
  <c r="Q1153" i="11"/>
  <c r="A1152" i="17"/>
  <c r="Q1152" i="11"/>
  <c r="A1151" i="17"/>
  <c r="Q1151" i="11"/>
  <c r="Q1150" i="11"/>
  <c r="A1150" i="17"/>
  <c r="A1149" i="17"/>
  <c r="Q1149" i="11"/>
  <c r="Q1148" i="11"/>
  <c r="A1148" i="17"/>
  <c r="Q1147" i="11"/>
  <c r="A1147" i="17"/>
  <c r="Q1146" i="11"/>
  <c r="A1146" i="17"/>
  <c r="Q1145" i="11"/>
  <c r="A1145" i="17"/>
  <c r="Q1144" i="11"/>
  <c r="A1144" i="17"/>
  <c r="Q1143" i="11"/>
  <c r="A1143" i="17"/>
  <c r="A1142" i="17"/>
  <c r="Q1142" i="11"/>
  <c r="A1141" i="17"/>
  <c r="Q1141" i="11"/>
  <c r="Q1140" i="11"/>
  <c r="A1140" i="17"/>
  <c r="A1139" i="17"/>
  <c r="Q1139" i="11"/>
  <c r="Q1138" i="11"/>
  <c r="A1138" i="17"/>
  <c r="Q1137" i="11"/>
  <c r="A1137" i="17"/>
  <c r="Q1136" i="11"/>
  <c r="A1136" i="17"/>
  <c r="Q1135" i="11"/>
  <c r="A1135" i="17"/>
  <c r="A1134" i="17"/>
  <c r="Q1134" i="11"/>
  <c r="Q1133" i="11"/>
  <c r="A1133" i="17"/>
  <c r="A1132" i="17"/>
  <c r="Q1132" i="11"/>
  <c r="Q1131" i="11"/>
  <c r="A1131" i="17"/>
  <c r="A1130" i="17"/>
  <c r="Q1130" i="11"/>
  <c r="A1129" i="17"/>
  <c r="Q1129" i="11"/>
  <c r="A1128" i="17"/>
  <c r="Q1128" i="11"/>
  <c r="Q1127" i="11"/>
  <c r="A1127" i="17"/>
  <c r="A1126" i="17"/>
  <c r="Q1126" i="11"/>
  <c r="Q1125" i="11"/>
  <c r="A1125" i="17"/>
  <c r="Q1124" i="11"/>
  <c r="A1124" i="17"/>
  <c r="Q1123" i="11"/>
  <c r="A1123" i="17"/>
  <c r="Q1122" i="11"/>
  <c r="A1122" i="17"/>
  <c r="Q1121" i="11"/>
  <c r="A1121" i="17"/>
  <c r="Q1120" i="11"/>
  <c r="A1120" i="17"/>
  <c r="Q1119" i="11"/>
  <c r="A1119" i="17"/>
  <c r="Q1118" i="11"/>
  <c r="A1118" i="17"/>
  <c r="A1117" i="17"/>
  <c r="Q1117" i="11"/>
  <c r="Q1116" i="11"/>
  <c r="A1116" i="17"/>
  <c r="Q1115" i="11"/>
  <c r="A1115" i="17"/>
  <c r="Q1114" i="11"/>
  <c r="A1114" i="17"/>
  <c r="Q1113" i="11"/>
  <c r="A1113" i="17"/>
  <c r="Q1112" i="11"/>
  <c r="A1112" i="17"/>
  <c r="Q1111" i="11"/>
  <c r="A1111" i="17"/>
  <c r="Q1110" i="11"/>
  <c r="A1110" i="17"/>
  <c r="Q1109" i="11"/>
  <c r="A1109" i="17"/>
  <c r="Q1108" i="11"/>
  <c r="A1108" i="17"/>
  <c r="A1107" i="17"/>
  <c r="Q1107" i="11"/>
  <c r="Q1106" i="11"/>
  <c r="A1106" i="17"/>
  <c r="A1105" i="17"/>
  <c r="Q1105" i="11"/>
  <c r="A1104" i="17"/>
  <c r="Q1104" i="11"/>
  <c r="A1103" i="17"/>
  <c r="Q1103" i="11"/>
  <c r="A1102" i="17"/>
  <c r="Q1102" i="11"/>
  <c r="A1101" i="17"/>
  <c r="Q1101" i="11"/>
  <c r="Q1100" i="11"/>
  <c r="A1100" i="17"/>
  <c r="Q1099" i="11"/>
  <c r="A1099" i="17"/>
  <c r="Q1098" i="11"/>
  <c r="A1098" i="17"/>
  <c r="A1097" i="17"/>
  <c r="Q1097" i="11"/>
  <c r="Q1096" i="11"/>
  <c r="A1096" i="17"/>
  <c r="A1095" i="17"/>
  <c r="Q1095" i="11"/>
  <c r="A1094" i="17"/>
  <c r="Q1094" i="11"/>
  <c r="A1093" i="17"/>
  <c r="Q1093" i="11"/>
  <c r="Q1092" i="11"/>
  <c r="A1092" i="17"/>
  <c r="A1091" i="17"/>
  <c r="Q1091" i="11"/>
  <c r="Q1090" i="11"/>
  <c r="A1090" i="17"/>
  <c r="A1089" i="17"/>
  <c r="Q1089" i="11"/>
  <c r="A1088" i="17"/>
  <c r="Q1088" i="11"/>
  <c r="A1087" i="17"/>
  <c r="Q1087" i="11"/>
  <c r="Q1086" i="11"/>
  <c r="A1086" i="17"/>
  <c r="Q1085" i="11"/>
  <c r="A1085" i="17"/>
  <c r="A1084" i="17"/>
  <c r="Q1084" i="11"/>
  <c r="A1083" i="17"/>
  <c r="Q1083" i="11"/>
  <c r="A1082" i="17"/>
  <c r="Q1082" i="11"/>
  <c r="Q1081" i="11"/>
  <c r="A1081" i="17"/>
  <c r="A1080" i="17"/>
  <c r="Q1080" i="11"/>
  <c r="A1079" i="17"/>
  <c r="Q1079" i="11"/>
  <c r="A1078" i="17"/>
  <c r="Q1078" i="11"/>
  <c r="A1077" i="17"/>
  <c r="Q1077" i="11"/>
  <c r="A1076" i="17"/>
  <c r="Q1076" i="11"/>
  <c r="Q1075" i="11"/>
  <c r="A1075" i="17"/>
  <c r="A1074" i="17"/>
  <c r="Q1074" i="11"/>
  <c r="A1073" i="17"/>
  <c r="Q1073" i="11"/>
  <c r="Q1072" i="11"/>
  <c r="A1072" i="17"/>
  <c r="A1071" i="17"/>
  <c r="Q1071" i="11"/>
  <c r="Q1070" i="11"/>
  <c r="A1070" i="17"/>
  <c r="Q1069" i="11"/>
  <c r="A1069" i="17"/>
  <c r="Q1068" i="11"/>
  <c r="A1068" i="17"/>
  <c r="A1067" i="17"/>
  <c r="Q1067" i="11"/>
  <c r="A1066" i="17"/>
  <c r="Q1066" i="11"/>
  <c r="Q1065" i="11"/>
  <c r="A1065" i="17"/>
  <c r="Q1064" i="11"/>
  <c r="A1064" i="17"/>
  <c r="A1063" i="17"/>
  <c r="Q1063" i="11"/>
  <c r="Q1062" i="11"/>
  <c r="A1062" i="17"/>
  <c r="Q1061" i="11"/>
  <c r="A1061" i="17"/>
  <c r="Q1060" i="11"/>
  <c r="A1060" i="17"/>
  <c r="A1059" i="17"/>
  <c r="Q1059" i="11"/>
  <c r="A1058" i="17"/>
  <c r="Q1058" i="11"/>
  <c r="Q1057" i="11"/>
  <c r="A1057" i="17"/>
  <c r="Q1056" i="11"/>
  <c r="A1056" i="17"/>
  <c r="A1055" i="17"/>
  <c r="Q1055" i="11"/>
  <c r="A1054" i="17"/>
  <c r="Q1054" i="11"/>
  <c r="A1053" i="17"/>
  <c r="Q1053" i="11"/>
  <c r="A1052" i="17"/>
  <c r="Q1052" i="11"/>
  <c r="Q1051" i="11"/>
  <c r="A1051" i="17"/>
  <c r="Q1050" i="11"/>
  <c r="A1050" i="17"/>
  <c r="Q1049" i="11"/>
  <c r="A1049" i="17"/>
  <c r="Q1048" i="11"/>
  <c r="A1048" i="17"/>
  <c r="Q1047" i="11"/>
  <c r="A1047" i="17"/>
  <c r="A1046" i="17"/>
  <c r="Q1046" i="11"/>
  <c r="A1045" i="17"/>
  <c r="Q1045" i="11"/>
  <c r="A1044" i="17"/>
  <c r="Q1044" i="11"/>
  <c r="A1043" i="17"/>
  <c r="Q1043" i="11"/>
  <c r="A1042" i="17"/>
  <c r="Q1042" i="11"/>
  <c r="A1041" i="17"/>
  <c r="Q1041" i="11"/>
  <c r="A1040" i="17"/>
  <c r="Q1040" i="11"/>
  <c r="Q1039" i="11"/>
  <c r="A1039" i="17"/>
  <c r="A1038" i="17"/>
  <c r="Q1038" i="11"/>
  <c r="Q1037" i="11"/>
  <c r="A1037" i="17"/>
  <c r="A1036" i="17"/>
  <c r="Q1036" i="11"/>
  <c r="A1035" i="17"/>
  <c r="Q1035" i="11"/>
  <c r="A1034" i="17"/>
  <c r="Q1034" i="11"/>
  <c r="A1033" i="17"/>
  <c r="Q1033" i="11"/>
  <c r="Q1032" i="11"/>
  <c r="A1032" i="17"/>
  <c r="Q1031" i="11"/>
  <c r="A1031" i="17"/>
  <c r="Q1030" i="11"/>
  <c r="A1030" i="17"/>
  <c r="Q1029" i="11"/>
  <c r="A1029" i="17"/>
  <c r="A1028" i="17"/>
  <c r="Q1028" i="11"/>
  <c r="Q1027" i="11"/>
  <c r="A1027" i="17"/>
  <c r="Q1026" i="11"/>
  <c r="A1026" i="17"/>
  <c r="Q1025" i="11"/>
  <c r="A1025" i="17"/>
  <c r="Q1024" i="11"/>
  <c r="A1024" i="17"/>
  <c r="Q1023" i="11"/>
  <c r="A1023" i="17"/>
  <c r="Q1022" i="11"/>
  <c r="A1022" i="17"/>
  <c r="A1021" i="17"/>
  <c r="Q1021" i="11"/>
  <c r="Q1020" i="11"/>
  <c r="A1020" i="17"/>
  <c r="Q1019" i="11"/>
  <c r="A1019" i="17"/>
  <c r="Q1018" i="11"/>
  <c r="A1018" i="17"/>
  <c r="A1017" i="17"/>
  <c r="Q1017" i="11"/>
  <c r="A1016" i="17"/>
  <c r="Q1016" i="11"/>
  <c r="Q1015" i="11"/>
  <c r="A1015" i="17"/>
  <c r="A1014" i="17"/>
  <c r="Q1014" i="11"/>
  <c r="Q1013" i="11"/>
  <c r="A1013" i="17"/>
  <c r="Q1012" i="11"/>
  <c r="A1012" i="17"/>
  <c r="Q1011" i="11"/>
  <c r="A1011" i="17"/>
  <c r="Q1010" i="11"/>
  <c r="A1010" i="17"/>
  <c r="Q1009" i="11"/>
  <c r="A1009" i="17"/>
  <c r="Q1008" i="11"/>
  <c r="A1008" i="17"/>
  <c r="Q1007" i="11"/>
  <c r="A1007" i="17"/>
  <c r="Q1006" i="11"/>
  <c r="A1006" i="17"/>
  <c r="Q1005" i="11"/>
  <c r="A1005" i="17"/>
  <c r="Q1004" i="11"/>
  <c r="A1004" i="17"/>
  <c r="A1003" i="17"/>
  <c r="Q1003" i="11"/>
  <c r="Q1002" i="11"/>
  <c r="A1002" i="17"/>
  <c r="Q1001" i="11"/>
  <c r="A1001" i="17"/>
  <c r="A1000" i="17"/>
  <c r="Q1000" i="11"/>
  <c r="Q999" i="11"/>
  <c r="A999" i="17"/>
  <c r="A998" i="17"/>
  <c r="Q998" i="11"/>
  <c r="A997" i="17"/>
  <c r="Q997" i="11"/>
  <c r="Q944" i="11"/>
  <c r="A944" i="17"/>
  <c r="Q943" i="11"/>
  <c r="A943" i="17"/>
  <c r="Q942" i="11"/>
  <c r="A942" i="17"/>
  <c r="Q941" i="11"/>
  <c r="A941" i="17"/>
  <c r="Q940" i="11"/>
  <c r="A940" i="17"/>
  <c r="Q939" i="11"/>
  <c r="A939" i="17"/>
  <c r="Q938" i="11"/>
  <c r="A938" i="17"/>
  <c r="Q937" i="11"/>
  <c r="A937" i="17"/>
  <c r="Q936" i="11"/>
  <c r="A936" i="17"/>
  <c r="Q935" i="11"/>
  <c r="A935" i="17"/>
  <c r="Q934" i="11"/>
  <c r="A934" i="17"/>
  <c r="Q933" i="11"/>
  <c r="A933" i="17"/>
  <c r="Q932" i="11"/>
  <c r="A932" i="17"/>
  <c r="Q931" i="11"/>
  <c r="A931" i="17"/>
  <c r="Q930" i="11"/>
  <c r="A930" i="17"/>
  <c r="Q929" i="11"/>
  <c r="A929" i="17"/>
  <c r="Q928" i="11"/>
  <c r="A928" i="17"/>
  <c r="Q927" i="11"/>
  <c r="A927" i="17"/>
  <c r="Q926" i="11"/>
  <c r="A926" i="17"/>
  <c r="Q925" i="11"/>
  <c r="A925" i="17"/>
  <c r="Q924" i="11"/>
  <c r="A924" i="17"/>
  <c r="Q923" i="11"/>
  <c r="A923" i="17"/>
  <c r="Q922" i="11"/>
  <c r="A922" i="17"/>
  <c r="Q921" i="11"/>
  <c r="A921" i="17"/>
  <c r="Q920" i="11"/>
  <c r="A920" i="17"/>
  <c r="Q919" i="11"/>
  <c r="A919" i="17"/>
  <c r="Q918" i="11"/>
  <c r="A918" i="17"/>
  <c r="Q917" i="11"/>
  <c r="A917" i="17"/>
  <c r="Q916" i="11"/>
  <c r="A916" i="17"/>
  <c r="Q915" i="11"/>
  <c r="A915" i="17"/>
  <c r="Q914" i="11"/>
  <c r="A914" i="17"/>
  <c r="Q913" i="11"/>
  <c r="A913" i="17"/>
  <c r="Q912" i="11"/>
  <c r="A912" i="17"/>
  <c r="Q911" i="11"/>
  <c r="A911" i="17"/>
  <c r="Q910" i="11"/>
  <c r="A910" i="17"/>
  <c r="Q909" i="11"/>
  <c r="A909" i="17"/>
  <c r="Q908" i="11"/>
  <c r="A908" i="17"/>
  <c r="Q907" i="11"/>
  <c r="A907" i="17"/>
  <c r="Q906" i="11"/>
  <c r="A906" i="17"/>
  <c r="Q905" i="11"/>
  <c r="A905" i="17"/>
  <c r="Q904" i="11"/>
  <c r="A904" i="17"/>
  <c r="Q903" i="11"/>
  <c r="A903" i="17"/>
  <c r="Q902" i="11"/>
  <c r="A902" i="17"/>
  <c r="Q901" i="11"/>
  <c r="A901" i="17"/>
  <c r="Q900" i="11"/>
  <c r="A900" i="17"/>
  <c r="Q899" i="11"/>
  <c r="A899" i="17"/>
  <c r="Q898" i="11"/>
  <c r="A898" i="17"/>
  <c r="Q897" i="11"/>
  <c r="A897" i="17"/>
  <c r="Q896" i="11"/>
  <c r="A896" i="17"/>
  <c r="Q895" i="11"/>
  <c r="A895" i="17"/>
  <c r="Q894" i="11"/>
  <c r="A894" i="17"/>
  <c r="Q893" i="11"/>
  <c r="A893" i="17"/>
  <c r="Q892" i="11"/>
  <c r="A892" i="17"/>
  <c r="Q891" i="11"/>
  <c r="A891" i="17"/>
  <c r="Q890" i="11"/>
  <c r="A890" i="17"/>
  <c r="Q889" i="11"/>
  <c r="A889" i="17"/>
  <c r="Q888" i="11"/>
  <c r="A888" i="17"/>
  <c r="Q887" i="11"/>
  <c r="A887" i="17"/>
  <c r="Q886" i="11"/>
  <c r="A886" i="17"/>
  <c r="Q885" i="11"/>
  <c r="A885" i="17"/>
  <c r="Q884" i="11"/>
  <c r="A884" i="17"/>
  <c r="Q883" i="11"/>
  <c r="A883" i="17"/>
  <c r="Q882" i="11"/>
  <c r="A882" i="17"/>
  <c r="Q881" i="11"/>
  <c r="A881" i="17"/>
  <c r="Q880" i="11"/>
  <c r="A880" i="17"/>
  <c r="Q879" i="11"/>
  <c r="A879" i="17"/>
  <c r="Q878" i="11"/>
  <c r="A878" i="17"/>
  <c r="Q877" i="11"/>
  <c r="A877" i="17"/>
  <c r="Q876" i="11"/>
  <c r="A876" i="17"/>
  <c r="Q875" i="11"/>
  <c r="A875" i="17"/>
  <c r="Q874" i="11"/>
  <c r="A874" i="17"/>
  <c r="Q873" i="11"/>
  <c r="A873" i="17"/>
  <c r="Q872" i="11"/>
  <c r="A872" i="17"/>
  <c r="Q871" i="11"/>
  <c r="A871" i="17"/>
  <c r="Q870" i="11"/>
  <c r="A870" i="17"/>
  <c r="Q869" i="11"/>
  <c r="A869" i="17"/>
  <c r="Q868" i="11"/>
  <c r="A868" i="17"/>
  <c r="Q867" i="11"/>
  <c r="A867" i="17"/>
  <c r="Q866" i="11"/>
  <c r="A866" i="17"/>
  <c r="Q865" i="11"/>
  <c r="A865" i="17"/>
  <c r="Q864" i="11"/>
  <c r="A864" i="17"/>
  <c r="Q863" i="11"/>
  <c r="A863" i="17"/>
  <c r="Q862" i="11"/>
  <c r="A862" i="17"/>
  <c r="Q861" i="11"/>
  <c r="A861" i="17"/>
  <c r="Q860" i="11"/>
  <c r="A860" i="17"/>
  <c r="Q859" i="11"/>
  <c r="A859" i="17"/>
  <c r="Q858" i="11"/>
  <c r="A858" i="17"/>
  <c r="Q857" i="11"/>
  <c r="A857" i="17"/>
  <c r="Q856" i="11"/>
  <c r="A856" i="17"/>
  <c r="Q855" i="11"/>
  <c r="A855" i="17"/>
  <c r="Q854" i="11"/>
  <c r="A854" i="17"/>
  <c r="Q853" i="11"/>
  <c r="A853" i="17"/>
  <c r="Q852" i="11"/>
  <c r="A852" i="17"/>
  <c r="Q851" i="11"/>
  <c r="A851" i="17"/>
  <c r="Q850" i="11"/>
  <c r="A850" i="17"/>
  <c r="Q849" i="11"/>
  <c r="A849" i="17"/>
  <c r="Q848" i="11"/>
  <c r="A848" i="17"/>
  <c r="Q847" i="11"/>
  <c r="A847" i="17"/>
  <c r="Q846" i="11"/>
  <c r="A846" i="17"/>
  <c r="Q845" i="11"/>
  <c r="A845" i="17"/>
  <c r="Q844" i="11"/>
  <c r="A844" i="17"/>
  <c r="Q843" i="11"/>
  <c r="A843" i="17"/>
  <c r="Q842" i="11"/>
  <c r="A842" i="17"/>
  <c r="Q841" i="11"/>
  <c r="A841" i="17"/>
  <c r="Q840" i="11"/>
  <c r="A840" i="17"/>
  <c r="Q839" i="11"/>
  <c r="A839" i="17"/>
  <c r="Q838" i="11"/>
  <c r="A838" i="17"/>
  <c r="Q837" i="11"/>
  <c r="A837" i="17"/>
  <c r="Q836" i="11"/>
  <c r="A836" i="17"/>
  <c r="Q835" i="11"/>
  <c r="A835" i="17"/>
  <c r="Q834" i="11"/>
  <c r="A834" i="17"/>
  <c r="Q833" i="11"/>
  <c r="A833" i="17"/>
  <c r="Q832" i="11"/>
  <c r="A832" i="17"/>
  <c r="Q831" i="11"/>
  <c r="A831" i="17"/>
  <c r="Q830" i="11"/>
  <c r="A830" i="17"/>
  <c r="Q829" i="11"/>
  <c r="A829" i="17"/>
  <c r="Q828" i="11"/>
  <c r="A828" i="17"/>
  <c r="Q827" i="11"/>
  <c r="A827" i="17"/>
  <c r="Q826" i="11"/>
  <c r="A826" i="17"/>
  <c r="Q825" i="11"/>
  <c r="A825" i="17"/>
  <c r="Q824" i="11"/>
  <c r="A824" i="17"/>
  <c r="Q823" i="11"/>
  <c r="A823" i="17"/>
  <c r="Q822" i="11"/>
  <c r="A822" i="17"/>
  <c r="Q821" i="11"/>
  <c r="A821" i="17"/>
  <c r="Q820" i="11"/>
  <c r="A820" i="17"/>
  <c r="Q819" i="11"/>
  <c r="A819" i="17"/>
  <c r="Q818" i="11"/>
  <c r="A818" i="17"/>
  <c r="Q817" i="11"/>
  <c r="A817" i="17"/>
  <c r="Q816" i="11"/>
  <c r="A816" i="17"/>
  <c r="Q815" i="11"/>
  <c r="A815" i="17"/>
  <c r="Q814" i="11"/>
  <c r="A814" i="17"/>
  <c r="Q813" i="11"/>
  <c r="A813" i="17"/>
  <c r="Q812" i="11"/>
  <c r="A812" i="17"/>
  <c r="Q811" i="11"/>
  <c r="A811" i="17"/>
  <c r="Q810" i="11"/>
  <c r="A810" i="17"/>
  <c r="Q809" i="11"/>
  <c r="A809" i="17"/>
  <c r="Q808" i="11"/>
  <c r="A808" i="17"/>
  <c r="Q807" i="11"/>
  <c r="A807" i="17"/>
  <c r="Q806" i="11"/>
  <c r="A806" i="17"/>
  <c r="Q805" i="11"/>
  <c r="A805" i="17"/>
  <c r="Q804" i="11"/>
  <c r="A804" i="17"/>
  <c r="Q803" i="11"/>
  <c r="A803" i="17"/>
  <c r="Q802" i="11"/>
  <c r="A802" i="17"/>
  <c r="Q801" i="11"/>
  <c r="A801" i="17"/>
  <c r="Q800" i="11"/>
  <c r="A800" i="17"/>
  <c r="Q799" i="11"/>
  <c r="A799" i="17"/>
  <c r="Q798" i="11"/>
  <c r="A798" i="17"/>
  <c r="Q797" i="11"/>
  <c r="A797" i="17"/>
  <c r="Q796" i="11"/>
  <c r="A796" i="17"/>
  <c r="Q795" i="11"/>
  <c r="A795" i="17"/>
  <c r="Q794" i="11"/>
  <c r="A794" i="17"/>
  <c r="Q793" i="11"/>
  <c r="A793" i="17"/>
  <c r="Q792" i="11"/>
  <c r="A792" i="17"/>
  <c r="Q791" i="11"/>
  <c r="A791" i="17"/>
  <c r="Q790" i="11"/>
  <c r="A790" i="17"/>
  <c r="Q789" i="11"/>
  <c r="A789" i="17"/>
  <c r="Q788" i="11"/>
  <c r="A788" i="17"/>
  <c r="Q787" i="11"/>
  <c r="A787" i="17"/>
  <c r="Q786" i="11"/>
  <c r="A786" i="17"/>
  <c r="Q785" i="11"/>
  <c r="A785" i="17"/>
  <c r="Q784" i="11"/>
  <c r="A784" i="17"/>
  <c r="Q783" i="11"/>
  <c r="A783" i="17"/>
  <c r="Q782" i="11"/>
  <c r="A782" i="17"/>
  <c r="Q781" i="11"/>
  <c r="A781" i="17"/>
  <c r="Q780" i="11"/>
  <c r="A780" i="17"/>
  <c r="Q779" i="11"/>
  <c r="A779" i="17"/>
  <c r="Q778" i="11"/>
  <c r="A778" i="17"/>
  <c r="Q777" i="11"/>
  <c r="A777" i="17"/>
  <c r="Q776" i="11"/>
  <c r="A776" i="17"/>
  <c r="Q775" i="11"/>
  <c r="A775" i="17"/>
  <c r="Q774" i="11"/>
  <c r="A774" i="17"/>
  <c r="Q773" i="11"/>
  <c r="A773" i="17"/>
  <c r="Q772" i="11"/>
  <c r="A772" i="17"/>
  <c r="Q771" i="11"/>
  <c r="A771" i="17"/>
  <c r="Q770" i="11"/>
  <c r="A770" i="17"/>
  <c r="Q769" i="11"/>
  <c r="A769" i="17"/>
  <c r="Q768" i="11"/>
  <c r="A768" i="17"/>
  <c r="Q767" i="11"/>
  <c r="A767" i="17"/>
  <c r="Q766" i="11"/>
  <c r="A766" i="17"/>
  <c r="Q765" i="11"/>
  <c r="A765" i="17"/>
  <c r="Q764" i="11"/>
  <c r="A764" i="17"/>
  <c r="Q763" i="11"/>
  <c r="A763" i="17"/>
  <c r="Q762" i="11"/>
  <c r="A762" i="17"/>
  <c r="Q761" i="11"/>
  <c r="A761" i="17"/>
  <c r="Q760" i="11"/>
  <c r="A760" i="17"/>
  <c r="Q759" i="11"/>
  <c r="A759" i="17"/>
  <c r="Q758" i="11"/>
  <c r="A758" i="17"/>
  <c r="Q757" i="11"/>
  <c r="A757" i="17"/>
  <c r="Q756" i="11"/>
  <c r="A756" i="17"/>
  <c r="Q755" i="11"/>
  <c r="A755" i="17"/>
  <c r="Q754" i="11"/>
  <c r="A754" i="17"/>
  <c r="Q753" i="11"/>
  <c r="A753" i="17"/>
  <c r="Q752" i="11"/>
  <c r="A752" i="17"/>
  <c r="Q751" i="11"/>
  <c r="A751" i="17"/>
  <c r="Q750" i="11"/>
  <c r="A750" i="17"/>
  <c r="Q749" i="11"/>
  <c r="A749" i="17"/>
  <c r="Q748" i="11"/>
  <c r="A748" i="17"/>
  <c r="Q747" i="11"/>
  <c r="A747" i="17"/>
  <c r="Q746" i="11"/>
  <c r="A746" i="17"/>
  <c r="Q745" i="11"/>
  <c r="A745" i="17"/>
  <c r="Q744" i="11"/>
  <c r="A744" i="17"/>
  <c r="Q743" i="11"/>
  <c r="A743" i="17"/>
  <c r="Q742" i="11"/>
  <c r="A742" i="17"/>
  <c r="Q741" i="11"/>
  <c r="A741" i="17"/>
  <c r="Q740" i="11"/>
  <c r="A740" i="17"/>
  <c r="Q739" i="11"/>
  <c r="A739" i="17"/>
  <c r="Q738" i="11"/>
  <c r="A738" i="17"/>
  <c r="Q737" i="11"/>
  <c r="A737" i="17"/>
  <c r="Q736" i="11"/>
  <c r="A736" i="17"/>
  <c r="Q735" i="11"/>
  <c r="A735" i="17"/>
  <c r="Q734" i="11"/>
  <c r="A734" i="17"/>
  <c r="Q733" i="11"/>
  <c r="A733" i="17"/>
  <c r="Q732" i="11"/>
  <c r="A732" i="17"/>
  <c r="Q731" i="11"/>
  <c r="A731" i="17"/>
  <c r="Q730" i="11"/>
  <c r="A730" i="17"/>
  <c r="Q729" i="11"/>
  <c r="A729" i="17"/>
  <c r="Q728" i="11"/>
  <c r="A728" i="17"/>
  <c r="Q727" i="11"/>
  <c r="A727" i="17"/>
  <c r="Q726" i="11"/>
  <c r="A726" i="17"/>
  <c r="Q725" i="11"/>
  <c r="A725" i="17"/>
  <c r="Q724" i="11"/>
  <c r="A724" i="17"/>
  <c r="Q723" i="11"/>
  <c r="A723" i="17"/>
  <c r="Q722" i="11"/>
  <c r="A722" i="17"/>
  <c r="Q721" i="11"/>
  <c r="A721" i="17"/>
  <c r="Q720" i="11"/>
  <c r="A720" i="17"/>
  <c r="Q719" i="11"/>
  <c r="A719" i="17"/>
  <c r="Q718" i="11"/>
  <c r="A718" i="17"/>
  <c r="Q717" i="11"/>
  <c r="A717" i="17"/>
  <c r="Q716" i="11"/>
  <c r="A716" i="17"/>
  <c r="Q715" i="11"/>
  <c r="A715" i="17"/>
  <c r="Q714" i="11"/>
  <c r="A714" i="17"/>
  <c r="Q713" i="11"/>
  <c r="A713" i="17"/>
  <c r="Q712" i="11"/>
  <c r="A712" i="17"/>
  <c r="Q711" i="11"/>
  <c r="A711" i="17"/>
  <c r="Q710" i="11"/>
  <c r="A710" i="17"/>
  <c r="Q709" i="11"/>
  <c r="A709" i="17"/>
  <c r="Q708" i="11"/>
  <c r="A708" i="17"/>
  <c r="Q707" i="11"/>
  <c r="A707" i="17"/>
  <c r="Q706" i="11"/>
  <c r="A706" i="17"/>
  <c r="Q705" i="11"/>
  <c r="A705" i="17"/>
  <c r="Q704" i="11"/>
  <c r="A704" i="17"/>
  <c r="Q703" i="11"/>
  <c r="A703" i="17"/>
  <c r="Q702" i="11"/>
  <c r="A702" i="17"/>
  <c r="Q701" i="11"/>
  <c r="A701" i="17"/>
  <c r="Q700" i="11"/>
  <c r="A700" i="17"/>
  <c r="Q699" i="11"/>
  <c r="A699" i="17"/>
  <c r="Q698" i="11"/>
  <c r="A698" i="17"/>
  <c r="Q697" i="11"/>
  <c r="A697" i="17"/>
  <c r="Q696" i="11"/>
  <c r="A696" i="17"/>
  <c r="Q695" i="11"/>
  <c r="A695" i="17"/>
  <c r="Q694" i="11"/>
  <c r="A694" i="17"/>
  <c r="Q693" i="11"/>
  <c r="A693" i="17"/>
  <c r="Q692" i="11"/>
  <c r="A692" i="17"/>
  <c r="Q691" i="11"/>
  <c r="A691" i="17"/>
  <c r="Q690" i="11"/>
  <c r="A690" i="17"/>
  <c r="Q689" i="11"/>
  <c r="A689" i="17"/>
  <c r="Q688" i="11"/>
  <c r="A688" i="17"/>
  <c r="Q687" i="11"/>
  <c r="A687" i="17"/>
  <c r="Q686" i="11"/>
  <c r="A686" i="17"/>
  <c r="Q685" i="11"/>
  <c r="A685" i="17"/>
  <c r="Q684" i="11"/>
  <c r="A684" i="17"/>
  <c r="Q683" i="11"/>
  <c r="A683" i="17"/>
  <c r="Q682" i="11"/>
  <c r="A682" i="17"/>
  <c r="Q681" i="11"/>
  <c r="A681" i="17"/>
  <c r="Q680" i="11"/>
  <c r="A680" i="17"/>
  <c r="Q679" i="11"/>
  <c r="A679" i="17"/>
  <c r="Q678" i="11"/>
  <c r="A678" i="17"/>
  <c r="Q677" i="11"/>
  <c r="A677" i="17"/>
  <c r="Q676" i="11"/>
  <c r="A676" i="17"/>
  <c r="Q675" i="11"/>
  <c r="A675" i="17"/>
  <c r="Q674" i="11"/>
  <c r="A674" i="17"/>
  <c r="Q673" i="11"/>
  <c r="A673" i="17"/>
  <c r="Q672" i="11"/>
  <c r="A672" i="17"/>
  <c r="Q671" i="11"/>
  <c r="A671" i="17"/>
  <c r="Q670" i="11"/>
  <c r="A670" i="17"/>
  <c r="Q669" i="11"/>
  <c r="A669" i="17"/>
  <c r="Q668" i="11"/>
  <c r="A668" i="17"/>
  <c r="Q667" i="11"/>
  <c r="A667" i="17"/>
  <c r="Q666" i="11"/>
  <c r="A666" i="17"/>
  <c r="Q665" i="11"/>
  <c r="A665" i="17"/>
  <c r="Q664" i="11"/>
  <c r="A664" i="17"/>
  <c r="Q663" i="11"/>
  <c r="A663" i="17"/>
  <c r="Q662" i="11"/>
  <c r="A662" i="17"/>
  <c r="Q661" i="11"/>
  <c r="A661" i="17"/>
  <c r="Q660" i="11"/>
  <c r="A660" i="17"/>
  <c r="Q659" i="11"/>
  <c r="A659" i="17"/>
  <c r="Q658" i="11"/>
  <c r="A658" i="17"/>
  <c r="Q657" i="11"/>
  <c r="A657" i="17"/>
  <c r="Q656" i="11"/>
  <c r="A656" i="17"/>
  <c r="Q655" i="11"/>
  <c r="A655" i="17"/>
  <c r="Q654" i="11"/>
  <c r="A654" i="17"/>
  <c r="Q653" i="11"/>
  <c r="A653" i="17"/>
  <c r="Q652" i="11"/>
  <c r="A652" i="17"/>
  <c r="Q651" i="11"/>
  <c r="A651" i="17"/>
  <c r="Q650" i="11"/>
  <c r="A650" i="17"/>
  <c r="Q649" i="11"/>
  <c r="A649" i="17"/>
  <c r="Q648" i="11"/>
  <c r="A648" i="17"/>
  <c r="Q647" i="11"/>
  <c r="A647" i="17"/>
  <c r="Q646" i="11"/>
  <c r="A646" i="17"/>
  <c r="Q645" i="11"/>
  <c r="A645" i="17"/>
  <c r="Q644" i="11"/>
  <c r="A644" i="17"/>
  <c r="Q643" i="11"/>
  <c r="A643" i="17"/>
  <c r="Q642" i="11"/>
  <c r="A642" i="17"/>
  <c r="Q641" i="11"/>
  <c r="A641" i="17"/>
  <c r="Q640" i="11"/>
  <c r="A640" i="17"/>
  <c r="Q639" i="11"/>
  <c r="A639" i="17"/>
  <c r="Q638" i="11"/>
  <c r="A638" i="17"/>
  <c r="Q637" i="11"/>
  <c r="A637" i="17"/>
  <c r="Q636" i="11"/>
  <c r="A636" i="17"/>
  <c r="Q635" i="11"/>
  <c r="A635" i="17"/>
  <c r="Q634" i="11"/>
  <c r="A634" i="17"/>
  <c r="Q633" i="11"/>
  <c r="A633" i="17"/>
  <c r="Q632" i="11"/>
  <c r="A632" i="17"/>
  <c r="Q631" i="11"/>
  <c r="A631" i="17"/>
  <c r="Q630" i="11"/>
  <c r="A630" i="17"/>
  <c r="Q629" i="11"/>
  <c r="A629" i="17"/>
  <c r="Q628" i="11"/>
  <c r="A628" i="17"/>
  <c r="Q627" i="11"/>
  <c r="A627" i="17"/>
  <c r="Q626" i="11"/>
  <c r="A626" i="17"/>
  <c r="Q625" i="11"/>
  <c r="A625" i="17"/>
  <c r="Q624" i="11"/>
  <c r="A624" i="17"/>
  <c r="Q623" i="11"/>
  <c r="A623" i="17"/>
  <c r="Q622" i="11"/>
  <c r="A622" i="17"/>
  <c r="Q621" i="11"/>
  <c r="A621" i="17"/>
  <c r="Q620" i="11"/>
  <c r="A620" i="17"/>
  <c r="Q619" i="11"/>
  <c r="A619" i="17"/>
  <c r="Q618" i="11"/>
  <c r="A618" i="17"/>
  <c r="Q617" i="11"/>
  <c r="A617" i="17"/>
  <c r="Q616" i="11"/>
  <c r="A616" i="17"/>
  <c r="Q615" i="11"/>
  <c r="A615" i="17"/>
  <c r="Q614" i="11"/>
  <c r="A614" i="17"/>
  <c r="Q613" i="11"/>
  <c r="A613" i="17"/>
  <c r="Q612" i="11"/>
  <c r="A612" i="17"/>
  <c r="Q611" i="11"/>
  <c r="A611" i="17"/>
  <c r="Q610" i="11"/>
  <c r="A610" i="17"/>
  <c r="Q609" i="11"/>
  <c r="A609" i="17"/>
  <c r="Q608" i="11"/>
  <c r="A608" i="17"/>
  <c r="Q607" i="11"/>
  <c r="A607" i="17"/>
  <c r="Q606" i="11"/>
  <c r="A606" i="17"/>
  <c r="Q605" i="11"/>
  <c r="A605" i="17"/>
  <c r="Q604" i="11"/>
  <c r="A604" i="17"/>
  <c r="Q603" i="11"/>
  <c r="A603" i="17"/>
  <c r="Q602" i="11"/>
  <c r="A602" i="17"/>
  <c r="Q601" i="11"/>
  <c r="A601" i="17"/>
  <c r="Q600" i="11"/>
  <c r="A600" i="17"/>
  <c r="Q599" i="11"/>
  <c r="A599" i="17"/>
  <c r="Q598" i="11"/>
  <c r="A598" i="17"/>
  <c r="Q597" i="11"/>
  <c r="A597" i="17"/>
  <c r="Q596" i="11"/>
  <c r="A596" i="17"/>
  <c r="Q595" i="11"/>
  <c r="A595" i="17"/>
  <c r="Q594" i="11"/>
  <c r="A594" i="17"/>
  <c r="Q593" i="11"/>
  <c r="A593" i="17"/>
  <c r="Q592" i="11"/>
  <c r="A592" i="17"/>
  <c r="Q591" i="11"/>
  <c r="A591" i="17"/>
  <c r="Q590" i="11"/>
  <c r="A590" i="17"/>
  <c r="Q589" i="11"/>
  <c r="A589" i="17"/>
  <c r="Q588" i="11"/>
  <c r="A588" i="17"/>
  <c r="Q587" i="11"/>
  <c r="A587" i="17"/>
  <c r="Q586" i="11"/>
  <c r="A586" i="17"/>
  <c r="Q585" i="11"/>
  <c r="A585" i="17"/>
  <c r="Q584" i="11"/>
  <c r="A584" i="17"/>
  <c r="Q583" i="11"/>
  <c r="A583" i="17"/>
  <c r="Q582" i="11"/>
  <c r="A582" i="17"/>
  <c r="Q581" i="11"/>
  <c r="A581" i="17"/>
  <c r="Q580" i="11"/>
  <c r="A580" i="17"/>
  <c r="Q579" i="11"/>
  <c r="A579" i="17"/>
  <c r="Q578" i="11"/>
  <c r="A578" i="17"/>
  <c r="Q577" i="11"/>
  <c r="A577" i="17"/>
  <c r="Q576" i="11"/>
  <c r="A576" i="17"/>
  <c r="Q575" i="11"/>
  <c r="A575" i="17"/>
  <c r="Q574" i="11"/>
  <c r="A574" i="17"/>
  <c r="Q573" i="11"/>
  <c r="A573" i="17"/>
  <c r="Q572" i="11"/>
  <c r="A572" i="17"/>
  <c r="Q571" i="11"/>
  <c r="A571" i="17"/>
  <c r="Q570" i="11"/>
  <c r="A570" i="17"/>
  <c r="Q569" i="11"/>
  <c r="A569" i="17"/>
  <c r="Q568" i="11"/>
  <c r="A568" i="17"/>
  <c r="Q567" i="11"/>
  <c r="A567" i="17"/>
  <c r="Q566" i="11"/>
  <c r="A566" i="17"/>
  <c r="Q565" i="11"/>
  <c r="A565" i="17"/>
  <c r="Q564" i="11"/>
  <c r="A564" i="17"/>
  <c r="Q563" i="11"/>
  <c r="A563" i="17"/>
  <c r="Q562" i="11"/>
  <c r="A562" i="17"/>
  <c r="Q561" i="11"/>
  <c r="A561" i="17"/>
  <c r="Q560" i="11"/>
  <c r="A560" i="17"/>
  <c r="Q559" i="11"/>
  <c r="A559" i="17"/>
  <c r="Q558" i="11"/>
  <c r="A558" i="17"/>
  <c r="Q557" i="11"/>
  <c r="A557" i="17"/>
  <c r="Q556" i="11"/>
  <c r="A556" i="17"/>
  <c r="Q555" i="11"/>
  <c r="A555" i="17"/>
  <c r="Q554" i="11"/>
  <c r="A554" i="17"/>
  <c r="Q553" i="11"/>
  <c r="A553" i="17"/>
  <c r="Q552" i="11"/>
  <c r="A552" i="17"/>
  <c r="Q551" i="11"/>
  <c r="A551" i="17"/>
  <c r="Q550" i="11"/>
  <c r="A550" i="17"/>
  <c r="Q549" i="11"/>
  <c r="A549" i="17"/>
  <c r="Q548" i="11"/>
  <c r="A548" i="17"/>
  <c r="Q547" i="11"/>
  <c r="A547" i="17"/>
  <c r="Q546" i="11"/>
  <c r="A546" i="17"/>
  <c r="Q545" i="11"/>
  <c r="A545" i="17"/>
  <c r="Q544" i="11"/>
  <c r="A544" i="17"/>
  <c r="Q543" i="11"/>
  <c r="A543" i="17"/>
  <c r="Q542" i="11"/>
  <c r="A542" i="17"/>
  <c r="Q541" i="11"/>
  <c r="A541" i="17"/>
  <c r="Q540" i="11"/>
  <c r="A540" i="17"/>
  <c r="Q539" i="11"/>
  <c r="A539" i="17"/>
  <c r="Q538" i="11"/>
  <c r="A538" i="17"/>
  <c r="Q537" i="11"/>
  <c r="A537" i="17"/>
  <c r="Q536" i="11"/>
  <c r="A536" i="17"/>
  <c r="Q535" i="11"/>
  <c r="A535" i="17"/>
  <c r="Q534" i="11"/>
  <c r="A534" i="17"/>
  <c r="Q533" i="11"/>
  <c r="A533" i="17"/>
  <c r="Q532" i="11"/>
  <c r="A532" i="17"/>
  <c r="Q531" i="11"/>
  <c r="A531" i="17"/>
  <c r="Q530" i="11"/>
  <c r="A530" i="17"/>
  <c r="Q529" i="11"/>
  <c r="A529" i="17"/>
  <c r="Q528" i="11"/>
  <c r="A528" i="17"/>
  <c r="Q527" i="11"/>
  <c r="A527" i="17"/>
  <c r="Q526" i="11"/>
  <c r="A526" i="17"/>
  <c r="Q525" i="11"/>
  <c r="A525" i="17"/>
  <c r="Q524" i="11"/>
  <c r="A524" i="17"/>
  <c r="Q523" i="11"/>
  <c r="A523" i="17"/>
  <c r="Q522" i="11"/>
  <c r="A522" i="17"/>
  <c r="Q521" i="11"/>
  <c r="A521" i="17"/>
  <c r="Q520" i="11"/>
  <c r="A520" i="17"/>
  <c r="Q519" i="11"/>
  <c r="A519" i="17"/>
  <c r="Q518" i="11"/>
  <c r="A518" i="17"/>
  <c r="Q517" i="11"/>
  <c r="A517" i="17"/>
  <c r="Q516" i="11"/>
  <c r="A516" i="17"/>
  <c r="Q515" i="11"/>
  <c r="A515" i="17"/>
  <c r="Q514" i="11"/>
  <c r="A514" i="17"/>
  <c r="Q513" i="11"/>
  <c r="A513" i="17"/>
  <c r="Q512" i="11"/>
  <c r="A512" i="17"/>
  <c r="Q511" i="11"/>
  <c r="A511" i="17"/>
  <c r="Q510" i="11"/>
  <c r="A510" i="17"/>
  <c r="Q509" i="11"/>
  <c r="A509" i="17"/>
  <c r="Q508" i="11"/>
  <c r="A508" i="17"/>
  <c r="Q507" i="11"/>
  <c r="A507" i="17"/>
  <c r="Q506" i="11"/>
  <c r="A506" i="17"/>
  <c r="Q505" i="11"/>
  <c r="A505" i="17"/>
  <c r="Q504" i="11"/>
  <c r="A504" i="17"/>
  <c r="Q503" i="11"/>
  <c r="A503" i="17"/>
  <c r="Q502" i="11"/>
  <c r="A502" i="17"/>
  <c r="Q501" i="11"/>
  <c r="A501" i="17"/>
  <c r="Q500" i="11"/>
  <c r="A500" i="17"/>
  <c r="Q499" i="11"/>
  <c r="A499" i="17"/>
  <c r="Q498" i="11"/>
  <c r="A498" i="17"/>
  <c r="Q497" i="11"/>
  <c r="A497" i="17"/>
  <c r="Q496" i="11"/>
  <c r="A496" i="17"/>
  <c r="Q495" i="11"/>
  <c r="A495" i="17"/>
  <c r="Q494" i="11"/>
  <c r="A494" i="17"/>
  <c r="Q493" i="11"/>
  <c r="A493" i="17"/>
  <c r="Q492" i="11"/>
  <c r="A492" i="17"/>
  <c r="Q491" i="11"/>
  <c r="A491" i="17"/>
  <c r="Q490" i="11"/>
  <c r="A490" i="17"/>
  <c r="Q489" i="11"/>
  <c r="A489" i="17"/>
  <c r="Q488" i="11"/>
  <c r="A488" i="17"/>
  <c r="Q487" i="11"/>
  <c r="A487" i="17"/>
  <c r="Q486" i="11"/>
  <c r="A486" i="17"/>
  <c r="Q485" i="11"/>
  <c r="A485" i="17"/>
  <c r="Q484" i="11"/>
  <c r="A484" i="17"/>
  <c r="Q483" i="11"/>
  <c r="A483" i="17"/>
  <c r="Q482" i="11"/>
  <c r="A482" i="17"/>
  <c r="Q481" i="11"/>
  <c r="A481" i="17"/>
  <c r="Q480" i="11"/>
  <c r="A480" i="17"/>
  <c r="Q479" i="11"/>
  <c r="A479" i="17"/>
  <c r="Q478" i="11"/>
  <c r="A478" i="17"/>
  <c r="Q477" i="11"/>
  <c r="A477" i="17"/>
  <c r="Q476" i="11"/>
  <c r="A476" i="17"/>
  <c r="Q475" i="11"/>
  <c r="A475" i="17"/>
  <c r="Q474" i="11"/>
  <c r="A474" i="17"/>
  <c r="Q473" i="11"/>
  <c r="A473" i="17"/>
  <c r="Q472" i="11"/>
  <c r="A472" i="17"/>
  <c r="Q471" i="11"/>
  <c r="A471" i="17"/>
  <c r="Q470" i="11"/>
  <c r="A470" i="17"/>
  <c r="Q469" i="11"/>
  <c r="A469" i="17"/>
  <c r="Q468" i="11"/>
  <c r="A468" i="17"/>
  <c r="Q467" i="11"/>
  <c r="A467" i="17"/>
  <c r="Q466" i="11"/>
  <c r="A466" i="17"/>
  <c r="Q465" i="11"/>
  <c r="A465" i="17"/>
  <c r="Q464" i="11"/>
  <c r="A464" i="17"/>
  <c r="Q463" i="11"/>
  <c r="A463" i="17"/>
  <c r="Q462" i="11"/>
  <c r="A462" i="17"/>
  <c r="Q461" i="11"/>
  <c r="A461" i="17"/>
  <c r="Q460" i="11"/>
  <c r="A460" i="17"/>
  <c r="Q459" i="11"/>
  <c r="A459" i="17"/>
  <c r="Q458" i="11"/>
  <c r="A458" i="17"/>
  <c r="Q457" i="11"/>
  <c r="A457" i="17"/>
  <c r="Q456" i="11"/>
  <c r="A456" i="17"/>
  <c r="Q455" i="11"/>
  <c r="A455" i="17"/>
  <c r="Q454" i="11"/>
  <c r="A454" i="17"/>
  <c r="Q453" i="11"/>
  <c r="A453" i="17"/>
  <c r="Q452" i="11"/>
  <c r="A452" i="17"/>
  <c r="Q451" i="11"/>
  <c r="A451" i="17"/>
  <c r="Q450" i="11"/>
  <c r="A450" i="17"/>
  <c r="Q449" i="11"/>
  <c r="A449" i="17"/>
  <c r="Q448" i="11"/>
  <c r="A448" i="17"/>
  <c r="Q447" i="11"/>
  <c r="A447" i="17"/>
  <c r="Q446" i="11"/>
  <c r="A446" i="17"/>
  <c r="Q445" i="11"/>
  <c r="A445" i="17"/>
  <c r="Q444" i="11"/>
  <c r="A444" i="17"/>
  <c r="Q443" i="11"/>
  <c r="A443" i="17"/>
  <c r="Q442" i="11"/>
  <c r="A442" i="17"/>
  <c r="Q441" i="11"/>
  <c r="A441" i="17"/>
  <c r="Q440" i="11"/>
  <c r="A440" i="17"/>
  <c r="Q439" i="11"/>
  <c r="A439" i="17"/>
  <c r="Q438" i="11"/>
  <c r="A438" i="17"/>
  <c r="Q437" i="11"/>
  <c r="A437" i="17"/>
  <c r="Q436" i="11"/>
  <c r="A436" i="17"/>
  <c r="Q435" i="11"/>
  <c r="A435" i="17"/>
  <c r="Q434" i="11"/>
  <c r="A434" i="17"/>
  <c r="Q433" i="11"/>
  <c r="A433" i="17"/>
  <c r="Q432" i="11"/>
  <c r="A432" i="17"/>
  <c r="Q431" i="11"/>
  <c r="A431" i="17"/>
  <c r="Q430" i="11"/>
  <c r="A430" i="17"/>
  <c r="Q429" i="11"/>
  <c r="A429" i="17"/>
  <c r="Q428" i="11"/>
  <c r="A428" i="17"/>
  <c r="Q427" i="11"/>
  <c r="A427" i="17"/>
  <c r="Q426" i="11"/>
  <c r="A426" i="17"/>
  <c r="Q425" i="11"/>
  <c r="A425" i="17"/>
  <c r="Q424" i="11"/>
  <c r="A424" i="17"/>
  <c r="Q423" i="11"/>
  <c r="A423" i="17"/>
  <c r="Q422" i="11"/>
  <c r="A422" i="17"/>
  <c r="Q421" i="11"/>
  <c r="A421" i="17"/>
  <c r="Q420" i="11"/>
  <c r="A420" i="17"/>
  <c r="Q419" i="11"/>
  <c r="A419" i="17"/>
  <c r="Q418" i="11"/>
  <c r="A418" i="17"/>
  <c r="Q417" i="11"/>
  <c r="A417" i="17"/>
  <c r="Q416" i="11"/>
  <c r="A416" i="17"/>
  <c r="Q415" i="11"/>
  <c r="A415" i="17"/>
  <c r="Q414" i="11"/>
  <c r="A414" i="17"/>
  <c r="Q413" i="11"/>
  <c r="A413" i="17"/>
  <c r="Q412" i="11"/>
  <c r="A412" i="17"/>
  <c r="Q411" i="11"/>
  <c r="A411" i="17"/>
  <c r="Q410" i="11"/>
  <c r="A410" i="17"/>
  <c r="Q409" i="11"/>
  <c r="A409" i="17"/>
  <c r="Q408" i="11"/>
  <c r="A408" i="17"/>
  <c r="Q407" i="11"/>
  <c r="A407" i="17"/>
  <c r="Q406" i="11"/>
  <c r="A406" i="17"/>
  <c r="Q405" i="11"/>
  <c r="A405" i="17"/>
  <c r="Q404" i="11"/>
  <c r="A404" i="17"/>
  <c r="Q403" i="11"/>
  <c r="A403" i="17"/>
  <c r="Q402" i="11"/>
  <c r="A402" i="17"/>
  <c r="Q401" i="11"/>
  <c r="A401" i="17"/>
  <c r="Q400" i="11"/>
  <c r="A400" i="17"/>
  <c r="Q399" i="11"/>
  <c r="A399" i="17"/>
  <c r="Q398" i="11"/>
  <c r="A398" i="17"/>
  <c r="Q397" i="11"/>
  <c r="A397" i="17"/>
  <c r="Q396" i="11"/>
  <c r="A396" i="17"/>
  <c r="Q395" i="11"/>
  <c r="A395" i="17"/>
  <c r="Q394" i="11"/>
  <c r="A394" i="17"/>
  <c r="Q393" i="11"/>
  <c r="A393" i="17"/>
  <c r="Q317" i="11"/>
  <c r="A317" i="17"/>
  <c r="Q316" i="11"/>
  <c r="A316" i="17"/>
  <c r="Q315" i="11"/>
  <c r="A315" i="17"/>
  <c r="A314" i="17"/>
  <c r="Q314" i="11"/>
  <c r="A313" i="17"/>
  <c r="Q313" i="11"/>
  <c r="A312" i="17"/>
  <c r="Q312" i="11"/>
  <c r="Q311" i="11"/>
  <c r="A311" i="17"/>
  <c r="Q310" i="11"/>
  <c r="A310" i="17"/>
  <c r="Q309" i="11"/>
  <c r="A309" i="17"/>
  <c r="Q308" i="11"/>
  <c r="A308" i="17"/>
  <c r="A307" i="17"/>
  <c r="Q307" i="11"/>
  <c r="Q306" i="11"/>
  <c r="A306" i="17"/>
  <c r="A305" i="17"/>
  <c r="Q305" i="11"/>
  <c r="Q304" i="11"/>
  <c r="A304" i="17"/>
  <c r="A303" i="17"/>
  <c r="Q303" i="11"/>
  <c r="Q302" i="11"/>
  <c r="A302" i="17"/>
  <c r="A301" i="17"/>
  <c r="Q301" i="11"/>
  <c r="Q300" i="11"/>
  <c r="A300" i="17"/>
  <c r="Q299" i="11"/>
  <c r="A299" i="17"/>
  <c r="Q298" i="11"/>
  <c r="A298" i="17"/>
  <c r="Q297" i="11"/>
  <c r="A297" i="17"/>
  <c r="Q296" i="11"/>
  <c r="A296" i="17"/>
  <c r="Q295" i="11"/>
  <c r="A295" i="17"/>
  <c r="Q294" i="11"/>
  <c r="A294" i="17"/>
  <c r="A293" i="17"/>
  <c r="Q293" i="11"/>
  <c r="Q292" i="11"/>
  <c r="A292" i="17"/>
  <c r="A291" i="17"/>
  <c r="Q291" i="11"/>
  <c r="A290" i="17"/>
  <c r="Q290" i="11"/>
  <c r="Q289" i="11"/>
  <c r="A289" i="17"/>
  <c r="Q288" i="11"/>
  <c r="A288" i="17"/>
  <c r="Q287" i="11"/>
  <c r="A287" i="17"/>
  <c r="Q286" i="11"/>
  <c r="A286" i="17"/>
  <c r="Q285" i="11"/>
  <c r="A285" i="17"/>
  <c r="Q284" i="11"/>
  <c r="A284" i="17"/>
  <c r="Q283" i="11"/>
  <c r="A283" i="17"/>
  <c r="A282" i="17"/>
  <c r="Q282" i="11"/>
  <c r="Q281" i="11"/>
  <c r="A281" i="17"/>
  <c r="A280" i="17"/>
  <c r="Q280" i="11"/>
  <c r="Q279" i="11"/>
  <c r="A279" i="17"/>
  <c r="A278" i="17"/>
  <c r="Q278" i="11"/>
  <c r="Q277" i="11"/>
  <c r="A277" i="17"/>
  <c r="Q276" i="11"/>
  <c r="A276" i="17"/>
  <c r="Q275" i="11"/>
  <c r="A275" i="17"/>
  <c r="Q274" i="11"/>
  <c r="A274" i="17"/>
  <c r="A273" i="17"/>
  <c r="Q273" i="11"/>
  <c r="Q272" i="11"/>
  <c r="A272" i="17"/>
  <c r="Q257" i="11"/>
  <c r="A257" i="17"/>
  <c r="Q256" i="11"/>
  <c r="A256" i="17"/>
  <c r="Q255" i="11"/>
  <c r="A255" i="17"/>
  <c r="Q254" i="11"/>
  <c r="A254" i="17"/>
  <c r="Q253" i="11"/>
  <c r="A253" i="17"/>
  <c r="Q252" i="11"/>
  <c r="A252" i="17"/>
  <c r="Q251" i="11"/>
  <c r="A251" i="17"/>
  <c r="Q250" i="11"/>
  <c r="A250" i="17"/>
  <c r="Q249" i="11"/>
  <c r="A249" i="17"/>
  <c r="A248" i="17"/>
  <c r="Q248" i="11"/>
  <c r="A247" i="17"/>
  <c r="Q247" i="11"/>
  <c r="Q246" i="11"/>
  <c r="A246" i="17"/>
  <c r="Q245" i="11"/>
  <c r="A245" i="17"/>
  <c r="A244" i="17"/>
  <c r="Q244" i="11"/>
  <c r="Q243" i="11"/>
  <c r="A243" i="17"/>
  <c r="Q242" i="11"/>
  <c r="A242" i="17"/>
  <c r="Q241" i="11"/>
  <c r="A241" i="17"/>
  <c r="Q240" i="11"/>
  <c r="A240" i="17"/>
  <c r="A239" i="17"/>
  <c r="Q239" i="11"/>
  <c r="A238" i="17"/>
  <c r="Q238" i="11"/>
  <c r="Q237" i="11"/>
  <c r="A237" i="17"/>
  <c r="Q236" i="11"/>
  <c r="A236" i="17"/>
  <c r="A235" i="17"/>
  <c r="Q235" i="11"/>
  <c r="A234" i="17"/>
  <c r="Q234" i="11"/>
  <c r="A233" i="17"/>
  <c r="Q233" i="11"/>
  <c r="A232" i="17"/>
  <c r="Q232" i="11"/>
  <c r="Q231" i="11"/>
  <c r="A231" i="17"/>
  <c r="Q230" i="11"/>
  <c r="A230" i="17"/>
  <c r="A229" i="17"/>
  <c r="Q229" i="11"/>
  <c r="Q228" i="11"/>
  <c r="A228" i="17"/>
  <c r="Q227" i="11"/>
  <c r="A227" i="17"/>
  <c r="A226" i="17"/>
  <c r="Q226" i="11"/>
  <c r="A225" i="17"/>
  <c r="Q225" i="11"/>
  <c r="Q224" i="11"/>
  <c r="A224" i="17"/>
  <c r="Q223" i="11"/>
  <c r="A223" i="17"/>
  <c r="A222" i="17"/>
  <c r="Q222" i="11"/>
  <c r="Q221" i="11"/>
  <c r="A221" i="17"/>
  <c r="Q220" i="11"/>
  <c r="A220" i="17"/>
  <c r="A219" i="17"/>
  <c r="Q219" i="11"/>
  <c r="Q218" i="11"/>
  <c r="A218" i="17"/>
  <c r="Q217" i="11"/>
  <c r="A217" i="17"/>
  <c r="Q216" i="11"/>
  <c r="A216" i="17"/>
  <c r="Q215" i="11"/>
  <c r="A215" i="17"/>
  <c r="A214" i="17"/>
  <c r="Q214" i="11"/>
  <c r="Q213" i="11"/>
  <c r="A213" i="17"/>
  <c r="A212" i="17"/>
  <c r="Q212" i="11"/>
  <c r="A211" i="17"/>
  <c r="Q211" i="11"/>
  <c r="Q210" i="11"/>
  <c r="A210" i="17"/>
  <c r="A209" i="17"/>
  <c r="Q209" i="11"/>
  <c r="Q208" i="11"/>
  <c r="A208" i="17"/>
  <c r="Q207" i="11"/>
  <c r="A207" i="17"/>
  <c r="Q206" i="11"/>
  <c r="A206" i="17"/>
  <c r="Q205" i="11"/>
  <c r="A205" i="17"/>
  <c r="Q204" i="11"/>
  <c r="A204" i="17"/>
  <c r="Q203" i="11"/>
  <c r="A203" i="17"/>
  <c r="A202" i="17"/>
  <c r="Q202" i="11"/>
  <c r="Q201" i="11"/>
  <c r="A201" i="17"/>
  <c r="Q200" i="11"/>
  <c r="A200" i="17"/>
  <c r="A199" i="17"/>
  <c r="Q199" i="11"/>
  <c r="Q198" i="11"/>
  <c r="A198" i="17"/>
  <c r="A197" i="17"/>
  <c r="Q197" i="11"/>
  <c r="Q196" i="11"/>
  <c r="A196" i="17"/>
  <c r="Q195" i="11"/>
  <c r="A195" i="17"/>
  <c r="Q194" i="11"/>
  <c r="A194" i="17"/>
  <c r="Q193" i="11"/>
  <c r="A193" i="17"/>
  <c r="Q192" i="11"/>
  <c r="A192" i="17"/>
  <c r="A191" i="17"/>
  <c r="Q191" i="11"/>
  <c r="Q190" i="11"/>
  <c r="A190" i="17"/>
  <c r="A189" i="17"/>
  <c r="Q189" i="11"/>
  <c r="A188" i="17"/>
  <c r="Q188" i="11"/>
  <c r="Q187" i="11"/>
  <c r="A187" i="17"/>
  <c r="A186" i="17"/>
  <c r="Q186" i="11"/>
  <c r="A185" i="17"/>
  <c r="Q185" i="11"/>
  <c r="Q184" i="11"/>
  <c r="A184" i="17"/>
  <c r="A183" i="17"/>
  <c r="Q183" i="11"/>
  <c r="A182" i="17"/>
  <c r="Q182" i="11"/>
  <c r="A181" i="17"/>
  <c r="Q181" i="11"/>
  <c r="A180" i="17"/>
  <c r="Q180" i="11"/>
  <c r="Q179" i="11"/>
  <c r="A179" i="17"/>
  <c r="A178" i="17"/>
  <c r="Q178" i="11"/>
  <c r="Q177" i="11"/>
  <c r="A177" i="17"/>
  <c r="Q176" i="11"/>
  <c r="A176" i="17"/>
  <c r="Q175" i="11"/>
  <c r="A175" i="17"/>
  <c r="A174" i="17"/>
  <c r="Q174" i="11"/>
  <c r="Q173" i="11"/>
  <c r="A173" i="17"/>
  <c r="Q172" i="11"/>
  <c r="A172" i="17"/>
  <c r="Q171" i="11"/>
  <c r="A171" i="17"/>
  <c r="A170" i="17"/>
  <c r="Q170" i="11"/>
  <c r="A169" i="17"/>
  <c r="Q169" i="11"/>
  <c r="Q168" i="11"/>
  <c r="A168" i="17"/>
  <c r="A167" i="17"/>
  <c r="Q167" i="11"/>
  <c r="Q166" i="11"/>
  <c r="A166" i="17"/>
  <c r="Q165" i="11"/>
  <c r="A165" i="17"/>
  <c r="A164" i="17"/>
  <c r="Q164" i="11"/>
  <c r="Q163" i="11"/>
  <c r="A163" i="17"/>
  <c r="A162" i="17"/>
  <c r="Q162" i="11"/>
  <c r="A161" i="17"/>
  <c r="Q161" i="11"/>
  <c r="Q160" i="11"/>
  <c r="A160" i="17"/>
  <c r="Q159" i="11"/>
  <c r="A159" i="17"/>
  <c r="A158" i="17"/>
  <c r="Q158" i="11"/>
  <c r="Q157" i="11"/>
  <c r="A157" i="17"/>
  <c r="A156" i="17"/>
  <c r="Q156" i="11"/>
  <c r="A155" i="17"/>
  <c r="Q155" i="11"/>
  <c r="A154" i="17"/>
  <c r="Q154" i="11"/>
  <c r="A153" i="17"/>
  <c r="Q153" i="11"/>
  <c r="A152" i="17"/>
  <c r="Q152" i="11"/>
  <c r="Q151" i="11"/>
  <c r="A151" i="17"/>
  <c r="Q150" i="11"/>
  <c r="A150" i="17"/>
  <c r="Q149" i="11"/>
  <c r="A149" i="17"/>
  <c r="Q148" i="11"/>
  <c r="A148" i="17"/>
  <c r="Q147" i="11"/>
  <c r="A147" i="17"/>
  <c r="Q146" i="11"/>
  <c r="A146" i="17"/>
  <c r="Q145" i="11"/>
  <c r="A145" i="17"/>
  <c r="Q144" i="11"/>
  <c r="A144" i="17"/>
  <c r="A143" i="17"/>
  <c r="Q143" i="11"/>
  <c r="Q142" i="11"/>
  <c r="A142" i="17"/>
  <c r="Q141" i="11"/>
  <c r="A141" i="17"/>
  <c r="Q140" i="11"/>
  <c r="A140" i="17"/>
  <c r="Q139" i="11"/>
  <c r="A139" i="17"/>
  <c r="A138" i="17"/>
  <c r="Q138" i="11"/>
  <c r="Q137" i="11"/>
  <c r="A137" i="17"/>
  <c r="A136" i="17"/>
  <c r="Q136" i="11"/>
  <c r="Q135" i="11"/>
  <c r="A135" i="17"/>
  <c r="A134" i="17"/>
  <c r="Q134" i="11"/>
  <c r="A133" i="17"/>
  <c r="Q133" i="11"/>
  <c r="Q132" i="11"/>
  <c r="A132" i="17"/>
  <c r="Q131" i="11"/>
  <c r="A131" i="17"/>
  <c r="A130" i="17"/>
  <c r="Q130" i="11"/>
  <c r="A129" i="17"/>
  <c r="Q129" i="11"/>
  <c r="A128" i="17"/>
  <c r="Q128" i="11"/>
  <c r="A127" i="17"/>
  <c r="Q127" i="11"/>
  <c r="A126" i="17"/>
  <c r="Q126" i="11"/>
  <c r="A125" i="17"/>
  <c r="Q125" i="11"/>
  <c r="A124" i="17"/>
  <c r="Q124" i="11"/>
  <c r="Q123" i="11"/>
  <c r="A123" i="17"/>
  <c r="A122" i="17"/>
  <c r="Q122" i="11"/>
  <c r="A121" i="17"/>
  <c r="Q121" i="11"/>
  <c r="Q120" i="11"/>
  <c r="A120" i="17"/>
  <c r="L1287" i="11"/>
  <c r="F1054" i="7"/>
  <c r="L1290" i="11"/>
  <c r="F1051" i="7"/>
  <c r="Q1287" i="11" l="1"/>
  <c r="A1287" i="17"/>
  <c r="Q1290" i="11"/>
  <c r="A1290"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395208-8719-4966-925A-4FEB95595928}"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D4221828-AF6D-42E4-AFF5-8E07EC51A774}"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s>
</file>

<file path=xl/sharedStrings.xml><?xml version="1.0" encoding="utf-8"?>
<sst xmlns="http://schemas.openxmlformats.org/spreadsheetml/2006/main" count="69003" uniqueCount="8423">
  <si>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</si>
  <si>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</si>
  <si>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</si>
  <si>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</si>
  <si>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</si>
  <si>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</si>
  <si>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</si>
  <si>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</si>
  <si>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</si>
  <si>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</si>
  <si>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</si>
  <si>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</si>
  <si>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</si>
  <si>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</si>
  <si>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</si>
  <si>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</si>
  <si>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</si>
  <si>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</si>
  <si>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</si>
  <si>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</si>
  <si>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</si>
  <si>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</si>
  <si>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</si>
  <si>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</si>
  <si>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</si>
  <si>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</si>
  <si>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</si>
  <si>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</si>
  <si>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</si>
  <si>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</si>
  <si>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</si>
  <si>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</si>
  <si>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</si>
  <si>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</si>
  <si>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</si>
  <si>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</si>
  <si>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</si>
  <si>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</si>
  <si>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</si>
  <si>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</si>
  <si>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</si>
  <si>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</si>
  <si>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</si>
  <si>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</si>
  <si>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</si>
  <si>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</si>
  <si>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</si>
  <si>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</si>
  <si>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</si>
  <si>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</si>
  <si>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</si>
  <si>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</si>
  <si>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</si>
  <si>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</si>
  <si>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</si>
  <si>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</si>
  <si>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</si>
  <si>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</si>
  <si>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</si>
  <si>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</si>
  <si>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</si>
  <si>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</si>
  <si>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</si>
  <si>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</si>
  <si>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</si>
  <si>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</si>
  <si>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</si>
  <si>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</si>
  <si>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</si>
  <si>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</si>
  <si>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</si>
  <si>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</si>
  <si>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</si>
  <si>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</si>
  <si>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</si>
  <si>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</si>
  <si>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</si>
  <si>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</si>
  <si>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</si>
  <si>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</si>
  <si>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</si>
  <si>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</si>
  <si>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</si>
  <si>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</si>
  <si>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</si>
  <si>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</si>
  <si>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</si>
  <si>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</si>
  <si>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</si>
  <si>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</si>
  <si>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</si>
  <si>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</si>
  <si>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</si>
  <si>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</si>
  <si>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</si>
  <si>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</si>
  <si>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</si>
  <si>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</si>
  <si>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</si>
  <si>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</si>
  <si>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</si>
  <si>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</si>
  <si>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</si>
  <si>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</si>
  <si>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</si>
  <si>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</si>
  <si>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</si>
  <si>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</si>
  <si>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</si>
  <si>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</si>
  <si>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</si>
  <si>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</si>
  <si>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</si>
  <si>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</si>
  <si>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</si>
  <si>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</si>
  <si>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</si>
  <si>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</si>
  <si>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</si>
  <si>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</si>
  <si>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</si>
  <si>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</si>
  <si>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</si>
  <si>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</si>
  <si>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</si>
  <si>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</si>
  <si>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</si>
  <si>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</si>
  <si>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</si>
  <si>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</si>
  <si>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</si>
  <si>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</si>
  <si>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</si>
  <si>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</si>
  <si>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</si>
  <si>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</si>
  <si>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</si>
  <si>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</si>
  <si>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</si>
  <si>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</si>
  <si>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</si>
  <si>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</si>
  <si>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</si>
  <si>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</si>
  <si>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</si>
  <si>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</si>
  <si>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</si>
  <si>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</si>
  <si>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</si>
  <si>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</si>
  <si>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</si>
  <si>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</si>
  <si>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</si>
  <si>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</si>
  <si>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</si>
  <si>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</si>
  <si>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</si>
  <si>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</si>
  <si>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</si>
  <si>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</si>
  <si>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</si>
  <si>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</si>
  <si>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</si>
  <si>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</si>
  <si>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</si>
  <si>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</si>
  <si>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</si>
  <si>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</si>
  <si>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</si>
  <si>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</si>
  <si>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</si>
  <si>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</si>
  <si>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</si>
  <si>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</si>
  <si>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</si>
  <si>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</si>
  <si>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</si>
  <si>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</si>
  <si>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</si>
  <si>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</si>
  <si>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</si>
  <si>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</si>
  <si>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</si>
  <si>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</si>
  <si>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</si>
  <si>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</si>
  <si>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</si>
  <si>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</si>
  <si>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</si>
  <si>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</si>
  <si>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</si>
  <si>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</si>
  <si>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</si>
  <si>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</si>
  <si>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</si>
  <si>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</si>
  <si>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</si>
  <si>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</si>
  <si>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</si>
  <si>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</si>
  <si>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</si>
  <si>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</si>
  <si>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</si>
  <si>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</si>
  <si>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</si>
  <si>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</si>
  <si>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</si>
  <si>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</si>
  <si>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</si>
  <si>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</si>
  <si>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</si>
  <si>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</si>
  <si>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</si>
  <si>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</si>
  <si>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</si>
  <si>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</si>
  <si>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</si>
  <si>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</si>
  <si>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</si>
  <si>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</si>
  <si>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</si>
  <si>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</si>
  <si>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</si>
  <si>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</si>
  <si>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</si>
  <si>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</si>
  <si>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</si>
  <si>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</si>
  <si>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</si>
  <si>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</si>
  <si>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</si>
  <si>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</si>
  <si>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</si>
  <si>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</si>
  <si>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</si>
  <si>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</si>
  <si>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</si>
  <si>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</si>
  <si>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</si>
  <si>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</si>
  <si>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</si>
  <si>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</si>
  <si>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</si>
  <si>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</si>
  <si>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</si>
  <si>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</si>
  <si>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</si>
  <si>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</si>
  <si>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</si>
  <si>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</si>
  <si>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</si>
  <si>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</si>
  <si>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</si>
  <si>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</si>
  <si>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</si>
  <si>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</si>
  <si>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</si>
  <si>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</si>
  <si>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</si>
  <si>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</si>
  <si>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</si>
  <si>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</si>
  <si>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</si>
  <si>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</si>
  <si>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</si>
  <si>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</si>
  <si>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</si>
  <si>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</si>
  <si>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</si>
  <si>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</si>
  <si>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</si>
  <si>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</si>
  <si>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</si>
  <si>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</si>
  <si>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</si>
  <si>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</si>
  <si>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</si>
  <si>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</si>
  <si>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</si>
  <si>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</si>
  <si>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</si>
  <si>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</si>
  <si>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</si>
  <si>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</si>
  <si>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</si>
  <si>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</si>
  <si>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</si>
  <si>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</si>
  <si>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</si>
  <si>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</si>
  <si>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</si>
  <si>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</si>
  <si>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</si>
  <si>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</si>
  <si>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</si>
  <si>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</si>
  <si>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</si>
  <si>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</si>
  <si>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</si>
  <si>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</si>
  <si>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</si>
  <si>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</si>
  <si>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</si>
  <si>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</si>
  <si>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</si>
  <si>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</si>
  <si>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</si>
  <si>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</si>
  <si>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</si>
  <si>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</si>
  <si>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</si>
  <si>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</si>
  <si>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</si>
  <si>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</si>
  <si>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</si>
  <si>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</si>
  <si>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</si>
  <si>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</si>
  <si>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</si>
  <si>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</si>
  <si>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</si>
  <si>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</si>
  <si>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</si>
  <si>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</si>
  <si>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</si>
  <si>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</si>
  <si>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</si>
  <si>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</si>
  <si>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</si>
  <si>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</si>
  <si>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</si>
  <si>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</si>
  <si>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</si>
  <si>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</si>
  <si>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</si>
  <si>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</si>
  <si>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</si>
  <si>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</si>
  <si>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</si>
  <si>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</si>
  <si>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</si>
  <si>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</si>
  <si>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</si>
  <si>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</si>
  <si>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</si>
  <si>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</si>
  <si>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</si>
  <si>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</si>
  <si>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</si>
  <si>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</si>
  <si>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</si>
  <si>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</si>
  <si>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</si>
  <si>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</si>
  <si>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</si>
  <si>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</si>
  <si>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</si>
  <si>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</si>
  <si>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</si>
  <si>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</si>
  <si>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</si>
  <si>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</si>
  <si>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</si>
  <si>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</si>
  <si>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</si>
  <si>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</si>
  <si>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</si>
  <si>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</si>
  <si>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</si>
  <si>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</si>
  <si>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</si>
  <si>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</si>
  <si>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</si>
  <si>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</si>
  <si>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</si>
  <si>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</si>
  <si>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</si>
  <si>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</si>
  <si>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</si>
  <si>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</si>
  <si>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</si>
  <si>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</si>
  <si>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</si>
  <si>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</si>
  <si>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</si>
  <si>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</si>
  <si>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</si>
  <si>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</si>
  <si>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</si>
  <si>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</si>
  <si>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</si>
  <si>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</si>
  <si>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</si>
  <si>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</si>
  <si>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</si>
  <si>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</si>
  <si>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</si>
  <si>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</si>
  <si>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</si>
  <si>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</si>
  <si>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</si>
  <si>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</si>
  <si>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</si>
  <si>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</si>
  <si>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</si>
  <si>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</si>
  <si>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</si>
  <si>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</si>
  <si>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</si>
  <si>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</si>
  <si>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</si>
  <si>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</si>
  <si>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</si>
  <si>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</si>
  <si>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</si>
  <si>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</si>
  <si>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</si>
  <si>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</si>
  <si>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</si>
  <si>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</si>
  <si>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</si>
  <si>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</si>
  <si>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</si>
  <si>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</si>
  <si>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</si>
  <si>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</si>
  <si>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</si>
  <si>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</si>
  <si>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</si>
  <si>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</si>
  <si>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</si>
  <si>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</si>
  <si>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</si>
  <si>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</si>
  <si>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</si>
  <si>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</si>
  <si>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</si>
  <si>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</si>
  <si>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</si>
  <si>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</si>
  <si>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</si>
  <si>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</si>
  <si>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</si>
  <si>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</si>
  <si>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</si>
  <si>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</si>
  <si>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</si>
  <si>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</si>
  <si>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</si>
  <si>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</si>
  <si>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</si>
  <si>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</si>
  <si>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</si>
  <si>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</si>
  <si>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</si>
  <si>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</si>
  <si>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</si>
  <si>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</si>
  <si>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</si>
  <si>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</si>
  <si>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</si>
  <si>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</si>
  <si>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</si>
  <si>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</si>
  <si>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</si>
  <si>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</si>
  <si>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</si>
  <si>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</si>
  <si>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</si>
  <si>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</si>
  <si>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</si>
  <si>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</si>
  <si>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</si>
  <si>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</si>
  <si>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</si>
  <si>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</si>
  <si>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</si>
  <si>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</si>
  <si>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</si>
  <si>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</si>
  <si>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</si>
  <si>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</si>
  <si>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</si>
  <si>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</si>
  <si>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</si>
  <si>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</si>
  <si>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</si>
  <si>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</si>
  <si>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</si>
  <si>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</si>
  <si>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</si>
  <si>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</si>
  <si>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</si>
  <si>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</si>
  <si>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</si>
  <si>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</si>
  <si>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</si>
  <si>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</si>
  <si>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</si>
  <si>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</si>
  <si>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</si>
  <si>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</si>
  <si>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</si>
  <si>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</si>
  <si>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</si>
  <si>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</si>
  <si>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</si>
  <si>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</si>
  <si>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</si>
  <si>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</si>
  <si>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</si>
  <si>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</si>
  <si>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</si>
  <si>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</si>
  <si>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</si>
  <si>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</si>
  <si>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</si>
  <si>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</si>
  <si>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</si>
  <si>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</si>
  <si>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</si>
  <si>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</si>
  <si>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</si>
  <si>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</si>
  <si>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</si>
  <si>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</si>
  <si>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</si>
  <si>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</si>
  <si>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</si>
  <si>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</si>
  <si>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</si>
  <si>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</si>
  <si>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</si>
  <si>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</si>
  <si>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</si>
  <si>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</si>
  <si>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</si>
  <si>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</si>
  <si>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</si>
  <si>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</si>
  <si>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</si>
  <si>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</si>
  <si>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</si>
  <si>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</si>
  <si>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</si>
  <si>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</si>
  <si>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</si>
  <si>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</si>
  <si>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</si>
  <si>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</si>
  <si>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</si>
  <si>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</si>
  <si>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</si>
  <si>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</si>
  <si>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</si>
  <si>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</si>
  <si>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</si>
  <si>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</si>
  <si>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</si>
  <si>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</si>
  <si>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</si>
  <si>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</si>
  <si>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</si>
  <si>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</si>
  <si>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</si>
  <si>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</si>
  <si>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</si>
  <si>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</si>
  <si>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</si>
  <si>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</si>
  <si>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</si>
  <si>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</si>
  <si>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</si>
  <si>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</si>
  <si>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</si>
  <si>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</si>
  <si>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</si>
  <si>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</si>
  <si>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</si>
  <si>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</si>
  <si>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</si>
  <si>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</si>
  <si>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</si>
  <si>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</si>
  <si>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</si>
  <si>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</si>
  <si>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</si>
  <si>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</si>
  <si>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</si>
  <si>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</si>
  <si>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</si>
  <si>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</si>
  <si>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</si>
  <si>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</si>
  <si>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</si>
  <si>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</si>
  <si>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</si>
  <si>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</si>
  <si>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</si>
  <si>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</si>
  <si>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</si>
  <si>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</si>
  <si>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</si>
  <si>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</si>
  <si>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</si>
  <si>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</si>
  <si>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</si>
  <si>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</si>
  <si>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</si>
  <si>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</si>
  <si>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</si>
  <si>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</si>
  <si>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</si>
  <si>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</si>
  <si>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</si>
  <si>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</si>
  <si>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</si>
  <si>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</si>
  <si>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</si>
  <si>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</si>
  <si>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</si>
  <si>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</si>
  <si>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</si>
  <si>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</si>
  <si>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</si>
  <si>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</si>
  <si>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</si>
  <si>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</si>
  <si>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</si>
  <si>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</si>
  <si>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</si>
  <si>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</si>
  <si>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</si>
  <si>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</si>
  <si>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</si>
  <si>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</si>
  <si>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</si>
  <si>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</si>
  <si>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</si>
  <si>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</si>
  <si>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</si>
  <si>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</si>
  <si>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</si>
  <si>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</si>
  <si>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</si>
  <si>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</si>
  <si>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</si>
  <si>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</si>
  <si>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</si>
  <si>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</si>
  <si>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</si>
  <si>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</si>
  <si>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</si>
  <si>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</si>
  <si>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</si>
  <si>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</si>
  <si>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</si>
  <si>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</si>
  <si>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</si>
  <si>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</si>
  <si>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</si>
  <si>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</si>
  <si>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</si>
  <si>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</si>
  <si>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</si>
  <si>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</si>
  <si>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</si>
  <si>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</si>
  <si>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</si>
  <si>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</si>
  <si>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</si>
  <si>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</si>
  <si>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</si>
  <si>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</si>
  <si>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</si>
  <si>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</si>
  <si>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</si>
  <si>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</si>
  <si>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</si>
  <si>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</si>
  <si>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</si>
  <si>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</si>
  <si>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</si>
  <si>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</si>
  <si>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</si>
  <si>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</si>
  <si>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</si>
  <si>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</si>
  <si>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</si>
  <si>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</si>
  <si>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</si>
  <si>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</si>
  <si>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</si>
  <si>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</si>
  <si>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</si>
  <si>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</si>
  <si>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</si>
  <si>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</si>
  <si>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</si>
  <si>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</si>
  <si>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</si>
  <si>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</si>
  <si>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</si>
  <si>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</si>
  <si>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</si>
  <si>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</si>
  <si>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</si>
  <si>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</si>
  <si>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</si>
  <si>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</si>
  <si>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</si>
  <si>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</si>
  <si>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</si>
  <si>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</si>
  <si>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</si>
  <si>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</si>
  <si>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</si>
  <si>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</si>
  <si>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</si>
  <si>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</si>
  <si>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</si>
  <si>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</si>
  <si>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</si>
  <si>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</si>
  <si>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</si>
  <si>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</si>
  <si>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</si>
  <si>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</si>
  <si>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</si>
  <si>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</si>
  <si>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</si>
  <si>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</si>
  <si>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</si>
  <si>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</si>
  <si>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</si>
  <si>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</si>
  <si>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</si>
  <si>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</si>
  <si>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</si>
  <si>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</si>
  <si>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</si>
  <si>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</si>
  <si>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</si>
  <si>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</si>
  <si>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</si>
  <si>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</si>
  <si>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</si>
  <si>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</si>
  <si>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</si>
  <si>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</si>
  <si>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</si>
  <si>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</si>
  <si>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</si>
  <si>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</si>
  <si>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</si>
  <si>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</si>
  <si>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</si>
  <si>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</si>
  <si>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</si>
  <si>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</si>
  <si>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</si>
  <si>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</si>
  <si>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</si>
  <si>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</si>
  <si>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</si>
  <si>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</si>
  <si>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</si>
  <si>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</si>
  <si>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</si>
  <si>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</si>
  <si>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</si>
  <si>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</si>
  <si>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</si>
  <si>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</si>
  <si>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</si>
  <si>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</si>
  <si>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</si>
  <si>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</si>
  <si>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</si>
  <si>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</si>
  <si>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</si>
  <si>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</si>
  <si>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</si>
  <si>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</si>
  <si>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</si>
  <si>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</si>
  <si>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</si>
  <si>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</si>
  <si>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</si>
  <si>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</si>
  <si>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</si>
  <si>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</si>
  <si>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</si>
  <si>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</si>
  <si>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</si>
  <si>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</si>
  <si>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</si>
  <si>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</si>
  <si>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</si>
  <si>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</si>
  <si>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</si>
  <si>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</si>
  <si>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</si>
  <si>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</si>
  <si>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</si>
  <si>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</si>
  <si>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</si>
  <si>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</si>
  <si>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</si>
  <si>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</si>
  <si>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</si>
  <si>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</si>
  <si>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</si>
  <si>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</si>
  <si>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</si>
  <si>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</si>
  <si>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</si>
  <si>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</si>
  <si>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</si>
  <si>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</si>
  <si>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</si>
  <si>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</si>
  <si>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</si>
  <si>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</si>
  <si>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</si>
  <si>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</si>
  <si>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</si>
  <si>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</si>
  <si>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</si>
  <si>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</si>
  <si>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</si>
  <si>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</si>
  <si>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</si>
  <si>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</si>
  <si>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</si>
  <si>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</si>
  <si>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</si>
  <si>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</si>
  <si>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</si>
  <si>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</si>
  <si>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</si>
  <si>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</si>
  <si>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</si>
  <si>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</si>
  <si>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</si>
  <si>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</si>
  <si>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</si>
  <si>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</si>
  <si>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</si>
  <si>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</si>
  <si>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</si>
  <si>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</si>
  <si>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</si>
  <si>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</si>
  <si>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</si>
  <si>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</si>
  <si>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</si>
  <si>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</si>
  <si>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</si>
  <si>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</si>
  <si>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</si>
  <si>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</si>
  <si>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</si>
  <si>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</si>
  <si>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</si>
  <si>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</si>
  <si>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</si>
  <si>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</si>
  <si>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</si>
  <si>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</si>
  <si>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</si>
  <si>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</si>
  <si>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</si>
  <si>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</si>
  <si>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</si>
  <si>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</si>
  <si>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</si>
  <si>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</si>
  <si>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</si>
  <si>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</si>
  <si>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</si>
  <si>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</si>
  <si>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</si>
  <si>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</si>
  <si>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</si>
  <si>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</si>
  <si>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</si>
  <si>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</si>
  <si>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</si>
  <si>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</si>
  <si>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</si>
  <si>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</si>
  <si>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</si>
  <si>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</si>
  <si>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</si>
  <si>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</si>
  <si>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</si>
  <si>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</si>
  <si>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</si>
  <si>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</si>
  <si>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</si>
  <si>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</si>
  <si>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</si>
  <si>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</si>
  <si>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</si>
  <si>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</si>
  <si>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</si>
  <si>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</si>
  <si>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</si>
  <si>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</si>
  <si>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</si>
  <si>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</si>
  <si>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</si>
  <si>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</si>
  <si>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</si>
  <si>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</si>
  <si>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</si>
  <si>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</si>
  <si>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</si>
  <si>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</si>
  <si>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</si>
  <si>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</si>
  <si>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</si>
  <si>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</si>
  <si>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</si>
  <si>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</si>
  <si>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</si>
  <si>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</si>
  <si>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</si>
  <si>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</si>
  <si>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</si>
  <si>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</si>
  <si>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</si>
  <si>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</si>
  <si>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</si>
  <si>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</si>
  <si>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</si>
  <si>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</si>
  <si>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</si>
  <si>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</si>
  <si>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</si>
  <si>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</si>
  <si>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</si>
  <si>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</si>
  <si>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</si>
  <si>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</si>
  <si>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</si>
  <si>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</si>
  <si>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</si>
  <si>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</si>
  <si>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</si>
  <si>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</si>
  <si>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</si>
  <si>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</si>
  <si>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</si>
  <si>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</si>
  <si>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</si>
  <si>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</si>
  <si>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</si>
  <si>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</si>
  <si>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</si>
  <si>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</si>
  <si>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</si>
  <si>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</si>
  <si>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</si>
  <si>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</si>
  <si>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</si>
  <si>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</si>
  <si>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</si>
  <si>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</si>
  <si>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</si>
  <si>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</si>
  <si>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</si>
  <si>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</si>
  <si>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</si>
  <si>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</si>
  <si>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</si>
  <si>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</si>
  <si>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</si>
  <si>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</si>
  <si>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</si>
  <si>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</si>
  <si>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</si>
  <si>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</si>
  <si>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</si>
  <si>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</si>
  <si>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</si>
  <si>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</si>
  <si>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</si>
  <si>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</si>
  <si>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</si>
  <si>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</si>
  <si>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</si>
  <si>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</si>
  <si>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</si>
  <si>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</si>
  <si>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</si>
  <si>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</si>
  <si>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</si>
  <si>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</si>
  <si>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</si>
  <si>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</si>
  <si>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</si>
  <si>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</si>
  <si>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</si>
  <si>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</si>
  <si>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</si>
  <si>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</si>
  <si>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</si>
  <si>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</si>
  <si>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</si>
  <si>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</si>
  <si>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</si>
  <si>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</si>
  <si>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</si>
  <si>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</si>
  <si>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</si>
  <si>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</si>
  <si>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</si>
  <si>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</si>
  <si>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</si>
  <si>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</si>
  <si>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</si>
  <si>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</si>
  <si>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</si>
  <si>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</si>
  <si>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</si>
  <si>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</si>
  <si>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</si>
  <si>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</si>
  <si>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</si>
  <si>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</si>
  <si>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</si>
  <si>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</si>
  <si>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</si>
  <si>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</si>
  <si>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</si>
  <si>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</si>
  <si>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</si>
  <si>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</si>
  <si>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</si>
  <si>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</si>
  <si>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</si>
  <si>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</si>
  <si>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</si>
  <si>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</si>
  <si>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</si>
  <si>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</si>
  <si>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</si>
  <si>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</si>
  <si>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</si>
  <si>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</si>
  <si>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</si>
  <si>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</si>
  <si>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</si>
  <si>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</si>
  <si>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</si>
  <si>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</si>
  <si>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</si>
  <si>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</si>
  <si>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</si>
  <si>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</si>
  <si>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</si>
  <si>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</si>
  <si>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</si>
  <si>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</si>
  <si>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</si>
  <si>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</si>
  <si>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</si>
  <si>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</si>
  <si>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</si>
  <si>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</si>
  <si>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</si>
  <si>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</si>
  <si>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</si>
  <si>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</si>
  <si>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</si>
  <si>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</si>
  <si>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</si>
  <si>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</si>
  <si>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</si>
  <si>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</si>
  <si>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</si>
  <si>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</si>
  <si>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</si>
  <si>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</si>
  <si>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</si>
  <si>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</si>
  <si>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</si>
  <si>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</si>
  <si>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</si>
  <si>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</si>
  <si>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</si>
  <si>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</si>
  <si>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</si>
  <si>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</si>
  <si>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</si>
  <si>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</si>
  <si>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</si>
  <si>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</si>
  <si>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</si>
  <si>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</si>
  <si>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</si>
  <si>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</si>
  <si>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</si>
  <si>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</si>
  <si>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</si>
  <si>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</si>
  <si>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</si>
  <si>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</si>
  <si>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</si>
  <si>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</si>
  <si>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</si>
  <si>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</si>
  <si>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</si>
  <si>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</si>
  <si>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</si>
  <si>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</si>
  <si>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</si>
  <si>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</si>
  <si>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</si>
  <si>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</si>
  <si>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</si>
  <si>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</si>
  <si>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</si>
  <si>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</si>
  <si>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</si>
  <si>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</si>
  <si>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</si>
  <si>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</si>
  <si>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</si>
  <si>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</si>
  <si>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</si>
  <si>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</si>
  <si>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</si>
  <si>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</si>
  <si>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</si>
  <si>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</si>
  <si>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</si>
  <si>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</si>
  <si>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</si>
  <si>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</si>
  <si>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</si>
  <si>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</si>
  <si>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</si>
  <si>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</si>
  <si>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</si>
  <si>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</si>
  <si>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</si>
  <si>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</si>
  <si>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</si>
  <si>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</si>
  <si>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</si>
  <si>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</si>
  <si>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</si>
  <si>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</si>
  <si>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</si>
  <si>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</si>
  <si>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</si>
  <si>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</si>
  <si>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</si>
  <si>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</si>
  <si>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</si>
  <si>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</si>
  <si>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</si>
  <si>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</si>
  <si>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</si>
  <si>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</si>
  <si>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</si>
  <si>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</si>
  <si>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</si>
  <si>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</si>
  <si>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</si>
  <si>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</si>
  <si>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</si>
  <si>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</si>
  <si>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</si>
  <si>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</si>
  <si>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</si>
  <si>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</si>
  <si>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</si>
  <si>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</si>
  <si>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</si>
  <si>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</si>
  <si>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</si>
  <si>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</si>
  <si>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</si>
  <si>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</si>
  <si>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</si>
  <si>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</si>
  <si>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</si>
  <si>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</si>
  <si>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</si>
  <si>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</si>
  <si>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</si>
  <si>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</si>
  <si>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</si>
  <si>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</si>
  <si>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</si>
  <si>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</si>
  <si>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</si>
  <si>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</si>
  <si>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</si>
  <si>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</si>
  <si>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</si>
  <si>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</si>
  <si>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</si>
  <si>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</si>
  <si>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</si>
  <si>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</si>
  <si>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</si>
  <si>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</si>
  <si>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</si>
  <si>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</si>
  <si>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</si>
  <si>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</si>
  <si>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</si>
  <si>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</si>
  <si>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</si>
  <si>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</si>
  <si>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</si>
  <si>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</si>
  <si>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</si>
  <si>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</si>
  <si>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</si>
  <si>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</si>
  <si>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</si>
  <si>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</si>
  <si>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</si>
  <si>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</si>
  <si>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</si>
  <si>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</si>
  <si>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</si>
  <si>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</si>
  <si>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</si>
  <si>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</si>
  <si>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</si>
  <si>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</si>
  <si>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</si>
  <si>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</si>
  <si>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</si>
  <si>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</si>
  <si>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</si>
  <si>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</si>
  <si>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</si>
  <si>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</si>
  <si>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</si>
  <si>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</si>
  <si>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</si>
  <si>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</si>
  <si>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</si>
  <si>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</si>
  <si>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</si>
  <si>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</si>
  <si>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</si>
  <si>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</si>
  <si>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</si>
  <si>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</si>
  <si>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</si>
  <si>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</si>
  <si>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</si>
  <si>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</si>
  <si>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</si>
  <si>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</si>
  <si>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</si>
  <si>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</si>
  <si>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</si>
  <si>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</si>
  <si>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</si>
  <si>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</si>
  <si>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</si>
  <si>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</si>
  <si>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</si>
  <si>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</si>
  <si>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</si>
  <si>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</si>
  <si>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</si>
  <si>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</si>
  <si>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</si>
  <si>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</si>
  <si>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</si>
  <si>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</si>
  <si>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</si>
  <si>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</si>
  <si>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</si>
  <si>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</si>
  <si>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</si>
  <si>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</si>
  <si>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</si>
  <si>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</si>
  <si>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</si>
  <si>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</si>
  <si>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</si>
  <si>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</si>
  <si>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</si>
  <si>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</si>
  <si>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</si>
  <si>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</si>
  <si>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</si>
  <si>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</si>
  <si>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</si>
  <si>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</si>
  <si>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</si>
  <si>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</si>
  <si>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</si>
  <si>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</si>
  <si>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</si>
  <si>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</si>
  <si>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</si>
  <si>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</si>
  <si>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</si>
  <si>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</si>
  <si>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</si>
  <si>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</si>
  <si>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</si>
  <si>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</si>
  <si>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</si>
  <si>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</si>
  <si>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</si>
  <si>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</si>
  <si>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</si>
  <si>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</si>
  <si>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</si>
  <si>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</si>
  <si>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</si>
  <si>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</si>
  <si>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</si>
  <si>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</si>
  <si>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</si>
  <si>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</si>
  <si>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</si>
  <si>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</si>
  <si>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</si>
  <si>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</si>
  <si>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</si>
  <si>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</si>
  <si>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</si>
  <si>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</si>
  <si>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</si>
  <si>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</si>
  <si>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</si>
  <si>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</si>
  <si>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</si>
  <si>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</si>
  <si>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</si>
  <si>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</si>
  <si>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</si>
  <si>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</si>
  <si>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</si>
  <si>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</si>
  <si>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</si>
  <si>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</si>
  <si>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</si>
  <si>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</si>
  <si>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</si>
  <si>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</si>
  <si>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</si>
  <si>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</si>
  <si>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</si>
  <si>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</si>
  <si>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</si>
  <si>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</si>
  <si>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</si>
  <si>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</si>
  <si>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</si>
  <si>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</si>
  <si>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</si>
  <si>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</si>
  <si>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</si>
  <si>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</si>
  <si>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</si>
  <si>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</si>
  <si>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</si>
  <si>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</si>
  <si>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</si>
  <si>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</si>
  <si>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</si>
  <si>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</si>
  <si>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</si>
  <si>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</si>
  <si>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</si>
  <si>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</si>
  <si>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</si>
  <si>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</si>
  <si>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</si>
  <si>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</si>
  <si>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</si>
  <si>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</si>
  <si>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</si>
  <si>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</si>
  <si>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</si>
  <si>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</si>
  <si>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</si>
  <si>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</si>
  <si>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</si>
  <si>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</si>
  <si>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</si>
  <si>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</si>
  <si>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</si>
  <si>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</si>
  <si>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</si>
  <si>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</si>
  <si>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</si>
  <si>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</si>
  <si>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</si>
  <si>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</si>
  <si>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</si>
  <si>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</si>
  <si>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</si>
  <si>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</si>
  <si>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</si>
  <si>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</si>
  <si>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</si>
  <si>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</si>
  <si>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</si>
  <si>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</si>
  <si>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</si>
  <si>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</si>
  <si>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</si>
  <si>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</si>
  <si>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</si>
  <si>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</si>
  <si>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</si>
  <si>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</si>
  <si>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</si>
  <si>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</si>
  <si>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</si>
  <si>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</si>
  <si>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</si>
  <si>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</si>
  <si>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</si>
  <si>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</si>
  <si>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</si>
  <si>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</si>
  <si>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</si>
  <si>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</si>
  <si>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</si>
  <si>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</si>
  <si>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</si>
  <si>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</si>
  <si>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</si>
  <si>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</si>
  <si>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</si>
  <si>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</si>
  <si>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</si>
  <si>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</si>
  <si>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</si>
  <si>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</si>
  <si>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</si>
  <si>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</si>
  <si>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</si>
  <si>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</si>
  <si>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</si>
  <si>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</si>
  <si>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</si>
  <si>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</si>
  <si>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</si>
  <si>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</si>
  <si>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</si>
  <si>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</si>
  <si>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</si>
  <si>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</si>
  <si>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</si>
  <si>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</si>
  <si>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</si>
  <si>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</si>
  <si>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</si>
  <si>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</si>
  <si>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</si>
  <si>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</si>
  <si>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</si>
  <si>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</si>
  <si>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</si>
  <si>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</si>
  <si>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</si>
  <si>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</si>
  <si>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</si>
  <si>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</si>
  <si>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</si>
  <si>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</si>
  <si>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</si>
  <si>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</si>
  <si>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</si>
  <si>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</si>
  <si>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</si>
  <si>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</si>
  <si>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</si>
  <si>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</si>
  <si>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</si>
  <si>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</si>
  <si>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</si>
  <si>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</si>
  <si>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</si>
  <si>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</si>
  <si>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</si>
  <si>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</si>
  <si>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</si>
  <si>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</si>
  <si>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</si>
  <si>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</si>
  <si>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</si>
  <si>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</si>
  <si>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</si>
  <si>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</si>
  <si>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</si>
  <si>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</si>
  <si>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</si>
  <si>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</si>
  <si>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</si>
  <si>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</si>
  <si>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</si>
  <si>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</si>
  <si>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</si>
  <si>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</si>
  <si>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</si>
  <si>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</si>
  <si>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</si>
  <si>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</si>
  <si>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</si>
  <si>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</si>
  <si>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</si>
  <si>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</si>
  <si>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</si>
  <si>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</si>
  <si>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</si>
  <si>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</si>
  <si>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</si>
  <si>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</si>
  <si>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</si>
  <si>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</si>
  <si>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</si>
  <si>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</si>
  <si>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</si>
  <si>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</si>
  <si>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</si>
  <si>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</si>
  <si>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</si>
  <si>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</si>
  <si>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</si>
  <si>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</si>
  <si>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</si>
  <si>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</si>
  <si>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</si>
  <si>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</si>
  <si>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</si>
  <si>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</si>
  <si>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</si>
  <si>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</si>
  <si>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</si>
  <si>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</si>
  <si>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</si>
  <si>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</si>
  <si>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</si>
  <si>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</si>
  <si>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</si>
  <si>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</si>
  <si>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</si>
  <si>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</si>
  <si>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</si>
  <si>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</si>
  <si>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</si>
  <si>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</si>
  <si>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</si>
  <si>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</si>
  <si>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</si>
  <si>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</si>
  <si>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</si>
  <si>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</si>
  <si>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</si>
  <si>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</si>
  <si>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</si>
  <si>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</si>
  <si>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</si>
  <si>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</si>
  <si>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</si>
  <si>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</si>
  <si>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</si>
  <si>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</si>
  <si>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</si>
  <si>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</si>
  <si>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</si>
  <si>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</si>
  <si>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</si>
  <si>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</si>
  <si>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</si>
  <si>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</si>
  <si>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</si>
  <si>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</si>
  <si>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</si>
  <si>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</si>
  <si>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</si>
  <si>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</si>
  <si>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</si>
  <si>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</si>
  <si>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</si>
  <si>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</si>
  <si>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</si>
  <si>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</si>
  <si>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</si>
  <si>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</si>
  <si>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</si>
  <si>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</si>
  <si>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</si>
  <si>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</si>
  <si>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</si>
  <si>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</si>
  <si>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</si>
  <si>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</si>
  <si>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</si>
  <si>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</si>
  <si>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</si>
  <si>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</si>
  <si>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</si>
  <si>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</si>
  <si>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</si>
  <si>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</si>
  <si>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</si>
  <si>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</si>
  <si>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</si>
  <si>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</si>
  <si>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</si>
  <si>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</si>
  <si>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</si>
  <si>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</si>
  <si>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</si>
  <si>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</si>
  <si>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</si>
  <si>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</si>
  <si>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</si>
  <si>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</si>
  <si>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</si>
  <si>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</si>
  <si>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</si>
  <si>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</si>
  <si>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</si>
  <si>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</si>
  <si>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</si>
  <si>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</si>
  <si>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</si>
  <si>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</si>
  <si>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</si>
  <si>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</si>
  <si>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</si>
  <si>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</si>
  <si>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</si>
  <si>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</si>
  <si>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</si>
  <si>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</si>
  <si>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</si>
  <si>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</si>
  <si>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</si>
  <si>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</si>
  <si>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</si>
  <si>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</si>
  <si>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</si>
  <si>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</si>
  <si>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</si>
  <si>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</si>
  <si>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</si>
  <si>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</si>
  <si>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</si>
  <si>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</si>
  <si>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</si>
  <si>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</si>
  <si>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</si>
  <si>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</si>
  <si>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</si>
  <si>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</si>
  <si>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</si>
  <si>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</si>
  <si>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</si>
  <si>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</si>
  <si>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</si>
  <si>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</si>
  <si>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</si>
  <si>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</si>
  <si>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</si>
  <si>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</si>
  <si>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</si>
  <si>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</si>
  <si>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</si>
  <si>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</si>
  <si>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</si>
  <si>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</si>
  <si>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</si>
  <si>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</si>
  <si>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</si>
  <si>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</si>
  <si>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</si>
  <si>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</si>
  <si>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</si>
  <si>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</si>
  <si>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</si>
  <si>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</si>
  <si>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</si>
  <si>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</si>
  <si>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</si>
  <si>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</si>
  <si>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</si>
  <si>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</si>
  <si>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</si>
  <si>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</si>
  <si>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</si>
  <si>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</si>
  <si>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</si>
  <si>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</si>
  <si>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</si>
  <si>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</si>
  <si>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</si>
  <si>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</si>
  <si>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</si>
  <si>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</si>
  <si>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</si>
  <si>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</si>
  <si>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</si>
  <si>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</si>
  <si>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</si>
  <si>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</si>
  <si>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</si>
  <si>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</si>
  <si>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</si>
  <si>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</si>
  <si>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</si>
  <si>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</si>
  <si>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</si>
  <si>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</si>
  <si>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</si>
  <si>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</si>
  <si>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</si>
  <si>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</si>
  <si>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</si>
  <si>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</si>
  <si>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</si>
  <si>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</si>
  <si>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</si>
  <si>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</si>
  <si>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</si>
  <si>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</si>
  <si>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</si>
  <si>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</si>
  <si>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</si>
  <si>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</si>
  <si>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</si>
  <si>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</si>
  <si>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</si>
  <si>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</si>
  <si>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</si>
  <si>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</si>
  <si>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</si>
  <si>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</si>
  <si>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</si>
  <si>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</si>
  <si>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</si>
  <si>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</si>
  <si>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</si>
  <si>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</si>
  <si>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</si>
  <si>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</si>
  <si>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</si>
  <si>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</si>
  <si>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</si>
  <si>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</si>
  <si>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</si>
  <si>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</si>
  <si>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</si>
  <si>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</si>
  <si>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</si>
  <si>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</si>
  <si>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</si>
  <si>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</si>
  <si>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</si>
  <si>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</si>
  <si>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</si>
  <si>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</si>
  <si>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</si>
  <si>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</si>
  <si>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</si>
  <si>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</si>
  <si>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</si>
  <si>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</si>
  <si>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</si>
  <si>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</si>
  <si>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</si>
  <si>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</si>
  <si>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</si>
  <si>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</si>
  <si>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</si>
  <si>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</si>
  <si>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</si>
  <si>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</si>
  <si>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</si>
  <si>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</si>
  <si>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</si>
  <si>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</si>
  <si>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</si>
  <si>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</si>
  <si>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</si>
  <si>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</si>
  <si>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</si>
  <si>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</si>
  <si>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</si>
  <si>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</si>
  <si>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</si>
  <si>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</si>
  <si>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</si>
  <si>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</si>
  <si>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</si>
  <si>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</si>
  <si>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</si>
  <si>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</si>
  <si>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</si>
  <si>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</si>
  <si>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</si>
  <si>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</si>
  <si>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</si>
  <si>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</si>
  <si>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</si>
  <si>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</si>
  <si>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</si>
  <si>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</si>
  <si>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</si>
  <si>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</si>
  <si>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</si>
  <si>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</si>
  <si>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</si>
  <si>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</si>
  <si>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</si>
  <si>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</si>
  <si>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</si>
  <si>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</si>
  <si>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</si>
  <si>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</si>
  <si>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</si>
  <si>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</si>
  <si>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</si>
  <si>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</si>
  <si>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</si>
  <si>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</si>
  <si>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</si>
  <si>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</si>
  <si>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</si>
  <si>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</si>
  <si>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</si>
  <si>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</si>
  <si>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</si>
  <si>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</si>
  <si>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</si>
  <si>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</si>
  <si>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</si>
  <si>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</si>
  <si>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</si>
  <si>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</si>
  <si>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</si>
  <si>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</si>
  <si>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</si>
  <si>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</si>
  <si>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</si>
  <si>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</si>
  <si>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</si>
  <si>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</si>
  <si>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</si>
  <si>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</si>
  <si>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</si>
  <si>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</si>
  <si>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</si>
  <si>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</si>
  <si>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</si>
  <si>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</si>
  <si>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</si>
  <si>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</si>
  <si>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</si>
  <si>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</si>
  <si>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</si>
  <si>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</si>
  <si>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</si>
  <si>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</si>
  <si>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</si>
  <si>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</si>
  <si>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</si>
  <si>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</si>
  <si>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</si>
  <si>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</si>
  <si>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</si>
  <si>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</si>
  <si>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</si>
  <si>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</si>
  <si>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</si>
  <si>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</si>
  <si>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</si>
  <si>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</si>
  <si>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</si>
  <si>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</si>
  <si>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</si>
  <si>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</si>
  <si>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</si>
  <si>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</si>
  <si>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</si>
  <si>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</si>
  <si>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</si>
  <si>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</si>
  <si>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</si>
  <si>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</si>
  <si>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</si>
  <si>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</si>
  <si>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</si>
  <si>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</si>
  <si>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</si>
  <si>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</si>
  <si>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</si>
  <si>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</si>
  <si>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</si>
  <si>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</si>
  <si>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</si>
  <si>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</si>
  <si>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</si>
  <si>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</si>
  <si>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</si>
  <si>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</si>
  <si>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</si>
  <si>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</si>
  <si>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</si>
  <si>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</si>
  <si>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</si>
  <si>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</si>
  <si>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</si>
  <si>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</si>
  <si>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</si>
  <si>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</si>
  <si>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</si>
  <si>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</si>
  <si>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</si>
  <si>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</si>
  <si>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</si>
  <si>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</si>
  <si>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</si>
  <si>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</si>
  <si>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</si>
  <si>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</si>
  <si>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</si>
  <si>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</si>
  <si>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</si>
  <si>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</si>
  <si>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</si>
  <si>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</si>
  <si>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</si>
  <si>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</si>
  <si>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</si>
  <si>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</si>
  <si>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</si>
  <si>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</si>
  <si>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</si>
  <si>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</si>
  <si>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</si>
  <si>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</si>
  <si>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</si>
  <si>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</si>
  <si>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</si>
  <si>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</si>
  <si>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</si>
  <si>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</si>
  <si>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</si>
  <si>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</si>
  <si>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</si>
  <si>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</si>
  <si>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</si>
  <si>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</si>
  <si>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</si>
  <si>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</si>
  <si>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</si>
  <si>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</si>
  <si>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</si>
  <si>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</si>
  <si>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</si>
  <si>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</si>
  <si>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</si>
  <si>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</si>
  <si>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</si>
  <si>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</si>
  <si>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</si>
  <si>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</si>
  <si>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</si>
  <si>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</si>
  <si>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</si>
  <si>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</si>
  <si>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</si>
  <si>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</si>
  <si>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</si>
  <si>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</si>
  <si>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</si>
  <si>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</si>
  <si>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</si>
  <si>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</si>
  <si>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</si>
  <si>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</si>
  <si>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</si>
  <si>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</si>
  <si>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</si>
  <si>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</si>
  <si>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</si>
  <si>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</si>
  <si>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</si>
  <si>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</si>
  <si>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</si>
  <si>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</si>
  <si>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</si>
  <si>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</si>
  <si>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</si>
  <si>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</si>
  <si>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</si>
  <si>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</si>
  <si>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</si>
  <si>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</si>
  <si>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</si>
  <si>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</si>
  <si>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</si>
  <si>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</si>
  <si>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</si>
  <si>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</si>
  <si>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</si>
  <si>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</si>
  <si>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</si>
  <si>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</si>
  <si>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</si>
  <si>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</si>
  <si>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</si>
  <si>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</si>
  <si>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</si>
  <si>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</si>
  <si>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</si>
  <si>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</si>
  <si>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</si>
  <si>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</si>
  <si>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</si>
  <si>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</si>
  <si>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</si>
  <si>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</si>
  <si>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</si>
  <si>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</si>
  <si>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</si>
  <si>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</si>
  <si>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</si>
  <si>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</si>
  <si>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</si>
  <si>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</si>
  <si>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</si>
  <si>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</si>
  <si>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</si>
  <si>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</si>
  <si>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</si>
  <si>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</si>
  <si>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</si>
  <si>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</si>
  <si>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</si>
  <si>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</si>
  <si>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</si>
  <si>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</si>
  <si>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</si>
  <si>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</si>
  <si>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</si>
  <si>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</si>
  <si>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</si>
  <si>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</si>
  <si>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</si>
  <si>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</si>
  <si>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</si>
  <si>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</si>
  <si>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</si>
  <si>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</si>
  <si>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</si>
  <si>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</si>
  <si>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</si>
  <si>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</si>
  <si>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</si>
  <si>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</si>
  <si>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</si>
  <si>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</si>
  <si>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</si>
  <si>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</si>
  <si>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</si>
  <si>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</si>
  <si>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</si>
  <si>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</si>
  <si>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</si>
  <si>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</si>
  <si>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</si>
  <si>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</si>
  <si>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</si>
  <si>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</si>
  <si>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</si>
  <si>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</si>
  <si>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</si>
  <si>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</si>
  <si>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</si>
  <si>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</si>
  <si>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</si>
  <si>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</si>
  <si>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</si>
  <si>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</si>
  <si>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</si>
  <si>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</si>
  <si>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</si>
  <si>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</si>
  <si>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</si>
  <si>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</si>
  <si>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</si>
  <si>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</si>
  <si>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</si>
  <si>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</si>
  <si>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</si>
  <si>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</si>
  <si>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</si>
  <si>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</si>
  <si>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</si>
  <si>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</si>
  <si>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</si>
  <si>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</si>
  <si>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</si>
  <si>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</si>
  <si>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</si>
  <si>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</si>
  <si>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</si>
  <si>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</si>
  <si>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</si>
  <si>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</si>
  <si>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</si>
  <si>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</si>
  <si>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</si>
  <si>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</si>
  <si>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</si>
  <si>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</si>
  <si>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</si>
  <si>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</si>
  <si>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</si>
  <si>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</si>
  <si>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</si>
  <si>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</si>
  <si>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</si>
  <si>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</si>
  <si>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</si>
  <si>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</si>
  <si>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</si>
  <si>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</si>
  <si>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</si>
  <si>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</si>
  <si>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</si>
  <si>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</si>
  <si>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</si>
  <si>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</si>
  <si>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</si>
  <si>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</si>
  <si>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</si>
  <si>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</si>
  <si>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</si>
  <si>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</si>
  <si>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</si>
  <si>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</si>
  <si>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</si>
  <si>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</si>
  <si>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</si>
  <si>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</si>
  <si>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</si>
  <si>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</si>
  <si>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</si>
  <si>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</si>
  <si>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</si>
  <si>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</si>
  <si>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</si>
  <si>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</si>
  <si>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</si>
  <si>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</si>
  <si>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</si>
  <si>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</si>
  <si>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</si>
  <si>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</si>
  <si>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</si>
  <si>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</si>
  <si>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</si>
  <si>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</si>
  <si>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</si>
  <si>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</si>
  <si>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</si>
  <si>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</si>
  <si>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</si>
  <si>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</si>
  <si>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</si>
  <si>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</si>
  <si>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</si>
  <si>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</si>
  <si>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</si>
  <si>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</si>
  <si>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</si>
  <si>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</si>
  <si>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</si>
  <si>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</si>
  <si>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</si>
  <si>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</si>
  <si>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</si>
  <si>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</si>
  <si>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</si>
  <si>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</si>
  <si>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</si>
  <si>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</si>
  <si>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</si>
  <si>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</si>
  <si>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</si>
  <si>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</si>
  <si>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</si>
  <si>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</si>
  <si>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</si>
  <si>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</si>
  <si>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</si>
  <si>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</si>
  <si>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</si>
  <si>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</si>
  <si>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</si>
  <si>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</si>
  <si>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</si>
  <si>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</si>
  <si>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</si>
  <si>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</si>
  <si>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</si>
  <si>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</si>
  <si>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</si>
  <si>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</si>
  <si>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</si>
  <si>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</si>
  <si>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</si>
  <si>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</si>
  <si>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</si>
  <si>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</si>
  <si>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</si>
  <si>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</si>
  <si>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</si>
  <si>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</si>
  <si>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</si>
  <si>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</si>
  <si>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</si>
  <si>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</si>
  <si>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</si>
  <si>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</si>
  <si>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</si>
  <si>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</si>
  <si>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</si>
  <si>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</si>
  <si>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</si>
  <si>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</si>
  <si>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</si>
  <si>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</si>
  <si>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</si>
  <si>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</si>
  <si>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</si>
  <si>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</si>
  <si>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</si>
  <si>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</si>
  <si>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</si>
  <si>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</si>
  <si>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</si>
  <si>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</si>
  <si>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</si>
  <si>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</si>
  <si>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</si>
  <si>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</si>
  <si>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</si>
  <si>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</si>
  <si>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</si>
  <si>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</si>
  <si>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</si>
  <si>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</si>
  <si>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</si>
  <si>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</si>
  <si>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</si>
  <si>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</si>
  <si>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</si>
  <si>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</si>
  <si>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</si>
  <si>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</si>
  <si>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</si>
  <si>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</si>
  <si>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</si>
  <si>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</si>
  <si>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</si>
  <si>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</si>
  <si>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</si>
  <si>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</si>
  <si>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</si>
  <si>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</si>
  <si>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</si>
  <si>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</si>
  <si>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</si>
  <si>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</si>
  <si>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</si>
  <si>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</si>
  <si>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</si>
  <si>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</si>
  <si>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</si>
  <si>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</si>
  <si>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</si>
  <si>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</si>
  <si>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</si>
  <si>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</si>
  <si>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</si>
  <si>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</si>
  <si>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</si>
  <si>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</si>
  <si>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</si>
  <si>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</si>
  <si>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</si>
  <si>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</si>
  <si>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</si>
  <si>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</si>
  <si>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</si>
  <si>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</si>
  <si>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</si>
  <si>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</si>
  <si>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</si>
  <si>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</si>
  <si>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</si>
  <si>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</si>
  <si>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</si>
  <si>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</si>
  <si>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</si>
  <si>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</si>
  <si>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</si>
  <si>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</si>
  <si>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</si>
  <si>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</si>
  <si>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</si>
  <si>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</si>
  <si>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</si>
  <si>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</si>
  <si>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</si>
  <si>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</si>
  <si>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</si>
  <si>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</si>
  <si>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</si>
  <si>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</si>
  <si>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</si>
  <si>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</si>
  <si>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</si>
  <si>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</si>
  <si>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</si>
  <si>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</si>
  <si>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</si>
  <si>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</si>
  <si>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</si>
  <si>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</si>
  <si>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</si>
  <si>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</si>
  <si>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</si>
  <si>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</si>
  <si>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</si>
  <si>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</si>
  <si>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</si>
  <si>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</si>
  <si>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</si>
  <si>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</si>
  <si>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</si>
  <si>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</si>
  <si>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</si>
  <si>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</si>
  <si>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</si>
  <si>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</si>
  <si>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</si>
  <si>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</si>
  <si>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</si>
  <si>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</si>
  <si>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</si>
  <si>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</si>
  <si>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</si>
  <si>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</si>
  <si>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</si>
  <si>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</si>
  <si>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</si>
  <si>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</si>
  <si>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</si>
  <si>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</si>
  <si>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</si>
  <si>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</si>
  <si>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</si>
  <si>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</si>
  <si>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</si>
  <si>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</si>
  <si>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</si>
  <si>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</si>
  <si>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</si>
  <si>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</si>
  <si>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</si>
  <si>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</si>
  <si>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</si>
  <si>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</si>
  <si>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</si>
  <si>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</si>
  <si>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</si>
  <si>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</si>
  <si>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</si>
  <si>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</si>
  <si>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</si>
  <si>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</si>
  <si>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</si>
  <si>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</si>
  <si>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</si>
  <si>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</si>
  <si>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</si>
  <si>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</si>
  <si>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</si>
  <si>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</si>
  <si>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</si>
  <si>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</si>
  <si>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</si>
  <si>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</si>
  <si>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</si>
  <si>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</si>
  <si>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</si>
  <si>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</si>
  <si>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</si>
  <si>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</si>
  <si>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</si>
  <si>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</si>
  <si>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</si>
  <si>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</si>
  <si>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</si>
  <si>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</si>
  <si>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</si>
  <si>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</si>
  <si>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</si>
  <si>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</si>
  <si>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</si>
  <si>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</si>
  <si>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</si>
  <si>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</si>
  <si>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</si>
  <si>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</si>
  <si>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</si>
  <si>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</si>
  <si>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</si>
  <si>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</si>
  <si>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</si>
  <si>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</si>
  <si>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</si>
  <si>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</si>
  <si>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</si>
  <si>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</si>
  <si>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</si>
  <si>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</si>
  <si>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</si>
  <si>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</si>
  <si>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</si>
  <si>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</si>
  <si>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</si>
  <si>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</si>
  <si>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</si>
  <si>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</si>
  <si>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</si>
  <si>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</si>
  <si>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</si>
  <si>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</si>
  <si>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</si>
  <si>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</si>
  <si>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</si>
  <si>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</si>
  <si>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</si>
  <si>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</si>
  <si>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</si>
  <si>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</si>
  <si>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</si>
  <si>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</si>
  <si>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</si>
  <si>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</si>
  <si>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</si>
  <si>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</si>
  <si>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</si>
  <si>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</si>
  <si>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</si>
  <si>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</si>
  <si>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</si>
  <si>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</si>
  <si>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</si>
  <si>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</si>
  <si>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</si>
  <si>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</si>
  <si>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</si>
  <si>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</si>
  <si>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</si>
  <si>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</si>
  <si>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</si>
  <si>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</si>
  <si>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</si>
  <si>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</si>
  <si>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</si>
  <si>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</si>
  <si>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</si>
  <si>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</si>
  <si>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</si>
  <si>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</si>
  <si>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</si>
  <si>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</si>
  <si>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</si>
  <si>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</si>
  <si>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</si>
  <si>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</si>
  <si>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</si>
  <si>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</si>
  <si>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</si>
  <si>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</si>
  <si>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</si>
  <si>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</si>
  <si>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</si>
  <si>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</si>
  <si>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</si>
  <si>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</si>
  <si>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</si>
  <si>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</si>
  <si>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</si>
  <si>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</si>
  <si>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</si>
  <si>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</si>
  <si>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</si>
  <si>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</si>
  <si>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</si>
  <si>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</si>
  <si>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</si>
  <si>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</si>
  <si>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</si>
  <si>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</si>
  <si>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</si>
  <si>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</si>
  <si>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</si>
  <si>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</si>
  <si>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</si>
  <si>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</si>
  <si>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</si>
  <si>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</si>
  <si>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</si>
  <si>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</si>
  <si>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</si>
  <si>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</si>
  <si>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</si>
  <si>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</si>
  <si>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</si>
  <si>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</si>
  <si>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</si>
  <si>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</si>
  <si>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</si>
  <si>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</si>
  <si>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</si>
  <si>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</si>
  <si>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</si>
  <si>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</si>
  <si>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</si>
  <si>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</si>
  <si>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</si>
  <si>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</si>
  <si>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</si>
  <si>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</si>
  <si>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</si>
  <si>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</si>
  <si>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</si>
  <si>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</si>
  <si>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</si>
  <si>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</si>
  <si>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</si>
  <si>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</si>
  <si>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</si>
  <si>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</si>
  <si>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</si>
  <si>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</si>
  <si>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</si>
  <si>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</si>
  <si>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</si>
  <si>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</si>
  <si>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</si>
  <si>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</si>
  <si>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</si>
  <si>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</si>
  <si>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</si>
  <si>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</si>
  <si>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</si>
  <si>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</si>
  <si>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</si>
  <si>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</si>
  <si>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</si>
  <si>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</si>
  <si>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</si>
  <si>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</si>
  <si>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</si>
  <si>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</si>
  <si>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</si>
  <si>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</si>
  <si>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</si>
  <si>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</si>
  <si>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</si>
  <si>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</si>
  <si>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</si>
  <si>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</si>
  <si>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</si>
  <si>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</si>
  <si>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</si>
  <si>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</si>
  <si>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</si>
  <si>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</si>
  <si>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</si>
  <si>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</si>
  <si>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</si>
  <si>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</si>
  <si>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</si>
  <si>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</si>
  <si>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</si>
  <si>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</si>
  <si>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</si>
  <si>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</si>
  <si>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</si>
  <si>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</si>
  <si>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</si>
  <si>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</si>
  <si>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</si>
  <si>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</si>
  <si>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</si>
  <si>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</si>
  <si>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</si>
  <si>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</si>
  <si>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</si>
  <si>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</si>
  <si>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</si>
  <si>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</si>
  <si>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</si>
  <si>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</si>
  <si>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</si>
  <si>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</si>
  <si>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</si>
  <si>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</si>
  <si>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</si>
  <si>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</si>
  <si>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</si>
  <si>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</si>
  <si>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</si>
  <si>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</si>
  <si>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</si>
  <si>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</si>
  <si>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</si>
  <si>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</si>
  <si>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</si>
  <si>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</si>
  <si>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</si>
  <si>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</si>
  <si>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</si>
  <si>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</si>
  <si>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</si>
  <si>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</si>
  <si>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</si>
  <si>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</si>
  <si>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</si>
  <si>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</si>
  <si>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</si>
  <si>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</si>
  <si>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</si>
  <si>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</si>
  <si>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</si>
  <si>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</si>
  <si>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</si>
  <si>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</si>
  <si>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</si>
  <si>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</si>
  <si>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</si>
  <si>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</si>
  <si>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</si>
  <si>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</si>
  <si>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</si>
  <si>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</si>
  <si>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</si>
  <si>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</si>
  <si>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</si>
  <si>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</si>
  <si>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</si>
  <si>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</si>
  <si>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</si>
  <si>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</si>
  <si>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</si>
  <si>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</si>
  <si>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</si>
  <si>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</si>
  <si>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</si>
  <si>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</si>
  <si>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</si>
  <si>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</si>
  <si>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</si>
  <si>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</si>
  <si>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</si>
  <si>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</si>
  <si>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</si>
  <si>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</si>
  <si>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</si>
  <si>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</si>
  <si>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</si>
  <si>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</si>
  <si>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</si>
  <si>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</si>
  <si>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</si>
  <si>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</si>
  <si>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</si>
  <si>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</si>
  <si>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</si>
  <si>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</si>
  <si>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</si>
  <si>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</si>
  <si>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</si>
  <si>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</si>
  <si>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</si>
  <si>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</si>
  <si>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</si>
  <si>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</si>
  <si>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</si>
  <si>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</si>
  <si>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</si>
  <si>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</si>
  <si>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</si>
  <si>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</si>
  <si>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</si>
  <si>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</si>
  <si>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</si>
  <si>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</si>
  <si>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</si>
  <si>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</si>
  <si>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</si>
  <si>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</si>
  <si>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</si>
  <si>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</si>
  <si>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</si>
  <si>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</si>
  <si>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</si>
  <si>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</si>
  <si>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</si>
  <si>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</si>
  <si>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</si>
  <si>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</si>
  <si>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</si>
  <si>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</si>
  <si>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</si>
  <si>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</si>
  <si>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</si>
  <si>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</si>
  <si>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</si>
  <si>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</si>
  <si>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</si>
  <si>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</si>
  <si>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</si>
  <si>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</si>
  <si>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</si>
  <si>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</si>
  <si>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</si>
  <si>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</si>
  <si>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</si>
  <si>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</si>
  <si>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</si>
  <si>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</si>
  <si>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</si>
  <si>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</si>
  <si>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</si>
  <si>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</si>
  <si>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</si>
  <si>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</si>
  <si>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</si>
  <si>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</si>
  <si>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</si>
  <si>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</si>
  <si>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</si>
  <si>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</si>
  <si>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</si>
  <si>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</si>
  <si>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</si>
  <si>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</si>
  <si>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</si>
  <si>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</si>
  <si>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</si>
  <si>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</si>
  <si>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</si>
  <si>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</si>
  <si>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</si>
  <si>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</si>
  <si>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</si>
  <si>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</si>
  <si>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</si>
  <si>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</si>
  <si>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</si>
  <si>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</si>
  <si>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</si>
  <si>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</si>
  <si>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</si>
  <si>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</si>
  <si>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</si>
  <si>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</si>
  <si>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</si>
  <si>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</si>
  <si>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</si>
  <si>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</si>
  <si>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</si>
  <si>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</si>
  <si>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</si>
  <si>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</si>
  <si>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</si>
  <si>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</si>
  <si>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</si>
  <si>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</si>
  <si>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</si>
  <si>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</si>
  <si>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</si>
  <si>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</si>
  <si>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</si>
  <si>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</si>
  <si>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</si>
  <si>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</si>
  <si>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</si>
  <si>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</si>
  <si>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</si>
  <si>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</si>
  <si>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</si>
  <si>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</si>
  <si>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</si>
  <si>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</si>
  <si>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</si>
  <si>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</si>
  <si>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</si>
  <si>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</si>
  <si>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</si>
  <si>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</si>
  <si>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</si>
  <si>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</si>
  <si>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</si>
  <si>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</si>
  <si>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</si>
  <si>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</si>
  <si>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</si>
  <si>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</si>
  <si>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</si>
  <si>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</si>
  <si>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</si>
  <si>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</si>
  <si>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</si>
  <si>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</si>
  <si>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</si>
  <si>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</si>
  <si>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</si>
  <si>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</si>
  <si>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</si>
  <si>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</si>
  <si>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</si>
  <si>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</si>
  <si>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</si>
  <si>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</si>
  <si>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</si>
  <si>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</si>
  <si>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</si>
  <si>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</si>
  <si>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</si>
  <si>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</si>
  <si>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</si>
  <si>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</si>
  <si>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</si>
  <si>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</si>
  <si>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</si>
  <si>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</si>
  <si>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</si>
  <si>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</si>
  <si>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</si>
  <si>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</si>
  <si>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</si>
  <si>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</si>
  <si>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</si>
  <si>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</si>
  <si>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</si>
  <si>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</si>
  <si>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</si>
  <si>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</si>
  <si>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</si>
  <si>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</si>
  <si>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</si>
  <si>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</si>
  <si>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</si>
  <si>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</si>
  <si>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</si>
  <si>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</si>
  <si>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</si>
  <si>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</si>
  <si>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</si>
  <si>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</si>
  <si>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</si>
  <si>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</si>
  <si>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</si>
  <si>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</si>
  <si>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</si>
  <si>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</si>
  <si>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</si>
  <si>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</si>
  <si>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</si>
  <si>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</si>
  <si>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</si>
  <si>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</si>
  <si>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</si>
  <si>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</si>
  <si>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</si>
  <si>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</si>
  <si>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</si>
  <si>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</si>
  <si>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</si>
  <si>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</si>
  <si>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</si>
  <si>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</si>
  <si>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</si>
  <si>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</si>
  <si>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</si>
  <si>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</si>
  <si>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</si>
  <si>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</si>
  <si>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</si>
  <si>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</si>
  <si>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</si>
  <si>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</si>
  <si>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</si>
  <si>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</si>
  <si>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</si>
  <si>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</si>
  <si>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</si>
  <si>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</si>
  <si>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</si>
  <si>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</si>
  <si>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</si>
  <si>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</si>
  <si>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</si>
  <si>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</si>
  <si>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</si>
  <si>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</si>
  <si>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</si>
  <si>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</si>
  <si>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</si>
  <si>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</si>
  <si>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</si>
  <si>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</si>
  <si>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</si>
  <si>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</si>
  <si>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</si>
  <si>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</si>
  <si>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</si>
  <si>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</si>
  <si>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</si>
  <si>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</si>
  <si>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</si>
  <si>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</si>
  <si>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</si>
  <si>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</si>
  <si>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</si>
  <si>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</si>
  <si>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</si>
  <si>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</si>
  <si>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</si>
  <si>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</si>
  <si>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</si>
  <si>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</si>
  <si>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</si>
  <si>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</si>
  <si>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</si>
  <si>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</si>
  <si>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</si>
  <si>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</si>
  <si>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</si>
  <si>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</si>
  <si>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</si>
  <si>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</si>
  <si>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</si>
  <si>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</si>
  <si>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</si>
  <si>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</si>
  <si>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</si>
  <si>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</si>
  <si>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</si>
  <si>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</si>
  <si>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</si>
  <si>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</si>
  <si>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</si>
  <si>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</si>
  <si>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</si>
  <si>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</si>
  <si>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</si>
  <si>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</si>
  <si>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</si>
  <si>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</si>
  <si>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</si>
  <si>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</si>
  <si>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</si>
  <si>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</si>
  <si>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</si>
  <si>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</si>
  <si>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</si>
  <si>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</si>
  <si>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</si>
  <si>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</si>
  <si>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</si>
  <si>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</si>
  <si>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</si>
  <si>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</si>
  <si>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</si>
  <si>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</si>
  <si>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</si>
  <si>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</si>
  <si>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</si>
  <si>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</si>
  <si>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</si>
  <si>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</si>
  <si>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</si>
  <si>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</si>
  <si>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</si>
  <si>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</si>
  <si>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</si>
  <si>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</si>
  <si>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</si>
  <si>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</si>
  <si>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</si>
  <si>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</si>
  <si>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</si>
  <si>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</si>
  <si>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</si>
  <si>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</si>
  <si>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</si>
  <si>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</si>
  <si>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</si>
  <si>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</si>
  <si>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</si>
  <si>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</si>
  <si>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</si>
  <si>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</si>
  <si>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</si>
  <si>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</si>
  <si>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</si>
  <si>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</si>
  <si>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</si>
  <si>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</si>
  <si>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</si>
  <si>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</si>
  <si>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</si>
  <si>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</si>
  <si>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</si>
  <si>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</si>
  <si>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</si>
  <si>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</si>
  <si>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</si>
  <si>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</si>
  <si>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</si>
  <si>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</si>
  <si>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</si>
  <si>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</si>
  <si>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</si>
  <si>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</si>
  <si>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</si>
  <si>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</si>
  <si>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</si>
  <si>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</si>
  <si>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</si>
  <si>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</si>
  <si>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</si>
  <si>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</si>
  <si>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</si>
  <si>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</si>
  <si>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</si>
  <si>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</si>
  <si>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</si>
  <si>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</si>
  <si>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</si>
  <si>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</si>
  <si>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</si>
  <si>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</si>
  <si>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</si>
  <si>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</si>
  <si>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</si>
  <si>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</si>
  <si>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</si>
  <si>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</si>
  <si>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</si>
  <si>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</si>
  <si>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</si>
  <si>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</si>
  <si>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</si>
  <si>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</si>
  <si>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</si>
  <si>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</si>
  <si>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</si>
  <si>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</si>
  <si>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</si>
  <si>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</si>
  <si>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</si>
  <si>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</si>
  <si>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</si>
  <si>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</si>
  <si>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</si>
  <si>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</si>
  <si>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</si>
  <si>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</si>
  <si>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</si>
  <si>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</si>
  <si>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</si>
  <si>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</si>
  <si>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</si>
  <si>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</si>
  <si>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</si>
  <si>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</si>
  <si>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</si>
  <si>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</si>
  <si>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</si>
  <si>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</si>
  <si>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</si>
  <si>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</si>
  <si>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</si>
  <si>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</si>
  <si>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</si>
  <si>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</si>
  <si>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</si>
  <si>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</si>
  <si>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</si>
  <si>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</si>
  <si>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</si>
  <si>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</si>
  <si>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</si>
  <si>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</si>
  <si>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</si>
  <si>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</si>
  <si>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</si>
  <si>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</si>
  <si>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</si>
  <si>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</si>
  <si>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</si>
  <si>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</si>
  <si>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</si>
  <si>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</si>
  <si>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</si>
  <si>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</si>
  <si>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</si>
  <si>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</si>
  <si>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</si>
  <si>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</si>
  <si>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</si>
  <si>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</si>
  <si>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</si>
  <si>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</si>
  <si>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</si>
  <si>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</si>
  <si>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</si>
  <si>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</si>
  <si>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</si>
  <si>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</si>
  <si>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</si>
  <si>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</si>
  <si>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</si>
  <si>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</si>
  <si>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</si>
  <si>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</si>
  <si>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</si>
  <si>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</si>
  <si>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</si>
  <si>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</si>
  <si>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</si>
  <si>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</si>
  <si>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</si>
  <si>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</si>
  <si>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</si>
  <si>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</si>
  <si>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</si>
  <si>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</si>
  <si>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</si>
  <si>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</si>
  <si>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</si>
  <si>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</si>
  <si>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</si>
  <si>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</si>
  <si>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</si>
  <si>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</si>
  <si>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</si>
  <si>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</si>
  <si>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</si>
  <si>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</si>
  <si>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</si>
  <si>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</si>
  <si>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</si>
  <si>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</si>
  <si>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</si>
  <si>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</si>
  <si>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</si>
  <si>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</si>
  <si>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</si>
  <si>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</si>
  <si>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</si>
  <si>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</si>
  <si>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</si>
  <si>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</si>
  <si>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</si>
  <si>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</si>
  <si>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</si>
  <si>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</si>
  <si>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</si>
  <si>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</si>
  <si>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</si>
  <si>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</si>
  <si>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</si>
  <si>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</si>
  <si>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</si>
  <si>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</si>
  <si>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</si>
  <si>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</si>
  <si>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</si>
  <si>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</si>
  <si>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</si>
  <si>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</si>
  <si>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</si>
  <si>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</si>
  <si>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</si>
  <si>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</si>
  <si>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</si>
  <si>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</si>
  <si>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</si>
  <si>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</si>
  <si>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</si>
  <si>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</si>
  <si>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</si>
  <si>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</si>
  <si>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</si>
  <si>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</si>
  <si>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</si>
  <si>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</si>
  <si>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</si>
  <si>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</si>
  <si>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</si>
  <si>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</si>
  <si>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</si>
  <si>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</si>
  <si>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</si>
  <si>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</si>
  <si>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</si>
  <si>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</si>
  <si>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</si>
  <si>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</si>
  <si>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</si>
  <si>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</si>
  <si>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</si>
  <si>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</si>
  <si>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</si>
  <si>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</si>
  <si>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</si>
  <si>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</si>
  <si>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</si>
  <si>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</si>
  <si>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</si>
  <si>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</si>
  <si>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</si>
  <si>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</si>
  <si>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</si>
  <si>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</si>
  <si>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</si>
  <si>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</si>
  <si>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</si>
  <si>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</si>
  <si>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</si>
  <si>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</si>
  <si>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</si>
  <si>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</si>
  <si>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</si>
  <si>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</si>
  <si>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</si>
  <si>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</si>
  <si>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</si>
  <si>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</si>
  <si>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</si>
  <si>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</si>
  <si>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</si>
  <si>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</si>
  <si>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</si>
  <si>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</si>
  <si>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</si>
  <si>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</si>
  <si>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</si>
  <si>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</si>
  <si>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</si>
  <si>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</si>
  <si>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</si>
  <si>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</si>
  <si>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</si>
  <si>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</si>
  <si>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</si>
  <si>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</si>
  <si>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</si>
  <si>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</si>
  <si>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</si>
  <si>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</si>
  <si>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</si>
  <si>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</si>
  <si>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</si>
  <si>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</si>
  <si>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</si>
  <si>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</si>
  <si>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</si>
  <si>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</si>
  <si>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</si>
  <si>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</si>
  <si>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</si>
  <si>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</si>
  <si>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</si>
  <si>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</si>
  <si>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</si>
  <si>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</si>
  <si>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</si>
  <si>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</si>
  <si>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</si>
  <si>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</si>
  <si>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</si>
  <si>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</si>
  <si>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</si>
  <si>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</si>
  <si>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</si>
  <si>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</si>
  <si>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</si>
  <si>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</si>
  <si>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</si>
  <si>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</si>
  <si>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</si>
  <si>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</si>
  <si>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</si>
  <si>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</si>
  <si>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</si>
  <si>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</si>
  <si>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</si>
  <si>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</si>
  <si>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</si>
  <si>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</si>
  <si>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</si>
  <si>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</si>
  <si>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</si>
  <si>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</si>
  <si>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</si>
  <si>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</si>
  <si>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</si>
  <si>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</si>
  <si>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</si>
  <si>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</si>
  <si>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</si>
  <si>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</si>
  <si>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</si>
  <si>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</si>
  <si>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</si>
  <si>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</si>
  <si>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</si>
  <si>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</si>
  <si>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</si>
  <si>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</si>
  <si>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</si>
  <si>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</si>
  <si>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</si>
  <si>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</si>
  <si>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</si>
  <si>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</si>
  <si>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</si>
  <si>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</si>
  <si>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</si>
  <si>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</si>
  <si>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</si>
  <si>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</si>
  <si>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</si>
  <si>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</si>
  <si>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</si>
  <si>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</si>
  <si>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</si>
  <si>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</si>
  <si>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</si>
  <si>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</si>
  <si>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</si>
  <si>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</si>
  <si>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</si>
  <si>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</si>
  <si>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</si>
  <si>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</si>
  <si>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</si>
  <si>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</si>
  <si>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</si>
  <si>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</si>
  <si>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</si>
  <si>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</si>
  <si>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</si>
  <si>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</si>
  <si>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</si>
  <si>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</si>
  <si>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</si>
  <si>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</si>
  <si>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</si>
  <si>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</si>
  <si>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</si>
  <si>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</si>
  <si>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</si>
  <si>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</si>
  <si>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</si>
  <si>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</si>
  <si>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</si>
  <si>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</si>
  <si>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</si>
  <si>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</si>
  <si>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</si>
  <si>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</si>
  <si>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</si>
  <si>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</si>
  <si>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</si>
  <si>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</si>
  <si>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</si>
  <si>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</si>
  <si>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</si>
  <si>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</si>
  <si>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</si>
  <si>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</si>
  <si>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</si>
  <si>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</si>
  <si>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</si>
  <si>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</si>
  <si>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</si>
  <si>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</si>
  <si>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</si>
  <si>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</si>
  <si>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</si>
  <si>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</si>
  <si>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</si>
  <si>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</si>
  <si>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</si>
  <si>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</si>
  <si>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</si>
  <si>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</si>
  <si>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</si>
  <si>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</si>
  <si>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</si>
  <si>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</si>
  <si>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</si>
  <si>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</si>
  <si>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</si>
  <si>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</si>
  <si>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</si>
  <si>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</si>
  <si>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</si>
  <si>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</si>
  <si>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</si>
  <si>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</si>
  <si>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</si>
  <si>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</si>
  <si>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</si>
  <si>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</si>
  <si>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</si>
  <si>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</si>
  <si>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</si>
  <si>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</si>
  <si>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</si>
  <si>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</si>
  <si>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</si>
  <si>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</si>
  <si>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</si>
  <si>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</si>
  <si>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</si>
  <si>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</si>
  <si>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</si>
  <si>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</si>
  <si>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</si>
  <si>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</si>
  <si>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</si>
  <si>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</si>
  <si>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</si>
  <si>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</si>
  <si>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</si>
  <si>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</si>
  <si>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</si>
  <si>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</si>
  <si>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</si>
  <si>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</si>
  <si>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</si>
  <si>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</si>
  <si>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</si>
  <si>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</si>
  <si>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</si>
  <si>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</si>
  <si>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</si>
  <si>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</si>
  <si>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</si>
  <si>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</si>
  <si>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</si>
  <si>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</si>
  <si>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</si>
  <si>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</si>
  <si>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</si>
  <si>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</si>
  <si>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</si>
  <si>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</si>
  <si>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</si>
  <si>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</si>
  <si>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</si>
  <si>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</si>
  <si>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</si>
  <si>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</si>
  <si>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</si>
  <si>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</si>
  <si>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</si>
  <si>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</si>
  <si>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</si>
  <si>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</si>
  <si>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</si>
  <si>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</si>
  <si>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</si>
  <si>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</si>
  <si>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</si>
  <si>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</si>
  <si>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</si>
  <si>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</si>
  <si>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</si>
  <si>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</si>
  <si>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</si>
  <si>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</si>
  <si>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</si>
  <si>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</si>
  <si>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</si>
  <si>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</si>
  <si>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</si>
  <si>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</si>
  <si>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</si>
  <si>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</si>
  <si>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</si>
  <si>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</si>
  <si>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</si>
  <si>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</si>
  <si>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</si>
  <si>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</si>
  <si>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</si>
  <si>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</si>
  <si>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</si>
  <si>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</si>
  <si>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</si>
  <si>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</si>
  <si>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</si>
  <si>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</si>
  <si>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</si>
  <si>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</si>
  <si>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</si>
  <si>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</si>
  <si>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</si>
  <si>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</si>
  <si>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</si>
  <si>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</si>
  <si>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</si>
  <si>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</si>
  <si>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</si>
  <si>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</si>
  <si>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</si>
  <si>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</si>
  <si>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</si>
  <si>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</si>
  <si>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</si>
  <si>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</si>
  <si>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</si>
  <si>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</si>
  <si>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</si>
  <si>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</si>
  <si>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</si>
  <si>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</si>
  <si>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</si>
  <si>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</si>
  <si>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</si>
  <si>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</si>
  <si>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</si>
  <si>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</si>
  <si>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</si>
  <si>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</si>
  <si>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</si>
  <si>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</si>
  <si>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</si>
  <si>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</si>
  <si>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</si>
  <si>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</si>
  <si>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</si>
  <si>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</si>
  <si>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</si>
  <si>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</si>
  <si>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</si>
  <si>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</si>
  <si>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</si>
  <si>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</si>
  <si>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</si>
  <si>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</si>
  <si>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</si>
  <si>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</si>
  <si>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</si>
  <si>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</si>
  <si>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</si>
  <si>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</si>
  <si>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</si>
  <si>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</si>
  <si>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</si>
  <si>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</si>
  <si>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</si>
  <si>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</si>
  <si>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</si>
  <si>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</si>
  <si>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</si>
  <si>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</si>
  <si>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</si>
  <si>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</si>
  <si>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</si>
  <si>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</si>
  <si>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</si>
  <si>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</si>
  <si>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</si>
  <si>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</si>
  <si>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</si>
  <si>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</si>
  <si>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</si>
  <si>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</si>
  <si>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</si>
  <si>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</si>
  <si>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</si>
  <si>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</si>
  <si>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</si>
  <si>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</si>
  <si>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</si>
  <si>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</si>
  <si>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</si>
  <si>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</si>
  <si>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</si>
  <si>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</si>
  <si>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</si>
  <si>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</si>
  <si>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</si>
  <si>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</si>
  <si>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</si>
  <si>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</si>
  <si>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</si>
  <si>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</si>
  <si>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</si>
  <si>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</si>
  <si>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</si>
  <si>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</si>
  <si>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</si>
  <si>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</si>
  <si>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</si>
  <si>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</si>
  <si>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</si>
  <si>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</si>
  <si>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</si>
  <si>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</si>
  <si>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</si>
  <si>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</si>
  <si>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</si>
  <si>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</si>
  <si>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</si>
  <si>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</si>
  <si>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</si>
  <si>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</si>
  <si>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</si>
  <si>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</si>
  <si>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</si>
  <si>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</si>
  <si>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</si>
  <si>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</si>
  <si>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</si>
  <si>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</si>
  <si>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</si>
  <si>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</si>
  <si>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</si>
  <si>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</si>
  <si>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</si>
  <si>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</si>
  <si>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</si>
  <si>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</si>
  <si>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</si>
  <si>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</si>
  <si>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</si>
  <si>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</si>
  <si>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</si>
  <si>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</si>
  <si>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</si>
  <si>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</si>
  <si>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</si>
  <si>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</si>
  <si>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</si>
  <si>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</si>
  <si>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</si>
  <si>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</si>
  <si>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</si>
  <si>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</si>
  <si>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</si>
  <si>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</si>
  <si>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</si>
  <si>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</si>
  <si>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</si>
  <si>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</si>
  <si>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</si>
  <si>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</si>
  <si>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</si>
  <si>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</si>
  <si>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</si>
  <si>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</si>
  <si>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</si>
  <si>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</si>
  <si>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</si>
  <si>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</si>
  <si>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</si>
  <si>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</si>
  <si>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</si>
  <si>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</si>
  <si>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</si>
  <si>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</si>
  <si>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</si>
  <si>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</si>
  <si>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</si>
  <si>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</si>
  <si>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</si>
  <si>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</si>
  <si>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</si>
  <si>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</si>
  <si>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</si>
  <si>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</si>
  <si>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</si>
  <si>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</si>
  <si>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</si>
  <si>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</si>
  <si>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</si>
  <si>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</si>
  <si>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</si>
  <si>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</si>
  <si>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</si>
  <si>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</si>
  <si>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</si>
  <si>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</si>
  <si>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</si>
  <si>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</si>
  <si>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</si>
  <si>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</si>
  <si>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</si>
  <si>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</si>
  <si>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</si>
  <si>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</si>
  <si>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</si>
  <si>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</si>
  <si>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</si>
  <si>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</si>
  <si>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</si>
  <si>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</si>
  <si>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</si>
  <si>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</si>
  <si>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</si>
  <si>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</si>
  <si>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</si>
  <si>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</si>
  <si>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</si>
  <si>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</si>
  <si>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</si>
  <si>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</si>
  <si>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</si>
  <si>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</si>
  <si>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</si>
  <si>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</si>
  <si>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</si>
  <si>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</si>
  <si>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</si>
  <si>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</si>
  <si>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</si>
  <si>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</si>
  <si>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</si>
  <si>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</si>
  <si>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</si>
  <si>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</si>
  <si>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</si>
  <si>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</si>
  <si>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</si>
  <si>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</si>
  <si>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</si>
  <si>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</si>
  <si>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</si>
  <si>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</si>
  <si>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</si>
  <si>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</si>
  <si>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</si>
  <si>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</si>
  <si>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</si>
  <si>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</si>
  <si>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</si>
  <si>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</si>
  <si>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</si>
  <si>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</si>
  <si>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</si>
  <si>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</si>
  <si>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</si>
  <si>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</si>
  <si>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</si>
  <si>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</si>
  <si>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</si>
  <si>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</si>
  <si>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</si>
  <si>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</si>
  <si>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</si>
  <si>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</si>
  <si>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</si>
  <si>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</si>
  <si>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</si>
  <si>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</si>
  <si>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</si>
  <si>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</si>
  <si>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</si>
  <si>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</si>
  <si>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</si>
  <si>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</si>
  <si>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</si>
  <si>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</si>
  <si>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</si>
  <si>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</si>
  <si>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</si>
  <si>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</si>
  <si>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</si>
  <si>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</si>
  <si>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</si>
  <si>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</si>
  <si>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</si>
  <si>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</si>
  <si>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</si>
  <si>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</si>
  <si>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</si>
  <si>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</si>
  <si>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</si>
  <si>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</si>
  <si>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</si>
  <si>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</si>
  <si>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</si>
  <si>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</si>
  <si>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</si>
  <si>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</si>
  <si>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</si>
  <si>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</si>
  <si>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</si>
  <si>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</si>
  <si>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</si>
  <si>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</si>
  <si>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</si>
  <si>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</si>
  <si>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</si>
  <si>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</si>
  <si>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</si>
  <si>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</si>
  <si>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</si>
  <si>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</si>
  <si>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</si>
  <si>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</si>
  <si>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</si>
  <si>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</si>
  <si>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</si>
  <si>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</si>
  <si>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</si>
  <si>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</si>
  <si>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</si>
  <si>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</si>
  <si>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</si>
  <si>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</si>
  <si>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</si>
  <si>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</si>
  <si>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</si>
  <si>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</si>
  <si>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</si>
  <si>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</si>
  <si>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</si>
  <si>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</si>
  <si>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</si>
  <si>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</si>
  <si>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</si>
  <si>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</si>
  <si>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</si>
  <si>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</si>
  <si>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</si>
  <si>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</si>
  <si>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</si>
  <si>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</si>
  <si>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</si>
  <si>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</si>
  <si>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</si>
  <si>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</si>
  <si>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</si>
  <si>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</si>
  <si>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</si>
  <si>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</si>
  <si>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</si>
  <si>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</si>
  <si>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</si>
  <si>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</si>
  <si>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</si>
  <si>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</si>
  <si>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</si>
  <si>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</si>
  <si>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</si>
  <si>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</si>
  <si>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</si>
  <si>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</si>
  <si>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</si>
  <si>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</si>
  <si>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</si>
  <si>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</si>
  <si>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</si>
  <si>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</si>
  <si>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</si>
  <si>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</si>
  <si>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</si>
  <si>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</si>
  <si>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</si>
  <si>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</si>
  <si>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</si>
  <si>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</si>
  <si>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</si>
  <si>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</si>
  <si>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</si>
  <si>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</si>
  <si>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</si>
  <si>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</si>
  <si>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</si>
  <si>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</si>
  <si>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</si>
  <si>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</si>
  <si>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</si>
  <si>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</si>
  <si>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</si>
  <si>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</si>
  <si>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</si>
  <si>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</si>
  <si>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</si>
  <si>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</si>
  <si>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</si>
  <si>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</si>
  <si>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</si>
  <si>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</si>
  <si>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</si>
  <si>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</si>
  <si>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</si>
  <si>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</si>
  <si>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</si>
  <si>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</si>
  <si>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</si>
  <si>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</si>
  <si>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</si>
  <si>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</si>
  <si>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</si>
  <si>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</si>
  <si>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</si>
  <si>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</si>
  <si>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</si>
  <si>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</si>
  <si>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</si>
  <si>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</si>
  <si>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</si>
  <si>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</si>
  <si>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</si>
  <si>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</si>
  <si>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</si>
  <si>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</si>
  <si>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</si>
  <si>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</si>
  <si>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</si>
  <si>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</si>
  <si>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</si>
  <si>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</si>
  <si>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</si>
  <si>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</si>
  <si>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</si>
  <si>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</si>
  <si>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</si>
  <si>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</si>
  <si>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</si>
  <si>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</si>
  <si>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</si>
  <si>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</si>
  <si>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</si>
  <si>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</si>
  <si>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</si>
  <si>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</si>
  <si>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</si>
  <si>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</si>
  <si>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</si>
  <si>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</si>
  <si>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</si>
  <si>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</si>
  <si>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</si>
  <si>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</si>
  <si>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</si>
  <si>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</si>
  <si>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</si>
  <si>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</si>
  <si>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</si>
  <si>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</si>
  <si>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</si>
  <si>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</si>
  <si>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</si>
  <si>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</si>
  <si>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</si>
  <si>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</si>
  <si>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</si>
  <si>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</si>
  <si>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</si>
  <si>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</si>
  <si>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</si>
  <si>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</si>
  <si>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</si>
  <si>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</si>
  <si>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</si>
  <si>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</si>
  <si>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</si>
  <si>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</si>
  <si>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</si>
  <si>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</si>
  <si>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</si>
  <si>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</si>
  <si>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</si>
  <si>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</si>
  <si>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</si>
  <si>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</si>
  <si>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</si>
  <si>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</si>
  <si>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</si>
  <si>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</si>
  <si>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</si>
  <si>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</si>
  <si>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</si>
  <si>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</si>
  <si>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</si>
  <si>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</si>
  <si>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</si>
  <si>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</si>
  <si>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</si>
  <si>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</si>
  <si>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</si>
  <si>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</si>
  <si>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</si>
  <si>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</si>
  <si>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</si>
  <si>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</si>
  <si>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</si>
  <si>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</si>
  <si>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</si>
  <si>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</si>
  <si>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</si>
  <si>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</si>
  <si>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</si>
  <si>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</si>
  <si>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</si>
  <si>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</si>
  <si>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</si>
  <si>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</si>
  <si>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</si>
  <si>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</si>
  <si>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</si>
  <si>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</si>
  <si>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</si>
  <si>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</si>
  <si>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</si>
  <si>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</si>
  <si>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</si>
  <si>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</si>
  <si>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</si>
  <si>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</si>
  <si>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</si>
  <si>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</si>
  <si>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</si>
  <si>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</si>
  <si>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</si>
  <si>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</si>
  <si>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</si>
  <si>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</si>
  <si>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</si>
  <si>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</si>
  <si>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</si>
  <si>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</si>
  <si>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</si>
  <si>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</si>
  <si>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</si>
  <si>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</si>
  <si>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</si>
  <si>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</si>
  <si>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</si>
  <si>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</si>
  <si>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</si>
  <si>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</si>
  <si>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</si>
  <si>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</si>
  <si>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</si>
  <si>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</si>
  <si>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</si>
  <si>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</si>
  <si>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</si>
  <si>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</si>
  <si>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</si>
  <si>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</si>
  <si>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</si>
  <si>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</si>
  <si>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</si>
  <si>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</si>
  <si>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</si>
  <si>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</si>
  <si>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</si>
  <si>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</si>
  <si>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</si>
  <si>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</si>
  <si>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</si>
  <si>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</si>
  <si>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</si>
  <si>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</si>
  <si>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</si>
  <si>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</si>
  <si>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</si>
  <si>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</si>
  <si>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</si>
  <si>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</si>
  <si>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</si>
  <si>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</si>
  <si>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</si>
  <si>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</si>
  <si>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</si>
  <si>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</si>
  <si>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</si>
  <si>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</si>
  <si>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</si>
  <si>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</si>
  <si>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</si>
  <si>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</si>
  <si>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</si>
  <si>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</si>
  <si>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</si>
  <si>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</si>
  <si>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</si>
  <si>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</si>
  <si>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</si>
  <si>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</si>
  <si>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</si>
  <si>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</si>
  <si>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</si>
  <si>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</si>
  <si>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</si>
  <si>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</si>
  <si>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</si>
  <si>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</si>
  <si>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</si>
  <si>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</si>
  <si>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</si>
  <si>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</si>
  <si>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</si>
  <si>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</si>
  <si>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</si>
  <si>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</si>
  <si>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</si>
  <si>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</si>
  <si>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</si>
  <si>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</si>
  <si>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</si>
  <si>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</si>
  <si>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</si>
  <si>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</si>
  <si>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</si>
  <si>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</si>
  <si>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</si>
  <si>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</si>
  <si>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</si>
  <si>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</si>
  <si>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</si>
  <si>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</si>
  <si>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</si>
  <si>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</si>
  <si>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</si>
  <si>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</si>
  <si>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</si>
  <si>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</si>
  <si>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</si>
  <si>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</si>
  <si>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</si>
  <si>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</si>
  <si>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</si>
  <si>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</si>
  <si>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</si>
  <si>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</si>
  <si>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</si>
  <si>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</si>
  <si>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</si>
  <si>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</si>
  <si>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</si>
  <si>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</si>
  <si>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</si>
  <si>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</si>
  <si>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</si>
  <si>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</si>
  <si>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</si>
  <si>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</si>
  <si>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</si>
  <si>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</si>
  <si>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</si>
  <si>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</si>
  <si>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</si>
  <si>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</si>
  <si>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</si>
  <si>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</si>
  <si>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</si>
  <si>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</si>
  <si>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</si>
  <si>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</si>
  <si>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</si>
  <si>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</si>
  <si>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</si>
  <si>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</si>
  <si>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</si>
  <si>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</si>
  <si>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</si>
  <si>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</si>
  <si>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</si>
  <si>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</si>
  <si>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</si>
  <si>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</si>
  <si>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</si>
  <si>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</si>
  <si>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</si>
  <si>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</si>
  <si>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</si>
  <si>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</si>
  <si>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</si>
  <si>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</si>
  <si>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</si>
  <si>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</si>
  <si>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</si>
  <si>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</si>
  <si>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</si>
  <si>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</si>
  <si>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</si>
  <si>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</si>
  <si>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</si>
  <si>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</si>
  <si>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</si>
  <si>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</si>
  <si>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</si>
  <si>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</si>
  <si>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</si>
  <si>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</si>
  <si>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</si>
  <si>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</si>
  <si>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</si>
  <si>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</si>
  <si>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</si>
  <si>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</si>
  <si>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</si>
  <si>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</si>
  <si>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</si>
  <si>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</si>
  <si>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</si>
  <si>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</si>
  <si>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</si>
  <si>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</si>
  <si>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</si>
  <si>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</si>
  <si>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</si>
  <si>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</si>
  <si>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</si>
  <si>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</si>
  <si>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</si>
  <si>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</si>
  <si>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</si>
  <si>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</si>
  <si>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</si>
  <si>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</si>
  <si>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</si>
  <si>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</si>
  <si>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</si>
  <si>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</si>
  <si>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</si>
  <si>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</si>
  <si>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</si>
  <si>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</si>
  <si>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</si>
  <si>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</si>
  <si>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</si>
  <si>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</si>
  <si>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</si>
  <si>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</si>
  <si>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</si>
  <si>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</si>
  <si>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</si>
  <si>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</si>
  <si>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</si>
  <si>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</si>
  <si>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</si>
  <si>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</si>
  <si>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</si>
  <si>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</si>
  <si>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</si>
  <si>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</si>
  <si>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</si>
  <si>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</si>
  <si>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</si>
  <si>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</si>
  <si>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</si>
  <si>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</si>
  <si>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</si>
  <si>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</si>
  <si>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</si>
  <si>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</si>
  <si>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</si>
  <si>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</si>
  <si>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</si>
  <si>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</si>
  <si>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</si>
  <si>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</si>
  <si>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</si>
  <si>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</si>
  <si>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</si>
  <si>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</si>
  <si>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</si>
  <si>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</si>
  <si>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</si>
  <si>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</si>
  <si>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</si>
  <si>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</si>
  <si>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</si>
  <si>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</si>
  <si>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</si>
  <si>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</si>
  <si>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</si>
  <si>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</si>
  <si>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</si>
  <si>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</si>
  <si>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</si>
  <si>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</si>
  <si>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</si>
  <si>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</si>
  <si>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</si>
  <si>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</si>
  <si>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</si>
  <si>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</si>
  <si>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</si>
  <si>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</si>
  <si>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</si>
  <si>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</si>
  <si>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</si>
  <si>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</si>
  <si>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</si>
  <si>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</si>
  <si>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</si>
  <si>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</si>
  <si>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</si>
  <si>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</si>
  <si>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</si>
  <si>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</si>
  <si>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</si>
  <si>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</si>
  <si>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</si>
  <si>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</si>
  <si>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</si>
  <si>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</si>
  <si>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</si>
  <si>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</si>
  <si>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</si>
  <si>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</si>
  <si>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</si>
  <si>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</si>
  <si>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</si>
  <si>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</si>
  <si>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</si>
  <si>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</si>
  <si>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</si>
  <si>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</si>
  <si>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</si>
  <si>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</si>
  <si>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</si>
  <si>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</si>
  <si>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</si>
  <si>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</si>
  <si>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</si>
  <si>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</si>
  <si>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</si>
  <si>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</si>
  <si>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</si>
  <si>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</si>
  <si>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</si>
  <si>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</si>
  <si>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</si>
  <si>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</si>
  <si>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</si>
  <si>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</si>
  <si>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</si>
  <si>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</si>
  <si>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</si>
  <si>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</si>
  <si>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</si>
  <si>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</si>
  <si>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</si>
  <si>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</si>
  <si>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</si>
  <si>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</si>
  <si>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</si>
  <si>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</si>
  <si>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</si>
  <si>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</si>
  <si>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</si>
  <si>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</si>
  <si>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</si>
  <si>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</si>
  <si>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</si>
  <si>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</si>
  <si>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</si>
  <si>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</si>
  <si>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</si>
  <si>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</si>
  <si>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</si>
  <si>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</si>
  <si>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</si>
  <si>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</si>
  <si>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</si>
  <si>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</si>
  <si>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</si>
  <si>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</si>
  <si>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</si>
  <si>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</si>
  <si>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</si>
  <si>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</si>
  <si>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</si>
  <si>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</si>
  <si>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</si>
  <si>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</si>
  <si>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</si>
  <si>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</si>
  <si>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</si>
  <si>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</si>
  <si>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</si>
  <si>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</si>
  <si>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</si>
  <si>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</si>
  <si>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</si>
  <si>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</si>
  <si>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</si>
  <si>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</si>
  <si>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</si>
  <si>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</si>
  <si>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</si>
  <si>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</si>
  <si>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</si>
  <si>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</si>
  <si>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</si>
  <si>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</si>
  <si>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</si>
  <si>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</si>
  <si>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</si>
  <si>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</si>
  <si>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</si>
  <si>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</si>
  <si>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</si>
  <si>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</si>
  <si>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</si>
  <si>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</si>
  <si>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</si>
  <si>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</si>
  <si>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</si>
  <si>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</si>
  <si>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</si>
  <si>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</si>
  <si>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</si>
  <si>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</si>
  <si>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</si>
  <si>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</si>
  <si>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</si>
  <si>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</si>
  <si>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</si>
  <si>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</si>
  <si>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</si>
  <si>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</si>
  <si>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</si>
  <si>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</si>
  <si>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</si>
  <si>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</si>
  <si>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</si>
  <si>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</si>
  <si>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</si>
  <si>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</si>
  <si>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</si>
  <si>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</si>
  <si>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</si>
  <si>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</si>
  <si>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</si>
  <si>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</si>
  <si>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</si>
  <si>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</si>
  <si>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</si>
  <si>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</si>
  <si>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</si>
  <si>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</si>
  <si>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</si>
  <si>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</si>
  <si>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</si>
  <si>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</si>
  <si>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</si>
  <si>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</si>
  <si>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</si>
  <si>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</si>
  <si>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</si>
  <si>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</si>
  <si>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</si>
  <si>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</si>
  <si>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</si>
  <si>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</si>
  <si>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</si>
  <si>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</si>
  <si>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</si>
  <si>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</si>
  <si>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</si>
  <si>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</si>
  <si>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</si>
  <si>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</si>
  <si>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</si>
  <si>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</si>
  <si>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</si>
  <si>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</si>
  <si>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</si>
  <si>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</si>
  <si>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</si>
  <si>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</si>
  <si>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</si>
  <si>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</si>
  <si>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</si>
  <si>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</si>
  <si>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</si>
  <si>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</si>
  <si>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</si>
  <si>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</si>
  <si>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</si>
  <si>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</si>
  <si>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</si>
  <si>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</si>
  <si>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</si>
  <si>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</si>
  <si>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</si>
  <si>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</si>
  <si>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</si>
  <si>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</si>
  <si>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</si>
  <si>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</si>
  <si>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</si>
  <si>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</si>
  <si>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</si>
  <si>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</si>
  <si>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</si>
  <si>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</si>
  <si>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</si>
  <si>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</si>
  <si>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</si>
  <si>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</si>
  <si>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</si>
  <si>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</si>
  <si>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</si>
  <si>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</si>
  <si>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</si>
  <si>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</si>
  <si>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</si>
  <si>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</si>
  <si>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</si>
  <si>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</si>
  <si>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</si>
  <si>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</si>
  <si>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</si>
  <si>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</si>
  <si>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</si>
  <si>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</si>
  <si>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</si>
  <si>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</si>
  <si>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</si>
  <si>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</si>
  <si>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</si>
  <si>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</si>
  <si>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</si>
  <si>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</si>
  <si>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</si>
  <si>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</si>
  <si>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</si>
  <si>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</si>
  <si>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</si>
  <si>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</si>
  <si>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</si>
  <si>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</si>
  <si>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</si>
  <si>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</si>
  <si>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</si>
  <si>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</si>
  <si>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</si>
  <si>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</si>
  <si>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</si>
  <si>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</si>
  <si>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</si>
  <si>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</si>
  <si>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</si>
  <si>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</si>
  <si>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</si>
  <si>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</si>
  <si>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</si>
  <si>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</si>
  <si>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</si>
  <si>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</si>
  <si>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</si>
  <si>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</si>
  <si>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</si>
  <si>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</si>
  <si>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</si>
  <si>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</si>
  <si>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</si>
  <si>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</si>
  <si>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</si>
  <si>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</si>
  <si>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</si>
  <si>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</si>
  <si>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</si>
  <si>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</si>
  <si>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</si>
  <si>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</si>
  <si>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</si>
  <si>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</si>
  <si>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</si>
  <si>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</si>
  <si>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</si>
  <si>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</si>
  <si>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</si>
  <si>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</si>
  <si>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</si>
  <si>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</si>
  <si>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</si>
  <si>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</si>
  <si>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</si>
  <si>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</si>
  <si>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</si>
  <si>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</si>
  <si>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</si>
  <si>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</si>
  <si>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</si>
  <si>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</si>
  <si>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</si>
  <si>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</si>
  <si>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</si>
  <si>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</si>
  <si>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</si>
  <si>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</si>
  <si>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</si>
  <si>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</si>
  <si>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</si>
  <si>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</si>
  <si>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</si>
  <si>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</si>
  <si>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</si>
  <si>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</si>
  <si>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</si>
  <si>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</si>
  <si>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</si>
  <si>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</si>
  <si>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</si>
  <si>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</si>
  <si>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</si>
  <si>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</si>
  <si>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</si>
  <si>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</si>
  <si>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</si>
  <si>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</si>
  <si>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</si>
  <si>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</si>
  <si>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</si>
  <si>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</si>
  <si>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</si>
  <si>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</si>
  <si>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</si>
  <si>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</si>
  <si>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</si>
  <si>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</si>
  <si>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</si>
  <si>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</si>
  <si>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</si>
  <si>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</si>
  <si>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</si>
  <si>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</si>
  <si>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</si>
  <si>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</si>
  <si>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</si>
  <si>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</si>
  <si>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</si>
  <si>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</si>
  <si>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</si>
  <si>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</si>
  <si>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</si>
  <si>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</si>
  <si>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</si>
  <si>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</si>
  <si>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</si>
  <si>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</si>
  <si>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</si>
  <si>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</si>
  <si>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</si>
  <si>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</si>
  <si>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</si>
  <si>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</si>
  <si>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</si>
  <si>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</si>
  <si>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</si>
  <si>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</si>
  <si>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</si>
  <si>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</si>
  <si>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</si>
  <si>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</si>
  <si>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</si>
  <si>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</si>
  <si>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</si>
  <si>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</si>
  <si>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</si>
  <si>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</si>
  <si>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</si>
  <si>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</si>
  <si>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</si>
  <si>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</si>
  <si>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</si>
  <si>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</si>
  <si>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</si>
  <si>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</si>
  <si>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</si>
  <si>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</si>
  <si>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</si>
  <si>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</si>
  <si>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</si>
  <si>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</si>
  <si>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Ms.</t>
  </si>
  <si>
    <t xml:space="preserve"> Kelly</t>
  </si>
  <si>
    <t>Hawks</t>
  </si>
  <si>
    <t>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</si>
  <si>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</si>
  <si>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</si>
  <si>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</si>
  <si>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</si>
  <si>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</si>
  <si>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</si>
  <si>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</si>
  <si>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</si>
  <si>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</si>
  <si>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</si>
  <si>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</si>
  <si>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</si>
  <si>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</si>
  <si>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</si>
  <si>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</si>
  <si>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</si>
  <si>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</si>
  <si>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</si>
  <si>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</si>
  <si>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</si>
  <si>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</si>
  <si>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</si>
  <si>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</si>
  <si>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</si>
  <si>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</si>
  <si>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</si>
  <si>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</si>
  <si>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</si>
  <si>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</si>
  <si>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</si>
  <si>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</si>
  <si>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</si>
  <si>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</si>
  <si>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</si>
  <si>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</si>
  <si>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</si>
  <si>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</si>
  <si>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</si>
  <si>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</si>
  <si>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</si>
  <si>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</si>
  <si>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</si>
  <si>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</si>
  <si>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</si>
  <si>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</si>
  <si>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</si>
  <si>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</si>
  <si>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</si>
  <si>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</si>
  <si>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</si>
  <si>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</si>
  <si>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</si>
  <si>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</si>
  <si>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</si>
  <si>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</si>
  <si>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</si>
  <si>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</si>
  <si>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</si>
  <si>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</si>
  <si>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</si>
  <si>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</si>
  <si>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</si>
  <si>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</si>
  <si>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</si>
  <si>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</si>
  <si>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</si>
  <si>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</si>
  <si>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</si>
  <si>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</si>
  <si>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</si>
  <si>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</si>
  <si>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</si>
  <si>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</si>
  <si>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</si>
  <si>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</si>
  <si>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</si>
  <si>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</si>
  <si>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</si>
  <si>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</si>
  <si>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</si>
  <si>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</si>
  <si>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</si>
  <si>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</si>
  <si>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</si>
  <si>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</si>
  <si>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</si>
  <si>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</si>
  <si>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</si>
  <si>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</si>
  <si>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</si>
  <si>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</si>
  <si>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</si>
  <si>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</si>
  <si>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</si>
  <si>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</si>
  <si>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</si>
  <si>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</si>
  <si>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</si>
  <si>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</si>
  <si>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</si>
  <si>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</si>
  <si>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</si>
  <si>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</si>
  <si>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</si>
  <si>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</si>
  <si>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</si>
  <si>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</si>
  <si>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</si>
  <si>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</si>
  <si>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</si>
  <si>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</si>
  <si>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</si>
  <si>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</si>
  <si>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</si>
  <si>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</si>
  <si>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</si>
  <si>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</si>
  <si>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</si>
  <si>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</si>
  <si>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</si>
  <si>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</si>
  <si>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</si>
  <si>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</si>
  <si>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</si>
  <si>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</si>
  <si>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</si>
  <si>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</si>
  <si>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</si>
  <si>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</si>
  <si>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</si>
  <si>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</si>
  <si>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</si>
  <si>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</si>
  <si>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</si>
  <si>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</si>
  <si>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 Sr.</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</si>
  <si>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</si>
  <si>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</si>
  <si>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</si>
  <si>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</si>
  <si>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</si>
  <si>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</si>
  <si>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</si>
  <si>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</si>
  <si>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</si>
  <si>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</si>
  <si>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</si>
  <si>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</si>
  <si>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</si>
  <si>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</si>
  <si>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</si>
  <si>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</si>
  <si>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</si>
  <si>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</si>
  <si>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</si>
  <si>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</si>
  <si>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</si>
  <si>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</si>
  <si>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</si>
  <si>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</si>
  <si>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</si>
  <si>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</si>
  <si>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</si>
  <si>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</si>
  <si>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</si>
  <si>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</si>
  <si>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</si>
  <si>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</si>
  <si>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</si>
  <si>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</si>
  <si>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</si>
  <si>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</si>
  <si>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</si>
  <si>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</si>
  <si>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</si>
  <si>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</si>
  <si>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</si>
  <si>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</si>
  <si>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</si>
  <si>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</si>
  <si>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</si>
  <si>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</si>
  <si>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</si>
  <si>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</si>
  <si>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</si>
  <si>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</si>
  <si>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</si>
  <si>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</si>
  <si>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</si>
  <si>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</si>
  <si>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</si>
  <si>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</si>
  <si>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</si>
  <si>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</si>
  <si>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</si>
  <si>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</si>
  <si>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</si>
  <si>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</si>
  <si>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</si>
  <si>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</si>
  <si>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</si>
  <si>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</si>
  <si>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</si>
  <si>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</si>
  <si>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</si>
  <si>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</si>
  <si>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</si>
  <si>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</si>
  <si>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</si>
  <si>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</si>
  <si>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</si>
  <si>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</si>
  <si>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</si>
  <si>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</si>
  <si>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</si>
  <si>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</si>
  <si>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</si>
  <si>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</si>
  <si>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</si>
  <si>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</si>
  <si>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</si>
  <si>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</si>
  <si>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</si>
  <si>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</si>
  <si>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</si>
  <si>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</si>
  <si>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</si>
  <si>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</si>
  <si>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</si>
  <si>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</si>
  <si>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</si>
  <si>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</si>
  <si>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</si>
  <si>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</si>
  <si>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</si>
  <si>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</si>
  <si>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</si>
  <si>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</si>
  <si>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</si>
  <si>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</si>
  <si>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</si>
  <si>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</si>
  <si>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</si>
  <si>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</si>
  <si>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</si>
  <si>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</si>
  <si>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</si>
  <si>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</si>
  <si>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</si>
  <si>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</si>
  <si>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</si>
  <si>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</si>
  <si>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</si>
  <si>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</si>
  <si>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</si>
  <si>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</si>
  <si>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</si>
  <si>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</si>
  <si>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</si>
  <si>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</si>
  <si>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</si>
  <si>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</si>
  <si>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</si>
  <si>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</si>
  <si>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</si>
  <si>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</si>
  <si>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</si>
  <si>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</si>
  <si>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</si>
  <si>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</si>
  <si>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</si>
  <si>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</si>
  <si>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</si>
  <si>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</si>
  <si>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</si>
  <si>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</si>
  <si>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</si>
  <si>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</si>
  <si>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</si>
  <si>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</si>
  <si>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</si>
  <si>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</si>
  <si>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</si>
  <si>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</si>
  <si>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</si>
  <si>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</si>
  <si>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</si>
  <si>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</si>
  <si>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</si>
  <si>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</si>
  <si>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</si>
  <si>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</si>
  <si>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</si>
  <si>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</si>
  <si>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</si>
  <si>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</si>
  <si>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</si>
  <si>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</si>
  <si>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</si>
  <si>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</si>
  <si>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</si>
  <si>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</si>
  <si>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</si>
  <si>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</si>
  <si>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</si>
  <si>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</si>
  <si>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</si>
  <si>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</si>
  <si>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</si>
  <si>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</si>
  <si>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</si>
  <si>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</si>
  <si>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</si>
  <si>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</si>
  <si>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</si>
  <si>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</si>
  <si>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</si>
  <si>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</si>
  <si>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</si>
  <si>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</si>
  <si>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</si>
  <si>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</si>
  <si>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</si>
  <si>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</si>
  <si>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</si>
  <si>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</si>
  <si>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</si>
  <si>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</si>
  <si>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</si>
  <si>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</si>
  <si>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</si>
  <si>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</si>
  <si>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</si>
  <si>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</si>
  <si>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</si>
  <si>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</si>
  <si>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</si>
  <si>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</si>
  <si>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</si>
  <si>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</si>
  <si>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</si>
  <si>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</si>
  <si>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</si>
  <si>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</si>
  <si>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</si>
  <si>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</si>
  <si>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</si>
  <si>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</si>
  <si>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</si>
  <si>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</si>
  <si>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</si>
  <si>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</si>
  <si>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</si>
  <si>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</si>
  <si>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</si>
  <si>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</si>
  <si>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 V</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</si>
  <si>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</si>
  <si>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</si>
  <si>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</si>
  <si>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</si>
  <si>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</si>
  <si>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</si>
  <si>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</si>
  <si>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</si>
  <si>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</si>
  <si>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</si>
  <si>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</si>
  <si>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</si>
  <si>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</si>
  <si>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</si>
  <si>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</si>
  <si>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</si>
  <si>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</si>
  <si>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</si>
  <si>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</si>
  <si>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</si>
  <si>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</si>
  <si>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</si>
  <si>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</si>
  <si>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</si>
  <si>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</si>
  <si>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</si>
  <si>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</si>
  <si>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</si>
  <si>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</si>
  <si>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</si>
  <si>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</si>
  <si>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</si>
  <si>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</si>
  <si>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</si>
  <si>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</si>
  <si>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</si>
  <si>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</si>
  <si>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</si>
  <si>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</si>
  <si>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</si>
  <si>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</si>
  <si>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</si>
  <si>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</si>
  <si>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</si>
  <si>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</si>
  <si>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</si>
  <si>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</si>
  <si>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</si>
  <si>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</si>
  <si>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</si>
  <si>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</si>
  <si>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</si>
  <si>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</si>
  <si>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</si>
  <si>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</si>
  <si>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</si>
  <si>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</si>
  <si>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</si>
  <si>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</si>
  <si>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</si>
  <si>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</si>
  <si>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</si>
  <si>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</si>
  <si>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</si>
  <si>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</si>
  <si>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</si>
  <si>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</si>
  <si>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</si>
  <si>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</si>
  <si>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</si>
  <si>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</si>
  <si>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</si>
  <si>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</si>
  <si>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</si>
  <si>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</si>
  <si>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</si>
  <si>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</si>
  <si>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</si>
  <si>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</si>
  <si>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</si>
  <si>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</si>
  <si>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</si>
  <si>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</si>
  <si>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</si>
  <si>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</si>
  <si>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</si>
  <si>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</si>
  <si>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</si>
  <si>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</si>
  <si>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</si>
  <si>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</si>
  <si>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</si>
  <si>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</si>
  <si>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</si>
  <si>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</si>
  <si>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</si>
  <si>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</si>
  <si>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</si>
  <si>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</si>
  <si>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</si>
  <si>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</si>
  <si>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</si>
  <si>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</si>
  <si>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</si>
  <si>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</si>
  <si>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</si>
  <si>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</si>
  <si>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</si>
  <si>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</si>
  <si>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</si>
  <si>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</si>
  <si>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</si>
  <si>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</si>
  <si>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</si>
  <si>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</si>
  <si>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</si>
  <si>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</si>
  <si>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</si>
  <si>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</si>
  <si>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</si>
  <si>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</si>
  <si>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</si>
  <si>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</si>
  <si>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</si>
  <si>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</si>
  <si>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</si>
  <si>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</si>
  <si>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</si>
  <si>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</si>
  <si>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</si>
  <si>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</si>
  <si>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</si>
  <si>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</si>
  <si>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</si>
  <si>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</si>
  <si>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</si>
  <si>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</si>
  <si>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</si>
  <si>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</si>
  <si>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</si>
  <si>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</si>
  <si>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</si>
  <si>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</si>
  <si>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</si>
  <si>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</si>
  <si>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</si>
  <si>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</si>
  <si>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</si>
  <si>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</si>
  <si>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</si>
  <si>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</si>
  <si>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 xml:space="preserve"> Andrew B.</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</si>
  <si>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</si>
  <si>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</si>
  <si>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</si>
  <si>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</si>
  <si>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</si>
  <si>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</si>
  <si>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</si>
  <si>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</si>
  <si>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</si>
  <si>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</si>
  <si>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</si>
  <si>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</si>
  <si>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</si>
  <si>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</si>
  <si>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</si>
  <si>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</si>
  <si>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</si>
  <si>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</si>
  <si>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</si>
  <si>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</si>
  <si>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</si>
  <si>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</si>
  <si>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</si>
  <si>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</si>
  <si>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</si>
  <si>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</si>
  <si>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</si>
  <si>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</si>
  <si>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</si>
  <si>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</si>
  <si>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</si>
  <si>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</si>
  <si>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</si>
  <si>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</si>
  <si>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</si>
  <si>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</si>
  <si>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</si>
  <si>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</si>
  <si>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</si>
  <si>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</si>
  <si>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</si>
  <si>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</si>
  <si>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</si>
  <si>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</si>
  <si>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</si>
  <si>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</si>
  <si>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</si>
  <si>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</si>
  <si>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</si>
  <si>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</si>
  <si>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</si>
  <si>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</si>
  <si>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</si>
  <si>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</si>
  <si>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</si>
  <si>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</si>
  <si>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</si>
  <si>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</si>
  <si>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</si>
  <si>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</si>
  <si>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</si>
  <si>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</si>
  <si>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</si>
  <si>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</si>
  <si>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</si>
  <si>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</si>
  <si>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</si>
  <si>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</si>
  <si>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</si>
  <si>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</si>
  <si>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</si>
  <si>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</si>
  <si>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</si>
  <si>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</si>
  <si>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</si>
  <si>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</si>
  <si>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</si>
  <si>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</si>
  <si>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</si>
  <si>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</si>
  <si>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</si>
  <si>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</si>
  <si>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</si>
  <si>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</si>
  <si>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</si>
  <si>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</si>
  <si>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</si>
  <si>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</si>
  <si>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</si>
  <si>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</si>
  <si>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</si>
  <si>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</si>
  <si>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</si>
  <si>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</si>
  <si>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</si>
  <si>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</si>
  <si>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</si>
  <si>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</si>
  <si>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</si>
  <si>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</si>
  <si>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</si>
  <si>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</si>
  <si>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</si>
  <si>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</si>
  <si>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</si>
  <si>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</si>
  <si>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</si>
  <si>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</si>
  <si>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</si>
  <si>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</si>
  <si>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</si>
  <si>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</si>
  <si>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 xml:space="preserve"> Elizabeth H.</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</si>
  <si>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</si>
  <si>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</si>
  <si>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</si>
  <si>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</si>
  <si>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</si>
  <si>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</si>
  <si>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</si>
  <si>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</si>
  <si>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</si>
  <si>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</si>
  <si>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</si>
  <si>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</si>
  <si>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</si>
  <si>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</si>
  <si>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</si>
  <si>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</si>
  <si>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</si>
  <si>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</si>
  <si>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</si>
  <si>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</si>
  <si>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</si>
  <si>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</si>
  <si>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</si>
  <si>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</si>
  <si>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</si>
  <si>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</si>
  <si>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</si>
  <si>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</si>
  <si>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</si>
  <si>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</si>
  <si>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</si>
  <si>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</si>
  <si>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</si>
  <si>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</si>
  <si>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</si>
  <si>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</si>
  <si>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</si>
  <si>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</si>
  <si>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</si>
  <si>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</si>
  <si>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</si>
  <si>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</si>
  <si>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</si>
  <si>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</si>
  <si>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</si>
  <si>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</si>
  <si>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</si>
  <si>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</si>
  <si>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</si>
  <si>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</si>
  <si>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</si>
  <si>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</si>
  <si>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</si>
  <si>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</si>
  <si>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</si>
  <si>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</si>
  <si>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</si>
  <si>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</si>
  <si>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</si>
  <si>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</si>
  <si>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</si>
  <si>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</si>
  <si>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</si>
  <si>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</si>
  <si>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</si>
  <si>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</si>
  <si>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</si>
  <si>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</si>
  <si>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</si>
  <si>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</si>
  <si>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</si>
  <si>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</si>
  <si>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</si>
  <si>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</si>
  <si>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</si>
  <si>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</si>
  <si>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</si>
  <si>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</si>
  <si>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</si>
  <si>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</si>
  <si>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</si>
  <si>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</si>
  <si>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</si>
  <si>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</si>
  <si>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</si>
  <si>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</si>
  <si>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</si>
  <si>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</si>
  <si>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</si>
  <si>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</si>
  <si>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</si>
  <si>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</si>
  <si>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</si>
  <si>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</si>
  <si>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</si>
  <si>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</si>
  <si>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</si>
  <si>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</si>
  <si>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</si>
  <si>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</si>
  <si>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</si>
  <si>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</si>
  <si>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</si>
  <si>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</si>
  <si>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</si>
  <si>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</si>
  <si>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</si>
  <si>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</si>
  <si>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</si>
  <si>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</si>
  <si>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</si>
  <si>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</si>
  <si>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</si>
  <si>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</si>
  <si>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</si>
  <si>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</si>
  <si>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</si>
  <si>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</si>
  <si>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</si>
  <si>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</si>
  <si>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</si>
  <si>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</si>
  <si>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</si>
  <si>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</si>
  <si>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</si>
  <si>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</si>
  <si>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</si>
  <si>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</si>
  <si>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</si>
  <si>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</si>
  <si>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</si>
  <si>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</si>
  <si>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</si>
  <si>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</si>
  <si>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</si>
  <si>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</si>
  <si>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</si>
  <si>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</si>
  <si>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</si>
  <si>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</si>
  <si>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</si>
  <si>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</si>
  <si>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</si>
  <si>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</si>
  <si>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</si>
  <si>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</si>
  <si>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</si>
  <si>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</si>
  <si>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</si>
  <si>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</si>
  <si>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</si>
  <si>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</si>
  <si>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</si>
  <si>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</si>
  <si>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</si>
  <si>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</si>
  <si>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</si>
  <si>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</si>
  <si>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</si>
  <si>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</si>
  <si>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</si>
  <si>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</si>
  <si>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</si>
  <si>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</si>
  <si>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</si>
  <si>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</si>
  <si>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</si>
  <si>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</si>
  <si>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</si>
  <si>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</si>
  <si>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</si>
  <si>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</si>
  <si>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</si>
  <si>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</si>
  <si>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</si>
  <si>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</si>
  <si>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</si>
  <si>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</si>
  <si>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</si>
  <si>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</si>
  <si>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</si>
  <si>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</si>
  <si>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</si>
  <si>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</si>
  <si>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</si>
  <si>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</si>
  <si>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</si>
  <si>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</si>
  <si>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</si>
  <si>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</si>
  <si>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</si>
  <si>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</si>
  <si>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</si>
  <si>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</si>
  <si>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</si>
  <si>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</si>
  <si>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</si>
  <si>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</si>
  <si>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</si>
  <si>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</si>
  <si>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</si>
  <si>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</si>
  <si>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</si>
  <si>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</si>
  <si>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</si>
  <si>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</si>
  <si>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</si>
  <si>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</si>
  <si>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</si>
  <si>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</si>
  <si>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</si>
  <si>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</si>
  <si>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</si>
  <si>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</si>
  <si>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</si>
  <si>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</si>
  <si>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</si>
  <si>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</si>
  <si>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</si>
  <si>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</si>
  <si>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</si>
  <si>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</si>
  <si>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</si>
  <si>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</si>
  <si>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</si>
  <si>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</si>
  <si>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</si>
  <si>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</si>
  <si>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</si>
  <si>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</si>
  <si>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</si>
  <si>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</si>
  <si>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</si>
  <si>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</si>
  <si>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 II</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</si>
  <si>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</si>
  <si>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</si>
  <si>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</si>
  <si>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</si>
  <si>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</si>
  <si>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</si>
  <si>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</si>
  <si>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</si>
  <si>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</si>
  <si>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</si>
  <si>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</si>
  <si>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</si>
  <si>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</si>
  <si>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</si>
  <si>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</si>
  <si>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</si>
  <si>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</si>
  <si>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</si>
  <si>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</si>
  <si>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</si>
  <si>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</si>
  <si>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</si>
  <si>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</si>
  <si>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</si>
  <si>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</si>
  <si>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</si>
  <si>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</si>
  <si>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</si>
  <si>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</si>
  <si>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</si>
  <si>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</si>
  <si>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</si>
  <si>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</si>
  <si>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</si>
  <si>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</si>
  <si>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</si>
  <si>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</si>
  <si>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</si>
  <si>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</si>
  <si>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</si>
  <si>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</si>
  <si>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</si>
  <si>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</si>
  <si>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</si>
  <si>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</si>
  <si>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</si>
  <si>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</si>
  <si>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</si>
  <si>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</si>
  <si>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</si>
  <si>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</si>
  <si>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</si>
  <si>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</si>
  <si>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</si>
  <si>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</si>
  <si>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</si>
  <si>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</si>
  <si>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</si>
  <si>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</si>
  <si>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</si>
  <si>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</si>
  <si>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</si>
  <si>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</si>
  <si>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</si>
  <si>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</si>
  <si>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</si>
  <si>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</si>
  <si>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</si>
  <si>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</si>
  <si>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</si>
  <si>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</si>
  <si>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</si>
  <si>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</si>
  <si>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</si>
  <si>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</si>
  <si>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</si>
  <si>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</si>
  <si>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</si>
  <si>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</si>
  <si>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</si>
  <si>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</si>
  <si>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</si>
  <si>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</si>
  <si>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</si>
  <si>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</si>
  <si>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</si>
  <si>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</si>
  <si>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</si>
  <si>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</si>
  <si>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</si>
  <si>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</si>
  <si>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</si>
  <si>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</si>
  <si>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</si>
  <si>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</si>
  <si>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</si>
  <si>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</si>
  <si>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</si>
  <si>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</si>
  <si>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</si>
  <si>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</si>
  <si>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</si>
  <si>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</si>
  <si>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</si>
  <si>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</si>
  <si>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</si>
  <si>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</si>
  <si>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</si>
  <si>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</si>
  <si>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</si>
  <si>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</si>
  <si>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</si>
  <si>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</si>
  <si>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</si>
  <si>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</si>
  <si>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</si>
  <si>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</si>
  <si>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</si>
  <si>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</si>
  <si>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</si>
  <si>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</si>
  <si>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</si>
  <si>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</si>
  <si>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</si>
  <si>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</si>
  <si>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</si>
  <si>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</si>
  <si>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</si>
  <si>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</si>
  <si>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</si>
  <si>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</si>
  <si>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 xml:space="preserve"> Angela M</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</si>
  <si>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</si>
  <si>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</si>
  <si>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</si>
  <si>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</si>
  <si>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</si>
  <si>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</si>
  <si>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</si>
  <si>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</si>
  <si>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</si>
  <si>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</si>
  <si>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</si>
  <si>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</si>
  <si>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</si>
  <si>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</si>
  <si>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</si>
  <si>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</si>
  <si>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</si>
  <si>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</si>
  <si>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</si>
  <si>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</si>
  <si>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</si>
  <si>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</si>
  <si>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</si>
  <si>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</si>
  <si>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</si>
  <si>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</si>
  <si>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</si>
  <si>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</si>
  <si>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</si>
  <si>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</si>
  <si>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</si>
  <si>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</si>
  <si>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</si>
  <si>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</si>
  <si>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</si>
  <si>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</si>
  <si>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</si>
  <si>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</si>
  <si>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</si>
  <si>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</si>
  <si>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</si>
  <si>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</si>
  <si>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</si>
  <si>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</si>
  <si>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</si>
  <si>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</si>
  <si>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</si>
  <si>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</si>
  <si>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</si>
  <si>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</si>
  <si>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</si>
  <si>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</si>
  <si>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</si>
  <si>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</si>
  <si>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</si>
  <si>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</si>
  <si>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</si>
  <si>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</si>
  <si>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</si>
  <si>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</si>
  <si>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</si>
  <si>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</si>
  <si>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</si>
  <si>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</si>
  <si>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</si>
  <si>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</si>
  <si>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</si>
  <si>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</si>
  <si>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</si>
  <si>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</si>
  <si>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</si>
  <si>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</si>
  <si>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</si>
  <si>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</si>
  <si>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</si>
  <si>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</si>
  <si>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</si>
  <si>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</si>
  <si>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</si>
  <si>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</si>
  <si>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</si>
  <si>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</si>
  <si>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</si>
  <si>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</si>
  <si>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</si>
  <si>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</si>
  <si>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</si>
  <si>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</si>
  <si>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</si>
  <si>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</si>
  <si>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</si>
  <si>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</si>
  <si>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</si>
  <si>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</si>
  <si>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</si>
  <si>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</si>
  <si>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</si>
  <si>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</si>
  <si>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</si>
  <si>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</si>
  <si>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</si>
  <si>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</si>
  <si>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</si>
  <si>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</si>
  <si>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</si>
  <si>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</si>
  <si>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</si>
  <si>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</si>
  <si>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</si>
  <si>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</si>
  <si>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</si>
  <si>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</si>
  <si>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</si>
  <si>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</si>
  <si>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</si>
  <si>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</si>
  <si>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</si>
  <si>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</si>
  <si>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</si>
  <si>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</si>
  <si>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</si>
  <si>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</si>
  <si>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</si>
  <si>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</si>
  <si>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</si>
  <si>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</si>
  <si>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</si>
  <si>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</si>
  <si>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</si>
  <si>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</si>
  <si>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</si>
  <si>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</si>
  <si>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</si>
  <si>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</si>
  <si>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</si>
  <si>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</si>
  <si>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</si>
  <si>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</si>
  <si>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</si>
  <si>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</si>
  <si>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</si>
  <si>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</si>
  <si>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</si>
  <si>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</si>
  <si>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</si>
  <si>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</si>
  <si>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</si>
  <si>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</si>
  <si>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</si>
  <si>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</si>
  <si>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</si>
  <si>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</si>
  <si>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</si>
  <si>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</si>
  <si>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</si>
  <si>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</si>
  <si>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</si>
  <si>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</si>
  <si>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</si>
  <si>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</si>
  <si>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</si>
  <si>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</si>
  <si>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</si>
  <si>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</si>
  <si>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</si>
  <si>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</si>
  <si>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</si>
  <si>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</si>
  <si>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</si>
  <si>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</si>
  <si>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</si>
  <si>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</si>
  <si>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</si>
  <si>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</si>
  <si>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</si>
  <si>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</si>
  <si>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</si>
  <si>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</si>
  <si>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</si>
  <si>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</si>
  <si>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</si>
  <si>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</si>
  <si>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</si>
  <si>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</si>
  <si>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</si>
  <si>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</si>
  <si>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</si>
  <si>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</si>
  <si>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</si>
  <si>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</si>
  <si>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</si>
  <si>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</si>
  <si>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</si>
  <si>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</si>
  <si>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</si>
  <si>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</si>
  <si>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</si>
  <si>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</si>
  <si>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</si>
  <si>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</si>
  <si>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</si>
  <si>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</si>
  <si>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</si>
  <si>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</si>
  <si>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</si>
  <si>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</si>
  <si>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</si>
  <si>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</si>
  <si>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</si>
  <si>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</si>
  <si>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</si>
  <si>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</si>
  <si>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</si>
  <si>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</si>
  <si>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</si>
  <si>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</si>
  <si>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</si>
  <si>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</si>
  <si>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</si>
  <si>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</si>
  <si>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</si>
  <si>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</si>
  <si>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</si>
  <si>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</si>
  <si>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</si>
  <si>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</si>
  <si>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</si>
  <si>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</si>
  <si>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</si>
  <si>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</si>
  <si>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</si>
  <si>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</si>
  <si>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</si>
  <si>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</si>
  <si>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</si>
  <si>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</si>
  <si>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</si>
  <si>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</si>
  <si>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</si>
  <si>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</si>
  <si>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</si>
  <si>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</si>
  <si>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</si>
  <si>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</si>
  <si>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</si>
  <si>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</si>
  <si>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</si>
  <si>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</si>
  <si>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</si>
  <si>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</si>
  <si>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</si>
  <si>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</si>
  <si>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</si>
  <si>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</si>
  <si>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</si>
  <si>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</si>
  <si>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</si>
  <si>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</si>
  <si>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</si>
  <si>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</si>
  <si>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</si>
  <si>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</si>
  <si>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</si>
  <si>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</si>
  <si>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</si>
  <si>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</si>
  <si>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</si>
  <si>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</si>
  <si>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</si>
  <si>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</si>
  <si>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</si>
  <si>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</si>
  <si>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</si>
  <si>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</si>
  <si>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</si>
  <si>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</si>
  <si>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</si>
  <si>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</si>
  <si>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</si>
  <si>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</si>
  <si>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</si>
  <si>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</si>
  <si>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</si>
  <si>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</si>
  <si>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 Jr.</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</si>
  <si>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</si>
  <si>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</si>
  <si>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</si>
  <si>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</si>
  <si>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</si>
  <si>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</si>
  <si>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</si>
  <si>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</si>
  <si>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</si>
  <si>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</si>
  <si>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</si>
  <si>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</si>
  <si>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</si>
  <si>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</si>
  <si>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</si>
  <si>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</si>
  <si>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</si>
  <si>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</si>
  <si>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</si>
  <si>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</si>
  <si>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</si>
  <si>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</si>
  <si>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</si>
  <si>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</si>
  <si>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</si>
  <si>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</si>
  <si>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</si>
  <si>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</si>
  <si>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</si>
  <si>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</si>
  <si>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</si>
  <si>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</si>
  <si>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</si>
  <si>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</si>
  <si>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</si>
  <si>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</si>
  <si>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</si>
  <si>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</si>
  <si>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</si>
  <si>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</si>
  <si>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</si>
  <si>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</si>
  <si>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</si>
  <si>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</si>
  <si>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</si>
  <si>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</si>
  <si>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</si>
  <si>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</si>
  <si>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</si>
  <si>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</si>
  <si>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</si>
  <si>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</si>
  <si>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</si>
  <si>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</si>
  <si>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</si>
  <si>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</si>
  <si>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</si>
  <si>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</si>
  <si>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</si>
  <si>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</si>
  <si>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</si>
  <si>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</si>
  <si>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</si>
  <si>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</si>
  <si>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</si>
  <si>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</si>
  <si>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</si>
  <si>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</si>
  <si>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</si>
  <si>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</si>
  <si>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</si>
  <si>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</si>
  <si>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</si>
  <si>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</si>
  <si>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</si>
  <si>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</si>
  <si>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</si>
  <si>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</si>
  <si>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</si>
  <si>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</si>
  <si>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</si>
  <si>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</si>
  <si>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</si>
  <si>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</si>
  <si>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</si>
  <si>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</si>
  <si>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</si>
  <si>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</si>
  <si>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</si>
  <si>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</si>
  <si>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</si>
  <si>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</si>
  <si>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</si>
  <si>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</si>
  <si>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</si>
  <si>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</si>
  <si>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</si>
  <si>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</si>
  <si>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</si>
  <si>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</si>
  <si>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</si>
  <si>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</si>
  <si>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</si>
  <si>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</si>
  <si>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</si>
  <si>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</si>
  <si>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</si>
  <si>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</si>
  <si>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</si>
  <si>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</si>
  <si>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</si>
  <si>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</si>
  <si>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</si>
  <si>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</si>
  <si>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</si>
  <si>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</si>
  <si>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</si>
  <si>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</si>
  <si>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 xml:space="preserve"> Sarah E</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</si>
  <si>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</si>
  <si>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</si>
  <si>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</si>
  <si>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</si>
  <si>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</si>
  <si>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</si>
  <si>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</si>
  <si>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</si>
  <si>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</si>
  <si>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</si>
  <si>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</si>
  <si>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</si>
  <si>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</si>
  <si>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</si>
  <si>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</si>
  <si>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</si>
  <si>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</si>
  <si>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</si>
  <si>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</si>
  <si>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</si>
  <si>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</si>
  <si>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</si>
  <si>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</si>
  <si>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</si>
  <si>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</si>
  <si>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</si>
  <si>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</si>
  <si>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</si>
  <si>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</si>
  <si>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</si>
  <si>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</si>
  <si>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</si>
  <si>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</si>
  <si>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</si>
  <si>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</si>
  <si>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</si>
  <si>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</si>
  <si>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</si>
  <si>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</si>
  <si>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</si>
  <si>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</si>
  <si>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</si>
  <si>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</si>
  <si>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</si>
  <si>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</si>
  <si>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</si>
  <si>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</si>
  <si>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</si>
  <si>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</si>
  <si>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</si>
  <si>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</si>
  <si>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</si>
  <si>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</si>
  <si>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</si>
  <si>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</si>
  <si>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</si>
  <si>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</si>
  <si>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</si>
  <si>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</si>
  <si>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</si>
  <si>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</si>
  <si>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</si>
  <si>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</si>
  <si>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</si>
  <si>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</si>
  <si>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</si>
  <si>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</si>
  <si>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</si>
  <si>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</si>
  <si>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</si>
  <si>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</si>
  <si>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</si>
  <si>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</si>
  <si>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</si>
  <si>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</si>
  <si>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</si>
  <si>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</si>
  <si>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</si>
  <si>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</si>
  <si>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</si>
  <si>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</si>
  <si>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</si>
  <si>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</si>
  <si>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</si>
  <si>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</si>
  <si>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</si>
  <si>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</si>
  <si>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</si>
  <si>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</si>
  <si>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</si>
  <si>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</si>
  <si>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</si>
  <si>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</si>
  <si>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</si>
  <si>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</si>
  <si>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</si>
  <si>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</si>
  <si>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</si>
  <si>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</si>
  <si>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</si>
  <si>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</si>
  <si>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</si>
  <si>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</si>
  <si>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</si>
  <si>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</si>
  <si>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</si>
  <si>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</si>
  <si>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</si>
  <si>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</si>
  <si>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</si>
  <si>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</si>
  <si>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</si>
  <si>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</si>
  <si>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</si>
  <si>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</si>
  <si>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</si>
  <si>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</si>
  <si>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</si>
  <si>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</si>
  <si>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</si>
  <si>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</si>
  <si>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</si>
  <si>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</si>
  <si>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</si>
  <si>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</si>
  <si>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</si>
  <si>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</si>
  <si>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</si>
  <si>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</si>
  <si>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</si>
  <si>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</si>
  <si>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</si>
  <si>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</si>
  <si>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</si>
  <si>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</si>
  <si>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</si>
  <si>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</si>
  <si>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</si>
  <si>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</si>
  <si>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</si>
  <si>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</si>
  <si>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</si>
  <si>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</si>
  <si>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</si>
  <si>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 Sr.</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</si>
  <si>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</si>
  <si>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</si>
  <si>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</si>
  <si>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</si>
  <si>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</si>
  <si>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</si>
  <si>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</si>
  <si>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</si>
  <si>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</si>
  <si>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</si>
  <si>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</si>
  <si>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</si>
  <si>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</si>
  <si>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</si>
  <si>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</si>
  <si>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</si>
  <si>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</si>
  <si>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</si>
  <si>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</si>
  <si>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</si>
  <si>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</si>
  <si>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</si>
  <si>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</si>
  <si>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</si>
  <si>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</si>
  <si>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</si>
  <si>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</si>
  <si>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</si>
  <si>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</si>
  <si>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</si>
  <si>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</si>
  <si>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</si>
  <si>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</si>
  <si>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</si>
  <si>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</si>
  <si>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</si>
  <si>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</si>
  <si>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</si>
  <si>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</si>
  <si>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</si>
  <si>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</si>
  <si>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</si>
  <si>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</si>
  <si>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</si>
  <si>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</si>
  <si>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</si>
  <si>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</si>
  <si>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</si>
  <si>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</si>
  <si>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</si>
  <si>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</si>
  <si>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</si>
  <si>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</si>
  <si>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</si>
  <si>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</si>
  <si>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</si>
  <si>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</si>
  <si>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</si>
  <si>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</si>
  <si>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</si>
  <si>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</si>
  <si>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</si>
  <si>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</si>
  <si>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</si>
  <si>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</si>
  <si>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</si>
  <si>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</si>
  <si>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</si>
  <si>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</si>
  <si>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</si>
  <si>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</si>
  <si>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</si>
  <si>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</si>
  <si>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</si>
  <si>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</si>
  <si>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</si>
  <si>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</si>
  <si>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</si>
  <si>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</si>
  <si>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</si>
  <si>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</si>
  <si>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</si>
  <si>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</si>
  <si>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</si>
  <si>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</si>
  <si>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</si>
  <si>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</si>
  <si>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</si>
  <si>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</si>
  <si>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</si>
  <si>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</si>
  <si>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</si>
  <si>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</si>
  <si>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</si>
  <si>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</si>
  <si>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</si>
  <si>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 xml:space="preserve"> Matthew R.</t>
  </si>
  <si>
    <t>Germain</t>
  </si>
  <si>
    <t xml:space="preserve"> Meghan E</t>
  </si>
  <si>
    <t>Finecey</t>
  </si>
  <si>
    <t xml:space="preserve"> Lisa B</t>
  </si>
  <si>
    <t>Roe</t>
  </si>
  <si>
    <t xml:space="preserve"> Jane R.</t>
  </si>
  <si>
    <t>Webb</t>
  </si>
  <si>
    <t xml:space="preserve"> Allison M</t>
  </si>
  <si>
    <t>Stocker</t>
  </si>
  <si>
    <t>Jacobson</t>
  </si>
  <si>
    <t xml:space="preserve"> Philip J</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</si>
  <si>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</si>
  <si>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</si>
  <si>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</si>
  <si>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</si>
  <si>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</si>
  <si>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</si>
  <si>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</si>
  <si>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</si>
  <si>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</si>
  <si>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</si>
  <si>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</si>
  <si>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</si>
  <si>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</si>
  <si>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</si>
  <si>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</si>
  <si>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</si>
  <si>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</si>
  <si>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</si>
  <si>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</si>
  <si>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</si>
  <si>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</si>
  <si>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</si>
  <si>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</si>
  <si>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</si>
  <si>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 xml:space="preserve"> Thomas J</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</si>
  <si>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</si>
  <si>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</si>
  <si>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</si>
  <si>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</si>
  <si>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</si>
  <si>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</si>
  <si>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</si>
  <si>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</si>
  <si>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</si>
  <si>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</si>
  <si>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</si>
  <si>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</si>
  <si>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</si>
  <si>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</si>
  <si>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</si>
  <si>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</si>
  <si>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</si>
  <si>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</si>
  <si>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</si>
  <si>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</si>
  <si>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</si>
  <si>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</si>
  <si>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</si>
  <si>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</si>
  <si>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</si>
  <si>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</si>
  <si>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</si>
  <si>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</si>
  <si>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</si>
  <si>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</si>
  <si>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</si>
  <si>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</si>
  <si>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</si>
  <si>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</si>
  <si>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</si>
  <si>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</si>
  <si>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</si>
  <si>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 xml:space="preserve"> Ryan M.</t>
  </si>
  <si>
    <t>Hopper</t>
  </si>
  <si>
    <t>Finneran</t>
  </si>
  <si>
    <t xml:space="preserve"> Amanda N.</t>
  </si>
  <si>
    <t>Basham</t>
  </si>
  <si>
    <t xml:space="preserve"> Teresa P.</t>
  </si>
  <si>
    <t xml:space="preserve"> Dorian</t>
  </si>
  <si>
    <t>Oscal</t>
  </si>
  <si>
    <t>Craft</t>
  </si>
  <si>
    <t xml:space="preserve"> Aberu</t>
  </si>
  <si>
    <t>Kebede</t>
  </si>
  <si>
    <t>Strobel</t>
  </si>
  <si>
    <t xml:space="preserve"> Anna E</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</si>
  <si>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</si>
  <si>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</si>
  <si>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</si>
  <si>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</si>
  <si>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</si>
  <si>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</si>
  <si>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</si>
  <si>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</si>
  <si>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</si>
  <si>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</si>
  <si>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</si>
  <si>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</si>
  <si>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</si>
  <si>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</si>
  <si>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</si>
  <si>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</si>
  <si>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</si>
  <si>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</si>
  <si>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</si>
  <si>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</si>
  <si>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</si>
  <si>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</si>
  <si>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</si>
  <si>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</si>
  <si>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</si>
  <si>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</si>
  <si>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</si>
  <si>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</si>
  <si>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</si>
  <si>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</si>
  <si>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</si>
  <si>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</si>
  <si>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</si>
  <si>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</si>
  <si>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</si>
  <si>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</si>
  <si>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</si>
  <si>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</si>
  <si>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</si>
  <si>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</si>
  <si>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</si>
  <si>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</si>
  <si>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</si>
  <si>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 xml:space="preserve"> Erin C</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</si>
  <si>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</si>
  <si>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</si>
  <si>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</si>
  <si>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</si>
  <si>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</si>
  <si>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</si>
  <si>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</si>
  <si>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</si>
  <si>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</si>
  <si>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</si>
  <si>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</si>
  <si>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</si>
  <si>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</si>
  <si>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</si>
  <si>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</si>
  <si>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</si>
  <si>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</si>
  <si>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</si>
  <si>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</si>
  <si>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</si>
  <si>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</si>
  <si>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</si>
  <si>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</si>
  <si>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</si>
  <si>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</si>
  <si>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 xml:space="preserve"> Matthew T.</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</si>
  <si>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</si>
  <si>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</si>
  <si>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</si>
  <si>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</si>
  <si>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</si>
  <si>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</si>
  <si>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</si>
  <si>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</si>
  <si>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</si>
  <si>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</si>
  <si>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</si>
  <si>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 III</t>
  </si>
  <si>
    <t xml:space="preserve"> Gal</t>
  </si>
  <si>
    <t>Harel</t>
  </si>
  <si>
    <t xml:space="preserve"> Anton</t>
  </si>
  <si>
    <t>Aguila</t>
  </si>
  <si>
    <t xml:space="preserve"> Yazmin</t>
  </si>
  <si>
    <t>Vallejo Sarmiento</t>
  </si>
  <si>
    <t xml:space="preserve"> Florian</t>
  </si>
  <si>
    <t>Beisheim</t>
  </si>
  <si>
    <t xml:space="preserve"> Karen L</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</si>
  <si>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</si>
  <si>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</si>
  <si>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</si>
  <si>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</si>
  <si>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</si>
  <si>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</si>
  <si>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</si>
  <si>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</si>
  <si>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</si>
  <si>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</si>
  <si>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</si>
  <si>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</si>
  <si>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</si>
  <si>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</si>
  <si>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</si>
  <si>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</si>
  <si>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</si>
  <si>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</si>
  <si>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</si>
  <si>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</si>
  <si>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 xml:space="preserve"> Daniel P</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</si>
  <si>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</si>
  <si>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</si>
  <si>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</si>
  <si>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</si>
  <si>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</si>
  <si>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</si>
  <si>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</si>
  <si>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</si>
  <si>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</si>
  <si>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</si>
  <si>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</si>
  <si>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</si>
  <si>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</si>
  <si>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</si>
  <si>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</si>
  <si>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</si>
  <si>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</si>
  <si>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</si>
  <si>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</si>
  <si>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</si>
  <si>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</si>
  <si>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</si>
  <si>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</si>
  <si>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</si>
  <si>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</si>
  <si>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</si>
  <si>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</si>
  <si>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</si>
  <si>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</si>
  <si>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</si>
  <si>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</si>
  <si>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</si>
  <si>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</si>
  <si>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</si>
  <si>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</si>
  <si>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</si>
  <si>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</si>
  <si>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</si>
  <si>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</si>
  <si>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</si>
  <si>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</si>
  <si>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</si>
  <si>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</si>
  <si>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</si>
  <si>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</si>
  <si>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</si>
  <si>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</si>
  <si>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</si>
  <si>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</si>
  <si>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</si>
  <si>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</si>
  <si>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</si>
  <si>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</si>
  <si>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</si>
  <si>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</si>
  <si>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</si>
  <si>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</si>
  <si>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</si>
  <si>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</si>
  <si>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</si>
  <si>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</si>
  <si>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</si>
  <si>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</si>
  <si>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</si>
  <si>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 xml:space="preserve"> Matthew J.</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</si>
  <si>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</si>
  <si>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</si>
  <si>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</si>
  <si>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</si>
  <si>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</si>
  <si>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</si>
  <si>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</si>
  <si>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</si>
  <si>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</si>
  <si>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</si>
  <si>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</si>
  <si>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</si>
  <si>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</si>
  <si>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</si>
  <si>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</si>
  <si>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</si>
  <si>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</si>
  <si>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</si>
  <si>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</si>
  <si>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</si>
  <si>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</si>
  <si>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</si>
  <si>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</si>
  <si>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</si>
  <si>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</si>
  <si>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</si>
  <si>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</si>
  <si>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</si>
  <si>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</si>
  <si>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</si>
  <si>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</si>
  <si>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</si>
  <si>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</si>
  <si>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</si>
  <si>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</si>
  <si>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</si>
  <si>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</si>
  <si>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</si>
  <si>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</si>
  <si>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</si>
  <si>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</si>
  <si>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</si>
  <si>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</si>
  <si>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</si>
  <si>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</si>
  <si>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</si>
  <si>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</si>
  <si>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</si>
  <si>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</si>
  <si>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</si>
  <si>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</si>
  <si>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</si>
  <si>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</si>
  <si>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</si>
  <si>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</si>
  <si>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</si>
  <si>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</si>
  <si>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</si>
  <si>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</si>
  <si>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</si>
  <si>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</si>
  <si>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</si>
  <si>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</si>
  <si>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 xml:space="preserve"> Kathryn E.</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</si>
  <si>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</si>
  <si>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</si>
  <si>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</si>
  <si>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</si>
  <si>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</si>
  <si>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</si>
  <si>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</si>
  <si>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</si>
  <si>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</si>
  <si>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</si>
  <si>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</si>
  <si>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</si>
  <si>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</si>
  <si>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</si>
  <si>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</si>
  <si>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</si>
  <si>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</si>
  <si>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</si>
  <si>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</si>
  <si>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</si>
  <si>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</si>
  <si>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</si>
  <si>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</si>
  <si>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</si>
  <si>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</si>
  <si>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</si>
  <si>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</si>
  <si>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</si>
  <si>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</si>
  <si>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</si>
  <si>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</si>
  <si>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</si>
  <si>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</si>
  <si>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</si>
  <si>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</si>
  <si>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</si>
  <si>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</si>
  <si>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</si>
  <si>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</si>
  <si>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</si>
  <si>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</si>
  <si>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</si>
  <si>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</si>
  <si>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</si>
  <si>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</si>
  <si>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</si>
  <si>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</si>
  <si>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</si>
  <si>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</si>
  <si>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</si>
  <si>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</si>
  <si>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</si>
  <si>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</si>
  <si>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</si>
  <si>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</si>
  <si>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</si>
  <si>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</si>
  <si>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</si>
  <si>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</si>
  <si>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</si>
  <si>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</si>
  <si>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</si>
  <si>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</si>
  <si>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</si>
  <si>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</si>
  <si>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</si>
  <si>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</si>
  <si>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</si>
  <si>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</si>
  <si>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</si>
  <si>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</si>
  <si>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</si>
  <si>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</si>
  <si>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</si>
  <si>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</si>
  <si>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</si>
  <si>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</si>
  <si>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</si>
  <si>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</si>
  <si>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</si>
  <si>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</si>
  <si>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</si>
  <si>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</si>
  <si>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</si>
  <si>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</si>
  <si>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</si>
  <si>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</si>
  <si>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</si>
  <si>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</si>
  <si>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</si>
  <si>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</si>
  <si>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</si>
  <si>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 xml:space="preserve"> Megan C.</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</si>
  <si>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</si>
  <si>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</si>
  <si>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</si>
  <si>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</si>
  <si>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</si>
  <si>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</si>
  <si>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</si>
  <si>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</si>
  <si>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</si>
  <si>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</si>
  <si>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</si>
  <si>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</si>
  <si>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</si>
  <si>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</si>
  <si>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</si>
  <si>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</si>
  <si>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</si>
  <si>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</si>
  <si>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</si>
  <si>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</si>
  <si>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</si>
  <si>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 xml:space="preserve"> Sarah M</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</si>
  <si>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</si>
  <si>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</si>
  <si>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</si>
  <si>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</si>
  <si>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</si>
  <si>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</si>
  <si>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</si>
  <si>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</si>
  <si>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</si>
  <si>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</si>
  <si>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</si>
  <si>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</si>
  <si>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</si>
  <si>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</si>
  <si>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</si>
  <si>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</si>
  <si>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</si>
  <si>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</si>
  <si>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</si>
  <si>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</si>
  <si>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</si>
  <si>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</si>
  <si>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</si>
  <si>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</si>
  <si>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</si>
  <si>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</si>
  <si>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</si>
  <si>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</si>
  <si>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</si>
  <si>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</si>
  <si>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</si>
  <si>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</si>
  <si>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</si>
  <si>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</si>
  <si>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</si>
  <si>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</si>
  <si>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</si>
  <si>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</si>
  <si>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</si>
  <si>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</si>
  <si>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</si>
  <si>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</si>
  <si>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</si>
  <si>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</si>
  <si>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</si>
  <si>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</si>
  <si>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</si>
  <si>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</si>
  <si>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</si>
  <si>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</si>
  <si>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</si>
  <si>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</si>
  <si>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</si>
  <si>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</si>
  <si>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</si>
  <si>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</si>
  <si>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</si>
  <si>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</si>
  <si>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</si>
  <si>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</si>
  <si>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</si>
  <si>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</si>
  <si>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 xml:space="preserve"> Mark D</t>
  </si>
  <si>
    <t>Scheibel</t>
  </si>
  <si>
    <t>Ritter</t>
  </si>
  <si>
    <t xml:space="preserve"> Justin M</t>
  </si>
  <si>
    <t xml:space="preserve"> Svetlana V.</t>
  </si>
  <si>
    <t>Pretot</t>
  </si>
  <si>
    <t xml:space="preserve"> Jana L</t>
  </si>
  <si>
    <t>Willsey</t>
  </si>
  <si>
    <t>Roach</t>
  </si>
  <si>
    <t xml:space="preserve"> Torrey C III</t>
  </si>
  <si>
    <t>Jacobsen</t>
  </si>
  <si>
    <t>O'Hora</t>
  </si>
  <si>
    <t xml:space="preserve"> Jennifer D.</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</si>
  <si>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</si>
  <si>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</si>
  <si>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</si>
  <si>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</si>
  <si>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</si>
  <si>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</si>
  <si>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</si>
  <si>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</si>
  <si>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</si>
  <si>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</si>
  <si>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</si>
  <si>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</si>
  <si>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</si>
  <si>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</si>
  <si>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</si>
  <si>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</si>
  <si>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</si>
  <si>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</si>
  <si>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</si>
  <si>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B.j.</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</si>
  <si>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</si>
  <si>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</si>
  <si>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</si>
  <si>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</si>
  <si>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</si>
  <si>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</si>
  <si>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</si>
  <si>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</si>
  <si>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</si>
  <si>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</si>
  <si>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</si>
  <si>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</si>
  <si>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</si>
  <si>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</si>
  <si>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</si>
  <si>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</si>
  <si>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</si>
  <si>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</si>
  <si>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</si>
  <si>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</si>
  <si>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</si>
  <si>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Daniel G</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</si>
  <si>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</si>
  <si>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</si>
  <si>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</si>
  <si>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</si>
  <si>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</si>
  <si>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</si>
  <si>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</si>
  <si>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</si>
  <si>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</si>
  <si>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</si>
  <si>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</si>
  <si>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</si>
  <si>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</si>
  <si>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</si>
  <si>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</si>
  <si>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</si>
  <si>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</si>
  <si>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</si>
  <si>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</si>
  <si>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</si>
  <si>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</si>
  <si>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</si>
  <si>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</si>
  <si>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</si>
  <si>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</si>
  <si>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</si>
  <si>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</si>
  <si>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</si>
  <si>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</si>
  <si>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</si>
  <si>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 xml:space="preserve"> Christopher R.</t>
  </si>
  <si>
    <t>McCloskey</t>
  </si>
  <si>
    <t xml:space="preserve"> Elizabeth A</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</si>
  <si>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</si>
  <si>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</si>
  <si>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</si>
  <si>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</si>
  <si>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</si>
  <si>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</si>
  <si>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</si>
  <si>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</si>
  <si>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</si>
  <si>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</si>
  <si>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</si>
  <si>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</si>
  <si>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</si>
  <si>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</si>
  <si>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</si>
  <si>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</si>
  <si>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</si>
  <si>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 xml:space="preserve"> Jessica L.</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</si>
  <si>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</si>
  <si>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</si>
  <si>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</si>
  <si>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</si>
  <si>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</si>
  <si>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</si>
  <si>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</si>
  <si>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</si>
  <si>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</si>
  <si>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</si>
  <si>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</si>
  <si>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</si>
  <si>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</si>
  <si>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</si>
  <si>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</si>
  <si>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</si>
  <si>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</si>
  <si>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</si>
  <si>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</si>
  <si>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</si>
  <si>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</si>
  <si>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</si>
  <si>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</si>
  <si>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</si>
  <si>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</si>
  <si>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</si>
  <si>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</si>
  <si>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</si>
  <si>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</si>
  <si>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</si>
  <si>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</si>
  <si>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</si>
  <si>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</si>
  <si>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Patrick J</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</si>
  <si>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</si>
  <si>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</si>
  <si>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</si>
  <si>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</si>
  <si>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</si>
  <si>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</si>
  <si>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</si>
  <si>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</si>
  <si>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</si>
  <si>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</si>
  <si>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</si>
  <si>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</si>
  <si>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</si>
  <si>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</si>
  <si>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</si>
  <si>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</si>
  <si>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</si>
  <si>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</si>
  <si>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</si>
  <si>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</si>
  <si>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</si>
  <si>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</si>
  <si>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</si>
  <si>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</si>
  <si>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</si>
  <si>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</si>
  <si>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</si>
  <si>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</si>
  <si>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</si>
  <si>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</si>
  <si>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Thomas A</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</si>
  <si>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</si>
  <si>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</si>
  <si>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</si>
  <si>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</si>
  <si>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</si>
  <si>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</si>
  <si>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</si>
  <si>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</si>
  <si>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</si>
  <si>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</si>
  <si>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</si>
  <si>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</si>
  <si>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</si>
  <si>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</si>
  <si>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</si>
  <si>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</si>
  <si>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</si>
  <si>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</si>
  <si>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</si>
  <si>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</si>
  <si>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</si>
  <si>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</si>
  <si>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</si>
  <si>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</si>
  <si>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</si>
  <si>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</si>
  <si>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 xml:space="preserve"> Kelly A</t>
  </si>
  <si>
    <t>Trom</t>
  </si>
  <si>
    <t xml:space="preserve"> Brooke E</t>
  </si>
  <si>
    <t>Sizer</t>
  </si>
  <si>
    <t xml:space="preserve"> Katelyn E.</t>
  </si>
  <si>
    <t>Ellison</t>
  </si>
  <si>
    <t>Sulkowski</t>
  </si>
  <si>
    <t>Maringo</t>
  </si>
  <si>
    <t>Lattin</t>
  </si>
  <si>
    <t>Deblander</t>
  </si>
  <si>
    <t xml:space="preserve"> Eoghan</t>
  </si>
  <si>
    <t>O'Neill</t>
  </si>
  <si>
    <t xml:space="preserve"> Pamela W</t>
  </si>
  <si>
    <t xml:space="preserve"> Lindsey M.</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</si>
  <si>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</si>
  <si>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</si>
  <si>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</si>
  <si>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</si>
  <si>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</si>
  <si>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</si>
  <si>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</si>
  <si>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</si>
  <si>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</si>
  <si>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</si>
  <si>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</si>
  <si>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</si>
  <si>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</si>
  <si>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</si>
  <si>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</si>
  <si>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</si>
  <si>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</si>
  <si>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</si>
  <si>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</si>
  <si>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</si>
  <si>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</si>
  <si>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</si>
  <si>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</si>
  <si>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</si>
  <si>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</si>
  <si>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</si>
  <si>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</si>
  <si>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</si>
  <si>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</si>
  <si>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</si>
  <si>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</si>
  <si>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</si>
  <si>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</si>
  <si>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</si>
  <si>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</si>
  <si>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</si>
  <si>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</si>
  <si>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</si>
  <si>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 xml:space="preserve"> Ashley N.</t>
  </si>
  <si>
    <t>Glenn</t>
  </si>
  <si>
    <t>O'Meara</t>
  </si>
  <si>
    <t xml:space="preserve"> Nelly S</t>
  </si>
  <si>
    <t>Budrow</t>
  </si>
  <si>
    <t xml:space="preserve"> Meredith S</t>
  </si>
  <si>
    <t>Douglas</t>
  </si>
  <si>
    <t>Tecklenburg</t>
  </si>
  <si>
    <t xml:space="preserve"> Katherine A</t>
  </si>
  <si>
    <t xml:space="preserve"> Steve</t>
  </si>
  <si>
    <t>Schenck</t>
  </si>
  <si>
    <t xml:space="preserve"> Kate L.</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</si>
  <si>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</si>
  <si>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</si>
  <si>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</si>
  <si>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</si>
  <si>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</si>
  <si>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</si>
  <si>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</si>
  <si>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</si>
  <si>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</si>
  <si>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</si>
  <si>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</si>
  <si>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</si>
  <si>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</si>
  <si>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</si>
  <si>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</si>
  <si>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</si>
  <si>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</si>
  <si>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</si>
  <si>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</si>
  <si>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</si>
  <si>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</si>
  <si>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</si>
  <si>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</si>
  <si>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</si>
  <si>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 Sr.</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</si>
  <si>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</si>
  <si>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</si>
  <si>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</si>
  <si>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</si>
  <si>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</si>
  <si>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</si>
  <si>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</si>
  <si>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</si>
  <si>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</si>
  <si>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</si>
  <si>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</si>
  <si>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</si>
  <si>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</si>
  <si>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</si>
  <si>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</si>
  <si>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</si>
  <si>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</si>
  <si>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</si>
  <si>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</si>
  <si>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</si>
  <si>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</si>
  <si>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</si>
  <si>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</si>
  <si>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</si>
  <si>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</si>
  <si>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</si>
  <si>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</si>
  <si>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</si>
  <si>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</si>
  <si>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</si>
  <si>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</si>
  <si>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</si>
  <si>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</si>
  <si>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</si>
  <si>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</si>
  <si>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</si>
  <si>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</si>
  <si>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</si>
  <si>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</si>
  <si>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</si>
  <si>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</si>
  <si>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</si>
  <si>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</si>
  <si>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</si>
  <si>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 Sr.</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</si>
  <si>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</si>
  <si>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</si>
  <si>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</si>
  <si>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</si>
  <si>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</si>
  <si>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</si>
  <si>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</si>
  <si>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</si>
  <si>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</si>
  <si>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</si>
  <si>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</si>
  <si>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</si>
  <si>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</si>
  <si>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</si>
  <si>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</si>
  <si>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</si>
  <si>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</si>
  <si>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</si>
  <si>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</si>
  <si>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</si>
  <si>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</si>
  <si>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</si>
  <si>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</si>
  <si>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</si>
  <si>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</si>
  <si>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</si>
  <si>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</si>
  <si>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</si>
  <si>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</si>
  <si>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</si>
  <si>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</si>
  <si>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</si>
  <si>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</si>
  <si>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</si>
  <si>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</si>
  <si>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</si>
  <si>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</si>
  <si>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</si>
  <si>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</si>
  <si>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</si>
  <si>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</si>
  <si>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</si>
  <si>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</si>
  <si>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</si>
  <si>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</si>
  <si>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</si>
  <si>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</si>
  <si>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</si>
  <si>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</si>
  <si>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</si>
  <si>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Jason A.</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</si>
  <si>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</si>
  <si>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</si>
  <si>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</si>
  <si>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</si>
  <si>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</si>
  <si>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</si>
  <si>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</si>
  <si>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</si>
  <si>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</si>
  <si>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</si>
  <si>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</si>
  <si>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</si>
  <si>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</si>
  <si>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</si>
  <si>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</si>
  <si>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</si>
  <si>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</si>
  <si>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</si>
  <si>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</si>
  <si>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</si>
  <si>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</si>
  <si>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</si>
  <si>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</si>
  <si>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</si>
  <si>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</si>
  <si>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</si>
  <si>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</si>
  <si>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</si>
  <si>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</si>
  <si>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</si>
  <si>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</si>
  <si>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</si>
  <si>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</si>
  <si>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</si>
  <si>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</si>
  <si>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</si>
  <si>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</si>
  <si>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 Jr.</t>
  </si>
  <si>
    <t>Gennaro</t>
  </si>
  <si>
    <t>Mayer</t>
  </si>
  <si>
    <t xml:space="preserve"> Ezra</t>
  </si>
  <si>
    <t>Becker</t>
  </si>
  <si>
    <t xml:space="preserve"> Ari L.</t>
  </si>
  <si>
    <t>Platt</t>
  </si>
  <si>
    <t xml:space="preserve"> Fanny</t>
  </si>
  <si>
    <t>Brodeur</t>
  </si>
  <si>
    <t>Knight Pech</t>
  </si>
  <si>
    <t xml:space="preserve"> Peter W. Sr.</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</si>
  <si>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</si>
  <si>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</si>
  <si>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</si>
  <si>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</si>
  <si>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</si>
  <si>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</si>
  <si>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</si>
  <si>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</si>
  <si>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</si>
  <si>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</si>
  <si>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</si>
  <si>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</si>
  <si>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</si>
  <si>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</si>
  <si>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</si>
  <si>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</si>
  <si>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</si>
  <si>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</si>
  <si>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</si>
  <si>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</si>
  <si>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</si>
  <si>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</si>
  <si>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</si>
  <si>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</si>
  <si>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</si>
  <si>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</si>
  <si>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</si>
  <si>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</si>
  <si>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</si>
  <si>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</si>
  <si>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</si>
  <si>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</si>
  <si>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</si>
  <si>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</si>
  <si>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</si>
  <si>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</si>
  <si>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</si>
  <si>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</si>
  <si>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</si>
  <si>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</si>
  <si>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</si>
  <si>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</si>
  <si>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</si>
  <si>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</si>
  <si>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</si>
  <si>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</si>
  <si>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</si>
  <si>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</si>
  <si>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</si>
  <si>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</si>
  <si>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</si>
  <si>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</si>
  <si>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</si>
  <si>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</si>
  <si>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</si>
  <si>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</si>
  <si>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</si>
  <si>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</si>
  <si>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 xml:space="preserve"> Angela R.</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</si>
  <si>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</si>
  <si>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</si>
  <si>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</si>
  <si>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</si>
  <si>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</si>
  <si>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</si>
  <si>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</si>
  <si>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</si>
  <si>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</si>
  <si>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</si>
  <si>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</si>
  <si>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</si>
  <si>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</si>
  <si>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</si>
  <si>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Scott M.</t>
  </si>
  <si>
    <t xml:space="preserve"> Marisa A</t>
  </si>
  <si>
    <t>Lizak</t>
  </si>
  <si>
    <t>Howery</t>
  </si>
  <si>
    <t xml:space="preserve"> Amy L</t>
  </si>
  <si>
    <t>Crain</t>
  </si>
  <si>
    <t xml:space="preserve"> Jenna M</t>
  </si>
  <si>
    <t>Hotze</t>
  </si>
  <si>
    <t>Chauhan</t>
  </si>
  <si>
    <t xml:space="preserve"> Lyazid</t>
  </si>
  <si>
    <t>Raab</t>
  </si>
  <si>
    <t xml:space="preserve"> Lindsey A.</t>
  </si>
  <si>
    <t>McKown</t>
  </si>
  <si>
    <t>Schiemann</t>
  </si>
  <si>
    <t xml:space="preserve"> Jennifer A</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</si>
  <si>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</si>
  <si>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</si>
  <si>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</si>
  <si>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</si>
  <si>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</si>
  <si>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</si>
  <si>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</si>
  <si>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</si>
  <si>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</si>
  <si>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</si>
  <si>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</si>
  <si>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</si>
  <si>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</si>
  <si>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</si>
  <si>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</si>
  <si>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</si>
  <si>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</si>
  <si>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</si>
  <si>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</si>
  <si>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</si>
  <si>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</si>
  <si>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</si>
  <si>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</si>
  <si>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</si>
  <si>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</si>
  <si>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</si>
  <si>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</si>
  <si>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</si>
  <si>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</si>
  <si>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</si>
  <si>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</si>
  <si>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</si>
  <si>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</si>
  <si>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</si>
  <si>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</si>
  <si>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</si>
  <si>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</si>
  <si>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</si>
  <si>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</si>
  <si>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</si>
  <si>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</si>
  <si>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</si>
  <si>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</si>
  <si>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</si>
  <si>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</si>
  <si>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</si>
  <si>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</si>
  <si>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</si>
  <si>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</si>
  <si>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</si>
  <si>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</si>
  <si>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</si>
  <si>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</si>
  <si>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</si>
  <si>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</si>
  <si>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</si>
  <si>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</si>
  <si>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</si>
  <si>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</si>
  <si>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</si>
  <si>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</si>
  <si>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</si>
  <si>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</si>
  <si>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</si>
  <si>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</si>
  <si>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</si>
  <si>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</si>
  <si>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</si>
  <si>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</si>
  <si>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</si>
  <si>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</si>
  <si>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</si>
  <si>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</si>
  <si>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</si>
  <si>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</si>
  <si>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</si>
  <si>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</si>
  <si>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</si>
  <si>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</si>
  <si>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</si>
  <si>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</si>
  <si>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</si>
  <si>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</si>
  <si>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</si>
  <si>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</si>
  <si>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</si>
  <si>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</si>
  <si>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</si>
  <si>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</si>
  <si>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</si>
  <si>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</si>
  <si>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</si>
  <si>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</si>
  <si>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</si>
  <si>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</si>
  <si>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</si>
  <si>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</si>
  <si>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</si>
  <si>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</si>
  <si>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</si>
  <si>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</si>
  <si>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</si>
  <si>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 xml:space="preserve"> Andrew W.</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</si>
  <si>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</si>
  <si>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</si>
  <si>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</si>
  <si>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</si>
  <si>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</si>
  <si>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</si>
  <si>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</si>
  <si>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</si>
  <si>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</si>
  <si>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</si>
  <si>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</si>
  <si>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</si>
  <si>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</si>
  <si>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</si>
  <si>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</si>
  <si>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</si>
  <si>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</si>
  <si>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</si>
  <si>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</si>
  <si>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</si>
  <si>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</si>
  <si>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</si>
  <si>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</si>
  <si>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 Sr.</t>
  </si>
  <si>
    <t>De Jesus</t>
  </si>
  <si>
    <t>Bartus</t>
  </si>
  <si>
    <t>Stevens</t>
  </si>
  <si>
    <t xml:space="preserve"> Holly J</t>
  </si>
  <si>
    <t>Rich</t>
  </si>
  <si>
    <t>Fayter</t>
  </si>
  <si>
    <t>Parise</t>
  </si>
  <si>
    <t xml:space="preserve"> Tricity M</t>
  </si>
  <si>
    <t>Andrew</t>
  </si>
  <si>
    <t xml:space="preserve"> Sarah A</t>
  </si>
  <si>
    <t>Gryniewicz</t>
  </si>
  <si>
    <t xml:space="preserve"> Lisa M.</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</si>
  <si>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</si>
  <si>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</si>
  <si>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</si>
  <si>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</si>
  <si>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</si>
  <si>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</si>
  <si>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</si>
  <si>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</si>
  <si>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</si>
  <si>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</si>
  <si>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</si>
  <si>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</si>
  <si>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 xml:space="preserve"> Lindsay M.</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</si>
  <si>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</si>
  <si>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</si>
  <si>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</si>
  <si>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</si>
  <si>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</si>
  <si>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</si>
  <si>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</si>
  <si>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</si>
  <si>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</si>
  <si>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</si>
  <si>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</si>
  <si>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</si>
  <si>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</si>
  <si>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</si>
  <si>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</si>
  <si>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</si>
  <si>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</si>
  <si>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</si>
  <si>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</si>
  <si>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</si>
  <si>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</si>
  <si>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</si>
  <si>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</si>
  <si>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</si>
  <si>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</si>
  <si>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</si>
  <si>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</si>
  <si>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</si>
  <si>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 xml:space="preserve"> John P</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</si>
  <si>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</si>
  <si>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</si>
  <si>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</si>
  <si>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</si>
  <si>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</si>
  <si>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</si>
  <si>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</si>
  <si>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</si>
  <si>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</si>
  <si>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</si>
  <si>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</si>
  <si>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</si>
  <si>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</si>
  <si>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</si>
  <si>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</si>
  <si>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</si>
  <si>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</si>
  <si>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</si>
  <si>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</si>
  <si>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</si>
  <si>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</si>
  <si>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</si>
  <si>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</si>
  <si>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</si>
  <si>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</si>
  <si>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</si>
  <si>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</si>
  <si>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</si>
  <si>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</si>
  <si>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</si>
  <si>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</si>
  <si>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</si>
  <si>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</si>
  <si>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</si>
  <si>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</si>
  <si>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</si>
  <si>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</si>
  <si>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</si>
  <si>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</si>
  <si>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</si>
  <si>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</si>
  <si>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</si>
  <si>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 xml:space="preserve"> Daniel J.</t>
  </si>
  <si>
    <t>Anthony</t>
  </si>
  <si>
    <t>Hetrick</t>
  </si>
  <si>
    <t>Stern</t>
  </si>
  <si>
    <t xml:space="preserve"> Matthew M</t>
  </si>
  <si>
    <t>Newman</t>
  </si>
  <si>
    <t xml:space="preserve"> Nadine A.</t>
  </si>
  <si>
    <t xml:space="preserve"> Peter J. Jr.</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</si>
  <si>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</si>
  <si>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</si>
  <si>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</si>
  <si>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</si>
  <si>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</si>
  <si>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</si>
  <si>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</si>
  <si>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</si>
  <si>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</si>
  <si>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</si>
  <si>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</si>
  <si>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</si>
  <si>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</si>
  <si>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</si>
  <si>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 Jr.</t>
  </si>
  <si>
    <t>Schulz</t>
  </si>
  <si>
    <t>Capriolo</t>
  </si>
  <si>
    <t>Borleis</t>
  </si>
  <si>
    <t>Conrad</t>
  </si>
  <si>
    <t xml:space="preserve"> Deniz</t>
  </si>
  <si>
    <t>Karakoyunlu</t>
  </si>
  <si>
    <t xml:space="preserve"> Shannon L.</t>
  </si>
  <si>
    <t>Desrosiers</t>
  </si>
  <si>
    <t xml:space="preserve"> Kaitlin M.</t>
  </si>
  <si>
    <t xml:space="preserve"> Alfredo</t>
  </si>
  <si>
    <t>Shabot Marcos</t>
  </si>
  <si>
    <t>Comment</t>
  </si>
  <si>
    <t>Moss</t>
  </si>
  <si>
    <t xml:space="preserve"> Troy</t>
  </si>
  <si>
    <t xml:space="preserve"> Daniel C</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</si>
  <si>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</si>
  <si>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</si>
  <si>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</si>
  <si>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</si>
  <si>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</si>
  <si>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</si>
  <si>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</si>
  <si>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</si>
  <si>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</si>
  <si>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</si>
  <si>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</si>
  <si>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</si>
  <si>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</si>
  <si>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</si>
  <si>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</si>
  <si>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</si>
  <si>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</si>
  <si>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</si>
  <si>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 xml:space="preserve"> Daniel J. Jr.</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</si>
  <si>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</si>
  <si>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</si>
  <si>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</si>
  <si>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</si>
  <si>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</si>
  <si>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</si>
  <si>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</si>
  <si>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</si>
  <si>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</si>
  <si>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</si>
  <si>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</si>
  <si>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</si>
  <si>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</si>
  <si>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</si>
  <si>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</si>
  <si>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</si>
  <si>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</si>
  <si>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</si>
  <si>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</si>
  <si>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</si>
  <si>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</si>
  <si>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</si>
  <si>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</si>
  <si>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</si>
  <si>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</si>
  <si>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</si>
  <si>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</si>
  <si>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</si>
  <si>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</si>
  <si>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</si>
  <si>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</si>
  <si>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</si>
  <si>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</si>
  <si>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</si>
  <si>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</si>
  <si>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</si>
  <si>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</si>
  <si>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</si>
  <si>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</si>
  <si>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</si>
  <si>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</si>
  <si>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</si>
  <si>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</si>
  <si>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</si>
  <si>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</si>
  <si>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</si>
  <si>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</si>
  <si>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</si>
  <si>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</si>
  <si>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</si>
  <si>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</si>
  <si>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</si>
  <si>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</si>
  <si>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</si>
  <si>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</si>
  <si>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</si>
  <si>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</si>
  <si>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</si>
  <si>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</si>
  <si>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</si>
  <si>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</si>
  <si>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</si>
  <si>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</si>
  <si>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</si>
  <si>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</si>
  <si>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</si>
  <si>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</si>
  <si>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</si>
  <si>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</si>
  <si>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</si>
  <si>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</si>
  <si>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</si>
  <si>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</si>
  <si>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</si>
  <si>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</si>
  <si>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</si>
  <si>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</si>
  <si>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</si>
  <si>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</si>
  <si>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</si>
  <si>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</si>
  <si>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</si>
  <si>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</si>
  <si>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</si>
  <si>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</si>
  <si>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</si>
  <si>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</si>
  <si>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</si>
  <si>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</si>
  <si>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</si>
  <si>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</si>
  <si>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</si>
  <si>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</si>
  <si>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</si>
  <si>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</si>
  <si>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</si>
  <si>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</si>
  <si>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</si>
  <si>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</si>
  <si>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</si>
  <si>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</si>
  <si>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</si>
  <si>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</si>
  <si>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</si>
  <si>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</si>
  <si>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</si>
  <si>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</si>
  <si>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</si>
  <si>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 Jr.</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</si>
  <si>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</si>
  <si>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</si>
  <si>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</si>
  <si>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</si>
  <si>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</si>
  <si>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</si>
  <si>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</si>
  <si>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</si>
  <si>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</si>
  <si>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</si>
  <si>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</si>
  <si>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</si>
  <si>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</si>
  <si>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</si>
  <si>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</si>
  <si>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</si>
  <si>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</si>
  <si>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</si>
  <si>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</si>
  <si>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</si>
  <si>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</si>
  <si>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</si>
  <si>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</si>
  <si>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</si>
  <si>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</si>
  <si>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</si>
  <si>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</si>
  <si>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</si>
  <si>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</si>
  <si>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</si>
  <si>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</si>
  <si>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</si>
  <si>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</si>
  <si>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</si>
  <si>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</si>
  <si>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</si>
  <si>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</si>
  <si>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</si>
  <si>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</si>
  <si>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</si>
  <si>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</si>
  <si>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</si>
  <si>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</si>
  <si>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</si>
  <si>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</si>
  <si>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</si>
  <si>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</si>
  <si>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</si>
  <si>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</si>
  <si>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</si>
  <si>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</si>
  <si>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</si>
  <si>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</si>
  <si>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</si>
  <si>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</si>
  <si>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</si>
  <si>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</si>
  <si>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</si>
  <si>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</si>
  <si>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 xml:space="preserve"> Michael P.</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</si>
  <si>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</si>
  <si>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</si>
  <si>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</si>
  <si>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</si>
  <si>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</si>
  <si>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</si>
  <si>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</si>
  <si>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</si>
  <si>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</si>
  <si>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</si>
  <si>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</si>
  <si>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</si>
  <si>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</si>
  <si>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</si>
  <si>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</si>
  <si>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</si>
  <si>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</si>
  <si>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</si>
  <si>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</si>
  <si>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</si>
  <si>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</si>
  <si>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</si>
  <si>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</si>
  <si>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</si>
  <si>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</si>
  <si>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</si>
  <si>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</si>
  <si>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</si>
  <si>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</si>
  <si>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</si>
  <si>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</si>
  <si>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</si>
  <si>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</si>
  <si>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</si>
  <si>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</si>
  <si>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</si>
  <si>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</si>
  <si>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</si>
  <si>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</si>
  <si>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</si>
  <si>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</si>
  <si>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</si>
  <si>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</si>
  <si>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</si>
  <si>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</si>
  <si>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</si>
  <si>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</si>
  <si>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</si>
  <si>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</si>
  <si>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</si>
  <si>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</si>
  <si>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</si>
  <si>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</si>
  <si>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</si>
  <si>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</si>
  <si>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</si>
  <si>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</si>
  <si>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</si>
  <si>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</si>
  <si>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</si>
  <si>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</si>
  <si>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</si>
  <si>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</si>
  <si>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</si>
  <si>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</si>
  <si>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</si>
  <si>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</si>
  <si>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</si>
  <si>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</si>
  <si>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</si>
  <si>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</si>
  <si>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</si>
  <si>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</si>
  <si>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</si>
  <si>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</si>
  <si>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</si>
  <si>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 xml:space="preserve"> Christopher P.</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</si>
  <si>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</si>
  <si>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</si>
  <si>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</si>
  <si>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</si>
  <si>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</si>
  <si>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</si>
  <si>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</si>
  <si>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</si>
  <si>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</si>
  <si>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</si>
  <si>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</si>
  <si>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</si>
  <si>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</si>
  <si>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</si>
  <si>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</si>
  <si>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</si>
  <si>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</si>
  <si>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</si>
  <si>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</si>
  <si>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</si>
  <si>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</si>
  <si>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</si>
  <si>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</si>
  <si>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</si>
  <si>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</si>
  <si>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</si>
  <si>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</si>
  <si>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 xml:space="preserve"> Michael J</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</si>
  <si>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</si>
  <si>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</si>
  <si>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</si>
  <si>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</si>
  <si>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</si>
  <si>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</si>
  <si>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</si>
  <si>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</si>
  <si>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</si>
  <si>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</si>
  <si>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</si>
  <si>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</si>
  <si>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</si>
  <si>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</si>
  <si>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</si>
  <si>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</si>
  <si>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</si>
  <si>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</si>
  <si>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</si>
  <si>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</si>
  <si>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</si>
  <si>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</si>
  <si>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</si>
  <si>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</si>
  <si>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</si>
  <si>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</si>
  <si>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 Jr.</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</si>
  <si>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</si>
  <si>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</si>
  <si>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</si>
  <si>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</si>
  <si>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</si>
  <si>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</si>
  <si>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</si>
  <si>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</si>
  <si>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</si>
  <si>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</si>
  <si>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</si>
  <si>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</si>
  <si>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</si>
  <si>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</si>
  <si>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 xml:space="preserve"> Ashley M</t>
  </si>
  <si>
    <t>Kellam</t>
  </si>
  <si>
    <t>Gordon</t>
  </si>
  <si>
    <t xml:space="preserve"> Sean P.</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</si>
  <si>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</si>
  <si>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</si>
  <si>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</si>
  <si>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</si>
  <si>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</si>
  <si>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</si>
  <si>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</si>
  <si>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</si>
  <si>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</si>
  <si>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</si>
  <si>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</si>
  <si>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</si>
  <si>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</si>
  <si>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</si>
  <si>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</si>
  <si>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</si>
  <si>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</si>
  <si>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</si>
  <si>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</si>
  <si>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</si>
  <si>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 xml:space="preserve"> Jennifer L.</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</si>
  <si>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</si>
  <si>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</si>
  <si>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</si>
  <si>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</si>
  <si>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</si>
  <si>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</si>
  <si>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</si>
  <si>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</si>
  <si>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</si>
  <si>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</si>
  <si>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</si>
  <si>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</si>
  <si>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</si>
  <si>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</si>
  <si>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</si>
  <si>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</si>
  <si>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</si>
  <si>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</si>
  <si>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</si>
  <si>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</si>
  <si>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</si>
  <si>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</si>
  <si>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</si>
  <si>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</si>
  <si>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</si>
  <si>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</si>
  <si>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</si>
  <si>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</si>
  <si>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</si>
  <si>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</si>
  <si>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</si>
  <si>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</si>
  <si>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</si>
  <si>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</si>
  <si>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</si>
  <si>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</si>
  <si>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</si>
  <si>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</si>
  <si>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</si>
  <si>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</si>
  <si>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</si>
  <si>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</si>
  <si>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</si>
  <si>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</si>
  <si>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</si>
  <si>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</si>
  <si>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</si>
  <si>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</si>
  <si>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</si>
  <si>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</si>
  <si>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</si>
  <si>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</si>
  <si>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</si>
  <si>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</si>
  <si>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</si>
  <si>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</si>
  <si>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</si>
  <si>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</si>
  <si>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</si>
  <si>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</si>
  <si>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</si>
  <si>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</si>
  <si>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</si>
  <si>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</si>
  <si>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</si>
  <si>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</si>
  <si>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</si>
  <si>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</si>
  <si>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</si>
  <si>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</si>
  <si>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</si>
  <si>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</si>
  <si>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</si>
  <si>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</si>
  <si>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</si>
  <si>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</si>
  <si>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</si>
  <si>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</si>
  <si>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</si>
  <si>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</si>
  <si>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</si>
  <si>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</si>
  <si>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</si>
  <si>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</si>
  <si>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</si>
  <si>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</si>
  <si>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</si>
  <si>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</si>
  <si>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</si>
  <si>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</si>
  <si>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</si>
  <si>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</si>
  <si>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</si>
  <si>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</si>
  <si>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</si>
  <si>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</si>
  <si>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</si>
  <si>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</si>
  <si>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</si>
  <si>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</si>
  <si>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</si>
  <si>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</si>
  <si>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</si>
  <si>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</si>
  <si>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</si>
  <si>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</si>
  <si>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</si>
  <si>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</si>
  <si>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</si>
  <si>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</si>
  <si>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</si>
  <si>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</si>
  <si>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</si>
  <si>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</si>
  <si>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</si>
  <si>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</si>
  <si>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</si>
  <si>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</si>
  <si>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</si>
  <si>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</si>
  <si>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</si>
  <si>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</si>
  <si>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</si>
  <si>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</si>
  <si>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</si>
  <si>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</si>
  <si>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</si>
  <si>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</si>
  <si>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</si>
  <si>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</si>
  <si>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</si>
  <si>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</si>
  <si>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</si>
  <si>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</si>
  <si>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</si>
  <si>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</si>
  <si>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</si>
  <si>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</si>
  <si>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</si>
  <si>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</si>
  <si>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</si>
  <si>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</si>
  <si>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</si>
  <si>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</si>
  <si>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</si>
  <si>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</si>
  <si>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</si>
  <si>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</si>
  <si>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</si>
  <si>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</si>
  <si>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</si>
  <si>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</si>
  <si>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</si>
  <si>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</si>
  <si>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</si>
  <si>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</si>
  <si>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</si>
  <si>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</si>
  <si>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</si>
  <si>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</si>
  <si>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</si>
  <si>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</si>
  <si>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</si>
  <si>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</si>
  <si>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</si>
  <si>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</si>
  <si>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</si>
  <si>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</si>
  <si>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</si>
  <si>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</si>
  <si>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</si>
  <si>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</si>
  <si>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</si>
  <si>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</si>
  <si>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</si>
  <si>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</si>
  <si>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</si>
  <si>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</si>
  <si>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</si>
  <si>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</si>
  <si>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</si>
  <si>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</si>
  <si>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</si>
  <si>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</si>
  <si>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</si>
  <si>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</si>
  <si>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</si>
  <si>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</si>
  <si>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</si>
  <si>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</si>
  <si>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</si>
  <si>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</si>
  <si>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</si>
  <si>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 Jr.</t>
  </si>
  <si>
    <t>Werner</t>
  </si>
  <si>
    <t xml:space="preserve"> Kevin J.</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</si>
  <si>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</si>
  <si>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</si>
  <si>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</si>
  <si>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</si>
  <si>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</si>
  <si>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</si>
  <si>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</si>
  <si>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</si>
  <si>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</si>
  <si>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</si>
  <si>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</si>
  <si>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</si>
  <si>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</si>
  <si>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</si>
  <si>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</si>
  <si>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</si>
  <si>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 xml:space="preserve"> Andrea K</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</si>
  <si>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</si>
  <si>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</si>
  <si>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</si>
  <si>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</si>
  <si>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</si>
  <si>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</si>
  <si>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</si>
  <si>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</si>
  <si>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</si>
  <si>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</si>
  <si>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</si>
  <si>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</si>
  <si>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</si>
  <si>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</si>
  <si>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</si>
  <si>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</si>
  <si>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</si>
  <si>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</si>
  <si>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</si>
  <si>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</si>
  <si>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 xml:space="preserve"> Tiffany A.</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</si>
  <si>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</si>
  <si>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</si>
  <si>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</si>
  <si>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</si>
  <si>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</si>
  <si>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</si>
  <si>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</si>
  <si>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</si>
  <si>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</si>
  <si>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</si>
  <si>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</si>
  <si>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</si>
  <si>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</si>
  <si>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</si>
  <si>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</si>
  <si>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</si>
  <si>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</si>
  <si>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</si>
  <si>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</si>
  <si>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</si>
  <si>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</si>
  <si>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</si>
  <si>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</si>
  <si>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William R</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</si>
  <si>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</si>
  <si>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</si>
  <si>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</si>
  <si>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</si>
  <si>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</si>
  <si>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</si>
  <si>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</si>
  <si>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</si>
  <si>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</si>
  <si>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</si>
  <si>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</si>
  <si>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</si>
  <si>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</si>
  <si>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</si>
  <si>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</si>
  <si>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</si>
  <si>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</si>
  <si>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</si>
  <si>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</si>
  <si>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Ryan C.</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</si>
  <si>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</si>
  <si>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</si>
  <si>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</si>
  <si>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</si>
  <si>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</si>
  <si>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</si>
  <si>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</si>
  <si>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</si>
  <si>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</si>
  <si>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</si>
  <si>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</si>
  <si>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</si>
  <si>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</si>
  <si>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</si>
  <si>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</si>
  <si>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</si>
  <si>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</si>
  <si>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</si>
  <si>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</si>
  <si>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</si>
  <si>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</si>
  <si>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</si>
  <si>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</si>
  <si>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</si>
  <si>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</si>
  <si>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</si>
  <si>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</si>
  <si>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</si>
  <si>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</si>
  <si>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</si>
  <si>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</si>
  <si>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</si>
  <si>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</si>
  <si>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</si>
  <si>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</si>
  <si>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</si>
  <si>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</si>
  <si>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</si>
  <si>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</si>
  <si>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</si>
  <si>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</si>
  <si>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</si>
  <si>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</si>
  <si>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</si>
  <si>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</si>
  <si>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</si>
  <si>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</si>
  <si>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</si>
  <si>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</si>
  <si>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</si>
  <si>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</si>
  <si>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</si>
  <si>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</si>
  <si>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</si>
  <si>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</si>
  <si>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</si>
  <si>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</si>
  <si>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</si>
  <si>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</si>
  <si>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</si>
  <si>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</si>
  <si>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 xml:space="preserve"> Matthew S</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</si>
  <si>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</si>
  <si>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</si>
  <si>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</si>
  <si>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</si>
  <si>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</si>
  <si>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</si>
  <si>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</si>
  <si>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</si>
  <si>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</si>
  <si>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</si>
  <si>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</si>
  <si>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</si>
  <si>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</si>
  <si>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</si>
  <si>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</si>
  <si>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</si>
  <si>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</si>
  <si>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</si>
  <si>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</si>
  <si>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</si>
  <si>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</si>
  <si>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</si>
  <si>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</si>
  <si>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</si>
  <si>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</si>
  <si>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</si>
  <si>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</si>
  <si>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</si>
  <si>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</si>
  <si>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</si>
  <si>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</si>
  <si>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 Sr.</t>
  </si>
  <si>
    <t>Riveros Gonzalez</t>
  </si>
  <si>
    <t>Albano</t>
  </si>
  <si>
    <t xml:space="preserve"> Evan P</t>
  </si>
  <si>
    <t>Rosendahl</t>
  </si>
  <si>
    <t xml:space="preserve"> Aaron K</t>
  </si>
  <si>
    <t>German</t>
  </si>
  <si>
    <t>Obesity</t>
  </si>
  <si>
    <t>Diabetes</t>
  </si>
  <si>
    <t>Prediabetes</t>
  </si>
  <si>
    <t>Normal</t>
  </si>
  <si>
    <t>Over Weight</t>
  </si>
  <si>
    <t>Normal Weight</t>
  </si>
  <si>
    <t>Under Weight</t>
  </si>
  <si>
    <t>Unknown</t>
  </si>
  <si>
    <t>Age</t>
  </si>
  <si>
    <t>Column1</t>
  </si>
  <si>
    <t>DOB</t>
  </si>
  <si>
    <t>Weight_Status</t>
  </si>
  <si>
    <t>Diabetes_Status</t>
  </si>
  <si>
    <t>Title</t>
  </si>
  <si>
    <t>First_Name</t>
  </si>
  <si>
    <t>Last_name</t>
  </si>
  <si>
    <t>Heart_Issues</t>
  </si>
  <si>
    <t>Any_Transplants</t>
  </si>
  <si>
    <t>Cancer_History</t>
  </si>
  <si>
    <t>Number_Of_Merger_Surgeries</t>
  </si>
  <si>
    <t>Smoker</t>
  </si>
  <si>
    <t>Charges</t>
  </si>
  <si>
    <t>Hospital_tier</t>
  </si>
  <si>
    <t>City_Tier</t>
  </si>
  <si>
    <t>State_id</t>
  </si>
  <si>
    <t>Diabates_Status</t>
  </si>
  <si>
    <t>Row Labels</t>
  </si>
  <si>
    <t>Grand Total</t>
  </si>
  <si>
    <t>Count of Cancer_History</t>
  </si>
  <si>
    <t>Column Labels</t>
  </si>
  <si>
    <t>Sum of Number_Of_Merger_Surgeries</t>
  </si>
  <si>
    <t>Sum of Charges</t>
  </si>
  <si>
    <t>Sum of HBA1C</t>
  </si>
  <si>
    <t xml:space="preserve">   </t>
  </si>
  <si>
    <t>Average of Charges</t>
  </si>
  <si>
    <t xml:space="preserve"> </t>
  </si>
  <si>
    <t>Column2</t>
  </si>
  <si>
    <t>Tier - 2</t>
  </si>
  <si>
    <t>Tier - 3</t>
  </si>
  <si>
    <t>Tier - 1</t>
  </si>
  <si>
    <t>Patients</t>
  </si>
  <si>
    <t>Heart issue</t>
  </si>
  <si>
    <t>Transplant</t>
  </si>
  <si>
    <t>no of transplant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</si>
</sst>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 yyyy"/>
    <numFmt numFmtId="165" formatCode="&quot;₹&quot;\ #,##0.00"/>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
      <b/>
      <sz val="11"/>
      <color theme="0"/>
      <name val="Calibri"/>
      <family val="2"/>
      <scheme val="minor"/>
    </font>
  </fonts>
  <fills count="13">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8"/>
        <bgColor theme="9"/>
      </patternFill>
    </fill>
    <fill>
      <patternFill patternType="solid">
        <fgColor rgb="FF0070C0"/>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s>
  <cellStyleXfs count="2">
    <xf numFmtId="0" fontId="0" fillId="0" borderId="0"/>
    <xf numFmtId="0" fontId="1" fillId="0" borderId="0"/>
  </cellStyleXfs>
  <cellXfs count="28">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horizontal="center"/>
    </xf>
    <xf numFmtId="165" fontId="0" fillId="0" borderId="0" xfId="0" applyNumberFormat="1" applyAlignment="1">
      <alignment horizontal="center"/>
    </xf>
    <xf numFmtId="14" fontId="0" fillId="0" borderId="0" xfId="0" applyNumberFormat="1" applyAlignment="1">
      <alignment horizontal="center"/>
    </xf>
    <xf numFmtId="14" fontId="0" fillId="0" borderId="0" xfId="0" applyNumberFormat="1"/>
    <xf numFmtId="165" fontId="0" fillId="0" borderId="0" xfId="0" applyNumberFormat="1"/>
    <xf numFmtId="14" fontId="6" fillId="5" borderId="3" xfId="0"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6" borderId="0" xfId="0" applyFill="1"/>
    <xf numFmtId="0" fontId="0" fillId="0" borderId="0" xfId="0" applyNumberFormat="1"/>
    <xf numFmtId="14" fontId="0" fillId="8" borderId="0" xfId="0" applyNumberFormat="1" applyFill="1"/>
    <xf numFmtId="0" fontId="0" fillId="9" borderId="0" xfId="0" applyFill="1"/>
    <xf numFmtId="165" fontId="0" fillId="10" borderId="0" xfId="0" applyNumberFormat="1" applyFill="1"/>
    <xf numFmtId="0" fontId="0" fillId="10" borderId="0" xfId="0" applyFill="1"/>
    <xf numFmtId="0" fontId="0" fillId="0" borderId="0" xfId="0" applyFill="1"/>
    <xf numFmtId="0" fontId="0" fillId="11" borderId="0" xfId="0" applyFill="1"/>
    <xf numFmtId="0" fontId="0" fillId="7" borderId="0" xfId="0" applyFill="1"/>
    <xf numFmtId="0" fontId="0" fillId="12" borderId="0" xfId="0" applyFill="1"/>
    <xf numFmtId="14" fontId="0" fillId="3" borderId="0" xfId="0" applyNumberFormat="1" applyFill="1"/>
    <xf numFmtId="0" fontId="0" fillId="3" borderId="0" xfId="0" applyFill="1"/>
  </cellXfs>
  <cellStyles count="2">
    <cellStyle name="Normal" xfId="0" builtinId="0"/>
    <cellStyle name="Normal 2" xfId="1" xr:uid="{00000000-0005-0000-0000-000001000000}"/>
  </cellStyles>
  <dxfs count="61">
    <dxf>
      <numFmt numFmtId="0" formatCode="General"/>
    </dxf>
    <dxf>
      <fill>
        <patternFill patternType="solid">
          <fgColor indexed="64"/>
          <bgColor theme="4" tint="0.79998168889431442"/>
        </patternFill>
      </fill>
    </dxf>
    <dxf>
      <numFmt numFmtId="0" formatCode="General"/>
    </dxf>
    <dxf>
      <fill>
        <patternFill patternType="solid">
          <fgColor indexed="64"/>
          <bgColor theme="8" tint="0.59999389629810485"/>
        </patternFill>
      </fill>
    </dxf>
    <dxf>
      <fill>
        <patternFill patternType="none">
          <fgColor indexed="64"/>
          <bgColor auto="1"/>
        </patternFill>
      </fill>
    </dxf>
    <dxf>
      <numFmt numFmtId="0" formatCode="General"/>
    </dxf>
    <dxf>
      <numFmt numFmtId="0" formatCode="General"/>
      <fill>
        <patternFill patternType="solid">
          <fgColor indexed="64"/>
          <bgColor theme="7" tint="0.79998168889431442"/>
        </patternFill>
      </fill>
    </dxf>
    <dxf>
      <numFmt numFmtId="0" formatCode="General"/>
      <fill>
        <patternFill patternType="solid">
          <fgColor indexed="64"/>
          <bgColor theme="7" tint="0.79998168889431442"/>
        </patternFill>
      </fill>
    </dxf>
    <dxf>
      <numFmt numFmtId="0" formatCode="General"/>
      <fill>
        <patternFill patternType="solid">
          <fgColor indexed="64"/>
          <bgColor theme="7" tint="0.79998168889431442"/>
        </patternFill>
      </fill>
    </dxf>
    <dxf>
      <numFmt numFmtId="0" formatCode="General"/>
    </dxf>
    <dxf>
      <numFmt numFmtId="165" formatCode="&quot;₹&quot;\ #,##0.00"/>
      <fill>
        <patternFill patternType="solid">
          <fgColor indexed="64"/>
          <bgColor theme="7" tint="0.79998168889431442"/>
        </patternFill>
      </fill>
    </dxf>
    <dxf>
      <numFmt numFmtId="0" formatCode="General"/>
      <fill>
        <patternFill patternType="solid">
          <fgColor indexed="64"/>
          <bgColor theme="9" tint="0.39997558519241921"/>
        </patternFill>
      </fill>
    </dxf>
    <dxf>
      <numFmt numFmtId="19" formatCode="dd/mm/yyyy"/>
      <fill>
        <patternFill patternType="solid">
          <fgColor indexed="64"/>
          <bgColor theme="5" tint="0.39997558519241921"/>
        </patternFill>
      </fill>
    </dxf>
    <dxf>
      <font>
        <b/>
        <color theme="1"/>
      </font>
      <border>
        <bottom style="thin">
          <color theme="5"/>
        </bottom>
        <vertical/>
        <horizontal/>
      </border>
    </dxf>
    <dxf>
      <font>
        <color theme="1"/>
      </font>
      <fill>
        <gradientFill degree="90">
          <stop position="0">
            <color theme="1" tint="0.34900967436750391"/>
          </stop>
          <stop position="1">
            <color theme="1" tint="0.1490218817712943"/>
          </stop>
        </gradient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fill>
        <gradientFill degree="90">
          <stop position="0">
            <color theme="1" tint="0.34900967436750391"/>
          </stop>
          <stop position="1">
            <color theme="1"/>
          </stop>
        </gradientFill>
      </fill>
      <border>
        <left style="thin">
          <color theme="5"/>
        </left>
        <right style="thin">
          <color theme="5"/>
        </right>
        <top style="thin">
          <color theme="5"/>
        </top>
        <bottom style="thin">
          <color theme="5"/>
        </bottom>
        <vertical/>
        <horizontal/>
      </border>
    </dxf>
    <dxf>
      <font>
        <b/>
        <color theme="1"/>
      </font>
      <fill>
        <gradientFill degree="90">
          <stop position="0">
            <color theme="1"/>
          </stop>
          <stop position="1">
            <color theme="4"/>
          </stop>
        </gradientFill>
      </fill>
      <border>
        <bottom style="thin">
          <color rgb="FF4F81BD"/>
        </bottom>
        <vertical/>
        <horizontal/>
      </border>
    </dxf>
    <dxf>
      <font>
        <color theme="0"/>
      </font>
      <fill>
        <gradientFill degree="270">
          <stop position="0">
            <color theme="4" tint="-0.25098422193060094"/>
          </stop>
          <stop position="1">
            <color theme="1"/>
          </stop>
        </gradientFill>
      </fill>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0"/>
      </font>
      <fill>
        <gradientFill degree="270">
          <stop position="0">
            <color theme="4" tint="-0.25098422193060094"/>
          </stop>
          <stop position="1">
            <color theme="1"/>
          </stop>
        </gradientFill>
      </fill>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1"/>
      </font>
      <fill>
        <gradientFill degree="270">
          <stop position="0">
            <color theme="4" tint="-0.25098422193060094"/>
          </stop>
          <stop position="1">
            <color theme="1"/>
          </stop>
        </gradientFill>
      </fill>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1"/>
      </font>
      <fill>
        <gradientFill degree="270">
          <stop position="0">
            <color theme="4" tint="-0.25098422193060094"/>
          </stop>
          <stop position="1">
            <color theme="1"/>
          </stop>
        </gradientFill>
      </fill>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1"/>
      </font>
      <fill>
        <gradientFill degree="270">
          <stop position="0">
            <color theme="4" tint="-0.25098422193060094"/>
          </stop>
          <stop position="1">
            <color theme="1"/>
          </stop>
        </gradientFill>
      </fill>
      <border>
        <left style="thin">
          <color rgb="FF4F81BD"/>
        </left>
        <right style="thin">
          <color rgb="FF4F81BD"/>
        </right>
        <top style="thin">
          <color rgb="FF4F81BD"/>
        </top>
        <bottom style="thin">
          <color rgb="FF4F81BD"/>
        </bottom>
        <vertical/>
        <horizontal/>
      </border>
    </dxf>
    <dxf>
      <font>
        <b/>
        <color theme="1"/>
      </font>
      <border>
        <bottom style="thin">
          <color theme="5"/>
        </bottom>
        <vertical/>
        <horizontal/>
      </border>
    </dxf>
    <dxf>
      <font>
        <color theme="1"/>
      </font>
      <fill>
        <gradientFill degree="90">
          <stop position="0">
            <color theme="1"/>
          </stop>
          <stop position="1">
            <color theme="4"/>
          </stop>
        </gradient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fill>
        <patternFill>
          <bgColor theme="1" tint="0.34998626667073579"/>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fill>
        <patternFill>
          <bgColor theme="5"/>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fill>
        <patternFill>
          <bgColor theme="5" tint="0.79998168889431442"/>
        </patternFill>
      </fill>
      <border>
        <left style="thin">
          <color theme="5"/>
        </left>
        <right style="thin">
          <color theme="5"/>
        </right>
        <top style="thin">
          <color theme="5"/>
        </top>
        <bottom style="thin">
          <color theme="5"/>
        </bottom>
        <vertical/>
        <horizontal/>
      </border>
    </dxf>
    <dxf>
      <font>
        <b/>
        <color theme="1"/>
      </font>
      <border>
        <bottom style="thin">
          <color rgb="FF4F81BD"/>
        </bottom>
        <vertical/>
        <horizontal/>
      </border>
    </dxf>
    <dxf>
      <font>
        <color theme="1"/>
      </font>
      <fill>
        <patternFill>
          <bgColor theme="4" tint="-0.499984740745262"/>
        </patternFill>
      </fill>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1"/>
      </font>
      <fill>
        <patternFill>
          <bgColor theme="4" tint="-0.499984740745262"/>
        </patternFill>
      </fill>
      <border>
        <left style="thin">
          <color rgb="FF4F81BD"/>
        </left>
        <right style="thin">
          <color rgb="FF4F81BD"/>
        </right>
        <top style="thin">
          <color rgb="FF4F81BD"/>
        </top>
        <bottom style="thin">
          <color rgb="FF4F81BD"/>
        </bottom>
        <vertical/>
        <horizontal/>
      </border>
    </dxf>
    <dxf>
      <numFmt numFmtId="0" formatCode="General"/>
    </dxf>
    <dxf>
      <numFmt numFmtId="0" formatCode="General"/>
    </dxf>
    <dxf>
      <numFmt numFmtId="0" formatCode="General"/>
    </dxf>
    <dxf>
      <numFmt numFmtId="0" formatCode="General"/>
    </dxf>
    <dxf>
      <numFmt numFmtId="165" formatCode="&quot;₹&quot;\ #,##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numFmt numFmtId="165" formatCode="&quot;₹&quot;\ #,##0.00"/>
    </dxf>
    <dxf>
      <alignment horizontal="center" vertical="bottom" textRotation="0" wrapText="0" indent="0" justifyLastLine="0" shrinkToFit="0" readingOrder="0"/>
    </dxf>
    <dxf>
      <numFmt numFmtId="0" formatCode="General"/>
    </dxf>
    <dxf>
      <numFmt numFmtId="0" formatCode="General"/>
    </dxf>
    <dxf>
      <numFmt numFmtId="0" formatCode="General"/>
    </dxf>
  </dxfs>
  <tableStyles count="13" defaultTableStyle="TableStyleMedium2" defaultPivotStyle="PivotStyleLight16">
    <tableStyle name="SlicerStyleDark2 2" pivot="0" table="0" count="10" xr9:uid="{24D2DDC7-162C-4329-BD63-9ED18542723C}">
      <tableStyleElement type="wholeTable" dxfId="34"/>
      <tableStyleElement type="headerRow" dxfId="33"/>
    </tableStyle>
    <tableStyle name="SlicerStyleDark2 3" pivot="0" table="0" count="10" xr9:uid="{F6EE101A-93DC-4055-B185-BE7B1110728A}">
      <tableStyleElement type="wholeTable" dxfId="32"/>
      <tableStyleElement type="headerRow" dxfId="31"/>
    </tableStyle>
    <tableStyle name="SlicerStyleDark2 3 2" pivot="0" table="0" count="10" xr9:uid="{9C235D6F-F79F-420B-9D2C-24627BC09D29}">
      <tableStyleElement type="wholeTable" dxfId="30"/>
      <tableStyleElement type="headerRow" dxfId="29"/>
    </tableStyle>
    <tableStyle name="SlicerStyleDark2 3 2 2" pivot="0" table="0" count="10" xr9:uid="{39045EBC-3F66-44A8-B849-65033751ACCD}">
      <tableStyleElement type="wholeTable" dxfId="28"/>
      <tableStyleElement type="headerRow" dxfId="27"/>
    </tableStyle>
    <tableStyle name="SlicerStyleDark2 3 2 3" pivot="0" table="0" count="10" xr9:uid="{EB711641-DAE7-42BA-B1EA-7F5EBF7D5BB4}">
      <tableStyleElement type="wholeTable" dxfId="16"/>
      <tableStyleElement type="headerRow" dxfId="15"/>
    </tableStyle>
    <tableStyle name="SlicerStyleDark2 3 2 4" pivot="0" table="0" count="10" xr9:uid="{7C8F9B1B-19D3-46F6-AF89-FEA8DB85357C}">
      <tableStyleElement type="wholeTable" dxfId="14"/>
      <tableStyleElement type="headerRow" dxfId="13"/>
    </tableStyle>
    <tableStyle name="SlicerStyleOther2 2" pivot="0" table="0" count="10" xr9:uid="{E907DA30-4BF4-4C3F-A8F1-9CEF3BA7C59C}">
      <tableStyleElement type="wholeTable" dxfId="38"/>
      <tableStyleElement type="headerRow" dxfId="37"/>
    </tableStyle>
    <tableStyle name="SlicerStyleOther2 2 2" pivot="0" table="0" count="10" xr9:uid="{1C1C0B69-6C09-4B6D-A7EB-E1673FC30246}">
      <tableStyleElement type="wholeTable" dxfId="36"/>
      <tableStyleElement type="headerRow" dxfId="35"/>
    </tableStyle>
    <tableStyle name="SlicerStyleOther2 2 3" pivot="0" table="0" count="10" xr9:uid="{C936A748-F09C-43B9-9349-A30A8AE09FF1}">
      <tableStyleElement type="wholeTable" dxfId="26"/>
      <tableStyleElement type="headerRow" dxfId="25"/>
    </tableStyle>
    <tableStyle name="SlicerStyleOther2 2 3 2" pivot="0" table="0" count="10" xr9:uid="{C09D4FE8-AE72-4711-9038-2D792228A784}">
      <tableStyleElement type="wholeTable" dxfId="24"/>
      <tableStyleElement type="headerRow" dxfId="23"/>
    </tableStyle>
    <tableStyle name="SlicerStyleOther2 2 3 3" pivot="0" table="0" count="10" xr9:uid="{190FF3D1-92FF-41BF-8D74-B67723F1B185}">
      <tableStyleElement type="wholeTable" dxfId="22"/>
      <tableStyleElement type="headerRow" dxfId="21"/>
    </tableStyle>
    <tableStyle name="SlicerStyleOther2 2 3 4" pivot="0" table="0" count="10" xr9:uid="{CAFF3321-0FE1-43AE-884D-EBE77255D1BB}">
      <tableStyleElement type="wholeTable" dxfId="20"/>
      <tableStyleElement type="headerRow" dxfId="19"/>
    </tableStyle>
    <tableStyle name="SlicerStyleOther2 2 3 4 2" pivot="0" table="0" count="10" xr9:uid="{D1E6EE3F-9C6E-4FF3-ADF7-D19AA9574E49}">
      <tableStyleElement type="wholeTable" dxfId="18"/>
      <tableStyleElement type="headerRow" dxfId="17"/>
    </tableStyle>
  </tableStyles>
  <colors>
    <mruColors>
      <color rgb="FF865066"/>
      <color rgb="FFB2B2B2"/>
      <color rgb="FF632D09"/>
    </mruColors>
  </colors>
  <extLst>
    <ext xmlns:x14="http://schemas.microsoft.com/office/spreadsheetml/2009/9/main" uri="{46F421CA-312F-682f-3DD2-61675219B42D}">
      <x14:dxfs count="10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4" tint="0.39994506668294322"/>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4" tint="0.39994506668294322"/>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ill>
            <patternFill patternType="solid">
              <fgColor auto="1"/>
              <bgColor theme="4" tint="-0.499984740745262"/>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ill>
            <patternFill patternType="solid">
              <fgColor auto="1"/>
              <bgColor theme="4" tint="-0.499984740745262"/>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ill>
            <patternFill patternType="solid">
              <fgColor auto="1"/>
              <bgColor theme="4" tint="-0.499984740745262"/>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ill>
            <patternFill patternType="solid">
              <fgColor auto="1"/>
              <bgColor theme="4" tint="-0.499984740745262"/>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ill>
            <patternFill patternType="solid">
              <fgColor auto="1"/>
              <bgColor theme="4" tint="-0.499984740745262"/>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4" tint="0.39994506668294322"/>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4" tint="0.39994506668294322"/>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ill>
            <patternFill patternType="solid">
              <fgColor auto="1"/>
              <bgColor theme="4" tint="-0.499984740745262"/>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ill>
            <patternFill patternType="solid">
              <fgColor auto="1"/>
              <bgColor theme="4" tint="-0.499984740745262"/>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licerStyleDark2 3">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Dark2 3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Dark2 3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Dark2 3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3 2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Other2 2">
          <x14:slicerStyleElements>
            <x14:slicerStyleElement type="unselectedItemWithData" dxfId="103"/>
            <x14:slicerStyleElement type="unselectedItemWithNoData" dxfId="102"/>
            <x14:slicerStyleElement type="selectedItemWithData" dxfId="101"/>
            <x14:slicerStyleElement type="selectedItemWithNoData" dxfId="100"/>
            <x14:slicerStyleElement type="hoveredUnselectedItemWithData" dxfId="99"/>
            <x14:slicerStyleElement type="hoveredSelectedItemWithData" dxfId="98"/>
            <x14:slicerStyleElement type="hoveredUnselectedItemWithNoData" dxfId="97"/>
            <x14:slicerStyleElement type="hoveredSelectedItemWithNoData" dxfId="96"/>
          </x14:slicerStyleElements>
        </x14:slicerStyle>
        <x14:slicerStyle name="SlicerStyleOther2 2 2">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SlicerStyleOther2 2 3">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Other2 2 3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Other2 2 3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Other2 2 3 4">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Other2 2 3 4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(2).xlsx]PIE,DOGNUT,COLUMN,BAR!PivotTable2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a:t>
            </a:r>
            <a:r>
              <a:rPr lang="en-US" baseline="0"/>
              <a:t> among Smokers and Non-smokers</a:t>
            </a:r>
          </a:p>
          <a:p>
            <a:pPr>
              <a:defRPr/>
            </a:pPr>
            <a:endParaRPr lang="en-US"/>
          </a:p>
        </c:rich>
      </c:tx>
      <c:layout>
        <c:manualLayout>
          <c:xMode val="edge"/>
          <c:yMode val="edge"/>
          <c:x val="9.3675438859115986E-2"/>
          <c:y val="0.154283346160677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'PIE,DOGNUT,COLUMN,BAR'!$B$3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A7B-415D-9514-808C95688EA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A7B-415D-9514-808C95688E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'PIE,DOGNUT,COLUMN,BAR'!$A$4:$A$6</c:f>
              <c:strCache>
                <c:ptCount val="2"/>
                <c:pt idx="0">
                  <c:v>No</c:v>
                </c:pt>
                <c:pt idx="1">
                  <c:v>yes</c:v>
                </c:pt>
              </c:strCache>
            </c:strRef>
          </c:cat>
          <c:val>
            <c:numRef>
              <c:f>'PIE,DOGNUT,COLUMN,BAR'!$B$4:$B$6</c:f>
              <c:numCache>
                <c:formatCode>General</c:formatCode>
                <c:ptCount val="2"/>
                <c:pt idx="0">
                  <c:v>1847</c:v>
                </c:pt>
                <c:pt idx="1">
                  <c:v>488</c:v>
                </c:pt>
              </c:numCache>
            </c:numRef>
          </c:val>
          <c:extLst>
            <c:ext xmlns:c16="http://schemas.microsoft.com/office/drawing/2014/chart" uri="{C3380CC4-5D6E-409C-BE32-E72D297353CC}">
              <c16:uniqueId val="{00000000-3BF5-445A-9E26-EE5384FFA230}"/>
            </c:ext>
          </c:extLst>
        </c:ser>
        <c:dLbls>
          <c:dLblPos val="bestFit"/>
          <c:showLegendKey val="0"/>
          <c:showVal val="1"/>
          <c:showCatName val="0"/>
          <c:showSerName val="0"/>
          <c:showPercent val="0"/>
          <c:showBubbleSize val="0"/>
          <c:showLeaderLines val="1"/>
        </c:dLbls>
        <c:firstSliceAng val="9"/>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(2).xlsx]PIE,DOGNUT,COLUMN,BAR!PivotTable4</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Surgeries &amp; HbA1C by Transplant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'PIE,DOGNUT,COLUMN,BAR'!$B$16</c:f>
              <c:strCache>
                <c:ptCount val="1"/>
                <c:pt idx="0">
                  <c:v>Sum of Number_Of_Merger_Surgeries</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F9D-4D4B-B901-947617029334}"/>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F9D-4D4B-B901-947617029334}"/>
              </c:ext>
            </c:extLst>
          </c:dPt>
          <c:cat>
            <c:strRef>
              <c:f>'PIE,DOGNUT,COLUMN,BAR'!$A$17:$A$19</c:f>
              <c:strCache>
                <c:ptCount val="2"/>
                <c:pt idx="0">
                  <c:v>No</c:v>
                </c:pt>
                <c:pt idx="1">
                  <c:v>yes</c:v>
                </c:pt>
              </c:strCache>
            </c:strRef>
          </c:cat>
          <c:val>
            <c:numRef>
              <c:f>'PIE,DOGNUT,COLUMN,BAR'!$B$17:$B$19</c:f>
              <c:numCache>
                <c:formatCode>General</c:formatCode>
                <c:ptCount val="2"/>
                <c:pt idx="0">
                  <c:v>1417</c:v>
                </c:pt>
                <c:pt idx="1">
                  <c:v>162</c:v>
                </c:pt>
              </c:numCache>
            </c:numRef>
          </c:val>
          <c:extLst>
            <c:ext xmlns:c16="http://schemas.microsoft.com/office/drawing/2014/chart" uri="{C3380CC4-5D6E-409C-BE32-E72D297353CC}">
              <c16:uniqueId val="{0000000E-3CB6-403E-8800-AE9385C88E7E}"/>
            </c:ext>
          </c:extLst>
        </c:ser>
        <c:ser>
          <c:idx val="1"/>
          <c:order val="1"/>
          <c:tx>
            <c:strRef>
              <c:f>'PIE,DOGNUT,COLUMN,BAR'!$C$16</c:f>
              <c:strCache>
                <c:ptCount val="1"/>
                <c:pt idx="0">
                  <c:v>Sum of HBA1C</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F9D-4D4B-B901-947617029334}"/>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F9D-4D4B-B901-947617029334}"/>
              </c:ext>
            </c:extLst>
          </c:dPt>
          <c:cat>
            <c:strRef>
              <c:f>'PIE,DOGNUT,COLUMN,BAR'!$A$17:$A$19</c:f>
              <c:strCache>
                <c:ptCount val="2"/>
                <c:pt idx="0">
                  <c:v>No</c:v>
                </c:pt>
                <c:pt idx="1">
                  <c:v>yes</c:v>
                </c:pt>
              </c:strCache>
            </c:strRef>
          </c:cat>
          <c:val>
            <c:numRef>
              <c:f>'PIE,DOGNUT,COLUMN,BAR'!$C$17:$C$19</c:f>
              <c:numCache>
                <c:formatCode>General</c:formatCode>
                <c:ptCount val="2"/>
                <c:pt idx="0">
                  <c:v>14614.940000000015</c:v>
                </c:pt>
                <c:pt idx="1">
                  <c:v>747.0200000000001</c:v>
                </c:pt>
              </c:numCache>
            </c:numRef>
          </c:val>
          <c:extLst>
            <c:ext xmlns:c16="http://schemas.microsoft.com/office/drawing/2014/chart" uri="{C3380CC4-5D6E-409C-BE32-E72D297353CC}">
              <c16:uniqueId val="{0000000F-3CB6-403E-8800-AE9385C88E7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(2).xlsx]PIE,DOGNUT,COLUMN,BAR!PivotTable9</c:name>
    <c:fmtId val="4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Charges by Weight &amp; Diabetes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'PIE,DOGNUT,COLUMN,BAR'!$L$2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'PIE,DOGNUT,COLUMN,BAR'!$K$3:$K$19</c:f>
              <c:multiLvlStrCache>
                <c:ptCount val="12"/>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lvl>
                <c:lvl>
                  <c:pt idx="0">
                    <c:v>Normal Weight</c:v>
                  </c:pt>
                  <c:pt idx="3">
                    <c:v>Obesity</c:v>
                  </c:pt>
                  <c:pt idx="6">
                    <c:v>Over Weight</c:v>
                  </c:pt>
                  <c:pt idx="9">
                    <c:v>Under Weight</c:v>
                  </c:pt>
                </c:lvl>
              </c:multiLvlStrCache>
            </c:multiLvlStrRef>
          </c:cat>
          <c:val>
            <c:numRef>
              <c:f>'PIE,DOGNUT,COLUMN,BAR'!$L$3:$L$19</c:f>
              <c:numCache>
                <c:formatCode>"₹"\ #,##0.00</c:formatCode>
                <c:ptCount val="12"/>
                <c:pt idx="0">
                  <c:v>1726354.4800000009</c:v>
                </c:pt>
                <c:pt idx="1">
                  <c:v>1674180.5099999998</c:v>
                </c:pt>
                <c:pt idx="2">
                  <c:v>841586.96999999962</c:v>
                </c:pt>
                <c:pt idx="3">
                  <c:v>8370818.3599999947</c:v>
                </c:pt>
                <c:pt idx="4">
                  <c:v>8579731.0500000007</c:v>
                </c:pt>
                <c:pt idx="5">
                  <c:v>3612138.939999999</c:v>
                </c:pt>
                <c:pt idx="6">
                  <c:v>2143690.7899999996</c:v>
                </c:pt>
                <c:pt idx="7">
                  <c:v>2418727.6399999992</c:v>
                </c:pt>
                <c:pt idx="8">
                  <c:v>1010849.9899999999</c:v>
                </c:pt>
                <c:pt idx="9">
                  <c:v>490046.85000000003</c:v>
                </c:pt>
                <c:pt idx="10">
                  <c:v>566702.46000000008</c:v>
                </c:pt>
                <c:pt idx="11">
                  <c:v>157530.57</c:v>
                </c:pt>
              </c:numCache>
            </c:numRef>
          </c:val>
          <c:extLst>
            <c:ext xmlns:c16="http://schemas.microsoft.com/office/drawing/2014/chart" uri="{C3380CC4-5D6E-409C-BE32-E72D297353CC}">
              <c16:uniqueId val="{00000000-A452-43B9-B30B-37E3817C3C86}"/>
            </c:ext>
          </c:extLst>
        </c:ser>
        <c:dLbls>
          <c:showLegendKey val="0"/>
          <c:showVal val="0"/>
          <c:showCatName val="0"/>
          <c:showSerName val="0"/>
          <c:showPercent val="0"/>
          <c:showBubbleSize val="0"/>
        </c:dLbls>
        <c:gapWidth val="100"/>
        <c:overlap val="-24"/>
        <c:axId val="123306911"/>
        <c:axId val="1731075376"/>
      </c:barChart>
      <c:catAx>
        <c:axId val="1233069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1075376"/>
        <c:crosses val="autoZero"/>
        <c:auto val="1"/>
        <c:lblAlgn val="ctr"/>
        <c:lblOffset val="100"/>
        <c:noMultiLvlLbl val="0"/>
      </c:catAx>
      <c:valAx>
        <c:axId val="1731075376"/>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30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(2).xlsx]PIE,DOGNUT,COLUMN,BAR!PivotTable10</c:name>
    <c:fmtId val="5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Average Charges by State &amp; Hospital Tier</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'PIE,DOGNUT,COLUMN,BAR'!$L$22:$L$23</c:f>
              <c:strCache>
                <c:ptCount val="1"/>
                <c:pt idx="0">
                  <c:v>tier - 1</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'PIE,DOGNUT,COLUMN,BAR'!$K$24:$K$41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'PIE,DOGNUT,COLUMN,BAR'!$L$24:$L$41</c:f>
              <c:numCache>
                <c:formatCode>"₹"\ #,##0.00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A89E-4771-8699-1EB2D519F6CF}"/>
            </c:ext>
          </c:extLst>
        </c:ser>
        <c:ser>
          <c:idx val="1"/>
          <c:order val="1"/>
          <c:tx>
            <c:strRef>
              <c:f>'PIE,DOGNUT,COLUMN,BAR'!$M$22:$M$23</c:f>
              <c:strCache>
                <c:ptCount val="1"/>
                <c:pt idx="0">
                  <c:v>tier - 2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'PIE,DOGNUT,COLUMN,BAR'!$K$24:$K$41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'PIE,DOGNUT,COLUMN,BAR'!$M$24:$M$41</c:f>
              <c:numCache>
                <c:formatCode>"₹"\ #,##0.00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4-1AF3-4E3D-8AA1-03A141077607}"/>
            </c:ext>
          </c:extLst>
        </c:ser>
        <c:ser>
          <c:idx val="2"/>
          <c:order val="2"/>
          <c:tx>
            <c:strRef>
              <c:f>'PIE,DOGNUT,COLUMN,BAR'!$N$22:$N$23</c:f>
              <c:strCache>
                <c:ptCount val="1"/>
                <c:pt idx="0">
                  <c:v>tier - 3</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'PIE,DOGNUT,COLUMN,BAR'!$K$24:$K$41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'PIE,DOGNUT,COLUMN,BAR'!$N$24:$N$41</c:f>
              <c:numCache>
                <c:formatCode>"₹"\ #,##0.00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5-1AF3-4E3D-8AA1-03A141077607}"/>
            </c:ext>
          </c:extLst>
        </c:ser>
        <c:dLbls>
          <c:showLegendKey val="0"/>
          <c:showVal val="0"/>
          <c:showCatName val="0"/>
          <c:showSerName val="0"/>
          <c:showPercent val="0"/>
          <c:showBubbleSize val="0"/>
        </c:dLbls>
        <c:gapWidth val="182"/>
        <c:overlap val="-50"/>
        <c:axId val="91015183"/>
        <c:axId val="1731132976"/>
      </c:barChart>
      <c:catAx>
        <c:axId val="9101518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1132976"/>
        <c:crosses val="autoZero"/>
        <c:auto val="1"/>
        <c:lblAlgn val="ctr"/>
        <c:lblOffset val="100"/>
        <c:noMultiLvlLbl val="0"/>
      </c:catAx>
      <c:valAx>
        <c:axId val="173113297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015183"/>
        <c:crosses val="autoZero"/>
        <c:crossBetween val="between"/>
      </c:valAx>
      <c:spPr>
        <a:noFill/>
        <a:ln>
          <a:noFill/>
        </a:ln>
        <a:effectLst/>
      </c:spPr>
    </c:plotArea>
    <c:legend>
      <c:legendPos val="r"/>
      <c:layout>
        <c:manualLayout>
          <c:xMode val="edge"/>
          <c:yMode val="edge"/>
          <c:x val="0.74086803005044044"/>
          <c:y val="0.42205259922775379"/>
          <c:w val="0.14805329461439853"/>
          <c:h val="0.258189537087480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(2).xlsx]PIE,DOGNUT,COLUMN,BAR!PivotTable4</c:name>
    <c:fmtId val="4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Surgeries &amp; HbA1C by Transplant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'PIE,DOGNUT,COLUMN,BAR'!$B$16</c:f>
              <c:strCache>
                <c:ptCount val="1"/>
                <c:pt idx="0">
                  <c:v>Sum of Number_Of_Merger_Surgeries</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160-411F-B866-13C4D005CF5C}"/>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160-411F-B866-13C4D005CF5C}"/>
              </c:ext>
            </c:extLst>
          </c:dPt>
          <c:cat>
            <c:strRef>
              <c:f>'PIE,DOGNUT,COLUMN,BAR'!$A$17:$A$19</c:f>
              <c:strCache>
                <c:ptCount val="2"/>
                <c:pt idx="0">
                  <c:v>No</c:v>
                </c:pt>
                <c:pt idx="1">
                  <c:v>yes</c:v>
                </c:pt>
              </c:strCache>
            </c:strRef>
          </c:cat>
          <c:val>
            <c:numRef>
              <c:f>'PIE,DOGNUT,COLUMN,BAR'!$B$17:$B$19</c:f>
              <c:numCache>
                <c:formatCode>General</c:formatCode>
                <c:ptCount val="2"/>
                <c:pt idx="0">
                  <c:v>1417</c:v>
                </c:pt>
                <c:pt idx="1">
                  <c:v>162</c:v>
                </c:pt>
              </c:numCache>
            </c:numRef>
          </c:val>
          <c:extLst>
            <c:ext xmlns:c16="http://schemas.microsoft.com/office/drawing/2014/chart" uri="{C3380CC4-5D6E-409C-BE32-E72D297353CC}">
              <c16:uniqueId val="{00000004-3160-411F-B866-13C4D005CF5C}"/>
            </c:ext>
          </c:extLst>
        </c:ser>
        <c:ser>
          <c:idx val="1"/>
          <c:order val="1"/>
          <c:tx>
            <c:strRef>
              <c:f>'PIE,DOGNUT,COLUMN,BAR'!$C$16</c:f>
              <c:strCache>
                <c:ptCount val="1"/>
                <c:pt idx="0">
                  <c:v>Sum of HBA1C</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160-411F-B866-13C4D005CF5C}"/>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160-411F-B866-13C4D005CF5C}"/>
              </c:ext>
            </c:extLst>
          </c:dPt>
          <c:cat>
            <c:strRef>
              <c:f>'PIE,DOGNUT,COLUMN,BAR'!$A$17:$A$19</c:f>
              <c:strCache>
                <c:ptCount val="2"/>
                <c:pt idx="0">
                  <c:v>No</c:v>
                </c:pt>
                <c:pt idx="1">
                  <c:v>yes</c:v>
                </c:pt>
              </c:strCache>
            </c:strRef>
          </c:cat>
          <c:val>
            <c:numRef>
              <c:f>'PIE,DOGNUT,COLUMN,BAR'!$C$17:$C$19</c:f>
              <c:numCache>
                <c:formatCode>General</c:formatCode>
                <c:ptCount val="2"/>
                <c:pt idx="0">
                  <c:v>14614.940000000015</c:v>
                </c:pt>
                <c:pt idx="1">
                  <c:v>747.0200000000001</c:v>
                </c:pt>
              </c:numCache>
            </c:numRef>
          </c:val>
          <c:extLst>
            <c:ext xmlns:c16="http://schemas.microsoft.com/office/drawing/2014/chart" uri="{C3380CC4-5D6E-409C-BE32-E72D297353CC}">
              <c16:uniqueId val="{00000009-3160-411F-B866-13C4D005CF5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(2).xlsx]PIE,DOGNUT,COLUMN,BAR!PivotTable2</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a:t>
            </a:r>
            <a:r>
              <a:rPr lang="en-US" baseline="0"/>
              <a:t> among Smokers and Non-smokers</a:t>
            </a:r>
          </a:p>
          <a:p>
            <a:pPr>
              <a:defRPr/>
            </a:pPr>
            <a:endParaRPr lang="en-US"/>
          </a:p>
        </c:rich>
      </c:tx>
      <c:layout>
        <c:manualLayout>
          <c:xMode val="edge"/>
          <c:yMode val="edge"/>
          <c:x val="8.6741907311586125E-2"/>
          <c:y val="0.2267865032266494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'PIE,DOGNUT,COLUMN,BAR'!$B$3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AC2-45AB-A819-C7796466651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AC2-45AB-A819-C779646665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'PIE,DOGNUT,COLUMN,BAR'!$A$4:$A$6</c:f>
              <c:strCache>
                <c:ptCount val="2"/>
                <c:pt idx="0">
                  <c:v>No</c:v>
                </c:pt>
                <c:pt idx="1">
                  <c:v>yes</c:v>
                </c:pt>
              </c:strCache>
            </c:strRef>
          </c:cat>
          <c:val>
            <c:numRef>
              <c:f>'PIE,DOGNUT,COLUMN,BAR'!$B$4:$B$6</c:f>
              <c:numCache>
                <c:formatCode>General</c:formatCode>
                <c:ptCount val="2"/>
                <c:pt idx="0">
                  <c:v>1847</c:v>
                </c:pt>
                <c:pt idx="1">
                  <c:v>488</c:v>
                </c:pt>
              </c:numCache>
            </c:numRef>
          </c:val>
          <c:extLst>
            <c:ext xmlns:c16="http://schemas.microsoft.com/office/drawing/2014/chart" uri="{C3380CC4-5D6E-409C-BE32-E72D297353CC}">
              <c16:uniqueId val="{00000004-EAC2-45AB-A819-C7796466651D}"/>
            </c:ext>
          </c:extLst>
        </c:ser>
        <c:dLbls>
          <c:dLblPos val="bestFit"/>
          <c:showLegendKey val="0"/>
          <c:showVal val="1"/>
          <c:showCatName val="0"/>
          <c:showSerName val="0"/>
          <c:showPercent val="0"/>
          <c:showBubbleSize val="0"/>
          <c:showLeaderLines val="1"/>
        </c:dLbls>
        <c:firstSliceAng val="9"/>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(2).xlsx]PIE,DOGNUT,COLUMN,BAR!PivotTable9</c:name>
    <c:fmtId val="4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Charges by Weight &amp; Diabetes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'PIE,DOGNUT,COLUMN,BAR'!$L$2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'PIE,DOGNUT,COLUMN,BAR'!$K$3:$K$19</c:f>
              <c:multiLvlStrCache>
                <c:ptCount val="12"/>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lvl>
                <c:lvl>
                  <c:pt idx="0">
                    <c:v>Normal Weight</c:v>
                  </c:pt>
                  <c:pt idx="3">
                    <c:v>Obesity</c:v>
                  </c:pt>
                  <c:pt idx="6">
                    <c:v>Over Weight</c:v>
                  </c:pt>
                  <c:pt idx="9">
                    <c:v>Under Weight</c:v>
                  </c:pt>
                </c:lvl>
              </c:multiLvlStrCache>
            </c:multiLvlStrRef>
          </c:cat>
          <c:val>
            <c:numRef>
              <c:f>'PIE,DOGNUT,COLUMN,BAR'!$L$3:$L$19</c:f>
              <c:numCache>
                <c:formatCode>"₹"\ #,##0.00</c:formatCode>
                <c:ptCount val="12"/>
                <c:pt idx="0">
                  <c:v>1726354.4800000009</c:v>
                </c:pt>
                <c:pt idx="1">
                  <c:v>1674180.5099999998</c:v>
                </c:pt>
                <c:pt idx="2">
                  <c:v>841586.96999999962</c:v>
                </c:pt>
                <c:pt idx="3">
                  <c:v>8370818.3599999947</c:v>
                </c:pt>
                <c:pt idx="4">
                  <c:v>8579731.0500000007</c:v>
                </c:pt>
                <c:pt idx="5">
                  <c:v>3612138.939999999</c:v>
                </c:pt>
                <c:pt idx="6">
                  <c:v>2143690.7899999996</c:v>
                </c:pt>
                <c:pt idx="7">
                  <c:v>2418727.6399999992</c:v>
                </c:pt>
                <c:pt idx="8">
                  <c:v>1010849.9899999999</c:v>
                </c:pt>
                <c:pt idx="9">
                  <c:v>490046.85000000003</c:v>
                </c:pt>
                <c:pt idx="10">
                  <c:v>566702.46000000008</c:v>
                </c:pt>
                <c:pt idx="11">
                  <c:v>157530.57</c:v>
                </c:pt>
              </c:numCache>
            </c:numRef>
          </c:val>
          <c:extLst>
            <c:ext xmlns:c16="http://schemas.microsoft.com/office/drawing/2014/chart" uri="{C3380CC4-5D6E-409C-BE32-E72D297353CC}">
              <c16:uniqueId val="{00000000-DC7A-4B35-B60C-7CEB2B46E086}"/>
            </c:ext>
          </c:extLst>
        </c:ser>
        <c:dLbls>
          <c:showLegendKey val="0"/>
          <c:showVal val="0"/>
          <c:showCatName val="0"/>
          <c:showSerName val="0"/>
          <c:showPercent val="0"/>
          <c:showBubbleSize val="0"/>
        </c:dLbls>
        <c:gapWidth val="100"/>
        <c:overlap val="-24"/>
        <c:axId val="123306911"/>
        <c:axId val="1731075376"/>
      </c:barChart>
      <c:catAx>
        <c:axId val="1233069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1075376"/>
        <c:crosses val="autoZero"/>
        <c:auto val="1"/>
        <c:lblAlgn val="ctr"/>
        <c:lblOffset val="100"/>
        <c:noMultiLvlLbl val="0"/>
      </c:catAx>
      <c:valAx>
        <c:axId val="1731075376"/>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30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(2).xlsx]PIE,DOGNUT,COLUMN,BAR!PivotTable10</c:name>
    <c:fmtId val="6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Average Charges by State &amp; Hospital Tier</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'PIE,DOGNUT,COLUMN,BAR'!$L$22:$L$23</c:f>
              <c:strCache>
                <c:ptCount val="1"/>
                <c:pt idx="0">
                  <c:v>tier - 1</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'PIE,DOGNUT,COLUMN,BAR'!$K$24:$K$41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'PIE,DOGNUT,COLUMN,BAR'!$L$24:$L$41</c:f>
              <c:numCache>
                <c:formatCode>"₹"\ #,##0.00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CF12-4505-86BC-8C9F2B4722AD}"/>
            </c:ext>
          </c:extLst>
        </c:ser>
        <c:ser>
          <c:idx val="1"/>
          <c:order val="1"/>
          <c:tx>
            <c:strRef>
              <c:f>'PIE,DOGNUT,COLUMN,BAR'!$M$22:$M$23</c:f>
              <c:strCache>
                <c:ptCount val="1"/>
                <c:pt idx="0">
                  <c:v>tier - 2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'PIE,DOGNUT,COLUMN,BAR'!$K$24:$K$41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'PIE,DOGNUT,COLUMN,BAR'!$M$24:$M$41</c:f>
              <c:numCache>
                <c:formatCode>"₹"\ #,##0.00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5-CF12-4505-86BC-8C9F2B4722AD}"/>
            </c:ext>
          </c:extLst>
        </c:ser>
        <c:ser>
          <c:idx val="2"/>
          <c:order val="2"/>
          <c:tx>
            <c:strRef>
              <c:f>'PIE,DOGNUT,COLUMN,BAR'!$N$22:$N$23</c:f>
              <c:strCache>
                <c:ptCount val="1"/>
                <c:pt idx="0">
                  <c:v>tier - 3</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'PIE,DOGNUT,COLUMN,BAR'!$K$24:$K$41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'PIE,DOGNUT,COLUMN,BAR'!$N$24:$N$41</c:f>
              <c:numCache>
                <c:formatCode>"₹"\ #,##0.00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6-CF12-4505-86BC-8C9F2B4722AD}"/>
            </c:ext>
          </c:extLst>
        </c:ser>
        <c:dLbls>
          <c:showLegendKey val="0"/>
          <c:showVal val="0"/>
          <c:showCatName val="0"/>
          <c:showSerName val="0"/>
          <c:showPercent val="0"/>
          <c:showBubbleSize val="0"/>
        </c:dLbls>
        <c:gapWidth val="182"/>
        <c:overlap val="-50"/>
        <c:axId val="91015183"/>
        <c:axId val="1731132976"/>
      </c:barChart>
      <c:catAx>
        <c:axId val="9101518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1132976"/>
        <c:crosses val="autoZero"/>
        <c:auto val="1"/>
        <c:lblAlgn val="ctr"/>
        <c:lblOffset val="100"/>
        <c:noMultiLvlLbl val="0"/>
      </c:catAx>
      <c:valAx>
        <c:axId val="173113297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015183"/>
        <c:crosses val="autoZero"/>
        <c:crossBetween val="between"/>
      </c:valAx>
      <c:spPr>
        <a:noFill/>
        <a:ln>
          <a:noFill/>
        </a:ln>
        <a:effectLst/>
      </c:spPr>
    </c:plotArea>
    <c:legend>
      <c:legendPos val="r"/>
      <c:layout>
        <c:manualLayout>
          <c:xMode val="edge"/>
          <c:yMode val="edge"/>
          <c:x val="0.74086803005044044"/>
          <c:y val="0.42205259922775379"/>
          <c:w val="0.14290835913150657"/>
          <c:h val="0.278638063847870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BMI and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'line and scatter chart'!$B$1</c:f>
              <c:strCache>
                <c:ptCount val="1"/>
                <c:pt idx="0">
                  <c:v>BMI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'line and scatter chart'!$A$2:$A$2336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47</c:v>
                </c:pt>
                <c:pt idx="1286">
                  <c:v>47</c:v>
                </c:pt>
                <c:pt idx="1287">
                  <c:v>41</c:v>
                </c:pt>
                <c:pt idx="1288">
                  <c:v>43</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'line and scatter chart'!$B$2:$B$2336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3147-4BCD-B44A-FEDF476F95CB}"/>
            </c:ext>
          </c:extLst>
        </c:ser>
        <c:ser>
          <c:idx val="1"/>
          <c:order val="1"/>
          <c:tx>
            <c:strRef>
              <c:f>'line and scatter chart'!$C$1</c:f>
              <c:strCache>
                <c:ptCount val="1"/>
                <c:pt idx="0">
                  <c:v>HBA1C</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'line and scatter chart'!$A$2:$A$2336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47</c:v>
                </c:pt>
                <c:pt idx="1286">
                  <c:v>47</c:v>
                </c:pt>
                <c:pt idx="1287">
                  <c:v>41</c:v>
                </c:pt>
                <c:pt idx="1288">
                  <c:v>43</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'line and scatter chart'!$C$2:$C$2336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3147-4BCD-B44A-FEDF476F95CB}"/>
            </c:ext>
          </c:extLst>
        </c:ser>
        <c:dLbls>
          <c:showLegendKey val="0"/>
          <c:showVal val="0"/>
          <c:showCatName val="0"/>
          <c:showSerName val="0"/>
          <c:showPercent val="0"/>
          <c:showBubbleSize val="0"/>
        </c:dLbls>
        <c:axId val="953899919"/>
        <c:axId val="953900399"/>
      </c:scatterChart>
      <c:valAx>
        <c:axId val="95389991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3900399"/>
        <c:crosses val="autoZero"/>
        <c:crossBetween val="midCat"/>
      </c:valAx>
      <c:valAx>
        <c:axId val="95390039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389991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Charges</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'line and scatter chart'!$A$1</c:f>
              <c:strCache>
                <c:ptCount val="1"/>
                <c:pt idx="0">
                  <c:v>Age</c:v>
                </c:pt>
              </c:strCache>
            </c:strRef>
          </c:tx>
          <c:spPr>
            <a:ln w="22225" cap="rnd">
              <a:solidFill>
                <a:schemeClr val="accent1"/>
              </a:solidFill>
            </a:ln>
            <a:effectLst>
              <a:glow rad="139700">
                <a:schemeClr val="accent1">
                  <a:satMod val="175000"/>
                  <a:alpha val="14000"/>
                </a:schemeClr>
              </a:glow>
            </a:effectLst>
          </c:spPr>
          <c:marker>
            <c:symbol val="none"/>
          </c:marker>
          <c:val>
            <c:numRef>
              <c:f>'line and scatter chart'!$A$2:$A$2336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47</c:v>
                </c:pt>
                <c:pt idx="1286">
                  <c:v>47</c:v>
                </c:pt>
                <c:pt idx="1287">
                  <c:v>41</c:v>
                </c:pt>
                <c:pt idx="1288">
                  <c:v>43</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val>
          <c:smooth val="0"/>
          <c:extLst>
            <c:ext xmlns:c16="http://schemas.microsoft.com/office/drawing/2014/chart" uri="{C3380CC4-5D6E-409C-BE32-E72D297353CC}">
              <c16:uniqueId val="{00000000-2E9D-4F5D-BDE5-F2B5CDB7E3CF}"/>
            </c:ext>
          </c:extLst>
        </c:ser>
        <c:ser>
          <c:idx val="1"/>
          <c:order val="1"/>
          <c:tx>
            <c:strRef>
              <c:f>'line and scatter chart'!$D$1</c:f>
              <c:strCache>
                <c:ptCount val="1"/>
                <c:pt idx="0">
                  <c:v>Charges</c:v>
                </c:pt>
              </c:strCache>
            </c:strRef>
          </c:tx>
          <c:spPr>
            <a:ln w="22225" cap="rnd">
              <a:solidFill>
                <a:schemeClr val="accent2"/>
              </a:solidFill>
            </a:ln>
            <a:effectLst>
              <a:glow rad="139700">
                <a:schemeClr val="accent2">
                  <a:satMod val="175000"/>
                  <a:alpha val="14000"/>
                </a:schemeClr>
              </a:glow>
            </a:effectLst>
          </c:spPr>
          <c:marker>
            <c:symbol val="none"/>
          </c:marker>
          <c:val>
            <c:numRef>
              <c:f>'line and scatter chart'!$D$2:$D$2336</c:f>
              <c:numCache>
                <c:formatCode>"₹"\ #,##0.00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val>
          <c:smooth val="0"/>
          <c:extLst>
            <c:ext xmlns:c16="http://schemas.microsoft.com/office/drawing/2014/chart" uri="{C3380CC4-5D6E-409C-BE32-E72D297353CC}">
              <c16:uniqueId val="{00000001-2E9D-4F5D-BDE5-F2B5CDB7E3CF}"/>
            </c:ext>
          </c:extLst>
        </c:ser>
        <c:dLbls>
          <c:showLegendKey val="0"/>
          <c:showVal val="0"/>
          <c:showCatName val="0"/>
          <c:showSerName val="0"/>
          <c:showPercent val="0"/>
          <c:showBubbleSize val="0"/>
        </c:dLbls>
        <c:smooth val="0"/>
        <c:axId val="90985951"/>
        <c:axId val="1731070576"/>
      </c:lineChart>
      <c:catAx>
        <c:axId val="909859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1070576"/>
        <c:crosses val="autoZero"/>
        <c:auto val="1"/>
        <c:lblAlgn val="ctr"/>
        <c:lblOffset val="100"/>
        <c:noMultiLvlLbl val="0"/>
      </c:catAx>
      <c:valAx>
        <c:axId val="17310705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9859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BMI v/s Age</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8.4489059555540896E-2"/>
          <c:y val="0.20298820372452181"/>
          <c:w val="0.78932177177811458"/>
          <c:h val="0.67077839164980824"/>
        </c:manualLayout>
      </c:layout>
      <c:scatterChart>
        <c:scatterStyle val="lineMarker"/>
        <c:varyColors val="0"/>
        <c:ser>
          <c:idx val="0"/>
          <c:order val="0"/>
          <c:tx>
            <c:strRef>
              <c:f>'line and scatter chart'!$B$1</c:f>
              <c:strCache>
                <c:ptCount val="1"/>
                <c:pt idx="0">
                  <c:v>BMI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'line and scatter chart'!$A$2:$A$2336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47</c:v>
                </c:pt>
                <c:pt idx="1286">
                  <c:v>47</c:v>
                </c:pt>
                <c:pt idx="1287">
                  <c:v>41</c:v>
                </c:pt>
                <c:pt idx="1288">
                  <c:v>43</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'line and scatter chart'!$B$2:$B$2336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82B2-4C8B-BACE-E3BCFAB08820}"/>
            </c:ext>
          </c:extLst>
        </c:ser>
        <c:dLbls>
          <c:showLegendKey val="0"/>
          <c:showVal val="0"/>
          <c:showCatName val="0"/>
          <c:showSerName val="0"/>
          <c:showPercent val="0"/>
          <c:showBubbleSize val="0"/>
        </c:dLbls>
        <c:axId val="1749115216"/>
        <c:axId val="1731064336"/>
      </c:scatterChart>
      <c:valAx>
        <c:axId val="17491152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1064336"/>
        <c:crosses val="autoZero"/>
        <c:crossBetween val="midCat"/>
      </c:valAx>
      <c:valAx>
        <c:axId val="173106433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91152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a:t>
            </a:r>
            <a:r>
              <a:rPr lang="en-US" baseline="0"/>
              <a:t> vs Charges</a:t>
            </a:r>
            <a:endParaRPr lang="en-US"/>
          </a:p>
        </c:rich>
      </c:tx>
      <c:layout>
        <c:manualLayout>
          <c:xMode val="edge"/>
          <c:yMode val="edge"/>
          <c:x val="0.3753193350831146"/>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'line and scatter chart'!$D$1</c:f>
              <c:strCache>
                <c:ptCount val="1"/>
                <c:pt idx="0">
                  <c:v>Charges</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'line and scatter chart'!$A$2:$A$2336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47</c:v>
                </c:pt>
                <c:pt idx="1286">
                  <c:v>47</c:v>
                </c:pt>
                <c:pt idx="1287">
                  <c:v>41</c:v>
                </c:pt>
                <c:pt idx="1288">
                  <c:v>43</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'line and scatter chart'!$D$2:$D$2336</c:f>
              <c:numCache>
                <c:formatCode>"₹"\ #,##0.00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CB60-4132-AD93-77F0D9B9190B}"/>
            </c:ext>
          </c:extLst>
        </c:ser>
        <c:dLbls>
          <c:showLegendKey val="0"/>
          <c:showVal val="0"/>
          <c:showCatName val="0"/>
          <c:showSerName val="0"/>
          <c:showPercent val="0"/>
          <c:showBubbleSize val="0"/>
        </c:dLbls>
        <c:axId val="123327327"/>
        <c:axId val="1731099856"/>
      </c:scatterChart>
      <c:valAx>
        <c:axId val="123327327"/>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1099856"/>
        <c:crosses val="autoZero"/>
        <c:crossBetween val="midCat"/>
      </c:valAx>
      <c:valAx>
        <c:axId val="173109985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quot;₹&quot;\ #,##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3273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'line and scatter chart'!$C$1</c:f>
              <c:strCache>
                <c:ptCount val="1"/>
                <c:pt idx="0">
                  <c:v>HBA1C</c:v>
                </c:pt>
              </c:strCache>
            </c:strRef>
          </c:tx>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xVal>
            <c:numRef>
              <c:f>'line and scatter chart'!$A$2:$A$2336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47</c:v>
                </c:pt>
                <c:pt idx="1286">
                  <c:v>47</c:v>
                </c:pt>
                <c:pt idx="1287">
                  <c:v>41</c:v>
                </c:pt>
                <c:pt idx="1288">
                  <c:v>43</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'line and scatter chart'!$C$2:$C$2336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6553-4A86-A3C2-DADE0B6DC79C}"/>
            </c:ext>
          </c:extLst>
        </c:ser>
        <c:dLbls>
          <c:showLegendKey val="0"/>
          <c:showVal val="0"/>
          <c:showCatName val="0"/>
          <c:showSerName val="0"/>
          <c:showPercent val="0"/>
          <c:showBubbleSize val="0"/>
        </c:dLbls>
        <c:axId val="90937231"/>
        <c:axId val="1731141616"/>
      </c:scatterChart>
      <c:valAx>
        <c:axId val="9093723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1141616"/>
        <c:crosses val="autoZero"/>
        <c:crossBetween val="midCat"/>
      </c:valAx>
      <c:valAx>
        <c:axId val="173114161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9372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Charges(Line chart)</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'line and scatter chart'!$A$1</c:f>
              <c:strCache>
                <c:ptCount val="1"/>
                <c:pt idx="0">
                  <c:v>Age</c:v>
                </c:pt>
              </c:strCache>
            </c:strRef>
          </c:tx>
          <c:spPr>
            <a:ln w="22225" cap="rnd">
              <a:solidFill>
                <a:schemeClr val="accent1"/>
              </a:solidFill>
            </a:ln>
            <a:effectLst>
              <a:glow rad="139700">
                <a:schemeClr val="accent1">
                  <a:satMod val="175000"/>
                  <a:alpha val="14000"/>
                </a:schemeClr>
              </a:glow>
            </a:effectLst>
          </c:spPr>
          <c:marker>
            <c:symbol val="none"/>
          </c:marker>
          <c:val>
            <c:numRef>
              <c:f>'line and scatter chart'!$A$2:$A$2336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47</c:v>
                </c:pt>
                <c:pt idx="1286">
                  <c:v>47</c:v>
                </c:pt>
                <c:pt idx="1287">
                  <c:v>41</c:v>
                </c:pt>
                <c:pt idx="1288">
                  <c:v>43</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val>
          <c:smooth val="0"/>
          <c:extLst>
            <c:ext xmlns:c16="http://schemas.microsoft.com/office/drawing/2014/chart" uri="{C3380CC4-5D6E-409C-BE32-E72D297353CC}">
              <c16:uniqueId val="{00000000-6BE9-4277-B9EE-71517836873A}"/>
            </c:ext>
          </c:extLst>
        </c:ser>
        <c:ser>
          <c:idx val="1"/>
          <c:order val="1"/>
          <c:tx>
            <c:strRef>
              <c:f>'line and scatter chart'!$D$1</c:f>
              <c:strCache>
                <c:ptCount val="1"/>
                <c:pt idx="0">
                  <c:v>Charges</c:v>
                </c:pt>
              </c:strCache>
            </c:strRef>
          </c:tx>
          <c:spPr>
            <a:ln w="22225" cap="rnd">
              <a:solidFill>
                <a:schemeClr val="accent2"/>
              </a:solidFill>
            </a:ln>
            <a:effectLst>
              <a:glow rad="139700">
                <a:schemeClr val="accent2">
                  <a:satMod val="175000"/>
                  <a:alpha val="14000"/>
                </a:schemeClr>
              </a:glow>
            </a:effectLst>
          </c:spPr>
          <c:marker>
            <c:symbol val="none"/>
          </c:marker>
          <c:val>
            <c:numRef>
              <c:f>'line and scatter chart'!$D$2:$D$2336</c:f>
              <c:numCache>
                <c:formatCode>"₹"\ #,##0.00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val>
          <c:smooth val="0"/>
          <c:extLst>
            <c:ext xmlns:c16="http://schemas.microsoft.com/office/drawing/2014/chart" uri="{C3380CC4-5D6E-409C-BE32-E72D297353CC}">
              <c16:uniqueId val="{00000001-6BE9-4277-B9EE-71517836873A}"/>
            </c:ext>
          </c:extLst>
        </c:ser>
        <c:dLbls>
          <c:showLegendKey val="0"/>
          <c:showVal val="0"/>
          <c:showCatName val="0"/>
          <c:showSerName val="0"/>
          <c:showPercent val="0"/>
          <c:showBubbleSize val="0"/>
        </c:dLbls>
        <c:smooth val="0"/>
        <c:axId val="90985951"/>
        <c:axId val="1731070576"/>
      </c:lineChart>
      <c:catAx>
        <c:axId val="909859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1070576"/>
        <c:crosses val="autoZero"/>
        <c:auto val="1"/>
        <c:lblAlgn val="ctr"/>
        <c:lblOffset val="100"/>
        <c:noMultiLvlLbl val="0"/>
      </c:catAx>
      <c:valAx>
        <c:axId val="17310705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9859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BMI and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'line and scatter chart'!$B$1</c:f>
              <c:strCache>
                <c:ptCount val="1"/>
                <c:pt idx="0">
                  <c:v>BMI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'line and scatter chart'!$A$2:$A$2336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47</c:v>
                </c:pt>
                <c:pt idx="1286">
                  <c:v>47</c:v>
                </c:pt>
                <c:pt idx="1287">
                  <c:v>41</c:v>
                </c:pt>
                <c:pt idx="1288">
                  <c:v>43</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'line and scatter chart'!$B$2:$B$2336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AA77-4939-9B1F-64AE975B3562}"/>
            </c:ext>
          </c:extLst>
        </c:ser>
        <c:ser>
          <c:idx val="1"/>
          <c:order val="1"/>
          <c:tx>
            <c:strRef>
              <c:f>'line and scatter chart'!$C$1</c:f>
              <c:strCache>
                <c:ptCount val="1"/>
                <c:pt idx="0">
                  <c:v>HBA1C</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'line and scatter chart'!$A$2:$A$2336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47</c:v>
                </c:pt>
                <c:pt idx="1286">
                  <c:v>47</c:v>
                </c:pt>
                <c:pt idx="1287">
                  <c:v>41</c:v>
                </c:pt>
                <c:pt idx="1288">
                  <c:v>43</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'line and scatter chart'!$C$2:$C$2336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AA77-4939-9B1F-64AE975B3562}"/>
            </c:ext>
          </c:extLst>
        </c:ser>
        <c:dLbls>
          <c:showLegendKey val="0"/>
          <c:showVal val="0"/>
          <c:showCatName val="0"/>
          <c:showSerName val="0"/>
          <c:showPercent val="0"/>
          <c:showBubbleSize val="0"/>
        </c:dLbls>
        <c:axId val="953899919"/>
        <c:axId val="953900399"/>
      </c:scatterChart>
      <c:valAx>
        <c:axId val="95389991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3900399"/>
        <c:crosses val="autoZero"/>
        <c:crossBetween val="midCat"/>
      </c:valAx>
      <c:valAx>
        <c:axId val="95390039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389991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1.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368300</xdr:colOff>
      <xdr:row>0</xdr:row>
      <xdr:rowOff>127000</xdr:rowOff>
    </xdr:from>
    <xdr:to>
      <xdr:col>9</xdr:col>
      <xdr:colOff>539750</xdr:colOff>
      <xdr:row>15</xdr:row>
      <xdr:rowOff>141940</xdr:rowOff>
    </xdr:to>
    <xdr:graphicFrame macro="">
      <xdr:nvGraphicFramePr>
        <xdr:cNvPr id="4" name="Chart 3">
          <a:extLst>
            <a:ext uri="{FF2B5EF4-FFF2-40B4-BE49-F238E27FC236}">
              <a16:creationId xmlns:a16="http://schemas.microsoft.com/office/drawing/2014/main" id="{43BD174F-C7EF-BCFC-5B9C-0E32B83EF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436656</xdr:colOff>
      <xdr:row>17</xdr:row>
      <xdr:rowOff>156883</xdr:rowOff>
    </xdr:from>
    <xdr:to>
      <xdr:col>9</xdr:col>
      <xdr:colOff>589056</xdr:colOff>
      <xdr:row>33</xdr:row>
      <xdr:rowOff>119530</xdr:rowOff>
    </xdr:to>
    <xdr:graphicFrame macro="">
      <xdr:nvGraphicFramePr>
        <xdr:cNvPr id="3" name="Chart 2">
          <a:extLst>
            <a:ext uri="{FF2B5EF4-FFF2-40B4-BE49-F238E27FC236}">
              <a16:creationId xmlns:a16="http://schemas.microsoft.com/office/drawing/2014/main" id="{C4FB05F0-EF62-4D2F-AFD1-36C2EFFEE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358588</xdr:colOff>
      <xdr:row>2</xdr:row>
      <xdr:rowOff>89647</xdr:rowOff>
    </xdr:from>
    <xdr:to>
      <xdr:col>18</xdr:col>
      <xdr:colOff>560294</xdr:colOff>
      <xdr:row>19</xdr:row>
      <xdr:rowOff>44824</xdr:rowOff>
    </xdr:to>
    <xdr:graphicFrame macro="">
      <xdr:nvGraphicFramePr>
        <xdr:cNvPr id="7" name="Chart 6">
          <a:extLst>
            <a:ext uri="{FF2B5EF4-FFF2-40B4-BE49-F238E27FC236}">
              <a16:creationId xmlns:a16="http://schemas.microsoft.com/office/drawing/2014/main" id="{AA1D91DF-77C3-4191-8C0D-EC87A2BB7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478118</xdr:colOff>
      <xdr:row>21</xdr:row>
      <xdr:rowOff>0</xdr:rowOff>
    </xdr:from>
    <xdr:to>
      <xdr:col>23</xdr:col>
      <xdr:colOff>14941</xdr:colOff>
      <xdr:row>38</xdr:row>
      <xdr:rowOff>29882</xdr:rowOff>
    </xdr:to>
    <xdr:graphicFrame macro="">
      <xdr:nvGraphicFramePr>
        <xdr:cNvPr id="9" name="Chart 8">
          <a:extLst>
            <a:ext uri="{FF2B5EF4-FFF2-40B4-BE49-F238E27FC236}">
              <a16:creationId xmlns:a16="http://schemas.microsoft.com/office/drawing/2014/main" id="{231CB40F-A340-4C7F-B0B5-2CDEDE975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19050</xdr:rowOff>
    </xdr:from>
    <xdr:to>
      <xdr:col>29</xdr:col>
      <xdr:colOff>254000</xdr:colOff>
      <xdr:row>3</xdr:row>
      <xdr:rowOff>57150</xdr:rowOff>
    </xdr:to>
    <xdr:sp macro="" textlink="">
      <xdr:nvSpPr>
        <xdr:cNvPr id="6" name="Rectangle 5">
          <a:extLst>
            <a:ext uri="{FF2B5EF4-FFF2-40B4-BE49-F238E27FC236}">
              <a16:creationId xmlns:a16="http://schemas.microsoft.com/office/drawing/2014/main" id="{3320E123-2041-A77C-453D-808BAB1BE914}"/>
            </a:ext>
          </a:extLst>
        </xdr:cNvPr>
        <xdr:cNvSpPr/>
      </xdr:nvSpPr>
      <xdr:spPr>
        <a:xfrm>
          <a:off x="0" y="19050"/>
          <a:ext cx="17932400" cy="59055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a:p>
      </xdr:txBody>
    </xdr:sp>
    <xdr:clientData/>
  </xdr:twoCellAnchor>
  <xdr:twoCellAnchor>
    <xdr:from>
      <xdr:col>2</xdr:col>
      <xdr:colOff>254001</xdr:colOff>
      <xdr:row>25</xdr:row>
      <xdr:rowOff>82550</xdr:rowOff>
    </xdr:from>
    <xdr:to>
      <xdr:col>8</xdr:col>
      <xdr:colOff>584201</xdr:colOff>
      <xdr:row>41</xdr:row>
      <xdr:rowOff>101600</xdr:rowOff>
    </xdr:to>
    <xdr:graphicFrame macro="">
      <xdr:nvGraphicFramePr>
        <xdr:cNvPr id="9" name="Chart 8">
          <a:extLst>
            <a:ext uri="{FF2B5EF4-FFF2-40B4-BE49-F238E27FC236}">
              <a16:creationId xmlns:a16="http://schemas.microsoft.com/office/drawing/2014/main" id="{345177F7-6C88-49FA-B748-4772007D9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247651</xdr:colOff>
      <xdr:row>9</xdr:row>
      <xdr:rowOff>12701</xdr:rowOff>
    </xdr:from>
    <xdr:to>
      <xdr:col>8</xdr:col>
      <xdr:colOff>558801</xdr:colOff>
      <xdr:row>24</xdr:row>
      <xdr:rowOff>152401</xdr:rowOff>
    </xdr:to>
    <xdr:graphicFrame macro="">
      <xdr:nvGraphicFramePr>
        <xdr:cNvPr id="11" name="Chart 10">
          <a:extLst>
            <a:ext uri="{FF2B5EF4-FFF2-40B4-BE49-F238E27FC236}">
              <a16:creationId xmlns:a16="http://schemas.microsoft.com/office/drawing/2014/main" id="{19641E54-CB32-4F44-9BB7-4312F4E33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63500</xdr:colOff>
      <xdr:row>9</xdr:row>
      <xdr:rowOff>31750</xdr:rowOff>
    </xdr:from>
    <xdr:to>
      <xdr:col>2</xdr:col>
      <xdr:colOff>120650</xdr:colOff>
      <xdr:row>23</xdr:row>
      <xdr:rowOff>6350</xdr:rowOff>
    </xdr:to>
    <mc:AlternateContent xmlns:mc="http://schemas.openxmlformats.org/markup-compatibility/2006">
      <mc:Choice xmlns:a14="http://schemas.microsoft.com/office/drawing/2010/main" Requires="a14">
        <xdr:graphicFrame macro="">
          <xdr:nvGraphicFramePr>
            <xdr:cNvPr id="3" name="Weight_Status">
              <a:extLst>
                <a:ext uri="{FF2B5EF4-FFF2-40B4-BE49-F238E27FC236}">
                  <a16:creationId xmlns:a16="http://schemas.microsoft.com/office/drawing/2014/main" id="{D41C3830-DCAD-38E9-51BA-B87DB00CDC71}"/>
                </a:ext>
              </a:extLst>
            </xdr:cNvPr>
            <xdr:cNvGraphicFramePr/>
          </xdr:nvGraphicFramePr>
          <xdr:xfrm>
            <a:off x="0" y="0"/>
            <a:ext cx="0" cy="0"/>
          </xdr:xfrm>
          <a:graphic>
            <a:graphicData uri="http://schemas.microsoft.com/office/drawing/2010/slicer">
              <sle:slicer xmlns:sle="http://schemas.microsoft.com/office/drawing/2010/slicer" name="Weight_Status"/>
            </a:graphicData>
          </a:graphic>
        </xdr:graphicFrame>
      </mc:Choice>
      <mc:Fallback>
        <xdr:sp macro="" textlink="">
          <xdr:nvSpPr>
            <xdr:cNvPr id="0" name=""/>
            <xdr:cNvSpPr>
              <a:spLocks noTextEdit="1"/>
            </xdr:cNvSpPr>
          </xdr:nvSpPr>
          <xdr:spPr>
            <a:xfrm>
              <a:off x="63500" y="1698625"/>
              <a:ext cx="1274233" cy="2567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23</xdr:row>
      <xdr:rowOff>76200</xdr:rowOff>
    </xdr:from>
    <xdr:to>
      <xdr:col>2</xdr:col>
      <xdr:colOff>101600</xdr:colOff>
      <xdr:row>41</xdr:row>
      <xdr:rowOff>63500</xdr:rowOff>
    </xdr:to>
    <mc:AlternateContent xmlns:mc="http://schemas.openxmlformats.org/markup-compatibility/2006">
      <mc:Choice xmlns:a14="http://schemas.microsoft.com/office/drawing/2010/main" Requires="a14">
        <xdr:graphicFrame macro="">
          <xdr:nvGraphicFramePr>
            <xdr:cNvPr id="7" name="Diabetes_Status">
              <a:extLst>
                <a:ext uri="{FF2B5EF4-FFF2-40B4-BE49-F238E27FC236}">
                  <a16:creationId xmlns:a16="http://schemas.microsoft.com/office/drawing/2014/main" id="{8520CBC9-73F7-458D-9897-779465538693}"/>
                </a:ext>
              </a:extLst>
            </xdr:cNvPr>
            <xdr:cNvGraphicFramePr/>
          </xdr:nvGraphicFramePr>
          <xdr:xfrm>
            <a:off x="0" y="0"/>
            <a:ext cx="0" cy="0"/>
          </xdr:xfrm>
          <a:graphic>
            <a:graphicData uri="http://schemas.microsoft.com/office/drawing/2010/slicer">
              <sle:slicer xmlns:sle="http://schemas.microsoft.com/office/drawing/2010/slicer" name="Diabetes_Status"/>
            </a:graphicData>
          </a:graphic>
        </xdr:graphicFrame>
      </mc:Choice>
      <mc:Fallback>
        <xdr:sp macro="" textlink="">
          <xdr:nvSpPr>
            <xdr:cNvPr id="0" name=""/>
            <xdr:cNvSpPr>
              <a:spLocks noTextEdit="1"/>
            </xdr:cNvSpPr>
          </xdr:nvSpPr>
          <xdr:spPr>
            <a:xfrm>
              <a:off x="63500" y="4335992"/>
              <a:ext cx="1255183" cy="3321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69850</xdr:colOff>
      <xdr:row>3</xdr:row>
      <xdr:rowOff>139700</xdr:rowOff>
    </xdr:from>
    <xdr:to>
      <xdr:col>2</xdr:col>
      <xdr:colOff>177800</xdr:colOff>
      <xdr:row>7</xdr:row>
      <xdr:rowOff>69850</xdr:rowOff>
    </xdr:to>
    <xdr:sp macro="" textlink="">
      <xdr:nvSpPr>
        <xdr:cNvPr id="8" name="Rectangle: Rounded Corners 7">
          <a:extLst>
            <a:ext uri="{FF2B5EF4-FFF2-40B4-BE49-F238E27FC236}">
              <a16:creationId xmlns:a16="http://schemas.microsoft.com/office/drawing/2014/main" id="{EBE78553-3F05-970C-50EE-70A7513A1EBE}"/>
            </a:ext>
          </a:extLst>
        </xdr:cNvPr>
        <xdr:cNvSpPr/>
      </xdr:nvSpPr>
      <xdr:spPr>
        <a:xfrm>
          <a:off x="69850" y="692150"/>
          <a:ext cx="1327150" cy="666750"/>
        </a:xfrm>
        <a:prstGeom prst="roundRect">
          <a:avLst/>
        </a:prstGeom>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5400000" scaled="1"/>
          <a:tileRect/>
        </a:gra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Total</a:t>
          </a:r>
          <a:r>
            <a:rPr lang="en-IN" sz="1400"/>
            <a:t> </a:t>
          </a:r>
          <a:r>
            <a:rPr lang="en-IN" sz="1400">
              <a:solidFill>
                <a:schemeClr val="tx1"/>
              </a:solidFill>
            </a:rPr>
            <a:t>Patients</a:t>
          </a:r>
        </a:p>
        <a:p>
          <a:pPr algn="ctr"/>
          <a:r>
            <a:rPr lang="en-IN" sz="1600" b="0" i="0" u="none" strike="noStrike">
              <a:solidFill>
                <a:schemeClr val="accent1">
                  <a:lumMod val="75000"/>
                </a:schemeClr>
              </a:solidFill>
              <a:effectLst/>
              <a:latin typeface="+mn-lt"/>
              <a:ea typeface="+mn-ea"/>
              <a:cs typeface="+mn-cs"/>
            </a:rPr>
            <a:t>2335</a:t>
          </a:r>
          <a:r>
            <a:rPr lang="en-IN" sz="1600">
              <a:solidFill>
                <a:schemeClr val="accent1">
                  <a:lumMod val="75000"/>
                </a:schemeClr>
              </a:solidFill>
              <a:effectLst/>
            </a:rPr>
            <a:t> </a:t>
          </a:r>
          <a:endParaRPr lang="en-IN" sz="1600">
            <a:solidFill>
              <a:schemeClr val="accent1">
                <a:lumMod val="75000"/>
              </a:schemeClr>
            </a:solidFill>
          </a:endParaRPr>
        </a:p>
      </xdr:txBody>
    </xdr:sp>
    <xdr:clientData/>
  </xdr:twoCellAnchor>
  <xdr:twoCellAnchor>
    <xdr:from>
      <xdr:col>2</xdr:col>
      <xdr:colOff>558800</xdr:colOff>
      <xdr:row>3</xdr:row>
      <xdr:rowOff>127000</xdr:rowOff>
    </xdr:from>
    <xdr:to>
      <xdr:col>5</xdr:col>
      <xdr:colOff>203200</xdr:colOff>
      <xdr:row>7</xdr:row>
      <xdr:rowOff>63500</xdr:rowOff>
    </xdr:to>
    <xdr:sp macro="" textlink="">
      <xdr:nvSpPr>
        <xdr:cNvPr id="10" name="Rectangle: Rounded Corners 9">
          <a:extLst>
            <a:ext uri="{FF2B5EF4-FFF2-40B4-BE49-F238E27FC236}">
              <a16:creationId xmlns:a16="http://schemas.microsoft.com/office/drawing/2014/main" id="{C9D8F662-3599-4AB4-961A-84AC78BEB4F9}"/>
            </a:ext>
          </a:extLst>
        </xdr:cNvPr>
        <xdr:cNvSpPr/>
      </xdr:nvSpPr>
      <xdr:spPr>
        <a:xfrm>
          <a:off x="1778000" y="679450"/>
          <a:ext cx="1473200" cy="673100"/>
        </a:xfrm>
        <a:prstGeom prst="roundRect">
          <a:avLst/>
        </a:prstGeom>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5400000" scaled="1"/>
          <a:tileRect/>
        </a:gra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Average</a:t>
          </a:r>
          <a:r>
            <a:rPr lang="en-IN" sz="1400" baseline="0">
              <a:solidFill>
                <a:schemeClr val="tx1"/>
              </a:solidFill>
            </a:rPr>
            <a:t> Charges</a:t>
          </a:r>
          <a:endParaRPr lang="en-IN" sz="1400">
            <a:solidFill>
              <a:schemeClr val="tx1"/>
            </a:solidFill>
          </a:endParaRPr>
        </a:p>
        <a:p>
          <a:pPr algn="ctr"/>
          <a:r>
            <a:rPr lang="en-IN" sz="1400" b="0" i="0" u="none" strike="noStrike">
              <a:solidFill>
                <a:schemeClr val="accent1">
                  <a:lumMod val="75000"/>
                </a:schemeClr>
              </a:solidFill>
              <a:effectLst/>
              <a:latin typeface="+mn-lt"/>
              <a:ea typeface="+mn-ea"/>
              <a:cs typeface="+mn-cs"/>
            </a:rPr>
            <a:t>₹ 13,559.07</a:t>
          </a:r>
          <a:r>
            <a:rPr lang="en-IN" sz="1400">
              <a:solidFill>
                <a:schemeClr val="accent1">
                  <a:lumMod val="75000"/>
                </a:schemeClr>
              </a:solidFill>
              <a:effectLst/>
            </a:rPr>
            <a:t> </a:t>
          </a:r>
          <a:endParaRPr lang="en-IN" sz="1400">
            <a:solidFill>
              <a:schemeClr val="accent1">
                <a:lumMod val="75000"/>
              </a:schemeClr>
            </a:solidFill>
          </a:endParaRPr>
        </a:p>
      </xdr:txBody>
    </xdr:sp>
    <xdr:clientData/>
  </xdr:twoCellAnchor>
  <xdr:twoCellAnchor>
    <xdr:from>
      <xdr:col>5</xdr:col>
      <xdr:colOff>463550</xdr:colOff>
      <xdr:row>3</xdr:row>
      <xdr:rowOff>133350</xdr:rowOff>
    </xdr:from>
    <xdr:to>
      <xdr:col>8</xdr:col>
      <xdr:colOff>107950</xdr:colOff>
      <xdr:row>7</xdr:row>
      <xdr:rowOff>69850</xdr:rowOff>
    </xdr:to>
    <xdr:sp macro="" textlink="">
      <xdr:nvSpPr>
        <xdr:cNvPr id="13" name="Rectangle: Rounded Corners 12">
          <a:extLst>
            <a:ext uri="{FF2B5EF4-FFF2-40B4-BE49-F238E27FC236}">
              <a16:creationId xmlns:a16="http://schemas.microsoft.com/office/drawing/2014/main" id="{6F8DA705-83A8-445B-958D-2B6C457F0D64}"/>
            </a:ext>
          </a:extLst>
        </xdr:cNvPr>
        <xdr:cNvSpPr/>
      </xdr:nvSpPr>
      <xdr:spPr>
        <a:xfrm>
          <a:off x="3511550" y="685800"/>
          <a:ext cx="1473200" cy="673100"/>
        </a:xfrm>
        <a:prstGeom prst="roundRect">
          <a:avLst/>
        </a:prstGeom>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5400000" scaled="1"/>
          <a:tileRect/>
        </a:gra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Heart</a:t>
          </a:r>
          <a:r>
            <a:rPr lang="en-IN" sz="1400" baseline="0">
              <a:solidFill>
                <a:schemeClr val="tx1"/>
              </a:solidFill>
            </a:rPr>
            <a:t> Issues</a:t>
          </a:r>
          <a:endParaRPr lang="en-IN" sz="1400">
            <a:solidFill>
              <a:schemeClr val="tx1"/>
            </a:solidFill>
          </a:endParaRPr>
        </a:p>
        <a:p>
          <a:pPr algn="ctr"/>
          <a:r>
            <a:rPr lang="en-IN" sz="1600" b="0" i="0" u="none" strike="noStrike">
              <a:solidFill>
                <a:schemeClr val="accent1">
                  <a:lumMod val="75000"/>
                </a:schemeClr>
              </a:solidFill>
              <a:effectLst/>
              <a:latin typeface="+mn-lt"/>
              <a:ea typeface="+mn-ea"/>
              <a:cs typeface="+mn-cs"/>
            </a:rPr>
            <a:t>926</a:t>
          </a:r>
          <a:r>
            <a:rPr lang="en-IN" sz="1600">
              <a:solidFill>
                <a:schemeClr val="accent1">
                  <a:lumMod val="75000"/>
                </a:schemeClr>
              </a:solidFill>
              <a:effectLst/>
            </a:rPr>
            <a:t> </a:t>
          </a:r>
          <a:endParaRPr lang="en-IN" sz="1600">
            <a:solidFill>
              <a:schemeClr val="accent1">
                <a:lumMod val="75000"/>
              </a:schemeClr>
            </a:solidFill>
          </a:endParaRPr>
        </a:p>
      </xdr:txBody>
    </xdr:sp>
    <xdr:clientData/>
  </xdr:twoCellAnchor>
  <xdr:twoCellAnchor>
    <xdr:from>
      <xdr:col>8</xdr:col>
      <xdr:colOff>381000</xdr:colOff>
      <xdr:row>3</xdr:row>
      <xdr:rowOff>158750</xdr:rowOff>
    </xdr:from>
    <xdr:to>
      <xdr:col>11</xdr:col>
      <xdr:colOff>25400</xdr:colOff>
      <xdr:row>7</xdr:row>
      <xdr:rowOff>63500</xdr:rowOff>
    </xdr:to>
    <xdr:sp macro="" textlink="">
      <xdr:nvSpPr>
        <xdr:cNvPr id="14" name="Rectangle: Rounded Corners 13">
          <a:extLst>
            <a:ext uri="{FF2B5EF4-FFF2-40B4-BE49-F238E27FC236}">
              <a16:creationId xmlns:a16="http://schemas.microsoft.com/office/drawing/2014/main" id="{BA44EBBF-2A8A-4292-BBBB-4F531D216E9D}"/>
            </a:ext>
          </a:extLst>
        </xdr:cNvPr>
        <xdr:cNvSpPr/>
      </xdr:nvSpPr>
      <xdr:spPr>
        <a:xfrm>
          <a:off x="5257800" y="711200"/>
          <a:ext cx="1473200" cy="641350"/>
        </a:xfrm>
        <a:prstGeom prst="roundRect">
          <a:avLst/>
        </a:prstGeom>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5400000" scaled="1"/>
          <a:tileRect/>
        </a:gra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Average</a:t>
          </a:r>
          <a:r>
            <a:rPr lang="en-IN" sz="1400" baseline="0">
              <a:solidFill>
                <a:schemeClr val="tx1"/>
              </a:solidFill>
            </a:rPr>
            <a:t> BMI</a:t>
          </a:r>
          <a:endParaRPr lang="en-IN" sz="1400">
            <a:solidFill>
              <a:schemeClr val="tx1"/>
            </a:solidFill>
          </a:endParaRPr>
        </a:p>
        <a:p>
          <a:pPr algn="ctr"/>
          <a:r>
            <a:rPr lang="en-IN" sz="1400" b="0" i="0" u="none" strike="noStrike">
              <a:solidFill>
                <a:schemeClr val="accent1">
                  <a:lumMod val="75000"/>
                </a:schemeClr>
              </a:solidFill>
              <a:effectLst/>
              <a:latin typeface="+mn-lt"/>
              <a:ea typeface="+mn-ea"/>
              <a:cs typeface="+mn-cs"/>
            </a:rPr>
            <a:t>30.9</a:t>
          </a:r>
          <a:endParaRPr lang="en-IN" sz="1400">
            <a:solidFill>
              <a:schemeClr val="accent1">
                <a:lumMod val="75000"/>
              </a:schemeClr>
            </a:solidFill>
          </a:endParaRPr>
        </a:p>
      </xdr:txBody>
    </xdr:sp>
    <xdr:clientData/>
  </xdr:twoCellAnchor>
  <xdr:twoCellAnchor>
    <xdr:from>
      <xdr:col>9</xdr:col>
      <xdr:colOff>44450</xdr:colOff>
      <xdr:row>9</xdr:row>
      <xdr:rowOff>25400</xdr:rowOff>
    </xdr:from>
    <xdr:to>
      <xdr:col>16</xdr:col>
      <xdr:colOff>457200</xdr:colOff>
      <xdr:row>24</xdr:row>
      <xdr:rowOff>139700</xdr:rowOff>
    </xdr:to>
    <xdr:graphicFrame macro="">
      <xdr:nvGraphicFramePr>
        <xdr:cNvPr id="17" name="Chart 16">
          <a:extLst>
            <a:ext uri="{FF2B5EF4-FFF2-40B4-BE49-F238E27FC236}">
              <a16:creationId xmlns:a16="http://schemas.microsoft.com/office/drawing/2014/main" id="{C0B3A1DB-5544-46D9-A511-A38343D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95250</xdr:colOff>
      <xdr:row>25</xdr:row>
      <xdr:rowOff>76200</xdr:rowOff>
    </xdr:from>
    <xdr:to>
      <xdr:col>18</xdr:col>
      <xdr:colOff>350370</xdr:colOff>
      <xdr:row>41</xdr:row>
      <xdr:rowOff>82550</xdr:rowOff>
    </xdr:to>
    <xdr:graphicFrame macro="">
      <xdr:nvGraphicFramePr>
        <xdr:cNvPr id="18" name="Chart 17">
          <a:extLst>
            <a:ext uri="{FF2B5EF4-FFF2-40B4-BE49-F238E27FC236}">
              <a16:creationId xmlns:a16="http://schemas.microsoft.com/office/drawing/2014/main" id="{9A38D72E-9F27-4AE8-BA49-FFBDBA36D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488950</xdr:colOff>
      <xdr:row>9</xdr:row>
      <xdr:rowOff>12700</xdr:rowOff>
    </xdr:from>
    <xdr:to>
      <xdr:col>26</xdr:col>
      <xdr:colOff>222250</xdr:colOff>
      <xdr:row>24</xdr:row>
      <xdr:rowOff>88900</xdr:rowOff>
    </xdr:to>
    <xdr:graphicFrame macro="">
      <xdr:nvGraphicFramePr>
        <xdr:cNvPr id="19" name="Chart 18">
          <a:extLst>
            <a:ext uri="{FF2B5EF4-FFF2-40B4-BE49-F238E27FC236}">
              <a16:creationId xmlns:a16="http://schemas.microsoft.com/office/drawing/2014/main" id="{9FE1F93D-A3BE-4D37-B91D-61CB68AE3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374650</xdr:colOff>
      <xdr:row>25</xdr:row>
      <xdr:rowOff>88900</xdr:rowOff>
    </xdr:from>
    <xdr:to>
      <xdr:col>26</xdr:col>
      <xdr:colOff>273050</xdr:colOff>
      <xdr:row>41</xdr:row>
      <xdr:rowOff>50800</xdr:rowOff>
    </xdr:to>
    <xdr:graphicFrame macro="">
      <xdr:nvGraphicFramePr>
        <xdr:cNvPr id="20" name="Chart 19">
          <a:extLst>
            <a:ext uri="{FF2B5EF4-FFF2-40B4-BE49-F238E27FC236}">
              <a16:creationId xmlns:a16="http://schemas.microsoft.com/office/drawing/2014/main" id="{92CB36DA-4094-46D9-AC7D-6180F396F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279400</xdr:colOff>
      <xdr:row>3</xdr:row>
      <xdr:rowOff>177800</xdr:rowOff>
    </xdr:from>
    <xdr:to>
      <xdr:col>14</xdr:col>
      <xdr:colOff>25400</xdr:colOff>
      <xdr:row>7</xdr:row>
      <xdr:rowOff>82550</xdr:rowOff>
    </xdr:to>
    <xdr:sp macro="" textlink="">
      <xdr:nvSpPr>
        <xdr:cNvPr id="21" name="Rectangle: Rounded Corners 20">
          <a:extLst>
            <a:ext uri="{FF2B5EF4-FFF2-40B4-BE49-F238E27FC236}">
              <a16:creationId xmlns:a16="http://schemas.microsoft.com/office/drawing/2014/main" id="{9D80DBDD-DFC0-4939-9C69-2F018A8A1D9B}"/>
            </a:ext>
          </a:extLst>
        </xdr:cNvPr>
        <xdr:cNvSpPr/>
      </xdr:nvSpPr>
      <xdr:spPr>
        <a:xfrm>
          <a:off x="6985000" y="730250"/>
          <a:ext cx="1574800" cy="641350"/>
        </a:xfrm>
        <a:prstGeom prst="roundRect">
          <a:avLst/>
        </a:prstGeom>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5400000" scaled="1"/>
          <a:tileRect/>
        </a:gra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ysClr val="windowText" lastClr="000000"/>
              </a:solidFill>
            </a:rPr>
            <a:t>Diabetes Patients</a:t>
          </a:r>
        </a:p>
        <a:p>
          <a:pPr algn="ctr"/>
          <a:r>
            <a:rPr lang="en-IN" sz="1400" b="0" i="0" u="none" strike="noStrike">
              <a:solidFill>
                <a:sysClr val="windowText" lastClr="000000"/>
              </a:solidFill>
              <a:effectLst/>
              <a:latin typeface="+mn-lt"/>
              <a:ea typeface="+mn-ea"/>
              <a:cs typeface="+mn-cs"/>
            </a:rPr>
            <a:t>797</a:t>
          </a:r>
          <a:r>
            <a:rPr lang="en-IN" sz="1400">
              <a:solidFill>
                <a:sysClr val="windowText" lastClr="000000"/>
              </a:solidFill>
              <a:effectLst/>
            </a:rPr>
            <a:t> </a:t>
          </a:r>
          <a:endParaRPr lang="en-IN" sz="1400">
            <a:solidFill>
              <a:sysClr val="windowText" lastClr="000000"/>
            </a:solidFill>
          </a:endParaRPr>
        </a:p>
      </xdr:txBody>
    </xdr:sp>
    <xdr:clientData/>
  </xdr:twoCellAnchor>
  <xdr:twoCellAnchor>
    <xdr:from>
      <xdr:col>14</xdr:col>
      <xdr:colOff>292100</xdr:colOff>
      <xdr:row>3</xdr:row>
      <xdr:rowOff>165100</xdr:rowOff>
    </xdr:from>
    <xdr:to>
      <xdr:col>17</xdr:col>
      <xdr:colOff>95250</xdr:colOff>
      <xdr:row>7</xdr:row>
      <xdr:rowOff>95250</xdr:rowOff>
    </xdr:to>
    <xdr:sp macro="" textlink="">
      <xdr:nvSpPr>
        <xdr:cNvPr id="23" name="Rectangle: Rounded Corners 22">
          <a:extLst>
            <a:ext uri="{FF2B5EF4-FFF2-40B4-BE49-F238E27FC236}">
              <a16:creationId xmlns:a16="http://schemas.microsoft.com/office/drawing/2014/main" id="{A7DDCBB6-9894-425B-8A15-0092161C414D}"/>
            </a:ext>
          </a:extLst>
        </xdr:cNvPr>
        <xdr:cNvSpPr/>
      </xdr:nvSpPr>
      <xdr:spPr>
        <a:xfrm>
          <a:off x="8826500" y="717550"/>
          <a:ext cx="1631950" cy="666750"/>
        </a:xfrm>
        <a:prstGeom prst="roundRect">
          <a:avLst/>
        </a:prstGeom>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5400000" scaled="1"/>
          <a:tileRect/>
        </a:gra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ysClr val="windowText" lastClr="000000"/>
              </a:solidFill>
            </a:rPr>
            <a:t>Cancer</a:t>
          </a:r>
          <a:r>
            <a:rPr lang="en-IN" sz="1400" baseline="0">
              <a:solidFill>
                <a:sysClr val="windowText" lastClr="000000"/>
              </a:solidFill>
            </a:rPr>
            <a:t> Patients</a:t>
          </a:r>
          <a:endParaRPr lang="en-IN" sz="1400">
            <a:solidFill>
              <a:sysClr val="windowText" lastClr="000000"/>
            </a:solidFill>
          </a:endParaRPr>
        </a:p>
        <a:p>
          <a:pPr algn="ctr"/>
          <a:r>
            <a:rPr lang="en-IN" sz="1400" b="0" i="0" u="none" strike="noStrike">
              <a:solidFill>
                <a:schemeClr val="tx1"/>
              </a:solidFill>
              <a:effectLst/>
              <a:latin typeface="+mn-lt"/>
              <a:ea typeface="+mn-ea"/>
              <a:cs typeface="+mn-cs"/>
            </a:rPr>
            <a:t>391</a:t>
          </a:r>
          <a:endParaRPr lang="en-IN" sz="1400">
            <a:solidFill>
              <a:schemeClr val="tx1"/>
            </a:solidFill>
          </a:endParaRPr>
        </a:p>
      </xdr:txBody>
    </xdr:sp>
    <xdr:clientData/>
  </xdr:twoCellAnchor>
  <xdr:twoCellAnchor>
    <xdr:from>
      <xdr:col>17</xdr:col>
      <xdr:colOff>292100</xdr:colOff>
      <xdr:row>3</xdr:row>
      <xdr:rowOff>177800</xdr:rowOff>
    </xdr:from>
    <xdr:to>
      <xdr:col>20</xdr:col>
      <xdr:colOff>304800</xdr:colOff>
      <xdr:row>7</xdr:row>
      <xdr:rowOff>101600</xdr:rowOff>
    </xdr:to>
    <xdr:sp macro="" textlink="">
      <xdr:nvSpPr>
        <xdr:cNvPr id="24" name="Rectangle: Rounded Corners 23">
          <a:extLst>
            <a:ext uri="{FF2B5EF4-FFF2-40B4-BE49-F238E27FC236}">
              <a16:creationId xmlns:a16="http://schemas.microsoft.com/office/drawing/2014/main" id="{D4CE94A2-AEF6-4746-B267-3167F18B30C0}"/>
            </a:ext>
          </a:extLst>
        </xdr:cNvPr>
        <xdr:cNvSpPr/>
      </xdr:nvSpPr>
      <xdr:spPr>
        <a:xfrm>
          <a:off x="10655300" y="730250"/>
          <a:ext cx="1841500" cy="660400"/>
        </a:xfrm>
        <a:prstGeom prst="roundRect">
          <a:avLst/>
        </a:prstGeom>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5400000" scaled="1"/>
          <a:tileRect/>
        </a:gra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ysClr val="windowText" lastClr="000000"/>
              </a:solidFill>
            </a:rPr>
            <a:t>Transplant</a:t>
          </a:r>
          <a:r>
            <a:rPr lang="en-IN" sz="1400" baseline="0">
              <a:solidFill>
                <a:sysClr val="windowText" lastClr="000000"/>
              </a:solidFill>
            </a:rPr>
            <a:t> Patients</a:t>
          </a:r>
        </a:p>
        <a:p>
          <a:pPr algn="ctr"/>
          <a:r>
            <a:rPr lang="en-IN" sz="1400" baseline="0">
              <a:solidFill>
                <a:sysClr val="windowText" lastClr="000000"/>
              </a:solidFill>
            </a:rPr>
            <a:t>144</a:t>
          </a:r>
        </a:p>
      </xdr:txBody>
    </xdr:sp>
    <xdr:clientData/>
  </xdr:twoCellAnchor>
  <xdr:twoCellAnchor>
    <xdr:from>
      <xdr:col>20</xdr:col>
      <xdr:colOff>469900</xdr:colOff>
      <xdr:row>4</xdr:row>
      <xdr:rowOff>25400</xdr:rowOff>
    </xdr:from>
    <xdr:to>
      <xdr:col>23</xdr:col>
      <xdr:colOff>285750</xdr:colOff>
      <xdr:row>7</xdr:row>
      <xdr:rowOff>133350</xdr:rowOff>
    </xdr:to>
    <xdr:sp macro="" textlink="">
      <xdr:nvSpPr>
        <xdr:cNvPr id="28" name="Rectangle: Rounded Corners 27">
          <a:extLst>
            <a:ext uri="{FF2B5EF4-FFF2-40B4-BE49-F238E27FC236}">
              <a16:creationId xmlns:a16="http://schemas.microsoft.com/office/drawing/2014/main" id="{CD24A477-BE16-4510-8F5A-083F0797C87C}"/>
            </a:ext>
          </a:extLst>
        </xdr:cNvPr>
        <xdr:cNvSpPr/>
      </xdr:nvSpPr>
      <xdr:spPr>
        <a:xfrm>
          <a:off x="12661900" y="762000"/>
          <a:ext cx="1644650" cy="660400"/>
        </a:xfrm>
        <a:prstGeom prst="roundRect">
          <a:avLst/>
        </a:prstGeom>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5400000" scaled="1"/>
          <a:tileRect/>
        </a:gra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aseline="0">
              <a:solidFill>
                <a:sysClr val="windowText" lastClr="000000"/>
              </a:solidFill>
            </a:rPr>
            <a:t>Average Age</a:t>
          </a:r>
        </a:p>
      </xdr:txBody>
    </xdr:sp>
    <xdr:clientData/>
  </xdr:twoCellAnchor>
  <xdr:twoCellAnchor>
    <xdr:from>
      <xdr:col>23</xdr:col>
      <xdr:colOff>387350</xdr:colOff>
      <xdr:row>4</xdr:row>
      <xdr:rowOff>38100</xdr:rowOff>
    </xdr:from>
    <xdr:to>
      <xdr:col>26</xdr:col>
      <xdr:colOff>203200</xdr:colOff>
      <xdr:row>7</xdr:row>
      <xdr:rowOff>146050</xdr:rowOff>
    </xdr:to>
    <xdr:sp macro="" textlink="">
      <xdr:nvSpPr>
        <xdr:cNvPr id="29" name="Rectangle: Rounded Corners 28">
          <a:extLst>
            <a:ext uri="{FF2B5EF4-FFF2-40B4-BE49-F238E27FC236}">
              <a16:creationId xmlns:a16="http://schemas.microsoft.com/office/drawing/2014/main" id="{8DA33271-FFCE-4196-BE91-1234A20E18B2}"/>
            </a:ext>
          </a:extLst>
        </xdr:cNvPr>
        <xdr:cNvSpPr/>
      </xdr:nvSpPr>
      <xdr:spPr>
        <a:xfrm>
          <a:off x="14408150" y="774700"/>
          <a:ext cx="1644650" cy="660400"/>
        </a:xfrm>
        <a:prstGeom prst="roundRect">
          <a:avLst/>
        </a:prstGeom>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5400000" scaled="1"/>
          <a:tileRect/>
        </a:gra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Major Surgeries</a:t>
          </a:r>
          <a:endParaRPr lang="en-IN" sz="1400" baseline="0">
            <a:solidFill>
              <a:schemeClr val="tx1"/>
            </a:solidFill>
          </a:endParaRPr>
        </a:p>
        <a:p>
          <a:pPr algn="ctr"/>
          <a:r>
            <a:rPr lang="en-IN" sz="1400" baseline="0">
              <a:solidFill>
                <a:sysClr val="windowText" lastClr="000000"/>
              </a:solidFill>
            </a:rPr>
            <a:t>1261</a:t>
          </a:r>
        </a:p>
      </xdr:txBody>
    </xdr:sp>
    <xdr:clientData/>
  </xdr:twoCellAnchor>
  <xdr:twoCellAnchor editAs="oneCell">
    <xdr:from>
      <xdr:col>6</xdr:col>
      <xdr:colOff>546100</xdr:colOff>
      <xdr:row>0</xdr:row>
      <xdr:rowOff>0</xdr:rowOff>
    </xdr:from>
    <xdr:to>
      <xdr:col>14</xdr:col>
      <xdr:colOff>534330</xdr:colOff>
      <xdr:row>3</xdr:row>
      <xdr:rowOff>105975</xdr:rowOff>
    </xdr:to>
    <xdr:pic>
      <xdr:nvPicPr>
        <xdr:cNvPr id="32" name="Picture 31">
          <a:extLst>
            <a:ext uri="{FF2B5EF4-FFF2-40B4-BE49-F238E27FC236}">
              <a16:creationId xmlns:a16="http://schemas.microsoft.com/office/drawing/2014/main" id="{D4E2E087-3703-BA3E-1049-1E5D981570FA}"/>
            </a:ext>
          </a:extLst>
        </xdr:cNvPr>
        <xdr:cNvPicPr>
          <a:picLocks noChangeAspect="1"/>
        </xdr:cNvPicPr>
      </xdr:nvPicPr>
      <xdr:blipFill>
        <a:blip xmlns:r="http://schemas.openxmlformats.org/officeDocument/2006/relationships" r:embed="rId7"/>
        <a:stretch>
          <a:fillRect/>
        </a:stretch>
      </xdr:blipFill>
      <xdr:spPr>
        <a:xfrm>
          <a:off x="4203700" y="0"/>
          <a:ext cx="4865030" cy="6584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87923</xdr:colOff>
      <xdr:row>0</xdr:row>
      <xdr:rowOff>79129</xdr:rowOff>
    </xdr:from>
    <xdr:to>
      <xdr:col>9</xdr:col>
      <xdr:colOff>468923</xdr:colOff>
      <xdr:row>10</xdr:row>
      <xdr:rowOff>48847</xdr:rowOff>
    </xdr:to>
    <xdr:graphicFrame macro="">
      <xdr:nvGraphicFramePr>
        <xdr:cNvPr id="10" name="Chart 9">
          <a:extLst>
            <a:ext uri="{FF2B5EF4-FFF2-40B4-BE49-F238E27FC236}">
              <a16:creationId xmlns:a16="http://schemas.microsoft.com/office/drawing/2014/main" id="{0E878D20-7E13-62BF-0849-524D9A7B8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170962</xdr:colOff>
      <xdr:row>11</xdr:row>
      <xdr:rowOff>161193</xdr:rowOff>
    </xdr:from>
    <xdr:to>
      <xdr:col>9</xdr:col>
      <xdr:colOff>473807</xdr:colOff>
      <xdr:row>24</xdr:row>
      <xdr:rowOff>0</xdr:rowOff>
    </xdr:to>
    <xdr:graphicFrame macro="">
      <xdr:nvGraphicFramePr>
        <xdr:cNvPr id="17" name="Chart 16">
          <a:extLst>
            <a:ext uri="{FF2B5EF4-FFF2-40B4-BE49-F238E27FC236}">
              <a16:creationId xmlns:a16="http://schemas.microsoft.com/office/drawing/2014/main" id="{909464C9-8057-4871-A724-7D5561544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xdr:colOff>
      <xdr:row>0</xdr:row>
      <xdr:rowOff>107462</xdr:rowOff>
    </xdr:from>
    <xdr:to>
      <xdr:col>15</xdr:col>
      <xdr:colOff>14655</xdr:colOff>
      <xdr:row>10</xdr:row>
      <xdr:rowOff>42983</xdr:rowOff>
    </xdr:to>
    <xdr:graphicFrame macro="">
      <xdr:nvGraphicFramePr>
        <xdr:cNvPr id="20" name="Chart 19">
          <a:extLst>
            <a:ext uri="{FF2B5EF4-FFF2-40B4-BE49-F238E27FC236}">
              <a16:creationId xmlns:a16="http://schemas.microsoft.com/office/drawing/2014/main" id="{C5C379F0-90DA-408A-A78C-3AEFCCEEB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9769</xdr:colOff>
      <xdr:row>12</xdr:row>
      <xdr:rowOff>0</xdr:rowOff>
    </xdr:from>
    <xdr:to>
      <xdr:col>15</xdr:col>
      <xdr:colOff>19539</xdr:colOff>
      <xdr:row>23</xdr:row>
      <xdr:rowOff>146539</xdr:rowOff>
    </xdr:to>
    <xdr:graphicFrame macro="">
      <xdr:nvGraphicFramePr>
        <xdr:cNvPr id="22" name="Chart 21">
          <a:extLst>
            <a:ext uri="{FF2B5EF4-FFF2-40B4-BE49-F238E27FC236}">
              <a16:creationId xmlns:a16="http://schemas.microsoft.com/office/drawing/2014/main" id="{33A581C1-1933-46FA-9A13-02FB4990B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1</xdr:row>
      <xdr:rowOff>0</xdr:rowOff>
    </xdr:from>
    <xdr:to>
      <xdr:col>21</xdr:col>
      <xdr:colOff>124558</xdr:colOff>
      <xdr:row>15</xdr:row>
      <xdr:rowOff>139700</xdr:rowOff>
    </xdr:to>
    <xdr:graphicFrame macro="">
      <xdr:nvGraphicFramePr>
        <xdr:cNvPr id="5" name="Chart 4">
          <a:extLst>
            <a:ext uri="{FF2B5EF4-FFF2-40B4-BE49-F238E27FC236}">
              <a16:creationId xmlns:a16="http://schemas.microsoft.com/office/drawing/2014/main" id="{0447D31D-4FBA-4CC7-8D28-0E1266877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2.621785185183" createdVersion="8" refreshedVersion="8" minRefreshableVersion="3" recordCount="2335" xr:uid="{0F762DED-374B-44AF-BC41-65F77B77E0DA}">
  <cacheSource type="worksheet">
    <worksheetSource name="Health_Care"/>
  </cacheSource>
  <cacheFields count="17">
    <cacheField name="Customer ID" numFmtId="0">
      <sharedItems/>
    </cacheField>
    <cacheField name="First_Name" numFmtId="0">
      <sharedItems count="1652">
        <s v=" Kelly"/>
        <s v=" Matthew D"/>
        <s v=" Phil"/>
        <s v=" Kelsey"/>
        <s v=" Kristyn"/>
        <s v=" Russell B."/>
        <s v=" Scott"/>
        <s v=" Stephen"/>
        <s v=" Patrick R."/>
        <s v=" Brooke N."/>
        <s v=" Paola Andrea"/>
        <s v=" David"/>
        <s v=" Wade"/>
        <s v=" Franklin"/>
        <s v=" Leilani M."/>
        <s v=" Philippe"/>
        <s v=" Jennifer A."/>
        <s v=" Christina M."/>
        <s v=" Said Sr."/>
        <s v=" John"/>
        <s v=" Myles"/>
        <s v=" Madelyn C"/>
        <s v=" Nicole"/>
        <s v=" Eric A."/>
        <s v=" Emiliano I."/>
        <s v=" Adam"/>
        <s v=" Zach"/>
        <s v=" Stephanie W."/>
        <s v=" Natalie"/>
        <s v=" Nicole J."/>
        <s v=" Jefferson D"/>
        <s v=" Brendan D."/>
        <s v=" Courtney"/>
        <s v=" Sydney L."/>
        <s v=" Julien"/>
        <s v=" Ryan M"/>
        <s v=" Anna H."/>
        <s v=" Samantha"/>
        <s v=" Robert"/>
        <s v=" James R."/>
        <s v=" Roseann"/>
        <s v=" Spencer"/>
        <s v=" Eric W"/>
        <s v=" Brianna L"/>
        <s v=" Thomas J."/>
        <s v=" Melissa L"/>
        <s v=" Flavio"/>
        <s v=" Ryan"/>
        <s v=" Anthony J."/>
        <s v=" Alex"/>
        <s v=" Andrew B"/>
        <s v=" Dara E"/>
        <s v=" Inna"/>
        <s v=" Ari"/>
        <s v=" Lindsey"/>
        <s v=" Kenny"/>
        <s v=" Louise"/>
        <s v=" Cameron"/>
        <s v=" Katie T."/>
        <s v=" Casey"/>
        <s v=" Bryson C."/>
        <s v=" Megan"/>
        <s v=" Daniel"/>
        <s v=" Steven M."/>
        <s v=" Jenna L."/>
        <s v=" Freeman"/>
        <s v=" Jeff"/>
        <s v=" Elenilton V. Sr."/>
        <s v=" Maurya"/>
        <s v=" Samantha C"/>
        <s v=" Bethany A"/>
        <s v=" Yves"/>
        <s v=" Danielle"/>
        <s v=" Julia"/>
        <s v=" Joshua"/>
        <s v=" Jennifer"/>
        <s v=" Gwen M."/>
        <s v=" Patrick"/>
        <s v=" Kate"/>
        <s v=" Kevin"/>
        <s v=" Stephen II"/>
        <s v=" Philip"/>
        <s v=" Brett A"/>
        <s v=" Rebecca"/>
        <s v=" Kelley"/>
        <s v=" Abigail K"/>
        <s v=" Hope"/>
        <s v=" Elyse M."/>
        <s v=" Nicholas"/>
        <s v=" Thomas"/>
        <s v=" Pamela J."/>
        <s v=" Jessica"/>
        <s v=" Ron N"/>
        <s v=" Brian"/>
        <s v=" Sari"/>
        <s v=" Robert M."/>
        <s v=" Ricardo"/>
        <s v=" Gedion"/>
        <s v=" Mark"/>
        <s v=" Gamini P."/>
        <s v=" Emily J"/>
        <s v=" Amanda"/>
        <s v=" Knox"/>
        <s v=" Yianna"/>
        <s v=" Roberta"/>
        <s v=" Benjamin P."/>
        <s v=" Craig"/>
        <s v=" Ann"/>
        <s v=" Jamie P"/>
        <s v=" Charlie"/>
        <s v=" Meb"/>
        <s v=" Aaqib L."/>
        <s v=" Craig A."/>
        <s v=" Meredith"/>
        <s v=" Doug"/>
        <s v=" Elizabeth J."/>
        <s v=" Matthew P"/>
        <s v=" Guillermo Sr."/>
        <s v=" Ryan C"/>
        <s v=" Dane"/>
        <s v=" Jonas"/>
        <s v=" George E"/>
        <s v=" Sara S"/>
        <s v=" Nick"/>
        <s v=" Timothy"/>
        <s v=" Becky L"/>
        <s v=" Steph K."/>
        <s v=" Kristine B."/>
        <s v=" Taylor B"/>
        <s v=" William"/>
        <s v=" Sage"/>
        <s v=" Cole"/>
        <s v=" Jesse"/>
        <s v=" Tammi J."/>
        <s v=" Matthew S."/>
        <s v=" Eric"/>
        <s v=" Valeria R"/>
        <s v=" Michael P"/>
        <s v=" Rami"/>
        <s v=" Denis"/>
        <s v=" Brian E"/>
        <s v=" Bonnie"/>
        <s v=" Paul"/>
        <s v=" Michael"/>
        <s v=" Samuel"/>
        <s v=" Matthew"/>
        <s v=" Syndy"/>
        <s v=" Aleksandra"/>
        <s v=" Steeve T Sr."/>
        <s v=" Richard"/>
        <s v=" Aaron T"/>
        <s v=" Akira"/>
        <s v=" Ben"/>
        <s v=" Jana"/>
        <s v=" Jay T."/>
        <s v=" Marie-Helene"/>
        <s v=" Bret R"/>
        <s v=" Gardner L"/>
        <s v=" Bobby"/>
        <s v=" Lina"/>
        <s v=" Zebulon"/>
        <s v=" Greg"/>
        <s v=" Kelsey A."/>
        <s v=" Bronwen L"/>
        <s v=" Manuela"/>
        <s v=" Jennifer L"/>
        <s v=" Abby W."/>
        <s v=" Tyler"/>
        <s v=" Jeffrey"/>
        <s v=" Matthew F"/>
        <s v=" Ryan J."/>
        <s v=" Amy"/>
        <s v=" Andrew P"/>
        <s v=" George M. V"/>
        <s v=" Sarah"/>
        <s v=" Lara"/>
        <s v=" Sebastien"/>
        <s v=" Padraig"/>
        <s v=" Heather"/>
        <s v=" Jorge"/>
        <s v=" Jack R"/>
        <s v=" Felix"/>
        <s v=" Christopher C"/>
        <s v=" Jill"/>
        <s v=" Alejandro"/>
        <s v=" Ian E."/>
        <s v=" Hector Sr."/>
        <s v=" Matt"/>
        <s v=" Elizabeth H"/>
        <s v=" Grace"/>
        <s v=" Jaime"/>
        <s v=" Calesse"/>
        <s v=" Kate L"/>
        <s v=" Sergey"/>
        <s v=" Timothy V"/>
        <s v=" Andrew S"/>
        <s v=" Lawrence"/>
        <s v=" Gavin M."/>
        <s v=" Rick E"/>
        <s v=" Andrea H."/>
        <s v=" Anthony S"/>
        <s v=" Erik"/>
        <s v=" Kiley D"/>
        <s v=" Chris"/>
        <s v=" Marian M."/>
        <s v=" Jeremy"/>
        <s v=" Allison H"/>
        <s v=" Elizabeth"/>
        <s v=" Andrew"/>
        <s v=" Anders J"/>
        <s v=" Sean"/>
        <s v=" Brian M."/>
        <s v=" Susannah"/>
        <s v=" Randy"/>
        <s v=" Leslie"/>
        <s v=" Brittany L."/>
        <s v=" Cassie J."/>
        <s v=" Peter W"/>
        <s v=" Douglas"/>
        <s v=" Dan"/>
        <s v=" Dan M."/>
        <s v=" Eric L."/>
        <s v=" Les J"/>
        <s v=" Stephanie"/>
        <s v=" Melissa Y"/>
        <s v=" Ashley"/>
        <s v=" Stephanie M."/>
        <s v=" Kylie"/>
        <s v=" Carrie"/>
        <s v=" Zach S"/>
        <s v=" Alan"/>
        <s v=" Nate"/>
        <s v=" Jesse G."/>
        <s v=" Jason"/>
        <s v=" Megan A."/>
        <s v=" Luke M"/>
        <s v=" Jacy D"/>
        <s v=" Simon G."/>
        <s v=" Ainsley E."/>
        <s v=" Erica A."/>
        <s v=" Erin C."/>
        <s v=" Adrienne"/>
        <s v=" Yutaka"/>
        <s v=" Tyler M"/>
        <s v=" Andrew B."/>
        <s v=" James"/>
        <s v=" Shawn P."/>
        <s v=" Nathaniel"/>
        <s v=" Kevin D."/>
        <s v=" Joan"/>
        <s v=" Christopher A"/>
        <s v=" Kacy L."/>
        <s v=" Benjamin H."/>
        <s v=" Xaviour J."/>
        <s v=" Michael T."/>
        <s v=" Bradley"/>
        <s v=" Andrea"/>
        <s v=" Nancy M"/>
        <s v=" Lee"/>
        <s v=" Erik T."/>
        <s v=" Rod W"/>
        <s v=" Joey"/>
        <s v=" Hillary L."/>
        <s v=" Eric J"/>
        <s v=" Nicolas"/>
        <s v=" Marcel"/>
        <s v=" Ashley N"/>
        <s v=" Evan D"/>
        <s v=" Krisana"/>
        <s v=" Kyle"/>
        <s v=" Martin A."/>
        <s v=" Stacey"/>
        <s v=" Christine"/>
        <s v=" Sarah C."/>
        <s v=" Jason W"/>
        <s v=" Michele"/>
        <s v=" Nikki"/>
        <s v=" Philip J."/>
        <s v=" Bryan L"/>
        <s v=" Timothy F"/>
        <s v=" Angielyn M"/>
        <s v=" Jeanie M."/>
        <s v=" Aliaksandr"/>
        <s v=" Jason M."/>
        <s v=" Sheera K"/>
        <s v=" Janice"/>
        <s v=" Timothy G."/>
        <s v=" Alan R"/>
        <s v=" Marie-France"/>
        <s v=" Erik F."/>
        <s v=" Anthony"/>
        <s v=" Yu"/>
        <s v=" Caleb N"/>
        <s v=" Angela R"/>
        <s v=" Keith J"/>
        <s v=" Emma"/>
        <s v=" Nathan A"/>
        <s v=" Kathryn"/>
        <s v=" Elizabeth H."/>
        <s v=" Cheryl A"/>
        <s v=" Kimberly A"/>
        <s v=" Cynthia"/>
        <s v=" Bruce"/>
        <s v=" Allison"/>
        <s v=" Gabriela"/>
        <s v=" Sharon"/>
        <s v=" Jason A"/>
        <s v=" Chelsey C."/>
        <s v=" Devon A."/>
        <s v=" Joni L"/>
        <s v=" Colin"/>
        <s v=" Rachael"/>
        <s v=" Maricela"/>
        <s v=" Marie"/>
        <s v=" Frank"/>
        <s v=" Jeffry"/>
        <s v=" Mike"/>
        <s v=" Rick"/>
        <s v=" Pierre-Michel"/>
        <s v=" Brian L."/>
        <s v=" Morgan M."/>
        <s v=" Caroline"/>
        <s v=" Drew T."/>
        <s v=" Austin W"/>
        <s v=" Berenice"/>
        <s v=" Kenneth A"/>
        <s v=" Miguel"/>
        <s v=" Hadley T."/>
        <s v=" Taylor"/>
        <s v=" Tenielle M"/>
        <s v=" Nora P"/>
        <s v=" Zachary"/>
        <s v=" Alyssa K."/>
        <s v=" Dante"/>
        <s v=" Sara E."/>
        <s v=" Andrew D."/>
        <s v=" Joel D"/>
        <s v=" Michelle"/>
        <s v=" Michael J."/>
        <s v=" Summer B."/>
        <s v=" Edward"/>
        <s v=" Kacee"/>
        <s v=" Dave"/>
        <s v=" Maryanna"/>
        <s v=" Jessica H."/>
        <s v=" Deanna"/>
        <s v=" Peter"/>
        <s v=" Elizabeth M."/>
        <s v=" Gregory"/>
        <s v=" Sarah E."/>
        <s v=" Anne Elise"/>
        <s v=" Christopher R"/>
        <s v=" Elliot"/>
        <s v=" Christopher D."/>
        <s v=" Corey"/>
        <s v=" Patrick D."/>
        <s v=" Anthony D."/>
        <s v=" Melissa"/>
        <s v=" Raven"/>
        <s v=" Christopher"/>
        <s v=" Kendra A"/>
        <s v=" Jordan"/>
        <s v=" Nils"/>
        <s v=" Angela"/>
        <s v=" Caitlin O."/>
        <s v=" Tracy M"/>
        <s v=" Dustin M."/>
        <s v=" Jenny"/>
        <s v=" Emily"/>
        <s v=" Fabienne"/>
        <s v=" Taryn L"/>
        <s v=" Temima"/>
        <s v=" Serena M."/>
        <s v=" Victoria M."/>
        <s v=" Phoebe"/>
        <s v=" Nicholas D"/>
        <s v=" Christian"/>
        <s v=" Jonathon S."/>
        <s v=" Joshua D."/>
        <s v=" Nichole"/>
        <s v=" Denise M"/>
        <s v=" Peter R."/>
        <s v=" Johnson K"/>
        <s v=" Katherine"/>
        <s v=" Lynda"/>
        <s v=" Linnea C."/>
        <s v=" Massimiliano A."/>
        <s v=" James M."/>
        <s v=" Lauren"/>
        <s v=" Michele V."/>
        <s v=" Xiao"/>
        <s v=" Harper L"/>
        <s v=" Wilson"/>
        <s v=" Shizhong"/>
        <s v=" Marie-Claire"/>
        <s v=" Todd J."/>
        <s v=" Carolyn"/>
        <s v=" Marissa D"/>
        <s v=" Jean Luc"/>
        <s v=" Jim"/>
        <s v=" Matthew T"/>
        <s v=" Rachel L."/>
        <s v=" Corina"/>
        <s v=" Guannan"/>
        <s v=" Don"/>
        <s v=" Gavin V."/>
        <s v=" Jatin"/>
        <s v=" J P. II"/>
        <s v=" Angela M."/>
        <s v=" Blake K."/>
        <s v=" Brian T."/>
        <s v=" Damon"/>
        <s v=" Malcolm J."/>
        <s v=" Margaret B."/>
        <s v=" Helen"/>
        <s v=" Tara R"/>
        <s v=" Kristin"/>
        <s v=" Carly E"/>
        <s v=" Lisa"/>
        <s v=" Louis"/>
        <s v=" Brian R."/>
        <s v=" Dawn M."/>
        <s v=" Karen"/>
        <s v=" Mathieu"/>
        <s v=" Kam S."/>
        <s v=" Valerie A"/>
        <s v=" Freya R"/>
        <s v=" Kara"/>
        <s v=" Bradley A."/>
        <s v=" Brendan"/>
        <s v=" Amber R"/>
        <s v=" Sean K"/>
        <s v=" Brady"/>
        <s v=" Kameko"/>
        <s v=" Jeremy A"/>
        <s v=" Sabine"/>
        <s v=" Joseph"/>
        <s v=" Karolyn A"/>
        <s v=" Anita L."/>
        <s v=" Laura E."/>
        <s v=" Ashley E"/>
        <s v=" Dan R."/>
        <s v=" Katie"/>
        <s v=" Cathryn"/>
        <s v=" Shauna"/>
        <s v=" Terence"/>
        <s v=" Marisol"/>
        <s v=" Lindsay"/>
        <s v=" Brett W"/>
        <s v=" Dylan J"/>
        <s v=" Brooke M."/>
        <s v=" Teiko"/>
        <s v=" Johannah"/>
        <s v=" Ryan A"/>
        <s v=" Andres Sr."/>
        <s v=" Bryan"/>
        <s v=" Lizette"/>
        <s v=" Jeb"/>
        <s v=" Amy R."/>
        <s v=" Mike G"/>
        <s v=" Simonezitrone Sr."/>
        <s v=" Angela M"/>
        <s v=" Oz"/>
        <s v=" Erin M."/>
        <s v=" Bobby E."/>
        <s v=" Daniel P."/>
        <s v=" Marie E."/>
        <s v=" Eric D"/>
        <s v=" Tara"/>
        <s v=" Haley L"/>
        <s v=" Kayla B."/>
        <s v=" Mark D."/>
        <s v=" Patrick J."/>
        <s v=" Beth A"/>
        <s v=" Jason R"/>
        <s v=" Yoshinori"/>
        <s v=" Adrienne G."/>
        <s v=" Junyong"/>
        <s v=" Kristen A."/>
        <s v=" Maria I."/>
        <s v=" Jonathan"/>
        <s v=" Benjamina C"/>
        <s v=" Alison B"/>
        <s v=" Alexis N"/>
        <s v=" Shanda L"/>
        <s v=" Lacey"/>
        <s v=" Laurette"/>
        <s v=" Mary"/>
        <s v=" Kati A"/>
        <s v=" Kelly J"/>
        <s v=" Greer D"/>
        <s v=" Brent"/>
        <s v=" Eugene M"/>
        <s v=" Erin D"/>
        <s v=" Kamilla"/>
        <s v=" Wayne I."/>
        <s v=" Tracy L"/>
        <s v=" Megan C"/>
        <s v=" Greg D."/>
        <s v=" Steven L."/>
        <s v=" Gianfilippo"/>
        <s v=" Hector"/>
        <s v=" Mark W."/>
        <s v=" Aubri"/>
        <s v=" Justin"/>
        <s v=" Erika M."/>
        <s v=" Daniel G."/>
        <s v=" Devin C."/>
        <s v=" Louise A"/>
        <s v=" Jessica L"/>
        <s v=" Kristina K"/>
        <s v=" Brad"/>
        <s v=" Margaret O"/>
        <s v=" Craig R."/>
        <s v=" Simo"/>
        <s v=" Christopher J"/>
        <s v=" Mario Sr."/>
        <s v=" Meghann R."/>
        <s v=" Scott M"/>
        <s v=" Caitlin E."/>
        <s v=" Samantha A."/>
        <s v=" Maya"/>
        <s v=" Zachary T"/>
        <s v=" Hilda"/>
        <s v=" Bethany N."/>
        <s v=" Sandra H"/>
        <s v=" Takuo"/>
        <s v=" Kelly A."/>
        <s v=" Benoit"/>
        <s v=" Jessica A."/>
        <s v=" Monica K"/>
        <s v=" Kevin L"/>
        <s v=" Della"/>
        <s v=" Victoria"/>
        <s v=" Tasos"/>
        <s v=" Lukasz"/>
        <s v=" Matthew A."/>
        <s v=" Meta"/>
        <s v=" Rachel E"/>
        <s v=" Angelica"/>
        <s v=" Kathleen"/>
        <s v=" Gabriel D."/>
        <s v=" Jeff T"/>
        <s v=" Neil D"/>
        <s v=" Katherine L."/>
        <s v=" Ariel E"/>
        <s v=" Christopher P"/>
        <s v=" Molly K."/>
        <s v=" Daniel M"/>
        <s v=" Hiruni"/>
        <s v=" Reina H."/>
        <s v=" Kristi"/>
        <s v=" Meredith L."/>
        <s v=" Jocelyn"/>
        <s v=" Daphne"/>
        <s v=" Margaret E"/>
        <s v=" Mario J."/>
        <s v=" Carolina"/>
        <s v=" Jenny K."/>
        <s v=" Kimberly D"/>
        <s v=" Marc-Olivier"/>
        <s v=" Russell J"/>
        <s v=" Karine"/>
        <s v=" Cheryl"/>
        <s v=" Allison M."/>
        <s v=" Adriana"/>
        <s v=" Miranda J"/>
        <s v=" Roberto"/>
        <s v=" Rebecca B."/>
        <s v=" Tiffany"/>
        <s v=" Alexander"/>
        <s v=" Rich M"/>
        <s v=" Aaron C"/>
        <s v=" Maria M"/>
        <s v=" Daven W"/>
        <s v=" Brianne"/>
        <s v=" Hiroki"/>
        <s v=" Anders"/>
        <s v=" Candace N"/>
        <s v=" Bruno F."/>
        <s v=" Sally"/>
        <s v=" Meaghan J"/>
        <s v=" Rina"/>
        <s v=" Kristin P."/>
        <s v=" Albert"/>
        <s v=" Shannon L"/>
        <s v=" Amy B"/>
        <s v=" A Danielle"/>
        <s v=" Conrad F"/>
        <s v=" Josh"/>
        <s v=" Maxime"/>
        <s v=" Laura P."/>
        <s v=" William D. Jr."/>
        <s v=" Adam S"/>
        <s v=" Armando"/>
        <s v=" Dana"/>
        <s v=" Benjamin"/>
        <s v=" Tanya"/>
        <s v=" Tracy"/>
        <s v=" Emily S"/>
        <s v=" Kelly R"/>
        <s v=" Bruce A Jr."/>
        <s v=" Cary J"/>
        <s v=" Jill M"/>
        <s v=" Michael E."/>
        <s v=" Kathryn E"/>
        <s v=" Polly"/>
        <s v=" Mark H."/>
        <s v=" Jessie M."/>
        <s v=" Caroline S."/>
        <s v=" Nuta"/>
        <s v=" Margie"/>
        <s v=" Heidi"/>
        <s v=" Diego J"/>
        <s v=" Enrique M Sr."/>
        <s v=" Filip"/>
        <s v=" Rosemary E."/>
        <s v=" Jennifer R."/>
        <s v=" Lauren E"/>
        <s v=" Ashley M."/>
        <s v=" Alison R."/>
        <s v=" Madeleine"/>
        <s v=" Kimberly"/>
        <s v=" Jeremy J"/>
        <s v=" Amy L."/>
        <s v=" Karen L."/>
        <s v=" Tennille"/>
        <s v=" Justin E"/>
        <s v=" Shalane"/>
        <s v=" Jessica N."/>
        <s v=" Melanie"/>
        <s v=" Ruth Angelica"/>
        <s v=" Una M"/>
        <s v=" Taralyn"/>
        <s v=" James A"/>
        <s v=" Ning"/>
        <s v=" Joel"/>
        <s v=" Brittney"/>
        <s v=" Sheila"/>
        <s v=" Koji"/>
        <s v=" Colleen M"/>
        <s v=" Deedra G."/>
        <s v=" Kulwinder"/>
        <s v=" Ann M."/>
        <s v=" Sarah E"/>
        <s v=" Apryl J."/>
        <s v=" Ilana"/>
        <s v=" Karl"/>
        <s v=" Will"/>
        <s v=" Bradley D"/>
        <s v=" Amy M"/>
        <s v=" Matthew W."/>
        <s v=" Tom"/>
        <s v=" Wayne A."/>
        <s v=" Nobuyori"/>
        <s v=" Rich"/>
        <s v=" Marcos S"/>
        <s v=" Andy"/>
        <s v=" Marcus B"/>
        <s v=" Thomas K."/>
        <s v=" Geoff"/>
        <s v=" Chris J."/>
        <s v=" Kate A."/>
        <s v=" Kelli"/>
        <s v=" Maggie M"/>
        <s v=" Michelle L."/>
        <s v=" Ashley K"/>
        <s v=" Ryan K."/>
        <s v=" Matthew J"/>
        <s v=" Antonia G"/>
        <s v=" Casondra L"/>
        <s v=" Wendy"/>
        <s v=" Laura F"/>
        <s v=" Amelia F."/>
        <s v=" Katie J"/>
        <s v=" Mayumi"/>
        <s v=" Vanessa"/>
        <s v=" Natali N"/>
        <s v=" Beth"/>
        <s v=" Andee W."/>
        <s v=" C Fred"/>
        <s v=" Patrick Sr."/>
        <s v=" Kelly M."/>
        <s v=" Keila L"/>
        <s v=" Zanae E"/>
        <s v=" Jason L."/>
        <s v=" Benjamin J."/>
        <s v=" Erika"/>
        <s v=" Chad"/>
        <s v=" Matthew R"/>
        <s v=" Orla"/>
        <s v=" Shaista S"/>
        <s v=" Julie A."/>
        <s v=" Megumi"/>
        <s v=" Skylar"/>
        <s v=" Amanda L"/>
        <s v=" Renee"/>
        <s v=" Nellie A."/>
        <s v=" Tamara"/>
        <s v=" Aimee J."/>
        <s v=" Suzanne"/>
        <s v=" Kristin A."/>
        <s v=" Bronwyn"/>
        <s v=" Taylor J"/>
        <s v=" Kimberly M."/>
        <s v=" Joshua E."/>
        <s v=" Andrew R"/>
        <s v=" Francisco J. Sr."/>
        <s v=" Rhonda"/>
        <s v=" Miles J."/>
        <s v=" Justyna I."/>
        <s v=" Lucille"/>
        <s v=" April"/>
        <s v=" Alyssa"/>
        <s v=" Jessica E."/>
        <s v=" Emilie"/>
        <s v=" Caitlin B."/>
        <s v=" Joseph W"/>
        <s v=" Leah L."/>
        <s v=" Wayne L."/>
        <s v=" Floris"/>
        <s v=" Marc"/>
        <s v=" Aharon N"/>
        <s v=" Lawrence D."/>
        <s v=" Malcolm"/>
        <s v=" Anna E."/>
        <s v=" Chia J."/>
        <s v=" Laura A"/>
        <s v=" Aditi"/>
        <s v=" Leah A."/>
        <s v=" Marianne"/>
        <s v=" Carla"/>
        <s v=" Oksana"/>
        <s v=" Maria A."/>
        <s v=" Lisa M"/>
        <s v=" Steve Jr."/>
        <s v=" Dale"/>
        <s v=" Brittany A."/>
        <s v=" Robert S"/>
        <s v=" Ulrike"/>
        <s v=" Katlyn A."/>
        <s v=" Morgan B."/>
        <s v=" Chandler"/>
        <s v=" Silvana M."/>
        <s v=" Natty"/>
        <s v=" Nicholas T"/>
        <s v=" Antony G"/>
        <s v=" Cassandra"/>
        <s v=" Rosemary C"/>
        <s v=" Carrie A."/>
        <s v=" Gerardo Sr."/>
        <s v=" Matthew R."/>
        <s v=" Meghan E"/>
        <s v=" Lisa B"/>
        <s v=" Jane R."/>
        <s v=" Allison M"/>
        <s v=" Philip J"/>
        <s v=" Jillian A."/>
        <s v=" Laura D"/>
        <s v=" Megan E."/>
        <s v=" Shannon J."/>
        <s v=" Rachelle M"/>
        <s v=" Brandon F"/>
        <s v=" Danielle N"/>
        <s v=" Bettina"/>
        <s v=" Holli"/>
        <s v=" Heather C"/>
        <s v=" Thomas J"/>
        <s v=" Graham"/>
        <s v=" Garrett"/>
        <s v=" Annabelle M"/>
        <s v=" Daniel T."/>
        <s v=" Deanne"/>
        <s v=" Jasmine P."/>
        <s v=" Tracie"/>
        <s v=" Tristan D."/>
        <s v=" Peiweng"/>
        <s v=" Theresa M."/>
        <s v=" Daniel J"/>
        <s v=" Courtney M."/>
        <s v=" Jose A."/>
        <s v=" Jonathon M."/>
        <s v=" Stephanie A"/>
        <s v=" Krista"/>
        <s v=" Jenessa"/>
        <s v=" Ryan M."/>
        <s v=" Amanda N."/>
        <s v=" Teresa P."/>
        <s v=" Dorian"/>
        <s v=" Aberu"/>
        <s v=" Anna E"/>
        <s v=" Tania K."/>
        <s v=" Valery L"/>
        <s v=" Joanna G."/>
        <s v=" Stefanie F."/>
        <s v=" Liza J."/>
        <s v=" Ian M."/>
        <s v=" Claudia L."/>
        <s v=" Jessica M"/>
        <s v=" Billy Jr."/>
        <s v=" Tim"/>
        <s v=" Emma M"/>
        <s v=" Bridget K."/>
        <s v=" Gabriel"/>
        <s v=" Natasha"/>
        <s v=" Abby A."/>
        <s v=" Mckendree"/>
        <s v=" Joshua P"/>
        <s v=" Erin C"/>
        <s v=" Shure"/>
        <s v=" Brenda"/>
        <s v=" Joseph M"/>
        <s v=" Stephen J."/>
        <s v=" Kathya"/>
        <s v=" Wesley"/>
        <s v=" Jamie L."/>
        <s v=" Alexandra"/>
        <s v=" Rebecca J"/>
        <s v=" Austin T."/>
        <s v=" Jamie T"/>
        <s v=" Matthew T."/>
        <s v=" Gillian"/>
        <s v=" Brenn E."/>
        <s v=" Thomas A."/>
        <s v=" Kevin J"/>
        <s v=" William H. III"/>
        <s v=" Gal"/>
        <s v=" Anton"/>
        <s v=" Yazmin"/>
        <s v=" Florian"/>
        <s v=" Karen L"/>
        <s v=" Claire"/>
        <s v=" Lynn M."/>
        <s v=" Candice"/>
        <s v=" Jennifer D"/>
        <s v=" Devon R."/>
        <s v=" Elena"/>
        <s v=" Bert"/>
        <s v=" John P."/>
        <s v=" Daniel P"/>
        <s v=" Lisa K."/>
        <s v=" Kristine"/>
        <s v=" Paul A"/>
        <s v=" Milah B"/>
        <s v=" Annette M."/>
        <s v=" Yoko"/>
        <s v=" Laura"/>
        <s v=" Tess A."/>
        <s v=" William G."/>
        <s v=" Paige"/>
        <s v=" Maria"/>
        <s v=" Stephanie D"/>
        <s v=" Sara M."/>
        <s v=" Scott A."/>
        <s v=" Brian A."/>
        <s v=" Kaitlin R."/>
        <s v=" Mohammad"/>
        <s v=" Kelli M"/>
        <s v=" Sheridan H"/>
        <s v=" Sarah M."/>
        <s v=" Laura J"/>
        <s v=" Gisele"/>
        <s v=" Myra L"/>
        <s v=" Melissa M."/>
        <s v=" Eleanor F."/>
        <s v=" Kenneth"/>
        <s v=" Robert G."/>
        <s v=" Thomas C."/>
        <s v=" Matthew J."/>
        <s v=" Mallory D."/>
        <s v=" Jamie"/>
        <s v=" Ariell"/>
        <s v=" Thomas B."/>
        <s v=" Rachelle L"/>
        <s v=" Colleen"/>
        <s v=" Gregory A"/>
        <s v=" Sara"/>
        <s v=" Lucie J."/>
        <s v=" Elizabeth S."/>
        <s v=" Carma S"/>
        <s v=" Francesca"/>
        <s v=" Toshiyuki"/>
        <s v=" Tom L."/>
        <s v=" Julee"/>
        <s v=" Christopher M."/>
        <s v=" Ciaran"/>
        <s v=" Makie"/>
        <s v=" Emily E"/>
        <s v=" Cary"/>
        <s v=" Steven"/>
        <s v=" Jose Antonio Sr."/>
        <s v=" Tatiana"/>
        <s v=" Dan T."/>
        <s v=" Liisa A."/>
        <s v=" Kathryn E."/>
        <s v=" Maxwell"/>
        <s v=" Pascale"/>
        <s v=" Becca"/>
        <s v=" Nicole R."/>
        <s v=" David W"/>
        <s v=" Grant"/>
        <s v=" Sophia"/>
        <s v=" Christina"/>
        <s v=" Sam L."/>
        <s v=" Haley R."/>
        <s v=" Ethan"/>
        <s v=" Andrew W"/>
        <s v=" Mark G"/>
        <s v=" Kasey E."/>
        <s v=" Kristin M"/>
        <s v=" Mary-Lynn B."/>
        <s v=" Jamie A"/>
        <s v=" Jeffrey A."/>
        <s v=" Audrey"/>
        <s v=" Jacob"/>
        <s v=" Daniel S"/>
        <s v=" Marc C."/>
        <s v=" Mark S"/>
        <s v=" Dara"/>
        <s v=" Rachelle R"/>
        <s v=" Brenda J"/>
        <s v=" Sylvain"/>
        <s v=" Kaitlin M"/>
        <s v=" William R."/>
        <s v=" Veronica"/>
        <s v=" Warren"/>
        <s v=" Daniela"/>
        <s v=" Deirdre A"/>
        <s v=" Mathias"/>
        <s v=" Kurt"/>
        <s v=" Alex F"/>
        <s v=" Alice"/>
        <s v=" Johannes Fiskerstand"/>
        <s v=" Jon M"/>
        <s v=" Fasil"/>
        <s v=" Megan C."/>
        <s v=" Lisa J."/>
        <s v=" Doron P"/>
        <s v=" Katharina"/>
        <s v=" Carl"/>
        <s v=" Kelsey J."/>
        <s v=" Stephen A."/>
        <s v=" Katie C"/>
        <s v=" Melissa K"/>
        <s v=" Kara H"/>
        <s v=" Juan Carlos"/>
        <s v=" John III"/>
        <s v=" Sarah M"/>
        <s v=" Kristin C"/>
        <s v=" Casey M."/>
        <s v=" Braulio"/>
        <s v=" Anne-Marie"/>
        <s v=" Samuel K."/>
        <s v=" Yuki"/>
        <s v=" Rafer"/>
        <s v=" Erynn J."/>
        <s v=" Mahesh"/>
        <s v=" Stanley"/>
        <s v=" Rachel M"/>
        <s v=" Fritz"/>
        <s v=" Claire M"/>
        <s v=" Maria S."/>
        <s v=" Katherine E"/>
        <s v=" Roxanne"/>
        <s v=" Israel"/>
        <s v=" Samalya"/>
        <s v=" Alicia"/>
        <s v=" Sarah K."/>
        <s v=" Guomin"/>
        <s v=" Javier"/>
        <s v=" Thomas S"/>
        <s v=" Martha Patricia"/>
        <s v=" Jennifer V."/>
        <s v=" Michael W."/>
        <s v=" Eddie C"/>
        <s v=" Maxime M"/>
        <s v=" Mark D"/>
        <s v=" Justin M"/>
        <s v=" Svetlana V."/>
        <s v=" Jana L"/>
        <s v=" Torrey C III"/>
        <s v=" Jennifer D."/>
        <s v=" Lana J"/>
        <s v=" Rebecca E"/>
        <s v=" Katie M."/>
        <s v=" Elizabeth A."/>
        <s v=" Annie J."/>
        <s v=" Annie"/>
        <s v=" Amy T"/>
        <s v=" Katarina D"/>
        <s v=" B.j."/>
        <s v=" Alison"/>
        <s v=" Neil K."/>
        <s v=" Anne Hunter"/>
        <s v=" Sandra"/>
        <s v=" Rodney"/>
        <s v=" Carl R"/>
        <s v=" Maximilian"/>
        <s v=" Eirik"/>
        <s v=" Rik"/>
        <s v=" Daniel G"/>
        <s v=" Yannick"/>
        <s v=" Sean R"/>
        <s v=" Sara A."/>
        <s v=" Thibaud"/>
        <s v=" Gretchen K."/>
        <s v=" Martina"/>
        <s v=" Dustin J"/>
        <s v=" Daniel V."/>
        <s v=" Saeger"/>
        <s v=" Buzunesh"/>
        <s v=" Mirte"/>
        <s v=" Kerry A."/>
        <s v=" Christopher R."/>
        <s v=" Elizabeth A"/>
        <s v=" Jonathan P"/>
        <s v=" Gina"/>
        <s v=" Dino"/>
        <s v=" Jan"/>
        <s v=" Jonathan E."/>
        <s v=" Mark A"/>
        <s v=" Stan J"/>
        <s v=" Jessica L."/>
        <s v=" Krysta"/>
        <s v=" Natascia"/>
        <s v=" Monica"/>
        <s v=" Kelly C"/>
        <s v=" James V"/>
        <s v=" Angie"/>
        <s v=" Sabina"/>
        <s v=" Amy C"/>
        <s v=" Victoria U"/>
        <s v=" Amelia B"/>
        <s v=" Jackie J"/>
        <s v=" Kerry"/>
        <s v=" Cindy G."/>
        <s v=" Gennaro"/>
        <s v=" Terry"/>
        <s v=" Patrick J"/>
        <s v=" Keara"/>
        <s v=" Katena"/>
        <s v=" Bean K."/>
        <s v=" Jan-Patrick"/>
        <s v=" Jesse J"/>
        <s v=" Lindsey M"/>
        <s v=" Marguerite K."/>
        <s v=" Travis"/>
        <s v=" Ricky"/>
        <s v=" Colleen L."/>
        <s v=" Charlie A"/>
        <s v=" Lauren C"/>
        <s v=" Erik R"/>
        <s v=" Thomas A"/>
        <s v=" Jean-Marc"/>
        <s v=" Kerry L"/>
        <s v=" Ulrich"/>
        <s v=" Justin P"/>
        <s v=" Hannah E."/>
        <s v=" Joseph P"/>
        <s v=" Gina M"/>
        <s v=" Shantel C."/>
        <s v=" Jessica R"/>
        <s v=" Robyn"/>
        <s v=" Jessica F."/>
        <s v=" Kelly A"/>
        <s v=" Brooke E"/>
        <s v=" Katelyn E."/>
        <s v=" Eoghan"/>
        <s v=" Pamela W"/>
        <s v=" Lindsey M."/>
        <s v=" Kassie"/>
        <s v=" Ruben Dario"/>
        <s v=" Lindsay M"/>
        <s v=" Samuel H."/>
        <s v=" Jenni"/>
        <s v=" Estuardo F"/>
        <s v=" Brett"/>
        <s v=" Sharon E."/>
        <s v=" Jacob W√¶ver"/>
        <s v=" Brooke S."/>
        <s v=" Kaye A."/>
        <s v=" Daniel C."/>
        <s v=" Laurie A"/>
        <s v=" Shelby"/>
        <s v=" Leticia"/>
        <s v=" John S."/>
        <s v=" Ashley N."/>
        <s v=" Nelly S"/>
        <s v=" Meredith S"/>
        <s v=" Katherine A"/>
        <s v=" Steve"/>
        <s v=" Kate L."/>
        <s v=" Katharine"/>
        <s v=" Heather L"/>
        <s v=" Desiree"/>
        <s v=" Peter B."/>
        <s v=" Adam C"/>
        <s v=" Jon"/>
        <s v=" Steven J"/>
        <s v=" Jessica P."/>
        <s v=" Arturo H."/>
        <s v=" Ketil"/>
        <s v=" Christi"/>
        <s v=" Edivaldo B. Sr."/>
        <s v=" Eve"/>
        <s v=" Devin"/>
        <s v=" Shaun R"/>
        <s v=" Adrian"/>
        <s v=" Mallory"/>
        <s v=" Shawn E"/>
        <s v=" Johann A"/>
        <s v=" Robin M."/>
        <s v=" Kyle K"/>
        <s v=" Michael A."/>
        <s v=" Byron A"/>
        <s v=" Carine A"/>
        <s v=" Lindsay A."/>
        <s v=" Justin R"/>
        <s v=" Ayako N."/>
        <s v=" Emilee"/>
        <s v=" Stephen M"/>
        <s v=" Annemarie A"/>
        <s v=" Ashley R"/>
        <s v=" Leslie A"/>
        <s v=" Mauricio J. Sr."/>
        <s v=" Kieran"/>
        <s v=" Zeke M."/>
        <s v=" Chip"/>
        <s v=" Miguel Angel Sr."/>
        <s v=" Meghan"/>
        <s v=" Millicent M"/>
        <s v=" Kimberly K"/>
        <s v=" Justin C"/>
        <s v=" Tristan P."/>
        <s v=" Traci A"/>
        <s v=" Logan M"/>
        <s v=" Tiffany A"/>
        <s v=" Luke"/>
        <s v=" Leigh"/>
        <s v=" Yosuke"/>
        <s v=" Jodi"/>
        <s v=" Misti C"/>
        <s v=" Angela J"/>
        <s v=" Jonathan D."/>
        <s v=" Adrian R."/>
        <s v=" Jason A."/>
        <s v=" Rachel"/>
        <s v=" Susan"/>
        <s v=" Cameron M."/>
        <s v=" Claudia A."/>
        <s v=" Nicole M."/>
        <s v=" Jack"/>
        <s v=" Jackie K."/>
        <s v=" Tyler C"/>
        <s v=" Yoshie"/>
        <s v=" Lauren A"/>
        <s v=" Mason D."/>
        <s v=" Arturo"/>
        <s v=" Jake"/>
        <s v=" Alison L."/>
        <s v=" Karen A."/>
        <s v=" Thomas R. Jr."/>
        <s v=" Ezra"/>
        <s v=" Ari L."/>
        <s v=" Fanny"/>
        <s v=" Peter W. Sr."/>
        <s v=" Catherine A"/>
        <s v=" Janel N."/>
        <s v=" Yann Kai"/>
        <s v=" Zachary R."/>
        <s v=" Alejandro Sr."/>
        <s v=" Nicholas R."/>
        <s v=" Michael D"/>
        <s v=" Marina"/>
        <s v=" Ross P"/>
        <s v=" Aoife"/>
        <s v=" Barry P."/>
        <s v=" Maciej"/>
        <s v=" Jerry D."/>
        <s v=" Cathi"/>
        <s v=" Alex M"/>
        <s v=" Liang"/>
        <s v=" Lexy"/>
        <s v=" Samuel L"/>
        <s v=" Spencer A."/>
        <s v=" Rochelle"/>
        <s v=" Paula"/>
        <s v=" Madeline E."/>
        <s v=" Maria Isabel"/>
        <s v=" Arthur M."/>
        <s v=" Joseph R."/>
        <s v=" Sachiko"/>
        <s v=" Ruben"/>
        <s v=" Angela R."/>
        <s v=" Chatham"/>
        <s v=" Derek"/>
        <s v=" Kalvin J."/>
        <s v=" Barbara G."/>
        <s v=" Sunny S"/>
        <s v=" Scott M."/>
        <s v=" Marisa A"/>
        <s v=" Amy L"/>
        <s v=" Jenna M"/>
        <s v=" Lyazid"/>
        <s v=" Lindsey A."/>
        <s v=" Jennifer A"/>
        <s v=" Leif S."/>
        <s v=" Bo"/>
        <s v=" Leah"/>
        <s v=" Kara Lynne"/>
        <s v=" Allie"/>
        <s v=" Trasi"/>
        <s v=" Fernando"/>
        <s v=" Ieva"/>
        <s v=" Drew L."/>
        <s v=" Alexander G"/>
        <s v=" Meaghan"/>
        <s v=" Andrea K."/>
        <s v=" Kris"/>
        <s v=" Alden W"/>
        <s v=" Suzanne M"/>
        <s v=" Heidi Z."/>
        <s v=" Fan"/>
        <s v=" Chaiwat"/>
        <s v=" Kerri"/>
        <s v=" Nicholas G"/>
        <s v=" Vasilis S"/>
        <s v=" Colleen C."/>
        <s v=" Annika"/>
        <s v=" Nicholas C."/>
        <s v=" Kelly K"/>
        <s v=" Hannah"/>
        <s v=" Patricio Sr."/>
        <s v=" Robert B"/>
        <s v=" Benjamin M"/>
        <s v=" Eric R."/>
        <s v=" Bob R"/>
        <s v=" Stephanie J."/>
        <s v=" Guillaume"/>
        <s v=" Kaylee"/>
        <s v=" Theresa"/>
        <s v=" Travis G."/>
        <s v=" Emma L."/>
        <s v=" Linda"/>
        <s v=" Owen R"/>
        <s v=" Jacqueline"/>
        <s v=" Yefeng"/>
        <s v=" Ken"/>
        <s v=" Annie E"/>
        <s v=" Noel K."/>
        <s v=" Federica"/>
        <s v=" Pamela L"/>
        <s v=" Andrew W."/>
        <s v=" Randall"/>
        <s v=" Azelie"/>
        <s v=" Monica M."/>
        <s v=" Katarina K."/>
        <s v=" Stacey L."/>
        <s v=" James C."/>
        <s v=" Kim"/>
        <s v=" Dariusz"/>
        <s v=" Kristen"/>
        <s v=" Jose Guadalupe P. Sr."/>
        <s v=" Holly J"/>
        <s v=" Tricity M"/>
        <s v=" Sarah A"/>
        <s v=" Lisa M."/>
        <s v=" Tracy A."/>
        <s v=" Trent"/>
        <s v=" Julie"/>
        <s v=" Sawomir"/>
        <s v=" Micah"/>
        <s v=" Kelly H."/>
        <s v=" Lindsay M."/>
        <s v=" Austen G"/>
        <s v=" Tory J."/>
        <s v=" Robert J."/>
        <s v=" Steph"/>
        <s v=" Kristina"/>
        <s v=" Flo"/>
        <s v=" Sarah P."/>
        <s v=" Anabel"/>
        <s v=" Ian"/>
        <s v=" Richard J"/>
        <s v=" Jacqueline N."/>
        <s v=" Cindy"/>
        <s v=" Marcia"/>
        <s v=" Samantha R."/>
        <s v=" John P"/>
        <s v=" Isabelle"/>
        <s v=" Neil"/>
        <s v=" Nathan"/>
        <s v=" Kelli N"/>
        <s v=" Grant A"/>
        <s v=" Jonathan C"/>
        <s v=" Rachael M."/>
        <s v=" Pilar"/>
        <s v=" Kyle M"/>
        <s v=" Christie"/>
        <s v=" David A."/>
        <s v=" Masahiro"/>
        <s v=" Logan B."/>
        <s v=" Stephanie L."/>
        <s v=" Angela H"/>
        <s v=" Britt K"/>
        <s v=" Joyce R."/>
        <s v=" Michaela L"/>
        <s v=" Shalaleh"/>
        <s v=" Zuzana"/>
        <s v=" Daniel J."/>
        <s v=" Matthew M"/>
        <s v=" Nadine A."/>
        <s v=" Peter J. Jr."/>
        <s v=" Douglas W"/>
        <s v=" Catherine"/>
        <s v=" Youngseong"/>
        <s v=" Brandon S."/>
        <s v=" Sean P"/>
        <s v=" Janez"/>
        <s v=" John I. Jr."/>
        <s v=" Deniz"/>
        <s v=" Shannon L."/>
        <s v=" Kaitlin M."/>
        <s v=" Alfredo"/>
        <s v=" Troy"/>
        <s v=" Daniel C"/>
        <s v=" Jennefer"/>
        <s v=" Tracey L."/>
        <s v=" Esther"/>
        <s v=" Jackie"/>
        <s v=" Timothy P."/>
        <s v=" Hugo M"/>
        <s v=" Daniel J. Jr."/>
        <s v=" Rob"/>
        <s v=" Austin D"/>
        <s v=" Brittany"/>
        <s v=" Becky G."/>
        <s v=" Virginie"/>
        <s v=" Allison A"/>
        <s v=" Caleb"/>
        <s v=" Zachariah"/>
        <s v=" Patricia A"/>
        <s v=" Breno"/>
        <s v=" Takaya"/>
        <s v=" Thomas IV"/>
        <s v=" Bradley E"/>
        <s v=" Ruby J"/>
        <s v=" Bart"/>
        <s v=" Robert A."/>
        <s v=" Yemane Adhane"/>
        <s v=" Jesse A."/>
        <s v=" Bird"/>
        <s v=" Patrick M."/>
        <s v=" Yuri"/>
        <s v=" Debbie"/>
        <s v=" Daniell L"/>
        <s v=" Janne"/>
        <s v=" Elizabeth L"/>
        <s v=" Stephanie C."/>
        <s v=" Callie"/>
        <s v=" Mary K."/>
        <s v=" Samuel M."/>
        <s v=" Tom J."/>
        <s v=" Dougie J"/>
        <s v=" Jeremiah H"/>
        <s v=" Ashley J."/>
        <s v=" Turner J."/>
        <s v=" Roger"/>
        <s v=" Pamela"/>
        <s v=" Katherine H."/>
        <s v=" Robin"/>
        <s v=" Terri"/>
        <s v=" Eddie"/>
        <s v=" Joyce"/>
        <s v=" Alison W."/>
        <s v=" Tammara C"/>
        <s v=" Dorota"/>
        <s v=" Jose Norberto Sr."/>
        <s v=" Bryant"/>
        <s v=" Eduardo"/>
        <s v=" Laura M."/>
        <s v=" Melissa D."/>
        <s v=" Dan C. Jr."/>
        <s v=" Wesley C."/>
        <s v=" Christin"/>
        <s v=" Margaret P."/>
        <s v=" Tiffany K"/>
        <s v=" David M."/>
        <s v=" Christine E"/>
        <s v=" Donna"/>
        <s v=" Rod"/>
        <s v=" Joe"/>
        <s v=" Kayleigh"/>
        <s v=" Lorcan A."/>
        <s v=" Billy"/>
        <s v=" Paul M."/>
        <s v=" Brenda M."/>
        <s v=" Jeff H"/>
        <s v=" Bernard"/>
        <s v=" Bryn"/>
        <s v=" Jay"/>
        <s v=" Shelley"/>
        <s v=" Jekaterina"/>
        <s v=" Pauline"/>
        <s v=" Aleah K"/>
        <s v=" Mare"/>
        <s v=" Amanda R"/>
        <s v=" Murray W."/>
        <s v=" Meghan P."/>
        <s v=" Seth"/>
        <s v=" Michael P."/>
        <s v=" Russell M"/>
        <s v=" Martin"/>
        <s v=" Miles"/>
        <s v=" Brock J"/>
        <s v=" Stephen F."/>
        <s v=" Missy"/>
        <s v=" Lauren M"/>
        <s v=" Apolo U."/>
        <s v=" Alfons"/>
        <s v=" Amber"/>
        <s v=" Leah C."/>
        <s v=" Lilia"/>
        <s v=" Danny"/>
        <s v=" Satomi"/>
        <s v=" Peter T II"/>
        <s v=" Manuel"/>
        <s v=" Kindsey P."/>
        <s v=" Thomas G."/>
        <s v=" Kyle S"/>
        <s v=" Alexander J."/>
        <s v=" Dustin L"/>
        <s v=" Chloe"/>
        <s v=" Cailtlin"/>
        <s v=" Chuy"/>
        <s v=" Laurie B"/>
        <s v=" Rachel B."/>
        <s v=" Liza"/>
        <s v=" Lindsay E."/>
        <s v=" Kathleen M."/>
        <s v=" Aya"/>
        <s v=" Carolyn R"/>
        <s v=" Bethany"/>
        <s v=" Holly A"/>
        <s v=" Ping"/>
        <s v=" Emmett"/>
        <s v=" Christopher L."/>
        <s v=" Christopher P."/>
        <s v=" Christopher W"/>
        <s v=" Norman H."/>
        <s v=" Tatyana K"/>
        <s v=" Chrissy"/>
        <s v=" Halle"/>
        <s v=" Tara D."/>
        <s v=" Rasim M"/>
        <s v=" Dina"/>
        <s v=" Caitrin"/>
        <s v=" Adriana S"/>
        <s v=" Kristen M"/>
        <s v=" Alix"/>
        <s v=" Kakushin"/>
        <s v=" Michael J"/>
        <s v=" Amanda C."/>
        <s v=" Valur"/>
        <s v=" Erica J"/>
        <s v=" Lissa"/>
        <s v=" Alyson"/>
        <s v=" Chance B"/>
        <s v=" Therese"/>
        <s v=" Beau"/>
        <s v=" Kelsey M"/>
        <s v=" Gretchen"/>
        <s v=" Nicholas E."/>
        <s v=" Deborah"/>
        <s v=" Chuck W. Jr."/>
        <s v=" Amany"/>
        <s v=" Kipling"/>
        <s v=" Duncan"/>
        <s v=" Louis C."/>
        <s v=" Ildiko M."/>
        <s v=" Melinda E."/>
        <s v=" Ashley M"/>
        <s v=" Sean P."/>
        <s v=" Emily G"/>
        <s v=" Danilo"/>
        <s v=" Mikko"/>
        <s v=" Paula C."/>
        <s v=" Kirsten N."/>
        <s v=" Christy"/>
        <s v=" Jingjing"/>
        <s v=" Morgan"/>
        <s v=" Frankline"/>
        <s v=" Laura T."/>
        <s v=" Natalia"/>
        <s v=" Jennifer L."/>
        <s v=" Brooke"/>
        <s v=" Jeremy M"/>
        <s v=" Megan L."/>
        <s v=" Marny"/>
        <s v=" Benjamin L"/>
        <s v=" Rob G"/>
        <s v=" Stefanie A"/>
        <s v=" Caroline F."/>
        <s v=" Julia J."/>
        <s v=" Bernat"/>
        <s v=" Hicham"/>
        <s v=" Elisabetta"/>
        <s v=" Trevor N."/>
        <s v=" Nancy"/>
        <s v=" Allison R."/>
        <s v=" Janae N."/>
        <s v=" Nicole F"/>
        <s v=" Krista L"/>
        <s v=" Denise"/>
        <s v=" Ariel"/>
        <s v=" Rosalie"/>
        <s v=" Vitaliy"/>
        <s v=" Benjamin W."/>
        <s v=" Massimiliano"/>
        <s v=" Kiyokatsu"/>
        <s v=" Julia M"/>
        <s v=" Rhea"/>
        <s v=" Shamus M."/>
        <s v=" Mary Beth"/>
        <s v=" Erin"/>
        <s v=" Hallie"/>
        <s v=" Paige P"/>
        <s v=" Ji"/>
        <s v=" Carissa A"/>
        <s v=" Mona"/>
        <s v=" Kristin R."/>
        <s v=" Hilary K."/>
        <s v=" Dominique"/>
        <s v=" Carlos I"/>
        <s v=" Sarah S"/>
        <s v=" Shauna R."/>
        <s v=" Lindsay J."/>
        <s v=" Danya A."/>
        <s v=" Lorraine"/>
        <s v=" Jesus Sr."/>
        <s v=" Catherine C."/>
        <s v=" Evan"/>
        <s v=" Nathan J"/>
        <s v=" Marshall"/>
        <s v=" Lavar"/>
        <s v=" Charlie T."/>
        <s v=" Arthur"/>
        <s v=" Tammy"/>
        <s v=" Lena"/>
        <s v=" Valentina"/>
        <s v=" Russell N."/>
        <s v=" Scott R."/>
        <s v=" Jose Francisco Sr."/>
        <s v=" Paul J"/>
        <s v=" Edward J."/>
        <s v=" Patrick A."/>
        <s v=" Geraint H"/>
        <s v=" Dj"/>
        <s v=" Zachary A"/>
        <s v=" Brian W."/>
        <s v=" Ellen L."/>
        <s v=" Abigail R."/>
        <s v=" Grace H"/>
        <s v=" Caitie J."/>
        <s v=" Ian T"/>
        <s v=" Tadese"/>
        <s v=" Dathan"/>
        <s v=" Aaron R"/>
        <s v=" Caitlin H."/>
        <s v=" Harald E."/>
        <s v=" Siobhan A."/>
        <s v=" Andrea J."/>
        <s v=" Rachel A."/>
        <s v=" Kiersten"/>
        <s v=" Lelisa"/>
        <s v=" Chris C."/>
        <s v=" Erik C."/>
        <s v=" Shawn C"/>
        <s v=" Vajin L."/>
        <s v=" John K. Jr."/>
        <s v=" Kevin J."/>
        <s v=" Kirby W."/>
        <s v=" J A"/>
        <s v=" Dustin G."/>
        <s v=" Anthony G"/>
        <s v=" Eric N"/>
        <s v=" Connor"/>
        <s v=" Patrick H."/>
        <s v=" Deborah L."/>
        <s v=" Andrea K"/>
        <s v=" Elleree"/>
        <s v=" Brandon J"/>
        <s v=" Nina Wavik Sr."/>
        <s v=" Dani"/>
        <s v=" Kathryn M."/>
        <s v=" Trent A"/>
        <s v=" Jennifer E"/>
        <s v=" Tiffany A."/>
        <s v=" Pat"/>
        <s v=" Rebecca M."/>
        <s v=" Ruth"/>
        <s v=" Gregory S"/>
        <s v=" Alexandra S"/>
        <s v=" Hillary"/>
        <s v=" Amy K."/>
        <s v=" Maaikel"/>
        <s v=" Christopher S."/>
        <s v=" William R"/>
        <s v=" Lyndsy"/>
        <s v=" Anna"/>
        <s v=" Eric S"/>
        <s v=" Sonja"/>
        <s v=" Martha L."/>
        <s v=" Ryan C."/>
        <s v=" Cliff"/>
        <s v=" Blue"/>
        <s v=" Jeffrey M"/>
        <s v=" Mohd Syahidan"/>
        <s v=" Christi A."/>
        <s v=" Sandra K."/>
        <s v=" Jerome"/>
        <s v=" Julia R"/>
        <s v=" Sean Henry"/>
        <s v=" Abby L."/>
        <s v=" Ali"/>
        <s v=" Pierre"/>
        <s v=" Alvaro Sr."/>
        <s v=" Mark P."/>
        <s v=" Mario Jr."/>
        <s v=" Lusapho"/>
        <s v=" Alan F"/>
        <s v=" Jacob J"/>
        <s v=" Jose Tomas"/>
        <s v=" Mary Evan"/>
        <s v=" Justin K."/>
        <s v=" Roman"/>
        <s v=" Evelyn L"/>
        <s v=" Matthew S"/>
        <s v=" Flannery"/>
        <s v=" John T"/>
        <s v=" Candice M"/>
        <s v=" Theodore A."/>
        <s v=" Lindy"/>
        <s v=" Holly"/>
        <s v=" Meghan K"/>
        <s v=" Fred"/>
        <s v=" Sebastian"/>
        <s v=" Susan E"/>
        <s v=" Katy"/>
        <s v=" Juan D. Sr."/>
        <s v=" Evan P"/>
        <s v=" Aaron K"/>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_Issues" numFmtId="0">
      <sharedItems/>
    </cacheField>
    <cacheField name="Any_Transplants" numFmtId="0">
      <sharedItems count="2">
        <s v="No"/>
        <s v="yes"/>
      </sharedItems>
    </cacheField>
    <cacheField name="Cancer_History" numFmtId="0">
      <sharedItems count="2">
        <s v="No"/>
        <s v="Yes"/>
      </sharedItems>
    </cacheField>
    <cacheField name="Number_Of_Merger_Surgeries" numFmtId="0">
      <sharedItems containsSemiMixedTypes="0" containsString="0" containsNumber="1" containsInteger="1" minValue="0" maxValue="3"/>
    </cacheField>
    <cacheField name="Smoker" numFmtId="0">
      <sharedItems count="2">
        <s v="yes"/>
        <s v="No"/>
      </sharedItems>
    </cacheField>
    <cacheField name="Weight_Status" numFmtId="0">
      <sharedItems count="4">
        <s v="Obesity"/>
        <s v="Over Weight"/>
        <s v="Normal Weight"/>
        <s v="Under Weight"/>
      </sharedItems>
    </cacheField>
    <cacheField name="Diabetes_Status" numFmtId="0">
      <sharedItems count="3">
        <s v="Diabetes"/>
        <s v="Prediabetes"/>
        <s v="Normal"/>
      </sharedItems>
    </cacheField>
    <cacheField name="DOB" numFmtId="14">
      <sharedItems containsSemiMixedTypes="0" containsNonDate="0" containsDate="1" containsString="0" minDate="1958-06-05T00:00:00" maxDate="2004-12-28T00:00:00"/>
    </cacheField>
    <cacheField name="Charges" numFmtId="165">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_tier" numFmtId="0">
      <sharedItems count="3">
        <s v="tier - 1"/>
        <s v="tier - 2"/>
        <s v="tier - 3"/>
      </sharedItems>
    </cacheField>
    <cacheField name="City_Tier" numFmtId="0">
      <sharedItems/>
    </cacheField>
    <cacheField name="State_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1652187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x v="0"/>
    <n v="47.41"/>
    <n v="7.47"/>
    <s v="No"/>
    <x v="0"/>
    <x v="0"/>
    <n v="0"/>
    <x v="0"/>
    <x v="0"/>
    <x v="0"/>
    <d v="1968-10-12T00:00:00"/>
    <x v="0"/>
    <x v="0"/>
    <s v="tier - 3"/>
    <x v="0"/>
    <x v="0"/>
  </r>
  <r>
    <s v="Id2"/>
    <x v="1"/>
    <n v="30.36"/>
    <n v="5.77"/>
    <s v="No"/>
    <x v="0"/>
    <x v="0"/>
    <n v="0"/>
    <x v="0"/>
    <x v="0"/>
    <x v="1"/>
    <d v="1977-06-08T00:00:00"/>
    <x v="1"/>
    <x v="1"/>
    <s v="tier - 3"/>
    <x v="0"/>
    <x v="1"/>
  </r>
  <r>
    <s v="Id3"/>
    <x v="2"/>
    <n v="34.484999999999999"/>
    <n v="11.87"/>
    <s v="yes"/>
    <x v="0"/>
    <x v="0"/>
    <n v="2"/>
    <x v="0"/>
    <x v="0"/>
    <x v="0"/>
    <d v="1970-09-11T00:00:00"/>
    <x v="2"/>
    <x v="0"/>
    <s v="tier - 1"/>
    <x v="1"/>
    <x v="2"/>
  </r>
  <r>
    <s v="Id4"/>
    <x v="3"/>
    <n v="38.094999999999999"/>
    <n v="6.05"/>
    <s v="No"/>
    <x v="0"/>
    <x v="0"/>
    <n v="0"/>
    <x v="0"/>
    <x v="0"/>
    <x v="1"/>
    <d v="1991-06-06T00:00:00"/>
    <x v="3"/>
    <x v="0"/>
    <s v="tier - 3"/>
    <x v="2"/>
    <x v="3"/>
  </r>
  <r>
    <s v="Id5"/>
    <x v="4"/>
    <n v="35.53"/>
    <n v="5.45"/>
    <s v="No"/>
    <x v="0"/>
    <x v="0"/>
    <n v="0"/>
    <x v="0"/>
    <x v="0"/>
    <x v="2"/>
    <d v="1989-06-19T00:00:00"/>
    <x v="4"/>
    <x v="0"/>
    <s v="tier - 2"/>
    <x v="1"/>
    <x v="4"/>
  </r>
  <r>
    <s v="Id6"/>
    <x v="5"/>
    <n v="32.799999999999997"/>
    <n v="6.59"/>
    <s v="No"/>
    <x v="0"/>
    <x v="0"/>
    <n v="0"/>
    <x v="0"/>
    <x v="0"/>
    <x v="0"/>
    <d v="1962-08-04T00:00:00"/>
    <x v="5"/>
    <x v="0"/>
    <s v="tier - 3"/>
    <x v="3"/>
    <x v="5"/>
  </r>
  <r>
    <s v="Id7"/>
    <x v="6"/>
    <n v="36.4"/>
    <n v="6.07"/>
    <s v="No"/>
    <x v="0"/>
    <x v="0"/>
    <n v="0"/>
    <x v="0"/>
    <x v="0"/>
    <x v="1"/>
    <d v="1994-10-27T00:00:00"/>
    <x v="6"/>
    <x v="0"/>
    <s v="tier - 3"/>
    <x v="3"/>
    <x v="6"/>
  </r>
  <r>
    <s v="Id8"/>
    <x v="7"/>
    <n v="36.96"/>
    <n v="7.93"/>
    <s v="No"/>
    <x v="0"/>
    <x v="0"/>
    <n v="3"/>
    <x v="0"/>
    <x v="0"/>
    <x v="0"/>
    <d v="1958-06-27T00:00:00"/>
    <x v="7"/>
    <x v="1"/>
    <s v="tier - 2"/>
    <x v="0"/>
    <x v="7"/>
  </r>
  <r>
    <s v="Id9"/>
    <x v="8"/>
    <n v="41.14"/>
    <n v="9.58"/>
    <s v="yes"/>
    <x v="0"/>
    <x v="1"/>
    <n v="1"/>
    <x v="0"/>
    <x v="0"/>
    <x v="0"/>
    <d v="1963-09-04T00:00:00"/>
    <x v="8"/>
    <x v="0"/>
    <s v="tier - 2"/>
    <x v="0"/>
    <x v="8"/>
  </r>
  <r>
    <s v="Id10"/>
    <x v="9"/>
    <n v="38.06"/>
    <n v="10.79"/>
    <s v="No"/>
    <x v="0"/>
    <x v="0"/>
    <n v="0"/>
    <x v="0"/>
    <x v="0"/>
    <x v="0"/>
    <d v="1978-12-29T00:00:00"/>
    <x v="9"/>
    <x v="0"/>
    <s v="tier - 2"/>
    <x v="0"/>
    <x v="9"/>
  </r>
  <r>
    <s v="Id11"/>
    <x v="10"/>
    <n v="37.700000000000003"/>
    <n v="5.96"/>
    <s v="yes"/>
    <x v="0"/>
    <x v="0"/>
    <n v="2"/>
    <x v="0"/>
    <x v="0"/>
    <x v="1"/>
    <d v="1959-07-22T00:00:00"/>
    <x v="10"/>
    <x v="1"/>
    <s v="tier - 1"/>
    <x v="3"/>
    <x v="10"/>
  </r>
  <r>
    <s v="Id12"/>
    <x v="11"/>
    <n v="42.13"/>
    <n v="11.9"/>
    <s v="No"/>
    <x v="0"/>
    <x v="0"/>
    <n v="0"/>
    <x v="0"/>
    <x v="0"/>
    <x v="0"/>
    <d v="1965-10-27T00:00:00"/>
    <x v="11"/>
    <x v="0"/>
    <s v="tier - 2"/>
    <x v="0"/>
    <x v="11"/>
  </r>
  <r>
    <s v="Id13"/>
    <x v="12"/>
    <n v="40.92"/>
    <n v="8.41"/>
    <s v="No"/>
    <x v="0"/>
    <x v="0"/>
    <n v="0"/>
    <x v="0"/>
    <x v="0"/>
    <x v="0"/>
    <d v="1962-10-11T00:00:00"/>
    <x v="12"/>
    <x v="0"/>
    <s v="tier - 2"/>
    <x v="0"/>
    <x v="5"/>
  </r>
  <r>
    <s v="Id14"/>
    <x v="13"/>
    <n v="40.564999999999998"/>
    <n v="7.02"/>
    <s v="No"/>
    <x v="0"/>
    <x v="0"/>
    <n v="0"/>
    <x v="0"/>
    <x v="0"/>
    <x v="0"/>
    <d v="1968-12-01T00:00:00"/>
    <x v="13"/>
    <x v="0"/>
    <s v="tier - 3"/>
    <x v="4"/>
    <x v="0"/>
  </r>
  <r>
    <s v="Id15"/>
    <x v="14"/>
    <n v="36.384999999999998"/>
    <n v="7.59"/>
    <s v="yes"/>
    <x v="0"/>
    <x v="0"/>
    <n v="2"/>
    <x v="0"/>
    <x v="0"/>
    <x v="0"/>
    <d v="1961-12-21T00:00:00"/>
    <x v="14"/>
    <x v="0"/>
    <s v="tier - 3"/>
    <x v="2"/>
    <x v="12"/>
  </r>
  <r>
    <s v="Id16"/>
    <x v="15"/>
    <n v="39.9"/>
    <n v="11.32"/>
    <s v="No"/>
    <x v="0"/>
    <x v="0"/>
    <n v="0"/>
    <x v="0"/>
    <x v="0"/>
    <x v="0"/>
    <d v="1962-08-27T00:00:00"/>
    <x v="15"/>
    <x v="0"/>
    <s v="tier - 3"/>
    <x v="3"/>
    <x v="5"/>
  </r>
  <r>
    <s v="Id17"/>
    <x v="16"/>
    <n v="33.799999999999997"/>
    <n v="7.67"/>
    <s v="No"/>
    <x v="0"/>
    <x v="0"/>
    <n v="3"/>
    <x v="0"/>
    <x v="0"/>
    <x v="0"/>
    <d v="1958-11-16T00:00:00"/>
    <x v="16"/>
    <x v="1"/>
    <s v="tier - 3"/>
    <x v="3"/>
    <x v="7"/>
  </r>
  <r>
    <s v="Id18"/>
    <x v="17"/>
    <n v="36.765000000000001"/>
    <n v="7.29"/>
    <s v="yes"/>
    <x v="0"/>
    <x v="1"/>
    <n v="1"/>
    <x v="0"/>
    <x v="0"/>
    <x v="0"/>
    <d v="1963-08-05T00:00:00"/>
    <x v="17"/>
    <x v="0"/>
    <s v="tier - 3"/>
    <x v="2"/>
    <x v="8"/>
  </r>
  <r>
    <s v="Id19"/>
    <x v="18"/>
    <n v="36.954999999999998"/>
    <n v="4.72"/>
    <s v="yes"/>
    <x v="0"/>
    <x v="0"/>
    <n v="1"/>
    <x v="0"/>
    <x v="0"/>
    <x v="2"/>
    <d v="1964-11-07T00:00:00"/>
    <x v="18"/>
    <x v="0"/>
    <s v="tier - 3"/>
    <x v="1"/>
    <x v="13"/>
  </r>
  <r>
    <s v="Id20"/>
    <x v="19"/>
    <n v="42.9"/>
    <n v="11.41"/>
    <s v="No"/>
    <x v="0"/>
    <x v="0"/>
    <n v="0"/>
    <x v="0"/>
    <x v="0"/>
    <x v="0"/>
    <d v="1971-09-27T00:00:00"/>
    <x v="19"/>
    <x v="0"/>
    <s v="tier - 2"/>
    <x v="0"/>
    <x v="14"/>
  </r>
  <r>
    <s v="Id21"/>
    <x v="20"/>
    <n v="36.299999999999997"/>
    <n v="11.5"/>
    <s v="yes"/>
    <x v="0"/>
    <x v="0"/>
    <n v="2"/>
    <x v="0"/>
    <x v="0"/>
    <x v="0"/>
    <d v="1961-06-13T00:00:00"/>
    <x v="20"/>
    <x v="0"/>
    <s v="tier - 3"/>
    <x v="3"/>
    <x v="12"/>
  </r>
  <r>
    <s v="Id22"/>
    <x v="21"/>
    <n v="32.200000000000003"/>
    <n v="6.22"/>
    <s v="yes"/>
    <x v="0"/>
    <x v="0"/>
    <n v="2"/>
    <x v="0"/>
    <x v="0"/>
    <x v="1"/>
    <d v="1959-10-04T00:00:00"/>
    <x v="21"/>
    <x v="1"/>
    <s v="tier - 1"/>
    <x v="3"/>
    <x v="10"/>
  </r>
  <r>
    <s v="Id23"/>
    <x v="22"/>
    <n v="31.3"/>
    <n v="11.38"/>
    <s v="No"/>
    <x v="0"/>
    <x v="0"/>
    <n v="3"/>
    <x v="0"/>
    <x v="0"/>
    <x v="0"/>
    <d v="1958-09-03T00:00:00"/>
    <x v="22"/>
    <x v="1"/>
    <s v="tier - 1"/>
    <x v="3"/>
    <x v="7"/>
  </r>
  <r>
    <s v="Id24"/>
    <x v="23"/>
    <n v="41.8"/>
    <n v="7.89"/>
    <s v="yes"/>
    <x v="0"/>
    <x v="0"/>
    <n v="2"/>
    <x v="0"/>
    <x v="0"/>
    <x v="0"/>
    <d v="1970-12-28T00:00:00"/>
    <x v="23"/>
    <x v="0"/>
    <s v="tier - 2"/>
    <x v="0"/>
    <x v="2"/>
  </r>
  <r>
    <s v="Id25"/>
    <x v="24"/>
    <n v="35.090000000000003"/>
    <n v="4.38"/>
    <s v="yes"/>
    <x v="0"/>
    <x v="0"/>
    <n v="2"/>
    <x v="0"/>
    <x v="0"/>
    <x v="2"/>
    <d v="1959-07-14T00:00:00"/>
    <x v="24"/>
    <x v="1"/>
    <s v="tier - 1"/>
    <x v="0"/>
    <x v="10"/>
  </r>
  <r>
    <s v="Id26"/>
    <x v="25"/>
    <n v="33.880000000000003"/>
    <n v="7.01"/>
    <s v="No"/>
    <x v="0"/>
    <x v="0"/>
    <n v="3"/>
    <x v="0"/>
    <x v="0"/>
    <x v="0"/>
    <d v="1958-09-15T00:00:00"/>
    <x v="25"/>
    <x v="1"/>
    <s v="tier - 3"/>
    <x v="0"/>
    <x v="7"/>
  </r>
  <r>
    <s v="Id27"/>
    <x v="26"/>
    <n v="30.875"/>
    <n v="11.88"/>
    <s v="No"/>
    <x v="0"/>
    <x v="0"/>
    <n v="0"/>
    <x v="0"/>
    <x v="0"/>
    <x v="0"/>
    <d v="1960-11-17T00:00:00"/>
    <x v="26"/>
    <x v="0"/>
    <s v="tier - 1"/>
    <x v="1"/>
    <x v="15"/>
  </r>
  <r>
    <s v="Id28"/>
    <x v="27"/>
    <n v="36.86"/>
    <n v="5.19"/>
    <s v="yes"/>
    <x v="0"/>
    <x v="1"/>
    <n v="1"/>
    <x v="0"/>
    <x v="0"/>
    <x v="2"/>
    <d v="1969-06-23T00:00:00"/>
    <x v="27"/>
    <x v="0"/>
    <s v="tier - 3"/>
    <x v="1"/>
    <x v="16"/>
  </r>
  <r>
    <s v="Id29"/>
    <x v="7"/>
    <n v="35.86"/>
    <n v="6.74"/>
    <s v="yes"/>
    <x v="0"/>
    <x v="0"/>
    <n v="2"/>
    <x v="0"/>
    <x v="0"/>
    <x v="0"/>
    <d v="1961-08-08T00:00:00"/>
    <x v="28"/>
    <x v="0"/>
    <s v="tier - 1"/>
    <x v="0"/>
    <x v="12"/>
  </r>
  <r>
    <s v="Id30"/>
    <x v="28"/>
    <n v="37.049999999999997"/>
    <n v="8.44"/>
    <s v="No"/>
    <x v="0"/>
    <x v="0"/>
    <n v="0"/>
    <x v="0"/>
    <x v="0"/>
    <x v="0"/>
    <d v="1971-12-06T00:00:00"/>
    <x v="29"/>
    <x v="0"/>
    <s v="tier - 3"/>
    <x v="2"/>
    <x v="14"/>
  </r>
  <r>
    <s v="Id31"/>
    <x v="29"/>
    <n v="43.89"/>
    <n v="8.7100000000000009"/>
    <s v="No"/>
    <x v="0"/>
    <x v="0"/>
    <n v="0"/>
    <x v="0"/>
    <x v="0"/>
    <x v="0"/>
    <d v="1978-08-17T00:00:00"/>
    <x v="30"/>
    <x v="0"/>
    <s v="tier - 1"/>
    <x v="0"/>
    <x v="9"/>
  </r>
  <r>
    <s v="Id32"/>
    <x v="30"/>
    <n v="42.35"/>
    <n v="5.08"/>
    <s v="yes"/>
    <x v="0"/>
    <x v="0"/>
    <n v="0"/>
    <x v="0"/>
    <x v="0"/>
    <x v="2"/>
    <d v="1976-12-02T00:00:00"/>
    <x v="31"/>
    <x v="0"/>
    <s v="tier - 3"/>
    <x v="0"/>
    <x v="1"/>
  </r>
  <r>
    <s v="Id33"/>
    <x v="31"/>
    <n v="31.35"/>
    <n v="6.86"/>
    <s v="No"/>
    <x v="0"/>
    <x v="0"/>
    <n v="0"/>
    <x v="0"/>
    <x v="0"/>
    <x v="0"/>
    <d v="1962-12-04T00:00:00"/>
    <x v="32"/>
    <x v="0"/>
    <s v="tier - 1"/>
    <x v="1"/>
    <x v="5"/>
  </r>
  <r>
    <s v="Id34"/>
    <x v="32"/>
    <n v="47.6"/>
    <n v="5.95"/>
    <s v="yes"/>
    <x v="0"/>
    <x v="0"/>
    <n v="0"/>
    <x v="0"/>
    <x v="0"/>
    <x v="1"/>
    <d v="1985-09-30T00:00:00"/>
    <x v="33"/>
    <x v="1"/>
    <s v="tier - 3"/>
    <x v="3"/>
    <x v="17"/>
  </r>
  <r>
    <s v="Id35"/>
    <x v="33"/>
    <n v="46.2"/>
    <n v="6.09"/>
    <s v="No"/>
    <x v="0"/>
    <x v="1"/>
    <n v="1"/>
    <x v="0"/>
    <x v="0"/>
    <x v="1"/>
    <d v="1979-08-12T00:00:00"/>
    <x v="34"/>
    <x v="1"/>
    <s v="tier - 1"/>
    <x v="0"/>
    <x v="18"/>
  </r>
  <r>
    <s v="Id36"/>
    <x v="34"/>
    <n v="32.015000000000001"/>
    <n v="11.75"/>
    <s v="No"/>
    <x v="0"/>
    <x v="0"/>
    <n v="0"/>
    <x v="0"/>
    <x v="0"/>
    <x v="0"/>
    <d v="1960-12-21T00:00:00"/>
    <x v="35"/>
    <x v="1"/>
    <s v="tier - 2"/>
    <x v="4"/>
    <x v="15"/>
  </r>
  <r>
    <s v="Id37"/>
    <x v="35"/>
    <n v="40.564999999999998"/>
    <n v="7.37"/>
    <s v="No"/>
    <x v="0"/>
    <x v="0"/>
    <n v="0"/>
    <x v="0"/>
    <x v="0"/>
    <x v="0"/>
    <d v="1974-08-09T00:00:00"/>
    <x v="36"/>
    <x v="1"/>
    <s v="tier - 2"/>
    <x v="1"/>
    <x v="19"/>
  </r>
  <r>
    <s v="Id38"/>
    <x v="36"/>
    <n v="32.450000000000003"/>
    <n v="11.91"/>
    <s v="No"/>
    <x v="0"/>
    <x v="0"/>
    <n v="0"/>
    <x v="0"/>
    <x v="0"/>
    <x v="0"/>
    <d v="1962-12-17T00:00:00"/>
    <x v="37"/>
    <x v="1"/>
    <s v="tier - 2"/>
    <x v="0"/>
    <x v="5"/>
  </r>
  <r>
    <s v="Id39"/>
    <x v="37"/>
    <n v="34.96"/>
    <n v="6.52"/>
    <s v="No"/>
    <x v="0"/>
    <x v="0"/>
    <n v="0"/>
    <x v="0"/>
    <x v="0"/>
    <x v="0"/>
    <d v="1971-08-13T00:00:00"/>
    <x v="38"/>
    <x v="1"/>
    <s v="tier - 3"/>
    <x v="2"/>
    <x v="14"/>
  </r>
  <r>
    <s v="Id40"/>
    <x v="38"/>
    <n v="35.5"/>
    <n v="5.14"/>
    <s v="No"/>
    <x v="0"/>
    <x v="1"/>
    <n v="1"/>
    <x v="0"/>
    <x v="0"/>
    <x v="2"/>
    <d v="1993-10-11T00:00:00"/>
    <x v="39"/>
    <x v="1"/>
    <s v="tier - 2"/>
    <x v="3"/>
    <x v="20"/>
  </r>
  <r>
    <s v="Id41"/>
    <x v="39"/>
    <n v="52.58"/>
    <n v="4.1900000000000004"/>
    <s v="No"/>
    <x v="1"/>
    <x v="0"/>
    <n v="1"/>
    <x v="0"/>
    <x v="0"/>
    <x v="2"/>
    <d v="2000-08-02T00:00:00"/>
    <x v="40"/>
    <x v="1"/>
    <s v="tier - 3"/>
    <x v="0"/>
    <x v="21"/>
  </r>
  <r>
    <s v="Id42"/>
    <x v="40"/>
    <n v="35.200000000000003"/>
    <n v="11.68"/>
    <s v="yes"/>
    <x v="0"/>
    <x v="0"/>
    <n v="0"/>
    <x v="0"/>
    <x v="0"/>
    <x v="0"/>
    <d v="1967-09-14T00:00:00"/>
    <x v="41"/>
    <x v="1"/>
    <s v="tier - 3"/>
    <x v="0"/>
    <x v="22"/>
  </r>
  <r>
    <s v="Id43"/>
    <x v="22"/>
    <n v="38.06"/>
    <n v="6.98"/>
    <s v="No"/>
    <x v="0"/>
    <x v="0"/>
    <n v="0"/>
    <x v="0"/>
    <x v="0"/>
    <x v="0"/>
    <d v="1971-10-29T00:00:00"/>
    <x v="42"/>
    <x v="1"/>
    <s v="tier - 2"/>
    <x v="0"/>
    <x v="14"/>
  </r>
  <r>
    <s v="Id44"/>
    <x v="41"/>
    <n v="34.21"/>
    <n v="8.34"/>
    <s v="No"/>
    <x v="0"/>
    <x v="0"/>
    <n v="0"/>
    <x v="0"/>
    <x v="0"/>
    <x v="0"/>
    <d v="1968-11-24T00:00:00"/>
    <x v="43"/>
    <x v="1"/>
    <s v="tier - 1"/>
    <x v="0"/>
    <x v="0"/>
  </r>
  <r>
    <s v="Id45"/>
    <x v="42"/>
    <n v="38.94"/>
    <n v="8.49"/>
    <s v="yes"/>
    <x v="0"/>
    <x v="0"/>
    <n v="1"/>
    <x v="0"/>
    <x v="0"/>
    <x v="0"/>
    <d v="1975-06-01T00:00:00"/>
    <x v="44"/>
    <x v="1"/>
    <s v="tier - 2"/>
    <x v="0"/>
    <x v="19"/>
  </r>
  <r>
    <s v="Id46"/>
    <x v="43"/>
    <n v="30.21"/>
    <n v="5.34"/>
    <s v="yes"/>
    <x v="0"/>
    <x v="0"/>
    <n v="1"/>
    <x v="0"/>
    <x v="0"/>
    <x v="2"/>
    <d v="1988-07-16T00:00:00"/>
    <x v="45"/>
    <x v="1"/>
    <s v="tier - 1"/>
    <x v="1"/>
    <x v="23"/>
  </r>
  <r>
    <s v="Id47"/>
    <x v="44"/>
    <n v="33.630000000000003"/>
    <n v="4.43"/>
    <s v="yes"/>
    <x v="0"/>
    <x v="0"/>
    <n v="2"/>
    <x v="0"/>
    <x v="0"/>
    <x v="2"/>
    <d v="1966-10-05T00:00:00"/>
    <x v="46"/>
    <x v="1"/>
    <s v="tier - 2"/>
    <x v="1"/>
    <x v="24"/>
  </r>
  <r>
    <s v="Id48"/>
    <x v="45"/>
    <n v="40.369999999999997"/>
    <n v="4.47"/>
    <s v="No"/>
    <x v="0"/>
    <x v="0"/>
    <n v="0"/>
    <x v="0"/>
    <x v="0"/>
    <x v="2"/>
    <d v="1980-11-10T00:00:00"/>
    <x v="47"/>
    <x v="1"/>
    <s v="tier - 1"/>
    <x v="0"/>
    <x v="25"/>
  </r>
  <r>
    <s v="Id49"/>
    <x v="46"/>
    <n v="53.09"/>
    <n v="4.82"/>
    <s v="yes"/>
    <x v="0"/>
    <x v="0"/>
    <n v="2"/>
    <x v="0"/>
    <x v="0"/>
    <x v="2"/>
    <d v="1966-07-02T00:00:00"/>
    <x v="48"/>
    <x v="1"/>
    <s v="tier - 3"/>
    <x v="1"/>
    <x v="24"/>
  </r>
  <r>
    <s v="Id50"/>
    <x v="47"/>
    <n v="31.79"/>
    <n v="5.51"/>
    <s v="yes"/>
    <x v="0"/>
    <x v="0"/>
    <n v="2"/>
    <x v="0"/>
    <x v="0"/>
    <x v="2"/>
    <d v="1966-10-25T00:00:00"/>
    <x v="49"/>
    <x v="1"/>
    <s v="tier - 2"/>
    <x v="0"/>
    <x v="24"/>
  </r>
  <r>
    <s v="Id51"/>
    <x v="48"/>
    <n v="41.895000000000003"/>
    <n v="10.87"/>
    <s v="yes"/>
    <x v="0"/>
    <x v="0"/>
    <n v="1"/>
    <x v="0"/>
    <x v="0"/>
    <x v="0"/>
    <d v="1986-12-29T00:00:00"/>
    <x v="50"/>
    <x v="1"/>
    <s v="tier - 1"/>
    <x v="5"/>
    <x v="26"/>
  </r>
  <r>
    <s v="Id52"/>
    <x v="49"/>
    <n v="31.16"/>
    <n v="9.34"/>
    <s v="No"/>
    <x v="0"/>
    <x v="0"/>
    <n v="0"/>
    <x v="0"/>
    <x v="0"/>
    <x v="0"/>
    <d v="1965-08-22T00:00:00"/>
    <x v="51"/>
    <x v="1"/>
    <s v="tier - 2"/>
    <x v="1"/>
    <x v="11"/>
  </r>
  <r>
    <s v="Id53"/>
    <x v="11"/>
    <n v="34.104999999999997"/>
    <n v="5.03"/>
    <s v="yes"/>
    <x v="0"/>
    <x v="1"/>
    <n v="1"/>
    <x v="0"/>
    <x v="0"/>
    <x v="2"/>
    <d v="1969-12-03T00:00:00"/>
    <x v="52"/>
    <x v="1"/>
    <s v="tier - 2"/>
    <x v="4"/>
    <x v="16"/>
  </r>
  <r>
    <s v="Id54"/>
    <x v="50"/>
    <n v="51.93"/>
    <n v="11.05"/>
    <s v="No"/>
    <x v="0"/>
    <x v="0"/>
    <n v="0"/>
    <x v="0"/>
    <x v="0"/>
    <x v="0"/>
    <d v="1965-11-29T00:00:00"/>
    <x v="53"/>
    <x v="1"/>
    <s v="tier - 2"/>
    <x v="3"/>
    <x v="11"/>
  </r>
  <r>
    <s v="Id55"/>
    <x v="51"/>
    <n v="38.950000000000003"/>
    <n v="11.95"/>
    <s v="No"/>
    <x v="0"/>
    <x v="0"/>
    <n v="0"/>
    <x v="0"/>
    <x v="0"/>
    <x v="0"/>
    <d v="1978-11-04T00:00:00"/>
    <x v="54"/>
    <x v="0"/>
    <s v="tier - 2"/>
    <x v="1"/>
    <x v="9"/>
  </r>
  <r>
    <s v="Id56"/>
    <x v="52"/>
    <n v="36.630000000000003"/>
    <n v="7.72"/>
    <s v="yes"/>
    <x v="0"/>
    <x v="0"/>
    <n v="1"/>
    <x v="0"/>
    <x v="0"/>
    <x v="0"/>
    <d v="1975-10-23T00:00:00"/>
    <x v="55"/>
    <x v="0"/>
    <s v="tier - 3"/>
    <x v="0"/>
    <x v="27"/>
  </r>
  <r>
    <s v="Id57"/>
    <x v="53"/>
    <n v="34.200000000000003"/>
    <n v="5.75"/>
    <s v="No"/>
    <x v="0"/>
    <x v="0"/>
    <n v="2"/>
    <x v="0"/>
    <x v="0"/>
    <x v="1"/>
    <d v="1972-09-10T00:00:00"/>
    <x v="56"/>
    <x v="0"/>
    <s v="tier - 1"/>
    <x v="3"/>
    <x v="28"/>
  </r>
  <r>
    <s v="Id58"/>
    <x v="54"/>
    <n v="50.63"/>
    <n v="11.89"/>
    <s v="No"/>
    <x v="0"/>
    <x v="0"/>
    <n v="0"/>
    <x v="0"/>
    <x v="0"/>
    <x v="0"/>
    <d v="1965-10-29T00:00:00"/>
    <x v="57"/>
    <x v="0"/>
    <s v="tier - 2"/>
    <x v="3"/>
    <x v="11"/>
  </r>
  <r>
    <s v="Id59"/>
    <x v="55"/>
    <n v="36.479999999999997"/>
    <n v="6.2"/>
    <s v="No"/>
    <x v="0"/>
    <x v="0"/>
    <n v="0"/>
    <x v="0"/>
    <x v="0"/>
    <x v="1"/>
    <d v="1977-10-21T00:00:00"/>
    <x v="58"/>
    <x v="0"/>
    <s v="tier - 2"/>
    <x v="1"/>
    <x v="29"/>
  </r>
  <r>
    <s v="Id60"/>
    <x v="56"/>
    <n v="54.82"/>
    <n v="10.61"/>
    <s v="No"/>
    <x v="0"/>
    <x v="0"/>
    <n v="0"/>
    <x v="0"/>
    <x v="0"/>
    <x v="0"/>
    <d v="1971-11-03T00:00:00"/>
    <x v="59"/>
    <x v="0"/>
    <s v="tier - 3"/>
    <x v="3"/>
    <x v="14"/>
  </r>
  <r>
    <s v="Id61"/>
    <x v="57"/>
    <n v="38.06"/>
    <n v="6.04"/>
    <s v="No"/>
    <x v="0"/>
    <x v="1"/>
    <n v="1"/>
    <x v="0"/>
    <x v="0"/>
    <x v="1"/>
    <d v="1979-12-27T00:00:00"/>
    <x v="60"/>
    <x v="0"/>
    <s v="tier - 3"/>
    <x v="0"/>
    <x v="18"/>
  </r>
  <r>
    <s v="Id62"/>
    <x v="58"/>
    <n v="51.48"/>
    <n v="9.33"/>
    <s v="yes"/>
    <x v="0"/>
    <x v="0"/>
    <n v="0"/>
    <x v="0"/>
    <x v="0"/>
    <x v="0"/>
    <d v="1967-06-27T00:00:00"/>
    <x v="61"/>
    <x v="0"/>
    <s v="tier - 3"/>
    <x v="3"/>
    <x v="22"/>
  </r>
  <r>
    <s v="Id63"/>
    <x v="59"/>
    <n v="52.06"/>
    <n v="11.47"/>
    <s v="No"/>
    <x v="0"/>
    <x v="0"/>
    <n v="0"/>
    <x v="0"/>
    <x v="0"/>
    <x v="0"/>
    <d v="1968-08-03T00:00:00"/>
    <x v="62"/>
    <x v="0"/>
    <s v="tier - 2"/>
    <x v="3"/>
    <x v="0"/>
  </r>
  <r>
    <s v="Id64"/>
    <x v="11"/>
    <n v="30.684999999999999"/>
    <n v="7.02"/>
    <s v="yes"/>
    <x v="0"/>
    <x v="0"/>
    <n v="0"/>
    <x v="0"/>
    <x v="0"/>
    <x v="0"/>
    <d v="1967-06-28T00:00:00"/>
    <x v="63"/>
    <x v="0"/>
    <s v="tier - 2"/>
    <x v="4"/>
    <x v="22"/>
  </r>
  <r>
    <s v="Id65"/>
    <x v="60"/>
    <n v="36.08"/>
    <n v="8.8000000000000007"/>
    <s v="yes"/>
    <x v="0"/>
    <x v="0"/>
    <n v="1"/>
    <x v="0"/>
    <x v="0"/>
    <x v="0"/>
    <d v="1975-08-15T00:00:00"/>
    <x v="64"/>
    <x v="0"/>
    <s v="tier - 3"/>
    <x v="0"/>
    <x v="27"/>
  </r>
  <r>
    <s v="Id66"/>
    <x v="61"/>
    <n v="54.99"/>
    <n v="8.68"/>
    <s v="No"/>
    <x v="0"/>
    <x v="0"/>
    <n v="2"/>
    <x v="0"/>
    <x v="0"/>
    <x v="0"/>
    <d v="1973-09-18T00:00:00"/>
    <x v="65"/>
    <x v="0"/>
    <s v="tier - 1"/>
    <x v="3"/>
    <x v="30"/>
  </r>
  <r>
    <s v="Id67"/>
    <x v="62"/>
    <n v="35.97"/>
    <n v="6.12"/>
    <s v="No"/>
    <x v="0"/>
    <x v="1"/>
    <n v="1"/>
    <x v="0"/>
    <x v="0"/>
    <x v="1"/>
    <d v="1979-07-03T00:00:00"/>
    <x v="66"/>
    <x v="0"/>
    <s v="tier - 1"/>
    <x v="0"/>
    <x v="18"/>
  </r>
  <r>
    <s v="Id68"/>
    <x v="63"/>
    <n v="45.54"/>
    <n v="5.4"/>
    <s v="yes"/>
    <x v="0"/>
    <x v="1"/>
    <n v="1"/>
    <x v="0"/>
    <x v="0"/>
    <x v="2"/>
    <d v="1997-12-09T00:00:00"/>
    <x v="67"/>
    <x v="0"/>
    <s v="tier - 3"/>
    <x v="0"/>
    <x v="31"/>
  </r>
  <r>
    <s v="Id69"/>
    <x v="64"/>
    <n v="35.53"/>
    <n v="4.3600000000000003"/>
    <s v="yes"/>
    <x v="0"/>
    <x v="0"/>
    <n v="0"/>
    <x v="0"/>
    <x v="0"/>
    <x v="2"/>
    <d v="1976-11-28T00:00:00"/>
    <x v="68"/>
    <x v="0"/>
    <s v="tier - 1"/>
    <x v="2"/>
    <x v="1"/>
  </r>
  <r>
    <s v="Id70"/>
    <x v="65"/>
    <n v="30.8"/>
    <n v="9.77"/>
    <s v="No"/>
    <x v="0"/>
    <x v="0"/>
    <n v="0"/>
    <x v="0"/>
    <x v="0"/>
    <x v="0"/>
    <d v="1968-12-19T00:00:00"/>
    <x v="69"/>
    <x v="0"/>
    <s v="tier - 3"/>
    <x v="0"/>
    <x v="0"/>
  </r>
  <r>
    <s v="Id71"/>
    <x v="66"/>
    <n v="38.39"/>
    <n v="4.25"/>
    <s v="No"/>
    <x v="0"/>
    <x v="0"/>
    <n v="1"/>
    <x v="0"/>
    <x v="0"/>
    <x v="2"/>
    <d v="1984-11-10T00:00:00"/>
    <x v="70"/>
    <x v="0"/>
    <s v="tier - 1"/>
    <x v="0"/>
    <x v="32"/>
  </r>
  <r>
    <s v="Id72"/>
    <x v="67"/>
    <n v="32.299999999999997"/>
    <n v="4.76"/>
    <s v="No"/>
    <x v="0"/>
    <x v="0"/>
    <n v="2"/>
    <x v="0"/>
    <x v="0"/>
    <x v="2"/>
    <d v="1972-06-08T00:00:00"/>
    <x v="71"/>
    <x v="0"/>
    <s v="tier - 1"/>
    <x v="4"/>
    <x v="14"/>
  </r>
  <r>
    <s v="Id73"/>
    <x v="68"/>
    <n v="48.8"/>
    <n v="6.22"/>
    <s v="yes"/>
    <x v="0"/>
    <x v="0"/>
    <n v="2"/>
    <x v="0"/>
    <x v="0"/>
    <x v="1"/>
    <d v="1966-09-21T00:00:00"/>
    <x v="72"/>
    <x v="0"/>
    <s v="tier - 3"/>
    <x v="3"/>
    <x v="24"/>
  </r>
  <r>
    <s v="Id74"/>
    <x v="69"/>
    <n v="45.5"/>
    <n v="7.96"/>
    <s v="No"/>
    <x v="0"/>
    <x v="0"/>
    <n v="0"/>
    <x v="0"/>
    <x v="0"/>
    <x v="0"/>
    <d v="1962-09-22T00:00:00"/>
    <x v="73"/>
    <x v="0"/>
    <s v="tier - 3"/>
    <x v="3"/>
    <x v="5"/>
  </r>
  <r>
    <s v="Id75"/>
    <x v="70"/>
    <n v="53.61"/>
    <n v="10.92"/>
    <s v="yes"/>
    <x v="0"/>
    <x v="0"/>
    <n v="1"/>
    <x v="0"/>
    <x v="0"/>
    <x v="0"/>
    <d v="1975-09-29T00:00:00"/>
    <x v="74"/>
    <x v="0"/>
    <s v="tier - 1"/>
    <x v="3"/>
    <x v="27"/>
  </r>
  <r>
    <s v="Id76"/>
    <x v="71"/>
    <n v="36.19"/>
    <n v="11.51"/>
    <s v="yes"/>
    <x v="0"/>
    <x v="0"/>
    <n v="1"/>
    <x v="0"/>
    <x v="0"/>
    <x v="0"/>
    <d v="1975-11-14T00:00:00"/>
    <x v="75"/>
    <x v="0"/>
    <s v="tier - 2"/>
    <x v="0"/>
    <x v="27"/>
  </r>
  <r>
    <s v="Id77"/>
    <x v="72"/>
    <n v="34.6"/>
    <n v="5.99"/>
    <s v="yes"/>
    <x v="0"/>
    <x v="0"/>
    <n v="0"/>
    <x v="0"/>
    <x v="0"/>
    <x v="1"/>
    <d v="1976-10-29T00:00:00"/>
    <x v="76"/>
    <x v="0"/>
    <s v="tier - 3"/>
    <x v="3"/>
    <x v="1"/>
  </r>
  <r>
    <s v="Id78"/>
    <x v="73"/>
    <n v="54.12"/>
    <n v="11.57"/>
    <s v="No"/>
    <x v="0"/>
    <x v="0"/>
    <n v="0"/>
    <x v="0"/>
    <x v="0"/>
    <x v="0"/>
    <d v="1974-11-24T00:00:00"/>
    <x v="77"/>
    <x v="0"/>
    <s v="tier - 1"/>
    <x v="3"/>
    <x v="19"/>
  </r>
  <r>
    <s v="Id79"/>
    <x v="74"/>
    <n v="48.82"/>
    <n v="6.67"/>
    <s v="yes"/>
    <x v="0"/>
    <x v="0"/>
    <n v="0"/>
    <x v="0"/>
    <x v="0"/>
    <x v="0"/>
    <d v="1967-12-22T00:00:00"/>
    <x v="78"/>
    <x v="0"/>
    <s v="tier - 2"/>
    <x v="3"/>
    <x v="22"/>
  </r>
  <r>
    <s v="Id80"/>
    <x v="75"/>
    <n v="51.01"/>
    <n v="9.1999999999999993"/>
    <s v="No"/>
    <x v="0"/>
    <x v="0"/>
    <n v="0"/>
    <x v="0"/>
    <x v="0"/>
    <x v="0"/>
    <d v="1971-10-16T00:00:00"/>
    <x v="79"/>
    <x v="0"/>
    <s v="tier - 2"/>
    <x v="3"/>
    <x v="14"/>
  </r>
  <r>
    <s v="Id81"/>
    <x v="76"/>
    <n v="45.65"/>
    <n v="5.1100000000000003"/>
    <s v="yes"/>
    <x v="0"/>
    <x v="0"/>
    <n v="1"/>
    <x v="0"/>
    <x v="0"/>
    <x v="2"/>
    <d v="1964-10-07T00:00:00"/>
    <x v="80"/>
    <x v="0"/>
    <s v="tier - 2"/>
    <x v="3"/>
    <x v="13"/>
  </r>
  <r>
    <s v="Id82"/>
    <x v="77"/>
    <n v="52.9"/>
    <n v="5.34"/>
    <s v="No"/>
    <x v="0"/>
    <x v="0"/>
    <n v="0"/>
    <x v="0"/>
    <x v="0"/>
    <x v="2"/>
    <d v="1977-08-27T00:00:00"/>
    <x v="81"/>
    <x v="0"/>
    <s v="tier - 2"/>
    <x v="3"/>
    <x v="29"/>
  </r>
  <r>
    <s v="Id83"/>
    <x v="78"/>
    <n v="45.41"/>
    <n v="4.03"/>
    <s v="yes"/>
    <x v="0"/>
    <x v="0"/>
    <n v="1"/>
    <x v="0"/>
    <x v="0"/>
    <x v="2"/>
    <d v="1964-06-06T00:00:00"/>
    <x v="82"/>
    <x v="0"/>
    <s v="tier - 3"/>
    <x v="3"/>
    <x v="8"/>
  </r>
  <r>
    <s v="Id84"/>
    <x v="79"/>
    <n v="49.41"/>
    <n v="4.2300000000000004"/>
    <s v="yes"/>
    <x v="0"/>
    <x v="1"/>
    <n v="1"/>
    <x v="0"/>
    <x v="0"/>
    <x v="2"/>
    <d v="1969-08-08T00:00:00"/>
    <x v="83"/>
    <x v="0"/>
    <s v="tier - 2"/>
    <x v="3"/>
    <x v="16"/>
  </r>
  <r>
    <s v="Id85"/>
    <x v="80"/>
    <n v="31.824999999999999"/>
    <n v="4.0599999999999996"/>
    <s v="No"/>
    <x v="0"/>
    <x v="0"/>
    <n v="2"/>
    <x v="0"/>
    <x v="0"/>
    <x v="2"/>
    <d v="1972-09-06T00:00:00"/>
    <x v="84"/>
    <x v="0"/>
    <s v="tier - 3"/>
    <x v="4"/>
    <x v="28"/>
  </r>
  <r>
    <s v="Id86"/>
    <x v="81"/>
    <n v="51.28"/>
    <n v="4.68"/>
    <s v="No"/>
    <x v="0"/>
    <x v="0"/>
    <n v="2"/>
    <x v="0"/>
    <x v="0"/>
    <x v="2"/>
    <d v="1972-08-12T00:00:00"/>
    <x v="85"/>
    <x v="0"/>
    <s v="tier - 2"/>
    <x v="3"/>
    <x v="28"/>
  </r>
  <r>
    <s v="Id87"/>
    <x v="82"/>
    <n v="34.96"/>
    <n v="4.34"/>
    <s v="No"/>
    <x v="0"/>
    <x v="1"/>
    <n v="1"/>
    <x v="0"/>
    <x v="0"/>
    <x v="2"/>
    <d v="1979-10-11T00:00:00"/>
    <x v="86"/>
    <x v="0"/>
    <s v="tier - 3"/>
    <x v="6"/>
    <x v="18"/>
  </r>
  <r>
    <s v="Id88"/>
    <x v="83"/>
    <n v="33.11"/>
    <n v="10.51"/>
    <s v="No"/>
    <x v="0"/>
    <x v="0"/>
    <n v="0"/>
    <x v="0"/>
    <x v="0"/>
    <x v="0"/>
    <d v="1974-06-05T00:00:00"/>
    <x v="87"/>
    <x v="0"/>
    <s v="tier - 2"/>
    <x v="0"/>
    <x v="30"/>
  </r>
  <r>
    <s v="Id89"/>
    <x v="84"/>
    <n v="54.74"/>
    <n v="5.84"/>
    <s v="yes"/>
    <x v="0"/>
    <x v="1"/>
    <n v="1"/>
    <x v="0"/>
    <x v="0"/>
    <x v="1"/>
    <d v="1983-09-08T00:00:00"/>
    <x v="88"/>
    <x v="0"/>
    <s v="tier - 2"/>
    <x v="3"/>
    <x v="33"/>
  </r>
  <r>
    <s v="Id90"/>
    <x v="85"/>
    <n v="32.56"/>
    <n v="5.41"/>
    <s v="No"/>
    <x v="0"/>
    <x v="1"/>
    <n v="1"/>
    <x v="0"/>
    <x v="0"/>
    <x v="2"/>
    <d v="1979-09-16T00:00:00"/>
    <x v="89"/>
    <x v="0"/>
    <s v="tier - 2"/>
    <x v="0"/>
    <x v="18"/>
  </r>
  <r>
    <s v="Id91"/>
    <x v="86"/>
    <n v="39.049999999999997"/>
    <n v="6.06"/>
    <s v="No"/>
    <x v="0"/>
    <x v="0"/>
    <n v="1"/>
    <x v="0"/>
    <x v="0"/>
    <x v="1"/>
    <d v="1992-08-04T00:00:00"/>
    <x v="90"/>
    <x v="0"/>
    <s v="tier - 2"/>
    <x v="0"/>
    <x v="34"/>
  </r>
  <r>
    <s v="Id92"/>
    <x v="87"/>
    <n v="42.75"/>
    <n v="4.22"/>
    <s v="No"/>
    <x v="0"/>
    <x v="0"/>
    <n v="0"/>
    <x v="0"/>
    <x v="0"/>
    <x v="2"/>
    <d v="1999-07-02T00:00:00"/>
    <x v="91"/>
    <x v="0"/>
    <s v="tier - 1"/>
    <x v="2"/>
    <x v="35"/>
  </r>
  <r>
    <s v="Id93"/>
    <x v="88"/>
    <n v="50.58"/>
    <n v="5.12"/>
    <s v="No"/>
    <x v="0"/>
    <x v="0"/>
    <n v="2"/>
    <x v="0"/>
    <x v="0"/>
    <x v="2"/>
    <d v="1972-06-10T00:00:00"/>
    <x v="92"/>
    <x v="0"/>
    <s v="tier - 3"/>
    <x v="3"/>
    <x v="28"/>
  </r>
  <r>
    <s v="Id94"/>
    <x v="11"/>
    <n v="30.495000000000001"/>
    <n v="4.57"/>
    <s v="yes"/>
    <x v="0"/>
    <x v="0"/>
    <n v="0"/>
    <x v="0"/>
    <x v="0"/>
    <x v="2"/>
    <d v="1976-12-26T00:00:00"/>
    <x v="93"/>
    <x v="0"/>
    <s v="tier - 3"/>
    <x v="1"/>
    <x v="1"/>
  </r>
  <r>
    <s v="Id95"/>
    <x v="28"/>
    <n v="48.31"/>
    <n v="9.58"/>
    <s v="yes"/>
    <x v="0"/>
    <x v="0"/>
    <n v="2"/>
    <x v="0"/>
    <x v="0"/>
    <x v="0"/>
    <d v="1970-09-25T00:00:00"/>
    <x v="94"/>
    <x v="0"/>
    <s v="tier - 1"/>
    <x v="3"/>
    <x v="2"/>
  </r>
  <r>
    <s v="Id96"/>
    <x v="89"/>
    <n v="48.99"/>
    <n v="9.7799999999999994"/>
    <s v="yes"/>
    <x v="0"/>
    <x v="0"/>
    <n v="1"/>
    <x v="0"/>
    <x v="0"/>
    <x v="0"/>
    <d v="1975-07-10T00:00:00"/>
    <x v="95"/>
    <x v="0"/>
    <s v="tier - 3"/>
    <x v="1"/>
    <x v="27"/>
  </r>
  <r>
    <s v="Id97"/>
    <x v="90"/>
    <n v="38.39"/>
    <n v="4.1100000000000003"/>
    <s v="yes"/>
    <x v="0"/>
    <x v="0"/>
    <n v="0"/>
    <x v="0"/>
    <x v="0"/>
    <x v="2"/>
    <d v="1985-11-03T00:00:00"/>
    <x v="96"/>
    <x v="0"/>
    <s v="tier - 2"/>
    <x v="0"/>
    <x v="17"/>
  </r>
  <r>
    <s v="Id98"/>
    <x v="91"/>
    <n v="44.34"/>
    <n v="4.0199999999999996"/>
    <s v="yes"/>
    <x v="0"/>
    <x v="0"/>
    <n v="2"/>
    <x v="0"/>
    <x v="0"/>
    <x v="2"/>
    <d v="1966-08-12T00:00:00"/>
    <x v="97"/>
    <x v="0"/>
    <s v="tier - 3"/>
    <x v="3"/>
    <x v="24"/>
  </r>
  <r>
    <s v="Id99"/>
    <x v="92"/>
    <n v="41.51"/>
    <n v="6.92"/>
    <s v="No"/>
    <x v="0"/>
    <x v="0"/>
    <n v="0"/>
    <x v="0"/>
    <x v="0"/>
    <x v="0"/>
    <d v="1962-09-04T00:00:00"/>
    <x v="98"/>
    <x v="0"/>
    <s v="tier - 3"/>
    <x v="3"/>
    <x v="5"/>
  </r>
  <r>
    <s v="Id100"/>
    <x v="62"/>
    <n v="48.2"/>
    <n v="4.84"/>
    <s v="No"/>
    <x v="0"/>
    <x v="0"/>
    <n v="0"/>
    <x v="0"/>
    <x v="0"/>
    <x v="2"/>
    <d v="1977-06-27T00:00:00"/>
    <x v="99"/>
    <x v="0"/>
    <s v="tier - 3"/>
    <x v="1"/>
    <x v="29"/>
  </r>
  <r>
    <s v="Id101"/>
    <x v="93"/>
    <n v="35.75"/>
    <n v="8"/>
    <s v="yes"/>
    <x v="0"/>
    <x v="0"/>
    <n v="0"/>
    <x v="0"/>
    <x v="0"/>
    <x v="0"/>
    <d v="1981-10-04T00:00:00"/>
    <x v="100"/>
    <x v="0"/>
    <s v="tier - 3"/>
    <x v="0"/>
    <x v="36"/>
  </r>
  <r>
    <s v="Id102"/>
    <x v="94"/>
    <n v="53.81"/>
    <n v="8.77"/>
    <s v="yes"/>
    <x v="0"/>
    <x v="0"/>
    <n v="0"/>
    <x v="0"/>
    <x v="0"/>
    <x v="0"/>
    <d v="1981-07-28T00:00:00"/>
    <x v="101"/>
    <x v="0"/>
    <s v="tier - 2"/>
    <x v="3"/>
    <x v="36"/>
  </r>
  <r>
    <s v="Id103"/>
    <x v="95"/>
    <n v="49.48"/>
    <n v="4.96"/>
    <s v="No"/>
    <x v="0"/>
    <x v="1"/>
    <n v="1"/>
    <x v="0"/>
    <x v="0"/>
    <x v="2"/>
    <d v="1979-08-18T00:00:00"/>
    <x v="102"/>
    <x v="0"/>
    <s v="tier - 3"/>
    <x v="1"/>
    <x v="18"/>
  </r>
  <r>
    <s v="Id104"/>
    <x v="96"/>
    <n v="34.1"/>
    <n v="4.43"/>
    <s v="yes"/>
    <x v="0"/>
    <x v="0"/>
    <n v="0"/>
    <x v="0"/>
    <x v="0"/>
    <x v="2"/>
    <d v="1985-10-21T00:00:00"/>
    <x v="103"/>
    <x v="0"/>
    <s v="tier - 2"/>
    <x v="3"/>
    <x v="17"/>
  </r>
  <r>
    <s v="Id105"/>
    <x v="97"/>
    <n v="35.299999999999997"/>
    <n v="5.82"/>
    <s v="yes"/>
    <x v="0"/>
    <x v="1"/>
    <n v="1"/>
    <x v="0"/>
    <x v="0"/>
    <x v="1"/>
    <d v="1983-10-14T00:00:00"/>
    <x v="104"/>
    <x v="0"/>
    <s v="tier - 2"/>
    <x v="3"/>
    <x v="33"/>
  </r>
  <r>
    <s v="Id106"/>
    <x v="98"/>
    <n v="43.83"/>
    <n v="6.03"/>
    <s v="yes"/>
    <x v="0"/>
    <x v="0"/>
    <n v="2"/>
    <x v="0"/>
    <x v="0"/>
    <x v="1"/>
    <d v="1966-08-12T00:00:00"/>
    <x v="105"/>
    <x v="0"/>
    <s v="tier - 3"/>
    <x v="3"/>
    <x v="24"/>
  </r>
  <r>
    <s v="Id107"/>
    <x v="99"/>
    <n v="50.07"/>
    <n v="9.27"/>
    <s v="No"/>
    <x v="0"/>
    <x v="0"/>
    <n v="0"/>
    <x v="0"/>
    <x v="0"/>
    <x v="0"/>
    <d v="1978-12-20T00:00:00"/>
    <x v="106"/>
    <x v="0"/>
    <s v="tier - 3"/>
    <x v="3"/>
    <x v="9"/>
  </r>
  <r>
    <s v="Id108"/>
    <x v="100"/>
    <n v="32.774999999999999"/>
    <n v="5.53"/>
    <s v="No"/>
    <x v="0"/>
    <x v="0"/>
    <n v="0"/>
    <x v="0"/>
    <x v="0"/>
    <x v="2"/>
    <d v="1982-12-25T00:00:00"/>
    <x v="107"/>
    <x v="0"/>
    <s v="tier - 1"/>
    <x v="1"/>
    <x v="37"/>
  </r>
  <r>
    <s v="Id109"/>
    <x v="101"/>
    <n v="34.104999999999997"/>
    <n v="5.07"/>
    <s v="No"/>
    <x v="0"/>
    <x v="0"/>
    <n v="1"/>
    <x v="0"/>
    <x v="0"/>
    <x v="2"/>
    <d v="1987-08-08T00:00:00"/>
    <x v="108"/>
    <x v="1"/>
    <s v="tier - 3"/>
    <x v="1"/>
    <x v="38"/>
  </r>
  <r>
    <s v="Id110"/>
    <x v="88"/>
    <n v="48.93"/>
    <n v="11.17"/>
    <s v="yes"/>
    <x v="0"/>
    <x v="0"/>
    <n v="1"/>
    <x v="0"/>
    <x v="0"/>
    <x v="0"/>
    <d v="1975-12-02T00:00:00"/>
    <x v="109"/>
    <x v="1"/>
    <s v="tier - 2"/>
    <x v="3"/>
    <x v="27"/>
  </r>
  <r>
    <s v="Id111"/>
    <x v="102"/>
    <n v="37.07"/>
    <n v="6.14"/>
    <s v="yes"/>
    <x v="0"/>
    <x v="0"/>
    <n v="0"/>
    <x v="0"/>
    <x v="0"/>
    <x v="1"/>
    <d v="1985-08-22T00:00:00"/>
    <x v="110"/>
    <x v="0"/>
    <s v="tier - 2"/>
    <x v="0"/>
    <x v="17"/>
  </r>
  <r>
    <s v="Id112"/>
    <x v="103"/>
    <n v="51.51"/>
    <n v="6.26"/>
    <s v="yes"/>
    <x v="0"/>
    <x v="1"/>
    <n v="1"/>
    <x v="0"/>
    <x v="0"/>
    <x v="1"/>
    <d v="1983-06-01T00:00:00"/>
    <x v="111"/>
    <x v="1"/>
    <s v="tier - 2"/>
    <x v="3"/>
    <x v="37"/>
  </r>
  <r>
    <s v="Id113"/>
    <x v="104"/>
    <n v="34.799999999999997"/>
    <n v="4.72"/>
    <s v="yes"/>
    <x v="0"/>
    <x v="0"/>
    <n v="0"/>
    <x v="0"/>
    <x v="0"/>
    <x v="2"/>
    <d v="1985-07-17T00:00:00"/>
    <x v="112"/>
    <x v="1"/>
    <s v="tier - 1"/>
    <x v="3"/>
    <x v="17"/>
  </r>
  <r>
    <s v="Id114"/>
    <x v="105"/>
    <n v="36.67"/>
    <n v="5.18"/>
    <s v="No"/>
    <x v="0"/>
    <x v="0"/>
    <n v="1"/>
    <x v="0"/>
    <x v="0"/>
    <x v="2"/>
    <d v="1987-07-24T00:00:00"/>
    <x v="113"/>
    <x v="0"/>
    <s v="tier - 1"/>
    <x v="7"/>
    <x v="38"/>
  </r>
  <r>
    <s v="Id115"/>
    <x v="106"/>
    <n v="30.9"/>
    <n v="9.4"/>
    <s v="No"/>
    <x v="0"/>
    <x v="0"/>
    <n v="2"/>
    <x v="0"/>
    <x v="0"/>
    <x v="0"/>
    <d v="1973-12-17T00:00:00"/>
    <x v="114"/>
    <x v="0"/>
    <s v="tier - 2"/>
    <x v="3"/>
    <x v="30"/>
  </r>
  <r>
    <s v="Id116"/>
    <x v="107"/>
    <n v="30.495000000000001"/>
    <n v="6.29"/>
    <s v="No"/>
    <x v="0"/>
    <x v="0"/>
    <n v="0"/>
    <x v="0"/>
    <x v="0"/>
    <x v="1"/>
    <d v="1977-08-12T00:00:00"/>
    <x v="115"/>
    <x v="1"/>
    <s v="tier - 1"/>
    <x v="1"/>
    <x v="29"/>
  </r>
  <r>
    <s v="Id117"/>
    <x v="108"/>
    <n v="44.88"/>
    <n v="6.04"/>
    <s v="No"/>
    <x v="0"/>
    <x v="1"/>
    <n v="1"/>
    <x v="0"/>
    <x v="0"/>
    <x v="1"/>
    <d v="2003-07-16T00:00:00"/>
    <x v="116"/>
    <x v="0"/>
    <s v="tier - 1"/>
    <x v="0"/>
    <x v="39"/>
  </r>
  <r>
    <s v="Id118"/>
    <x v="19"/>
    <n v="44.32"/>
    <n v="10.55"/>
    <s v="No"/>
    <x v="0"/>
    <x v="0"/>
    <n v="0"/>
    <x v="0"/>
    <x v="0"/>
    <x v="0"/>
    <d v="1968-09-29T00:00:00"/>
    <x v="117"/>
    <x v="1"/>
    <s v="tier - 2"/>
    <x v="3"/>
    <x v="0"/>
  </r>
  <r>
    <s v="Id119"/>
    <x v="109"/>
    <n v="46.39"/>
    <n v="5.09"/>
    <s v="No"/>
    <x v="0"/>
    <x v="0"/>
    <n v="0"/>
    <x v="0"/>
    <x v="0"/>
    <x v="2"/>
    <d v="1977-12-17T00:00:00"/>
    <x v="118"/>
    <x v="1"/>
    <s v="tier - 1"/>
    <x v="1"/>
    <x v="29"/>
  </r>
  <r>
    <s v="Id120"/>
    <x v="110"/>
    <n v="42.13"/>
    <n v="5.2"/>
    <s v="yes"/>
    <x v="0"/>
    <x v="0"/>
    <n v="1"/>
    <x v="0"/>
    <x v="0"/>
    <x v="2"/>
    <d v="1995-08-07T00:00:00"/>
    <x v="119"/>
    <x v="0"/>
    <s v="tier - 3"/>
    <x v="0"/>
    <x v="40"/>
  </r>
  <r>
    <s v="Id121"/>
    <x v="111"/>
    <n v="30.78"/>
    <n v="8.4499999999999993"/>
    <s v="yes"/>
    <x v="0"/>
    <x v="0"/>
    <n v="0"/>
    <x v="0"/>
    <x v="0"/>
    <x v="0"/>
    <d v="1981-07-05T00:00:00"/>
    <x v="120"/>
    <x v="0"/>
    <s v="tier - 2"/>
    <x v="6"/>
    <x v="36"/>
  </r>
  <r>
    <s v="Id122"/>
    <x v="112"/>
    <n v="31.35"/>
    <n v="9.5399999999999991"/>
    <s v="No"/>
    <x v="0"/>
    <x v="0"/>
    <n v="0"/>
    <x v="0"/>
    <x v="0"/>
    <x v="0"/>
    <d v="1978-07-12T00:00:00"/>
    <x v="121"/>
    <x v="0"/>
    <s v="tier - 2"/>
    <x v="5"/>
    <x v="9"/>
  </r>
  <r>
    <s v="Id123"/>
    <x v="113"/>
    <n v="41.46"/>
    <n v="4.99"/>
    <s v="yes"/>
    <x v="0"/>
    <x v="0"/>
    <n v="2"/>
    <x v="0"/>
    <x v="0"/>
    <x v="2"/>
    <d v="1966-06-24T00:00:00"/>
    <x v="122"/>
    <x v="1"/>
    <s v="tier - 2"/>
    <x v="3"/>
    <x v="24"/>
  </r>
  <r>
    <s v="Id124"/>
    <x v="114"/>
    <n v="48"/>
    <n v="10.54"/>
    <s v="No"/>
    <x v="0"/>
    <x v="0"/>
    <n v="0"/>
    <x v="0"/>
    <x v="0"/>
    <x v="0"/>
    <d v="1978-08-05T00:00:00"/>
    <x v="123"/>
    <x v="1"/>
    <s v="tier - 3"/>
    <x v="3"/>
    <x v="9"/>
  </r>
  <r>
    <s v="Id125"/>
    <x v="115"/>
    <n v="49.13"/>
    <n v="4.54"/>
    <s v="No"/>
    <x v="0"/>
    <x v="0"/>
    <n v="0"/>
    <x v="0"/>
    <x v="0"/>
    <x v="2"/>
    <d v="1982-08-16T00:00:00"/>
    <x v="124"/>
    <x v="1"/>
    <s v="tier - 3"/>
    <x v="3"/>
    <x v="37"/>
  </r>
  <r>
    <s v="Id126"/>
    <x v="116"/>
    <n v="37.799999999999997"/>
    <n v="6.29"/>
    <s v="No"/>
    <x v="0"/>
    <x v="0"/>
    <n v="1"/>
    <x v="0"/>
    <x v="0"/>
    <x v="1"/>
    <d v="1992-11-30T00:00:00"/>
    <x v="125"/>
    <x v="0"/>
    <s v="tier - 3"/>
    <x v="3"/>
    <x v="34"/>
  </r>
  <r>
    <s v="Id127"/>
    <x v="117"/>
    <n v="38.299999999999997"/>
    <n v="9.51"/>
    <s v="No"/>
    <x v="0"/>
    <x v="0"/>
    <n v="0"/>
    <x v="0"/>
    <x v="0"/>
    <x v="0"/>
    <d v="1962-07-07T00:00:00"/>
    <x v="126"/>
    <x v="1"/>
    <s v="tier - 1"/>
    <x v="3"/>
    <x v="5"/>
  </r>
  <r>
    <s v="Id128"/>
    <x v="118"/>
    <n v="32.774999999999999"/>
    <n v="4.72"/>
    <s v="No"/>
    <x v="0"/>
    <x v="0"/>
    <n v="0"/>
    <x v="0"/>
    <x v="0"/>
    <x v="2"/>
    <d v="1982-08-04T00:00:00"/>
    <x v="127"/>
    <x v="0"/>
    <s v="tier - 1"/>
    <x v="4"/>
    <x v="37"/>
  </r>
  <r>
    <s v="Id129"/>
    <x v="119"/>
    <n v="34.200000000000003"/>
    <n v="5.91"/>
    <s v="yes"/>
    <x v="0"/>
    <x v="0"/>
    <n v="0"/>
    <x v="0"/>
    <x v="0"/>
    <x v="1"/>
    <d v="1985-09-20T00:00:00"/>
    <x v="128"/>
    <x v="0"/>
    <s v="tier - 3"/>
    <x v="6"/>
    <x v="17"/>
  </r>
  <r>
    <s v="Id130"/>
    <x v="120"/>
    <n v="30.2"/>
    <n v="9.58"/>
    <s v="No"/>
    <x v="0"/>
    <x v="0"/>
    <n v="0"/>
    <x v="0"/>
    <x v="0"/>
    <x v="0"/>
    <d v="1978-10-12T00:00:00"/>
    <x v="129"/>
    <x v="0"/>
    <s v="tier - 1"/>
    <x v="3"/>
    <x v="9"/>
  </r>
  <r>
    <s v="Id131"/>
    <x v="121"/>
    <n v="48.32"/>
    <n v="5.77"/>
    <s v="No"/>
    <x v="0"/>
    <x v="0"/>
    <n v="0"/>
    <x v="0"/>
    <x v="0"/>
    <x v="1"/>
    <d v="1980-09-24T00:00:00"/>
    <x v="130"/>
    <x v="1"/>
    <s v="tier - 3"/>
    <x v="3"/>
    <x v="25"/>
  </r>
  <r>
    <s v="Id132"/>
    <x v="122"/>
    <n v="44.86"/>
    <n v="4.38"/>
    <s v="yes"/>
    <x v="0"/>
    <x v="0"/>
    <n v="0"/>
    <x v="0"/>
    <x v="0"/>
    <x v="2"/>
    <d v="1976-12-15T00:00:00"/>
    <x v="131"/>
    <x v="1"/>
    <s v="tier - 3"/>
    <x v="3"/>
    <x v="1"/>
  </r>
  <r>
    <s v="Id133"/>
    <x v="123"/>
    <n v="52.15"/>
    <n v="5.65"/>
    <s v="No"/>
    <x v="0"/>
    <x v="0"/>
    <n v="1"/>
    <x v="0"/>
    <x v="0"/>
    <x v="2"/>
    <d v="1987-06-16T00:00:00"/>
    <x v="132"/>
    <x v="1"/>
    <s v="tier - 2"/>
    <x v="3"/>
    <x v="38"/>
  </r>
  <r>
    <s v="Id134"/>
    <x v="124"/>
    <n v="41.12"/>
    <n v="7.54"/>
    <s v="yes"/>
    <x v="0"/>
    <x v="0"/>
    <n v="0"/>
    <x v="0"/>
    <x v="0"/>
    <x v="0"/>
    <d v="1967-07-30T00:00:00"/>
    <x v="133"/>
    <x v="0"/>
    <s v="tier - 2"/>
    <x v="3"/>
    <x v="22"/>
  </r>
  <r>
    <s v="Id135"/>
    <x v="125"/>
    <n v="38.39"/>
    <n v="5.1100000000000003"/>
    <s v="yes"/>
    <x v="0"/>
    <x v="0"/>
    <n v="1"/>
    <x v="0"/>
    <x v="0"/>
    <x v="2"/>
    <d v="1964-06-06T00:00:00"/>
    <x v="134"/>
    <x v="1"/>
    <s v="tier - 2"/>
    <x v="3"/>
    <x v="8"/>
  </r>
  <r>
    <s v="Id136"/>
    <x v="126"/>
    <n v="46.85"/>
    <n v="4.25"/>
    <s v="No"/>
    <x v="0"/>
    <x v="1"/>
    <n v="1"/>
    <x v="0"/>
    <x v="0"/>
    <x v="2"/>
    <d v="1979-12-03T00:00:00"/>
    <x v="135"/>
    <x v="1"/>
    <s v="tier - 1"/>
    <x v="3"/>
    <x v="18"/>
  </r>
  <r>
    <s v="Id137"/>
    <x v="127"/>
    <n v="42.24"/>
    <n v="5.55"/>
    <s v="No"/>
    <x v="1"/>
    <x v="0"/>
    <n v="1"/>
    <x v="0"/>
    <x v="0"/>
    <x v="2"/>
    <d v="2004-12-05T00:00:00"/>
    <x v="136"/>
    <x v="1"/>
    <s v="tier - 2"/>
    <x v="0"/>
    <x v="41"/>
  </r>
  <r>
    <s v="Id138"/>
    <x v="128"/>
    <n v="34.39"/>
    <n v="5.78"/>
    <s v="No"/>
    <x v="0"/>
    <x v="0"/>
    <n v="0"/>
    <x v="0"/>
    <x v="0"/>
    <x v="1"/>
    <d v="1991-11-08T00:00:00"/>
    <x v="137"/>
    <x v="0"/>
    <s v="tier - 2"/>
    <x v="1"/>
    <x v="42"/>
  </r>
  <r>
    <s v="Id139"/>
    <x v="129"/>
    <n v="42.89"/>
    <n v="5.28"/>
    <s v="yes"/>
    <x v="0"/>
    <x v="0"/>
    <n v="0"/>
    <x v="0"/>
    <x v="0"/>
    <x v="2"/>
    <d v="1976-06-15T00:00:00"/>
    <x v="138"/>
    <x v="1"/>
    <s v="tier - 2"/>
    <x v="1"/>
    <x v="1"/>
  </r>
  <r>
    <s v="Id140"/>
    <x v="130"/>
    <n v="36.299999999999997"/>
    <n v="5.39"/>
    <s v="No"/>
    <x v="0"/>
    <x v="0"/>
    <n v="0"/>
    <x v="0"/>
    <x v="0"/>
    <x v="2"/>
    <d v="1991-11-02T00:00:00"/>
    <x v="139"/>
    <x v="1"/>
    <s v="tier - 2"/>
    <x v="3"/>
    <x v="42"/>
  </r>
  <r>
    <s v="Id141"/>
    <x v="131"/>
    <n v="35.200000000000003"/>
    <n v="8.01"/>
    <s v="yes"/>
    <x v="0"/>
    <x v="0"/>
    <n v="1"/>
    <x v="0"/>
    <x v="0"/>
    <x v="0"/>
    <d v="1986-07-20T00:00:00"/>
    <x v="140"/>
    <x v="0"/>
    <s v="tier - 3"/>
    <x v="0"/>
    <x v="26"/>
  </r>
  <r>
    <s v="Id142"/>
    <x v="132"/>
    <n v="53.62"/>
    <n v="5.21"/>
    <s v="No"/>
    <x v="0"/>
    <x v="0"/>
    <n v="0"/>
    <x v="0"/>
    <x v="0"/>
    <x v="2"/>
    <d v="1990-07-13T00:00:00"/>
    <x v="141"/>
    <x v="1"/>
    <s v="tier - 2"/>
    <x v="3"/>
    <x v="3"/>
  </r>
  <r>
    <s v="Id143"/>
    <x v="133"/>
    <n v="36.67"/>
    <n v="6.27"/>
    <s v="No"/>
    <x v="0"/>
    <x v="0"/>
    <n v="0"/>
    <x v="0"/>
    <x v="0"/>
    <x v="1"/>
    <d v="1999-11-12T00:00:00"/>
    <x v="142"/>
    <x v="1"/>
    <s v="tier - 2"/>
    <x v="2"/>
    <x v="35"/>
  </r>
  <r>
    <s v="Id144"/>
    <x v="134"/>
    <n v="33.4"/>
    <n v="10.73"/>
    <s v="yes"/>
    <x v="0"/>
    <x v="0"/>
    <n v="1"/>
    <x v="0"/>
    <x v="0"/>
    <x v="0"/>
    <d v="1986-06-21T00:00:00"/>
    <x v="143"/>
    <x v="0"/>
    <s v="tier - 2"/>
    <x v="3"/>
    <x v="26"/>
  </r>
  <r>
    <s v="Id145"/>
    <x v="135"/>
    <n v="42.71"/>
    <n v="10.52"/>
    <s v="No"/>
    <x v="0"/>
    <x v="0"/>
    <n v="0"/>
    <x v="0"/>
    <x v="0"/>
    <x v="0"/>
    <d v="1971-12-23T00:00:00"/>
    <x v="144"/>
    <x v="1"/>
    <s v="tier - 1"/>
    <x v="3"/>
    <x v="14"/>
  </r>
  <r>
    <s v="Id146"/>
    <x v="136"/>
    <n v="41.52"/>
    <n v="11.82"/>
    <s v="yes"/>
    <x v="0"/>
    <x v="0"/>
    <n v="2"/>
    <x v="0"/>
    <x v="0"/>
    <x v="0"/>
    <d v="1970-08-22T00:00:00"/>
    <x v="145"/>
    <x v="1"/>
    <s v="tier - 3"/>
    <x v="3"/>
    <x v="2"/>
  </r>
  <r>
    <s v="Id147"/>
    <x v="137"/>
    <n v="39.4"/>
    <n v="6.76"/>
    <s v="No"/>
    <x v="0"/>
    <x v="0"/>
    <n v="0"/>
    <x v="0"/>
    <x v="0"/>
    <x v="0"/>
    <d v="2002-09-17T00:00:00"/>
    <x v="146"/>
    <x v="0"/>
    <s v="tier - 3"/>
    <x v="3"/>
    <x v="43"/>
  </r>
  <r>
    <s v="Id148"/>
    <x v="138"/>
    <n v="46.45"/>
    <n v="5.62"/>
    <s v="No"/>
    <x v="0"/>
    <x v="0"/>
    <n v="0"/>
    <x v="0"/>
    <x v="0"/>
    <x v="2"/>
    <d v="1980-06-12T00:00:00"/>
    <x v="147"/>
    <x v="0"/>
    <s v="tier - 3"/>
    <x v="3"/>
    <x v="25"/>
  </r>
  <r>
    <s v="Id149"/>
    <x v="139"/>
    <n v="35.75"/>
    <n v="4.1900000000000004"/>
    <s v="No"/>
    <x v="0"/>
    <x v="0"/>
    <n v="0"/>
    <x v="0"/>
    <x v="0"/>
    <x v="2"/>
    <d v="1989-10-30T00:00:00"/>
    <x v="148"/>
    <x v="0"/>
    <s v="tier - 2"/>
    <x v="0"/>
    <x v="4"/>
  </r>
  <r>
    <s v="Id150"/>
    <x v="140"/>
    <n v="26.07"/>
    <n v="5.32"/>
    <s v="No"/>
    <x v="0"/>
    <x v="0"/>
    <n v="0"/>
    <x v="0"/>
    <x v="1"/>
    <x v="2"/>
    <d v="1980-08-16T00:00:00"/>
    <x v="149"/>
    <x v="0"/>
    <s v="tier - 2"/>
    <x v="0"/>
    <x v="25"/>
  </r>
  <r>
    <s v="Id151"/>
    <x v="141"/>
    <n v="36.54"/>
    <n v="4.46"/>
    <s v="yes"/>
    <x v="0"/>
    <x v="0"/>
    <n v="1"/>
    <x v="0"/>
    <x v="0"/>
    <x v="2"/>
    <d v="1964-06-16T00:00:00"/>
    <x v="150"/>
    <x v="1"/>
    <s v="tier - 3"/>
    <x v="3"/>
    <x v="13"/>
  </r>
  <r>
    <s v="Id152"/>
    <x v="137"/>
    <n v="51.64"/>
    <n v="5.65"/>
    <s v="No"/>
    <x v="0"/>
    <x v="0"/>
    <n v="0"/>
    <x v="0"/>
    <x v="0"/>
    <x v="2"/>
    <d v="1989-09-08T00:00:00"/>
    <x v="151"/>
    <x v="1"/>
    <s v="tier - 3"/>
    <x v="3"/>
    <x v="4"/>
  </r>
  <r>
    <s v="Id153"/>
    <x v="142"/>
    <n v="42.83"/>
    <n v="6.04"/>
    <s v="No"/>
    <x v="0"/>
    <x v="0"/>
    <n v="2"/>
    <x v="0"/>
    <x v="0"/>
    <x v="1"/>
    <d v="1972-11-19T00:00:00"/>
    <x v="152"/>
    <x v="1"/>
    <s v="tier - 2"/>
    <x v="3"/>
    <x v="28"/>
  </r>
  <r>
    <s v="Id154"/>
    <x v="143"/>
    <n v="40.15"/>
    <n v="5.76"/>
    <s v="No"/>
    <x v="0"/>
    <x v="0"/>
    <n v="1"/>
    <x v="0"/>
    <x v="0"/>
    <x v="1"/>
    <d v="1998-07-29T00:00:00"/>
    <x v="153"/>
    <x v="0"/>
    <s v="tier - 3"/>
    <x v="0"/>
    <x v="44"/>
  </r>
  <r>
    <s v="Id155"/>
    <x v="144"/>
    <n v="27.8"/>
    <n v="4.3600000000000003"/>
    <s v="No"/>
    <x v="0"/>
    <x v="1"/>
    <n v="1"/>
    <x v="0"/>
    <x v="1"/>
    <x v="2"/>
    <d v="1979-09-09T00:00:00"/>
    <x v="154"/>
    <x v="0"/>
    <s v="tier - 2"/>
    <x v="3"/>
    <x v="18"/>
  </r>
  <r>
    <s v="Id156"/>
    <x v="145"/>
    <n v="45.81"/>
    <n v="4.76"/>
    <s v="yes"/>
    <x v="0"/>
    <x v="1"/>
    <n v="1"/>
    <x v="0"/>
    <x v="0"/>
    <x v="2"/>
    <d v="1983-07-26T00:00:00"/>
    <x v="155"/>
    <x v="1"/>
    <s v="tier - 2"/>
    <x v="3"/>
    <x v="33"/>
  </r>
  <r>
    <s v="Id157"/>
    <x v="62"/>
    <n v="34.43"/>
    <n v="10.82"/>
    <s v="yes"/>
    <x v="0"/>
    <x v="0"/>
    <n v="1"/>
    <x v="0"/>
    <x v="0"/>
    <x v="0"/>
    <d v="1986-08-15T00:00:00"/>
    <x v="156"/>
    <x v="0"/>
    <s v="tier - 1"/>
    <x v="0"/>
    <x v="26"/>
  </r>
  <r>
    <s v="Id158"/>
    <x v="146"/>
    <n v="41.33"/>
    <n v="4.01"/>
    <s v="yes"/>
    <x v="0"/>
    <x v="0"/>
    <n v="0"/>
    <x v="0"/>
    <x v="0"/>
    <x v="2"/>
    <d v="1976-09-18T00:00:00"/>
    <x v="157"/>
    <x v="1"/>
    <s v="tier - 2"/>
    <x v="3"/>
    <x v="1"/>
  </r>
  <r>
    <s v="Id159"/>
    <x v="147"/>
    <n v="31.92"/>
    <n v="5.12"/>
    <s v="yes"/>
    <x v="0"/>
    <x v="0"/>
    <n v="1"/>
    <x v="0"/>
    <x v="0"/>
    <x v="2"/>
    <d v="1988-10-10T00:00:00"/>
    <x v="158"/>
    <x v="1"/>
    <s v="tier - 3"/>
    <x v="8"/>
    <x v="23"/>
  </r>
  <r>
    <s v="Id160"/>
    <x v="148"/>
    <n v="39.799999999999997"/>
    <n v="10.54"/>
    <s v="yes"/>
    <x v="0"/>
    <x v="0"/>
    <n v="2"/>
    <x v="0"/>
    <x v="0"/>
    <x v="0"/>
    <d v="1970-10-28T00:00:00"/>
    <x v="159"/>
    <x v="1"/>
    <s v="tier - 3"/>
    <x v="3"/>
    <x v="2"/>
  </r>
  <r>
    <s v="Id161"/>
    <x v="149"/>
    <n v="42.82"/>
    <n v="4.21"/>
    <s v="No"/>
    <x v="0"/>
    <x v="0"/>
    <n v="0"/>
    <x v="0"/>
    <x v="0"/>
    <x v="2"/>
    <d v="1982-06-20T00:00:00"/>
    <x v="160"/>
    <x v="1"/>
    <s v="tier - 2"/>
    <x v="1"/>
    <x v="37"/>
  </r>
  <r>
    <s v="Id162"/>
    <x v="150"/>
    <n v="33.630000000000003"/>
    <n v="5.42"/>
    <s v="No"/>
    <x v="0"/>
    <x v="0"/>
    <n v="0"/>
    <x v="0"/>
    <x v="0"/>
    <x v="2"/>
    <d v="1990-11-16T00:00:00"/>
    <x v="161"/>
    <x v="0"/>
    <s v="tier - 2"/>
    <x v="9"/>
    <x v="3"/>
  </r>
  <r>
    <s v="Id163"/>
    <x v="151"/>
    <n v="37.07"/>
    <n v="4.28"/>
    <s v="No"/>
    <x v="1"/>
    <x v="0"/>
    <n v="1"/>
    <x v="0"/>
    <x v="0"/>
    <x v="2"/>
    <d v="2000-10-12T00:00:00"/>
    <x v="162"/>
    <x v="0"/>
    <s v="tier - 1"/>
    <x v="0"/>
    <x v="21"/>
  </r>
  <r>
    <s v="Id164"/>
    <x v="152"/>
    <n v="35.625"/>
    <n v="8.9"/>
    <s v="No"/>
    <x v="0"/>
    <x v="0"/>
    <n v="0"/>
    <x v="0"/>
    <x v="0"/>
    <x v="0"/>
    <d v="2002-09-27T00:00:00"/>
    <x v="163"/>
    <x v="0"/>
    <s v="tier - 2"/>
    <x v="1"/>
    <x v="43"/>
  </r>
  <r>
    <s v="Id165"/>
    <x v="153"/>
    <n v="42.69"/>
    <n v="4.8899999999999997"/>
    <s v="No"/>
    <x v="0"/>
    <x v="1"/>
    <n v="1"/>
    <x v="0"/>
    <x v="0"/>
    <x v="2"/>
    <d v="1979-08-03T00:00:00"/>
    <x v="164"/>
    <x v="1"/>
    <s v="tier - 1"/>
    <x v="3"/>
    <x v="18"/>
  </r>
  <r>
    <s v="Id166"/>
    <x v="154"/>
    <n v="37.869999999999997"/>
    <n v="4.29"/>
    <s v="yes"/>
    <x v="0"/>
    <x v="1"/>
    <n v="1"/>
    <x v="0"/>
    <x v="0"/>
    <x v="2"/>
    <d v="1969-10-30T00:00:00"/>
    <x v="165"/>
    <x v="0"/>
    <s v="tier - 3"/>
    <x v="3"/>
    <x v="16"/>
  </r>
  <r>
    <s v="Id167"/>
    <x v="155"/>
    <n v="40.61"/>
    <n v="8"/>
    <s v="yes"/>
    <x v="0"/>
    <x v="0"/>
    <n v="1"/>
    <x v="0"/>
    <x v="0"/>
    <x v="0"/>
    <d v="1975-11-09T00:00:00"/>
    <x v="166"/>
    <x v="1"/>
    <s v="tier - 3"/>
    <x v="3"/>
    <x v="27"/>
  </r>
  <r>
    <s v="Id168"/>
    <x v="156"/>
    <n v="30.78"/>
    <n v="4.67"/>
    <s v="yes"/>
    <x v="0"/>
    <x v="0"/>
    <n v="0"/>
    <x v="0"/>
    <x v="0"/>
    <x v="2"/>
    <d v="1985-11-17T00:00:00"/>
    <x v="167"/>
    <x v="1"/>
    <s v="tier - 1"/>
    <x v="2"/>
    <x v="17"/>
  </r>
  <r>
    <s v="Id169"/>
    <x v="157"/>
    <n v="49.49"/>
    <n v="4.5"/>
    <s v="No"/>
    <x v="0"/>
    <x v="0"/>
    <n v="0"/>
    <x v="0"/>
    <x v="0"/>
    <x v="2"/>
    <d v="1990-10-17T00:00:00"/>
    <x v="168"/>
    <x v="1"/>
    <s v="tier - 2"/>
    <x v="3"/>
    <x v="3"/>
  </r>
  <r>
    <s v="Id170"/>
    <x v="158"/>
    <n v="37.619999999999997"/>
    <n v="6.32"/>
    <s v="yes"/>
    <x v="1"/>
    <x v="0"/>
    <n v="2"/>
    <x v="0"/>
    <x v="0"/>
    <x v="1"/>
    <d v="2000-09-05T00:00:00"/>
    <x v="169"/>
    <x v="0"/>
    <s v="tier - 3"/>
    <x v="10"/>
    <x v="21"/>
  </r>
  <r>
    <s v="Id171"/>
    <x v="28"/>
    <n v="36.08"/>
    <n v="6.1"/>
    <s v="yes"/>
    <x v="0"/>
    <x v="0"/>
    <n v="1"/>
    <x v="0"/>
    <x v="0"/>
    <x v="1"/>
    <d v="1995-10-30T00:00:00"/>
    <x v="170"/>
    <x v="1"/>
    <s v="tier - 2"/>
    <x v="0"/>
    <x v="40"/>
  </r>
  <r>
    <s v="Id172"/>
    <x v="159"/>
    <n v="33.5"/>
    <n v="5.4"/>
    <s v="No"/>
    <x v="0"/>
    <x v="0"/>
    <n v="0"/>
    <x v="0"/>
    <x v="0"/>
    <x v="2"/>
    <d v="1989-06-10T00:00:00"/>
    <x v="171"/>
    <x v="1"/>
    <s v="tier - 3"/>
    <x v="3"/>
    <x v="4"/>
  </r>
  <r>
    <s v="Id173"/>
    <x v="160"/>
    <n v="47.46"/>
    <n v="6.24"/>
    <s v="yes"/>
    <x v="0"/>
    <x v="0"/>
    <n v="1"/>
    <x v="0"/>
    <x v="0"/>
    <x v="1"/>
    <d v="1988-12-17T00:00:00"/>
    <x v="172"/>
    <x v="1"/>
    <s v="tier - 1"/>
    <x v="3"/>
    <x v="23"/>
  </r>
  <r>
    <s v="Id174"/>
    <x v="101"/>
    <n v="49.24"/>
    <n v="4.45"/>
    <s v="No"/>
    <x v="0"/>
    <x v="0"/>
    <n v="0"/>
    <x v="0"/>
    <x v="0"/>
    <x v="2"/>
    <d v="1991-11-01T00:00:00"/>
    <x v="173"/>
    <x v="1"/>
    <s v="tier - 2"/>
    <x v="3"/>
    <x v="42"/>
  </r>
  <r>
    <s v="Id175"/>
    <x v="161"/>
    <n v="54.4"/>
    <n v="5.22"/>
    <s v="No"/>
    <x v="0"/>
    <x v="0"/>
    <n v="1"/>
    <x v="0"/>
    <x v="0"/>
    <x v="2"/>
    <d v="1992-09-13T00:00:00"/>
    <x v="174"/>
    <x v="1"/>
    <s v="tier - 3"/>
    <x v="3"/>
    <x v="34"/>
  </r>
  <r>
    <s v="Id176"/>
    <x v="19"/>
    <n v="35.53"/>
    <n v="4.6100000000000003"/>
    <s v="No"/>
    <x v="0"/>
    <x v="0"/>
    <n v="1"/>
    <x v="0"/>
    <x v="0"/>
    <x v="2"/>
    <d v="1992-08-25T00:00:00"/>
    <x v="175"/>
    <x v="0"/>
    <s v="tier - 1"/>
    <x v="0"/>
    <x v="34"/>
  </r>
  <r>
    <s v="Id177"/>
    <x v="162"/>
    <n v="39.729999999999997"/>
    <n v="6.24"/>
    <s v="No"/>
    <x v="0"/>
    <x v="0"/>
    <n v="0"/>
    <x v="0"/>
    <x v="0"/>
    <x v="1"/>
    <d v="1977-08-13T00:00:00"/>
    <x v="176"/>
    <x v="1"/>
    <s v="tier - 1"/>
    <x v="3"/>
    <x v="29"/>
  </r>
  <r>
    <s v="Id178"/>
    <x v="163"/>
    <n v="35.68"/>
    <n v="10.039999999999999"/>
    <s v="No"/>
    <x v="0"/>
    <x v="0"/>
    <n v="0"/>
    <x v="0"/>
    <x v="0"/>
    <x v="0"/>
    <d v="1968-10-22T00:00:00"/>
    <x v="177"/>
    <x v="1"/>
    <s v="tier - 1"/>
    <x v="3"/>
    <x v="0"/>
  </r>
  <r>
    <s v="Id179"/>
    <x v="164"/>
    <n v="48.86"/>
    <n v="6.09"/>
    <s v="No"/>
    <x v="0"/>
    <x v="0"/>
    <n v="0"/>
    <x v="0"/>
    <x v="0"/>
    <x v="1"/>
    <d v="1991-06-10T00:00:00"/>
    <x v="178"/>
    <x v="1"/>
    <s v="tier - 2"/>
    <x v="3"/>
    <x v="42"/>
  </r>
  <r>
    <s v="Id180"/>
    <x v="165"/>
    <n v="34.799999999999997"/>
    <n v="11.4"/>
    <s v="yes"/>
    <x v="0"/>
    <x v="1"/>
    <n v="1"/>
    <x v="1"/>
    <x v="0"/>
    <x v="0"/>
    <d v="1963-07-24T00:00:00"/>
    <x v="179"/>
    <x v="1"/>
    <s v="tier - 2"/>
    <x v="3"/>
    <x v="8"/>
  </r>
  <r>
    <s v="Id181"/>
    <x v="166"/>
    <n v="32.49"/>
    <n v="4.29"/>
    <s v="No"/>
    <x v="0"/>
    <x v="1"/>
    <n v="1"/>
    <x v="0"/>
    <x v="0"/>
    <x v="2"/>
    <d v="2003-06-21T00:00:00"/>
    <x v="180"/>
    <x v="1"/>
    <s v="tier - 1"/>
    <x v="1"/>
    <x v="39"/>
  </r>
  <r>
    <s v="Id182"/>
    <x v="167"/>
    <n v="39"/>
    <n v="5.7"/>
    <s v="No"/>
    <x v="0"/>
    <x v="0"/>
    <n v="2"/>
    <x v="0"/>
    <x v="0"/>
    <x v="1"/>
    <d v="1972-12-05T00:00:00"/>
    <x v="181"/>
    <x v="0"/>
    <s v="tier - 3"/>
    <x v="3"/>
    <x v="28"/>
  </r>
  <r>
    <s v="Id183"/>
    <x v="168"/>
    <n v="35.299999999999997"/>
    <n v="6.09"/>
    <s v="No"/>
    <x v="0"/>
    <x v="0"/>
    <n v="1"/>
    <x v="0"/>
    <x v="0"/>
    <x v="1"/>
    <d v="1992-07-04T00:00:00"/>
    <x v="182"/>
    <x v="1"/>
    <s v="tier - 3"/>
    <x v="3"/>
    <x v="34"/>
  </r>
  <r>
    <s v="Id184"/>
    <x v="169"/>
    <n v="33.42"/>
    <n v="10.67"/>
    <s v="No"/>
    <x v="0"/>
    <x v="0"/>
    <n v="0"/>
    <x v="0"/>
    <x v="0"/>
    <x v="0"/>
    <d v="1965-12-28T00:00:00"/>
    <x v="183"/>
    <x v="1"/>
    <s v="tier - 1"/>
    <x v="3"/>
    <x v="11"/>
  </r>
  <r>
    <s v="Id185"/>
    <x v="170"/>
    <n v="37.18"/>
    <n v="6.75"/>
    <s v="yes"/>
    <x v="0"/>
    <x v="0"/>
    <n v="2"/>
    <x v="0"/>
    <x v="0"/>
    <x v="0"/>
    <d v="1970-07-14T00:00:00"/>
    <x v="184"/>
    <x v="0"/>
    <s v="tier - 1"/>
    <x v="3"/>
    <x v="2"/>
  </r>
  <r>
    <s v="Id186"/>
    <x v="171"/>
    <n v="33.33"/>
    <n v="9.26"/>
    <s v="yes"/>
    <x v="0"/>
    <x v="0"/>
    <n v="2"/>
    <x v="1"/>
    <x v="0"/>
    <x v="0"/>
    <d v="1961-07-29T00:00:00"/>
    <x v="185"/>
    <x v="1"/>
    <s v="tier - 2"/>
    <x v="0"/>
    <x v="12"/>
  </r>
  <r>
    <s v="Id187"/>
    <x v="172"/>
    <n v="53.21"/>
    <n v="4.2699999999999996"/>
    <s v="No"/>
    <x v="0"/>
    <x v="0"/>
    <n v="1"/>
    <x v="0"/>
    <x v="0"/>
    <x v="2"/>
    <d v="1992-10-09T00:00:00"/>
    <x v="186"/>
    <x v="0"/>
    <s v="tier - 2"/>
    <x v="3"/>
    <x v="34"/>
  </r>
  <r>
    <s v="Id188"/>
    <x v="173"/>
    <n v="38.729999999999997"/>
    <n v="11.51"/>
    <s v="No"/>
    <x v="0"/>
    <x v="0"/>
    <n v="2"/>
    <x v="0"/>
    <x v="0"/>
    <x v="0"/>
    <d v="1973-08-09T00:00:00"/>
    <x v="187"/>
    <x v="1"/>
    <s v="tier - 3"/>
    <x v="3"/>
    <x v="30"/>
  </r>
  <r>
    <s v="Id189"/>
    <x v="174"/>
    <n v="29.73"/>
    <n v="7.22"/>
    <s v="No"/>
    <x v="0"/>
    <x v="0"/>
    <n v="0"/>
    <x v="0"/>
    <x v="1"/>
    <x v="0"/>
    <d v="1962-11-19T00:00:00"/>
    <x v="188"/>
    <x v="1"/>
    <s v="tier - 2"/>
    <x v="3"/>
    <x v="5"/>
  </r>
  <r>
    <s v="Id190"/>
    <x v="175"/>
    <n v="34.700000000000003"/>
    <n v="4.37"/>
    <s v="No"/>
    <x v="0"/>
    <x v="1"/>
    <n v="1"/>
    <x v="0"/>
    <x v="0"/>
    <x v="2"/>
    <d v="2003-12-09T00:00:00"/>
    <x v="189"/>
    <x v="1"/>
    <s v="tier - 3"/>
    <x v="3"/>
    <x v="39"/>
  </r>
  <r>
    <s v="Id191"/>
    <x v="176"/>
    <n v="38.28"/>
    <n v="11.56"/>
    <s v="yes"/>
    <x v="0"/>
    <x v="0"/>
    <n v="1"/>
    <x v="0"/>
    <x v="0"/>
    <x v="0"/>
    <d v="1975-06-05T00:00:00"/>
    <x v="190"/>
    <x v="0"/>
    <s v="tier - 2"/>
    <x v="3"/>
    <x v="19"/>
  </r>
  <r>
    <s v="Id192"/>
    <x v="177"/>
    <n v="33.57"/>
    <n v="8.82"/>
    <s v="yes"/>
    <x v="0"/>
    <x v="0"/>
    <n v="0"/>
    <x v="0"/>
    <x v="0"/>
    <x v="0"/>
    <d v="1967-10-18T00:00:00"/>
    <x v="191"/>
    <x v="0"/>
    <s v="tier - 3"/>
    <x v="3"/>
    <x v="22"/>
  </r>
  <r>
    <s v="Id193"/>
    <x v="178"/>
    <n v="52.06"/>
    <n v="4.6900000000000004"/>
    <s v="No"/>
    <x v="0"/>
    <x v="0"/>
    <n v="1"/>
    <x v="0"/>
    <x v="0"/>
    <x v="2"/>
    <d v="1992-06-16T00:00:00"/>
    <x v="192"/>
    <x v="1"/>
    <s v="tier - 2"/>
    <x v="3"/>
    <x v="34"/>
  </r>
  <r>
    <s v="Id194"/>
    <x v="179"/>
    <n v="38.17"/>
    <n v="4.53"/>
    <s v="No"/>
    <x v="1"/>
    <x v="0"/>
    <n v="1"/>
    <x v="0"/>
    <x v="0"/>
    <x v="2"/>
    <d v="2004-12-25T00:00:00"/>
    <x v="193"/>
    <x v="0"/>
    <s v="tier - 2"/>
    <x v="0"/>
    <x v="41"/>
  </r>
  <r>
    <s v="Id195"/>
    <x v="180"/>
    <n v="36.954999999999998"/>
    <n v="5.84"/>
    <s v="No"/>
    <x v="0"/>
    <x v="1"/>
    <n v="1"/>
    <x v="0"/>
    <x v="0"/>
    <x v="1"/>
    <d v="2003-09-05T00:00:00"/>
    <x v="194"/>
    <x v="0"/>
    <s v="tier - 1"/>
    <x v="1"/>
    <x v="39"/>
  </r>
  <r>
    <s v="Id196"/>
    <x v="181"/>
    <n v="34.4"/>
    <n v="4.9000000000000004"/>
    <s v="No"/>
    <x v="0"/>
    <x v="1"/>
    <n v="1"/>
    <x v="0"/>
    <x v="0"/>
    <x v="2"/>
    <d v="1993-12-28T00:00:00"/>
    <x v="195"/>
    <x v="0"/>
    <s v="tier - 3"/>
    <x v="3"/>
    <x v="20"/>
  </r>
  <r>
    <s v="Id197"/>
    <x v="182"/>
    <n v="31.73"/>
    <n v="4.3"/>
    <s v="No"/>
    <x v="0"/>
    <x v="0"/>
    <n v="0"/>
    <x v="0"/>
    <x v="0"/>
    <x v="2"/>
    <d v="1999-10-01T00:00:00"/>
    <x v="196"/>
    <x v="0"/>
    <s v="tier - 3"/>
    <x v="4"/>
    <x v="35"/>
  </r>
  <r>
    <s v="Id198"/>
    <x v="132"/>
    <n v="36.64"/>
    <n v="11.34"/>
    <s v="No"/>
    <x v="0"/>
    <x v="0"/>
    <n v="0"/>
    <x v="0"/>
    <x v="0"/>
    <x v="0"/>
    <d v="1974-12-06T00:00:00"/>
    <x v="197"/>
    <x v="1"/>
    <s v="tier - 3"/>
    <x v="1"/>
    <x v="19"/>
  </r>
  <r>
    <s v="Id199"/>
    <x v="183"/>
    <n v="36.85"/>
    <n v="5.88"/>
    <s v="No"/>
    <x v="1"/>
    <x v="0"/>
    <n v="1"/>
    <x v="0"/>
    <x v="0"/>
    <x v="1"/>
    <d v="2004-08-30T00:00:00"/>
    <x v="198"/>
    <x v="1"/>
    <s v="tier - 2"/>
    <x v="0"/>
    <x v="41"/>
  </r>
  <r>
    <s v="Id200"/>
    <x v="129"/>
    <n v="33.33"/>
    <n v="5.01"/>
    <s v="yes"/>
    <x v="0"/>
    <x v="1"/>
    <n v="1"/>
    <x v="0"/>
    <x v="0"/>
    <x v="2"/>
    <d v="1997-06-12T00:00:00"/>
    <x v="199"/>
    <x v="0"/>
    <s v="tier - 3"/>
    <x v="0"/>
    <x v="31"/>
  </r>
  <r>
    <s v="Id201"/>
    <x v="184"/>
    <n v="39.14"/>
    <n v="4.4000000000000004"/>
    <s v="No"/>
    <x v="0"/>
    <x v="1"/>
    <n v="1"/>
    <x v="0"/>
    <x v="0"/>
    <x v="2"/>
    <d v="1979-11-04T00:00:00"/>
    <x v="200"/>
    <x v="1"/>
    <s v="tier - 2"/>
    <x v="3"/>
    <x v="18"/>
  </r>
  <r>
    <s v="Id202"/>
    <x v="185"/>
    <n v="32.9"/>
    <n v="6.26"/>
    <s v="yes"/>
    <x v="0"/>
    <x v="0"/>
    <n v="0"/>
    <x v="0"/>
    <x v="0"/>
    <x v="1"/>
    <d v="1996-08-20T00:00:00"/>
    <x v="201"/>
    <x v="0"/>
    <s v="tier - 1"/>
    <x v="3"/>
    <x v="45"/>
  </r>
  <r>
    <s v="Id203"/>
    <x v="186"/>
    <n v="29.78"/>
    <n v="10.27"/>
    <s v="yes"/>
    <x v="0"/>
    <x v="1"/>
    <n v="1"/>
    <x v="0"/>
    <x v="1"/>
    <x v="0"/>
    <d v="1963-07-22T00:00:00"/>
    <x v="202"/>
    <x v="1"/>
    <s v="tier - 1"/>
    <x v="3"/>
    <x v="8"/>
  </r>
  <r>
    <s v="Id204"/>
    <x v="83"/>
    <n v="32.78"/>
    <n v="5.27"/>
    <s v="No"/>
    <x v="0"/>
    <x v="0"/>
    <n v="0"/>
    <x v="0"/>
    <x v="0"/>
    <x v="2"/>
    <d v="1999-09-04T00:00:00"/>
    <x v="203"/>
    <x v="1"/>
    <s v="tier - 3"/>
    <x v="0"/>
    <x v="35"/>
  </r>
  <r>
    <s v="Id205"/>
    <x v="187"/>
    <n v="41.65"/>
    <n v="10.73"/>
    <s v="yes"/>
    <x v="0"/>
    <x v="0"/>
    <n v="0"/>
    <x v="0"/>
    <x v="0"/>
    <x v="0"/>
    <d v="1981-11-22T00:00:00"/>
    <x v="204"/>
    <x v="0"/>
    <s v="tier - 3"/>
    <x v="3"/>
    <x v="36"/>
  </r>
  <r>
    <s v="Id206"/>
    <x v="188"/>
    <n v="50.79"/>
    <n v="4.45"/>
    <s v="No"/>
    <x v="0"/>
    <x v="0"/>
    <n v="1"/>
    <x v="0"/>
    <x v="0"/>
    <x v="2"/>
    <d v="1992-06-18T00:00:00"/>
    <x v="205"/>
    <x v="1"/>
    <s v="tier - 1"/>
    <x v="3"/>
    <x v="34"/>
  </r>
  <r>
    <s v="Id207"/>
    <x v="189"/>
    <n v="35.43"/>
    <n v="5.25"/>
    <s v="yes"/>
    <x v="0"/>
    <x v="0"/>
    <n v="0"/>
    <x v="0"/>
    <x v="0"/>
    <x v="2"/>
    <d v="1976-10-04T00:00:00"/>
    <x v="206"/>
    <x v="1"/>
    <s v="tier - 2"/>
    <x v="3"/>
    <x v="1"/>
  </r>
  <r>
    <s v="Id208"/>
    <x v="190"/>
    <n v="35.25"/>
    <n v="9.51"/>
    <s v="No"/>
    <x v="0"/>
    <x v="0"/>
    <n v="0"/>
    <x v="0"/>
    <x v="0"/>
    <x v="0"/>
    <d v="1974-07-15T00:00:00"/>
    <x v="207"/>
    <x v="1"/>
    <s v="tier - 3"/>
    <x v="1"/>
    <x v="19"/>
  </r>
  <r>
    <s v="Id209"/>
    <x v="191"/>
    <n v="36.85"/>
    <n v="11.12"/>
    <s v="No"/>
    <x v="0"/>
    <x v="0"/>
    <n v="0"/>
    <x v="0"/>
    <x v="0"/>
    <x v="0"/>
    <d v="1978-12-19T00:00:00"/>
    <x v="208"/>
    <x v="1"/>
    <s v="tier - 1"/>
    <x v="3"/>
    <x v="9"/>
  </r>
  <r>
    <s v="Id210"/>
    <x v="192"/>
    <n v="31.02"/>
    <n v="4.5599999999999996"/>
    <s v="No"/>
    <x v="1"/>
    <x v="0"/>
    <n v="1"/>
    <x v="0"/>
    <x v="0"/>
    <x v="2"/>
    <d v="2000-12-17T00:00:00"/>
    <x v="209"/>
    <x v="1"/>
    <s v="tier - 3"/>
    <x v="0"/>
    <x v="21"/>
  </r>
  <r>
    <s v="Id211"/>
    <x v="193"/>
    <n v="35.6"/>
    <n v="4.0199999999999996"/>
    <s v="yes"/>
    <x v="1"/>
    <x v="0"/>
    <n v="2"/>
    <x v="0"/>
    <x v="0"/>
    <x v="2"/>
    <d v="2000-11-19T00:00:00"/>
    <x v="210"/>
    <x v="1"/>
    <s v="tier - 3"/>
    <x v="3"/>
    <x v="21"/>
  </r>
  <r>
    <s v="Id212"/>
    <x v="194"/>
    <n v="34.39"/>
    <n v="8.7200000000000006"/>
    <s v="No"/>
    <x v="0"/>
    <x v="0"/>
    <n v="0"/>
    <x v="0"/>
    <x v="0"/>
    <x v="0"/>
    <d v="1971-08-10T00:00:00"/>
    <x v="211"/>
    <x v="0"/>
    <s v="tier - 3"/>
    <x v="3"/>
    <x v="14"/>
  </r>
  <r>
    <s v="Id213"/>
    <x v="195"/>
    <n v="29.06"/>
    <n v="6.25"/>
    <s v="yes"/>
    <x v="0"/>
    <x v="0"/>
    <n v="1"/>
    <x v="0"/>
    <x v="1"/>
    <x v="1"/>
    <d v="1964-08-29T00:00:00"/>
    <x v="212"/>
    <x v="1"/>
    <s v="tier - 1"/>
    <x v="3"/>
    <x v="13"/>
  </r>
  <r>
    <s v="Id214"/>
    <x v="1"/>
    <n v="35.799999999999997"/>
    <n v="7.32"/>
    <s v="No"/>
    <x v="0"/>
    <x v="0"/>
    <n v="2"/>
    <x v="0"/>
    <x v="0"/>
    <x v="0"/>
    <d v="1973-10-27T00:00:00"/>
    <x v="213"/>
    <x v="0"/>
    <s v="tier - 1"/>
    <x v="3"/>
    <x v="30"/>
  </r>
  <r>
    <s v="Id215"/>
    <x v="91"/>
    <n v="49.8"/>
    <n v="4.24"/>
    <s v="No"/>
    <x v="0"/>
    <x v="0"/>
    <n v="1"/>
    <x v="0"/>
    <x v="0"/>
    <x v="2"/>
    <d v="1992-09-13T00:00:00"/>
    <x v="214"/>
    <x v="1"/>
    <s v="tier - 3"/>
    <x v="3"/>
    <x v="34"/>
  </r>
  <r>
    <s v="Id216"/>
    <x v="196"/>
    <n v="35.71"/>
    <n v="6.84"/>
    <s v="No"/>
    <x v="0"/>
    <x v="0"/>
    <n v="2"/>
    <x v="0"/>
    <x v="0"/>
    <x v="0"/>
    <d v="1973-12-16T00:00:00"/>
    <x v="215"/>
    <x v="1"/>
    <s v="tier - 2"/>
    <x v="3"/>
    <x v="30"/>
  </r>
  <r>
    <s v="Id217"/>
    <x v="49"/>
    <n v="30.8"/>
    <n v="5.23"/>
    <s v="yes"/>
    <x v="0"/>
    <x v="0"/>
    <n v="1"/>
    <x v="0"/>
    <x v="0"/>
    <x v="2"/>
    <d v="1988-11-20T00:00:00"/>
    <x v="216"/>
    <x v="0"/>
    <s v="tier - 2"/>
    <x v="3"/>
    <x v="23"/>
  </r>
  <r>
    <s v="Id218"/>
    <x v="79"/>
    <n v="33.69"/>
    <n v="9.68"/>
    <s v="No"/>
    <x v="0"/>
    <x v="0"/>
    <n v="0"/>
    <x v="0"/>
    <x v="0"/>
    <x v="0"/>
    <d v="1971-09-22T00:00:00"/>
    <x v="217"/>
    <x v="1"/>
    <s v="tier - 3"/>
    <x v="3"/>
    <x v="14"/>
  </r>
  <r>
    <s v="Id219"/>
    <x v="197"/>
    <n v="42.27"/>
    <n v="6.05"/>
    <s v="yes"/>
    <x v="0"/>
    <x v="0"/>
    <n v="1"/>
    <x v="0"/>
    <x v="0"/>
    <x v="1"/>
    <d v="1988-09-19T00:00:00"/>
    <x v="218"/>
    <x v="1"/>
    <s v="tier - 1"/>
    <x v="3"/>
    <x v="23"/>
  </r>
  <r>
    <s v="Id220"/>
    <x v="198"/>
    <n v="53.25"/>
    <n v="6.11"/>
    <s v="yes"/>
    <x v="0"/>
    <x v="1"/>
    <n v="1"/>
    <x v="0"/>
    <x v="0"/>
    <x v="1"/>
    <d v="1997-07-09T00:00:00"/>
    <x v="219"/>
    <x v="0"/>
    <s v="tier - 2"/>
    <x v="3"/>
    <x v="31"/>
  </r>
  <r>
    <s v="Id221"/>
    <x v="199"/>
    <n v="26.8"/>
    <n v="10.93"/>
    <s v="yes"/>
    <x v="0"/>
    <x v="0"/>
    <n v="0"/>
    <x v="1"/>
    <x v="1"/>
    <x v="0"/>
    <d v="1967-12-30T00:00:00"/>
    <x v="220"/>
    <x v="1"/>
    <s v="tier - 2"/>
    <x v="3"/>
    <x v="22"/>
  </r>
  <r>
    <s v="Id222"/>
    <x v="200"/>
    <n v="28.5"/>
    <n v="5.12"/>
    <s v="No"/>
    <x v="0"/>
    <x v="0"/>
    <n v="1"/>
    <x v="0"/>
    <x v="1"/>
    <x v="2"/>
    <d v="1998-12-22T00:00:00"/>
    <x v="221"/>
    <x v="0"/>
    <s v="tier - 1"/>
    <x v="4"/>
    <x v="44"/>
  </r>
  <r>
    <s v="Id223"/>
    <x v="201"/>
    <n v="22.895"/>
    <n v="5.72"/>
    <s v="No"/>
    <x v="0"/>
    <x v="0"/>
    <n v="0"/>
    <x v="0"/>
    <x v="2"/>
    <x v="1"/>
    <d v="1977-06-29T00:00:00"/>
    <x v="222"/>
    <x v="0"/>
    <s v="tier - 1"/>
    <x v="6"/>
    <x v="29"/>
  </r>
  <r>
    <s v="Id224"/>
    <x v="202"/>
    <n v="34.06"/>
    <n v="11.83"/>
    <s v="yes"/>
    <x v="0"/>
    <x v="0"/>
    <n v="1"/>
    <x v="0"/>
    <x v="0"/>
    <x v="0"/>
    <d v="1975-08-29T00:00:00"/>
    <x v="223"/>
    <x v="1"/>
    <s v="tier - 1"/>
    <x v="3"/>
    <x v="27"/>
  </r>
  <r>
    <s v="Id225"/>
    <x v="75"/>
    <n v="36.409999999999997"/>
    <n v="4.55"/>
    <s v="No"/>
    <x v="0"/>
    <x v="0"/>
    <n v="0"/>
    <x v="0"/>
    <x v="0"/>
    <x v="2"/>
    <d v="1982-07-05T00:00:00"/>
    <x v="224"/>
    <x v="1"/>
    <s v="tier - 3"/>
    <x v="3"/>
    <x v="37"/>
  </r>
  <r>
    <s v="Id226"/>
    <x v="203"/>
    <n v="52.3"/>
    <n v="4.87"/>
    <s v="yes"/>
    <x v="0"/>
    <x v="1"/>
    <n v="1"/>
    <x v="0"/>
    <x v="0"/>
    <x v="2"/>
    <d v="1997-08-22T00:00:00"/>
    <x v="225"/>
    <x v="1"/>
    <s v="tier - 2"/>
    <x v="3"/>
    <x v="31"/>
  </r>
  <r>
    <s v="Id227"/>
    <x v="204"/>
    <n v="52.66"/>
    <n v="4.45"/>
    <s v="No"/>
    <x v="0"/>
    <x v="0"/>
    <n v="1"/>
    <x v="0"/>
    <x v="0"/>
    <x v="2"/>
    <d v="1998-08-22T00:00:00"/>
    <x v="226"/>
    <x v="1"/>
    <s v="tier - 1"/>
    <x v="3"/>
    <x v="44"/>
  </r>
  <r>
    <s v="Id228"/>
    <x v="205"/>
    <n v="29.57"/>
    <n v="9.42"/>
    <s v="yes"/>
    <x v="0"/>
    <x v="0"/>
    <n v="0"/>
    <x v="0"/>
    <x v="1"/>
    <x v="0"/>
    <d v="1967-10-07T00:00:00"/>
    <x v="227"/>
    <x v="1"/>
    <s v="tier - 2"/>
    <x v="3"/>
    <x v="22"/>
  </r>
  <r>
    <s v="Id229"/>
    <x v="206"/>
    <n v="36.99"/>
    <n v="5.37"/>
    <s v="yes"/>
    <x v="0"/>
    <x v="1"/>
    <n v="1"/>
    <x v="0"/>
    <x v="0"/>
    <x v="2"/>
    <d v="1983-07-29T00:00:00"/>
    <x v="228"/>
    <x v="1"/>
    <s v="tier - 3"/>
    <x v="3"/>
    <x v="33"/>
  </r>
  <r>
    <s v="Id230"/>
    <x v="207"/>
    <n v="31.4"/>
    <n v="4.5999999999999996"/>
    <s v="yes"/>
    <x v="0"/>
    <x v="0"/>
    <n v="1"/>
    <x v="0"/>
    <x v="0"/>
    <x v="2"/>
    <d v="1995-10-17T00:00:00"/>
    <x v="229"/>
    <x v="1"/>
    <s v="tier - 3"/>
    <x v="3"/>
    <x v="40"/>
  </r>
  <r>
    <s v="Id231"/>
    <x v="208"/>
    <n v="34.9"/>
    <n v="6.22"/>
    <s v="No"/>
    <x v="0"/>
    <x v="1"/>
    <n v="1"/>
    <x v="0"/>
    <x v="0"/>
    <x v="1"/>
    <d v="2003-09-17T00:00:00"/>
    <x v="230"/>
    <x v="0"/>
    <s v="tier - 3"/>
    <x v="3"/>
    <x v="39"/>
  </r>
  <r>
    <s v="Id232"/>
    <x v="209"/>
    <n v="31.13"/>
    <n v="4.5199999999999996"/>
    <s v="yes"/>
    <x v="0"/>
    <x v="0"/>
    <n v="1"/>
    <x v="0"/>
    <x v="0"/>
    <x v="2"/>
    <d v="1995-12-27T00:00:00"/>
    <x v="231"/>
    <x v="0"/>
    <s v="tier - 2"/>
    <x v="0"/>
    <x v="40"/>
  </r>
  <r>
    <s v="Id233"/>
    <x v="210"/>
    <n v="34.799999999999997"/>
    <n v="6.18"/>
    <s v="No"/>
    <x v="0"/>
    <x v="1"/>
    <n v="1"/>
    <x v="0"/>
    <x v="0"/>
    <x v="1"/>
    <d v="2003-07-03T00:00:00"/>
    <x v="232"/>
    <x v="0"/>
    <s v="tier - 2"/>
    <x v="3"/>
    <x v="39"/>
  </r>
  <r>
    <s v="Id234"/>
    <x v="211"/>
    <n v="31.68"/>
    <n v="4.4000000000000004"/>
    <s v="No"/>
    <x v="0"/>
    <x v="0"/>
    <n v="0"/>
    <x v="0"/>
    <x v="0"/>
    <x v="2"/>
    <d v="1994-07-07T00:00:00"/>
    <x v="233"/>
    <x v="0"/>
    <s v="tier - 3"/>
    <x v="0"/>
    <x v="6"/>
  </r>
  <r>
    <s v="Id235"/>
    <x v="205"/>
    <n v="33.534999999999997"/>
    <n v="6.23"/>
    <s v="No"/>
    <x v="1"/>
    <x v="0"/>
    <n v="1"/>
    <x v="0"/>
    <x v="0"/>
    <x v="1"/>
    <d v="2004-10-09T00:00:00"/>
    <x v="234"/>
    <x v="0"/>
    <s v="tier - 3"/>
    <x v="4"/>
    <x v="41"/>
  </r>
  <r>
    <s v="Id236"/>
    <x v="212"/>
    <n v="31.92"/>
    <n v="5.33"/>
    <s v="yes"/>
    <x v="0"/>
    <x v="0"/>
    <n v="0"/>
    <x v="0"/>
    <x v="0"/>
    <x v="2"/>
    <d v="1976-11-25T00:00:00"/>
    <x v="235"/>
    <x v="1"/>
    <s v="tier - 3"/>
    <x v="3"/>
    <x v="1"/>
  </r>
  <r>
    <s v="Id237"/>
    <x v="213"/>
    <n v="32.700000000000003"/>
    <n v="4.09"/>
    <s v="No"/>
    <x v="0"/>
    <x v="0"/>
    <n v="1"/>
    <x v="0"/>
    <x v="0"/>
    <x v="2"/>
    <d v="1998-06-24T00:00:00"/>
    <x v="236"/>
    <x v="0"/>
    <s v="tier - 3"/>
    <x v="3"/>
    <x v="44"/>
  </r>
  <r>
    <s v="Id238"/>
    <x v="214"/>
    <n v="41.25"/>
    <n v="5.19"/>
    <s v="No"/>
    <x v="0"/>
    <x v="0"/>
    <n v="0"/>
    <x v="0"/>
    <x v="0"/>
    <x v="2"/>
    <d v="1990-09-24T00:00:00"/>
    <x v="237"/>
    <x v="0"/>
    <s v="tier - 2"/>
    <x v="3"/>
    <x v="3"/>
  </r>
  <r>
    <s v="Id239"/>
    <x v="215"/>
    <n v="33.11"/>
    <n v="4.12"/>
    <s v="No"/>
    <x v="0"/>
    <x v="1"/>
    <n v="1"/>
    <x v="0"/>
    <x v="0"/>
    <x v="2"/>
    <d v="2003-10-05T00:00:00"/>
    <x v="238"/>
    <x v="1"/>
    <s v="tier - 1"/>
    <x v="0"/>
    <x v="39"/>
  </r>
  <r>
    <s v="Id240"/>
    <x v="216"/>
    <n v="36.159999999999997"/>
    <n v="5.0999999999999996"/>
    <s v="No"/>
    <x v="0"/>
    <x v="0"/>
    <n v="1"/>
    <x v="0"/>
    <x v="0"/>
    <x v="2"/>
    <d v="1984-10-01T00:00:00"/>
    <x v="239"/>
    <x v="1"/>
    <s v="tier - 3"/>
    <x v="3"/>
    <x v="32"/>
  </r>
  <r>
    <s v="Id241"/>
    <x v="217"/>
    <n v="33.72"/>
    <n v="6.21"/>
    <s v="yes"/>
    <x v="0"/>
    <x v="1"/>
    <n v="1"/>
    <x v="0"/>
    <x v="0"/>
    <x v="1"/>
    <d v="1983-10-02T00:00:00"/>
    <x v="240"/>
    <x v="1"/>
    <s v="tier - 2"/>
    <x v="1"/>
    <x v="33"/>
  </r>
  <r>
    <s v="Id242"/>
    <x v="218"/>
    <n v="37.74"/>
    <n v="9.5299999999999994"/>
    <s v="yes"/>
    <x v="0"/>
    <x v="0"/>
    <n v="1"/>
    <x v="0"/>
    <x v="0"/>
    <x v="0"/>
    <d v="1986-10-11T00:00:00"/>
    <x v="241"/>
    <x v="0"/>
    <s v="tier - 2"/>
    <x v="3"/>
    <x v="26"/>
  </r>
  <r>
    <s v="Id243"/>
    <x v="219"/>
    <n v="48.75"/>
    <n v="4.6399999999999997"/>
    <s v="yes"/>
    <x v="0"/>
    <x v="0"/>
    <n v="1"/>
    <x v="0"/>
    <x v="0"/>
    <x v="2"/>
    <d v="1995-10-30T00:00:00"/>
    <x v="242"/>
    <x v="0"/>
    <s v="tier - 1"/>
    <x v="3"/>
    <x v="40"/>
  </r>
  <r>
    <s v="Id244"/>
    <x v="220"/>
    <n v="31.065000000000001"/>
    <n v="5.05"/>
    <s v="No"/>
    <x v="0"/>
    <x v="0"/>
    <n v="1"/>
    <x v="0"/>
    <x v="0"/>
    <x v="2"/>
    <d v="1998-06-11T00:00:00"/>
    <x v="243"/>
    <x v="0"/>
    <s v="tier - 3"/>
    <x v="9"/>
    <x v="44"/>
  </r>
  <r>
    <s v="Id245"/>
    <x v="221"/>
    <n v="23.55"/>
    <n v="10.38"/>
    <s v="No"/>
    <x v="0"/>
    <x v="0"/>
    <n v="0"/>
    <x v="0"/>
    <x v="2"/>
    <x v="0"/>
    <d v="1962-07-05T00:00:00"/>
    <x v="244"/>
    <x v="0"/>
    <s v="tier - 1"/>
    <x v="3"/>
    <x v="5"/>
  </r>
  <r>
    <s v="Id246"/>
    <x v="222"/>
    <n v="30.18"/>
    <n v="8.31"/>
    <s v="yes"/>
    <x v="0"/>
    <x v="0"/>
    <n v="1"/>
    <x v="0"/>
    <x v="0"/>
    <x v="0"/>
    <d v="1975-07-21T00:00:00"/>
    <x v="245"/>
    <x v="1"/>
    <s v="tier - 1"/>
    <x v="1"/>
    <x v="27"/>
  </r>
  <r>
    <s v="Id247"/>
    <x v="223"/>
    <n v="29.94"/>
    <n v="7.59"/>
    <s v="No"/>
    <x v="0"/>
    <x v="0"/>
    <n v="0"/>
    <x v="0"/>
    <x v="0"/>
    <x v="0"/>
    <d v="1971-08-25T00:00:00"/>
    <x v="246"/>
    <x v="1"/>
    <s v="tier - 2"/>
    <x v="3"/>
    <x v="14"/>
  </r>
  <r>
    <s v="Id248"/>
    <x v="224"/>
    <n v="31.4"/>
    <n v="5.49"/>
    <s v="No"/>
    <x v="0"/>
    <x v="0"/>
    <n v="0"/>
    <x v="0"/>
    <x v="0"/>
    <x v="2"/>
    <d v="1999-11-06T00:00:00"/>
    <x v="247"/>
    <x v="1"/>
    <s v="tier - 3"/>
    <x v="3"/>
    <x v="35"/>
  </r>
  <r>
    <s v="Id249"/>
    <x v="225"/>
    <n v="53.06"/>
    <n v="11.68"/>
    <s v="No"/>
    <x v="0"/>
    <x v="0"/>
    <n v="0"/>
    <x v="0"/>
    <x v="0"/>
    <x v="0"/>
    <d v="2002-12-26T00:00:00"/>
    <x v="248"/>
    <x v="1"/>
    <s v="tier - 3"/>
    <x v="3"/>
    <x v="43"/>
  </r>
  <r>
    <s v="Id250"/>
    <x v="226"/>
    <n v="30.25"/>
    <n v="4.1900000000000004"/>
    <s v="No"/>
    <x v="0"/>
    <x v="0"/>
    <n v="2"/>
    <x v="0"/>
    <x v="0"/>
    <x v="2"/>
    <d v="1972-07-26T00:00:00"/>
    <x v="249"/>
    <x v="1"/>
    <s v="tier - 2"/>
    <x v="3"/>
    <x v="28"/>
  </r>
  <r>
    <s v="Id251"/>
    <x v="227"/>
    <n v="46.68"/>
    <n v="4.01"/>
    <s v="No"/>
    <x v="0"/>
    <x v="0"/>
    <n v="0"/>
    <x v="0"/>
    <x v="0"/>
    <x v="2"/>
    <d v="1994-09-25T00:00:00"/>
    <x v="250"/>
    <x v="1"/>
    <s v="tier - 2"/>
    <x v="3"/>
    <x v="6"/>
  </r>
  <r>
    <s v="Id252"/>
    <x v="0"/>
    <n v="30.4"/>
    <n v="5.91"/>
    <s v="No"/>
    <x v="1"/>
    <x v="0"/>
    <n v="2"/>
    <x v="0"/>
    <x v="0"/>
    <x v="1"/>
    <d v="2000-12-27T00:00:00"/>
    <x v="251"/>
    <x v="1"/>
    <s v="tier - 2"/>
    <x v="1"/>
    <x v="21"/>
  </r>
  <r>
    <s v="Id253"/>
    <x v="228"/>
    <n v="30.2"/>
    <n v="4.47"/>
    <s v="yes"/>
    <x v="0"/>
    <x v="1"/>
    <n v="1"/>
    <x v="0"/>
    <x v="0"/>
    <x v="2"/>
    <d v="1997-08-09T00:00:00"/>
    <x v="252"/>
    <x v="1"/>
    <s v="tier - 3"/>
    <x v="3"/>
    <x v="31"/>
  </r>
  <r>
    <s v="Id254"/>
    <x v="49"/>
    <n v="51.18"/>
    <n v="4.5599999999999996"/>
    <s v="yes"/>
    <x v="1"/>
    <x v="0"/>
    <n v="2"/>
    <x v="0"/>
    <x v="0"/>
    <x v="2"/>
    <d v="2000-10-26T00:00:00"/>
    <x v="253"/>
    <x v="1"/>
    <s v="tier - 3"/>
    <x v="3"/>
    <x v="21"/>
  </r>
  <r>
    <s v="Id255"/>
    <x v="229"/>
    <n v="22.18"/>
    <n v="9.9"/>
    <s v="No"/>
    <x v="0"/>
    <x v="0"/>
    <n v="0"/>
    <x v="0"/>
    <x v="2"/>
    <x v="0"/>
    <d v="1962-12-11T00:00:00"/>
    <x v="254"/>
    <x v="0"/>
    <s v="tier - 3"/>
    <x v="3"/>
    <x v="5"/>
  </r>
  <r>
    <s v="Id256"/>
    <x v="230"/>
    <n v="31.92"/>
    <n v="5.1100000000000003"/>
    <s v="No"/>
    <x v="0"/>
    <x v="1"/>
    <n v="1"/>
    <x v="0"/>
    <x v="0"/>
    <x v="2"/>
    <d v="2003-09-12T00:00:00"/>
    <x v="255"/>
    <x v="0"/>
    <s v="tier - 3"/>
    <x v="1"/>
    <x v="39"/>
  </r>
  <r>
    <s v="Id257"/>
    <x v="231"/>
    <n v="31.73"/>
    <n v="5.73"/>
    <s v="No"/>
    <x v="1"/>
    <x v="0"/>
    <n v="1"/>
    <x v="0"/>
    <x v="0"/>
    <x v="1"/>
    <d v="2004-11-01T00:00:00"/>
    <x v="256"/>
    <x v="0"/>
    <s v="tier - 1"/>
    <x v="6"/>
    <x v="41"/>
  </r>
  <r>
    <s v="Id258"/>
    <x v="232"/>
    <n v="45.52"/>
    <n v="6.04"/>
    <s v="No"/>
    <x v="0"/>
    <x v="1"/>
    <n v="1"/>
    <x v="0"/>
    <x v="0"/>
    <x v="1"/>
    <d v="1993-11-28T00:00:00"/>
    <x v="257"/>
    <x v="1"/>
    <s v="tier - 2"/>
    <x v="3"/>
    <x v="20"/>
  </r>
  <r>
    <s v="Id259"/>
    <x v="233"/>
    <n v="52.81"/>
    <n v="5.19"/>
    <s v="No"/>
    <x v="0"/>
    <x v="1"/>
    <n v="1"/>
    <x v="0"/>
    <x v="0"/>
    <x v="2"/>
    <d v="2003-09-09T00:00:00"/>
    <x v="258"/>
    <x v="0"/>
    <s v="tier - 2"/>
    <x v="3"/>
    <x v="39"/>
  </r>
  <r>
    <s v="Id260"/>
    <x v="234"/>
    <n v="33.58"/>
    <n v="5.56"/>
    <s v="No"/>
    <x v="0"/>
    <x v="0"/>
    <n v="1"/>
    <x v="0"/>
    <x v="0"/>
    <x v="2"/>
    <d v="1984-07-22T00:00:00"/>
    <x v="259"/>
    <x v="1"/>
    <s v="tier - 3"/>
    <x v="3"/>
    <x v="32"/>
  </r>
  <r>
    <s v="Id261"/>
    <x v="235"/>
    <n v="30.684999999999999"/>
    <n v="8.23"/>
    <s v="No"/>
    <x v="0"/>
    <x v="0"/>
    <n v="0"/>
    <x v="0"/>
    <x v="0"/>
    <x v="0"/>
    <d v="2002-08-25T00:00:00"/>
    <x v="260"/>
    <x v="0"/>
    <s v="tier - 1"/>
    <x v="11"/>
    <x v="43"/>
  </r>
  <r>
    <s v="Id262"/>
    <x v="236"/>
    <n v="37.524999999999999"/>
    <n v="9.0299999999999994"/>
    <s v="yes"/>
    <x v="0"/>
    <x v="0"/>
    <n v="2"/>
    <x v="1"/>
    <x v="0"/>
    <x v="0"/>
    <d v="1970-06-18T00:00:00"/>
    <x v="261"/>
    <x v="1"/>
    <s v="tier - 2"/>
    <x v="1"/>
    <x v="2"/>
  </r>
  <r>
    <s v="Id263"/>
    <x v="237"/>
    <n v="34.5"/>
    <n v="4.07"/>
    <s v="yes"/>
    <x v="0"/>
    <x v="0"/>
    <n v="0"/>
    <x v="0"/>
    <x v="0"/>
    <x v="2"/>
    <d v="1985-12-07T00:00:00"/>
    <x v="262"/>
    <x v="1"/>
    <s v="tier - 2"/>
    <x v="3"/>
    <x v="17"/>
  </r>
  <r>
    <s v="Id264"/>
    <x v="238"/>
    <n v="28.16"/>
    <n v="5.77"/>
    <s v="No"/>
    <x v="0"/>
    <x v="0"/>
    <n v="2"/>
    <x v="0"/>
    <x v="1"/>
    <x v="1"/>
    <d v="1972-09-05T00:00:00"/>
    <x v="263"/>
    <x v="1"/>
    <s v="tier - 3"/>
    <x v="3"/>
    <x v="28"/>
  </r>
  <r>
    <s v="Id265"/>
    <x v="239"/>
    <n v="30.02"/>
    <n v="5.98"/>
    <s v="No"/>
    <x v="0"/>
    <x v="1"/>
    <n v="1"/>
    <x v="0"/>
    <x v="0"/>
    <x v="1"/>
    <d v="2003-11-28T00:00:00"/>
    <x v="264"/>
    <x v="1"/>
    <s v="tier - 3"/>
    <x v="1"/>
    <x v="39"/>
  </r>
  <r>
    <s v="Id266"/>
    <x v="201"/>
    <n v="37.82"/>
    <n v="6.01"/>
    <s v="No"/>
    <x v="0"/>
    <x v="0"/>
    <n v="0"/>
    <x v="0"/>
    <x v="0"/>
    <x v="1"/>
    <d v="1990-10-12T00:00:00"/>
    <x v="265"/>
    <x v="1"/>
    <s v="tier - 1"/>
    <x v="3"/>
    <x v="3"/>
  </r>
  <r>
    <s v="Id267"/>
    <x v="240"/>
    <n v="33.14"/>
    <n v="5.67"/>
    <s v="yes"/>
    <x v="0"/>
    <x v="0"/>
    <n v="0"/>
    <x v="0"/>
    <x v="0"/>
    <x v="2"/>
    <d v="1985-07-15T00:00:00"/>
    <x v="266"/>
    <x v="1"/>
    <s v="tier - 1"/>
    <x v="3"/>
    <x v="17"/>
  </r>
  <r>
    <s v="Id268"/>
    <x v="241"/>
    <n v="25.14"/>
    <n v="6.02"/>
    <s v="yes"/>
    <x v="0"/>
    <x v="1"/>
    <n v="1"/>
    <x v="0"/>
    <x v="1"/>
    <x v="1"/>
    <d v="1969-10-30T00:00:00"/>
    <x v="267"/>
    <x v="1"/>
    <s v="tier - 2"/>
    <x v="3"/>
    <x v="16"/>
  </r>
  <r>
    <s v="Id269"/>
    <x v="25"/>
    <n v="20.18"/>
    <n v="11.19"/>
    <s v="No"/>
    <x v="0"/>
    <x v="0"/>
    <n v="0"/>
    <x v="0"/>
    <x v="2"/>
    <x v="0"/>
    <d v="1962-07-01T00:00:00"/>
    <x v="268"/>
    <x v="0"/>
    <s v="tier - 2"/>
    <x v="3"/>
    <x v="5"/>
  </r>
  <r>
    <s v="Id270"/>
    <x v="242"/>
    <n v="44.36"/>
    <n v="5.1100000000000003"/>
    <s v="No"/>
    <x v="0"/>
    <x v="0"/>
    <n v="0"/>
    <x v="0"/>
    <x v="0"/>
    <x v="2"/>
    <d v="1994-07-28T00:00:00"/>
    <x v="269"/>
    <x v="0"/>
    <s v="tier - 2"/>
    <x v="3"/>
    <x v="6"/>
  </r>
  <r>
    <s v="Id271"/>
    <x v="243"/>
    <n v="23.82"/>
    <n v="10.85"/>
    <s v="yes"/>
    <x v="0"/>
    <x v="0"/>
    <n v="0"/>
    <x v="0"/>
    <x v="2"/>
    <x v="0"/>
    <d v="1967-07-10T00:00:00"/>
    <x v="270"/>
    <x v="1"/>
    <s v="tier - 3"/>
    <x v="3"/>
    <x v="22"/>
  </r>
  <r>
    <s v="Id272"/>
    <x v="7"/>
    <n v="45"/>
    <n v="5.24"/>
    <s v="yes"/>
    <x v="0"/>
    <x v="0"/>
    <n v="1"/>
    <x v="0"/>
    <x v="0"/>
    <x v="2"/>
    <d v="1995-07-08T00:00:00"/>
    <x v="271"/>
    <x v="0"/>
    <s v="tier - 1"/>
    <x v="3"/>
    <x v="40"/>
  </r>
  <r>
    <s v="Id273"/>
    <x v="244"/>
    <n v="26.62"/>
    <n v="10.08"/>
    <s v="No"/>
    <x v="0"/>
    <x v="0"/>
    <n v="0"/>
    <x v="0"/>
    <x v="1"/>
    <x v="0"/>
    <d v="1971-08-24T00:00:00"/>
    <x v="272"/>
    <x v="1"/>
    <s v="tier - 1"/>
    <x v="3"/>
    <x v="14"/>
  </r>
  <r>
    <s v="Id274"/>
    <x v="245"/>
    <n v="32.67"/>
    <n v="10.97"/>
    <s v="yes"/>
    <x v="0"/>
    <x v="0"/>
    <n v="0"/>
    <x v="0"/>
    <x v="0"/>
    <x v="0"/>
    <d v="1981-11-17T00:00:00"/>
    <x v="273"/>
    <x v="1"/>
    <s v="tier - 3"/>
    <x v="3"/>
    <x v="36"/>
  </r>
  <r>
    <s v="Id275"/>
    <x v="246"/>
    <n v="44.44"/>
    <n v="4.9000000000000004"/>
    <s v="yes"/>
    <x v="0"/>
    <x v="0"/>
    <n v="1"/>
    <x v="0"/>
    <x v="0"/>
    <x v="2"/>
    <d v="1995-12-04T00:00:00"/>
    <x v="274"/>
    <x v="0"/>
    <s v="tier - 2"/>
    <x v="3"/>
    <x v="40"/>
  </r>
  <r>
    <s v="Id276"/>
    <x v="187"/>
    <n v="28.31"/>
    <n v="5.33"/>
    <s v="No"/>
    <x v="0"/>
    <x v="0"/>
    <n v="0"/>
    <x v="0"/>
    <x v="1"/>
    <x v="2"/>
    <d v="1980-12-12T00:00:00"/>
    <x v="275"/>
    <x v="0"/>
    <s v="tier - 3"/>
    <x v="1"/>
    <x v="25"/>
  </r>
  <r>
    <s v="Id277"/>
    <x v="247"/>
    <n v="25.05"/>
    <n v="4.6100000000000003"/>
    <s v="No"/>
    <x v="0"/>
    <x v="0"/>
    <n v="2"/>
    <x v="0"/>
    <x v="1"/>
    <x v="2"/>
    <d v="1972-11-07T00:00:00"/>
    <x v="276"/>
    <x v="1"/>
    <s v="tier - 2"/>
    <x v="1"/>
    <x v="28"/>
  </r>
  <r>
    <s v="Id278"/>
    <x v="248"/>
    <n v="28.34"/>
    <n v="8.18"/>
    <s v="No"/>
    <x v="0"/>
    <x v="0"/>
    <n v="0"/>
    <x v="0"/>
    <x v="1"/>
    <x v="0"/>
    <d v="1974-12-06T00:00:00"/>
    <x v="277"/>
    <x v="0"/>
    <s v="tier - 1"/>
    <x v="3"/>
    <x v="19"/>
  </r>
  <r>
    <s v="Id279"/>
    <x v="249"/>
    <n v="17.765000000000001"/>
    <n v="5.62"/>
    <s v="No"/>
    <x v="0"/>
    <x v="0"/>
    <n v="0"/>
    <x v="0"/>
    <x v="3"/>
    <x v="2"/>
    <d v="1990-07-09T00:00:00"/>
    <x v="278"/>
    <x v="1"/>
    <s v="tier - 1"/>
    <x v="1"/>
    <x v="3"/>
  </r>
  <r>
    <s v="Id280"/>
    <x v="250"/>
    <n v="36.119999999999997"/>
    <n v="5.82"/>
    <s v="No"/>
    <x v="0"/>
    <x v="0"/>
    <n v="0"/>
    <x v="0"/>
    <x v="0"/>
    <x v="1"/>
    <d v="1990-09-30T00:00:00"/>
    <x v="279"/>
    <x v="0"/>
    <s v="tier - 2"/>
    <x v="3"/>
    <x v="3"/>
  </r>
  <r>
    <s v="Id281"/>
    <x v="251"/>
    <n v="23.19"/>
    <n v="7.66"/>
    <s v="No"/>
    <x v="0"/>
    <x v="0"/>
    <n v="0"/>
    <x v="0"/>
    <x v="2"/>
    <x v="0"/>
    <d v="1968-11-01T00:00:00"/>
    <x v="280"/>
    <x v="1"/>
    <s v="tier - 3"/>
    <x v="3"/>
    <x v="0"/>
  </r>
  <r>
    <s v="Id282"/>
    <x v="252"/>
    <n v="35.99"/>
    <n v="4.2300000000000004"/>
    <s v="No"/>
    <x v="0"/>
    <x v="0"/>
    <n v="0"/>
    <x v="0"/>
    <x v="0"/>
    <x v="2"/>
    <d v="1990-07-13T00:00:00"/>
    <x v="281"/>
    <x v="0"/>
    <s v="tier - 1"/>
    <x v="3"/>
    <x v="3"/>
  </r>
  <r>
    <s v="Id283"/>
    <x v="253"/>
    <n v="30.25"/>
    <n v="5.58"/>
    <s v="No"/>
    <x v="0"/>
    <x v="1"/>
    <n v="1"/>
    <x v="0"/>
    <x v="0"/>
    <x v="2"/>
    <d v="2003-10-08T00:00:00"/>
    <x v="282"/>
    <x v="0"/>
    <s v="tier - 2"/>
    <x v="0"/>
    <x v="39"/>
  </r>
  <r>
    <s v="Id284"/>
    <x v="254"/>
    <n v="26.24"/>
    <n v="6.26"/>
    <s v="yes"/>
    <x v="0"/>
    <x v="0"/>
    <n v="0"/>
    <x v="0"/>
    <x v="1"/>
    <x v="1"/>
    <d v="1976-09-19T00:00:00"/>
    <x v="283"/>
    <x v="1"/>
    <s v="tier - 1"/>
    <x v="3"/>
    <x v="1"/>
  </r>
  <r>
    <s v="Id285"/>
    <x v="255"/>
    <n v="31.36"/>
    <n v="10.6"/>
    <s v="yes"/>
    <x v="0"/>
    <x v="0"/>
    <n v="0"/>
    <x v="0"/>
    <x v="0"/>
    <x v="0"/>
    <d v="1981-09-27T00:00:00"/>
    <x v="284"/>
    <x v="1"/>
    <s v="tier - 2"/>
    <x v="3"/>
    <x v="36"/>
  </r>
  <r>
    <s v="Id286"/>
    <x v="256"/>
    <n v="25.69"/>
    <n v="4.78"/>
    <s v="yes"/>
    <x v="0"/>
    <x v="0"/>
    <n v="0"/>
    <x v="0"/>
    <x v="1"/>
    <x v="2"/>
    <d v="1976-08-09T00:00:00"/>
    <x v="285"/>
    <x v="1"/>
    <s v="tier - 3"/>
    <x v="3"/>
    <x v="1"/>
  </r>
  <r>
    <s v="Id287"/>
    <x v="257"/>
    <n v="25.46"/>
    <n v="6.03"/>
    <s v="No"/>
    <x v="0"/>
    <x v="0"/>
    <n v="2"/>
    <x v="0"/>
    <x v="1"/>
    <x v="1"/>
    <d v="1972-10-19T00:00:00"/>
    <x v="286"/>
    <x v="1"/>
    <s v="tier - 2"/>
    <x v="3"/>
    <x v="28"/>
  </r>
  <r>
    <s v="Id288"/>
    <x v="187"/>
    <n v="31.83"/>
    <n v="11.55"/>
    <s v="yes"/>
    <x v="0"/>
    <x v="0"/>
    <n v="1"/>
    <x v="0"/>
    <x v="0"/>
    <x v="0"/>
    <d v="1986-12-02T00:00:00"/>
    <x v="287"/>
    <x v="1"/>
    <s v="tier - 2"/>
    <x v="3"/>
    <x v="26"/>
  </r>
  <r>
    <s v="Id289"/>
    <x v="258"/>
    <n v="24.43"/>
    <n v="7.59"/>
    <s v="yes"/>
    <x v="0"/>
    <x v="0"/>
    <n v="1"/>
    <x v="0"/>
    <x v="2"/>
    <x v="0"/>
    <d v="1975-12-17T00:00:00"/>
    <x v="288"/>
    <x v="1"/>
    <s v="tier - 3"/>
    <x v="1"/>
    <x v="27"/>
  </r>
  <r>
    <s v="Id290"/>
    <x v="203"/>
    <n v="41.9"/>
    <n v="4.26"/>
    <s v="No"/>
    <x v="0"/>
    <x v="0"/>
    <n v="0"/>
    <x v="0"/>
    <x v="0"/>
    <x v="2"/>
    <d v="1994-09-08T00:00:00"/>
    <x v="289"/>
    <x v="1"/>
    <s v="tier - 1"/>
    <x v="3"/>
    <x v="6"/>
  </r>
  <r>
    <s v="Id291"/>
    <x v="259"/>
    <n v="22.88"/>
    <n v="5.9"/>
    <s v="yes"/>
    <x v="0"/>
    <x v="1"/>
    <n v="1"/>
    <x v="0"/>
    <x v="2"/>
    <x v="1"/>
    <d v="1969-09-11T00:00:00"/>
    <x v="290"/>
    <x v="0"/>
    <s v="tier - 2"/>
    <x v="3"/>
    <x v="16"/>
  </r>
  <r>
    <s v="Id292"/>
    <x v="260"/>
    <n v="29.734999999999999"/>
    <n v="7.79"/>
    <s v="No"/>
    <x v="0"/>
    <x v="0"/>
    <n v="0"/>
    <x v="1"/>
    <x v="1"/>
    <x v="0"/>
    <d v="1978-11-10T00:00:00"/>
    <x v="291"/>
    <x v="0"/>
    <s v="tier - 3"/>
    <x v="6"/>
    <x v="9"/>
  </r>
  <r>
    <s v="Id293"/>
    <x v="261"/>
    <n v="40.74"/>
    <n v="5.28"/>
    <s v="No"/>
    <x v="0"/>
    <x v="1"/>
    <n v="1"/>
    <x v="0"/>
    <x v="0"/>
    <x v="2"/>
    <d v="1993-09-13T00:00:00"/>
    <x v="292"/>
    <x v="0"/>
    <s v="tier - 3"/>
    <x v="3"/>
    <x v="20"/>
  </r>
  <r>
    <s v="Id294"/>
    <x v="262"/>
    <n v="24.14"/>
    <n v="5.87"/>
    <s v="No"/>
    <x v="0"/>
    <x v="0"/>
    <n v="2"/>
    <x v="0"/>
    <x v="2"/>
    <x v="1"/>
    <d v="1972-09-21T00:00:00"/>
    <x v="293"/>
    <x v="1"/>
    <s v="tier - 1"/>
    <x v="3"/>
    <x v="28"/>
  </r>
  <r>
    <s v="Id295"/>
    <x v="263"/>
    <n v="25.15"/>
    <n v="9.08"/>
    <s v="yes"/>
    <x v="0"/>
    <x v="0"/>
    <n v="1"/>
    <x v="0"/>
    <x v="1"/>
    <x v="0"/>
    <d v="1975-09-25T00:00:00"/>
    <x v="294"/>
    <x v="1"/>
    <s v="tier - 3"/>
    <x v="3"/>
    <x v="27"/>
  </r>
  <r>
    <s v="Id296"/>
    <x v="264"/>
    <n v="28.71"/>
    <n v="5.2"/>
    <s v="No"/>
    <x v="0"/>
    <x v="0"/>
    <n v="1"/>
    <x v="0"/>
    <x v="1"/>
    <x v="2"/>
    <d v="1984-09-10T00:00:00"/>
    <x v="295"/>
    <x v="1"/>
    <s v="tier - 1"/>
    <x v="3"/>
    <x v="32"/>
  </r>
  <r>
    <s v="Id297"/>
    <x v="265"/>
    <n v="23"/>
    <n v="5.48"/>
    <s v="No"/>
    <x v="0"/>
    <x v="0"/>
    <n v="0"/>
    <x v="0"/>
    <x v="2"/>
    <x v="2"/>
    <d v="1977-10-14T00:00:00"/>
    <x v="296"/>
    <x v="1"/>
    <s v="tier - 2"/>
    <x v="1"/>
    <x v="29"/>
  </r>
  <r>
    <s v="Id298"/>
    <x v="266"/>
    <n v="36.86"/>
    <n v="11.95"/>
    <s v="No"/>
    <x v="0"/>
    <x v="0"/>
    <n v="0"/>
    <x v="1"/>
    <x v="0"/>
    <x v="0"/>
    <d v="1960-12-13T00:00:00"/>
    <x v="297"/>
    <x v="1"/>
    <s v="tier - 1"/>
    <x v="2"/>
    <x v="15"/>
  </r>
  <r>
    <s v="Id299"/>
    <x v="267"/>
    <n v="24.25"/>
    <n v="8.6999999999999993"/>
    <s v="yes"/>
    <x v="0"/>
    <x v="0"/>
    <n v="1"/>
    <x v="0"/>
    <x v="2"/>
    <x v="0"/>
    <d v="1975-10-29T00:00:00"/>
    <x v="298"/>
    <x v="1"/>
    <s v="tier - 1"/>
    <x v="3"/>
    <x v="27"/>
  </r>
  <r>
    <s v="Id300"/>
    <x v="268"/>
    <n v="23.85"/>
    <n v="7.84"/>
    <s v="No"/>
    <x v="0"/>
    <x v="0"/>
    <n v="0"/>
    <x v="0"/>
    <x v="2"/>
    <x v="0"/>
    <d v="1974-10-08T00:00:00"/>
    <x v="299"/>
    <x v="1"/>
    <s v="tier - 3"/>
    <x v="3"/>
    <x v="19"/>
  </r>
  <r>
    <s v="Id301"/>
    <x v="269"/>
    <n v="40.020000000000003"/>
    <n v="5.19"/>
    <s v="yes"/>
    <x v="0"/>
    <x v="0"/>
    <n v="1"/>
    <x v="0"/>
    <x v="0"/>
    <x v="2"/>
    <d v="1995-09-27T00:00:00"/>
    <x v="300"/>
    <x v="1"/>
    <s v="tier - 2"/>
    <x v="3"/>
    <x v="40"/>
  </r>
  <r>
    <s v="Id302"/>
    <x v="78"/>
    <n v="19.170000000000002"/>
    <n v="8.41"/>
    <s v="No"/>
    <x v="0"/>
    <x v="0"/>
    <n v="0"/>
    <x v="0"/>
    <x v="2"/>
    <x v="0"/>
    <d v="1968-07-09T00:00:00"/>
    <x v="301"/>
    <x v="1"/>
    <s v="tier - 1"/>
    <x v="3"/>
    <x v="0"/>
  </r>
  <r>
    <s v="Id303"/>
    <x v="270"/>
    <n v="43.53"/>
    <n v="5.86"/>
    <s v="yes"/>
    <x v="1"/>
    <x v="0"/>
    <n v="2"/>
    <x v="0"/>
    <x v="0"/>
    <x v="1"/>
    <d v="2000-07-22T00:00:00"/>
    <x v="302"/>
    <x v="0"/>
    <s v="tier - 1"/>
    <x v="3"/>
    <x v="21"/>
  </r>
  <r>
    <s v="Id304"/>
    <x v="271"/>
    <n v="46.06"/>
    <n v="4.18"/>
    <s v="No"/>
    <x v="1"/>
    <x v="0"/>
    <n v="1"/>
    <x v="0"/>
    <x v="0"/>
    <x v="2"/>
    <d v="2004-11-09T00:00:00"/>
    <x v="303"/>
    <x v="1"/>
    <s v="tier - 1"/>
    <x v="3"/>
    <x v="41"/>
  </r>
  <r>
    <s v="Id305"/>
    <x v="272"/>
    <n v="29.92"/>
    <n v="11.99"/>
    <s v="yes"/>
    <x v="0"/>
    <x v="0"/>
    <n v="2"/>
    <x v="0"/>
    <x v="0"/>
    <x v="0"/>
    <d v="1961-09-09T00:00:00"/>
    <x v="304"/>
    <x v="1"/>
    <s v="tier - 2"/>
    <x v="0"/>
    <x v="12"/>
  </r>
  <r>
    <s v="Id306"/>
    <x v="273"/>
    <n v="28.46"/>
    <n v="4.8499999999999996"/>
    <s v="yes"/>
    <x v="0"/>
    <x v="0"/>
    <n v="1"/>
    <x v="0"/>
    <x v="1"/>
    <x v="2"/>
    <d v="1988-09-05T00:00:00"/>
    <x v="305"/>
    <x v="1"/>
    <s v="tier - 1"/>
    <x v="3"/>
    <x v="23"/>
  </r>
  <r>
    <s v="Id307"/>
    <x v="61"/>
    <n v="24.56"/>
    <n v="6.18"/>
    <s v="yes"/>
    <x v="0"/>
    <x v="1"/>
    <n v="1"/>
    <x v="0"/>
    <x v="2"/>
    <x v="1"/>
    <d v="1983-12-21T00:00:00"/>
    <x v="306"/>
    <x v="1"/>
    <s v="tier - 3"/>
    <x v="3"/>
    <x v="33"/>
  </r>
  <r>
    <s v="Id308"/>
    <x v="274"/>
    <n v="41.19"/>
    <n v="6.37"/>
    <s v="No"/>
    <x v="0"/>
    <x v="0"/>
    <n v="0"/>
    <x v="0"/>
    <x v="0"/>
    <x v="1"/>
    <d v="1999-09-21T00:00:00"/>
    <x v="307"/>
    <x v="0"/>
    <s v="tier - 2"/>
    <x v="3"/>
    <x v="35"/>
  </r>
  <r>
    <s v="Id309"/>
    <x v="275"/>
    <n v="18.63"/>
    <n v="9.81"/>
    <s v="yes"/>
    <x v="0"/>
    <x v="0"/>
    <n v="2"/>
    <x v="0"/>
    <x v="2"/>
    <x v="0"/>
    <d v="1970-11-11T00:00:00"/>
    <x v="308"/>
    <x v="1"/>
    <s v="tier - 3"/>
    <x v="3"/>
    <x v="2"/>
  </r>
  <r>
    <s v="Id310"/>
    <x v="276"/>
    <n v="26.26"/>
    <n v="11.8"/>
    <s v="yes"/>
    <x v="0"/>
    <x v="0"/>
    <n v="1"/>
    <x v="0"/>
    <x v="1"/>
    <x v="0"/>
    <d v="1986-08-10T00:00:00"/>
    <x v="309"/>
    <x v="1"/>
    <s v="tier - 1"/>
    <x v="3"/>
    <x v="26"/>
  </r>
  <r>
    <s v="Id311"/>
    <x v="277"/>
    <n v="22.37"/>
    <n v="5.86"/>
    <s v="yes"/>
    <x v="0"/>
    <x v="1"/>
    <n v="1"/>
    <x v="0"/>
    <x v="2"/>
    <x v="1"/>
    <d v="1983-09-03T00:00:00"/>
    <x v="310"/>
    <x v="1"/>
    <s v="tier - 1"/>
    <x v="1"/>
    <x v="33"/>
  </r>
  <r>
    <s v="Id312"/>
    <x v="278"/>
    <n v="39.619999999999997"/>
    <n v="4.28"/>
    <s v="No"/>
    <x v="0"/>
    <x v="0"/>
    <n v="1"/>
    <x v="0"/>
    <x v="0"/>
    <x v="2"/>
    <d v="1998-10-28T00:00:00"/>
    <x v="311"/>
    <x v="1"/>
    <s v="tier - 3"/>
    <x v="3"/>
    <x v="44"/>
  </r>
  <r>
    <s v="Id313"/>
    <x v="279"/>
    <n v="18.329999999999998"/>
    <n v="4.16"/>
    <s v="yes"/>
    <x v="0"/>
    <x v="0"/>
    <n v="0"/>
    <x v="0"/>
    <x v="3"/>
    <x v="2"/>
    <d v="1976-09-03T00:00:00"/>
    <x v="312"/>
    <x v="1"/>
    <s v="tier - 3"/>
    <x v="1"/>
    <x v="1"/>
  </r>
  <r>
    <s v="Id314"/>
    <x v="280"/>
    <n v="17.11"/>
    <n v="4.9800000000000004"/>
    <s v="yes"/>
    <x v="0"/>
    <x v="1"/>
    <n v="1"/>
    <x v="0"/>
    <x v="3"/>
    <x v="2"/>
    <d v="1969-07-30T00:00:00"/>
    <x v="313"/>
    <x v="1"/>
    <s v="tier - 2"/>
    <x v="3"/>
    <x v="16"/>
  </r>
  <r>
    <s v="Id315"/>
    <x v="281"/>
    <n v="43.5"/>
    <n v="6.38"/>
    <s v="No"/>
    <x v="1"/>
    <x v="0"/>
    <n v="1"/>
    <x v="0"/>
    <x v="0"/>
    <x v="1"/>
    <d v="2004-06-01T00:00:00"/>
    <x v="314"/>
    <x v="1"/>
    <s v="tier - 2"/>
    <x v="3"/>
    <x v="39"/>
  </r>
  <r>
    <s v="Id316"/>
    <x v="161"/>
    <n v="25.364999999999998"/>
    <n v="5.19"/>
    <s v="No"/>
    <x v="0"/>
    <x v="0"/>
    <n v="2"/>
    <x v="1"/>
    <x v="1"/>
    <x v="2"/>
    <d v="1972-07-24T00:00:00"/>
    <x v="315"/>
    <x v="0"/>
    <s v="tier - 1"/>
    <x v="1"/>
    <x v="28"/>
  </r>
  <r>
    <s v="Id317"/>
    <x v="19"/>
    <n v="28.594999999999999"/>
    <n v="10.210000000000001"/>
    <s v="No"/>
    <x v="0"/>
    <x v="0"/>
    <n v="0"/>
    <x v="1"/>
    <x v="1"/>
    <x v="0"/>
    <d v="1962-09-15T00:00:00"/>
    <x v="316"/>
    <x v="0"/>
    <s v="tier - 1"/>
    <x v="7"/>
    <x v="5"/>
  </r>
  <r>
    <s v="Id318"/>
    <x v="282"/>
    <n v="29.83"/>
    <n v="9.6999999999999993"/>
    <s v="yes"/>
    <x v="0"/>
    <x v="1"/>
    <n v="1"/>
    <x v="0"/>
    <x v="1"/>
    <x v="0"/>
    <d v="1963-09-13T00:00:00"/>
    <x v="317"/>
    <x v="0"/>
    <s v="tier - 1"/>
    <x v="7"/>
    <x v="8"/>
  </r>
  <r>
    <s v="Id319"/>
    <x v="283"/>
    <n v="24.7"/>
    <n v="10.25"/>
    <s v="No"/>
    <x v="0"/>
    <x v="0"/>
    <n v="3"/>
    <x v="1"/>
    <x v="2"/>
    <x v="0"/>
    <d v="1958-08-11T00:00:00"/>
    <x v="318"/>
    <x v="0"/>
    <s v="tier - 3"/>
    <x v="1"/>
    <x v="7"/>
  </r>
  <r>
    <s v="Id320"/>
    <x v="284"/>
    <n v="17.940000000000001"/>
    <n v="9.77"/>
    <s v="No"/>
    <x v="0"/>
    <x v="0"/>
    <n v="0"/>
    <x v="0"/>
    <x v="3"/>
    <x v="0"/>
    <d v="1971-12-25T00:00:00"/>
    <x v="319"/>
    <x v="1"/>
    <s v="tier - 3"/>
    <x v="3"/>
    <x v="14"/>
  </r>
  <r>
    <s v="Id321"/>
    <x v="285"/>
    <n v="21.08"/>
    <n v="4.83"/>
    <s v="No"/>
    <x v="0"/>
    <x v="1"/>
    <n v="1"/>
    <x v="0"/>
    <x v="2"/>
    <x v="2"/>
    <d v="1979-09-02T00:00:00"/>
    <x v="320"/>
    <x v="1"/>
    <s v="tier - 3"/>
    <x v="3"/>
    <x v="18"/>
  </r>
  <r>
    <s v="Id322"/>
    <x v="286"/>
    <n v="37.715000000000003"/>
    <n v="10.86"/>
    <s v="yes"/>
    <x v="0"/>
    <x v="0"/>
    <n v="0"/>
    <x v="1"/>
    <x v="0"/>
    <x v="0"/>
    <d v="1967-06-16T00:00:00"/>
    <x v="321"/>
    <x v="0"/>
    <s v="tier - 1"/>
    <x v="1"/>
    <x v="22"/>
  </r>
  <r>
    <s v="Id323"/>
    <x v="287"/>
    <n v="22.39"/>
    <n v="9.5299999999999994"/>
    <s v="yes"/>
    <x v="0"/>
    <x v="0"/>
    <n v="0"/>
    <x v="0"/>
    <x v="2"/>
    <x v="0"/>
    <d v="1981-08-04T00:00:00"/>
    <x v="322"/>
    <x v="1"/>
    <s v="tier - 3"/>
    <x v="1"/>
    <x v="36"/>
  </r>
  <r>
    <s v="Id324"/>
    <x v="143"/>
    <n v="28.78"/>
    <n v="5.68"/>
    <s v="No"/>
    <x v="0"/>
    <x v="0"/>
    <n v="0"/>
    <x v="0"/>
    <x v="1"/>
    <x v="2"/>
    <d v="1991-10-05T00:00:00"/>
    <x v="323"/>
    <x v="0"/>
    <s v="tier - 1"/>
    <x v="3"/>
    <x v="42"/>
  </r>
  <r>
    <s v="Id325"/>
    <x v="288"/>
    <n v="18.329999999999998"/>
    <n v="5.57"/>
    <s v="yes"/>
    <x v="0"/>
    <x v="0"/>
    <n v="0"/>
    <x v="0"/>
    <x v="3"/>
    <x v="2"/>
    <d v="1976-06-12T00:00:00"/>
    <x v="324"/>
    <x v="0"/>
    <s v="tier - 1"/>
    <x v="3"/>
    <x v="1"/>
  </r>
  <r>
    <s v="Id326"/>
    <x v="289"/>
    <n v="26.39"/>
    <n v="4.58"/>
    <s v="yes"/>
    <x v="0"/>
    <x v="0"/>
    <n v="1"/>
    <x v="0"/>
    <x v="1"/>
    <x v="2"/>
    <d v="1988-12-30T00:00:00"/>
    <x v="325"/>
    <x v="0"/>
    <s v="tier - 1"/>
    <x v="3"/>
    <x v="23"/>
  </r>
  <r>
    <s v="Id327"/>
    <x v="208"/>
    <n v="19.260000000000002"/>
    <n v="8.9600000000000009"/>
    <s v="yes"/>
    <x v="0"/>
    <x v="0"/>
    <n v="1"/>
    <x v="0"/>
    <x v="2"/>
    <x v="0"/>
    <d v="1975-08-19T00:00:00"/>
    <x v="326"/>
    <x v="0"/>
    <s v="tier - 3"/>
    <x v="3"/>
    <x v="27"/>
  </r>
  <r>
    <s v="Id328"/>
    <x v="290"/>
    <n v="26.92"/>
    <n v="6.09"/>
    <s v="No"/>
    <x v="0"/>
    <x v="0"/>
    <n v="0"/>
    <x v="0"/>
    <x v="1"/>
    <x v="1"/>
    <d v="1989-12-30T00:00:00"/>
    <x v="327"/>
    <x v="0"/>
    <s v="tier - 3"/>
    <x v="3"/>
    <x v="4"/>
  </r>
  <r>
    <s v="Id329"/>
    <x v="203"/>
    <n v="19.73"/>
    <n v="4.3600000000000003"/>
    <s v="No"/>
    <x v="0"/>
    <x v="0"/>
    <n v="0"/>
    <x v="0"/>
    <x v="2"/>
    <x v="2"/>
    <d v="1982-10-29T00:00:00"/>
    <x v="328"/>
    <x v="0"/>
    <s v="tier - 1"/>
    <x v="1"/>
    <x v="37"/>
  </r>
  <r>
    <s v="Id330"/>
    <x v="291"/>
    <n v="23.56"/>
    <n v="11.74"/>
    <s v="yes"/>
    <x v="0"/>
    <x v="0"/>
    <n v="0"/>
    <x v="0"/>
    <x v="2"/>
    <x v="0"/>
    <d v="1981-08-13T00:00:00"/>
    <x v="329"/>
    <x v="0"/>
    <s v="tier - 2"/>
    <x v="3"/>
    <x v="36"/>
  </r>
  <r>
    <s v="Id331"/>
    <x v="292"/>
    <n v="37.67"/>
    <n v="5.89"/>
    <s v="No"/>
    <x v="0"/>
    <x v="0"/>
    <n v="1"/>
    <x v="0"/>
    <x v="0"/>
    <x v="1"/>
    <d v="1998-06-20T00:00:00"/>
    <x v="330"/>
    <x v="0"/>
    <s v="tier - 2"/>
    <x v="3"/>
    <x v="44"/>
  </r>
  <r>
    <s v="Id332"/>
    <x v="283"/>
    <n v="18.73"/>
    <n v="10.64"/>
    <s v="No"/>
    <x v="0"/>
    <x v="0"/>
    <n v="2"/>
    <x v="0"/>
    <x v="2"/>
    <x v="0"/>
    <d v="1973-08-23T00:00:00"/>
    <x v="331"/>
    <x v="0"/>
    <s v="tier - 3"/>
    <x v="3"/>
    <x v="30"/>
  </r>
  <r>
    <s v="Id333"/>
    <x v="293"/>
    <n v="33.090000000000003"/>
    <n v="6.06"/>
    <s v="No"/>
    <x v="0"/>
    <x v="1"/>
    <n v="1"/>
    <x v="0"/>
    <x v="0"/>
    <x v="1"/>
    <d v="1993-07-27T00:00:00"/>
    <x v="332"/>
    <x v="0"/>
    <s v="tier - 1"/>
    <x v="3"/>
    <x v="20"/>
  </r>
  <r>
    <s v="Id334"/>
    <x v="294"/>
    <n v="18.329999999999998"/>
    <n v="7.46"/>
    <s v="yes"/>
    <x v="0"/>
    <x v="0"/>
    <n v="1"/>
    <x v="0"/>
    <x v="3"/>
    <x v="0"/>
    <d v="1975-11-03T00:00:00"/>
    <x v="333"/>
    <x v="0"/>
    <s v="tier - 1"/>
    <x v="3"/>
    <x v="27"/>
  </r>
  <r>
    <s v="Id335"/>
    <x v="295"/>
    <n v="27.74"/>
    <n v="4.68"/>
    <s v="yes"/>
    <x v="0"/>
    <x v="0"/>
    <n v="2"/>
    <x v="0"/>
    <x v="1"/>
    <x v="2"/>
    <d v="1959-10-20T00:00:00"/>
    <x v="334"/>
    <x v="0"/>
    <s v="tier - 2"/>
    <x v="2"/>
    <x v="10"/>
  </r>
  <r>
    <s v="Id336"/>
    <x v="296"/>
    <n v="24.2"/>
    <n v="6.15"/>
    <s v="No"/>
    <x v="0"/>
    <x v="0"/>
    <n v="1"/>
    <x v="0"/>
    <x v="2"/>
    <x v="1"/>
    <d v="1987-07-16T00:00:00"/>
    <x v="335"/>
    <x v="0"/>
    <s v="tier - 1"/>
    <x v="3"/>
    <x v="38"/>
  </r>
  <r>
    <s v="Id337"/>
    <x v="297"/>
    <n v="22.03"/>
    <n v="4.28"/>
    <s v="yes"/>
    <x v="0"/>
    <x v="0"/>
    <n v="0"/>
    <x v="0"/>
    <x v="2"/>
    <x v="2"/>
    <d v="1985-11-07T00:00:00"/>
    <x v="336"/>
    <x v="0"/>
    <s v="tier - 1"/>
    <x v="3"/>
    <x v="17"/>
  </r>
  <r>
    <s v="Id338"/>
    <x v="298"/>
    <n v="26.885000000000002"/>
    <n v="9.86"/>
    <s v="No"/>
    <x v="0"/>
    <x v="0"/>
    <n v="3"/>
    <x v="0"/>
    <x v="1"/>
    <x v="0"/>
    <d v="1958-06-05T00:00:00"/>
    <x v="337"/>
    <x v="0"/>
    <s v="tier - 2"/>
    <x v="1"/>
    <x v="46"/>
  </r>
  <r>
    <s v="Id339"/>
    <x v="152"/>
    <n v="16.36"/>
    <n v="11.19"/>
    <s v="No"/>
    <x v="0"/>
    <x v="0"/>
    <n v="0"/>
    <x v="0"/>
    <x v="3"/>
    <x v="0"/>
    <d v="1978-07-21T00:00:00"/>
    <x v="338"/>
    <x v="0"/>
    <s v="tier - 3"/>
    <x v="1"/>
    <x v="9"/>
  </r>
  <r>
    <s v="Id340"/>
    <x v="299"/>
    <n v="32.299999999999997"/>
    <n v="4.8899999999999997"/>
    <s v="yes"/>
    <x v="0"/>
    <x v="1"/>
    <n v="1"/>
    <x v="1"/>
    <x v="0"/>
    <x v="2"/>
    <d v="1969-07-09T00:00:00"/>
    <x v="339"/>
    <x v="0"/>
    <s v="tier - 3"/>
    <x v="2"/>
    <x v="16"/>
  </r>
  <r>
    <s v="Id341"/>
    <x v="300"/>
    <n v="16.05"/>
    <n v="4.3499999999999996"/>
    <s v="yes"/>
    <x v="0"/>
    <x v="0"/>
    <n v="0"/>
    <x v="0"/>
    <x v="3"/>
    <x v="2"/>
    <d v="1976-11-08T00:00:00"/>
    <x v="340"/>
    <x v="0"/>
    <s v="tier - 2"/>
    <x v="3"/>
    <x v="1"/>
  </r>
  <r>
    <s v="Id342"/>
    <x v="301"/>
    <n v="29.07"/>
    <n v="8.66"/>
    <s v="yes"/>
    <x v="0"/>
    <x v="0"/>
    <n v="2"/>
    <x v="0"/>
    <x v="1"/>
    <x v="0"/>
    <d v="1961-12-24T00:00:00"/>
    <x v="341"/>
    <x v="0"/>
    <s v="tier - 3"/>
    <x v="1"/>
    <x v="12"/>
  </r>
  <r>
    <s v="Id343"/>
    <x v="91"/>
    <n v="17.43"/>
    <n v="8.64"/>
    <s v="No"/>
    <x v="0"/>
    <x v="0"/>
    <n v="0"/>
    <x v="0"/>
    <x v="3"/>
    <x v="0"/>
    <d v="1978-11-29T00:00:00"/>
    <x v="342"/>
    <x v="0"/>
    <s v="tier - 1"/>
    <x v="3"/>
    <x v="9"/>
  </r>
  <r>
    <s v="Id344"/>
    <x v="302"/>
    <n v="19.329999999999998"/>
    <n v="4.2699999999999996"/>
    <s v="No"/>
    <x v="0"/>
    <x v="0"/>
    <n v="0"/>
    <x v="0"/>
    <x v="2"/>
    <x v="2"/>
    <d v="1980-07-14T00:00:00"/>
    <x v="343"/>
    <x v="0"/>
    <s v="tier - 3"/>
    <x v="3"/>
    <x v="25"/>
  </r>
  <r>
    <s v="Id345"/>
    <x v="303"/>
    <n v="30.52"/>
    <n v="4.21"/>
    <s v="No"/>
    <x v="0"/>
    <x v="0"/>
    <n v="1"/>
    <x v="0"/>
    <x v="0"/>
    <x v="2"/>
    <d v="1992-07-07T00:00:00"/>
    <x v="344"/>
    <x v="0"/>
    <s v="tier - 3"/>
    <x v="3"/>
    <x v="34"/>
  </r>
  <r>
    <s v="Id346"/>
    <x v="49"/>
    <n v="39.21"/>
    <n v="5.04"/>
    <s v="No"/>
    <x v="0"/>
    <x v="1"/>
    <n v="1"/>
    <x v="0"/>
    <x v="0"/>
    <x v="2"/>
    <d v="2003-09-01T00:00:00"/>
    <x v="345"/>
    <x v="0"/>
    <s v="tier - 3"/>
    <x v="3"/>
    <x v="39"/>
  </r>
  <r>
    <s v="Id347"/>
    <x v="304"/>
    <n v="26.98"/>
    <n v="5.21"/>
    <s v="yes"/>
    <x v="0"/>
    <x v="0"/>
    <n v="2"/>
    <x v="0"/>
    <x v="1"/>
    <x v="2"/>
    <d v="1959-12-05T00:00:00"/>
    <x v="346"/>
    <x v="0"/>
    <s v="tier - 1"/>
    <x v="1"/>
    <x v="10"/>
  </r>
  <r>
    <s v="Id348"/>
    <x v="305"/>
    <n v="25.84"/>
    <n v="8.83"/>
    <s v="No"/>
    <x v="0"/>
    <x v="0"/>
    <n v="0"/>
    <x v="1"/>
    <x v="1"/>
    <x v="0"/>
    <d v="1962-07-25T00:00:00"/>
    <x v="347"/>
    <x v="0"/>
    <s v="tier - 1"/>
    <x v="1"/>
    <x v="5"/>
  </r>
  <r>
    <s v="Id349"/>
    <x v="306"/>
    <n v="28.31"/>
    <n v="8.4700000000000006"/>
    <s v="yes"/>
    <x v="0"/>
    <x v="0"/>
    <n v="2"/>
    <x v="0"/>
    <x v="1"/>
    <x v="0"/>
    <d v="1961-08-03T00:00:00"/>
    <x v="348"/>
    <x v="0"/>
    <s v="tier - 2"/>
    <x v="1"/>
    <x v="12"/>
  </r>
  <r>
    <s v="Id350"/>
    <x v="307"/>
    <n v="23.94"/>
    <n v="4.2"/>
    <s v="No"/>
    <x v="0"/>
    <x v="0"/>
    <n v="0"/>
    <x v="0"/>
    <x v="2"/>
    <x v="2"/>
    <d v="1990-12-05T00:00:00"/>
    <x v="349"/>
    <x v="0"/>
    <s v="tier - 3"/>
    <x v="3"/>
    <x v="3"/>
  </r>
  <r>
    <s v="Id351"/>
    <x v="308"/>
    <n v="20.03"/>
    <n v="6.14"/>
    <s v="yes"/>
    <x v="0"/>
    <x v="0"/>
    <n v="0"/>
    <x v="0"/>
    <x v="2"/>
    <x v="1"/>
    <d v="1985-09-27T00:00:00"/>
    <x v="350"/>
    <x v="0"/>
    <s v="tier - 3"/>
    <x v="3"/>
    <x v="17"/>
  </r>
  <r>
    <s v="Id352"/>
    <x v="309"/>
    <n v="41.42"/>
    <n v="6.07"/>
    <s v="No"/>
    <x v="0"/>
    <x v="0"/>
    <n v="0"/>
    <x v="1"/>
    <x v="0"/>
    <x v="1"/>
    <d v="1982-12-11T00:00:00"/>
    <x v="351"/>
    <x v="0"/>
    <s v="tier - 2"/>
    <x v="1"/>
    <x v="37"/>
  </r>
  <r>
    <s v="Id353"/>
    <x v="310"/>
    <n v="36.67"/>
    <n v="10.210000000000001"/>
    <s v="No"/>
    <x v="0"/>
    <x v="0"/>
    <n v="0"/>
    <x v="1"/>
    <x v="0"/>
    <x v="0"/>
    <d v="1974-09-16T00:00:00"/>
    <x v="352"/>
    <x v="0"/>
    <s v="tier - 1"/>
    <x v="1"/>
    <x v="19"/>
  </r>
  <r>
    <s v="Id354"/>
    <x v="311"/>
    <n v="27.645"/>
    <n v="4.6900000000000004"/>
    <s v="No"/>
    <x v="0"/>
    <x v="0"/>
    <n v="0"/>
    <x v="1"/>
    <x v="1"/>
    <x v="2"/>
    <d v="1977-12-02T00:00:00"/>
    <x v="353"/>
    <x v="0"/>
    <s v="tier - 2"/>
    <x v="1"/>
    <x v="29"/>
  </r>
  <r>
    <s v="Id355"/>
    <x v="312"/>
    <n v="22.72"/>
    <n v="5.71"/>
    <s v="No"/>
    <x v="0"/>
    <x v="0"/>
    <n v="0"/>
    <x v="0"/>
    <x v="2"/>
    <x v="1"/>
    <d v="1990-12-24T00:00:00"/>
    <x v="354"/>
    <x v="0"/>
    <s v="tier - 2"/>
    <x v="3"/>
    <x v="3"/>
  </r>
  <r>
    <s v="Id356"/>
    <x v="313"/>
    <n v="36.520000000000003"/>
    <n v="9.07"/>
    <s v="yes"/>
    <x v="0"/>
    <x v="1"/>
    <n v="1"/>
    <x v="1"/>
    <x v="0"/>
    <x v="0"/>
    <d v="1963-11-25T00:00:00"/>
    <x v="355"/>
    <x v="0"/>
    <s v="tier - 1"/>
    <x v="0"/>
    <x v="8"/>
  </r>
  <r>
    <s v="Id357"/>
    <x v="314"/>
    <n v="33.96"/>
    <n v="4.99"/>
    <s v="No"/>
    <x v="0"/>
    <x v="0"/>
    <n v="0"/>
    <x v="0"/>
    <x v="0"/>
    <x v="2"/>
    <d v="1999-09-06T00:00:00"/>
    <x v="356"/>
    <x v="0"/>
    <s v="tier - 3"/>
    <x v="3"/>
    <x v="35"/>
  </r>
  <r>
    <s v="Id358"/>
    <x v="315"/>
    <n v="26.695"/>
    <n v="8.31"/>
    <s v="No"/>
    <x v="0"/>
    <x v="0"/>
    <n v="0"/>
    <x v="0"/>
    <x v="1"/>
    <x v="0"/>
    <d v="1960-11-22T00:00:00"/>
    <x v="357"/>
    <x v="0"/>
    <s v="tier - 2"/>
    <x v="9"/>
    <x v="15"/>
  </r>
  <r>
    <s v="Id359"/>
    <x v="316"/>
    <n v="18.45"/>
    <n v="5.07"/>
    <s v="yes"/>
    <x v="0"/>
    <x v="0"/>
    <n v="0"/>
    <x v="0"/>
    <x v="3"/>
    <x v="2"/>
    <d v="1985-11-29T00:00:00"/>
    <x v="358"/>
    <x v="0"/>
    <s v="tier - 2"/>
    <x v="3"/>
    <x v="17"/>
  </r>
  <r>
    <s v="Id360"/>
    <x v="317"/>
    <n v="33.18"/>
    <n v="4.79"/>
    <s v="No"/>
    <x v="0"/>
    <x v="0"/>
    <n v="0"/>
    <x v="0"/>
    <x v="0"/>
    <x v="2"/>
    <d v="1999-12-21T00:00:00"/>
    <x v="359"/>
    <x v="0"/>
    <s v="tier - 1"/>
    <x v="3"/>
    <x v="35"/>
  </r>
  <r>
    <s v="Id361"/>
    <x v="318"/>
    <n v="36.1"/>
    <n v="11.39"/>
    <s v="yes"/>
    <x v="0"/>
    <x v="0"/>
    <n v="2"/>
    <x v="1"/>
    <x v="0"/>
    <x v="0"/>
    <d v="1961-07-28T00:00:00"/>
    <x v="360"/>
    <x v="0"/>
    <s v="tier - 3"/>
    <x v="3"/>
    <x v="12"/>
  </r>
  <r>
    <s v="Id362"/>
    <x v="62"/>
    <n v="22.77"/>
    <n v="6"/>
    <s v="No"/>
    <x v="0"/>
    <x v="0"/>
    <n v="0"/>
    <x v="0"/>
    <x v="2"/>
    <x v="1"/>
    <d v="1991-06-04T00:00:00"/>
    <x v="361"/>
    <x v="0"/>
    <s v="tier - 3"/>
    <x v="3"/>
    <x v="3"/>
  </r>
  <r>
    <s v="Id363"/>
    <x v="319"/>
    <n v="21.24"/>
    <n v="5.13"/>
    <s v="No"/>
    <x v="0"/>
    <x v="0"/>
    <n v="0"/>
    <x v="0"/>
    <x v="2"/>
    <x v="2"/>
    <d v="1989-11-21T00:00:00"/>
    <x v="362"/>
    <x v="0"/>
    <s v="tier - 2"/>
    <x v="3"/>
    <x v="4"/>
  </r>
  <r>
    <s v="Id364"/>
    <x v="320"/>
    <n v="17.600000000000001"/>
    <n v="5.26"/>
    <s v="yes"/>
    <x v="0"/>
    <x v="0"/>
    <n v="0"/>
    <x v="0"/>
    <x v="3"/>
    <x v="2"/>
    <d v="1985-12-04T00:00:00"/>
    <x v="363"/>
    <x v="0"/>
    <s v="tier - 1"/>
    <x v="3"/>
    <x v="17"/>
  </r>
  <r>
    <s v="Id365"/>
    <x v="321"/>
    <n v="26.29"/>
    <n v="6.84"/>
    <s v="No"/>
    <x v="0"/>
    <x v="0"/>
    <n v="0"/>
    <x v="0"/>
    <x v="1"/>
    <x v="0"/>
    <d v="1960-07-06T00:00:00"/>
    <x v="364"/>
    <x v="0"/>
    <s v="tier - 1"/>
    <x v="0"/>
    <x v="15"/>
  </r>
  <r>
    <s v="Id366"/>
    <x v="322"/>
    <n v="35.31"/>
    <n v="9.0399999999999991"/>
    <s v="No"/>
    <x v="0"/>
    <x v="0"/>
    <n v="0"/>
    <x v="1"/>
    <x v="0"/>
    <x v="0"/>
    <d v="2002-12-06T00:00:00"/>
    <x v="365"/>
    <x v="0"/>
    <s v="tier - 3"/>
    <x v="0"/>
    <x v="43"/>
  </r>
  <r>
    <s v="Id367"/>
    <x v="323"/>
    <n v="27.04"/>
    <n v="4.0999999999999996"/>
    <s v="No"/>
    <x v="0"/>
    <x v="0"/>
    <n v="1"/>
    <x v="0"/>
    <x v="1"/>
    <x v="2"/>
    <d v="1992-07-03T00:00:00"/>
    <x v="366"/>
    <x v="0"/>
    <s v="tier - 2"/>
    <x v="3"/>
    <x v="34"/>
  </r>
  <r>
    <s v="Id368"/>
    <x v="324"/>
    <n v="30.23"/>
    <n v="4.2300000000000004"/>
    <s v="yes"/>
    <x v="0"/>
    <x v="1"/>
    <n v="1"/>
    <x v="0"/>
    <x v="0"/>
    <x v="2"/>
    <d v="1997-10-07T00:00:00"/>
    <x v="367"/>
    <x v="0"/>
    <s v="tier - 1"/>
    <x v="3"/>
    <x v="31"/>
  </r>
  <r>
    <s v="Id369"/>
    <x v="325"/>
    <n v="30.6"/>
    <n v="6.48"/>
    <s v="yes"/>
    <x v="0"/>
    <x v="1"/>
    <n v="1"/>
    <x v="0"/>
    <x v="0"/>
    <x v="0"/>
    <d v="1997-09-09T00:00:00"/>
    <x v="368"/>
    <x v="1"/>
    <s v="tier - 3"/>
    <x v="3"/>
    <x v="31"/>
  </r>
  <r>
    <s v="Id370"/>
    <x v="326"/>
    <n v="26.8"/>
    <n v="5.53"/>
    <s v="No"/>
    <x v="0"/>
    <x v="0"/>
    <n v="1"/>
    <x v="0"/>
    <x v="1"/>
    <x v="2"/>
    <d v="1992-06-11T00:00:00"/>
    <x v="369"/>
    <x v="1"/>
    <s v="tier - 3"/>
    <x v="3"/>
    <x v="34"/>
  </r>
  <r>
    <s v="Id371"/>
    <x v="327"/>
    <n v="16.86"/>
    <n v="4.07"/>
    <s v="yes"/>
    <x v="0"/>
    <x v="0"/>
    <n v="0"/>
    <x v="0"/>
    <x v="3"/>
    <x v="2"/>
    <d v="1985-11-06T00:00:00"/>
    <x v="370"/>
    <x v="1"/>
    <s v="tier - 1"/>
    <x v="3"/>
    <x v="17"/>
  </r>
  <r>
    <s v="Id372"/>
    <x v="328"/>
    <n v="16.3"/>
    <n v="5.51"/>
    <s v="No"/>
    <x v="0"/>
    <x v="0"/>
    <n v="1"/>
    <x v="0"/>
    <x v="3"/>
    <x v="2"/>
    <d v="1984-07-22T00:00:00"/>
    <x v="371"/>
    <x v="1"/>
    <s v="tier - 2"/>
    <x v="3"/>
    <x v="32"/>
  </r>
  <r>
    <s v="Id373"/>
    <x v="329"/>
    <n v="29.81"/>
    <n v="11.66"/>
    <s v="No"/>
    <x v="0"/>
    <x v="0"/>
    <n v="0"/>
    <x v="0"/>
    <x v="1"/>
    <x v="0"/>
    <d v="1965-10-19T00:00:00"/>
    <x v="372"/>
    <x v="1"/>
    <s v="tier - 3"/>
    <x v="0"/>
    <x v="11"/>
  </r>
  <r>
    <s v="Id374"/>
    <x v="256"/>
    <n v="16.329999999999998"/>
    <n v="7.26"/>
    <s v="yes"/>
    <x v="0"/>
    <x v="0"/>
    <n v="0"/>
    <x v="0"/>
    <x v="3"/>
    <x v="0"/>
    <d v="1981-10-03T00:00:00"/>
    <x v="373"/>
    <x v="1"/>
    <s v="tier - 1"/>
    <x v="3"/>
    <x v="36"/>
  </r>
  <r>
    <s v="Id375"/>
    <x v="330"/>
    <n v="16.37"/>
    <n v="4.79"/>
    <s v="yes"/>
    <x v="0"/>
    <x v="0"/>
    <n v="0"/>
    <x v="0"/>
    <x v="3"/>
    <x v="2"/>
    <d v="1985-12-05T00:00:00"/>
    <x v="374"/>
    <x v="1"/>
    <s v="tier - 1"/>
    <x v="3"/>
    <x v="17"/>
  </r>
  <r>
    <s v="Id376"/>
    <x v="331"/>
    <n v="22.42"/>
    <n v="4.68"/>
    <s v="yes"/>
    <x v="0"/>
    <x v="0"/>
    <n v="1"/>
    <x v="1"/>
    <x v="2"/>
    <x v="2"/>
    <d v="1988-09-15T00:00:00"/>
    <x v="375"/>
    <x v="1"/>
    <s v="tier - 3"/>
    <x v="5"/>
    <x v="23"/>
  </r>
  <r>
    <s v="Id377"/>
    <x v="143"/>
    <n v="31.35"/>
    <n v="4.33"/>
    <s v="yes"/>
    <x v="0"/>
    <x v="1"/>
    <n v="1"/>
    <x v="1"/>
    <x v="0"/>
    <x v="2"/>
    <d v="1969-10-16T00:00:00"/>
    <x v="376"/>
    <x v="1"/>
    <s v="tier - 2"/>
    <x v="0"/>
    <x v="16"/>
  </r>
  <r>
    <s v="Id378"/>
    <x v="332"/>
    <n v="31.9"/>
    <n v="11.89"/>
    <s v="No"/>
    <x v="0"/>
    <x v="0"/>
    <n v="0"/>
    <x v="1"/>
    <x v="0"/>
    <x v="0"/>
    <d v="1968-06-06T00:00:00"/>
    <x v="377"/>
    <x v="1"/>
    <s v="tier - 2"/>
    <x v="0"/>
    <x v="22"/>
  </r>
  <r>
    <s v="Id379"/>
    <x v="178"/>
    <n v="30.6"/>
    <n v="5.24"/>
    <s v="No"/>
    <x v="0"/>
    <x v="0"/>
    <n v="0"/>
    <x v="0"/>
    <x v="0"/>
    <x v="2"/>
    <d v="1999-12-02T00:00:00"/>
    <x v="378"/>
    <x v="1"/>
    <s v="tier - 1"/>
    <x v="3"/>
    <x v="35"/>
  </r>
  <r>
    <s v="Id380"/>
    <x v="333"/>
    <n v="28.975000000000001"/>
    <n v="7.63"/>
    <s v="No"/>
    <x v="0"/>
    <x v="0"/>
    <n v="0"/>
    <x v="0"/>
    <x v="1"/>
    <x v="0"/>
    <d v="1965-12-21T00:00:00"/>
    <x v="379"/>
    <x v="1"/>
    <s v="tier - 1"/>
    <x v="6"/>
    <x v="11"/>
  </r>
  <r>
    <s v="Id381"/>
    <x v="334"/>
    <n v="24.86"/>
    <n v="8.92"/>
    <s v="yes"/>
    <x v="0"/>
    <x v="0"/>
    <n v="2"/>
    <x v="1"/>
    <x v="2"/>
    <x v="0"/>
    <d v="1970-10-02T00:00:00"/>
    <x v="380"/>
    <x v="1"/>
    <s v="tier - 2"/>
    <x v="0"/>
    <x v="2"/>
  </r>
  <r>
    <s v="Id382"/>
    <x v="6"/>
    <n v="19.54"/>
    <n v="5.37"/>
    <s v="No"/>
    <x v="0"/>
    <x v="0"/>
    <n v="0"/>
    <x v="0"/>
    <x v="2"/>
    <x v="2"/>
    <d v="1990-12-13T00:00:00"/>
    <x v="381"/>
    <x v="1"/>
    <s v="tier - 3"/>
    <x v="3"/>
    <x v="3"/>
  </r>
  <r>
    <s v="Id383"/>
    <x v="210"/>
    <n v="26.74"/>
    <n v="4.3099999999999996"/>
    <s v="No"/>
    <x v="0"/>
    <x v="0"/>
    <n v="0"/>
    <x v="0"/>
    <x v="1"/>
    <x v="2"/>
    <d v="1994-07-02T00:00:00"/>
    <x v="382"/>
    <x v="1"/>
    <s v="tier - 2"/>
    <x v="3"/>
    <x v="6"/>
  </r>
  <r>
    <s v="Id384"/>
    <x v="72"/>
    <n v="22.99"/>
    <n v="10.46"/>
    <s v="No"/>
    <x v="0"/>
    <x v="0"/>
    <n v="3"/>
    <x v="0"/>
    <x v="2"/>
    <x v="0"/>
    <d v="1958-06-30T00:00:00"/>
    <x v="383"/>
    <x v="1"/>
    <s v="tier - 2"/>
    <x v="0"/>
    <x v="7"/>
  </r>
  <r>
    <s v="Id385"/>
    <x v="335"/>
    <n v="31.46"/>
    <n v="7.39"/>
    <s v="No"/>
    <x v="0"/>
    <x v="0"/>
    <n v="0"/>
    <x v="1"/>
    <x v="0"/>
    <x v="0"/>
    <d v="1960-07-09T00:00:00"/>
    <x v="384"/>
    <x v="1"/>
    <s v="tier - 2"/>
    <x v="0"/>
    <x v="15"/>
  </r>
  <r>
    <s v="Id386"/>
    <x v="336"/>
    <n v="30.86"/>
    <n v="6.18"/>
    <s v="No"/>
    <x v="1"/>
    <x v="0"/>
    <n v="2"/>
    <x v="0"/>
    <x v="0"/>
    <x v="1"/>
    <d v="2000-11-09T00:00:00"/>
    <x v="385"/>
    <x v="1"/>
    <s v="tier - 3"/>
    <x v="3"/>
    <x v="21"/>
  </r>
  <r>
    <s v="Id387"/>
    <x v="337"/>
    <n v="31.96"/>
    <n v="8.86"/>
    <s v="No"/>
    <x v="0"/>
    <x v="0"/>
    <n v="0"/>
    <x v="0"/>
    <x v="0"/>
    <x v="0"/>
    <d v="2002-06-17T00:00:00"/>
    <x v="386"/>
    <x v="1"/>
    <s v="tier - 2"/>
    <x v="3"/>
    <x v="43"/>
  </r>
  <r>
    <s v="Id388"/>
    <x v="338"/>
    <n v="23.76"/>
    <n v="10.96"/>
    <s v="No"/>
    <x v="0"/>
    <x v="0"/>
    <n v="3"/>
    <x v="0"/>
    <x v="2"/>
    <x v="0"/>
    <d v="1958-12-25T00:00:00"/>
    <x v="387"/>
    <x v="1"/>
    <s v="tier - 1"/>
    <x v="0"/>
    <x v="7"/>
  </r>
  <r>
    <s v="Id389"/>
    <x v="276"/>
    <n v="19.38"/>
    <n v="6.28"/>
    <s v="No"/>
    <x v="0"/>
    <x v="0"/>
    <n v="0"/>
    <x v="0"/>
    <x v="2"/>
    <x v="1"/>
    <d v="1991-08-22T00:00:00"/>
    <x v="388"/>
    <x v="1"/>
    <s v="tier - 2"/>
    <x v="3"/>
    <x v="42"/>
  </r>
  <r>
    <s v="Id390"/>
    <x v="339"/>
    <n v="16.21"/>
    <n v="6.29"/>
    <s v="yes"/>
    <x v="0"/>
    <x v="0"/>
    <n v="1"/>
    <x v="0"/>
    <x v="3"/>
    <x v="1"/>
    <d v="1988-07-22T00:00:00"/>
    <x v="389"/>
    <x v="1"/>
    <s v="tier - 1"/>
    <x v="3"/>
    <x v="23"/>
  </r>
  <r>
    <s v="Id391"/>
    <x v="340"/>
    <n v="32.54"/>
    <n v="4.0199999999999996"/>
    <s v="No"/>
    <x v="1"/>
    <x v="0"/>
    <n v="1"/>
    <x v="0"/>
    <x v="0"/>
    <x v="2"/>
    <d v="2004-09-05T00:00:00"/>
    <x v="390"/>
    <x v="1"/>
    <s v="tier - 2"/>
    <x v="3"/>
    <x v="41"/>
  </r>
  <r>
    <s v="Id392"/>
    <x v="47"/>
    <n v="36.765000000000001"/>
    <n v="11.95"/>
    <s v="yes"/>
    <x v="0"/>
    <x v="0"/>
    <n v="2"/>
    <x v="1"/>
    <x v="0"/>
    <x v="0"/>
    <d v="1970-08-27T00:00:00"/>
    <x v="391"/>
    <x v="1"/>
    <s v="tier - 3"/>
    <x v="1"/>
    <x v="2"/>
  </r>
  <r>
    <s v="Id393"/>
    <x v="341"/>
    <n v="35.909999999999997"/>
    <n v="8.7100000000000009"/>
    <s v="No"/>
    <x v="0"/>
    <x v="0"/>
    <n v="0"/>
    <x v="1"/>
    <x v="0"/>
    <x v="0"/>
    <d v="1974-09-21T00:00:00"/>
    <x v="392"/>
    <x v="1"/>
    <s v="tier - 2"/>
    <x v="2"/>
    <x v="19"/>
  </r>
  <r>
    <s v="Id394"/>
    <x v="342"/>
    <n v="32.06"/>
    <n v="4.67"/>
    <s v="No"/>
    <x v="1"/>
    <x v="0"/>
    <n v="1"/>
    <x v="0"/>
    <x v="0"/>
    <x v="2"/>
    <d v="2004-12-05T00:00:00"/>
    <x v="393"/>
    <x v="1"/>
    <s v="tier - 3"/>
    <x v="3"/>
    <x v="41"/>
  </r>
  <r>
    <s v="Id395"/>
    <x v="343"/>
    <n v="24.1"/>
    <n v="11.14"/>
    <s v="yes"/>
    <x v="0"/>
    <x v="0"/>
    <n v="1"/>
    <x v="1"/>
    <x v="2"/>
    <x v="0"/>
    <d v="1975-06-04T00:00:00"/>
    <x v="394"/>
    <x v="1"/>
    <s v="tier - 1"/>
    <x v="3"/>
    <x v="19"/>
  </r>
  <r>
    <s v="Id396"/>
    <x v="344"/>
    <n v="27.1"/>
    <n v="9.0500000000000007"/>
    <s v="No"/>
    <x v="0"/>
    <x v="0"/>
    <n v="2"/>
    <x v="1"/>
    <x v="1"/>
    <x v="0"/>
    <d v="1973-07-07T00:00:00"/>
    <x v="395"/>
    <x v="1"/>
    <s v="tier - 3"/>
    <x v="3"/>
    <x v="30"/>
  </r>
  <r>
    <s v="Id397"/>
    <x v="345"/>
    <n v="24.42"/>
    <n v="11.31"/>
    <s v="No"/>
    <x v="0"/>
    <x v="0"/>
    <n v="0"/>
    <x v="0"/>
    <x v="2"/>
    <x v="0"/>
    <d v="2002-10-11T00:00:00"/>
    <x v="396"/>
    <x v="1"/>
    <s v="tier - 1"/>
    <x v="0"/>
    <x v="43"/>
  </r>
  <r>
    <s v="Id398"/>
    <x v="346"/>
    <n v="26.695"/>
    <n v="4.68"/>
    <s v="yes"/>
    <x v="0"/>
    <x v="0"/>
    <n v="2"/>
    <x v="0"/>
    <x v="1"/>
    <x v="2"/>
    <d v="1966-07-09T00:00:00"/>
    <x v="397"/>
    <x v="1"/>
    <s v="tier - 3"/>
    <x v="1"/>
    <x v="24"/>
  </r>
  <r>
    <s v="Id399"/>
    <x v="83"/>
    <n v="27.79"/>
    <n v="6.05"/>
    <s v="yes"/>
    <x v="1"/>
    <x v="0"/>
    <n v="1"/>
    <x v="0"/>
    <x v="1"/>
    <x v="1"/>
    <d v="2000-12-26T00:00:00"/>
    <x v="398"/>
    <x v="1"/>
    <s v="tier - 3"/>
    <x v="3"/>
    <x v="21"/>
  </r>
  <r>
    <s v="Id400"/>
    <x v="347"/>
    <n v="32.68"/>
    <n v="4.68"/>
    <s v="yes"/>
    <x v="0"/>
    <x v="0"/>
    <n v="0"/>
    <x v="1"/>
    <x v="0"/>
    <x v="2"/>
    <d v="2001-06-05T00:00:00"/>
    <x v="399"/>
    <x v="1"/>
    <s v="tier - 2"/>
    <x v="1"/>
    <x v="21"/>
  </r>
  <r>
    <s v="Id401"/>
    <x v="348"/>
    <n v="26.4"/>
    <n v="9.5"/>
    <s v="yes"/>
    <x v="0"/>
    <x v="0"/>
    <n v="2"/>
    <x v="1"/>
    <x v="1"/>
    <x v="0"/>
    <d v="1970-12-03T00:00:00"/>
    <x v="400"/>
    <x v="1"/>
    <s v="tier - 2"/>
    <x v="0"/>
    <x v="2"/>
  </r>
  <r>
    <s v="Id402"/>
    <x v="349"/>
    <n v="23.655000000000001"/>
    <n v="10.84"/>
    <s v="yes"/>
    <x v="0"/>
    <x v="1"/>
    <n v="1"/>
    <x v="0"/>
    <x v="2"/>
    <x v="0"/>
    <d v="1963-08-21T00:00:00"/>
    <x v="401"/>
    <x v="1"/>
    <s v="tier - 3"/>
    <x v="1"/>
    <x v="8"/>
  </r>
  <r>
    <s v="Id403"/>
    <x v="350"/>
    <n v="27.36"/>
    <n v="5.88"/>
    <s v="No"/>
    <x v="0"/>
    <x v="0"/>
    <n v="2"/>
    <x v="1"/>
    <x v="1"/>
    <x v="1"/>
    <d v="1972-07-17T00:00:00"/>
    <x v="402"/>
    <x v="1"/>
    <s v="tier - 3"/>
    <x v="2"/>
    <x v="28"/>
  </r>
  <r>
    <s v="Id404"/>
    <x v="351"/>
    <n v="27.82"/>
    <n v="5.24"/>
    <s v="yes"/>
    <x v="0"/>
    <x v="0"/>
    <n v="0"/>
    <x v="0"/>
    <x v="1"/>
    <x v="2"/>
    <d v="2001-08-02T00:00:00"/>
    <x v="403"/>
    <x v="1"/>
    <s v="tier - 1"/>
    <x v="3"/>
    <x v="47"/>
  </r>
  <r>
    <s v="Id405"/>
    <x v="352"/>
    <n v="25.46"/>
    <n v="11.75"/>
    <s v="No"/>
    <x v="0"/>
    <x v="0"/>
    <n v="0"/>
    <x v="1"/>
    <x v="1"/>
    <x v="0"/>
    <d v="1968-12-11T00:00:00"/>
    <x v="404"/>
    <x v="1"/>
    <s v="tier - 3"/>
    <x v="6"/>
    <x v="0"/>
  </r>
  <r>
    <s v="Id406"/>
    <x v="353"/>
    <n v="25.1"/>
    <n v="6.97"/>
    <s v="No"/>
    <x v="0"/>
    <x v="0"/>
    <n v="0"/>
    <x v="0"/>
    <x v="1"/>
    <x v="0"/>
    <d v="1968-08-22T00:00:00"/>
    <x v="405"/>
    <x v="1"/>
    <s v="tier - 2"/>
    <x v="3"/>
    <x v="0"/>
  </r>
  <r>
    <s v="Id407"/>
    <x v="354"/>
    <n v="32.11"/>
    <n v="4.76"/>
    <s v="No"/>
    <x v="0"/>
    <x v="0"/>
    <n v="2"/>
    <x v="1"/>
    <x v="0"/>
    <x v="2"/>
    <d v="1972-09-26T00:00:00"/>
    <x v="406"/>
    <x v="1"/>
    <s v="tier - 2"/>
    <x v="6"/>
    <x v="28"/>
  </r>
  <r>
    <s v="Id408"/>
    <x v="355"/>
    <n v="29.8"/>
    <n v="8.24"/>
    <s v="yes"/>
    <x v="0"/>
    <x v="0"/>
    <n v="1"/>
    <x v="0"/>
    <x v="1"/>
    <x v="0"/>
    <d v="1975-12-14T00:00:00"/>
    <x v="407"/>
    <x v="1"/>
    <s v="tier - 1"/>
    <x v="3"/>
    <x v="27"/>
  </r>
  <r>
    <s v="Id409"/>
    <x v="356"/>
    <n v="24.01"/>
    <n v="4.76"/>
    <s v="No"/>
    <x v="0"/>
    <x v="0"/>
    <n v="1"/>
    <x v="0"/>
    <x v="2"/>
    <x v="2"/>
    <d v="1998-11-24T00:00:00"/>
    <x v="408"/>
    <x v="1"/>
    <s v="tier - 3"/>
    <x v="3"/>
    <x v="44"/>
  </r>
  <r>
    <s v="Id410"/>
    <x v="357"/>
    <n v="23.21"/>
    <n v="6.03"/>
    <s v="No"/>
    <x v="0"/>
    <x v="0"/>
    <n v="1"/>
    <x v="1"/>
    <x v="2"/>
    <x v="1"/>
    <d v="1998-06-14T00:00:00"/>
    <x v="409"/>
    <x v="1"/>
    <s v="tier - 2"/>
    <x v="0"/>
    <x v="44"/>
  </r>
  <r>
    <s v="Id411"/>
    <x v="358"/>
    <n v="21.2"/>
    <n v="4.07"/>
    <s v="yes"/>
    <x v="0"/>
    <x v="0"/>
    <n v="1"/>
    <x v="0"/>
    <x v="2"/>
    <x v="2"/>
    <d v="1995-12-04T00:00:00"/>
    <x v="410"/>
    <x v="1"/>
    <s v="tier - 2"/>
    <x v="3"/>
    <x v="40"/>
  </r>
  <r>
    <s v="Id412"/>
    <x v="359"/>
    <n v="28.215"/>
    <n v="8.26"/>
    <s v="yes"/>
    <x v="0"/>
    <x v="0"/>
    <n v="1"/>
    <x v="0"/>
    <x v="1"/>
    <x v="0"/>
    <d v="1975-11-14T00:00:00"/>
    <x v="411"/>
    <x v="1"/>
    <s v="tier - 3"/>
    <x v="1"/>
    <x v="27"/>
  </r>
  <r>
    <s v="Id413"/>
    <x v="360"/>
    <n v="38.094999999999999"/>
    <n v="4.76"/>
    <s v="No"/>
    <x v="0"/>
    <x v="0"/>
    <n v="1"/>
    <x v="1"/>
    <x v="0"/>
    <x v="2"/>
    <d v="1987-06-14T00:00:00"/>
    <x v="412"/>
    <x v="1"/>
    <s v="tier - 1"/>
    <x v="2"/>
    <x v="38"/>
  </r>
  <r>
    <s v="Id414"/>
    <x v="361"/>
    <n v="22.61"/>
    <n v="6.13"/>
    <s v="yes"/>
    <x v="0"/>
    <x v="1"/>
    <n v="1"/>
    <x v="0"/>
    <x v="2"/>
    <x v="1"/>
    <d v="1969-07-23T00:00:00"/>
    <x v="413"/>
    <x v="1"/>
    <s v="tier - 1"/>
    <x v="2"/>
    <x v="16"/>
  </r>
  <r>
    <s v="Id415"/>
    <x v="362"/>
    <n v="24.32"/>
    <n v="10.47"/>
    <s v="yes"/>
    <x v="0"/>
    <x v="0"/>
    <n v="2"/>
    <x v="0"/>
    <x v="2"/>
    <x v="0"/>
    <d v="1970-11-26T00:00:00"/>
    <x v="414"/>
    <x v="1"/>
    <s v="tier - 2"/>
    <x v="4"/>
    <x v="2"/>
  </r>
  <r>
    <s v="Id416"/>
    <x v="6"/>
    <n v="20.96"/>
    <n v="4.04"/>
    <s v="yes"/>
    <x v="0"/>
    <x v="0"/>
    <n v="1"/>
    <x v="0"/>
    <x v="2"/>
    <x v="2"/>
    <d v="1995-06-10T00:00:00"/>
    <x v="415"/>
    <x v="1"/>
    <s v="tier - 3"/>
    <x v="3"/>
    <x v="40"/>
  </r>
  <r>
    <s v="Id417"/>
    <x v="363"/>
    <n v="19.68"/>
    <n v="5.74"/>
    <s v="No"/>
    <x v="0"/>
    <x v="0"/>
    <n v="0"/>
    <x v="0"/>
    <x v="2"/>
    <x v="1"/>
    <d v="1994-09-09T00:00:00"/>
    <x v="416"/>
    <x v="1"/>
    <s v="tier - 2"/>
    <x v="3"/>
    <x v="6"/>
  </r>
  <r>
    <s v="Id418"/>
    <x v="303"/>
    <n v="18.100000000000001"/>
    <n v="6.33"/>
    <s v="No"/>
    <x v="0"/>
    <x v="0"/>
    <n v="1"/>
    <x v="0"/>
    <x v="3"/>
    <x v="1"/>
    <d v="1992-10-11T00:00:00"/>
    <x v="417"/>
    <x v="1"/>
    <s v="tier - 3"/>
    <x v="3"/>
    <x v="34"/>
  </r>
  <r>
    <s v="Id419"/>
    <x v="364"/>
    <n v="29.64"/>
    <n v="4.28"/>
    <s v="yes"/>
    <x v="0"/>
    <x v="0"/>
    <n v="0"/>
    <x v="1"/>
    <x v="1"/>
    <x v="2"/>
    <d v="1996-08-28T00:00:00"/>
    <x v="418"/>
    <x v="1"/>
    <s v="tier - 1"/>
    <x v="2"/>
    <x v="45"/>
  </r>
  <r>
    <s v="Id420"/>
    <x v="365"/>
    <n v="25.3"/>
    <n v="9.4700000000000006"/>
    <s v="yes"/>
    <x v="0"/>
    <x v="0"/>
    <n v="2"/>
    <x v="0"/>
    <x v="1"/>
    <x v="0"/>
    <d v="1970-06-12T00:00:00"/>
    <x v="419"/>
    <x v="1"/>
    <s v="tier - 3"/>
    <x v="0"/>
    <x v="2"/>
  </r>
  <r>
    <s v="Id421"/>
    <x v="366"/>
    <n v="27.6"/>
    <n v="4.8499999999999996"/>
    <s v="yes"/>
    <x v="0"/>
    <x v="0"/>
    <n v="0"/>
    <x v="1"/>
    <x v="1"/>
    <x v="2"/>
    <d v="1976-10-12T00:00:00"/>
    <x v="420"/>
    <x v="1"/>
    <s v="tier - 2"/>
    <x v="3"/>
    <x v="1"/>
  </r>
  <r>
    <s v="Id422"/>
    <x v="367"/>
    <n v="27.645"/>
    <n v="11.03"/>
    <s v="yes"/>
    <x v="0"/>
    <x v="0"/>
    <n v="1"/>
    <x v="0"/>
    <x v="1"/>
    <x v="0"/>
    <d v="1975-06-13T00:00:00"/>
    <x v="421"/>
    <x v="1"/>
    <s v="tier - 2"/>
    <x v="1"/>
    <x v="27"/>
  </r>
  <r>
    <s v="Id423"/>
    <x v="368"/>
    <n v="27.6"/>
    <n v="5.22"/>
    <s v="No"/>
    <x v="0"/>
    <x v="0"/>
    <n v="2"/>
    <x v="0"/>
    <x v="1"/>
    <x v="2"/>
    <d v="1972-09-14T00:00:00"/>
    <x v="422"/>
    <x v="1"/>
    <s v="tier - 3"/>
    <x v="3"/>
    <x v="28"/>
  </r>
  <r>
    <s v="Id424"/>
    <x v="369"/>
    <n v="25.08"/>
    <n v="9.52"/>
    <s v="yes"/>
    <x v="0"/>
    <x v="0"/>
    <n v="2"/>
    <x v="1"/>
    <x v="1"/>
    <x v="0"/>
    <d v="1961-10-21T00:00:00"/>
    <x v="423"/>
    <x v="1"/>
    <s v="tier - 2"/>
    <x v="0"/>
    <x v="12"/>
  </r>
  <r>
    <s v="Id425"/>
    <x v="361"/>
    <n v="30.02"/>
    <n v="11.09"/>
    <s v="No"/>
    <x v="0"/>
    <x v="0"/>
    <n v="0"/>
    <x v="1"/>
    <x v="0"/>
    <x v="0"/>
    <d v="1968-07-06T00:00:00"/>
    <x v="424"/>
    <x v="1"/>
    <s v="tier - 2"/>
    <x v="1"/>
    <x v="0"/>
  </r>
  <r>
    <s v="Id426"/>
    <x v="187"/>
    <n v="27.36"/>
    <n v="9.4499999999999993"/>
    <s v="yes"/>
    <x v="0"/>
    <x v="0"/>
    <n v="2"/>
    <x v="0"/>
    <x v="1"/>
    <x v="0"/>
    <d v="1970-11-30T00:00:00"/>
    <x v="425"/>
    <x v="1"/>
    <s v="tier - 3"/>
    <x v="1"/>
    <x v="2"/>
  </r>
  <r>
    <s v="Id427"/>
    <x v="370"/>
    <n v="22.2"/>
    <n v="5.51"/>
    <s v="No"/>
    <x v="0"/>
    <x v="0"/>
    <n v="0"/>
    <x v="0"/>
    <x v="2"/>
    <x v="2"/>
    <d v="1999-10-07T00:00:00"/>
    <x v="426"/>
    <x v="1"/>
    <s v="tier - 1"/>
    <x v="3"/>
    <x v="35"/>
  </r>
  <r>
    <s v="Id428"/>
    <x v="371"/>
    <n v="25.71"/>
    <n v="4.18"/>
    <s v="No"/>
    <x v="1"/>
    <x v="0"/>
    <n v="1"/>
    <x v="0"/>
    <x v="1"/>
    <x v="2"/>
    <d v="2004-08-03T00:00:00"/>
    <x v="427"/>
    <x v="1"/>
    <s v="tier - 1"/>
    <x v="3"/>
    <x v="41"/>
  </r>
  <r>
    <s v="Id429"/>
    <x v="75"/>
    <n v="41.91"/>
    <n v="5.98"/>
    <s v="yes"/>
    <x v="0"/>
    <x v="0"/>
    <n v="1"/>
    <x v="1"/>
    <x v="0"/>
    <x v="1"/>
    <d v="1964-12-16T00:00:00"/>
    <x v="428"/>
    <x v="1"/>
    <s v="tier - 1"/>
    <x v="0"/>
    <x v="13"/>
  </r>
  <r>
    <s v="Id430"/>
    <x v="372"/>
    <n v="25.85"/>
    <n v="10.16"/>
    <s v="No"/>
    <x v="0"/>
    <x v="0"/>
    <n v="0"/>
    <x v="0"/>
    <x v="1"/>
    <x v="0"/>
    <d v="1974-09-10T00:00:00"/>
    <x v="429"/>
    <x v="1"/>
    <s v="tier - 1"/>
    <x v="0"/>
    <x v="19"/>
  </r>
  <r>
    <s v="Id431"/>
    <x v="373"/>
    <n v="23.844999999999999"/>
    <n v="11.71"/>
    <s v="No"/>
    <x v="0"/>
    <x v="0"/>
    <n v="2"/>
    <x v="0"/>
    <x v="2"/>
    <x v="0"/>
    <d v="1973-06-13T00:00:00"/>
    <x v="430"/>
    <x v="1"/>
    <s v="tier - 2"/>
    <x v="2"/>
    <x v="30"/>
  </r>
  <r>
    <s v="Id432"/>
    <x v="374"/>
    <n v="30.59"/>
    <n v="5.23"/>
    <s v="No"/>
    <x v="0"/>
    <x v="1"/>
    <n v="1"/>
    <x v="1"/>
    <x v="0"/>
    <x v="2"/>
    <d v="2003-12-30T00:00:00"/>
    <x v="431"/>
    <x v="1"/>
    <s v="tier - 2"/>
    <x v="1"/>
    <x v="39"/>
  </r>
  <r>
    <s v="Id433"/>
    <x v="354"/>
    <n v="24.795000000000002"/>
    <n v="6.85"/>
    <s v="No"/>
    <x v="0"/>
    <x v="0"/>
    <n v="0"/>
    <x v="0"/>
    <x v="2"/>
    <x v="0"/>
    <d v="1971-07-10T00:00:00"/>
    <x v="432"/>
    <x v="1"/>
    <s v="tier - 2"/>
    <x v="1"/>
    <x v="14"/>
  </r>
  <r>
    <s v="Id434"/>
    <x v="83"/>
    <n v="24.13"/>
    <n v="7.05"/>
    <s v="yes"/>
    <x v="0"/>
    <x v="0"/>
    <n v="2"/>
    <x v="0"/>
    <x v="2"/>
    <x v="0"/>
    <d v="1970-08-08T00:00:00"/>
    <x v="433"/>
    <x v="1"/>
    <s v="tier - 3"/>
    <x v="1"/>
    <x v="2"/>
  </r>
  <r>
    <s v="Id435"/>
    <x v="375"/>
    <n v="25.84"/>
    <n v="11.64"/>
    <s v="No"/>
    <x v="0"/>
    <x v="0"/>
    <n v="2"/>
    <x v="0"/>
    <x v="1"/>
    <x v="0"/>
    <d v="1973-06-27T00:00:00"/>
    <x v="434"/>
    <x v="1"/>
    <s v="tier - 3"/>
    <x v="1"/>
    <x v="30"/>
  </r>
  <r>
    <s v="Id436"/>
    <x v="376"/>
    <n v="28"/>
    <n v="10.52"/>
    <s v="No"/>
    <x v="0"/>
    <x v="0"/>
    <n v="0"/>
    <x v="0"/>
    <x v="1"/>
    <x v="0"/>
    <d v="1974-06-02T00:00:00"/>
    <x v="435"/>
    <x v="1"/>
    <s v="tier - 2"/>
    <x v="3"/>
    <x v="30"/>
  </r>
  <r>
    <s v="Id437"/>
    <x v="377"/>
    <n v="34.1"/>
    <n v="4.01"/>
    <s v="yes"/>
    <x v="0"/>
    <x v="1"/>
    <n v="1"/>
    <x v="1"/>
    <x v="0"/>
    <x v="2"/>
    <d v="1983-08-26T00:00:00"/>
    <x v="436"/>
    <x v="1"/>
    <s v="tier - 2"/>
    <x v="0"/>
    <x v="33"/>
  </r>
  <r>
    <s v="Id438"/>
    <x v="321"/>
    <n v="26.125"/>
    <n v="8.56"/>
    <s v="yes"/>
    <x v="0"/>
    <x v="0"/>
    <n v="1"/>
    <x v="0"/>
    <x v="1"/>
    <x v="0"/>
    <d v="1975-11-13T00:00:00"/>
    <x v="437"/>
    <x v="1"/>
    <s v="tier - 3"/>
    <x v="2"/>
    <x v="27"/>
  </r>
  <r>
    <s v="Id439"/>
    <x v="378"/>
    <n v="25.6"/>
    <n v="10.5"/>
    <s v="No"/>
    <x v="0"/>
    <x v="0"/>
    <n v="2"/>
    <x v="0"/>
    <x v="1"/>
    <x v="0"/>
    <d v="1973-10-22T00:00:00"/>
    <x v="438"/>
    <x v="1"/>
    <s v="tier - 2"/>
    <x v="3"/>
    <x v="30"/>
  </r>
  <r>
    <s v="Id440"/>
    <x v="379"/>
    <n v="24.32"/>
    <n v="6.39"/>
    <s v="No"/>
    <x v="0"/>
    <x v="0"/>
    <n v="0"/>
    <x v="1"/>
    <x v="2"/>
    <x v="1"/>
    <d v="1994-10-03T00:00:00"/>
    <x v="439"/>
    <x v="1"/>
    <s v="tier - 3"/>
    <x v="2"/>
    <x v="6"/>
  </r>
  <r>
    <s v="Id441"/>
    <x v="380"/>
    <n v="22.88"/>
    <n v="5.71"/>
    <s v="yes"/>
    <x v="0"/>
    <x v="1"/>
    <n v="1"/>
    <x v="0"/>
    <x v="2"/>
    <x v="1"/>
    <d v="1969-11-14T00:00:00"/>
    <x v="440"/>
    <x v="1"/>
    <s v="tier - 3"/>
    <x v="0"/>
    <x v="16"/>
  </r>
  <r>
    <s v="Id442"/>
    <x v="381"/>
    <n v="24.984999999999999"/>
    <n v="4.43"/>
    <s v="yes"/>
    <x v="0"/>
    <x v="1"/>
    <n v="1"/>
    <x v="1"/>
    <x v="0"/>
    <x v="2"/>
    <d v="1997-08-07T00:00:00"/>
    <x v="441"/>
    <x v="1"/>
    <s v="tier - 3"/>
    <x v="11"/>
    <x v="31"/>
  </r>
  <r>
    <s v="Id443"/>
    <x v="382"/>
    <n v="33.1"/>
    <n v="5.52"/>
    <s v="No"/>
    <x v="0"/>
    <x v="1"/>
    <n v="1"/>
    <x v="1"/>
    <x v="0"/>
    <x v="2"/>
    <d v="2003-12-14T00:00:00"/>
    <x v="442"/>
    <x v="1"/>
    <s v="tier - 2"/>
    <x v="3"/>
    <x v="39"/>
  </r>
  <r>
    <s v="Id444"/>
    <x v="383"/>
    <n v="27.83"/>
    <n v="9.1999999999999993"/>
    <s v="yes"/>
    <x v="0"/>
    <x v="0"/>
    <n v="1"/>
    <x v="0"/>
    <x v="1"/>
    <x v="0"/>
    <d v="1975-09-09T00:00:00"/>
    <x v="443"/>
    <x v="1"/>
    <s v="tier - 2"/>
    <x v="0"/>
    <x v="27"/>
  </r>
  <r>
    <s v="Id445"/>
    <x v="384"/>
    <n v="30.875"/>
    <n v="10.97"/>
    <s v="yes"/>
    <x v="0"/>
    <x v="0"/>
    <n v="2"/>
    <x v="1"/>
    <x v="0"/>
    <x v="0"/>
    <d v="1970-11-09T00:00:00"/>
    <x v="444"/>
    <x v="1"/>
    <s v="tier - 2"/>
    <x v="2"/>
    <x v="2"/>
  </r>
  <r>
    <s v="Id446"/>
    <x v="290"/>
    <n v="27.265000000000001"/>
    <n v="4.25"/>
    <s v="No"/>
    <x v="0"/>
    <x v="1"/>
    <n v="1"/>
    <x v="1"/>
    <x v="1"/>
    <x v="2"/>
    <d v="2003-07-25T00:00:00"/>
    <x v="445"/>
    <x v="1"/>
    <s v="tier - 1"/>
    <x v="1"/>
    <x v="39"/>
  </r>
  <r>
    <s v="Id447"/>
    <x v="385"/>
    <n v="26.7"/>
    <n v="5.23"/>
    <s v="No"/>
    <x v="0"/>
    <x v="1"/>
    <n v="1"/>
    <x v="0"/>
    <x v="1"/>
    <x v="2"/>
    <d v="1979-11-14T00:00:00"/>
    <x v="446"/>
    <x v="2"/>
    <s v="tier - 2"/>
    <x v="3"/>
    <x v="18"/>
  </r>
  <r>
    <s v="Id448"/>
    <x v="386"/>
    <n v="29.925000000000001"/>
    <n v="5.96"/>
    <s v="yes"/>
    <x v="0"/>
    <x v="1"/>
    <n v="1"/>
    <x v="0"/>
    <x v="0"/>
    <x v="1"/>
    <d v="1983-12-21T00:00:00"/>
    <x v="447"/>
    <x v="2"/>
    <s v="tier - 1"/>
    <x v="9"/>
    <x v="33"/>
  </r>
  <r>
    <s v="Id449"/>
    <x v="387"/>
    <n v="19.95"/>
    <n v="4.29"/>
    <s v="yes"/>
    <x v="0"/>
    <x v="0"/>
    <n v="2"/>
    <x v="0"/>
    <x v="2"/>
    <x v="2"/>
    <d v="1966-08-18T00:00:00"/>
    <x v="448"/>
    <x v="2"/>
    <s v="tier - 3"/>
    <x v="7"/>
    <x v="24"/>
  </r>
  <r>
    <s v="Id450"/>
    <x v="388"/>
    <n v="24.225000000000001"/>
    <n v="4.09"/>
    <s v="No"/>
    <x v="0"/>
    <x v="0"/>
    <n v="0"/>
    <x v="1"/>
    <x v="2"/>
    <x v="2"/>
    <d v="1999-08-26T00:00:00"/>
    <x v="449"/>
    <x v="2"/>
    <s v="tier - 2"/>
    <x v="2"/>
    <x v="35"/>
  </r>
  <r>
    <s v="Id451"/>
    <x v="389"/>
    <n v="28.12"/>
    <n v="4.88"/>
    <s v="No"/>
    <x v="0"/>
    <x v="0"/>
    <n v="0"/>
    <x v="0"/>
    <x v="1"/>
    <x v="2"/>
    <d v="1982-12-27T00:00:00"/>
    <x v="450"/>
    <x v="1"/>
    <s v="tier - 3"/>
    <x v="2"/>
    <x v="37"/>
  </r>
  <r>
    <s v="Id452"/>
    <x v="390"/>
    <n v="23.21"/>
    <n v="6.76"/>
    <s v="No"/>
    <x v="0"/>
    <x v="0"/>
    <n v="0"/>
    <x v="0"/>
    <x v="2"/>
    <x v="0"/>
    <d v="1971-06-16T00:00:00"/>
    <x v="451"/>
    <x v="1"/>
    <s v="tier - 3"/>
    <x v="0"/>
    <x v="14"/>
  </r>
  <r>
    <s v="Id453"/>
    <x v="391"/>
    <n v="23.98"/>
    <n v="10.67"/>
    <s v="No"/>
    <x v="0"/>
    <x v="0"/>
    <n v="0"/>
    <x v="1"/>
    <x v="2"/>
    <x v="0"/>
    <d v="1965-08-24T00:00:00"/>
    <x v="452"/>
    <x v="2"/>
    <s v="tier - 1"/>
    <x v="0"/>
    <x v="11"/>
  </r>
  <r>
    <s v="Id454"/>
    <x v="123"/>
    <n v="30"/>
    <n v="6.21"/>
    <s v="No"/>
    <x v="0"/>
    <x v="0"/>
    <n v="0"/>
    <x v="0"/>
    <x v="0"/>
    <x v="1"/>
    <d v="1980-09-12T00:00:00"/>
    <x v="453"/>
    <x v="1"/>
    <s v="tier - 2"/>
    <x v="3"/>
    <x v="25"/>
  </r>
  <r>
    <s v="Id455"/>
    <x v="6"/>
    <n v="17.350000000000001"/>
    <n v="5.03"/>
    <s v="yes"/>
    <x v="0"/>
    <x v="0"/>
    <n v="0"/>
    <x v="0"/>
    <x v="3"/>
    <x v="2"/>
    <d v="2001-08-28T00:00:00"/>
    <x v="454"/>
    <x v="2"/>
    <s v="tier - 1"/>
    <x v="3"/>
    <x v="47"/>
  </r>
  <r>
    <s v="Id456"/>
    <x v="392"/>
    <n v="22.704999999999998"/>
    <n v="5.27"/>
    <s v="No"/>
    <x v="0"/>
    <x v="0"/>
    <n v="0"/>
    <x v="1"/>
    <x v="2"/>
    <x v="2"/>
    <d v="1989-10-14T00:00:00"/>
    <x v="455"/>
    <x v="2"/>
    <s v="tier - 1"/>
    <x v="1"/>
    <x v="4"/>
  </r>
  <r>
    <s v="Id457"/>
    <x v="258"/>
    <n v="25.41"/>
    <n v="10.53"/>
    <s v="yes"/>
    <x v="0"/>
    <x v="0"/>
    <n v="1"/>
    <x v="0"/>
    <x v="1"/>
    <x v="0"/>
    <d v="1975-12-19T00:00:00"/>
    <x v="456"/>
    <x v="2"/>
    <s v="tier - 3"/>
    <x v="0"/>
    <x v="27"/>
  </r>
  <r>
    <s v="Id458"/>
    <x v="393"/>
    <n v="18.23"/>
    <n v="5.78"/>
    <s v="No"/>
    <x v="0"/>
    <x v="1"/>
    <n v="1"/>
    <x v="0"/>
    <x v="3"/>
    <x v="1"/>
    <d v="2003-09-28T00:00:00"/>
    <x v="457"/>
    <x v="1"/>
    <s v="tier - 1"/>
    <x v="3"/>
    <x v="39"/>
  </r>
  <r>
    <s v="Id459"/>
    <x v="394"/>
    <n v="24.7"/>
    <n v="4.3600000000000003"/>
    <s v="No"/>
    <x v="0"/>
    <x v="1"/>
    <n v="1"/>
    <x v="0"/>
    <x v="2"/>
    <x v="2"/>
    <d v="1979-08-17T00:00:00"/>
    <x v="458"/>
    <x v="2"/>
    <s v="tier - 1"/>
    <x v="1"/>
    <x v="18"/>
  </r>
  <r>
    <s v="Id460"/>
    <x v="395"/>
    <n v="37.4"/>
    <n v="9.7200000000000006"/>
    <s v="yes"/>
    <x v="0"/>
    <x v="1"/>
    <n v="1"/>
    <x v="1"/>
    <x v="0"/>
    <x v="0"/>
    <d v="1963-08-27T00:00:00"/>
    <x v="459"/>
    <x v="2"/>
    <s v="tier - 1"/>
    <x v="3"/>
    <x v="8"/>
  </r>
  <r>
    <s v="Id461"/>
    <x v="396"/>
    <n v="26.885000000000002"/>
    <n v="5.18"/>
    <s v="No"/>
    <x v="0"/>
    <x v="1"/>
    <n v="1"/>
    <x v="0"/>
    <x v="1"/>
    <x v="2"/>
    <d v="1979-09-28T00:00:00"/>
    <x v="460"/>
    <x v="2"/>
    <s v="tier - 2"/>
    <x v="1"/>
    <x v="18"/>
  </r>
  <r>
    <s v="Id462"/>
    <x v="54"/>
    <n v="25.27"/>
    <n v="5.29"/>
    <s v="No"/>
    <x v="0"/>
    <x v="1"/>
    <n v="1"/>
    <x v="0"/>
    <x v="1"/>
    <x v="2"/>
    <d v="1979-09-20T00:00:00"/>
    <x v="461"/>
    <x v="2"/>
    <s v="tier - 1"/>
    <x v="2"/>
    <x v="18"/>
  </r>
  <r>
    <s v="Id463"/>
    <x v="397"/>
    <n v="23.655000000000001"/>
    <n v="4.8600000000000003"/>
    <s v="yes"/>
    <x v="0"/>
    <x v="0"/>
    <n v="0"/>
    <x v="0"/>
    <x v="2"/>
    <x v="2"/>
    <d v="1976-07-18T00:00:00"/>
    <x v="462"/>
    <x v="2"/>
    <s v="tier - 1"/>
    <x v="1"/>
    <x v="1"/>
  </r>
  <r>
    <s v="Id464"/>
    <x v="398"/>
    <n v="55.05"/>
    <n v="7.66"/>
    <s v="No"/>
    <x v="0"/>
    <x v="0"/>
    <n v="0"/>
    <x v="1"/>
    <x v="0"/>
    <x v="0"/>
    <d v="1962-11-16T00:00:00"/>
    <x v="463"/>
    <x v="1"/>
    <s v="tier - 2"/>
    <x v="1"/>
    <x v="5"/>
  </r>
  <r>
    <s v="Id465"/>
    <x v="72"/>
    <n v="24.89"/>
    <n v="6.1"/>
    <s v="yes"/>
    <x v="0"/>
    <x v="1"/>
    <n v="1"/>
    <x v="0"/>
    <x v="2"/>
    <x v="1"/>
    <d v="1983-12-25T00:00:00"/>
    <x v="464"/>
    <x v="2"/>
    <s v="tier - 3"/>
    <x v="2"/>
    <x v="33"/>
  </r>
  <r>
    <s v="Id466"/>
    <x v="399"/>
    <n v="18.715"/>
    <n v="4.4400000000000004"/>
    <s v="No"/>
    <x v="0"/>
    <x v="0"/>
    <n v="0"/>
    <x v="1"/>
    <x v="2"/>
    <x v="2"/>
    <d v="1999-06-12T00:00:00"/>
    <x v="465"/>
    <x v="1"/>
    <s v="tier - 3"/>
    <x v="1"/>
    <x v="35"/>
  </r>
  <r>
    <s v="Id467"/>
    <x v="400"/>
    <n v="28.12"/>
    <n v="6.15"/>
    <s v="No"/>
    <x v="0"/>
    <x v="0"/>
    <n v="0"/>
    <x v="0"/>
    <x v="1"/>
    <x v="1"/>
    <d v="1990-11-21T00:00:00"/>
    <x v="466"/>
    <x v="1"/>
    <s v="tier - 2"/>
    <x v="1"/>
    <x v="3"/>
  </r>
  <r>
    <s v="Id468"/>
    <x v="401"/>
    <n v="26.6"/>
    <n v="4.53"/>
    <s v="No"/>
    <x v="0"/>
    <x v="0"/>
    <n v="0"/>
    <x v="0"/>
    <x v="1"/>
    <x v="2"/>
    <d v="1980-09-04T00:00:00"/>
    <x v="467"/>
    <x v="1"/>
    <s v="tier - 1"/>
    <x v="1"/>
    <x v="25"/>
  </r>
  <r>
    <s v="Id469"/>
    <x v="402"/>
    <n v="30.114999999999998"/>
    <n v="5.48"/>
    <s v="No"/>
    <x v="1"/>
    <x v="0"/>
    <n v="1"/>
    <x v="1"/>
    <x v="0"/>
    <x v="2"/>
    <d v="2004-08-04T00:00:00"/>
    <x v="468"/>
    <x v="2"/>
    <s v="tier - 1"/>
    <x v="2"/>
    <x v="41"/>
  </r>
  <r>
    <s v="Id470"/>
    <x v="403"/>
    <n v="24.605"/>
    <n v="5.48"/>
    <s v="No"/>
    <x v="0"/>
    <x v="0"/>
    <n v="0"/>
    <x v="0"/>
    <x v="2"/>
    <x v="2"/>
    <d v="1980-12-10T00:00:00"/>
    <x v="469"/>
    <x v="2"/>
    <s v="tier - 3"/>
    <x v="9"/>
    <x v="25"/>
  </r>
  <r>
    <s v="Id471"/>
    <x v="404"/>
    <n v="29.6"/>
    <n v="8.1"/>
    <s v="No"/>
    <x v="0"/>
    <x v="0"/>
    <n v="0"/>
    <x v="1"/>
    <x v="1"/>
    <x v="0"/>
    <d v="1974-09-03T00:00:00"/>
    <x v="470"/>
    <x v="2"/>
    <s v="tier - 2"/>
    <x v="3"/>
    <x v="19"/>
  </r>
  <r>
    <s v="Id472"/>
    <x v="203"/>
    <n v="24.42"/>
    <n v="7.16"/>
    <s v="No"/>
    <x v="0"/>
    <x v="0"/>
    <n v="0"/>
    <x v="0"/>
    <x v="2"/>
    <x v="0"/>
    <d v="1974-10-14T00:00:00"/>
    <x v="471"/>
    <x v="2"/>
    <s v="tier - 2"/>
    <x v="0"/>
    <x v="19"/>
  </r>
  <r>
    <s v="Id473"/>
    <x v="405"/>
    <n v="20.9"/>
    <n v="4.55"/>
    <s v="yes"/>
    <x v="0"/>
    <x v="1"/>
    <n v="1"/>
    <x v="0"/>
    <x v="2"/>
    <x v="2"/>
    <d v="1969-08-26T00:00:00"/>
    <x v="472"/>
    <x v="2"/>
    <s v="tier - 1"/>
    <x v="0"/>
    <x v="16"/>
  </r>
  <r>
    <s v="Id474"/>
    <x v="11"/>
    <n v="22.895"/>
    <n v="6.03"/>
    <s v="No"/>
    <x v="0"/>
    <x v="0"/>
    <n v="0"/>
    <x v="0"/>
    <x v="2"/>
    <x v="1"/>
    <d v="1977-11-23T00:00:00"/>
    <x v="473"/>
    <x v="2"/>
    <s v="tier - 3"/>
    <x v="1"/>
    <x v="29"/>
  </r>
  <r>
    <s v="Id475"/>
    <x v="406"/>
    <n v="28.3"/>
    <n v="5.47"/>
    <s v="yes"/>
    <x v="0"/>
    <x v="1"/>
    <n v="1"/>
    <x v="0"/>
    <x v="1"/>
    <x v="2"/>
    <d v="1983-07-02T00:00:00"/>
    <x v="474"/>
    <x v="2"/>
    <s v="tier - 2"/>
    <x v="3"/>
    <x v="33"/>
  </r>
  <r>
    <s v="Id476"/>
    <x v="407"/>
    <n v="54.3"/>
    <n v="4.1500000000000004"/>
    <s v="yes"/>
    <x v="0"/>
    <x v="0"/>
    <n v="1"/>
    <x v="1"/>
    <x v="0"/>
    <x v="2"/>
    <d v="1964-11-19T00:00:00"/>
    <x v="475"/>
    <x v="1"/>
    <s v="tier - 3"/>
    <x v="1"/>
    <x v="13"/>
  </r>
  <r>
    <s v="Id477"/>
    <x v="408"/>
    <n v="33.344999999999999"/>
    <n v="11.32"/>
    <s v="yes"/>
    <x v="0"/>
    <x v="0"/>
    <n v="1"/>
    <x v="1"/>
    <x v="0"/>
    <x v="0"/>
    <d v="1975-12-08T00:00:00"/>
    <x v="476"/>
    <x v="1"/>
    <s v="tier - 1"/>
    <x v="2"/>
    <x v="27"/>
  </r>
  <r>
    <s v="Id478"/>
    <x v="409"/>
    <n v="33"/>
    <n v="9.51"/>
    <s v="yes"/>
    <x v="0"/>
    <x v="0"/>
    <n v="0"/>
    <x v="1"/>
    <x v="0"/>
    <x v="0"/>
    <d v="1967-09-08T00:00:00"/>
    <x v="477"/>
    <x v="1"/>
    <s v="tier - 3"/>
    <x v="0"/>
    <x v="22"/>
  </r>
  <r>
    <s v="Id479"/>
    <x v="410"/>
    <n v="28.024999999999999"/>
    <n v="7.67"/>
    <s v="yes"/>
    <x v="0"/>
    <x v="0"/>
    <n v="1"/>
    <x v="0"/>
    <x v="1"/>
    <x v="0"/>
    <d v="1986-08-04T00:00:00"/>
    <x v="478"/>
    <x v="1"/>
    <s v="tier - 3"/>
    <x v="6"/>
    <x v="26"/>
  </r>
  <r>
    <s v="Id480"/>
    <x v="411"/>
    <n v="28.69"/>
    <n v="6.23"/>
    <s v="No"/>
    <x v="0"/>
    <x v="0"/>
    <n v="1"/>
    <x v="0"/>
    <x v="1"/>
    <x v="1"/>
    <d v="1992-09-14T00:00:00"/>
    <x v="479"/>
    <x v="2"/>
    <s v="tier - 1"/>
    <x v="1"/>
    <x v="34"/>
  </r>
  <r>
    <s v="Id481"/>
    <x v="168"/>
    <n v="40.28"/>
    <n v="8.9"/>
    <s v="No"/>
    <x v="0"/>
    <x v="0"/>
    <n v="0"/>
    <x v="1"/>
    <x v="0"/>
    <x v="0"/>
    <d v="1965-08-01T00:00:00"/>
    <x v="480"/>
    <x v="2"/>
    <s v="tier - 2"/>
    <x v="9"/>
    <x v="11"/>
  </r>
  <r>
    <s v="Id482"/>
    <x v="412"/>
    <n v="37.299999999999997"/>
    <n v="7.79"/>
    <s v="yes"/>
    <x v="0"/>
    <x v="0"/>
    <n v="0"/>
    <x v="1"/>
    <x v="0"/>
    <x v="0"/>
    <d v="1967-12-17T00:00:00"/>
    <x v="481"/>
    <x v="1"/>
    <s v="tier - 3"/>
    <x v="3"/>
    <x v="22"/>
  </r>
  <r>
    <s v="Id483"/>
    <x v="413"/>
    <n v="54.47"/>
    <n v="4.49"/>
    <s v="yes"/>
    <x v="0"/>
    <x v="0"/>
    <n v="2"/>
    <x v="1"/>
    <x v="0"/>
    <x v="2"/>
    <d v="1966-07-09T00:00:00"/>
    <x v="482"/>
    <x v="2"/>
    <s v="tier - 2"/>
    <x v="1"/>
    <x v="24"/>
  </r>
  <r>
    <s v="Id484"/>
    <x v="414"/>
    <n v="38.06"/>
    <n v="5.24"/>
    <s v="yes"/>
    <x v="0"/>
    <x v="1"/>
    <n v="1"/>
    <x v="1"/>
    <x v="0"/>
    <x v="2"/>
    <d v="1969-10-13T00:00:00"/>
    <x v="483"/>
    <x v="1"/>
    <s v="tier - 2"/>
    <x v="0"/>
    <x v="16"/>
  </r>
  <r>
    <s v="Id485"/>
    <x v="145"/>
    <n v="51.47"/>
    <n v="9.6"/>
    <s v="No"/>
    <x v="0"/>
    <x v="0"/>
    <n v="0"/>
    <x v="1"/>
    <x v="0"/>
    <x v="0"/>
    <d v="1962-10-18T00:00:00"/>
    <x v="484"/>
    <x v="1"/>
    <s v="tier - 1"/>
    <x v="1"/>
    <x v="5"/>
  </r>
  <r>
    <s v="Id486"/>
    <x v="66"/>
    <n v="29.8"/>
    <n v="5.78"/>
    <s v="yes"/>
    <x v="0"/>
    <x v="0"/>
    <n v="0"/>
    <x v="1"/>
    <x v="1"/>
    <x v="1"/>
    <d v="1985-07-12T00:00:00"/>
    <x v="485"/>
    <x v="2"/>
    <s v="tier - 2"/>
    <x v="3"/>
    <x v="17"/>
  </r>
  <r>
    <s v="Id487"/>
    <x v="415"/>
    <n v="49.77"/>
    <n v="7.02"/>
    <s v="No"/>
    <x v="0"/>
    <x v="0"/>
    <n v="0"/>
    <x v="1"/>
    <x v="0"/>
    <x v="0"/>
    <d v="1962-07-02T00:00:00"/>
    <x v="486"/>
    <x v="2"/>
    <s v="tier - 2"/>
    <x v="12"/>
    <x v="5"/>
  </r>
  <r>
    <s v="Id488"/>
    <x v="416"/>
    <n v="25.555"/>
    <n v="4.09"/>
    <s v="yes"/>
    <x v="0"/>
    <x v="0"/>
    <n v="0"/>
    <x v="0"/>
    <x v="1"/>
    <x v="2"/>
    <d v="1985-09-17T00:00:00"/>
    <x v="487"/>
    <x v="2"/>
    <s v="tier - 1"/>
    <x v="2"/>
    <x v="17"/>
  </r>
  <r>
    <s v="Id489"/>
    <x v="124"/>
    <n v="29.64"/>
    <n v="4.93"/>
    <s v="No"/>
    <x v="0"/>
    <x v="1"/>
    <n v="1"/>
    <x v="1"/>
    <x v="1"/>
    <x v="2"/>
    <d v="1993-09-07T00:00:00"/>
    <x v="488"/>
    <x v="2"/>
    <s v="tier - 3"/>
    <x v="4"/>
    <x v="20"/>
  </r>
  <r>
    <s v="Id490"/>
    <x v="6"/>
    <n v="53.93"/>
    <n v="5.34"/>
    <s v="yes"/>
    <x v="0"/>
    <x v="0"/>
    <n v="2"/>
    <x v="1"/>
    <x v="0"/>
    <x v="2"/>
    <d v="1966-08-22T00:00:00"/>
    <x v="489"/>
    <x v="1"/>
    <s v="tier - 3"/>
    <x v="1"/>
    <x v="24"/>
  </r>
  <r>
    <s v="Id491"/>
    <x v="417"/>
    <n v="28.024999999999999"/>
    <n v="5.65"/>
    <s v="No"/>
    <x v="0"/>
    <x v="0"/>
    <n v="1"/>
    <x v="0"/>
    <x v="1"/>
    <x v="2"/>
    <d v="1987-10-17T00:00:00"/>
    <x v="490"/>
    <x v="1"/>
    <s v="tier - 3"/>
    <x v="1"/>
    <x v="38"/>
  </r>
  <r>
    <s v="Id492"/>
    <x v="418"/>
    <n v="27.5"/>
    <n v="4.49"/>
    <s v="No"/>
    <x v="0"/>
    <x v="0"/>
    <n v="0"/>
    <x v="1"/>
    <x v="1"/>
    <x v="2"/>
    <d v="1994-06-08T00:00:00"/>
    <x v="491"/>
    <x v="1"/>
    <s v="tier - 1"/>
    <x v="3"/>
    <x v="20"/>
  </r>
  <r>
    <s v="Id493"/>
    <x v="271"/>
    <n v="21.8"/>
    <n v="10.55"/>
    <s v="No"/>
    <x v="0"/>
    <x v="0"/>
    <n v="0"/>
    <x v="0"/>
    <x v="2"/>
    <x v="0"/>
    <d v="2002-07-09T00:00:00"/>
    <x v="492"/>
    <x v="2"/>
    <s v="tier - 3"/>
    <x v="3"/>
    <x v="43"/>
  </r>
  <r>
    <s v="Id494"/>
    <x v="419"/>
    <n v="26.41"/>
    <n v="4.92"/>
    <s v="yes"/>
    <x v="0"/>
    <x v="1"/>
    <n v="1"/>
    <x v="0"/>
    <x v="1"/>
    <x v="2"/>
    <d v="1983-10-06T00:00:00"/>
    <x v="493"/>
    <x v="1"/>
    <s v="tier - 1"/>
    <x v="4"/>
    <x v="33"/>
  </r>
  <r>
    <s v="Id495"/>
    <x v="420"/>
    <n v="27.835000000000001"/>
    <n v="5.9"/>
    <s v="yes"/>
    <x v="0"/>
    <x v="0"/>
    <n v="1"/>
    <x v="0"/>
    <x v="1"/>
    <x v="1"/>
    <d v="1988-07-25T00:00:00"/>
    <x v="494"/>
    <x v="1"/>
    <s v="tier - 1"/>
    <x v="1"/>
    <x v="23"/>
  </r>
  <r>
    <s v="Id496"/>
    <x v="91"/>
    <n v="51.74"/>
    <n v="4.9800000000000004"/>
    <s v="yes"/>
    <x v="0"/>
    <x v="0"/>
    <n v="2"/>
    <x v="1"/>
    <x v="0"/>
    <x v="2"/>
    <d v="1966-08-10T00:00:00"/>
    <x v="495"/>
    <x v="0"/>
    <s v="tier - 3"/>
    <x v="12"/>
    <x v="24"/>
  </r>
  <r>
    <s v="Id497"/>
    <x v="421"/>
    <n v="23.37"/>
    <n v="5.8"/>
    <s v="No"/>
    <x v="0"/>
    <x v="0"/>
    <n v="0"/>
    <x v="0"/>
    <x v="2"/>
    <x v="1"/>
    <d v="1980-10-09T00:00:00"/>
    <x v="496"/>
    <x v="0"/>
    <s v="tier - 2"/>
    <x v="2"/>
    <x v="25"/>
  </r>
  <r>
    <s v="Id498"/>
    <x v="203"/>
    <n v="29.7"/>
    <n v="6.21"/>
    <s v="yes"/>
    <x v="0"/>
    <x v="1"/>
    <n v="1"/>
    <x v="0"/>
    <x v="1"/>
    <x v="1"/>
    <d v="1997-10-18T00:00:00"/>
    <x v="497"/>
    <x v="0"/>
    <s v="tier - 3"/>
    <x v="3"/>
    <x v="31"/>
  </r>
  <r>
    <s v="Id499"/>
    <x v="422"/>
    <n v="20.045000000000002"/>
    <n v="6.17"/>
    <s v="No"/>
    <x v="0"/>
    <x v="1"/>
    <n v="1"/>
    <x v="0"/>
    <x v="2"/>
    <x v="1"/>
    <d v="1979-10-30T00:00:00"/>
    <x v="498"/>
    <x v="0"/>
    <s v="tier - 1"/>
    <x v="2"/>
    <x v="18"/>
  </r>
  <r>
    <s v="Id500"/>
    <x v="91"/>
    <n v="27.83"/>
    <n v="5.36"/>
    <s v="No"/>
    <x v="0"/>
    <x v="0"/>
    <n v="2"/>
    <x v="1"/>
    <x v="1"/>
    <x v="2"/>
    <d v="1972-06-14T00:00:00"/>
    <x v="499"/>
    <x v="0"/>
    <s v="tier - 3"/>
    <x v="0"/>
    <x v="28"/>
  </r>
  <r>
    <s v="Id501"/>
    <x v="423"/>
    <n v="28.93"/>
    <n v="5.2"/>
    <s v="No"/>
    <x v="0"/>
    <x v="0"/>
    <n v="0"/>
    <x v="0"/>
    <x v="1"/>
    <x v="2"/>
    <d v="1990-08-08T00:00:00"/>
    <x v="500"/>
    <x v="0"/>
    <s v="tier - 2"/>
    <x v="0"/>
    <x v="3"/>
  </r>
  <r>
    <s v="Id502"/>
    <x v="424"/>
    <n v="33.82"/>
    <n v="5.42"/>
    <s v="No"/>
    <x v="0"/>
    <x v="0"/>
    <n v="0"/>
    <x v="1"/>
    <x v="0"/>
    <x v="2"/>
    <d v="1994-08-27T00:00:00"/>
    <x v="501"/>
    <x v="0"/>
    <s v="tier - 2"/>
    <x v="1"/>
    <x v="6"/>
  </r>
  <r>
    <s v="Id503"/>
    <x v="425"/>
    <n v="20.234999999999999"/>
    <n v="6.84"/>
    <s v="No"/>
    <x v="0"/>
    <x v="0"/>
    <n v="0"/>
    <x v="0"/>
    <x v="2"/>
    <x v="0"/>
    <d v="1978-09-24T00:00:00"/>
    <x v="502"/>
    <x v="0"/>
    <s v="tier - 1"/>
    <x v="2"/>
    <x v="9"/>
  </r>
  <r>
    <s v="Id504"/>
    <x v="426"/>
    <n v="49.2"/>
    <n v="10.9"/>
    <s v="yes"/>
    <x v="0"/>
    <x v="1"/>
    <n v="1"/>
    <x v="1"/>
    <x v="0"/>
    <x v="0"/>
    <d v="1963-07-14T00:00:00"/>
    <x v="503"/>
    <x v="0"/>
    <s v="tier - 3"/>
    <x v="1"/>
    <x v="8"/>
  </r>
  <r>
    <s v="Id505"/>
    <x v="75"/>
    <n v="26.4"/>
    <n v="4.87"/>
    <s v="yes"/>
    <x v="0"/>
    <x v="0"/>
    <n v="0"/>
    <x v="0"/>
    <x v="1"/>
    <x v="2"/>
    <d v="1985-09-17T00:00:00"/>
    <x v="504"/>
    <x v="0"/>
    <s v="tier - 1"/>
    <x v="0"/>
    <x v="17"/>
  </r>
  <r>
    <s v="Id506"/>
    <x v="427"/>
    <n v="28.38"/>
    <n v="6.07"/>
    <s v="No"/>
    <x v="0"/>
    <x v="0"/>
    <n v="1"/>
    <x v="0"/>
    <x v="1"/>
    <x v="1"/>
    <d v="1992-08-19T00:00:00"/>
    <x v="505"/>
    <x v="0"/>
    <s v="tier - 2"/>
    <x v="0"/>
    <x v="34"/>
  </r>
  <r>
    <s v="Id507"/>
    <x v="428"/>
    <n v="24.64"/>
    <n v="4.33"/>
    <s v="No"/>
    <x v="0"/>
    <x v="0"/>
    <n v="0"/>
    <x v="0"/>
    <x v="2"/>
    <x v="2"/>
    <d v="1980-11-08T00:00:00"/>
    <x v="506"/>
    <x v="0"/>
    <s v="tier - 1"/>
    <x v="0"/>
    <x v="25"/>
  </r>
  <r>
    <s v="Id508"/>
    <x v="429"/>
    <n v="39.71"/>
    <n v="5.83"/>
    <s v="No"/>
    <x v="0"/>
    <x v="0"/>
    <n v="1"/>
    <x v="1"/>
    <x v="0"/>
    <x v="1"/>
    <d v="1987-11-30T00:00:00"/>
    <x v="507"/>
    <x v="0"/>
    <s v="tier - 3"/>
    <x v="9"/>
    <x v="38"/>
  </r>
  <r>
    <s v="Id509"/>
    <x v="430"/>
    <n v="22.22"/>
    <n v="5.5"/>
    <s v="No"/>
    <x v="0"/>
    <x v="0"/>
    <n v="0"/>
    <x v="0"/>
    <x v="2"/>
    <x v="2"/>
    <d v="1982-12-15T00:00:00"/>
    <x v="508"/>
    <x v="0"/>
    <s v="tier - 1"/>
    <x v="0"/>
    <x v="37"/>
  </r>
  <r>
    <s v="Id510"/>
    <x v="431"/>
    <n v="33.344999999999999"/>
    <n v="4.79"/>
    <s v="No"/>
    <x v="0"/>
    <x v="1"/>
    <n v="1"/>
    <x v="1"/>
    <x v="0"/>
    <x v="2"/>
    <d v="1993-09-06T00:00:00"/>
    <x v="509"/>
    <x v="0"/>
    <s v="tier - 3"/>
    <x v="1"/>
    <x v="20"/>
  </r>
  <r>
    <s v="Id511"/>
    <x v="317"/>
    <n v="24.42"/>
    <n v="5.81"/>
    <s v="No"/>
    <x v="0"/>
    <x v="0"/>
    <n v="1"/>
    <x v="0"/>
    <x v="2"/>
    <x v="1"/>
    <d v="1987-06-30T00:00:00"/>
    <x v="510"/>
    <x v="0"/>
    <s v="tier - 3"/>
    <x v="0"/>
    <x v="38"/>
  </r>
  <r>
    <s v="Id512"/>
    <x v="145"/>
    <n v="29.81"/>
    <n v="5.58"/>
    <s v="No"/>
    <x v="0"/>
    <x v="0"/>
    <n v="0"/>
    <x v="0"/>
    <x v="1"/>
    <x v="2"/>
    <d v="1991-08-24T00:00:00"/>
    <x v="511"/>
    <x v="0"/>
    <s v="tier - 3"/>
    <x v="0"/>
    <x v="42"/>
  </r>
  <r>
    <s v="Id513"/>
    <x v="432"/>
    <n v="51.18"/>
    <n v="4.4000000000000004"/>
    <s v="yes"/>
    <x v="0"/>
    <x v="0"/>
    <n v="2"/>
    <x v="1"/>
    <x v="0"/>
    <x v="2"/>
    <d v="1966-11-15T00:00:00"/>
    <x v="512"/>
    <x v="0"/>
    <s v="tier - 1"/>
    <x v="1"/>
    <x v="24"/>
  </r>
  <r>
    <s v="Id514"/>
    <x v="433"/>
    <n v="51.37"/>
    <n v="8.18"/>
    <s v="yes"/>
    <x v="0"/>
    <x v="0"/>
    <n v="0"/>
    <x v="1"/>
    <x v="0"/>
    <x v="0"/>
    <d v="1967-07-29T00:00:00"/>
    <x v="513"/>
    <x v="0"/>
    <s v="tier - 1"/>
    <x v="1"/>
    <x v="22"/>
  </r>
  <r>
    <s v="Id515"/>
    <x v="434"/>
    <n v="36.19"/>
    <n v="5.52"/>
    <s v="yes"/>
    <x v="0"/>
    <x v="0"/>
    <n v="0"/>
    <x v="1"/>
    <x v="0"/>
    <x v="2"/>
    <d v="1985-12-28T00:00:00"/>
    <x v="514"/>
    <x v="0"/>
    <s v="tier - 3"/>
    <x v="0"/>
    <x v="17"/>
  </r>
  <r>
    <s v="Id516"/>
    <x v="62"/>
    <n v="25.9"/>
    <n v="4.84"/>
    <s v="No"/>
    <x v="0"/>
    <x v="0"/>
    <n v="0"/>
    <x v="0"/>
    <x v="1"/>
    <x v="2"/>
    <d v="1991-09-16T00:00:00"/>
    <x v="515"/>
    <x v="0"/>
    <s v="tier - 3"/>
    <x v="3"/>
    <x v="42"/>
  </r>
  <r>
    <s v="Id517"/>
    <x v="101"/>
    <n v="35.72"/>
    <n v="4.08"/>
    <s v="No"/>
    <x v="0"/>
    <x v="1"/>
    <n v="1"/>
    <x v="1"/>
    <x v="0"/>
    <x v="2"/>
    <d v="1979-07-02T00:00:00"/>
    <x v="516"/>
    <x v="0"/>
    <s v="tier - 1"/>
    <x v="2"/>
    <x v="18"/>
  </r>
  <r>
    <s v="Id518"/>
    <x v="422"/>
    <n v="27.94"/>
    <n v="4.4800000000000004"/>
    <s v="No"/>
    <x v="0"/>
    <x v="1"/>
    <n v="1"/>
    <x v="0"/>
    <x v="1"/>
    <x v="2"/>
    <d v="1993-09-28T00:00:00"/>
    <x v="517"/>
    <x v="0"/>
    <s v="tier - 2"/>
    <x v="0"/>
    <x v="20"/>
  </r>
  <r>
    <s v="Id519"/>
    <x v="348"/>
    <n v="27.1"/>
    <n v="5.73"/>
    <s v="No"/>
    <x v="0"/>
    <x v="0"/>
    <n v="0"/>
    <x v="0"/>
    <x v="1"/>
    <x v="1"/>
    <d v="1989-06-05T00:00:00"/>
    <x v="518"/>
    <x v="0"/>
    <s v="tier - 3"/>
    <x v="3"/>
    <x v="23"/>
  </r>
  <r>
    <s v="Id520"/>
    <x v="435"/>
    <n v="18.3"/>
    <n v="5.46"/>
    <s v="yes"/>
    <x v="0"/>
    <x v="1"/>
    <n v="1"/>
    <x v="0"/>
    <x v="3"/>
    <x v="2"/>
    <d v="1983-12-19T00:00:00"/>
    <x v="519"/>
    <x v="0"/>
    <s v="tier - 3"/>
    <x v="3"/>
    <x v="33"/>
  </r>
  <r>
    <s v="Id521"/>
    <x v="436"/>
    <n v="25.3"/>
    <n v="5.0199999999999996"/>
    <s v="yes"/>
    <x v="0"/>
    <x v="0"/>
    <n v="1"/>
    <x v="0"/>
    <x v="1"/>
    <x v="2"/>
    <d v="1988-10-24T00:00:00"/>
    <x v="520"/>
    <x v="0"/>
    <s v="tier - 3"/>
    <x v="0"/>
    <x v="23"/>
  </r>
  <r>
    <s v="Id522"/>
    <x v="25"/>
    <n v="38.83"/>
    <n v="6.36"/>
    <s v="No"/>
    <x v="0"/>
    <x v="0"/>
    <n v="1"/>
    <x v="1"/>
    <x v="0"/>
    <x v="1"/>
    <d v="1992-11-30T00:00:00"/>
    <x v="521"/>
    <x v="0"/>
    <s v="tier - 1"/>
    <x v="0"/>
    <x v="34"/>
  </r>
  <r>
    <s v="Id523"/>
    <x v="437"/>
    <n v="27.6"/>
    <n v="5.36"/>
    <s v="No"/>
    <x v="0"/>
    <x v="0"/>
    <n v="1"/>
    <x v="1"/>
    <x v="1"/>
    <x v="2"/>
    <d v="1998-08-06T00:00:00"/>
    <x v="522"/>
    <x v="0"/>
    <s v="tier - 3"/>
    <x v="3"/>
    <x v="44"/>
  </r>
  <r>
    <s v="Id524"/>
    <x v="438"/>
    <n v="46.4"/>
    <n v="8.3699999999999992"/>
    <s v="yes"/>
    <x v="0"/>
    <x v="1"/>
    <n v="1"/>
    <x v="1"/>
    <x v="0"/>
    <x v="0"/>
    <d v="1963-10-20T00:00:00"/>
    <x v="523"/>
    <x v="0"/>
    <s v="tier - 1"/>
    <x v="12"/>
    <x v="8"/>
  </r>
  <r>
    <s v="Id525"/>
    <x v="439"/>
    <n v="51.92"/>
    <n v="5.18"/>
    <s v="yes"/>
    <x v="0"/>
    <x v="1"/>
    <n v="1"/>
    <x v="1"/>
    <x v="0"/>
    <x v="2"/>
    <d v="1969-08-03T00:00:00"/>
    <x v="524"/>
    <x v="0"/>
    <s v="tier - 3"/>
    <x v="1"/>
    <x v="16"/>
  </r>
  <r>
    <s v="Id526"/>
    <x v="174"/>
    <n v="32.395000000000003"/>
    <n v="5.68"/>
    <s v="yes"/>
    <x v="0"/>
    <x v="0"/>
    <n v="1"/>
    <x v="1"/>
    <x v="0"/>
    <x v="2"/>
    <d v="1995-09-27T00:00:00"/>
    <x v="525"/>
    <x v="0"/>
    <s v="tier - 2"/>
    <x v="2"/>
    <x v="40"/>
  </r>
  <r>
    <s v="Id527"/>
    <x v="440"/>
    <n v="46.19"/>
    <n v="7.31"/>
    <s v="yes"/>
    <x v="0"/>
    <x v="1"/>
    <n v="1"/>
    <x v="1"/>
    <x v="0"/>
    <x v="0"/>
    <d v="1963-12-06T00:00:00"/>
    <x v="526"/>
    <x v="0"/>
    <s v="tier - 1"/>
    <x v="12"/>
    <x v="8"/>
  </r>
  <r>
    <s v="Id528"/>
    <x v="54"/>
    <n v="27.93"/>
    <n v="4.67"/>
    <s v="No"/>
    <x v="0"/>
    <x v="1"/>
    <n v="1"/>
    <x v="1"/>
    <x v="1"/>
    <x v="2"/>
    <d v="2003-07-24T00:00:00"/>
    <x v="527"/>
    <x v="0"/>
    <s v="tier - 3"/>
    <x v="1"/>
    <x v="39"/>
  </r>
  <r>
    <s v="Id529"/>
    <x v="230"/>
    <n v="45.62"/>
    <n v="6.87"/>
    <s v="No"/>
    <x v="0"/>
    <x v="0"/>
    <n v="0"/>
    <x v="1"/>
    <x v="0"/>
    <x v="0"/>
    <d v="1962-12-18T00:00:00"/>
    <x v="528"/>
    <x v="0"/>
    <s v="tier - 1"/>
    <x v="8"/>
    <x v="5"/>
  </r>
  <r>
    <s v="Id530"/>
    <x v="441"/>
    <n v="35.31"/>
    <n v="5.87"/>
    <s v="No"/>
    <x v="0"/>
    <x v="1"/>
    <n v="1"/>
    <x v="1"/>
    <x v="0"/>
    <x v="1"/>
    <d v="1979-10-15T00:00:00"/>
    <x v="529"/>
    <x v="0"/>
    <s v="tier - 2"/>
    <x v="0"/>
    <x v="18"/>
  </r>
  <r>
    <s v="Id531"/>
    <x v="442"/>
    <n v="30.4"/>
    <n v="4.07"/>
    <s v="yes"/>
    <x v="0"/>
    <x v="0"/>
    <n v="1"/>
    <x v="1"/>
    <x v="0"/>
    <x v="2"/>
    <d v="1995-11-28T00:00:00"/>
    <x v="530"/>
    <x v="0"/>
    <s v="tier - 1"/>
    <x v="1"/>
    <x v="40"/>
  </r>
  <r>
    <s v="Id532"/>
    <x v="135"/>
    <n v="20.13"/>
    <n v="6.47"/>
    <s v="No"/>
    <x v="0"/>
    <x v="1"/>
    <n v="1"/>
    <x v="0"/>
    <x v="2"/>
    <x v="0"/>
    <d v="1979-11-19T00:00:00"/>
    <x v="531"/>
    <x v="0"/>
    <s v="tier - 1"/>
    <x v="0"/>
    <x v="18"/>
  </r>
  <r>
    <s v="Id533"/>
    <x v="443"/>
    <n v="23.655000000000001"/>
    <n v="5.14"/>
    <s v="No"/>
    <x v="0"/>
    <x v="0"/>
    <n v="1"/>
    <x v="0"/>
    <x v="2"/>
    <x v="2"/>
    <d v="1992-12-27T00:00:00"/>
    <x v="532"/>
    <x v="0"/>
    <s v="tier - 2"/>
    <x v="1"/>
    <x v="34"/>
  </r>
  <r>
    <s v="Id534"/>
    <x v="429"/>
    <n v="49.05"/>
    <n v="9.77"/>
    <s v="yes"/>
    <x v="0"/>
    <x v="0"/>
    <n v="0"/>
    <x v="1"/>
    <x v="0"/>
    <x v="0"/>
    <d v="1967-08-30T00:00:00"/>
    <x v="533"/>
    <x v="0"/>
    <s v="tier - 1"/>
    <x v="8"/>
    <x v="22"/>
  </r>
  <r>
    <s v="Id535"/>
    <x v="444"/>
    <n v="51.94"/>
    <n v="8.8000000000000007"/>
    <s v="yes"/>
    <x v="0"/>
    <x v="0"/>
    <n v="2"/>
    <x v="1"/>
    <x v="0"/>
    <x v="0"/>
    <d v="1970-10-17T00:00:00"/>
    <x v="534"/>
    <x v="0"/>
    <s v="tier - 3"/>
    <x v="1"/>
    <x v="2"/>
  </r>
  <r>
    <s v="Id536"/>
    <x v="445"/>
    <n v="29.83"/>
    <n v="5.84"/>
    <s v="No"/>
    <x v="0"/>
    <x v="0"/>
    <n v="1"/>
    <x v="0"/>
    <x v="1"/>
    <x v="1"/>
    <d v="1998-09-23T00:00:00"/>
    <x v="535"/>
    <x v="0"/>
    <s v="tier - 1"/>
    <x v="9"/>
    <x v="44"/>
  </r>
  <r>
    <s v="Id537"/>
    <x v="446"/>
    <n v="22.6"/>
    <n v="10.43"/>
    <s v="yes"/>
    <x v="0"/>
    <x v="0"/>
    <n v="1"/>
    <x v="0"/>
    <x v="2"/>
    <x v="0"/>
    <d v="1986-08-12T00:00:00"/>
    <x v="536"/>
    <x v="0"/>
    <s v="tier - 3"/>
    <x v="3"/>
    <x v="26"/>
  </r>
  <r>
    <s v="Id538"/>
    <x v="447"/>
    <n v="46.69"/>
    <n v="4.25"/>
    <s v="yes"/>
    <x v="0"/>
    <x v="0"/>
    <n v="1"/>
    <x v="1"/>
    <x v="0"/>
    <x v="2"/>
    <d v="1964-09-26T00:00:00"/>
    <x v="537"/>
    <x v="0"/>
    <s v="tier - 2"/>
    <x v="1"/>
    <x v="13"/>
  </r>
  <r>
    <s v="Id539"/>
    <x v="442"/>
    <n v="28.49"/>
    <n v="4.8899999999999997"/>
    <s v="No"/>
    <x v="0"/>
    <x v="0"/>
    <n v="0"/>
    <x v="0"/>
    <x v="1"/>
    <x v="2"/>
    <d v="1999-12-15T00:00:00"/>
    <x v="538"/>
    <x v="0"/>
    <s v="tier - 2"/>
    <x v="0"/>
    <x v="35"/>
  </r>
  <r>
    <s v="Id540"/>
    <x v="62"/>
    <n v="28.5"/>
    <n v="5.55"/>
    <s v="yes"/>
    <x v="0"/>
    <x v="0"/>
    <n v="1"/>
    <x v="0"/>
    <x v="1"/>
    <x v="2"/>
    <d v="1995-07-04T00:00:00"/>
    <x v="539"/>
    <x v="0"/>
    <s v="tier - 3"/>
    <x v="1"/>
    <x v="40"/>
  </r>
  <r>
    <s v="Id541"/>
    <x v="448"/>
    <n v="24.4"/>
    <n v="4.5199999999999996"/>
    <s v="No"/>
    <x v="0"/>
    <x v="0"/>
    <n v="1"/>
    <x v="0"/>
    <x v="2"/>
    <x v="2"/>
    <d v="1992-12-25T00:00:00"/>
    <x v="540"/>
    <x v="0"/>
    <s v="tier - 3"/>
    <x v="3"/>
    <x v="34"/>
  </r>
  <r>
    <s v="Id542"/>
    <x v="449"/>
    <n v="29.15"/>
    <n v="4.45"/>
    <s v="yes"/>
    <x v="0"/>
    <x v="0"/>
    <n v="1"/>
    <x v="0"/>
    <x v="1"/>
    <x v="2"/>
    <d v="1995-08-03T00:00:00"/>
    <x v="541"/>
    <x v="0"/>
    <s v="tier - 1"/>
    <x v="0"/>
    <x v="40"/>
  </r>
  <r>
    <s v="Id543"/>
    <x v="207"/>
    <n v="27.28"/>
    <n v="4.72"/>
    <s v="No"/>
    <x v="1"/>
    <x v="0"/>
    <n v="1"/>
    <x v="0"/>
    <x v="1"/>
    <x v="2"/>
    <d v="2004-09-10T00:00:00"/>
    <x v="542"/>
    <x v="0"/>
    <s v="tier - 3"/>
    <x v="0"/>
    <x v="41"/>
  </r>
  <r>
    <s v="Id544"/>
    <x v="450"/>
    <n v="32.229999999999997"/>
    <n v="4.6500000000000004"/>
    <s v="yes"/>
    <x v="0"/>
    <x v="1"/>
    <n v="1"/>
    <x v="1"/>
    <x v="0"/>
    <x v="2"/>
    <d v="1997-06-15T00:00:00"/>
    <x v="543"/>
    <x v="0"/>
    <s v="tier - 1"/>
    <x v="0"/>
    <x v="31"/>
  </r>
  <r>
    <s v="Id545"/>
    <x v="451"/>
    <n v="44.2"/>
    <n v="11.34"/>
    <s v="yes"/>
    <x v="0"/>
    <x v="1"/>
    <n v="1"/>
    <x v="1"/>
    <x v="0"/>
    <x v="0"/>
    <d v="1963-07-04T00:00:00"/>
    <x v="544"/>
    <x v="0"/>
    <s v="tier - 2"/>
    <x v="12"/>
    <x v="8"/>
  </r>
  <r>
    <s v="Id546"/>
    <x v="331"/>
    <n v="29.734999999999999"/>
    <n v="4.53"/>
    <s v="No"/>
    <x v="0"/>
    <x v="1"/>
    <n v="1"/>
    <x v="1"/>
    <x v="1"/>
    <x v="2"/>
    <d v="1993-07-12T00:00:00"/>
    <x v="545"/>
    <x v="0"/>
    <s v="tier - 1"/>
    <x v="1"/>
    <x v="20"/>
  </r>
  <r>
    <s v="Id547"/>
    <x v="452"/>
    <n v="28.31"/>
    <n v="6.35"/>
    <s v="No"/>
    <x v="0"/>
    <x v="0"/>
    <n v="0"/>
    <x v="0"/>
    <x v="1"/>
    <x v="1"/>
    <d v="1999-10-24T00:00:00"/>
    <x v="546"/>
    <x v="0"/>
    <s v="tier - 1"/>
    <x v="1"/>
    <x v="35"/>
  </r>
  <r>
    <s v="Id548"/>
    <x v="453"/>
    <n v="46.62"/>
    <n v="8.51"/>
    <s v="No"/>
    <x v="0"/>
    <x v="0"/>
    <n v="0"/>
    <x v="1"/>
    <x v="0"/>
    <x v="0"/>
    <d v="1965-10-17T00:00:00"/>
    <x v="547"/>
    <x v="0"/>
    <s v="tier - 2"/>
    <x v="1"/>
    <x v="11"/>
  </r>
  <r>
    <s v="Id549"/>
    <x v="454"/>
    <n v="51.75"/>
    <n v="8.59"/>
    <s v="yes"/>
    <x v="0"/>
    <x v="0"/>
    <n v="1"/>
    <x v="1"/>
    <x v="0"/>
    <x v="0"/>
    <d v="1975-06-27T00:00:00"/>
    <x v="548"/>
    <x v="0"/>
    <s v="tier - 3"/>
    <x v="8"/>
    <x v="27"/>
  </r>
  <r>
    <s v="Id550"/>
    <x v="455"/>
    <n v="25.7"/>
    <n v="4.13"/>
    <s v="yes"/>
    <x v="0"/>
    <x v="0"/>
    <n v="0"/>
    <x v="0"/>
    <x v="1"/>
    <x v="2"/>
    <d v="2001-09-28T00:00:00"/>
    <x v="549"/>
    <x v="0"/>
    <s v="tier - 2"/>
    <x v="3"/>
    <x v="47"/>
  </r>
  <r>
    <s v="Id551"/>
    <x v="456"/>
    <n v="31.79"/>
    <n v="4.55"/>
    <s v="No"/>
    <x v="0"/>
    <x v="0"/>
    <n v="0"/>
    <x v="1"/>
    <x v="0"/>
    <x v="2"/>
    <d v="1977-10-17T00:00:00"/>
    <x v="550"/>
    <x v="0"/>
    <s v="tier - 2"/>
    <x v="0"/>
    <x v="29"/>
  </r>
  <r>
    <s v="Id552"/>
    <x v="404"/>
    <n v="24.795000000000002"/>
    <n v="4.5199999999999996"/>
    <s v="No"/>
    <x v="0"/>
    <x v="0"/>
    <n v="0"/>
    <x v="0"/>
    <x v="2"/>
    <x v="2"/>
    <d v="1989-12-04T00:00:00"/>
    <x v="551"/>
    <x v="0"/>
    <s v="tier - 2"/>
    <x v="6"/>
    <x v="4"/>
  </r>
  <r>
    <s v="Id553"/>
    <x v="457"/>
    <n v="53.98"/>
    <n v="5.07"/>
    <s v="No"/>
    <x v="0"/>
    <x v="1"/>
    <n v="1"/>
    <x v="1"/>
    <x v="0"/>
    <x v="2"/>
    <d v="1979-11-12T00:00:00"/>
    <x v="552"/>
    <x v="0"/>
    <s v="tier - 3"/>
    <x v="1"/>
    <x v="18"/>
  </r>
  <r>
    <s v="Id554"/>
    <x v="458"/>
    <n v="41.325000000000003"/>
    <n v="4.04"/>
    <s v="yes"/>
    <x v="0"/>
    <x v="1"/>
    <n v="1"/>
    <x v="1"/>
    <x v="0"/>
    <x v="2"/>
    <d v="1997-08-26T00:00:00"/>
    <x v="553"/>
    <x v="0"/>
    <s v="tier - 2"/>
    <x v="2"/>
    <x v="31"/>
  </r>
  <r>
    <s v="Id555"/>
    <x v="93"/>
    <n v="51.65"/>
    <n v="5.3"/>
    <s v="yes"/>
    <x v="0"/>
    <x v="0"/>
    <n v="0"/>
    <x v="1"/>
    <x v="0"/>
    <x v="2"/>
    <d v="1976-12-12T00:00:00"/>
    <x v="554"/>
    <x v="0"/>
    <s v="tier - 2"/>
    <x v="1"/>
    <x v="1"/>
  </r>
  <r>
    <s v="Id556"/>
    <x v="459"/>
    <n v="44.52"/>
    <n v="8.64"/>
    <s v="yes"/>
    <x v="0"/>
    <x v="1"/>
    <n v="1"/>
    <x v="1"/>
    <x v="0"/>
    <x v="0"/>
    <d v="1963-12-08T00:00:00"/>
    <x v="555"/>
    <x v="0"/>
    <s v="tier - 2"/>
    <x v="1"/>
    <x v="8"/>
  </r>
  <r>
    <s v="Id557"/>
    <x v="460"/>
    <n v="53.29"/>
    <n v="4.03"/>
    <s v="No"/>
    <x v="0"/>
    <x v="1"/>
    <n v="1"/>
    <x v="1"/>
    <x v="0"/>
    <x v="2"/>
    <d v="1979-10-10T00:00:00"/>
    <x v="556"/>
    <x v="0"/>
    <s v="tier - 2"/>
    <x v="1"/>
    <x v="18"/>
  </r>
  <r>
    <s v="Id558"/>
    <x v="88"/>
    <n v="46.63"/>
    <n v="4.26"/>
    <s v="yes"/>
    <x v="0"/>
    <x v="0"/>
    <n v="2"/>
    <x v="1"/>
    <x v="0"/>
    <x v="2"/>
    <d v="1966-06-21T00:00:00"/>
    <x v="557"/>
    <x v="0"/>
    <s v="tier - 3"/>
    <x v="1"/>
    <x v="24"/>
  </r>
  <r>
    <s v="Id559"/>
    <x v="461"/>
    <n v="28.88"/>
    <n v="5.35"/>
    <s v="No"/>
    <x v="0"/>
    <x v="1"/>
    <n v="1"/>
    <x v="0"/>
    <x v="1"/>
    <x v="2"/>
    <d v="2003-07-14T00:00:00"/>
    <x v="558"/>
    <x v="0"/>
    <s v="tier - 1"/>
    <x v="1"/>
    <x v="39"/>
  </r>
  <r>
    <s v="Id560"/>
    <x v="462"/>
    <n v="23.98"/>
    <n v="4.9000000000000004"/>
    <s v="No"/>
    <x v="0"/>
    <x v="0"/>
    <n v="0"/>
    <x v="1"/>
    <x v="2"/>
    <x v="2"/>
    <d v="1994-07-01T00:00:00"/>
    <x v="559"/>
    <x v="0"/>
    <s v="tier - 3"/>
    <x v="0"/>
    <x v="6"/>
  </r>
  <r>
    <s v="Id561"/>
    <x v="463"/>
    <n v="23.65"/>
    <n v="4.5"/>
    <s v="No"/>
    <x v="0"/>
    <x v="0"/>
    <n v="0"/>
    <x v="1"/>
    <x v="2"/>
    <x v="2"/>
    <d v="1990-10-25T00:00:00"/>
    <x v="560"/>
    <x v="0"/>
    <s v="tier - 3"/>
    <x v="0"/>
    <x v="3"/>
  </r>
  <r>
    <s v="Id562"/>
    <x v="464"/>
    <n v="49.09"/>
    <n v="8.3800000000000008"/>
    <s v="yes"/>
    <x v="0"/>
    <x v="0"/>
    <n v="2"/>
    <x v="1"/>
    <x v="0"/>
    <x v="0"/>
    <d v="1970-07-26T00:00:00"/>
    <x v="561"/>
    <x v="0"/>
    <s v="tier - 3"/>
    <x v="1"/>
    <x v="2"/>
  </r>
  <r>
    <s v="Id563"/>
    <x v="465"/>
    <n v="28.024999999999999"/>
    <n v="7.03"/>
    <s v="No"/>
    <x v="0"/>
    <x v="0"/>
    <n v="0"/>
    <x v="0"/>
    <x v="1"/>
    <x v="0"/>
    <d v="2002-08-25T00:00:00"/>
    <x v="562"/>
    <x v="0"/>
    <s v="tier - 1"/>
    <x v="1"/>
    <x v="43"/>
  </r>
  <r>
    <s v="Id564"/>
    <x v="466"/>
    <n v="43.32"/>
    <n v="8.75"/>
    <s v="yes"/>
    <x v="0"/>
    <x v="1"/>
    <n v="1"/>
    <x v="1"/>
    <x v="0"/>
    <x v="0"/>
    <d v="1963-11-16T00:00:00"/>
    <x v="563"/>
    <x v="0"/>
    <s v="tier - 2"/>
    <x v="1"/>
    <x v="8"/>
  </r>
  <r>
    <s v="Id565"/>
    <x v="442"/>
    <n v="45.92"/>
    <n v="9.51"/>
    <s v="No"/>
    <x v="0"/>
    <x v="0"/>
    <n v="0"/>
    <x v="1"/>
    <x v="0"/>
    <x v="0"/>
    <d v="1968-07-12T00:00:00"/>
    <x v="564"/>
    <x v="0"/>
    <s v="tier - 1"/>
    <x v="12"/>
    <x v="0"/>
  </r>
  <r>
    <s v="Id566"/>
    <x v="467"/>
    <n v="44.03"/>
    <n v="9.36"/>
    <s v="No"/>
    <x v="0"/>
    <x v="0"/>
    <n v="0"/>
    <x v="1"/>
    <x v="0"/>
    <x v="0"/>
    <d v="1965-06-16T00:00:00"/>
    <x v="565"/>
    <x v="0"/>
    <s v="tier - 2"/>
    <x v="8"/>
    <x v="11"/>
  </r>
  <r>
    <s v="Id567"/>
    <x v="468"/>
    <n v="24.6"/>
    <n v="4.8099999999999996"/>
    <s v="No"/>
    <x v="0"/>
    <x v="0"/>
    <n v="0"/>
    <x v="0"/>
    <x v="2"/>
    <x v="2"/>
    <d v="1990-12-29T00:00:00"/>
    <x v="566"/>
    <x v="0"/>
    <s v="tier - 2"/>
    <x v="3"/>
    <x v="3"/>
  </r>
  <r>
    <s v="Id568"/>
    <x v="469"/>
    <n v="49.15"/>
    <n v="8.08"/>
    <s v="No"/>
    <x v="0"/>
    <x v="0"/>
    <n v="0"/>
    <x v="1"/>
    <x v="0"/>
    <x v="0"/>
    <d v="1971-06-08T00:00:00"/>
    <x v="567"/>
    <x v="0"/>
    <s v="tier - 1"/>
    <x v="1"/>
    <x v="2"/>
  </r>
  <r>
    <s v="Id569"/>
    <x v="470"/>
    <n v="28.31"/>
    <n v="6.29"/>
    <s v="No"/>
    <x v="0"/>
    <x v="1"/>
    <n v="1"/>
    <x v="0"/>
    <x v="1"/>
    <x v="1"/>
    <d v="2003-11-02T00:00:00"/>
    <x v="568"/>
    <x v="1"/>
    <s v="tier - 1"/>
    <x v="1"/>
    <x v="39"/>
  </r>
  <r>
    <s v="Id570"/>
    <x v="471"/>
    <n v="22.99"/>
    <n v="6.29"/>
    <s v="No"/>
    <x v="0"/>
    <x v="0"/>
    <n v="1"/>
    <x v="0"/>
    <x v="2"/>
    <x v="1"/>
    <d v="1992-10-18T00:00:00"/>
    <x v="569"/>
    <x v="1"/>
    <s v="tier - 1"/>
    <x v="1"/>
    <x v="34"/>
  </r>
  <r>
    <s v="Id571"/>
    <x v="472"/>
    <n v="29.07"/>
    <n v="5.12"/>
    <s v="No"/>
    <x v="0"/>
    <x v="1"/>
    <n v="1"/>
    <x v="0"/>
    <x v="1"/>
    <x v="2"/>
    <d v="2003-11-01T00:00:00"/>
    <x v="570"/>
    <x v="1"/>
    <s v="tier - 3"/>
    <x v="1"/>
    <x v="39"/>
  </r>
  <r>
    <s v="Id572"/>
    <x v="184"/>
    <n v="42.02"/>
    <n v="9.9499999999999993"/>
    <s v="yes"/>
    <x v="0"/>
    <x v="1"/>
    <n v="1"/>
    <x v="1"/>
    <x v="0"/>
    <x v="0"/>
    <d v="1963-07-12T00:00:00"/>
    <x v="571"/>
    <x v="1"/>
    <s v="tier - 3"/>
    <x v="8"/>
    <x v="8"/>
  </r>
  <r>
    <s v="Id573"/>
    <x v="473"/>
    <n v="49.07"/>
    <n v="9.08"/>
    <s v="yes"/>
    <x v="0"/>
    <x v="0"/>
    <n v="1"/>
    <x v="1"/>
    <x v="0"/>
    <x v="0"/>
    <d v="1975-08-25T00:00:00"/>
    <x v="572"/>
    <x v="1"/>
    <s v="tier - 3"/>
    <x v="12"/>
    <x v="27"/>
  </r>
  <r>
    <s v="Id574"/>
    <x v="474"/>
    <n v="19.8"/>
    <n v="4.82"/>
    <s v="No"/>
    <x v="0"/>
    <x v="0"/>
    <n v="0"/>
    <x v="0"/>
    <x v="2"/>
    <x v="2"/>
    <d v="1982-10-22T00:00:00"/>
    <x v="573"/>
    <x v="1"/>
    <s v="tier - 1"/>
    <x v="0"/>
    <x v="37"/>
  </r>
  <r>
    <s v="Id575"/>
    <x v="475"/>
    <n v="27.36"/>
    <n v="4.6500000000000004"/>
    <s v="No"/>
    <x v="1"/>
    <x v="0"/>
    <n v="1"/>
    <x v="0"/>
    <x v="1"/>
    <x v="2"/>
    <d v="2004-08-18T00:00:00"/>
    <x v="574"/>
    <x v="1"/>
    <s v="tier - 2"/>
    <x v="9"/>
    <x v="41"/>
  </r>
  <r>
    <s v="Id576"/>
    <x v="476"/>
    <n v="42.95"/>
    <n v="5.16"/>
    <s v="yes"/>
    <x v="0"/>
    <x v="0"/>
    <n v="1"/>
    <x v="1"/>
    <x v="0"/>
    <x v="2"/>
    <d v="1964-06-07T00:00:00"/>
    <x v="575"/>
    <x v="1"/>
    <s v="tier - 2"/>
    <x v="1"/>
    <x v="8"/>
  </r>
  <r>
    <s v="Id577"/>
    <x v="113"/>
    <n v="42.66"/>
    <n v="10.44"/>
    <s v="No"/>
    <x v="0"/>
    <x v="0"/>
    <n v="0"/>
    <x v="1"/>
    <x v="0"/>
    <x v="0"/>
    <d v="1965-09-16T00:00:00"/>
    <x v="576"/>
    <x v="1"/>
    <s v="tier - 2"/>
    <x v="12"/>
    <x v="11"/>
  </r>
  <r>
    <s v="Id578"/>
    <x v="477"/>
    <n v="33.630000000000003"/>
    <n v="5.69"/>
    <s v="No"/>
    <x v="0"/>
    <x v="0"/>
    <n v="1"/>
    <x v="1"/>
    <x v="0"/>
    <x v="2"/>
    <d v="1998-06-03T00:00:00"/>
    <x v="577"/>
    <x v="1"/>
    <s v="tier - 3"/>
    <x v="4"/>
    <x v="31"/>
  </r>
  <r>
    <s v="Id579"/>
    <x v="478"/>
    <n v="26.84"/>
    <n v="6.5"/>
    <s v="No"/>
    <x v="0"/>
    <x v="0"/>
    <n v="0"/>
    <x v="0"/>
    <x v="1"/>
    <x v="0"/>
    <d v="2002-06-28T00:00:00"/>
    <x v="578"/>
    <x v="1"/>
    <s v="tier - 3"/>
    <x v="0"/>
    <x v="43"/>
  </r>
  <r>
    <s v="Id580"/>
    <x v="479"/>
    <n v="28.3"/>
    <n v="5.73"/>
    <s v="No"/>
    <x v="0"/>
    <x v="1"/>
    <n v="1"/>
    <x v="0"/>
    <x v="1"/>
    <x v="1"/>
    <d v="2003-12-26T00:00:00"/>
    <x v="579"/>
    <x v="1"/>
    <s v="tier - 2"/>
    <x v="3"/>
    <x v="39"/>
  </r>
  <r>
    <s v="Id581"/>
    <x v="480"/>
    <n v="27.06"/>
    <n v="5.74"/>
    <s v="yes"/>
    <x v="0"/>
    <x v="0"/>
    <n v="0"/>
    <x v="0"/>
    <x v="1"/>
    <x v="1"/>
    <d v="1996-06-10T00:00:00"/>
    <x v="580"/>
    <x v="1"/>
    <s v="tier - 3"/>
    <x v="0"/>
    <x v="45"/>
  </r>
  <r>
    <s v="Id582"/>
    <x v="2"/>
    <n v="47.13"/>
    <n v="8.6999999999999993"/>
    <s v="No"/>
    <x v="0"/>
    <x v="0"/>
    <n v="0"/>
    <x v="1"/>
    <x v="0"/>
    <x v="0"/>
    <d v="1971-08-22T00:00:00"/>
    <x v="581"/>
    <x v="1"/>
    <s v="tier - 2"/>
    <x v="8"/>
    <x v="14"/>
  </r>
  <r>
    <s v="Id583"/>
    <x v="481"/>
    <n v="51.72"/>
    <n v="5.09"/>
    <s v="No"/>
    <x v="0"/>
    <x v="0"/>
    <n v="0"/>
    <x v="1"/>
    <x v="0"/>
    <x v="2"/>
    <d v="1980-07-16T00:00:00"/>
    <x v="582"/>
    <x v="1"/>
    <s v="tier - 3"/>
    <x v="1"/>
    <x v="25"/>
  </r>
  <r>
    <s v="Id584"/>
    <x v="359"/>
    <n v="48.59"/>
    <n v="5.57"/>
    <s v="No"/>
    <x v="0"/>
    <x v="0"/>
    <n v="0"/>
    <x v="1"/>
    <x v="0"/>
    <x v="2"/>
    <d v="1977-08-25T00:00:00"/>
    <x v="583"/>
    <x v="1"/>
    <s v="tier - 3"/>
    <x v="8"/>
    <x v="29"/>
  </r>
  <r>
    <s v="Id585"/>
    <x v="482"/>
    <n v="45.18"/>
    <n v="10.87"/>
    <s v="No"/>
    <x v="0"/>
    <x v="0"/>
    <n v="0"/>
    <x v="1"/>
    <x v="0"/>
    <x v="0"/>
    <d v="1968-10-21T00:00:00"/>
    <x v="584"/>
    <x v="1"/>
    <s v="tier - 3"/>
    <x v="1"/>
    <x v="0"/>
  </r>
  <r>
    <s v="Id586"/>
    <x v="321"/>
    <n v="27.9"/>
    <n v="6.02"/>
    <s v="No"/>
    <x v="0"/>
    <x v="1"/>
    <n v="1"/>
    <x v="0"/>
    <x v="1"/>
    <x v="1"/>
    <d v="2003-09-10T00:00:00"/>
    <x v="585"/>
    <x v="1"/>
    <s v="tier - 2"/>
    <x v="3"/>
    <x v="39"/>
  </r>
  <r>
    <s v="Id587"/>
    <x v="483"/>
    <n v="51.33"/>
    <n v="7"/>
    <s v="No"/>
    <x v="0"/>
    <x v="0"/>
    <n v="0"/>
    <x v="1"/>
    <x v="0"/>
    <x v="0"/>
    <d v="1974-08-08T00:00:00"/>
    <x v="586"/>
    <x v="1"/>
    <s v="tier - 3"/>
    <x v="3"/>
    <x v="19"/>
  </r>
  <r>
    <s v="Id588"/>
    <x v="484"/>
    <n v="30.59"/>
    <n v="5.56"/>
    <s v="yes"/>
    <x v="0"/>
    <x v="0"/>
    <n v="1"/>
    <x v="1"/>
    <x v="0"/>
    <x v="2"/>
    <d v="1995-10-19T00:00:00"/>
    <x v="587"/>
    <x v="1"/>
    <s v="tier - 3"/>
    <x v="2"/>
    <x v="40"/>
  </r>
  <r>
    <s v="Id589"/>
    <x v="485"/>
    <n v="39.229999999999997"/>
    <n v="8.4499999999999993"/>
    <s v="No"/>
    <x v="0"/>
    <x v="0"/>
    <n v="0"/>
    <x v="1"/>
    <x v="0"/>
    <x v="0"/>
    <d v="1962-07-29T00:00:00"/>
    <x v="588"/>
    <x v="1"/>
    <s v="tier - 2"/>
    <x v="12"/>
    <x v="5"/>
  </r>
  <r>
    <s v="Id590"/>
    <x v="486"/>
    <n v="19.094999999999999"/>
    <n v="6.19"/>
    <s v="No"/>
    <x v="0"/>
    <x v="0"/>
    <n v="0"/>
    <x v="0"/>
    <x v="2"/>
    <x v="1"/>
    <d v="1989-09-23T00:00:00"/>
    <x v="589"/>
    <x v="1"/>
    <s v="tier - 2"/>
    <x v="2"/>
    <x v="4"/>
  </r>
  <r>
    <s v="Id591"/>
    <x v="233"/>
    <n v="49.72"/>
    <n v="7.71"/>
    <s v="No"/>
    <x v="0"/>
    <x v="0"/>
    <n v="0"/>
    <x v="1"/>
    <x v="0"/>
    <x v="0"/>
    <d v="1974-08-28T00:00:00"/>
    <x v="590"/>
    <x v="1"/>
    <s v="tier - 1"/>
    <x v="1"/>
    <x v="19"/>
  </r>
  <r>
    <s v="Id592"/>
    <x v="487"/>
    <n v="21.754999999999999"/>
    <n v="4.63"/>
    <s v="No"/>
    <x v="0"/>
    <x v="1"/>
    <n v="1"/>
    <x v="0"/>
    <x v="2"/>
    <x v="2"/>
    <d v="1993-11-05T00:00:00"/>
    <x v="591"/>
    <x v="1"/>
    <s v="tier - 1"/>
    <x v="2"/>
    <x v="20"/>
  </r>
  <r>
    <s v="Id593"/>
    <x v="488"/>
    <n v="48.39"/>
    <n v="4.6100000000000003"/>
    <s v="No"/>
    <x v="0"/>
    <x v="0"/>
    <n v="0"/>
    <x v="1"/>
    <x v="0"/>
    <x v="2"/>
    <d v="1977-09-25T00:00:00"/>
    <x v="592"/>
    <x v="1"/>
    <s v="tier - 1"/>
    <x v="1"/>
    <x v="29"/>
  </r>
  <r>
    <s v="Id594"/>
    <x v="489"/>
    <n v="47.15"/>
    <n v="9.5299999999999994"/>
    <s v="yes"/>
    <x v="0"/>
    <x v="0"/>
    <n v="1"/>
    <x v="1"/>
    <x v="0"/>
    <x v="0"/>
    <d v="1975-07-24T00:00:00"/>
    <x v="593"/>
    <x v="1"/>
    <s v="tier - 1"/>
    <x v="12"/>
    <x v="27"/>
  </r>
  <r>
    <s v="Id595"/>
    <x v="490"/>
    <n v="47.59"/>
    <n v="11.43"/>
    <s v="yes"/>
    <x v="0"/>
    <x v="0"/>
    <n v="2"/>
    <x v="1"/>
    <x v="0"/>
    <x v="0"/>
    <d v="1970-07-10T00:00:00"/>
    <x v="594"/>
    <x v="1"/>
    <s v="tier - 2"/>
    <x v="3"/>
    <x v="2"/>
  </r>
  <r>
    <s v="Id596"/>
    <x v="491"/>
    <n v="39.81"/>
    <n v="7.65"/>
    <s v="yes"/>
    <x v="0"/>
    <x v="1"/>
    <n v="1"/>
    <x v="1"/>
    <x v="0"/>
    <x v="0"/>
    <d v="1963-06-25T00:00:00"/>
    <x v="595"/>
    <x v="1"/>
    <s v="tier - 2"/>
    <x v="8"/>
    <x v="8"/>
  </r>
  <r>
    <s v="Id597"/>
    <x v="492"/>
    <n v="31.02"/>
    <n v="5.87"/>
    <s v="yes"/>
    <x v="0"/>
    <x v="0"/>
    <n v="0"/>
    <x v="1"/>
    <x v="0"/>
    <x v="1"/>
    <d v="2001-06-25T00:00:00"/>
    <x v="596"/>
    <x v="1"/>
    <s v="tier - 1"/>
    <x v="0"/>
    <x v="47"/>
  </r>
  <r>
    <s v="Id598"/>
    <x v="493"/>
    <n v="24.75"/>
    <n v="4.3600000000000003"/>
    <s v="yes"/>
    <x v="0"/>
    <x v="0"/>
    <n v="1"/>
    <x v="0"/>
    <x v="2"/>
    <x v="2"/>
    <d v="1995-12-23T00:00:00"/>
    <x v="597"/>
    <x v="1"/>
    <s v="tier - 1"/>
    <x v="0"/>
    <x v="40"/>
  </r>
  <r>
    <s v="Id599"/>
    <x v="494"/>
    <n v="30.114999999999998"/>
    <n v="10.119999999999999"/>
    <s v="No"/>
    <x v="0"/>
    <x v="0"/>
    <n v="3"/>
    <x v="1"/>
    <x v="0"/>
    <x v="0"/>
    <d v="1958-10-10T00:00:00"/>
    <x v="598"/>
    <x v="1"/>
    <s v="tier - 2"/>
    <x v="1"/>
    <x v="7"/>
  </r>
  <r>
    <s v="Id600"/>
    <x v="495"/>
    <n v="26.03"/>
    <n v="4.01"/>
    <s v="No"/>
    <x v="0"/>
    <x v="1"/>
    <n v="1"/>
    <x v="0"/>
    <x v="1"/>
    <x v="2"/>
    <d v="2003-12-20T00:00:00"/>
    <x v="599"/>
    <x v="1"/>
    <s v="tier - 1"/>
    <x v="1"/>
    <x v="39"/>
  </r>
  <r>
    <s v="Id601"/>
    <x v="496"/>
    <n v="20.045000000000002"/>
    <n v="4.7699999999999996"/>
    <s v="yes"/>
    <x v="0"/>
    <x v="0"/>
    <n v="1"/>
    <x v="0"/>
    <x v="2"/>
    <x v="2"/>
    <d v="1995-09-28T00:00:00"/>
    <x v="600"/>
    <x v="1"/>
    <s v="tier - 3"/>
    <x v="1"/>
    <x v="40"/>
  </r>
  <r>
    <s v="Id602"/>
    <x v="178"/>
    <n v="40.24"/>
    <n v="6.83"/>
    <s v="No"/>
    <x v="0"/>
    <x v="0"/>
    <n v="0"/>
    <x v="1"/>
    <x v="0"/>
    <x v="0"/>
    <d v="1965-12-05T00:00:00"/>
    <x v="601"/>
    <x v="1"/>
    <s v="tier - 3"/>
    <x v="12"/>
    <x v="11"/>
  </r>
  <r>
    <s v="Id603"/>
    <x v="497"/>
    <n v="43.15"/>
    <n v="6.14"/>
    <s v="yes"/>
    <x v="0"/>
    <x v="1"/>
    <n v="1"/>
    <x v="1"/>
    <x v="0"/>
    <x v="1"/>
    <d v="1969-08-08T00:00:00"/>
    <x v="602"/>
    <x v="1"/>
    <s v="tier - 3"/>
    <x v="12"/>
    <x v="16"/>
  </r>
  <r>
    <s v="Id604"/>
    <x v="480"/>
    <n v="27.7"/>
    <n v="5.6"/>
    <s v="No"/>
    <x v="0"/>
    <x v="1"/>
    <n v="1"/>
    <x v="0"/>
    <x v="1"/>
    <x v="2"/>
    <d v="2003-08-24T00:00:00"/>
    <x v="603"/>
    <x v="1"/>
    <s v="tier - 3"/>
    <x v="3"/>
    <x v="39"/>
  </r>
  <r>
    <s v="Id605"/>
    <x v="498"/>
    <n v="45.68"/>
    <n v="4.8"/>
    <s v="No"/>
    <x v="0"/>
    <x v="0"/>
    <n v="2"/>
    <x v="1"/>
    <x v="0"/>
    <x v="2"/>
    <d v="1972-07-30T00:00:00"/>
    <x v="604"/>
    <x v="1"/>
    <s v="tier - 2"/>
    <x v="8"/>
    <x v="28"/>
  </r>
  <r>
    <s v="Id606"/>
    <x v="499"/>
    <n v="27.3"/>
    <n v="11.89"/>
    <s v="No"/>
    <x v="0"/>
    <x v="0"/>
    <n v="0"/>
    <x v="0"/>
    <x v="1"/>
    <x v="0"/>
    <d v="2002-09-08T00:00:00"/>
    <x v="605"/>
    <x v="1"/>
    <s v="tier - 1"/>
    <x v="3"/>
    <x v="43"/>
  </r>
  <r>
    <s v="Id607"/>
    <x v="500"/>
    <n v="54.45"/>
    <n v="4.7300000000000004"/>
    <s v="yes"/>
    <x v="0"/>
    <x v="0"/>
    <n v="1"/>
    <x v="1"/>
    <x v="0"/>
    <x v="2"/>
    <d v="1988-08-21T00:00:00"/>
    <x v="606"/>
    <x v="1"/>
    <s v="tier - 1"/>
    <x v="1"/>
    <x v="23"/>
  </r>
  <r>
    <s v="Id608"/>
    <x v="501"/>
    <n v="54.43"/>
    <n v="4.6100000000000003"/>
    <s v="yes"/>
    <x v="0"/>
    <x v="0"/>
    <n v="1"/>
    <x v="1"/>
    <x v="0"/>
    <x v="2"/>
    <d v="1988-08-06T00:00:00"/>
    <x v="607"/>
    <x v="1"/>
    <s v="tier - 2"/>
    <x v="1"/>
    <x v="23"/>
  </r>
  <r>
    <s v="Id609"/>
    <x v="502"/>
    <n v="48.01"/>
    <n v="7.3"/>
    <s v="No"/>
    <x v="0"/>
    <x v="0"/>
    <n v="0"/>
    <x v="1"/>
    <x v="0"/>
    <x v="0"/>
    <d v="1974-09-11T00:00:00"/>
    <x v="608"/>
    <x v="1"/>
    <s v="tier - 3"/>
    <x v="1"/>
    <x v="19"/>
  </r>
  <r>
    <s v="Id610"/>
    <x v="503"/>
    <n v="48.32"/>
    <n v="5.88"/>
    <s v="No"/>
    <x v="0"/>
    <x v="0"/>
    <n v="0"/>
    <x v="1"/>
    <x v="0"/>
    <x v="1"/>
    <d v="1982-07-06T00:00:00"/>
    <x v="609"/>
    <x v="1"/>
    <s v="tier - 1"/>
    <x v="12"/>
    <x v="37"/>
  </r>
  <r>
    <s v="Id611"/>
    <x v="504"/>
    <n v="22.895"/>
    <n v="4.0599999999999996"/>
    <s v="No"/>
    <x v="0"/>
    <x v="1"/>
    <n v="1"/>
    <x v="0"/>
    <x v="2"/>
    <x v="2"/>
    <d v="1993-12-12T00:00:00"/>
    <x v="610"/>
    <x v="1"/>
    <s v="tier - 3"/>
    <x v="6"/>
    <x v="20"/>
  </r>
  <r>
    <s v="Id612"/>
    <x v="234"/>
    <n v="54.85"/>
    <n v="4.9000000000000004"/>
    <s v="No"/>
    <x v="0"/>
    <x v="0"/>
    <n v="1"/>
    <x v="1"/>
    <x v="0"/>
    <x v="2"/>
    <d v="1987-10-06T00:00:00"/>
    <x v="611"/>
    <x v="1"/>
    <s v="tier - 1"/>
    <x v="3"/>
    <x v="38"/>
  </r>
  <r>
    <s v="Id613"/>
    <x v="505"/>
    <n v="21.85"/>
    <n v="5.52"/>
    <s v="No"/>
    <x v="0"/>
    <x v="1"/>
    <n v="1"/>
    <x v="0"/>
    <x v="2"/>
    <x v="2"/>
    <d v="1993-08-08T00:00:00"/>
    <x v="612"/>
    <x v="1"/>
    <s v="tier - 1"/>
    <x v="2"/>
    <x v="20"/>
  </r>
  <r>
    <s v="Id614"/>
    <x v="506"/>
    <n v="51.86"/>
    <n v="5.2"/>
    <s v="yes"/>
    <x v="0"/>
    <x v="0"/>
    <n v="0"/>
    <x v="1"/>
    <x v="0"/>
    <x v="2"/>
    <d v="1985-08-27T00:00:00"/>
    <x v="613"/>
    <x v="1"/>
    <s v="tier - 3"/>
    <x v="1"/>
    <x v="17"/>
  </r>
  <r>
    <s v="Id615"/>
    <x v="507"/>
    <n v="39.049999999999997"/>
    <n v="7.59"/>
    <s v="No"/>
    <x v="0"/>
    <x v="0"/>
    <n v="3"/>
    <x v="1"/>
    <x v="0"/>
    <x v="0"/>
    <d v="1958-06-21T00:00:00"/>
    <x v="614"/>
    <x v="1"/>
    <s v="tier - 2"/>
    <x v="0"/>
    <x v="7"/>
  </r>
  <r>
    <s v="Id616"/>
    <x v="508"/>
    <n v="31.824999999999999"/>
    <n v="8.2799999999999994"/>
    <s v="No"/>
    <x v="0"/>
    <x v="0"/>
    <n v="3"/>
    <x v="1"/>
    <x v="0"/>
    <x v="0"/>
    <d v="1958-10-22T00:00:00"/>
    <x v="615"/>
    <x v="1"/>
    <s v="tier - 2"/>
    <x v="2"/>
    <x v="7"/>
  </r>
  <r>
    <s v="Id617"/>
    <x v="174"/>
    <n v="46.43"/>
    <n v="6.72"/>
    <s v="No"/>
    <x v="0"/>
    <x v="0"/>
    <n v="0"/>
    <x v="1"/>
    <x v="0"/>
    <x v="0"/>
    <d v="1978-09-16T00:00:00"/>
    <x v="616"/>
    <x v="1"/>
    <s v="tier - 2"/>
    <x v="12"/>
    <x v="9"/>
  </r>
  <r>
    <s v="Id618"/>
    <x v="171"/>
    <n v="53.63"/>
    <n v="5.47"/>
    <s v="yes"/>
    <x v="0"/>
    <x v="0"/>
    <n v="1"/>
    <x v="1"/>
    <x v="0"/>
    <x v="2"/>
    <d v="1988-12-05T00:00:00"/>
    <x v="617"/>
    <x v="1"/>
    <s v="tier - 3"/>
    <x v="1"/>
    <x v="23"/>
  </r>
  <r>
    <s v="Id619"/>
    <x v="215"/>
    <n v="48.7"/>
    <n v="4.71"/>
    <s v="No"/>
    <x v="0"/>
    <x v="0"/>
    <n v="0"/>
    <x v="1"/>
    <x v="0"/>
    <x v="2"/>
    <d v="1980-09-19T00:00:00"/>
    <x v="618"/>
    <x v="1"/>
    <s v="tier - 2"/>
    <x v="1"/>
    <x v="25"/>
  </r>
  <r>
    <s v="Id620"/>
    <x v="509"/>
    <n v="48.81"/>
    <n v="5.49"/>
    <s v="No"/>
    <x v="0"/>
    <x v="0"/>
    <n v="0"/>
    <x v="1"/>
    <x v="0"/>
    <x v="2"/>
    <d v="1982-07-24T00:00:00"/>
    <x v="619"/>
    <x v="1"/>
    <s v="tier - 1"/>
    <x v="1"/>
    <x v="37"/>
  </r>
  <r>
    <s v="Id621"/>
    <x v="510"/>
    <n v="47.53"/>
    <n v="4.72"/>
    <s v="No"/>
    <x v="0"/>
    <x v="0"/>
    <n v="0"/>
    <x v="1"/>
    <x v="0"/>
    <x v="2"/>
    <d v="1980-10-12T00:00:00"/>
    <x v="620"/>
    <x v="1"/>
    <s v="tier - 3"/>
    <x v="12"/>
    <x v="25"/>
  </r>
  <r>
    <s v="Id622"/>
    <x v="511"/>
    <n v="36.85"/>
    <n v="6.7"/>
    <s v="No"/>
    <x v="0"/>
    <x v="0"/>
    <n v="0"/>
    <x v="1"/>
    <x v="0"/>
    <x v="0"/>
    <d v="1962-12-25T00:00:00"/>
    <x v="621"/>
    <x v="1"/>
    <s v="tier - 1"/>
    <x v="13"/>
    <x v="5"/>
  </r>
  <r>
    <s v="Id623"/>
    <x v="512"/>
    <n v="29.3"/>
    <n v="5.5"/>
    <s v="No"/>
    <x v="0"/>
    <x v="0"/>
    <n v="0"/>
    <x v="1"/>
    <x v="1"/>
    <x v="2"/>
    <d v="1982-11-11T00:00:00"/>
    <x v="622"/>
    <x v="1"/>
    <s v="tier - 3"/>
    <x v="3"/>
    <x v="37"/>
  </r>
  <r>
    <s v="Id624"/>
    <x v="513"/>
    <n v="19.3"/>
    <n v="4.46"/>
    <s v="No"/>
    <x v="0"/>
    <x v="0"/>
    <n v="1"/>
    <x v="0"/>
    <x v="2"/>
    <x v="2"/>
    <d v="1984-06-26T00:00:00"/>
    <x v="623"/>
    <x v="1"/>
    <s v="tier - 3"/>
    <x v="3"/>
    <x v="32"/>
  </r>
  <r>
    <s v="Id625"/>
    <x v="514"/>
    <n v="24.13"/>
    <n v="5.29"/>
    <s v="yes"/>
    <x v="0"/>
    <x v="1"/>
    <n v="1"/>
    <x v="0"/>
    <x v="2"/>
    <x v="2"/>
    <d v="1997-10-09T00:00:00"/>
    <x v="624"/>
    <x v="1"/>
    <s v="tier - 2"/>
    <x v="1"/>
    <x v="31"/>
  </r>
  <r>
    <s v="Id626"/>
    <x v="515"/>
    <n v="46.7"/>
    <n v="10.99"/>
    <s v="No"/>
    <x v="0"/>
    <x v="0"/>
    <n v="0"/>
    <x v="1"/>
    <x v="0"/>
    <x v="0"/>
    <d v="1974-08-29T00:00:00"/>
    <x v="625"/>
    <x v="1"/>
    <s v="tier - 1"/>
    <x v="1"/>
    <x v="19"/>
  </r>
  <r>
    <s v="Id627"/>
    <x v="516"/>
    <n v="45.27"/>
    <n v="5.2"/>
    <s v="yes"/>
    <x v="0"/>
    <x v="0"/>
    <n v="0"/>
    <x v="1"/>
    <x v="0"/>
    <x v="2"/>
    <d v="1976-09-20T00:00:00"/>
    <x v="626"/>
    <x v="1"/>
    <s v="tier - 2"/>
    <x v="1"/>
    <x v="1"/>
  </r>
  <r>
    <s v="Id628"/>
    <x v="517"/>
    <n v="44.29"/>
    <n v="9.66"/>
    <s v="No"/>
    <x v="0"/>
    <x v="0"/>
    <n v="2"/>
    <x v="1"/>
    <x v="0"/>
    <x v="0"/>
    <d v="1973-06-26T00:00:00"/>
    <x v="627"/>
    <x v="1"/>
    <s v="tier - 2"/>
    <x v="12"/>
    <x v="30"/>
  </r>
  <r>
    <s v="Id629"/>
    <x v="518"/>
    <n v="54.59"/>
    <n v="4.22"/>
    <s v="yes"/>
    <x v="0"/>
    <x v="0"/>
    <n v="1"/>
    <x v="1"/>
    <x v="0"/>
    <x v="2"/>
    <d v="1988-12-22T00:00:00"/>
    <x v="628"/>
    <x v="1"/>
    <s v="tier - 2"/>
    <x v="3"/>
    <x v="23"/>
  </r>
  <r>
    <s v="Id630"/>
    <x v="519"/>
    <n v="32.965000000000003"/>
    <n v="11.78"/>
    <s v="No"/>
    <x v="0"/>
    <x v="0"/>
    <n v="0"/>
    <x v="1"/>
    <x v="0"/>
    <x v="0"/>
    <d v="1960-06-06T00:00:00"/>
    <x v="629"/>
    <x v="1"/>
    <s v="tier - 2"/>
    <x v="1"/>
    <x v="10"/>
  </r>
  <r>
    <s v="Id631"/>
    <x v="520"/>
    <n v="38.049999999999997"/>
    <n v="9.6199999999999992"/>
    <s v="No"/>
    <x v="0"/>
    <x v="0"/>
    <n v="0"/>
    <x v="1"/>
    <x v="0"/>
    <x v="0"/>
    <d v="1965-10-28T00:00:00"/>
    <x v="630"/>
    <x v="1"/>
    <s v="tier - 2"/>
    <x v="12"/>
    <x v="11"/>
  </r>
  <r>
    <s v="Id632"/>
    <x v="201"/>
    <n v="46.14"/>
    <n v="10.78"/>
    <s v="No"/>
    <x v="0"/>
    <x v="0"/>
    <n v="0"/>
    <x v="1"/>
    <x v="0"/>
    <x v="0"/>
    <d v="1974-07-30T00:00:00"/>
    <x v="631"/>
    <x v="1"/>
    <s v="tier - 2"/>
    <x v="1"/>
    <x v="19"/>
  </r>
  <r>
    <s v="Id633"/>
    <x v="359"/>
    <n v="41.325000000000003"/>
    <n v="5.1100000000000003"/>
    <s v="yes"/>
    <x v="0"/>
    <x v="0"/>
    <n v="2"/>
    <x v="1"/>
    <x v="0"/>
    <x v="2"/>
    <d v="1959-10-02T00:00:00"/>
    <x v="632"/>
    <x v="1"/>
    <s v="tier - 3"/>
    <x v="1"/>
    <x v="10"/>
  </r>
  <r>
    <s v="Id634"/>
    <x v="521"/>
    <n v="44.64"/>
    <n v="7.18"/>
    <s v="No"/>
    <x v="0"/>
    <x v="0"/>
    <n v="0"/>
    <x v="1"/>
    <x v="0"/>
    <x v="0"/>
    <d v="1974-06-28T00:00:00"/>
    <x v="633"/>
    <x v="1"/>
    <s v="tier - 2"/>
    <x v="12"/>
    <x v="19"/>
  </r>
  <r>
    <s v="Id635"/>
    <x v="522"/>
    <n v="25.175000000000001"/>
    <n v="4.96"/>
    <s v="No"/>
    <x v="1"/>
    <x v="0"/>
    <n v="1"/>
    <x v="1"/>
    <x v="1"/>
    <x v="2"/>
    <d v="2004-07-17T00:00:00"/>
    <x v="634"/>
    <x v="1"/>
    <s v="tier - 3"/>
    <x v="5"/>
    <x v="41"/>
  </r>
  <r>
    <s v="Id636"/>
    <x v="523"/>
    <n v="43.11"/>
    <n v="4.67"/>
    <s v="yes"/>
    <x v="0"/>
    <x v="0"/>
    <n v="0"/>
    <x v="1"/>
    <x v="0"/>
    <x v="2"/>
    <d v="1976-07-20T00:00:00"/>
    <x v="635"/>
    <x v="1"/>
    <s v="tier - 1"/>
    <x v="12"/>
    <x v="1"/>
  </r>
  <r>
    <s v="Id637"/>
    <x v="223"/>
    <n v="53.32"/>
    <n v="5.0599999999999996"/>
    <s v="No"/>
    <x v="0"/>
    <x v="0"/>
    <n v="0"/>
    <x v="1"/>
    <x v="0"/>
    <x v="2"/>
    <d v="1990-10-25T00:00:00"/>
    <x v="636"/>
    <x v="1"/>
    <s v="tier - 1"/>
    <x v="1"/>
    <x v="3"/>
  </r>
  <r>
    <s v="Id638"/>
    <x v="114"/>
    <n v="38.04"/>
    <n v="5.0199999999999996"/>
    <s v="yes"/>
    <x v="0"/>
    <x v="0"/>
    <n v="1"/>
    <x v="1"/>
    <x v="0"/>
    <x v="2"/>
    <d v="1964-09-04T00:00:00"/>
    <x v="637"/>
    <x v="1"/>
    <s v="tier - 2"/>
    <x v="1"/>
    <x v="13"/>
  </r>
  <r>
    <s v="Id639"/>
    <x v="524"/>
    <n v="37.9"/>
    <n v="7.76"/>
    <s v="No"/>
    <x v="0"/>
    <x v="0"/>
    <n v="0"/>
    <x v="1"/>
    <x v="0"/>
    <x v="0"/>
    <d v="1962-09-06T00:00:00"/>
    <x v="638"/>
    <x v="1"/>
    <s v="tier - 2"/>
    <x v="3"/>
    <x v="5"/>
  </r>
  <r>
    <s v="Id640"/>
    <x v="525"/>
    <n v="39.6"/>
    <n v="9.32"/>
    <s v="No"/>
    <x v="0"/>
    <x v="0"/>
    <n v="0"/>
    <x v="1"/>
    <x v="0"/>
    <x v="0"/>
    <d v="1968-07-18T00:00:00"/>
    <x v="639"/>
    <x v="1"/>
    <s v="tier - 1"/>
    <x v="12"/>
    <x v="0"/>
  </r>
  <r>
    <s v="Id641"/>
    <x v="526"/>
    <n v="50.92"/>
    <n v="5.31"/>
    <s v="yes"/>
    <x v="0"/>
    <x v="0"/>
    <n v="1"/>
    <x v="1"/>
    <x v="0"/>
    <x v="2"/>
    <d v="1988-12-17T00:00:00"/>
    <x v="640"/>
    <x v="1"/>
    <s v="tier - 3"/>
    <x v="8"/>
    <x v="23"/>
  </r>
  <r>
    <s v="Id642"/>
    <x v="527"/>
    <n v="21.85"/>
    <n v="5.56"/>
    <s v="yes"/>
    <x v="0"/>
    <x v="0"/>
    <n v="0"/>
    <x v="0"/>
    <x v="2"/>
    <x v="2"/>
    <d v="2001-07-14T00:00:00"/>
    <x v="641"/>
    <x v="1"/>
    <s v="tier - 3"/>
    <x v="2"/>
    <x v="47"/>
  </r>
  <r>
    <s v="Id643"/>
    <x v="6"/>
    <n v="36.08"/>
    <n v="7.11"/>
    <s v="yes"/>
    <x v="0"/>
    <x v="1"/>
    <n v="1"/>
    <x v="1"/>
    <x v="0"/>
    <x v="0"/>
    <d v="1963-12-13T00:00:00"/>
    <x v="642"/>
    <x v="1"/>
    <s v="tier - 3"/>
    <x v="14"/>
    <x v="8"/>
  </r>
  <r>
    <s v="Id644"/>
    <x v="528"/>
    <n v="40.44"/>
    <n v="5.13"/>
    <s v="yes"/>
    <x v="0"/>
    <x v="1"/>
    <n v="1"/>
    <x v="1"/>
    <x v="0"/>
    <x v="2"/>
    <d v="1969-09-16T00:00:00"/>
    <x v="643"/>
    <x v="1"/>
    <s v="tier - 2"/>
    <x v="8"/>
    <x v="16"/>
  </r>
  <r>
    <s v="Id645"/>
    <x v="347"/>
    <n v="38.094999999999999"/>
    <n v="10.199999999999999"/>
    <s v="No"/>
    <x v="0"/>
    <x v="0"/>
    <n v="0"/>
    <x v="1"/>
    <x v="0"/>
    <x v="0"/>
    <d v="1960-07-25T00:00:00"/>
    <x v="644"/>
    <x v="1"/>
    <s v="tier - 2"/>
    <x v="2"/>
    <x v="15"/>
  </r>
  <r>
    <s v="Id646"/>
    <x v="529"/>
    <n v="44.95"/>
    <n v="10.4"/>
    <s v="No"/>
    <x v="0"/>
    <x v="0"/>
    <n v="0"/>
    <x v="1"/>
    <x v="0"/>
    <x v="0"/>
    <d v="1978-11-23T00:00:00"/>
    <x v="645"/>
    <x v="1"/>
    <s v="tier - 1"/>
    <x v="1"/>
    <x v="9"/>
  </r>
  <r>
    <s v="Id647"/>
    <x v="530"/>
    <n v="35.54"/>
    <n v="10.67"/>
    <s v="No"/>
    <x v="0"/>
    <x v="0"/>
    <n v="0"/>
    <x v="1"/>
    <x v="0"/>
    <x v="0"/>
    <d v="1962-06-17T00:00:00"/>
    <x v="646"/>
    <x v="1"/>
    <s v="tier - 1"/>
    <x v="1"/>
    <x v="5"/>
  </r>
  <r>
    <s v="Id648"/>
    <x v="531"/>
    <n v="39.799999999999997"/>
    <n v="4.6500000000000004"/>
    <s v="yes"/>
    <x v="0"/>
    <x v="0"/>
    <n v="2"/>
    <x v="1"/>
    <x v="0"/>
    <x v="2"/>
    <d v="1959-12-03T00:00:00"/>
    <x v="647"/>
    <x v="1"/>
    <s v="tier - 3"/>
    <x v="3"/>
    <x v="10"/>
  </r>
  <r>
    <s v="Id649"/>
    <x v="348"/>
    <n v="33.659999999999997"/>
    <n v="5.65"/>
    <s v="yes"/>
    <x v="0"/>
    <x v="0"/>
    <n v="2"/>
    <x v="1"/>
    <x v="0"/>
    <x v="2"/>
    <d v="1959-06-04T00:00:00"/>
    <x v="648"/>
    <x v="1"/>
    <s v="tier - 1"/>
    <x v="0"/>
    <x v="7"/>
  </r>
  <r>
    <s v="Id650"/>
    <x v="532"/>
    <n v="35.5"/>
    <n v="11.97"/>
    <s v="No"/>
    <x v="0"/>
    <x v="0"/>
    <n v="0"/>
    <x v="1"/>
    <x v="0"/>
    <x v="0"/>
    <d v="1962-10-25T00:00:00"/>
    <x v="649"/>
    <x v="1"/>
    <s v="tier - 2"/>
    <x v="1"/>
    <x v="5"/>
  </r>
  <r>
    <s v="Id651"/>
    <x v="11"/>
    <n v="41.63"/>
    <n v="6.71"/>
    <s v="No"/>
    <x v="0"/>
    <x v="0"/>
    <n v="0"/>
    <x v="1"/>
    <x v="0"/>
    <x v="0"/>
    <d v="1971-11-25T00:00:00"/>
    <x v="650"/>
    <x v="1"/>
    <s v="tier - 1"/>
    <x v="8"/>
    <x v="14"/>
  </r>
  <r>
    <s v="Id652"/>
    <x v="533"/>
    <n v="46.49"/>
    <n v="11.92"/>
    <s v="No"/>
    <x v="0"/>
    <x v="0"/>
    <n v="0"/>
    <x v="1"/>
    <x v="0"/>
    <x v="0"/>
    <d v="1978-09-05T00:00:00"/>
    <x v="651"/>
    <x v="1"/>
    <s v="tier - 1"/>
    <x v="3"/>
    <x v="9"/>
  </r>
  <r>
    <s v="Id653"/>
    <x v="534"/>
    <n v="43.29"/>
    <n v="5.35"/>
    <s v="No"/>
    <x v="0"/>
    <x v="0"/>
    <n v="2"/>
    <x v="1"/>
    <x v="0"/>
    <x v="2"/>
    <d v="1972-11-07T00:00:00"/>
    <x v="652"/>
    <x v="1"/>
    <s v="tier - 1"/>
    <x v="1"/>
    <x v="28"/>
  </r>
  <r>
    <s v="Id654"/>
    <x v="89"/>
    <n v="43.08"/>
    <n v="8.9600000000000009"/>
    <s v="yes"/>
    <x v="0"/>
    <x v="0"/>
    <n v="1"/>
    <x v="1"/>
    <x v="0"/>
    <x v="0"/>
    <d v="1975-10-26T00:00:00"/>
    <x v="653"/>
    <x v="1"/>
    <s v="tier - 1"/>
    <x v="8"/>
    <x v="27"/>
  </r>
  <r>
    <s v="Id655"/>
    <x v="535"/>
    <n v="39.07"/>
    <n v="11.93"/>
    <s v="No"/>
    <x v="0"/>
    <x v="0"/>
    <n v="0"/>
    <x v="1"/>
    <x v="0"/>
    <x v="0"/>
    <d v="1968-06-12T00:00:00"/>
    <x v="654"/>
    <x v="1"/>
    <s v="tier - 2"/>
    <x v="13"/>
    <x v="0"/>
  </r>
  <r>
    <s v="Id656"/>
    <x v="536"/>
    <n v="41.3"/>
    <n v="9.59"/>
    <s v="No"/>
    <x v="0"/>
    <x v="0"/>
    <n v="0"/>
    <x v="1"/>
    <x v="0"/>
    <x v="0"/>
    <d v="1971-08-15T00:00:00"/>
    <x v="655"/>
    <x v="1"/>
    <s v="tier - 3"/>
    <x v="8"/>
    <x v="14"/>
  </r>
  <r>
    <s v="Id657"/>
    <x v="537"/>
    <n v="42.95"/>
    <n v="11.88"/>
    <s v="yes"/>
    <x v="0"/>
    <x v="0"/>
    <n v="2"/>
    <x v="1"/>
    <x v="0"/>
    <x v="0"/>
    <d v="1970-09-11T00:00:00"/>
    <x v="656"/>
    <x v="1"/>
    <s v="tier - 3"/>
    <x v="3"/>
    <x v="2"/>
  </r>
  <r>
    <s v="Id658"/>
    <x v="538"/>
    <n v="46.96"/>
    <n v="4.6399999999999997"/>
    <s v="No"/>
    <x v="0"/>
    <x v="1"/>
    <n v="1"/>
    <x v="1"/>
    <x v="0"/>
    <x v="2"/>
    <d v="1979-11-25T00:00:00"/>
    <x v="657"/>
    <x v="1"/>
    <s v="tier - 1"/>
    <x v="3"/>
    <x v="18"/>
  </r>
  <r>
    <s v="Id659"/>
    <x v="539"/>
    <n v="30.495000000000001"/>
    <n v="9.5299999999999994"/>
    <s v="No"/>
    <x v="0"/>
    <x v="0"/>
    <n v="0"/>
    <x v="1"/>
    <x v="0"/>
    <x v="0"/>
    <d v="1960-08-08T00:00:00"/>
    <x v="658"/>
    <x v="1"/>
    <s v="tier - 2"/>
    <x v="1"/>
    <x v="15"/>
  </r>
  <r>
    <s v="Id660"/>
    <x v="540"/>
    <n v="17.954999999999998"/>
    <n v="5.29"/>
    <s v="yes"/>
    <x v="0"/>
    <x v="0"/>
    <n v="1"/>
    <x v="0"/>
    <x v="3"/>
    <x v="2"/>
    <d v="1995-08-02T00:00:00"/>
    <x v="659"/>
    <x v="1"/>
    <s v="tier - 2"/>
    <x v="2"/>
    <x v="40"/>
  </r>
  <r>
    <s v="Id661"/>
    <x v="541"/>
    <n v="25.6"/>
    <n v="10.95"/>
    <s v="No"/>
    <x v="0"/>
    <x v="0"/>
    <n v="3"/>
    <x v="1"/>
    <x v="1"/>
    <x v="0"/>
    <d v="1958-07-29T00:00:00"/>
    <x v="660"/>
    <x v="1"/>
    <s v="tier - 3"/>
    <x v="3"/>
    <x v="7"/>
  </r>
  <r>
    <s v="Id662"/>
    <x v="542"/>
    <n v="34.21"/>
    <n v="9.17"/>
    <s v="No"/>
    <x v="0"/>
    <x v="0"/>
    <n v="0"/>
    <x v="1"/>
    <x v="0"/>
    <x v="0"/>
    <d v="1962-11-29T00:00:00"/>
    <x v="661"/>
    <x v="1"/>
    <s v="tier - 1"/>
    <x v="14"/>
    <x v="5"/>
  </r>
  <r>
    <s v="Id663"/>
    <x v="543"/>
    <n v="39.74"/>
    <n v="7.39"/>
    <s v="No"/>
    <x v="0"/>
    <x v="0"/>
    <n v="0"/>
    <x v="1"/>
    <x v="0"/>
    <x v="0"/>
    <d v="1968-11-08T00:00:00"/>
    <x v="662"/>
    <x v="1"/>
    <s v="tier - 2"/>
    <x v="1"/>
    <x v="0"/>
  </r>
  <r>
    <s v="Id664"/>
    <x v="544"/>
    <n v="49.53"/>
    <n v="9.1300000000000008"/>
    <s v="yes"/>
    <x v="0"/>
    <x v="0"/>
    <n v="0"/>
    <x v="1"/>
    <x v="0"/>
    <x v="0"/>
    <d v="1981-07-04T00:00:00"/>
    <x v="663"/>
    <x v="1"/>
    <s v="tier - 1"/>
    <x v="3"/>
    <x v="36"/>
  </r>
  <r>
    <s v="Id665"/>
    <x v="545"/>
    <n v="39.33"/>
    <n v="10.4"/>
    <s v="No"/>
    <x v="0"/>
    <x v="0"/>
    <n v="3"/>
    <x v="1"/>
    <x v="0"/>
    <x v="0"/>
    <d v="1958-10-17T00:00:00"/>
    <x v="664"/>
    <x v="1"/>
    <s v="tier - 2"/>
    <x v="2"/>
    <x v="7"/>
  </r>
  <r>
    <s v="Id666"/>
    <x v="546"/>
    <n v="39.979999999999997"/>
    <n v="9.4600000000000009"/>
    <s v="yes"/>
    <x v="0"/>
    <x v="0"/>
    <n v="2"/>
    <x v="1"/>
    <x v="0"/>
    <x v="0"/>
    <d v="1970-11-11T00:00:00"/>
    <x v="665"/>
    <x v="1"/>
    <s v="tier - 2"/>
    <x v="8"/>
    <x v="2"/>
  </r>
  <r>
    <s v="Id667"/>
    <x v="463"/>
    <n v="46.51"/>
    <n v="8.69"/>
    <s v="yes"/>
    <x v="0"/>
    <x v="0"/>
    <n v="0"/>
    <x v="1"/>
    <x v="0"/>
    <x v="0"/>
    <d v="1981-06-05T00:00:00"/>
    <x v="666"/>
    <x v="1"/>
    <s v="tier - 3"/>
    <x v="12"/>
    <x v="25"/>
  </r>
  <r>
    <s v="Id668"/>
    <x v="547"/>
    <n v="43.58"/>
    <n v="4.2300000000000004"/>
    <s v="No"/>
    <x v="0"/>
    <x v="1"/>
    <n v="1"/>
    <x v="1"/>
    <x v="0"/>
    <x v="2"/>
    <d v="1979-10-18T00:00:00"/>
    <x v="667"/>
    <x v="1"/>
    <s v="tier - 3"/>
    <x v="12"/>
    <x v="18"/>
  </r>
  <r>
    <s v="Id669"/>
    <x v="170"/>
    <n v="42.28"/>
    <n v="9.16"/>
    <s v="yes"/>
    <x v="0"/>
    <x v="0"/>
    <n v="1"/>
    <x v="1"/>
    <x v="0"/>
    <x v="0"/>
    <d v="1975-12-10T00:00:00"/>
    <x v="668"/>
    <x v="1"/>
    <s v="tier - 3"/>
    <x v="8"/>
    <x v="27"/>
  </r>
  <r>
    <s v="Id670"/>
    <x v="75"/>
    <n v="35.520000000000003"/>
    <n v="8.26"/>
    <s v="No"/>
    <x v="0"/>
    <x v="0"/>
    <n v="0"/>
    <x v="1"/>
    <x v="0"/>
    <x v="0"/>
    <d v="1965-07-27T00:00:00"/>
    <x v="669"/>
    <x v="1"/>
    <s v="tier - 2"/>
    <x v="12"/>
    <x v="11"/>
  </r>
  <r>
    <s v="Id671"/>
    <x v="548"/>
    <n v="33.6"/>
    <n v="11.25"/>
    <s v="No"/>
    <x v="0"/>
    <x v="0"/>
    <n v="0"/>
    <x v="1"/>
    <x v="0"/>
    <x v="0"/>
    <d v="1962-07-29T00:00:00"/>
    <x v="670"/>
    <x v="1"/>
    <s v="tier - 3"/>
    <x v="14"/>
    <x v="5"/>
  </r>
  <r>
    <s v="Id672"/>
    <x v="549"/>
    <n v="22.42"/>
    <n v="6.74"/>
    <s v="No"/>
    <x v="0"/>
    <x v="0"/>
    <n v="0"/>
    <x v="0"/>
    <x v="2"/>
    <x v="0"/>
    <d v="2002-09-24T00:00:00"/>
    <x v="671"/>
    <x v="1"/>
    <s v="tier - 2"/>
    <x v="1"/>
    <x v="43"/>
  </r>
  <r>
    <s v="Id673"/>
    <x v="550"/>
    <n v="46.86"/>
    <n v="4.87"/>
    <s v="No"/>
    <x v="0"/>
    <x v="0"/>
    <n v="0"/>
    <x v="1"/>
    <x v="0"/>
    <x v="2"/>
    <d v="1982-09-04T00:00:00"/>
    <x v="672"/>
    <x v="1"/>
    <s v="tier - 2"/>
    <x v="3"/>
    <x v="37"/>
  </r>
  <r>
    <s v="Id674"/>
    <x v="551"/>
    <n v="32.965000000000003"/>
    <n v="6.68"/>
    <s v="No"/>
    <x v="0"/>
    <x v="0"/>
    <n v="3"/>
    <x v="1"/>
    <x v="0"/>
    <x v="0"/>
    <d v="1958-07-23T00:00:00"/>
    <x v="673"/>
    <x v="1"/>
    <s v="tier - 1"/>
    <x v="1"/>
    <x v="7"/>
  </r>
  <r>
    <s v="Id675"/>
    <x v="552"/>
    <n v="39.340000000000003"/>
    <n v="5.0199999999999996"/>
    <s v="yes"/>
    <x v="0"/>
    <x v="1"/>
    <n v="1"/>
    <x v="1"/>
    <x v="0"/>
    <x v="2"/>
    <d v="1969-10-20T00:00:00"/>
    <x v="674"/>
    <x v="1"/>
    <s v="tier - 1"/>
    <x v="1"/>
    <x v="16"/>
  </r>
  <r>
    <s v="Id676"/>
    <x v="553"/>
    <n v="47"/>
    <n v="10.64"/>
    <s v="yes"/>
    <x v="0"/>
    <x v="0"/>
    <n v="0"/>
    <x v="1"/>
    <x v="0"/>
    <x v="0"/>
    <d v="1981-11-13T00:00:00"/>
    <x v="675"/>
    <x v="1"/>
    <s v="tier - 1"/>
    <x v="1"/>
    <x v="36"/>
  </r>
  <r>
    <s v="Id677"/>
    <x v="554"/>
    <n v="36.71"/>
    <n v="8.74"/>
    <s v="yes"/>
    <x v="0"/>
    <x v="0"/>
    <n v="0"/>
    <x v="1"/>
    <x v="0"/>
    <x v="0"/>
    <d v="1967-09-01T00:00:00"/>
    <x v="676"/>
    <x v="1"/>
    <s v="tier - 3"/>
    <x v="12"/>
    <x v="22"/>
  </r>
  <r>
    <s v="Id678"/>
    <x v="555"/>
    <n v="53.48"/>
    <n v="5.64"/>
    <s v="No"/>
    <x v="0"/>
    <x v="0"/>
    <n v="0"/>
    <x v="1"/>
    <x v="0"/>
    <x v="2"/>
    <d v="1991-08-21T00:00:00"/>
    <x v="677"/>
    <x v="1"/>
    <s v="tier - 3"/>
    <x v="3"/>
    <x v="42"/>
  </r>
  <r>
    <s v="Id679"/>
    <x v="556"/>
    <n v="35.5"/>
    <n v="10.37"/>
    <s v="No"/>
    <x v="0"/>
    <x v="0"/>
    <n v="0"/>
    <x v="1"/>
    <x v="0"/>
    <x v="0"/>
    <d v="1965-11-08T00:00:00"/>
    <x v="678"/>
    <x v="1"/>
    <s v="tier - 3"/>
    <x v="14"/>
    <x v="11"/>
  </r>
  <r>
    <s v="Id680"/>
    <x v="346"/>
    <n v="36.979999999999997"/>
    <n v="9.56"/>
    <s v="yes"/>
    <x v="0"/>
    <x v="0"/>
    <n v="0"/>
    <x v="1"/>
    <x v="0"/>
    <x v="0"/>
    <d v="1967-07-18T00:00:00"/>
    <x v="679"/>
    <x v="1"/>
    <s v="tier - 3"/>
    <x v="13"/>
    <x v="22"/>
  </r>
  <r>
    <s v="Id681"/>
    <x v="557"/>
    <n v="32.395000000000003"/>
    <n v="8.23"/>
    <s v="yes"/>
    <x v="0"/>
    <x v="1"/>
    <n v="1"/>
    <x v="1"/>
    <x v="0"/>
    <x v="0"/>
    <d v="1963-10-14T00:00:00"/>
    <x v="680"/>
    <x v="1"/>
    <s v="tier - 1"/>
    <x v="2"/>
    <x v="8"/>
  </r>
  <r>
    <s v="Id682"/>
    <x v="558"/>
    <n v="32.729999999999997"/>
    <n v="7.03"/>
    <s v="No"/>
    <x v="0"/>
    <x v="0"/>
    <n v="0"/>
    <x v="1"/>
    <x v="0"/>
    <x v="0"/>
    <d v="1962-12-03T00:00:00"/>
    <x v="681"/>
    <x v="1"/>
    <s v="tier - 1"/>
    <x v="15"/>
    <x v="5"/>
  </r>
  <r>
    <s v="Id683"/>
    <x v="91"/>
    <n v="20.52"/>
    <n v="5.45"/>
    <s v="No"/>
    <x v="0"/>
    <x v="0"/>
    <n v="1"/>
    <x v="0"/>
    <x v="2"/>
    <x v="2"/>
    <d v="1998-09-12T00:00:00"/>
    <x v="682"/>
    <x v="1"/>
    <s v="tier - 1"/>
    <x v="2"/>
    <x v="44"/>
  </r>
  <r>
    <s v="Id684"/>
    <x v="559"/>
    <n v="51.72"/>
    <n v="5.76"/>
    <s v="No"/>
    <x v="0"/>
    <x v="0"/>
    <n v="0"/>
    <x v="1"/>
    <x v="0"/>
    <x v="1"/>
    <d v="1989-07-14T00:00:00"/>
    <x v="683"/>
    <x v="1"/>
    <s v="tier - 3"/>
    <x v="3"/>
    <x v="4"/>
  </r>
  <r>
    <s v="Id685"/>
    <x v="560"/>
    <n v="50.2"/>
    <n v="5.4"/>
    <s v="No"/>
    <x v="0"/>
    <x v="0"/>
    <n v="0"/>
    <x v="1"/>
    <x v="0"/>
    <x v="2"/>
    <d v="1989-07-22T00:00:00"/>
    <x v="684"/>
    <x v="1"/>
    <s v="tier - 3"/>
    <x v="1"/>
    <x v="4"/>
  </r>
  <r>
    <s v="Id686"/>
    <x v="561"/>
    <n v="25.52"/>
    <n v="6.35"/>
    <s v="No"/>
    <x v="0"/>
    <x v="1"/>
    <n v="1"/>
    <x v="1"/>
    <x v="1"/>
    <x v="1"/>
    <d v="1979-10-20T00:00:00"/>
    <x v="685"/>
    <x v="1"/>
    <s v="tier - 2"/>
    <x v="0"/>
    <x v="18"/>
  </r>
  <r>
    <s v="Id687"/>
    <x v="562"/>
    <n v="35.200000000000003"/>
    <n v="6.26"/>
    <s v="yes"/>
    <x v="0"/>
    <x v="0"/>
    <n v="2"/>
    <x v="1"/>
    <x v="0"/>
    <x v="1"/>
    <d v="1959-11-20T00:00:00"/>
    <x v="686"/>
    <x v="1"/>
    <s v="tier - 2"/>
    <x v="0"/>
    <x v="10"/>
  </r>
  <r>
    <s v="Id688"/>
    <x v="563"/>
    <n v="41.26"/>
    <n v="5.97"/>
    <s v="yes"/>
    <x v="0"/>
    <x v="0"/>
    <n v="0"/>
    <x v="1"/>
    <x v="0"/>
    <x v="1"/>
    <d v="1976-11-27T00:00:00"/>
    <x v="687"/>
    <x v="1"/>
    <s v="tier - 3"/>
    <x v="1"/>
    <x v="1"/>
  </r>
  <r>
    <s v="Id689"/>
    <x v="564"/>
    <n v="17.195"/>
    <n v="5.29"/>
    <s v="yes"/>
    <x v="0"/>
    <x v="0"/>
    <n v="0"/>
    <x v="0"/>
    <x v="3"/>
    <x v="2"/>
    <d v="1996-11-10T00:00:00"/>
    <x v="688"/>
    <x v="1"/>
    <s v="tier - 3"/>
    <x v="2"/>
    <x v="45"/>
  </r>
  <r>
    <s v="Id690"/>
    <x v="565"/>
    <n v="23.085000000000001"/>
    <n v="4.2699999999999996"/>
    <s v="yes"/>
    <x v="0"/>
    <x v="0"/>
    <n v="2"/>
    <x v="1"/>
    <x v="2"/>
    <x v="2"/>
    <d v="1959-08-03T00:00:00"/>
    <x v="689"/>
    <x v="1"/>
    <s v="tier - 3"/>
    <x v="8"/>
    <x v="10"/>
  </r>
  <r>
    <s v="Id691"/>
    <x v="566"/>
    <n v="21.66"/>
    <n v="5.2"/>
    <s v="yes"/>
    <x v="0"/>
    <x v="0"/>
    <n v="2"/>
    <x v="1"/>
    <x v="2"/>
    <x v="2"/>
    <d v="1959-06-29T00:00:00"/>
    <x v="690"/>
    <x v="1"/>
    <s v="tier - 1"/>
    <x v="2"/>
    <x v="10"/>
  </r>
  <r>
    <s v="Id692"/>
    <x v="567"/>
    <n v="36.47"/>
    <n v="8.23"/>
    <s v="yes"/>
    <x v="0"/>
    <x v="0"/>
    <n v="0"/>
    <x v="1"/>
    <x v="0"/>
    <x v="0"/>
    <d v="1967-11-04T00:00:00"/>
    <x v="691"/>
    <x v="1"/>
    <s v="tier - 2"/>
    <x v="14"/>
    <x v="22"/>
  </r>
  <r>
    <s v="Id693"/>
    <x v="568"/>
    <n v="36.08"/>
    <n v="10.33"/>
    <s v="yes"/>
    <x v="0"/>
    <x v="0"/>
    <n v="0"/>
    <x v="1"/>
    <x v="0"/>
    <x v="0"/>
    <d v="1967-08-15T00:00:00"/>
    <x v="692"/>
    <x v="1"/>
    <s v="tier - 2"/>
    <x v="12"/>
    <x v="22"/>
  </r>
  <r>
    <s v="Id694"/>
    <x v="569"/>
    <n v="23.18"/>
    <n v="6.13"/>
    <s v="No"/>
    <x v="0"/>
    <x v="0"/>
    <n v="0"/>
    <x v="1"/>
    <x v="2"/>
    <x v="1"/>
    <d v="1999-08-10T00:00:00"/>
    <x v="693"/>
    <x v="1"/>
    <s v="tier - 1"/>
    <x v="1"/>
    <x v="35"/>
  </r>
  <r>
    <s v="Id695"/>
    <x v="570"/>
    <n v="39.159999999999997"/>
    <n v="8.08"/>
    <s v="No"/>
    <x v="0"/>
    <x v="0"/>
    <n v="3"/>
    <x v="1"/>
    <x v="0"/>
    <x v="0"/>
    <d v="1958-09-20T00:00:00"/>
    <x v="694"/>
    <x v="1"/>
    <s v="tier - 3"/>
    <x v="0"/>
    <x v="7"/>
  </r>
  <r>
    <s v="Id696"/>
    <x v="571"/>
    <n v="38.19"/>
    <n v="10.49"/>
    <s v="No"/>
    <x v="0"/>
    <x v="0"/>
    <n v="3"/>
    <x v="1"/>
    <x v="0"/>
    <x v="0"/>
    <d v="1958-07-29T00:00:00"/>
    <x v="695"/>
    <x v="1"/>
    <s v="tier - 2"/>
    <x v="4"/>
    <x v="7"/>
  </r>
  <r>
    <s v="Id697"/>
    <x v="572"/>
    <n v="26.41"/>
    <n v="8.11"/>
    <s v="No"/>
    <x v="0"/>
    <x v="0"/>
    <n v="3"/>
    <x v="1"/>
    <x v="1"/>
    <x v="0"/>
    <d v="1958-09-14T00:00:00"/>
    <x v="696"/>
    <x v="1"/>
    <s v="tier - 1"/>
    <x v="11"/>
    <x v="7"/>
  </r>
  <r>
    <s v="Id698"/>
    <x v="78"/>
    <n v="28.785"/>
    <n v="6.6"/>
    <s v="No"/>
    <x v="0"/>
    <x v="0"/>
    <n v="0"/>
    <x v="1"/>
    <x v="1"/>
    <x v="0"/>
    <d v="1965-06-22T00:00:00"/>
    <x v="697"/>
    <x v="1"/>
    <s v="tier - 3"/>
    <x v="2"/>
    <x v="11"/>
  </r>
  <r>
    <s v="Id699"/>
    <x v="573"/>
    <n v="26.695"/>
    <n v="10.14"/>
    <s v="yes"/>
    <x v="0"/>
    <x v="1"/>
    <n v="1"/>
    <x v="1"/>
    <x v="1"/>
    <x v="0"/>
    <d v="1963-07-16T00:00:00"/>
    <x v="698"/>
    <x v="1"/>
    <s v="tier - 2"/>
    <x v="1"/>
    <x v="8"/>
  </r>
  <r>
    <s v="Id700"/>
    <x v="574"/>
    <n v="32.799999999999997"/>
    <n v="6.06"/>
    <s v="yes"/>
    <x v="0"/>
    <x v="0"/>
    <n v="1"/>
    <x v="1"/>
    <x v="0"/>
    <x v="1"/>
    <d v="1988-11-16T00:00:00"/>
    <x v="699"/>
    <x v="1"/>
    <s v="tier - 2"/>
    <x v="3"/>
    <x v="23"/>
  </r>
  <r>
    <s v="Id701"/>
    <x v="575"/>
    <n v="35.869999999999997"/>
    <n v="9.91"/>
    <s v="yes"/>
    <x v="0"/>
    <x v="0"/>
    <n v="0"/>
    <x v="1"/>
    <x v="0"/>
    <x v="0"/>
    <d v="1967-10-10T00:00:00"/>
    <x v="700"/>
    <x v="1"/>
    <s v="tier - 1"/>
    <x v="12"/>
    <x v="22"/>
  </r>
  <r>
    <s v="Id702"/>
    <x v="576"/>
    <n v="21.66"/>
    <n v="4.1399999999999997"/>
    <s v="yes"/>
    <x v="0"/>
    <x v="0"/>
    <n v="2"/>
    <x v="1"/>
    <x v="2"/>
    <x v="2"/>
    <d v="1959-12-24T00:00:00"/>
    <x v="701"/>
    <x v="1"/>
    <s v="tier - 2"/>
    <x v="1"/>
    <x v="10"/>
  </r>
  <r>
    <s v="Id703"/>
    <x v="577"/>
    <n v="37.72"/>
    <n v="4.38"/>
    <s v="yes"/>
    <x v="0"/>
    <x v="1"/>
    <n v="1"/>
    <x v="1"/>
    <x v="0"/>
    <x v="2"/>
    <d v="1969-09-26T00:00:00"/>
    <x v="702"/>
    <x v="1"/>
    <s v="tier - 3"/>
    <x v="13"/>
    <x v="16"/>
  </r>
  <r>
    <s v="Id704"/>
    <x v="72"/>
    <n v="39.700000000000003"/>
    <n v="9.83"/>
    <s v="No"/>
    <x v="0"/>
    <x v="0"/>
    <n v="3"/>
    <x v="1"/>
    <x v="0"/>
    <x v="0"/>
    <d v="1958-07-10T00:00:00"/>
    <x v="703"/>
    <x v="1"/>
    <s v="tier - 2"/>
    <x v="3"/>
    <x v="7"/>
  </r>
  <r>
    <s v="Id705"/>
    <x v="578"/>
    <n v="35.97"/>
    <n v="11.08"/>
    <s v="No"/>
    <x v="0"/>
    <x v="0"/>
    <n v="3"/>
    <x v="1"/>
    <x v="0"/>
    <x v="0"/>
    <d v="1958-10-15T00:00:00"/>
    <x v="704"/>
    <x v="1"/>
    <s v="tier - 3"/>
    <x v="0"/>
    <x v="7"/>
  </r>
  <r>
    <s v="Id706"/>
    <x v="579"/>
    <n v="37.85"/>
    <n v="11.01"/>
    <s v="No"/>
    <x v="0"/>
    <x v="0"/>
    <n v="0"/>
    <x v="1"/>
    <x v="0"/>
    <x v="0"/>
    <d v="1968-12-15T00:00:00"/>
    <x v="705"/>
    <x v="1"/>
    <s v="tier - 3"/>
    <x v="1"/>
    <x v="0"/>
  </r>
  <r>
    <s v="Id707"/>
    <x v="368"/>
    <n v="21.66"/>
    <n v="4.37"/>
    <s v="No"/>
    <x v="1"/>
    <x v="0"/>
    <n v="1"/>
    <x v="0"/>
    <x v="2"/>
    <x v="2"/>
    <d v="2004-09-06T00:00:00"/>
    <x v="706"/>
    <x v="1"/>
    <s v="tier - 2"/>
    <x v="2"/>
    <x v="41"/>
  </r>
  <r>
    <s v="Id708"/>
    <x v="442"/>
    <n v="39.369999999999997"/>
    <n v="5.91"/>
    <s v="No"/>
    <x v="0"/>
    <x v="0"/>
    <n v="2"/>
    <x v="1"/>
    <x v="0"/>
    <x v="1"/>
    <d v="1972-07-13T00:00:00"/>
    <x v="707"/>
    <x v="1"/>
    <s v="tier - 2"/>
    <x v="12"/>
    <x v="28"/>
  </r>
  <r>
    <s v="Id709"/>
    <x v="580"/>
    <n v="40.880000000000003"/>
    <n v="7.65"/>
    <s v="No"/>
    <x v="0"/>
    <x v="0"/>
    <n v="0"/>
    <x v="1"/>
    <x v="0"/>
    <x v="0"/>
    <d v="1974-12-26T00:00:00"/>
    <x v="708"/>
    <x v="1"/>
    <s v="tier - 2"/>
    <x v="12"/>
    <x v="19"/>
  </r>
  <r>
    <s v="Id710"/>
    <x v="581"/>
    <n v="26.22"/>
    <n v="5.37"/>
    <s v="yes"/>
    <x v="0"/>
    <x v="0"/>
    <n v="2"/>
    <x v="1"/>
    <x v="1"/>
    <x v="2"/>
    <d v="1959-11-08T00:00:00"/>
    <x v="709"/>
    <x v="1"/>
    <s v="tier - 3"/>
    <x v="1"/>
    <x v="10"/>
  </r>
  <r>
    <s v="Id711"/>
    <x v="582"/>
    <n v="25.08"/>
    <n v="5.75"/>
    <s v="yes"/>
    <x v="0"/>
    <x v="0"/>
    <n v="2"/>
    <x v="1"/>
    <x v="1"/>
    <x v="1"/>
    <d v="1959-10-10T00:00:00"/>
    <x v="710"/>
    <x v="1"/>
    <s v="tier - 1"/>
    <x v="1"/>
    <x v="10"/>
  </r>
  <r>
    <s v="Id712"/>
    <x v="583"/>
    <n v="39.1"/>
    <n v="6.79"/>
    <s v="yes"/>
    <x v="0"/>
    <x v="0"/>
    <n v="2"/>
    <x v="1"/>
    <x v="0"/>
    <x v="0"/>
    <d v="1961-09-25T00:00:00"/>
    <x v="711"/>
    <x v="1"/>
    <s v="tier - 1"/>
    <x v="3"/>
    <x v="12"/>
  </r>
  <r>
    <s v="Id713"/>
    <x v="584"/>
    <n v="37.905000000000001"/>
    <n v="7.03"/>
    <s v="No"/>
    <x v="0"/>
    <x v="0"/>
    <n v="3"/>
    <x v="1"/>
    <x v="0"/>
    <x v="0"/>
    <d v="1958-09-21T00:00:00"/>
    <x v="712"/>
    <x v="1"/>
    <s v="tier - 2"/>
    <x v="1"/>
    <x v="7"/>
  </r>
  <r>
    <s v="Id714"/>
    <x v="225"/>
    <n v="43.35"/>
    <n v="5.41"/>
    <s v="yes"/>
    <x v="0"/>
    <x v="1"/>
    <n v="1"/>
    <x v="1"/>
    <x v="0"/>
    <x v="2"/>
    <d v="1983-11-17T00:00:00"/>
    <x v="713"/>
    <x v="1"/>
    <s v="tier - 1"/>
    <x v="12"/>
    <x v="33"/>
  </r>
  <r>
    <s v="Id715"/>
    <x v="585"/>
    <n v="36.15"/>
    <n v="8.0500000000000007"/>
    <s v="No"/>
    <x v="0"/>
    <x v="0"/>
    <n v="0"/>
    <x v="1"/>
    <x v="0"/>
    <x v="0"/>
    <d v="1968-12-25T00:00:00"/>
    <x v="714"/>
    <x v="1"/>
    <s v="tier - 1"/>
    <x v="12"/>
    <x v="0"/>
  </r>
  <r>
    <s v="Id716"/>
    <x v="586"/>
    <n v="44.98"/>
    <n v="5.94"/>
    <s v="No"/>
    <x v="0"/>
    <x v="0"/>
    <n v="1"/>
    <x v="1"/>
    <x v="0"/>
    <x v="1"/>
    <d v="1984-07-07T00:00:00"/>
    <x v="715"/>
    <x v="1"/>
    <s v="tier - 1"/>
    <x v="1"/>
    <x v="32"/>
  </r>
  <r>
    <s v="Id717"/>
    <x v="587"/>
    <n v="38.28"/>
    <n v="5.51"/>
    <s v="No"/>
    <x v="1"/>
    <x v="0"/>
    <n v="1"/>
    <x v="1"/>
    <x v="0"/>
    <x v="2"/>
    <d v="2004-07-06T00:00:00"/>
    <x v="716"/>
    <x v="1"/>
    <s v="tier - 3"/>
    <x v="0"/>
    <x v="41"/>
  </r>
  <r>
    <s v="Id718"/>
    <x v="588"/>
    <n v="32.299999999999997"/>
    <n v="6.55"/>
    <s v="yes"/>
    <x v="0"/>
    <x v="0"/>
    <n v="2"/>
    <x v="1"/>
    <x v="0"/>
    <x v="0"/>
    <d v="1961-06-14T00:00:00"/>
    <x v="717"/>
    <x v="1"/>
    <s v="tier - 1"/>
    <x v="1"/>
    <x v="12"/>
  </r>
  <r>
    <s v="Id719"/>
    <x v="589"/>
    <n v="39.51"/>
    <n v="5.79"/>
    <s v="yes"/>
    <x v="0"/>
    <x v="0"/>
    <n v="0"/>
    <x v="1"/>
    <x v="0"/>
    <x v="1"/>
    <d v="1976-09-26T00:00:00"/>
    <x v="718"/>
    <x v="1"/>
    <s v="tier - 3"/>
    <x v="8"/>
    <x v="1"/>
  </r>
  <r>
    <s v="Id720"/>
    <x v="590"/>
    <n v="50.46"/>
    <n v="4.5599999999999996"/>
    <s v="No"/>
    <x v="0"/>
    <x v="0"/>
    <n v="0"/>
    <x v="1"/>
    <x v="0"/>
    <x v="2"/>
    <d v="1991-09-12T00:00:00"/>
    <x v="719"/>
    <x v="1"/>
    <s v="tier - 3"/>
    <x v="1"/>
    <x v="42"/>
  </r>
  <r>
    <s v="Id721"/>
    <x v="28"/>
    <n v="31.73"/>
    <n v="7"/>
    <s v="No"/>
    <x v="0"/>
    <x v="0"/>
    <n v="0"/>
    <x v="1"/>
    <x v="0"/>
    <x v="0"/>
    <d v="1960-11-08T00:00:00"/>
    <x v="720"/>
    <x v="1"/>
    <s v="tier - 3"/>
    <x v="2"/>
    <x v="15"/>
  </r>
  <r>
    <s v="Id722"/>
    <x v="357"/>
    <n v="32.1"/>
    <n v="6.57"/>
    <s v="yes"/>
    <x v="0"/>
    <x v="1"/>
    <n v="1"/>
    <x v="1"/>
    <x v="0"/>
    <x v="0"/>
    <d v="1963-07-08T00:00:00"/>
    <x v="721"/>
    <x v="1"/>
    <s v="tier - 3"/>
    <x v="3"/>
    <x v="8"/>
  </r>
  <r>
    <s v="Id723"/>
    <x v="591"/>
    <n v="27.83"/>
    <n v="11.61"/>
    <s v="yes"/>
    <x v="0"/>
    <x v="1"/>
    <n v="1"/>
    <x v="1"/>
    <x v="1"/>
    <x v="0"/>
    <d v="1963-07-06T00:00:00"/>
    <x v="722"/>
    <x v="1"/>
    <s v="tier - 2"/>
    <x v="0"/>
    <x v="8"/>
  </r>
  <r>
    <s v="Id724"/>
    <x v="418"/>
    <n v="27.72"/>
    <n v="8.16"/>
    <s v="yes"/>
    <x v="0"/>
    <x v="1"/>
    <n v="1"/>
    <x v="1"/>
    <x v="1"/>
    <x v="0"/>
    <d v="1963-12-23T00:00:00"/>
    <x v="723"/>
    <x v="1"/>
    <s v="tier - 1"/>
    <x v="0"/>
    <x v="8"/>
  </r>
  <r>
    <s v="Id725"/>
    <x v="592"/>
    <n v="36.765000000000001"/>
    <n v="4.4800000000000004"/>
    <s v="yes"/>
    <x v="0"/>
    <x v="0"/>
    <n v="2"/>
    <x v="1"/>
    <x v="0"/>
    <x v="2"/>
    <d v="1959-09-06T00:00:00"/>
    <x v="724"/>
    <x v="1"/>
    <s v="tier - 1"/>
    <x v="4"/>
    <x v="10"/>
  </r>
  <r>
    <s v="Id726"/>
    <x v="245"/>
    <n v="48.36"/>
    <n v="4.08"/>
    <s v="No"/>
    <x v="0"/>
    <x v="0"/>
    <n v="0"/>
    <x v="1"/>
    <x v="0"/>
    <x v="2"/>
    <d v="1990-07-13T00:00:00"/>
    <x v="725"/>
    <x v="1"/>
    <s v="tier - 1"/>
    <x v="8"/>
    <x v="3"/>
  </r>
  <r>
    <s v="Id727"/>
    <x v="19"/>
    <n v="31.445"/>
    <n v="4.4000000000000004"/>
    <s v="yes"/>
    <x v="0"/>
    <x v="0"/>
    <n v="2"/>
    <x v="1"/>
    <x v="0"/>
    <x v="2"/>
    <d v="1959-08-29T00:00:00"/>
    <x v="726"/>
    <x v="1"/>
    <s v="tier - 2"/>
    <x v="9"/>
    <x v="10"/>
  </r>
  <r>
    <s v="Id728"/>
    <x v="593"/>
    <n v="27.55"/>
    <n v="9.02"/>
    <s v="No"/>
    <x v="0"/>
    <x v="0"/>
    <n v="0"/>
    <x v="1"/>
    <x v="1"/>
    <x v="0"/>
    <d v="1960-06-18T00:00:00"/>
    <x v="727"/>
    <x v="1"/>
    <s v="tier - 1"/>
    <x v="1"/>
    <x v="15"/>
  </r>
  <r>
    <s v="Id729"/>
    <x v="594"/>
    <n v="33.11"/>
    <n v="8.06"/>
    <s v="No"/>
    <x v="0"/>
    <x v="0"/>
    <n v="0"/>
    <x v="1"/>
    <x v="0"/>
    <x v="0"/>
    <d v="1962-07-27T00:00:00"/>
    <x v="728"/>
    <x v="1"/>
    <s v="tier - 2"/>
    <x v="0"/>
    <x v="5"/>
  </r>
  <r>
    <s v="Id730"/>
    <x v="595"/>
    <n v="36.85"/>
    <n v="6.21"/>
    <s v="yes"/>
    <x v="0"/>
    <x v="0"/>
    <n v="2"/>
    <x v="1"/>
    <x v="0"/>
    <x v="1"/>
    <d v="1959-07-07T00:00:00"/>
    <x v="729"/>
    <x v="1"/>
    <s v="tier - 2"/>
    <x v="0"/>
    <x v="10"/>
  </r>
  <r>
    <s v="Id731"/>
    <x v="165"/>
    <n v="36.299999999999997"/>
    <n v="5.79"/>
    <s v="yes"/>
    <x v="0"/>
    <x v="0"/>
    <n v="2"/>
    <x v="1"/>
    <x v="0"/>
    <x v="1"/>
    <d v="1959-12-29T00:00:00"/>
    <x v="730"/>
    <x v="1"/>
    <s v="tier - 3"/>
    <x v="0"/>
    <x v="10"/>
  </r>
  <r>
    <s v="Id732"/>
    <x v="596"/>
    <n v="45.34"/>
    <n v="5.69"/>
    <s v="yes"/>
    <x v="0"/>
    <x v="0"/>
    <n v="0"/>
    <x v="1"/>
    <x v="0"/>
    <x v="2"/>
    <d v="1985-09-25T00:00:00"/>
    <x v="731"/>
    <x v="1"/>
    <s v="tier - 2"/>
    <x v="1"/>
    <x v="17"/>
  </r>
  <r>
    <s v="Id733"/>
    <x v="597"/>
    <n v="31.8"/>
    <n v="5.36"/>
    <s v="yes"/>
    <x v="0"/>
    <x v="0"/>
    <n v="2"/>
    <x v="1"/>
    <x v="0"/>
    <x v="2"/>
    <d v="1959-10-05T00:00:00"/>
    <x v="732"/>
    <x v="1"/>
    <s v="tier - 2"/>
    <x v="3"/>
    <x v="10"/>
  </r>
  <r>
    <s v="Id734"/>
    <x v="598"/>
    <n v="41.02"/>
    <n v="11.37"/>
    <s v="No"/>
    <x v="0"/>
    <x v="0"/>
    <n v="0"/>
    <x v="1"/>
    <x v="0"/>
    <x v="0"/>
    <d v="1978-12-19T00:00:00"/>
    <x v="733"/>
    <x v="1"/>
    <s v="tier - 1"/>
    <x v="1"/>
    <x v="9"/>
  </r>
  <r>
    <s v="Id735"/>
    <x v="599"/>
    <n v="32.68"/>
    <n v="11.87"/>
    <s v="No"/>
    <x v="0"/>
    <x v="0"/>
    <n v="0"/>
    <x v="1"/>
    <x v="0"/>
    <x v="0"/>
    <d v="1960-07-21T00:00:00"/>
    <x v="734"/>
    <x v="1"/>
    <s v="tier - 2"/>
    <x v="1"/>
    <x v="15"/>
  </r>
  <r>
    <s v="Id736"/>
    <x v="600"/>
    <n v="21.7"/>
    <n v="4.9000000000000004"/>
    <s v="No"/>
    <x v="0"/>
    <x v="1"/>
    <n v="1"/>
    <x v="0"/>
    <x v="2"/>
    <x v="2"/>
    <d v="2003-06-07T00:00:00"/>
    <x v="735"/>
    <x v="1"/>
    <s v="tier - 1"/>
    <x v="3"/>
    <x v="43"/>
  </r>
  <r>
    <s v="Id737"/>
    <x v="269"/>
    <n v="40.479999999999997"/>
    <n v="6.7"/>
    <s v="No"/>
    <x v="0"/>
    <x v="0"/>
    <n v="3"/>
    <x v="1"/>
    <x v="0"/>
    <x v="0"/>
    <d v="1958-12-10T00:00:00"/>
    <x v="736"/>
    <x v="2"/>
    <s v="tier - 1"/>
    <x v="0"/>
    <x v="7"/>
  </r>
  <r>
    <s v="Id738"/>
    <x v="601"/>
    <n v="34.5"/>
    <n v="10.3"/>
    <s v="No"/>
    <x v="0"/>
    <x v="0"/>
    <n v="3"/>
    <x v="1"/>
    <x v="0"/>
    <x v="0"/>
    <d v="1958-11-25T00:00:00"/>
    <x v="737"/>
    <x v="2"/>
    <s v="tier - 3"/>
    <x v="3"/>
    <x v="7"/>
  </r>
  <r>
    <s v="Id739"/>
    <x v="602"/>
    <n v="45.9"/>
    <n v="11.14"/>
    <s v="yes"/>
    <x v="0"/>
    <x v="0"/>
    <n v="1"/>
    <x v="1"/>
    <x v="0"/>
    <x v="0"/>
    <d v="1986-12-08T00:00:00"/>
    <x v="738"/>
    <x v="2"/>
    <s v="tier - 2"/>
    <x v="1"/>
    <x v="26"/>
  </r>
  <r>
    <s v="Id740"/>
    <x v="603"/>
    <n v="33.479999999999997"/>
    <n v="4.74"/>
    <s v="yes"/>
    <x v="0"/>
    <x v="0"/>
    <n v="2"/>
    <x v="1"/>
    <x v="0"/>
    <x v="2"/>
    <d v="1966-11-10T00:00:00"/>
    <x v="739"/>
    <x v="2"/>
    <s v="tier - 3"/>
    <x v="12"/>
    <x v="24"/>
  </r>
  <r>
    <s v="Id741"/>
    <x v="203"/>
    <n v="28.31"/>
    <n v="5.96"/>
    <s v="yes"/>
    <x v="0"/>
    <x v="0"/>
    <n v="2"/>
    <x v="1"/>
    <x v="1"/>
    <x v="1"/>
    <d v="1959-08-06T00:00:00"/>
    <x v="740"/>
    <x v="2"/>
    <s v="tier - 1"/>
    <x v="1"/>
    <x v="10"/>
  </r>
  <r>
    <s v="Id742"/>
    <x v="604"/>
    <n v="21.565000000000001"/>
    <n v="4.95"/>
    <s v="No"/>
    <x v="1"/>
    <x v="0"/>
    <n v="1"/>
    <x v="0"/>
    <x v="2"/>
    <x v="2"/>
    <d v="2004-07-16T00:00:00"/>
    <x v="741"/>
    <x v="2"/>
    <s v="tier - 2"/>
    <x v="11"/>
    <x v="41"/>
  </r>
  <r>
    <s v="Id743"/>
    <x v="388"/>
    <n v="35.590000000000003"/>
    <n v="5.21"/>
    <s v="yes"/>
    <x v="0"/>
    <x v="1"/>
    <n v="1"/>
    <x v="1"/>
    <x v="0"/>
    <x v="2"/>
    <d v="1969-10-23T00:00:00"/>
    <x v="742"/>
    <x v="2"/>
    <s v="tier - 2"/>
    <x v="12"/>
    <x v="16"/>
  </r>
  <r>
    <s v="Id744"/>
    <x v="605"/>
    <n v="43.44"/>
    <n v="4.8600000000000003"/>
    <s v="yes"/>
    <x v="0"/>
    <x v="0"/>
    <n v="0"/>
    <x v="1"/>
    <x v="0"/>
    <x v="2"/>
    <d v="1985-08-29T00:00:00"/>
    <x v="743"/>
    <x v="2"/>
    <s v="tier - 3"/>
    <x v="12"/>
    <x v="17"/>
  </r>
  <r>
    <s v="Id745"/>
    <x v="606"/>
    <n v="21.754999999999999"/>
    <n v="7.79"/>
    <s v="yes"/>
    <x v="0"/>
    <x v="0"/>
    <n v="0"/>
    <x v="1"/>
    <x v="2"/>
    <x v="0"/>
    <d v="1981-08-02T00:00:00"/>
    <x v="744"/>
    <x v="2"/>
    <s v="tier - 2"/>
    <x v="2"/>
    <x v="36"/>
  </r>
  <r>
    <s v="Id746"/>
    <x v="607"/>
    <n v="44.55"/>
    <n v="7.12"/>
    <s v="yes"/>
    <x v="0"/>
    <x v="0"/>
    <n v="1"/>
    <x v="1"/>
    <x v="0"/>
    <x v="0"/>
    <d v="1986-11-24T00:00:00"/>
    <x v="745"/>
    <x v="2"/>
    <s v="tier - 2"/>
    <x v="8"/>
    <x v="26"/>
  </r>
  <r>
    <s v="Id747"/>
    <x v="608"/>
    <n v="43.32"/>
    <n v="4.67"/>
    <s v="yes"/>
    <x v="0"/>
    <x v="0"/>
    <n v="0"/>
    <x v="1"/>
    <x v="0"/>
    <x v="2"/>
    <d v="1985-09-14T00:00:00"/>
    <x v="746"/>
    <x v="2"/>
    <s v="tier - 1"/>
    <x v="12"/>
    <x v="17"/>
  </r>
  <r>
    <s v="Id748"/>
    <x v="203"/>
    <n v="31.23"/>
    <n v="9.1199999999999992"/>
    <s v="yes"/>
    <x v="0"/>
    <x v="1"/>
    <n v="1"/>
    <x v="1"/>
    <x v="0"/>
    <x v="0"/>
    <d v="1963-08-04T00:00:00"/>
    <x v="747"/>
    <x v="2"/>
    <s v="tier - 2"/>
    <x v="14"/>
    <x v="8"/>
  </r>
  <r>
    <s v="Id749"/>
    <x v="62"/>
    <n v="42.81"/>
    <n v="4.1500000000000004"/>
    <s v="No"/>
    <x v="0"/>
    <x v="0"/>
    <n v="1"/>
    <x v="1"/>
    <x v="0"/>
    <x v="2"/>
    <d v="1984-07-20T00:00:00"/>
    <x v="748"/>
    <x v="2"/>
    <s v="tier - 3"/>
    <x v="8"/>
    <x v="32"/>
  </r>
  <r>
    <s v="Id750"/>
    <x v="61"/>
    <n v="35.909999999999997"/>
    <n v="6.72"/>
    <s v="yes"/>
    <x v="0"/>
    <x v="0"/>
    <n v="2"/>
    <x v="1"/>
    <x v="0"/>
    <x v="0"/>
    <d v="1961-12-24T00:00:00"/>
    <x v="749"/>
    <x v="2"/>
    <s v="tier - 3"/>
    <x v="2"/>
    <x v="12"/>
  </r>
  <r>
    <s v="Id751"/>
    <x v="79"/>
    <n v="36.65"/>
    <n v="5.01"/>
    <s v="yes"/>
    <x v="0"/>
    <x v="1"/>
    <n v="1"/>
    <x v="1"/>
    <x v="0"/>
    <x v="2"/>
    <d v="1969-07-26T00:00:00"/>
    <x v="750"/>
    <x v="2"/>
    <s v="tier - 3"/>
    <x v="1"/>
    <x v="16"/>
  </r>
  <r>
    <s v="Id752"/>
    <x v="609"/>
    <n v="22.04"/>
    <n v="10.9"/>
    <s v="yes"/>
    <x v="0"/>
    <x v="0"/>
    <n v="2"/>
    <x v="1"/>
    <x v="2"/>
    <x v="0"/>
    <d v="1961-11-18T00:00:00"/>
    <x v="751"/>
    <x v="2"/>
    <s v="tier - 3"/>
    <x v="2"/>
    <x v="12"/>
  </r>
  <r>
    <s v="Id753"/>
    <x v="610"/>
    <n v="31.824999999999999"/>
    <n v="5.52"/>
    <s v="yes"/>
    <x v="0"/>
    <x v="0"/>
    <n v="1"/>
    <x v="1"/>
    <x v="0"/>
    <x v="2"/>
    <d v="1964-09-10T00:00:00"/>
    <x v="752"/>
    <x v="2"/>
    <s v="tier - 1"/>
    <x v="2"/>
    <x v="13"/>
  </r>
  <r>
    <s v="Id754"/>
    <x v="611"/>
    <n v="53.58"/>
    <n v="4.55"/>
    <s v="No"/>
    <x v="0"/>
    <x v="0"/>
    <n v="1"/>
    <x v="1"/>
    <x v="0"/>
    <x v="2"/>
    <d v="1992-08-14T00:00:00"/>
    <x v="753"/>
    <x v="2"/>
    <s v="tier - 1"/>
    <x v="1"/>
    <x v="34"/>
  </r>
  <r>
    <s v="Id755"/>
    <x v="612"/>
    <n v="34.299999999999997"/>
    <n v="11.76"/>
    <s v="No"/>
    <x v="0"/>
    <x v="0"/>
    <n v="0"/>
    <x v="1"/>
    <x v="0"/>
    <x v="0"/>
    <d v="1968-07-15T00:00:00"/>
    <x v="754"/>
    <x v="2"/>
    <s v="tier - 3"/>
    <x v="12"/>
    <x v="0"/>
  </r>
  <r>
    <s v="Id756"/>
    <x v="613"/>
    <n v="32.11"/>
    <n v="7.06"/>
    <s v="No"/>
    <x v="0"/>
    <x v="0"/>
    <n v="0"/>
    <x v="1"/>
    <x v="0"/>
    <x v="0"/>
    <d v="1960-07-11T00:00:00"/>
    <x v="755"/>
    <x v="2"/>
    <s v="tier - 3"/>
    <x v="6"/>
    <x v="15"/>
  </r>
  <r>
    <s v="Id757"/>
    <x v="614"/>
    <n v="31.78"/>
    <n v="11.35"/>
    <s v="yes"/>
    <x v="0"/>
    <x v="1"/>
    <n v="1"/>
    <x v="1"/>
    <x v="0"/>
    <x v="0"/>
    <d v="1963-10-14T00:00:00"/>
    <x v="756"/>
    <x v="2"/>
    <s v="tier - 1"/>
    <x v="1"/>
    <x v="8"/>
  </r>
  <r>
    <s v="Id758"/>
    <x v="161"/>
    <n v="46.89"/>
    <n v="5.52"/>
    <s v="No"/>
    <x v="0"/>
    <x v="0"/>
    <n v="0"/>
    <x v="1"/>
    <x v="0"/>
    <x v="2"/>
    <d v="1990-08-30T00:00:00"/>
    <x v="757"/>
    <x v="2"/>
    <s v="tier - 2"/>
    <x v="8"/>
    <x v="3"/>
  </r>
  <r>
    <s v="Id759"/>
    <x v="615"/>
    <n v="39.35"/>
    <n v="7.86"/>
    <s v="yes"/>
    <x v="0"/>
    <x v="0"/>
    <n v="1"/>
    <x v="1"/>
    <x v="0"/>
    <x v="0"/>
    <d v="1975-08-07T00:00:00"/>
    <x v="758"/>
    <x v="2"/>
    <s v="tier - 2"/>
    <x v="1"/>
    <x v="27"/>
  </r>
  <r>
    <s v="Id760"/>
    <x v="616"/>
    <n v="39.200000000000003"/>
    <n v="11.38"/>
    <s v="No"/>
    <x v="0"/>
    <x v="0"/>
    <n v="0"/>
    <x v="1"/>
    <x v="0"/>
    <x v="0"/>
    <d v="1960-07-24T00:00:00"/>
    <x v="759"/>
    <x v="2"/>
    <s v="tier - 3"/>
    <x v="3"/>
    <x v="15"/>
  </r>
  <r>
    <s v="Id761"/>
    <x v="418"/>
    <n v="39.159999999999997"/>
    <n v="10.48"/>
    <s v="No"/>
    <x v="0"/>
    <x v="0"/>
    <n v="0"/>
    <x v="1"/>
    <x v="0"/>
    <x v="0"/>
    <d v="1960-07-28T00:00:00"/>
    <x v="760"/>
    <x v="2"/>
    <s v="tier - 2"/>
    <x v="0"/>
    <x v="15"/>
  </r>
  <r>
    <s v="Id762"/>
    <x v="233"/>
    <n v="44.1"/>
    <n v="5.04"/>
    <s v="yes"/>
    <x v="0"/>
    <x v="0"/>
    <n v="0"/>
    <x v="1"/>
    <x v="0"/>
    <x v="2"/>
    <d v="1985-08-19T00:00:00"/>
    <x v="761"/>
    <x v="2"/>
    <s v="tier - 1"/>
    <x v="1"/>
    <x v="17"/>
  </r>
  <r>
    <s v="Id763"/>
    <x v="32"/>
    <n v="33.200000000000003"/>
    <n v="9.06"/>
    <s v="No"/>
    <x v="0"/>
    <x v="0"/>
    <n v="0"/>
    <x v="1"/>
    <x v="0"/>
    <x v="0"/>
    <d v="1960-12-16T00:00:00"/>
    <x v="762"/>
    <x v="2"/>
    <s v="tier - 2"/>
    <x v="3"/>
    <x v="15"/>
  </r>
  <r>
    <s v="Id764"/>
    <x v="617"/>
    <n v="29.92"/>
    <n v="11.07"/>
    <s v="No"/>
    <x v="0"/>
    <x v="0"/>
    <n v="0"/>
    <x v="1"/>
    <x v="0"/>
    <x v="0"/>
    <d v="1960-07-11T00:00:00"/>
    <x v="763"/>
    <x v="2"/>
    <s v="tier - 1"/>
    <x v="0"/>
    <x v="15"/>
  </r>
  <r>
    <s v="Id765"/>
    <x v="618"/>
    <n v="25"/>
    <n v="10.45"/>
    <s v="No"/>
    <x v="0"/>
    <x v="0"/>
    <n v="0"/>
    <x v="1"/>
    <x v="1"/>
    <x v="0"/>
    <d v="1960-08-13T00:00:00"/>
    <x v="764"/>
    <x v="2"/>
    <s v="tier - 1"/>
    <x v="3"/>
    <x v="15"/>
  </r>
  <r>
    <s v="Id766"/>
    <x v="619"/>
    <n v="38.869999999999997"/>
    <n v="8.6300000000000008"/>
    <s v="yes"/>
    <x v="0"/>
    <x v="0"/>
    <n v="1"/>
    <x v="1"/>
    <x v="0"/>
    <x v="0"/>
    <d v="1975-06-29T00:00:00"/>
    <x v="765"/>
    <x v="2"/>
    <s v="tier - 2"/>
    <x v="1"/>
    <x v="27"/>
  </r>
  <r>
    <s v="Id767"/>
    <x v="620"/>
    <n v="32.299999999999997"/>
    <n v="5.28"/>
    <s v="yes"/>
    <x v="0"/>
    <x v="0"/>
    <n v="2"/>
    <x v="1"/>
    <x v="0"/>
    <x v="2"/>
    <d v="1966-11-14T00:00:00"/>
    <x v="766"/>
    <x v="2"/>
    <s v="tier - 3"/>
    <x v="2"/>
    <x v="24"/>
  </r>
  <r>
    <s v="Id768"/>
    <x v="621"/>
    <n v="31.16"/>
    <n v="7.49"/>
    <s v="yes"/>
    <x v="0"/>
    <x v="0"/>
    <n v="2"/>
    <x v="1"/>
    <x v="0"/>
    <x v="0"/>
    <d v="1961-11-03T00:00:00"/>
    <x v="767"/>
    <x v="2"/>
    <s v="tier - 3"/>
    <x v="1"/>
    <x v="12"/>
  </r>
  <r>
    <s v="Id769"/>
    <x v="271"/>
    <n v="54.59"/>
    <n v="4.2699999999999996"/>
    <s v="No"/>
    <x v="0"/>
    <x v="0"/>
    <n v="0"/>
    <x v="1"/>
    <x v="0"/>
    <x v="2"/>
    <d v="1994-06-17T00:00:00"/>
    <x v="768"/>
    <x v="2"/>
    <s v="tier - 3"/>
    <x v="1"/>
    <x v="6"/>
  </r>
  <r>
    <s v="Id770"/>
    <x v="622"/>
    <n v="21.09"/>
    <n v="9.2200000000000006"/>
    <s v="yes"/>
    <x v="0"/>
    <x v="0"/>
    <n v="2"/>
    <x v="1"/>
    <x v="2"/>
    <x v="0"/>
    <d v="1961-07-22T00:00:00"/>
    <x v="769"/>
    <x v="2"/>
    <s v="tier - 2"/>
    <x v="1"/>
    <x v="12"/>
  </r>
  <r>
    <s v="Id771"/>
    <x v="1"/>
    <n v="52.41"/>
    <n v="5.99"/>
    <s v="No"/>
    <x v="0"/>
    <x v="0"/>
    <n v="1"/>
    <x v="1"/>
    <x v="0"/>
    <x v="1"/>
    <d v="1992-12-19T00:00:00"/>
    <x v="770"/>
    <x v="2"/>
    <s v="tier - 3"/>
    <x v="8"/>
    <x v="34"/>
  </r>
  <r>
    <s v="Id772"/>
    <x v="143"/>
    <n v="41.47"/>
    <n v="5.86"/>
    <s v="yes"/>
    <x v="0"/>
    <x v="0"/>
    <n v="2"/>
    <x v="1"/>
    <x v="0"/>
    <x v="1"/>
    <d v="1959-12-20T00:00:00"/>
    <x v="771"/>
    <x v="2"/>
    <s v="tier - 3"/>
    <x v="0"/>
    <x v="10"/>
  </r>
  <r>
    <s v="Id773"/>
    <x v="152"/>
    <n v="33.1"/>
    <n v="5.19"/>
    <s v="yes"/>
    <x v="0"/>
    <x v="0"/>
    <n v="2"/>
    <x v="1"/>
    <x v="0"/>
    <x v="2"/>
    <d v="1959-11-25T00:00:00"/>
    <x v="772"/>
    <x v="2"/>
    <s v="tier - 1"/>
    <x v="3"/>
    <x v="10"/>
  </r>
  <r>
    <s v="Id774"/>
    <x v="203"/>
    <n v="30.8"/>
    <n v="4.37"/>
    <s v="yes"/>
    <x v="0"/>
    <x v="0"/>
    <n v="2"/>
    <x v="1"/>
    <x v="0"/>
    <x v="2"/>
    <d v="1959-12-09T00:00:00"/>
    <x v="773"/>
    <x v="2"/>
    <s v="tier - 3"/>
    <x v="3"/>
    <x v="10"/>
  </r>
  <r>
    <s v="Id775"/>
    <x v="623"/>
    <n v="42.06"/>
    <n v="5.32"/>
    <s v="No"/>
    <x v="0"/>
    <x v="0"/>
    <n v="1"/>
    <x v="1"/>
    <x v="0"/>
    <x v="2"/>
    <d v="1984-06-06T00:00:00"/>
    <x v="774"/>
    <x v="2"/>
    <s v="tier - 2"/>
    <x v="8"/>
    <x v="33"/>
  </r>
  <r>
    <s v="Id776"/>
    <x v="624"/>
    <n v="39.270000000000003"/>
    <n v="5.64"/>
    <s v="No"/>
    <x v="0"/>
    <x v="1"/>
    <n v="1"/>
    <x v="1"/>
    <x v="0"/>
    <x v="2"/>
    <d v="1979-09-30T00:00:00"/>
    <x v="775"/>
    <x v="2"/>
    <s v="tier - 3"/>
    <x v="12"/>
    <x v="18"/>
  </r>
  <r>
    <s v="Id777"/>
    <x v="625"/>
    <n v="30.71"/>
    <n v="5.59"/>
    <s v="yes"/>
    <x v="0"/>
    <x v="0"/>
    <n v="1"/>
    <x v="1"/>
    <x v="0"/>
    <x v="2"/>
    <d v="1964-09-24T00:00:00"/>
    <x v="776"/>
    <x v="2"/>
    <s v="tier - 2"/>
    <x v="15"/>
    <x v="13"/>
  </r>
  <r>
    <s v="Id778"/>
    <x v="626"/>
    <n v="47.19"/>
    <n v="5.29"/>
    <s v="No"/>
    <x v="0"/>
    <x v="0"/>
    <n v="0"/>
    <x v="1"/>
    <x v="0"/>
    <x v="2"/>
    <d v="1990-10-02T00:00:00"/>
    <x v="777"/>
    <x v="2"/>
    <s v="tier - 1"/>
    <x v="1"/>
    <x v="3"/>
  </r>
  <r>
    <s v="Id779"/>
    <x v="187"/>
    <n v="30.02"/>
    <n v="6.65"/>
    <s v="No"/>
    <x v="0"/>
    <x v="0"/>
    <n v="0"/>
    <x v="1"/>
    <x v="0"/>
    <x v="0"/>
    <d v="1960-11-11T00:00:00"/>
    <x v="778"/>
    <x v="2"/>
    <s v="tier - 1"/>
    <x v="1"/>
    <x v="15"/>
  </r>
  <r>
    <s v="Id780"/>
    <x v="368"/>
    <n v="37.909999999999997"/>
    <n v="5.68"/>
    <s v="yes"/>
    <x v="0"/>
    <x v="0"/>
    <n v="0"/>
    <x v="1"/>
    <x v="0"/>
    <x v="2"/>
    <d v="1976-08-23T00:00:00"/>
    <x v="779"/>
    <x v="2"/>
    <s v="tier - 2"/>
    <x v="1"/>
    <x v="1"/>
  </r>
  <r>
    <s v="Id781"/>
    <x v="627"/>
    <n v="54.61"/>
    <n v="4.49"/>
    <s v="No"/>
    <x v="0"/>
    <x v="0"/>
    <n v="0"/>
    <x v="1"/>
    <x v="0"/>
    <x v="2"/>
    <d v="1994-07-01T00:00:00"/>
    <x v="780"/>
    <x v="2"/>
    <s v="tier - 3"/>
    <x v="1"/>
    <x v="6"/>
  </r>
  <r>
    <s v="Id782"/>
    <x v="628"/>
    <n v="36.005000000000003"/>
    <n v="6.9"/>
    <s v="No"/>
    <x v="0"/>
    <x v="0"/>
    <n v="0"/>
    <x v="1"/>
    <x v="0"/>
    <x v="0"/>
    <d v="1962-10-11T00:00:00"/>
    <x v="781"/>
    <x v="2"/>
    <s v="tier - 3"/>
    <x v="8"/>
    <x v="5"/>
  </r>
  <r>
    <s v="Id783"/>
    <x v="629"/>
    <n v="28.7"/>
    <n v="11.52"/>
    <s v="No"/>
    <x v="0"/>
    <x v="0"/>
    <n v="0"/>
    <x v="1"/>
    <x v="1"/>
    <x v="0"/>
    <d v="1962-11-24T00:00:00"/>
    <x v="782"/>
    <x v="2"/>
    <s v="tier - 2"/>
    <x v="3"/>
    <x v="5"/>
  </r>
  <r>
    <s v="Id784"/>
    <x v="630"/>
    <n v="34.295000000000002"/>
    <n v="11.24"/>
    <s v="No"/>
    <x v="0"/>
    <x v="0"/>
    <n v="0"/>
    <x v="1"/>
    <x v="0"/>
    <x v="0"/>
    <d v="1965-11-13T00:00:00"/>
    <x v="783"/>
    <x v="2"/>
    <s v="tier - 3"/>
    <x v="2"/>
    <x v="11"/>
  </r>
  <r>
    <s v="Id785"/>
    <x v="631"/>
    <n v="27.55"/>
    <n v="10.98"/>
    <s v="No"/>
    <x v="0"/>
    <x v="0"/>
    <n v="0"/>
    <x v="1"/>
    <x v="1"/>
    <x v="0"/>
    <d v="1962-12-07T00:00:00"/>
    <x v="784"/>
    <x v="2"/>
    <s v="tier - 1"/>
    <x v="2"/>
    <x v="5"/>
  </r>
  <r>
    <s v="Id786"/>
    <x v="632"/>
    <n v="40.700000000000003"/>
    <n v="5.42"/>
    <s v="No"/>
    <x v="0"/>
    <x v="0"/>
    <n v="0"/>
    <x v="1"/>
    <x v="0"/>
    <x v="2"/>
    <d v="1982-10-15T00:00:00"/>
    <x v="785"/>
    <x v="2"/>
    <s v="tier - 2"/>
    <x v="1"/>
    <x v="37"/>
  </r>
  <r>
    <s v="Id787"/>
    <x v="633"/>
    <n v="18.335000000000001"/>
    <n v="10.97"/>
    <s v="No"/>
    <x v="0"/>
    <x v="0"/>
    <n v="0"/>
    <x v="1"/>
    <x v="3"/>
    <x v="0"/>
    <d v="1962-08-05T00:00:00"/>
    <x v="786"/>
    <x v="2"/>
    <s v="tier - 1"/>
    <x v="2"/>
    <x v="5"/>
  </r>
  <r>
    <s v="Id788"/>
    <x v="634"/>
    <n v="33.914999999999999"/>
    <n v="9.56"/>
    <s v="yes"/>
    <x v="0"/>
    <x v="0"/>
    <n v="2"/>
    <x v="1"/>
    <x v="0"/>
    <x v="0"/>
    <d v="1961-12-06T00:00:00"/>
    <x v="787"/>
    <x v="2"/>
    <s v="tier - 2"/>
    <x v="4"/>
    <x v="12"/>
  </r>
  <r>
    <s v="Id789"/>
    <x v="635"/>
    <n v="33.534999999999997"/>
    <n v="9.4"/>
    <s v="yes"/>
    <x v="0"/>
    <x v="0"/>
    <n v="2"/>
    <x v="1"/>
    <x v="0"/>
    <x v="0"/>
    <d v="1961-12-06T00:00:00"/>
    <x v="788"/>
    <x v="2"/>
    <s v="tier - 2"/>
    <x v="16"/>
    <x v="12"/>
  </r>
  <r>
    <s v="Id790"/>
    <x v="636"/>
    <n v="23.655000000000001"/>
    <n v="8.48"/>
    <s v="yes"/>
    <x v="0"/>
    <x v="0"/>
    <n v="2"/>
    <x v="1"/>
    <x v="2"/>
    <x v="0"/>
    <d v="1961-09-07T00:00:00"/>
    <x v="789"/>
    <x v="2"/>
    <s v="tier - 2"/>
    <x v="6"/>
    <x v="12"/>
  </r>
  <r>
    <s v="Id791"/>
    <x v="90"/>
    <n v="28"/>
    <n v="5.57"/>
    <s v="No"/>
    <x v="0"/>
    <x v="0"/>
    <n v="0"/>
    <x v="1"/>
    <x v="1"/>
    <x v="2"/>
    <d v="1999-08-16T00:00:00"/>
    <x v="790"/>
    <x v="2"/>
    <s v="tier - 3"/>
    <x v="3"/>
    <x v="35"/>
  </r>
  <r>
    <s v="Id792"/>
    <x v="637"/>
    <n v="30.23"/>
    <n v="6.94"/>
    <s v="yes"/>
    <x v="0"/>
    <x v="1"/>
    <n v="1"/>
    <x v="1"/>
    <x v="0"/>
    <x v="0"/>
    <d v="1963-09-14T00:00:00"/>
    <x v="791"/>
    <x v="2"/>
    <s v="tier - 1"/>
    <x v="1"/>
    <x v="8"/>
  </r>
  <r>
    <s v="Id793"/>
    <x v="638"/>
    <n v="51.14"/>
    <n v="4.05"/>
    <s v="No"/>
    <x v="0"/>
    <x v="0"/>
    <n v="1"/>
    <x v="1"/>
    <x v="0"/>
    <x v="2"/>
    <d v="1992-08-12T00:00:00"/>
    <x v="792"/>
    <x v="2"/>
    <s v="tier - 2"/>
    <x v="12"/>
    <x v="34"/>
  </r>
  <r>
    <s v="Id794"/>
    <x v="639"/>
    <n v="24.32"/>
    <n v="10.220000000000001"/>
    <s v="No"/>
    <x v="0"/>
    <x v="0"/>
    <n v="0"/>
    <x v="1"/>
    <x v="2"/>
    <x v="0"/>
    <d v="1962-08-02T00:00:00"/>
    <x v="793"/>
    <x v="2"/>
    <s v="tier - 3"/>
    <x v="1"/>
    <x v="5"/>
  </r>
  <r>
    <s v="Id795"/>
    <x v="174"/>
    <n v="38.06"/>
    <n v="9.24"/>
    <s v="No"/>
    <x v="0"/>
    <x v="0"/>
    <n v="0"/>
    <x v="1"/>
    <x v="0"/>
    <x v="0"/>
    <d v="1971-10-30T00:00:00"/>
    <x v="794"/>
    <x v="2"/>
    <s v="tier - 2"/>
    <x v="3"/>
    <x v="14"/>
  </r>
  <r>
    <s v="Id796"/>
    <x v="640"/>
    <n v="37.700000000000003"/>
    <n v="8.6"/>
    <s v="No"/>
    <x v="0"/>
    <x v="0"/>
    <n v="0"/>
    <x v="1"/>
    <x v="0"/>
    <x v="0"/>
    <d v="1978-07-17T00:00:00"/>
    <x v="795"/>
    <x v="2"/>
    <s v="tier - 2"/>
    <x v="12"/>
    <x v="9"/>
  </r>
  <r>
    <s v="Id797"/>
    <x v="641"/>
    <n v="44"/>
    <n v="9.32"/>
    <s v="yes"/>
    <x v="0"/>
    <x v="0"/>
    <n v="2"/>
    <x v="1"/>
    <x v="0"/>
    <x v="0"/>
    <d v="1961-11-06T00:00:00"/>
    <x v="796"/>
    <x v="2"/>
    <s v="tier - 2"/>
    <x v="3"/>
    <x v="12"/>
  </r>
  <r>
    <s v="Id798"/>
    <x v="642"/>
    <n v="41.45"/>
    <n v="6.12"/>
    <s v="yes"/>
    <x v="0"/>
    <x v="0"/>
    <n v="0"/>
    <x v="1"/>
    <x v="0"/>
    <x v="1"/>
    <d v="1985-10-26T00:00:00"/>
    <x v="797"/>
    <x v="2"/>
    <s v="tier - 1"/>
    <x v="12"/>
    <x v="17"/>
  </r>
  <r>
    <s v="Id799"/>
    <x v="643"/>
    <n v="25.364999999999998"/>
    <n v="9.19"/>
    <s v="yes"/>
    <x v="0"/>
    <x v="0"/>
    <n v="0"/>
    <x v="1"/>
    <x v="1"/>
    <x v="0"/>
    <d v="1967-08-06T00:00:00"/>
    <x v="798"/>
    <x v="2"/>
    <s v="tier - 3"/>
    <x v="2"/>
    <x v="22"/>
  </r>
  <r>
    <s v="Id800"/>
    <x v="644"/>
    <n v="34.56"/>
    <n v="5.84"/>
    <s v="yes"/>
    <x v="0"/>
    <x v="1"/>
    <n v="1"/>
    <x v="1"/>
    <x v="0"/>
    <x v="1"/>
    <d v="1969-09-23T00:00:00"/>
    <x v="799"/>
    <x v="2"/>
    <s v="tier - 1"/>
    <x v="1"/>
    <x v="16"/>
  </r>
  <r>
    <s v="Id801"/>
    <x v="645"/>
    <n v="28.2"/>
    <n v="7.19"/>
    <s v="yes"/>
    <x v="0"/>
    <x v="0"/>
    <n v="2"/>
    <x v="1"/>
    <x v="1"/>
    <x v="0"/>
    <d v="1961-11-09T00:00:00"/>
    <x v="800"/>
    <x v="2"/>
    <s v="tier - 1"/>
    <x v="3"/>
    <x v="12"/>
  </r>
  <r>
    <s v="Id802"/>
    <x v="646"/>
    <n v="30.43"/>
    <n v="9.39"/>
    <s v="No"/>
    <x v="0"/>
    <x v="0"/>
    <n v="0"/>
    <x v="1"/>
    <x v="0"/>
    <x v="0"/>
    <d v="1965-11-04T00:00:00"/>
    <x v="801"/>
    <x v="2"/>
    <s v="tier - 2"/>
    <x v="15"/>
    <x v="11"/>
  </r>
  <r>
    <s v="Id803"/>
    <x v="383"/>
    <n v="32.395000000000003"/>
    <n v="4.2699999999999996"/>
    <s v="yes"/>
    <x v="0"/>
    <x v="0"/>
    <n v="1"/>
    <x v="1"/>
    <x v="0"/>
    <x v="2"/>
    <d v="1964-09-23T00:00:00"/>
    <x v="802"/>
    <x v="2"/>
    <s v="tier - 1"/>
    <x v="2"/>
    <x v="13"/>
  </r>
  <r>
    <s v="Id804"/>
    <x v="383"/>
    <n v="24.035"/>
    <n v="11.71"/>
    <s v="No"/>
    <x v="0"/>
    <x v="0"/>
    <n v="0"/>
    <x v="1"/>
    <x v="2"/>
    <x v="0"/>
    <d v="1962-07-20T00:00:00"/>
    <x v="803"/>
    <x v="2"/>
    <s v="tier - 1"/>
    <x v="1"/>
    <x v="5"/>
  </r>
  <r>
    <s v="Id805"/>
    <x v="647"/>
    <n v="37.119999999999997"/>
    <n v="5.29"/>
    <s v="No"/>
    <x v="0"/>
    <x v="0"/>
    <n v="2"/>
    <x v="1"/>
    <x v="0"/>
    <x v="2"/>
    <d v="1972-09-27T00:00:00"/>
    <x v="804"/>
    <x v="2"/>
    <s v="tier - 2"/>
    <x v="1"/>
    <x v="28"/>
  </r>
  <r>
    <s v="Id806"/>
    <x v="7"/>
    <n v="34.840000000000003"/>
    <n v="6"/>
    <s v="yes"/>
    <x v="0"/>
    <x v="1"/>
    <n v="1"/>
    <x v="1"/>
    <x v="0"/>
    <x v="1"/>
    <d v="1969-12-13T00:00:00"/>
    <x v="805"/>
    <x v="2"/>
    <s v="tier - 3"/>
    <x v="1"/>
    <x v="16"/>
  </r>
  <r>
    <s v="Id807"/>
    <x v="648"/>
    <n v="29.53"/>
    <n v="10.64"/>
    <s v="No"/>
    <x v="0"/>
    <x v="0"/>
    <n v="0"/>
    <x v="1"/>
    <x v="1"/>
    <x v="0"/>
    <d v="1962-06-24T00:00:00"/>
    <x v="806"/>
    <x v="2"/>
    <s v="tier - 1"/>
    <x v="1"/>
    <x v="5"/>
  </r>
  <r>
    <s v="Id808"/>
    <x v="649"/>
    <n v="42.51"/>
    <n v="8.2100000000000009"/>
    <s v="yes"/>
    <x v="0"/>
    <x v="0"/>
    <n v="0"/>
    <x v="1"/>
    <x v="0"/>
    <x v="0"/>
    <d v="1981-10-30T00:00:00"/>
    <x v="807"/>
    <x v="2"/>
    <s v="tier - 1"/>
    <x v="1"/>
    <x v="36"/>
  </r>
  <r>
    <s v="Id809"/>
    <x v="650"/>
    <n v="38.14"/>
    <n v="5.58"/>
    <s v="No"/>
    <x v="0"/>
    <x v="1"/>
    <n v="1"/>
    <x v="1"/>
    <x v="0"/>
    <x v="2"/>
    <d v="1979-11-27T00:00:00"/>
    <x v="808"/>
    <x v="2"/>
    <s v="tier - 2"/>
    <x v="12"/>
    <x v="18"/>
  </r>
  <r>
    <s v="Id810"/>
    <x v="651"/>
    <n v="39.93"/>
    <n v="8.75"/>
    <s v="No"/>
    <x v="0"/>
    <x v="0"/>
    <n v="0"/>
    <x v="1"/>
    <x v="0"/>
    <x v="0"/>
    <d v="1960-11-28T00:00:00"/>
    <x v="809"/>
    <x v="2"/>
    <s v="tier - 1"/>
    <x v="0"/>
    <x v="15"/>
  </r>
  <r>
    <s v="Id811"/>
    <x v="114"/>
    <n v="38.83"/>
    <n v="11.86"/>
    <s v="No"/>
    <x v="0"/>
    <x v="0"/>
    <n v="0"/>
    <x v="1"/>
    <x v="0"/>
    <x v="0"/>
    <d v="1960-09-23T00:00:00"/>
    <x v="810"/>
    <x v="2"/>
    <s v="tier - 3"/>
    <x v="0"/>
    <x v="15"/>
  </r>
  <r>
    <s v="Id812"/>
    <x v="652"/>
    <n v="37.4"/>
    <n v="11.46"/>
    <s v="No"/>
    <x v="0"/>
    <x v="0"/>
    <n v="0"/>
    <x v="1"/>
    <x v="0"/>
    <x v="0"/>
    <d v="1960-06-22T00:00:00"/>
    <x v="811"/>
    <x v="2"/>
    <s v="tier - 1"/>
    <x v="3"/>
    <x v="15"/>
  </r>
  <r>
    <s v="Id813"/>
    <x v="480"/>
    <n v="21.4"/>
    <n v="9.0299999999999994"/>
    <s v="No"/>
    <x v="0"/>
    <x v="0"/>
    <n v="0"/>
    <x v="1"/>
    <x v="2"/>
    <x v="0"/>
    <d v="1960-11-04T00:00:00"/>
    <x v="812"/>
    <x v="2"/>
    <s v="tier - 1"/>
    <x v="3"/>
    <x v="15"/>
  </r>
  <r>
    <s v="Id814"/>
    <x v="653"/>
    <n v="38.380000000000003"/>
    <n v="8.26"/>
    <s v="yes"/>
    <x v="0"/>
    <x v="0"/>
    <n v="2"/>
    <x v="1"/>
    <x v="0"/>
    <x v="0"/>
    <d v="1961-08-20T00:00:00"/>
    <x v="813"/>
    <x v="2"/>
    <s v="tier - 1"/>
    <x v="1"/>
    <x v="12"/>
  </r>
  <r>
    <s v="Id815"/>
    <x v="654"/>
    <n v="33.659999999999997"/>
    <n v="5.42"/>
    <s v="yes"/>
    <x v="0"/>
    <x v="0"/>
    <n v="2"/>
    <x v="1"/>
    <x v="0"/>
    <x v="2"/>
    <d v="1966-12-22T00:00:00"/>
    <x v="814"/>
    <x v="2"/>
    <s v="tier - 3"/>
    <x v="0"/>
    <x v="24"/>
  </r>
  <r>
    <s v="Id816"/>
    <x v="655"/>
    <n v="31.79"/>
    <n v="11.33"/>
    <s v="yes"/>
    <x v="0"/>
    <x v="1"/>
    <n v="1"/>
    <x v="1"/>
    <x v="0"/>
    <x v="0"/>
    <d v="1963-08-14T00:00:00"/>
    <x v="815"/>
    <x v="2"/>
    <s v="tier - 2"/>
    <x v="0"/>
    <x v="8"/>
  </r>
  <r>
    <s v="Id817"/>
    <x v="656"/>
    <n v="29.7"/>
    <n v="7.69"/>
    <s v="yes"/>
    <x v="0"/>
    <x v="1"/>
    <n v="1"/>
    <x v="1"/>
    <x v="1"/>
    <x v="0"/>
    <d v="1963-09-01T00:00:00"/>
    <x v="816"/>
    <x v="2"/>
    <s v="tier - 2"/>
    <x v="0"/>
    <x v="8"/>
  </r>
  <r>
    <s v="Id818"/>
    <x v="342"/>
    <n v="25.46"/>
    <n v="8.77"/>
    <s v="yes"/>
    <x v="0"/>
    <x v="1"/>
    <n v="1"/>
    <x v="1"/>
    <x v="1"/>
    <x v="0"/>
    <d v="1963-08-16T00:00:00"/>
    <x v="817"/>
    <x v="2"/>
    <s v="tier - 2"/>
    <x v="4"/>
    <x v="8"/>
  </r>
  <r>
    <s v="Id819"/>
    <x v="657"/>
    <n v="39.14"/>
    <n v="4.91"/>
    <s v="No"/>
    <x v="1"/>
    <x v="0"/>
    <n v="1"/>
    <x v="1"/>
    <x v="0"/>
    <x v="2"/>
    <d v="2004-07-09T00:00:00"/>
    <x v="818"/>
    <x v="2"/>
    <s v="tier - 1"/>
    <x v="9"/>
    <x v="41"/>
  </r>
  <r>
    <s v="Id820"/>
    <x v="487"/>
    <n v="41.2"/>
    <n v="4.95"/>
    <s v="No"/>
    <x v="0"/>
    <x v="0"/>
    <n v="1"/>
    <x v="1"/>
    <x v="0"/>
    <x v="2"/>
    <d v="1984-08-06T00:00:00"/>
    <x v="819"/>
    <x v="2"/>
    <s v="tier - 3"/>
    <x v="1"/>
    <x v="32"/>
  </r>
  <r>
    <s v="Id821"/>
    <x v="658"/>
    <n v="28.81"/>
    <n v="10.8"/>
    <s v="yes"/>
    <x v="0"/>
    <x v="1"/>
    <n v="1"/>
    <x v="1"/>
    <x v="1"/>
    <x v="0"/>
    <d v="1963-09-27T00:00:00"/>
    <x v="820"/>
    <x v="2"/>
    <s v="tier - 3"/>
    <x v="14"/>
    <x v="8"/>
  </r>
  <r>
    <s v="Id822"/>
    <x v="659"/>
    <n v="37.409999999999997"/>
    <n v="7.21"/>
    <s v="No"/>
    <x v="0"/>
    <x v="0"/>
    <n v="2"/>
    <x v="1"/>
    <x v="0"/>
    <x v="0"/>
    <d v="1973-09-22T00:00:00"/>
    <x v="821"/>
    <x v="2"/>
    <s v="tier - 1"/>
    <x v="1"/>
    <x v="30"/>
  </r>
  <r>
    <s v="Id823"/>
    <x v="38"/>
    <n v="52.54"/>
    <n v="5.12"/>
    <s v="No"/>
    <x v="0"/>
    <x v="1"/>
    <n v="1"/>
    <x v="1"/>
    <x v="0"/>
    <x v="2"/>
    <d v="1993-09-27T00:00:00"/>
    <x v="822"/>
    <x v="2"/>
    <s v="tier - 2"/>
    <x v="1"/>
    <x v="20"/>
  </r>
  <r>
    <s v="Id824"/>
    <x v="660"/>
    <n v="17.29"/>
    <n v="4.62"/>
    <s v="No"/>
    <x v="1"/>
    <x v="0"/>
    <n v="1"/>
    <x v="0"/>
    <x v="3"/>
    <x v="2"/>
    <d v="2004-11-09T00:00:00"/>
    <x v="823"/>
    <x v="2"/>
    <s v="tier - 3"/>
    <x v="4"/>
    <x v="41"/>
  </r>
  <r>
    <s v="Id825"/>
    <x v="661"/>
    <n v="31.74"/>
    <n v="7.68"/>
    <s v="yes"/>
    <x v="0"/>
    <x v="0"/>
    <n v="0"/>
    <x v="1"/>
    <x v="0"/>
    <x v="0"/>
    <d v="1967-09-25T00:00:00"/>
    <x v="824"/>
    <x v="2"/>
    <s v="tier - 3"/>
    <x v="14"/>
    <x v="22"/>
  </r>
  <r>
    <s v="Id826"/>
    <x v="662"/>
    <n v="26.504999999999999"/>
    <n v="6.79"/>
    <s v="yes"/>
    <x v="0"/>
    <x v="1"/>
    <n v="1"/>
    <x v="1"/>
    <x v="1"/>
    <x v="0"/>
    <d v="1963-07-20T00:00:00"/>
    <x v="825"/>
    <x v="2"/>
    <s v="tier - 3"/>
    <x v="2"/>
    <x v="8"/>
  </r>
  <r>
    <s v="Id827"/>
    <x v="663"/>
    <n v="36.479999999999997"/>
    <n v="11.09"/>
    <s v="No"/>
    <x v="0"/>
    <x v="0"/>
    <n v="0"/>
    <x v="1"/>
    <x v="0"/>
    <x v="0"/>
    <d v="1978-07-24T00:00:00"/>
    <x v="826"/>
    <x v="2"/>
    <s v="tier - 1"/>
    <x v="2"/>
    <x v="9"/>
  </r>
  <r>
    <s v="Id828"/>
    <x v="664"/>
    <n v="39.159999999999997"/>
    <n v="5.24"/>
    <s v="yes"/>
    <x v="0"/>
    <x v="1"/>
    <n v="1"/>
    <x v="1"/>
    <x v="0"/>
    <x v="2"/>
    <d v="1983-10-29T00:00:00"/>
    <x v="827"/>
    <x v="2"/>
    <s v="tier - 1"/>
    <x v="12"/>
    <x v="33"/>
  </r>
  <r>
    <s v="Id829"/>
    <x v="665"/>
    <n v="28.22"/>
    <n v="7.51"/>
    <s v="yes"/>
    <x v="0"/>
    <x v="1"/>
    <n v="1"/>
    <x v="1"/>
    <x v="1"/>
    <x v="0"/>
    <d v="1963-12-05T00:00:00"/>
    <x v="828"/>
    <x v="2"/>
    <s v="tier - 3"/>
    <x v="15"/>
    <x v="8"/>
  </r>
  <r>
    <s v="Id830"/>
    <x v="666"/>
    <n v="35"/>
    <n v="4.13"/>
    <s v="No"/>
    <x v="0"/>
    <x v="0"/>
    <n v="2"/>
    <x v="1"/>
    <x v="0"/>
    <x v="2"/>
    <d v="1972-10-07T00:00:00"/>
    <x v="829"/>
    <x v="2"/>
    <s v="tier - 3"/>
    <x v="12"/>
    <x v="28"/>
  </r>
  <r>
    <s v="Id831"/>
    <x v="143"/>
    <n v="36.24"/>
    <n v="8.3800000000000008"/>
    <s v="yes"/>
    <x v="0"/>
    <x v="0"/>
    <n v="1"/>
    <x v="1"/>
    <x v="0"/>
    <x v="0"/>
    <d v="1975-09-25T00:00:00"/>
    <x v="830"/>
    <x v="2"/>
    <s v="tier - 3"/>
    <x v="14"/>
    <x v="27"/>
  </r>
  <r>
    <s v="Id832"/>
    <x v="667"/>
    <n v="36.954999999999998"/>
    <n v="8.07"/>
    <s v="No"/>
    <x v="0"/>
    <x v="0"/>
    <n v="0"/>
    <x v="1"/>
    <x v="0"/>
    <x v="0"/>
    <d v="1962-10-01T00:00:00"/>
    <x v="831"/>
    <x v="2"/>
    <s v="tier - 1"/>
    <x v="6"/>
    <x v="5"/>
  </r>
  <r>
    <s v="Id833"/>
    <x v="668"/>
    <n v="29.64"/>
    <n v="8.9499999999999993"/>
    <s v="No"/>
    <x v="0"/>
    <x v="0"/>
    <n v="0"/>
    <x v="1"/>
    <x v="1"/>
    <x v="0"/>
    <d v="1962-09-02T00:00:00"/>
    <x v="832"/>
    <x v="2"/>
    <s v="tier - 3"/>
    <x v="4"/>
    <x v="5"/>
  </r>
  <r>
    <s v="Id834"/>
    <x v="562"/>
    <n v="42.74"/>
    <n v="6.31"/>
    <s v="yes"/>
    <x v="0"/>
    <x v="0"/>
    <n v="1"/>
    <x v="1"/>
    <x v="0"/>
    <x v="1"/>
    <d v="1988-07-17T00:00:00"/>
    <x v="833"/>
    <x v="2"/>
    <s v="tier - 1"/>
    <x v="12"/>
    <x v="23"/>
  </r>
  <r>
    <s v="Id835"/>
    <x v="669"/>
    <n v="36.130000000000003"/>
    <n v="7.19"/>
    <s v="yes"/>
    <x v="0"/>
    <x v="0"/>
    <n v="2"/>
    <x v="1"/>
    <x v="0"/>
    <x v="0"/>
    <d v="1970-07-08T00:00:00"/>
    <x v="834"/>
    <x v="2"/>
    <s v="tier - 1"/>
    <x v="3"/>
    <x v="2"/>
  </r>
  <r>
    <s v="Id836"/>
    <x v="670"/>
    <n v="31.55"/>
    <n v="6.11"/>
    <s v="yes"/>
    <x v="0"/>
    <x v="0"/>
    <n v="1"/>
    <x v="1"/>
    <x v="0"/>
    <x v="1"/>
    <d v="1964-11-28T00:00:00"/>
    <x v="835"/>
    <x v="2"/>
    <s v="tier - 3"/>
    <x v="3"/>
    <x v="13"/>
  </r>
  <r>
    <s v="Id837"/>
    <x v="671"/>
    <n v="52.75"/>
    <n v="6.02"/>
    <s v="No"/>
    <x v="0"/>
    <x v="0"/>
    <n v="1"/>
    <x v="1"/>
    <x v="0"/>
    <x v="1"/>
    <d v="1992-07-07T00:00:00"/>
    <x v="836"/>
    <x v="2"/>
    <s v="tier - 2"/>
    <x v="3"/>
    <x v="34"/>
  </r>
  <r>
    <s v="Id838"/>
    <x v="467"/>
    <n v="36.67"/>
    <n v="11.86"/>
    <s v="No"/>
    <x v="0"/>
    <x v="0"/>
    <n v="0"/>
    <x v="1"/>
    <x v="0"/>
    <x v="0"/>
    <d v="1974-09-24T00:00:00"/>
    <x v="837"/>
    <x v="2"/>
    <s v="tier - 3"/>
    <x v="14"/>
    <x v="19"/>
  </r>
  <r>
    <s v="Id839"/>
    <x v="207"/>
    <n v="38.06"/>
    <n v="8.25"/>
    <s v="No"/>
    <x v="0"/>
    <x v="0"/>
    <n v="0"/>
    <x v="1"/>
    <x v="0"/>
    <x v="0"/>
    <d v="1962-08-27T00:00:00"/>
    <x v="838"/>
    <x v="2"/>
    <s v="tier - 2"/>
    <x v="0"/>
    <x v="5"/>
  </r>
  <r>
    <s v="Id840"/>
    <x v="672"/>
    <n v="38"/>
    <n v="8.1300000000000008"/>
    <s v="No"/>
    <x v="0"/>
    <x v="0"/>
    <n v="0"/>
    <x v="1"/>
    <x v="0"/>
    <x v="0"/>
    <d v="1965-09-14T00:00:00"/>
    <x v="839"/>
    <x v="2"/>
    <s v="tier - 2"/>
    <x v="3"/>
    <x v="11"/>
  </r>
  <r>
    <s v="Id841"/>
    <x v="673"/>
    <n v="35.1"/>
    <n v="10.1"/>
    <s v="No"/>
    <x v="0"/>
    <x v="0"/>
    <n v="0"/>
    <x v="1"/>
    <x v="0"/>
    <x v="0"/>
    <d v="1962-07-11T00:00:00"/>
    <x v="840"/>
    <x v="2"/>
    <s v="tier - 2"/>
    <x v="3"/>
    <x v="5"/>
  </r>
  <r>
    <s v="Id842"/>
    <x v="624"/>
    <n v="33.82"/>
    <n v="5.89"/>
    <s v="yes"/>
    <x v="0"/>
    <x v="0"/>
    <n v="2"/>
    <x v="1"/>
    <x v="0"/>
    <x v="1"/>
    <d v="1966-12-17T00:00:00"/>
    <x v="841"/>
    <x v="2"/>
    <s v="tier - 1"/>
    <x v="1"/>
    <x v="24"/>
  </r>
  <r>
    <s v="Id843"/>
    <x v="674"/>
    <n v="37.43"/>
    <n v="4.97"/>
    <s v="No"/>
    <x v="0"/>
    <x v="0"/>
    <n v="2"/>
    <x v="1"/>
    <x v="0"/>
    <x v="2"/>
    <d v="1972-09-05T00:00:00"/>
    <x v="842"/>
    <x v="2"/>
    <s v="tier - 1"/>
    <x v="3"/>
    <x v="28"/>
  </r>
  <r>
    <s v="Id844"/>
    <x v="439"/>
    <n v="30.5"/>
    <n v="9.9"/>
    <s v="No"/>
    <x v="0"/>
    <x v="0"/>
    <n v="0"/>
    <x v="1"/>
    <x v="0"/>
    <x v="0"/>
    <d v="1962-07-22T00:00:00"/>
    <x v="843"/>
    <x v="2"/>
    <s v="tier - 1"/>
    <x v="3"/>
    <x v="5"/>
  </r>
  <r>
    <s v="Id845"/>
    <x v="675"/>
    <n v="24.53"/>
    <n v="9.0500000000000007"/>
    <s v="No"/>
    <x v="0"/>
    <x v="0"/>
    <n v="0"/>
    <x v="1"/>
    <x v="2"/>
    <x v="0"/>
    <d v="1962-11-22T00:00:00"/>
    <x v="844"/>
    <x v="2"/>
    <s v="tier - 3"/>
    <x v="0"/>
    <x v="5"/>
  </r>
  <r>
    <s v="Id846"/>
    <x v="676"/>
    <n v="25.74"/>
    <n v="10.93"/>
    <s v="No"/>
    <x v="0"/>
    <x v="0"/>
    <n v="0"/>
    <x v="1"/>
    <x v="1"/>
    <x v="0"/>
    <d v="1965-10-04T00:00:00"/>
    <x v="845"/>
    <x v="2"/>
    <s v="tier - 1"/>
    <x v="0"/>
    <x v="11"/>
  </r>
  <r>
    <s v="Id847"/>
    <x v="677"/>
    <n v="34.08"/>
    <n v="7.58"/>
    <s v="yes"/>
    <x v="0"/>
    <x v="0"/>
    <n v="2"/>
    <x v="1"/>
    <x v="0"/>
    <x v="0"/>
    <d v="1970-12-28T00:00:00"/>
    <x v="846"/>
    <x v="2"/>
    <s v="tier - 1"/>
    <x v="1"/>
    <x v="2"/>
  </r>
  <r>
    <s v="Id848"/>
    <x v="678"/>
    <n v="31.35"/>
    <n v="11"/>
    <s v="yes"/>
    <x v="0"/>
    <x v="1"/>
    <n v="1"/>
    <x v="1"/>
    <x v="0"/>
    <x v="0"/>
    <d v="1963-08-19T00:00:00"/>
    <x v="847"/>
    <x v="2"/>
    <s v="tier - 1"/>
    <x v="1"/>
    <x v="8"/>
  </r>
  <r>
    <s v="Id849"/>
    <x v="49"/>
    <n v="26.79"/>
    <n v="5.0599999999999996"/>
    <s v="No"/>
    <x v="0"/>
    <x v="0"/>
    <n v="1"/>
    <x v="1"/>
    <x v="1"/>
    <x v="2"/>
    <d v="1998-11-18T00:00:00"/>
    <x v="848"/>
    <x v="2"/>
    <s v="tier - 3"/>
    <x v="1"/>
    <x v="44"/>
  </r>
  <r>
    <s v="Id850"/>
    <x v="41"/>
    <n v="42.78"/>
    <n v="6.11"/>
    <s v="yes"/>
    <x v="0"/>
    <x v="0"/>
    <n v="1"/>
    <x v="1"/>
    <x v="0"/>
    <x v="1"/>
    <d v="1988-08-11T00:00:00"/>
    <x v="849"/>
    <x v="2"/>
    <s v="tier - 1"/>
    <x v="8"/>
    <x v="23"/>
  </r>
  <r>
    <s v="Id851"/>
    <x v="679"/>
    <n v="46.75"/>
    <n v="6.66"/>
    <s v="yes"/>
    <x v="0"/>
    <x v="0"/>
    <n v="2"/>
    <x v="1"/>
    <x v="0"/>
    <x v="0"/>
    <d v="1970-06-18T00:00:00"/>
    <x v="850"/>
    <x v="2"/>
    <s v="tier - 2"/>
    <x v="0"/>
    <x v="2"/>
  </r>
  <r>
    <s v="Id852"/>
    <x v="171"/>
    <n v="32.15"/>
    <n v="4.0199999999999996"/>
    <s v="yes"/>
    <x v="0"/>
    <x v="1"/>
    <n v="1"/>
    <x v="1"/>
    <x v="0"/>
    <x v="2"/>
    <d v="1969-11-26T00:00:00"/>
    <x v="851"/>
    <x v="2"/>
    <s v="tier - 1"/>
    <x v="15"/>
    <x v="16"/>
  </r>
  <r>
    <s v="Id853"/>
    <x v="74"/>
    <n v="43.4"/>
    <n v="8.81"/>
    <s v="yes"/>
    <x v="0"/>
    <x v="0"/>
    <n v="2"/>
    <x v="1"/>
    <x v="0"/>
    <x v="0"/>
    <d v="1961-11-28T00:00:00"/>
    <x v="852"/>
    <x v="2"/>
    <s v="tier - 1"/>
    <x v="3"/>
    <x v="12"/>
  </r>
  <r>
    <s v="Id854"/>
    <x v="680"/>
    <n v="31.57"/>
    <n v="7.92"/>
    <s v="yes"/>
    <x v="0"/>
    <x v="0"/>
    <n v="2"/>
    <x v="1"/>
    <x v="0"/>
    <x v="0"/>
    <d v="1961-11-28T00:00:00"/>
    <x v="853"/>
    <x v="2"/>
    <s v="tier - 3"/>
    <x v="0"/>
    <x v="12"/>
  </r>
  <r>
    <s v="Id855"/>
    <x v="205"/>
    <n v="24.32"/>
    <n v="7.48"/>
    <s v="No"/>
    <x v="0"/>
    <x v="0"/>
    <n v="0"/>
    <x v="1"/>
    <x v="2"/>
    <x v="0"/>
    <d v="1962-10-16T00:00:00"/>
    <x v="854"/>
    <x v="2"/>
    <s v="tier - 3"/>
    <x v="1"/>
    <x v="5"/>
  </r>
  <r>
    <s v="Id856"/>
    <x v="681"/>
    <n v="31.07"/>
    <n v="4.62"/>
    <s v="yes"/>
    <x v="0"/>
    <x v="0"/>
    <n v="2"/>
    <x v="1"/>
    <x v="0"/>
    <x v="2"/>
    <d v="1966-07-12T00:00:00"/>
    <x v="855"/>
    <x v="2"/>
    <s v="tier - 2"/>
    <x v="1"/>
    <x v="24"/>
  </r>
  <r>
    <s v="Id857"/>
    <x v="682"/>
    <n v="35.814999999999998"/>
    <n v="8.4700000000000006"/>
    <s v="No"/>
    <x v="0"/>
    <x v="0"/>
    <n v="0"/>
    <x v="1"/>
    <x v="0"/>
    <x v="0"/>
    <d v="1968-12-03T00:00:00"/>
    <x v="856"/>
    <x v="2"/>
    <s v="tier - 3"/>
    <x v="1"/>
    <x v="0"/>
  </r>
  <r>
    <s v="Id858"/>
    <x v="383"/>
    <n v="40.81"/>
    <n v="10.58"/>
    <s v="yes"/>
    <x v="0"/>
    <x v="0"/>
    <n v="0"/>
    <x v="1"/>
    <x v="0"/>
    <x v="0"/>
    <d v="1967-09-01T00:00:00"/>
    <x v="857"/>
    <x v="2"/>
    <s v="tier - 3"/>
    <x v="0"/>
    <x v="22"/>
  </r>
  <r>
    <s v="Id859"/>
    <x v="683"/>
    <n v="24.605"/>
    <n v="7.48"/>
    <s v="No"/>
    <x v="0"/>
    <x v="0"/>
    <n v="0"/>
    <x v="1"/>
    <x v="2"/>
    <x v="0"/>
    <d v="1968-11-12T00:00:00"/>
    <x v="858"/>
    <x v="2"/>
    <s v="tier - 3"/>
    <x v="1"/>
    <x v="0"/>
  </r>
  <r>
    <s v="Id860"/>
    <x v="684"/>
    <n v="21.47"/>
    <n v="7.82"/>
    <s v="No"/>
    <x v="0"/>
    <x v="0"/>
    <n v="0"/>
    <x v="1"/>
    <x v="2"/>
    <x v="0"/>
    <d v="1968-11-26T00:00:00"/>
    <x v="859"/>
    <x v="2"/>
    <s v="tier - 1"/>
    <x v="1"/>
    <x v="0"/>
  </r>
  <r>
    <s v="Id861"/>
    <x v="49"/>
    <n v="52.89"/>
    <n v="4.96"/>
    <s v="yes"/>
    <x v="0"/>
    <x v="0"/>
    <n v="1"/>
    <x v="1"/>
    <x v="0"/>
    <x v="2"/>
    <d v="1995-08-09T00:00:00"/>
    <x v="860"/>
    <x v="2"/>
    <s v="tier - 3"/>
    <x v="1"/>
    <x v="40"/>
  </r>
  <r>
    <s v="Id862"/>
    <x v="297"/>
    <n v="32.965000000000003"/>
    <n v="6.15"/>
    <s v="yes"/>
    <x v="0"/>
    <x v="0"/>
    <n v="1"/>
    <x v="1"/>
    <x v="0"/>
    <x v="1"/>
    <d v="1964-08-04T00:00:00"/>
    <x v="861"/>
    <x v="2"/>
    <s v="tier - 3"/>
    <x v="2"/>
    <x v="13"/>
  </r>
  <r>
    <s v="Id863"/>
    <x v="685"/>
    <n v="36.799999999999997"/>
    <n v="4.62"/>
    <s v="No"/>
    <x v="0"/>
    <x v="1"/>
    <n v="1"/>
    <x v="1"/>
    <x v="0"/>
    <x v="2"/>
    <d v="1979-07-14T00:00:00"/>
    <x v="862"/>
    <x v="2"/>
    <s v="tier - 1"/>
    <x v="13"/>
    <x v="18"/>
  </r>
  <r>
    <s v="Id864"/>
    <x v="686"/>
    <n v="34.299999999999997"/>
    <n v="4.87"/>
    <s v="No"/>
    <x v="0"/>
    <x v="0"/>
    <n v="2"/>
    <x v="1"/>
    <x v="0"/>
    <x v="2"/>
    <d v="1972-08-21T00:00:00"/>
    <x v="863"/>
    <x v="2"/>
    <s v="tier - 2"/>
    <x v="14"/>
    <x v="28"/>
  </r>
  <r>
    <s v="Id865"/>
    <x v="63"/>
    <n v="35.244999999999997"/>
    <n v="4.63"/>
    <s v="No"/>
    <x v="0"/>
    <x v="0"/>
    <n v="0"/>
    <x v="1"/>
    <x v="0"/>
    <x v="2"/>
    <d v="1989-12-29T00:00:00"/>
    <x v="864"/>
    <x v="2"/>
    <s v="tier - 3"/>
    <x v="4"/>
    <x v="4"/>
  </r>
  <r>
    <s v="Id866"/>
    <x v="687"/>
    <n v="26.23"/>
    <n v="11.93"/>
    <s v="No"/>
    <x v="0"/>
    <x v="0"/>
    <n v="0"/>
    <x v="1"/>
    <x v="1"/>
    <x v="0"/>
    <d v="1962-09-26T00:00:00"/>
    <x v="865"/>
    <x v="2"/>
    <s v="tier - 2"/>
    <x v="2"/>
    <x v="5"/>
  </r>
  <r>
    <s v="Id867"/>
    <x v="688"/>
    <n v="36.1"/>
    <n v="5.65"/>
    <s v="yes"/>
    <x v="0"/>
    <x v="0"/>
    <n v="2"/>
    <x v="1"/>
    <x v="0"/>
    <x v="2"/>
    <d v="1966-12-29T00:00:00"/>
    <x v="866"/>
    <x v="2"/>
    <s v="tier - 3"/>
    <x v="3"/>
    <x v="24"/>
  </r>
  <r>
    <s v="Id868"/>
    <x v="98"/>
    <n v="37.1"/>
    <n v="11.21"/>
    <s v="yes"/>
    <x v="0"/>
    <x v="1"/>
    <n v="1"/>
    <x v="1"/>
    <x v="0"/>
    <x v="0"/>
    <d v="1963-09-22T00:00:00"/>
    <x v="867"/>
    <x v="2"/>
    <s v="tier - 3"/>
    <x v="3"/>
    <x v="8"/>
  </r>
  <r>
    <s v="Id869"/>
    <x v="11"/>
    <n v="27.5"/>
    <n v="10.62"/>
    <s v="yes"/>
    <x v="0"/>
    <x v="1"/>
    <n v="1"/>
    <x v="1"/>
    <x v="1"/>
    <x v="0"/>
    <d v="1963-08-02T00:00:00"/>
    <x v="868"/>
    <x v="2"/>
    <s v="tier - 2"/>
    <x v="3"/>
    <x v="8"/>
  </r>
  <r>
    <s v="Id870"/>
    <x v="689"/>
    <n v="24.7"/>
    <n v="10.7"/>
    <s v="yes"/>
    <x v="0"/>
    <x v="1"/>
    <n v="1"/>
    <x v="1"/>
    <x v="2"/>
    <x v="0"/>
    <d v="1963-08-29T00:00:00"/>
    <x v="869"/>
    <x v="2"/>
    <s v="tier - 3"/>
    <x v="6"/>
    <x v="8"/>
  </r>
  <r>
    <s v="Id871"/>
    <x v="690"/>
    <n v="26.78"/>
    <n v="10.02"/>
    <s v="yes"/>
    <x v="0"/>
    <x v="1"/>
    <n v="1"/>
    <x v="1"/>
    <x v="1"/>
    <x v="0"/>
    <d v="1963-10-28T00:00:00"/>
    <x v="870"/>
    <x v="2"/>
    <s v="tier - 1"/>
    <x v="15"/>
    <x v="8"/>
  </r>
  <r>
    <s v="Id872"/>
    <x v="691"/>
    <n v="45.8"/>
    <n v="4.8499999999999996"/>
    <s v="No"/>
    <x v="0"/>
    <x v="0"/>
    <n v="0"/>
    <x v="1"/>
    <x v="0"/>
    <x v="2"/>
    <d v="1990-10-29T00:00:00"/>
    <x v="871"/>
    <x v="2"/>
    <s v="tier - 1"/>
    <x v="3"/>
    <x v="3"/>
  </r>
  <r>
    <s v="Id873"/>
    <x v="368"/>
    <n v="29"/>
    <n v="4.3899999999999997"/>
    <s v="yes"/>
    <x v="0"/>
    <x v="0"/>
    <n v="2"/>
    <x v="1"/>
    <x v="1"/>
    <x v="2"/>
    <d v="1966-11-16T00:00:00"/>
    <x v="872"/>
    <x v="2"/>
    <s v="tier - 1"/>
    <x v="15"/>
    <x v="24"/>
  </r>
  <r>
    <s v="Id874"/>
    <x v="692"/>
    <n v="33.534999999999997"/>
    <n v="8.24"/>
    <s v="yes"/>
    <x v="0"/>
    <x v="0"/>
    <n v="0"/>
    <x v="1"/>
    <x v="0"/>
    <x v="0"/>
    <d v="1967-08-28T00:00:00"/>
    <x v="873"/>
    <x v="2"/>
    <s v="tier - 2"/>
    <x v="1"/>
    <x v="22"/>
  </r>
  <r>
    <s v="Id875"/>
    <x v="693"/>
    <n v="32.774999999999999"/>
    <n v="9.77"/>
    <s v="yes"/>
    <x v="0"/>
    <x v="0"/>
    <n v="0"/>
    <x v="1"/>
    <x v="0"/>
    <x v="0"/>
    <d v="1967-12-30T00:00:00"/>
    <x v="874"/>
    <x v="2"/>
    <s v="tier - 1"/>
    <x v="1"/>
    <x v="22"/>
  </r>
  <r>
    <s v="Id876"/>
    <x v="694"/>
    <n v="37.51"/>
    <n v="5.5"/>
    <s v="yes"/>
    <x v="0"/>
    <x v="0"/>
    <n v="2"/>
    <x v="1"/>
    <x v="0"/>
    <x v="2"/>
    <d v="1966-12-06T00:00:00"/>
    <x v="875"/>
    <x v="2"/>
    <s v="tier - 3"/>
    <x v="0"/>
    <x v="24"/>
  </r>
  <r>
    <s v="Id877"/>
    <x v="533"/>
    <n v="39.86"/>
    <n v="11.84"/>
    <s v="yes"/>
    <x v="0"/>
    <x v="0"/>
    <n v="1"/>
    <x v="1"/>
    <x v="0"/>
    <x v="0"/>
    <d v="1986-08-13T00:00:00"/>
    <x v="876"/>
    <x v="2"/>
    <s v="tier - 2"/>
    <x v="12"/>
    <x v="26"/>
  </r>
  <r>
    <s v="Id878"/>
    <x v="695"/>
    <n v="42.13"/>
    <n v="4.66"/>
    <s v="No"/>
    <x v="0"/>
    <x v="0"/>
    <n v="0"/>
    <x v="1"/>
    <x v="0"/>
    <x v="2"/>
    <d v="1989-11-23T00:00:00"/>
    <x v="877"/>
    <x v="2"/>
    <s v="tier - 3"/>
    <x v="12"/>
    <x v="4"/>
  </r>
  <r>
    <s v="Id879"/>
    <x v="696"/>
    <n v="35.99"/>
    <n v="11.11"/>
    <s v="No"/>
    <x v="0"/>
    <x v="0"/>
    <n v="0"/>
    <x v="1"/>
    <x v="0"/>
    <x v="0"/>
    <d v="1974-06-23T00:00:00"/>
    <x v="878"/>
    <x v="2"/>
    <s v="tier - 1"/>
    <x v="1"/>
    <x v="19"/>
  </r>
  <r>
    <s v="Id880"/>
    <x v="697"/>
    <n v="35.200000000000003"/>
    <n v="7.72"/>
    <s v="yes"/>
    <x v="0"/>
    <x v="1"/>
    <n v="1"/>
    <x v="1"/>
    <x v="0"/>
    <x v="0"/>
    <d v="1963-07-17T00:00:00"/>
    <x v="879"/>
    <x v="2"/>
    <s v="tier - 1"/>
    <x v="0"/>
    <x v="8"/>
  </r>
  <r>
    <s v="Id881"/>
    <x v="698"/>
    <n v="29.91"/>
    <n v="5.55"/>
    <s v="yes"/>
    <x v="0"/>
    <x v="0"/>
    <n v="2"/>
    <x v="1"/>
    <x v="0"/>
    <x v="2"/>
    <d v="1966-07-29T00:00:00"/>
    <x v="880"/>
    <x v="2"/>
    <s v="tier - 3"/>
    <x v="1"/>
    <x v="24"/>
  </r>
  <r>
    <s v="Id882"/>
    <x v="249"/>
    <n v="36.479999999999997"/>
    <n v="5.05"/>
    <s v="yes"/>
    <x v="0"/>
    <x v="0"/>
    <n v="1"/>
    <x v="1"/>
    <x v="0"/>
    <x v="2"/>
    <d v="1964-10-15T00:00:00"/>
    <x v="881"/>
    <x v="2"/>
    <s v="tier - 3"/>
    <x v="1"/>
    <x v="13"/>
  </r>
  <r>
    <s v="Id883"/>
    <x v="699"/>
    <n v="27.5"/>
    <n v="8.69"/>
    <s v="yes"/>
    <x v="0"/>
    <x v="1"/>
    <n v="1"/>
    <x v="1"/>
    <x v="1"/>
    <x v="0"/>
    <d v="1963-07-19T00:00:00"/>
    <x v="882"/>
    <x v="2"/>
    <s v="tier - 1"/>
    <x v="3"/>
    <x v="8"/>
  </r>
  <r>
    <s v="Id884"/>
    <x v="700"/>
    <n v="33.44"/>
    <n v="5.9"/>
    <s v="yes"/>
    <x v="0"/>
    <x v="0"/>
    <n v="1"/>
    <x v="1"/>
    <x v="0"/>
    <x v="1"/>
    <d v="1964-06-24T00:00:00"/>
    <x v="883"/>
    <x v="2"/>
    <s v="tier - 3"/>
    <x v="1"/>
    <x v="13"/>
  </r>
  <r>
    <s v="Id885"/>
    <x v="701"/>
    <n v="28.215"/>
    <n v="6.29"/>
    <s v="yes"/>
    <x v="0"/>
    <x v="0"/>
    <n v="1"/>
    <x v="1"/>
    <x v="1"/>
    <x v="1"/>
    <d v="1964-07-02T00:00:00"/>
    <x v="884"/>
    <x v="2"/>
    <s v="tier - 1"/>
    <x v="1"/>
    <x v="13"/>
  </r>
  <r>
    <s v="Id886"/>
    <x v="702"/>
    <n v="27.17"/>
    <n v="5.84"/>
    <s v="yes"/>
    <x v="0"/>
    <x v="0"/>
    <n v="1"/>
    <x v="1"/>
    <x v="1"/>
    <x v="1"/>
    <d v="1964-07-20T00:00:00"/>
    <x v="885"/>
    <x v="2"/>
    <s v="tier - 2"/>
    <x v="1"/>
    <x v="13"/>
  </r>
  <r>
    <s v="Id887"/>
    <x v="703"/>
    <n v="35.380000000000003"/>
    <n v="6.12"/>
    <s v="No"/>
    <x v="0"/>
    <x v="0"/>
    <n v="0"/>
    <x v="1"/>
    <x v="0"/>
    <x v="1"/>
    <d v="1977-08-14T00:00:00"/>
    <x v="886"/>
    <x v="2"/>
    <s v="tier - 1"/>
    <x v="1"/>
    <x v="29"/>
  </r>
  <r>
    <s v="Id888"/>
    <x v="704"/>
    <n v="43.48"/>
    <n v="6.24"/>
    <s v="No"/>
    <x v="0"/>
    <x v="0"/>
    <n v="0"/>
    <x v="1"/>
    <x v="0"/>
    <x v="1"/>
    <d v="1991-08-29T00:00:00"/>
    <x v="887"/>
    <x v="2"/>
    <s v="tier - 3"/>
    <x v="12"/>
    <x v="42"/>
  </r>
  <r>
    <s v="Id889"/>
    <x v="705"/>
    <n v="41.73"/>
    <n v="6.25"/>
    <s v="No"/>
    <x v="0"/>
    <x v="0"/>
    <n v="1"/>
    <x v="1"/>
    <x v="0"/>
    <x v="1"/>
    <d v="1987-10-05T00:00:00"/>
    <x v="888"/>
    <x v="2"/>
    <s v="tier - 3"/>
    <x v="1"/>
    <x v="38"/>
  </r>
  <r>
    <s v="Id890"/>
    <x v="168"/>
    <n v="28.9"/>
    <n v="11.96"/>
    <s v="No"/>
    <x v="0"/>
    <x v="0"/>
    <n v="0"/>
    <x v="1"/>
    <x v="1"/>
    <x v="0"/>
    <d v="1962-09-15T00:00:00"/>
    <x v="889"/>
    <x v="2"/>
    <s v="tier - 3"/>
    <x v="3"/>
    <x v="5"/>
  </r>
  <r>
    <s v="Id891"/>
    <x v="706"/>
    <n v="25.74"/>
    <n v="7.69"/>
    <s v="No"/>
    <x v="0"/>
    <x v="0"/>
    <n v="0"/>
    <x v="1"/>
    <x v="1"/>
    <x v="0"/>
    <d v="1962-11-04T00:00:00"/>
    <x v="890"/>
    <x v="2"/>
    <s v="tier - 2"/>
    <x v="0"/>
    <x v="5"/>
  </r>
  <r>
    <s v="Id892"/>
    <x v="707"/>
    <n v="36.06"/>
    <n v="8.83"/>
    <s v="No"/>
    <x v="0"/>
    <x v="0"/>
    <n v="0"/>
    <x v="1"/>
    <x v="0"/>
    <x v="0"/>
    <d v="1974-09-16T00:00:00"/>
    <x v="891"/>
    <x v="2"/>
    <s v="tier - 3"/>
    <x v="1"/>
    <x v="19"/>
  </r>
  <r>
    <s v="Id893"/>
    <x v="708"/>
    <n v="43.28"/>
    <n v="4.41"/>
    <s v="No"/>
    <x v="0"/>
    <x v="0"/>
    <n v="0"/>
    <x v="1"/>
    <x v="0"/>
    <x v="2"/>
    <d v="1991-11-06T00:00:00"/>
    <x v="892"/>
    <x v="2"/>
    <s v="tier - 3"/>
    <x v="12"/>
    <x v="42"/>
  </r>
  <r>
    <s v="Id894"/>
    <x v="19"/>
    <n v="28.785"/>
    <n v="9.1"/>
    <s v="yes"/>
    <x v="0"/>
    <x v="1"/>
    <n v="1"/>
    <x v="1"/>
    <x v="1"/>
    <x v="0"/>
    <d v="1963-06-04T00:00:00"/>
    <x v="893"/>
    <x v="2"/>
    <s v="tier - 1"/>
    <x v="1"/>
    <x v="5"/>
  </r>
  <r>
    <s v="Id895"/>
    <x v="709"/>
    <n v="25.46"/>
    <n v="11.52"/>
    <s v="yes"/>
    <x v="0"/>
    <x v="1"/>
    <n v="1"/>
    <x v="1"/>
    <x v="1"/>
    <x v="0"/>
    <d v="1963-07-20T00:00:00"/>
    <x v="894"/>
    <x v="2"/>
    <s v="tier - 1"/>
    <x v="1"/>
    <x v="8"/>
  </r>
  <r>
    <s v="Id896"/>
    <x v="710"/>
    <n v="30.8"/>
    <n v="10.95"/>
    <s v="No"/>
    <x v="0"/>
    <x v="0"/>
    <n v="0"/>
    <x v="1"/>
    <x v="0"/>
    <x v="0"/>
    <d v="1968-10-25T00:00:00"/>
    <x v="895"/>
    <x v="2"/>
    <s v="tier - 3"/>
    <x v="3"/>
    <x v="0"/>
  </r>
  <r>
    <s v="Id897"/>
    <x v="711"/>
    <n v="28.88"/>
    <n v="11.5"/>
    <s v="No"/>
    <x v="0"/>
    <x v="0"/>
    <n v="0"/>
    <x v="1"/>
    <x v="1"/>
    <x v="0"/>
    <d v="1968-12-09T00:00:00"/>
    <x v="896"/>
    <x v="2"/>
    <s v="tier - 1"/>
    <x v="2"/>
    <x v="0"/>
  </r>
  <r>
    <s v="Id898"/>
    <x v="712"/>
    <n v="23"/>
    <n v="9.8800000000000008"/>
    <s v="No"/>
    <x v="0"/>
    <x v="0"/>
    <n v="0"/>
    <x v="1"/>
    <x v="2"/>
    <x v="0"/>
    <d v="1968-06-21T00:00:00"/>
    <x v="897"/>
    <x v="2"/>
    <s v="tier - 3"/>
    <x v="3"/>
    <x v="0"/>
  </r>
  <r>
    <s v="Id899"/>
    <x v="38"/>
    <n v="38.25"/>
    <n v="6.2"/>
    <s v="No"/>
    <x v="0"/>
    <x v="0"/>
    <n v="1"/>
    <x v="1"/>
    <x v="0"/>
    <x v="1"/>
    <d v="1984-09-02T00:00:00"/>
    <x v="898"/>
    <x v="2"/>
    <s v="tier - 2"/>
    <x v="13"/>
    <x v="32"/>
  </r>
  <r>
    <s v="Id900"/>
    <x v="713"/>
    <n v="39.25"/>
    <n v="8.41"/>
    <s v="yes"/>
    <x v="0"/>
    <x v="0"/>
    <n v="1"/>
    <x v="1"/>
    <x v="0"/>
    <x v="0"/>
    <d v="1986-09-07T00:00:00"/>
    <x v="899"/>
    <x v="2"/>
    <s v="tier - 2"/>
    <x v="12"/>
    <x v="26"/>
  </r>
  <r>
    <s v="Id901"/>
    <x v="714"/>
    <n v="26.6"/>
    <n v="5.07"/>
    <s v="yes"/>
    <x v="0"/>
    <x v="0"/>
    <n v="2"/>
    <x v="1"/>
    <x v="1"/>
    <x v="2"/>
    <d v="1966-11-24T00:00:00"/>
    <x v="900"/>
    <x v="2"/>
    <s v="tier - 1"/>
    <x v="1"/>
    <x v="24"/>
  </r>
  <r>
    <s v="Id902"/>
    <x v="472"/>
    <n v="35.700000000000003"/>
    <n v="4.0599999999999996"/>
    <s v="No"/>
    <x v="0"/>
    <x v="1"/>
    <n v="1"/>
    <x v="1"/>
    <x v="0"/>
    <x v="2"/>
    <d v="1979-10-16T00:00:00"/>
    <x v="901"/>
    <x v="2"/>
    <s v="tier - 3"/>
    <x v="14"/>
    <x v="18"/>
  </r>
  <r>
    <s v="Id903"/>
    <x v="715"/>
    <n v="20.100000000000001"/>
    <n v="10.52"/>
    <s v="No"/>
    <x v="0"/>
    <x v="0"/>
    <n v="0"/>
    <x v="1"/>
    <x v="2"/>
    <x v="0"/>
    <d v="1965-10-29T00:00:00"/>
    <x v="902"/>
    <x v="2"/>
    <s v="tier - 1"/>
    <x v="3"/>
    <x v="11"/>
  </r>
  <r>
    <s v="Id904"/>
    <x v="716"/>
    <n v="22.23"/>
    <n v="9.65"/>
    <s v="No"/>
    <x v="0"/>
    <x v="0"/>
    <n v="0"/>
    <x v="1"/>
    <x v="2"/>
    <x v="0"/>
    <d v="1965-06-09T00:00:00"/>
    <x v="903"/>
    <x v="2"/>
    <s v="tier - 2"/>
    <x v="2"/>
    <x v="11"/>
  </r>
  <r>
    <s v="Id905"/>
    <x v="717"/>
    <n v="36.47"/>
    <n v="6.21"/>
    <s v="No"/>
    <x v="0"/>
    <x v="0"/>
    <n v="0"/>
    <x v="1"/>
    <x v="0"/>
    <x v="1"/>
    <d v="1982-10-17T00:00:00"/>
    <x v="904"/>
    <x v="2"/>
    <s v="tier - 3"/>
    <x v="14"/>
    <x v="37"/>
  </r>
  <r>
    <s v="Id906"/>
    <x v="671"/>
    <n v="49.64"/>
    <n v="4.76"/>
    <s v="No"/>
    <x v="0"/>
    <x v="1"/>
    <n v="1"/>
    <x v="1"/>
    <x v="0"/>
    <x v="2"/>
    <d v="1993-12-12T00:00:00"/>
    <x v="905"/>
    <x v="2"/>
    <s v="tier - 2"/>
    <x v="1"/>
    <x v="20"/>
  </r>
  <r>
    <s v="Id907"/>
    <x v="718"/>
    <n v="36.799999999999997"/>
    <n v="5.73"/>
    <s v="yes"/>
    <x v="0"/>
    <x v="1"/>
    <n v="1"/>
    <x v="1"/>
    <x v="0"/>
    <x v="1"/>
    <d v="1983-07-04T00:00:00"/>
    <x v="906"/>
    <x v="2"/>
    <s v="tier - 2"/>
    <x v="12"/>
    <x v="33"/>
  </r>
  <r>
    <s v="Id908"/>
    <x v="719"/>
    <n v="33.880000000000003"/>
    <n v="10.78"/>
    <s v="yes"/>
    <x v="0"/>
    <x v="0"/>
    <n v="0"/>
    <x v="1"/>
    <x v="0"/>
    <x v="0"/>
    <d v="1967-12-22T00:00:00"/>
    <x v="907"/>
    <x v="2"/>
    <s v="tier - 3"/>
    <x v="0"/>
    <x v="22"/>
  </r>
  <r>
    <s v="Id909"/>
    <x v="283"/>
    <n v="32.01"/>
    <n v="5.08"/>
    <s v="yes"/>
    <x v="0"/>
    <x v="0"/>
    <n v="1"/>
    <x v="1"/>
    <x v="0"/>
    <x v="2"/>
    <d v="1964-09-29T00:00:00"/>
    <x v="908"/>
    <x v="2"/>
    <s v="tier - 2"/>
    <x v="0"/>
    <x v="13"/>
  </r>
  <r>
    <s v="Id910"/>
    <x v="720"/>
    <n v="33.630000000000003"/>
    <n v="11.39"/>
    <s v="No"/>
    <x v="0"/>
    <x v="0"/>
    <n v="0"/>
    <x v="1"/>
    <x v="0"/>
    <x v="0"/>
    <d v="1965-11-01T00:00:00"/>
    <x v="909"/>
    <x v="2"/>
    <s v="tier - 2"/>
    <x v="1"/>
    <x v="11"/>
  </r>
  <r>
    <s v="Id911"/>
    <x v="721"/>
    <n v="34.865000000000002"/>
    <n v="5.35"/>
    <s v="yes"/>
    <x v="0"/>
    <x v="0"/>
    <n v="1"/>
    <x v="1"/>
    <x v="0"/>
    <x v="2"/>
    <d v="1964-12-25T00:00:00"/>
    <x v="910"/>
    <x v="2"/>
    <s v="tier - 2"/>
    <x v="4"/>
    <x v="13"/>
  </r>
  <r>
    <s v="Id912"/>
    <x v="359"/>
    <n v="43.11"/>
    <n v="5.6"/>
    <s v="No"/>
    <x v="0"/>
    <x v="0"/>
    <n v="0"/>
    <x v="1"/>
    <x v="0"/>
    <x v="2"/>
    <d v="1991-10-19T00:00:00"/>
    <x v="911"/>
    <x v="2"/>
    <s v="tier - 1"/>
    <x v="8"/>
    <x v="42"/>
  </r>
  <r>
    <s v="Id913"/>
    <x v="79"/>
    <n v="30.305"/>
    <n v="4.2699999999999996"/>
    <s v="yes"/>
    <x v="0"/>
    <x v="0"/>
    <n v="1"/>
    <x v="1"/>
    <x v="0"/>
    <x v="2"/>
    <d v="1964-08-02T00:00:00"/>
    <x v="912"/>
    <x v="2"/>
    <s v="tier - 3"/>
    <x v="9"/>
    <x v="13"/>
  </r>
  <r>
    <s v="Id914"/>
    <x v="722"/>
    <n v="25.175000000000001"/>
    <n v="5.57"/>
    <s v="yes"/>
    <x v="0"/>
    <x v="0"/>
    <n v="1"/>
    <x v="1"/>
    <x v="1"/>
    <x v="2"/>
    <d v="1964-12-20T00:00:00"/>
    <x v="913"/>
    <x v="2"/>
    <s v="tier - 1"/>
    <x v="9"/>
    <x v="13"/>
  </r>
  <r>
    <s v="Id915"/>
    <x v="723"/>
    <n v="26.8"/>
    <n v="5.68"/>
    <s v="yes"/>
    <x v="0"/>
    <x v="0"/>
    <n v="1"/>
    <x v="1"/>
    <x v="1"/>
    <x v="2"/>
    <d v="1964-11-19T00:00:00"/>
    <x v="914"/>
    <x v="2"/>
    <s v="tier - 1"/>
    <x v="14"/>
    <x v="13"/>
  </r>
  <r>
    <s v="Id916"/>
    <x v="724"/>
    <n v="21.78"/>
    <n v="5.3"/>
    <s v="No"/>
    <x v="1"/>
    <x v="0"/>
    <n v="1"/>
    <x v="1"/>
    <x v="2"/>
    <x v="2"/>
    <d v="2004-06-02T00:00:00"/>
    <x v="915"/>
    <x v="2"/>
    <s v="tier - 3"/>
    <x v="0"/>
    <x v="39"/>
  </r>
  <r>
    <s v="Id917"/>
    <x v="725"/>
    <n v="30.14"/>
    <n v="9.4499999999999993"/>
    <s v="yes"/>
    <x v="0"/>
    <x v="0"/>
    <n v="0"/>
    <x v="1"/>
    <x v="0"/>
    <x v="0"/>
    <d v="1967-10-29T00:00:00"/>
    <x v="916"/>
    <x v="2"/>
    <s v="tier - 1"/>
    <x v="0"/>
    <x v="22"/>
  </r>
  <r>
    <s v="Id918"/>
    <x v="367"/>
    <n v="29.7"/>
    <n v="6.79"/>
    <s v="yes"/>
    <x v="0"/>
    <x v="0"/>
    <n v="0"/>
    <x v="1"/>
    <x v="1"/>
    <x v="0"/>
    <d v="1967-07-14T00:00:00"/>
    <x v="917"/>
    <x v="2"/>
    <s v="tier - 2"/>
    <x v="3"/>
    <x v="22"/>
  </r>
  <r>
    <s v="Id919"/>
    <x v="45"/>
    <n v="32.395000000000003"/>
    <n v="11.1"/>
    <s v="yes"/>
    <x v="0"/>
    <x v="0"/>
    <n v="0"/>
    <x v="1"/>
    <x v="0"/>
    <x v="0"/>
    <d v="1967-08-24T00:00:00"/>
    <x v="918"/>
    <x v="2"/>
    <s v="tier - 3"/>
    <x v="2"/>
    <x v="22"/>
  </r>
  <r>
    <s v="Id920"/>
    <x v="726"/>
    <n v="36.64"/>
    <n v="7.26"/>
    <s v="No"/>
    <x v="0"/>
    <x v="0"/>
    <n v="0"/>
    <x v="1"/>
    <x v="0"/>
    <x v="0"/>
    <d v="1974-07-07T00:00:00"/>
    <x v="919"/>
    <x v="2"/>
    <s v="tier - 3"/>
    <x v="3"/>
    <x v="19"/>
  </r>
  <r>
    <s v="Id921"/>
    <x v="727"/>
    <n v="39.049999999999997"/>
    <n v="5.27"/>
    <s v="yes"/>
    <x v="0"/>
    <x v="0"/>
    <n v="1"/>
    <x v="1"/>
    <x v="0"/>
    <x v="2"/>
    <d v="1964-09-29T00:00:00"/>
    <x v="920"/>
    <x v="2"/>
    <s v="tier - 2"/>
    <x v="0"/>
    <x v="13"/>
  </r>
  <r>
    <s v="Id922"/>
    <x v="728"/>
    <n v="33.1"/>
    <n v="5.46"/>
    <s v="yes"/>
    <x v="0"/>
    <x v="0"/>
    <n v="1"/>
    <x v="1"/>
    <x v="0"/>
    <x v="2"/>
    <d v="1964-06-27T00:00:00"/>
    <x v="921"/>
    <x v="2"/>
    <s v="tier - 2"/>
    <x v="3"/>
    <x v="13"/>
  </r>
  <r>
    <s v="Id923"/>
    <x v="729"/>
    <n v="31.824999999999999"/>
    <n v="8.1300000000000008"/>
    <s v="No"/>
    <x v="0"/>
    <x v="0"/>
    <n v="0"/>
    <x v="1"/>
    <x v="0"/>
    <x v="0"/>
    <d v="1965-11-10T00:00:00"/>
    <x v="922"/>
    <x v="2"/>
    <s v="tier - 3"/>
    <x v="1"/>
    <x v="11"/>
  </r>
  <r>
    <s v="Id924"/>
    <x v="730"/>
    <n v="29"/>
    <n v="4.25"/>
    <s v="yes"/>
    <x v="0"/>
    <x v="0"/>
    <n v="1"/>
    <x v="1"/>
    <x v="1"/>
    <x v="2"/>
    <d v="1964-07-11T00:00:00"/>
    <x v="923"/>
    <x v="2"/>
    <s v="tier - 2"/>
    <x v="3"/>
    <x v="13"/>
  </r>
  <r>
    <s v="Id925"/>
    <x v="731"/>
    <n v="30.495000000000001"/>
    <n v="8.68"/>
    <s v="No"/>
    <x v="0"/>
    <x v="0"/>
    <n v="0"/>
    <x v="1"/>
    <x v="0"/>
    <x v="0"/>
    <d v="1965-09-25T00:00:00"/>
    <x v="924"/>
    <x v="2"/>
    <s v="tier - 2"/>
    <x v="1"/>
    <x v="11"/>
  </r>
  <r>
    <s v="Id926"/>
    <x v="732"/>
    <n v="25.2"/>
    <n v="6.25"/>
    <s v="yes"/>
    <x v="0"/>
    <x v="0"/>
    <n v="1"/>
    <x v="1"/>
    <x v="1"/>
    <x v="1"/>
    <d v="1964-09-11T00:00:00"/>
    <x v="925"/>
    <x v="2"/>
    <s v="tier - 3"/>
    <x v="3"/>
    <x v="13"/>
  </r>
  <r>
    <s v="Id927"/>
    <x v="568"/>
    <n v="22.77"/>
    <n v="4.47"/>
    <s v="yes"/>
    <x v="0"/>
    <x v="0"/>
    <n v="1"/>
    <x v="1"/>
    <x v="2"/>
    <x v="2"/>
    <d v="1964-06-27T00:00:00"/>
    <x v="926"/>
    <x v="2"/>
    <s v="tier - 3"/>
    <x v="0"/>
    <x v="13"/>
  </r>
  <r>
    <s v="Id928"/>
    <x v="733"/>
    <n v="23.18"/>
    <n v="8.31"/>
    <s v="No"/>
    <x v="0"/>
    <x v="0"/>
    <n v="0"/>
    <x v="1"/>
    <x v="2"/>
    <x v="0"/>
    <d v="1965-10-03T00:00:00"/>
    <x v="927"/>
    <x v="2"/>
    <s v="tier - 1"/>
    <x v="1"/>
    <x v="11"/>
  </r>
  <r>
    <s v="Id929"/>
    <x v="734"/>
    <n v="35.409999999999997"/>
    <n v="5.68"/>
    <s v="No"/>
    <x v="0"/>
    <x v="0"/>
    <n v="0"/>
    <x v="1"/>
    <x v="0"/>
    <x v="2"/>
    <d v="1982-11-20T00:00:00"/>
    <x v="928"/>
    <x v="2"/>
    <s v="tier - 3"/>
    <x v="12"/>
    <x v="37"/>
  </r>
  <r>
    <s v="Id930"/>
    <x v="735"/>
    <n v="32.11"/>
    <n v="4.75"/>
    <s v="yes"/>
    <x v="0"/>
    <x v="0"/>
    <n v="2"/>
    <x v="1"/>
    <x v="0"/>
    <x v="2"/>
    <d v="1966-07-25T00:00:00"/>
    <x v="929"/>
    <x v="2"/>
    <s v="tier - 3"/>
    <x v="4"/>
    <x v="24"/>
  </r>
  <r>
    <s v="Id931"/>
    <x v="569"/>
    <n v="34.479999999999997"/>
    <n v="6.31"/>
    <s v="No"/>
    <x v="0"/>
    <x v="1"/>
    <n v="1"/>
    <x v="1"/>
    <x v="0"/>
    <x v="1"/>
    <d v="1979-11-06T00:00:00"/>
    <x v="930"/>
    <x v="2"/>
    <s v="tier - 1"/>
    <x v="12"/>
    <x v="18"/>
  </r>
  <r>
    <s v="Id932"/>
    <x v="161"/>
    <n v="34.39"/>
    <n v="6.28"/>
    <s v="yes"/>
    <x v="0"/>
    <x v="0"/>
    <n v="1"/>
    <x v="1"/>
    <x v="0"/>
    <x v="1"/>
    <d v="1964-12-02T00:00:00"/>
    <x v="931"/>
    <x v="2"/>
    <s v="tier - 1"/>
    <x v="1"/>
    <x v="13"/>
  </r>
  <r>
    <s v="Id933"/>
    <x v="736"/>
    <n v="26.4"/>
    <n v="9.2899999999999991"/>
    <s v="yes"/>
    <x v="0"/>
    <x v="1"/>
    <n v="1"/>
    <x v="1"/>
    <x v="1"/>
    <x v="0"/>
    <d v="1963-06-09T00:00:00"/>
    <x v="932"/>
    <x v="2"/>
    <s v="tier - 3"/>
    <x v="0"/>
    <x v="8"/>
  </r>
  <r>
    <s v="Id934"/>
    <x v="737"/>
    <n v="28.1"/>
    <n v="5.79"/>
    <s v="yes"/>
    <x v="0"/>
    <x v="1"/>
    <n v="1"/>
    <x v="1"/>
    <x v="1"/>
    <x v="1"/>
    <d v="1969-11-12T00:00:00"/>
    <x v="933"/>
    <x v="2"/>
    <s v="tier - 1"/>
    <x v="3"/>
    <x v="16"/>
  </r>
  <r>
    <s v="Id935"/>
    <x v="738"/>
    <n v="27"/>
    <n v="4.54"/>
    <s v="yes"/>
    <x v="0"/>
    <x v="0"/>
    <n v="1"/>
    <x v="1"/>
    <x v="1"/>
    <x v="2"/>
    <d v="1988-09-05T00:00:00"/>
    <x v="934"/>
    <x v="2"/>
    <s v="tier - 1"/>
    <x v="3"/>
    <x v="23"/>
  </r>
  <r>
    <s v="Id936"/>
    <x v="57"/>
    <n v="28.594999999999999"/>
    <n v="4.68"/>
    <s v="yes"/>
    <x v="0"/>
    <x v="0"/>
    <n v="1"/>
    <x v="1"/>
    <x v="1"/>
    <x v="2"/>
    <d v="1964-11-09T00:00:00"/>
    <x v="935"/>
    <x v="2"/>
    <s v="tier - 1"/>
    <x v="1"/>
    <x v="13"/>
  </r>
  <r>
    <s v="Id937"/>
    <x v="739"/>
    <n v="36.799999999999997"/>
    <n v="5.88"/>
    <s v="No"/>
    <x v="0"/>
    <x v="0"/>
    <n v="1"/>
    <x v="1"/>
    <x v="0"/>
    <x v="1"/>
    <d v="1984-11-26T00:00:00"/>
    <x v="936"/>
    <x v="2"/>
    <s v="tier - 3"/>
    <x v="12"/>
    <x v="32"/>
  </r>
  <r>
    <s v="Id938"/>
    <x v="740"/>
    <n v="23.75"/>
    <n v="5.42"/>
    <s v="yes"/>
    <x v="0"/>
    <x v="1"/>
    <n v="1"/>
    <x v="1"/>
    <x v="2"/>
    <x v="2"/>
    <d v="1969-10-12T00:00:00"/>
    <x v="937"/>
    <x v="2"/>
    <s v="tier - 1"/>
    <x v="2"/>
    <x v="16"/>
  </r>
  <r>
    <s v="Id939"/>
    <x v="741"/>
    <n v="35.619999999999997"/>
    <n v="4.16"/>
    <s v="No"/>
    <x v="0"/>
    <x v="0"/>
    <n v="0"/>
    <x v="1"/>
    <x v="0"/>
    <x v="2"/>
    <d v="1982-10-21T00:00:00"/>
    <x v="938"/>
    <x v="2"/>
    <s v="tier - 2"/>
    <x v="14"/>
    <x v="37"/>
  </r>
  <r>
    <s v="Id940"/>
    <x v="346"/>
    <n v="30.69"/>
    <n v="7.05"/>
    <s v="yes"/>
    <x v="0"/>
    <x v="0"/>
    <n v="2"/>
    <x v="1"/>
    <x v="0"/>
    <x v="0"/>
    <d v="1970-12-01T00:00:00"/>
    <x v="939"/>
    <x v="2"/>
    <s v="tier - 1"/>
    <x v="14"/>
    <x v="2"/>
  </r>
  <r>
    <s v="Id941"/>
    <x v="742"/>
    <n v="35.799999999999997"/>
    <n v="5.63"/>
    <s v="yes"/>
    <x v="0"/>
    <x v="0"/>
    <n v="2"/>
    <x v="1"/>
    <x v="0"/>
    <x v="2"/>
    <d v="1966-11-09T00:00:00"/>
    <x v="940"/>
    <x v="2"/>
    <s v="tier - 1"/>
    <x v="3"/>
    <x v="24"/>
  </r>
  <r>
    <s v="Id942"/>
    <x v="743"/>
    <n v="28.785"/>
    <n v="4.24"/>
    <s v="yes"/>
    <x v="0"/>
    <x v="0"/>
    <n v="2"/>
    <x v="1"/>
    <x v="1"/>
    <x v="2"/>
    <d v="1966-08-23T00:00:00"/>
    <x v="941"/>
    <x v="2"/>
    <s v="tier - 3"/>
    <x v="2"/>
    <x v="24"/>
  </r>
  <r>
    <s v="Id943"/>
    <x v="744"/>
    <n v="28.594999999999999"/>
    <n v="4.96"/>
    <s v="yes"/>
    <x v="0"/>
    <x v="0"/>
    <n v="2"/>
    <x v="1"/>
    <x v="1"/>
    <x v="2"/>
    <d v="1966-07-06T00:00:00"/>
    <x v="942"/>
    <x v="2"/>
    <s v="tier - 1"/>
    <x v="2"/>
    <x v="24"/>
  </r>
  <r>
    <s v="Id944"/>
    <x v="745"/>
    <n v="48.75"/>
    <n v="4.34"/>
    <s v="No"/>
    <x v="0"/>
    <x v="0"/>
    <n v="0"/>
    <x v="1"/>
    <x v="0"/>
    <x v="2"/>
    <d v="1994-07-20T00:00:00"/>
    <x v="943"/>
    <x v="2"/>
    <s v="tier - 2"/>
    <x v="8"/>
    <x v="6"/>
  </r>
  <r>
    <s v="Id945"/>
    <x v="83"/>
    <n v="28.31"/>
    <n v="5.43"/>
    <s v="yes"/>
    <x v="0"/>
    <x v="0"/>
    <n v="2"/>
    <x v="1"/>
    <x v="1"/>
    <x v="2"/>
    <d v="1966-10-04T00:00:00"/>
    <x v="944"/>
    <x v="2"/>
    <s v="tier - 2"/>
    <x v="2"/>
    <x v="24"/>
  </r>
  <r>
    <s v="Id946"/>
    <x v="19"/>
    <n v="38.39"/>
    <n v="8.33"/>
    <s v="yes"/>
    <x v="0"/>
    <x v="0"/>
    <n v="1"/>
    <x v="1"/>
    <x v="0"/>
    <x v="0"/>
    <d v="1986-07-17T00:00:00"/>
    <x v="945"/>
    <x v="2"/>
    <s v="tier - 3"/>
    <x v="13"/>
    <x v="26"/>
  </r>
  <r>
    <s v="Id947"/>
    <x v="746"/>
    <n v="25.87"/>
    <n v="5.63"/>
    <s v="yes"/>
    <x v="0"/>
    <x v="0"/>
    <n v="1"/>
    <x v="1"/>
    <x v="1"/>
    <x v="2"/>
    <d v="1964-06-20T00:00:00"/>
    <x v="946"/>
    <x v="2"/>
    <s v="tier - 1"/>
    <x v="16"/>
    <x v="13"/>
  </r>
  <r>
    <s v="Id948"/>
    <x v="135"/>
    <n v="43.7"/>
    <n v="7.23"/>
    <s v="No"/>
    <x v="0"/>
    <x v="0"/>
    <n v="0"/>
    <x v="1"/>
    <x v="0"/>
    <x v="0"/>
    <d v="1965-11-06T00:00:00"/>
    <x v="947"/>
    <x v="2"/>
    <s v="tier - 3"/>
    <x v="3"/>
    <x v="11"/>
  </r>
  <r>
    <s v="Id949"/>
    <x v="201"/>
    <n v="40.945"/>
    <n v="10.57"/>
    <s v="No"/>
    <x v="0"/>
    <x v="0"/>
    <n v="0"/>
    <x v="1"/>
    <x v="0"/>
    <x v="0"/>
    <d v="1965-12-25T00:00:00"/>
    <x v="948"/>
    <x v="2"/>
    <s v="tier - 3"/>
    <x v="4"/>
    <x v="11"/>
  </r>
  <r>
    <s v="Id950"/>
    <x v="400"/>
    <n v="27.94"/>
    <n v="7.92"/>
    <s v="No"/>
    <x v="0"/>
    <x v="0"/>
    <n v="0"/>
    <x v="1"/>
    <x v="1"/>
    <x v="0"/>
    <d v="1965-10-27T00:00:00"/>
    <x v="949"/>
    <x v="2"/>
    <s v="tier - 1"/>
    <x v="0"/>
    <x v="11"/>
  </r>
  <r>
    <s v="Id951"/>
    <x v="747"/>
    <n v="31.9"/>
    <n v="10.119999999999999"/>
    <s v="No"/>
    <x v="0"/>
    <x v="0"/>
    <n v="2"/>
    <x v="1"/>
    <x v="0"/>
    <x v="0"/>
    <d v="1973-07-23T00:00:00"/>
    <x v="950"/>
    <x v="2"/>
    <s v="tier - 2"/>
    <x v="3"/>
    <x v="30"/>
  </r>
  <r>
    <s v="Id952"/>
    <x v="748"/>
    <n v="31.64"/>
    <n v="7.91"/>
    <s v="No"/>
    <x v="0"/>
    <x v="0"/>
    <n v="0"/>
    <x v="1"/>
    <x v="0"/>
    <x v="0"/>
    <d v="1971-12-01T00:00:00"/>
    <x v="951"/>
    <x v="2"/>
    <s v="tier - 1"/>
    <x v="1"/>
    <x v="14"/>
  </r>
  <r>
    <s v="Id953"/>
    <x v="749"/>
    <n v="46.7"/>
    <n v="10.9"/>
    <s v="No"/>
    <x v="0"/>
    <x v="0"/>
    <n v="0"/>
    <x v="1"/>
    <x v="0"/>
    <x v="0"/>
    <d v="1968-11-14T00:00:00"/>
    <x v="952"/>
    <x v="2"/>
    <s v="tier - 1"/>
    <x v="3"/>
    <x v="0"/>
  </r>
  <r>
    <s v="Id954"/>
    <x v="750"/>
    <n v="18.335000000000001"/>
    <n v="11.83"/>
    <s v="No"/>
    <x v="0"/>
    <x v="0"/>
    <n v="0"/>
    <x v="1"/>
    <x v="3"/>
    <x v="0"/>
    <d v="1965-10-03T00:00:00"/>
    <x v="953"/>
    <x v="2"/>
    <s v="tier - 1"/>
    <x v="6"/>
    <x v="11"/>
  </r>
  <r>
    <s v="Id955"/>
    <x v="751"/>
    <n v="31.24"/>
    <n v="7.42"/>
    <s v="yes"/>
    <x v="0"/>
    <x v="0"/>
    <n v="2"/>
    <x v="1"/>
    <x v="0"/>
    <x v="0"/>
    <d v="1970-07-23T00:00:00"/>
    <x v="954"/>
    <x v="2"/>
    <s v="tier - 1"/>
    <x v="1"/>
    <x v="2"/>
  </r>
  <r>
    <s v="Id956"/>
    <x v="752"/>
    <n v="39.22"/>
    <n v="5.62"/>
    <s v="yes"/>
    <x v="0"/>
    <x v="0"/>
    <n v="1"/>
    <x v="1"/>
    <x v="0"/>
    <x v="2"/>
    <d v="1988-06-12T00:00:00"/>
    <x v="955"/>
    <x v="2"/>
    <s v="tier - 1"/>
    <x v="12"/>
    <x v="23"/>
  </r>
  <r>
    <s v="Id957"/>
    <x v="135"/>
    <n v="24.414999999999999"/>
    <n v="7.16"/>
    <s v="No"/>
    <x v="0"/>
    <x v="0"/>
    <n v="0"/>
    <x v="1"/>
    <x v="2"/>
    <x v="0"/>
    <d v="1971-12-19T00:00:00"/>
    <x v="956"/>
    <x v="2"/>
    <s v="tier - 1"/>
    <x v="1"/>
    <x v="14"/>
  </r>
  <r>
    <s v="Id958"/>
    <x v="753"/>
    <n v="32.299999999999997"/>
    <n v="9.89"/>
    <s v="No"/>
    <x v="0"/>
    <x v="0"/>
    <n v="0"/>
    <x v="1"/>
    <x v="0"/>
    <x v="0"/>
    <d v="1968-06-24T00:00:00"/>
    <x v="957"/>
    <x v="2"/>
    <s v="tier - 1"/>
    <x v="2"/>
    <x v="0"/>
  </r>
  <r>
    <s v="Id959"/>
    <x v="754"/>
    <n v="39.94"/>
    <n v="5.14"/>
    <s v="No"/>
    <x v="0"/>
    <x v="0"/>
    <n v="0"/>
    <x v="1"/>
    <x v="0"/>
    <x v="2"/>
    <d v="1989-10-06T00:00:00"/>
    <x v="958"/>
    <x v="2"/>
    <s v="tier - 3"/>
    <x v="12"/>
    <x v="4"/>
  </r>
  <r>
    <s v="Id960"/>
    <x v="755"/>
    <n v="30"/>
    <n v="5.61"/>
    <s v="yes"/>
    <x v="0"/>
    <x v="1"/>
    <n v="1"/>
    <x v="1"/>
    <x v="0"/>
    <x v="2"/>
    <d v="1969-08-11T00:00:00"/>
    <x v="959"/>
    <x v="2"/>
    <s v="tier - 1"/>
    <x v="1"/>
    <x v="16"/>
  </r>
  <r>
    <s v="Id961"/>
    <x v="349"/>
    <n v="35.340000000000003"/>
    <n v="5.51"/>
    <s v="yes"/>
    <x v="0"/>
    <x v="1"/>
    <n v="1"/>
    <x v="1"/>
    <x v="0"/>
    <x v="2"/>
    <d v="1983-06-07T00:00:00"/>
    <x v="960"/>
    <x v="2"/>
    <s v="tier - 3"/>
    <x v="12"/>
    <x v="37"/>
  </r>
  <r>
    <s v="Id962"/>
    <x v="756"/>
    <n v="32.204999999999998"/>
    <n v="8.3800000000000008"/>
    <s v="yes"/>
    <x v="0"/>
    <x v="0"/>
    <n v="2"/>
    <x v="1"/>
    <x v="0"/>
    <x v="0"/>
    <d v="1970-10-13T00:00:00"/>
    <x v="961"/>
    <x v="2"/>
    <s v="tier - 1"/>
    <x v="7"/>
    <x v="2"/>
  </r>
  <r>
    <s v="Id963"/>
    <x v="757"/>
    <n v="33.880000000000003"/>
    <n v="4.68"/>
    <s v="No"/>
    <x v="1"/>
    <x v="0"/>
    <n v="1"/>
    <x v="1"/>
    <x v="0"/>
    <x v="2"/>
    <d v="2004-09-10T00:00:00"/>
    <x v="962"/>
    <x v="2"/>
    <s v="tier - 2"/>
    <x v="0"/>
    <x v="41"/>
  </r>
  <r>
    <s v="Id964"/>
    <x v="758"/>
    <n v="26.63"/>
    <n v="4.3600000000000003"/>
    <s v="yes"/>
    <x v="0"/>
    <x v="0"/>
    <n v="2"/>
    <x v="1"/>
    <x v="1"/>
    <x v="2"/>
    <d v="1966-09-07T00:00:00"/>
    <x v="963"/>
    <x v="2"/>
    <s v="tier - 2"/>
    <x v="15"/>
    <x v="24"/>
  </r>
  <r>
    <s v="Id965"/>
    <x v="759"/>
    <n v="28.7"/>
    <n v="7.74"/>
    <s v="No"/>
    <x v="0"/>
    <x v="0"/>
    <n v="0"/>
    <x v="1"/>
    <x v="1"/>
    <x v="0"/>
    <d v="1965-06-23T00:00:00"/>
    <x v="964"/>
    <x v="2"/>
    <s v="tier - 2"/>
    <x v="3"/>
    <x v="11"/>
  </r>
  <r>
    <s v="Id966"/>
    <x v="760"/>
    <n v="25.65"/>
    <n v="4.05"/>
    <s v="yes"/>
    <x v="0"/>
    <x v="0"/>
    <n v="2"/>
    <x v="1"/>
    <x v="1"/>
    <x v="2"/>
    <d v="1966-06-14T00:00:00"/>
    <x v="965"/>
    <x v="2"/>
    <s v="tier - 1"/>
    <x v="1"/>
    <x v="24"/>
  </r>
  <r>
    <s v="Id967"/>
    <x v="761"/>
    <n v="36.384999999999998"/>
    <n v="11.49"/>
    <s v="No"/>
    <x v="0"/>
    <x v="0"/>
    <n v="0"/>
    <x v="1"/>
    <x v="0"/>
    <x v="0"/>
    <d v="1971-09-12T00:00:00"/>
    <x v="966"/>
    <x v="2"/>
    <s v="tier - 3"/>
    <x v="1"/>
    <x v="14"/>
  </r>
  <r>
    <s v="Id968"/>
    <x v="59"/>
    <n v="34.69"/>
    <n v="5.65"/>
    <s v="No"/>
    <x v="0"/>
    <x v="0"/>
    <n v="0"/>
    <x v="1"/>
    <x v="0"/>
    <x v="2"/>
    <d v="1980-07-17T00:00:00"/>
    <x v="967"/>
    <x v="2"/>
    <s v="tier - 3"/>
    <x v="14"/>
    <x v="25"/>
  </r>
  <r>
    <s v="Id969"/>
    <x v="509"/>
    <n v="37.68"/>
    <n v="4.29"/>
    <s v="yes"/>
    <x v="0"/>
    <x v="0"/>
    <n v="0"/>
    <x v="1"/>
    <x v="0"/>
    <x v="2"/>
    <d v="1985-06-09T00:00:00"/>
    <x v="968"/>
    <x v="2"/>
    <s v="tier - 1"/>
    <x v="1"/>
    <x v="17"/>
  </r>
  <r>
    <s v="Id970"/>
    <x v="762"/>
    <n v="35.49"/>
    <n v="4.74"/>
    <s v="yes"/>
    <x v="0"/>
    <x v="1"/>
    <n v="1"/>
    <x v="1"/>
    <x v="0"/>
    <x v="2"/>
    <d v="1983-10-23T00:00:00"/>
    <x v="969"/>
    <x v="2"/>
    <s v="tier - 1"/>
    <x v="14"/>
    <x v="33"/>
  </r>
  <r>
    <s v="Id971"/>
    <x v="357"/>
    <n v="44.7"/>
    <n v="7.6"/>
    <s v="yes"/>
    <x v="0"/>
    <x v="0"/>
    <n v="2"/>
    <x v="1"/>
    <x v="0"/>
    <x v="0"/>
    <d v="1970-10-07T00:00:00"/>
    <x v="970"/>
    <x v="2"/>
    <s v="tier - 2"/>
    <x v="3"/>
    <x v="2"/>
  </r>
  <r>
    <s v="Id972"/>
    <x v="763"/>
    <n v="38.380000000000003"/>
    <n v="8.5"/>
    <s v="yes"/>
    <x v="0"/>
    <x v="0"/>
    <n v="2"/>
    <x v="1"/>
    <x v="0"/>
    <x v="0"/>
    <d v="1970-10-02T00:00:00"/>
    <x v="971"/>
    <x v="2"/>
    <s v="tier - 3"/>
    <x v="2"/>
    <x v="2"/>
  </r>
  <r>
    <s v="Id973"/>
    <x v="145"/>
    <n v="35.244999999999997"/>
    <n v="11.22"/>
    <s v="yes"/>
    <x v="0"/>
    <x v="0"/>
    <n v="0"/>
    <x v="1"/>
    <x v="0"/>
    <x v="0"/>
    <d v="1967-12-19T00:00:00"/>
    <x v="972"/>
    <x v="2"/>
    <s v="tier - 1"/>
    <x v="11"/>
    <x v="22"/>
  </r>
  <r>
    <s v="Id974"/>
    <x v="764"/>
    <n v="49.84"/>
    <n v="5.0999999999999996"/>
    <s v="yes"/>
    <x v="0"/>
    <x v="1"/>
    <n v="1"/>
    <x v="1"/>
    <x v="0"/>
    <x v="2"/>
    <d v="1997-07-28T00:00:00"/>
    <x v="973"/>
    <x v="2"/>
    <s v="tier - 2"/>
    <x v="12"/>
    <x v="31"/>
  </r>
  <r>
    <s v="Id975"/>
    <x v="570"/>
    <n v="49.06"/>
    <n v="5.43"/>
    <s v="yes"/>
    <x v="0"/>
    <x v="0"/>
    <n v="1"/>
    <x v="1"/>
    <x v="0"/>
    <x v="2"/>
    <d v="1964-06-13T00:00:00"/>
    <x v="974"/>
    <x v="2"/>
    <s v="tier - 2"/>
    <x v="0"/>
    <x v="13"/>
  </r>
  <r>
    <s v="Id976"/>
    <x v="765"/>
    <n v="30.88"/>
    <n v="5.82"/>
    <s v="No"/>
    <x v="0"/>
    <x v="0"/>
    <n v="2"/>
    <x v="1"/>
    <x v="0"/>
    <x v="1"/>
    <d v="1972-12-06T00:00:00"/>
    <x v="975"/>
    <x v="2"/>
    <s v="tier - 2"/>
    <x v="15"/>
    <x v="28"/>
  </r>
  <r>
    <s v="Id977"/>
    <x v="766"/>
    <n v="33.35"/>
    <n v="6.05"/>
    <s v="No"/>
    <x v="0"/>
    <x v="1"/>
    <n v="1"/>
    <x v="1"/>
    <x v="0"/>
    <x v="1"/>
    <d v="1979-06-07T00:00:00"/>
    <x v="976"/>
    <x v="2"/>
    <s v="tier - 1"/>
    <x v="12"/>
    <x v="9"/>
  </r>
  <r>
    <s v="Id978"/>
    <x v="269"/>
    <n v="38"/>
    <n v="6.38"/>
    <s v="yes"/>
    <x v="0"/>
    <x v="0"/>
    <n v="1"/>
    <x v="1"/>
    <x v="0"/>
    <x v="1"/>
    <d v="1964-12-13T00:00:00"/>
    <x v="977"/>
    <x v="2"/>
    <s v="tier - 2"/>
    <x v="3"/>
    <x v="13"/>
  </r>
  <r>
    <s v="Id979"/>
    <x v="767"/>
    <n v="36.08"/>
    <n v="5.73"/>
    <s v="yes"/>
    <x v="0"/>
    <x v="0"/>
    <n v="1"/>
    <x v="1"/>
    <x v="0"/>
    <x v="1"/>
    <d v="1964-07-03T00:00:00"/>
    <x v="978"/>
    <x v="2"/>
    <s v="tier - 1"/>
    <x v="0"/>
    <x v="13"/>
  </r>
  <r>
    <s v="Id980"/>
    <x v="203"/>
    <n v="35.700000000000003"/>
    <n v="5.47"/>
    <s v="yes"/>
    <x v="0"/>
    <x v="0"/>
    <n v="1"/>
    <x v="1"/>
    <x v="0"/>
    <x v="2"/>
    <d v="1964-07-04T00:00:00"/>
    <x v="979"/>
    <x v="2"/>
    <s v="tier - 1"/>
    <x v="3"/>
    <x v="13"/>
  </r>
  <r>
    <s v="Id981"/>
    <x v="768"/>
    <n v="34.01"/>
    <n v="11.3"/>
    <s v="No"/>
    <x v="0"/>
    <x v="0"/>
    <n v="0"/>
    <x v="1"/>
    <x v="0"/>
    <x v="0"/>
    <d v="1965-09-26T00:00:00"/>
    <x v="980"/>
    <x v="2"/>
    <s v="tier - 3"/>
    <x v="1"/>
    <x v="11"/>
  </r>
  <r>
    <s v="Id982"/>
    <x v="769"/>
    <n v="31.54"/>
    <n v="6.72"/>
    <s v="No"/>
    <x v="0"/>
    <x v="0"/>
    <n v="0"/>
    <x v="1"/>
    <x v="0"/>
    <x v="0"/>
    <d v="1965-11-29T00:00:00"/>
    <x v="981"/>
    <x v="2"/>
    <s v="tier - 1"/>
    <x v="1"/>
    <x v="11"/>
  </r>
  <r>
    <s v="Id983"/>
    <x v="208"/>
    <n v="23.3"/>
    <n v="5.36"/>
    <s v="yes"/>
    <x v="0"/>
    <x v="0"/>
    <n v="1"/>
    <x v="1"/>
    <x v="2"/>
    <x v="2"/>
    <d v="1964-07-12T00:00:00"/>
    <x v="982"/>
    <x v="2"/>
    <s v="tier - 3"/>
    <x v="3"/>
    <x v="13"/>
  </r>
  <r>
    <s v="Id984"/>
    <x v="770"/>
    <n v="27.75"/>
    <n v="9.8800000000000008"/>
    <s v="No"/>
    <x v="0"/>
    <x v="0"/>
    <n v="0"/>
    <x v="1"/>
    <x v="1"/>
    <x v="0"/>
    <d v="1968-11-02T00:00:00"/>
    <x v="983"/>
    <x v="2"/>
    <s v="tier - 2"/>
    <x v="15"/>
    <x v="0"/>
  </r>
  <r>
    <s v="Id985"/>
    <x v="771"/>
    <n v="42.46"/>
    <n v="4.1100000000000003"/>
    <s v="No"/>
    <x v="0"/>
    <x v="0"/>
    <n v="0"/>
    <x v="1"/>
    <x v="0"/>
    <x v="2"/>
    <d v="1989-08-19T00:00:00"/>
    <x v="984"/>
    <x v="2"/>
    <s v="tier - 3"/>
    <x v="0"/>
    <x v="4"/>
  </r>
  <r>
    <s v="Id986"/>
    <x v="772"/>
    <n v="54.47"/>
    <n v="7.48"/>
    <s v="No"/>
    <x v="0"/>
    <x v="0"/>
    <n v="0"/>
    <x v="1"/>
    <x v="0"/>
    <x v="0"/>
    <d v="2002-09-20T00:00:00"/>
    <x v="985"/>
    <x v="2"/>
    <s v="tier - 3"/>
    <x v="1"/>
    <x v="43"/>
  </r>
  <r>
    <s v="Id987"/>
    <x v="228"/>
    <n v="24.93"/>
    <n v="9.18"/>
    <s v="yes"/>
    <x v="0"/>
    <x v="1"/>
    <n v="1"/>
    <x v="1"/>
    <x v="0"/>
    <x v="0"/>
    <d v="1963-07-11T00:00:00"/>
    <x v="986"/>
    <x v="2"/>
    <s v="tier - 1"/>
    <x v="1"/>
    <x v="8"/>
  </r>
  <r>
    <s v="Id988"/>
    <x v="700"/>
    <n v="48.12"/>
    <n v="4.51"/>
    <s v="yes"/>
    <x v="0"/>
    <x v="0"/>
    <n v="1"/>
    <x v="1"/>
    <x v="0"/>
    <x v="2"/>
    <d v="1995-12-10T00:00:00"/>
    <x v="987"/>
    <x v="2"/>
    <s v="tier - 2"/>
    <x v="12"/>
    <x v="40"/>
  </r>
  <r>
    <s v="Id989"/>
    <x v="773"/>
    <n v="24.91"/>
    <n v="7.33"/>
    <s v="yes"/>
    <x v="0"/>
    <x v="1"/>
    <n v="1"/>
    <x v="1"/>
    <x v="0"/>
    <x v="0"/>
    <d v="1963-11-22T00:00:00"/>
    <x v="988"/>
    <x v="2"/>
    <s v="tier - 3"/>
    <x v="1"/>
    <x v="8"/>
  </r>
  <r>
    <s v="Id990"/>
    <x v="75"/>
    <n v="27.645"/>
    <n v="10.56"/>
    <s v="No"/>
    <x v="0"/>
    <x v="0"/>
    <n v="0"/>
    <x v="1"/>
    <x v="1"/>
    <x v="0"/>
    <d v="1968-10-06T00:00:00"/>
    <x v="989"/>
    <x v="2"/>
    <s v="tier - 1"/>
    <x v="1"/>
    <x v="0"/>
  </r>
  <r>
    <s v="Id991"/>
    <x v="774"/>
    <n v="33.700000000000003"/>
    <n v="4.01"/>
    <s v="No"/>
    <x v="0"/>
    <x v="0"/>
    <n v="2"/>
    <x v="1"/>
    <x v="0"/>
    <x v="2"/>
    <d v="1972-09-25T00:00:00"/>
    <x v="990"/>
    <x v="2"/>
    <s v="tier - 2"/>
    <x v="3"/>
    <x v="28"/>
  </r>
  <r>
    <s v="Id992"/>
    <x v="775"/>
    <n v="38.93"/>
    <n v="5.64"/>
    <s v="yes"/>
    <x v="0"/>
    <x v="0"/>
    <n v="1"/>
    <x v="1"/>
    <x v="0"/>
    <x v="2"/>
    <d v="1988-11-14T00:00:00"/>
    <x v="991"/>
    <x v="2"/>
    <s v="tier - 1"/>
    <x v="13"/>
    <x v="23"/>
  </r>
  <r>
    <s v="Id993"/>
    <x v="776"/>
    <n v="32.774999999999999"/>
    <n v="8.02"/>
    <s v="yes"/>
    <x v="0"/>
    <x v="0"/>
    <n v="2"/>
    <x v="1"/>
    <x v="0"/>
    <x v="0"/>
    <d v="1970-06-22T00:00:00"/>
    <x v="992"/>
    <x v="2"/>
    <s v="tier - 1"/>
    <x v="1"/>
    <x v="2"/>
  </r>
  <r>
    <s v="Id994"/>
    <x v="777"/>
    <n v="29.83"/>
    <n v="7.2"/>
    <s v="yes"/>
    <x v="0"/>
    <x v="0"/>
    <n v="0"/>
    <x v="1"/>
    <x v="1"/>
    <x v="0"/>
    <d v="1967-06-14T00:00:00"/>
    <x v="993"/>
    <x v="2"/>
    <s v="tier - 3"/>
    <x v="2"/>
    <x v="22"/>
  </r>
  <r>
    <s v="Id995"/>
    <x v="778"/>
    <n v="28.31"/>
    <n v="4.55"/>
    <s v="No"/>
    <x v="1"/>
    <x v="0"/>
    <n v="1"/>
    <x v="1"/>
    <x v="1"/>
    <x v="2"/>
    <d v="2004-10-04T00:00:00"/>
    <x v="994"/>
    <x v="2"/>
    <s v="tier - 2"/>
    <x v="9"/>
    <x v="41"/>
  </r>
  <r>
    <s v="Id996"/>
    <x v="779"/>
    <n v="29.79"/>
    <n v="9.0299999999999994"/>
    <s v="No"/>
    <x v="0"/>
    <x v="0"/>
    <n v="0"/>
    <x v="1"/>
    <x v="1"/>
    <x v="0"/>
    <d v="1971-12-26T00:00:00"/>
    <x v="995"/>
    <x v="2"/>
    <s v="tier - 1"/>
    <x v="15"/>
    <x v="14"/>
  </r>
  <r>
    <s v="Id997"/>
    <x v="780"/>
    <n v="36.6"/>
    <n v="5.2"/>
    <s v="yes"/>
    <x v="0"/>
    <x v="1"/>
    <n v="1"/>
    <x v="1"/>
    <x v="0"/>
    <x v="2"/>
    <d v="1969-10-11T00:00:00"/>
    <x v="996"/>
    <x v="2"/>
    <s v="tier - 2"/>
    <x v="3"/>
    <x v="16"/>
  </r>
  <r>
    <s v="Id998"/>
    <x v="388"/>
    <n v="35.93"/>
    <n v="8.3000000000000007"/>
    <s v="yes"/>
    <x v="0"/>
    <x v="0"/>
    <n v="0"/>
    <x v="1"/>
    <x v="0"/>
    <x v="0"/>
    <d v="1981-10-02T00:00:00"/>
    <x v="997"/>
    <x v="2"/>
    <s v="tier - 1"/>
    <x v="12"/>
    <x v="36"/>
  </r>
  <r>
    <s v="Id999"/>
    <x v="781"/>
    <n v="28.6"/>
    <n v="5.56"/>
    <s v="yes"/>
    <x v="0"/>
    <x v="1"/>
    <n v="1"/>
    <x v="1"/>
    <x v="1"/>
    <x v="2"/>
    <d v="1969-08-20T00:00:00"/>
    <x v="998"/>
    <x v="2"/>
    <s v="tier - 1"/>
    <x v="3"/>
    <x v="16"/>
  </r>
  <r>
    <s v="Id1000"/>
    <x v="782"/>
    <n v="39.17"/>
    <n v="4.1500000000000004"/>
    <s v="No"/>
    <x v="0"/>
    <x v="0"/>
    <n v="0"/>
    <x v="1"/>
    <x v="0"/>
    <x v="2"/>
    <d v="1989-12-17T00:00:00"/>
    <x v="999"/>
    <x v="2"/>
    <s v="tier - 2"/>
    <x v="12"/>
    <x v="4"/>
  </r>
  <r>
    <s v="Id1001"/>
    <x v="77"/>
    <n v="26.41"/>
    <n v="5.99"/>
    <s v="yes"/>
    <x v="0"/>
    <x v="1"/>
    <n v="1"/>
    <x v="1"/>
    <x v="1"/>
    <x v="1"/>
    <d v="1969-12-30T00:00:00"/>
    <x v="1000"/>
    <x v="2"/>
    <s v="tier - 1"/>
    <x v="4"/>
    <x v="16"/>
  </r>
  <r>
    <s v="Id1002"/>
    <x v="783"/>
    <n v="30.63"/>
    <n v="5.8"/>
    <s v="yes"/>
    <x v="0"/>
    <x v="0"/>
    <n v="0"/>
    <x v="1"/>
    <x v="0"/>
    <x v="1"/>
    <d v="1976-06-28T00:00:00"/>
    <x v="1001"/>
    <x v="2"/>
    <s v="tier - 2"/>
    <x v="15"/>
    <x v="1"/>
  </r>
  <r>
    <s v="Id1003"/>
    <x v="784"/>
    <n v="31.73"/>
    <n v="7.32"/>
    <s v="yes"/>
    <x v="0"/>
    <x v="0"/>
    <n v="2"/>
    <x v="1"/>
    <x v="0"/>
    <x v="0"/>
    <d v="1970-06-14T00:00:00"/>
    <x v="1002"/>
    <x v="2"/>
    <s v="tier - 2"/>
    <x v="1"/>
    <x v="2"/>
  </r>
  <r>
    <s v="Id1004"/>
    <x v="785"/>
    <n v="30.7"/>
    <n v="5.16"/>
    <s v="No"/>
    <x v="0"/>
    <x v="0"/>
    <n v="2"/>
    <x v="1"/>
    <x v="0"/>
    <x v="2"/>
    <d v="1972-09-03T00:00:00"/>
    <x v="1003"/>
    <x v="2"/>
    <s v="tier - 2"/>
    <x v="14"/>
    <x v="28"/>
  </r>
  <r>
    <s v="Id1005"/>
    <x v="89"/>
    <n v="25.934999999999999"/>
    <n v="5.96"/>
    <s v="yes"/>
    <x v="0"/>
    <x v="0"/>
    <n v="2"/>
    <x v="1"/>
    <x v="1"/>
    <x v="1"/>
    <d v="1966-08-06T00:00:00"/>
    <x v="1004"/>
    <x v="2"/>
    <s v="tier - 1"/>
    <x v="4"/>
    <x v="24"/>
  </r>
  <r>
    <s v="Id1006"/>
    <x v="786"/>
    <n v="35.9"/>
    <n v="4.8499999999999996"/>
    <s v="yes"/>
    <x v="0"/>
    <x v="1"/>
    <n v="1"/>
    <x v="1"/>
    <x v="0"/>
    <x v="2"/>
    <d v="1969-06-25T00:00:00"/>
    <x v="1005"/>
    <x v="2"/>
    <s v="tier - 2"/>
    <x v="3"/>
    <x v="16"/>
  </r>
  <r>
    <s v="Id1007"/>
    <x v="787"/>
    <n v="26.7"/>
    <n v="5.09"/>
    <s v="yes"/>
    <x v="0"/>
    <x v="1"/>
    <n v="1"/>
    <x v="1"/>
    <x v="1"/>
    <x v="2"/>
    <d v="1969-11-30T00:00:00"/>
    <x v="1006"/>
    <x v="2"/>
    <s v="tier - 2"/>
    <x v="3"/>
    <x v="16"/>
  </r>
  <r>
    <s v="Id1008"/>
    <x v="788"/>
    <n v="33.71"/>
    <n v="4.9400000000000004"/>
    <s v="No"/>
    <x v="0"/>
    <x v="0"/>
    <n v="0"/>
    <x v="1"/>
    <x v="0"/>
    <x v="2"/>
    <d v="1980-08-20T00:00:00"/>
    <x v="1007"/>
    <x v="2"/>
    <s v="tier - 1"/>
    <x v="14"/>
    <x v="25"/>
  </r>
  <r>
    <s v="Id1009"/>
    <x v="171"/>
    <n v="41.91"/>
    <n v="4.92"/>
    <s v="yes"/>
    <x v="0"/>
    <x v="0"/>
    <n v="2"/>
    <x v="1"/>
    <x v="0"/>
    <x v="2"/>
    <d v="1966-07-05T00:00:00"/>
    <x v="1008"/>
    <x v="2"/>
    <s v="tier - 1"/>
    <x v="0"/>
    <x v="24"/>
  </r>
  <r>
    <s v="Id1010"/>
    <x v="789"/>
    <n v="39.82"/>
    <n v="6.05"/>
    <s v="yes"/>
    <x v="0"/>
    <x v="0"/>
    <n v="2"/>
    <x v="1"/>
    <x v="0"/>
    <x v="1"/>
    <d v="1966-09-09T00:00:00"/>
    <x v="1009"/>
    <x v="2"/>
    <s v="tier - 1"/>
    <x v="0"/>
    <x v="24"/>
  </r>
  <r>
    <s v="Id1011"/>
    <x v="225"/>
    <n v="28.12"/>
    <n v="4.67"/>
    <s v="No"/>
    <x v="0"/>
    <x v="0"/>
    <n v="2"/>
    <x v="1"/>
    <x v="1"/>
    <x v="2"/>
    <d v="1972-10-07T00:00:00"/>
    <x v="1010"/>
    <x v="2"/>
    <s v="tier - 2"/>
    <x v="1"/>
    <x v="28"/>
  </r>
  <r>
    <s v="Id1012"/>
    <x v="790"/>
    <n v="26.98"/>
    <n v="9.81"/>
    <s v="yes"/>
    <x v="0"/>
    <x v="0"/>
    <n v="0"/>
    <x v="1"/>
    <x v="1"/>
    <x v="0"/>
    <d v="1967-09-04T00:00:00"/>
    <x v="1011"/>
    <x v="2"/>
    <s v="tier - 2"/>
    <x v="1"/>
    <x v="22"/>
  </r>
  <r>
    <s v="Id1013"/>
    <x v="791"/>
    <n v="27.2"/>
    <n v="6.06"/>
    <s v="yes"/>
    <x v="0"/>
    <x v="0"/>
    <n v="2"/>
    <x v="1"/>
    <x v="1"/>
    <x v="1"/>
    <d v="1966-11-20T00:00:00"/>
    <x v="1012"/>
    <x v="2"/>
    <s v="tier - 3"/>
    <x v="3"/>
    <x v="24"/>
  </r>
  <r>
    <s v="Id1014"/>
    <x v="440"/>
    <n v="25.3"/>
    <n v="5.19"/>
    <s v="yes"/>
    <x v="0"/>
    <x v="0"/>
    <n v="2"/>
    <x v="1"/>
    <x v="1"/>
    <x v="2"/>
    <d v="1966-11-07T00:00:00"/>
    <x v="1013"/>
    <x v="2"/>
    <s v="tier - 3"/>
    <x v="3"/>
    <x v="24"/>
  </r>
  <r>
    <s v="Id1015"/>
    <x v="147"/>
    <n v="30.25"/>
    <n v="10.16"/>
    <s v="No"/>
    <x v="0"/>
    <x v="0"/>
    <n v="0"/>
    <x v="1"/>
    <x v="0"/>
    <x v="0"/>
    <d v="1971-11-09T00:00:00"/>
    <x v="1014"/>
    <x v="2"/>
    <s v="tier - 2"/>
    <x v="1"/>
    <x v="14"/>
  </r>
  <r>
    <s v="Id1016"/>
    <x v="792"/>
    <n v="54"/>
    <n v="4.68"/>
    <s v="yes"/>
    <x v="1"/>
    <x v="0"/>
    <n v="2"/>
    <x v="1"/>
    <x v="0"/>
    <x v="2"/>
    <d v="2000-09-18T00:00:00"/>
    <x v="1015"/>
    <x v="2"/>
    <s v="tier - 1"/>
    <x v="3"/>
    <x v="21"/>
  </r>
  <r>
    <s v="Id1017"/>
    <x v="793"/>
    <n v="51.86"/>
    <n v="5.32"/>
    <s v="yes"/>
    <x v="0"/>
    <x v="0"/>
    <n v="0"/>
    <x v="1"/>
    <x v="0"/>
    <x v="2"/>
    <d v="2001-12-17T00:00:00"/>
    <x v="1016"/>
    <x v="2"/>
    <s v="tier - 1"/>
    <x v="12"/>
    <x v="47"/>
  </r>
  <r>
    <s v="Id1018"/>
    <x v="794"/>
    <n v="31.39"/>
    <n v="6.99"/>
    <s v="No"/>
    <x v="0"/>
    <x v="0"/>
    <n v="0"/>
    <x v="1"/>
    <x v="0"/>
    <x v="0"/>
    <d v="1974-08-30T00:00:00"/>
    <x v="1017"/>
    <x v="2"/>
    <s v="tier - 2"/>
    <x v="15"/>
    <x v="19"/>
  </r>
  <r>
    <s v="Id1019"/>
    <x v="7"/>
    <n v="39.97"/>
    <n v="5.55"/>
    <s v="No"/>
    <x v="0"/>
    <x v="0"/>
    <n v="0"/>
    <x v="1"/>
    <x v="0"/>
    <x v="2"/>
    <d v="1989-10-25T00:00:00"/>
    <x v="1018"/>
    <x v="2"/>
    <s v="tier - 1"/>
    <x v="1"/>
    <x v="4"/>
  </r>
  <r>
    <s v="Id1020"/>
    <x v="795"/>
    <n v="41.23"/>
    <n v="6.94"/>
    <s v="No"/>
    <x v="0"/>
    <x v="0"/>
    <n v="0"/>
    <x v="1"/>
    <x v="0"/>
    <x v="0"/>
    <d v="1974-12-10T00:00:00"/>
    <x v="1019"/>
    <x v="2"/>
    <s v="tier - 3"/>
    <x v="1"/>
    <x v="19"/>
  </r>
  <r>
    <s v="Id1021"/>
    <x v="796"/>
    <n v="49.45"/>
    <n v="4.2"/>
    <s v="yes"/>
    <x v="0"/>
    <x v="0"/>
    <n v="0"/>
    <x v="1"/>
    <x v="0"/>
    <x v="2"/>
    <d v="1996-07-21T00:00:00"/>
    <x v="1020"/>
    <x v="2"/>
    <s v="tier - 3"/>
    <x v="1"/>
    <x v="45"/>
  </r>
  <r>
    <s v="Id1022"/>
    <x v="797"/>
    <n v="41.04"/>
    <n v="5.59"/>
    <s v="No"/>
    <x v="0"/>
    <x v="0"/>
    <n v="0"/>
    <x v="1"/>
    <x v="0"/>
    <x v="2"/>
    <d v="1991-06-26T00:00:00"/>
    <x v="1021"/>
    <x v="2"/>
    <s v="tier - 2"/>
    <x v="1"/>
    <x v="42"/>
  </r>
  <r>
    <s v="Id1023"/>
    <x v="798"/>
    <n v="27.93"/>
    <n v="9.9600000000000009"/>
    <s v="No"/>
    <x v="0"/>
    <x v="0"/>
    <n v="0"/>
    <x v="1"/>
    <x v="1"/>
    <x v="0"/>
    <d v="1974-12-15T00:00:00"/>
    <x v="1022"/>
    <x v="2"/>
    <s v="tier - 1"/>
    <x v="1"/>
    <x v="19"/>
  </r>
  <r>
    <s v="Id1024"/>
    <x v="799"/>
    <n v="21.01"/>
    <n v="7.37"/>
    <s v="No"/>
    <x v="0"/>
    <x v="0"/>
    <n v="0"/>
    <x v="1"/>
    <x v="2"/>
    <x v="0"/>
    <d v="1968-10-24T00:00:00"/>
    <x v="1023"/>
    <x v="2"/>
    <s v="tier - 1"/>
    <x v="0"/>
    <x v="0"/>
  </r>
  <r>
    <s v="Id1025"/>
    <x v="11"/>
    <n v="52.37"/>
    <n v="5.0599999999999996"/>
    <s v="yes"/>
    <x v="1"/>
    <x v="0"/>
    <n v="2"/>
    <x v="1"/>
    <x v="0"/>
    <x v="2"/>
    <d v="2000-09-17T00:00:00"/>
    <x v="1024"/>
    <x v="2"/>
    <s v="tier - 3"/>
    <x v="1"/>
    <x v="21"/>
  </r>
  <r>
    <s v="Id1026"/>
    <x v="800"/>
    <n v="40.369999999999997"/>
    <n v="8.2100000000000009"/>
    <s v="No"/>
    <x v="0"/>
    <x v="0"/>
    <n v="0"/>
    <x v="1"/>
    <x v="0"/>
    <x v="0"/>
    <d v="1965-12-18T00:00:00"/>
    <x v="1025"/>
    <x v="2"/>
    <s v="tier - 3"/>
    <x v="0"/>
    <x v="11"/>
  </r>
  <r>
    <s v="Id1027"/>
    <x v="801"/>
    <n v="41.47"/>
    <n v="10.34"/>
    <s v="No"/>
    <x v="0"/>
    <x v="0"/>
    <n v="2"/>
    <x v="1"/>
    <x v="0"/>
    <x v="0"/>
    <d v="1973-10-21T00:00:00"/>
    <x v="1026"/>
    <x v="2"/>
    <s v="tier - 1"/>
    <x v="0"/>
    <x v="30"/>
  </r>
  <r>
    <s v="Id1028"/>
    <x v="800"/>
    <n v="33.725000000000001"/>
    <n v="5.51"/>
    <s v="yes"/>
    <x v="0"/>
    <x v="0"/>
    <n v="2"/>
    <x v="1"/>
    <x v="0"/>
    <x v="2"/>
    <d v="1966-07-09T00:00:00"/>
    <x v="1027"/>
    <x v="2"/>
    <s v="tier - 2"/>
    <x v="1"/>
    <x v="24"/>
  </r>
  <r>
    <s v="Id1029"/>
    <x v="77"/>
    <n v="28.1"/>
    <n v="11.2"/>
    <s v="No"/>
    <x v="0"/>
    <x v="0"/>
    <n v="0"/>
    <x v="1"/>
    <x v="1"/>
    <x v="0"/>
    <d v="1965-06-19T00:00:00"/>
    <x v="1028"/>
    <x v="2"/>
    <s v="tier - 2"/>
    <x v="3"/>
    <x v="11"/>
  </r>
  <r>
    <s v="Id1030"/>
    <x v="802"/>
    <n v="37.43"/>
    <n v="4.3499999999999996"/>
    <s v="yes"/>
    <x v="0"/>
    <x v="1"/>
    <n v="1"/>
    <x v="1"/>
    <x v="0"/>
    <x v="2"/>
    <d v="1969-08-14T00:00:00"/>
    <x v="1029"/>
    <x v="2"/>
    <s v="tier - 3"/>
    <x v="1"/>
    <x v="16"/>
  </r>
  <r>
    <s v="Id1031"/>
    <x v="803"/>
    <n v="23.7"/>
    <n v="10.45"/>
    <s v="No"/>
    <x v="0"/>
    <x v="0"/>
    <n v="0"/>
    <x v="1"/>
    <x v="2"/>
    <x v="0"/>
    <d v="1965-12-04T00:00:00"/>
    <x v="1030"/>
    <x v="2"/>
    <s v="tier - 3"/>
    <x v="3"/>
    <x v="11"/>
  </r>
  <r>
    <s v="Id1032"/>
    <x v="804"/>
    <n v="24.795000000000002"/>
    <n v="4.07"/>
    <s v="yes"/>
    <x v="0"/>
    <x v="1"/>
    <n v="1"/>
    <x v="1"/>
    <x v="2"/>
    <x v="2"/>
    <d v="1969-11-10T00:00:00"/>
    <x v="1031"/>
    <x v="2"/>
    <s v="tier - 3"/>
    <x v="1"/>
    <x v="16"/>
  </r>
  <r>
    <s v="Id1033"/>
    <x v="805"/>
    <n v="31.9"/>
    <n v="8.34"/>
    <s v="No"/>
    <x v="0"/>
    <x v="0"/>
    <n v="0"/>
    <x v="1"/>
    <x v="0"/>
    <x v="0"/>
    <d v="1968-11-12T00:00:00"/>
    <x v="1032"/>
    <x v="2"/>
    <s v="tier - 3"/>
    <x v="0"/>
    <x v="0"/>
  </r>
  <r>
    <s v="Id1034"/>
    <x v="337"/>
    <n v="32.68"/>
    <n v="7.41"/>
    <s v="No"/>
    <x v="0"/>
    <x v="0"/>
    <n v="0"/>
    <x v="1"/>
    <x v="0"/>
    <x v="0"/>
    <d v="1968-11-13T00:00:00"/>
    <x v="1033"/>
    <x v="2"/>
    <s v="tier - 1"/>
    <x v="2"/>
    <x v="0"/>
  </r>
  <r>
    <s v="Id1035"/>
    <x v="806"/>
    <n v="47.13"/>
    <n v="4.3099999999999996"/>
    <s v="No"/>
    <x v="0"/>
    <x v="0"/>
    <n v="0"/>
    <x v="1"/>
    <x v="0"/>
    <x v="2"/>
    <d v="1994-09-06T00:00:00"/>
    <x v="1034"/>
    <x v="2"/>
    <s v="tier - 3"/>
    <x v="1"/>
    <x v="6"/>
  </r>
  <r>
    <s v="Id1036"/>
    <x v="468"/>
    <n v="36.67"/>
    <n v="10.83"/>
    <s v="No"/>
    <x v="0"/>
    <x v="0"/>
    <n v="0"/>
    <x v="1"/>
    <x v="0"/>
    <x v="0"/>
    <d v="1971-12-20T00:00:00"/>
    <x v="1035"/>
    <x v="2"/>
    <s v="tier - 3"/>
    <x v="1"/>
    <x v="14"/>
  </r>
  <r>
    <s v="Id1037"/>
    <x v="62"/>
    <n v="33.630000000000003"/>
    <n v="11.31"/>
    <s v="No"/>
    <x v="0"/>
    <x v="0"/>
    <n v="0"/>
    <x v="1"/>
    <x v="0"/>
    <x v="0"/>
    <d v="1968-07-28T00:00:00"/>
    <x v="1036"/>
    <x v="2"/>
    <s v="tier - 3"/>
    <x v="1"/>
    <x v="0"/>
  </r>
  <r>
    <s v="Id1038"/>
    <x v="807"/>
    <n v="32.67"/>
    <n v="11.81"/>
    <s v="yes"/>
    <x v="0"/>
    <x v="0"/>
    <n v="0"/>
    <x v="1"/>
    <x v="0"/>
    <x v="0"/>
    <d v="1967-10-02T00:00:00"/>
    <x v="1037"/>
    <x v="2"/>
    <s v="tier - 2"/>
    <x v="0"/>
    <x v="22"/>
  </r>
  <r>
    <s v="Id1039"/>
    <x v="808"/>
    <n v="33.299999999999997"/>
    <n v="8.26"/>
    <s v="yes"/>
    <x v="0"/>
    <x v="0"/>
    <n v="2"/>
    <x v="1"/>
    <x v="0"/>
    <x v="0"/>
    <d v="1970-12-18T00:00:00"/>
    <x v="1038"/>
    <x v="2"/>
    <s v="tier - 2"/>
    <x v="3"/>
    <x v="2"/>
  </r>
  <r>
    <s v="Id1040"/>
    <x v="809"/>
    <n v="30.78"/>
    <n v="10.74"/>
    <s v="yes"/>
    <x v="0"/>
    <x v="0"/>
    <n v="2"/>
    <x v="1"/>
    <x v="0"/>
    <x v="0"/>
    <d v="1970-10-28T00:00:00"/>
    <x v="1039"/>
    <x v="2"/>
    <s v="tier - 2"/>
    <x v="8"/>
    <x v="2"/>
  </r>
  <r>
    <s v="Id1041"/>
    <x v="149"/>
    <n v="28.975000000000001"/>
    <n v="7.69"/>
    <s v="yes"/>
    <x v="0"/>
    <x v="0"/>
    <n v="0"/>
    <x v="1"/>
    <x v="1"/>
    <x v="0"/>
    <d v="1967-10-23T00:00:00"/>
    <x v="1040"/>
    <x v="2"/>
    <s v="tier - 1"/>
    <x v="9"/>
    <x v="22"/>
  </r>
  <r>
    <s v="Id1042"/>
    <x v="810"/>
    <n v="33.4"/>
    <n v="4.84"/>
    <s v="No"/>
    <x v="0"/>
    <x v="0"/>
    <n v="0"/>
    <x v="1"/>
    <x v="0"/>
    <x v="2"/>
    <d v="1999-12-24T00:00:00"/>
    <x v="1041"/>
    <x v="2"/>
    <s v="tier - 1"/>
    <x v="3"/>
    <x v="35"/>
  </r>
  <r>
    <s v="Id1043"/>
    <x v="811"/>
    <n v="21.5"/>
    <n v="9.77"/>
    <s v="yes"/>
    <x v="0"/>
    <x v="0"/>
    <n v="0"/>
    <x v="1"/>
    <x v="2"/>
    <x v="0"/>
    <d v="1967-11-11T00:00:00"/>
    <x v="1042"/>
    <x v="2"/>
    <s v="tier - 2"/>
    <x v="3"/>
    <x v="22"/>
  </r>
  <r>
    <s v="Id1044"/>
    <x v="812"/>
    <n v="38.14"/>
    <n v="5.84"/>
    <s v="No"/>
    <x v="0"/>
    <x v="0"/>
    <n v="0"/>
    <x v="1"/>
    <x v="0"/>
    <x v="1"/>
    <d v="1989-11-25T00:00:00"/>
    <x v="1043"/>
    <x v="2"/>
    <s v="tier - 2"/>
    <x v="13"/>
    <x v="4"/>
  </r>
  <r>
    <s v="Id1045"/>
    <x v="813"/>
    <n v="35.42"/>
    <n v="8.6999999999999993"/>
    <s v="yes"/>
    <x v="0"/>
    <x v="0"/>
    <n v="1"/>
    <x v="1"/>
    <x v="0"/>
    <x v="0"/>
    <d v="1986-08-29T00:00:00"/>
    <x v="1044"/>
    <x v="2"/>
    <s v="tier - 1"/>
    <x v="12"/>
    <x v="26"/>
  </r>
  <r>
    <s v="Id1046"/>
    <x v="814"/>
    <n v="35.625"/>
    <n v="10.79"/>
    <s v="No"/>
    <x v="0"/>
    <x v="0"/>
    <n v="0"/>
    <x v="1"/>
    <x v="0"/>
    <x v="0"/>
    <d v="1974-12-09T00:00:00"/>
    <x v="1045"/>
    <x v="2"/>
    <s v="tier - 1"/>
    <x v="4"/>
    <x v="19"/>
  </r>
  <r>
    <s v="Id1047"/>
    <x v="800"/>
    <n v="45.51"/>
    <n v="4.32"/>
    <s v="No"/>
    <x v="0"/>
    <x v="0"/>
    <n v="1"/>
    <x v="1"/>
    <x v="0"/>
    <x v="2"/>
    <d v="1992-06-25T00:00:00"/>
    <x v="1046"/>
    <x v="2"/>
    <s v="tier - 1"/>
    <x v="1"/>
    <x v="34"/>
  </r>
  <r>
    <s v="Id1048"/>
    <x v="815"/>
    <n v="37.1"/>
    <n v="7.19"/>
    <s v="yes"/>
    <x v="0"/>
    <x v="0"/>
    <n v="0"/>
    <x v="1"/>
    <x v="0"/>
    <x v="0"/>
    <d v="1967-10-05T00:00:00"/>
    <x v="1047"/>
    <x v="2"/>
    <s v="tier - 3"/>
    <x v="3"/>
    <x v="22"/>
  </r>
  <r>
    <s v="Id1049"/>
    <x v="816"/>
    <n v="30.5"/>
    <n v="11.94"/>
    <s v="yes"/>
    <x v="0"/>
    <x v="0"/>
    <n v="0"/>
    <x v="1"/>
    <x v="0"/>
    <x v="0"/>
    <d v="1967-07-30T00:00:00"/>
    <x v="1048"/>
    <x v="2"/>
    <s v="tier - 2"/>
    <x v="3"/>
    <x v="22"/>
  </r>
  <r>
    <s v="Id1050"/>
    <x v="569"/>
    <n v="28.16"/>
    <n v="5.56"/>
    <s v="No"/>
    <x v="0"/>
    <x v="0"/>
    <n v="2"/>
    <x v="1"/>
    <x v="1"/>
    <x v="2"/>
    <d v="1972-10-24T00:00:00"/>
    <x v="1049"/>
    <x v="2"/>
    <s v="tier - 3"/>
    <x v="0"/>
    <x v="28"/>
  </r>
  <r>
    <s v="Id1051"/>
    <x v="817"/>
    <n v="29.1"/>
    <n v="5.64"/>
    <s v="yes"/>
    <x v="0"/>
    <x v="0"/>
    <n v="0"/>
    <x v="1"/>
    <x v="1"/>
    <x v="2"/>
    <d v="1976-09-30T00:00:00"/>
    <x v="1050"/>
    <x v="2"/>
    <s v="tier - 1"/>
    <x v="15"/>
    <x v="1"/>
  </r>
  <r>
    <s v="Id1052"/>
    <x v="818"/>
    <n v="30.22"/>
    <n v="4.6500000000000004"/>
    <s v="No"/>
    <x v="0"/>
    <x v="0"/>
    <n v="0"/>
    <x v="1"/>
    <x v="0"/>
    <x v="2"/>
    <d v="1977-08-02T00:00:00"/>
    <x v="1051"/>
    <x v="2"/>
    <s v="tier - 2"/>
    <x v="14"/>
    <x v="29"/>
  </r>
  <r>
    <s v="Id1053"/>
    <x v="819"/>
    <n v="24.29"/>
    <n v="9.0500000000000007"/>
    <s v="No"/>
    <x v="0"/>
    <x v="0"/>
    <n v="0"/>
    <x v="1"/>
    <x v="2"/>
    <x v="0"/>
    <d v="1962-09-07T00:00:00"/>
    <x v="1052"/>
    <x v="2"/>
    <s v="tier - 3"/>
    <x v="0"/>
    <x v="5"/>
  </r>
  <r>
    <s v="Id1054"/>
    <x v="820"/>
    <n v="29.39"/>
    <n v="4.5199999999999996"/>
    <s v="yes"/>
    <x v="0"/>
    <x v="0"/>
    <n v="0"/>
    <x v="1"/>
    <x v="1"/>
    <x v="2"/>
    <d v="1976-11-22T00:00:00"/>
    <x v="1053"/>
    <x v="2"/>
    <s v="tier - 2"/>
    <x v="14"/>
    <x v="1"/>
  </r>
  <r>
    <s v="Id1055"/>
    <x v="368"/>
    <n v="25.66"/>
    <n v="4.62"/>
    <s v="yes"/>
    <x v="0"/>
    <x v="0"/>
    <n v="1"/>
    <x v="1"/>
    <x v="1"/>
    <x v="2"/>
    <d v="1964-08-08T00:00:00"/>
    <x v="1054"/>
    <x v="2"/>
    <s v="tier - 3"/>
    <x v="0"/>
    <x v="13"/>
  </r>
  <r>
    <s v="Id1056"/>
    <x v="821"/>
    <n v="39.11"/>
    <n v="5.87"/>
    <s v="No"/>
    <x v="0"/>
    <x v="0"/>
    <n v="0"/>
    <x v="1"/>
    <x v="0"/>
    <x v="1"/>
    <d v="1990-07-06T00:00:00"/>
    <x v="1055"/>
    <x v="2"/>
    <s v="tier - 3"/>
    <x v="1"/>
    <x v="3"/>
  </r>
  <r>
    <s v="Id1057"/>
    <x v="822"/>
    <n v="43.78"/>
    <n v="5.71"/>
    <s v="No"/>
    <x v="0"/>
    <x v="0"/>
    <n v="1"/>
    <x v="1"/>
    <x v="0"/>
    <x v="1"/>
    <d v="1992-07-23T00:00:00"/>
    <x v="1056"/>
    <x v="2"/>
    <s v="tier - 3"/>
    <x v="12"/>
    <x v="34"/>
  </r>
  <r>
    <s v="Id1058"/>
    <x v="734"/>
    <n v="24.35"/>
    <n v="9.08"/>
    <s v="No"/>
    <x v="0"/>
    <x v="0"/>
    <n v="0"/>
    <x v="1"/>
    <x v="2"/>
    <x v="0"/>
    <d v="1965-06-27T00:00:00"/>
    <x v="1057"/>
    <x v="2"/>
    <s v="tier - 3"/>
    <x v="1"/>
    <x v="11"/>
  </r>
  <r>
    <s v="Id1059"/>
    <x v="187"/>
    <n v="40.299999999999997"/>
    <n v="5.3"/>
    <s v="yes"/>
    <x v="0"/>
    <x v="0"/>
    <n v="2"/>
    <x v="1"/>
    <x v="0"/>
    <x v="2"/>
    <d v="1966-07-02T00:00:00"/>
    <x v="1058"/>
    <x v="2"/>
    <s v="tier - 3"/>
    <x v="3"/>
    <x v="24"/>
  </r>
  <r>
    <s v="Id1060"/>
    <x v="823"/>
    <n v="32.774999999999999"/>
    <n v="11.76"/>
    <s v="yes"/>
    <x v="0"/>
    <x v="0"/>
    <n v="0"/>
    <x v="1"/>
    <x v="0"/>
    <x v="0"/>
    <d v="1967-06-23T00:00:00"/>
    <x v="1059"/>
    <x v="2"/>
    <s v="tier - 2"/>
    <x v="1"/>
    <x v="22"/>
  </r>
  <r>
    <s v="Id1061"/>
    <x v="824"/>
    <n v="39.6"/>
    <n v="5.1100000000000003"/>
    <s v="yes"/>
    <x v="0"/>
    <x v="0"/>
    <n v="2"/>
    <x v="1"/>
    <x v="0"/>
    <x v="2"/>
    <d v="1966-07-20T00:00:00"/>
    <x v="1060"/>
    <x v="2"/>
    <s v="tier - 2"/>
    <x v="3"/>
    <x v="24"/>
  </r>
  <r>
    <s v="Id1062"/>
    <x v="825"/>
    <n v="30.97"/>
    <n v="5.54"/>
    <s v="No"/>
    <x v="0"/>
    <x v="0"/>
    <n v="2"/>
    <x v="1"/>
    <x v="0"/>
    <x v="2"/>
    <d v="1972-12-14T00:00:00"/>
    <x v="1061"/>
    <x v="2"/>
    <s v="tier - 1"/>
    <x v="1"/>
    <x v="28"/>
  </r>
  <r>
    <s v="Id1063"/>
    <x v="826"/>
    <n v="27.645"/>
    <n v="8.8699999999999992"/>
    <s v="yes"/>
    <x v="0"/>
    <x v="0"/>
    <n v="0"/>
    <x v="1"/>
    <x v="1"/>
    <x v="0"/>
    <d v="1967-11-29T00:00:00"/>
    <x v="1062"/>
    <x v="2"/>
    <s v="tier - 1"/>
    <x v="1"/>
    <x v="22"/>
  </r>
  <r>
    <s v="Id1064"/>
    <x v="827"/>
    <n v="34.43"/>
    <n v="5.96"/>
    <s v="yes"/>
    <x v="0"/>
    <x v="0"/>
    <n v="2"/>
    <x v="1"/>
    <x v="0"/>
    <x v="1"/>
    <d v="1966-11-03T00:00:00"/>
    <x v="1063"/>
    <x v="2"/>
    <s v="tier - 3"/>
    <x v="0"/>
    <x v="24"/>
  </r>
  <r>
    <s v="Id1065"/>
    <x v="828"/>
    <n v="39.6"/>
    <n v="4.4400000000000004"/>
    <s v="yes"/>
    <x v="0"/>
    <x v="1"/>
    <n v="1"/>
    <x v="1"/>
    <x v="0"/>
    <x v="2"/>
    <d v="1969-12-25T00:00:00"/>
    <x v="1064"/>
    <x v="2"/>
    <s v="tier - 3"/>
    <x v="0"/>
    <x v="16"/>
  </r>
  <r>
    <s v="Id1066"/>
    <x v="829"/>
    <n v="22.1"/>
    <n v="4.6500000000000004"/>
    <s v="yes"/>
    <x v="0"/>
    <x v="0"/>
    <n v="2"/>
    <x v="1"/>
    <x v="2"/>
    <x v="2"/>
    <d v="1966-12-11T00:00:00"/>
    <x v="1065"/>
    <x v="2"/>
    <s v="tier - 3"/>
    <x v="3"/>
    <x v="24"/>
  </r>
  <r>
    <s v="Id1067"/>
    <x v="830"/>
    <n v="33.25"/>
    <n v="5.64"/>
    <s v="yes"/>
    <x v="0"/>
    <x v="1"/>
    <n v="1"/>
    <x v="1"/>
    <x v="0"/>
    <x v="2"/>
    <d v="1969-07-17T00:00:00"/>
    <x v="1066"/>
    <x v="2"/>
    <s v="tier - 1"/>
    <x v="2"/>
    <x v="16"/>
  </r>
  <r>
    <s v="Id1068"/>
    <x v="6"/>
    <n v="33.33"/>
    <n v="10.19"/>
    <s v="No"/>
    <x v="0"/>
    <x v="0"/>
    <n v="0"/>
    <x v="1"/>
    <x v="0"/>
    <x v="0"/>
    <d v="1971-06-29T00:00:00"/>
    <x v="1067"/>
    <x v="2"/>
    <s v="tier - 2"/>
    <x v="0"/>
    <x v="14"/>
  </r>
  <r>
    <s v="Id1069"/>
    <x v="831"/>
    <n v="30.5"/>
    <n v="10.79"/>
    <s v="No"/>
    <x v="0"/>
    <x v="0"/>
    <n v="0"/>
    <x v="1"/>
    <x v="0"/>
    <x v="0"/>
    <d v="1971-09-26T00:00:00"/>
    <x v="1068"/>
    <x v="2"/>
    <s v="tier - 3"/>
    <x v="3"/>
    <x v="14"/>
  </r>
  <r>
    <s v="Id1070"/>
    <x v="832"/>
    <n v="30.3"/>
    <n v="4.24"/>
    <s v="No"/>
    <x v="0"/>
    <x v="0"/>
    <n v="0"/>
    <x v="1"/>
    <x v="0"/>
    <x v="2"/>
    <d v="1977-10-25T00:00:00"/>
    <x v="1069"/>
    <x v="2"/>
    <s v="tier - 1"/>
    <x v="1"/>
    <x v="29"/>
  </r>
  <r>
    <s v="Id1071"/>
    <x v="305"/>
    <n v="26.22"/>
    <n v="5.83"/>
    <s v="No"/>
    <x v="0"/>
    <x v="0"/>
    <n v="2"/>
    <x v="1"/>
    <x v="1"/>
    <x v="1"/>
    <d v="1972-10-19T00:00:00"/>
    <x v="1070"/>
    <x v="2"/>
    <s v="tier - 1"/>
    <x v="1"/>
    <x v="28"/>
  </r>
  <r>
    <s v="Id1072"/>
    <x v="833"/>
    <n v="29.99"/>
    <n v="11.85"/>
    <s v="No"/>
    <x v="0"/>
    <x v="0"/>
    <n v="0"/>
    <x v="1"/>
    <x v="0"/>
    <x v="0"/>
    <d v="1978-08-21T00:00:00"/>
    <x v="1071"/>
    <x v="2"/>
    <s v="tier - 3"/>
    <x v="15"/>
    <x v="9"/>
  </r>
  <r>
    <s v="Id1073"/>
    <x v="834"/>
    <n v="36.380000000000003"/>
    <n v="5.98"/>
    <s v="No"/>
    <x v="0"/>
    <x v="0"/>
    <n v="1"/>
    <x v="1"/>
    <x v="0"/>
    <x v="1"/>
    <d v="1987-06-28T00:00:00"/>
    <x v="1072"/>
    <x v="2"/>
    <s v="tier - 1"/>
    <x v="1"/>
    <x v="38"/>
  </r>
  <r>
    <s v="Id1074"/>
    <x v="135"/>
    <n v="31.16"/>
    <n v="4.26"/>
    <s v="yes"/>
    <x v="0"/>
    <x v="1"/>
    <n v="1"/>
    <x v="1"/>
    <x v="0"/>
    <x v="2"/>
    <d v="1969-09-22T00:00:00"/>
    <x v="1073"/>
    <x v="2"/>
    <s v="tier - 1"/>
    <x v="1"/>
    <x v="16"/>
  </r>
  <r>
    <s v="Id1075"/>
    <x v="455"/>
    <n v="25.55"/>
    <n v="4.96"/>
    <s v="yes"/>
    <x v="0"/>
    <x v="0"/>
    <n v="1"/>
    <x v="1"/>
    <x v="1"/>
    <x v="2"/>
    <d v="1964-07-27T00:00:00"/>
    <x v="1074"/>
    <x v="2"/>
    <s v="tier - 1"/>
    <x v="0"/>
    <x v="13"/>
  </r>
  <r>
    <s v="Id1076"/>
    <x v="835"/>
    <n v="28.77"/>
    <n v="4"/>
    <s v="yes"/>
    <x v="0"/>
    <x v="0"/>
    <n v="0"/>
    <x v="1"/>
    <x v="1"/>
    <x v="2"/>
    <d v="1976-08-03T00:00:00"/>
    <x v="1075"/>
    <x v="2"/>
    <s v="tier - 2"/>
    <x v="14"/>
    <x v="1"/>
  </r>
  <r>
    <s v="Id1077"/>
    <x v="836"/>
    <n v="23.14"/>
    <n v="4.1500000000000004"/>
    <s v="yes"/>
    <x v="0"/>
    <x v="0"/>
    <n v="1"/>
    <x v="1"/>
    <x v="2"/>
    <x v="2"/>
    <d v="1964-10-14T00:00:00"/>
    <x v="1076"/>
    <x v="2"/>
    <s v="tier - 1"/>
    <x v="1"/>
    <x v="13"/>
  </r>
  <r>
    <s v="Id1078"/>
    <x v="203"/>
    <n v="39.6"/>
    <n v="11.36"/>
    <s v="No"/>
    <x v="0"/>
    <x v="0"/>
    <n v="0"/>
    <x v="1"/>
    <x v="0"/>
    <x v="0"/>
    <d v="1968-11-08T00:00:00"/>
    <x v="1077"/>
    <x v="2"/>
    <s v="tier - 1"/>
    <x v="3"/>
    <x v="0"/>
  </r>
  <r>
    <s v="Id1079"/>
    <x v="837"/>
    <n v="29.2"/>
    <n v="7.53"/>
    <s v="No"/>
    <x v="0"/>
    <x v="0"/>
    <n v="0"/>
    <x v="1"/>
    <x v="1"/>
    <x v="0"/>
    <d v="1968-08-29T00:00:00"/>
    <x v="1078"/>
    <x v="2"/>
    <s v="tier - 3"/>
    <x v="3"/>
    <x v="0"/>
  </r>
  <r>
    <s v="Id1080"/>
    <x v="838"/>
    <n v="32.774999999999999"/>
    <n v="7.95"/>
    <s v="No"/>
    <x v="0"/>
    <x v="0"/>
    <n v="0"/>
    <x v="1"/>
    <x v="0"/>
    <x v="0"/>
    <d v="1968-08-23T00:00:00"/>
    <x v="1079"/>
    <x v="2"/>
    <s v="tier - 1"/>
    <x v="4"/>
    <x v="0"/>
  </r>
  <r>
    <s v="Id1081"/>
    <x v="839"/>
    <n v="24.035"/>
    <n v="8.5"/>
    <s v="No"/>
    <x v="0"/>
    <x v="0"/>
    <n v="0"/>
    <x v="1"/>
    <x v="2"/>
    <x v="0"/>
    <d v="1968-12-27T00:00:00"/>
    <x v="1080"/>
    <x v="2"/>
    <s v="tier - 1"/>
    <x v="6"/>
    <x v="0"/>
  </r>
  <r>
    <s v="Id1082"/>
    <x v="840"/>
    <n v="30.55"/>
    <n v="5.89"/>
    <s v="No"/>
    <x v="0"/>
    <x v="1"/>
    <n v="1"/>
    <x v="1"/>
    <x v="0"/>
    <x v="1"/>
    <d v="1979-11-25T00:00:00"/>
    <x v="1081"/>
    <x v="2"/>
    <s v="tier - 2"/>
    <x v="15"/>
    <x v="18"/>
  </r>
  <r>
    <s v="Id1083"/>
    <x v="841"/>
    <n v="28.81"/>
    <n v="8.76"/>
    <s v="No"/>
    <x v="0"/>
    <x v="0"/>
    <n v="2"/>
    <x v="1"/>
    <x v="1"/>
    <x v="0"/>
    <d v="1973-10-11T00:00:00"/>
    <x v="1082"/>
    <x v="2"/>
    <s v="tier - 2"/>
    <x v="15"/>
    <x v="30"/>
  </r>
  <r>
    <s v="Id1084"/>
    <x v="842"/>
    <n v="31.66"/>
    <n v="4.1100000000000003"/>
    <s v="No"/>
    <x v="0"/>
    <x v="0"/>
    <n v="0"/>
    <x v="1"/>
    <x v="0"/>
    <x v="2"/>
    <d v="1980-10-24T00:00:00"/>
    <x v="1083"/>
    <x v="2"/>
    <s v="tier - 1"/>
    <x v="14"/>
    <x v="25"/>
  </r>
  <r>
    <s v="Id1085"/>
    <x v="455"/>
    <n v="28.215"/>
    <n v="7.56"/>
    <s v="yes"/>
    <x v="0"/>
    <x v="0"/>
    <n v="1"/>
    <x v="1"/>
    <x v="1"/>
    <x v="0"/>
    <d v="1975-06-05T00:00:00"/>
    <x v="1084"/>
    <x v="2"/>
    <s v="tier - 1"/>
    <x v="5"/>
    <x v="19"/>
  </r>
  <r>
    <s v="Id1086"/>
    <x v="203"/>
    <n v="26.12"/>
    <n v="4.17"/>
    <s v="yes"/>
    <x v="0"/>
    <x v="1"/>
    <n v="1"/>
    <x v="1"/>
    <x v="1"/>
    <x v="2"/>
    <d v="1969-07-07T00:00:00"/>
    <x v="1085"/>
    <x v="2"/>
    <s v="tier - 2"/>
    <x v="16"/>
    <x v="16"/>
  </r>
  <r>
    <s v="Id1087"/>
    <x v="843"/>
    <n v="36.630000000000003"/>
    <n v="11.42"/>
    <s v="No"/>
    <x v="0"/>
    <x v="0"/>
    <n v="2"/>
    <x v="1"/>
    <x v="0"/>
    <x v="0"/>
    <d v="1973-09-19T00:00:00"/>
    <x v="1086"/>
    <x v="2"/>
    <s v="tier - 3"/>
    <x v="0"/>
    <x v="30"/>
  </r>
  <r>
    <s v="Id1088"/>
    <x v="844"/>
    <n v="33.344999999999999"/>
    <n v="7.33"/>
    <s v="No"/>
    <x v="0"/>
    <x v="0"/>
    <n v="2"/>
    <x v="1"/>
    <x v="0"/>
    <x v="0"/>
    <d v="1973-09-29T00:00:00"/>
    <x v="1087"/>
    <x v="2"/>
    <s v="tier - 3"/>
    <x v="2"/>
    <x v="30"/>
  </r>
  <r>
    <s v="Id1089"/>
    <x v="845"/>
    <n v="27.11"/>
    <n v="6.7"/>
    <s v="No"/>
    <x v="0"/>
    <x v="0"/>
    <n v="0"/>
    <x v="1"/>
    <x v="1"/>
    <x v="0"/>
    <d v="1971-09-06T00:00:00"/>
    <x v="1088"/>
    <x v="2"/>
    <s v="tier - 1"/>
    <x v="15"/>
    <x v="14"/>
  </r>
  <r>
    <s v="Id1090"/>
    <x v="846"/>
    <n v="26.6"/>
    <n v="5.27"/>
    <s v="yes"/>
    <x v="0"/>
    <x v="1"/>
    <n v="1"/>
    <x v="1"/>
    <x v="1"/>
    <x v="2"/>
    <d v="1969-06-17T00:00:00"/>
    <x v="1089"/>
    <x v="2"/>
    <s v="tier - 1"/>
    <x v="1"/>
    <x v="16"/>
  </r>
  <r>
    <s v="Id1091"/>
    <x v="847"/>
    <n v="30.41"/>
    <n v="7.72"/>
    <s v="No"/>
    <x v="0"/>
    <x v="0"/>
    <n v="0"/>
    <x v="1"/>
    <x v="0"/>
    <x v="0"/>
    <d v="1974-09-29T00:00:00"/>
    <x v="1090"/>
    <x v="2"/>
    <s v="tier - 1"/>
    <x v="1"/>
    <x v="19"/>
  </r>
  <r>
    <s v="Id1092"/>
    <x v="848"/>
    <n v="28.98"/>
    <n v="8.68"/>
    <s v="No"/>
    <x v="0"/>
    <x v="0"/>
    <n v="2"/>
    <x v="1"/>
    <x v="1"/>
    <x v="0"/>
    <d v="1973-08-08T00:00:00"/>
    <x v="1091"/>
    <x v="2"/>
    <s v="tier - 2"/>
    <x v="14"/>
    <x v="30"/>
  </r>
  <r>
    <s v="Id1093"/>
    <x v="849"/>
    <n v="31.24"/>
    <n v="9.8000000000000007"/>
    <s v="No"/>
    <x v="0"/>
    <x v="0"/>
    <n v="0"/>
    <x v="1"/>
    <x v="0"/>
    <x v="0"/>
    <d v="1968-07-19T00:00:00"/>
    <x v="1092"/>
    <x v="2"/>
    <s v="tier - 1"/>
    <x v="0"/>
    <x v="0"/>
  </r>
  <r>
    <s v="Id1094"/>
    <x v="668"/>
    <n v="31.54"/>
    <n v="4.4400000000000004"/>
    <s v="No"/>
    <x v="0"/>
    <x v="0"/>
    <n v="0"/>
    <x v="1"/>
    <x v="0"/>
    <x v="2"/>
    <d v="1982-07-21T00:00:00"/>
    <x v="1093"/>
    <x v="2"/>
    <s v="tier - 1"/>
    <x v="14"/>
    <x v="37"/>
  </r>
  <r>
    <s v="Id1095"/>
    <x v="145"/>
    <n v="38.6"/>
    <n v="7.19"/>
    <s v="yes"/>
    <x v="0"/>
    <x v="0"/>
    <n v="2"/>
    <x v="1"/>
    <x v="0"/>
    <x v="0"/>
    <d v="1970-12-01T00:00:00"/>
    <x v="1094"/>
    <x v="2"/>
    <s v="tier - 3"/>
    <x v="3"/>
    <x v="2"/>
  </r>
  <r>
    <s v="Id1096"/>
    <x v="850"/>
    <n v="37.950000000000003"/>
    <n v="6.06"/>
    <s v="No"/>
    <x v="0"/>
    <x v="0"/>
    <n v="0"/>
    <x v="1"/>
    <x v="0"/>
    <x v="1"/>
    <d v="1991-08-21T00:00:00"/>
    <x v="1095"/>
    <x v="2"/>
    <s v="tier - 1"/>
    <x v="12"/>
    <x v="42"/>
  </r>
  <r>
    <s v="Id1097"/>
    <x v="851"/>
    <n v="38.97"/>
    <n v="5.12"/>
    <s v="No"/>
    <x v="0"/>
    <x v="0"/>
    <n v="0"/>
    <x v="1"/>
    <x v="0"/>
    <x v="2"/>
    <d v="1991-11-17T00:00:00"/>
    <x v="1096"/>
    <x v="2"/>
    <s v="tier - 2"/>
    <x v="1"/>
    <x v="42"/>
  </r>
  <r>
    <s v="Id1098"/>
    <x v="569"/>
    <n v="21.2"/>
    <n v="10.72"/>
    <s v="No"/>
    <x v="0"/>
    <x v="0"/>
    <n v="0"/>
    <x v="1"/>
    <x v="2"/>
    <x v="0"/>
    <d v="1962-07-12T00:00:00"/>
    <x v="1097"/>
    <x v="2"/>
    <s v="tier - 3"/>
    <x v="1"/>
    <x v="5"/>
  </r>
  <r>
    <s v="Id1099"/>
    <x v="852"/>
    <n v="23.96"/>
    <n v="9.58"/>
    <s v="yes"/>
    <x v="0"/>
    <x v="1"/>
    <n v="1"/>
    <x v="1"/>
    <x v="2"/>
    <x v="0"/>
    <d v="1963-09-24T00:00:00"/>
    <x v="1098"/>
    <x v="2"/>
    <s v="tier - 1"/>
    <x v="0"/>
    <x v="8"/>
  </r>
  <r>
    <s v="Id1100"/>
    <x v="853"/>
    <n v="35.93"/>
    <n v="6.4"/>
    <s v="yes"/>
    <x v="0"/>
    <x v="0"/>
    <n v="1"/>
    <x v="1"/>
    <x v="0"/>
    <x v="1"/>
    <d v="1988-09-14T00:00:00"/>
    <x v="1099"/>
    <x v="2"/>
    <s v="tier - 1"/>
    <x v="14"/>
    <x v="23"/>
  </r>
  <r>
    <s v="Id1101"/>
    <x v="388"/>
    <n v="26.11"/>
    <n v="6.8"/>
    <s v="yes"/>
    <x v="0"/>
    <x v="0"/>
    <n v="2"/>
    <x v="1"/>
    <x v="1"/>
    <x v="0"/>
    <d v="1970-06-21T00:00:00"/>
    <x v="1100"/>
    <x v="2"/>
    <s v="tier - 1"/>
    <x v="2"/>
    <x v="2"/>
  </r>
  <r>
    <s v="Id1102"/>
    <x v="6"/>
    <n v="32.299999999999997"/>
    <n v="9.48"/>
    <s v="No"/>
    <x v="0"/>
    <x v="0"/>
    <n v="2"/>
    <x v="1"/>
    <x v="0"/>
    <x v="0"/>
    <d v="1973-11-27T00:00:00"/>
    <x v="1101"/>
    <x v="2"/>
    <s v="tier - 3"/>
    <x v="1"/>
    <x v="30"/>
  </r>
  <r>
    <s v="Id1103"/>
    <x v="854"/>
    <n v="28.69"/>
    <n v="7.45"/>
    <s v="No"/>
    <x v="0"/>
    <x v="0"/>
    <n v="2"/>
    <x v="1"/>
    <x v="1"/>
    <x v="0"/>
    <d v="1973-09-05T00:00:00"/>
    <x v="1102"/>
    <x v="2"/>
    <s v="tier - 2"/>
    <x v="1"/>
    <x v="30"/>
  </r>
  <r>
    <s v="Id1104"/>
    <x v="855"/>
    <n v="31.28"/>
    <n v="6.94"/>
    <s v="yes"/>
    <x v="0"/>
    <x v="0"/>
    <n v="1"/>
    <x v="1"/>
    <x v="0"/>
    <x v="0"/>
    <d v="1975-08-15T00:00:00"/>
    <x v="1103"/>
    <x v="2"/>
    <s v="tier - 2"/>
    <x v="3"/>
    <x v="27"/>
  </r>
  <r>
    <s v="Id1105"/>
    <x v="856"/>
    <n v="30.21"/>
    <n v="7.83"/>
    <s v="No"/>
    <x v="0"/>
    <x v="0"/>
    <n v="0"/>
    <x v="1"/>
    <x v="0"/>
    <x v="0"/>
    <d v="1968-09-23T00:00:00"/>
    <x v="1104"/>
    <x v="2"/>
    <s v="tier - 1"/>
    <x v="1"/>
    <x v="0"/>
  </r>
  <r>
    <s v="Id1106"/>
    <x v="109"/>
    <n v="38.28"/>
    <n v="10.17"/>
    <s v="yes"/>
    <x v="0"/>
    <x v="0"/>
    <n v="0"/>
    <x v="1"/>
    <x v="0"/>
    <x v="0"/>
    <d v="1967-06-28T00:00:00"/>
    <x v="1105"/>
    <x v="2"/>
    <s v="tier - 3"/>
    <x v="0"/>
    <x v="22"/>
  </r>
  <r>
    <s v="Id1107"/>
    <x v="491"/>
    <n v="29.9"/>
    <n v="8.9600000000000009"/>
    <s v="yes"/>
    <x v="0"/>
    <x v="0"/>
    <n v="0"/>
    <x v="1"/>
    <x v="1"/>
    <x v="0"/>
    <d v="1967-09-26T00:00:00"/>
    <x v="1106"/>
    <x v="2"/>
    <s v="tier - 2"/>
    <x v="3"/>
    <x v="22"/>
  </r>
  <r>
    <s v="Id1108"/>
    <x v="857"/>
    <n v="23.18"/>
    <n v="6.96"/>
    <s v="yes"/>
    <x v="0"/>
    <x v="0"/>
    <n v="2"/>
    <x v="1"/>
    <x v="2"/>
    <x v="0"/>
    <d v="1970-12-24T00:00:00"/>
    <x v="1107"/>
    <x v="2"/>
    <s v="tier - 1"/>
    <x v="2"/>
    <x v="2"/>
  </r>
  <r>
    <s v="Id1109"/>
    <x v="858"/>
    <n v="33.020000000000003"/>
    <n v="5.07"/>
    <s v="yes"/>
    <x v="0"/>
    <x v="0"/>
    <n v="0"/>
    <x v="1"/>
    <x v="0"/>
    <x v="2"/>
    <d v="1985-10-16T00:00:00"/>
    <x v="1108"/>
    <x v="2"/>
    <s v="tier - 2"/>
    <x v="12"/>
    <x v="17"/>
  </r>
  <r>
    <s v="Id1110"/>
    <x v="859"/>
    <n v="27.29"/>
    <n v="5.85"/>
    <s v="No"/>
    <x v="0"/>
    <x v="0"/>
    <n v="2"/>
    <x v="1"/>
    <x v="1"/>
    <x v="1"/>
    <d v="1972-07-10T00:00:00"/>
    <x v="1109"/>
    <x v="2"/>
    <s v="tier - 3"/>
    <x v="15"/>
    <x v="28"/>
  </r>
  <r>
    <s v="Id1111"/>
    <x v="75"/>
    <n v="23.18"/>
    <n v="10.56"/>
    <s v="No"/>
    <x v="0"/>
    <x v="0"/>
    <n v="2"/>
    <x v="1"/>
    <x v="2"/>
    <x v="0"/>
    <d v="1973-10-13T00:00:00"/>
    <x v="1110"/>
    <x v="2"/>
    <s v="tier - 2"/>
    <x v="1"/>
    <x v="30"/>
  </r>
  <r>
    <s v="Id1112"/>
    <x v="860"/>
    <n v="32.659999999999997"/>
    <n v="8.92"/>
    <s v="yes"/>
    <x v="0"/>
    <x v="0"/>
    <n v="0"/>
    <x v="1"/>
    <x v="0"/>
    <x v="0"/>
    <d v="1981-06-12T00:00:00"/>
    <x v="1111"/>
    <x v="2"/>
    <s v="tier - 1"/>
    <x v="15"/>
    <x v="36"/>
  </r>
  <r>
    <s v="Id1113"/>
    <x v="89"/>
    <n v="30.78"/>
    <n v="8.6300000000000008"/>
    <s v="No"/>
    <x v="0"/>
    <x v="0"/>
    <n v="0"/>
    <x v="1"/>
    <x v="0"/>
    <x v="0"/>
    <d v="1974-12-30T00:00:00"/>
    <x v="1112"/>
    <x v="2"/>
    <s v="tier - 1"/>
    <x v="4"/>
    <x v="19"/>
  </r>
  <r>
    <s v="Id1114"/>
    <x v="861"/>
    <n v="47.2"/>
    <n v="6.29"/>
    <s v="yes"/>
    <x v="0"/>
    <x v="1"/>
    <n v="1"/>
    <x v="1"/>
    <x v="0"/>
    <x v="1"/>
    <d v="1997-09-05T00:00:00"/>
    <x v="1113"/>
    <x v="2"/>
    <s v="tier - 2"/>
    <x v="1"/>
    <x v="31"/>
  </r>
  <r>
    <s v="Id1115"/>
    <x v="862"/>
    <n v="31.6"/>
    <n v="5.75"/>
    <s v="No"/>
    <x v="0"/>
    <x v="0"/>
    <n v="2"/>
    <x v="1"/>
    <x v="0"/>
    <x v="1"/>
    <d v="1972-11-16T00:00:00"/>
    <x v="1114"/>
    <x v="2"/>
    <s v="tier - 3"/>
    <x v="3"/>
    <x v="28"/>
  </r>
  <r>
    <s v="Id1116"/>
    <x v="863"/>
    <n v="33.914999999999999"/>
    <n v="6.66"/>
    <s v="yes"/>
    <x v="0"/>
    <x v="0"/>
    <n v="1"/>
    <x v="1"/>
    <x v="0"/>
    <x v="0"/>
    <d v="1975-07-02T00:00:00"/>
    <x v="1115"/>
    <x v="2"/>
    <s v="tier - 3"/>
    <x v="1"/>
    <x v="27"/>
  </r>
  <r>
    <s v="Id1117"/>
    <x v="864"/>
    <n v="23.54"/>
    <n v="5.0999999999999996"/>
    <s v="No"/>
    <x v="0"/>
    <x v="0"/>
    <n v="2"/>
    <x v="1"/>
    <x v="2"/>
    <x v="2"/>
    <d v="1972-08-08T00:00:00"/>
    <x v="1116"/>
    <x v="2"/>
    <s v="tier - 1"/>
    <x v="0"/>
    <x v="28"/>
  </r>
  <r>
    <s v="Id1118"/>
    <x v="207"/>
    <n v="27.074999999999999"/>
    <n v="4.41"/>
    <s v="No"/>
    <x v="0"/>
    <x v="0"/>
    <n v="2"/>
    <x v="1"/>
    <x v="1"/>
    <x v="2"/>
    <d v="1972-10-19T00:00:00"/>
    <x v="1117"/>
    <x v="2"/>
    <s v="tier - 1"/>
    <x v="2"/>
    <x v="28"/>
  </r>
  <r>
    <s v="Id1119"/>
    <x v="865"/>
    <n v="25.8"/>
    <n v="5.52"/>
    <s v="yes"/>
    <x v="0"/>
    <x v="0"/>
    <n v="0"/>
    <x v="1"/>
    <x v="1"/>
    <x v="2"/>
    <d v="1976-12-19T00:00:00"/>
    <x v="1118"/>
    <x v="2"/>
    <s v="tier - 2"/>
    <x v="3"/>
    <x v="1"/>
  </r>
  <r>
    <s v="Id1120"/>
    <x v="866"/>
    <n v="36.1"/>
    <n v="4.62"/>
    <s v="yes"/>
    <x v="0"/>
    <x v="1"/>
    <n v="1"/>
    <x v="1"/>
    <x v="0"/>
    <x v="2"/>
    <d v="1969-07-03T00:00:00"/>
    <x v="1119"/>
    <x v="2"/>
    <s v="tier - 3"/>
    <x v="3"/>
    <x v="16"/>
  </r>
  <r>
    <s v="Id1121"/>
    <x v="867"/>
    <n v="30.495000000000001"/>
    <n v="5.74"/>
    <s v="yes"/>
    <x v="0"/>
    <x v="1"/>
    <n v="1"/>
    <x v="1"/>
    <x v="0"/>
    <x v="1"/>
    <d v="1969-10-27T00:00:00"/>
    <x v="1120"/>
    <x v="2"/>
    <s v="tier - 1"/>
    <x v="6"/>
    <x v="16"/>
  </r>
  <r>
    <s v="Id1122"/>
    <x v="868"/>
    <n v="21.4"/>
    <n v="6.3"/>
    <s v="yes"/>
    <x v="0"/>
    <x v="1"/>
    <n v="1"/>
    <x v="1"/>
    <x v="2"/>
    <x v="1"/>
    <d v="1969-08-22T00:00:00"/>
    <x v="1121"/>
    <x v="2"/>
    <s v="tier - 2"/>
    <x v="3"/>
    <x v="16"/>
  </r>
  <r>
    <s v="Id1123"/>
    <x v="869"/>
    <n v="32.299999999999997"/>
    <n v="10.27"/>
    <s v="No"/>
    <x v="0"/>
    <x v="0"/>
    <n v="0"/>
    <x v="1"/>
    <x v="0"/>
    <x v="0"/>
    <d v="1974-08-30T00:00:00"/>
    <x v="1122"/>
    <x v="2"/>
    <s v="tier - 2"/>
    <x v="2"/>
    <x v="19"/>
  </r>
  <r>
    <s v="Id1124"/>
    <x v="353"/>
    <n v="29.78"/>
    <n v="5.85"/>
    <s v="No"/>
    <x v="0"/>
    <x v="1"/>
    <n v="1"/>
    <x v="1"/>
    <x v="1"/>
    <x v="1"/>
    <d v="1979-12-28T00:00:00"/>
    <x v="1123"/>
    <x v="2"/>
    <s v="tier - 1"/>
    <x v="14"/>
    <x v="18"/>
  </r>
  <r>
    <s v="Id1125"/>
    <x v="870"/>
    <n v="34.76"/>
    <n v="5.92"/>
    <s v="yes"/>
    <x v="0"/>
    <x v="0"/>
    <n v="1"/>
    <x v="1"/>
    <x v="0"/>
    <x v="1"/>
    <d v="1988-07-03T00:00:00"/>
    <x v="1124"/>
    <x v="2"/>
    <s v="tier - 3"/>
    <x v="12"/>
    <x v="23"/>
  </r>
  <r>
    <s v="Id1126"/>
    <x v="871"/>
    <n v="18.335000000000001"/>
    <n v="10.01"/>
    <s v="yes"/>
    <x v="0"/>
    <x v="0"/>
    <n v="2"/>
    <x v="1"/>
    <x v="3"/>
    <x v="0"/>
    <d v="1970-08-11T00:00:00"/>
    <x v="1125"/>
    <x v="1"/>
    <s v="tier - 3"/>
    <x v="1"/>
    <x v="2"/>
  </r>
  <r>
    <s v="Id1127"/>
    <x v="359"/>
    <n v="32.299999999999997"/>
    <n v="9.59"/>
    <s v="No"/>
    <x v="0"/>
    <x v="0"/>
    <n v="0"/>
    <x v="1"/>
    <x v="0"/>
    <x v="0"/>
    <d v="1971-10-06T00:00:00"/>
    <x v="1126"/>
    <x v="1"/>
    <s v="tier - 2"/>
    <x v="9"/>
    <x v="14"/>
  </r>
  <r>
    <s v="Id1128"/>
    <x v="47"/>
    <n v="27.74"/>
    <n v="10.37"/>
    <s v="No"/>
    <x v="0"/>
    <x v="0"/>
    <n v="0"/>
    <x v="1"/>
    <x v="1"/>
    <x v="0"/>
    <d v="1971-12-26T00:00:00"/>
    <x v="1127"/>
    <x v="1"/>
    <s v="tier - 3"/>
    <x v="11"/>
    <x v="14"/>
  </r>
  <r>
    <s v="Id1129"/>
    <x v="872"/>
    <n v="24"/>
    <n v="4.01"/>
    <s v="yes"/>
    <x v="0"/>
    <x v="0"/>
    <n v="1"/>
    <x v="1"/>
    <x v="2"/>
    <x v="2"/>
    <d v="1964-09-11T00:00:00"/>
    <x v="1128"/>
    <x v="2"/>
    <s v="tier - 3"/>
    <x v="0"/>
    <x v="13"/>
  </r>
  <r>
    <s v="Id1130"/>
    <x v="442"/>
    <n v="31.78"/>
    <n v="4.24"/>
    <s v="yes"/>
    <x v="0"/>
    <x v="1"/>
    <n v="1"/>
    <x v="1"/>
    <x v="0"/>
    <x v="2"/>
    <d v="1983-12-03T00:00:00"/>
    <x v="1129"/>
    <x v="1"/>
    <s v="tier - 2"/>
    <x v="1"/>
    <x v="33"/>
  </r>
  <r>
    <s v="Id1131"/>
    <x v="873"/>
    <n v="32.25"/>
    <n v="5.36"/>
    <s v="yes"/>
    <x v="0"/>
    <x v="0"/>
    <n v="0"/>
    <x v="1"/>
    <x v="0"/>
    <x v="2"/>
    <d v="1985-08-19T00:00:00"/>
    <x v="1130"/>
    <x v="1"/>
    <s v="tier - 3"/>
    <x v="15"/>
    <x v="17"/>
  </r>
  <r>
    <s v="Id1132"/>
    <x v="874"/>
    <n v="30.114999999999998"/>
    <n v="4.99"/>
    <s v="No"/>
    <x v="0"/>
    <x v="0"/>
    <n v="2"/>
    <x v="1"/>
    <x v="0"/>
    <x v="2"/>
    <d v="1972-09-14T00:00:00"/>
    <x v="1131"/>
    <x v="1"/>
    <s v="tier - 3"/>
    <x v="1"/>
    <x v="28"/>
  </r>
  <r>
    <s v="Id1133"/>
    <x v="875"/>
    <n v="22.41"/>
    <n v="8.68"/>
    <s v="No"/>
    <x v="0"/>
    <x v="0"/>
    <n v="0"/>
    <x v="1"/>
    <x v="2"/>
    <x v="0"/>
    <d v="1962-08-17T00:00:00"/>
    <x v="1132"/>
    <x v="2"/>
    <s v="tier - 2"/>
    <x v="0"/>
    <x v="5"/>
  </r>
  <r>
    <s v="Id1134"/>
    <x v="175"/>
    <n v="45.72"/>
    <n v="4.2300000000000004"/>
    <s v="yes"/>
    <x v="0"/>
    <x v="0"/>
    <n v="0"/>
    <x v="1"/>
    <x v="0"/>
    <x v="2"/>
    <d v="1996-07-08T00:00:00"/>
    <x v="1133"/>
    <x v="1"/>
    <s v="tier - 3"/>
    <x v="1"/>
    <x v="45"/>
  </r>
  <r>
    <s v="Id1135"/>
    <x v="61"/>
    <n v="25"/>
    <n v="5.32"/>
    <s v="yes"/>
    <x v="0"/>
    <x v="0"/>
    <n v="2"/>
    <x v="1"/>
    <x v="1"/>
    <x v="2"/>
    <d v="1966-11-05T00:00:00"/>
    <x v="1134"/>
    <x v="2"/>
    <s v="tier - 3"/>
    <x v="0"/>
    <x v="24"/>
  </r>
  <r>
    <s v="Id1136"/>
    <x v="876"/>
    <n v="39.5"/>
    <n v="6.66"/>
    <s v="No"/>
    <x v="0"/>
    <x v="0"/>
    <n v="0"/>
    <x v="1"/>
    <x v="0"/>
    <x v="0"/>
    <d v="1971-11-08T00:00:00"/>
    <x v="1135"/>
    <x v="1"/>
    <s v="tier - 3"/>
    <x v="3"/>
    <x v="14"/>
  </r>
  <r>
    <s v="Id1137"/>
    <x v="877"/>
    <n v="37.729999999999997"/>
    <n v="7.4"/>
    <s v="No"/>
    <x v="0"/>
    <x v="0"/>
    <n v="0"/>
    <x v="1"/>
    <x v="0"/>
    <x v="0"/>
    <d v="1971-10-03T00:00:00"/>
    <x v="1136"/>
    <x v="1"/>
    <s v="tier - 1"/>
    <x v="0"/>
    <x v="14"/>
  </r>
  <r>
    <s v="Id1138"/>
    <x v="878"/>
    <n v="40.659999999999997"/>
    <n v="10.08"/>
    <s v="No"/>
    <x v="0"/>
    <x v="0"/>
    <n v="0"/>
    <x v="1"/>
    <x v="0"/>
    <x v="0"/>
    <d v="1971-07-03T00:00:00"/>
    <x v="1137"/>
    <x v="1"/>
    <s v="tier - 3"/>
    <x v="2"/>
    <x v="14"/>
  </r>
  <r>
    <s v="Id1139"/>
    <x v="879"/>
    <n v="34.200000000000003"/>
    <n v="8.58"/>
    <s v="No"/>
    <x v="0"/>
    <x v="0"/>
    <n v="0"/>
    <x v="1"/>
    <x v="0"/>
    <x v="0"/>
    <d v="1971-12-22T00:00:00"/>
    <x v="1138"/>
    <x v="1"/>
    <s v="tier - 2"/>
    <x v="3"/>
    <x v="14"/>
  </r>
  <r>
    <s v="Id1140"/>
    <x v="47"/>
    <n v="46.51"/>
    <n v="5.84"/>
    <s v="No"/>
    <x v="0"/>
    <x v="0"/>
    <n v="1"/>
    <x v="1"/>
    <x v="0"/>
    <x v="1"/>
    <d v="1998-07-06T00:00:00"/>
    <x v="1139"/>
    <x v="1"/>
    <s v="tier - 2"/>
    <x v="8"/>
    <x v="44"/>
  </r>
  <r>
    <s v="Id1141"/>
    <x v="62"/>
    <n v="28.88"/>
    <n v="4.8600000000000003"/>
    <s v="yes"/>
    <x v="0"/>
    <x v="1"/>
    <n v="1"/>
    <x v="1"/>
    <x v="1"/>
    <x v="2"/>
    <d v="1969-08-13T00:00:00"/>
    <x v="1140"/>
    <x v="2"/>
    <s v="tier - 3"/>
    <x v="1"/>
    <x v="16"/>
  </r>
  <r>
    <s v="Id1142"/>
    <x v="174"/>
    <n v="33.914999999999999"/>
    <n v="11.52"/>
    <s v="No"/>
    <x v="0"/>
    <x v="0"/>
    <n v="0"/>
    <x v="1"/>
    <x v="0"/>
    <x v="0"/>
    <d v="1971-11-09T00:00:00"/>
    <x v="1141"/>
    <x v="1"/>
    <s v="tier - 3"/>
    <x v="2"/>
    <x v="14"/>
  </r>
  <r>
    <s v="Id1143"/>
    <x v="668"/>
    <n v="24.32"/>
    <n v="6.15"/>
    <s v="yes"/>
    <x v="0"/>
    <x v="1"/>
    <n v="1"/>
    <x v="1"/>
    <x v="2"/>
    <x v="1"/>
    <d v="1969-10-20T00:00:00"/>
    <x v="1142"/>
    <x v="2"/>
    <s v="tier - 3"/>
    <x v="1"/>
    <x v="16"/>
  </r>
  <r>
    <s v="Id1144"/>
    <x v="880"/>
    <n v="25.8"/>
    <n v="9.94"/>
    <s v="No"/>
    <x v="0"/>
    <x v="0"/>
    <n v="0"/>
    <x v="1"/>
    <x v="1"/>
    <x v="0"/>
    <d v="1971-07-17T00:00:00"/>
    <x v="1143"/>
    <x v="1"/>
    <s v="tier - 2"/>
    <x v="3"/>
    <x v="14"/>
  </r>
  <r>
    <s v="Id1145"/>
    <x v="22"/>
    <n v="21.56"/>
    <n v="10.56"/>
    <s v="No"/>
    <x v="0"/>
    <x v="0"/>
    <n v="0"/>
    <x v="1"/>
    <x v="2"/>
    <x v="0"/>
    <d v="1971-10-23T00:00:00"/>
    <x v="1144"/>
    <x v="1"/>
    <s v="tier - 3"/>
    <x v="0"/>
    <x v="14"/>
  </r>
  <r>
    <s v="Id1146"/>
    <x v="881"/>
    <n v="31.6"/>
    <n v="6.79"/>
    <s v="No"/>
    <x v="0"/>
    <x v="0"/>
    <n v="0"/>
    <x v="1"/>
    <x v="0"/>
    <x v="0"/>
    <d v="1968-11-04T00:00:00"/>
    <x v="1145"/>
    <x v="2"/>
    <s v="tier - 3"/>
    <x v="3"/>
    <x v="0"/>
  </r>
  <r>
    <s v="Id1147"/>
    <x v="882"/>
    <n v="42.93"/>
    <n v="4.8"/>
    <s v="No"/>
    <x v="0"/>
    <x v="0"/>
    <n v="1"/>
    <x v="1"/>
    <x v="0"/>
    <x v="2"/>
    <d v="1992-08-13T00:00:00"/>
    <x v="1146"/>
    <x v="1"/>
    <s v="tier - 1"/>
    <x v="1"/>
    <x v="34"/>
  </r>
  <r>
    <s v="Id1148"/>
    <x v="93"/>
    <n v="26.72"/>
    <n v="5.75"/>
    <s v="No"/>
    <x v="0"/>
    <x v="0"/>
    <n v="2"/>
    <x v="1"/>
    <x v="1"/>
    <x v="1"/>
    <d v="1972-09-26T00:00:00"/>
    <x v="1147"/>
    <x v="1"/>
    <s v="tier - 3"/>
    <x v="14"/>
    <x v="28"/>
  </r>
  <r>
    <s v="Id1149"/>
    <x v="145"/>
    <n v="26.67"/>
    <n v="5.81"/>
    <s v="No"/>
    <x v="0"/>
    <x v="0"/>
    <n v="2"/>
    <x v="1"/>
    <x v="1"/>
    <x v="1"/>
    <d v="1972-06-28T00:00:00"/>
    <x v="1148"/>
    <x v="1"/>
    <s v="tier - 2"/>
    <x v="14"/>
    <x v="28"/>
  </r>
  <r>
    <s v="Id1150"/>
    <x v="883"/>
    <n v="42.68"/>
    <n v="9.2799999999999994"/>
    <s v="No"/>
    <x v="0"/>
    <x v="0"/>
    <n v="2"/>
    <x v="1"/>
    <x v="0"/>
    <x v="0"/>
    <d v="1973-09-17T00:00:00"/>
    <x v="1149"/>
    <x v="1"/>
    <s v="tier - 1"/>
    <x v="0"/>
    <x v="30"/>
  </r>
  <r>
    <s v="Id1151"/>
    <x v="884"/>
    <n v="24.31"/>
    <n v="6.37"/>
    <s v="No"/>
    <x v="0"/>
    <x v="0"/>
    <n v="0"/>
    <x v="1"/>
    <x v="2"/>
    <x v="1"/>
    <d v="1977-06-07T00:00:00"/>
    <x v="1150"/>
    <x v="2"/>
    <s v="tier - 2"/>
    <x v="0"/>
    <x v="1"/>
  </r>
  <r>
    <s v="Id1152"/>
    <x v="885"/>
    <n v="44.75"/>
    <n v="5.09"/>
    <s v="yes"/>
    <x v="0"/>
    <x v="0"/>
    <n v="0"/>
    <x v="1"/>
    <x v="0"/>
    <x v="2"/>
    <d v="1996-08-08T00:00:00"/>
    <x v="1151"/>
    <x v="1"/>
    <s v="tier - 3"/>
    <x v="8"/>
    <x v="45"/>
  </r>
  <r>
    <s v="Id1153"/>
    <x v="427"/>
    <n v="30.78"/>
    <n v="7.94"/>
    <s v="No"/>
    <x v="0"/>
    <x v="0"/>
    <n v="2"/>
    <x v="1"/>
    <x v="0"/>
    <x v="0"/>
    <d v="1973-07-07T00:00:00"/>
    <x v="1152"/>
    <x v="1"/>
    <s v="tier - 2"/>
    <x v="2"/>
    <x v="30"/>
  </r>
  <r>
    <s v="Id1154"/>
    <x v="886"/>
    <n v="21.86"/>
    <n v="10.95"/>
    <s v="No"/>
    <x v="0"/>
    <x v="0"/>
    <n v="0"/>
    <x v="1"/>
    <x v="2"/>
    <x v="0"/>
    <d v="1965-09-05T00:00:00"/>
    <x v="1153"/>
    <x v="2"/>
    <s v="tier - 1"/>
    <x v="1"/>
    <x v="11"/>
  </r>
  <r>
    <s v="Id1155"/>
    <x v="887"/>
    <n v="49.09"/>
    <n v="6.3"/>
    <s v="yes"/>
    <x v="0"/>
    <x v="0"/>
    <n v="0"/>
    <x v="1"/>
    <x v="0"/>
    <x v="1"/>
    <d v="2001-07-14T00:00:00"/>
    <x v="1154"/>
    <x v="1"/>
    <s v="tier - 2"/>
    <x v="1"/>
    <x v="47"/>
  </r>
  <r>
    <s v="Id1156"/>
    <x v="888"/>
    <n v="47.74"/>
    <n v="8.0500000000000007"/>
    <s v="yes"/>
    <x v="0"/>
    <x v="0"/>
    <n v="2"/>
    <x v="1"/>
    <x v="0"/>
    <x v="0"/>
    <d v="1970-07-04T00:00:00"/>
    <x v="1155"/>
    <x v="1"/>
    <s v="tier - 1"/>
    <x v="0"/>
    <x v="2"/>
  </r>
  <r>
    <s v="Id1157"/>
    <x v="889"/>
    <n v="30.2"/>
    <n v="9.8800000000000008"/>
    <s v="yes"/>
    <x v="0"/>
    <x v="0"/>
    <n v="2"/>
    <x v="1"/>
    <x v="0"/>
    <x v="0"/>
    <d v="1970-08-18T00:00:00"/>
    <x v="1156"/>
    <x v="2"/>
    <s v="tier - 1"/>
    <x v="3"/>
    <x v="2"/>
  </r>
  <r>
    <s v="Id1158"/>
    <x v="890"/>
    <n v="33.25"/>
    <n v="7.42"/>
    <s v="yes"/>
    <x v="0"/>
    <x v="0"/>
    <n v="2"/>
    <x v="1"/>
    <x v="0"/>
    <x v="0"/>
    <d v="1970-09-12T00:00:00"/>
    <x v="1157"/>
    <x v="2"/>
    <s v="tier - 1"/>
    <x v="4"/>
    <x v="2"/>
  </r>
  <r>
    <s v="Id1159"/>
    <x v="891"/>
    <n v="26.6"/>
    <n v="8.4499999999999993"/>
    <s v="yes"/>
    <x v="0"/>
    <x v="0"/>
    <n v="1"/>
    <x v="1"/>
    <x v="1"/>
    <x v="0"/>
    <d v="1975-06-27T00:00:00"/>
    <x v="1158"/>
    <x v="1"/>
    <s v="tier - 1"/>
    <x v="2"/>
    <x v="27"/>
  </r>
  <r>
    <s v="Id1160"/>
    <x v="892"/>
    <n v="26.35"/>
    <n v="6.21"/>
    <s v="No"/>
    <x v="0"/>
    <x v="0"/>
    <n v="2"/>
    <x v="1"/>
    <x v="1"/>
    <x v="1"/>
    <d v="1972-07-10T00:00:00"/>
    <x v="1159"/>
    <x v="1"/>
    <s v="tier - 1"/>
    <x v="14"/>
    <x v="28"/>
  </r>
  <r>
    <s v="Id1161"/>
    <x v="893"/>
    <n v="39.994999999999997"/>
    <n v="4.6500000000000004"/>
    <s v="No"/>
    <x v="0"/>
    <x v="0"/>
    <n v="0"/>
    <x v="1"/>
    <x v="0"/>
    <x v="2"/>
    <d v="1977-09-19T00:00:00"/>
    <x v="1160"/>
    <x v="1"/>
    <s v="tier - 3"/>
    <x v="2"/>
    <x v="29"/>
  </r>
  <r>
    <s v="Id1162"/>
    <x v="894"/>
    <n v="22.92"/>
    <n v="5.87"/>
    <s v="yes"/>
    <x v="0"/>
    <x v="0"/>
    <n v="1"/>
    <x v="1"/>
    <x v="2"/>
    <x v="1"/>
    <d v="1964-11-07T00:00:00"/>
    <x v="1161"/>
    <x v="2"/>
    <s v="tier - 3"/>
    <x v="0"/>
    <x v="13"/>
  </r>
  <r>
    <s v="Id1163"/>
    <x v="895"/>
    <n v="24.78"/>
    <n v="4.24"/>
    <s v="yes"/>
    <x v="0"/>
    <x v="0"/>
    <n v="2"/>
    <x v="1"/>
    <x v="2"/>
    <x v="2"/>
    <d v="1966-09-16T00:00:00"/>
    <x v="1162"/>
    <x v="2"/>
    <s v="tier - 2"/>
    <x v="0"/>
    <x v="24"/>
  </r>
  <r>
    <s v="Id1164"/>
    <x v="896"/>
    <n v="34.07"/>
    <n v="7.81"/>
    <s v="yes"/>
    <x v="0"/>
    <x v="0"/>
    <n v="0"/>
    <x v="1"/>
    <x v="0"/>
    <x v="0"/>
    <d v="1981-08-08T00:00:00"/>
    <x v="1163"/>
    <x v="1"/>
    <s v="tier - 3"/>
    <x v="3"/>
    <x v="36"/>
  </r>
  <r>
    <s v="Id1165"/>
    <x v="897"/>
    <n v="30.14"/>
    <n v="9.85"/>
    <s v="No"/>
    <x v="0"/>
    <x v="0"/>
    <n v="0"/>
    <x v="1"/>
    <x v="0"/>
    <x v="0"/>
    <d v="1974-07-08T00:00:00"/>
    <x v="1164"/>
    <x v="1"/>
    <s v="tier - 2"/>
    <x v="3"/>
    <x v="19"/>
  </r>
  <r>
    <s v="Id1166"/>
    <x v="189"/>
    <n v="18.05"/>
    <n v="6.94"/>
    <s v="No"/>
    <x v="0"/>
    <x v="0"/>
    <n v="0"/>
    <x v="1"/>
    <x v="3"/>
    <x v="0"/>
    <d v="1971-07-19T00:00:00"/>
    <x v="1165"/>
    <x v="1"/>
    <s v="tier - 1"/>
    <x v="1"/>
    <x v="14"/>
  </r>
  <r>
    <s v="Id1167"/>
    <x v="37"/>
    <n v="37.4"/>
    <n v="11.3"/>
    <s v="yes"/>
    <x v="0"/>
    <x v="0"/>
    <n v="2"/>
    <x v="1"/>
    <x v="0"/>
    <x v="0"/>
    <d v="1970-09-30T00:00:00"/>
    <x v="1166"/>
    <x v="1"/>
    <s v="tier - 2"/>
    <x v="3"/>
    <x v="2"/>
  </r>
  <r>
    <s v="Id1168"/>
    <x v="898"/>
    <n v="25.75"/>
    <n v="9.23"/>
    <s v="No"/>
    <x v="0"/>
    <x v="0"/>
    <n v="0"/>
    <x v="1"/>
    <x v="1"/>
    <x v="0"/>
    <d v="1968-06-22T00:00:00"/>
    <x v="1167"/>
    <x v="2"/>
    <s v="tier - 2"/>
    <x v="0"/>
    <x v="0"/>
  </r>
  <r>
    <s v="Id1169"/>
    <x v="899"/>
    <n v="32.299999999999997"/>
    <n v="4.37"/>
    <s v="No"/>
    <x v="0"/>
    <x v="0"/>
    <n v="2"/>
    <x v="1"/>
    <x v="0"/>
    <x v="2"/>
    <d v="1972-10-23T00:00:00"/>
    <x v="1168"/>
    <x v="1"/>
    <s v="tier - 2"/>
    <x v="3"/>
    <x v="28"/>
  </r>
  <r>
    <s v="Id1170"/>
    <x v="900"/>
    <n v="28.61"/>
    <n v="5.76"/>
    <s v="No"/>
    <x v="0"/>
    <x v="1"/>
    <n v="1"/>
    <x v="1"/>
    <x v="1"/>
    <x v="1"/>
    <d v="1979-12-19T00:00:00"/>
    <x v="1169"/>
    <x v="1"/>
    <s v="tier - 2"/>
    <x v="14"/>
    <x v="18"/>
  </r>
  <r>
    <s v="Id1171"/>
    <x v="901"/>
    <n v="45.41"/>
    <n v="4.96"/>
    <s v="No"/>
    <x v="0"/>
    <x v="0"/>
    <n v="1"/>
    <x v="1"/>
    <x v="0"/>
    <x v="2"/>
    <d v="1998-06-23T00:00:00"/>
    <x v="1170"/>
    <x v="1"/>
    <s v="tier - 2"/>
    <x v="12"/>
    <x v="44"/>
  </r>
  <r>
    <s v="Id1172"/>
    <x v="902"/>
    <n v="31.2"/>
    <n v="11.04"/>
    <s v="yes"/>
    <x v="0"/>
    <x v="0"/>
    <n v="2"/>
    <x v="1"/>
    <x v="0"/>
    <x v="0"/>
    <d v="1970-12-16T00:00:00"/>
    <x v="1171"/>
    <x v="1"/>
    <s v="tier - 3"/>
    <x v="3"/>
    <x v="2"/>
  </r>
  <r>
    <s v="Id1173"/>
    <x v="903"/>
    <n v="29.83"/>
    <n v="7.81"/>
    <s v="yes"/>
    <x v="0"/>
    <x v="0"/>
    <n v="1"/>
    <x v="1"/>
    <x v="1"/>
    <x v="0"/>
    <d v="1975-10-29T00:00:00"/>
    <x v="1172"/>
    <x v="2"/>
    <s v="tier - 3"/>
    <x v="1"/>
    <x v="27"/>
  </r>
  <r>
    <s v="Id1174"/>
    <x v="904"/>
    <n v="29.06"/>
    <n v="4.55"/>
    <s v="No"/>
    <x v="0"/>
    <x v="0"/>
    <n v="0"/>
    <x v="1"/>
    <x v="1"/>
    <x v="2"/>
    <d v="1982-08-29T00:00:00"/>
    <x v="1173"/>
    <x v="1"/>
    <s v="tier - 1"/>
    <x v="15"/>
    <x v="37"/>
  </r>
  <r>
    <s v="Id1175"/>
    <x v="905"/>
    <n v="27.454999999999998"/>
    <n v="6.13"/>
    <s v="No"/>
    <x v="0"/>
    <x v="0"/>
    <n v="2"/>
    <x v="1"/>
    <x v="1"/>
    <x v="1"/>
    <d v="1972-12-27T00:00:00"/>
    <x v="1174"/>
    <x v="2"/>
    <s v="tier - 3"/>
    <x v="4"/>
    <x v="28"/>
  </r>
  <r>
    <s v="Id1176"/>
    <x v="906"/>
    <n v="23.01"/>
    <n v="6.04"/>
    <s v="yes"/>
    <x v="0"/>
    <x v="0"/>
    <n v="1"/>
    <x v="1"/>
    <x v="2"/>
    <x v="1"/>
    <d v="1964-12-15T00:00:00"/>
    <x v="1175"/>
    <x v="2"/>
    <s v="tier - 3"/>
    <x v="0"/>
    <x v="13"/>
  </r>
  <r>
    <s v="Id1177"/>
    <x v="907"/>
    <n v="31.39"/>
    <n v="8.85"/>
    <s v="yes"/>
    <x v="0"/>
    <x v="0"/>
    <n v="0"/>
    <x v="1"/>
    <x v="0"/>
    <x v="0"/>
    <d v="1981-10-18T00:00:00"/>
    <x v="1176"/>
    <x v="1"/>
    <s v="tier - 1"/>
    <x v="14"/>
    <x v="36"/>
  </r>
  <r>
    <s v="Id1178"/>
    <x v="908"/>
    <n v="34.770000000000003"/>
    <n v="10.54"/>
    <s v="No"/>
    <x v="0"/>
    <x v="0"/>
    <n v="2"/>
    <x v="1"/>
    <x v="0"/>
    <x v="0"/>
    <d v="1973-11-28T00:00:00"/>
    <x v="1177"/>
    <x v="1"/>
    <s v="tier - 3"/>
    <x v="1"/>
    <x v="30"/>
  </r>
  <r>
    <s v="Id1179"/>
    <x v="66"/>
    <n v="24.48"/>
    <n v="4.37"/>
    <s v="yes"/>
    <x v="0"/>
    <x v="0"/>
    <n v="2"/>
    <x v="1"/>
    <x v="2"/>
    <x v="2"/>
    <d v="1966-12-04T00:00:00"/>
    <x v="1178"/>
    <x v="2"/>
    <s v="tier - 2"/>
    <x v="0"/>
    <x v="24"/>
  </r>
  <r>
    <s v="Id1180"/>
    <x v="171"/>
    <n v="22.61"/>
    <n v="9.6300000000000008"/>
    <s v="No"/>
    <x v="0"/>
    <x v="0"/>
    <n v="2"/>
    <x v="1"/>
    <x v="2"/>
    <x v="0"/>
    <d v="1973-12-01T00:00:00"/>
    <x v="1179"/>
    <x v="1"/>
    <s v="tier - 1"/>
    <x v="1"/>
    <x v="30"/>
  </r>
  <r>
    <s v="Id1181"/>
    <x v="25"/>
    <n v="34.299999999999997"/>
    <n v="10.37"/>
    <s v="No"/>
    <x v="0"/>
    <x v="0"/>
    <n v="0"/>
    <x v="1"/>
    <x v="0"/>
    <x v="0"/>
    <d v="1974-08-14T00:00:00"/>
    <x v="1180"/>
    <x v="2"/>
    <s v="tier - 1"/>
    <x v="3"/>
    <x v="19"/>
  </r>
  <r>
    <s v="Id1182"/>
    <x v="909"/>
    <n v="46.09"/>
    <n v="5.44"/>
    <s v="No"/>
    <x v="0"/>
    <x v="0"/>
    <n v="2"/>
    <x v="1"/>
    <x v="0"/>
    <x v="2"/>
    <d v="1972-09-22T00:00:00"/>
    <x v="1181"/>
    <x v="1"/>
    <s v="tier - 1"/>
    <x v="0"/>
    <x v="28"/>
  </r>
  <r>
    <s v="Id1183"/>
    <x v="910"/>
    <n v="44.744999999999997"/>
    <n v="5.19"/>
    <s v="No"/>
    <x v="0"/>
    <x v="0"/>
    <n v="2"/>
    <x v="1"/>
    <x v="0"/>
    <x v="2"/>
    <d v="1972-09-22T00:00:00"/>
    <x v="1182"/>
    <x v="1"/>
    <s v="tier - 1"/>
    <x v="2"/>
    <x v="28"/>
  </r>
  <r>
    <s v="Id1184"/>
    <x v="911"/>
    <n v="26.33"/>
    <n v="11.8"/>
    <s v="yes"/>
    <x v="0"/>
    <x v="0"/>
    <n v="1"/>
    <x v="1"/>
    <x v="1"/>
    <x v="0"/>
    <d v="1975-07-28T00:00:00"/>
    <x v="1183"/>
    <x v="1"/>
    <s v="tier - 2"/>
    <x v="2"/>
    <x v="27"/>
  </r>
  <r>
    <s v="Id1185"/>
    <x v="912"/>
    <n v="26.6"/>
    <n v="8.3800000000000008"/>
    <s v="No"/>
    <x v="0"/>
    <x v="0"/>
    <n v="2"/>
    <x v="1"/>
    <x v="1"/>
    <x v="0"/>
    <d v="1973-12-21T00:00:00"/>
    <x v="1184"/>
    <x v="1"/>
    <s v="tier - 3"/>
    <x v="14"/>
    <x v="30"/>
  </r>
  <r>
    <s v="Id1186"/>
    <x v="22"/>
    <n v="27.5"/>
    <n v="7.58"/>
    <s v="No"/>
    <x v="0"/>
    <x v="0"/>
    <n v="0"/>
    <x v="1"/>
    <x v="1"/>
    <x v="0"/>
    <d v="1971-11-29T00:00:00"/>
    <x v="1185"/>
    <x v="1"/>
    <s v="tier - 2"/>
    <x v="3"/>
    <x v="14"/>
  </r>
  <r>
    <s v="Id1187"/>
    <x v="913"/>
    <n v="41.55"/>
    <n v="4.6100000000000003"/>
    <s v="No"/>
    <x v="0"/>
    <x v="0"/>
    <n v="1"/>
    <x v="1"/>
    <x v="0"/>
    <x v="2"/>
    <d v="1992-08-22T00:00:00"/>
    <x v="1186"/>
    <x v="1"/>
    <s v="tier - 1"/>
    <x v="1"/>
    <x v="34"/>
  </r>
  <r>
    <s v="Id1188"/>
    <x v="914"/>
    <n v="41.47"/>
    <n v="4.7"/>
    <s v="yes"/>
    <x v="0"/>
    <x v="1"/>
    <n v="1"/>
    <x v="1"/>
    <x v="0"/>
    <x v="2"/>
    <d v="1969-08-24T00:00:00"/>
    <x v="1187"/>
    <x v="2"/>
    <s v="tier - 2"/>
    <x v="0"/>
    <x v="16"/>
  </r>
  <r>
    <s v="Id1189"/>
    <x v="915"/>
    <n v="24.795000000000002"/>
    <n v="6.05"/>
    <s v="yes"/>
    <x v="0"/>
    <x v="0"/>
    <n v="0"/>
    <x v="1"/>
    <x v="2"/>
    <x v="1"/>
    <d v="1976-11-28T00:00:00"/>
    <x v="1188"/>
    <x v="1"/>
    <s v="tier - 3"/>
    <x v="6"/>
    <x v="1"/>
  </r>
  <r>
    <s v="Id1190"/>
    <x v="916"/>
    <n v="29.48"/>
    <n v="5.63"/>
    <s v="yes"/>
    <x v="0"/>
    <x v="1"/>
    <n v="1"/>
    <x v="1"/>
    <x v="1"/>
    <x v="2"/>
    <d v="1969-06-04T00:00:00"/>
    <x v="1189"/>
    <x v="1"/>
    <s v="tier - 2"/>
    <x v="0"/>
    <x v="0"/>
  </r>
  <r>
    <s v="Id1191"/>
    <x v="917"/>
    <n v="28.09"/>
    <n v="6.06"/>
    <s v="No"/>
    <x v="0"/>
    <x v="1"/>
    <n v="1"/>
    <x v="1"/>
    <x v="1"/>
    <x v="1"/>
    <d v="1979-07-17T00:00:00"/>
    <x v="1190"/>
    <x v="1"/>
    <s v="tier - 2"/>
    <x v="14"/>
    <x v="18"/>
  </r>
  <r>
    <s v="Id1192"/>
    <x v="219"/>
    <n v="32.729999999999997"/>
    <n v="5.19"/>
    <s v="No"/>
    <x v="0"/>
    <x v="0"/>
    <n v="1"/>
    <x v="1"/>
    <x v="0"/>
    <x v="2"/>
    <d v="1987-11-14T00:00:00"/>
    <x v="1191"/>
    <x v="1"/>
    <s v="tier - 3"/>
    <x v="14"/>
    <x v="38"/>
  </r>
  <r>
    <s v="Id1193"/>
    <x v="304"/>
    <n v="27.36"/>
    <n v="8.9600000000000009"/>
    <s v="No"/>
    <x v="0"/>
    <x v="0"/>
    <n v="0"/>
    <x v="1"/>
    <x v="1"/>
    <x v="0"/>
    <d v="1974-06-08T00:00:00"/>
    <x v="1192"/>
    <x v="1"/>
    <s v="tier - 3"/>
    <x v="2"/>
    <x v="30"/>
  </r>
  <r>
    <s v="Id1194"/>
    <x v="101"/>
    <n v="27.265000000000001"/>
    <n v="11.39"/>
    <s v="No"/>
    <x v="0"/>
    <x v="0"/>
    <n v="0"/>
    <x v="1"/>
    <x v="1"/>
    <x v="0"/>
    <d v="1974-11-27T00:00:00"/>
    <x v="1193"/>
    <x v="1"/>
    <s v="tier - 1"/>
    <x v="2"/>
    <x v="19"/>
  </r>
  <r>
    <s v="Id1195"/>
    <x v="918"/>
    <n v="48.07"/>
    <n v="4.0599999999999996"/>
    <s v="yes"/>
    <x v="0"/>
    <x v="0"/>
    <n v="0"/>
    <x v="1"/>
    <x v="0"/>
    <x v="2"/>
    <d v="1976-11-03T00:00:00"/>
    <x v="1194"/>
    <x v="1"/>
    <s v="tier - 1"/>
    <x v="2"/>
    <x v="1"/>
  </r>
  <r>
    <s v="Id1196"/>
    <x v="919"/>
    <n v="30.8"/>
    <n v="5.23"/>
    <s v="yes"/>
    <x v="0"/>
    <x v="0"/>
    <n v="0"/>
    <x v="1"/>
    <x v="0"/>
    <x v="2"/>
    <d v="1976-10-30T00:00:00"/>
    <x v="1195"/>
    <x v="1"/>
    <s v="tier - 2"/>
    <x v="3"/>
    <x v="1"/>
  </r>
  <r>
    <s v="Id1197"/>
    <x v="920"/>
    <n v="32.299999999999997"/>
    <n v="5.05"/>
    <s v="yes"/>
    <x v="0"/>
    <x v="0"/>
    <n v="0"/>
    <x v="1"/>
    <x v="0"/>
    <x v="2"/>
    <d v="1976-10-17T00:00:00"/>
    <x v="1196"/>
    <x v="1"/>
    <s v="tier - 3"/>
    <x v="2"/>
    <x v="1"/>
  </r>
  <r>
    <s v="Id1198"/>
    <x v="800"/>
    <n v="39.700000000000003"/>
    <n v="7.34"/>
    <s v="No"/>
    <x v="0"/>
    <x v="0"/>
    <n v="0"/>
    <x v="1"/>
    <x v="0"/>
    <x v="0"/>
    <d v="1971-10-20T00:00:00"/>
    <x v="1197"/>
    <x v="2"/>
    <s v="tier - 3"/>
    <x v="3"/>
    <x v="14"/>
  </r>
  <r>
    <s v="Id1199"/>
    <x v="921"/>
    <n v="35.97"/>
    <n v="8.1300000000000008"/>
    <s v="No"/>
    <x v="0"/>
    <x v="0"/>
    <n v="0"/>
    <x v="1"/>
    <x v="0"/>
    <x v="0"/>
    <d v="1971-12-29T00:00:00"/>
    <x v="1198"/>
    <x v="2"/>
    <s v="tier - 2"/>
    <x v="0"/>
    <x v="14"/>
  </r>
  <r>
    <s v="Id1200"/>
    <x v="734"/>
    <n v="25.86"/>
    <n v="6.68"/>
    <s v="yes"/>
    <x v="0"/>
    <x v="0"/>
    <n v="1"/>
    <x v="1"/>
    <x v="1"/>
    <x v="0"/>
    <d v="1975-12-02T00:00:00"/>
    <x v="1199"/>
    <x v="1"/>
    <s v="tier - 2"/>
    <x v="2"/>
    <x v="27"/>
  </r>
  <r>
    <s v="Id1201"/>
    <x v="47"/>
    <n v="30.03"/>
    <n v="11.51"/>
    <s v="No"/>
    <x v="0"/>
    <x v="0"/>
    <n v="0"/>
    <x v="1"/>
    <x v="0"/>
    <x v="0"/>
    <d v="1971-11-26T00:00:00"/>
    <x v="1200"/>
    <x v="1"/>
    <s v="tier - 1"/>
    <x v="0"/>
    <x v="14"/>
  </r>
  <r>
    <s v="Id1202"/>
    <x v="922"/>
    <n v="25.76"/>
    <n v="6.02"/>
    <s v="yes"/>
    <x v="0"/>
    <x v="1"/>
    <n v="1"/>
    <x v="1"/>
    <x v="1"/>
    <x v="1"/>
    <d v="1969-11-24T00:00:00"/>
    <x v="1201"/>
    <x v="1"/>
    <s v="tier - 3"/>
    <x v="0"/>
    <x v="16"/>
  </r>
  <r>
    <s v="Id1203"/>
    <x v="923"/>
    <n v="22.42"/>
    <n v="7.96"/>
    <s v="No"/>
    <x v="0"/>
    <x v="0"/>
    <n v="0"/>
    <x v="1"/>
    <x v="2"/>
    <x v="0"/>
    <d v="1971-10-08T00:00:00"/>
    <x v="1202"/>
    <x v="2"/>
    <s v="tier - 1"/>
    <x v="4"/>
    <x v="14"/>
  </r>
  <r>
    <s v="Id1204"/>
    <x v="302"/>
    <n v="33.18"/>
    <n v="6.01"/>
    <s v="yes"/>
    <x v="0"/>
    <x v="0"/>
    <n v="1"/>
    <x v="1"/>
    <x v="0"/>
    <x v="1"/>
    <d v="1988-07-01T00:00:00"/>
    <x v="1203"/>
    <x v="1"/>
    <s v="tier - 1"/>
    <x v="14"/>
    <x v="23"/>
  </r>
  <r>
    <s v="Id1205"/>
    <x v="924"/>
    <n v="43.04"/>
    <n v="5.9"/>
    <s v="yes"/>
    <x v="0"/>
    <x v="0"/>
    <n v="0"/>
    <x v="1"/>
    <x v="0"/>
    <x v="1"/>
    <d v="1996-10-12T00:00:00"/>
    <x v="1204"/>
    <x v="1"/>
    <s v="tier - 1"/>
    <x v="12"/>
    <x v="45"/>
  </r>
  <r>
    <s v="Id1206"/>
    <x v="925"/>
    <n v="34.15"/>
    <n v="4.49"/>
    <s v="yes"/>
    <x v="0"/>
    <x v="0"/>
    <n v="1"/>
    <x v="1"/>
    <x v="0"/>
    <x v="2"/>
    <d v="1988-07-09T00:00:00"/>
    <x v="1205"/>
    <x v="1"/>
    <s v="tier - 1"/>
    <x v="1"/>
    <x v="23"/>
  </r>
  <r>
    <s v="Id1207"/>
    <x v="926"/>
    <n v="25.78"/>
    <n v="6.25"/>
    <s v="No"/>
    <x v="0"/>
    <x v="0"/>
    <n v="0"/>
    <x v="1"/>
    <x v="1"/>
    <x v="1"/>
    <d v="1977-10-12T00:00:00"/>
    <x v="1206"/>
    <x v="1"/>
    <s v="tier - 1"/>
    <x v="2"/>
    <x v="29"/>
  </r>
  <r>
    <s v="Id1208"/>
    <x v="927"/>
    <n v="21.02"/>
    <n v="9.6199999999999992"/>
    <s v="yes"/>
    <x v="0"/>
    <x v="1"/>
    <n v="1"/>
    <x v="1"/>
    <x v="2"/>
    <x v="0"/>
    <d v="1963-06-08T00:00:00"/>
    <x v="1207"/>
    <x v="2"/>
    <s v="tier - 1"/>
    <x v="0"/>
    <x v="5"/>
  </r>
  <r>
    <s v="Id1209"/>
    <x v="928"/>
    <n v="37.51"/>
    <n v="11.06"/>
    <s v="No"/>
    <x v="0"/>
    <x v="0"/>
    <n v="2"/>
    <x v="1"/>
    <x v="0"/>
    <x v="0"/>
    <d v="1973-10-16T00:00:00"/>
    <x v="1208"/>
    <x v="2"/>
    <s v="tier - 3"/>
    <x v="0"/>
    <x v="30"/>
  </r>
  <r>
    <s v="Id1210"/>
    <x v="145"/>
    <n v="25.745000000000001"/>
    <n v="6.11"/>
    <s v="yes"/>
    <x v="0"/>
    <x v="0"/>
    <n v="0"/>
    <x v="1"/>
    <x v="1"/>
    <x v="1"/>
    <d v="1976-11-03T00:00:00"/>
    <x v="1209"/>
    <x v="1"/>
    <s v="tier - 1"/>
    <x v="1"/>
    <x v="1"/>
  </r>
  <r>
    <s v="Id1211"/>
    <x v="929"/>
    <n v="31.35"/>
    <n v="11.49"/>
    <s v="No"/>
    <x v="0"/>
    <x v="0"/>
    <n v="2"/>
    <x v="1"/>
    <x v="0"/>
    <x v="0"/>
    <d v="1973-09-18T00:00:00"/>
    <x v="1210"/>
    <x v="2"/>
    <s v="tier - 3"/>
    <x v="4"/>
    <x v="30"/>
  </r>
  <r>
    <s v="Id1212"/>
    <x v="144"/>
    <n v="29.83"/>
    <n v="8.68"/>
    <s v="No"/>
    <x v="0"/>
    <x v="0"/>
    <n v="2"/>
    <x v="1"/>
    <x v="1"/>
    <x v="0"/>
    <d v="1973-10-16T00:00:00"/>
    <x v="1211"/>
    <x v="1"/>
    <s v="tier - 3"/>
    <x v="11"/>
    <x v="30"/>
  </r>
  <r>
    <s v="Id1213"/>
    <x v="368"/>
    <n v="25.49"/>
    <n v="5.68"/>
    <s v="yes"/>
    <x v="0"/>
    <x v="1"/>
    <n v="1"/>
    <x v="1"/>
    <x v="1"/>
    <x v="2"/>
    <d v="1969-11-26T00:00:00"/>
    <x v="1212"/>
    <x v="1"/>
    <s v="tier - 3"/>
    <x v="0"/>
    <x v="16"/>
  </r>
  <r>
    <s v="Id1214"/>
    <x v="569"/>
    <n v="34.1"/>
    <n v="8.4499999999999993"/>
    <s v="No"/>
    <x v="0"/>
    <x v="0"/>
    <n v="0"/>
    <x v="1"/>
    <x v="0"/>
    <x v="0"/>
    <d v="1971-07-02T00:00:00"/>
    <x v="1213"/>
    <x v="1"/>
    <s v="tier - 3"/>
    <x v="0"/>
    <x v="14"/>
  </r>
  <r>
    <s v="Id1215"/>
    <x v="930"/>
    <n v="25.84"/>
    <n v="8.51"/>
    <s v="No"/>
    <x v="0"/>
    <x v="0"/>
    <n v="2"/>
    <x v="1"/>
    <x v="1"/>
    <x v="0"/>
    <d v="1973-10-27T00:00:00"/>
    <x v="1214"/>
    <x v="2"/>
    <s v="tier - 2"/>
    <x v="4"/>
    <x v="30"/>
  </r>
  <r>
    <s v="Id1216"/>
    <x v="931"/>
    <n v="20.6"/>
    <n v="7.62"/>
    <s v="No"/>
    <x v="0"/>
    <x v="0"/>
    <n v="0"/>
    <x v="1"/>
    <x v="2"/>
    <x v="0"/>
    <d v="1971-08-06T00:00:00"/>
    <x v="1215"/>
    <x v="1"/>
    <s v="tier - 1"/>
    <x v="3"/>
    <x v="14"/>
  </r>
  <r>
    <s v="Id1217"/>
    <x v="564"/>
    <n v="28.88"/>
    <n v="10.18"/>
    <s v="No"/>
    <x v="0"/>
    <x v="0"/>
    <n v="0"/>
    <x v="1"/>
    <x v="1"/>
    <x v="0"/>
    <d v="1974-08-21T00:00:00"/>
    <x v="1216"/>
    <x v="1"/>
    <s v="tier - 1"/>
    <x v="1"/>
    <x v="19"/>
  </r>
  <r>
    <s v="Id1218"/>
    <x v="932"/>
    <n v="28.24"/>
    <n v="5.36"/>
    <s v="No"/>
    <x v="0"/>
    <x v="0"/>
    <n v="0"/>
    <x v="1"/>
    <x v="1"/>
    <x v="2"/>
    <d v="1980-10-05T00:00:00"/>
    <x v="1217"/>
    <x v="1"/>
    <s v="tier - 1"/>
    <x v="14"/>
    <x v="25"/>
  </r>
  <r>
    <s v="Id1219"/>
    <x v="7"/>
    <n v="25.46"/>
    <n v="11.78"/>
    <s v="yes"/>
    <x v="0"/>
    <x v="0"/>
    <n v="1"/>
    <x v="1"/>
    <x v="1"/>
    <x v="0"/>
    <d v="1975-12-06T00:00:00"/>
    <x v="1218"/>
    <x v="2"/>
    <s v="tier - 3"/>
    <x v="5"/>
    <x v="27"/>
  </r>
  <r>
    <s v="Id1220"/>
    <x v="933"/>
    <n v="29.64"/>
    <n v="10.82"/>
    <s v="yes"/>
    <x v="0"/>
    <x v="0"/>
    <n v="0"/>
    <x v="1"/>
    <x v="1"/>
    <x v="0"/>
    <d v="1981-12-05T00:00:00"/>
    <x v="1219"/>
    <x v="1"/>
    <s v="tier - 3"/>
    <x v="9"/>
    <x v="36"/>
  </r>
  <r>
    <s v="Id1221"/>
    <x v="934"/>
    <n v="31.27"/>
    <n v="7.73"/>
    <s v="yes"/>
    <x v="0"/>
    <x v="0"/>
    <n v="1"/>
    <x v="1"/>
    <x v="0"/>
    <x v="0"/>
    <d v="1986-12-25T00:00:00"/>
    <x v="1220"/>
    <x v="1"/>
    <s v="tier - 3"/>
    <x v="14"/>
    <x v="26"/>
  </r>
  <r>
    <s v="Id1222"/>
    <x v="935"/>
    <n v="19.95"/>
    <n v="6.24"/>
    <s v="yes"/>
    <x v="0"/>
    <x v="0"/>
    <n v="0"/>
    <x v="1"/>
    <x v="2"/>
    <x v="1"/>
    <d v="1976-09-10T00:00:00"/>
    <x v="1221"/>
    <x v="1"/>
    <s v="tier - 1"/>
    <x v="1"/>
    <x v="1"/>
  </r>
  <r>
    <s v="Id1223"/>
    <x v="936"/>
    <n v="21.3"/>
    <n v="10.42"/>
    <s v="No"/>
    <x v="0"/>
    <x v="0"/>
    <n v="2"/>
    <x v="1"/>
    <x v="2"/>
    <x v="0"/>
    <d v="1973-12-25T00:00:00"/>
    <x v="1222"/>
    <x v="1"/>
    <s v="tier - 3"/>
    <x v="3"/>
    <x v="30"/>
  </r>
  <r>
    <s v="Id1224"/>
    <x v="937"/>
    <n v="31.635000000000002"/>
    <n v="11.11"/>
    <s v="No"/>
    <x v="0"/>
    <x v="0"/>
    <n v="0"/>
    <x v="1"/>
    <x v="0"/>
    <x v="0"/>
    <d v="1971-12-29T00:00:00"/>
    <x v="1223"/>
    <x v="2"/>
    <s v="tier - 1"/>
    <x v="1"/>
    <x v="14"/>
  </r>
  <r>
    <s v="Id1225"/>
    <x v="938"/>
    <n v="23.9"/>
    <n v="7.67"/>
    <s v="yes"/>
    <x v="0"/>
    <x v="0"/>
    <n v="2"/>
    <x v="1"/>
    <x v="2"/>
    <x v="0"/>
    <d v="1970-10-24T00:00:00"/>
    <x v="1224"/>
    <x v="1"/>
    <s v="tier - 2"/>
    <x v="1"/>
    <x v="2"/>
  </r>
  <r>
    <s v="Id1226"/>
    <x v="939"/>
    <n v="34.15"/>
    <n v="6.15"/>
    <s v="No"/>
    <x v="0"/>
    <x v="0"/>
    <n v="0"/>
    <x v="1"/>
    <x v="0"/>
    <x v="1"/>
    <d v="1990-08-23T00:00:00"/>
    <x v="1225"/>
    <x v="1"/>
    <s v="tier - 2"/>
    <x v="14"/>
    <x v="3"/>
  </r>
  <r>
    <s v="Id1227"/>
    <x v="940"/>
    <n v="28.71"/>
    <n v="5.71"/>
    <s v="No"/>
    <x v="0"/>
    <x v="0"/>
    <n v="0"/>
    <x v="1"/>
    <x v="1"/>
    <x v="1"/>
    <d v="1982-12-08T00:00:00"/>
    <x v="1226"/>
    <x v="1"/>
    <s v="tier - 1"/>
    <x v="1"/>
    <x v="37"/>
  </r>
  <r>
    <s v="Id1228"/>
    <x v="941"/>
    <n v="36.700000000000003"/>
    <n v="8.6999999999999993"/>
    <s v="yes"/>
    <x v="0"/>
    <x v="0"/>
    <n v="2"/>
    <x v="1"/>
    <x v="0"/>
    <x v="0"/>
    <d v="1970-10-18T00:00:00"/>
    <x v="1227"/>
    <x v="2"/>
    <s v="tier - 2"/>
    <x v="3"/>
    <x v="2"/>
  </r>
  <r>
    <s v="Id1229"/>
    <x v="219"/>
    <n v="34.1"/>
    <n v="9.0399999999999991"/>
    <s v="yes"/>
    <x v="0"/>
    <x v="0"/>
    <n v="2"/>
    <x v="1"/>
    <x v="0"/>
    <x v="0"/>
    <d v="1970-08-12T00:00:00"/>
    <x v="1228"/>
    <x v="2"/>
    <s v="tier - 3"/>
    <x v="0"/>
    <x v="2"/>
  </r>
  <r>
    <s v="Id1230"/>
    <x v="942"/>
    <n v="25.7"/>
    <n v="5.61"/>
    <s v="No"/>
    <x v="0"/>
    <x v="0"/>
    <n v="0"/>
    <x v="1"/>
    <x v="1"/>
    <x v="2"/>
    <d v="1977-12-02T00:00:00"/>
    <x v="1229"/>
    <x v="1"/>
    <s v="tier - 1"/>
    <x v="3"/>
    <x v="29"/>
  </r>
  <r>
    <s v="Id1231"/>
    <x v="943"/>
    <n v="21.68"/>
    <n v="8.1199999999999992"/>
    <s v="No"/>
    <x v="0"/>
    <x v="0"/>
    <n v="0"/>
    <x v="1"/>
    <x v="2"/>
    <x v="0"/>
    <d v="1965-11-09T00:00:00"/>
    <x v="1230"/>
    <x v="2"/>
    <s v="tier - 1"/>
    <x v="3"/>
    <x v="11"/>
  </r>
  <r>
    <s v="Id1232"/>
    <x v="944"/>
    <n v="25.175000000000001"/>
    <n v="4.74"/>
    <s v="No"/>
    <x v="0"/>
    <x v="0"/>
    <n v="0"/>
    <x v="1"/>
    <x v="1"/>
    <x v="2"/>
    <d v="1977-11-04T00:00:00"/>
    <x v="1231"/>
    <x v="1"/>
    <s v="tier - 2"/>
    <x v="2"/>
    <x v="29"/>
  </r>
  <r>
    <s v="Id1233"/>
    <x v="945"/>
    <n v="44.77"/>
    <n v="4.0599999999999996"/>
    <s v="No"/>
    <x v="0"/>
    <x v="0"/>
    <n v="2"/>
    <x v="1"/>
    <x v="0"/>
    <x v="2"/>
    <d v="1972-12-02T00:00:00"/>
    <x v="1232"/>
    <x v="2"/>
    <s v="tier - 2"/>
    <x v="0"/>
    <x v="28"/>
  </r>
  <r>
    <s v="Id1234"/>
    <x v="946"/>
    <n v="37.07"/>
    <n v="5.69"/>
    <s v="No"/>
    <x v="0"/>
    <x v="0"/>
    <n v="2"/>
    <x v="1"/>
    <x v="0"/>
    <x v="2"/>
    <d v="1972-12-07T00:00:00"/>
    <x v="1233"/>
    <x v="1"/>
    <s v="tier - 2"/>
    <x v="0"/>
    <x v="28"/>
  </r>
  <r>
    <s v="Id1235"/>
    <x v="947"/>
    <n v="39.799999999999997"/>
    <n v="5.66"/>
    <s v="No"/>
    <x v="0"/>
    <x v="1"/>
    <n v="1"/>
    <x v="1"/>
    <x v="0"/>
    <x v="2"/>
    <d v="1993-12-01T00:00:00"/>
    <x v="1234"/>
    <x v="1"/>
    <s v="tier - 3"/>
    <x v="12"/>
    <x v="20"/>
  </r>
  <r>
    <s v="Id1236"/>
    <x v="948"/>
    <n v="26.36"/>
    <n v="4.32"/>
    <s v="No"/>
    <x v="0"/>
    <x v="1"/>
    <n v="1"/>
    <x v="1"/>
    <x v="1"/>
    <x v="2"/>
    <d v="1979-12-16T00:00:00"/>
    <x v="1235"/>
    <x v="1"/>
    <s v="tier - 1"/>
    <x v="15"/>
    <x v="18"/>
  </r>
  <r>
    <s v="Id1237"/>
    <x v="949"/>
    <n v="29.925000000000001"/>
    <n v="8.2899999999999991"/>
    <s v="No"/>
    <x v="0"/>
    <x v="0"/>
    <n v="2"/>
    <x v="1"/>
    <x v="0"/>
    <x v="0"/>
    <d v="1973-10-11T00:00:00"/>
    <x v="1236"/>
    <x v="1"/>
    <s v="tier - 1"/>
    <x v="1"/>
    <x v="30"/>
  </r>
  <r>
    <s v="Id1238"/>
    <x v="144"/>
    <n v="37.29"/>
    <n v="10.46"/>
    <s v="No"/>
    <x v="0"/>
    <x v="0"/>
    <n v="0"/>
    <x v="1"/>
    <x v="0"/>
    <x v="0"/>
    <d v="1974-07-21T00:00:00"/>
    <x v="1237"/>
    <x v="1"/>
    <s v="tier - 2"/>
    <x v="0"/>
    <x v="19"/>
  </r>
  <r>
    <s v="Id1239"/>
    <x v="950"/>
    <n v="30.2"/>
    <n v="11.96"/>
    <s v="No"/>
    <x v="0"/>
    <x v="0"/>
    <n v="0"/>
    <x v="1"/>
    <x v="0"/>
    <x v="0"/>
    <d v="1974-09-08T00:00:00"/>
    <x v="1238"/>
    <x v="2"/>
    <s v="tier - 2"/>
    <x v="3"/>
    <x v="19"/>
  </r>
  <r>
    <s v="Id1240"/>
    <x v="951"/>
    <n v="24.225000000000001"/>
    <n v="4.25"/>
    <s v="yes"/>
    <x v="0"/>
    <x v="1"/>
    <n v="1"/>
    <x v="1"/>
    <x v="2"/>
    <x v="2"/>
    <d v="1983-07-15T00:00:00"/>
    <x v="1239"/>
    <x v="1"/>
    <s v="tier - 3"/>
    <x v="1"/>
    <x v="33"/>
  </r>
  <r>
    <s v="Id1241"/>
    <x v="952"/>
    <n v="31.445"/>
    <n v="8.33"/>
    <s v="No"/>
    <x v="0"/>
    <x v="0"/>
    <n v="0"/>
    <x v="1"/>
    <x v="0"/>
    <x v="0"/>
    <d v="1974-08-17T00:00:00"/>
    <x v="1240"/>
    <x v="2"/>
    <s v="tier - 2"/>
    <x v="4"/>
    <x v="19"/>
  </r>
  <r>
    <s v="Id1242"/>
    <x v="953"/>
    <n v="38.880000000000003"/>
    <n v="4.29"/>
    <s v="No"/>
    <x v="0"/>
    <x v="0"/>
    <n v="1"/>
    <x v="1"/>
    <x v="0"/>
    <x v="2"/>
    <d v="1992-09-27T00:00:00"/>
    <x v="1241"/>
    <x v="1"/>
    <s v="tier - 3"/>
    <x v="12"/>
    <x v="34"/>
  </r>
  <r>
    <s v="Id1243"/>
    <x v="954"/>
    <n v="43.89"/>
    <n v="6.32"/>
    <s v="yes"/>
    <x v="0"/>
    <x v="0"/>
    <n v="0"/>
    <x v="1"/>
    <x v="0"/>
    <x v="1"/>
    <d v="1976-12-25T00:00:00"/>
    <x v="1242"/>
    <x v="2"/>
    <s v="tier - 2"/>
    <x v="0"/>
    <x v="1"/>
  </r>
  <r>
    <s v="Id1244"/>
    <x v="831"/>
    <n v="25.6"/>
    <n v="5.65"/>
    <s v="No"/>
    <x v="0"/>
    <x v="0"/>
    <n v="2"/>
    <x v="1"/>
    <x v="1"/>
    <x v="2"/>
    <d v="1972-06-06T00:00:00"/>
    <x v="1243"/>
    <x v="1"/>
    <s v="tier - 1"/>
    <x v="3"/>
    <x v="14"/>
  </r>
  <r>
    <s v="Id1245"/>
    <x v="955"/>
    <n v="29.545000000000002"/>
    <n v="8.41"/>
    <s v="yes"/>
    <x v="0"/>
    <x v="0"/>
    <n v="1"/>
    <x v="1"/>
    <x v="1"/>
    <x v="0"/>
    <d v="1975-07-07T00:00:00"/>
    <x v="1244"/>
    <x v="1"/>
    <s v="tier - 2"/>
    <x v="1"/>
    <x v="27"/>
  </r>
  <r>
    <s v="Id1246"/>
    <x v="956"/>
    <n v="23.25"/>
    <n v="11.96"/>
    <s v="yes"/>
    <x v="0"/>
    <x v="0"/>
    <n v="0"/>
    <x v="1"/>
    <x v="2"/>
    <x v="0"/>
    <d v="1967-09-06T00:00:00"/>
    <x v="1245"/>
    <x v="2"/>
    <s v="tier - 2"/>
    <x v="0"/>
    <x v="22"/>
  </r>
  <r>
    <s v="Id1247"/>
    <x v="957"/>
    <n v="43.95"/>
    <n v="5.17"/>
    <s v="yes"/>
    <x v="0"/>
    <x v="1"/>
    <n v="1"/>
    <x v="1"/>
    <x v="0"/>
    <x v="2"/>
    <d v="1997-11-28T00:00:00"/>
    <x v="1246"/>
    <x v="1"/>
    <s v="tier - 2"/>
    <x v="1"/>
    <x v="31"/>
  </r>
  <r>
    <s v="Id1248"/>
    <x v="348"/>
    <n v="21.85"/>
    <n v="8.76"/>
    <s v="No"/>
    <x v="0"/>
    <x v="0"/>
    <n v="0"/>
    <x v="1"/>
    <x v="2"/>
    <x v="0"/>
    <d v="1978-12-16T00:00:00"/>
    <x v="1247"/>
    <x v="1"/>
    <s v="tier - 3"/>
    <x v="6"/>
    <x v="9"/>
  </r>
  <r>
    <s v="Id1249"/>
    <x v="135"/>
    <n v="25.73"/>
    <n v="7.99"/>
    <s v="No"/>
    <x v="0"/>
    <x v="0"/>
    <n v="2"/>
    <x v="1"/>
    <x v="1"/>
    <x v="0"/>
    <d v="1973-09-09T00:00:00"/>
    <x v="1248"/>
    <x v="1"/>
    <s v="tier - 3"/>
    <x v="1"/>
    <x v="30"/>
  </r>
  <r>
    <s v="Id1250"/>
    <x v="958"/>
    <n v="32.229999999999997"/>
    <n v="8.59"/>
    <s v="No"/>
    <x v="0"/>
    <x v="0"/>
    <n v="0"/>
    <x v="1"/>
    <x v="0"/>
    <x v="0"/>
    <d v="1974-06-18T00:00:00"/>
    <x v="1249"/>
    <x v="1"/>
    <s v="tier - 3"/>
    <x v="0"/>
    <x v="19"/>
  </r>
  <r>
    <s v="Id1251"/>
    <x v="959"/>
    <n v="32.204999999999998"/>
    <n v="6.14"/>
    <s v="No"/>
    <x v="0"/>
    <x v="0"/>
    <n v="2"/>
    <x v="1"/>
    <x v="0"/>
    <x v="1"/>
    <d v="1972-11-22T00:00:00"/>
    <x v="1250"/>
    <x v="2"/>
    <s v="tier - 2"/>
    <x v="1"/>
    <x v="28"/>
  </r>
  <r>
    <s v="Id1252"/>
    <x v="511"/>
    <n v="26.41"/>
    <n v="4.08"/>
    <s v="No"/>
    <x v="0"/>
    <x v="0"/>
    <n v="2"/>
    <x v="1"/>
    <x v="1"/>
    <x v="2"/>
    <d v="1972-11-14T00:00:00"/>
    <x v="1251"/>
    <x v="2"/>
    <s v="tier - 1"/>
    <x v="1"/>
    <x v="28"/>
  </r>
  <r>
    <s v="Id1253"/>
    <x v="960"/>
    <n v="30.2"/>
    <n v="6.25"/>
    <s v="yes"/>
    <x v="0"/>
    <x v="0"/>
    <n v="0"/>
    <x v="1"/>
    <x v="0"/>
    <x v="1"/>
    <d v="1976-07-14T00:00:00"/>
    <x v="1252"/>
    <x v="1"/>
    <s v="tier - 3"/>
    <x v="3"/>
    <x v="1"/>
  </r>
  <r>
    <s v="Id1254"/>
    <x v="75"/>
    <n v="31.26"/>
    <n v="5.94"/>
    <s v="yes"/>
    <x v="0"/>
    <x v="0"/>
    <n v="1"/>
    <x v="1"/>
    <x v="0"/>
    <x v="1"/>
    <d v="1988-08-22T00:00:00"/>
    <x v="1253"/>
    <x v="1"/>
    <s v="tier - 1"/>
    <x v="15"/>
    <x v="23"/>
  </r>
  <r>
    <s v="Id1255"/>
    <x v="961"/>
    <n v="33.725000000000001"/>
    <n v="6.45"/>
    <s v="yes"/>
    <x v="0"/>
    <x v="0"/>
    <n v="0"/>
    <x v="1"/>
    <x v="0"/>
    <x v="0"/>
    <d v="1976-10-19T00:00:00"/>
    <x v="1254"/>
    <x v="1"/>
    <s v="tier - 3"/>
    <x v="2"/>
    <x v="1"/>
  </r>
  <r>
    <s v="Id1256"/>
    <x v="962"/>
    <n v="28.9"/>
    <n v="5.74"/>
    <s v="yes"/>
    <x v="0"/>
    <x v="0"/>
    <n v="0"/>
    <x v="1"/>
    <x v="1"/>
    <x v="1"/>
    <d v="1976-06-14T00:00:00"/>
    <x v="1255"/>
    <x v="1"/>
    <s v="tier - 1"/>
    <x v="3"/>
    <x v="1"/>
  </r>
  <r>
    <s v="Id1257"/>
    <x v="143"/>
    <n v="45.69"/>
    <n v="4.43"/>
    <s v="yes"/>
    <x v="0"/>
    <x v="0"/>
    <n v="0"/>
    <x v="1"/>
    <x v="0"/>
    <x v="2"/>
    <d v="2001-11-07T00:00:00"/>
    <x v="1256"/>
    <x v="1"/>
    <s v="tier - 3"/>
    <x v="8"/>
    <x v="47"/>
  </r>
  <r>
    <s v="Id1258"/>
    <x v="963"/>
    <n v="21.03"/>
    <n v="6.5"/>
    <s v="No"/>
    <x v="0"/>
    <x v="0"/>
    <n v="0"/>
    <x v="1"/>
    <x v="2"/>
    <x v="0"/>
    <d v="1965-08-29T00:00:00"/>
    <x v="1257"/>
    <x v="2"/>
    <s v="tier - 2"/>
    <x v="0"/>
    <x v="11"/>
  </r>
  <r>
    <s v="Id1259"/>
    <x v="964"/>
    <n v="37"/>
    <n v="8.75"/>
    <s v="No"/>
    <x v="0"/>
    <x v="0"/>
    <n v="0"/>
    <x v="1"/>
    <x v="0"/>
    <x v="0"/>
    <d v="1971-06-18T00:00:00"/>
    <x v="1258"/>
    <x v="1"/>
    <s v="tier - 1"/>
    <x v="3"/>
    <x v="14"/>
  </r>
  <r>
    <s v="Id1260"/>
    <x v="965"/>
    <n v="25.4"/>
    <n v="11.96"/>
    <s v="No"/>
    <x v="0"/>
    <x v="0"/>
    <n v="0"/>
    <x v="1"/>
    <x v="1"/>
    <x v="0"/>
    <d v="1971-08-23T00:00:00"/>
    <x v="1259"/>
    <x v="1"/>
    <s v="tier - 3"/>
    <x v="3"/>
    <x v="14"/>
  </r>
  <r>
    <s v="Id1261"/>
    <x v="346"/>
    <n v="32.299999999999997"/>
    <n v="10.54"/>
    <s v="No"/>
    <x v="0"/>
    <x v="0"/>
    <n v="0"/>
    <x v="1"/>
    <x v="0"/>
    <x v="0"/>
    <d v="1974-09-06T00:00:00"/>
    <x v="1260"/>
    <x v="1"/>
    <s v="tier - 3"/>
    <x v="1"/>
    <x v="19"/>
  </r>
  <r>
    <s v="Id1262"/>
    <x v="966"/>
    <n v="23.94"/>
    <n v="4.54"/>
    <s v="yes"/>
    <x v="0"/>
    <x v="1"/>
    <n v="1"/>
    <x v="1"/>
    <x v="2"/>
    <x v="2"/>
    <d v="1969-09-09T00:00:00"/>
    <x v="1261"/>
    <x v="1"/>
    <s v="tier - 1"/>
    <x v="0"/>
    <x v="16"/>
  </r>
  <r>
    <s v="Id1263"/>
    <x v="967"/>
    <n v="46.4"/>
    <n v="5.71"/>
    <s v="No"/>
    <x v="0"/>
    <x v="0"/>
    <n v="0"/>
    <x v="1"/>
    <x v="0"/>
    <x v="1"/>
    <d v="1999-08-23T00:00:00"/>
    <x v="1262"/>
    <x v="1"/>
    <s v="tier - 3"/>
    <x v="3"/>
    <x v="35"/>
  </r>
  <r>
    <s v="Id1264"/>
    <x v="968"/>
    <n v="40.375"/>
    <n v="6.25"/>
    <s v="yes"/>
    <x v="0"/>
    <x v="0"/>
    <n v="0"/>
    <x v="1"/>
    <x v="0"/>
    <x v="1"/>
    <d v="1976-06-17T00:00:00"/>
    <x v="1263"/>
    <x v="1"/>
    <s v="tier - 3"/>
    <x v="1"/>
    <x v="1"/>
  </r>
  <r>
    <s v="Id1265"/>
    <x v="969"/>
    <n v="28.7"/>
    <n v="9.4700000000000006"/>
    <s v="No"/>
    <x v="0"/>
    <x v="0"/>
    <n v="2"/>
    <x v="1"/>
    <x v="1"/>
    <x v="0"/>
    <d v="1973-06-25T00:00:00"/>
    <x v="1264"/>
    <x v="2"/>
    <s v="tier - 3"/>
    <x v="3"/>
    <x v="30"/>
  </r>
  <r>
    <s v="Id1266"/>
    <x v="187"/>
    <n v="26.63"/>
    <n v="5.7"/>
    <s v="No"/>
    <x v="0"/>
    <x v="0"/>
    <n v="0"/>
    <x v="1"/>
    <x v="1"/>
    <x v="1"/>
    <d v="1980-10-28T00:00:00"/>
    <x v="1265"/>
    <x v="1"/>
    <s v="tier - 3"/>
    <x v="14"/>
    <x v="25"/>
  </r>
  <r>
    <s v="Id1267"/>
    <x v="970"/>
    <n v="22.515000000000001"/>
    <n v="11.18"/>
    <s v="No"/>
    <x v="0"/>
    <x v="0"/>
    <n v="2"/>
    <x v="1"/>
    <x v="2"/>
    <x v="0"/>
    <d v="1973-10-11T00:00:00"/>
    <x v="1266"/>
    <x v="1"/>
    <s v="tier - 1"/>
    <x v="6"/>
    <x v="30"/>
  </r>
  <r>
    <s v="Id1268"/>
    <x v="971"/>
    <n v="36.575000000000003"/>
    <n v="10.98"/>
    <s v="No"/>
    <x v="0"/>
    <x v="0"/>
    <n v="0"/>
    <x v="1"/>
    <x v="0"/>
    <x v="0"/>
    <d v="1974-08-16T00:00:00"/>
    <x v="1267"/>
    <x v="1"/>
    <s v="tier - 1"/>
    <x v="1"/>
    <x v="19"/>
  </r>
  <r>
    <s v="Id1269"/>
    <x v="966"/>
    <n v="23.66"/>
    <n v="5.1100000000000003"/>
    <s v="yes"/>
    <x v="0"/>
    <x v="1"/>
    <n v="1"/>
    <x v="1"/>
    <x v="2"/>
    <x v="2"/>
    <d v="1969-08-10T00:00:00"/>
    <x v="1268"/>
    <x v="1"/>
    <s v="tier - 3"/>
    <x v="0"/>
    <x v="16"/>
  </r>
  <r>
    <s v="Id1270"/>
    <x v="972"/>
    <n v="18.62"/>
    <n v="10.24"/>
    <s v="No"/>
    <x v="0"/>
    <x v="0"/>
    <n v="0"/>
    <x v="1"/>
    <x v="2"/>
    <x v="0"/>
    <d v="1965-10-21T00:00:00"/>
    <x v="1269"/>
    <x v="2"/>
    <s v="tier - 2"/>
    <x v="1"/>
    <x v="11"/>
  </r>
  <r>
    <s v="Id1271"/>
    <x v="973"/>
    <n v="19.190000000000001"/>
    <n v="7.71"/>
    <s v="yes"/>
    <x v="0"/>
    <x v="0"/>
    <n v="1"/>
    <x v="1"/>
    <x v="2"/>
    <x v="0"/>
    <d v="1975-08-03T00:00:00"/>
    <x v="1270"/>
    <x v="1"/>
    <s v="tier - 2"/>
    <x v="6"/>
    <x v="27"/>
  </r>
  <r>
    <s v="Id1272"/>
    <x v="974"/>
    <n v="27.5"/>
    <n v="6.03"/>
    <s v="No"/>
    <x v="0"/>
    <x v="0"/>
    <n v="0"/>
    <x v="1"/>
    <x v="1"/>
    <x v="1"/>
    <d v="1977-09-02T00:00:00"/>
    <x v="1271"/>
    <x v="1"/>
    <s v="tier - 3"/>
    <x v="3"/>
    <x v="29"/>
  </r>
  <r>
    <s v="Id1273"/>
    <x v="975"/>
    <n v="27.36"/>
    <n v="5.96"/>
    <s v="No"/>
    <x v="0"/>
    <x v="1"/>
    <n v="1"/>
    <x v="1"/>
    <x v="1"/>
    <x v="1"/>
    <d v="1979-07-17T00:00:00"/>
    <x v="1272"/>
    <x v="0"/>
    <s v="tier - 2"/>
    <x v="7"/>
    <x v="18"/>
  </r>
  <r>
    <s v="Id1274"/>
    <x v="976"/>
    <n v="20.350000000000001"/>
    <n v="4.16"/>
    <s v="No"/>
    <x v="0"/>
    <x v="0"/>
    <n v="0"/>
    <x v="1"/>
    <x v="2"/>
    <x v="2"/>
    <d v="1977-10-15T00:00:00"/>
    <x v="1273"/>
    <x v="1"/>
    <s v="tier - 2"/>
    <x v="0"/>
    <x v="29"/>
  </r>
  <r>
    <s v="Id1275"/>
    <x v="25"/>
    <n v="24.035"/>
    <n v="6.11"/>
    <s v="No"/>
    <x v="0"/>
    <x v="0"/>
    <n v="0"/>
    <x v="1"/>
    <x v="2"/>
    <x v="1"/>
    <d v="1977-11-12T00:00:00"/>
    <x v="1274"/>
    <x v="2"/>
    <s v="tier - 2"/>
    <x v="4"/>
    <x v="29"/>
  </r>
  <r>
    <s v="Id1276"/>
    <x v="977"/>
    <n v="23.56"/>
    <n v="5.97"/>
    <s v="No"/>
    <x v="0"/>
    <x v="0"/>
    <n v="0"/>
    <x v="1"/>
    <x v="2"/>
    <x v="1"/>
    <d v="1977-09-24T00:00:00"/>
    <x v="1275"/>
    <x v="1"/>
    <s v="tier - 1"/>
    <x v="9"/>
    <x v="29"/>
  </r>
  <r>
    <s v="Id1277"/>
    <x v="978"/>
    <n v="27.17"/>
    <n v="10.81"/>
    <s v="No"/>
    <x v="0"/>
    <x v="0"/>
    <n v="2"/>
    <x v="1"/>
    <x v="1"/>
    <x v="0"/>
    <d v="1973-07-11T00:00:00"/>
    <x v="1276"/>
    <x v="1"/>
    <s v="tier - 1"/>
    <x v="0"/>
    <x v="30"/>
  </r>
  <r>
    <s v="Id1278"/>
    <x v="979"/>
    <n v="34.32"/>
    <n v="5.7"/>
    <s v="yes"/>
    <x v="0"/>
    <x v="1"/>
    <n v="1"/>
    <x v="1"/>
    <x v="0"/>
    <x v="1"/>
    <d v="1983-07-25T00:00:00"/>
    <x v="1277"/>
    <x v="1"/>
    <s v="tier - 3"/>
    <x v="0"/>
    <x v="33"/>
  </r>
  <r>
    <s v="Id1279"/>
    <x v="846"/>
    <n v="23.87"/>
    <n v="4.7699999999999996"/>
    <s v="yes"/>
    <x v="0"/>
    <x v="1"/>
    <n v="1"/>
    <x v="1"/>
    <x v="2"/>
    <x v="2"/>
    <d v="1983-12-30T00:00:00"/>
    <x v="1278"/>
    <x v="1"/>
    <s v="tier - 1"/>
    <x v="0"/>
    <x v="33"/>
  </r>
  <r>
    <s v="Id1280"/>
    <x v="980"/>
    <n v="30.15"/>
    <n v="4.25"/>
    <s v="No"/>
    <x v="0"/>
    <x v="0"/>
    <n v="1"/>
    <x v="1"/>
    <x v="0"/>
    <x v="2"/>
    <d v="1987-11-11T00:00:00"/>
    <x v="1279"/>
    <x v="1"/>
    <s v="tier - 2"/>
    <x v="14"/>
    <x v="38"/>
  </r>
  <r>
    <s v="Id1281"/>
    <x v="142"/>
    <n v="26.36"/>
    <n v="5.52"/>
    <s v="No"/>
    <x v="0"/>
    <x v="0"/>
    <n v="0"/>
    <x v="1"/>
    <x v="1"/>
    <x v="2"/>
    <d v="1982-12-06T00:00:00"/>
    <x v="1280"/>
    <x v="1"/>
    <s v="tier - 2"/>
    <x v="14"/>
    <x v="37"/>
  </r>
  <r>
    <s v="Id1282"/>
    <x v="981"/>
    <n v="45.32"/>
    <n v="6.53"/>
    <s v="yes"/>
    <x v="0"/>
    <x v="0"/>
    <n v="1"/>
    <x v="1"/>
    <x v="0"/>
    <x v="0"/>
    <d v="1975-09-26T00:00:00"/>
    <x v="1281"/>
    <x v="1"/>
    <s v="tier - 3"/>
    <x v="0"/>
    <x v="27"/>
  </r>
  <r>
    <s v="Id1283"/>
    <x v="201"/>
    <n v="31.93"/>
    <n v="4.82"/>
    <s v="yes"/>
    <x v="0"/>
    <x v="0"/>
    <n v="1"/>
    <x v="1"/>
    <x v="0"/>
    <x v="2"/>
    <d v="1988-09-21T00:00:00"/>
    <x v="1282"/>
    <x v="1"/>
    <s v="tier - 1"/>
    <x v="1"/>
    <x v="23"/>
  </r>
  <r>
    <s v="Id1284"/>
    <x v="982"/>
    <n v="36"/>
    <n v="11.94"/>
    <s v="yes"/>
    <x v="0"/>
    <x v="0"/>
    <n v="1"/>
    <x v="1"/>
    <x v="0"/>
    <x v="0"/>
    <d v="1975-08-21T00:00:00"/>
    <x v="1283"/>
    <x v="1"/>
    <s v="tier - 1"/>
    <x v="3"/>
    <x v="27"/>
  </r>
  <r>
    <s v="Id1285"/>
    <x v="983"/>
    <n v="32"/>
    <n v="7.85"/>
    <s v="yes"/>
    <x v="0"/>
    <x v="0"/>
    <n v="1"/>
    <x v="1"/>
    <x v="0"/>
    <x v="0"/>
    <d v="1975-08-06T00:00:00"/>
    <x v="1284"/>
    <x v="1"/>
    <s v="tier - 2"/>
    <x v="3"/>
    <x v="27"/>
  </r>
  <r>
    <s v="Id1286"/>
    <x v="984"/>
    <n v="29.37"/>
    <n v="8.01"/>
    <s v="yes"/>
    <x v="0"/>
    <x v="0"/>
    <n v="1"/>
    <x v="1"/>
    <x v="1"/>
    <x v="0"/>
    <d v="1975-12-12T00:00:00"/>
    <x v="1285"/>
    <x v="1"/>
    <s v="tier - 1"/>
    <x v="0"/>
    <x v="27"/>
  </r>
  <r>
    <s v="Id1287"/>
    <x v="985"/>
    <n v="23.6"/>
    <n v="7.4"/>
    <s v="yes"/>
    <x v="0"/>
    <x v="0"/>
    <n v="1"/>
    <x v="1"/>
    <x v="2"/>
    <x v="0"/>
    <d v="1975-11-06T00:00:00"/>
    <x v="1286"/>
    <x v="1"/>
    <s v="tier - 3"/>
    <x v="3"/>
    <x v="27"/>
  </r>
  <r>
    <s v="Id1288"/>
    <x v="174"/>
    <n v="33.155000000000001"/>
    <n v="8.3800000000000008"/>
    <s v="yes"/>
    <x v="0"/>
    <x v="0"/>
    <n v="0"/>
    <x v="1"/>
    <x v="0"/>
    <x v="0"/>
    <d v="1981-12-27T00:00:00"/>
    <x v="1287"/>
    <x v="1"/>
    <s v="tier - 3"/>
    <x v="2"/>
    <x v="36"/>
  </r>
  <r>
    <s v="Id1289"/>
    <x v="986"/>
    <n v="24.32"/>
    <n v="11.56"/>
    <s v="yes"/>
    <x v="0"/>
    <x v="0"/>
    <n v="1"/>
    <x v="1"/>
    <x v="2"/>
    <x v="0"/>
    <d v="1979-07-24T00:00:00"/>
    <x v="1288"/>
    <x v="1"/>
    <s v="tier - 3"/>
    <x v="2"/>
    <x v="18"/>
  </r>
  <r>
    <s v="Id1290"/>
    <x v="987"/>
    <n v="36.299999999999997"/>
    <n v="4.6100000000000003"/>
    <s v="No"/>
    <x v="0"/>
    <x v="0"/>
    <n v="0"/>
    <x v="1"/>
    <x v="0"/>
    <x v="2"/>
    <d v="1977-07-26T00:00:00"/>
    <x v="1289"/>
    <x v="1"/>
    <s v="tier - 2"/>
    <x v="0"/>
    <x v="29"/>
  </r>
  <r>
    <s v="Id1291"/>
    <x v="54"/>
    <n v="34.4"/>
    <n v="4.95"/>
    <s v="No"/>
    <x v="0"/>
    <x v="1"/>
    <n v="1"/>
    <x v="1"/>
    <x v="0"/>
    <x v="2"/>
    <d v="1979-08-13T00:00:00"/>
    <x v="1290"/>
    <x v="1"/>
    <s v="tier - 2"/>
    <x v="3"/>
    <x v="18"/>
  </r>
  <r>
    <s v="Id1292"/>
    <x v="846"/>
    <n v="30.9"/>
    <n v="5.04"/>
    <s v="No"/>
    <x v="0"/>
    <x v="0"/>
    <n v="0"/>
    <x v="1"/>
    <x v="0"/>
    <x v="2"/>
    <d v="1977-12-29T00:00:00"/>
    <x v="1291"/>
    <x v="1"/>
    <s v="tier - 3"/>
    <x v="3"/>
    <x v="29"/>
  </r>
  <r>
    <s v="Id1293"/>
    <x v="988"/>
    <n v="28.6"/>
    <n v="5.42"/>
    <s v="No"/>
    <x v="0"/>
    <x v="0"/>
    <n v="0"/>
    <x v="1"/>
    <x v="1"/>
    <x v="2"/>
    <d v="1977-06-21T00:00:00"/>
    <x v="1292"/>
    <x v="1"/>
    <s v="tier - 1"/>
    <x v="0"/>
    <x v="29"/>
  </r>
  <r>
    <s v="Id1294"/>
    <x v="989"/>
    <n v="27.83"/>
    <n v="5.39"/>
    <s v="No"/>
    <x v="0"/>
    <x v="0"/>
    <n v="0"/>
    <x v="1"/>
    <x v="1"/>
    <x v="2"/>
    <d v="1977-12-26T00:00:00"/>
    <x v="1293"/>
    <x v="1"/>
    <s v="tier - 2"/>
    <x v="0"/>
    <x v="29"/>
  </r>
  <r>
    <s v="Id1295"/>
    <x v="990"/>
    <n v="39.64"/>
    <n v="6"/>
    <s v="No"/>
    <x v="0"/>
    <x v="1"/>
    <n v="1"/>
    <x v="1"/>
    <x v="0"/>
    <x v="1"/>
    <d v="1993-11-10T00:00:00"/>
    <x v="1294"/>
    <x v="1"/>
    <s v="tier - 1"/>
    <x v="1"/>
    <x v="20"/>
  </r>
  <r>
    <s v="Id1296"/>
    <x v="991"/>
    <n v="38.479999999999997"/>
    <n v="6.02"/>
    <s v="No"/>
    <x v="0"/>
    <x v="0"/>
    <n v="1"/>
    <x v="1"/>
    <x v="0"/>
    <x v="1"/>
    <d v="1992-09-09T00:00:00"/>
    <x v="1295"/>
    <x v="1"/>
    <s v="tier - 2"/>
    <x v="1"/>
    <x v="34"/>
  </r>
  <r>
    <s v="Id1297"/>
    <x v="992"/>
    <n v="36.200000000000003"/>
    <n v="4.62"/>
    <s v="No"/>
    <x v="0"/>
    <x v="0"/>
    <n v="2"/>
    <x v="1"/>
    <x v="0"/>
    <x v="2"/>
    <d v="1972-12-26T00:00:00"/>
    <x v="1296"/>
    <x v="1"/>
    <s v="tier - 3"/>
    <x v="3"/>
    <x v="28"/>
  </r>
  <r>
    <s v="Id1298"/>
    <x v="993"/>
    <n v="27.13"/>
    <n v="5.59"/>
    <s v="No"/>
    <x v="0"/>
    <x v="0"/>
    <n v="1"/>
    <x v="1"/>
    <x v="1"/>
    <x v="2"/>
    <d v="1984-06-19T00:00:00"/>
    <x v="1297"/>
    <x v="1"/>
    <s v="tier - 2"/>
    <x v="15"/>
    <x v="32"/>
  </r>
  <r>
    <s v="Id1299"/>
    <x v="994"/>
    <n v="20.75"/>
    <n v="5.18"/>
    <s v="yes"/>
    <x v="0"/>
    <x v="0"/>
    <n v="2"/>
    <x v="1"/>
    <x v="2"/>
    <x v="2"/>
    <d v="1966-06-12T00:00:00"/>
    <x v="1298"/>
    <x v="2"/>
    <s v="tier - 1"/>
    <x v="0"/>
    <x v="24"/>
  </r>
  <r>
    <s v="Id1300"/>
    <x v="38"/>
    <n v="26.6"/>
    <n v="6.29"/>
    <s v="No"/>
    <x v="0"/>
    <x v="0"/>
    <n v="2"/>
    <x v="1"/>
    <x v="1"/>
    <x v="1"/>
    <d v="1972-09-04T00:00:00"/>
    <x v="1299"/>
    <x v="2"/>
    <s v="tier - 1"/>
    <x v="3"/>
    <x v="28"/>
  </r>
  <r>
    <s v="Id1301"/>
    <x v="995"/>
    <n v="25.3"/>
    <n v="4.49"/>
    <s v="No"/>
    <x v="0"/>
    <x v="0"/>
    <n v="2"/>
    <x v="1"/>
    <x v="1"/>
    <x v="2"/>
    <d v="1972-09-09T00:00:00"/>
    <x v="1300"/>
    <x v="1"/>
    <s v="tier - 3"/>
    <x v="0"/>
    <x v="28"/>
  </r>
  <r>
    <s v="Id1302"/>
    <x v="996"/>
    <n v="18.84"/>
    <n v="11.82"/>
    <s v="yes"/>
    <x v="0"/>
    <x v="1"/>
    <n v="1"/>
    <x v="1"/>
    <x v="2"/>
    <x v="0"/>
    <d v="1963-09-24T00:00:00"/>
    <x v="1301"/>
    <x v="2"/>
    <s v="tier - 2"/>
    <x v="0"/>
    <x v="8"/>
  </r>
  <r>
    <s v="Id1303"/>
    <x v="997"/>
    <n v="19.57"/>
    <n v="7.41"/>
    <s v="yes"/>
    <x v="0"/>
    <x v="0"/>
    <n v="1"/>
    <x v="1"/>
    <x v="2"/>
    <x v="0"/>
    <d v="1975-09-28T00:00:00"/>
    <x v="1302"/>
    <x v="2"/>
    <s v="tier - 2"/>
    <x v="1"/>
    <x v="27"/>
  </r>
  <r>
    <s v="Id1304"/>
    <x v="201"/>
    <n v="30.495000000000001"/>
    <n v="5.97"/>
    <s v="No"/>
    <x v="0"/>
    <x v="0"/>
    <n v="0"/>
    <x v="1"/>
    <x v="0"/>
    <x v="1"/>
    <d v="1977-09-04T00:00:00"/>
    <x v="1303"/>
    <x v="2"/>
    <s v="tier - 1"/>
    <x v="1"/>
    <x v="29"/>
  </r>
  <r>
    <s v="Id1305"/>
    <x v="359"/>
    <n v="30.114999999999998"/>
    <n v="5.74"/>
    <s v="No"/>
    <x v="0"/>
    <x v="1"/>
    <n v="1"/>
    <x v="1"/>
    <x v="0"/>
    <x v="1"/>
    <d v="1979-06-11T00:00:00"/>
    <x v="1304"/>
    <x v="1"/>
    <s v="tier - 2"/>
    <x v="1"/>
    <x v="18"/>
  </r>
  <r>
    <s v="Id1306"/>
    <x v="998"/>
    <n v="24.78"/>
    <n v="9.85"/>
    <s v="No"/>
    <x v="0"/>
    <x v="0"/>
    <n v="0"/>
    <x v="1"/>
    <x v="2"/>
    <x v="0"/>
    <d v="1971-09-18T00:00:00"/>
    <x v="1305"/>
    <x v="1"/>
    <s v="tier - 3"/>
    <x v="0"/>
    <x v="14"/>
  </r>
  <r>
    <s v="Id1307"/>
    <x v="999"/>
    <n v="24.77"/>
    <n v="7.59"/>
    <s v="No"/>
    <x v="0"/>
    <x v="0"/>
    <n v="0"/>
    <x v="1"/>
    <x v="2"/>
    <x v="0"/>
    <d v="1971-09-04T00:00:00"/>
    <x v="1306"/>
    <x v="1"/>
    <s v="tier - 3"/>
    <x v="0"/>
    <x v="14"/>
  </r>
  <r>
    <s v="Id1308"/>
    <x v="689"/>
    <n v="16.579999999999998"/>
    <n v="6.98"/>
    <s v="yes"/>
    <x v="0"/>
    <x v="1"/>
    <n v="1"/>
    <x v="1"/>
    <x v="3"/>
    <x v="0"/>
    <d v="1963-09-21T00:00:00"/>
    <x v="1307"/>
    <x v="2"/>
    <s v="tier - 3"/>
    <x v="1"/>
    <x v="8"/>
  </r>
  <r>
    <s v="Id1309"/>
    <x v="1000"/>
    <n v="38.17"/>
    <n v="4.7300000000000004"/>
    <s v="yes"/>
    <x v="0"/>
    <x v="0"/>
    <n v="0"/>
    <x v="1"/>
    <x v="0"/>
    <x v="2"/>
    <d v="1976-06-12T00:00:00"/>
    <x v="1308"/>
    <x v="1"/>
    <s v="tier - 1"/>
    <x v="0"/>
    <x v="1"/>
  </r>
  <r>
    <s v="Id1310"/>
    <x v="1001"/>
    <n v="39.424999999999997"/>
    <n v="4.76"/>
    <s v="yes"/>
    <x v="0"/>
    <x v="0"/>
    <n v="0"/>
    <x v="1"/>
    <x v="0"/>
    <x v="2"/>
    <d v="1976-07-07T00:00:00"/>
    <x v="1309"/>
    <x v="2"/>
    <s v="tier - 1"/>
    <x v="4"/>
    <x v="1"/>
  </r>
  <r>
    <s v="Id1311"/>
    <x v="1002"/>
    <n v="33.44"/>
    <n v="6.24"/>
    <s v="yes"/>
    <x v="0"/>
    <x v="0"/>
    <n v="0"/>
    <x v="1"/>
    <x v="0"/>
    <x v="1"/>
    <d v="1976-07-20T00:00:00"/>
    <x v="1310"/>
    <x v="2"/>
    <s v="tier - 2"/>
    <x v="4"/>
    <x v="1"/>
  </r>
  <r>
    <s v="Id1312"/>
    <x v="346"/>
    <n v="33.344999999999999"/>
    <n v="5.44"/>
    <s v="yes"/>
    <x v="0"/>
    <x v="0"/>
    <n v="0"/>
    <x v="1"/>
    <x v="0"/>
    <x v="2"/>
    <d v="1976-07-12T00:00:00"/>
    <x v="1311"/>
    <x v="2"/>
    <s v="tier - 2"/>
    <x v="4"/>
    <x v="1"/>
  </r>
  <r>
    <s v="Id1313"/>
    <x v="1003"/>
    <n v="38.79"/>
    <n v="5.08"/>
    <s v="No"/>
    <x v="0"/>
    <x v="1"/>
    <n v="1"/>
    <x v="1"/>
    <x v="0"/>
    <x v="2"/>
    <d v="1993-06-22T00:00:00"/>
    <x v="1312"/>
    <x v="1"/>
    <s v="tier - 1"/>
    <x v="1"/>
    <x v="20"/>
  </r>
  <r>
    <s v="Id1314"/>
    <x v="240"/>
    <n v="30.684999999999999"/>
    <n v="4.87"/>
    <s v="No"/>
    <x v="0"/>
    <x v="1"/>
    <n v="1"/>
    <x v="1"/>
    <x v="0"/>
    <x v="2"/>
    <d v="1979-08-07T00:00:00"/>
    <x v="1313"/>
    <x v="1"/>
    <s v="tier - 2"/>
    <x v="1"/>
    <x v="18"/>
  </r>
  <r>
    <s v="Id1315"/>
    <x v="1004"/>
    <n v="22.135000000000002"/>
    <n v="8.17"/>
    <s v="No"/>
    <x v="0"/>
    <x v="0"/>
    <n v="0"/>
    <x v="1"/>
    <x v="2"/>
    <x v="0"/>
    <d v="1978-06-26T00:00:00"/>
    <x v="1314"/>
    <x v="2"/>
    <s v="tier - 3"/>
    <x v="4"/>
    <x v="9"/>
  </r>
  <r>
    <s v="Id1316"/>
    <x v="418"/>
    <n v="33.33"/>
    <n v="7.61"/>
    <s v="No"/>
    <x v="0"/>
    <x v="0"/>
    <n v="0"/>
    <x v="1"/>
    <x v="0"/>
    <x v="0"/>
    <d v="1974-06-06T00:00:00"/>
    <x v="1315"/>
    <x v="1"/>
    <s v="tier - 3"/>
    <x v="0"/>
    <x v="30"/>
  </r>
  <r>
    <s v="Id1317"/>
    <x v="1005"/>
    <n v="31.13"/>
    <n v="10.1"/>
    <s v="No"/>
    <x v="0"/>
    <x v="0"/>
    <n v="0"/>
    <x v="1"/>
    <x v="0"/>
    <x v="0"/>
    <d v="1974-12-22T00:00:00"/>
    <x v="1316"/>
    <x v="1"/>
    <s v="tier - 2"/>
    <x v="0"/>
    <x v="19"/>
  </r>
  <r>
    <s v="Id1318"/>
    <x v="1006"/>
    <n v="28.9"/>
    <n v="11.24"/>
    <s v="No"/>
    <x v="0"/>
    <x v="0"/>
    <n v="0"/>
    <x v="1"/>
    <x v="1"/>
    <x v="0"/>
    <d v="1974-09-26T00:00:00"/>
    <x v="1317"/>
    <x v="1"/>
    <s v="tier - 2"/>
    <x v="3"/>
    <x v="19"/>
  </r>
  <r>
    <s v="Id1319"/>
    <x v="1007"/>
    <n v="43.31"/>
    <n v="6.1"/>
    <s v="yes"/>
    <x v="1"/>
    <x v="0"/>
    <n v="1"/>
    <x v="1"/>
    <x v="0"/>
    <x v="1"/>
    <d v="2000-11-28T00:00:00"/>
    <x v="1318"/>
    <x v="1"/>
    <s v="tier - 1"/>
    <x v="8"/>
    <x v="21"/>
  </r>
  <r>
    <s v="Id1320"/>
    <x v="3"/>
    <n v="22.8"/>
    <n v="6.98"/>
    <s v="No"/>
    <x v="0"/>
    <x v="0"/>
    <n v="0"/>
    <x v="1"/>
    <x v="2"/>
    <x v="0"/>
    <d v="1974-08-05T00:00:00"/>
    <x v="1319"/>
    <x v="1"/>
    <s v="tier - 1"/>
    <x v="3"/>
    <x v="19"/>
  </r>
  <r>
    <s v="Id1321"/>
    <x v="1008"/>
    <n v="19.09"/>
    <n v="4"/>
    <s v="yes"/>
    <x v="0"/>
    <x v="0"/>
    <n v="1"/>
    <x v="1"/>
    <x v="2"/>
    <x v="2"/>
    <d v="1964-09-05T00:00:00"/>
    <x v="1320"/>
    <x v="2"/>
    <s v="tier - 3"/>
    <x v="0"/>
    <x v="13"/>
  </r>
  <r>
    <s v="Id1322"/>
    <x v="1009"/>
    <n v="23.37"/>
    <n v="4.2300000000000004"/>
    <s v="No"/>
    <x v="0"/>
    <x v="0"/>
    <n v="0"/>
    <x v="1"/>
    <x v="2"/>
    <x v="2"/>
    <d v="1982-09-27T00:00:00"/>
    <x v="1321"/>
    <x v="1"/>
    <s v="tier - 2"/>
    <x v="2"/>
    <x v="37"/>
  </r>
  <r>
    <s v="Id1323"/>
    <x v="1010"/>
    <n v="33.44"/>
    <n v="4.72"/>
    <s v="yes"/>
    <x v="0"/>
    <x v="0"/>
    <n v="0"/>
    <x v="1"/>
    <x v="0"/>
    <x v="2"/>
    <d v="1976-09-02T00:00:00"/>
    <x v="1322"/>
    <x v="1"/>
    <s v="tier - 2"/>
    <x v="0"/>
    <x v="1"/>
  </r>
  <r>
    <s v="Id1324"/>
    <x v="1011"/>
    <n v="28.05"/>
    <n v="5.63"/>
    <s v="yes"/>
    <x v="0"/>
    <x v="0"/>
    <n v="0"/>
    <x v="1"/>
    <x v="1"/>
    <x v="2"/>
    <d v="1976-06-30T00:00:00"/>
    <x v="1323"/>
    <x v="1"/>
    <s v="tier - 2"/>
    <x v="0"/>
    <x v="1"/>
  </r>
  <r>
    <s v="Id1325"/>
    <x v="61"/>
    <n v="27.72"/>
    <n v="5.83"/>
    <s v="yes"/>
    <x v="0"/>
    <x v="0"/>
    <n v="0"/>
    <x v="1"/>
    <x v="1"/>
    <x v="1"/>
    <d v="1976-09-03T00:00:00"/>
    <x v="1324"/>
    <x v="1"/>
    <s v="tier - 3"/>
    <x v="0"/>
    <x v="1"/>
  </r>
  <r>
    <s v="Id1326"/>
    <x v="1012"/>
    <n v="29.81"/>
    <n v="9.23"/>
    <s v="No"/>
    <x v="0"/>
    <x v="0"/>
    <n v="0"/>
    <x v="1"/>
    <x v="1"/>
    <x v="0"/>
    <d v="1978-06-30T00:00:00"/>
    <x v="1325"/>
    <x v="1"/>
    <s v="tier - 2"/>
    <x v="0"/>
    <x v="9"/>
  </r>
  <r>
    <s v="Id1327"/>
    <x v="416"/>
    <n v="23.98"/>
    <n v="9.89"/>
    <s v="No"/>
    <x v="0"/>
    <x v="0"/>
    <n v="0"/>
    <x v="1"/>
    <x v="2"/>
    <x v="0"/>
    <d v="1978-10-24T00:00:00"/>
    <x v="1326"/>
    <x v="1"/>
    <s v="tier - 3"/>
    <x v="0"/>
    <x v="9"/>
  </r>
  <r>
    <s v="Id1328"/>
    <x v="1013"/>
    <n v="17.34"/>
    <n v="12"/>
    <s v="No"/>
    <x v="0"/>
    <x v="0"/>
    <n v="0"/>
    <x v="1"/>
    <x v="3"/>
    <x v="0"/>
    <d v="1962-11-23T00:00:00"/>
    <x v="1327"/>
    <x v="2"/>
    <s v="tier - 3"/>
    <x v="0"/>
    <x v="5"/>
  </r>
  <r>
    <s v="Id1329"/>
    <x v="1014"/>
    <n v="40.39"/>
    <n v="4.24"/>
    <s v="yes"/>
    <x v="0"/>
    <x v="1"/>
    <n v="1"/>
    <x v="1"/>
    <x v="0"/>
    <x v="2"/>
    <d v="1997-10-21T00:00:00"/>
    <x v="1328"/>
    <x v="1"/>
    <s v="tier - 1"/>
    <x v="12"/>
    <x v="31"/>
  </r>
  <r>
    <s v="Id1330"/>
    <x v="208"/>
    <n v="25.96"/>
    <n v="4.68"/>
    <s v="yes"/>
    <x v="0"/>
    <x v="1"/>
    <n v="1"/>
    <x v="1"/>
    <x v="1"/>
    <x v="2"/>
    <d v="1983-06-08T00:00:00"/>
    <x v="1329"/>
    <x v="1"/>
    <s v="tier - 2"/>
    <x v="16"/>
    <x v="37"/>
  </r>
  <r>
    <s v="Id1331"/>
    <x v="421"/>
    <n v="17.68"/>
    <n v="8.57"/>
    <s v="yes"/>
    <x v="0"/>
    <x v="1"/>
    <n v="1"/>
    <x v="1"/>
    <x v="3"/>
    <x v="0"/>
    <d v="1963-11-05T00:00:00"/>
    <x v="1330"/>
    <x v="2"/>
    <s v="tier - 1"/>
    <x v="0"/>
    <x v="8"/>
  </r>
  <r>
    <s v="Id1332"/>
    <x v="1015"/>
    <n v="30.875"/>
    <n v="4.0999999999999996"/>
    <s v="No"/>
    <x v="0"/>
    <x v="0"/>
    <n v="0"/>
    <x v="1"/>
    <x v="0"/>
    <x v="2"/>
    <d v="1982-06-28T00:00:00"/>
    <x v="1331"/>
    <x v="2"/>
    <s v="tier - 3"/>
    <x v="1"/>
    <x v="37"/>
  </r>
  <r>
    <s v="Id1333"/>
    <x v="1016"/>
    <n v="30.81"/>
    <n v="4.49"/>
    <s v="No"/>
    <x v="0"/>
    <x v="0"/>
    <n v="0"/>
    <x v="1"/>
    <x v="0"/>
    <x v="2"/>
    <d v="1990-06-21T00:00:00"/>
    <x v="1332"/>
    <x v="1"/>
    <s v="tier - 3"/>
    <x v="15"/>
    <x v="3"/>
  </r>
  <r>
    <s v="Id1334"/>
    <x v="1017"/>
    <n v="36.85"/>
    <n v="8.8000000000000007"/>
    <s v="No"/>
    <x v="0"/>
    <x v="0"/>
    <n v="2"/>
    <x v="1"/>
    <x v="0"/>
    <x v="0"/>
    <d v="1973-09-03T00:00:00"/>
    <x v="1333"/>
    <x v="1"/>
    <s v="tier - 2"/>
    <x v="0"/>
    <x v="30"/>
  </r>
  <r>
    <s v="Id1335"/>
    <x v="1018"/>
    <n v="35.86"/>
    <n v="7.93"/>
    <s v="No"/>
    <x v="0"/>
    <x v="0"/>
    <n v="2"/>
    <x v="1"/>
    <x v="0"/>
    <x v="0"/>
    <d v="1973-08-30T00:00:00"/>
    <x v="1334"/>
    <x v="2"/>
    <s v="tier - 1"/>
    <x v="0"/>
    <x v="30"/>
  </r>
  <r>
    <s v="Id1336"/>
    <x v="1019"/>
    <n v="30.3"/>
    <n v="9.4499999999999993"/>
    <s v="No"/>
    <x v="0"/>
    <x v="0"/>
    <n v="2"/>
    <x v="1"/>
    <x v="0"/>
    <x v="0"/>
    <d v="1973-12-16T00:00:00"/>
    <x v="1335"/>
    <x v="2"/>
    <s v="tier - 1"/>
    <x v="3"/>
    <x v="30"/>
  </r>
  <r>
    <s v="Id1337"/>
    <x v="1020"/>
    <n v="32.015000000000001"/>
    <n v="7.67"/>
    <s v="No"/>
    <x v="0"/>
    <x v="0"/>
    <n v="0"/>
    <x v="1"/>
    <x v="0"/>
    <x v="0"/>
    <d v="1978-09-01T00:00:00"/>
    <x v="1336"/>
    <x v="2"/>
    <s v="tier - 1"/>
    <x v="1"/>
    <x v="9"/>
  </r>
  <r>
    <s v="Id1338"/>
    <x v="487"/>
    <n v="25.06"/>
    <n v="10.53"/>
    <s v="No"/>
    <x v="0"/>
    <x v="0"/>
    <n v="2"/>
    <x v="1"/>
    <x v="1"/>
    <x v="0"/>
    <d v="1973-10-11T00:00:00"/>
    <x v="1337"/>
    <x v="1"/>
    <s v="tier - 2"/>
    <x v="0"/>
    <x v="30"/>
  </r>
  <r>
    <s v="Id1339"/>
    <x v="144"/>
    <n v="18.829999999999998"/>
    <n v="10.08"/>
    <s v="yes"/>
    <x v="0"/>
    <x v="0"/>
    <n v="0"/>
    <x v="1"/>
    <x v="2"/>
    <x v="0"/>
    <d v="1967-06-10T00:00:00"/>
    <x v="1338"/>
    <x v="2"/>
    <s v="tier - 1"/>
    <x v="1"/>
    <x v="22"/>
  </r>
  <r>
    <s v="Id1340"/>
    <x v="1021"/>
    <n v="47.52"/>
    <n v="11.39"/>
    <s v="yes"/>
    <x v="0"/>
    <x v="0"/>
    <n v="1"/>
    <x v="1"/>
    <x v="0"/>
    <x v="0"/>
    <d v="1975-12-21T00:00:00"/>
    <x v="1339"/>
    <x v="2"/>
    <s v="tier - 3"/>
    <x v="0"/>
    <x v="27"/>
  </r>
  <r>
    <s v="Id1341"/>
    <x v="1022"/>
    <n v="37.82"/>
    <n v="6.36"/>
    <s v="No"/>
    <x v="0"/>
    <x v="0"/>
    <n v="0"/>
    <x v="1"/>
    <x v="0"/>
    <x v="1"/>
    <d v="1994-10-12T00:00:00"/>
    <x v="1340"/>
    <x v="1"/>
    <s v="tier - 2"/>
    <x v="12"/>
    <x v="6"/>
  </r>
  <r>
    <s v="Id1342"/>
    <x v="1023"/>
    <n v="44.16"/>
    <n v="5.31"/>
    <s v="yes"/>
    <x v="0"/>
    <x v="0"/>
    <n v="0"/>
    <x v="1"/>
    <x v="0"/>
    <x v="2"/>
    <d v="2001-08-28T00:00:00"/>
    <x v="1341"/>
    <x v="1"/>
    <s v="tier - 2"/>
    <x v="1"/>
    <x v="47"/>
  </r>
  <r>
    <s v="Id1343"/>
    <x v="1024"/>
    <n v="37.049999999999997"/>
    <n v="4.74"/>
    <s v="No"/>
    <x v="0"/>
    <x v="1"/>
    <n v="1"/>
    <x v="1"/>
    <x v="0"/>
    <x v="2"/>
    <d v="1993-11-07T00:00:00"/>
    <x v="1342"/>
    <x v="1"/>
    <s v="tier - 1"/>
    <x v="12"/>
    <x v="20"/>
  </r>
  <r>
    <s v="Id1344"/>
    <x v="367"/>
    <n v="18.66"/>
    <n v="11.35"/>
    <s v="No"/>
    <x v="0"/>
    <x v="0"/>
    <n v="0"/>
    <x v="1"/>
    <x v="2"/>
    <x v="0"/>
    <d v="1965-10-21T00:00:00"/>
    <x v="1343"/>
    <x v="2"/>
    <s v="tier - 1"/>
    <x v="3"/>
    <x v="11"/>
  </r>
  <r>
    <s v="Id1345"/>
    <x v="93"/>
    <n v="36.200000000000003"/>
    <n v="6.81"/>
    <s v="yes"/>
    <x v="0"/>
    <x v="0"/>
    <n v="1"/>
    <x v="1"/>
    <x v="0"/>
    <x v="0"/>
    <d v="1975-12-15T00:00:00"/>
    <x v="1344"/>
    <x v="2"/>
    <s v="tier - 2"/>
    <x v="3"/>
    <x v="27"/>
  </r>
  <r>
    <s v="Id1346"/>
    <x v="1025"/>
    <n v="18.87"/>
    <n v="8.06"/>
    <s v="No"/>
    <x v="0"/>
    <x v="0"/>
    <n v="0"/>
    <x v="1"/>
    <x v="2"/>
    <x v="0"/>
    <d v="1965-08-11T00:00:00"/>
    <x v="1345"/>
    <x v="2"/>
    <s v="tier - 1"/>
    <x v="0"/>
    <x v="11"/>
  </r>
  <r>
    <s v="Id1347"/>
    <x v="167"/>
    <n v="32.299999999999997"/>
    <n v="6.74"/>
    <s v="yes"/>
    <x v="0"/>
    <x v="0"/>
    <n v="1"/>
    <x v="1"/>
    <x v="0"/>
    <x v="0"/>
    <d v="1975-06-28T00:00:00"/>
    <x v="1346"/>
    <x v="2"/>
    <s v="tier - 3"/>
    <x v="3"/>
    <x v="27"/>
  </r>
  <r>
    <s v="Id1348"/>
    <x v="1026"/>
    <n v="22.64"/>
    <n v="6.54"/>
    <s v="yes"/>
    <x v="0"/>
    <x v="0"/>
    <n v="2"/>
    <x v="1"/>
    <x v="2"/>
    <x v="0"/>
    <d v="1970-12-12T00:00:00"/>
    <x v="1347"/>
    <x v="1"/>
    <s v="tier - 1"/>
    <x v="0"/>
    <x v="2"/>
  </r>
  <r>
    <s v="Id1349"/>
    <x v="368"/>
    <n v="28.69"/>
    <n v="5.4"/>
    <s v="No"/>
    <x v="0"/>
    <x v="0"/>
    <n v="0"/>
    <x v="1"/>
    <x v="1"/>
    <x v="2"/>
    <d v="1982-12-27T00:00:00"/>
    <x v="1348"/>
    <x v="1"/>
    <s v="tier - 3"/>
    <x v="1"/>
    <x v="37"/>
  </r>
  <r>
    <s v="Id1350"/>
    <x v="1027"/>
    <n v="28.16"/>
    <n v="5.58"/>
    <s v="yes"/>
    <x v="0"/>
    <x v="0"/>
    <n v="0"/>
    <x v="1"/>
    <x v="1"/>
    <x v="2"/>
    <d v="1985-11-28T00:00:00"/>
    <x v="1349"/>
    <x v="1"/>
    <s v="tier - 3"/>
    <x v="1"/>
    <x v="17"/>
  </r>
  <r>
    <s v="Id1351"/>
    <x v="1028"/>
    <n v="45.54"/>
    <n v="5.84"/>
    <s v="No"/>
    <x v="0"/>
    <x v="1"/>
    <n v="1"/>
    <x v="1"/>
    <x v="0"/>
    <x v="1"/>
    <d v="2003-12-12T00:00:00"/>
    <x v="1350"/>
    <x v="1"/>
    <s v="tier - 2"/>
    <x v="1"/>
    <x v="39"/>
  </r>
  <r>
    <s v="Id1352"/>
    <x v="338"/>
    <n v="28.7"/>
    <n v="4.2"/>
    <s v="No"/>
    <x v="0"/>
    <x v="0"/>
    <n v="0"/>
    <x v="1"/>
    <x v="1"/>
    <x v="2"/>
    <d v="1977-11-06T00:00:00"/>
    <x v="1351"/>
    <x v="2"/>
    <s v="tier - 2"/>
    <x v="3"/>
    <x v="29"/>
  </r>
  <r>
    <s v="Id1353"/>
    <x v="1029"/>
    <n v="27.74"/>
    <n v="6.06"/>
    <s v="yes"/>
    <x v="0"/>
    <x v="0"/>
    <n v="0"/>
    <x v="1"/>
    <x v="1"/>
    <x v="1"/>
    <d v="1976-12-20T00:00:00"/>
    <x v="1352"/>
    <x v="1"/>
    <s v="tier - 2"/>
    <x v="1"/>
    <x v="1"/>
  </r>
  <r>
    <s v="Id1354"/>
    <x v="1030"/>
    <n v="36.954999999999998"/>
    <n v="7.57"/>
    <s v="No"/>
    <x v="0"/>
    <x v="0"/>
    <n v="0"/>
    <x v="1"/>
    <x v="0"/>
    <x v="0"/>
    <d v="1978-07-17T00:00:00"/>
    <x v="1353"/>
    <x v="1"/>
    <s v="tier - 3"/>
    <x v="1"/>
    <x v="9"/>
  </r>
  <r>
    <s v="Id1355"/>
    <x v="1031"/>
    <n v="30.69"/>
    <n v="6.15"/>
    <s v="No"/>
    <x v="0"/>
    <x v="0"/>
    <n v="0"/>
    <x v="1"/>
    <x v="0"/>
    <x v="1"/>
    <d v="1989-11-03T00:00:00"/>
    <x v="1354"/>
    <x v="1"/>
    <s v="tier - 1"/>
    <x v="1"/>
    <x v="4"/>
  </r>
  <r>
    <s v="Id1356"/>
    <x v="1032"/>
    <n v="24.984999999999999"/>
    <n v="4.5599999999999996"/>
    <s v="No"/>
    <x v="0"/>
    <x v="0"/>
    <n v="0"/>
    <x v="1"/>
    <x v="0"/>
    <x v="2"/>
    <d v="1980-11-08T00:00:00"/>
    <x v="1355"/>
    <x v="1"/>
    <s v="tier - 2"/>
    <x v="1"/>
    <x v="25"/>
  </r>
  <r>
    <s v="Id1357"/>
    <x v="1033"/>
    <n v="39.42"/>
    <n v="4.72"/>
    <s v="yes"/>
    <x v="0"/>
    <x v="0"/>
    <n v="1"/>
    <x v="1"/>
    <x v="0"/>
    <x v="2"/>
    <d v="1995-09-18T00:00:00"/>
    <x v="1356"/>
    <x v="1"/>
    <s v="tier - 3"/>
    <x v="1"/>
    <x v="40"/>
  </r>
  <r>
    <s v="Id1358"/>
    <x v="504"/>
    <n v="16.8"/>
    <n v="7.98"/>
    <s v="No"/>
    <x v="0"/>
    <x v="0"/>
    <n v="0"/>
    <x v="1"/>
    <x v="3"/>
    <x v="0"/>
    <d v="1962-08-22T00:00:00"/>
    <x v="1357"/>
    <x v="2"/>
    <s v="tier - 1"/>
    <x v="0"/>
    <x v="5"/>
  </r>
  <r>
    <s v="Id1359"/>
    <x v="1034"/>
    <n v="23.274999999999999"/>
    <n v="6.26"/>
    <s v="yes"/>
    <x v="0"/>
    <x v="1"/>
    <n v="1"/>
    <x v="1"/>
    <x v="2"/>
    <x v="1"/>
    <d v="1983-08-20T00:00:00"/>
    <x v="1358"/>
    <x v="1"/>
    <s v="tier - 3"/>
    <x v="2"/>
    <x v="33"/>
  </r>
  <r>
    <s v="Id1360"/>
    <x v="1035"/>
    <n v="22.8"/>
    <n v="4.29"/>
    <s v="yes"/>
    <x v="0"/>
    <x v="1"/>
    <n v="1"/>
    <x v="1"/>
    <x v="2"/>
    <x v="2"/>
    <d v="1983-08-28T00:00:00"/>
    <x v="1359"/>
    <x v="1"/>
    <s v="tier - 1"/>
    <x v="2"/>
    <x v="33"/>
  </r>
  <r>
    <s v="Id1361"/>
    <x v="1036"/>
    <n v="24.3"/>
    <n v="5.43"/>
    <s v="No"/>
    <x v="0"/>
    <x v="0"/>
    <n v="2"/>
    <x v="1"/>
    <x v="2"/>
    <x v="2"/>
    <d v="1972-11-23T00:00:00"/>
    <x v="1360"/>
    <x v="1"/>
    <s v="tier - 2"/>
    <x v="0"/>
    <x v="28"/>
  </r>
  <r>
    <s v="Id1362"/>
    <x v="1037"/>
    <n v="25.13"/>
    <n v="8"/>
    <s v="yes"/>
    <x v="0"/>
    <x v="0"/>
    <n v="1"/>
    <x v="1"/>
    <x v="1"/>
    <x v="0"/>
    <d v="1975-08-10T00:00:00"/>
    <x v="1361"/>
    <x v="1"/>
    <s v="tier - 2"/>
    <x v="0"/>
    <x v="27"/>
  </r>
  <r>
    <s v="Id1363"/>
    <x v="1038"/>
    <n v="22.72"/>
    <n v="9.9600000000000009"/>
    <s v="yes"/>
    <x v="0"/>
    <x v="0"/>
    <n v="2"/>
    <x v="1"/>
    <x v="2"/>
    <x v="0"/>
    <d v="1970-06-19T00:00:00"/>
    <x v="1362"/>
    <x v="1"/>
    <s v="tier - 2"/>
    <x v="0"/>
    <x v="2"/>
  </r>
  <r>
    <s v="Id1364"/>
    <x v="1039"/>
    <n v="32.6"/>
    <n v="6.8"/>
    <s v="yes"/>
    <x v="0"/>
    <x v="0"/>
    <n v="0"/>
    <x v="1"/>
    <x v="0"/>
    <x v="0"/>
    <d v="1981-12-28T00:00:00"/>
    <x v="1363"/>
    <x v="1"/>
    <s v="tier - 2"/>
    <x v="3"/>
    <x v="36"/>
  </r>
  <r>
    <s v="Id1365"/>
    <x v="22"/>
    <n v="17.28"/>
    <n v="6.22"/>
    <s v="yes"/>
    <x v="0"/>
    <x v="0"/>
    <n v="2"/>
    <x v="1"/>
    <x v="3"/>
    <x v="1"/>
    <d v="1966-07-09T00:00:00"/>
    <x v="1364"/>
    <x v="2"/>
    <s v="tier - 3"/>
    <x v="1"/>
    <x v="24"/>
  </r>
  <r>
    <s v="Id1366"/>
    <x v="1040"/>
    <n v="27.92"/>
    <n v="5.79"/>
    <s v="No"/>
    <x v="0"/>
    <x v="0"/>
    <n v="1"/>
    <x v="1"/>
    <x v="1"/>
    <x v="1"/>
    <d v="1987-10-29T00:00:00"/>
    <x v="1365"/>
    <x v="1"/>
    <s v="tier - 3"/>
    <x v="15"/>
    <x v="38"/>
  </r>
  <r>
    <s v="Id1367"/>
    <x v="1041"/>
    <n v="38.284999999999997"/>
    <n v="5.41"/>
    <s v="No"/>
    <x v="0"/>
    <x v="0"/>
    <n v="0"/>
    <x v="1"/>
    <x v="0"/>
    <x v="2"/>
    <d v="1977-07-20T00:00:00"/>
    <x v="1366"/>
    <x v="1"/>
    <s v="tier - 1"/>
    <x v="2"/>
    <x v="29"/>
  </r>
  <r>
    <s v="Id1368"/>
    <x v="93"/>
    <n v="16.48"/>
    <n v="11.05"/>
    <s v="No"/>
    <x v="0"/>
    <x v="0"/>
    <n v="0"/>
    <x v="1"/>
    <x v="3"/>
    <x v="0"/>
    <d v="1962-10-10T00:00:00"/>
    <x v="1367"/>
    <x v="2"/>
    <s v="tier - 2"/>
    <x v="0"/>
    <x v="5"/>
  </r>
  <r>
    <s v="Id1369"/>
    <x v="1042"/>
    <n v="38.57"/>
    <n v="6.27"/>
    <s v="No"/>
    <x v="0"/>
    <x v="0"/>
    <n v="0"/>
    <x v="1"/>
    <x v="0"/>
    <x v="1"/>
    <d v="1994-11-17T00:00:00"/>
    <x v="1368"/>
    <x v="1"/>
    <s v="tier - 3"/>
    <x v="1"/>
    <x v="6"/>
  </r>
  <r>
    <s v="Id1370"/>
    <x v="1043"/>
    <n v="43.85"/>
    <n v="4.7699999999999996"/>
    <s v="yes"/>
    <x v="0"/>
    <x v="0"/>
    <n v="0"/>
    <x v="1"/>
    <x v="0"/>
    <x v="2"/>
    <d v="2001-10-05T00:00:00"/>
    <x v="1369"/>
    <x v="1"/>
    <s v="tier - 2"/>
    <x v="1"/>
    <x v="47"/>
  </r>
  <r>
    <s v="Id1371"/>
    <x v="1044"/>
    <n v="30.11"/>
    <n v="4.08"/>
    <s v="No"/>
    <x v="0"/>
    <x v="0"/>
    <n v="0"/>
    <x v="1"/>
    <x v="0"/>
    <x v="2"/>
    <d v="1989-10-12T00:00:00"/>
    <x v="1370"/>
    <x v="1"/>
    <s v="tier - 2"/>
    <x v="1"/>
    <x v="4"/>
  </r>
  <r>
    <s v="Id1372"/>
    <x v="1045"/>
    <n v="31.59"/>
    <n v="6.01"/>
    <s v="No"/>
    <x v="0"/>
    <x v="0"/>
    <n v="0"/>
    <x v="1"/>
    <x v="0"/>
    <x v="1"/>
    <d v="1991-12-21T00:00:00"/>
    <x v="1371"/>
    <x v="1"/>
    <s v="tier - 1"/>
    <x v="1"/>
    <x v="42"/>
  </r>
  <r>
    <s v="Id1373"/>
    <x v="1046"/>
    <n v="40.15"/>
    <n v="11.84"/>
    <s v="No"/>
    <x v="0"/>
    <x v="0"/>
    <n v="0"/>
    <x v="1"/>
    <x v="0"/>
    <x v="0"/>
    <d v="1974-11-09T00:00:00"/>
    <x v="1372"/>
    <x v="1"/>
    <s v="tier - 3"/>
    <x v="0"/>
    <x v="19"/>
  </r>
  <r>
    <s v="Id1374"/>
    <x v="1047"/>
    <n v="40.700000000000003"/>
    <n v="6.27"/>
    <s v="yes"/>
    <x v="0"/>
    <x v="1"/>
    <n v="1"/>
    <x v="1"/>
    <x v="0"/>
    <x v="1"/>
    <d v="1997-12-02T00:00:00"/>
    <x v="1373"/>
    <x v="1"/>
    <s v="tier - 3"/>
    <x v="1"/>
    <x v="31"/>
  </r>
  <r>
    <s v="Id1375"/>
    <x v="1048"/>
    <n v="40.76"/>
    <n v="5.28"/>
    <s v="No"/>
    <x v="0"/>
    <x v="0"/>
    <n v="0"/>
    <x v="1"/>
    <x v="0"/>
    <x v="2"/>
    <d v="1999-12-25T00:00:00"/>
    <x v="1374"/>
    <x v="1"/>
    <s v="tier - 2"/>
    <x v="12"/>
    <x v="35"/>
  </r>
  <r>
    <s v="Id1376"/>
    <x v="1049"/>
    <n v="29.7"/>
    <n v="7.03"/>
    <s v="No"/>
    <x v="0"/>
    <x v="0"/>
    <n v="0"/>
    <x v="1"/>
    <x v="1"/>
    <x v="0"/>
    <d v="1974-12-06T00:00:00"/>
    <x v="1375"/>
    <x v="0"/>
    <s v="tier - 3"/>
    <x v="0"/>
    <x v="19"/>
  </r>
  <r>
    <s v="Id1377"/>
    <x v="317"/>
    <n v="40.58"/>
    <n v="5.32"/>
    <s v="yes"/>
    <x v="0"/>
    <x v="1"/>
    <n v="1"/>
    <x v="1"/>
    <x v="0"/>
    <x v="2"/>
    <d v="1997-12-21T00:00:00"/>
    <x v="1376"/>
    <x v="1"/>
    <s v="tier - 1"/>
    <x v="1"/>
    <x v="31"/>
  </r>
  <r>
    <s v="Id1378"/>
    <x v="1050"/>
    <n v="33.06"/>
    <n v="9.59"/>
    <s v="yes"/>
    <x v="0"/>
    <x v="0"/>
    <n v="0"/>
    <x v="1"/>
    <x v="0"/>
    <x v="0"/>
    <d v="1981-06-30T00:00:00"/>
    <x v="1377"/>
    <x v="1"/>
    <s v="tier - 1"/>
    <x v="1"/>
    <x v="36"/>
  </r>
  <r>
    <s v="Id1379"/>
    <x v="62"/>
    <n v="26.62"/>
    <n v="6.15"/>
    <s v="yes"/>
    <x v="0"/>
    <x v="0"/>
    <n v="0"/>
    <x v="1"/>
    <x v="1"/>
    <x v="1"/>
    <d v="1976-12-12T00:00:00"/>
    <x v="1378"/>
    <x v="2"/>
    <s v="tier - 2"/>
    <x v="0"/>
    <x v="1"/>
  </r>
  <r>
    <s v="Id1380"/>
    <x v="190"/>
    <n v="37.1"/>
    <n v="11.08"/>
    <s v="No"/>
    <x v="0"/>
    <x v="0"/>
    <n v="0"/>
    <x v="1"/>
    <x v="0"/>
    <x v="0"/>
    <d v="1978-09-04T00:00:00"/>
    <x v="1379"/>
    <x v="0"/>
    <s v="tier - 1"/>
    <x v="3"/>
    <x v="9"/>
  </r>
  <r>
    <s v="Id1381"/>
    <x v="1051"/>
    <n v="18.28"/>
    <n v="7.95"/>
    <s v="No"/>
    <x v="0"/>
    <x v="0"/>
    <n v="0"/>
    <x v="1"/>
    <x v="3"/>
    <x v="0"/>
    <d v="1965-07-18T00:00:00"/>
    <x v="1380"/>
    <x v="2"/>
    <s v="tier - 2"/>
    <x v="0"/>
    <x v="11"/>
  </r>
  <r>
    <s v="Id1382"/>
    <x v="442"/>
    <n v="35.814999999999998"/>
    <n v="6.23"/>
    <s v="No"/>
    <x v="0"/>
    <x v="0"/>
    <n v="0"/>
    <x v="1"/>
    <x v="0"/>
    <x v="1"/>
    <d v="1977-08-29T00:00:00"/>
    <x v="1381"/>
    <x v="1"/>
    <s v="tier - 3"/>
    <x v="1"/>
    <x v="29"/>
  </r>
  <r>
    <s v="Id1383"/>
    <x v="1052"/>
    <n v="30.69"/>
    <n v="6.5"/>
    <s v="No"/>
    <x v="0"/>
    <x v="0"/>
    <n v="0"/>
    <x v="1"/>
    <x v="0"/>
    <x v="0"/>
    <d v="1978-12-04T00:00:00"/>
    <x v="1382"/>
    <x v="2"/>
    <s v="tier - 2"/>
    <x v="0"/>
    <x v="9"/>
  </r>
  <r>
    <s v="Id1384"/>
    <x v="1053"/>
    <n v="26.125"/>
    <n v="5.22"/>
    <s v="No"/>
    <x v="0"/>
    <x v="0"/>
    <n v="0"/>
    <x v="1"/>
    <x v="1"/>
    <x v="2"/>
    <d v="1980-09-10T00:00:00"/>
    <x v="1383"/>
    <x v="2"/>
    <s v="tier - 1"/>
    <x v="4"/>
    <x v="25"/>
  </r>
  <r>
    <s v="Id1385"/>
    <x v="1054"/>
    <n v="34.58"/>
    <n v="6.3"/>
    <s v="No"/>
    <x v="0"/>
    <x v="1"/>
    <n v="1"/>
    <x v="1"/>
    <x v="0"/>
    <x v="1"/>
    <d v="1979-06-02T00:00:00"/>
    <x v="1384"/>
    <x v="1"/>
    <s v="tier - 3"/>
    <x v="1"/>
    <x v="9"/>
  </r>
  <r>
    <s v="Id1386"/>
    <x v="1055"/>
    <n v="27.4"/>
    <n v="8.84"/>
    <s v="No"/>
    <x v="0"/>
    <x v="0"/>
    <n v="0"/>
    <x v="1"/>
    <x v="1"/>
    <x v="0"/>
    <d v="1978-12-29T00:00:00"/>
    <x v="1385"/>
    <x v="0"/>
    <s v="tier - 2"/>
    <x v="3"/>
    <x v="9"/>
  </r>
  <r>
    <s v="Id1387"/>
    <x v="1056"/>
    <n v="27.53"/>
    <n v="4.1100000000000003"/>
    <s v="No"/>
    <x v="0"/>
    <x v="0"/>
    <n v="1"/>
    <x v="1"/>
    <x v="1"/>
    <x v="2"/>
    <d v="1987-07-12T00:00:00"/>
    <x v="1386"/>
    <x v="1"/>
    <s v="tier - 3"/>
    <x v="14"/>
    <x v="38"/>
  </r>
  <r>
    <s v="Id1388"/>
    <x v="1057"/>
    <n v="33"/>
    <n v="4.57"/>
    <s v="No"/>
    <x v="0"/>
    <x v="0"/>
    <n v="0"/>
    <x v="1"/>
    <x v="0"/>
    <x v="2"/>
    <d v="1982-12-18T00:00:00"/>
    <x v="1387"/>
    <x v="1"/>
    <s v="tier - 1"/>
    <x v="0"/>
    <x v="37"/>
  </r>
  <r>
    <s v="Id1389"/>
    <x v="11"/>
    <n v="25.78"/>
    <n v="11.06"/>
    <s v="yes"/>
    <x v="0"/>
    <x v="0"/>
    <n v="0"/>
    <x v="1"/>
    <x v="1"/>
    <x v="0"/>
    <d v="1981-12-19T00:00:00"/>
    <x v="1388"/>
    <x v="1"/>
    <s v="tier - 2"/>
    <x v="16"/>
    <x v="36"/>
  </r>
  <r>
    <s v="Id1390"/>
    <x v="399"/>
    <n v="22.66"/>
    <n v="10.68"/>
    <s v="No"/>
    <x v="0"/>
    <x v="0"/>
    <n v="0"/>
    <x v="1"/>
    <x v="2"/>
    <x v="0"/>
    <d v="1971-10-11T00:00:00"/>
    <x v="1389"/>
    <x v="1"/>
    <s v="tier - 1"/>
    <x v="0"/>
    <x v="14"/>
  </r>
  <r>
    <s v="Id1391"/>
    <x v="1058"/>
    <n v="38.81"/>
    <n v="6.14"/>
    <s v="yes"/>
    <x v="0"/>
    <x v="0"/>
    <n v="1"/>
    <x v="1"/>
    <x v="0"/>
    <x v="1"/>
    <d v="1995-09-13T00:00:00"/>
    <x v="1390"/>
    <x v="1"/>
    <s v="tier - 1"/>
    <x v="1"/>
    <x v="40"/>
  </r>
  <r>
    <s v="Id1392"/>
    <x v="143"/>
    <n v="38.51"/>
    <n v="5.45"/>
    <s v="yes"/>
    <x v="0"/>
    <x v="0"/>
    <n v="0"/>
    <x v="1"/>
    <x v="0"/>
    <x v="2"/>
    <d v="1996-11-24T00:00:00"/>
    <x v="1391"/>
    <x v="1"/>
    <s v="tier - 2"/>
    <x v="13"/>
    <x v="45"/>
  </r>
  <r>
    <s v="Id1393"/>
    <x v="1059"/>
    <n v="22.98"/>
    <n v="6.14"/>
    <s v="yes"/>
    <x v="0"/>
    <x v="0"/>
    <n v="0"/>
    <x v="1"/>
    <x v="2"/>
    <x v="1"/>
    <d v="1976-10-09T00:00:00"/>
    <x v="1392"/>
    <x v="1"/>
    <s v="tier - 1"/>
    <x v="3"/>
    <x v="1"/>
  </r>
  <r>
    <s v="Id1394"/>
    <x v="1060"/>
    <n v="15.65"/>
    <n v="7.85"/>
    <s v="No"/>
    <x v="0"/>
    <x v="0"/>
    <n v="0"/>
    <x v="1"/>
    <x v="3"/>
    <x v="0"/>
    <d v="1965-12-27T00:00:00"/>
    <x v="1393"/>
    <x v="2"/>
    <s v="tier - 3"/>
    <x v="1"/>
    <x v="11"/>
  </r>
  <r>
    <s v="Id1395"/>
    <x v="93"/>
    <n v="39.97"/>
    <n v="4.09"/>
    <s v="No"/>
    <x v="0"/>
    <x v="0"/>
    <n v="1"/>
    <x v="1"/>
    <x v="0"/>
    <x v="2"/>
    <d v="1998-09-30T00:00:00"/>
    <x v="1394"/>
    <x v="1"/>
    <s v="tier - 3"/>
    <x v="8"/>
    <x v="44"/>
  </r>
  <r>
    <s v="Id1396"/>
    <x v="93"/>
    <n v="37.22"/>
    <n v="4.62"/>
    <s v="No"/>
    <x v="0"/>
    <x v="1"/>
    <n v="1"/>
    <x v="1"/>
    <x v="0"/>
    <x v="2"/>
    <d v="1993-08-10T00:00:00"/>
    <x v="1395"/>
    <x v="1"/>
    <s v="tier - 2"/>
    <x v="1"/>
    <x v="20"/>
  </r>
  <r>
    <s v="Id1397"/>
    <x v="1061"/>
    <n v="41.325000000000003"/>
    <n v="5.77"/>
    <s v="No"/>
    <x v="0"/>
    <x v="0"/>
    <n v="0"/>
    <x v="1"/>
    <x v="0"/>
    <x v="1"/>
    <d v="1980-10-16T00:00:00"/>
    <x v="1396"/>
    <x v="1"/>
    <s v="tier - 2"/>
    <x v="2"/>
    <x v="25"/>
  </r>
  <r>
    <s v="Id1398"/>
    <x v="1062"/>
    <n v="40.31"/>
    <n v="5.84"/>
    <s v="No"/>
    <x v="0"/>
    <x v="0"/>
    <n v="0"/>
    <x v="1"/>
    <x v="0"/>
    <x v="1"/>
    <d v="1999-06-15T00:00:00"/>
    <x v="1397"/>
    <x v="1"/>
    <s v="tier - 2"/>
    <x v="12"/>
    <x v="35"/>
  </r>
  <r>
    <s v="Id1399"/>
    <x v="225"/>
    <n v="29.48"/>
    <n v="4.91"/>
    <s v="No"/>
    <x v="0"/>
    <x v="0"/>
    <n v="0"/>
    <x v="1"/>
    <x v="1"/>
    <x v="2"/>
    <d v="1980-07-24T00:00:00"/>
    <x v="1398"/>
    <x v="1"/>
    <s v="tier - 1"/>
    <x v="0"/>
    <x v="25"/>
  </r>
  <r>
    <s v="Id1400"/>
    <x v="595"/>
    <n v="33.155000000000001"/>
    <n v="5.07"/>
    <s v="No"/>
    <x v="0"/>
    <x v="0"/>
    <n v="0"/>
    <x v="1"/>
    <x v="0"/>
    <x v="2"/>
    <d v="1980-06-20T00:00:00"/>
    <x v="1399"/>
    <x v="1"/>
    <s v="tier - 2"/>
    <x v="2"/>
    <x v="25"/>
  </r>
  <r>
    <s v="Id1401"/>
    <x v="1063"/>
    <n v="42.85"/>
    <n v="5.81"/>
    <s v="yes"/>
    <x v="0"/>
    <x v="0"/>
    <n v="0"/>
    <x v="1"/>
    <x v="0"/>
    <x v="1"/>
    <d v="2001-12-13T00:00:00"/>
    <x v="1400"/>
    <x v="1"/>
    <s v="tier - 3"/>
    <x v="1"/>
    <x v="47"/>
  </r>
  <r>
    <s v="Id1402"/>
    <x v="54"/>
    <n v="32.340000000000003"/>
    <n v="11.2"/>
    <s v="No"/>
    <x v="0"/>
    <x v="0"/>
    <n v="0"/>
    <x v="1"/>
    <x v="0"/>
    <x v="0"/>
    <d v="1978-08-24T00:00:00"/>
    <x v="1401"/>
    <x v="1"/>
    <s v="tier - 1"/>
    <x v="0"/>
    <x v="9"/>
  </r>
  <r>
    <s v="Id1403"/>
    <x v="1064"/>
    <n v="27.5"/>
    <n v="10.75"/>
    <s v="No"/>
    <x v="0"/>
    <x v="0"/>
    <n v="0"/>
    <x v="1"/>
    <x v="1"/>
    <x v="0"/>
    <d v="1978-11-29T00:00:00"/>
    <x v="1402"/>
    <x v="1"/>
    <s v="tier - 2"/>
    <x v="3"/>
    <x v="9"/>
  </r>
  <r>
    <s v="Id1404"/>
    <x v="1065"/>
    <n v="25.8"/>
    <n v="7.8"/>
    <s v="No"/>
    <x v="0"/>
    <x v="0"/>
    <n v="0"/>
    <x v="1"/>
    <x v="1"/>
    <x v="0"/>
    <d v="1978-11-06T00:00:00"/>
    <x v="1403"/>
    <x v="1"/>
    <s v="tier - 1"/>
    <x v="3"/>
    <x v="9"/>
  </r>
  <r>
    <s v="Id1405"/>
    <x v="1066"/>
    <n v="25"/>
    <n v="7.04"/>
    <s v="No"/>
    <x v="0"/>
    <x v="0"/>
    <n v="0"/>
    <x v="1"/>
    <x v="1"/>
    <x v="0"/>
    <d v="1978-11-28T00:00:00"/>
    <x v="1404"/>
    <x v="1"/>
    <s v="tier - 1"/>
    <x v="3"/>
    <x v="9"/>
  </r>
  <r>
    <s v="Id1406"/>
    <x v="25"/>
    <n v="41.2"/>
    <n v="4.18"/>
    <s v="yes"/>
    <x v="0"/>
    <x v="0"/>
    <n v="0"/>
    <x v="1"/>
    <x v="0"/>
    <x v="2"/>
    <d v="1996-09-17T00:00:00"/>
    <x v="1405"/>
    <x v="1"/>
    <s v="tier - 3"/>
    <x v="3"/>
    <x v="45"/>
  </r>
  <r>
    <s v="Id1407"/>
    <x v="595"/>
    <n v="17.78"/>
    <n v="8.19"/>
    <s v="No"/>
    <x v="0"/>
    <x v="0"/>
    <n v="0"/>
    <x v="1"/>
    <x v="3"/>
    <x v="0"/>
    <d v="1968-07-03T00:00:00"/>
    <x v="1406"/>
    <x v="2"/>
    <s v="tier - 2"/>
    <x v="1"/>
    <x v="0"/>
  </r>
  <r>
    <s v="Id1408"/>
    <x v="42"/>
    <n v="40.119999999999997"/>
    <n v="6.22"/>
    <s v="yes"/>
    <x v="0"/>
    <x v="1"/>
    <n v="1"/>
    <x v="1"/>
    <x v="0"/>
    <x v="1"/>
    <d v="1997-09-30T00:00:00"/>
    <x v="1407"/>
    <x v="1"/>
    <s v="tier - 2"/>
    <x v="1"/>
    <x v="31"/>
  </r>
  <r>
    <s v="Id1409"/>
    <x v="1"/>
    <n v="19.350000000000001"/>
    <n v="8.2200000000000006"/>
    <s v="yes"/>
    <x v="0"/>
    <x v="0"/>
    <n v="0"/>
    <x v="1"/>
    <x v="2"/>
    <x v="0"/>
    <d v="1967-07-17T00:00:00"/>
    <x v="1408"/>
    <x v="2"/>
    <s v="tier - 2"/>
    <x v="0"/>
    <x v="22"/>
  </r>
  <r>
    <s v="Id1410"/>
    <x v="1067"/>
    <n v="36.69"/>
    <n v="6.15"/>
    <s v="No"/>
    <x v="0"/>
    <x v="0"/>
    <n v="0"/>
    <x v="1"/>
    <x v="0"/>
    <x v="1"/>
    <d v="1994-08-14T00:00:00"/>
    <x v="1409"/>
    <x v="1"/>
    <s v="tier - 2"/>
    <x v="14"/>
    <x v="6"/>
  </r>
  <r>
    <s v="Id1411"/>
    <x v="1068"/>
    <n v="28.51"/>
    <n v="5.65"/>
    <s v="yes"/>
    <x v="0"/>
    <x v="0"/>
    <n v="1"/>
    <x v="1"/>
    <x v="1"/>
    <x v="2"/>
    <d v="1988-12-15T00:00:00"/>
    <x v="1410"/>
    <x v="1"/>
    <s v="tier - 2"/>
    <x v="1"/>
    <x v="23"/>
  </r>
  <r>
    <s v="Id1412"/>
    <x v="1069"/>
    <n v="30.21"/>
    <n v="5.5"/>
    <s v="No"/>
    <x v="0"/>
    <x v="0"/>
    <n v="1"/>
    <x v="1"/>
    <x v="0"/>
    <x v="2"/>
    <d v="1984-08-22T00:00:00"/>
    <x v="1411"/>
    <x v="1"/>
    <s v="tier - 2"/>
    <x v="1"/>
    <x v="32"/>
  </r>
  <r>
    <s v="Id1413"/>
    <x v="1070"/>
    <n v="24.33"/>
    <n v="8"/>
    <s v="No"/>
    <x v="0"/>
    <x v="0"/>
    <n v="0"/>
    <x v="1"/>
    <x v="2"/>
    <x v="0"/>
    <d v="1978-12-14T00:00:00"/>
    <x v="1412"/>
    <x v="1"/>
    <s v="tier - 1"/>
    <x v="0"/>
    <x v="9"/>
  </r>
  <r>
    <s v="Id1414"/>
    <x v="145"/>
    <n v="19.855"/>
    <n v="5.71"/>
    <s v="yes"/>
    <x v="0"/>
    <x v="0"/>
    <n v="0"/>
    <x v="1"/>
    <x v="2"/>
    <x v="1"/>
    <d v="1976-10-10T00:00:00"/>
    <x v="1413"/>
    <x v="2"/>
    <s v="tier - 1"/>
    <x v="1"/>
    <x v="1"/>
  </r>
  <r>
    <s v="Id1415"/>
    <x v="1071"/>
    <n v="25.364999999999998"/>
    <n v="11.71"/>
    <s v="No"/>
    <x v="0"/>
    <x v="0"/>
    <n v="0"/>
    <x v="1"/>
    <x v="1"/>
    <x v="0"/>
    <d v="1978-10-18T00:00:00"/>
    <x v="1414"/>
    <x v="1"/>
    <s v="tier - 3"/>
    <x v="1"/>
    <x v="9"/>
  </r>
  <r>
    <s v="Id1416"/>
    <x v="79"/>
    <n v="29.6"/>
    <n v="6.17"/>
    <s v="yes"/>
    <x v="0"/>
    <x v="1"/>
    <n v="1"/>
    <x v="1"/>
    <x v="1"/>
    <x v="1"/>
    <d v="1983-07-10T00:00:00"/>
    <x v="1415"/>
    <x v="2"/>
    <s v="tier - 2"/>
    <x v="3"/>
    <x v="33"/>
  </r>
  <r>
    <s v="Id1417"/>
    <x v="1072"/>
    <n v="39.43"/>
    <n v="6.1"/>
    <s v="yes"/>
    <x v="0"/>
    <x v="1"/>
    <n v="1"/>
    <x v="1"/>
    <x v="0"/>
    <x v="1"/>
    <d v="1997-10-28T00:00:00"/>
    <x v="1416"/>
    <x v="1"/>
    <s v="tier - 1"/>
    <x v="1"/>
    <x v="31"/>
  </r>
  <r>
    <s v="Id1418"/>
    <x v="101"/>
    <n v="27.34"/>
    <n v="5.19"/>
    <s v="yes"/>
    <x v="0"/>
    <x v="0"/>
    <n v="1"/>
    <x v="1"/>
    <x v="1"/>
    <x v="2"/>
    <d v="1988-12-15T00:00:00"/>
    <x v="1417"/>
    <x v="1"/>
    <s v="tier - 3"/>
    <x v="15"/>
    <x v="23"/>
  </r>
  <r>
    <s v="Id1419"/>
    <x v="245"/>
    <n v="39.01"/>
    <n v="5.37"/>
    <s v="yes"/>
    <x v="0"/>
    <x v="0"/>
    <n v="0"/>
    <x v="1"/>
    <x v="0"/>
    <x v="2"/>
    <d v="1996-06-14T00:00:00"/>
    <x v="1418"/>
    <x v="1"/>
    <s v="tier - 3"/>
    <x v="1"/>
    <x v="45"/>
  </r>
  <r>
    <s v="Id1420"/>
    <x v="1073"/>
    <n v="18.989999999999998"/>
    <n v="10.82"/>
    <s v="yes"/>
    <x v="0"/>
    <x v="0"/>
    <n v="0"/>
    <x v="1"/>
    <x v="2"/>
    <x v="0"/>
    <d v="1967-08-04T00:00:00"/>
    <x v="1419"/>
    <x v="2"/>
    <s v="tier - 3"/>
    <x v="0"/>
    <x v="22"/>
  </r>
  <r>
    <s v="Id1421"/>
    <x v="1074"/>
    <n v="42.3"/>
    <n v="6.06"/>
    <s v="yes"/>
    <x v="0"/>
    <x v="0"/>
    <n v="0"/>
    <x v="1"/>
    <x v="0"/>
    <x v="1"/>
    <d v="2001-06-01T00:00:00"/>
    <x v="1420"/>
    <x v="1"/>
    <s v="tier - 2"/>
    <x v="1"/>
    <x v="21"/>
  </r>
  <r>
    <s v="Id1422"/>
    <x v="1075"/>
    <n v="39.805"/>
    <n v="5.91"/>
    <s v="No"/>
    <x v="0"/>
    <x v="0"/>
    <n v="0"/>
    <x v="1"/>
    <x v="0"/>
    <x v="1"/>
    <d v="1977-09-30T00:00:00"/>
    <x v="1421"/>
    <x v="2"/>
    <s v="tier - 3"/>
    <x v="6"/>
    <x v="29"/>
  </r>
  <r>
    <s v="Id1423"/>
    <x v="1076"/>
    <n v="33.700000000000003"/>
    <n v="5.87"/>
    <s v="No"/>
    <x v="0"/>
    <x v="0"/>
    <n v="0"/>
    <x v="1"/>
    <x v="0"/>
    <x v="1"/>
    <d v="1977-09-25T00:00:00"/>
    <x v="1422"/>
    <x v="2"/>
    <s v="tier - 1"/>
    <x v="3"/>
    <x v="29"/>
  </r>
  <r>
    <s v="Id1424"/>
    <x v="1077"/>
    <n v="36.195"/>
    <n v="6.22"/>
    <s v="No"/>
    <x v="0"/>
    <x v="0"/>
    <n v="0"/>
    <x v="1"/>
    <x v="0"/>
    <x v="1"/>
    <d v="1980-07-07T00:00:00"/>
    <x v="1423"/>
    <x v="1"/>
    <s v="tier - 3"/>
    <x v="1"/>
    <x v="25"/>
  </r>
  <r>
    <s v="Id1425"/>
    <x v="1078"/>
    <n v="32.6"/>
    <n v="5.73"/>
    <s v="No"/>
    <x v="0"/>
    <x v="1"/>
    <n v="1"/>
    <x v="1"/>
    <x v="0"/>
    <x v="1"/>
    <d v="1979-09-01T00:00:00"/>
    <x v="1424"/>
    <x v="2"/>
    <s v="tier - 2"/>
    <x v="3"/>
    <x v="18"/>
  </r>
  <r>
    <s v="Id1426"/>
    <x v="6"/>
    <n v="30.2"/>
    <n v="5.7"/>
    <s v="No"/>
    <x v="0"/>
    <x v="0"/>
    <n v="0"/>
    <x v="1"/>
    <x v="0"/>
    <x v="1"/>
    <d v="1977-08-25T00:00:00"/>
    <x v="1425"/>
    <x v="2"/>
    <s v="tier - 2"/>
    <x v="3"/>
    <x v="29"/>
  </r>
  <r>
    <s v="Id1427"/>
    <x v="1079"/>
    <n v="27.645"/>
    <n v="9.91"/>
    <s v="No"/>
    <x v="0"/>
    <x v="0"/>
    <n v="0"/>
    <x v="1"/>
    <x v="1"/>
    <x v="0"/>
    <d v="1978-12-02T00:00:00"/>
    <x v="1426"/>
    <x v="1"/>
    <s v="tier - 3"/>
    <x v="1"/>
    <x v="9"/>
  </r>
  <r>
    <s v="Id1428"/>
    <x v="1080"/>
    <n v="26.41"/>
    <n v="11.4"/>
    <s v="No"/>
    <x v="0"/>
    <x v="0"/>
    <n v="0"/>
    <x v="1"/>
    <x v="1"/>
    <x v="0"/>
    <d v="1978-11-12T00:00:00"/>
    <x v="1427"/>
    <x v="1"/>
    <s v="tier - 2"/>
    <x v="1"/>
    <x v="9"/>
  </r>
  <r>
    <s v="Id1429"/>
    <x v="396"/>
    <n v="34.1"/>
    <n v="6.29"/>
    <s v="yes"/>
    <x v="0"/>
    <x v="1"/>
    <n v="1"/>
    <x v="1"/>
    <x v="0"/>
    <x v="1"/>
    <d v="1983-09-19T00:00:00"/>
    <x v="1428"/>
    <x v="1"/>
    <s v="tier - 2"/>
    <x v="3"/>
    <x v="33"/>
  </r>
  <r>
    <s v="Id1430"/>
    <x v="1081"/>
    <n v="17.3"/>
    <n v="9.2799999999999994"/>
    <s v="No"/>
    <x v="0"/>
    <x v="0"/>
    <n v="0"/>
    <x v="1"/>
    <x v="3"/>
    <x v="0"/>
    <d v="1965-12-05T00:00:00"/>
    <x v="1429"/>
    <x v="2"/>
    <s v="tier - 2"/>
    <x v="0"/>
    <x v="11"/>
  </r>
  <r>
    <s v="Id1431"/>
    <x v="1082"/>
    <n v="35.020000000000003"/>
    <n v="4.78"/>
    <s v="No"/>
    <x v="0"/>
    <x v="1"/>
    <n v="1"/>
    <x v="1"/>
    <x v="0"/>
    <x v="2"/>
    <d v="1993-07-22T00:00:00"/>
    <x v="1430"/>
    <x v="1"/>
    <s v="tier - 2"/>
    <x v="12"/>
    <x v="20"/>
  </r>
  <r>
    <s v="Id1432"/>
    <x v="22"/>
    <n v="37.1"/>
    <n v="8.8699999999999992"/>
    <s v="yes"/>
    <x v="0"/>
    <x v="0"/>
    <n v="0"/>
    <x v="1"/>
    <x v="0"/>
    <x v="0"/>
    <d v="1981-11-24T00:00:00"/>
    <x v="1431"/>
    <x v="1"/>
    <s v="tier - 1"/>
    <x v="3"/>
    <x v="36"/>
  </r>
  <r>
    <s v="Id1433"/>
    <x v="1083"/>
    <n v="16.79"/>
    <n v="11.4"/>
    <s v="No"/>
    <x v="0"/>
    <x v="0"/>
    <n v="0"/>
    <x v="1"/>
    <x v="3"/>
    <x v="0"/>
    <d v="1965-12-09T00:00:00"/>
    <x v="1432"/>
    <x v="2"/>
    <s v="tier - 3"/>
    <x v="0"/>
    <x v="11"/>
  </r>
  <r>
    <s v="Id1434"/>
    <x v="303"/>
    <n v="31.635000000000002"/>
    <n v="9.1300000000000008"/>
    <s v="yes"/>
    <x v="0"/>
    <x v="0"/>
    <n v="0"/>
    <x v="1"/>
    <x v="0"/>
    <x v="0"/>
    <d v="1981-07-16T00:00:00"/>
    <x v="1433"/>
    <x v="1"/>
    <s v="tier - 3"/>
    <x v="2"/>
    <x v="36"/>
  </r>
  <r>
    <s v="Id1435"/>
    <x v="1084"/>
    <n v="24.19"/>
    <n v="6.22"/>
    <s v="yes"/>
    <x v="0"/>
    <x v="1"/>
    <n v="1"/>
    <x v="1"/>
    <x v="2"/>
    <x v="1"/>
    <d v="1983-06-21T00:00:00"/>
    <x v="1434"/>
    <x v="1"/>
    <s v="tier - 2"/>
    <x v="1"/>
    <x v="33"/>
  </r>
  <r>
    <s v="Id1436"/>
    <x v="1085"/>
    <n v="35.29"/>
    <n v="5.9"/>
    <s v="No"/>
    <x v="0"/>
    <x v="1"/>
    <n v="1"/>
    <x v="1"/>
    <x v="0"/>
    <x v="1"/>
    <d v="1993-10-05T00:00:00"/>
    <x v="1435"/>
    <x v="1"/>
    <s v="tier - 2"/>
    <x v="14"/>
    <x v="20"/>
  </r>
  <r>
    <s v="Id1437"/>
    <x v="712"/>
    <n v="35.299999999999997"/>
    <n v="4.45"/>
    <s v="No"/>
    <x v="0"/>
    <x v="0"/>
    <n v="0"/>
    <x v="1"/>
    <x v="0"/>
    <x v="2"/>
    <d v="1977-12-01T00:00:00"/>
    <x v="1436"/>
    <x v="1"/>
    <s v="tier - 1"/>
    <x v="3"/>
    <x v="29"/>
  </r>
  <r>
    <s v="Id1438"/>
    <x v="1086"/>
    <n v="35.64"/>
    <n v="6.17"/>
    <s v="No"/>
    <x v="0"/>
    <x v="1"/>
    <n v="1"/>
    <x v="1"/>
    <x v="0"/>
    <x v="1"/>
    <d v="1979-06-26T00:00:00"/>
    <x v="1437"/>
    <x v="1"/>
    <s v="tier - 1"/>
    <x v="0"/>
    <x v="18"/>
  </r>
  <r>
    <s v="Id1439"/>
    <x v="621"/>
    <n v="33.1"/>
    <n v="4.93"/>
    <s v="No"/>
    <x v="0"/>
    <x v="0"/>
    <n v="0"/>
    <x v="1"/>
    <x v="0"/>
    <x v="2"/>
    <d v="1977-12-18T00:00:00"/>
    <x v="1438"/>
    <x v="1"/>
    <s v="tier - 1"/>
    <x v="3"/>
    <x v="29"/>
  </r>
  <r>
    <s v="Id1440"/>
    <x v="1087"/>
    <n v="26.41"/>
    <n v="7.32"/>
    <s v="yes"/>
    <x v="0"/>
    <x v="0"/>
    <n v="1"/>
    <x v="1"/>
    <x v="1"/>
    <x v="0"/>
    <d v="1986-06-15T00:00:00"/>
    <x v="1439"/>
    <x v="1"/>
    <s v="tier - 2"/>
    <x v="1"/>
    <x v="26"/>
  </r>
  <r>
    <s v="Id1441"/>
    <x v="1088"/>
    <n v="29.9"/>
    <n v="5.27"/>
    <s v="No"/>
    <x v="0"/>
    <x v="1"/>
    <n v="1"/>
    <x v="1"/>
    <x v="1"/>
    <x v="2"/>
    <d v="1979-09-19T00:00:00"/>
    <x v="1440"/>
    <x v="1"/>
    <s v="tier - 3"/>
    <x v="3"/>
    <x v="18"/>
  </r>
  <r>
    <s v="Id1442"/>
    <x v="79"/>
    <n v="25.24"/>
    <n v="5.82"/>
    <s v="No"/>
    <x v="0"/>
    <x v="0"/>
    <n v="1"/>
    <x v="1"/>
    <x v="1"/>
    <x v="1"/>
    <d v="1984-07-25T00:00:00"/>
    <x v="1441"/>
    <x v="1"/>
    <s v="tier - 1"/>
    <x v="1"/>
    <x v="32"/>
  </r>
  <r>
    <s v="Id1443"/>
    <x v="418"/>
    <n v="25.08"/>
    <n v="5.8"/>
    <s v="No"/>
    <x v="0"/>
    <x v="1"/>
    <n v="1"/>
    <x v="1"/>
    <x v="1"/>
    <x v="1"/>
    <d v="1979-06-19T00:00:00"/>
    <x v="1442"/>
    <x v="1"/>
    <s v="tier - 3"/>
    <x v="2"/>
    <x v="18"/>
  </r>
  <r>
    <s v="Id1444"/>
    <x v="1089"/>
    <n v="29.164999999999999"/>
    <n v="4.87"/>
    <s v="No"/>
    <x v="1"/>
    <x v="0"/>
    <n v="1"/>
    <x v="1"/>
    <x v="1"/>
    <x v="2"/>
    <d v="2004-11-15T00:00:00"/>
    <x v="1443"/>
    <x v="1"/>
    <s v="tier - 2"/>
    <x v="2"/>
    <x v="41"/>
  </r>
  <r>
    <s v="Id1445"/>
    <x v="1090"/>
    <n v="15.05"/>
    <n v="8.1199999999999992"/>
    <s v="No"/>
    <x v="0"/>
    <x v="0"/>
    <n v="0"/>
    <x v="1"/>
    <x v="3"/>
    <x v="0"/>
    <d v="1965-07-11T00:00:00"/>
    <x v="1444"/>
    <x v="2"/>
    <s v="tier - 3"/>
    <x v="1"/>
    <x v="11"/>
  </r>
  <r>
    <s v="Id1446"/>
    <x v="1091"/>
    <n v="19.95"/>
    <n v="4.3600000000000003"/>
    <s v="No"/>
    <x v="0"/>
    <x v="0"/>
    <n v="2"/>
    <x v="1"/>
    <x v="2"/>
    <x v="2"/>
    <d v="1972-08-11T00:00:00"/>
    <x v="1445"/>
    <x v="1"/>
    <s v="tier - 3"/>
    <x v="1"/>
    <x v="28"/>
  </r>
  <r>
    <s v="Id1447"/>
    <x v="678"/>
    <n v="16.66"/>
    <n v="9.16"/>
    <s v="No"/>
    <x v="0"/>
    <x v="0"/>
    <n v="0"/>
    <x v="1"/>
    <x v="3"/>
    <x v="0"/>
    <d v="1965-06-25T00:00:00"/>
    <x v="1446"/>
    <x v="2"/>
    <s v="tier - 1"/>
    <x v="0"/>
    <x v="11"/>
  </r>
  <r>
    <s v="Id1448"/>
    <x v="1092"/>
    <n v="16.62"/>
    <n v="9.14"/>
    <s v="No"/>
    <x v="0"/>
    <x v="0"/>
    <n v="0"/>
    <x v="1"/>
    <x v="3"/>
    <x v="0"/>
    <d v="1965-06-06T00:00:00"/>
    <x v="1447"/>
    <x v="2"/>
    <s v="tier - 3"/>
    <x v="0"/>
    <x v="13"/>
  </r>
  <r>
    <s v="Id1449"/>
    <x v="1093"/>
    <n v="15.36"/>
    <n v="5.49"/>
    <s v="yes"/>
    <x v="0"/>
    <x v="0"/>
    <n v="2"/>
    <x v="1"/>
    <x v="3"/>
    <x v="2"/>
    <d v="1966-12-26T00:00:00"/>
    <x v="1448"/>
    <x v="2"/>
    <s v="tier - 1"/>
    <x v="1"/>
    <x v="24"/>
  </r>
  <r>
    <s v="Id1450"/>
    <x v="1094"/>
    <n v="27.74"/>
    <n v="5.96"/>
    <s v="yes"/>
    <x v="0"/>
    <x v="0"/>
    <n v="0"/>
    <x v="1"/>
    <x v="1"/>
    <x v="1"/>
    <d v="1985-11-02T00:00:00"/>
    <x v="1449"/>
    <x v="1"/>
    <s v="tier - 1"/>
    <x v="1"/>
    <x v="17"/>
  </r>
  <r>
    <s v="Id1451"/>
    <x v="1095"/>
    <n v="22.44"/>
    <n v="4.62"/>
    <s v="yes"/>
    <x v="0"/>
    <x v="0"/>
    <n v="0"/>
    <x v="1"/>
    <x v="2"/>
    <x v="2"/>
    <d v="1976-12-18T00:00:00"/>
    <x v="1450"/>
    <x v="1"/>
    <s v="tier - 1"/>
    <x v="0"/>
    <x v="1"/>
  </r>
  <r>
    <s v="Id1452"/>
    <x v="25"/>
    <n v="37.049999999999997"/>
    <n v="9.9600000000000009"/>
    <s v="yes"/>
    <x v="0"/>
    <x v="0"/>
    <n v="0"/>
    <x v="1"/>
    <x v="0"/>
    <x v="0"/>
    <d v="1981-08-04T00:00:00"/>
    <x v="1451"/>
    <x v="2"/>
    <s v="tier - 3"/>
    <x v="1"/>
    <x v="36"/>
  </r>
  <r>
    <s v="Id1453"/>
    <x v="623"/>
    <n v="22.95"/>
    <n v="10.53"/>
    <s v="No"/>
    <x v="0"/>
    <x v="0"/>
    <n v="2"/>
    <x v="1"/>
    <x v="2"/>
    <x v="0"/>
    <d v="1973-10-25T00:00:00"/>
    <x v="1452"/>
    <x v="1"/>
    <s v="tier - 2"/>
    <x v="0"/>
    <x v="30"/>
  </r>
  <r>
    <s v="Id1454"/>
    <x v="1096"/>
    <n v="34.200000000000003"/>
    <n v="6.69"/>
    <s v="yes"/>
    <x v="0"/>
    <x v="0"/>
    <n v="0"/>
    <x v="1"/>
    <x v="0"/>
    <x v="0"/>
    <d v="1981-06-13T00:00:00"/>
    <x v="1453"/>
    <x v="2"/>
    <s v="tier - 3"/>
    <x v="1"/>
    <x v="36"/>
  </r>
  <r>
    <s v="Id1455"/>
    <x v="1097"/>
    <n v="30.59"/>
    <n v="9.5500000000000007"/>
    <s v="yes"/>
    <x v="0"/>
    <x v="0"/>
    <n v="0"/>
    <x v="1"/>
    <x v="0"/>
    <x v="0"/>
    <d v="1981-08-14T00:00:00"/>
    <x v="1454"/>
    <x v="2"/>
    <s v="tier - 2"/>
    <x v="1"/>
    <x v="36"/>
  </r>
  <r>
    <s v="Id1456"/>
    <x v="1098"/>
    <n v="25.51"/>
    <n v="6.05"/>
    <s v="No"/>
    <x v="0"/>
    <x v="0"/>
    <n v="0"/>
    <x v="1"/>
    <x v="1"/>
    <x v="1"/>
    <d v="1982-07-24T00:00:00"/>
    <x v="1455"/>
    <x v="1"/>
    <s v="tier - 1"/>
    <x v="0"/>
    <x v="37"/>
  </r>
  <r>
    <s v="Id1457"/>
    <x v="1099"/>
    <n v="29.04"/>
    <n v="10.56"/>
    <s v="yes"/>
    <x v="0"/>
    <x v="0"/>
    <n v="1"/>
    <x v="1"/>
    <x v="1"/>
    <x v="0"/>
    <d v="1986-09-02T00:00:00"/>
    <x v="1456"/>
    <x v="1"/>
    <s v="tier - 3"/>
    <x v="0"/>
    <x v="26"/>
  </r>
  <r>
    <s v="Id1458"/>
    <x v="225"/>
    <n v="22.135000000000002"/>
    <n v="10.81"/>
    <s v="yes"/>
    <x v="0"/>
    <x v="0"/>
    <n v="1"/>
    <x v="1"/>
    <x v="2"/>
    <x v="0"/>
    <d v="1986-07-13T00:00:00"/>
    <x v="1457"/>
    <x v="1"/>
    <s v="tier - 1"/>
    <x v="2"/>
    <x v="26"/>
  </r>
  <r>
    <s v="Id1459"/>
    <x v="1100"/>
    <n v="21.375"/>
    <n v="4.32"/>
    <s v="No"/>
    <x v="0"/>
    <x v="0"/>
    <n v="0"/>
    <x v="1"/>
    <x v="2"/>
    <x v="2"/>
    <d v="1977-09-15T00:00:00"/>
    <x v="1458"/>
    <x v="2"/>
    <s v="tier - 3"/>
    <x v="1"/>
    <x v="29"/>
  </r>
  <r>
    <s v="Id1460"/>
    <x v="1101"/>
    <n v="29.19"/>
    <n v="4.37"/>
    <s v="No"/>
    <x v="0"/>
    <x v="0"/>
    <n v="0"/>
    <x v="1"/>
    <x v="1"/>
    <x v="2"/>
    <d v="1991-06-28T00:00:00"/>
    <x v="1459"/>
    <x v="1"/>
    <s v="tier - 2"/>
    <x v="14"/>
    <x v="42"/>
  </r>
  <r>
    <s v="Id1461"/>
    <x v="442"/>
    <n v="31.92"/>
    <n v="4.8099999999999996"/>
    <s v="yes"/>
    <x v="0"/>
    <x v="1"/>
    <n v="1"/>
    <x v="1"/>
    <x v="0"/>
    <x v="2"/>
    <d v="1983-11-21T00:00:00"/>
    <x v="1460"/>
    <x v="1"/>
    <s v="tier - 3"/>
    <x v="1"/>
    <x v="33"/>
  </r>
  <r>
    <s v="Id1462"/>
    <x v="1102"/>
    <n v="26.315000000000001"/>
    <n v="4.5599999999999996"/>
    <s v="yes"/>
    <x v="0"/>
    <x v="1"/>
    <n v="1"/>
    <x v="1"/>
    <x v="1"/>
    <x v="2"/>
    <d v="1983-08-11T00:00:00"/>
    <x v="1461"/>
    <x v="1"/>
    <s v="tier - 3"/>
    <x v="1"/>
    <x v="33"/>
  </r>
  <r>
    <s v="Id1463"/>
    <x v="230"/>
    <n v="35.299999999999997"/>
    <n v="4.3899999999999997"/>
    <s v="No"/>
    <x v="0"/>
    <x v="0"/>
    <n v="0"/>
    <x v="1"/>
    <x v="0"/>
    <x v="2"/>
    <d v="1982-09-14T00:00:00"/>
    <x v="1462"/>
    <x v="2"/>
    <s v="tier - 2"/>
    <x v="3"/>
    <x v="37"/>
  </r>
  <r>
    <s v="Id1464"/>
    <x v="1103"/>
    <n v="18.91"/>
    <n v="11.44"/>
    <s v="No"/>
    <x v="0"/>
    <x v="0"/>
    <n v="0"/>
    <x v="1"/>
    <x v="2"/>
    <x v="0"/>
    <d v="1968-08-26T00:00:00"/>
    <x v="1463"/>
    <x v="2"/>
    <s v="tier - 3"/>
    <x v="0"/>
    <x v="0"/>
  </r>
  <r>
    <s v="Id1465"/>
    <x v="1104"/>
    <n v="22.41"/>
    <n v="11.37"/>
    <s v="yes"/>
    <x v="0"/>
    <x v="0"/>
    <n v="1"/>
    <x v="1"/>
    <x v="2"/>
    <x v="0"/>
    <d v="1975-07-19T00:00:00"/>
    <x v="1464"/>
    <x v="1"/>
    <s v="tier - 3"/>
    <x v="0"/>
    <x v="27"/>
  </r>
  <r>
    <s v="Id1466"/>
    <x v="1105"/>
    <n v="22.704999999999998"/>
    <n v="6.14"/>
    <s v="No"/>
    <x v="0"/>
    <x v="0"/>
    <n v="0"/>
    <x v="1"/>
    <x v="2"/>
    <x v="1"/>
    <d v="1982-08-16T00:00:00"/>
    <x v="1465"/>
    <x v="2"/>
    <s v="tier - 2"/>
    <x v="4"/>
    <x v="37"/>
  </r>
  <r>
    <s v="Id1467"/>
    <x v="1106"/>
    <n v="37.18"/>
    <n v="4.8899999999999997"/>
    <s v="No"/>
    <x v="0"/>
    <x v="0"/>
    <n v="0"/>
    <x v="1"/>
    <x v="0"/>
    <x v="2"/>
    <d v="1980-09-30T00:00:00"/>
    <x v="1466"/>
    <x v="1"/>
    <s v="tier - 3"/>
    <x v="0"/>
    <x v="25"/>
  </r>
  <r>
    <s v="Id1468"/>
    <x v="1107"/>
    <n v="35.97"/>
    <n v="4.5999999999999996"/>
    <s v="No"/>
    <x v="0"/>
    <x v="0"/>
    <n v="0"/>
    <x v="1"/>
    <x v="0"/>
    <x v="2"/>
    <d v="1980-10-07T00:00:00"/>
    <x v="1467"/>
    <x v="1"/>
    <s v="tier - 1"/>
    <x v="0"/>
    <x v="25"/>
  </r>
  <r>
    <s v="Id1469"/>
    <x v="208"/>
    <n v="35.799999999999997"/>
    <n v="4.42"/>
    <s v="No"/>
    <x v="0"/>
    <x v="0"/>
    <n v="0"/>
    <x v="1"/>
    <x v="0"/>
    <x v="2"/>
    <d v="1980-06-22T00:00:00"/>
    <x v="1468"/>
    <x v="1"/>
    <s v="tier - 2"/>
    <x v="3"/>
    <x v="25"/>
  </r>
  <r>
    <s v="Id1470"/>
    <x v="1108"/>
    <n v="28.31"/>
    <n v="7.48"/>
    <s v="yes"/>
    <x v="0"/>
    <x v="0"/>
    <n v="0"/>
    <x v="1"/>
    <x v="1"/>
    <x v="0"/>
    <d v="1981-07-17T00:00:00"/>
    <x v="1469"/>
    <x v="1"/>
    <s v="tier - 1"/>
    <x v="1"/>
    <x v="36"/>
  </r>
  <r>
    <s v="Id1471"/>
    <x v="1109"/>
    <n v="38.06"/>
    <n v="10.74"/>
    <s v="No"/>
    <x v="0"/>
    <x v="0"/>
    <n v="0"/>
    <x v="1"/>
    <x v="0"/>
    <x v="0"/>
    <d v="1978-09-06T00:00:00"/>
    <x v="1470"/>
    <x v="2"/>
    <s v="tier - 2"/>
    <x v="0"/>
    <x v="9"/>
  </r>
  <r>
    <s v="Id1472"/>
    <x v="644"/>
    <n v="28"/>
    <n v="5.19"/>
    <s v="No"/>
    <x v="0"/>
    <x v="0"/>
    <n v="1"/>
    <x v="1"/>
    <x v="1"/>
    <x v="2"/>
    <d v="1984-06-29T00:00:00"/>
    <x v="1471"/>
    <x v="1"/>
    <s v="tier - 2"/>
    <x v="3"/>
    <x v="32"/>
  </r>
  <r>
    <s v="Id1473"/>
    <x v="589"/>
    <n v="34.32"/>
    <n v="9.17"/>
    <s v="No"/>
    <x v="0"/>
    <x v="0"/>
    <n v="0"/>
    <x v="1"/>
    <x v="0"/>
    <x v="0"/>
    <d v="1978-07-30T00:00:00"/>
    <x v="1472"/>
    <x v="1"/>
    <s v="tier - 3"/>
    <x v="0"/>
    <x v="9"/>
  </r>
  <r>
    <s v="Id1474"/>
    <x v="1110"/>
    <n v="22.3"/>
    <n v="4.95"/>
    <s v="yes"/>
    <x v="0"/>
    <x v="0"/>
    <n v="0"/>
    <x v="1"/>
    <x v="2"/>
    <x v="2"/>
    <d v="1976-06-24T00:00:00"/>
    <x v="1473"/>
    <x v="2"/>
    <s v="tier - 2"/>
    <x v="3"/>
    <x v="1"/>
  </r>
  <r>
    <s v="Id1475"/>
    <x v="1111"/>
    <n v="27.835000000000001"/>
    <n v="6.03"/>
    <s v="No"/>
    <x v="0"/>
    <x v="0"/>
    <n v="1"/>
    <x v="1"/>
    <x v="1"/>
    <x v="1"/>
    <d v="1984-11-21T00:00:00"/>
    <x v="1474"/>
    <x v="1"/>
    <s v="tier - 2"/>
    <x v="2"/>
    <x v="32"/>
  </r>
  <r>
    <s v="Id1476"/>
    <x v="1112"/>
    <n v="39.229999999999997"/>
    <n v="5.36"/>
    <s v="No"/>
    <x v="0"/>
    <x v="0"/>
    <n v="0"/>
    <x v="1"/>
    <x v="0"/>
    <x v="2"/>
    <d v="1999-08-08T00:00:00"/>
    <x v="1475"/>
    <x v="1"/>
    <s v="tier - 1"/>
    <x v="13"/>
    <x v="35"/>
  </r>
  <r>
    <s v="Id1477"/>
    <x v="991"/>
    <n v="19.95"/>
    <n v="6.11"/>
    <s v="No"/>
    <x v="0"/>
    <x v="0"/>
    <n v="1"/>
    <x v="1"/>
    <x v="2"/>
    <x v="1"/>
    <d v="1984-07-07T00:00:00"/>
    <x v="1476"/>
    <x v="1"/>
    <s v="tier - 1"/>
    <x v="2"/>
    <x v="32"/>
  </r>
  <r>
    <s v="Id1478"/>
    <x v="1113"/>
    <n v="34.64"/>
    <n v="4.88"/>
    <s v="No"/>
    <x v="0"/>
    <x v="1"/>
    <n v="1"/>
    <x v="1"/>
    <x v="0"/>
    <x v="2"/>
    <d v="1993-08-01T00:00:00"/>
    <x v="1477"/>
    <x v="1"/>
    <s v="tier - 2"/>
    <x v="14"/>
    <x v="20"/>
  </r>
  <r>
    <s v="Id1479"/>
    <x v="1114"/>
    <n v="18.75"/>
    <n v="6.72"/>
    <s v="No"/>
    <x v="0"/>
    <x v="0"/>
    <n v="0"/>
    <x v="1"/>
    <x v="2"/>
    <x v="0"/>
    <d v="1968-06-29T00:00:00"/>
    <x v="1478"/>
    <x v="2"/>
    <s v="tier - 2"/>
    <x v="0"/>
    <x v="0"/>
  </r>
  <r>
    <s v="Id1480"/>
    <x v="1115"/>
    <n v="26.48"/>
    <n v="4.2"/>
    <s v="No"/>
    <x v="0"/>
    <x v="0"/>
    <n v="1"/>
    <x v="1"/>
    <x v="1"/>
    <x v="2"/>
    <d v="1987-08-11T00:00:00"/>
    <x v="1479"/>
    <x v="1"/>
    <s v="tier - 1"/>
    <x v="1"/>
    <x v="38"/>
  </r>
  <r>
    <s v="Id1481"/>
    <x v="247"/>
    <n v="34.83"/>
    <n v="5.79"/>
    <s v="No"/>
    <x v="0"/>
    <x v="0"/>
    <n v="1"/>
    <x v="1"/>
    <x v="0"/>
    <x v="1"/>
    <d v="1992-06-18T00:00:00"/>
    <x v="1480"/>
    <x v="1"/>
    <s v="tier - 2"/>
    <x v="1"/>
    <x v="34"/>
  </r>
  <r>
    <s v="Id1482"/>
    <x v="1116"/>
    <n v="25.46"/>
    <n v="4.29"/>
    <s v="No"/>
    <x v="0"/>
    <x v="0"/>
    <n v="0"/>
    <x v="1"/>
    <x v="1"/>
    <x v="2"/>
    <d v="1982-10-06T00:00:00"/>
    <x v="1481"/>
    <x v="1"/>
    <s v="tier - 3"/>
    <x v="2"/>
    <x v="37"/>
  </r>
  <r>
    <s v="Id1483"/>
    <x v="1117"/>
    <n v="23.31"/>
    <n v="8.27"/>
    <s v="No"/>
    <x v="0"/>
    <x v="0"/>
    <n v="0"/>
    <x v="1"/>
    <x v="2"/>
    <x v="0"/>
    <d v="1978-06-24T00:00:00"/>
    <x v="1482"/>
    <x v="1"/>
    <s v="tier - 2"/>
    <x v="0"/>
    <x v="9"/>
  </r>
  <r>
    <s v="Id1484"/>
    <x v="59"/>
    <n v="29"/>
    <n v="4.5599999999999996"/>
    <s v="No"/>
    <x v="0"/>
    <x v="0"/>
    <n v="0"/>
    <x v="1"/>
    <x v="1"/>
    <x v="2"/>
    <d v="1980-06-28T00:00:00"/>
    <x v="1483"/>
    <x v="1"/>
    <s v="tier - 3"/>
    <x v="3"/>
    <x v="25"/>
  </r>
  <r>
    <s v="Id1485"/>
    <x v="695"/>
    <n v="32.869999999999997"/>
    <n v="5.33"/>
    <s v="No"/>
    <x v="0"/>
    <x v="0"/>
    <n v="0"/>
    <x v="1"/>
    <x v="0"/>
    <x v="2"/>
    <d v="1980-07-21T00:00:00"/>
    <x v="1484"/>
    <x v="1"/>
    <s v="tier - 1"/>
    <x v="2"/>
    <x v="25"/>
  </r>
  <r>
    <s v="Id1486"/>
    <x v="1118"/>
    <n v="26.18"/>
    <n v="5.63"/>
    <s v="No"/>
    <x v="0"/>
    <x v="0"/>
    <n v="0"/>
    <x v="1"/>
    <x v="1"/>
    <x v="2"/>
    <d v="1980-10-22T00:00:00"/>
    <x v="1485"/>
    <x v="1"/>
    <s v="tier - 3"/>
    <x v="0"/>
    <x v="25"/>
  </r>
  <r>
    <s v="Id1487"/>
    <x v="1119"/>
    <n v="25.3"/>
    <n v="5.12"/>
    <s v="No"/>
    <x v="0"/>
    <x v="0"/>
    <n v="0"/>
    <x v="1"/>
    <x v="1"/>
    <x v="2"/>
    <d v="1980-07-26T00:00:00"/>
    <x v="1486"/>
    <x v="1"/>
    <s v="tier - 1"/>
    <x v="3"/>
    <x v="25"/>
  </r>
  <r>
    <s v="Id1488"/>
    <x v="1120"/>
    <n v="36.94"/>
    <n v="5.15"/>
    <s v="yes"/>
    <x v="0"/>
    <x v="0"/>
    <n v="1"/>
    <x v="1"/>
    <x v="0"/>
    <x v="2"/>
    <d v="1995-10-29T00:00:00"/>
    <x v="1487"/>
    <x v="1"/>
    <s v="tier - 3"/>
    <x v="1"/>
    <x v="40"/>
  </r>
  <r>
    <s v="Id1489"/>
    <x v="1121"/>
    <n v="22.86"/>
    <n v="7.5"/>
    <s v="No"/>
    <x v="0"/>
    <x v="0"/>
    <n v="0"/>
    <x v="1"/>
    <x v="2"/>
    <x v="0"/>
    <d v="1978-06-02T00:00:00"/>
    <x v="1488"/>
    <x v="1"/>
    <s v="tier - 2"/>
    <x v="0"/>
    <x v="29"/>
  </r>
  <r>
    <s v="Id1490"/>
    <x v="1122"/>
    <n v="18.760000000000002"/>
    <n v="4.88"/>
    <s v="yes"/>
    <x v="0"/>
    <x v="1"/>
    <n v="1"/>
    <x v="1"/>
    <x v="2"/>
    <x v="2"/>
    <d v="1969-07-06T00:00:00"/>
    <x v="1489"/>
    <x v="1"/>
    <s v="tier - 3"/>
    <x v="0"/>
    <x v="16"/>
  </r>
  <r>
    <s v="Id1491"/>
    <x v="1123"/>
    <n v="24.36"/>
    <n v="5.57"/>
    <s v="No"/>
    <x v="0"/>
    <x v="0"/>
    <n v="0"/>
    <x v="1"/>
    <x v="2"/>
    <x v="2"/>
    <d v="1982-09-01T00:00:00"/>
    <x v="1490"/>
    <x v="1"/>
    <s v="tier - 1"/>
    <x v="0"/>
    <x v="37"/>
  </r>
  <r>
    <s v="Id1492"/>
    <x v="1124"/>
    <n v="32.299999999999997"/>
    <n v="5.31"/>
    <s v="No"/>
    <x v="0"/>
    <x v="0"/>
    <n v="0"/>
    <x v="1"/>
    <x v="0"/>
    <x v="2"/>
    <d v="1982-10-18T00:00:00"/>
    <x v="1491"/>
    <x v="2"/>
    <s v="tier - 1"/>
    <x v="1"/>
    <x v="37"/>
  </r>
  <r>
    <s v="Id1493"/>
    <x v="1125"/>
    <n v="22.704999999999998"/>
    <n v="4.57"/>
    <s v="yes"/>
    <x v="0"/>
    <x v="0"/>
    <n v="0"/>
    <x v="1"/>
    <x v="2"/>
    <x v="2"/>
    <d v="1985-12-10T00:00:00"/>
    <x v="1492"/>
    <x v="1"/>
    <s v="tier - 2"/>
    <x v="9"/>
    <x v="17"/>
  </r>
  <r>
    <s v="Id1494"/>
    <x v="1014"/>
    <n v="21.79"/>
    <n v="8.6999999999999993"/>
    <s v="yes"/>
    <x v="0"/>
    <x v="0"/>
    <n v="1"/>
    <x v="1"/>
    <x v="2"/>
    <x v="0"/>
    <d v="1975-06-03T00:00:00"/>
    <x v="1493"/>
    <x v="1"/>
    <s v="tier - 3"/>
    <x v="0"/>
    <x v="19"/>
  </r>
  <r>
    <s v="Id1495"/>
    <x v="1126"/>
    <n v="24.52"/>
    <n v="4.76"/>
    <s v="No"/>
    <x v="0"/>
    <x v="0"/>
    <n v="0"/>
    <x v="1"/>
    <x v="2"/>
    <x v="2"/>
    <d v="1980-08-18T00:00:00"/>
    <x v="1494"/>
    <x v="1"/>
    <s v="tier - 2"/>
    <x v="0"/>
    <x v="25"/>
  </r>
  <r>
    <s v="Id1496"/>
    <x v="1127"/>
    <n v="39.520000000000003"/>
    <n v="11.81"/>
    <s v="No"/>
    <x v="0"/>
    <x v="0"/>
    <n v="0"/>
    <x v="1"/>
    <x v="0"/>
    <x v="0"/>
    <d v="1978-12-15T00:00:00"/>
    <x v="1495"/>
    <x v="0"/>
    <s v="tier - 2"/>
    <x v="1"/>
    <x v="9"/>
  </r>
  <r>
    <s v="Id1497"/>
    <x v="1128"/>
    <n v="24.49"/>
    <n v="4.67"/>
    <s v="No"/>
    <x v="0"/>
    <x v="0"/>
    <n v="0"/>
    <x v="1"/>
    <x v="2"/>
    <x v="2"/>
    <d v="1980-10-05T00:00:00"/>
    <x v="1496"/>
    <x v="1"/>
    <s v="tier - 3"/>
    <x v="0"/>
    <x v="25"/>
  </r>
  <r>
    <s v="Id1498"/>
    <x v="93"/>
    <n v="26.315000000000001"/>
    <n v="6.02"/>
    <s v="No"/>
    <x v="0"/>
    <x v="0"/>
    <n v="0"/>
    <x v="1"/>
    <x v="1"/>
    <x v="1"/>
    <d v="1980-08-30T00:00:00"/>
    <x v="1497"/>
    <x v="1"/>
    <s v="tier - 2"/>
    <x v="1"/>
    <x v="25"/>
  </r>
  <r>
    <s v="Id1499"/>
    <x v="1129"/>
    <n v="22.58"/>
    <n v="7.46"/>
    <s v="No"/>
    <x v="0"/>
    <x v="0"/>
    <n v="0"/>
    <x v="1"/>
    <x v="2"/>
    <x v="0"/>
    <d v="1978-11-29T00:00:00"/>
    <x v="1498"/>
    <x v="1"/>
    <s v="tier - 2"/>
    <x v="0"/>
    <x v="9"/>
  </r>
  <r>
    <s v="Id1500"/>
    <x v="552"/>
    <n v="19.475000000000001"/>
    <n v="4.74"/>
    <s v="No"/>
    <x v="0"/>
    <x v="0"/>
    <n v="1"/>
    <x v="1"/>
    <x v="2"/>
    <x v="2"/>
    <d v="1984-09-05T00:00:00"/>
    <x v="1499"/>
    <x v="1"/>
    <s v="tier - 3"/>
    <x v="1"/>
    <x v="32"/>
  </r>
  <r>
    <s v="Id1501"/>
    <x v="1130"/>
    <n v="26.33"/>
    <n v="4.79"/>
    <s v="No"/>
    <x v="0"/>
    <x v="0"/>
    <n v="0"/>
    <x v="1"/>
    <x v="1"/>
    <x v="2"/>
    <d v="1989-12-21T00:00:00"/>
    <x v="1500"/>
    <x v="1"/>
    <s v="tier - 3"/>
    <x v="2"/>
    <x v="4"/>
  </r>
  <r>
    <s v="Id1502"/>
    <x v="540"/>
    <n v="17.29"/>
    <n v="5.35"/>
    <s v="yes"/>
    <x v="0"/>
    <x v="0"/>
    <n v="0"/>
    <x v="1"/>
    <x v="3"/>
    <x v="2"/>
    <d v="1985-09-10T00:00:00"/>
    <x v="1501"/>
    <x v="1"/>
    <s v="tier - 1"/>
    <x v="2"/>
    <x v="17"/>
  </r>
  <r>
    <s v="Id1503"/>
    <x v="1131"/>
    <n v="42.88"/>
    <n v="4.87"/>
    <s v="No"/>
    <x v="1"/>
    <x v="0"/>
    <n v="1"/>
    <x v="1"/>
    <x v="0"/>
    <x v="2"/>
    <d v="2004-12-24T00:00:00"/>
    <x v="1502"/>
    <x v="1"/>
    <s v="tier - 1"/>
    <x v="1"/>
    <x v="41"/>
  </r>
  <r>
    <s v="Id1504"/>
    <x v="1132"/>
    <n v="32.200000000000003"/>
    <n v="10.09"/>
    <s v="yes"/>
    <x v="0"/>
    <x v="0"/>
    <n v="0"/>
    <x v="1"/>
    <x v="0"/>
    <x v="0"/>
    <d v="1981-06-23T00:00:00"/>
    <x v="1503"/>
    <x v="1"/>
    <s v="tier - 2"/>
    <x v="3"/>
    <x v="36"/>
  </r>
  <r>
    <s v="Id1505"/>
    <x v="1133"/>
    <n v="18.75"/>
    <n v="5.47"/>
    <s v="yes"/>
    <x v="0"/>
    <x v="1"/>
    <n v="1"/>
    <x v="1"/>
    <x v="2"/>
    <x v="2"/>
    <d v="1969-10-23T00:00:00"/>
    <x v="1504"/>
    <x v="1"/>
    <s v="tier - 2"/>
    <x v="0"/>
    <x v="16"/>
  </r>
  <r>
    <s v="Id1506"/>
    <x v="1134"/>
    <n v="22.36"/>
    <n v="8.6"/>
    <s v="No"/>
    <x v="0"/>
    <x v="0"/>
    <n v="0"/>
    <x v="1"/>
    <x v="2"/>
    <x v="0"/>
    <d v="1978-08-05T00:00:00"/>
    <x v="1505"/>
    <x v="1"/>
    <s v="tier - 1"/>
    <x v="0"/>
    <x v="9"/>
  </r>
  <r>
    <s v="Id1507"/>
    <x v="1056"/>
    <n v="23.94"/>
    <n v="10.74"/>
    <s v="yes"/>
    <x v="0"/>
    <x v="0"/>
    <n v="0"/>
    <x v="1"/>
    <x v="2"/>
    <x v="0"/>
    <d v="1981-06-19T00:00:00"/>
    <x v="1506"/>
    <x v="1"/>
    <s v="tier - 2"/>
    <x v="9"/>
    <x v="36"/>
  </r>
  <r>
    <s v="Id1508"/>
    <x v="1135"/>
    <n v="30.1"/>
    <n v="4.3899999999999997"/>
    <s v="No"/>
    <x v="0"/>
    <x v="1"/>
    <n v="1"/>
    <x v="1"/>
    <x v="0"/>
    <x v="2"/>
    <d v="1979-11-04T00:00:00"/>
    <x v="1507"/>
    <x v="1"/>
    <s v="tier - 2"/>
    <x v="3"/>
    <x v="18"/>
  </r>
  <r>
    <s v="Id1509"/>
    <x v="176"/>
    <n v="21.93"/>
    <n v="6.3"/>
    <s v="No"/>
    <x v="0"/>
    <x v="0"/>
    <n v="0"/>
    <x v="1"/>
    <x v="2"/>
    <x v="1"/>
    <d v="1977-06-15T00:00:00"/>
    <x v="1508"/>
    <x v="1"/>
    <s v="tier - 1"/>
    <x v="0"/>
    <x v="29"/>
  </r>
  <r>
    <s v="Id1510"/>
    <x v="1136"/>
    <n v="39.75"/>
    <n v="5.41"/>
    <s v="No"/>
    <x v="1"/>
    <x v="0"/>
    <n v="1"/>
    <x v="1"/>
    <x v="0"/>
    <x v="2"/>
    <d v="2000-11-30T00:00:00"/>
    <x v="1509"/>
    <x v="1"/>
    <s v="tier - 1"/>
    <x v="1"/>
    <x v="21"/>
  </r>
  <r>
    <s v="Id1511"/>
    <x v="145"/>
    <n v="26.03"/>
    <n v="4.47"/>
    <s v="No"/>
    <x v="0"/>
    <x v="1"/>
    <n v="1"/>
    <x v="1"/>
    <x v="1"/>
    <x v="2"/>
    <d v="1979-07-15T00:00:00"/>
    <x v="1510"/>
    <x v="2"/>
    <s v="tier - 1"/>
    <x v="4"/>
    <x v="18"/>
  </r>
  <r>
    <s v="Id1512"/>
    <x v="1137"/>
    <n v="34.51"/>
    <n v="6.26"/>
    <s v="No"/>
    <x v="0"/>
    <x v="0"/>
    <n v="0"/>
    <x v="1"/>
    <x v="0"/>
    <x v="1"/>
    <d v="1994-07-08T00:00:00"/>
    <x v="1511"/>
    <x v="1"/>
    <s v="tier - 2"/>
    <x v="14"/>
    <x v="6"/>
  </r>
  <r>
    <s v="Id1513"/>
    <x v="1138"/>
    <n v="19.32"/>
    <n v="11.58"/>
    <s v="yes"/>
    <x v="0"/>
    <x v="0"/>
    <n v="1"/>
    <x v="1"/>
    <x v="2"/>
    <x v="0"/>
    <d v="1975-08-17T00:00:00"/>
    <x v="1512"/>
    <x v="1"/>
    <s v="tier - 1"/>
    <x v="1"/>
    <x v="27"/>
  </r>
  <r>
    <s v="Id1514"/>
    <x v="1139"/>
    <n v="28.5"/>
    <n v="4.3600000000000003"/>
    <s v="No"/>
    <x v="0"/>
    <x v="0"/>
    <n v="0"/>
    <x v="1"/>
    <x v="1"/>
    <x v="2"/>
    <d v="1991-06-29T00:00:00"/>
    <x v="1513"/>
    <x v="0"/>
    <s v="tier - 2"/>
    <x v="7"/>
    <x v="42"/>
  </r>
  <r>
    <s v="Id1515"/>
    <x v="145"/>
    <n v="30.875"/>
    <n v="4.1399999999999997"/>
    <s v="yes"/>
    <x v="0"/>
    <x v="0"/>
    <n v="0"/>
    <x v="1"/>
    <x v="0"/>
    <x v="2"/>
    <d v="1985-12-24T00:00:00"/>
    <x v="1514"/>
    <x v="2"/>
    <s v="tier - 3"/>
    <x v="1"/>
    <x v="17"/>
  </r>
  <r>
    <s v="Id1516"/>
    <x v="914"/>
    <n v="24.02"/>
    <n v="4.38"/>
    <s v="No"/>
    <x v="0"/>
    <x v="0"/>
    <n v="0"/>
    <x v="1"/>
    <x v="2"/>
    <x v="2"/>
    <d v="1980-11-23T00:00:00"/>
    <x v="1515"/>
    <x v="1"/>
    <s v="tier - 2"/>
    <x v="0"/>
    <x v="25"/>
  </r>
  <r>
    <s v="Id1517"/>
    <x v="1140"/>
    <n v="36.08"/>
    <n v="11.61"/>
    <s v="yes"/>
    <x v="0"/>
    <x v="0"/>
    <n v="0"/>
    <x v="1"/>
    <x v="0"/>
    <x v="0"/>
    <d v="1981-10-08T00:00:00"/>
    <x v="1516"/>
    <x v="1"/>
    <s v="tier - 1"/>
    <x v="0"/>
    <x v="36"/>
  </r>
  <r>
    <s v="Id1518"/>
    <x v="388"/>
    <n v="32.200000000000003"/>
    <n v="10.59"/>
    <s v="yes"/>
    <x v="0"/>
    <x v="0"/>
    <n v="0"/>
    <x v="1"/>
    <x v="0"/>
    <x v="0"/>
    <d v="1981-09-03T00:00:00"/>
    <x v="1517"/>
    <x v="1"/>
    <s v="tier - 3"/>
    <x v="3"/>
    <x v="36"/>
  </r>
  <r>
    <s v="Id1519"/>
    <x v="1141"/>
    <n v="28.05"/>
    <n v="11.85"/>
    <s v="yes"/>
    <x v="0"/>
    <x v="0"/>
    <n v="0"/>
    <x v="1"/>
    <x v="1"/>
    <x v="0"/>
    <d v="1981-09-21T00:00:00"/>
    <x v="1518"/>
    <x v="1"/>
    <s v="tier - 3"/>
    <x v="0"/>
    <x v="36"/>
  </r>
  <r>
    <s v="Id1520"/>
    <x v="1142"/>
    <n v="19"/>
    <n v="5.46"/>
    <s v="yes"/>
    <x v="0"/>
    <x v="0"/>
    <n v="1"/>
    <x v="1"/>
    <x v="2"/>
    <x v="2"/>
    <d v="1988-10-10T00:00:00"/>
    <x v="1519"/>
    <x v="1"/>
    <s v="tier - 2"/>
    <x v="2"/>
    <x v="23"/>
  </r>
  <r>
    <s v="Id1521"/>
    <x v="1143"/>
    <n v="16.13"/>
    <n v="4.54"/>
    <s v="yes"/>
    <x v="0"/>
    <x v="0"/>
    <n v="2"/>
    <x v="1"/>
    <x v="3"/>
    <x v="2"/>
    <d v="1966-12-09T00:00:00"/>
    <x v="1520"/>
    <x v="2"/>
    <s v="tier - 2"/>
    <x v="0"/>
    <x v="24"/>
  </r>
  <r>
    <s v="Id1522"/>
    <x v="533"/>
    <n v="18.77"/>
    <n v="11.98"/>
    <s v="yes"/>
    <x v="0"/>
    <x v="0"/>
    <n v="2"/>
    <x v="1"/>
    <x v="2"/>
    <x v="0"/>
    <d v="1970-06-17T00:00:00"/>
    <x v="1521"/>
    <x v="1"/>
    <s v="tier - 1"/>
    <x v="0"/>
    <x v="2"/>
  </r>
  <r>
    <s v="Id1523"/>
    <x v="1144"/>
    <n v="28.88"/>
    <n v="6.59"/>
    <s v="yes"/>
    <x v="0"/>
    <x v="0"/>
    <n v="1"/>
    <x v="1"/>
    <x v="1"/>
    <x v="0"/>
    <d v="1986-06-05T00:00:00"/>
    <x v="1522"/>
    <x v="2"/>
    <s v="tier - 1"/>
    <x v="4"/>
    <x v="17"/>
  </r>
  <r>
    <s v="Id1524"/>
    <x v="208"/>
    <n v="27.55"/>
    <n v="10.83"/>
    <s v="yes"/>
    <x v="0"/>
    <x v="0"/>
    <n v="1"/>
    <x v="1"/>
    <x v="1"/>
    <x v="0"/>
    <d v="1986-08-07T00:00:00"/>
    <x v="1523"/>
    <x v="2"/>
    <s v="tier - 2"/>
    <x v="4"/>
    <x v="26"/>
  </r>
  <r>
    <s v="Id1525"/>
    <x v="1145"/>
    <n v="15.6"/>
    <n v="8.6"/>
    <s v="No"/>
    <x v="0"/>
    <x v="0"/>
    <n v="0"/>
    <x v="1"/>
    <x v="3"/>
    <x v="0"/>
    <d v="1968-07-18T00:00:00"/>
    <x v="1524"/>
    <x v="2"/>
    <s v="tier - 1"/>
    <x v="1"/>
    <x v="0"/>
  </r>
  <r>
    <s v="Id1526"/>
    <x v="1146"/>
    <n v="21.99"/>
    <n v="11.17"/>
    <s v="No"/>
    <x v="0"/>
    <x v="0"/>
    <n v="0"/>
    <x v="1"/>
    <x v="2"/>
    <x v="0"/>
    <d v="1978-10-21T00:00:00"/>
    <x v="1525"/>
    <x v="1"/>
    <s v="tier - 3"/>
    <x v="0"/>
    <x v="9"/>
  </r>
  <r>
    <s v="Id1527"/>
    <x v="1147"/>
    <n v="34.85"/>
    <n v="5.75"/>
    <s v="No"/>
    <x v="0"/>
    <x v="0"/>
    <n v="0"/>
    <x v="1"/>
    <x v="0"/>
    <x v="1"/>
    <d v="1994-06-13T00:00:00"/>
    <x v="1526"/>
    <x v="1"/>
    <s v="tier - 1"/>
    <x v="1"/>
    <x v="6"/>
  </r>
  <r>
    <s v="Id1528"/>
    <x v="1148"/>
    <n v="24.51"/>
    <n v="4.83"/>
    <s v="yes"/>
    <x v="0"/>
    <x v="1"/>
    <n v="1"/>
    <x v="1"/>
    <x v="2"/>
    <x v="2"/>
    <d v="1983-06-12T00:00:00"/>
    <x v="1527"/>
    <x v="2"/>
    <s v="tier - 3"/>
    <x v="1"/>
    <x v="33"/>
  </r>
  <r>
    <s v="Id1529"/>
    <x v="1149"/>
    <n v="19.399999999999999"/>
    <n v="11.93"/>
    <s v="No"/>
    <x v="0"/>
    <x v="0"/>
    <n v="0"/>
    <x v="1"/>
    <x v="2"/>
    <x v="0"/>
    <d v="1971-12-12T00:00:00"/>
    <x v="1528"/>
    <x v="1"/>
    <s v="tier - 1"/>
    <x v="0"/>
    <x v="14"/>
  </r>
  <r>
    <s v="Id1530"/>
    <x v="78"/>
    <n v="15.1"/>
    <n v="8.41"/>
    <s v="No"/>
    <x v="0"/>
    <x v="0"/>
    <n v="0"/>
    <x v="1"/>
    <x v="3"/>
    <x v="0"/>
    <d v="1968-07-13T00:00:00"/>
    <x v="1529"/>
    <x v="2"/>
    <s v="tier - 1"/>
    <x v="1"/>
    <x v="0"/>
  </r>
  <r>
    <s v="Id1531"/>
    <x v="1150"/>
    <n v="23.37"/>
    <n v="5.59"/>
    <s v="yes"/>
    <x v="0"/>
    <x v="0"/>
    <n v="0"/>
    <x v="1"/>
    <x v="2"/>
    <x v="2"/>
    <d v="1985-07-09T00:00:00"/>
    <x v="1530"/>
    <x v="1"/>
    <s v="tier - 3"/>
    <x v="1"/>
    <x v="17"/>
  </r>
  <r>
    <s v="Id1532"/>
    <x v="1151"/>
    <n v="42.4"/>
    <n v="4.0599999999999996"/>
    <s v="No"/>
    <x v="0"/>
    <x v="0"/>
    <n v="0"/>
    <x v="1"/>
    <x v="0"/>
    <x v="2"/>
    <d v="1989-10-20T00:00:00"/>
    <x v="1531"/>
    <x v="2"/>
    <s v="tier - 1"/>
    <x v="3"/>
    <x v="4"/>
  </r>
  <r>
    <s v="Id1533"/>
    <x v="348"/>
    <n v="28.405000000000001"/>
    <n v="7.02"/>
    <s v="yes"/>
    <x v="0"/>
    <x v="0"/>
    <n v="0"/>
    <x v="1"/>
    <x v="1"/>
    <x v="0"/>
    <d v="1981-09-17T00:00:00"/>
    <x v="1532"/>
    <x v="2"/>
    <s v="tier - 1"/>
    <x v="1"/>
    <x v="36"/>
  </r>
  <r>
    <s v="Id1534"/>
    <x v="83"/>
    <n v="23.4"/>
    <n v="4.47"/>
    <s v="No"/>
    <x v="0"/>
    <x v="0"/>
    <n v="0"/>
    <x v="1"/>
    <x v="2"/>
    <x v="2"/>
    <d v="1982-09-27T00:00:00"/>
    <x v="1533"/>
    <x v="1"/>
    <s v="tier - 2"/>
    <x v="0"/>
    <x v="37"/>
  </r>
  <r>
    <s v="Id1535"/>
    <x v="25"/>
    <n v="33.44"/>
    <n v="4.54"/>
    <s v="No"/>
    <x v="0"/>
    <x v="0"/>
    <n v="0"/>
    <x v="1"/>
    <x v="0"/>
    <x v="2"/>
    <d v="1989-11-19T00:00:00"/>
    <x v="1534"/>
    <x v="1"/>
    <s v="tier - 1"/>
    <x v="0"/>
    <x v="4"/>
  </r>
  <r>
    <s v="Id1536"/>
    <x v="47"/>
    <n v="21.12"/>
    <n v="4.99"/>
    <s v="No"/>
    <x v="0"/>
    <x v="0"/>
    <n v="1"/>
    <x v="1"/>
    <x v="2"/>
    <x v="2"/>
    <d v="1984-07-01T00:00:00"/>
    <x v="1535"/>
    <x v="2"/>
    <s v="tier - 2"/>
    <x v="0"/>
    <x v="32"/>
  </r>
  <r>
    <s v="Id1537"/>
    <x v="1152"/>
    <n v="18.48"/>
    <n v="10.84"/>
    <s v="yes"/>
    <x v="0"/>
    <x v="0"/>
    <n v="2"/>
    <x v="1"/>
    <x v="3"/>
    <x v="0"/>
    <d v="1970-11-08T00:00:00"/>
    <x v="1536"/>
    <x v="1"/>
    <s v="tier - 3"/>
    <x v="0"/>
    <x v="2"/>
  </r>
  <r>
    <s v="Id1538"/>
    <x v="203"/>
    <n v="16.815000000000001"/>
    <n v="5.63"/>
    <s v="No"/>
    <x v="0"/>
    <x v="0"/>
    <n v="1"/>
    <x v="1"/>
    <x v="3"/>
    <x v="2"/>
    <d v="1984-12-08T00:00:00"/>
    <x v="1537"/>
    <x v="1"/>
    <s v="tier - 3"/>
    <x v="9"/>
    <x v="32"/>
  </r>
  <r>
    <s v="Id1539"/>
    <x v="1153"/>
    <n v="26.72"/>
    <n v="4.1399999999999997"/>
    <s v="No"/>
    <x v="0"/>
    <x v="0"/>
    <n v="0"/>
    <x v="1"/>
    <x v="1"/>
    <x v="2"/>
    <d v="1990-06-06T00:00:00"/>
    <x v="1538"/>
    <x v="1"/>
    <s v="tier - 2"/>
    <x v="14"/>
    <x v="4"/>
  </r>
  <r>
    <s v="Id1540"/>
    <x v="1154"/>
    <n v="41.42"/>
    <n v="5.17"/>
    <s v="No"/>
    <x v="0"/>
    <x v="1"/>
    <n v="1"/>
    <x v="1"/>
    <x v="0"/>
    <x v="2"/>
    <d v="2003-09-04T00:00:00"/>
    <x v="1539"/>
    <x v="1"/>
    <s v="tier - 1"/>
    <x v="1"/>
    <x v="39"/>
  </r>
  <r>
    <s v="Id1541"/>
    <x v="1155"/>
    <n v="20.69"/>
    <n v="6.93"/>
    <s v="No"/>
    <x v="0"/>
    <x v="0"/>
    <n v="2"/>
    <x v="1"/>
    <x v="2"/>
    <x v="0"/>
    <d v="1973-08-29T00:00:00"/>
    <x v="1540"/>
    <x v="1"/>
    <s v="tier - 1"/>
    <x v="0"/>
    <x v="30"/>
  </r>
  <r>
    <s v="Id1542"/>
    <x v="1156"/>
    <n v="41.23"/>
    <n v="4.24"/>
    <s v="No"/>
    <x v="0"/>
    <x v="0"/>
    <n v="0"/>
    <x v="1"/>
    <x v="0"/>
    <x v="2"/>
    <d v="1982-08-28T00:00:00"/>
    <x v="1541"/>
    <x v="2"/>
    <s v="tier - 2"/>
    <x v="5"/>
    <x v="37"/>
  </r>
  <r>
    <s v="Id1543"/>
    <x v="47"/>
    <n v="29.9"/>
    <n v="5.91"/>
    <s v="No"/>
    <x v="0"/>
    <x v="0"/>
    <n v="0"/>
    <x v="1"/>
    <x v="1"/>
    <x v="1"/>
    <d v="1982-11-07T00:00:00"/>
    <x v="1542"/>
    <x v="1"/>
    <s v="tier - 3"/>
    <x v="3"/>
    <x v="37"/>
  </r>
  <r>
    <s v="Id1544"/>
    <x v="1157"/>
    <n v="34.104999999999997"/>
    <n v="5.93"/>
    <s v="No"/>
    <x v="0"/>
    <x v="0"/>
    <n v="0"/>
    <x v="1"/>
    <x v="0"/>
    <x v="1"/>
    <d v="1982-12-29T00:00:00"/>
    <x v="1543"/>
    <x v="2"/>
    <s v="tier - 2"/>
    <x v="4"/>
    <x v="37"/>
  </r>
  <r>
    <s v="Id1545"/>
    <x v="1158"/>
    <n v="24.97"/>
    <n v="5.66"/>
    <s v="No"/>
    <x v="0"/>
    <x v="0"/>
    <n v="0"/>
    <x v="1"/>
    <x v="0"/>
    <x v="2"/>
    <d v="1982-11-22T00:00:00"/>
    <x v="1544"/>
    <x v="1"/>
    <s v="tier - 1"/>
    <x v="0"/>
    <x v="37"/>
  </r>
  <r>
    <s v="Id1546"/>
    <x v="644"/>
    <n v="34.799999999999997"/>
    <n v="4.1900000000000004"/>
    <s v="No"/>
    <x v="0"/>
    <x v="0"/>
    <n v="1"/>
    <x v="1"/>
    <x v="0"/>
    <x v="2"/>
    <d v="1984-10-05T00:00:00"/>
    <x v="1545"/>
    <x v="1"/>
    <s v="tier - 3"/>
    <x v="3"/>
    <x v="32"/>
  </r>
  <r>
    <s v="Id1547"/>
    <x v="1159"/>
    <n v="32.965000000000003"/>
    <n v="9.2100000000000009"/>
    <s v="yes"/>
    <x v="0"/>
    <x v="0"/>
    <n v="0"/>
    <x v="1"/>
    <x v="0"/>
    <x v="0"/>
    <d v="1981-07-20T00:00:00"/>
    <x v="1546"/>
    <x v="1"/>
    <s v="tier - 1"/>
    <x v="1"/>
    <x v="36"/>
  </r>
  <r>
    <s v="Id1548"/>
    <x v="1160"/>
    <n v="27.265000000000001"/>
    <n v="5.51"/>
    <s v="No"/>
    <x v="0"/>
    <x v="0"/>
    <n v="1"/>
    <x v="1"/>
    <x v="1"/>
    <x v="2"/>
    <d v="1984-09-20T00:00:00"/>
    <x v="1547"/>
    <x v="1"/>
    <s v="tier - 2"/>
    <x v="2"/>
    <x v="32"/>
  </r>
  <r>
    <s v="Id1549"/>
    <x v="1161"/>
    <n v="17.059999999999999"/>
    <n v="8.5"/>
    <s v="No"/>
    <x v="0"/>
    <x v="0"/>
    <n v="0"/>
    <x v="1"/>
    <x v="3"/>
    <x v="0"/>
    <d v="1968-12-11T00:00:00"/>
    <x v="1548"/>
    <x v="2"/>
    <s v="tier - 2"/>
    <x v="0"/>
    <x v="0"/>
  </r>
  <r>
    <s v="Id1550"/>
    <x v="27"/>
    <n v="36.29"/>
    <n v="6.23"/>
    <s v="No"/>
    <x v="0"/>
    <x v="0"/>
    <n v="0"/>
    <x v="1"/>
    <x v="0"/>
    <x v="1"/>
    <d v="1989-08-06T00:00:00"/>
    <x v="1549"/>
    <x v="1"/>
    <s v="tier - 2"/>
    <x v="2"/>
    <x v="4"/>
  </r>
  <r>
    <s v="Id1551"/>
    <x v="1162"/>
    <n v="28.594999999999999"/>
    <n v="8.5299999999999994"/>
    <s v="yes"/>
    <x v="0"/>
    <x v="0"/>
    <n v="1"/>
    <x v="1"/>
    <x v="1"/>
    <x v="0"/>
    <d v="1986-12-18T00:00:00"/>
    <x v="1550"/>
    <x v="1"/>
    <s v="tier - 3"/>
    <x v="1"/>
    <x v="26"/>
  </r>
  <r>
    <s v="Id1552"/>
    <x v="399"/>
    <n v="17.8"/>
    <n v="5.75"/>
    <s v="yes"/>
    <x v="0"/>
    <x v="1"/>
    <n v="1"/>
    <x v="1"/>
    <x v="3"/>
    <x v="1"/>
    <d v="1969-12-03T00:00:00"/>
    <x v="1551"/>
    <x v="1"/>
    <s v="tier - 3"/>
    <x v="0"/>
    <x v="16"/>
  </r>
  <r>
    <s v="Id1553"/>
    <x v="1163"/>
    <n v="21.4"/>
    <n v="5.6"/>
    <s v="No"/>
    <x v="0"/>
    <x v="0"/>
    <n v="0"/>
    <x v="1"/>
    <x v="2"/>
    <x v="2"/>
    <d v="1982-10-02T00:00:00"/>
    <x v="1552"/>
    <x v="1"/>
    <s v="tier - 2"/>
    <x v="1"/>
    <x v="37"/>
  </r>
  <r>
    <s v="Id1554"/>
    <x v="1164"/>
    <n v="23.01"/>
    <n v="4.68"/>
    <s v="No"/>
    <x v="0"/>
    <x v="0"/>
    <n v="0"/>
    <x v="1"/>
    <x v="2"/>
    <x v="2"/>
    <d v="1982-08-12T00:00:00"/>
    <x v="1553"/>
    <x v="1"/>
    <s v="tier - 1"/>
    <x v="0"/>
    <x v="37"/>
  </r>
  <r>
    <s v="Id1555"/>
    <x v="178"/>
    <n v="19.86"/>
    <n v="5.62"/>
    <s v="yes"/>
    <x v="0"/>
    <x v="0"/>
    <n v="0"/>
    <x v="1"/>
    <x v="2"/>
    <x v="2"/>
    <d v="1976-10-23T00:00:00"/>
    <x v="1554"/>
    <x v="1"/>
    <s v="tier - 1"/>
    <x v="0"/>
    <x v="1"/>
  </r>
  <r>
    <s v="Id1556"/>
    <x v="1165"/>
    <n v="33.58"/>
    <n v="5.08"/>
    <s v="No"/>
    <x v="0"/>
    <x v="0"/>
    <n v="0"/>
    <x v="1"/>
    <x v="0"/>
    <x v="2"/>
    <d v="1994-07-07T00:00:00"/>
    <x v="1555"/>
    <x v="1"/>
    <s v="tier - 1"/>
    <x v="14"/>
    <x v="6"/>
  </r>
  <r>
    <s v="Id1557"/>
    <x v="1166"/>
    <n v="29.81"/>
    <n v="5.28"/>
    <s v="No"/>
    <x v="0"/>
    <x v="0"/>
    <n v="0"/>
    <x v="1"/>
    <x v="1"/>
    <x v="2"/>
    <d v="1982-08-28T00:00:00"/>
    <x v="1556"/>
    <x v="1"/>
    <s v="tier - 2"/>
    <x v="0"/>
    <x v="37"/>
  </r>
  <r>
    <s v="Id1558"/>
    <x v="1064"/>
    <n v="27.4"/>
    <n v="4.6100000000000003"/>
    <s v="No"/>
    <x v="0"/>
    <x v="0"/>
    <n v="0"/>
    <x v="1"/>
    <x v="1"/>
    <x v="2"/>
    <d v="1982-10-09T00:00:00"/>
    <x v="1557"/>
    <x v="1"/>
    <s v="tier - 3"/>
    <x v="3"/>
    <x v="37"/>
  </r>
  <r>
    <s v="Id1559"/>
    <x v="1167"/>
    <n v="17.98"/>
    <n v="6.57"/>
    <s v="yes"/>
    <x v="0"/>
    <x v="0"/>
    <n v="2"/>
    <x v="1"/>
    <x v="3"/>
    <x v="0"/>
    <d v="1970-12-01T00:00:00"/>
    <x v="1558"/>
    <x v="1"/>
    <s v="tier - 2"/>
    <x v="0"/>
    <x v="2"/>
  </r>
  <r>
    <s v="Id1560"/>
    <x v="1168"/>
    <n v="37.9"/>
    <n v="5.83"/>
    <s v="No"/>
    <x v="0"/>
    <x v="0"/>
    <n v="0"/>
    <x v="1"/>
    <x v="0"/>
    <x v="1"/>
    <d v="1980-06-08T00:00:00"/>
    <x v="1559"/>
    <x v="1"/>
    <s v="tier - 3"/>
    <x v="3"/>
    <x v="18"/>
  </r>
  <r>
    <s v="Id1561"/>
    <x v="1169"/>
    <n v="25.27"/>
    <n v="6.98"/>
    <s v="yes"/>
    <x v="0"/>
    <x v="0"/>
    <n v="0"/>
    <x v="1"/>
    <x v="1"/>
    <x v="0"/>
    <d v="1981-07-27T00:00:00"/>
    <x v="1560"/>
    <x v="1"/>
    <s v="tier - 2"/>
    <x v="0"/>
    <x v="36"/>
  </r>
  <r>
    <s v="Id1562"/>
    <x v="1170"/>
    <n v="29.26"/>
    <n v="4.03"/>
    <s v="No"/>
    <x v="0"/>
    <x v="0"/>
    <n v="1"/>
    <x v="1"/>
    <x v="1"/>
    <x v="2"/>
    <d v="1984-11-01T00:00:00"/>
    <x v="1561"/>
    <x v="1"/>
    <s v="tier - 3"/>
    <x v="1"/>
    <x v="32"/>
  </r>
  <r>
    <s v="Id1563"/>
    <x v="1171"/>
    <n v="27.835000000000001"/>
    <n v="4.5599999999999996"/>
    <s v="No"/>
    <x v="0"/>
    <x v="0"/>
    <n v="1"/>
    <x v="1"/>
    <x v="1"/>
    <x v="2"/>
    <d v="1984-08-26T00:00:00"/>
    <x v="1562"/>
    <x v="2"/>
    <s v="tier - 3"/>
    <x v="1"/>
    <x v="32"/>
  </r>
  <r>
    <s v="Id1564"/>
    <x v="142"/>
    <n v="46.53"/>
    <n v="5.38"/>
    <s v="yes"/>
    <x v="0"/>
    <x v="0"/>
    <n v="0"/>
    <x v="1"/>
    <x v="0"/>
    <x v="2"/>
    <d v="1985-07-22T00:00:00"/>
    <x v="1563"/>
    <x v="2"/>
    <s v="tier - 2"/>
    <x v="0"/>
    <x v="17"/>
  </r>
  <r>
    <s v="Id1565"/>
    <x v="1172"/>
    <n v="20.58"/>
    <n v="11.04"/>
    <s v="yes"/>
    <x v="0"/>
    <x v="0"/>
    <n v="1"/>
    <x v="1"/>
    <x v="2"/>
    <x v="0"/>
    <d v="1975-08-05T00:00:00"/>
    <x v="1564"/>
    <x v="1"/>
    <s v="tier - 3"/>
    <x v="0"/>
    <x v="27"/>
  </r>
  <r>
    <s v="Id1566"/>
    <x v="1173"/>
    <n v="19.53"/>
    <n v="6.09"/>
    <s v="yes"/>
    <x v="0"/>
    <x v="0"/>
    <n v="0"/>
    <x v="1"/>
    <x v="2"/>
    <x v="1"/>
    <d v="1976-12-30T00:00:00"/>
    <x v="1565"/>
    <x v="1"/>
    <s v="tier - 3"/>
    <x v="0"/>
    <x v="1"/>
  </r>
  <r>
    <s v="Id1567"/>
    <x v="321"/>
    <n v="27.7"/>
    <n v="4.71"/>
    <s v="No"/>
    <x v="0"/>
    <x v="0"/>
    <n v="1"/>
    <x v="1"/>
    <x v="1"/>
    <x v="2"/>
    <d v="1987-09-04T00:00:00"/>
    <x v="1566"/>
    <x v="1"/>
    <s v="tier - 2"/>
    <x v="3"/>
    <x v="38"/>
  </r>
  <r>
    <s v="Id1568"/>
    <x v="1174"/>
    <n v="18.920000000000002"/>
    <n v="8.18"/>
    <s v="No"/>
    <x v="0"/>
    <x v="0"/>
    <n v="0"/>
    <x v="1"/>
    <x v="2"/>
    <x v="0"/>
    <d v="1971-08-22T00:00:00"/>
    <x v="1567"/>
    <x v="1"/>
    <s v="tier - 3"/>
    <x v="0"/>
    <x v="14"/>
  </r>
  <r>
    <s v="Id1569"/>
    <x v="1175"/>
    <n v="17.760000000000002"/>
    <n v="11.18"/>
    <s v="yes"/>
    <x v="0"/>
    <x v="0"/>
    <n v="2"/>
    <x v="1"/>
    <x v="3"/>
    <x v="0"/>
    <d v="1970-08-20T00:00:00"/>
    <x v="1568"/>
    <x v="1"/>
    <s v="tier - 1"/>
    <x v="0"/>
    <x v="2"/>
  </r>
  <r>
    <s v="Id1570"/>
    <x v="814"/>
    <n v="29.83"/>
    <n v="5.03"/>
    <s v="yes"/>
    <x v="0"/>
    <x v="0"/>
    <n v="0"/>
    <x v="1"/>
    <x v="1"/>
    <x v="2"/>
    <d v="1985-12-10T00:00:00"/>
    <x v="1569"/>
    <x v="0"/>
    <s v="tier - 3"/>
    <x v="7"/>
    <x v="17"/>
  </r>
  <r>
    <s v="Id1571"/>
    <x v="817"/>
    <n v="23.465"/>
    <n v="5.56"/>
    <s v="No"/>
    <x v="0"/>
    <x v="0"/>
    <n v="1"/>
    <x v="1"/>
    <x v="2"/>
    <x v="2"/>
    <d v="1987-09-09T00:00:00"/>
    <x v="1570"/>
    <x v="1"/>
    <s v="tier - 3"/>
    <x v="2"/>
    <x v="38"/>
  </r>
  <r>
    <s v="Id1572"/>
    <x v="1176"/>
    <n v="29.355"/>
    <n v="4.33"/>
    <s v="No"/>
    <x v="0"/>
    <x v="0"/>
    <n v="0"/>
    <x v="1"/>
    <x v="1"/>
    <x v="2"/>
    <d v="1982-10-28T00:00:00"/>
    <x v="1571"/>
    <x v="1"/>
    <s v="tier - 1"/>
    <x v="1"/>
    <x v="37"/>
  </r>
  <r>
    <s v="Id1573"/>
    <x v="1177"/>
    <n v="35.49"/>
    <n v="5.21"/>
    <s v="yes"/>
    <x v="0"/>
    <x v="1"/>
    <n v="1"/>
    <x v="1"/>
    <x v="0"/>
    <x v="2"/>
    <d v="1997-08-16T00:00:00"/>
    <x v="1572"/>
    <x v="1"/>
    <s v="tier - 2"/>
    <x v="14"/>
    <x v="31"/>
  </r>
  <r>
    <s v="Id1574"/>
    <x v="1178"/>
    <n v="26.315000000000001"/>
    <n v="5.89"/>
    <s v="No"/>
    <x v="0"/>
    <x v="0"/>
    <n v="0"/>
    <x v="1"/>
    <x v="1"/>
    <x v="1"/>
    <d v="1982-08-06T00:00:00"/>
    <x v="1573"/>
    <x v="0"/>
    <s v="tier - 2"/>
    <x v="1"/>
    <x v="37"/>
  </r>
  <r>
    <s v="Id1575"/>
    <x v="23"/>
    <n v="19.79"/>
    <n v="4.8099999999999996"/>
    <s v="yes"/>
    <x v="0"/>
    <x v="0"/>
    <n v="0"/>
    <x v="1"/>
    <x v="2"/>
    <x v="2"/>
    <d v="1976-11-18T00:00:00"/>
    <x v="1574"/>
    <x v="1"/>
    <s v="tier - 2"/>
    <x v="0"/>
    <x v="1"/>
  </r>
  <r>
    <s v="Id1576"/>
    <x v="1179"/>
    <n v="40.564999999999998"/>
    <n v="5.66"/>
    <s v="No"/>
    <x v="0"/>
    <x v="0"/>
    <n v="1"/>
    <x v="1"/>
    <x v="0"/>
    <x v="2"/>
    <d v="1984-08-13T00:00:00"/>
    <x v="1575"/>
    <x v="1"/>
    <s v="tier - 1"/>
    <x v="1"/>
    <x v="32"/>
  </r>
  <r>
    <s v="Id1577"/>
    <x v="1180"/>
    <n v="18.03"/>
    <n v="10.66"/>
    <s v="yes"/>
    <x v="0"/>
    <x v="0"/>
    <n v="2"/>
    <x v="1"/>
    <x v="3"/>
    <x v="0"/>
    <d v="1970-11-09T00:00:00"/>
    <x v="1576"/>
    <x v="1"/>
    <s v="tier - 1"/>
    <x v="0"/>
    <x v="2"/>
  </r>
  <r>
    <s v="Id1578"/>
    <x v="1181"/>
    <n v="34.65"/>
    <n v="5.98"/>
    <s v="yes"/>
    <x v="0"/>
    <x v="0"/>
    <n v="0"/>
    <x v="1"/>
    <x v="0"/>
    <x v="1"/>
    <d v="1996-07-07T00:00:00"/>
    <x v="1577"/>
    <x v="1"/>
    <s v="tier - 3"/>
    <x v="14"/>
    <x v="45"/>
  </r>
  <r>
    <s v="Id1579"/>
    <x v="1182"/>
    <n v="42.94"/>
    <n v="4.34"/>
    <s v="No"/>
    <x v="0"/>
    <x v="0"/>
    <n v="0"/>
    <x v="1"/>
    <x v="0"/>
    <x v="2"/>
    <d v="1989-06-24T00:00:00"/>
    <x v="1578"/>
    <x v="1"/>
    <s v="tier - 2"/>
    <x v="1"/>
    <x v="4"/>
  </r>
  <r>
    <s v="Id1580"/>
    <x v="143"/>
    <n v="31.254999999999999"/>
    <n v="5.17"/>
    <s v="No"/>
    <x v="0"/>
    <x v="0"/>
    <n v="0"/>
    <x v="1"/>
    <x v="0"/>
    <x v="2"/>
    <d v="1980-10-30T00:00:00"/>
    <x v="1579"/>
    <x v="1"/>
    <s v="tier - 1"/>
    <x v="1"/>
    <x v="25"/>
  </r>
  <r>
    <s v="Id1581"/>
    <x v="1183"/>
    <n v="45.43"/>
    <n v="4.2300000000000004"/>
    <s v="yes"/>
    <x v="0"/>
    <x v="1"/>
    <n v="1"/>
    <x v="1"/>
    <x v="0"/>
    <x v="2"/>
    <d v="1983-08-19T00:00:00"/>
    <x v="1580"/>
    <x v="2"/>
    <s v="tier - 2"/>
    <x v="0"/>
    <x v="33"/>
  </r>
  <r>
    <s v="Id1582"/>
    <x v="1184"/>
    <n v="32.340000000000003"/>
    <n v="4.88"/>
    <s v="yes"/>
    <x v="0"/>
    <x v="1"/>
    <n v="1"/>
    <x v="1"/>
    <x v="0"/>
    <x v="2"/>
    <d v="1983-10-21T00:00:00"/>
    <x v="1581"/>
    <x v="1"/>
    <s v="tier - 1"/>
    <x v="0"/>
    <x v="33"/>
  </r>
  <r>
    <s v="Id1583"/>
    <x v="1185"/>
    <n v="25.46"/>
    <n v="9.7100000000000009"/>
    <s v="yes"/>
    <x v="0"/>
    <x v="0"/>
    <n v="1"/>
    <x v="1"/>
    <x v="1"/>
    <x v="0"/>
    <d v="1986-09-25T00:00:00"/>
    <x v="1582"/>
    <x v="1"/>
    <s v="tier - 2"/>
    <x v="0"/>
    <x v="26"/>
  </r>
  <r>
    <s v="Id1584"/>
    <x v="1186"/>
    <n v="37.145000000000003"/>
    <n v="5.32"/>
    <s v="No"/>
    <x v="0"/>
    <x v="0"/>
    <n v="0"/>
    <x v="1"/>
    <x v="0"/>
    <x v="2"/>
    <d v="1990-08-13T00:00:00"/>
    <x v="1583"/>
    <x v="1"/>
    <s v="tier - 2"/>
    <x v="2"/>
    <x v="3"/>
  </r>
  <r>
    <s v="Id1585"/>
    <x v="1187"/>
    <n v="30.8"/>
    <n v="5.83"/>
    <s v="yes"/>
    <x v="0"/>
    <x v="0"/>
    <n v="0"/>
    <x v="1"/>
    <x v="0"/>
    <x v="1"/>
    <d v="1985-12-15T00:00:00"/>
    <x v="1584"/>
    <x v="1"/>
    <s v="tier - 1"/>
    <x v="0"/>
    <x v="17"/>
  </r>
  <r>
    <s v="Id1586"/>
    <x v="1188"/>
    <n v="29.5"/>
    <n v="5.54"/>
    <s v="yes"/>
    <x v="0"/>
    <x v="0"/>
    <n v="0"/>
    <x v="1"/>
    <x v="1"/>
    <x v="2"/>
    <d v="1985-11-19T00:00:00"/>
    <x v="1585"/>
    <x v="1"/>
    <s v="tier - 1"/>
    <x v="3"/>
    <x v="17"/>
  </r>
  <r>
    <s v="Id1587"/>
    <x v="1189"/>
    <n v="43.39"/>
    <n v="5.85"/>
    <s v="No"/>
    <x v="1"/>
    <x v="0"/>
    <n v="1"/>
    <x v="1"/>
    <x v="0"/>
    <x v="1"/>
    <d v="2004-07-27T00:00:00"/>
    <x v="1586"/>
    <x v="1"/>
    <s v="tier - 2"/>
    <x v="3"/>
    <x v="41"/>
  </r>
  <r>
    <s v="Id1588"/>
    <x v="1190"/>
    <n v="15.08"/>
    <n v="4.8499999999999996"/>
    <s v="yes"/>
    <x v="0"/>
    <x v="1"/>
    <n v="1"/>
    <x v="1"/>
    <x v="3"/>
    <x v="2"/>
    <d v="1969-09-04T00:00:00"/>
    <x v="1587"/>
    <x v="1"/>
    <s v="tier - 2"/>
    <x v="1"/>
    <x v="16"/>
  </r>
  <r>
    <s v="Id1589"/>
    <x v="1191"/>
    <n v="20.48"/>
    <n v="11.09"/>
    <s v="No"/>
    <x v="0"/>
    <x v="0"/>
    <n v="0"/>
    <x v="1"/>
    <x v="2"/>
    <x v="0"/>
    <d v="1974-09-17T00:00:00"/>
    <x v="1588"/>
    <x v="1"/>
    <s v="tier - 1"/>
    <x v="0"/>
    <x v="19"/>
  </r>
  <r>
    <s v="Id1590"/>
    <x v="359"/>
    <n v="34.450000000000003"/>
    <n v="5.58"/>
    <s v="yes"/>
    <x v="0"/>
    <x v="0"/>
    <n v="0"/>
    <x v="1"/>
    <x v="0"/>
    <x v="2"/>
    <d v="1996-07-04T00:00:00"/>
    <x v="1589"/>
    <x v="1"/>
    <s v="tier - 3"/>
    <x v="14"/>
    <x v="45"/>
  </r>
  <r>
    <s v="Id1591"/>
    <x v="436"/>
    <n v="34.21"/>
    <n v="9.7200000000000006"/>
    <s v="yes"/>
    <x v="0"/>
    <x v="0"/>
    <n v="0"/>
    <x v="1"/>
    <x v="0"/>
    <x v="0"/>
    <d v="1981-08-26T00:00:00"/>
    <x v="1590"/>
    <x v="1"/>
    <s v="tier - 3"/>
    <x v="0"/>
    <x v="36"/>
  </r>
  <r>
    <s v="Id1592"/>
    <x v="196"/>
    <n v="28.8"/>
    <n v="11.41"/>
    <s v="yes"/>
    <x v="0"/>
    <x v="0"/>
    <n v="0"/>
    <x v="1"/>
    <x v="1"/>
    <x v="0"/>
    <d v="1981-11-24T00:00:00"/>
    <x v="1591"/>
    <x v="1"/>
    <s v="tier - 1"/>
    <x v="3"/>
    <x v="36"/>
  </r>
  <r>
    <s v="Id1593"/>
    <x v="442"/>
    <n v="31.74"/>
    <n v="4.46"/>
    <s v="No"/>
    <x v="0"/>
    <x v="1"/>
    <n v="1"/>
    <x v="1"/>
    <x v="0"/>
    <x v="2"/>
    <d v="1993-10-16T00:00:00"/>
    <x v="1592"/>
    <x v="1"/>
    <s v="tier - 1"/>
    <x v="15"/>
    <x v="20"/>
  </r>
  <r>
    <s v="Id1594"/>
    <x v="1192"/>
    <n v="21.78"/>
    <n v="9.31"/>
    <s v="yes"/>
    <x v="0"/>
    <x v="0"/>
    <n v="0"/>
    <x v="1"/>
    <x v="2"/>
    <x v="0"/>
    <d v="1981-06-30T00:00:00"/>
    <x v="1593"/>
    <x v="0"/>
    <s v="tier - 3"/>
    <x v="0"/>
    <x v="36"/>
  </r>
  <r>
    <s v="Id1595"/>
    <x v="174"/>
    <n v="23.75"/>
    <n v="5.03"/>
    <s v="No"/>
    <x v="0"/>
    <x v="0"/>
    <n v="1"/>
    <x v="1"/>
    <x v="2"/>
    <x v="2"/>
    <d v="1984-09-25T00:00:00"/>
    <x v="1594"/>
    <x v="1"/>
    <s v="tier - 1"/>
    <x v="0"/>
    <x v="32"/>
  </r>
  <r>
    <s v="Id1596"/>
    <x v="1193"/>
    <n v="33.21"/>
    <n v="5.07"/>
    <s v="yes"/>
    <x v="0"/>
    <x v="0"/>
    <n v="1"/>
    <x v="1"/>
    <x v="0"/>
    <x v="2"/>
    <d v="1995-10-17T00:00:00"/>
    <x v="1595"/>
    <x v="1"/>
    <s v="tier - 1"/>
    <x v="12"/>
    <x v="40"/>
  </r>
  <r>
    <s v="Id1597"/>
    <x v="1194"/>
    <n v="17.7"/>
    <n v="10.42"/>
    <s v="yes"/>
    <x v="0"/>
    <x v="0"/>
    <n v="2"/>
    <x v="1"/>
    <x v="3"/>
    <x v="0"/>
    <d v="1970-10-11T00:00:00"/>
    <x v="1596"/>
    <x v="1"/>
    <s v="tier - 2"/>
    <x v="0"/>
    <x v="2"/>
  </r>
  <r>
    <s v="Id1598"/>
    <x v="1195"/>
    <n v="17.2"/>
    <n v="6.45"/>
    <s v="No"/>
    <x v="0"/>
    <x v="0"/>
    <n v="2"/>
    <x v="1"/>
    <x v="3"/>
    <x v="0"/>
    <d v="1972-09-08T00:00:00"/>
    <x v="1597"/>
    <x v="1"/>
    <s v="tier - 2"/>
    <x v="1"/>
    <x v="28"/>
  </r>
  <r>
    <s v="Id1599"/>
    <x v="1196"/>
    <n v="19.21"/>
    <n v="5.52"/>
    <s v="No"/>
    <x v="0"/>
    <x v="0"/>
    <n v="2"/>
    <x v="1"/>
    <x v="2"/>
    <x v="2"/>
    <d v="1972-11-11T00:00:00"/>
    <x v="1598"/>
    <x v="1"/>
    <s v="tier - 2"/>
    <x v="0"/>
    <x v="28"/>
  </r>
  <r>
    <s v="Id1600"/>
    <x v="342"/>
    <n v="23.2"/>
    <n v="4.41"/>
    <s v="No"/>
    <x v="0"/>
    <x v="1"/>
    <n v="1"/>
    <x v="1"/>
    <x v="2"/>
    <x v="2"/>
    <d v="1979-10-10T00:00:00"/>
    <x v="1599"/>
    <x v="1"/>
    <s v="tier - 1"/>
    <x v="3"/>
    <x v="18"/>
  </r>
  <r>
    <s v="Id1601"/>
    <x v="1197"/>
    <n v="32.5"/>
    <n v="4.6900000000000004"/>
    <s v="yes"/>
    <x v="0"/>
    <x v="1"/>
    <n v="1"/>
    <x v="1"/>
    <x v="0"/>
    <x v="2"/>
    <d v="1983-08-11T00:00:00"/>
    <x v="1600"/>
    <x v="1"/>
    <s v="tier - 1"/>
    <x v="3"/>
    <x v="33"/>
  </r>
  <r>
    <s v="Id1602"/>
    <x v="694"/>
    <n v="20.9"/>
    <n v="6.94"/>
    <s v="No"/>
    <x v="0"/>
    <x v="0"/>
    <n v="0"/>
    <x v="1"/>
    <x v="2"/>
    <x v="0"/>
    <d v="1978-09-19T00:00:00"/>
    <x v="1601"/>
    <x v="1"/>
    <s v="tier - 2"/>
    <x v="0"/>
    <x v="9"/>
  </r>
  <r>
    <s v="Id1603"/>
    <x v="123"/>
    <n v="19.11"/>
    <n v="4.3499999999999996"/>
    <s v="No"/>
    <x v="0"/>
    <x v="0"/>
    <n v="2"/>
    <x v="1"/>
    <x v="2"/>
    <x v="2"/>
    <d v="1972-06-29T00:00:00"/>
    <x v="1602"/>
    <x v="1"/>
    <s v="tier - 2"/>
    <x v="0"/>
    <x v="28"/>
  </r>
  <r>
    <s v="Id1604"/>
    <x v="1198"/>
    <n v="31.17"/>
    <n v="5.28"/>
    <s v="No"/>
    <x v="0"/>
    <x v="0"/>
    <n v="1"/>
    <x v="1"/>
    <x v="0"/>
    <x v="2"/>
    <d v="1992-08-12T00:00:00"/>
    <x v="1603"/>
    <x v="1"/>
    <s v="tier - 1"/>
    <x v="14"/>
    <x v="34"/>
  </r>
  <r>
    <s v="Id1605"/>
    <x v="951"/>
    <n v="36.08"/>
    <n v="4.29"/>
    <s v="No"/>
    <x v="0"/>
    <x v="0"/>
    <n v="0"/>
    <x v="1"/>
    <x v="0"/>
    <x v="2"/>
    <d v="1999-09-10T00:00:00"/>
    <x v="1604"/>
    <x v="1"/>
    <s v="tier - 2"/>
    <x v="12"/>
    <x v="35"/>
  </r>
  <r>
    <s v="Id1606"/>
    <x v="88"/>
    <n v="28.024999999999999"/>
    <n v="5.69"/>
    <s v="yes"/>
    <x v="0"/>
    <x v="0"/>
    <n v="0"/>
    <x v="1"/>
    <x v="1"/>
    <x v="2"/>
    <d v="1985-09-22T00:00:00"/>
    <x v="1605"/>
    <x v="1"/>
    <s v="tier - 2"/>
    <x v="1"/>
    <x v="17"/>
  </r>
  <r>
    <s v="Id1607"/>
    <x v="1199"/>
    <n v="24.32"/>
    <n v="5.56"/>
    <s v="yes"/>
    <x v="0"/>
    <x v="0"/>
    <n v="0"/>
    <x v="1"/>
    <x v="2"/>
    <x v="2"/>
    <d v="1985-07-22T00:00:00"/>
    <x v="1606"/>
    <x v="1"/>
    <s v="tier - 1"/>
    <x v="1"/>
    <x v="17"/>
  </r>
  <r>
    <s v="Id1608"/>
    <x v="1200"/>
    <n v="38"/>
    <n v="5.41"/>
    <s v="yes"/>
    <x v="0"/>
    <x v="0"/>
    <n v="1"/>
    <x v="1"/>
    <x v="0"/>
    <x v="2"/>
    <d v="1988-10-23T00:00:00"/>
    <x v="1607"/>
    <x v="1"/>
    <s v="tier - 1"/>
    <x v="3"/>
    <x v="23"/>
  </r>
  <r>
    <s v="Id1609"/>
    <x v="442"/>
    <n v="31.6"/>
    <n v="10.85"/>
    <s v="yes"/>
    <x v="0"/>
    <x v="0"/>
    <n v="0"/>
    <x v="1"/>
    <x v="0"/>
    <x v="0"/>
    <d v="1981-10-01T00:00:00"/>
    <x v="1608"/>
    <x v="1"/>
    <s v="tier - 3"/>
    <x v="3"/>
    <x v="36"/>
  </r>
  <r>
    <s v="Id1610"/>
    <x v="1201"/>
    <n v="31.02"/>
    <n v="11.63"/>
    <s v="yes"/>
    <x v="0"/>
    <x v="0"/>
    <n v="0"/>
    <x v="1"/>
    <x v="0"/>
    <x v="0"/>
    <d v="1981-11-22T00:00:00"/>
    <x v="1609"/>
    <x v="1"/>
    <s v="tier - 1"/>
    <x v="0"/>
    <x v="36"/>
  </r>
  <r>
    <s v="Id1611"/>
    <x v="1202"/>
    <n v="29.26"/>
    <n v="5.68"/>
    <s v="yes"/>
    <x v="0"/>
    <x v="0"/>
    <n v="1"/>
    <x v="1"/>
    <x v="1"/>
    <x v="2"/>
    <d v="1988-11-01T00:00:00"/>
    <x v="1610"/>
    <x v="1"/>
    <s v="tier - 3"/>
    <x v="0"/>
    <x v="23"/>
  </r>
  <r>
    <s v="Id1612"/>
    <x v="347"/>
    <n v="15.09"/>
    <n v="7.59"/>
    <s v="yes"/>
    <x v="0"/>
    <x v="0"/>
    <n v="2"/>
    <x v="1"/>
    <x v="3"/>
    <x v="0"/>
    <d v="1970-10-05T00:00:00"/>
    <x v="1611"/>
    <x v="1"/>
    <s v="tier - 2"/>
    <x v="1"/>
    <x v="2"/>
  </r>
  <r>
    <s v="Id1613"/>
    <x v="1203"/>
    <n v="22.63"/>
    <n v="5.09"/>
    <s v="yes"/>
    <x v="0"/>
    <x v="0"/>
    <n v="0"/>
    <x v="1"/>
    <x v="2"/>
    <x v="2"/>
    <d v="1985-08-09T00:00:00"/>
    <x v="1612"/>
    <x v="1"/>
    <s v="tier - 2"/>
    <x v="1"/>
    <x v="17"/>
  </r>
  <r>
    <s v="Id1614"/>
    <x v="1204"/>
    <n v="23.46"/>
    <n v="4.21"/>
    <s v="No"/>
    <x v="0"/>
    <x v="0"/>
    <n v="1"/>
    <x v="1"/>
    <x v="2"/>
    <x v="2"/>
    <d v="1984-10-06T00:00:00"/>
    <x v="1613"/>
    <x v="1"/>
    <s v="tier - 1"/>
    <x v="0"/>
    <x v="32"/>
  </r>
  <r>
    <s v="Id1615"/>
    <x v="203"/>
    <n v="22.56"/>
    <n v="4.34"/>
    <s v="yes"/>
    <x v="0"/>
    <x v="0"/>
    <n v="0"/>
    <x v="1"/>
    <x v="2"/>
    <x v="2"/>
    <d v="1985-10-15T00:00:00"/>
    <x v="1614"/>
    <x v="1"/>
    <s v="tier - 1"/>
    <x v="1"/>
    <x v="17"/>
  </r>
  <r>
    <s v="Id1616"/>
    <x v="1205"/>
    <n v="19.28"/>
    <n v="11.85"/>
    <s v="No"/>
    <x v="0"/>
    <x v="0"/>
    <n v="2"/>
    <x v="1"/>
    <x v="2"/>
    <x v="0"/>
    <d v="1973-11-06T00:00:00"/>
    <x v="1615"/>
    <x v="1"/>
    <s v="tier - 3"/>
    <x v="0"/>
    <x v="30"/>
  </r>
  <r>
    <s v="Id1617"/>
    <x v="1206"/>
    <n v="15.37"/>
    <n v="9.61"/>
    <s v="yes"/>
    <x v="0"/>
    <x v="0"/>
    <n v="2"/>
    <x v="1"/>
    <x v="3"/>
    <x v="0"/>
    <d v="1970-10-14T00:00:00"/>
    <x v="1616"/>
    <x v="1"/>
    <s v="tier - 3"/>
    <x v="1"/>
    <x v="2"/>
  </r>
  <r>
    <s v="Id1618"/>
    <x v="782"/>
    <n v="18.71"/>
    <n v="5.29"/>
    <s v="yes"/>
    <x v="0"/>
    <x v="0"/>
    <n v="0"/>
    <x v="1"/>
    <x v="2"/>
    <x v="2"/>
    <d v="1976-12-12T00:00:00"/>
    <x v="1617"/>
    <x v="1"/>
    <s v="tier - 3"/>
    <x v="0"/>
    <x v="1"/>
  </r>
  <r>
    <s v="Id1619"/>
    <x v="1207"/>
    <n v="20.61"/>
    <n v="6.89"/>
    <s v="No"/>
    <x v="0"/>
    <x v="0"/>
    <n v="0"/>
    <x v="1"/>
    <x v="2"/>
    <x v="0"/>
    <d v="1978-09-05T00:00:00"/>
    <x v="1618"/>
    <x v="1"/>
    <s v="tier - 1"/>
    <x v="0"/>
    <x v="9"/>
  </r>
  <r>
    <s v="Id1620"/>
    <x v="1208"/>
    <n v="15.99"/>
    <n v="4.57"/>
    <s v="yes"/>
    <x v="0"/>
    <x v="1"/>
    <n v="1"/>
    <x v="1"/>
    <x v="3"/>
    <x v="2"/>
    <d v="1969-11-09T00:00:00"/>
    <x v="1619"/>
    <x v="1"/>
    <s v="tier - 2"/>
    <x v="3"/>
    <x v="16"/>
  </r>
  <r>
    <s v="Id1621"/>
    <x v="1209"/>
    <n v="33.155000000000001"/>
    <n v="4.32"/>
    <s v="No"/>
    <x v="0"/>
    <x v="0"/>
    <n v="0"/>
    <x v="1"/>
    <x v="0"/>
    <x v="2"/>
    <d v="1990-08-18T00:00:00"/>
    <x v="1620"/>
    <x v="1"/>
    <s v="tier - 3"/>
    <x v="1"/>
    <x v="3"/>
  </r>
  <r>
    <s v="Id1622"/>
    <x v="168"/>
    <n v="26.22"/>
    <n v="5.57"/>
    <s v="yes"/>
    <x v="0"/>
    <x v="1"/>
    <n v="1"/>
    <x v="1"/>
    <x v="1"/>
    <x v="2"/>
    <d v="1983-11-16T00:00:00"/>
    <x v="1621"/>
    <x v="2"/>
    <s v="tier - 2"/>
    <x v="1"/>
    <x v="33"/>
  </r>
  <r>
    <s v="Id1623"/>
    <x v="504"/>
    <n v="21.85"/>
    <n v="5.26"/>
    <s v="yes"/>
    <x v="0"/>
    <x v="1"/>
    <n v="1"/>
    <x v="1"/>
    <x v="2"/>
    <x v="2"/>
    <d v="1983-08-11T00:00:00"/>
    <x v="1622"/>
    <x v="1"/>
    <s v="tier - 3"/>
    <x v="1"/>
    <x v="33"/>
  </r>
  <r>
    <s v="Id1624"/>
    <x v="368"/>
    <n v="30.495000000000001"/>
    <n v="6.25"/>
    <s v="No"/>
    <x v="0"/>
    <x v="0"/>
    <n v="0"/>
    <x v="1"/>
    <x v="0"/>
    <x v="1"/>
    <d v="1991-07-25T00:00:00"/>
    <x v="1623"/>
    <x v="1"/>
    <s v="tier - 2"/>
    <x v="2"/>
    <x v="42"/>
  </r>
  <r>
    <s v="Id1625"/>
    <x v="83"/>
    <n v="34.104999999999997"/>
    <n v="5.67"/>
    <s v="yes"/>
    <x v="0"/>
    <x v="0"/>
    <n v="0"/>
    <x v="1"/>
    <x v="0"/>
    <x v="2"/>
    <d v="1985-07-21T00:00:00"/>
    <x v="1624"/>
    <x v="1"/>
    <s v="tier - 1"/>
    <x v="1"/>
    <x v="17"/>
  </r>
  <r>
    <s v="Id1626"/>
    <x v="1210"/>
    <n v="32.770000000000003"/>
    <n v="4.42"/>
    <s v="yes"/>
    <x v="0"/>
    <x v="0"/>
    <n v="1"/>
    <x v="1"/>
    <x v="0"/>
    <x v="2"/>
    <d v="1995-09-09T00:00:00"/>
    <x v="1625"/>
    <x v="1"/>
    <s v="tier - 3"/>
    <x v="12"/>
    <x v="40"/>
  </r>
  <r>
    <s v="Id1627"/>
    <x v="1211"/>
    <n v="16.850000000000001"/>
    <n v="11.75"/>
    <s v="yes"/>
    <x v="0"/>
    <x v="0"/>
    <n v="2"/>
    <x v="1"/>
    <x v="3"/>
    <x v="0"/>
    <d v="1970-06-09T00:00:00"/>
    <x v="1626"/>
    <x v="1"/>
    <s v="tier - 2"/>
    <x v="0"/>
    <x v="2"/>
  </r>
  <r>
    <s v="Id1628"/>
    <x v="79"/>
    <n v="34.700000000000003"/>
    <n v="6.06"/>
    <s v="No"/>
    <x v="0"/>
    <x v="0"/>
    <n v="1"/>
    <x v="1"/>
    <x v="0"/>
    <x v="1"/>
    <d v="1984-07-25T00:00:00"/>
    <x v="1627"/>
    <x v="0"/>
    <s v="tier - 2"/>
    <x v="3"/>
    <x v="32"/>
  </r>
  <r>
    <s v="Id1629"/>
    <x v="1212"/>
    <n v="37.049999999999997"/>
    <n v="5.48"/>
    <s v="No"/>
    <x v="0"/>
    <x v="0"/>
    <n v="1"/>
    <x v="1"/>
    <x v="0"/>
    <x v="2"/>
    <d v="1984-10-14T00:00:00"/>
    <x v="1628"/>
    <x v="0"/>
    <s v="tier - 1"/>
    <x v="7"/>
    <x v="32"/>
  </r>
  <r>
    <s v="Id1630"/>
    <x v="1213"/>
    <n v="18.78"/>
    <n v="4.45"/>
    <s v="No"/>
    <x v="0"/>
    <x v="1"/>
    <n v="1"/>
    <x v="1"/>
    <x v="2"/>
    <x v="2"/>
    <d v="1979-08-08T00:00:00"/>
    <x v="1629"/>
    <x v="1"/>
    <s v="tier - 2"/>
    <x v="1"/>
    <x v="18"/>
  </r>
  <r>
    <s v="Id1631"/>
    <x v="203"/>
    <n v="28.024999999999999"/>
    <n v="5"/>
    <s v="No"/>
    <x v="0"/>
    <x v="0"/>
    <n v="1"/>
    <x v="1"/>
    <x v="1"/>
    <x v="2"/>
    <d v="1984-09-21T00:00:00"/>
    <x v="1630"/>
    <x v="2"/>
    <s v="tier - 1"/>
    <x v="4"/>
    <x v="32"/>
  </r>
  <r>
    <s v="Id1632"/>
    <x v="1214"/>
    <n v="35.090000000000003"/>
    <n v="5.84"/>
    <s v="No"/>
    <x v="0"/>
    <x v="0"/>
    <n v="0"/>
    <x v="1"/>
    <x v="0"/>
    <x v="1"/>
    <d v="1994-11-08T00:00:00"/>
    <x v="1631"/>
    <x v="1"/>
    <s v="tier - 2"/>
    <x v="3"/>
    <x v="6"/>
  </r>
  <r>
    <s v="Id1633"/>
    <x v="902"/>
    <n v="34.42"/>
    <n v="5.21"/>
    <s v="yes"/>
    <x v="0"/>
    <x v="0"/>
    <n v="0"/>
    <x v="1"/>
    <x v="0"/>
    <x v="2"/>
    <d v="1996-07-28T00:00:00"/>
    <x v="1632"/>
    <x v="1"/>
    <s v="tier - 3"/>
    <x v="1"/>
    <x v="45"/>
  </r>
  <r>
    <s v="Id1634"/>
    <x v="1215"/>
    <n v="29.4"/>
    <n v="4.26"/>
    <s v="No"/>
    <x v="0"/>
    <x v="0"/>
    <n v="0"/>
    <x v="1"/>
    <x v="1"/>
    <x v="2"/>
    <d v="1989-08-16T00:00:00"/>
    <x v="1633"/>
    <x v="1"/>
    <s v="tier - 1"/>
    <x v="3"/>
    <x v="4"/>
  </r>
  <r>
    <s v="Id1635"/>
    <x v="1216"/>
    <n v="21.31"/>
    <n v="4.17"/>
    <s v="No"/>
    <x v="0"/>
    <x v="0"/>
    <n v="0"/>
    <x v="1"/>
    <x v="2"/>
    <x v="2"/>
    <d v="1980-08-08T00:00:00"/>
    <x v="1634"/>
    <x v="1"/>
    <s v="tier - 3"/>
    <x v="0"/>
    <x v="25"/>
  </r>
  <r>
    <s v="Id1636"/>
    <x v="416"/>
    <n v="19.559999999999999"/>
    <n v="11.96"/>
    <s v="No"/>
    <x v="0"/>
    <x v="0"/>
    <n v="0"/>
    <x v="1"/>
    <x v="2"/>
    <x v="0"/>
    <d v="1974-08-17T00:00:00"/>
    <x v="1635"/>
    <x v="1"/>
    <s v="tier - 2"/>
    <x v="0"/>
    <x v="19"/>
  </r>
  <r>
    <s v="Id1637"/>
    <x v="1217"/>
    <n v="37.335000000000001"/>
    <n v="6.26"/>
    <s v="yes"/>
    <x v="0"/>
    <x v="0"/>
    <n v="1"/>
    <x v="1"/>
    <x v="0"/>
    <x v="1"/>
    <d v="1988-06-10T00:00:00"/>
    <x v="1636"/>
    <x v="1"/>
    <s v="tier - 1"/>
    <x v="1"/>
    <x v="23"/>
  </r>
  <r>
    <s v="Id1638"/>
    <x v="1218"/>
    <n v="19.53"/>
    <n v="11.68"/>
    <s v="No"/>
    <x v="0"/>
    <x v="0"/>
    <n v="0"/>
    <x v="1"/>
    <x v="2"/>
    <x v="0"/>
    <d v="1974-10-11T00:00:00"/>
    <x v="1637"/>
    <x v="1"/>
    <s v="tier - 3"/>
    <x v="0"/>
    <x v="19"/>
  </r>
  <r>
    <s v="Id1639"/>
    <x v="1219"/>
    <n v="34.1"/>
    <n v="5.16"/>
    <s v="No"/>
    <x v="0"/>
    <x v="0"/>
    <n v="0"/>
    <x v="1"/>
    <x v="0"/>
    <x v="2"/>
    <d v="1980-10-10T00:00:00"/>
    <x v="1638"/>
    <x v="1"/>
    <s v="tier - 2"/>
    <x v="3"/>
    <x v="25"/>
  </r>
  <r>
    <s v="Id1640"/>
    <x v="1220"/>
    <n v="16.5"/>
    <n v="6.9"/>
    <s v="yes"/>
    <x v="0"/>
    <x v="0"/>
    <n v="2"/>
    <x v="1"/>
    <x v="3"/>
    <x v="0"/>
    <d v="1970-06-25T00:00:00"/>
    <x v="1639"/>
    <x v="1"/>
    <s v="tier - 3"/>
    <x v="0"/>
    <x v="2"/>
  </r>
  <r>
    <s v="Id1641"/>
    <x v="1221"/>
    <n v="30.69"/>
    <n v="4.83"/>
    <s v="No"/>
    <x v="0"/>
    <x v="0"/>
    <n v="1"/>
    <x v="1"/>
    <x v="0"/>
    <x v="2"/>
    <d v="1984-11-11T00:00:00"/>
    <x v="1640"/>
    <x v="1"/>
    <s v="tier - 2"/>
    <x v="0"/>
    <x v="32"/>
  </r>
  <r>
    <s v="Id1642"/>
    <x v="396"/>
    <n v="28.93"/>
    <n v="4.87"/>
    <s v="No"/>
    <x v="0"/>
    <x v="0"/>
    <n v="1"/>
    <x v="1"/>
    <x v="1"/>
    <x v="2"/>
    <d v="1984-09-19T00:00:00"/>
    <x v="1641"/>
    <x v="1"/>
    <s v="tier - 3"/>
    <x v="0"/>
    <x v="32"/>
  </r>
  <r>
    <s v="Id1643"/>
    <x v="435"/>
    <n v="38.9"/>
    <n v="4.28"/>
    <s v="No"/>
    <x v="0"/>
    <x v="0"/>
    <n v="0"/>
    <x v="1"/>
    <x v="0"/>
    <x v="2"/>
    <d v="1989-07-22T00:00:00"/>
    <x v="1642"/>
    <x v="1"/>
    <s v="tier - 2"/>
    <x v="3"/>
    <x v="4"/>
  </r>
  <r>
    <s v="Id1644"/>
    <x v="158"/>
    <n v="26.9"/>
    <n v="4.07"/>
    <s v="No"/>
    <x v="0"/>
    <x v="0"/>
    <n v="0"/>
    <x v="1"/>
    <x v="1"/>
    <x v="2"/>
    <d v="1980-07-21T00:00:00"/>
    <x v="1643"/>
    <x v="2"/>
    <s v="tier - 3"/>
    <x v="3"/>
    <x v="25"/>
  </r>
  <r>
    <s v="Id1645"/>
    <x v="1222"/>
    <n v="24.86"/>
    <n v="6.23"/>
    <s v="No"/>
    <x v="0"/>
    <x v="0"/>
    <n v="0"/>
    <x v="1"/>
    <x v="2"/>
    <x v="1"/>
    <d v="1980-08-05T00:00:00"/>
    <x v="1644"/>
    <x v="1"/>
    <s v="tier - 3"/>
    <x v="0"/>
    <x v="25"/>
  </r>
  <r>
    <s v="Id1646"/>
    <x v="958"/>
    <n v="39.14"/>
    <n v="6.24"/>
    <s v="No"/>
    <x v="1"/>
    <x v="0"/>
    <n v="1"/>
    <x v="1"/>
    <x v="0"/>
    <x v="1"/>
    <d v="2004-07-15T00:00:00"/>
    <x v="1645"/>
    <x v="1"/>
    <s v="tier - 1"/>
    <x v="12"/>
    <x v="41"/>
  </r>
  <r>
    <s v="Id1647"/>
    <x v="161"/>
    <n v="39.799999999999997"/>
    <n v="6.17"/>
    <s v="No"/>
    <x v="0"/>
    <x v="1"/>
    <n v="1"/>
    <x v="1"/>
    <x v="0"/>
    <x v="1"/>
    <d v="2003-08-13T00:00:00"/>
    <x v="1646"/>
    <x v="1"/>
    <s v="tier - 2"/>
    <x v="1"/>
    <x v="39"/>
  </r>
  <r>
    <s v="Id1648"/>
    <x v="219"/>
    <n v="34.32"/>
    <n v="5.16"/>
    <s v="No"/>
    <x v="0"/>
    <x v="0"/>
    <n v="1"/>
    <x v="1"/>
    <x v="0"/>
    <x v="2"/>
    <d v="1987-07-14T00:00:00"/>
    <x v="1647"/>
    <x v="2"/>
    <s v="tier - 2"/>
    <x v="0"/>
    <x v="38"/>
  </r>
  <r>
    <s v="Id1649"/>
    <x v="1205"/>
    <n v="32.51"/>
    <n v="4.3"/>
    <s v="No"/>
    <x v="0"/>
    <x v="0"/>
    <n v="0"/>
    <x v="1"/>
    <x v="0"/>
    <x v="2"/>
    <d v="1994-07-30T00:00:00"/>
    <x v="1648"/>
    <x v="1"/>
    <s v="tier - 1"/>
    <x v="1"/>
    <x v="6"/>
  </r>
  <r>
    <s v="Id1650"/>
    <x v="91"/>
    <n v="30.71"/>
    <n v="6.14"/>
    <s v="No"/>
    <x v="0"/>
    <x v="1"/>
    <n v="1"/>
    <x v="1"/>
    <x v="0"/>
    <x v="1"/>
    <d v="1993-08-13T00:00:00"/>
    <x v="1649"/>
    <x v="1"/>
    <s v="tier - 2"/>
    <x v="15"/>
    <x v="20"/>
  </r>
  <r>
    <s v="Id1651"/>
    <x v="1223"/>
    <n v="28.9"/>
    <n v="5.36"/>
    <s v="No"/>
    <x v="0"/>
    <x v="0"/>
    <n v="1"/>
    <x v="1"/>
    <x v="1"/>
    <x v="2"/>
    <d v="1987-07-29T00:00:00"/>
    <x v="1650"/>
    <x v="2"/>
    <s v="tier - 3"/>
    <x v="3"/>
    <x v="38"/>
  </r>
  <r>
    <s v="Id1652"/>
    <x v="1224"/>
    <n v="36.19"/>
    <n v="4.3"/>
    <s v="No"/>
    <x v="0"/>
    <x v="0"/>
    <n v="0"/>
    <x v="1"/>
    <x v="0"/>
    <x v="2"/>
    <d v="1982-12-21T00:00:00"/>
    <x v="1651"/>
    <x v="1"/>
    <s v="tier - 1"/>
    <x v="0"/>
    <x v="37"/>
  </r>
  <r>
    <s v="Id1653"/>
    <x v="418"/>
    <n v="29.6"/>
    <n v="4.09"/>
    <s v="No"/>
    <x v="0"/>
    <x v="0"/>
    <n v="0"/>
    <x v="1"/>
    <x v="1"/>
    <x v="2"/>
    <d v="1982-07-08T00:00:00"/>
    <x v="1652"/>
    <x v="1"/>
    <s v="tier - 1"/>
    <x v="3"/>
    <x v="37"/>
  </r>
  <r>
    <s v="Id1654"/>
    <x v="1225"/>
    <n v="30.95"/>
    <n v="6.27"/>
    <s v="No"/>
    <x v="0"/>
    <x v="1"/>
    <n v="1"/>
    <x v="1"/>
    <x v="0"/>
    <x v="1"/>
    <d v="1993-10-19T00:00:00"/>
    <x v="1653"/>
    <x v="1"/>
    <s v="tier - 2"/>
    <x v="14"/>
    <x v="20"/>
  </r>
  <r>
    <s v="Id1655"/>
    <x v="1226"/>
    <n v="19.95"/>
    <n v="5.39"/>
    <s v="No"/>
    <x v="0"/>
    <x v="0"/>
    <n v="1"/>
    <x v="1"/>
    <x v="2"/>
    <x v="2"/>
    <d v="1984-11-22T00:00:00"/>
    <x v="1654"/>
    <x v="1"/>
    <s v="tier - 3"/>
    <x v="1"/>
    <x v="32"/>
  </r>
  <r>
    <s v="Id1656"/>
    <x v="137"/>
    <n v="23.65"/>
    <n v="5.75"/>
    <s v="yes"/>
    <x v="0"/>
    <x v="0"/>
    <n v="0"/>
    <x v="1"/>
    <x v="2"/>
    <x v="1"/>
    <d v="1985-06-18T00:00:00"/>
    <x v="1655"/>
    <x v="1"/>
    <s v="tier - 1"/>
    <x v="0"/>
    <x v="17"/>
  </r>
  <r>
    <s v="Id1657"/>
    <x v="1227"/>
    <n v="43.34"/>
    <n v="4.91"/>
    <s v="No"/>
    <x v="0"/>
    <x v="0"/>
    <n v="1"/>
    <x v="1"/>
    <x v="0"/>
    <x v="2"/>
    <d v="1987-09-30T00:00:00"/>
    <x v="1656"/>
    <x v="1"/>
    <s v="tier - 2"/>
    <x v="0"/>
    <x v="38"/>
  </r>
  <r>
    <s v="Id1658"/>
    <x v="1228"/>
    <n v="31.98"/>
    <n v="4.46"/>
    <s v="yes"/>
    <x v="0"/>
    <x v="0"/>
    <n v="1"/>
    <x v="1"/>
    <x v="0"/>
    <x v="2"/>
    <d v="1995-08-20T00:00:00"/>
    <x v="1657"/>
    <x v="1"/>
    <s v="tier - 2"/>
    <x v="15"/>
    <x v="40"/>
  </r>
  <r>
    <s v="Id1659"/>
    <x v="0"/>
    <n v="35.86"/>
    <n v="6.22"/>
    <s v="No"/>
    <x v="0"/>
    <x v="0"/>
    <n v="1"/>
    <x v="1"/>
    <x v="0"/>
    <x v="1"/>
    <d v="1987-07-27T00:00:00"/>
    <x v="1658"/>
    <x v="1"/>
    <s v="tier - 3"/>
    <x v="0"/>
    <x v="38"/>
  </r>
  <r>
    <s v="Id1660"/>
    <x v="1229"/>
    <n v="15.2"/>
    <n v="8.82"/>
    <s v="No"/>
    <x v="0"/>
    <x v="0"/>
    <n v="0"/>
    <x v="1"/>
    <x v="3"/>
    <x v="0"/>
    <d v="1971-09-27T00:00:00"/>
    <x v="1659"/>
    <x v="1"/>
    <s v="tier - 3"/>
    <x v="1"/>
    <x v="14"/>
  </r>
  <r>
    <s v="Id1661"/>
    <x v="1230"/>
    <n v="37.200000000000003"/>
    <n v="10.14"/>
    <s v="No"/>
    <x v="0"/>
    <x v="0"/>
    <n v="0"/>
    <x v="1"/>
    <x v="0"/>
    <x v="0"/>
    <d v="2002-07-22T00:00:00"/>
    <x v="1660"/>
    <x v="1"/>
    <s v="tier - 2"/>
    <x v="12"/>
    <x v="43"/>
  </r>
  <r>
    <s v="Id1662"/>
    <x v="208"/>
    <n v="17.91"/>
    <n v="4.66"/>
    <s v="No"/>
    <x v="0"/>
    <x v="0"/>
    <n v="2"/>
    <x v="1"/>
    <x v="3"/>
    <x v="2"/>
    <d v="1972-11-02T00:00:00"/>
    <x v="1661"/>
    <x v="1"/>
    <s v="tier - 2"/>
    <x v="0"/>
    <x v="28"/>
  </r>
  <r>
    <s v="Id1663"/>
    <x v="1231"/>
    <n v="20.76"/>
    <n v="6.26"/>
    <s v="No"/>
    <x v="0"/>
    <x v="0"/>
    <n v="0"/>
    <x v="1"/>
    <x v="2"/>
    <x v="1"/>
    <d v="1980-09-18T00:00:00"/>
    <x v="1662"/>
    <x v="1"/>
    <s v="tier - 3"/>
    <x v="0"/>
    <x v="25"/>
  </r>
  <r>
    <s v="Id1664"/>
    <x v="1232"/>
    <n v="38.99"/>
    <n v="5.21"/>
    <s v="No"/>
    <x v="1"/>
    <x v="0"/>
    <n v="1"/>
    <x v="1"/>
    <x v="0"/>
    <x v="2"/>
    <d v="2004-11-01T00:00:00"/>
    <x v="1663"/>
    <x v="1"/>
    <s v="tier - 3"/>
    <x v="13"/>
    <x v="41"/>
  </r>
  <r>
    <s v="Id1665"/>
    <x v="1233"/>
    <n v="42.655000000000001"/>
    <n v="5.94"/>
    <s v="yes"/>
    <x v="0"/>
    <x v="1"/>
    <n v="1"/>
    <x v="1"/>
    <x v="0"/>
    <x v="1"/>
    <d v="1983-08-30T00:00:00"/>
    <x v="1664"/>
    <x v="1"/>
    <s v="tier - 3"/>
    <x v="9"/>
    <x v="33"/>
  </r>
  <r>
    <s v="Id1666"/>
    <x v="1234"/>
    <n v="30.57"/>
    <n v="5.34"/>
    <s v="No"/>
    <x v="0"/>
    <x v="1"/>
    <n v="1"/>
    <x v="1"/>
    <x v="0"/>
    <x v="2"/>
    <d v="1993-06-10T00:00:00"/>
    <x v="1665"/>
    <x v="1"/>
    <s v="tier - 1"/>
    <x v="14"/>
    <x v="20"/>
  </r>
  <r>
    <s v="Id1667"/>
    <x v="38"/>
    <n v="17.7"/>
    <n v="6.38"/>
    <s v="No"/>
    <x v="0"/>
    <x v="0"/>
    <n v="2"/>
    <x v="1"/>
    <x v="3"/>
    <x v="1"/>
    <d v="1972-08-21T00:00:00"/>
    <x v="1666"/>
    <x v="1"/>
    <s v="tier - 3"/>
    <x v="0"/>
    <x v="28"/>
  </r>
  <r>
    <s v="Id1668"/>
    <x v="1235"/>
    <n v="34.770000000000003"/>
    <n v="4.47"/>
    <s v="No"/>
    <x v="0"/>
    <x v="0"/>
    <n v="1"/>
    <x v="1"/>
    <x v="0"/>
    <x v="2"/>
    <d v="1987-10-19T00:00:00"/>
    <x v="1667"/>
    <x v="0"/>
    <s v="tier - 2"/>
    <x v="1"/>
    <x v="38"/>
  </r>
  <r>
    <s v="Id1669"/>
    <x v="145"/>
    <n v="16.88"/>
    <n v="9.9600000000000009"/>
    <s v="No"/>
    <x v="0"/>
    <x v="0"/>
    <n v="0"/>
    <x v="1"/>
    <x v="3"/>
    <x v="0"/>
    <d v="1971-12-18T00:00:00"/>
    <x v="1668"/>
    <x v="1"/>
    <s v="tier - 1"/>
    <x v="0"/>
    <x v="14"/>
  </r>
  <r>
    <s v="Id1670"/>
    <x v="1236"/>
    <n v="40.26"/>
    <n v="9.92"/>
    <s v="yes"/>
    <x v="0"/>
    <x v="0"/>
    <n v="0"/>
    <x v="1"/>
    <x v="0"/>
    <x v="0"/>
    <d v="1981-08-30T00:00:00"/>
    <x v="1669"/>
    <x v="2"/>
    <s v="tier - 3"/>
    <x v="0"/>
    <x v="36"/>
  </r>
  <r>
    <s v="Id1671"/>
    <x v="1237"/>
    <n v="25.6"/>
    <n v="6.03"/>
    <s v="No"/>
    <x v="0"/>
    <x v="1"/>
    <n v="1"/>
    <x v="1"/>
    <x v="1"/>
    <x v="1"/>
    <d v="1993-11-03T00:00:00"/>
    <x v="1670"/>
    <x v="1"/>
    <s v="tier - 1"/>
    <x v="3"/>
    <x v="20"/>
  </r>
  <r>
    <s v="Id1672"/>
    <x v="1158"/>
    <n v="33.549999999999997"/>
    <n v="10.9"/>
    <s v="yes"/>
    <x v="0"/>
    <x v="0"/>
    <n v="0"/>
    <x v="1"/>
    <x v="0"/>
    <x v="0"/>
    <d v="1981-06-15T00:00:00"/>
    <x v="1671"/>
    <x v="1"/>
    <s v="tier - 3"/>
    <x v="0"/>
    <x v="36"/>
  </r>
  <r>
    <s v="Id1673"/>
    <x v="1159"/>
    <n v="16.690000000000001"/>
    <n v="10.66"/>
    <s v="No"/>
    <x v="0"/>
    <x v="0"/>
    <n v="0"/>
    <x v="1"/>
    <x v="3"/>
    <x v="0"/>
    <d v="1974-07-06T00:00:00"/>
    <x v="1672"/>
    <x v="1"/>
    <s v="tier - 2"/>
    <x v="1"/>
    <x v="19"/>
  </r>
  <r>
    <s v="Id1674"/>
    <x v="1072"/>
    <n v="19.95"/>
    <n v="4.05"/>
    <s v="No"/>
    <x v="0"/>
    <x v="0"/>
    <n v="1"/>
    <x v="1"/>
    <x v="2"/>
    <x v="2"/>
    <d v="1992-11-03T00:00:00"/>
    <x v="1673"/>
    <x v="1"/>
    <s v="tier - 3"/>
    <x v="1"/>
    <x v="34"/>
  </r>
  <r>
    <s v="Id1675"/>
    <x v="1238"/>
    <n v="17.55"/>
    <n v="4.2300000000000004"/>
    <s v="No"/>
    <x v="0"/>
    <x v="0"/>
    <n v="2"/>
    <x v="1"/>
    <x v="3"/>
    <x v="2"/>
    <d v="1972-10-28T00:00:00"/>
    <x v="1674"/>
    <x v="1"/>
    <s v="tier - 1"/>
    <x v="0"/>
    <x v="28"/>
  </r>
  <r>
    <s v="Id1676"/>
    <x v="1239"/>
    <n v="22.01"/>
    <n v="5.01"/>
    <s v="No"/>
    <x v="0"/>
    <x v="0"/>
    <n v="1"/>
    <x v="1"/>
    <x v="2"/>
    <x v="2"/>
    <d v="1984-08-12T00:00:00"/>
    <x v="1675"/>
    <x v="1"/>
    <s v="tier - 2"/>
    <x v="0"/>
    <x v="32"/>
  </r>
  <r>
    <s v="Id1677"/>
    <x v="1240"/>
    <n v="41.8"/>
    <n v="5.82"/>
    <s v="yes"/>
    <x v="0"/>
    <x v="1"/>
    <n v="1"/>
    <x v="1"/>
    <x v="0"/>
    <x v="1"/>
    <d v="1983-09-03T00:00:00"/>
    <x v="1676"/>
    <x v="1"/>
    <s v="tier - 1"/>
    <x v="0"/>
    <x v="33"/>
  </r>
  <r>
    <s v="Id1678"/>
    <x v="1241"/>
    <n v="19.170000000000002"/>
    <n v="7.94"/>
    <s v="No"/>
    <x v="0"/>
    <x v="0"/>
    <n v="0"/>
    <x v="1"/>
    <x v="2"/>
    <x v="0"/>
    <d v="1978-09-27T00:00:00"/>
    <x v="1677"/>
    <x v="1"/>
    <s v="tier - 1"/>
    <x v="0"/>
    <x v="9"/>
  </r>
  <r>
    <s v="Id1679"/>
    <x v="1242"/>
    <n v="32.799999999999997"/>
    <n v="6.16"/>
    <s v="yes"/>
    <x v="0"/>
    <x v="1"/>
    <n v="1"/>
    <x v="1"/>
    <x v="0"/>
    <x v="1"/>
    <d v="1983-06-08T00:00:00"/>
    <x v="1678"/>
    <x v="1"/>
    <s v="tier - 3"/>
    <x v="3"/>
    <x v="37"/>
  </r>
  <r>
    <s v="Id1680"/>
    <x v="1243"/>
    <n v="35.814999999999998"/>
    <n v="4.1500000000000004"/>
    <s v="No"/>
    <x v="0"/>
    <x v="0"/>
    <n v="1"/>
    <x v="1"/>
    <x v="0"/>
    <x v="2"/>
    <d v="1987-12-09T00:00:00"/>
    <x v="1679"/>
    <x v="1"/>
    <s v="tier - 3"/>
    <x v="1"/>
    <x v="38"/>
  </r>
  <r>
    <s v="Id1681"/>
    <x v="1244"/>
    <n v="24.3"/>
    <n v="6.23"/>
    <s v="No"/>
    <x v="0"/>
    <x v="0"/>
    <n v="0"/>
    <x v="1"/>
    <x v="2"/>
    <x v="1"/>
    <d v="1994-11-15T00:00:00"/>
    <x v="1680"/>
    <x v="1"/>
    <s v="tier - 3"/>
    <x v="3"/>
    <x v="6"/>
  </r>
  <r>
    <s v="Id1682"/>
    <x v="914"/>
    <n v="19.059999999999999"/>
    <n v="7.41"/>
    <s v="No"/>
    <x v="0"/>
    <x v="0"/>
    <n v="0"/>
    <x v="1"/>
    <x v="2"/>
    <x v="0"/>
    <d v="1978-09-11T00:00:00"/>
    <x v="1681"/>
    <x v="1"/>
    <s v="tier - 3"/>
    <x v="0"/>
    <x v="9"/>
  </r>
  <r>
    <s v="Id1683"/>
    <x v="1245"/>
    <n v="33.25"/>
    <n v="5.62"/>
    <s v="yes"/>
    <x v="0"/>
    <x v="0"/>
    <n v="1"/>
    <x v="1"/>
    <x v="0"/>
    <x v="2"/>
    <d v="1988-11-18T00:00:00"/>
    <x v="1682"/>
    <x v="1"/>
    <s v="tier - 3"/>
    <x v="2"/>
    <x v="23"/>
  </r>
  <r>
    <s v="Id1684"/>
    <x v="1246"/>
    <n v="21.37"/>
    <n v="4.54"/>
    <s v="yes"/>
    <x v="0"/>
    <x v="1"/>
    <n v="1"/>
    <x v="1"/>
    <x v="2"/>
    <x v="2"/>
    <d v="1983-10-03T00:00:00"/>
    <x v="1683"/>
    <x v="1"/>
    <s v="tier - 1"/>
    <x v="0"/>
    <x v="33"/>
  </r>
  <r>
    <s v="Id1685"/>
    <x v="767"/>
    <n v="34.43"/>
    <n v="8.6199999999999992"/>
    <s v="yes"/>
    <x v="0"/>
    <x v="0"/>
    <n v="1"/>
    <x v="1"/>
    <x v="0"/>
    <x v="0"/>
    <d v="1986-11-21T00:00:00"/>
    <x v="1684"/>
    <x v="2"/>
    <s v="tier - 1"/>
    <x v="0"/>
    <x v="26"/>
  </r>
  <r>
    <s v="Id1686"/>
    <x v="1247"/>
    <n v="20.86"/>
    <n v="4.3600000000000003"/>
    <s v="yes"/>
    <x v="0"/>
    <x v="0"/>
    <n v="0"/>
    <x v="1"/>
    <x v="2"/>
    <x v="2"/>
    <d v="1985-09-05T00:00:00"/>
    <x v="1685"/>
    <x v="1"/>
    <s v="tier - 1"/>
    <x v="1"/>
    <x v="17"/>
  </r>
  <r>
    <s v="Id1687"/>
    <x v="1248"/>
    <n v="18.34"/>
    <n v="10.01"/>
    <s v="No"/>
    <x v="0"/>
    <x v="0"/>
    <n v="0"/>
    <x v="1"/>
    <x v="3"/>
    <x v="0"/>
    <d v="1974-09-18T00:00:00"/>
    <x v="1686"/>
    <x v="1"/>
    <s v="tier - 3"/>
    <x v="0"/>
    <x v="19"/>
  </r>
  <r>
    <s v="Id1688"/>
    <x v="1249"/>
    <n v="34.15"/>
    <n v="5.42"/>
    <s v="No"/>
    <x v="0"/>
    <x v="0"/>
    <n v="0"/>
    <x v="1"/>
    <x v="0"/>
    <x v="2"/>
    <d v="1999-09-22T00:00:00"/>
    <x v="1687"/>
    <x v="1"/>
    <s v="tier - 3"/>
    <x v="12"/>
    <x v="35"/>
  </r>
  <r>
    <s v="Id1689"/>
    <x v="917"/>
    <n v="18.350000000000001"/>
    <n v="5.12"/>
    <s v="No"/>
    <x v="0"/>
    <x v="0"/>
    <n v="0"/>
    <x v="1"/>
    <x v="3"/>
    <x v="2"/>
    <d v="1980-12-07T00:00:00"/>
    <x v="1688"/>
    <x v="1"/>
    <s v="tier - 2"/>
    <x v="1"/>
    <x v="25"/>
  </r>
  <r>
    <s v="Id1690"/>
    <x v="1250"/>
    <n v="22.13"/>
    <n v="9.1999999999999993"/>
    <s v="yes"/>
    <x v="0"/>
    <x v="0"/>
    <n v="0"/>
    <x v="1"/>
    <x v="2"/>
    <x v="0"/>
    <d v="1981-11-07T00:00:00"/>
    <x v="1689"/>
    <x v="1"/>
    <s v="tier - 2"/>
    <x v="0"/>
    <x v="36"/>
  </r>
  <r>
    <s v="Id1691"/>
    <x v="1251"/>
    <n v="22.51"/>
    <n v="6.08"/>
    <s v="yes"/>
    <x v="0"/>
    <x v="0"/>
    <n v="1"/>
    <x v="1"/>
    <x v="2"/>
    <x v="1"/>
    <d v="1988-07-29T00:00:00"/>
    <x v="1690"/>
    <x v="1"/>
    <s v="tier - 2"/>
    <x v="1"/>
    <x v="23"/>
  </r>
  <r>
    <s v="Id1692"/>
    <x v="1252"/>
    <n v="31"/>
    <n v="4.7699999999999996"/>
    <s v="No"/>
    <x v="0"/>
    <x v="0"/>
    <n v="1"/>
    <x v="1"/>
    <x v="0"/>
    <x v="2"/>
    <d v="1984-08-17T00:00:00"/>
    <x v="1691"/>
    <x v="1"/>
    <s v="tier - 3"/>
    <x v="3"/>
    <x v="32"/>
  </r>
  <r>
    <s v="Id1693"/>
    <x v="1253"/>
    <n v="28.27"/>
    <n v="4.62"/>
    <s v="No"/>
    <x v="0"/>
    <x v="0"/>
    <n v="1"/>
    <x v="1"/>
    <x v="1"/>
    <x v="2"/>
    <d v="1984-08-26T00:00:00"/>
    <x v="1692"/>
    <x v="1"/>
    <s v="tier - 2"/>
    <x v="0"/>
    <x v="32"/>
  </r>
  <r>
    <s v="Id1694"/>
    <x v="496"/>
    <n v="29.92"/>
    <n v="9.07"/>
    <s v="yes"/>
    <x v="0"/>
    <x v="0"/>
    <n v="1"/>
    <x v="1"/>
    <x v="0"/>
    <x v="0"/>
    <d v="1986-09-30T00:00:00"/>
    <x v="1693"/>
    <x v="1"/>
    <s v="tier - 3"/>
    <x v="0"/>
    <x v="26"/>
  </r>
  <r>
    <s v="Id1695"/>
    <x v="1254"/>
    <n v="25.9"/>
    <n v="9.1199999999999992"/>
    <s v="yes"/>
    <x v="0"/>
    <x v="0"/>
    <n v="1"/>
    <x v="1"/>
    <x v="1"/>
    <x v="0"/>
    <d v="1986-07-12T00:00:00"/>
    <x v="1694"/>
    <x v="1"/>
    <s v="tier - 3"/>
    <x v="3"/>
    <x v="26"/>
  </r>
  <r>
    <s v="Id1696"/>
    <x v="1255"/>
    <n v="27.74"/>
    <n v="7.32"/>
    <s v="yes"/>
    <x v="0"/>
    <x v="0"/>
    <n v="1"/>
    <x v="1"/>
    <x v="1"/>
    <x v="0"/>
    <d v="1986-12-02T00:00:00"/>
    <x v="1695"/>
    <x v="1"/>
    <s v="tier - 2"/>
    <x v="2"/>
    <x v="26"/>
  </r>
  <r>
    <s v="Id1697"/>
    <x v="1256"/>
    <n v="17.260000000000002"/>
    <n v="11.73"/>
    <s v="No"/>
    <x v="0"/>
    <x v="0"/>
    <n v="2"/>
    <x v="1"/>
    <x v="3"/>
    <x v="0"/>
    <d v="1973-10-24T00:00:00"/>
    <x v="1696"/>
    <x v="1"/>
    <s v="tier - 2"/>
    <x v="0"/>
    <x v="30"/>
  </r>
  <r>
    <s v="Id1698"/>
    <x v="815"/>
    <n v="19.855"/>
    <n v="6.64"/>
    <s v="yes"/>
    <x v="0"/>
    <x v="0"/>
    <n v="1"/>
    <x v="1"/>
    <x v="2"/>
    <x v="0"/>
    <d v="1986-12-25T00:00:00"/>
    <x v="1697"/>
    <x v="1"/>
    <s v="tier - 2"/>
    <x v="2"/>
    <x v="26"/>
  </r>
  <r>
    <s v="Id1699"/>
    <x v="93"/>
    <n v="41.69"/>
    <n v="5.78"/>
    <s v="No"/>
    <x v="0"/>
    <x v="0"/>
    <n v="0"/>
    <x v="1"/>
    <x v="0"/>
    <x v="1"/>
    <d v="1982-08-25T00:00:00"/>
    <x v="1698"/>
    <x v="2"/>
    <s v="tier - 2"/>
    <x v="0"/>
    <x v="37"/>
  </r>
  <r>
    <s v="Id1700"/>
    <x v="1257"/>
    <n v="16.12"/>
    <n v="10.45"/>
    <s v="No"/>
    <x v="0"/>
    <x v="0"/>
    <n v="0"/>
    <x v="1"/>
    <x v="3"/>
    <x v="0"/>
    <d v="1978-06-08T00:00:00"/>
    <x v="1699"/>
    <x v="1"/>
    <s v="tier - 2"/>
    <x v="1"/>
    <x v="29"/>
  </r>
  <r>
    <s v="Id1701"/>
    <x v="7"/>
    <n v="37.43"/>
    <n v="4.5199999999999996"/>
    <s v="No"/>
    <x v="0"/>
    <x v="0"/>
    <n v="1"/>
    <x v="1"/>
    <x v="0"/>
    <x v="2"/>
    <d v="1992-09-17T00:00:00"/>
    <x v="1700"/>
    <x v="2"/>
    <s v="tier - 1"/>
    <x v="6"/>
    <x v="34"/>
  </r>
  <r>
    <s v="Id1702"/>
    <x v="74"/>
    <n v="31.065000000000001"/>
    <n v="5.71"/>
    <s v="No"/>
    <x v="0"/>
    <x v="0"/>
    <n v="0"/>
    <x v="1"/>
    <x v="0"/>
    <x v="1"/>
    <d v="1991-07-06T00:00:00"/>
    <x v="1701"/>
    <x v="1"/>
    <s v="tier - 1"/>
    <x v="1"/>
    <x v="42"/>
  </r>
  <r>
    <s v="Id1703"/>
    <x v="589"/>
    <n v="25.08"/>
    <n v="4.7699999999999996"/>
    <s v="No"/>
    <x v="0"/>
    <x v="0"/>
    <n v="0"/>
    <x v="1"/>
    <x v="1"/>
    <x v="2"/>
    <d v="1982-09-27T00:00:00"/>
    <x v="1702"/>
    <x v="1"/>
    <s v="tier - 3"/>
    <x v="0"/>
    <x v="37"/>
  </r>
  <r>
    <s v="Id1704"/>
    <x v="178"/>
    <n v="15.2"/>
    <n v="7.81"/>
    <s v="yes"/>
    <x v="0"/>
    <x v="0"/>
    <n v="1"/>
    <x v="1"/>
    <x v="3"/>
    <x v="0"/>
    <d v="1975-09-27T00:00:00"/>
    <x v="1703"/>
    <x v="1"/>
    <s v="tier - 3"/>
    <x v="1"/>
    <x v="27"/>
  </r>
  <r>
    <s v="Id1705"/>
    <x v="1258"/>
    <n v="22.34"/>
    <n v="5.19"/>
    <s v="yes"/>
    <x v="0"/>
    <x v="0"/>
    <n v="0"/>
    <x v="1"/>
    <x v="2"/>
    <x v="2"/>
    <d v="1985-12-23T00:00:00"/>
    <x v="1704"/>
    <x v="1"/>
    <s v="tier - 1"/>
    <x v="0"/>
    <x v="17"/>
  </r>
  <r>
    <s v="Id1706"/>
    <x v="1259"/>
    <n v="40.15"/>
    <n v="5.93"/>
    <s v="No"/>
    <x v="0"/>
    <x v="0"/>
    <n v="1"/>
    <x v="1"/>
    <x v="0"/>
    <x v="1"/>
    <d v="1984-08-01T00:00:00"/>
    <x v="1705"/>
    <x v="1"/>
    <s v="tier - 2"/>
    <x v="0"/>
    <x v="32"/>
  </r>
  <r>
    <s v="Id1707"/>
    <x v="466"/>
    <n v="37.729999999999997"/>
    <n v="6.29"/>
    <s v="No"/>
    <x v="0"/>
    <x v="0"/>
    <n v="1"/>
    <x v="1"/>
    <x v="0"/>
    <x v="1"/>
    <d v="1984-09-03T00:00:00"/>
    <x v="1706"/>
    <x v="1"/>
    <s v="tier - 2"/>
    <x v="0"/>
    <x v="32"/>
  </r>
  <r>
    <s v="Id1708"/>
    <x v="1260"/>
    <n v="25.35"/>
    <n v="4.9000000000000004"/>
    <s v="No"/>
    <x v="0"/>
    <x v="0"/>
    <n v="0"/>
    <x v="1"/>
    <x v="1"/>
    <x v="2"/>
    <d v="1989-11-06T00:00:00"/>
    <x v="1707"/>
    <x v="1"/>
    <s v="tier - 3"/>
    <x v="0"/>
    <x v="4"/>
  </r>
  <r>
    <s v="Id1709"/>
    <x v="714"/>
    <n v="26.41"/>
    <n v="5.07"/>
    <s v="yes"/>
    <x v="0"/>
    <x v="0"/>
    <n v="1"/>
    <x v="1"/>
    <x v="1"/>
    <x v="2"/>
    <d v="1988-08-08T00:00:00"/>
    <x v="1708"/>
    <x v="1"/>
    <s v="tier - 3"/>
    <x v="1"/>
    <x v="23"/>
  </r>
  <r>
    <s v="Id1710"/>
    <x v="1261"/>
    <n v="27.6"/>
    <n v="5.33"/>
    <s v="No"/>
    <x v="0"/>
    <x v="0"/>
    <n v="1"/>
    <x v="1"/>
    <x v="1"/>
    <x v="2"/>
    <d v="1984-06-01T00:00:00"/>
    <x v="1709"/>
    <x v="1"/>
    <s v="tier - 3"/>
    <x v="3"/>
    <x v="33"/>
  </r>
  <r>
    <s v="Id1711"/>
    <x v="1262"/>
    <n v="33.82"/>
    <n v="8.93"/>
    <s v="yes"/>
    <x v="0"/>
    <x v="0"/>
    <n v="1"/>
    <x v="1"/>
    <x v="0"/>
    <x v="0"/>
    <d v="1986-07-22T00:00:00"/>
    <x v="1710"/>
    <x v="1"/>
    <s v="tier - 3"/>
    <x v="1"/>
    <x v="26"/>
  </r>
  <r>
    <s v="Id1712"/>
    <x v="301"/>
    <n v="32.9"/>
    <n v="4.3499999999999996"/>
    <s v="No"/>
    <x v="0"/>
    <x v="0"/>
    <n v="0"/>
    <x v="1"/>
    <x v="0"/>
    <x v="2"/>
    <d v="1989-11-18T00:00:00"/>
    <x v="1711"/>
    <x v="1"/>
    <s v="tier - 1"/>
    <x v="3"/>
    <x v="4"/>
  </r>
  <r>
    <s v="Id1713"/>
    <x v="167"/>
    <n v="30.875"/>
    <n v="9.5399999999999991"/>
    <s v="yes"/>
    <x v="0"/>
    <x v="0"/>
    <n v="1"/>
    <x v="1"/>
    <x v="0"/>
    <x v="0"/>
    <d v="1986-06-01T00:00:00"/>
    <x v="1712"/>
    <x v="1"/>
    <s v="tier - 2"/>
    <x v="1"/>
    <x v="17"/>
  </r>
  <r>
    <s v="Id1714"/>
    <x v="1263"/>
    <n v="32.64"/>
    <n v="5.91"/>
    <s v="No"/>
    <x v="0"/>
    <x v="0"/>
    <n v="0"/>
    <x v="1"/>
    <x v="0"/>
    <x v="1"/>
    <d v="1994-12-07T00:00:00"/>
    <x v="1713"/>
    <x v="1"/>
    <s v="tier - 1"/>
    <x v="3"/>
    <x v="6"/>
  </r>
  <r>
    <s v="Id1715"/>
    <x v="1261"/>
    <n v="22.135000000000002"/>
    <n v="5.0999999999999996"/>
    <s v="No"/>
    <x v="0"/>
    <x v="0"/>
    <n v="0"/>
    <x v="1"/>
    <x v="2"/>
    <x v="2"/>
    <d v="1989-11-07T00:00:00"/>
    <x v="1714"/>
    <x v="1"/>
    <s v="tier - 3"/>
    <x v="2"/>
    <x v="4"/>
  </r>
  <r>
    <s v="Id1716"/>
    <x v="89"/>
    <n v="16.53"/>
    <n v="5.08"/>
    <s v="No"/>
    <x v="0"/>
    <x v="0"/>
    <n v="2"/>
    <x v="1"/>
    <x v="3"/>
    <x v="2"/>
    <d v="1972-12-15T00:00:00"/>
    <x v="1715"/>
    <x v="1"/>
    <s v="tier - 3"/>
    <x v="0"/>
    <x v="28"/>
  </r>
  <r>
    <s v="Id1717"/>
    <x v="1264"/>
    <n v="32.774999999999999"/>
    <n v="4.75"/>
    <s v="No"/>
    <x v="0"/>
    <x v="0"/>
    <n v="0"/>
    <x v="1"/>
    <x v="0"/>
    <x v="2"/>
    <d v="1991-08-28T00:00:00"/>
    <x v="1716"/>
    <x v="1"/>
    <s v="tier - 1"/>
    <x v="1"/>
    <x v="42"/>
  </r>
  <r>
    <s v="Id1718"/>
    <x v="1265"/>
    <n v="30.9"/>
    <n v="6.05"/>
    <s v="No"/>
    <x v="0"/>
    <x v="0"/>
    <n v="1"/>
    <x v="1"/>
    <x v="0"/>
    <x v="1"/>
    <d v="1992-06-18T00:00:00"/>
    <x v="1717"/>
    <x v="1"/>
    <s v="tier - 1"/>
    <x v="3"/>
    <x v="34"/>
  </r>
  <r>
    <s v="Id1719"/>
    <x v="1266"/>
    <n v="15.58"/>
    <n v="11.56"/>
    <s v="No"/>
    <x v="0"/>
    <x v="0"/>
    <n v="0"/>
    <x v="1"/>
    <x v="3"/>
    <x v="0"/>
    <d v="1974-09-02T00:00:00"/>
    <x v="1718"/>
    <x v="1"/>
    <s v="tier - 1"/>
    <x v="1"/>
    <x v="19"/>
  </r>
  <r>
    <s v="Id1720"/>
    <x v="1267"/>
    <n v="26.315000000000001"/>
    <n v="5.76"/>
    <s v="No"/>
    <x v="0"/>
    <x v="0"/>
    <n v="0"/>
    <x v="1"/>
    <x v="1"/>
    <x v="1"/>
    <d v="1994-11-13T00:00:00"/>
    <x v="1719"/>
    <x v="1"/>
    <s v="tier - 2"/>
    <x v="1"/>
    <x v="6"/>
  </r>
  <r>
    <s v="Id1721"/>
    <x v="77"/>
    <n v="35.61"/>
    <n v="5.65"/>
    <s v="No"/>
    <x v="1"/>
    <x v="0"/>
    <n v="1"/>
    <x v="1"/>
    <x v="0"/>
    <x v="2"/>
    <d v="2000-09-09T00:00:00"/>
    <x v="1720"/>
    <x v="1"/>
    <s v="tier - 3"/>
    <x v="1"/>
    <x v="21"/>
  </r>
  <r>
    <s v="Id1722"/>
    <x v="1268"/>
    <n v="37.56"/>
    <n v="5.88"/>
    <s v="No"/>
    <x v="1"/>
    <x v="0"/>
    <n v="1"/>
    <x v="1"/>
    <x v="0"/>
    <x v="1"/>
    <d v="2004-08-22T00:00:00"/>
    <x v="1721"/>
    <x v="1"/>
    <s v="tier - 2"/>
    <x v="13"/>
    <x v="41"/>
  </r>
  <r>
    <s v="Id1723"/>
    <x v="1269"/>
    <n v="15.49"/>
    <n v="9.6"/>
    <s v="No"/>
    <x v="0"/>
    <x v="0"/>
    <n v="0"/>
    <x v="1"/>
    <x v="3"/>
    <x v="0"/>
    <d v="1974-11-12T00:00:00"/>
    <x v="1722"/>
    <x v="1"/>
    <s v="tier - 2"/>
    <x v="1"/>
    <x v="19"/>
  </r>
  <r>
    <s v="Id1724"/>
    <x v="1270"/>
    <n v="23.48"/>
    <n v="6.24"/>
    <s v="No"/>
    <x v="0"/>
    <x v="0"/>
    <n v="1"/>
    <x v="1"/>
    <x v="2"/>
    <x v="1"/>
    <d v="1987-09-01T00:00:00"/>
    <x v="1723"/>
    <x v="1"/>
    <s v="tier - 2"/>
    <x v="0"/>
    <x v="38"/>
  </r>
  <r>
    <s v="Id1725"/>
    <x v="1271"/>
    <n v="30.02"/>
    <n v="7.63"/>
    <s v="yes"/>
    <x v="0"/>
    <x v="0"/>
    <n v="1"/>
    <x v="1"/>
    <x v="0"/>
    <x v="0"/>
    <d v="1986-10-20T00:00:00"/>
    <x v="1724"/>
    <x v="1"/>
    <s v="tier - 3"/>
    <x v="1"/>
    <x v="26"/>
  </r>
  <r>
    <s v="Id1726"/>
    <x v="1272"/>
    <n v="26.885000000000002"/>
    <n v="8.66"/>
    <s v="yes"/>
    <x v="0"/>
    <x v="0"/>
    <n v="1"/>
    <x v="1"/>
    <x v="1"/>
    <x v="0"/>
    <d v="1986-09-20T00:00:00"/>
    <x v="1725"/>
    <x v="1"/>
    <s v="tier - 2"/>
    <x v="1"/>
    <x v="26"/>
  </r>
  <r>
    <s v="Id1727"/>
    <x v="1273"/>
    <n v="25.84"/>
    <n v="8.5500000000000007"/>
    <s v="yes"/>
    <x v="0"/>
    <x v="0"/>
    <n v="1"/>
    <x v="1"/>
    <x v="1"/>
    <x v="0"/>
    <d v="1986-10-25T00:00:00"/>
    <x v="1726"/>
    <x v="1"/>
    <s v="tier - 2"/>
    <x v="1"/>
    <x v="26"/>
  </r>
  <r>
    <s v="Id1728"/>
    <x v="1274"/>
    <n v="27.454999999999998"/>
    <n v="4.54"/>
    <s v="No"/>
    <x v="0"/>
    <x v="0"/>
    <n v="0"/>
    <x v="1"/>
    <x v="1"/>
    <x v="2"/>
    <d v="1989-07-19T00:00:00"/>
    <x v="1727"/>
    <x v="1"/>
    <s v="tier - 2"/>
    <x v="1"/>
    <x v="4"/>
  </r>
  <r>
    <s v="Id1729"/>
    <x v="1275"/>
    <n v="24.605"/>
    <n v="5.7"/>
    <s v="No"/>
    <x v="0"/>
    <x v="0"/>
    <n v="0"/>
    <x v="1"/>
    <x v="2"/>
    <x v="1"/>
    <d v="1989-11-25T00:00:00"/>
    <x v="1728"/>
    <x v="1"/>
    <s v="tier - 2"/>
    <x v="1"/>
    <x v="4"/>
  </r>
  <r>
    <s v="Id1730"/>
    <x v="1276"/>
    <n v="30.8"/>
    <n v="5.07"/>
    <s v="No"/>
    <x v="0"/>
    <x v="0"/>
    <n v="0"/>
    <x v="1"/>
    <x v="0"/>
    <x v="2"/>
    <d v="1990-07-06T00:00:00"/>
    <x v="1729"/>
    <x v="2"/>
    <s v="tier - 3"/>
    <x v="3"/>
    <x v="3"/>
  </r>
  <r>
    <s v="Id1731"/>
    <x v="1277"/>
    <n v="34.799999999999997"/>
    <n v="4.38"/>
    <s v="No"/>
    <x v="0"/>
    <x v="0"/>
    <n v="1"/>
    <x v="1"/>
    <x v="0"/>
    <x v="2"/>
    <d v="1987-09-09T00:00:00"/>
    <x v="1730"/>
    <x v="1"/>
    <s v="tier - 3"/>
    <x v="3"/>
    <x v="38"/>
  </r>
  <r>
    <s v="Id1732"/>
    <x v="78"/>
    <n v="34.21"/>
    <n v="4.54"/>
    <s v="No"/>
    <x v="0"/>
    <x v="0"/>
    <n v="1"/>
    <x v="1"/>
    <x v="0"/>
    <x v="2"/>
    <d v="1987-07-05T00:00:00"/>
    <x v="1731"/>
    <x v="1"/>
    <s v="tier - 2"/>
    <x v="0"/>
    <x v="38"/>
  </r>
  <r>
    <s v="Id1733"/>
    <x v="1278"/>
    <n v="31"/>
    <n v="5.38"/>
    <s v="No"/>
    <x v="0"/>
    <x v="0"/>
    <n v="1"/>
    <x v="1"/>
    <x v="0"/>
    <x v="2"/>
    <d v="1987-12-26T00:00:00"/>
    <x v="1732"/>
    <x v="1"/>
    <s v="tier - 2"/>
    <x v="3"/>
    <x v="38"/>
  </r>
  <r>
    <s v="Id1734"/>
    <x v="1279"/>
    <n v="26.125"/>
    <n v="5.55"/>
    <s v="No"/>
    <x v="0"/>
    <x v="0"/>
    <n v="1"/>
    <x v="1"/>
    <x v="1"/>
    <x v="2"/>
    <d v="1987-06-29T00:00:00"/>
    <x v="1733"/>
    <x v="1"/>
    <s v="tier - 1"/>
    <x v="2"/>
    <x v="38"/>
  </r>
  <r>
    <s v="Id1735"/>
    <x v="1280"/>
    <n v="30.13"/>
    <n v="4.03"/>
    <s v="yes"/>
    <x v="0"/>
    <x v="0"/>
    <n v="1"/>
    <x v="1"/>
    <x v="0"/>
    <x v="2"/>
    <d v="1995-06-06T00:00:00"/>
    <x v="1734"/>
    <x v="1"/>
    <s v="tier - 2"/>
    <x v="15"/>
    <x v="6"/>
  </r>
  <r>
    <s v="Id1736"/>
    <x v="1281"/>
    <n v="34.19"/>
    <n v="4.1900000000000004"/>
    <s v="No"/>
    <x v="0"/>
    <x v="0"/>
    <n v="0"/>
    <x v="1"/>
    <x v="0"/>
    <x v="2"/>
    <d v="1999-12-01T00:00:00"/>
    <x v="1735"/>
    <x v="1"/>
    <s v="tier - 1"/>
    <x v="1"/>
    <x v="35"/>
  </r>
  <r>
    <s v="Id1737"/>
    <x v="1282"/>
    <n v="22.515000000000001"/>
    <n v="4.37"/>
    <s v="No"/>
    <x v="0"/>
    <x v="1"/>
    <n v="1"/>
    <x v="1"/>
    <x v="2"/>
    <x v="2"/>
    <d v="1993-06-17T00:00:00"/>
    <x v="1736"/>
    <x v="2"/>
    <s v="tier - 3"/>
    <x v="6"/>
    <x v="20"/>
  </r>
  <r>
    <s v="Id1738"/>
    <x v="49"/>
    <n v="18.239999999999998"/>
    <n v="5.31"/>
    <s v="yes"/>
    <x v="0"/>
    <x v="1"/>
    <n v="1"/>
    <x v="1"/>
    <x v="3"/>
    <x v="2"/>
    <d v="1983-10-24T00:00:00"/>
    <x v="1737"/>
    <x v="1"/>
    <s v="tier - 2"/>
    <x v="1"/>
    <x v="33"/>
  </r>
  <r>
    <s v="Id1739"/>
    <x v="1283"/>
    <n v="37.28"/>
    <n v="4.66"/>
    <s v="No"/>
    <x v="1"/>
    <x v="0"/>
    <n v="1"/>
    <x v="1"/>
    <x v="0"/>
    <x v="2"/>
    <d v="2004-06-06T00:00:00"/>
    <x v="1738"/>
    <x v="1"/>
    <s v="tier - 2"/>
    <x v="13"/>
    <x v="39"/>
  </r>
  <r>
    <s v="Id1740"/>
    <x v="1284"/>
    <n v="18.2"/>
    <n v="6.19"/>
    <s v="No"/>
    <x v="0"/>
    <x v="1"/>
    <n v="1"/>
    <x v="1"/>
    <x v="3"/>
    <x v="1"/>
    <d v="1979-09-12T00:00:00"/>
    <x v="1739"/>
    <x v="1"/>
    <s v="tier - 2"/>
    <x v="0"/>
    <x v="18"/>
  </r>
  <r>
    <s v="Id1741"/>
    <x v="1285"/>
    <n v="20.53"/>
    <n v="4.8600000000000003"/>
    <s v="No"/>
    <x v="0"/>
    <x v="0"/>
    <n v="1"/>
    <x v="1"/>
    <x v="2"/>
    <x v="2"/>
    <d v="1984-10-16T00:00:00"/>
    <x v="1740"/>
    <x v="1"/>
    <s v="tier - 1"/>
    <x v="0"/>
    <x v="32"/>
  </r>
  <r>
    <s v="Id1742"/>
    <x v="1286"/>
    <n v="23.79"/>
    <n v="4.74"/>
    <s v="No"/>
    <x v="0"/>
    <x v="0"/>
    <n v="0"/>
    <x v="1"/>
    <x v="2"/>
    <x v="2"/>
    <d v="1991-08-29T00:00:00"/>
    <x v="1741"/>
    <x v="1"/>
    <s v="tier - 2"/>
    <x v="1"/>
    <x v="42"/>
  </r>
  <r>
    <s v="Id1743"/>
    <x v="1287"/>
    <n v="29.8"/>
    <n v="6.03"/>
    <s v="No"/>
    <x v="0"/>
    <x v="0"/>
    <n v="0"/>
    <x v="1"/>
    <x v="1"/>
    <x v="1"/>
    <d v="1990-10-09T00:00:00"/>
    <x v="1742"/>
    <x v="1"/>
    <s v="tier - 2"/>
    <x v="3"/>
    <x v="3"/>
  </r>
  <r>
    <s v="Id1744"/>
    <x v="442"/>
    <n v="31.54"/>
    <n v="4.71"/>
    <s v="No"/>
    <x v="0"/>
    <x v="0"/>
    <n v="0"/>
    <x v="1"/>
    <x v="0"/>
    <x v="2"/>
    <d v="1990-08-22T00:00:00"/>
    <x v="1743"/>
    <x v="1"/>
    <s v="tier - 2"/>
    <x v="2"/>
    <x v="3"/>
  </r>
  <r>
    <s v="Id1745"/>
    <x v="1288"/>
    <n v="20.82"/>
    <n v="5.55"/>
    <s v="No"/>
    <x v="0"/>
    <x v="0"/>
    <n v="1"/>
    <x v="1"/>
    <x v="2"/>
    <x v="2"/>
    <d v="1984-08-22T00:00:00"/>
    <x v="1744"/>
    <x v="1"/>
    <s v="tier - 1"/>
    <x v="0"/>
    <x v="32"/>
  </r>
  <r>
    <s v="Id1746"/>
    <x v="1146"/>
    <n v="38.83"/>
    <n v="4.78"/>
    <s v="No"/>
    <x v="0"/>
    <x v="1"/>
    <n v="1"/>
    <x v="1"/>
    <x v="0"/>
    <x v="2"/>
    <d v="1993-12-10T00:00:00"/>
    <x v="1745"/>
    <x v="1"/>
    <s v="tier - 2"/>
    <x v="0"/>
    <x v="20"/>
  </r>
  <r>
    <s v="Id1747"/>
    <x v="1289"/>
    <n v="23.44"/>
    <n v="4.6500000000000004"/>
    <s v="yes"/>
    <x v="0"/>
    <x v="0"/>
    <n v="1"/>
    <x v="1"/>
    <x v="2"/>
    <x v="2"/>
    <d v="1988-09-15T00:00:00"/>
    <x v="1746"/>
    <x v="1"/>
    <s v="tier - 1"/>
    <x v="0"/>
    <x v="23"/>
  </r>
  <r>
    <s v="Id1748"/>
    <x v="1290"/>
    <n v="24.13"/>
    <n v="5.2"/>
    <s v="No"/>
    <x v="0"/>
    <x v="0"/>
    <n v="1"/>
    <x v="1"/>
    <x v="2"/>
    <x v="2"/>
    <d v="1987-09-13T00:00:00"/>
    <x v="1747"/>
    <x v="0"/>
    <s v="tier - 2"/>
    <x v="1"/>
    <x v="38"/>
  </r>
  <r>
    <s v="Id1749"/>
    <x v="652"/>
    <n v="42.13"/>
    <n v="4.54"/>
    <s v="yes"/>
    <x v="0"/>
    <x v="0"/>
    <n v="1"/>
    <x v="1"/>
    <x v="0"/>
    <x v="2"/>
    <d v="1988-11-01T00:00:00"/>
    <x v="1748"/>
    <x v="1"/>
    <s v="tier - 3"/>
    <x v="0"/>
    <x v="23"/>
  </r>
  <r>
    <s v="Id1750"/>
    <x v="1291"/>
    <n v="17.86"/>
    <n v="4.1100000000000003"/>
    <s v="No"/>
    <x v="0"/>
    <x v="0"/>
    <n v="1"/>
    <x v="1"/>
    <x v="3"/>
    <x v="2"/>
    <d v="1987-11-18T00:00:00"/>
    <x v="1749"/>
    <x v="1"/>
    <s v="tier - 2"/>
    <x v="1"/>
    <x v="38"/>
  </r>
  <r>
    <s v="Id1751"/>
    <x v="1292"/>
    <n v="32.78"/>
    <n v="4.63"/>
    <s v="No"/>
    <x v="0"/>
    <x v="0"/>
    <n v="0"/>
    <x v="1"/>
    <x v="0"/>
    <x v="2"/>
    <d v="1999-06-19T00:00:00"/>
    <x v="1750"/>
    <x v="1"/>
    <s v="tier - 2"/>
    <x v="12"/>
    <x v="35"/>
  </r>
  <r>
    <s v="Id1752"/>
    <x v="1199"/>
    <n v="23.9"/>
    <n v="6.06"/>
    <s v="yes"/>
    <x v="0"/>
    <x v="1"/>
    <n v="1"/>
    <x v="1"/>
    <x v="2"/>
    <x v="1"/>
    <d v="1997-07-14T00:00:00"/>
    <x v="1751"/>
    <x v="2"/>
    <s v="tier - 2"/>
    <x v="3"/>
    <x v="31"/>
  </r>
  <r>
    <s v="Id1753"/>
    <x v="1293"/>
    <n v="15.47"/>
    <n v="8.43"/>
    <s v="No"/>
    <x v="0"/>
    <x v="0"/>
    <n v="0"/>
    <x v="1"/>
    <x v="3"/>
    <x v="0"/>
    <d v="1978-11-22T00:00:00"/>
    <x v="1752"/>
    <x v="1"/>
    <s v="tier - 3"/>
    <x v="1"/>
    <x v="9"/>
  </r>
  <r>
    <s v="Id1754"/>
    <x v="1294"/>
    <n v="28.54"/>
    <n v="5.51"/>
    <s v="No"/>
    <x v="0"/>
    <x v="1"/>
    <n v="1"/>
    <x v="1"/>
    <x v="1"/>
    <x v="2"/>
    <d v="1993-06-11T00:00:00"/>
    <x v="1753"/>
    <x v="1"/>
    <s v="tier - 1"/>
    <x v="14"/>
    <x v="20"/>
  </r>
  <r>
    <s v="Id1755"/>
    <x v="1295"/>
    <n v="18.54"/>
    <n v="4.95"/>
    <s v="No"/>
    <x v="0"/>
    <x v="0"/>
    <n v="0"/>
    <x v="1"/>
    <x v="2"/>
    <x v="2"/>
    <d v="1980-09-07T00:00:00"/>
    <x v="1754"/>
    <x v="1"/>
    <s v="tier - 2"/>
    <x v="0"/>
    <x v="25"/>
  </r>
  <r>
    <s v="Id1756"/>
    <x v="1296"/>
    <n v="32.18"/>
    <n v="6.44"/>
    <s v="yes"/>
    <x v="0"/>
    <x v="1"/>
    <n v="1"/>
    <x v="1"/>
    <x v="0"/>
    <x v="0"/>
    <d v="1997-07-29T00:00:00"/>
    <x v="1755"/>
    <x v="1"/>
    <s v="tier - 2"/>
    <x v="1"/>
    <x v="31"/>
  </r>
  <r>
    <s v="Id1757"/>
    <x v="1297"/>
    <n v="37.380000000000003"/>
    <n v="6.05"/>
    <s v="yes"/>
    <x v="0"/>
    <x v="0"/>
    <n v="0"/>
    <x v="1"/>
    <x v="0"/>
    <x v="1"/>
    <d v="2001-10-16T00:00:00"/>
    <x v="1756"/>
    <x v="1"/>
    <s v="tier - 3"/>
    <x v="3"/>
    <x v="47"/>
  </r>
  <r>
    <s v="Id1758"/>
    <x v="1298"/>
    <n v="31.12"/>
    <n v="4.76"/>
    <s v="yes"/>
    <x v="0"/>
    <x v="1"/>
    <n v="1"/>
    <x v="1"/>
    <x v="0"/>
    <x v="2"/>
    <d v="1997-12-04T00:00:00"/>
    <x v="1757"/>
    <x v="1"/>
    <s v="tier - 2"/>
    <x v="15"/>
    <x v="31"/>
  </r>
  <r>
    <s v="Id1759"/>
    <x v="1299"/>
    <n v="22.01"/>
    <n v="6.72"/>
    <s v="yes"/>
    <x v="0"/>
    <x v="0"/>
    <n v="1"/>
    <x v="1"/>
    <x v="2"/>
    <x v="0"/>
    <d v="1986-06-29T00:00:00"/>
    <x v="1758"/>
    <x v="1"/>
    <s v="tier - 2"/>
    <x v="0"/>
    <x v="26"/>
  </r>
  <r>
    <s v="Id1760"/>
    <x v="1300"/>
    <n v="27.645"/>
    <n v="5.7"/>
    <s v="No"/>
    <x v="0"/>
    <x v="0"/>
    <n v="0"/>
    <x v="1"/>
    <x v="1"/>
    <x v="1"/>
    <d v="1991-09-10T00:00:00"/>
    <x v="1759"/>
    <x v="2"/>
    <s v="tier - 1"/>
    <x v="4"/>
    <x v="42"/>
  </r>
  <r>
    <s v="Id1761"/>
    <x v="1301"/>
    <n v="29.64"/>
    <n v="5.31"/>
    <s v="yes"/>
    <x v="0"/>
    <x v="0"/>
    <n v="0"/>
    <x v="1"/>
    <x v="1"/>
    <x v="2"/>
    <d v="1985-12-28T00:00:00"/>
    <x v="1760"/>
    <x v="0"/>
    <s v="tier - 2"/>
    <x v="1"/>
    <x v="17"/>
  </r>
  <r>
    <s v="Id1762"/>
    <x v="1302"/>
    <n v="33.700000000000003"/>
    <n v="4.32"/>
    <s v="yes"/>
    <x v="0"/>
    <x v="0"/>
    <n v="1"/>
    <x v="1"/>
    <x v="0"/>
    <x v="2"/>
    <d v="1988-11-09T00:00:00"/>
    <x v="1761"/>
    <x v="1"/>
    <s v="tier - 3"/>
    <x v="3"/>
    <x v="23"/>
  </r>
  <r>
    <s v="Id1763"/>
    <x v="1303"/>
    <n v="27.5"/>
    <n v="4.2300000000000004"/>
    <s v="yes"/>
    <x v="0"/>
    <x v="0"/>
    <n v="1"/>
    <x v="1"/>
    <x v="1"/>
    <x v="2"/>
    <d v="1988-07-08T00:00:00"/>
    <x v="1762"/>
    <x v="1"/>
    <s v="tier - 3"/>
    <x v="3"/>
    <x v="23"/>
  </r>
  <r>
    <s v="Id1764"/>
    <x v="1304"/>
    <n v="16.12"/>
    <n v="6.09"/>
    <s v="No"/>
    <x v="0"/>
    <x v="0"/>
    <n v="0"/>
    <x v="1"/>
    <x v="3"/>
    <x v="1"/>
    <d v="1977-06-09T00:00:00"/>
    <x v="1763"/>
    <x v="1"/>
    <s v="tier - 3"/>
    <x v="0"/>
    <x v="29"/>
  </r>
  <r>
    <s v="Id1765"/>
    <x v="1305"/>
    <n v="26.73"/>
    <n v="4.74"/>
    <s v="yes"/>
    <x v="0"/>
    <x v="0"/>
    <n v="1"/>
    <x v="1"/>
    <x v="1"/>
    <x v="2"/>
    <d v="1988-09-04T00:00:00"/>
    <x v="1764"/>
    <x v="1"/>
    <s v="tier - 2"/>
    <x v="0"/>
    <x v="23"/>
  </r>
  <r>
    <s v="Id1766"/>
    <x v="152"/>
    <n v="37.25"/>
    <n v="6.23"/>
    <s v="yes"/>
    <x v="0"/>
    <x v="0"/>
    <n v="0"/>
    <x v="1"/>
    <x v="0"/>
    <x v="1"/>
    <d v="2001-10-05T00:00:00"/>
    <x v="1765"/>
    <x v="1"/>
    <s v="tier - 2"/>
    <x v="3"/>
    <x v="47"/>
  </r>
  <r>
    <s v="Id1767"/>
    <x v="859"/>
    <n v="23.56"/>
    <n v="5.45"/>
    <s v="yes"/>
    <x v="0"/>
    <x v="0"/>
    <n v="1"/>
    <x v="1"/>
    <x v="2"/>
    <x v="2"/>
    <d v="1988-06-24T00:00:00"/>
    <x v="1766"/>
    <x v="1"/>
    <s v="tier - 3"/>
    <x v="2"/>
    <x v="23"/>
  </r>
  <r>
    <s v="Id1768"/>
    <x v="174"/>
    <n v="15.84"/>
    <n v="10.34"/>
    <s v="No"/>
    <x v="0"/>
    <x v="0"/>
    <n v="2"/>
    <x v="1"/>
    <x v="3"/>
    <x v="0"/>
    <d v="1973-11-07T00:00:00"/>
    <x v="1767"/>
    <x v="1"/>
    <s v="tier - 3"/>
    <x v="0"/>
    <x v="30"/>
  </r>
  <r>
    <s v="Id1769"/>
    <x v="442"/>
    <n v="36.630000000000003"/>
    <n v="5.15"/>
    <s v="No"/>
    <x v="0"/>
    <x v="0"/>
    <n v="0"/>
    <x v="1"/>
    <x v="0"/>
    <x v="2"/>
    <d v="1991-08-30T00:00:00"/>
    <x v="1768"/>
    <x v="1"/>
    <s v="tier - 1"/>
    <x v="0"/>
    <x v="42"/>
  </r>
  <r>
    <s v="Id1770"/>
    <x v="1306"/>
    <n v="16.47"/>
    <n v="11.72"/>
    <s v="No"/>
    <x v="0"/>
    <x v="0"/>
    <n v="0"/>
    <x v="1"/>
    <x v="3"/>
    <x v="0"/>
    <d v="1974-06-26T00:00:00"/>
    <x v="1769"/>
    <x v="1"/>
    <s v="tier - 2"/>
    <x v="0"/>
    <x v="19"/>
  </r>
  <r>
    <s v="Id1771"/>
    <x v="1307"/>
    <n v="25.8"/>
    <n v="5.29"/>
    <s v="No"/>
    <x v="0"/>
    <x v="0"/>
    <n v="0"/>
    <x v="1"/>
    <x v="1"/>
    <x v="2"/>
    <d v="1991-11-27T00:00:00"/>
    <x v="1770"/>
    <x v="1"/>
    <s v="tier - 3"/>
    <x v="3"/>
    <x v="42"/>
  </r>
  <r>
    <s v="Id1772"/>
    <x v="422"/>
    <n v="23.6"/>
    <n v="4.33"/>
    <s v="No"/>
    <x v="0"/>
    <x v="0"/>
    <n v="0"/>
    <x v="1"/>
    <x v="2"/>
    <x v="2"/>
    <d v="1991-08-23T00:00:00"/>
    <x v="1771"/>
    <x v="1"/>
    <s v="tier - 3"/>
    <x v="3"/>
    <x v="42"/>
  </r>
  <r>
    <s v="Id1773"/>
    <x v="1308"/>
    <n v="32.11"/>
    <n v="6.24"/>
    <s v="No"/>
    <x v="0"/>
    <x v="1"/>
    <n v="1"/>
    <x v="1"/>
    <x v="0"/>
    <x v="1"/>
    <d v="1993-08-10T00:00:00"/>
    <x v="1772"/>
    <x v="1"/>
    <s v="tier - 2"/>
    <x v="1"/>
    <x v="20"/>
  </r>
  <r>
    <s v="Id1774"/>
    <x v="1309"/>
    <n v="30.114999999999998"/>
    <n v="11.61"/>
    <s v="No"/>
    <x v="0"/>
    <x v="0"/>
    <n v="0"/>
    <x v="1"/>
    <x v="0"/>
    <x v="0"/>
    <d v="2002-08-21T00:00:00"/>
    <x v="1773"/>
    <x v="1"/>
    <s v="tier - 1"/>
    <x v="6"/>
    <x v="43"/>
  </r>
  <r>
    <s v="Id1775"/>
    <x v="816"/>
    <n v="20.28"/>
    <n v="11.07"/>
    <s v="yes"/>
    <x v="0"/>
    <x v="0"/>
    <n v="0"/>
    <x v="1"/>
    <x v="2"/>
    <x v="0"/>
    <d v="1981-10-18T00:00:00"/>
    <x v="1774"/>
    <x v="1"/>
    <s v="tier - 3"/>
    <x v="0"/>
    <x v="36"/>
  </r>
  <r>
    <s v="Id1776"/>
    <x v="91"/>
    <n v="20.234999999999999"/>
    <n v="5.19"/>
    <s v="No"/>
    <x v="0"/>
    <x v="1"/>
    <n v="1"/>
    <x v="1"/>
    <x v="2"/>
    <x v="2"/>
    <d v="1993-07-10T00:00:00"/>
    <x v="1775"/>
    <x v="1"/>
    <s v="tier - 1"/>
    <x v="1"/>
    <x v="20"/>
  </r>
  <r>
    <s v="Id1777"/>
    <x v="1310"/>
    <n v="25.27"/>
    <n v="5.7"/>
    <s v="yes"/>
    <x v="0"/>
    <x v="0"/>
    <n v="1"/>
    <x v="1"/>
    <x v="1"/>
    <x v="1"/>
    <d v="1988-09-23T00:00:00"/>
    <x v="1776"/>
    <x v="2"/>
    <s v="tier - 3"/>
    <x v="1"/>
    <x v="23"/>
  </r>
  <r>
    <s v="Id1778"/>
    <x v="1311"/>
    <n v="24.24"/>
    <n v="6.15"/>
    <s v="No"/>
    <x v="0"/>
    <x v="0"/>
    <n v="0"/>
    <x v="1"/>
    <x v="2"/>
    <x v="1"/>
    <d v="1990-11-28T00:00:00"/>
    <x v="1777"/>
    <x v="1"/>
    <s v="tier - 3"/>
    <x v="0"/>
    <x v="3"/>
  </r>
  <r>
    <s v="Id1779"/>
    <x v="1312"/>
    <n v="35.75"/>
    <n v="5.07"/>
    <s v="No"/>
    <x v="0"/>
    <x v="0"/>
    <n v="0"/>
    <x v="1"/>
    <x v="0"/>
    <x v="2"/>
    <d v="1989-07-10T00:00:00"/>
    <x v="1778"/>
    <x v="2"/>
    <s v="tier - 2"/>
    <x v="0"/>
    <x v="4"/>
  </r>
  <r>
    <s v="Id1780"/>
    <x v="640"/>
    <n v="29.92"/>
    <n v="10.97"/>
    <s v="yes"/>
    <x v="0"/>
    <x v="0"/>
    <n v="1"/>
    <x v="1"/>
    <x v="0"/>
    <x v="0"/>
    <d v="1986-10-27T00:00:00"/>
    <x v="1779"/>
    <x v="1"/>
    <s v="tier - 1"/>
    <x v="0"/>
    <x v="26"/>
  </r>
  <r>
    <s v="Id1781"/>
    <x v="692"/>
    <n v="26.2"/>
    <n v="10.93"/>
    <s v="yes"/>
    <x v="0"/>
    <x v="0"/>
    <n v="1"/>
    <x v="1"/>
    <x v="1"/>
    <x v="0"/>
    <d v="1986-12-23T00:00:00"/>
    <x v="1780"/>
    <x v="1"/>
    <s v="tier - 1"/>
    <x v="3"/>
    <x v="26"/>
  </r>
  <r>
    <s v="Id1782"/>
    <x v="1313"/>
    <n v="26.695"/>
    <n v="4.21"/>
    <s v="yes"/>
    <x v="0"/>
    <x v="1"/>
    <n v="1"/>
    <x v="1"/>
    <x v="1"/>
    <x v="2"/>
    <d v="1997-09-29T00:00:00"/>
    <x v="1781"/>
    <x v="1"/>
    <s v="tier - 3"/>
    <x v="1"/>
    <x v="31"/>
  </r>
  <r>
    <s v="Id1783"/>
    <x v="1314"/>
    <n v="23.16"/>
    <n v="5.5"/>
    <s v="No"/>
    <x v="0"/>
    <x v="0"/>
    <n v="0"/>
    <x v="1"/>
    <x v="2"/>
    <x v="2"/>
    <d v="1989-09-01T00:00:00"/>
    <x v="1782"/>
    <x v="1"/>
    <s v="tier - 3"/>
    <x v="3"/>
    <x v="4"/>
  </r>
  <r>
    <s v="Id1784"/>
    <x v="634"/>
    <n v="32.585000000000001"/>
    <n v="4.93"/>
    <s v="yes"/>
    <x v="0"/>
    <x v="0"/>
    <n v="1"/>
    <x v="1"/>
    <x v="0"/>
    <x v="2"/>
    <d v="1995-12-27T00:00:00"/>
    <x v="1783"/>
    <x v="1"/>
    <s v="tier - 3"/>
    <x v="6"/>
    <x v="40"/>
  </r>
  <r>
    <s v="Id1785"/>
    <x v="1315"/>
    <n v="33.97"/>
    <n v="5.6"/>
    <s v="yes"/>
    <x v="0"/>
    <x v="0"/>
    <n v="0"/>
    <x v="1"/>
    <x v="0"/>
    <x v="2"/>
    <d v="2001-06-07T00:00:00"/>
    <x v="1784"/>
    <x v="1"/>
    <s v="tier - 3"/>
    <x v="14"/>
    <x v="21"/>
  </r>
  <r>
    <s v="Id1786"/>
    <x v="19"/>
    <n v="16.57"/>
    <n v="9.99"/>
    <s v="No"/>
    <x v="0"/>
    <x v="0"/>
    <n v="0"/>
    <x v="1"/>
    <x v="3"/>
    <x v="0"/>
    <d v="1974-09-11T00:00:00"/>
    <x v="1785"/>
    <x v="1"/>
    <s v="tier - 2"/>
    <x v="0"/>
    <x v="19"/>
  </r>
  <r>
    <s v="Id1787"/>
    <x v="1316"/>
    <n v="17.55"/>
    <n v="5.93"/>
    <s v="No"/>
    <x v="0"/>
    <x v="1"/>
    <n v="1"/>
    <x v="1"/>
    <x v="3"/>
    <x v="1"/>
    <d v="1979-12-13T00:00:00"/>
    <x v="1786"/>
    <x v="1"/>
    <s v="tier - 3"/>
    <x v="0"/>
    <x v="18"/>
  </r>
  <r>
    <s v="Id1788"/>
    <x v="1317"/>
    <n v="29.41"/>
    <n v="6.29"/>
    <s v="yes"/>
    <x v="0"/>
    <x v="0"/>
    <n v="1"/>
    <x v="1"/>
    <x v="1"/>
    <x v="1"/>
    <d v="1995-09-29T00:00:00"/>
    <x v="1787"/>
    <x v="1"/>
    <s v="tier - 1"/>
    <x v="14"/>
    <x v="40"/>
  </r>
  <r>
    <s v="Id1789"/>
    <x v="6"/>
    <n v="17.91"/>
    <n v="5.65"/>
    <s v="No"/>
    <x v="0"/>
    <x v="0"/>
    <n v="1"/>
    <x v="1"/>
    <x v="3"/>
    <x v="2"/>
    <d v="1984-10-15T00:00:00"/>
    <x v="1788"/>
    <x v="1"/>
    <s v="tier - 1"/>
    <x v="1"/>
    <x v="32"/>
  </r>
  <r>
    <s v="Id1790"/>
    <x v="1318"/>
    <n v="31.57"/>
    <n v="6.15"/>
    <s v="No"/>
    <x v="0"/>
    <x v="0"/>
    <n v="1"/>
    <x v="1"/>
    <x v="0"/>
    <x v="1"/>
    <d v="1992-09-10T00:00:00"/>
    <x v="1789"/>
    <x v="2"/>
    <s v="tier - 2"/>
    <x v="0"/>
    <x v="34"/>
  </r>
  <r>
    <s v="Id1791"/>
    <x v="1319"/>
    <n v="33.18"/>
    <n v="5.22"/>
    <s v="No"/>
    <x v="1"/>
    <x v="0"/>
    <n v="1"/>
    <x v="1"/>
    <x v="0"/>
    <x v="2"/>
    <d v="2000-12-11T00:00:00"/>
    <x v="1790"/>
    <x v="1"/>
    <s v="tier - 2"/>
    <x v="14"/>
    <x v="21"/>
  </r>
  <r>
    <s v="Id1792"/>
    <x v="178"/>
    <n v="37"/>
    <n v="11.66"/>
    <s v="No"/>
    <x v="0"/>
    <x v="0"/>
    <n v="0"/>
    <x v="1"/>
    <x v="0"/>
    <x v="0"/>
    <d v="2002-06-27T00:00:00"/>
    <x v="1791"/>
    <x v="1"/>
    <s v="tier - 1"/>
    <x v="3"/>
    <x v="43"/>
  </r>
  <r>
    <s v="Id1793"/>
    <x v="143"/>
    <n v="18.905000000000001"/>
    <n v="4.91"/>
    <s v="yes"/>
    <x v="0"/>
    <x v="0"/>
    <n v="1"/>
    <x v="1"/>
    <x v="2"/>
    <x v="2"/>
    <d v="1995-12-01T00:00:00"/>
    <x v="1792"/>
    <x v="0"/>
    <s v="tier - 2"/>
    <x v="10"/>
    <x v="40"/>
  </r>
  <r>
    <s v="Id1794"/>
    <x v="540"/>
    <n v="20.03"/>
    <n v="9.25"/>
    <s v="yes"/>
    <x v="0"/>
    <x v="0"/>
    <n v="0"/>
    <x v="1"/>
    <x v="2"/>
    <x v="0"/>
    <d v="1981-07-03T00:00:00"/>
    <x v="1793"/>
    <x v="1"/>
    <s v="tier - 1"/>
    <x v="0"/>
    <x v="36"/>
  </r>
  <r>
    <s v="Id1795"/>
    <x v="35"/>
    <n v="16.7"/>
    <n v="11.48"/>
    <s v="No"/>
    <x v="0"/>
    <x v="0"/>
    <n v="0"/>
    <x v="1"/>
    <x v="3"/>
    <x v="0"/>
    <d v="1978-10-03T00:00:00"/>
    <x v="1794"/>
    <x v="1"/>
    <s v="tier - 3"/>
    <x v="0"/>
    <x v="9"/>
  </r>
  <r>
    <s v="Id1796"/>
    <x v="876"/>
    <n v="39.82"/>
    <n v="6.06"/>
    <s v="No"/>
    <x v="0"/>
    <x v="0"/>
    <n v="0"/>
    <x v="1"/>
    <x v="0"/>
    <x v="1"/>
    <d v="1989-12-16T00:00:00"/>
    <x v="1795"/>
    <x v="1"/>
    <s v="tier - 1"/>
    <x v="0"/>
    <x v="4"/>
  </r>
  <r>
    <s v="Id1797"/>
    <x v="1320"/>
    <n v="22.04"/>
    <n v="5.86"/>
    <s v="No"/>
    <x v="0"/>
    <x v="0"/>
    <n v="1"/>
    <x v="1"/>
    <x v="2"/>
    <x v="1"/>
    <d v="1987-06-22T00:00:00"/>
    <x v="1796"/>
    <x v="1"/>
    <s v="tier - 3"/>
    <x v="0"/>
    <x v="38"/>
  </r>
  <r>
    <s v="Id1798"/>
    <x v="1321"/>
    <n v="28.27"/>
    <n v="5.33"/>
    <s v="No"/>
    <x v="0"/>
    <x v="0"/>
    <n v="0"/>
    <x v="1"/>
    <x v="1"/>
    <x v="2"/>
    <d v="1989-12-09T00:00:00"/>
    <x v="1797"/>
    <x v="1"/>
    <s v="tier - 3"/>
    <x v="0"/>
    <x v="4"/>
  </r>
  <r>
    <s v="Id1799"/>
    <x v="1322"/>
    <n v="18.5"/>
    <n v="5.33"/>
    <s v="No"/>
    <x v="0"/>
    <x v="0"/>
    <n v="0"/>
    <x v="1"/>
    <x v="2"/>
    <x v="2"/>
    <d v="1989-08-01T00:00:00"/>
    <x v="1798"/>
    <x v="1"/>
    <s v="tier - 3"/>
    <x v="3"/>
    <x v="4"/>
  </r>
  <r>
    <s v="Id1800"/>
    <x v="1323"/>
    <n v="38.6"/>
    <n v="6.02"/>
    <s v="No"/>
    <x v="0"/>
    <x v="0"/>
    <n v="1"/>
    <x v="1"/>
    <x v="0"/>
    <x v="1"/>
    <d v="1987-09-27T00:00:00"/>
    <x v="1799"/>
    <x v="2"/>
    <s v="tier - 3"/>
    <x v="3"/>
    <x v="38"/>
  </r>
  <r>
    <s v="Id1801"/>
    <x v="1261"/>
    <n v="43.12"/>
    <n v="6.25"/>
    <s v="No"/>
    <x v="0"/>
    <x v="0"/>
    <n v="1"/>
    <x v="1"/>
    <x v="0"/>
    <x v="1"/>
    <d v="1992-08-16T00:00:00"/>
    <x v="1800"/>
    <x v="1"/>
    <s v="tier - 3"/>
    <x v="0"/>
    <x v="34"/>
  </r>
  <r>
    <s v="Id1802"/>
    <x v="62"/>
    <n v="30.5"/>
    <n v="4.8099999999999996"/>
    <s v="No"/>
    <x v="0"/>
    <x v="0"/>
    <n v="1"/>
    <x v="1"/>
    <x v="0"/>
    <x v="2"/>
    <d v="1987-11-22T00:00:00"/>
    <x v="1801"/>
    <x v="2"/>
    <s v="tier - 1"/>
    <x v="3"/>
    <x v="38"/>
  </r>
  <r>
    <s v="Id1803"/>
    <x v="480"/>
    <n v="27.61"/>
    <n v="4.5999999999999996"/>
    <s v="No"/>
    <x v="0"/>
    <x v="0"/>
    <n v="1"/>
    <x v="1"/>
    <x v="1"/>
    <x v="2"/>
    <d v="1987-09-02T00:00:00"/>
    <x v="1802"/>
    <x v="1"/>
    <s v="tier - 2"/>
    <x v="0"/>
    <x v="38"/>
  </r>
  <r>
    <s v="Id1804"/>
    <x v="1324"/>
    <n v="27.1"/>
    <n v="5.08"/>
    <s v="No"/>
    <x v="0"/>
    <x v="0"/>
    <n v="1"/>
    <x v="1"/>
    <x v="1"/>
    <x v="2"/>
    <d v="1987-06-05T00:00:00"/>
    <x v="1803"/>
    <x v="1"/>
    <s v="tier - 2"/>
    <x v="3"/>
    <x v="26"/>
  </r>
  <r>
    <s v="Id1805"/>
    <x v="1325"/>
    <n v="35.93"/>
    <n v="5.43"/>
    <s v="No"/>
    <x v="1"/>
    <x v="0"/>
    <n v="1"/>
    <x v="1"/>
    <x v="0"/>
    <x v="2"/>
    <d v="2004-11-24T00:00:00"/>
    <x v="1804"/>
    <x v="1"/>
    <s v="tier - 3"/>
    <x v="14"/>
    <x v="41"/>
  </r>
  <r>
    <s v="Id1806"/>
    <x v="388"/>
    <n v="32.68"/>
    <n v="5.44"/>
    <s v="No"/>
    <x v="0"/>
    <x v="0"/>
    <n v="0"/>
    <x v="1"/>
    <x v="0"/>
    <x v="2"/>
    <d v="1991-10-12T00:00:00"/>
    <x v="1805"/>
    <x v="1"/>
    <s v="tier - 3"/>
    <x v="1"/>
    <x v="42"/>
  </r>
  <r>
    <s v="Id1807"/>
    <x v="1326"/>
    <n v="20.74"/>
    <n v="11.69"/>
    <s v="yes"/>
    <x v="0"/>
    <x v="0"/>
    <n v="1"/>
    <x v="1"/>
    <x v="2"/>
    <x v="0"/>
    <d v="1986-09-05T00:00:00"/>
    <x v="1806"/>
    <x v="1"/>
    <s v="tier - 1"/>
    <x v="0"/>
    <x v="26"/>
  </r>
  <r>
    <s v="Id1808"/>
    <x v="1327"/>
    <n v="15.57"/>
    <n v="6.07"/>
    <s v="No"/>
    <x v="0"/>
    <x v="0"/>
    <n v="0"/>
    <x v="1"/>
    <x v="3"/>
    <x v="1"/>
    <d v="1980-07-02T00:00:00"/>
    <x v="1807"/>
    <x v="1"/>
    <s v="tier - 3"/>
    <x v="1"/>
    <x v="25"/>
  </r>
  <r>
    <s v="Id1809"/>
    <x v="225"/>
    <n v="23.844999999999999"/>
    <n v="4.3600000000000003"/>
    <s v="No"/>
    <x v="0"/>
    <x v="0"/>
    <n v="0"/>
    <x v="1"/>
    <x v="2"/>
    <x v="2"/>
    <d v="1994-08-12T00:00:00"/>
    <x v="1808"/>
    <x v="1"/>
    <s v="tier - 1"/>
    <x v="1"/>
    <x v="6"/>
  </r>
  <r>
    <s v="Id1810"/>
    <x v="1285"/>
    <n v="22.895"/>
    <n v="5.24"/>
    <s v="No"/>
    <x v="0"/>
    <x v="0"/>
    <n v="1"/>
    <x v="1"/>
    <x v="2"/>
    <x v="2"/>
    <d v="1992-09-28T00:00:00"/>
    <x v="1809"/>
    <x v="1"/>
    <s v="tier - 2"/>
    <x v="2"/>
    <x v="34"/>
  </r>
  <r>
    <s v="Id1811"/>
    <x v="1328"/>
    <n v="21.945"/>
    <n v="5.37"/>
    <s v="No"/>
    <x v="0"/>
    <x v="0"/>
    <n v="1"/>
    <x v="1"/>
    <x v="2"/>
    <x v="2"/>
    <d v="1992-10-09T00:00:00"/>
    <x v="1810"/>
    <x v="1"/>
    <s v="tier - 3"/>
    <x v="2"/>
    <x v="34"/>
  </r>
  <r>
    <s v="Id1812"/>
    <x v="1329"/>
    <n v="19.47"/>
    <n v="6.6"/>
    <s v="yes"/>
    <x v="0"/>
    <x v="0"/>
    <n v="0"/>
    <x v="1"/>
    <x v="2"/>
    <x v="0"/>
    <d v="1981-08-12T00:00:00"/>
    <x v="1811"/>
    <x v="1"/>
    <s v="tier - 3"/>
    <x v="3"/>
    <x v="36"/>
  </r>
  <r>
    <s v="Id1813"/>
    <x v="1330"/>
    <n v="15.61"/>
    <n v="5.77"/>
    <s v="No"/>
    <x v="0"/>
    <x v="0"/>
    <n v="0"/>
    <x v="1"/>
    <x v="3"/>
    <x v="1"/>
    <d v="1977-12-04T00:00:00"/>
    <x v="1812"/>
    <x v="1"/>
    <s v="tier - 3"/>
    <x v="0"/>
    <x v="29"/>
  </r>
  <r>
    <s v="Id1814"/>
    <x v="388"/>
    <n v="28.6"/>
    <n v="6.08"/>
    <s v="No"/>
    <x v="0"/>
    <x v="1"/>
    <n v="1"/>
    <x v="1"/>
    <x v="1"/>
    <x v="1"/>
    <d v="2003-06-22T00:00:00"/>
    <x v="1813"/>
    <x v="1"/>
    <s v="tier - 3"/>
    <x v="3"/>
    <x v="39"/>
  </r>
  <r>
    <s v="Id1815"/>
    <x v="596"/>
    <n v="46.53"/>
    <n v="4.16"/>
    <s v="No"/>
    <x v="0"/>
    <x v="0"/>
    <n v="0"/>
    <x v="1"/>
    <x v="0"/>
    <x v="2"/>
    <d v="1990-09-04T00:00:00"/>
    <x v="1814"/>
    <x v="2"/>
    <s v="tier - 3"/>
    <x v="0"/>
    <x v="3"/>
  </r>
  <r>
    <s v="Id1816"/>
    <x v="1331"/>
    <n v="34.99"/>
    <n v="5.0999999999999996"/>
    <s v="No"/>
    <x v="0"/>
    <x v="1"/>
    <n v="1"/>
    <x v="1"/>
    <x v="0"/>
    <x v="2"/>
    <d v="2003-10-04T00:00:00"/>
    <x v="1815"/>
    <x v="1"/>
    <s v="tier - 1"/>
    <x v="14"/>
    <x v="39"/>
  </r>
  <r>
    <s v="Id1817"/>
    <x v="1332"/>
    <n v="17.05"/>
    <n v="5.3"/>
    <s v="No"/>
    <x v="0"/>
    <x v="1"/>
    <n v="1"/>
    <x v="1"/>
    <x v="3"/>
    <x v="2"/>
    <d v="1979-10-18T00:00:00"/>
    <x v="1816"/>
    <x v="1"/>
    <s v="tier - 1"/>
    <x v="0"/>
    <x v="18"/>
  </r>
  <r>
    <s v="Id1818"/>
    <x v="1117"/>
    <n v="37.18"/>
    <n v="4.9000000000000004"/>
    <s v="No"/>
    <x v="0"/>
    <x v="0"/>
    <n v="0"/>
    <x v="1"/>
    <x v="0"/>
    <x v="2"/>
    <d v="1990-07-13T00:00:00"/>
    <x v="1817"/>
    <x v="1"/>
    <s v="tier - 1"/>
    <x v="0"/>
    <x v="3"/>
  </r>
  <r>
    <s v="Id1819"/>
    <x v="310"/>
    <n v="35.200000000000003"/>
    <n v="5.55"/>
    <s v="No"/>
    <x v="0"/>
    <x v="0"/>
    <n v="0"/>
    <x v="1"/>
    <x v="0"/>
    <x v="2"/>
    <d v="1990-09-26T00:00:00"/>
    <x v="1818"/>
    <x v="1"/>
    <s v="tier - 2"/>
    <x v="3"/>
    <x v="3"/>
  </r>
  <r>
    <s v="Id1820"/>
    <x v="1333"/>
    <n v="37.335000000000001"/>
    <n v="4.95"/>
    <s v="No"/>
    <x v="0"/>
    <x v="0"/>
    <n v="0"/>
    <x v="1"/>
    <x v="0"/>
    <x v="2"/>
    <d v="1990-08-05T00:00:00"/>
    <x v="1819"/>
    <x v="2"/>
    <s v="tier - 3"/>
    <x v="4"/>
    <x v="3"/>
  </r>
  <r>
    <s v="Id1821"/>
    <x v="77"/>
    <n v="27.265000000000001"/>
    <n v="6.46"/>
    <s v="yes"/>
    <x v="0"/>
    <x v="0"/>
    <n v="0"/>
    <x v="1"/>
    <x v="1"/>
    <x v="0"/>
    <d v="1996-10-25T00:00:00"/>
    <x v="1820"/>
    <x v="1"/>
    <s v="tier - 1"/>
    <x v="6"/>
    <x v="45"/>
  </r>
  <r>
    <s v="Id1822"/>
    <x v="1334"/>
    <n v="30.8"/>
    <n v="4.9000000000000004"/>
    <s v="yes"/>
    <x v="0"/>
    <x v="0"/>
    <n v="0"/>
    <x v="1"/>
    <x v="0"/>
    <x v="2"/>
    <d v="1985-06-22T00:00:00"/>
    <x v="1821"/>
    <x v="0"/>
    <s v="tier - 1"/>
    <x v="3"/>
    <x v="17"/>
  </r>
  <r>
    <s v="Id1823"/>
    <x v="1335"/>
    <n v="30.21"/>
    <n v="5.21"/>
    <s v="No"/>
    <x v="0"/>
    <x v="0"/>
    <n v="1"/>
    <x v="1"/>
    <x v="0"/>
    <x v="2"/>
    <d v="1998-06-29T00:00:00"/>
    <x v="1822"/>
    <x v="1"/>
    <s v="tier - 1"/>
    <x v="1"/>
    <x v="44"/>
  </r>
  <r>
    <s v="Id1824"/>
    <x v="400"/>
    <n v="35.340000000000003"/>
    <n v="4.13"/>
    <s v="No"/>
    <x v="1"/>
    <x v="0"/>
    <n v="1"/>
    <x v="1"/>
    <x v="0"/>
    <x v="2"/>
    <d v="2000-07-02T00:00:00"/>
    <x v="1823"/>
    <x v="1"/>
    <s v="tier - 3"/>
    <x v="3"/>
    <x v="21"/>
  </r>
  <r>
    <s v="Id1825"/>
    <x v="1336"/>
    <n v="26.695"/>
    <n v="5.28"/>
    <s v="No"/>
    <x v="0"/>
    <x v="0"/>
    <n v="0"/>
    <x v="1"/>
    <x v="1"/>
    <x v="2"/>
    <d v="1989-09-18T00:00:00"/>
    <x v="1824"/>
    <x v="1"/>
    <s v="tier - 2"/>
    <x v="1"/>
    <x v="4"/>
  </r>
  <r>
    <s v="Id1826"/>
    <x v="1337"/>
    <n v="29.355"/>
    <n v="4.68"/>
    <s v="yes"/>
    <x v="0"/>
    <x v="0"/>
    <n v="0"/>
    <x v="1"/>
    <x v="1"/>
    <x v="2"/>
    <d v="1996-12-25T00:00:00"/>
    <x v="1825"/>
    <x v="1"/>
    <s v="tier - 2"/>
    <x v="2"/>
    <x v="45"/>
  </r>
  <r>
    <s v="Id1827"/>
    <x v="1338"/>
    <n v="29.59"/>
    <n v="4.0599999999999996"/>
    <s v="No"/>
    <x v="0"/>
    <x v="0"/>
    <n v="0"/>
    <x v="1"/>
    <x v="1"/>
    <x v="2"/>
    <d v="1990-09-20T00:00:00"/>
    <x v="1826"/>
    <x v="1"/>
    <s v="tier - 2"/>
    <x v="0"/>
    <x v="3"/>
  </r>
  <r>
    <s v="Id1828"/>
    <x v="1269"/>
    <n v="31.35"/>
    <n v="4.2"/>
    <s v="No"/>
    <x v="1"/>
    <x v="0"/>
    <n v="1"/>
    <x v="1"/>
    <x v="0"/>
    <x v="2"/>
    <d v="2004-12-22T00:00:00"/>
    <x v="1827"/>
    <x v="1"/>
    <s v="tier - 2"/>
    <x v="2"/>
    <x v="41"/>
  </r>
  <r>
    <s v="Id1829"/>
    <x v="383"/>
    <n v="20.52"/>
    <n v="4.83"/>
    <s v="No"/>
    <x v="0"/>
    <x v="0"/>
    <n v="0"/>
    <x v="1"/>
    <x v="2"/>
    <x v="2"/>
    <d v="1990-11-17T00:00:00"/>
    <x v="1828"/>
    <x v="1"/>
    <s v="tier - 1"/>
    <x v="2"/>
    <x v="3"/>
  </r>
  <r>
    <s v="Id1830"/>
    <x v="1339"/>
    <n v="42.9"/>
    <n v="4.87"/>
    <s v="yes"/>
    <x v="0"/>
    <x v="0"/>
    <n v="1"/>
    <x v="1"/>
    <x v="0"/>
    <x v="2"/>
    <d v="1988-06-13T00:00:00"/>
    <x v="1829"/>
    <x v="1"/>
    <s v="tier - 2"/>
    <x v="3"/>
    <x v="23"/>
  </r>
  <r>
    <s v="Id1831"/>
    <x v="190"/>
    <n v="24.6"/>
    <n v="5.86"/>
    <s v="No"/>
    <x v="0"/>
    <x v="1"/>
    <n v="1"/>
    <x v="1"/>
    <x v="2"/>
    <x v="1"/>
    <d v="1993-06-29T00:00:00"/>
    <x v="1830"/>
    <x v="1"/>
    <s v="tier - 1"/>
    <x v="3"/>
    <x v="20"/>
  </r>
  <r>
    <s v="Id1832"/>
    <x v="1231"/>
    <n v="28.405000000000001"/>
    <n v="4.12"/>
    <s v="No"/>
    <x v="0"/>
    <x v="0"/>
    <n v="1"/>
    <x v="1"/>
    <x v="1"/>
    <x v="2"/>
    <d v="1992-08-13T00:00:00"/>
    <x v="1831"/>
    <x v="1"/>
    <s v="tier - 2"/>
    <x v="1"/>
    <x v="34"/>
  </r>
  <r>
    <s v="Id1833"/>
    <x v="1340"/>
    <n v="34.674999999999997"/>
    <n v="5.71"/>
    <s v="yes"/>
    <x v="0"/>
    <x v="0"/>
    <n v="1"/>
    <x v="1"/>
    <x v="0"/>
    <x v="1"/>
    <d v="1988-12-21T00:00:00"/>
    <x v="1832"/>
    <x v="1"/>
    <s v="tier - 2"/>
    <x v="6"/>
    <x v="23"/>
  </r>
  <r>
    <s v="Id1834"/>
    <x v="1341"/>
    <n v="18.850000000000001"/>
    <n v="6.03"/>
    <s v="No"/>
    <x v="0"/>
    <x v="0"/>
    <n v="1"/>
    <x v="1"/>
    <x v="2"/>
    <x v="1"/>
    <d v="1987-12-05T00:00:00"/>
    <x v="1833"/>
    <x v="1"/>
    <s v="tier - 3"/>
    <x v="1"/>
    <x v="38"/>
  </r>
  <r>
    <s v="Id1835"/>
    <x v="985"/>
    <n v="34.130000000000003"/>
    <n v="5.65"/>
    <s v="No"/>
    <x v="0"/>
    <x v="1"/>
    <n v="1"/>
    <x v="1"/>
    <x v="0"/>
    <x v="2"/>
    <d v="2003-10-02T00:00:00"/>
    <x v="1834"/>
    <x v="1"/>
    <s v="tier - 3"/>
    <x v="12"/>
    <x v="39"/>
  </r>
  <r>
    <s v="Id1836"/>
    <x v="596"/>
    <n v="17.34"/>
    <n v="5.05"/>
    <s v="No"/>
    <x v="0"/>
    <x v="0"/>
    <n v="0"/>
    <x v="1"/>
    <x v="3"/>
    <x v="2"/>
    <d v="1980-06-16T00:00:00"/>
    <x v="1835"/>
    <x v="1"/>
    <s v="tier - 3"/>
    <x v="0"/>
    <x v="25"/>
  </r>
  <r>
    <s v="Id1837"/>
    <x v="1342"/>
    <n v="17.440000000000001"/>
    <n v="6.26"/>
    <s v="No"/>
    <x v="0"/>
    <x v="0"/>
    <n v="0"/>
    <x v="1"/>
    <x v="3"/>
    <x v="1"/>
    <d v="1982-09-27T00:00:00"/>
    <x v="1836"/>
    <x v="1"/>
    <s v="tier - 3"/>
    <x v="0"/>
    <x v="37"/>
  </r>
  <r>
    <s v="Id1838"/>
    <x v="1343"/>
    <n v="33.659999999999997"/>
    <n v="4.08"/>
    <s v="yes"/>
    <x v="0"/>
    <x v="1"/>
    <n v="1"/>
    <x v="1"/>
    <x v="0"/>
    <x v="2"/>
    <d v="1997-10-13T00:00:00"/>
    <x v="1837"/>
    <x v="0"/>
    <s v="tier - 2"/>
    <x v="0"/>
    <x v="31"/>
  </r>
  <r>
    <s v="Id1839"/>
    <x v="1344"/>
    <n v="21.375"/>
    <n v="6.19"/>
    <s v="yes"/>
    <x v="0"/>
    <x v="0"/>
    <n v="1"/>
    <x v="1"/>
    <x v="2"/>
    <x v="1"/>
    <d v="1988-06-26T00:00:00"/>
    <x v="1838"/>
    <x v="1"/>
    <s v="tier - 1"/>
    <x v="6"/>
    <x v="23"/>
  </r>
  <r>
    <s v="Id1840"/>
    <x v="1345"/>
    <n v="27.14"/>
    <n v="6.01"/>
    <s v="No"/>
    <x v="0"/>
    <x v="0"/>
    <n v="1"/>
    <x v="1"/>
    <x v="1"/>
    <x v="1"/>
    <d v="1992-07-12T00:00:00"/>
    <x v="1839"/>
    <x v="1"/>
    <s v="tier - 3"/>
    <x v="1"/>
    <x v="34"/>
  </r>
  <r>
    <s v="Id1841"/>
    <x v="61"/>
    <n v="35.78"/>
    <n v="6.07"/>
    <s v="No"/>
    <x v="1"/>
    <x v="0"/>
    <n v="1"/>
    <x v="1"/>
    <x v="0"/>
    <x v="1"/>
    <d v="2004-07-18T00:00:00"/>
    <x v="1840"/>
    <x v="1"/>
    <s v="tier - 2"/>
    <x v="1"/>
    <x v="41"/>
  </r>
  <r>
    <s v="Id1842"/>
    <x v="1346"/>
    <n v="34.96"/>
    <n v="5.63"/>
    <s v="No"/>
    <x v="0"/>
    <x v="0"/>
    <n v="0"/>
    <x v="1"/>
    <x v="0"/>
    <x v="2"/>
    <d v="1999-11-20T00:00:00"/>
    <x v="1841"/>
    <x v="1"/>
    <s v="tier - 2"/>
    <x v="1"/>
    <x v="35"/>
  </r>
  <r>
    <s v="Id1843"/>
    <x v="1347"/>
    <n v="38.39"/>
    <n v="6.05"/>
    <s v="No"/>
    <x v="0"/>
    <x v="0"/>
    <n v="0"/>
    <x v="1"/>
    <x v="0"/>
    <x v="1"/>
    <d v="1991-07-04T00:00:00"/>
    <x v="1842"/>
    <x v="2"/>
    <s v="tier - 3"/>
    <x v="0"/>
    <x v="42"/>
  </r>
  <r>
    <s v="Id1844"/>
    <x v="1348"/>
    <n v="33.82"/>
    <n v="4.6500000000000004"/>
    <s v="No"/>
    <x v="0"/>
    <x v="0"/>
    <n v="0"/>
    <x v="1"/>
    <x v="0"/>
    <x v="2"/>
    <d v="1990-07-15T00:00:00"/>
    <x v="1843"/>
    <x v="1"/>
    <s v="tier - 3"/>
    <x v="1"/>
    <x v="3"/>
  </r>
  <r>
    <s v="Id1845"/>
    <x v="25"/>
    <n v="27.835000000000001"/>
    <n v="5.37"/>
    <s v="No"/>
    <x v="0"/>
    <x v="0"/>
    <n v="0"/>
    <x v="1"/>
    <x v="1"/>
    <x v="2"/>
    <d v="1990-08-08T00:00:00"/>
    <x v="1844"/>
    <x v="1"/>
    <s v="tier - 3"/>
    <x v="1"/>
    <x v="3"/>
  </r>
  <r>
    <s v="Id1846"/>
    <x v="1349"/>
    <n v="33"/>
    <n v="5.39"/>
    <s v="No"/>
    <x v="0"/>
    <x v="0"/>
    <n v="0"/>
    <x v="1"/>
    <x v="0"/>
    <x v="2"/>
    <d v="1994-06-28T00:00:00"/>
    <x v="1845"/>
    <x v="0"/>
    <s v="tier - 2"/>
    <x v="0"/>
    <x v="6"/>
  </r>
  <r>
    <s v="Id1847"/>
    <x v="1350"/>
    <n v="26.885000000000002"/>
    <n v="5.86"/>
    <s v="No"/>
    <x v="0"/>
    <x v="0"/>
    <n v="0"/>
    <x v="1"/>
    <x v="1"/>
    <x v="1"/>
    <d v="1991-09-03T00:00:00"/>
    <x v="1846"/>
    <x v="0"/>
    <s v="tier - 2"/>
    <x v="7"/>
    <x v="42"/>
  </r>
  <r>
    <s v="Id1848"/>
    <x v="1351"/>
    <n v="29.26"/>
    <n v="4.4400000000000004"/>
    <s v="No"/>
    <x v="0"/>
    <x v="0"/>
    <n v="0"/>
    <x v="1"/>
    <x v="1"/>
    <x v="2"/>
    <d v="1994-10-24T00:00:00"/>
    <x v="1847"/>
    <x v="1"/>
    <s v="tier - 3"/>
    <x v="6"/>
    <x v="6"/>
  </r>
  <r>
    <s v="Id1849"/>
    <x v="1352"/>
    <n v="26.98"/>
    <n v="4.41"/>
    <s v="No"/>
    <x v="0"/>
    <x v="0"/>
    <n v="0"/>
    <x v="1"/>
    <x v="1"/>
    <x v="2"/>
    <d v="1994-10-08T00:00:00"/>
    <x v="1848"/>
    <x v="2"/>
    <s v="tier - 2"/>
    <x v="4"/>
    <x v="6"/>
  </r>
  <r>
    <s v="Id1850"/>
    <x v="269"/>
    <n v="32.11"/>
    <n v="5.19"/>
    <s v="No"/>
    <x v="0"/>
    <x v="1"/>
    <n v="1"/>
    <x v="1"/>
    <x v="0"/>
    <x v="2"/>
    <d v="1993-12-23T00:00:00"/>
    <x v="1849"/>
    <x v="1"/>
    <s v="tier - 2"/>
    <x v="1"/>
    <x v="20"/>
  </r>
  <r>
    <s v="Id1851"/>
    <x v="47"/>
    <n v="31.73"/>
    <n v="5.16"/>
    <s v="No"/>
    <x v="0"/>
    <x v="1"/>
    <n v="1"/>
    <x v="1"/>
    <x v="0"/>
    <x v="2"/>
    <d v="1993-09-04T00:00:00"/>
    <x v="1850"/>
    <x v="1"/>
    <s v="tier - 3"/>
    <x v="1"/>
    <x v="20"/>
  </r>
  <r>
    <s v="Id1852"/>
    <x v="1353"/>
    <n v="22.515000000000001"/>
    <n v="4.24"/>
    <s v="No"/>
    <x v="0"/>
    <x v="0"/>
    <n v="0"/>
    <x v="1"/>
    <x v="2"/>
    <x v="2"/>
    <d v="1994-12-29T00:00:00"/>
    <x v="1851"/>
    <x v="2"/>
    <s v="tier - 1"/>
    <x v="6"/>
    <x v="6"/>
  </r>
  <r>
    <s v="Id1853"/>
    <x v="47"/>
    <n v="25.9"/>
    <n v="5.45"/>
    <s v="No"/>
    <x v="0"/>
    <x v="0"/>
    <n v="1"/>
    <x v="1"/>
    <x v="1"/>
    <x v="2"/>
    <d v="1992-08-15T00:00:00"/>
    <x v="1852"/>
    <x v="1"/>
    <s v="tier - 3"/>
    <x v="16"/>
    <x v="34"/>
  </r>
  <r>
    <s v="Id1854"/>
    <x v="1354"/>
    <n v="27.72"/>
    <n v="5.03"/>
    <s v="yes"/>
    <x v="0"/>
    <x v="0"/>
    <n v="1"/>
    <x v="1"/>
    <x v="1"/>
    <x v="2"/>
    <d v="1988-09-16T00:00:00"/>
    <x v="1853"/>
    <x v="1"/>
    <s v="tier - 1"/>
    <x v="0"/>
    <x v="23"/>
  </r>
  <r>
    <s v="Id1855"/>
    <x v="976"/>
    <n v="31.5"/>
    <n v="9.6199999999999992"/>
    <s v="yes"/>
    <x v="0"/>
    <x v="0"/>
    <n v="1"/>
    <x v="1"/>
    <x v="0"/>
    <x v="0"/>
    <d v="1986-07-13T00:00:00"/>
    <x v="1854"/>
    <x v="1"/>
    <s v="tier - 2"/>
    <x v="3"/>
    <x v="26"/>
  </r>
  <r>
    <s v="Id1856"/>
    <x v="359"/>
    <n v="29.7"/>
    <n v="6.77"/>
    <s v="yes"/>
    <x v="0"/>
    <x v="0"/>
    <n v="1"/>
    <x v="1"/>
    <x v="1"/>
    <x v="0"/>
    <d v="1986-08-11T00:00:00"/>
    <x v="1855"/>
    <x v="2"/>
    <s v="tier - 2"/>
    <x v="0"/>
    <x v="26"/>
  </r>
  <r>
    <s v="Id1857"/>
    <x v="1355"/>
    <n v="21.26"/>
    <n v="5.36"/>
    <s v="yes"/>
    <x v="0"/>
    <x v="0"/>
    <n v="1"/>
    <x v="1"/>
    <x v="2"/>
    <x v="2"/>
    <d v="1988-07-18T00:00:00"/>
    <x v="1856"/>
    <x v="1"/>
    <s v="tier - 2"/>
    <x v="0"/>
    <x v="23"/>
  </r>
  <r>
    <s v="Id1858"/>
    <x v="1356"/>
    <n v="17.09"/>
    <n v="5.69"/>
    <s v="No"/>
    <x v="0"/>
    <x v="0"/>
    <n v="0"/>
    <x v="1"/>
    <x v="3"/>
    <x v="2"/>
    <d v="1982-06-29T00:00:00"/>
    <x v="1857"/>
    <x v="1"/>
    <s v="tier - 2"/>
    <x v="0"/>
    <x v="37"/>
  </r>
  <r>
    <s v="Id1859"/>
    <x v="1006"/>
    <n v="24.3"/>
    <n v="4.9000000000000004"/>
    <s v="yes"/>
    <x v="0"/>
    <x v="1"/>
    <n v="1"/>
    <x v="1"/>
    <x v="2"/>
    <x v="2"/>
    <d v="1997-11-29T00:00:00"/>
    <x v="1858"/>
    <x v="1"/>
    <s v="tier - 2"/>
    <x v="3"/>
    <x v="31"/>
  </r>
  <r>
    <s v="Id1860"/>
    <x v="1357"/>
    <n v="29.734999999999999"/>
    <n v="5.78"/>
    <s v="No"/>
    <x v="0"/>
    <x v="0"/>
    <n v="0"/>
    <x v="1"/>
    <x v="1"/>
    <x v="1"/>
    <d v="1990-08-28T00:00:00"/>
    <x v="1859"/>
    <x v="1"/>
    <s v="tier - 3"/>
    <x v="1"/>
    <x v="3"/>
  </r>
  <r>
    <s v="Id1861"/>
    <x v="1358"/>
    <n v="29.26"/>
    <n v="4.7"/>
    <s v="No"/>
    <x v="0"/>
    <x v="0"/>
    <n v="0"/>
    <x v="1"/>
    <x v="1"/>
    <x v="2"/>
    <d v="1991-09-13T00:00:00"/>
    <x v="1860"/>
    <x v="1"/>
    <s v="tier - 2"/>
    <x v="0"/>
    <x v="42"/>
  </r>
  <r>
    <s v="Id1862"/>
    <x v="442"/>
    <n v="33"/>
    <n v="6.28"/>
    <s v="No"/>
    <x v="0"/>
    <x v="0"/>
    <n v="0"/>
    <x v="1"/>
    <x v="0"/>
    <x v="1"/>
    <d v="1994-11-01T00:00:00"/>
    <x v="1861"/>
    <x v="1"/>
    <s v="tier - 2"/>
    <x v="0"/>
    <x v="6"/>
  </r>
  <r>
    <s v="Id1863"/>
    <x v="1359"/>
    <n v="31.065000000000001"/>
    <n v="4.2300000000000004"/>
    <s v="No"/>
    <x v="0"/>
    <x v="0"/>
    <n v="0"/>
    <x v="1"/>
    <x v="0"/>
    <x v="2"/>
    <d v="1991-06-01T00:00:00"/>
    <x v="1862"/>
    <x v="1"/>
    <s v="tier - 1"/>
    <x v="2"/>
    <x v="3"/>
  </r>
  <r>
    <s v="Id1864"/>
    <x v="52"/>
    <n v="26.51"/>
    <n v="6.17"/>
    <s v="No"/>
    <x v="0"/>
    <x v="0"/>
    <n v="0"/>
    <x v="1"/>
    <x v="1"/>
    <x v="1"/>
    <d v="1994-10-26T00:00:00"/>
    <x v="1863"/>
    <x v="1"/>
    <s v="tier - 1"/>
    <x v="0"/>
    <x v="6"/>
  </r>
  <r>
    <s v="Id1865"/>
    <x v="1360"/>
    <n v="28.88"/>
    <n v="4.96"/>
    <s v="No"/>
    <x v="0"/>
    <x v="0"/>
    <n v="0"/>
    <x v="1"/>
    <x v="1"/>
    <x v="2"/>
    <d v="1994-11-02T00:00:00"/>
    <x v="1864"/>
    <x v="1"/>
    <s v="tier - 1"/>
    <x v="2"/>
    <x v="6"/>
  </r>
  <r>
    <s v="Id1866"/>
    <x v="1361"/>
    <n v="35.814999999999998"/>
    <n v="5.1100000000000003"/>
    <s v="yes"/>
    <x v="0"/>
    <x v="0"/>
    <n v="1"/>
    <x v="1"/>
    <x v="0"/>
    <x v="2"/>
    <d v="1988-12-19T00:00:00"/>
    <x v="1865"/>
    <x v="1"/>
    <s v="tier - 1"/>
    <x v="1"/>
    <x v="23"/>
  </r>
  <r>
    <s v="Id1867"/>
    <x v="622"/>
    <n v="21.28"/>
    <n v="4.05"/>
    <s v="No"/>
    <x v="1"/>
    <x v="0"/>
    <n v="1"/>
    <x v="1"/>
    <x v="2"/>
    <x v="2"/>
    <d v="2000-11-25T00:00:00"/>
    <x v="1866"/>
    <x v="1"/>
    <s v="tier - 3"/>
    <x v="1"/>
    <x v="21"/>
  </r>
  <r>
    <s v="Id1868"/>
    <x v="1362"/>
    <n v="33.81"/>
    <n v="6.49"/>
    <s v="No"/>
    <x v="0"/>
    <x v="1"/>
    <n v="1"/>
    <x v="1"/>
    <x v="0"/>
    <x v="0"/>
    <d v="2003-06-08T00:00:00"/>
    <x v="1867"/>
    <x v="1"/>
    <s v="tier - 1"/>
    <x v="14"/>
    <x v="43"/>
  </r>
  <r>
    <s v="Id1869"/>
    <x v="331"/>
    <n v="44.22"/>
    <n v="4.1900000000000004"/>
    <s v="No"/>
    <x v="0"/>
    <x v="0"/>
    <n v="1"/>
    <x v="1"/>
    <x v="0"/>
    <x v="2"/>
    <d v="1992-06-18T00:00:00"/>
    <x v="1868"/>
    <x v="2"/>
    <s v="tier - 2"/>
    <x v="0"/>
    <x v="34"/>
  </r>
  <r>
    <s v="Id1870"/>
    <x v="119"/>
    <n v="15.46"/>
    <n v="4.99"/>
    <s v="yes"/>
    <x v="0"/>
    <x v="1"/>
    <n v="1"/>
    <x v="1"/>
    <x v="3"/>
    <x v="2"/>
    <d v="1983-11-20T00:00:00"/>
    <x v="1869"/>
    <x v="1"/>
    <s v="tier - 1"/>
    <x v="1"/>
    <x v="33"/>
  </r>
  <r>
    <s v="Id1871"/>
    <x v="1363"/>
    <n v="30.3"/>
    <n v="4.7699999999999996"/>
    <s v="yes"/>
    <x v="0"/>
    <x v="0"/>
    <n v="1"/>
    <x v="1"/>
    <x v="0"/>
    <x v="2"/>
    <d v="1995-10-14T00:00:00"/>
    <x v="1870"/>
    <x v="2"/>
    <s v="tier - 2"/>
    <x v="3"/>
    <x v="40"/>
  </r>
  <r>
    <s v="Id1872"/>
    <x v="1364"/>
    <n v="16.670000000000002"/>
    <n v="5.46"/>
    <s v="No"/>
    <x v="0"/>
    <x v="0"/>
    <n v="0"/>
    <x v="1"/>
    <x v="3"/>
    <x v="2"/>
    <d v="1982-06-16T00:00:00"/>
    <x v="1871"/>
    <x v="1"/>
    <s v="tier - 3"/>
    <x v="0"/>
    <x v="37"/>
  </r>
  <r>
    <s v="Id1873"/>
    <x v="1365"/>
    <n v="28.594999999999999"/>
    <n v="5.43"/>
    <s v="No"/>
    <x v="0"/>
    <x v="0"/>
    <n v="0"/>
    <x v="1"/>
    <x v="1"/>
    <x v="2"/>
    <d v="1991-12-01T00:00:00"/>
    <x v="1872"/>
    <x v="2"/>
    <s v="tier - 1"/>
    <x v="1"/>
    <x v="42"/>
  </r>
  <r>
    <s v="Id1874"/>
    <x v="1366"/>
    <n v="25.934999999999999"/>
    <n v="4.29"/>
    <s v="No"/>
    <x v="0"/>
    <x v="0"/>
    <n v="0"/>
    <x v="1"/>
    <x v="1"/>
    <x v="2"/>
    <d v="1991-11-03T00:00:00"/>
    <x v="1873"/>
    <x v="1"/>
    <s v="tier - 2"/>
    <x v="1"/>
    <x v="42"/>
  </r>
  <r>
    <s v="Id1875"/>
    <x v="1367"/>
    <n v="27.645"/>
    <n v="5.25"/>
    <s v="No"/>
    <x v="0"/>
    <x v="0"/>
    <n v="1"/>
    <x v="1"/>
    <x v="1"/>
    <x v="2"/>
    <d v="1992-06-27T00:00:00"/>
    <x v="1874"/>
    <x v="2"/>
    <s v="tier - 1"/>
    <x v="4"/>
    <x v="34"/>
  </r>
  <r>
    <s v="Id1876"/>
    <x v="1368"/>
    <n v="30.1"/>
    <n v="4.04"/>
    <s v="No"/>
    <x v="0"/>
    <x v="0"/>
    <n v="1"/>
    <x v="1"/>
    <x v="0"/>
    <x v="2"/>
    <d v="1998-12-14T00:00:00"/>
    <x v="1875"/>
    <x v="1"/>
    <s v="tier - 1"/>
    <x v="3"/>
    <x v="44"/>
  </r>
  <r>
    <s v="Id1877"/>
    <x v="564"/>
    <n v="26.79"/>
    <n v="5"/>
    <s v="yes"/>
    <x v="0"/>
    <x v="1"/>
    <n v="1"/>
    <x v="1"/>
    <x v="1"/>
    <x v="2"/>
    <d v="1997-09-06T00:00:00"/>
    <x v="1876"/>
    <x v="1"/>
    <s v="tier - 2"/>
    <x v="1"/>
    <x v="31"/>
  </r>
  <r>
    <s v="Id1878"/>
    <x v="1369"/>
    <n v="27.1"/>
    <n v="4.01"/>
    <s v="yes"/>
    <x v="0"/>
    <x v="0"/>
    <n v="1"/>
    <x v="1"/>
    <x v="1"/>
    <x v="2"/>
    <d v="1995-10-03T00:00:00"/>
    <x v="1877"/>
    <x v="1"/>
    <s v="tier - 2"/>
    <x v="15"/>
    <x v="40"/>
  </r>
  <r>
    <s v="Id1879"/>
    <x v="1370"/>
    <n v="24.31"/>
    <n v="5.4"/>
    <s v="No"/>
    <x v="0"/>
    <x v="0"/>
    <n v="0"/>
    <x v="1"/>
    <x v="2"/>
    <x v="2"/>
    <d v="1989-06-25T00:00:00"/>
    <x v="1878"/>
    <x v="1"/>
    <s v="tier - 3"/>
    <x v="0"/>
    <x v="4"/>
  </r>
  <r>
    <s v="Id1880"/>
    <x v="1371"/>
    <n v="15.53"/>
    <n v="5.81"/>
    <s v="No"/>
    <x v="0"/>
    <x v="0"/>
    <n v="1"/>
    <x v="1"/>
    <x v="3"/>
    <x v="1"/>
    <d v="1984-09-16T00:00:00"/>
    <x v="1879"/>
    <x v="1"/>
    <s v="tier - 2"/>
    <x v="1"/>
    <x v="32"/>
  </r>
  <r>
    <s v="Id1881"/>
    <x v="1372"/>
    <n v="30.7"/>
    <n v="5.82"/>
    <s v="No"/>
    <x v="0"/>
    <x v="0"/>
    <n v="1"/>
    <x v="1"/>
    <x v="0"/>
    <x v="1"/>
    <d v="1998-11-26T00:00:00"/>
    <x v="1880"/>
    <x v="1"/>
    <s v="tier - 1"/>
    <x v="1"/>
    <x v="44"/>
  </r>
  <r>
    <s v="Id1882"/>
    <x v="1368"/>
    <n v="33.33"/>
    <n v="4.82"/>
    <s v="No"/>
    <x v="0"/>
    <x v="0"/>
    <n v="1"/>
    <x v="1"/>
    <x v="0"/>
    <x v="2"/>
    <d v="1992-08-04T00:00:00"/>
    <x v="1881"/>
    <x v="1"/>
    <s v="tier - 2"/>
    <x v="0"/>
    <x v="34"/>
  </r>
  <r>
    <s v="Id1883"/>
    <x v="1373"/>
    <n v="32.4"/>
    <n v="5.08"/>
    <s v="No"/>
    <x v="0"/>
    <x v="0"/>
    <n v="1"/>
    <x v="1"/>
    <x v="0"/>
    <x v="2"/>
    <d v="1992-06-28T00:00:00"/>
    <x v="1882"/>
    <x v="1"/>
    <s v="tier - 1"/>
    <x v="3"/>
    <x v="34"/>
  </r>
  <r>
    <s v="Id1884"/>
    <x v="1374"/>
    <n v="27.93"/>
    <n v="5.59"/>
    <s v="No"/>
    <x v="0"/>
    <x v="0"/>
    <n v="1"/>
    <x v="1"/>
    <x v="1"/>
    <x v="2"/>
    <d v="1992-06-18T00:00:00"/>
    <x v="1883"/>
    <x v="1"/>
    <s v="tier - 3"/>
    <x v="2"/>
    <x v="34"/>
  </r>
  <r>
    <s v="Id1885"/>
    <x v="1375"/>
    <n v="21.754999999999999"/>
    <n v="5.12"/>
    <s v="No"/>
    <x v="0"/>
    <x v="0"/>
    <n v="0"/>
    <x v="1"/>
    <x v="2"/>
    <x v="2"/>
    <d v="1991-08-06T00:00:00"/>
    <x v="1884"/>
    <x v="1"/>
    <s v="tier - 1"/>
    <x v="1"/>
    <x v="42"/>
  </r>
  <r>
    <s v="Id1886"/>
    <x v="1376"/>
    <n v="25.934999999999999"/>
    <n v="4.95"/>
    <s v="No"/>
    <x v="0"/>
    <x v="0"/>
    <n v="0"/>
    <x v="1"/>
    <x v="1"/>
    <x v="2"/>
    <d v="1994-08-21T00:00:00"/>
    <x v="1885"/>
    <x v="1"/>
    <s v="tier - 3"/>
    <x v="1"/>
    <x v="6"/>
  </r>
  <r>
    <s v="Id1887"/>
    <x v="1377"/>
    <n v="31.5"/>
    <n v="6.16"/>
    <s v="No"/>
    <x v="0"/>
    <x v="0"/>
    <n v="0"/>
    <x v="1"/>
    <x v="0"/>
    <x v="1"/>
    <d v="1990-12-14T00:00:00"/>
    <x v="1886"/>
    <x v="1"/>
    <s v="tier - 3"/>
    <x v="3"/>
    <x v="3"/>
  </r>
  <r>
    <s v="Id1888"/>
    <x v="346"/>
    <n v="30.03"/>
    <n v="6.41"/>
    <s v="No"/>
    <x v="0"/>
    <x v="0"/>
    <n v="0"/>
    <x v="1"/>
    <x v="0"/>
    <x v="0"/>
    <d v="1990-12-01T00:00:00"/>
    <x v="1887"/>
    <x v="2"/>
    <s v="tier - 2"/>
    <x v="0"/>
    <x v="3"/>
  </r>
  <r>
    <s v="Id1889"/>
    <x v="1378"/>
    <n v="33.479999999999997"/>
    <n v="8.94"/>
    <s v="No"/>
    <x v="0"/>
    <x v="0"/>
    <n v="0"/>
    <x v="1"/>
    <x v="0"/>
    <x v="0"/>
    <d v="2002-10-18T00:00:00"/>
    <x v="1888"/>
    <x v="1"/>
    <s v="tier - 1"/>
    <x v="1"/>
    <x v="43"/>
  </r>
  <r>
    <s v="Id1890"/>
    <x v="902"/>
    <n v="16.510000000000002"/>
    <n v="4.42"/>
    <s v="yes"/>
    <x v="0"/>
    <x v="1"/>
    <n v="1"/>
    <x v="1"/>
    <x v="3"/>
    <x v="2"/>
    <d v="1983-09-16T00:00:00"/>
    <x v="1889"/>
    <x v="1"/>
    <s v="tier - 1"/>
    <x v="0"/>
    <x v="33"/>
  </r>
  <r>
    <s v="Id1891"/>
    <x v="19"/>
    <n v="33.155000000000001"/>
    <n v="5.3"/>
    <s v="yes"/>
    <x v="0"/>
    <x v="0"/>
    <n v="1"/>
    <x v="1"/>
    <x v="0"/>
    <x v="2"/>
    <d v="1995-09-14T00:00:00"/>
    <x v="1890"/>
    <x v="2"/>
    <s v="tier - 3"/>
    <x v="1"/>
    <x v="40"/>
  </r>
  <r>
    <s v="Id1892"/>
    <x v="1379"/>
    <n v="37.29"/>
    <n v="4.6399999999999997"/>
    <s v="No"/>
    <x v="0"/>
    <x v="1"/>
    <n v="1"/>
    <x v="1"/>
    <x v="0"/>
    <x v="2"/>
    <d v="1993-08-13T00:00:00"/>
    <x v="1891"/>
    <x v="1"/>
    <s v="tier - 1"/>
    <x v="0"/>
    <x v="20"/>
  </r>
  <r>
    <s v="Id1893"/>
    <x v="1380"/>
    <n v="20.23"/>
    <n v="6.16"/>
    <s v="yes"/>
    <x v="0"/>
    <x v="0"/>
    <n v="1"/>
    <x v="1"/>
    <x v="2"/>
    <x v="1"/>
    <d v="1988-11-30T00:00:00"/>
    <x v="1892"/>
    <x v="1"/>
    <s v="tier - 1"/>
    <x v="0"/>
    <x v="23"/>
  </r>
  <r>
    <s v="Id1894"/>
    <x v="109"/>
    <n v="28.975000000000001"/>
    <n v="4.12"/>
    <s v="No"/>
    <x v="0"/>
    <x v="1"/>
    <n v="1"/>
    <x v="1"/>
    <x v="1"/>
    <x v="2"/>
    <d v="1993-12-26T00:00:00"/>
    <x v="1893"/>
    <x v="2"/>
    <s v="tier - 3"/>
    <x v="5"/>
    <x v="20"/>
  </r>
  <r>
    <s v="Id1895"/>
    <x v="1381"/>
    <n v="16.420000000000002"/>
    <n v="5.77"/>
    <s v="yes"/>
    <x v="0"/>
    <x v="1"/>
    <n v="1"/>
    <x v="1"/>
    <x v="3"/>
    <x v="1"/>
    <d v="1983-11-10T00:00:00"/>
    <x v="1894"/>
    <x v="1"/>
    <s v="tier - 1"/>
    <x v="0"/>
    <x v="33"/>
  </r>
  <r>
    <s v="Id1896"/>
    <x v="1382"/>
    <n v="17.559999999999999"/>
    <n v="6.2"/>
    <s v="No"/>
    <x v="0"/>
    <x v="0"/>
    <n v="1"/>
    <x v="1"/>
    <x v="3"/>
    <x v="1"/>
    <d v="1984-07-07T00:00:00"/>
    <x v="1895"/>
    <x v="1"/>
    <s v="tier - 1"/>
    <x v="0"/>
    <x v="32"/>
  </r>
  <r>
    <s v="Id1897"/>
    <x v="145"/>
    <n v="24.13"/>
    <n v="4.3899999999999997"/>
    <s v="No"/>
    <x v="0"/>
    <x v="0"/>
    <n v="1"/>
    <x v="1"/>
    <x v="2"/>
    <x v="2"/>
    <d v="1992-10-11T00:00:00"/>
    <x v="1896"/>
    <x v="2"/>
    <s v="tier - 3"/>
    <x v="1"/>
    <x v="34"/>
  </r>
  <r>
    <s v="Id1898"/>
    <x v="1383"/>
    <n v="19.95"/>
    <n v="5.13"/>
    <s v="No"/>
    <x v="1"/>
    <x v="0"/>
    <n v="2"/>
    <x v="1"/>
    <x v="2"/>
    <x v="2"/>
    <d v="2000-09-13T00:00:00"/>
    <x v="1897"/>
    <x v="1"/>
    <s v="tier - 1"/>
    <x v="5"/>
    <x v="21"/>
  </r>
  <r>
    <s v="Id1899"/>
    <x v="359"/>
    <n v="21.24"/>
    <n v="4.49"/>
    <s v="No"/>
    <x v="0"/>
    <x v="0"/>
    <n v="0"/>
    <x v="1"/>
    <x v="2"/>
    <x v="2"/>
    <d v="1989-07-10T00:00:00"/>
    <x v="1898"/>
    <x v="1"/>
    <s v="tier - 1"/>
    <x v="0"/>
    <x v="4"/>
  </r>
  <r>
    <s v="Id1900"/>
    <x v="91"/>
    <n v="44.22"/>
    <n v="6.35"/>
    <s v="No"/>
    <x v="0"/>
    <x v="0"/>
    <n v="0"/>
    <x v="1"/>
    <x v="0"/>
    <x v="1"/>
    <d v="1990-11-01T00:00:00"/>
    <x v="1899"/>
    <x v="1"/>
    <s v="tier - 2"/>
    <x v="0"/>
    <x v="3"/>
  </r>
  <r>
    <s v="Id1901"/>
    <x v="1384"/>
    <n v="41.1"/>
    <n v="5.79"/>
    <s v="No"/>
    <x v="0"/>
    <x v="0"/>
    <n v="0"/>
    <x v="1"/>
    <x v="0"/>
    <x v="1"/>
    <d v="1990-11-22T00:00:00"/>
    <x v="1900"/>
    <x v="1"/>
    <s v="tier - 2"/>
    <x v="3"/>
    <x v="3"/>
  </r>
  <r>
    <s v="Id1902"/>
    <x v="876"/>
    <n v="34.200000000000003"/>
    <n v="4.78"/>
    <s v="yes"/>
    <x v="0"/>
    <x v="0"/>
    <n v="0"/>
    <x v="1"/>
    <x v="0"/>
    <x v="2"/>
    <d v="1996-09-08T00:00:00"/>
    <x v="1901"/>
    <x v="1"/>
    <s v="tier - 2"/>
    <x v="3"/>
    <x v="45"/>
  </r>
  <r>
    <s v="Id1903"/>
    <x v="207"/>
    <n v="29.92"/>
    <n v="6.02"/>
    <s v="yes"/>
    <x v="0"/>
    <x v="0"/>
    <n v="0"/>
    <x v="1"/>
    <x v="0"/>
    <x v="1"/>
    <d v="1996-08-17T00:00:00"/>
    <x v="1902"/>
    <x v="1"/>
    <s v="tier - 2"/>
    <x v="0"/>
    <x v="45"/>
  </r>
  <r>
    <s v="Id1904"/>
    <x v="1385"/>
    <n v="28.93"/>
    <n v="4.4400000000000004"/>
    <s v="No"/>
    <x v="0"/>
    <x v="0"/>
    <n v="0"/>
    <x v="1"/>
    <x v="1"/>
    <x v="2"/>
    <d v="1990-07-29T00:00:00"/>
    <x v="1903"/>
    <x v="1"/>
    <s v="tier - 3"/>
    <x v="0"/>
    <x v="3"/>
  </r>
  <r>
    <s v="Id1905"/>
    <x v="1386"/>
    <n v="31.254999999999999"/>
    <n v="5.84"/>
    <s v="yes"/>
    <x v="0"/>
    <x v="0"/>
    <n v="1"/>
    <x v="1"/>
    <x v="0"/>
    <x v="1"/>
    <d v="1995-07-11T00:00:00"/>
    <x v="1904"/>
    <x v="1"/>
    <s v="tier - 2"/>
    <x v="1"/>
    <x v="40"/>
  </r>
  <r>
    <s v="Id1906"/>
    <x v="1387"/>
    <n v="29.83"/>
    <n v="5.39"/>
    <s v="No"/>
    <x v="0"/>
    <x v="0"/>
    <n v="0"/>
    <x v="1"/>
    <x v="1"/>
    <x v="2"/>
    <d v="1999-07-10T00:00:00"/>
    <x v="1905"/>
    <x v="1"/>
    <s v="tier - 3"/>
    <x v="14"/>
    <x v="35"/>
  </r>
  <r>
    <s v="Id1907"/>
    <x v="1388"/>
    <n v="29.59"/>
    <n v="6.16"/>
    <s v="No"/>
    <x v="0"/>
    <x v="1"/>
    <n v="1"/>
    <x v="1"/>
    <x v="1"/>
    <x v="1"/>
    <d v="1993-11-11T00:00:00"/>
    <x v="1906"/>
    <x v="1"/>
    <s v="tier - 2"/>
    <x v="0"/>
    <x v="20"/>
  </r>
  <r>
    <s v="Id1908"/>
    <x v="1389"/>
    <n v="31.16"/>
    <n v="4.49"/>
    <s v="No"/>
    <x v="0"/>
    <x v="1"/>
    <n v="1"/>
    <x v="1"/>
    <x v="0"/>
    <x v="2"/>
    <d v="1993-09-29T00:00:00"/>
    <x v="1907"/>
    <x v="1"/>
    <s v="tier - 3"/>
    <x v="2"/>
    <x v="20"/>
  </r>
  <r>
    <s v="Id1909"/>
    <x v="1390"/>
    <n v="34.21"/>
    <n v="4.4800000000000004"/>
    <s v="yes"/>
    <x v="0"/>
    <x v="0"/>
    <n v="1"/>
    <x v="1"/>
    <x v="0"/>
    <x v="2"/>
    <d v="1988-10-24T00:00:00"/>
    <x v="1908"/>
    <x v="2"/>
    <s v="tier - 1"/>
    <x v="0"/>
    <x v="23"/>
  </r>
  <r>
    <s v="Id1910"/>
    <x v="1391"/>
    <n v="34.86"/>
    <n v="10.97"/>
    <s v="No"/>
    <x v="0"/>
    <x v="0"/>
    <n v="0"/>
    <x v="1"/>
    <x v="0"/>
    <x v="0"/>
    <d v="2002-06-15T00:00:00"/>
    <x v="1909"/>
    <x v="1"/>
    <s v="tier - 3"/>
    <x v="3"/>
    <x v="43"/>
  </r>
  <r>
    <s v="Id1911"/>
    <x v="1392"/>
    <n v="34.58"/>
    <n v="5.14"/>
    <s v="No"/>
    <x v="1"/>
    <x v="0"/>
    <n v="2"/>
    <x v="1"/>
    <x v="0"/>
    <x v="2"/>
    <d v="2000-07-10T00:00:00"/>
    <x v="1910"/>
    <x v="1"/>
    <s v="tier - 2"/>
    <x v="2"/>
    <x v="21"/>
  </r>
  <r>
    <s v="Id1912"/>
    <x v="1393"/>
    <n v="17.940000000000001"/>
    <n v="5.17"/>
    <s v="yes"/>
    <x v="0"/>
    <x v="0"/>
    <n v="0"/>
    <x v="1"/>
    <x v="3"/>
    <x v="2"/>
    <d v="1985-07-05T00:00:00"/>
    <x v="1911"/>
    <x v="1"/>
    <s v="tier - 2"/>
    <x v="0"/>
    <x v="17"/>
  </r>
  <r>
    <s v="Id1913"/>
    <x v="1394"/>
    <n v="26.8"/>
    <n v="6.18"/>
    <s v="yes"/>
    <x v="0"/>
    <x v="1"/>
    <n v="1"/>
    <x v="1"/>
    <x v="1"/>
    <x v="1"/>
    <d v="1997-11-24T00:00:00"/>
    <x v="1912"/>
    <x v="2"/>
    <s v="tier - 3"/>
    <x v="3"/>
    <x v="31"/>
  </r>
  <r>
    <s v="Id1914"/>
    <x v="1395"/>
    <n v="17.690000000000001"/>
    <n v="9.07"/>
    <s v="yes"/>
    <x v="0"/>
    <x v="0"/>
    <n v="0"/>
    <x v="1"/>
    <x v="3"/>
    <x v="0"/>
    <d v="1981-08-27T00:00:00"/>
    <x v="1913"/>
    <x v="1"/>
    <s v="tier - 2"/>
    <x v="0"/>
    <x v="36"/>
  </r>
  <r>
    <s v="Id1915"/>
    <x v="1396"/>
    <n v="25.77"/>
    <n v="4.43"/>
    <s v="No"/>
    <x v="0"/>
    <x v="1"/>
    <n v="1"/>
    <x v="1"/>
    <x v="1"/>
    <x v="2"/>
    <d v="1993-09-14T00:00:00"/>
    <x v="1914"/>
    <x v="1"/>
    <s v="tier - 2"/>
    <x v="1"/>
    <x v="20"/>
  </r>
  <r>
    <s v="Id1916"/>
    <x v="1397"/>
    <n v="34.46"/>
    <n v="4.17"/>
    <s v="No"/>
    <x v="1"/>
    <x v="0"/>
    <n v="1"/>
    <x v="1"/>
    <x v="0"/>
    <x v="2"/>
    <d v="2004-07-13T00:00:00"/>
    <x v="1915"/>
    <x v="1"/>
    <s v="tier - 2"/>
    <x v="1"/>
    <x v="41"/>
  </r>
  <r>
    <s v="Id1917"/>
    <x v="143"/>
    <n v="30.875"/>
    <n v="4.95"/>
    <s v="yes"/>
    <x v="0"/>
    <x v="0"/>
    <n v="0"/>
    <x v="1"/>
    <x v="0"/>
    <x v="2"/>
    <d v="1996-10-23T00:00:00"/>
    <x v="1916"/>
    <x v="0"/>
    <s v="tier - 3"/>
    <x v="1"/>
    <x v="45"/>
  </r>
  <r>
    <s v="Id1918"/>
    <x v="1018"/>
    <n v="39.49"/>
    <n v="5.13"/>
    <s v="No"/>
    <x v="0"/>
    <x v="0"/>
    <n v="0"/>
    <x v="1"/>
    <x v="0"/>
    <x v="2"/>
    <d v="1991-07-25T00:00:00"/>
    <x v="1917"/>
    <x v="1"/>
    <s v="tier - 3"/>
    <x v="0"/>
    <x v="42"/>
  </r>
  <r>
    <s v="Id1919"/>
    <x v="1398"/>
    <n v="28.88"/>
    <n v="4.0999999999999996"/>
    <s v="No"/>
    <x v="0"/>
    <x v="0"/>
    <n v="0"/>
    <x v="1"/>
    <x v="1"/>
    <x v="2"/>
    <d v="1990-06-24T00:00:00"/>
    <x v="1918"/>
    <x v="0"/>
    <s v="tier - 1"/>
    <x v="1"/>
    <x v="3"/>
  </r>
  <r>
    <s v="Id1920"/>
    <x v="106"/>
    <n v="20.234999999999999"/>
    <n v="5.01"/>
    <s v="yes"/>
    <x v="0"/>
    <x v="0"/>
    <n v="0"/>
    <x v="1"/>
    <x v="2"/>
    <x v="2"/>
    <d v="2001-10-18T00:00:00"/>
    <x v="1919"/>
    <x v="1"/>
    <s v="tier - 2"/>
    <x v="4"/>
    <x v="47"/>
  </r>
  <r>
    <s v="Id1921"/>
    <x v="1399"/>
    <n v="30.67"/>
    <n v="5.09"/>
    <s v="yes"/>
    <x v="0"/>
    <x v="0"/>
    <n v="0"/>
    <x v="1"/>
    <x v="0"/>
    <x v="2"/>
    <d v="2001-06-06T00:00:00"/>
    <x v="1920"/>
    <x v="1"/>
    <s v="tier - 3"/>
    <x v="15"/>
    <x v="21"/>
  </r>
  <r>
    <s v="Id1922"/>
    <x v="143"/>
    <n v="30.875"/>
    <n v="6.49"/>
    <s v="No"/>
    <x v="0"/>
    <x v="0"/>
    <n v="0"/>
    <x v="1"/>
    <x v="0"/>
    <x v="0"/>
    <d v="1991-08-19T00:00:00"/>
    <x v="1921"/>
    <x v="2"/>
    <s v="tier - 1"/>
    <x v="4"/>
    <x v="42"/>
  </r>
  <r>
    <s v="Id1923"/>
    <x v="596"/>
    <n v="23.8"/>
    <n v="4.08"/>
    <s v="No"/>
    <x v="0"/>
    <x v="0"/>
    <n v="0"/>
    <x v="1"/>
    <x v="2"/>
    <x v="2"/>
    <d v="1994-08-12T00:00:00"/>
    <x v="1922"/>
    <x v="2"/>
    <s v="tier - 2"/>
    <x v="3"/>
    <x v="6"/>
  </r>
  <r>
    <s v="Id1924"/>
    <x v="1400"/>
    <n v="15.37"/>
    <n v="8.6300000000000008"/>
    <s v="yes"/>
    <x v="0"/>
    <x v="0"/>
    <n v="0"/>
    <x v="1"/>
    <x v="3"/>
    <x v="0"/>
    <d v="1981-09-29T00:00:00"/>
    <x v="1923"/>
    <x v="1"/>
    <s v="tier - 3"/>
    <x v="1"/>
    <x v="36"/>
  </r>
  <r>
    <s v="Id1925"/>
    <x v="129"/>
    <n v="30.4"/>
    <n v="5.28"/>
    <s v="No"/>
    <x v="0"/>
    <x v="0"/>
    <n v="0"/>
    <x v="1"/>
    <x v="0"/>
    <x v="2"/>
    <d v="1999-06-24T00:00:00"/>
    <x v="1924"/>
    <x v="1"/>
    <s v="tier - 3"/>
    <x v="1"/>
    <x v="35"/>
  </r>
  <r>
    <s v="Id1926"/>
    <x v="1401"/>
    <n v="19.48"/>
    <n v="5.63"/>
    <s v="yes"/>
    <x v="0"/>
    <x v="0"/>
    <n v="1"/>
    <x v="1"/>
    <x v="2"/>
    <x v="2"/>
    <d v="1988-08-28T00:00:00"/>
    <x v="1925"/>
    <x v="1"/>
    <s v="tier - 3"/>
    <x v="0"/>
    <x v="23"/>
  </r>
  <r>
    <s v="Id1927"/>
    <x v="1402"/>
    <n v="16.96"/>
    <n v="11.47"/>
    <s v="yes"/>
    <x v="0"/>
    <x v="0"/>
    <n v="0"/>
    <x v="1"/>
    <x v="3"/>
    <x v="0"/>
    <d v="1981-12-13T00:00:00"/>
    <x v="1926"/>
    <x v="1"/>
    <s v="tier - 1"/>
    <x v="0"/>
    <x v="36"/>
  </r>
  <r>
    <s v="Id1928"/>
    <x v="62"/>
    <n v="19.05"/>
    <n v="4.92"/>
    <s v="No"/>
    <x v="0"/>
    <x v="0"/>
    <n v="1"/>
    <x v="1"/>
    <x v="2"/>
    <x v="2"/>
    <d v="1987-10-24T00:00:00"/>
    <x v="1927"/>
    <x v="1"/>
    <s v="tier - 3"/>
    <x v="0"/>
    <x v="38"/>
  </r>
  <r>
    <s v="Id1929"/>
    <x v="1403"/>
    <n v="37.619999999999997"/>
    <n v="4.18"/>
    <s v="No"/>
    <x v="0"/>
    <x v="0"/>
    <n v="0"/>
    <x v="1"/>
    <x v="0"/>
    <x v="2"/>
    <d v="1994-11-21T00:00:00"/>
    <x v="1928"/>
    <x v="1"/>
    <s v="tier - 1"/>
    <x v="0"/>
    <x v="6"/>
  </r>
  <r>
    <s v="Id1930"/>
    <x v="874"/>
    <n v="29.1"/>
    <n v="4.67"/>
    <s v="No"/>
    <x v="0"/>
    <x v="0"/>
    <n v="0"/>
    <x v="1"/>
    <x v="1"/>
    <x v="2"/>
    <d v="1991-10-24T00:00:00"/>
    <x v="1929"/>
    <x v="1"/>
    <s v="tier - 3"/>
    <x v="3"/>
    <x v="42"/>
  </r>
  <r>
    <s v="Id1931"/>
    <x v="1404"/>
    <n v="26.62"/>
    <n v="6.24"/>
    <s v="No"/>
    <x v="0"/>
    <x v="0"/>
    <n v="0"/>
    <x v="1"/>
    <x v="1"/>
    <x v="1"/>
    <d v="1991-08-25T00:00:00"/>
    <x v="1930"/>
    <x v="1"/>
    <s v="tier - 1"/>
    <x v="0"/>
    <x v="42"/>
  </r>
  <r>
    <s v="Id1932"/>
    <x v="1405"/>
    <n v="25.74"/>
    <n v="5.99"/>
    <s v="No"/>
    <x v="0"/>
    <x v="0"/>
    <n v="0"/>
    <x v="1"/>
    <x v="1"/>
    <x v="1"/>
    <d v="1991-10-28T00:00:00"/>
    <x v="1931"/>
    <x v="1"/>
    <s v="tier - 2"/>
    <x v="0"/>
    <x v="42"/>
  </r>
  <r>
    <s v="Id1933"/>
    <x v="79"/>
    <n v="18.22"/>
    <n v="10.27"/>
    <s v="yes"/>
    <x v="0"/>
    <x v="0"/>
    <n v="1"/>
    <x v="1"/>
    <x v="3"/>
    <x v="0"/>
    <d v="1986-09-09T00:00:00"/>
    <x v="1932"/>
    <x v="1"/>
    <s v="tier - 2"/>
    <x v="0"/>
    <x v="26"/>
  </r>
  <r>
    <s v="Id1934"/>
    <x v="91"/>
    <n v="26.03"/>
    <n v="5.97"/>
    <s v="No"/>
    <x v="0"/>
    <x v="1"/>
    <n v="1"/>
    <x v="1"/>
    <x v="1"/>
    <x v="1"/>
    <d v="1993-06-22T00:00:00"/>
    <x v="1933"/>
    <x v="1"/>
    <s v="tier - 2"/>
    <x v="1"/>
    <x v="20"/>
  </r>
  <r>
    <s v="Id1935"/>
    <x v="1406"/>
    <n v="17.29"/>
    <n v="4.9800000000000004"/>
    <s v="No"/>
    <x v="0"/>
    <x v="0"/>
    <n v="0"/>
    <x v="1"/>
    <x v="3"/>
    <x v="2"/>
    <d v="1994-08-22T00:00:00"/>
    <x v="1934"/>
    <x v="1"/>
    <s v="tier - 3"/>
    <x v="2"/>
    <x v="6"/>
  </r>
  <r>
    <s v="Id1936"/>
    <x v="1407"/>
    <n v="18.170000000000002"/>
    <n v="6.91"/>
    <s v="yes"/>
    <x v="0"/>
    <x v="0"/>
    <n v="1"/>
    <x v="1"/>
    <x v="3"/>
    <x v="0"/>
    <d v="1986-12-01T00:00:00"/>
    <x v="1935"/>
    <x v="1"/>
    <s v="tier - 2"/>
    <x v="0"/>
    <x v="26"/>
  </r>
  <r>
    <s v="Id1937"/>
    <x v="1408"/>
    <n v="32.54"/>
    <n v="6.38"/>
    <s v="No"/>
    <x v="1"/>
    <x v="0"/>
    <n v="1"/>
    <x v="1"/>
    <x v="0"/>
    <x v="1"/>
    <d v="2004-11-05T00:00:00"/>
    <x v="1936"/>
    <x v="1"/>
    <s v="tier - 2"/>
    <x v="15"/>
    <x v="41"/>
  </r>
  <r>
    <s v="Id1938"/>
    <x v="11"/>
    <n v="30.25"/>
    <n v="4.7699999999999996"/>
    <s v="No"/>
    <x v="0"/>
    <x v="0"/>
    <n v="0"/>
    <x v="1"/>
    <x v="0"/>
    <x v="2"/>
    <d v="1989-12-02T00:00:00"/>
    <x v="1937"/>
    <x v="1"/>
    <s v="tier - 2"/>
    <x v="0"/>
    <x v="4"/>
  </r>
  <r>
    <s v="Id1939"/>
    <x v="1409"/>
    <n v="19.59"/>
    <n v="6.04"/>
    <s v="yes"/>
    <x v="0"/>
    <x v="0"/>
    <n v="1"/>
    <x v="1"/>
    <x v="2"/>
    <x v="1"/>
    <d v="1988-08-18T00:00:00"/>
    <x v="1938"/>
    <x v="1"/>
    <s v="tier - 3"/>
    <x v="0"/>
    <x v="23"/>
  </r>
  <r>
    <s v="Id1940"/>
    <x v="1410"/>
    <n v="45.9"/>
    <n v="4.3"/>
    <s v="yes"/>
    <x v="0"/>
    <x v="0"/>
    <n v="1"/>
    <x v="1"/>
    <x v="0"/>
    <x v="2"/>
    <d v="1995-10-21T00:00:00"/>
    <x v="1939"/>
    <x v="1"/>
    <s v="tier - 3"/>
    <x v="3"/>
    <x v="40"/>
  </r>
  <r>
    <s v="Id1941"/>
    <x v="1411"/>
    <n v="17.059999999999999"/>
    <n v="8.75"/>
    <s v="yes"/>
    <x v="0"/>
    <x v="0"/>
    <n v="0"/>
    <x v="1"/>
    <x v="3"/>
    <x v="0"/>
    <d v="1981-12-14T00:00:00"/>
    <x v="1940"/>
    <x v="1"/>
    <s v="tier - 2"/>
    <x v="0"/>
    <x v="36"/>
  </r>
  <r>
    <s v="Id1942"/>
    <x v="1412"/>
    <n v="32.07"/>
    <n v="5.25"/>
    <s v="No"/>
    <x v="0"/>
    <x v="1"/>
    <n v="1"/>
    <x v="1"/>
    <x v="0"/>
    <x v="2"/>
    <d v="2003-07-10T00:00:00"/>
    <x v="1941"/>
    <x v="1"/>
    <s v="tier - 2"/>
    <x v="14"/>
    <x v="39"/>
  </r>
  <r>
    <s v="Id1943"/>
    <x v="143"/>
    <n v="16.5"/>
    <n v="5.03"/>
    <s v="No"/>
    <x v="0"/>
    <x v="0"/>
    <n v="1"/>
    <x v="1"/>
    <x v="3"/>
    <x v="2"/>
    <d v="1984-07-06T00:00:00"/>
    <x v="1942"/>
    <x v="1"/>
    <s v="tier - 3"/>
    <x v="0"/>
    <x v="32"/>
  </r>
  <r>
    <s v="Id1944"/>
    <x v="1413"/>
    <n v="31.4"/>
    <n v="5.88"/>
    <s v="No"/>
    <x v="0"/>
    <x v="0"/>
    <n v="1"/>
    <x v="1"/>
    <x v="0"/>
    <x v="1"/>
    <d v="1992-09-14T00:00:00"/>
    <x v="1943"/>
    <x v="2"/>
    <s v="tier - 1"/>
    <x v="3"/>
    <x v="34"/>
  </r>
  <r>
    <s v="Id1945"/>
    <x v="101"/>
    <n v="20.36"/>
    <n v="4.49"/>
    <s v="No"/>
    <x v="0"/>
    <x v="0"/>
    <n v="0"/>
    <x v="1"/>
    <x v="2"/>
    <x v="2"/>
    <d v="1990-11-08T00:00:00"/>
    <x v="1944"/>
    <x v="1"/>
    <s v="tier - 3"/>
    <x v="3"/>
    <x v="3"/>
  </r>
  <r>
    <s v="Id1946"/>
    <x v="1367"/>
    <n v="25.46"/>
    <n v="4.1399999999999997"/>
    <s v="No"/>
    <x v="0"/>
    <x v="0"/>
    <n v="1"/>
    <x v="1"/>
    <x v="1"/>
    <x v="2"/>
    <d v="1992-11-17T00:00:00"/>
    <x v="1945"/>
    <x v="0"/>
    <s v="tier - 2"/>
    <x v="7"/>
    <x v="34"/>
  </r>
  <r>
    <s v="Id1947"/>
    <x v="1414"/>
    <n v="17.09"/>
    <n v="5.8"/>
    <s v="yes"/>
    <x v="0"/>
    <x v="0"/>
    <n v="0"/>
    <x v="1"/>
    <x v="3"/>
    <x v="1"/>
    <d v="1985-06-14T00:00:00"/>
    <x v="1946"/>
    <x v="1"/>
    <s v="tier - 1"/>
    <x v="0"/>
    <x v="17"/>
  </r>
  <r>
    <s v="Id1948"/>
    <x v="1415"/>
    <n v="20.83"/>
    <n v="5.12"/>
    <s v="No"/>
    <x v="0"/>
    <x v="0"/>
    <n v="0"/>
    <x v="1"/>
    <x v="2"/>
    <x v="2"/>
    <d v="1990-10-11T00:00:00"/>
    <x v="1947"/>
    <x v="1"/>
    <s v="tier - 1"/>
    <x v="0"/>
    <x v="3"/>
  </r>
  <r>
    <s v="Id1949"/>
    <x v="1416"/>
    <n v="18.920000000000002"/>
    <n v="5.98"/>
    <s v="yes"/>
    <x v="0"/>
    <x v="0"/>
    <n v="1"/>
    <x v="1"/>
    <x v="2"/>
    <x v="1"/>
    <d v="1988-11-04T00:00:00"/>
    <x v="1948"/>
    <x v="1"/>
    <s v="tier - 1"/>
    <x v="0"/>
    <x v="23"/>
  </r>
  <r>
    <s v="Id1950"/>
    <x v="129"/>
    <n v="37.1"/>
    <n v="5.46"/>
    <s v="No"/>
    <x v="0"/>
    <x v="0"/>
    <n v="0"/>
    <x v="1"/>
    <x v="0"/>
    <x v="2"/>
    <d v="1999-08-12T00:00:00"/>
    <x v="1949"/>
    <x v="1"/>
    <s v="tier - 2"/>
    <x v="3"/>
    <x v="35"/>
  </r>
  <r>
    <s v="Id1951"/>
    <x v="1417"/>
    <n v="22.515000000000001"/>
    <n v="4.91"/>
    <s v="yes"/>
    <x v="0"/>
    <x v="1"/>
    <n v="1"/>
    <x v="1"/>
    <x v="2"/>
    <x v="2"/>
    <d v="1997-11-04T00:00:00"/>
    <x v="1950"/>
    <x v="1"/>
    <s v="tier - 2"/>
    <x v="1"/>
    <x v="31"/>
  </r>
  <r>
    <s v="Id1952"/>
    <x v="1418"/>
    <n v="32.700000000000003"/>
    <n v="4.66"/>
    <s v="No"/>
    <x v="0"/>
    <x v="0"/>
    <n v="0"/>
    <x v="1"/>
    <x v="0"/>
    <x v="2"/>
    <d v="1999-06-06T00:00:00"/>
    <x v="1951"/>
    <x v="1"/>
    <s v="tier - 3"/>
    <x v="3"/>
    <x v="44"/>
  </r>
  <r>
    <s v="Id1953"/>
    <x v="1419"/>
    <n v="17.75"/>
    <n v="6.8"/>
    <s v="yes"/>
    <x v="0"/>
    <x v="0"/>
    <n v="1"/>
    <x v="1"/>
    <x v="3"/>
    <x v="0"/>
    <d v="1986-12-27T00:00:00"/>
    <x v="1952"/>
    <x v="1"/>
    <s v="tier - 2"/>
    <x v="0"/>
    <x v="26"/>
  </r>
  <r>
    <s v="Id1954"/>
    <x v="1420"/>
    <n v="33.630000000000003"/>
    <n v="4.47"/>
    <s v="yes"/>
    <x v="0"/>
    <x v="0"/>
    <n v="0"/>
    <x v="1"/>
    <x v="0"/>
    <x v="2"/>
    <d v="2001-11-11T00:00:00"/>
    <x v="1953"/>
    <x v="1"/>
    <s v="tier - 2"/>
    <x v="1"/>
    <x v="47"/>
  </r>
  <r>
    <s v="Id1955"/>
    <x v="1421"/>
    <n v="34.799999999999997"/>
    <n v="4.08"/>
    <s v="yes"/>
    <x v="0"/>
    <x v="0"/>
    <n v="1"/>
    <x v="1"/>
    <x v="0"/>
    <x v="2"/>
    <d v="1995-08-23T00:00:00"/>
    <x v="1954"/>
    <x v="1"/>
    <s v="tier - 3"/>
    <x v="3"/>
    <x v="40"/>
  </r>
  <r>
    <s v="Id1956"/>
    <x v="1422"/>
    <n v="16.809999999999999"/>
    <n v="5.51"/>
    <s v="yes"/>
    <x v="0"/>
    <x v="0"/>
    <n v="1"/>
    <x v="1"/>
    <x v="3"/>
    <x v="2"/>
    <d v="1988-08-18T00:00:00"/>
    <x v="1955"/>
    <x v="1"/>
    <s v="tier - 1"/>
    <x v="1"/>
    <x v="23"/>
  </r>
  <r>
    <s v="Id1957"/>
    <x v="1423"/>
    <n v="16.690000000000001"/>
    <n v="8.4"/>
    <s v="yes"/>
    <x v="0"/>
    <x v="0"/>
    <n v="0"/>
    <x v="1"/>
    <x v="3"/>
    <x v="0"/>
    <d v="1981-10-10T00:00:00"/>
    <x v="1956"/>
    <x v="1"/>
    <s v="tier - 1"/>
    <x v="0"/>
    <x v="36"/>
  </r>
  <r>
    <s v="Id1958"/>
    <x v="388"/>
    <n v="23.21"/>
    <n v="5.14"/>
    <s v="yes"/>
    <x v="0"/>
    <x v="0"/>
    <n v="1"/>
    <x v="1"/>
    <x v="2"/>
    <x v="2"/>
    <d v="1995-06-16T00:00:00"/>
    <x v="1957"/>
    <x v="1"/>
    <s v="tier - 1"/>
    <x v="0"/>
    <x v="40"/>
  </r>
  <r>
    <s v="Id1959"/>
    <x v="32"/>
    <n v="25.175000000000001"/>
    <n v="5.21"/>
    <s v="yes"/>
    <x v="0"/>
    <x v="0"/>
    <n v="1"/>
    <x v="1"/>
    <x v="1"/>
    <x v="2"/>
    <d v="1995-10-09T00:00:00"/>
    <x v="1958"/>
    <x v="1"/>
    <s v="tier - 3"/>
    <x v="2"/>
    <x v="40"/>
  </r>
  <r>
    <s v="Id1960"/>
    <x v="207"/>
    <n v="34.770000000000003"/>
    <n v="6.23"/>
    <s v="No"/>
    <x v="0"/>
    <x v="0"/>
    <n v="0"/>
    <x v="1"/>
    <x v="0"/>
    <x v="1"/>
    <d v="1994-09-24T00:00:00"/>
    <x v="1959"/>
    <x v="1"/>
    <s v="tier - 3"/>
    <x v="1"/>
    <x v="6"/>
  </r>
  <r>
    <s v="Id1961"/>
    <x v="1424"/>
    <n v="27.7"/>
    <n v="5.6"/>
    <s v="No"/>
    <x v="0"/>
    <x v="0"/>
    <n v="1"/>
    <x v="1"/>
    <x v="1"/>
    <x v="2"/>
    <d v="1992-12-22T00:00:00"/>
    <x v="1960"/>
    <x v="1"/>
    <s v="tier - 3"/>
    <x v="3"/>
    <x v="34"/>
  </r>
  <r>
    <s v="Id1962"/>
    <x v="1"/>
    <n v="19.12"/>
    <n v="4.72"/>
    <s v="yes"/>
    <x v="0"/>
    <x v="0"/>
    <n v="1"/>
    <x v="1"/>
    <x v="2"/>
    <x v="2"/>
    <d v="1988-10-15T00:00:00"/>
    <x v="1961"/>
    <x v="1"/>
    <s v="tier - 1"/>
    <x v="0"/>
    <x v="23"/>
  </r>
  <r>
    <s v="Id1963"/>
    <x v="1425"/>
    <n v="32.67"/>
    <n v="4.67"/>
    <s v="No"/>
    <x v="0"/>
    <x v="1"/>
    <n v="1"/>
    <x v="1"/>
    <x v="0"/>
    <x v="2"/>
    <d v="2003-08-24T00:00:00"/>
    <x v="1962"/>
    <x v="1"/>
    <s v="tier - 2"/>
    <x v="1"/>
    <x v="39"/>
  </r>
  <r>
    <s v="Id1964"/>
    <x v="1426"/>
    <n v="28.5"/>
    <n v="6.11"/>
    <s v="No"/>
    <x v="0"/>
    <x v="0"/>
    <n v="1"/>
    <x v="1"/>
    <x v="1"/>
    <x v="1"/>
    <d v="1998-09-16T00:00:00"/>
    <x v="1963"/>
    <x v="2"/>
    <s v="tier - 3"/>
    <x v="1"/>
    <x v="44"/>
  </r>
  <r>
    <s v="Id1965"/>
    <x v="1427"/>
    <n v="39.270000000000003"/>
    <n v="6.25"/>
    <s v="No"/>
    <x v="0"/>
    <x v="0"/>
    <n v="0"/>
    <x v="1"/>
    <x v="0"/>
    <x v="1"/>
    <d v="1999-09-22T00:00:00"/>
    <x v="1964"/>
    <x v="1"/>
    <s v="tier - 2"/>
    <x v="0"/>
    <x v="35"/>
  </r>
  <r>
    <s v="Id1966"/>
    <x v="1428"/>
    <n v="32.49"/>
    <n v="4"/>
    <s v="yes"/>
    <x v="0"/>
    <x v="0"/>
    <n v="0"/>
    <x v="1"/>
    <x v="0"/>
    <x v="2"/>
    <d v="1996-09-18T00:00:00"/>
    <x v="1965"/>
    <x v="0"/>
    <s v="tier - 2"/>
    <x v="5"/>
    <x v="45"/>
  </r>
  <r>
    <s v="Id1967"/>
    <x v="1429"/>
    <n v="23.7"/>
    <n v="5.55"/>
    <s v="yes"/>
    <x v="0"/>
    <x v="0"/>
    <n v="0"/>
    <x v="1"/>
    <x v="2"/>
    <x v="2"/>
    <d v="1996-09-19T00:00:00"/>
    <x v="1966"/>
    <x v="2"/>
    <s v="tier - 3"/>
    <x v="3"/>
    <x v="45"/>
  </r>
  <r>
    <s v="Id1968"/>
    <x v="1430"/>
    <n v="30.4"/>
    <n v="5.95"/>
    <s v="No"/>
    <x v="1"/>
    <x v="0"/>
    <n v="1"/>
    <x v="1"/>
    <x v="0"/>
    <x v="1"/>
    <d v="2004-06-26T00:00:00"/>
    <x v="1967"/>
    <x v="1"/>
    <s v="tier - 3"/>
    <x v="4"/>
    <x v="41"/>
  </r>
  <r>
    <s v="Id1969"/>
    <x v="1431"/>
    <n v="38.94"/>
    <n v="4.3600000000000003"/>
    <s v="No"/>
    <x v="0"/>
    <x v="1"/>
    <n v="1"/>
    <x v="1"/>
    <x v="0"/>
    <x v="2"/>
    <d v="1993-10-12T00:00:00"/>
    <x v="1968"/>
    <x v="1"/>
    <s v="tier - 2"/>
    <x v="0"/>
    <x v="20"/>
  </r>
  <r>
    <s v="Id1970"/>
    <x v="1432"/>
    <n v="31.02"/>
    <n v="4.84"/>
    <s v="No"/>
    <x v="0"/>
    <x v="1"/>
    <n v="1"/>
    <x v="1"/>
    <x v="0"/>
    <x v="2"/>
    <d v="2003-07-29T00:00:00"/>
    <x v="1969"/>
    <x v="1"/>
    <s v="tier - 1"/>
    <x v="15"/>
    <x v="39"/>
  </r>
  <r>
    <s v="Id1971"/>
    <x v="1433"/>
    <n v="17.5"/>
    <n v="4.5599999999999996"/>
    <s v="No"/>
    <x v="0"/>
    <x v="0"/>
    <n v="1"/>
    <x v="1"/>
    <x v="3"/>
    <x v="2"/>
    <d v="1987-09-14T00:00:00"/>
    <x v="1970"/>
    <x v="1"/>
    <s v="tier - 1"/>
    <x v="3"/>
    <x v="38"/>
  </r>
  <r>
    <s v="Id1972"/>
    <x v="74"/>
    <n v="34.799999999999997"/>
    <n v="4.42"/>
    <s v="yes"/>
    <x v="1"/>
    <x v="0"/>
    <n v="2"/>
    <x v="1"/>
    <x v="0"/>
    <x v="2"/>
    <d v="2000-06-20T00:00:00"/>
    <x v="1971"/>
    <x v="1"/>
    <s v="tier - 1"/>
    <x v="3"/>
    <x v="21"/>
  </r>
  <r>
    <s v="Id1973"/>
    <x v="1434"/>
    <n v="17.3"/>
    <n v="7.66"/>
    <s v="yes"/>
    <x v="0"/>
    <x v="0"/>
    <n v="1"/>
    <x v="1"/>
    <x v="3"/>
    <x v="0"/>
    <d v="1986-08-27T00:00:00"/>
    <x v="1972"/>
    <x v="1"/>
    <s v="tier - 1"/>
    <x v="0"/>
    <x v="26"/>
  </r>
  <r>
    <s v="Id1974"/>
    <x v="1435"/>
    <n v="32.25"/>
    <n v="5.2"/>
    <s v="yes"/>
    <x v="0"/>
    <x v="0"/>
    <n v="0"/>
    <x v="1"/>
    <x v="0"/>
    <x v="2"/>
    <d v="2001-12-26T00:00:00"/>
    <x v="1973"/>
    <x v="1"/>
    <s v="tier - 2"/>
    <x v="3"/>
    <x v="47"/>
  </r>
  <r>
    <s v="Id1975"/>
    <x v="1436"/>
    <n v="42.4"/>
    <n v="5.53"/>
    <s v="yes"/>
    <x v="0"/>
    <x v="0"/>
    <n v="0"/>
    <x v="1"/>
    <x v="0"/>
    <x v="2"/>
    <d v="1996-12-19T00:00:00"/>
    <x v="1974"/>
    <x v="1"/>
    <s v="tier - 2"/>
    <x v="3"/>
    <x v="45"/>
  </r>
  <r>
    <s v="Id1976"/>
    <x v="1437"/>
    <n v="38.664999999999999"/>
    <n v="4.8600000000000003"/>
    <s v="No"/>
    <x v="1"/>
    <x v="0"/>
    <n v="1"/>
    <x v="1"/>
    <x v="0"/>
    <x v="2"/>
    <d v="2004-07-16T00:00:00"/>
    <x v="1975"/>
    <x v="1"/>
    <s v="tier - 2"/>
    <x v="8"/>
    <x v="41"/>
  </r>
  <r>
    <s v="Id1977"/>
    <x v="54"/>
    <n v="29.92"/>
    <n v="5.49"/>
    <s v="yes"/>
    <x v="0"/>
    <x v="0"/>
    <n v="0"/>
    <x v="1"/>
    <x v="0"/>
    <x v="2"/>
    <d v="1996-10-27T00:00:00"/>
    <x v="1976"/>
    <x v="1"/>
    <s v="tier - 3"/>
    <x v="0"/>
    <x v="45"/>
  </r>
  <r>
    <s v="Id1978"/>
    <x v="1438"/>
    <n v="29.48"/>
    <n v="4.09"/>
    <s v="yes"/>
    <x v="0"/>
    <x v="0"/>
    <n v="0"/>
    <x v="1"/>
    <x v="1"/>
    <x v="2"/>
    <d v="1996-08-10T00:00:00"/>
    <x v="1977"/>
    <x v="1"/>
    <s v="tier - 3"/>
    <x v="0"/>
    <x v="45"/>
  </r>
  <r>
    <s v="Id1979"/>
    <x v="1439"/>
    <n v="28.785"/>
    <n v="4.3099999999999996"/>
    <s v="yes"/>
    <x v="0"/>
    <x v="0"/>
    <n v="0"/>
    <x v="1"/>
    <x v="1"/>
    <x v="2"/>
    <d v="1996-11-13T00:00:00"/>
    <x v="1978"/>
    <x v="1"/>
    <s v="tier - 2"/>
    <x v="2"/>
    <x v="45"/>
  </r>
  <r>
    <s v="Id1980"/>
    <x v="1440"/>
    <n v="19.8"/>
    <n v="4"/>
    <s v="yes"/>
    <x v="0"/>
    <x v="0"/>
    <n v="0"/>
    <x v="1"/>
    <x v="2"/>
    <x v="2"/>
    <d v="1996-12-14T00:00:00"/>
    <x v="1979"/>
    <x v="1"/>
    <s v="tier - 1"/>
    <x v="3"/>
    <x v="45"/>
  </r>
  <r>
    <s v="Id1981"/>
    <x v="1441"/>
    <n v="35.53"/>
    <n v="4.68"/>
    <s v="No"/>
    <x v="0"/>
    <x v="1"/>
    <n v="1"/>
    <x v="1"/>
    <x v="0"/>
    <x v="2"/>
    <d v="1993-10-07T00:00:00"/>
    <x v="1980"/>
    <x v="1"/>
    <s v="tier - 2"/>
    <x v="0"/>
    <x v="20"/>
  </r>
  <r>
    <s v="Id1982"/>
    <x v="1442"/>
    <n v="21.47"/>
    <n v="4.0199999999999996"/>
    <s v="yes"/>
    <x v="0"/>
    <x v="0"/>
    <n v="1"/>
    <x v="1"/>
    <x v="2"/>
    <x v="2"/>
    <d v="1995-06-23T00:00:00"/>
    <x v="1981"/>
    <x v="1"/>
    <s v="tier - 3"/>
    <x v="1"/>
    <x v="40"/>
  </r>
  <r>
    <s v="Id1983"/>
    <x v="1443"/>
    <n v="25.9"/>
    <n v="5.12"/>
    <s v="No"/>
    <x v="0"/>
    <x v="1"/>
    <n v="1"/>
    <x v="1"/>
    <x v="1"/>
    <x v="2"/>
    <d v="1993-10-28T00:00:00"/>
    <x v="1982"/>
    <x v="1"/>
    <s v="tier - 1"/>
    <x v="3"/>
    <x v="20"/>
  </r>
  <r>
    <s v="Id1984"/>
    <x v="1444"/>
    <n v="20.81"/>
    <n v="5.52"/>
    <s v="No"/>
    <x v="0"/>
    <x v="0"/>
    <n v="0"/>
    <x v="1"/>
    <x v="2"/>
    <x v="2"/>
    <d v="1991-09-01T00:00:00"/>
    <x v="1983"/>
    <x v="1"/>
    <s v="tier - 1"/>
    <x v="0"/>
    <x v="42"/>
  </r>
  <r>
    <s v="Id1985"/>
    <x v="800"/>
    <n v="25.84"/>
    <n v="5.81"/>
    <s v="yes"/>
    <x v="0"/>
    <x v="1"/>
    <n v="1"/>
    <x v="1"/>
    <x v="1"/>
    <x v="1"/>
    <d v="1997-06-20T00:00:00"/>
    <x v="1984"/>
    <x v="2"/>
    <s v="tier - 3"/>
    <x v="6"/>
    <x v="31"/>
  </r>
  <r>
    <s v="Id1986"/>
    <x v="19"/>
    <n v="30.95"/>
    <n v="5.16"/>
    <s v="No"/>
    <x v="0"/>
    <x v="1"/>
    <n v="1"/>
    <x v="1"/>
    <x v="0"/>
    <x v="2"/>
    <d v="2003-11-18T00:00:00"/>
    <x v="1985"/>
    <x v="1"/>
    <s v="tier - 1"/>
    <x v="14"/>
    <x v="39"/>
  </r>
  <r>
    <s v="Id1987"/>
    <x v="301"/>
    <n v="30.54"/>
    <n v="5"/>
    <s v="No"/>
    <x v="0"/>
    <x v="1"/>
    <n v="1"/>
    <x v="1"/>
    <x v="0"/>
    <x v="2"/>
    <d v="2003-12-05T00:00:00"/>
    <x v="1986"/>
    <x v="1"/>
    <s v="tier - 2"/>
    <x v="15"/>
    <x v="39"/>
  </r>
  <r>
    <s v="Id1988"/>
    <x v="1445"/>
    <n v="33.914999999999999"/>
    <n v="5.84"/>
    <s v="yes"/>
    <x v="0"/>
    <x v="0"/>
    <n v="0"/>
    <x v="1"/>
    <x v="0"/>
    <x v="1"/>
    <d v="1996-11-17T00:00:00"/>
    <x v="1987"/>
    <x v="1"/>
    <s v="tier - 2"/>
    <x v="1"/>
    <x v="45"/>
  </r>
  <r>
    <s v="Id1989"/>
    <x v="78"/>
    <n v="33.31"/>
    <n v="4.1900000000000004"/>
    <s v="No"/>
    <x v="0"/>
    <x v="1"/>
    <n v="1"/>
    <x v="1"/>
    <x v="0"/>
    <x v="2"/>
    <d v="2003-07-03T00:00:00"/>
    <x v="1988"/>
    <x v="1"/>
    <s v="tier - 3"/>
    <x v="3"/>
    <x v="39"/>
  </r>
  <r>
    <s v="Id1990"/>
    <x v="1446"/>
    <n v="25.745000000000001"/>
    <n v="4.62"/>
    <s v="yes"/>
    <x v="0"/>
    <x v="0"/>
    <n v="0"/>
    <x v="1"/>
    <x v="1"/>
    <x v="2"/>
    <d v="2001-10-06T00:00:00"/>
    <x v="1989"/>
    <x v="1"/>
    <s v="tier - 1"/>
    <x v="6"/>
    <x v="47"/>
  </r>
  <r>
    <s v="Id1991"/>
    <x v="1447"/>
    <n v="37.1"/>
    <n v="6.24"/>
    <s v="No"/>
    <x v="0"/>
    <x v="0"/>
    <n v="0"/>
    <x v="1"/>
    <x v="0"/>
    <x v="1"/>
    <d v="1994-07-01T00:00:00"/>
    <x v="1990"/>
    <x v="1"/>
    <s v="tier - 3"/>
    <x v="3"/>
    <x v="6"/>
  </r>
  <r>
    <s v="Id1992"/>
    <x v="1448"/>
    <n v="35.435000000000002"/>
    <n v="5.81"/>
    <s v="No"/>
    <x v="0"/>
    <x v="0"/>
    <n v="0"/>
    <x v="1"/>
    <x v="0"/>
    <x v="1"/>
    <d v="1994-12-02T00:00:00"/>
    <x v="1991"/>
    <x v="2"/>
    <s v="tier - 1"/>
    <x v="4"/>
    <x v="6"/>
  </r>
  <r>
    <s v="Id1993"/>
    <x v="1449"/>
    <n v="20.399999999999999"/>
    <n v="4.83"/>
    <s v="No"/>
    <x v="0"/>
    <x v="0"/>
    <n v="0"/>
    <x v="1"/>
    <x v="2"/>
    <x v="2"/>
    <d v="1991-11-13T00:00:00"/>
    <x v="1992"/>
    <x v="2"/>
    <s v="tier - 2"/>
    <x v="3"/>
    <x v="42"/>
  </r>
  <r>
    <s v="Id1994"/>
    <x v="1147"/>
    <n v="42.13"/>
    <n v="5.72"/>
    <s v="yes"/>
    <x v="0"/>
    <x v="1"/>
    <n v="1"/>
    <x v="1"/>
    <x v="0"/>
    <x v="1"/>
    <d v="1997-09-02T00:00:00"/>
    <x v="1993"/>
    <x v="1"/>
    <s v="tier - 3"/>
    <x v="0"/>
    <x v="31"/>
  </r>
  <r>
    <s v="Id1995"/>
    <x v="1450"/>
    <n v="33.99"/>
    <n v="4.83"/>
    <s v="yes"/>
    <x v="0"/>
    <x v="1"/>
    <n v="1"/>
    <x v="1"/>
    <x v="0"/>
    <x v="2"/>
    <d v="1997-08-02T00:00:00"/>
    <x v="1994"/>
    <x v="1"/>
    <s v="tier - 3"/>
    <x v="0"/>
    <x v="31"/>
  </r>
  <r>
    <s v="Id1996"/>
    <x v="1451"/>
    <n v="28.594999999999999"/>
    <n v="4.1399999999999997"/>
    <s v="yes"/>
    <x v="0"/>
    <x v="1"/>
    <n v="1"/>
    <x v="1"/>
    <x v="1"/>
    <x v="2"/>
    <d v="1997-07-06T00:00:00"/>
    <x v="1995"/>
    <x v="1"/>
    <s v="tier - 2"/>
    <x v="2"/>
    <x v="31"/>
  </r>
  <r>
    <s v="Id1997"/>
    <x v="228"/>
    <n v="20.8"/>
    <n v="4.07"/>
    <s v="yes"/>
    <x v="0"/>
    <x v="1"/>
    <n v="1"/>
    <x v="1"/>
    <x v="2"/>
    <x v="2"/>
    <d v="1997-12-22T00:00:00"/>
    <x v="1996"/>
    <x v="1"/>
    <s v="tier - 3"/>
    <x v="3"/>
    <x v="31"/>
  </r>
  <r>
    <s v="Id1998"/>
    <x v="1452"/>
    <n v="23.465"/>
    <n v="6.26"/>
    <s v="yes"/>
    <x v="0"/>
    <x v="1"/>
    <n v="1"/>
    <x v="1"/>
    <x v="2"/>
    <x v="1"/>
    <d v="1997-07-05T00:00:00"/>
    <x v="1997"/>
    <x v="1"/>
    <s v="tier - 3"/>
    <x v="2"/>
    <x v="31"/>
  </r>
  <r>
    <s v="Id1999"/>
    <x v="396"/>
    <n v="40.185000000000002"/>
    <n v="5.88"/>
    <s v="yes"/>
    <x v="0"/>
    <x v="0"/>
    <n v="0"/>
    <x v="1"/>
    <x v="0"/>
    <x v="1"/>
    <d v="1996-10-11T00:00:00"/>
    <x v="1998"/>
    <x v="1"/>
    <s v="tier - 3"/>
    <x v="1"/>
    <x v="45"/>
  </r>
  <r>
    <s v="Id2000"/>
    <x v="1453"/>
    <n v="21.89"/>
    <n v="5.72"/>
    <s v="yes"/>
    <x v="0"/>
    <x v="0"/>
    <n v="0"/>
    <x v="1"/>
    <x v="2"/>
    <x v="1"/>
    <d v="2001-09-02T00:00:00"/>
    <x v="1999"/>
    <x v="1"/>
    <s v="tier - 2"/>
    <x v="0"/>
    <x v="47"/>
  </r>
  <r>
    <s v="Id2001"/>
    <x v="1454"/>
    <n v="29.34"/>
    <n v="6.09"/>
    <s v="yes"/>
    <x v="1"/>
    <x v="0"/>
    <n v="2"/>
    <x v="1"/>
    <x v="1"/>
    <x v="1"/>
    <d v="2000-09-23T00:00:00"/>
    <x v="2000"/>
    <x v="1"/>
    <s v="tier - 2"/>
    <x v="1"/>
    <x v="21"/>
  </r>
  <r>
    <s v="Id2002"/>
    <x v="1455"/>
    <n v="22.61"/>
    <n v="4.25"/>
    <s v="yes"/>
    <x v="0"/>
    <x v="0"/>
    <n v="0"/>
    <x v="1"/>
    <x v="2"/>
    <x v="2"/>
    <d v="1996-07-03T00:00:00"/>
    <x v="2001"/>
    <x v="1"/>
    <s v="tier - 1"/>
    <x v="1"/>
    <x v="45"/>
  </r>
  <r>
    <s v="Id2003"/>
    <x v="418"/>
    <n v="22.23"/>
    <n v="6.09"/>
    <s v="yes"/>
    <x v="0"/>
    <x v="0"/>
    <n v="0"/>
    <x v="1"/>
    <x v="2"/>
    <x v="1"/>
    <d v="1996-08-14T00:00:00"/>
    <x v="2002"/>
    <x v="1"/>
    <s v="tier - 2"/>
    <x v="1"/>
    <x v="45"/>
  </r>
  <r>
    <s v="Id2004"/>
    <x v="1456"/>
    <n v="33.4"/>
    <n v="5.51"/>
    <s v="No"/>
    <x v="0"/>
    <x v="0"/>
    <n v="0"/>
    <x v="1"/>
    <x v="0"/>
    <x v="2"/>
    <d v="1994-07-06T00:00:00"/>
    <x v="2003"/>
    <x v="1"/>
    <s v="tier - 1"/>
    <x v="3"/>
    <x v="6"/>
  </r>
  <r>
    <s v="Id2005"/>
    <x v="1457"/>
    <n v="33.11"/>
    <n v="5.63"/>
    <s v="No"/>
    <x v="0"/>
    <x v="0"/>
    <n v="0"/>
    <x v="1"/>
    <x v="0"/>
    <x v="2"/>
    <d v="1994-10-25T00:00:00"/>
    <x v="2004"/>
    <x v="1"/>
    <s v="tier - 3"/>
    <x v="0"/>
    <x v="6"/>
  </r>
  <r>
    <s v="Id2006"/>
    <x v="61"/>
    <n v="16.815000000000001"/>
    <n v="5.29"/>
    <s v="yes"/>
    <x v="0"/>
    <x v="0"/>
    <n v="0"/>
    <x v="1"/>
    <x v="3"/>
    <x v="2"/>
    <d v="2001-08-29T00:00:00"/>
    <x v="2005"/>
    <x v="1"/>
    <s v="tier - 3"/>
    <x v="2"/>
    <x v="47"/>
  </r>
  <r>
    <s v="Id2007"/>
    <x v="1458"/>
    <n v="25.61"/>
    <n v="4"/>
    <s v="No"/>
    <x v="0"/>
    <x v="1"/>
    <n v="1"/>
    <x v="1"/>
    <x v="1"/>
    <x v="2"/>
    <d v="1993-09-25T00:00:00"/>
    <x v="2006"/>
    <x v="1"/>
    <s v="tier - 3"/>
    <x v="0"/>
    <x v="20"/>
  </r>
  <r>
    <s v="Id2008"/>
    <x v="1459"/>
    <n v="25.8"/>
    <n v="5.49"/>
    <s v="No"/>
    <x v="0"/>
    <x v="0"/>
    <n v="0"/>
    <x v="1"/>
    <x v="1"/>
    <x v="2"/>
    <d v="1994-07-10T00:00:00"/>
    <x v="2007"/>
    <x v="1"/>
    <s v="tier - 1"/>
    <x v="3"/>
    <x v="6"/>
  </r>
  <r>
    <s v="Id2009"/>
    <x v="1460"/>
    <n v="27.39"/>
    <n v="5.34"/>
    <s v="No"/>
    <x v="0"/>
    <x v="0"/>
    <n v="0"/>
    <x v="1"/>
    <x v="1"/>
    <x v="2"/>
    <d v="1999-06-25T00:00:00"/>
    <x v="2008"/>
    <x v="1"/>
    <s v="tier - 3"/>
    <x v="14"/>
    <x v="35"/>
  </r>
  <r>
    <s v="Id2010"/>
    <x v="1461"/>
    <n v="17.03"/>
    <n v="4.12"/>
    <s v="No"/>
    <x v="0"/>
    <x v="0"/>
    <n v="1"/>
    <x v="1"/>
    <x v="3"/>
    <x v="2"/>
    <d v="1987-08-01T00:00:00"/>
    <x v="2009"/>
    <x v="1"/>
    <s v="tier - 2"/>
    <x v="0"/>
    <x v="38"/>
  </r>
  <r>
    <s v="Id2011"/>
    <x v="255"/>
    <n v="23.75"/>
    <n v="5.49"/>
    <s v="yes"/>
    <x v="0"/>
    <x v="0"/>
    <n v="0"/>
    <x v="1"/>
    <x v="2"/>
    <x v="2"/>
    <d v="2001-10-13T00:00:00"/>
    <x v="2010"/>
    <x v="1"/>
    <s v="tier - 1"/>
    <x v="1"/>
    <x v="47"/>
  </r>
  <r>
    <s v="Id2012"/>
    <x v="187"/>
    <n v="26.03"/>
    <n v="5.1100000000000003"/>
    <s v="yes"/>
    <x v="0"/>
    <x v="0"/>
    <n v="1"/>
    <x v="1"/>
    <x v="1"/>
    <x v="2"/>
    <d v="1995-09-10T00:00:00"/>
    <x v="2011"/>
    <x v="2"/>
    <s v="tier - 1"/>
    <x v="6"/>
    <x v="40"/>
  </r>
  <r>
    <s v="Id2013"/>
    <x v="1462"/>
    <n v="16.079999999999998"/>
    <n v="5.94"/>
    <s v="No"/>
    <x v="0"/>
    <x v="0"/>
    <n v="0"/>
    <x v="1"/>
    <x v="3"/>
    <x v="1"/>
    <d v="1989-10-01T00:00:00"/>
    <x v="2012"/>
    <x v="1"/>
    <s v="tier - 1"/>
    <x v="1"/>
    <x v="4"/>
  </r>
  <r>
    <s v="Id2014"/>
    <x v="1463"/>
    <n v="30.875"/>
    <n v="5.54"/>
    <s v="No"/>
    <x v="0"/>
    <x v="0"/>
    <n v="0"/>
    <x v="1"/>
    <x v="0"/>
    <x v="2"/>
    <d v="1994-09-26T00:00:00"/>
    <x v="2013"/>
    <x v="2"/>
    <s v="tier - 1"/>
    <x v="1"/>
    <x v="6"/>
  </r>
  <r>
    <s v="Id2015"/>
    <x v="1464"/>
    <n v="31.79"/>
    <n v="7.09"/>
    <s v="No"/>
    <x v="0"/>
    <x v="0"/>
    <n v="0"/>
    <x v="1"/>
    <x v="0"/>
    <x v="0"/>
    <d v="2002-06-21T00:00:00"/>
    <x v="2014"/>
    <x v="1"/>
    <s v="tier - 3"/>
    <x v="0"/>
    <x v="43"/>
  </r>
  <r>
    <s v="Id2016"/>
    <x v="1415"/>
    <n v="28.48"/>
    <n v="6.22"/>
    <s v="yes"/>
    <x v="0"/>
    <x v="1"/>
    <n v="1"/>
    <x v="1"/>
    <x v="1"/>
    <x v="1"/>
    <d v="1997-12-22T00:00:00"/>
    <x v="2015"/>
    <x v="1"/>
    <s v="tier - 2"/>
    <x v="3"/>
    <x v="31"/>
  </r>
  <r>
    <s v="Id2017"/>
    <x v="1465"/>
    <n v="26.6"/>
    <n v="4.33"/>
    <s v="No"/>
    <x v="0"/>
    <x v="0"/>
    <n v="1"/>
    <x v="1"/>
    <x v="1"/>
    <x v="2"/>
    <d v="1998-08-09T00:00:00"/>
    <x v="2016"/>
    <x v="1"/>
    <s v="tier - 1"/>
    <x v="8"/>
    <x v="44"/>
  </r>
  <r>
    <s v="Id2018"/>
    <x v="61"/>
    <n v="25.27"/>
    <n v="5.83"/>
    <s v="No"/>
    <x v="0"/>
    <x v="0"/>
    <n v="1"/>
    <x v="1"/>
    <x v="1"/>
    <x v="1"/>
    <d v="1998-09-15T00:00:00"/>
    <x v="2017"/>
    <x v="1"/>
    <s v="tier - 3"/>
    <x v="2"/>
    <x v="44"/>
  </r>
  <r>
    <s v="Id2019"/>
    <x v="1466"/>
    <n v="34.484999999999999"/>
    <n v="4.7"/>
    <s v="yes"/>
    <x v="0"/>
    <x v="1"/>
    <n v="1"/>
    <x v="1"/>
    <x v="0"/>
    <x v="2"/>
    <d v="1997-12-19T00:00:00"/>
    <x v="2018"/>
    <x v="1"/>
    <s v="tier - 3"/>
    <x v="1"/>
    <x v="31"/>
  </r>
  <r>
    <s v="Id2020"/>
    <x v="1467"/>
    <n v="15.57"/>
    <n v="4.07"/>
    <s v="yes"/>
    <x v="0"/>
    <x v="0"/>
    <n v="1"/>
    <x v="1"/>
    <x v="3"/>
    <x v="2"/>
    <d v="1988-09-28T00:00:00"/>
    <x v="2019"/>
    <x v="1"/>
    <s v="tier - 2"/>
    <x v="1"/>
    <x v="23"/>
  </r>
  <r>
    <s v="Id2021"/>
    <x v="1317"/>
    <n v="30.36"/>
    <n v="9.39"/>
    <s v="No"/>
    <x v="0"/>
    <x v="0"/>
    <n v="0"/>
    <x v="1"/>
    <x v="0"/>
    <x v="0"/>
    <d v="2002-12-15T00:00:00"/>
    <x v="2020"/>
    <x v="1"/>
    <s v="tier - 3"/>
    <x v="1"/>
    <x v="43"/>
  </r>
  <r>
    <s v="Id2022"/>
    <x v="1468"/>
    <n v="19.37"/>
    <n v="4.18"/>
    <s v="No"/>
    <x v="0"/>
    <x v="0"/>
    <n v="0"/>
    <x v="1"/>
    <x v="2"/>
    <x v="2"/>
    <d v="1991-11-20T00:00:00"/>
    <x v="2021"/>
    <x v="1"/>
    <s v="tier - 2"/>
    <x v="0"/>
    <x v="42"/>
  </r>
  <r>
    <s v="Id2023"/>
    <x v="1469"/>
    <n v="16.71"/>
    <n v="4.18"/>
    <s v="No"/>
    <x v="0"/>
    <x v="0"/>
    <n v="1"/>
    <x v="1"/>
    <x v="3"/>
    <x v="2"/>
    <d v="1987-06-18T00:00:00"/>
    <x v="2022"/>
    <x v="1"/>
    <s v="tier - 3"/>
    <x v="0"/>
    <x v="38"/>
  </r>
  <r>
    <s v="Id2024"/>
    <x v="1470"/>
    <n v="24.1"/>
    <n v="4.4000000000000004"/>
    <s v="yes"/>
    <x v="0"/>
    <x v="0"/>
    <n v="1"/>
    <x v="1"/>
    <x v="2"/>
    <x v="2"/>
    <d v="1995-09-24T00:00:00"/>
    <x v="2023"/>
    <x v="1"/>
    <s v="tier - 1"/>
    <x v="3"/>
    <x v="40"/>
  </r>
  <r>
    <s v="Id2025"/>
    <x v="1471"/>
    <n v="29.77"/>
    <n v="9.9"/>
    <s v="No"/>
    <x v="0"/>
    <x v="0"/>
    <n v="0"/>
    <x v="1"/>
    <x v="1"/>
    <x v="0"/>
    <d v="2002-09-30T00:00:00"/>
    <x v="2024"/>
    <x v="1"/>
    <s v="tier - 3"/>
    <x v="1"/>
    <x v="43"/>
  </r>
  <r>
    <s v="Id2026"/>
    <x v="1472"/>
    <n v="46.53"/>
    <n v="4.84"/>
    <s v="yes"/>
    <x v="0"/>
    <x v="0"/>
    <n v="0"/>
    <x v="1"/>
    <x v="0"/>
    <x v="2"/>
    <d v="1996-06-30T00:00:00"/>
    <x v="2025"/>
    <x v="1"/>
    <s v="tier - 2"/>
    <x v="0"/>
    <x v="45"/>
  </r>
  <r>
    <s v="Id2027"/>
    <x v="1473"/>
    <n v="23.4"/>
    <n v="5.53"/>
    <s v="No"/>
    <x v="0"/>
    <x v="1"/>
    <n v="1"/>
    <x v="1"/>
    <x v="2"/>
    <x v="2"/>
    <d v="2003-06-05T00:00:00"/>
    <x v="2026"/>
    <x v="1"/>
    <s v="tier - 2"/>
    <x v="3"/>
    <x v="43"/>
  </r>
  <r>
    <s v="Id2028"/>
    <x v="1474"/>
    <n v="30"/>
    <n v="4.33"/>
    <s v="yes"/>
    <x v="0"/>
    <x v="0"/>
    <n v="0"/>
    <x v="1"/>
    <x v="0"/>
    <x v="2"/>
    <d v="1996-06-13T00:00:00"/>
    <x v="2027"/>
    <x v="1"/>
    <s v="tier - 2"/>
    <x v="3"/>
    <x v="45"/>
  </r>
  <r>
    <s v="Id2029"/>
    <x v="62"/>
    <n v="29.15"/>
    <n v="4.91"/>
    <s v="yes"/>
    <x v="0"/>
    <x v="0"/>
    <n v="0"/>
    <x v="1"/>
    <x v="1"/>
    <x v="2"/>
    <d v="1996-10-24T00:00:00"/>
    <x v="2028"/>
    <x v="1"/>
    <s v="tier - 2"/>
    <x v="0"/>
    <x v="45"/>
  </r>
  <r>
    <s v="Id2030"/>
    <x v="1475"/>
    <n v="34.865000000000002"/>
    <n v="4.8"/>
    <s v="No"/>
    <x v="0"/>
    <x v="0"/>
    <n v="0"/>
    <x v="1"/>
    <x v="0"/>
    <x v="2"/>
    <d v="1999-11-01T00:00:00"/>
    <x v="2029"/>
    <x v="1"/>
    <s v="tier - 2"/>
    <x v="2"/>
    <x v="35"/>
  </r>
  <r>
    <s v="Id2031"/>
    <x v="1476"/>
    <n v="28.12"/>
    <n v="5.55"/>
    <s v="yes"/>
    <x v="1"/>
    <x v="0"/>
    <n v="2"/>
    <x v="1"/>
    <x v="1"/>
    <x v="2"/>
    <d v="2000-07-14T00:00:00"/>
    <x v="2030"/>
    <x v="1"/>
    <s v="tier - 1"/>
    <x v="1"/>
    <x v="21"/>
  </r>
  <r>
    <s v="Id2032"/>
    <x v="1477"/>
    <n v="29.45"/>
    <n v="5.24"/>
    <s v="yes"/>
    <x v="0"/>
    <x v="0"/>
    <n v="0"/>
    <x v="1"/>
    <x v="1"/>
    <x v="2"/>
    <d v="1996-06-21T00:00:00"/>
    <x v="2031"/>
    <x v="2"/>
    <s v="tier - 3"/>
    <x v="4"/>
    <x v="45"/>
  </r>
  <r>
    <s v="Id2033"/>
    <x v="1478"/>
    <n v="27.94"/>
    <n v="6.08"/>
    <s v="No"/>
    <x v="0"/>
    <x v="1"/>
    <n v="1"/>
    <x v="1"/>
    <x v="1"/>
    <x v="1"/>
    <d v="1993-08-12T00:00:00"/>
    <x v="2032"/>
    <x v="0"/>
    <s v="tier - 3"/>
    <x v="0"/>
    <x v="20"/>
  </r>
  <r>
    <s v="Id2034"/>
    <x v="778"/>
    <n v="27.2"/>
    <n v="5.83"/>
    <s v="No"/>
    <x v="0"/>
    <x v="1"/>
    <n v="1"/>
    <x v="1"/>
    <x v="1"/>
    <x v="1"/>
    <d v="1993-11-01T00:00:00"/>
    <x v="2033"/>
    <x v="2"/>
    <s v="tier - 3"/>
    <x v="3"/>
    <x v="20"/>
  </r>
  <r>
    <s v="Id2035"/>
    <x v="1479"/>
    <n v="33.344999999999999"/>
    <n v="4.29"/>
    <s v="No"/>
    <x v="0"/>
    <x v="0"/>
    <n v="1"/>
    <x v="1"/>
    <x v="0"/>
    <x v="2"/>
    <d v="1998-09-04T00:00:00"/>
    <x v="2034"/>
    <x v="1"/>
    <s v="tier - 3"/>
    <x v="1"/>
    <x v="44"/>
  </r>
  <r>
    <s v="Id2036"/>
    <x v="1480"/>
    <n v="29.925000000000001"/>
    <n v="5.3"/>
    <s v="No"/>
    <x v="0"/>
    <x v="0"/>
    <n v="1"/>
    <x v="1"/>
    <x v="0"/>
    <x v="2"/>
    <d v="1998-06-17T00:00:00"/>
    <x v="2035"/>
    <x v="1"/>
    <s v="tier - 3"/>
    <x v="1"/>
    <x v="44"/>
  </r>
  <r>
    <s v="Id2037"/>
    <x v="1481"/>
    <n v="24.225000000000001"/>
    <n v="4.42"/>
    <s v="No"/>
    <x v="0"/>
    <x v="0"/>
    <n v="1"/>
    <x v="1"/>
    <x v="2"/>
    <x v="2"/>
    <d v="1998-11-15T00:00:00"/>
    <x v="2036"/>
    <x v="1"/>
    <s v="tier - 3"/>
    <x v="1"/>
    <x v="44"/>
  </r>
  <r>
    <s v="Id2038"/>
    <x v="223"/>
    <n v="29.68"/>
    <n v="5.68"/>
    <s v="No"/>
    <x v="1"/>
    <x v="0"/>
    <n v="1"/>
    <x v="1"/>
    <x v="1"/>
    <x v="2"/>
    <d v="2000-10-01T00:00:00"/>
    <x v="2037"/>
    <x v="1"/>
    <s v="tier - 3"/>
    <x v="3"/>
    <x v="21"/>
  </r>
  <r>
    <s v="Id2039"/>
    <x v="1482"/>
    <n v="20.614999999999998"/>
    <n v="6.05"/>
    <s v="No"/>
    <x v="0"/>
    <x v="1"/>
    <n v="1"/>
    <x v="1"/>
    <x v="2"/>
    <x v="1"/>
    <d v="2003-09-23T00:00:00"/>
    <x v="2038"/>
    <x v="1"/>
    <s v="tier - 1"/>
    <x v="1"/>
    <x v="39"/>
  </r>
  <r>
    <s v="Id2040"/>
    <x v="1483"/>
    <n v="32.119999999999997"/>
    <n v="5.33"/>
    <s v="No"/>
    <x v="1"/>
    <x v="0"/>
    <n v="1"/>
    <x v="1"/>
    <x v="0"/>
    <x v="2"/>
    <d v="2004-08-04T00:00:00"/>
    <x v="2039"/>
    <x v="1"/>
    <s v="tier - 3"/>
    <x v="0"/>
    <x v="41"/>
  </r>
  <r>
    <s v="Id2041"/>
    <x v="724"/>
    <n v="27.36"/>
    <n v="6.22"/>
    <s v="No"/>
    <x v="0"/>
    <x v="0"/>
    <n v="0"/>
    <x v="1"/>
    <x v="1"/>
    <x v="1"/>
    <d v="1999-12-24T00:00:00"/>
    <x v="2040"/>
    <x v="1"/>
    <s v="tier - 3"/>
    <x v="1"/>
    <x v="35"/>
  </r>
  <r>
    <s v="Id2042"/>
    <x v="1484"/>
    <n v="17.385000000000002"/>
    <n v="5.84"/>
    <s v="No"/>
    <x v="0"/>
    <x v="0"/>
    <n v="0"/>
    <x v="1"/>
    <x v="3"/>
    <x v="1"/>
    <d v="1999-08-29T00:00:00"/>
    <x v="2041"/>
    <x v="1"/>
    <s v="tier - 1"/>
    <x v="1"/>
    <x v="35"/>
  </r>
  <r>
    <s v="Id2043"/>
    <x v="1485"/>
    <n v="30.13"/>
    <n v="5.71"/>
    <s v="No"/>
    <x v="1"/>
    <x v="0"/>
    <n v="1"/>
    <x v="1"/>
    <x v="0"/>
    <x v="1"/>
    <d v="2004-11-14T00:00:00"/>
    <x v="2042"/>
    <x v="1"/>
    <s v="tier - 1"/>
    <x v="14"/>
    <x v="41"/>
  </r>
  <r>
    <s v="Id2044"/>
    <x v="1486"/>
    <n v="25.44"/>
    <n v="6.04"/>
    <s v="yes"/>
    <x v="0"/>
    <x v="1"/>
    <n v="1"/>
    <x v="1"/>
    <x v="1"/>
    <x v="1"/>
    <d v="1997-08-10T00:00:00"/>
    <x v="2043"/>
    <x v="1"/>
    <s v="tier - 1"/>
    <x v="1"/>
    <x v="31"/>
  </r>
  <r>
    <s v="Id2045"/>
    <x v="1487"/>
    <n v="39.805"/>
    <n v="4.38"/>
    <s v="No"/>
    <x v="1"/>
    <x v="0"/>
    <n v="1"/>
    <x v="1"/>
    <x v="0"/>
    <x v="2"/>
    <d v="2000-10-11T00:00:00"/>
    <x v="2044"/>
    <x v="1"/>
    <s v="tier - 1"/>
    <x v="2"/>
    <x v="21"/>
  </r>
  <r>
    <s v="Id2046"/>
    <x v="1488"/>
    <n v="30.4"/>
    <n v="5.56"/>
    <s v="yes"/>
    <x v="1"/>
    <x v="0"/>
    <n v="1"/>
    <x v="1"/>
    <x v="0"/>
    <x v="2"/>
    <d v="2000-10-03T00:00:00"/>
    <x v="2045"/>
    <x v="1"/>
    <s v="tier - 3"/>
    <x v="2"/>
    <x v="21"/>
  </r>
  <r>
    <s v="Id2047"/>
    <x v="75"/>
    <n v="23.18"/>
    <n v="4.24"/>
    <s v="No"/>
    <x v="1"/>
    <x v="0"/>
    <n v="1"/>
    <x v="1"/>
    <x v="2"/>
    <x v="2"/>
    <d v="2000-12-17T00:00:00"/>
    <x v="2046"/>
    <x v="1"/>
    <s v="tier - 3"/>
    <x v="2"/>
    <x v="21"/>
  </r>
  <r>
    <s v="Id2048"/>
    <x v="1489"/>
    <n v="39.615000000000002"/>
    <n v="6.32"/>
    <s v="No"/>
    <x v="0"/>
    <x v="1"/>
    <n v="1"/>
    <x v="1"/>
    <x v="0"/>
    <x v="1"/>
    <d v="2003-12-03T00:00:00"/>
    <x v="2047"/>
    <x v="1"/>
    <s v="tier - 3"/>
    <x v="1"/>
    <x v="39"/>
  </r>
  <r>
    <s v="Id2049"/>
    <x v="1490"/>
    <n v="30.59"/>
    <n v="6.3"/>
    <s v="yes"/>
    <x v="0"/>
    <x v="1"/>
    <n v="1"/>
    <x v="1"/>
    <x v="0"/>
    <x v="1"/>
    <d v="1997-10-06T00:00:00"/>
    <x v="2048"/>
    <x v="2"/>
    <s v="tier - 3"/>
    <x v="4"/>
    <x v="31"/>
  </r>
  <r>
    <s v="Id2050"/>
    <x v="472"/>
    <n v="16.72"/>
    <n v="4.38"/>
    <s v="yes"/>
    <x v="0"/>
    <x v="0"/>
    <n v="1"/>
    <x v="1"/>
    <x v="3"/>
    <x v="2"/>
    <d v="1988-08-20T00:00:00"/>
    <x v="2049"/>
    <x v="1"/>
    <s v="tier - 2"/>
    <x v="0"/>
    <x v="23"/>
  </r>
  <r>
    <s v="Id2051"/>
    <x v="1491"/>
    <n v="26.22"/>
    <n v="4.6500000000000004"/>
    <s v="yes"/>
    <x v="0"/>
    <x v="1"/>
    <n v="1"/>
    <x v="1"/>
    <x v="1"/>
    <x v="2"/>
    <d v="1997-10-30T00:00:00"/>
    <x v="2050"/>
    <x v="0"/>
    <s v="tier - 3"/>
    <x v="7"/>
    <x v="31"/>
  </r>
  <r>
    <s v="Id2052"/>
    <x v="1492"/>
    <n v="31.824999999999999"/>
    <n v="4.7"/>
    <s v="No"/>
    <x v="0"/>
    <x v="1"/>
    <n v="1"/>
    <x v="1"/>
    <x v="0"/>
    <x v="2"/>
    <d v="2003-08-06T00:00:00"/>
    <x v="2051"/>
    <x v="1"/>
    <s v="tier - 2"/>
    <x v="1"/>
    <x v="39"/>
  </r>
  <r>
    <s v="Id2053"/>
    <x v="1493"/>
    <n v="25.745000000000001"/>
    <n v="4.34"/>
    <s v="No"/>
    <x v="0"/>
    <x v="1"/>
    <n v="1"/>
    <x v="1"/>
    <x v="1"/>
    <x v="2"/>
    <d v="2003-12-01T00:00:00"/>
    <x v="2052"/>
    <x v="1"/>
    <s v="tier - 3"/>
    <x v="1"/>
    <x v="39"/>
  </r>
  <r>
    <s v="Id2054"/>
    <x v="1494"/>
    <n v="24.605"/>
    <n v="5.62"/>
    <s v="No"/>
    <x v="0"/>
    <x v="1"/>
    <n v="1"/>
    <x v="1"/>
    <x v="2"/>
    <x v="2"/>
    <d v="2003-11-21T00:00:00"/>
    <x v="2053"/>
    <x v="1"/>
    <s v="tier - 2"/>
    <x v="1"/>
    <x v="39"/>
  </r>
  <r>
    <s v="Id2055"/>
    <x v="1495"/>
    <n v="24.51"/>
    <n v="4.24"/>
    <s v="No"/>
    <x v="0"/>
    <x v="1"/>
    <n v="1"/>
    <x v="1"/>
    <x v="2"/>
    <x v="2"/>
    <d v="2003-07-17T00:00:00"/>
    <x v="2054"/>
    <x v="1"/>
    <s v="tier - 2"/>
    <x v="1"/>
    <x v="39"/>
  </r>
  <r>
    <s v="Id2056"/>
    <x v="1496"/>
    <n v="31.065000000000001"/>
    <n v="4.57"/>
    <s v="yes"/>
    <x v="0"/>
    <x v="0"/>
    <n v="0"/>
    <x v="1"/>
    <x v="0"/>
    <x v="2"/>
    <d v="1996-06-13T00:00:00"/>
    <x v="2055"/>
    <x v="1"/>
    <s v="tier - 1"/>
    <x v="1"/>
    <x v="45"/>
  </r>
  <r>
    <s v="Id2057"/>
    <x v="1497"/>
    <n v="28.12"/>
    <n v="5.05"/>
    <s v="No"/>
    <x v="0"/>
    <x v="0"/>
    <n v="0"/>
    <x v="1"/>
    <x v="1"/>
    <x v="2"/>
    <d v="1999-06-11T00:00:00"/>
    <x v="2056"/>
    <x v="1"/>
    <s v="tier - 2"/>
    <x v="1"/>
    <x v="35"/>
  </r>
  <r>
    <s v="Id2058"/>
    <x v="455"/>
    <n v="38.06"/>
    <n v="6.16"/>
    <s v="No"/>
    <x v="0"/>
    <x v="0"/>
    <n v="0"/>
    <x v="1"/>
    <x v="0"/>
    <x v="1"/>
    <d v="1994-10-02T00:00:00"/>
    <x v="2057"/>
    <x v="2"/>
    <s v="tier - 2"/>
    <x v="0"/>
    <x v="6"/>
  </r>
  <r>
    <s v="Id2059"/>
    <x v="1498"/>
    <n v="24.96"/>
    <n v="4.57"/>
    <s v="No"/>
    <x v="0"/>
    <x v="0"/>
    <n v="0"/>
    <x v="1"/>
    <x v="0"/>
    <x v="2"/>
    <d v="1994-09-17T00:00:00"/>
    <x v="2058"/>
    <x v="1"/>
    <s v="tier - 2"/>
    <x v="0"/>
    <x v="6"/>
  </r>
  <r>
    <s v="Id2060"/>
    <x v="721"/>
    <n v="17.670000000000002"/>
    <n v="5.53"/>
    <s v="yes"/>
    <x v="0"/>
    <x v="0"/>
    <n v="0"/>
    <x v="1"/>
    <x v="3"/>
    <x v="2"/>
    <d v="1996-08-05T00:00:00"/>
    <x v="2059"/>
    <x v="2"/>
    <s v="tier - 2"/>
    <x v="1"/>
    <x v="45"/>
  </r>
  <r>
    <s v="Id2061"/>
    <x v="1499"/>
    <n v="31.35"/>
    <n v="5.84"/>
    <s v="No"/>
    <x v="1"/>
    <x v="0"/>
    <n v="1"/>
    <x v="1"/>
    <x v="0"/>
    <x v="1"/>
    <d v="2000-12-09T00:00:00"/>
    <x v="2060"/>
    <x v="1"/>
    <s v="tier - 1"/>
    <x v="1"/>
    <x v="21"/>
  </r>
  <r>
    <s v="Id2062"/>
    <x v="1500"/>
    <n v="28.31"/>
    <n v="6.41"/>
    <s v="No"/>
    <x v="1"/>
    <x v="0"/>
    <n v="1"/>
    <x v="1"/>
    <x v="1"/>
    <x v="0"/>
    <d v="2000-06-24T00:00:00"/>
    <x v="2061"/>
    <x v="1"/>
    <s v="tier - 2"/>
    <x v="1"/>
    <x v="21"/>
  </r>
  <r>
    <s v="Id2063"/>
    <x v="1501"/>
    <n v="30.3"/>
    <n v="4.7300000000000004"/>
    <s v="yes"/>
    <x v="0"/>
    <x v="1"/>
    <n v="1"/>
    <x v="1"/>
    <x v="0"/>
    <x v="2"/>
    <d v="1997-08-26T00:00:00"/>
    <x v="2062"/>
    <x v="1"/>
    <s v="tier - 1"/>
    <x v="3"/>
    <x v="31"/>
  </r>
  <r>
    <s v="Id2064"/>
    <x v="223"/>
    <n v="26.4"/>
    <n v="6.22"/>
    <s v="yes"/>
    <x v="0"/>
    <x v="0"/>
    <n v="0"/>
    <x v="1"/>
    <x v="1"/>
    <x v="1"/>
    <d v="2001-08-26T00:00:00"/>
    <x v="2063"/>
    <x v="1"/>
    <s v="tier - 1"/>
    <x v="3"/>
    <x v="47"/>
  </r>
  <r>
    <s v="Id2065"/>
    <x v="1502"/>
    <n v="22.135000000000002"/>
    <n v="4.46"/>
    <s v="yes"/>
    <x v="0"/>
    <x v="0"/>
    <n v="0"/>
    <x v="1"/>
    <x v="2"/>
    <x v="2"/>
    <d v="2001-07-28T00:00:00"/>
    <x v="2064"/>
    <x v="1"/>
    <s v="tier - 2"/>
    <x v="2"/>
    <x v="47"/>
  </r>
  <r>
    <s v="Id2066"/>
    <x v="1503"/>
    <n v="17.399999999999999"/>
    <n v="4.5"/>
    <s v="yes"/>
    <x v="0"/>
    <x v="0"/>
    <n v="0"/>
    <x v="1"/>
    <x v="3"/>
    <x v="2"/>
    <d v="2001-10-15T00:00:00"/>
    <x v="2065"/>
    <x v="1"/>
    <s v="tier - 3"/>
    <x v="3"/>
    <x v="47"/>
  </r>
  <r>
    <s v="Id2067"/>
    <x v="1151"/>
    <n v="28.06"/>
    <n v="8.93"/>
    <s v="No"/>
    <x v="0"/>
    <x v="0"/>
    <n v="0"/>
    <x v="1"/>
    <x v="1"/>
    <x v="0"/>
    <d v="2002-07-20T00:00:00"/>
    <x v="2066"/>
    <x v="1"/>
    <s v="tier - 2"/>
    <x v="14"/>
    <x v="43"/>
  </r>
  <r>
    <s v="Id2068"/>
    <x v="1504"/>
    <n v="31.13"/>
    <n v="11.02"/>
    <s v="No"/>
    <x v="0"/>
    <x v="0"/>
    <n v="0"/>
    <x v="1"/>
    <x v="0"/>
    <x v="0"/>
    <d v="2002-10-11T00:00:00"/>
    <x v="2067"/>
    <x v="1"/>
    <s v="tier - 3"/>
    <x v="0"/>
    <x v="43"/>
  </r>
  <r>
    <s v="Id2069"/>
    <x v="1505"/>
    <n v="18.46"/>
    <n v="5.25"/>
    <s v="No"/>
    <x v="0"/>
    <x v="0"/>
    <n v="0"/>
    <x v="1"/>
    <x v="3"/>
    <x v="2"/>
    <d v="1991-11-17T00:00:00"/>
    <x v="2068"/>
    <x v="1"/>
    <s v="tier - 1"/>
    <x v="0"/>
    <x v="42"/>
  </r>
  <r>
    <s v="Id2070"/>
    <x v="174"/>
    <n v="17.3"/>
    <n v="4.75"/>
    <s v="No"/>
    <x v="0"/>
    <x v="0"/>
    <n v="0"/>
    <x v="1"/>
    <x v="3"/>
    <x v="2"/>
    <d v="1990-10-01T00:00:00"/>
    <x v="2069"/>
    <x v="1"/>
    <s v="tier - 2"/>
    <x v="0"/>
    <x v="3"/>
  </r>
  <r>
    <s v="Id2071"/>
    <x v="200"/>
    <n v="35.625"/>
    <n v="4.68"/>
    <s v="yes"/>
    <x v="0"/>
    <x v="1"/>
    <n v="1"/>
    <x v="1"/>
    <x v="0"/>
    <x v="2"/>
    <d v="1997-07-28T00:00:00"/>
    <x v="2070"/>
    <x v="2"/>
    <s v="tier - 3"/>
    <x v="1"/>
    <x v="31"/>
  </r>
  <r>
    <s v="Id2072"/>
    <x v="1506"/>
    <n v="20.234999999999999"/>
    <n v="6.17"/>
    <s v="yes"/>
    <x v="1"/>
    <x v="0"/>
    <n v="2"/>
    <x v="1"/>
    <x v="2"/>
    <x v="1"/>
    <d v="2000-08-25T00:00:00"/>
    <x v="2071"/>
    <x v="1"/>
    <s v="tier - 3"/>
    <x v="1"/>
    <x v="21"/>
  </r>
  <r>
    <s v="Id2073"/>
    <x v="1507"/>
    <n v="27.55"/>
    <n v="4.5599999999999996"/>
    <s v="yes"/>
    <x v="0"/>
    <x v="1"/>
    <n v="1"/>
    <x v="1"/>
    <x v="1"/>
    <x v="2"/>
    <d v="1997-11-02T00:00:00"/>
    <x v="2072"/>
    <x v="2"/>
    <s v="tier - 1"/>
    <x v="1"/>
    <x v="31"/>
  </r>
  <r>
    <s v="Id2074"/>
    <x v="1508"/>
    <n v="17.97"/>
    <n v="6.3"/>
    <s v="No"/>
    <x v="0"/>
    <x v="0"/>
    <n v="0"/>
    <x v="1"/>
    <x v="3"/>
    <x v="1"/>
    <d v="1991-08-05T00:00:00"/>
    <x v="2073"/>
    <x v="1"/>
    <s v="tier - 1"/>
    <x v="0"/>
    <x v="42"/>
  </r>
  <r>
    <s v="Id2075"/>
    <x v="1509"/>
    <n v="29.98"/>
    <n v="6.03"/>
    <s v="No"/>
    <x v="1"/>
    <x v="0"/>
    <n v="1"/>
    <x v="1"/>
    <x v="0"/>
    <x v="1"/>
    <d v="2004-09-06T00:00:00"/>
    <x v="2074"/>
    <x v="1"/>
    <s v="tier - 2"/>
    <x v="1"/>
    <x v="41"/>
  </r>
  <r>
    <s v="Id2076"/>
    <x v="1276"/>
    <n v="33.659999999999997"/>
    <n v="4.2"/>
    <s v="yes"/>
    <x v="0"/>
    <x v="0"/>
    <n v="1"/>
    <x v="1"/>
    <x v="0"/>
    <x v="2"/>
    <d v="1995-10-15T00:00:00"/>
    <x v="2075"/>
    <x v="2"/>
    <s v="tier - 3"/>
    <x v="0"/>
    <x v="40"/>
  </r>
  <r>
    <s v="Id2077"/>
    <x v="88"/>
    <n v="32.67"/>
    <n v="5.61"/>
    <s v="yes"/>
    <x v="0"/>
    <x v="0"/>
    <n v="1"/>
    <x v="1"/>
    <x v="0"/>
    <x v="2"/>
    <d v="1995-07-09T00:00:00"/>
    <x v="2076"/>
    <x v="2"/>
    <s v="tier - 3"/>
    <x v="0"/>
    <x v="40"/>
  </r>
  <r>
    <s v="Id2078"/>
    <x v="531"/>
    <n v="30.5"/>
    <n v="5.88"/>
    <s v="yes"/>
    <x v="0"/>
    <x v="0"/>
    <n v="1"/>
    <x v="1"/>
    <x v="0"/>
    <x v="1"/>
    <d v="1995-10-14T00:00:00"/>
    <x v="2077"/>
    <x v="2"/>
    <s v="tier - 1"/>
    <x v="3"/>
    <x v="40"/>
  </r>
  <r>
    <s v="Id2079"/>
    <x v="455"/>
    <n v="23.1"/>
    <n v="5.92"/>
    <s v="yes"/>
    <x v="0"/>
    <x v="0"/>
    <n v="1"/>
    <x v="1"/>
    <x v="2"/>
    <x v="1"/>
    <d v="1995-11-06T00:00:00"/>
    <x v="2078"/>
    <x v="2"/>
    <s v="tier - 2"/>
    <x v="0"/>
    <x v="40"/>
  </r>
  <r>
    <s v="Id2080"/>
    <x v="1510"/>
    <n v="39.49"/>
    <n v="4.8099999999999996"/>
    <s v="No"/>
    <x v="0"/>
    <x v="0"/>
    <n v="1"/>
    <x v="1"/>
    <x v="0"/>
    <x v="2"/>
    <d v="1998-06-20T00:00:00"/>
    <x v="2079"/>
    <x v="1"/>
    <s v="tier - 2"/>
    <x v="0"/>
    <x v="44"/>
  </r>
  <r>
    <s v="Id2081"/>
    <x v="913"/>
    <n v="33.99"/>
    <n v="4.55"/>
    <s v="No"/>
    <x v="0"/>
    <x v="0"/>
    <n v="1"/>
    <x v="1"/>
    <x v="0"/>
    <x v="2"/>
    <d v="1998-07-02T00:00:00"/>
    <x v="2080"/>
    <x v="1"/>
    <s v="tier - 3"/>
    <x v="0"/>
    <x v="44"/>
  </r>
  <r>
    <s v="Id2082"/>
    <x v="846"/>
    <n v="27.72"/>
    <n v="6.43"/>
    <s v="No"/>
    <x v="0"/>
    <x v="0"/>
    <n v="1"/>
    <x v="1"/>
    <x v="1"/>
    <x v="0"/>
    <d v="1998-08-17T00:00:00"/>
    <x v="2081"/>
    <x v="1"/>
    <s v="tier - 3"/>
    <x v="0"/>
    <x v="44"/>
  </r>
  <r>
    <s v="Id2083"/>
    <x v="1511"/>
    <n v="30.59"/>
    <n v="11.62"/>
    <s v="No"/>
    <x v="0"/>
    <x v="0"/>
    <n v="0"/>
    <x v="1"/>
    <x v="0"/>
    <x v="0"/>
    <d v="2002-07-11T00:00:00"/>
    <x v="2082"/>
    <x v="1"/>
    <s v="tier - 2"/>
    <x v="2"/>
    <x v="43"/>
  </r>
  <r>
    <s v="Id2084"/>
    <x v="1512"/>
    <n v="22.6"/>
    <n v="6.04"/>
    <s v="No"/>
    <x v="0"/>
    <x v="0"/>
    <n v="1"/>
    <x v="1"/>
    <x v="2"/>
    <x v="1"/>
    <d v="1998-11-19T00:00:00"/>
    <x v="2083"/>
    <x v="1"/>
    <s v="tier - 1"/>
    <x v="3"/>
    <x v="44"/>
  </r>
  <r>
    <s v="Id2085"/>
    <x v="1513"/>
    <n v="28.785"/>
    <n v="8.82"/>
    <s v="No"/>
    <x v="0"/>
    <x v="0"/>
    <n v="0"/>
    <x v="1"/>
    <x v="1"/>
    <x v="0"/>
    <d v="2002-07-29T00:00:00"/>
    <x v="2084"/>
    <x v="1"/>
    <s v="tier - 1"/>
    <x v="2"/>
    <x v="43"/>
  </r>
  <r>
    <s v="Id2086"/>
    <x v="1514"/>
    <n v="50.38"/>
    <n v="5.8"/>
    <s v="No"/>
    <x v="0"/>
    <x v="0"/>
    <n v="0"/>
    <x v="1"/>
    <x v="0"/>
    <x v="1"/>
    <d v="1999-11-21T00:00:00"/>
    <x v="2085"/>
    <x v="1"/>
    <s v="tier - 2"/>
    <x v="0"/>
    <x v="35"/>
  </r>
  <r>
    <s v="Id2087"/>
    <x v="205"/>
    <n v="35.200000000000003"/>
    <n v="4.28"/>
    <s v="No"/>
    <x v="0"/>
    <x v="0"/>
    <n v="0"/>
    <x v="1"/>
    <x v="0"/>
    <x v="2"/>
    <d v="1999-11-12T00:00:00"/>
    <x v="2086"/>
    <x v="1"/>
    <s v="tier - 2"/>
    <x v="3"/>
    <x v="35"/>
  </r>
  <r>
    <s v="Id2088"/>
    <x v="1515"/>
    <n v="35.72"/>
    <n v="5.5"/>
    <s v="yes"/>
    <x v="0"/>
    <x v="0"/>
    <n v="0"/>
    <x v="1"/>
    <x v="0"/>
    <x v="2"/>
    <d v="2001-06-03T00:00:00"/>
    <x v="2087"/>
    <x v="1"/>
    <s v="tier - 3"/>
    <x v="1"/>
    <x v="21"/>
  </r>
  <r>
    <s v="Id2089"/>
    <x v="1400"/>
    <n v="24.51"/>
    <n v="4.6900000000000004"/>
    <s v="No"/>
    <x v="0"/>
    <x v="0"/>
    <n v="0"/>
    <x v="1"/>
    <x v="2"/>
    <x v="2"/>
    <d v="1999-08-10T00:00:00"/>
    <x v="2088"/>
    <x v="1"/>
    <s v="tier - 1"/>
    <x v="9"/>
    <x v="35"/>
  </r>
  <r>
    <s v="Id2090"/>
    <x v="1516"/>
    <n v="23.844999999999999"/>
    <n v="4.43"/>
    <s v="No"/>
    <x v="0"/>
    <x v="0"/>
    <n v="0"/>
    <x v="1"/>
    <x v="2"/>
    <x v="2"/>
    <d v="1999-12-17T00:00:00"/>
    <x v="2089"/>
    <x v="1"/>
    <s v="tier - 1"/>
    <x v="7"/>
    <x v="35"/>
  </r>
  <r>
    <s v="Id2091"/>
    <x v="1517"/>
    <n v="15.68"/>
    <n v="6.16"/>
    <s v="yes"/>
    <x v="0"/>
    <x v="0"/>
    <n v="1"/>
    <x v="1"/>
    <x v="3"/>
    <x v="1"/>
    <d v="1988-12-12T00:00:00"/>
    <x v="2090"/>
    <x v="1"/>
    <s v="tier - 2"/>
    <x v="0"/>
    <x v="23"/>
  </r>
  <r>
    <s v="Id2092"/>
    <x v="132"/>
    <n v="32.395000000000003"/>
    <n v="6.66"/>
    <s v="No"/>
    <x v="0"/>
    <x v="0"/>
    <n v="0"/>
    <x v="1"/>
    <x v="0"/>
    <x v="0"/>
    <d v="2002-11-05T00:00:00"/>
    <x v="2091"/>
    <x v="1"/>
    <s v="tier - 1"/>
    <x v="1"/>
    <x v="43"/>
  </r>
  <r>
    <s v="Id2093"/>
    <x v="98"/>
    <n v="23.655000000000001"/>
    <n v="5.92"/>
    <s v="No"/>
    <x v="0"/>
    <x v="0"/>
    <n v="1"/>
    <x v="1"/>
    <x v="2"/>
    <x v="1"/>
    <d v="1998-10-21T00:00:00"/>
    <x v="2092"/>
    <x v="2"/>
    <s v="tier - 3"/>
    <x v="1"/>
    <x v="44"/>
  </r>
  <r>
    <s v="Id2094"/>
    <x v="388"/>
    <n v="28.4"/>
    <n v="5.97"/>
    <s v="No"/>
    <x v="0"/>
    <x v="1"/>
    <n v="1"/>
    <x v="1"/>
    <x v="1"/>
    <x v="1"/>
    <d v="2003-11-18T00:00:00"/>
    <x v="2093"/>
    <x v="1"/>
    <s v="tier - 3"/>
    <x v="3"/>
    <x v="39"/>
  </r>
  <r>
    <s v="Id2095"/>
    <x v="1518"/>
    <n v="35.42"/>
    <n v="4.6399999999999997"/>
    <s v="yes"/>
    <x v="0"/>
    <x v="0"/>
    <n v="0"/>
    <x v="1"/>
    <x v="0"/>
    <x v="2"/>
    <d v="1996-12-17T00:00:00"/>
    <x v="2094"/>
    <x v="1"/>
    <s v="tier - 1"/>
    <x v="0"/>
    <x v="45"/>
  </r>
  <r>
    <s v="Id2096"/>
    <x v="589"/>
    <n v="26.18"/>
    <n v="6.12"/>
    <s v="No"/>
    <x v="1"/>
    <x v="0"/>
    <n v="1"/>
    <x v="1"/>
    <x v="1"/>
    <x v="1"/>
    <d v="2004-09-06T00:00:00"/>
    <x v="2095"/>
    <x v="1"/>
    <s v="tier - 3"/>
    <x v="0"/>
    <x v="41"/>
  </r>
  <r>
    <s v="Id2097"/>
    <x v="1519"/>
    <n v="20.8"/>
    <n v="4.87"/>
    <s v="yes"/>
    <x v="0"/>
    <x v="0"/>
    <n v="0"/>
    <x v="1"/>
    <x v="2"/>
    <x v="2"/>
    <d v="1996-11-28T00:00:00"/>
    <x v="2096"/>
    <x v="0"/>
    <s v="tier - 2"/>
    <x v="3"/>
    <x v="45"/>
  </r>
  <r>
    <s v="Id2098"/>
    <x v="695"/>
    <n v="15.82"/>
    <n v="4.5999999999999996"/>
    <s v="No"/>
    <x v="0"/>
    <x v="0"/>
    <n v="0"/>
    <x v="1"/>
    <x v="3"/>
    <x v="2"/>
    <d v="1989-10-05T00:00:00"/>
    <x v="2097"/>
    <x v="1"/>
    <s v="tier - 1"/>
    <x v="0"/>
    <x v="4"/>
  </r>
  <r>
    <s v="Id2099"/>
    <x v="145"/>
    <n v="17.670000000000002"/>
    <n v="4.78"/>
    <s v="No"/>
    <x v="0"/>
    <x v="0"/>
    <n v="0"/>
    <x v="1"/>
    <x v="3"/>
    <x v="2"/>
    <d v="1991-06-16T00:00:00"/>
    <x v="2098"/>
    <x v="1"/>
    <s v="tier - 1"/>
    <x v="0"/>
    <x v="42"/>
  </r>
  <r>
    <s v="Id2100"/>
    <x v="1520"/>
    <n v="31.92"/>
    <n v="11.05"/>
    <s v="No"/>
    <x v="0"/>
    <x v="0"/>
    <n v="0"/>
    <x v="1"/>
    <x v="0"/>
    <x v="0"/>
    <d v="2002-11-12T00:00:00"/>
    <x v="2099"/>
    <x v="1"/>
    <s v="tier - 1"/>
    <x v="1"/>
    <x v="43"/>
  </r>
  <r>
    <s v="Id2101"/>
    <x v="1521"/>
    <n v="28.975000000000001"/>
    <n v="7.62"/>
    <s v="No"/>
    <x v="0"/>
    <x v="0"/>
    <n v="0"/>
    <x v="1"/>
    <x v="1"/>
    <x v="0"/>
    <d v="2002-07-15T00:00:00"/>
    <x v="2100"/>
    <x v="1"/>
    <s v="tier - 1"/>
    <x v="1"/>
    <x v="43"/>
  </r>
  <r>
    <s v="Id2102"/>
    <x v="504"/>
    <n v="31.73"/>
    <n v="4.78"/>
    <s v="yes"/>
    <x v="1"/>
    <x v="0"/>
    <n v="2"/>
    <x v="1"/>
    <x v="0"/>
    <x v="2"/>
    <d v="2000-12-11T00:00:00"/>
    <x v="2101"/>
    <x v="1"/>
    <s v="tier - 3"/>
    <x v="4"/>
    <x v="21"/>
  </r>
  <r>
    <s v="Id2103"/>
    <x v="1522"/>
    <n v="28.88"/>
    <n v="6.09"/>
    <s v="yes"/>
    <x v="1"/>
    <x v="0"/>
    <n v="2"/>
    <x v="1"/>
    <x v="1"/>
    <x v="1"/>
    <d v="2000-06-30T00:00:00"/>
    <x v="2102"/>
    <x v="1"/>
    <s v="tier - 2"/>
    <x v="11"/>
    <x v="21"/>
  </r>
  <r>
    <s v="Id2104"/>
    <x v="316"/>
    <n v="25.555"/>
    <n v="5.1100000000000003"/>
    <s v="No"/>
    <x v="0"/>
    <x v="1"/>
    <n v="1"/>
    <x v="1"/>
    <x v="1"/>
    <x v="2"/>
    <d v="2003-12-10T00:00:00"/>
    <x v="2103"/>
    <x v="1"/>
    <s v="tier - 3"/>
    <x v="1"/>
    <x v="39"/>
  </r>
  <r>
    <s v="Id2105"/>
    <x v="1523"/>
    <n v="37.29"/>
    <n v="4.46"/>
    <s v="No"/>
    <x v="1"/>
    <x v="0"/>
    <n v="1"/>
    <x v="1"/>
    <x v="0"/>
    <x v="2"/>
    <d v="2004-12-12T00:00:00"/>
    <x v="2104"/>
    <x v="1"/>
    <s v="tier - 1"/>
    <x v="0"/>
    <x v="41"/>
  </r>
  <r>
    <s v="Id2106"/>
    <x v="1524"/>
    <n v="40.28"/>
    <n v="6.11"/>
    <s v="No"/>
    <x v="1"/>
    <x v="0"/>
    <n v="1"/>
    <x v="1"/>
    <x v="0"/>
    <x v="1"/>
    <d v="2004-09-25T00:00:00"/>
    <x v="2105"/>
    <x v="1"/>
    <s v="tier - 1"/>
    <x v="2"/>
    <x v="41"/>
  </r>
  <r>
    <s v="Id2107"/>
    <x v="1525"/>
    <n v="40.185000000000002"/>
    <n v="4.66"/>
    <s v="No"/>
    <x v="1"/>
    <x v="0"/>
    <n v="1"/>
    <x v="1"/>
    <x v="0"/>
    <x v="2"/>
    <d v="2004-06-13T00:00:00"/>
    <x v="2106"/>
    <x v="1"/>
    <s v="tier - 1"/>
    <x v="2"/>
    <x v="41"/>
  </r>
  <r>
    <s v="Id2108"/>
    <x v="1526"/>
    <n v="23.57"/>
    <n v="6.14"/>
    <s v="No"/>
    <x v="0"/>
    <x v="0"/>
    <n v="0"/>
    <x v="1"/>
    <x v="2"/>
    <x v="1"/>
    <d v="1994-11-17T00:00:00"/>
    <x v="2107"/>
    <x v="1"/>
    <s v="tier - 2"/>
    <x v="0"/>
    <x v="6"/>
  </r>
  <r>
    <s v="Id2109"/>
    <x v="1527"/>
    <n v="35.625"/>
    <n v="6.21"/>
    <s v="No"/>
    <x v="1"/>
    <x v="0"/>
    <n v="1"/>
    <x v="1"/>
    <x v="0"/>
    <x v="1"/>
    <d v="2004-07-27T00:00:00"/>
    <x v="2108"/>
    <x v="1"/>
    <s v="tier - 2"/>
    <x v="2"/>
    <x v="41"/>
  </r>
  <r>
    <s v="Id2110"/>
    <x v="1528"/>
    <n v="33.155000000000001"/>
    <n v="4.5999999999999996"/>
    <s v="No"/>
    <x v="1"/>
    <x v="0"/>
    <n v="1"/>
    <x v="1"/>
    <x v="0"/>
    <x v="2"/>
    <d v="2004-08-06T00:00:00"/>
    <x v="2109"/>
    <x v="1"/>
    <s v="tier - 2"/>
    <x v="2"/>
    <x v="41"/>
  </r>
  <r>
    <s v="Id2111"/>
    <x v="1529"/>
    <n v="31.92"/>
    <n v="5.04"/>
    <s v="No"/>
    <x v="1"/>
    <x v="0"/>
    <n v="1"/>
    <x v="1"/>
    <x v="0"/>
    <x v="2"/>
    <d v="2004-11-13T00:00:00"/>
    <x v="2110"/>
    <x v="1"/>
    <s v="tier - 3"/>
    <x v="2"/>
    <x v="41"/>
  </r>
  <r>
    <s v="Id2112"/>
    <x v="1530"/>
    <n v="30.305"/>
    <n v="5.08"/>
    <s v="No"/>
    <x v="1"/>
    <x v="0"/>
    <n v="1"/>
    <x v="1"/>
    <x v="0"/>
    <x v="2"/>
    <d v="2004-10-28T00:00:00"/>
    <x v="2111"/>
    <x v="1"/>
    <s v="tier - 2"/>
    <x v="2"/>
    <x v="41"/>
  </r>
  <r>
    <s v="Id2113"/>
    <x v="678"/>
    <n v="30.114999999999998"/>
    <n v="4.38"/>
    <s v="No"/>
    <x v="1"/>
    <x v="0"/>
    <n v="1"/>
    <x v="1"/>
    <x v="0"/>
    <x v="2"/>
    <d v="2004-08-06T00:00:00"/>
    <x v="2112"/>
    <x v="1"/>
    <s v="tier - 2"/>
    <x v="2"/>
    <x v="41"/>
  </r>
  <r>
    <s v="Id2114"/>
    <x v="303"/>
    <n v="24.09"/>
    <n v="4.79"/>
    <s v="No"/>
    <x v="1"/>
    <x v="0"/>
    <n v="1"/>
    <x v="1"/>
    <x v="2"/>
    <x v="2"/>
    <d v="2004-07-27T00:00:00"/>
    <x v="2113"/>
    <x v="1"/>
    <s v="tier - 3"/>
    <x v="0"/>
    <x v="41"/>
  </r>
  <r>
    <s v="Id2115"/>
    <x v="440"/>
    <n v="28.215"/>
    <n v="4.21"/>
    <s v="No"/>
    <x v="1"/>
    <x v="0"/>
    <n v="1"/>
    <x v="1"/>
    <x v="1"/>
    <x v="2"/>
    <d v="2004-09-12T00:00:00"/>
    <x v="2114"/>
    <x v="1"/>
    <s v="tier - 2"/>
    <x v="2"/>
    <x v="41"/>
  </r>
  <r>
    <s v="Id2116"/>
    <x v="1531"/>
    <n v="26.315000000000001"/>
    <n v="5.47"/>
    <s v="No"/>
    <x v="1"/>
    <x v="0"/>
    <n v="1"/>
    <x v="1"/>
    <x v="1"/>
    <x v="2"/>
    <d v="2004-09-03T00:00:00"/>
    <x v="2115"/>
    <x v="1"/>
    <s v="tier - 1"/>
    <x v="8"/>
    <x v="41"/>
  </r>
  <r>
    <s v="Id2117"/>
    <x v="1532"/>
    <n v="25.08"/>
    <n v="5.09"/>
    <s v="No"/>
    <x v="1"/>
    <x v="0"/>
    <n v="1"/>
    <x v="1"/>
    <x v="1"/>
    <x v="2"/>
    <d v="2004-12-07T00:00:00"/>
    <x v="2116"/>
    <x v="1"/>
    <s v="tier - 3"/>
    <x v="2"/>
    <x v="41"/>
  </r>
  <r>
    <s v="Id2118"/>
    <x v="1533"/>
    <n v="15.41"/>
    <n v="5.08"/>
    <s v="No"/>
    <x v="0"/>
    <x v="0"/>
    <n v="0"/>
    <x v="1"/>
    <x v="3"/>
    <x v="2"/>
    <d v="1991-12-16T00:00:00"/>
    <x v="2117"/>
    <x v="1"/>
    <s v="tier - 2"/>
    <x v="1"/>
    <x v="42"/>
  </r>
  <r>
    <s v="Id2119"/>
    <x v="145"/>
    <n v="23.83"/>
    <n v="5.68"/>
    <s v="No"/>
    <x v="0"/>
    <x v="0"/>
    <n v="0"/>
    <x v="1"/>
    <x v="2"/>
    <x v="2"/>
    <d v="1994-09-27T00:00:00"/>
    <x v="2118"/>
    <x v="1"/>
    <s v="tier - 2"/>
    <x v="0"/>
    <x v="6"/>
  </r>
  <r>
    <s v="Id2120"/>
    <x v="427"/>
    <n v="36"/>
    <n v="4.66"/>
    <s v="No"/>
    <x v="1"/>
    <x v="0"/>
    <n v="1"/>
    <x v="1"/>
    <x v="0"/>
    <x v="2"/>
    <d v="2000-08-23T00:00:00"/>
    <x v="2119"/>
    <x v="1"/>
    <s v="tier - 2"/>
    <x v="3"/>
    <x v="21"/>
  </r>
  <r>
    <s v="Id2121"/>
    <x v="1534"/>
    <n v="28.82"/>
    <n v="5.59"/>
    <s v="No"/>
    <x v="1"/>
    <x v="0"/>
    <n v="1"/>
    <x v="1"/>
    <x v="1"/>
    <x v="2"/>
    <d v="2000-12-10T00:00:00"/>
    <x v="2120"/>
    <x v="1"/>
    <s v="tier - 2"/>
    <x v="0"/>
    <x v="21"/>
  </r>
  <r>
    <s v="Id2122"/>
    <x v="1535"/>
    <n v="28.05"/>
    <n v="6.2"/>
    <s v="No"/>
    <x v="1"/>
    <x v="0"/>
    <n v="1"/>
    <x v="1"/>
    <x v="1"/>
    <x v="1"/>
    <d v="2000-11-29T00:00:00"/>
    <x v="2121"/>
    <x v="1"/>
    <s v="tier - 3"/>
    <x v="0"/>
    <x v="21"/>
  </r>
  <r>
    <s v="Id2123"/>
    <x v="1536"/>
    <n v="27.1"/>
    <n v="4.45"/>
    <s v="No"/>
    <x v="1"/>
    <x v="0"/>
    <n v="1"/>
    <x v="1"/>
    <x v="1"/>
    <x v="2"/>
    <d v="2000-10-22T00:00:00"/>
    <x v="2122"/>
    <x v="1"/>
    <s v="tier - 2"/>
    <x v="3"/>
    <x v="21"/>
  </r>
  <r>
    <s v="Id2124"/>
    <x v="1537"/>
    <n v="24.3"/>
    <n v="6.1"/>
    <s v="yes"/>
    <x v="1"/>
    <x v="0"/>
    <n v="1"/>
    <x v="1"/>
    <x v="2"/>
    <x v="1"/>
    <d v="2000-12-27T00:00:00"/>
    <x v="2123"/>
    <x v="1"/>
    <s v="tier - 3"/>
    <x v="3"/>
    <x v="21"/>
  </r>
  <r>
    <s v="Id2125"/>
    <x v="1538"/>
    <n v="30.72"/>
    <n v="6.06"/>
    <s v="No"/>
    <x v="1"/>
    <x v="0"/>
    <n v="1"/>
    <x v="1"/>
    <x v="0"/>
    <x v="1"/>
    <d v="2004-10-04T00:00:00"/>
    <x v="2124"/>
    <x v="1"/>
    <s v="tier - 1"/>
    <x v="3"/>
    <x v="41"/>
  </r>
  <r>
    <s v="Id2126"/>
    <x v="1494"/>
    <n v="37.43"/>
    <n v="4.5599999999999996"/>
    <s v="No"/>
    <x v="0"/>
    <x v="1"/>
    <n v="1"/>
    <x v="1"/>
    <x v="0"/>
    <x v="2"/>
    <d v="2003-08-19T00:00:00"/>
    <x v="2125"/>
    <x v="1"/>
    <s v="tier - 1"/>
    <x v="1"/>
    <x v="39"/>
  </r>
  <r>
    <s v="Id2127"/>
    <x v="1539"/>
    <n v="25.74"/>
    <n v="6.41"/>
    <s v="yes"/>
    <x v="0"/>
    <x v="1"/>
    <n v="1"/>
    <x v="1"/>
    <x v="1"/>
    <x v="0"/>
    <d v="1997-09-03T00:00:00"/>
    <x v="2126"/>
    <x v="2"/>
    <s v="tier - 1"/>
    <x v="0"/>
    <x v="31"/>
  </r>
  <r>
    <s v="Id2128"/>
    <x v="1261"/>
    <n v="36.575000000000003"/>
    <n v="5.57"/>
    <s v="No"/>
    <x v="0"/>
    <x v="1"/>
    <n v="1"/>
    <x v="1"/>
    <x v="0"/>
    <x v="2"/>
    <d v="2003-09-26T00:00:00"/>
    <x v="2127"/>
    <x v="1"/>
    <s v="tier - 2"/>
    <x v="1"/>
    <x v="39"/>
  </r>
  <r>
    <s v="Id2129"/>
    <x v="1540"/>
    <n v="35.15"/>
    <n v="5.47"/>
    <s v="No"/>
    <x v="0"/>
    <x v="1"/>
    <n v="1"/>
    <x v="1"/>
    <x v="0"/>
    <x v="2"/>
    <d v="2003-09-01T00:00:00"/>
    <x v="2128"/>
    <x v="1"/>
    <s v="tier - 3"/>
    <x v="1"/>
    <x v="39"/>
  </r>
  <r>
    <s v="Id2130"/>
    <x v="1186"/>
    <n v="32.11"/>
    <n v="4.43"/>
    <s v="No"/>
    <x v="0"/>
    <x v="1"/>
    <n v="1"/>
    <x v="1"/>
    <x v="0"/>
    <x v="2"/>
    <d v="2003-12-22T00:00:00"/>
    <x v="2129"/>
    <x v="1"/>
    <s v="tier - 3"/>
    <x v="1"/>
    <x v="39"/>
  </r>
  <r>
    <s v="Id2131"/>
    <x v="1541"/>
    <n v="30.495000000000001"/>
    <n v="4.95"/>
    <s v="No"/>
    <x v="0"/>
    <x v="1"/>
    <n v="1"/>
    <x v="1"/>
    <x v="0"/>
    <x v="2"/>
    <d v="2003-08-30T00:00:00"/>
    <x v="2130"/>
    <x v="1"/>
    <s v="tier - 1"/>
    <x v="1"/>
    <x v="39"/>
  </r>
  <r>
    <s v="Id2132"/>
    <x v="1542"/>
    <n v="29.24"/>
    <n v="4.04"/>
    <s v="No"/>
    <x v="1"/>
    <x v="0"/>
    <n v="1"/>
    <x v="1"/>
    <x v="1"/>
    <x v="2"/>
    <d v="2004-11-04T00:00:00"/>
    <x v="2131"/>
    <x v="1"/>
    <s v="tier - 1"/>
    <x v="1"/>
    <x v="41"/>
  </r>
  <r>
    <s v="Id2133"/>
    <x v="1481"/>
    <n v="22.515000000000001"/>
    <n v="5.93"/>
    <s v="No"/>
    <x v="0"/>
    <x v="1"/>
    <n v="1"/>
    <x v="1"/>
    <x v="2"/>
    <x v="1"/>
    <d v="2003-09-30T00:00:00"/>
    <x v="2132"/>
    <x v="1"/>
    <s v="tier - 3"/>
    <x v="1"/>
    <x v="39"/>
  </r>
  <r>
    <s v="Id2134"/>
    <x v="233"/>
    <n v="15.65"/>
    <n v="4.2300000000000004"/>
    <s v="No"/>
    <x v="0"/>
    <x v="0"/>
    <n v="0"/>
    <x v="1"/>
    <x v="3"/>
    <x v="2"/>
    <d v="1989-07-21T00:00:00"/>
    <x v="2133"/>
    <x v="1"/>
    <s v="tier - 2"/>
    <x v="0"/>
    <x v="4"/>
  </r>
  <r>
    <s v="Id2135"/>
    <x v="1543"/>
    <n v="27.36"/>
    <n v="5.59"/>
    <s v="yes"/>
    <x v="0"/>
    <x v="0"/>
    <n v="0"/>
    <x v="1"/>
    <x v="1"/>
    <x v="2"/>
    <d v="2001-11-28T00:00:00"/>
    <x v="2134"/>
    <x v="1"/>
    <s v="tier - 1"/>
    <x v="4"/>
    <x v="47"/>
  </r>
  <r>
    <s v="Id2136"/>
    <x v="1544"/>
    <n v="22.3"/>
    <n v="4.8899999999999997"/>
    <s v="yes"/>
    <x v="0"/>
    <x v="0"/>
    <n v="0"/>
    <x v="1"/>
    <x v="2"/>
    <x v="2"/>
    <d v="2001-06-22T00:00:00"/>
    <x v="2135"/>
    <x v="2"/>
    <s v="tier - 2"/>
    <x v="3"/>
    <x v="47"/>
  </r>
  <r>
    <s v="Id2137"/>
    <x v="1545"/>
    <n v="26.03"/>
    <n v="5.81"/>
    <s v="yes"/>
    <x v="0"/>
    <x v="0"/>
    <n v="0"/>
    <x v="1"/>
    <x v="1"/>
    <x v="1"/>
    <d v="2001-08-14T00:00:00"/>
    <x v="2136"/>
    <x v="2"/>
    <s v="tier - 2"/>
    <x v="9"/>
    <x v="47"/>
  </r>
  <r>
    <s v="Id2138"/>
    <x v="388"/>
    <n v="27.74"/>
    <n v="4.29"/>
    <s v="No"/>
    <x v="1"/>
    <x v="0"/>
    <n v="1"/>
    <x v="1"/>
    <x v="1"/>
    <x v="2"/>
    <d v="2004-06-12T00:00:00"/>
    <x v="2137"/>
    <x v="2"/>
    <s v="tier - 2"/>
    <x v="15"/>
    <x v="41"/>
  </r>
  <r>
    <s v="Id2139"/>
    <x v="1546"/>
    <n v="32.11"/>
    <n v="4.03"/>
    <s v="yes"/>
    <x v="1"/>
    <x v="0"/>
    <n v="2"/>
    <x v="1"/>
    <x v="0"/>
    <x v="2"/>
    <d v="2000-07-26T00:00:00"/>
    <x v="2138"/>
    <x v="2"/>
    <s v="tier - 3"/>
    <x v="1"/>
    <x v="21"/>
  </r>
  <r>
    <s v="Id2140"/>
    <x v="89"/>
    <n v="25.175000000000001"/>
    <n v="6.29"/>
    <s v="yes"/>
    <x v="1"/>
    <x v="0"/>
    <n v="2"/>
    <x v="1"/>
    <x v="1"/>
    <x v="1"/>
    <d v="2000-09-02T00:00:00"/>
    <x v="2139"/>
    <x v="2"/>
    <s v="tier - 3"/>
    <x v="1"/>
    <x v="21"/>
  </r>
  <r>
    <s v="Id2141"/>
    <x v="75"/>
    <n v="39.49"/>
    <n v="4.4800000000000004"/>
    <s v="yes"/>
    <x v="0"/>
    <x v="0"/>
    <n v="0"/>
    <x v="1"/>
    <x v="0"/>
    <x v="2"/>
    <d v="2001-08-04T00:00:00"/>
    <x v="2140"/>
    <x v="2"/>
    <s v="tier - 2"/>
    <x v="0"/>
    <x v="47"/>
  </r>
  <r>
    <s v="Id2142"/>
    <x v="1547"/>
    <n v="34.869999999999997"/>
    <n v="5.51"/>
    <s v="yes"/>
    <x v="0"/>
    <x v="0"/>
    <n v="0"/>
    <x v="1"/>
    <x v="0"/>
    <x v="2"/>
    <d v="2001-09-06T00:00:00"/>
    <x v="2141"/>
    <x v="2"/>
    <s v="tier - 2"/>
    <x v="0"/>
    <x v="47"/>
  </r>
  <r>
    <s v="Id2143"/>
    <x v="1548"/>
    <n v="34.6"/>
    <n v="4.5"/>
    <s v="yes"/>
    <x v="0"/>
    <x v="0"/>
    <n v="0"/>
    <x v="1"/>
    <x v="0"/>
    <x v="2"/>
    <d v="2001-07-01T00:00:00"/>
    <x v="2142"/>
    <x v="2"/>
    <s v="tier - 1"/>
    <x v="3"/>
    <x v="47"/>
  </r>
  <r>
    <s v="Id2144"/>
    <x v="1549"/>
    <n v="25.8"/>
    <n v="6.29"/>
    <s v="yes"/>
    <x v="0"/>
    <x v="0"/>
    <n v="0"/>
    <x v="1"/>
    <x v="1"/>
    <x v="1"/>
    <d v="2001-08-14T00:00:00"/>
    <x v="2143"/>
    <x v="2"/>
    <s v="tier - 2"/>
    <x v="3"/>
    <x v="47"/>
  </r>
  <r>
    <s v="Id2145"/>
    <x v="1550"/>
    <n v="35.86"/>
    <n v="4.33"/>
    <s v="No"/>
    <x v="0"/>
    <x v="0"/>
    <n v="1"/>
    <x v="1"/>
    <x v="0"/>
    <x v="2"/>
    <d v="1998-09-14T00:00:00"/>
    <x v="2144"/>
    <x v="2"/>
    <s v="tier - 2"/>
    <x v="0"/>
    <x v="44"/>
  </r>
  <r>
    <s v="Id2146"/>
    <x v="1551"/>
    <n v="40.47"/>
    <n v="11.15"/>
    <s v="No"/>
    <x v="0"/>
    <x v="0"/>
    <n v="0"/>
    <x v="1"/>
    <x v="0"/>
    <x v="0"/>
    <d v="2002-09-29T00:00:00"/>
    <x v="2145"/>
    <x v="2"/>
    <s v="tier - 3"/>
    <x v="4"/>
    <x v="43"/>
  </r>
  <r>
    <s v="Id2147"/>
    <x v="1552"/>
    <n v="32.01"/>
    <n v="6.45"/>
    <s v="No"/>
    <x v="0"/>
    <x v="0"/>
    <n v="1"/>
    <x v="1"/>
    <x v="0"/>
    <x v="0"/>
    <d v="1998-12-29T00:00:00"/>
    <x v="2146"/>
    <x v="2"/>
    <s v="tier - 1"/>
    <x v="0"/>
    <x v="44"/>
  </r>
  <r>
    <s v="Id2148"/>
    <x v="1553"/>
    <n v="33"/>
    <n v="9.27"/>
    <s v="No"/>
    <x v="0"/>
    <x v="0"/>
    <n v="0"/>
    <x v="1"/>
    <x v="0"/>
    <x v="0"/>
    <d v="2002-07-16T00:00:00"/>
    <x v="2147"/>
    <x v="2"/>
    <s v="tier - 3"/>
    <x v="3"/>
    <x v="43"/>
  </r>
  <r>
    <s v="Id2149"/>
    <x v="25"/>
    <n v="29.3"/>
    <n v="6.15"/>
    <s v="No"/>
    <x v="0"/>
    <x v="0"/>
    <n v="1"/>
    <x v="1"/>
    <x v="1"/>
    <x v="1"/>
    <d v="1998-09-29T00:00:00"/>
    <x v="2148"/>
    <x v="2"/>
    <s v="tier - 1"/>
    <x v="3"/>
    <x v="44"/>
  </r>
  <r>
    <s v="Id2150"/>
    <x v="1554"/>
    <n v="25.8"/>
    <n v="4.13"/>
    <s v="No"/>
    <x v="0"/>
    <x v="0"/>
    <n v="1"/>
    <x v="1"/>
    <x v="1"/>
    <x v="2"/>
    <d v="1998-10-05T00:00:00"/>
    <x v="2149"/>
    <x v="2"/>
    <s v="tier - 1"/>
    <x v="3"/>
    <x v="44"/>
  </r>
  <r>
    <s v="Id2151"/>
    <x v="1555"/>
    <n v="23.4"/>
    <n v="4.24"/>
    <s v="No"/>
    <x v="0"/>
    <x v="0"/>
    <n v="1"/>
    <x v="1"/>
    <x v="2"/>
    <x v="2"/>
    <d v="1998-09-28T00:00:00"/>
    <x v="2150"/>
    <x v="2"/>
    <s v="tier - 3"/>
    <x v="3"/>
    <x v="44"/>
  </r>
  <r>
    <s v="Id2152"/>
    <x v="1556"/>
    <n v="27.93"/>
    <n v="9.8800000000000008"/>
    <s v="No"/>
    <x v="0"/>
    <x v="0"/>
    <n v="0"/>
    <x v="1"/>
    <x v="1"/>
    <x v="0"/>
    <d v="2002-07-29T00:00:00"/>
    <x v="2151"/>
    <x v="2"/>
    <s v="tier - 2"/>
    <x v="4"/>
    <x v="43"/>
  </r>
  <r>
    <s v="Id2153"/>
    <x v="1557"/>
    <n v="22"/>
    <n v="9.5"/>
    <s v="No"/>
    <x v="0"/>
    <x v="0"/>
    <n v="0"/>
    <x v="1"/>
    <x v="2"/>
    <x v="0"/>
    <d v="2002-09-07T00:00:00"/>
    <x v="2152"/>
    <x v="2"/>
    <s v="tier - 1"/>
    <x v="3"/>
    <x v="43"/>
  </r>
  <r>
    <s v="Id2154"/>
    <x v="1558"/>
    <n v="36.86"/>
    <n v="4.97"/>
    <s v="yes"/>
    <x v="0"/>
    <x v="0"/>
    <n v="0"/>
    <x v="1"/>
    <x v="0"/>
    <x v="2"/>
    <d v="2001-12-09T00:00:00"/>
    <x v="2153"/>
    <x v="2"/>
    <s v="tier - 2"/>
    <x v="1"/>
    <x v="47"/>
  </r>
  <r>
    <s v="Id2155"/>
    <x v="1559"/>
    <n v="31.254999999999999"/>
    <n v="5.49"/>
    <s v="yes"/>
    <x v="0"/>
    <x v="0"/>
    <n v="0"/>
    <x v="1"/>
    <x v="0"/>
    <x v="2"/>
    <d v="2001-08-03T00:00:00"/>
    <x v="2154"/>
    <x v="2"/>
    <s v="tier - 3"/>
    <x v="1"/>
    <x v="47"/>
  </r>
  <r>
    <s v="Id2156"/>
    <x v="1391"/>
    <n v="23.06"/>
    <n v="4.47"/>
    <s v="No"/>
    <x v="0"/>
    <x v="0"/>
    <n v="0"/>
    <x v="1"/>
    <x v="2"/>
    <x v="2"/>
    <d v="1994-10-06T00:00:00"/>
    <x v="2155"/>
    <x v="2"/>
    <s v="tier - 3"/>
    <x v="0"/>
    <x v="6"/>
  </r>
  <r>
    <s v="Id2157"/>
    <x v="7"/>
    <n v="28.975000000000001"/>
    <n v="4.34"/>
    <s v="yes"/>
    <x v="0"/>
    <x v="0"/>
    <n v="0"/>
    <x v="1"/>
    <x v="1"/>
    <x v="2"/>
    <d v="2001-08-10T00:00:00"/>
    <x v="2156"/>
    <x v="2"/>
    <s v="tier - 1"/>
    <x v="1"/>
    <x v="47"/>
  </r>
  <r>
    <s v="Id2158"/>
    <x v="1560"/>
    <n v="33.299999999999997"/>
    <n v="9.49"/>
    <s v="No"/>
    <x v="0"/>
    <x v="0"/>
    <n v="0"/>
    <x v="1"/>
    <x v="0"/>
    <x v="0"/>
    <d v="2002-08-21T00:00:00"/>
    <x v="2157"/>
    <x v="2"/>
    <s v="tier - 1"/>
    <x v="3"/>
    <x v="43"/>
  </r>
  <r>
    <s v="Id2159"/>
    <x v="1285"/>
    <n v="33"/>
    <n v="10.16"/>
    <s v="No"/>
    <x v="0"/>
    <x v="0"/>
    <n v="0"/>
    <x v="1"/>
    <x v="0"/>
    <x v="0"/>
    <d v="2002-08-29T00:00:00"/>
    <x v="2158"/>
    <x v="2"/>
    <s v="tier - 2"/>
    <x v="0"/>
    <x v="43"/>
  </r>
  <r>
    <s v="Id2160"/>
    <x v="1561"/>
    <n v="31.46"/>
    <n v="11.19"/>
    <s v="No"/>
    <x v="0"/>
    <x v="0"/>
    <n v="0"/>
    <x v="1"/>
    <x v="0"/>
    <x v="0"/>
    <d v="2002-10-29T00:00:00"/>
    <x v="2159"/>
    <x v="2"/>
    <s v="tier - 1"/>
    <x v="0"/>
    <x v="43"/>
  </r>
  <r>
    <s v="Id2161"/>
    <x v="624"/>
    <n v="29.6"/>
    <n v="11.03"/>
    <s v="No"/>
    <x v="0"/>
    <x v="0"/>
    <n v="0"/>
    <x v="1"/>
    <x v="1"/>
    <x v="0"/>
    <d v="2002-09-22T00:00:00"/>
    <x v="2160"/>
    <x v="2"/>
    <s v="tier - 2"/>
    <x v="3"/>
    <x v="43"/>
  </r>
  <r>
    <s v="Id2162"/>
    <x v="171"/>
    <n v="22.05"/>
    <n v="4.43"/>
    <s v="yes"/>
    <x v="0"/>
    <x v="0"/>
    <n v="0"/>
    <x v="1"/>
    <x v="2"/>
    <x v="2"/>
    <d v="1996-07-02T00:00:00"/>
    <x v="2161"/>
    <x v="2"/>
    <s v="tier - 3"/>
    <x v="1"/>
    <x v="45"/>
  </r>
  <r>
    <s v="Id2163"/>
    <x v="1562"/>
    <n v="27.06"/>
    <n v="6.14"/>
    <s v="No"/>
    <x v="1"/>
    <x v="0"/>
    <n v="1"/>
    <x v="1"/>
    <x v="1"/>
    <x v="1"/>
    <d v="2004-12-27T00:00:00"/>
    <x v="2162"/>
    <x v="2"/>
    <s v="tier - 1"/>
    <x v="15"/>
    <x v="41"/>
  </r>
  <r>
    <s v="Id2164"/>
    <x v="1563"/>
    <n v="20.49"/>
    <n v="4.87"/>
    <s v="No"/>
    <x v="0"/>
    <x v="0"/>
    <n v="0"/>
    <x v="1"/>
    <x v="2"/>
    <x v="2"/>
    <d v="1994-12-06T00:00:00"/>
    <x v="2163"/>
    <x v="2"/>
    <s v="tier - 2"/>
    <x v="1"/>
    <x v="6"/>
  </r>
  <r>
    <s v="Id2165"/>
    <x v="596"/>
    <n v="28.4"/>
    <n v="4.3"/>
    <s v="No"/>
    <x v="0"/>
    <x v="1"/>
    <n v="1"/>
    <x v="1"/>
    <x v="1"/>
    <x v="2"/>
    <d v="2003-07-20T00:00:00"/>
    <x v="2164"/>
    <x v="2"/>
    <s v="tier - 2"/>
    <x v="3"/>
    <x v="39"/>
  </r>
  <r>
    <s v="Id2166"/>
    <x v="1564"/>
    <n v="41.91"/>
    <n v="6.19"/>
    <s v="No"/>
    <x v="0"/>
    <x v="0"/>
    <n v="0"/>
    <x v="1"/>
    <x v="0"/>
    <x v="1"/>
    <d v="1999-12-12T00:00:00"/>
    <x v="2165"/>
    <x v="2"/>
    <s v="tier - 2"/>
    <x v="0"/>
    <x v="35"/>
  </r>
  <r>
    <s v="Id2167"/>
    <x v="1565"/>
    <n v="24.6"/>
    <n v="6.19"/>
    <s v="No"/>
    <x v="0"/>
    <x v="1"/>
    <n v="1"/>
    <x v="1"/>
    <x v="2"/>
    <x v="1"/>
    <d v="2003-08-04T00:00:00"/>
    <x v="2166"/>
    <x v="2"/>
    <s v="tier - 2"/>
    <x v="3"/>
    <x v="39"/>
  </r>
  <r>
    <s v="Id2168"/>
    <x v="480"/>
    <n v="20.9"/>
    <n v="5.12"/>
    <s v="No"/>
    <x v="0"/>
    <x v="1"/>
    <n v="1"/>
    <x v="1"/>
    <x v="2"/>
    <x v="2"/>
    <d v="2003-08-11T00:00:00"/>
    <x v="2167"/>
    <x v="2"/>
    <s v="tier - 3"/>
    <x v="3"/>
    <x v="39"/>
  </r>
  <r>
    <s v="Id2169"/>
    <x v="1566"/>
    <n v="34.4"/>
    <n v="4.04"/>
    <s v="No"/>
    <x v="0"/>
    <x v="0"/>
    <n v="0"/>
    <x v="1"/>
    <x v="0"/>
    <x v="2"/>
    <d v="1999-10-01T00:00:00"/>
    <x v="2168"/>
    <x v="2"/>
    <s v="tier - 2"/>
    <x v="3"/>
    <x v="35"/>
  </r>
  <r>
    <s v="Id2170"/>
    <x v="135"/>
    <n v="32.56"/>
    <n v="5.36"/>
    <s v="No"/>
    <x v="0"/>
    <x v="0"/>
    <n v="0"/>
    <x v="1"/>
    <x v="0"/>
    <x v="2"/>
    <d v="1999-11-17T00:00:00"/>
    <x v="2169"/>
    <x v="2"/>
    <s v="tier - 3"/>
    <x v="0"/>
    <x v="35"/>
  </r>
  <r>
    <s v="Id2171"/>
    <x v="755"/>
    <n v="27.98"/>
    <n v="4.38"/>
    <s v="No"/>
    <x v="1"/>
    <x v="0"/>
    <n v="1"/>
    <x v="1"/>
    <x v="1"/>
    <x v="2"/>
    <d v="2004-08-19T00:00:00"/>
    <x v="2170"/>
    <x v="2"/>
    <s v="tier - 1"/>
    <x v="1"/>
    <x v="41"/>
  </r>
  <r>
    <s v="Id2172"/>
    <x v="142"/>
    <n v="26.51"/>
    <n v="4.58"/>
    <s v="No"/>
    <x v="0"/>
    <x v="0"/>
    <n v="0"/>
    <x v="1"/>
    <x v="1"/>
    <x v="2"/>
    <d v="1999-09-25T00:00:00"/>
    <x v="2171"/>
    <x v="2"/>
    <s v="tier - 3"/>
    <x v="0"/>
    <x v="35"/>
  </r>
  <r>
    <s v="Id2173"/>
    <x v="1567"/>
    <n v="29.734999999999999"/>
    <n v="11.92"/>
    <s v="No"/>
    <x v="0"/>
    <x v="0"/>
    <n v="0"/>
    <x v="1"/>
    <x v="1"/>
    <x v="0"/>
    <d v="2002-12-13T00:00:00"/>
    <x v="2172"/>
    <x v="2"/>
    <s v="tier - 3"/>
    <x v="1"/>
    <x v="43"/>
  </r>
  <r>
    <s v="Id2174"/>
    <x v="1568"/>
    <n v="40.5"/>
    <n v="5.4"/>
    <s v="No"/>
    <x v="0"/>
    <x v="1"/>
    <n v="1"/>
    <x v="1"/>
    <x v="0"/>
    <x v="2"/>
    <d v="2003-11-19T00:00:00"/>
    <x v="2173"/>
    <x v="2"/>
    <s v="tier - 1"/>
    <x v="3"/>
    <x v="39"/>
  </r>
  <r>
    <s v="Id2175"/>
    <x v="1569"/>
    <n v="25.64"/>
    <n v="4.76"/>
    <s v="No"/>
    <x v="0"/>
    <x v="0"/>
    <n v="1"/>
    <x v="1"/>
    <x v="1"/>
    <x v="2"/>
    <d v="1998-10-07T00:00:00"/>
    <x v="2174"/>
    <x v="2"/>
    <s v="tier - 3"/>
    <x v="0"/>
    <x v="44"/>
  </r>
  <r>
    <s v="Id2176"/>
    <x v="1570"/>
    <n v="32.9"/>
    <n v="4.78"/>
    <s v="No"/>
    <x v="0"/>
    <x v="1"/>
    <n v="1"/>
    <x v="1"/>
    <x v="0"/>
    <x v="2"/>
    <d v="2003-09-26T00:00:00"/>
    <x v="2175"/>
    <x v="2"/>
    <s v="tier - 1"/>
    <x v="3"/>
    <x v="39"/>
  </r>
  <r>
    <s v="Id2177"/>
    <x v="1571"/>
    <n v="29.8"/>
    <n v="4.26"/>
    <s v="No"/>
    <x v="0"/>
    <x v="1"/>
    <n v="1"/>
    <x v="1"/>
    <x v="1"/>
    <x v="2"/>
    <d v="2003-07-28T00:00:00"/>
    <x v="2176"/>
    <x v="2"/>
    <s v="tier - 1"/>
    <x v="3"/>
    <x v="39"/>
  </r>
  <r>
    <s v="Id2178"/>
    <x v="313"/>
    <n v="28.9"/>
    <n v="5.85"/>
    <s v="No"/>
    <x v="0"/>
    <x v="1"/>
    <n v="1"/>
    <x v="1"/>
    <x v="1"/>
    <x v="1"/>
    <d v="2003-07-25T00:00:00"/>
    <x v="2177"/>
    <x v="2"/>
    <s v="tier - 1"/>
    <x v="3"/>
    <x v="39"/>
  </r>
  <r>
    <s v="Id2179"/>
    <x v="1572"/>
    <n v="24.7"/>
    <n v="5.32"/>
    <s v="No"/>
    <x v="0"/>
    <x v="1"/>
    <n v="1"/>
    <x v="1"/>
    <x v="2"/>
    <x v="2"/>
    <d v="2003-11-14T00:00:00"/>
    <x v="2178"/>
    <x v="2"/>
    <s v="tier - 2"/>
    <x v="3"/>
    <x v="39"/>
  </r>
  <r>
    <s v="Id2180"/>
    <x v="295"/>
    <n v="20.6"/>
    <n v="5.14"/>
    <s v="No"/>
    <x v="0"/>
    <x v="1"/>
    <n v="1"/>
    <x v="1"/>
    <x v="2"/>
    <x v="2"/>
    <d v="2003-11-09T00:00:00"/>
    <x v="2179"/>
    <x v="2"/>
    <s v="tier - 2"/>
    <x v="3"/>
    <x v="39"/>
  </r>
  <r>
    <s v="Id2181"/>
    <x v="1573"/>
    <n v="18.600000000000001"/>
    <n v="5"/>
    <s v="No"/>
    <x v="0"/>
    <x v="1"/>
    <n v="1"/>
    <x v="1"/>
    <x v="2"/>
    <x v="2"/>
    <d v="2003-09-01T00:00:00"/>
    <x v="2180"/>
    <x v="2"/>
    <s v="tier - 2"/>
    <x v="3"/>
    <x v="39"/>
  </r>
  <r>
    <s v="Id2182"/>
    <x v="311"/>
    <n v="17.8"/>
    <n v="4.55"/>
    <s v="No"/>
    <x v="0"/>
    <x v="1"/>
    <n v="1"/>
    <x v="1"/>
    <x v="3"/>
    <x v="2"/>
    <d v="2003-11-21T00:00:00"/>
    <x v="2181"/>
    <x v="2"/>
    <s v="tier - 3"/>
    <x v="3"/>
    <x v="39"/>
  </r>
  <r>
    <s v="Id2183"/>
    <x v="1330"/>
    <n v="35.200000000000003"/>
    <n v="5.97"/>
    <s v="No"/>
    <x v="1"/>
    <x v="0"/>
    <n v="1"/>
    <x v="1"/>
    <x v="0"/>
    <x v="1"/>
    <d v="2004-09-09T00:00:00"/>
    <x v="2182"/>
    <x v="2"/>
    <s v="tier - 1"/>
    <x v="0"/>
    <x v="41"/>
  </r>
  <r>
    <s v="Id2184"/>
    <x v="1574"/>
    <n v="33.770000000000003"/>
    <n v="4.0199999999999996"/>
    <s v="No"/>
    <x v="1"/>
    <x v="0"/>
    <n v="1"/>
    <x v="1"/>
    <x v="0"/>
    <x v="2"/>
    <d v="2004-10-21T00:00:00"/>
    <x v="2183"/>
    <x v="2"/>
    <s v="tier - 2"/>
    <x v="0"/>
    <x v="41"/>
  </r>
  <r>
    <s v="Id2185"/>
    <x v="231"/>
    <n v="30.03"/>
    <n v="4.04"/>
    <s v="No"/>
    <x v="1"/>
    <x v="0"/>
    <n v="1"/>
    <x v="1"/>
    <x v="0"/>
    <x v="2"/>
    <d v="2004-09-11T00:00:00"/>
    <x v="2184"/>
    <x v="2"/>
    <s v="tier - 3"/>
    <x v="0"/>
    <x v="41"/>
  </r>
  <r>
    <s v="Id2186"/>
    <x v="1575"/>
    <n v="29.37"/>
    <n v="5.54"/>
    <s v="No"/>
    <x v="1"/>
    <x v="0"/>
    <n v="1"/>
    <x v="1"/>
    <x v="1"/>
    <x v="2"/>
    <d v="2004-06-10T00:00:00"/>
    <x v="2185"/>
    <x v="2"/>
    <s v="tier - 3"/>
    <x v="0"/>
    <x v="41"/>
  </r>
  <r>
    <s v="Id2187"/>
    <x v="6"/>
    <n v="28.5"/>
    <n v="4.03"/>
    <s v="No"/>
    <x v="1"/>
    <x v="0"/>
    <n v="1"/>
    <x v="1"/>
    <x v="1"/>
    <x v="2"/>
    <d v="2004-09-21T00:00:00"/>
    <x v="2186"/>
    <x v="2"/>
    <s v="tier - 1"/>
    <x v="4"/>
    <x v="41"/>
  </r>
  <r>
    <s v="Id2188"/>
    <x v="79"/>
    <n v="23.32"/>
    <n v="5.62"/>
    <s v="No"/>
    <x v="1"/>
    <x v="0"/>
    <n v="1"/>
    <x v="1"/>
    <x v="2"/>
    <x v="2"/>
    <d v="2004-09-19T00:00:00"/>
    <x v="2187"/>
    <x v="2"/>
    <s v="tier - 3"/>
    <x v="0"/>
    <x v="41"/>
  </r>
  <r>
    <s v="Id2189"/>
    <x v="1576"/>
    <n v="26.125"/>
    <n v="5.27"/>
    <s v="No"/>
    <x v="1"/>
    <x v="0"/>
    <n v="1"/>
    <x v="1"/>
    <x v="1"/>
    <x v="2"/>
    <d v="2004-12-12T00:00:00"/>
    <x v="2188"/>
    <x v="2"/>
    <s v="tier - 1"/>
    <x v="9"/>
    <x v="41"/>
  </r>
  <r>
    <s v="Id2190"/>
    <x v="1577"/>
    <n v="25.46"/>
    <n v="5.18"/>
    <s v="No"/>
    <x v="1"/>
    <x v="0"/>
    <n v="1"/>
    <x v="1"/>
    <x v="1"/>
    <x v="2"/>
    <d v="2004-10-17T00:00:00"/>
    <x v="2189"/>
    <x v="2"/>
    <s v="tier - 2"/>
    <x v="4"/>
    <x v="41"/>
  </r>
  <r>
    <s v="Id2191"/>
    <x v="1578"/>
    <n v="23.75"/>
    <n v="5.27"/>
    <s v="No"/>
    <x v="1"/>
    <x v="0"/>
    <n v="1"/>
    <x v="1"/>
    <x v="2"/>
    <x v="2"/>
    <d v="2004-12-06T00:00:00"/>
    <x v="2190"/>
    <x v="1"/>
    <s v="tier - 2"/>
    <x v="5"/>
    <x v="41"/>
  </r>
  <r>
    <s v="Id2192"/>
    <x v="1579"/>
    <n v="23.085000000000001"/>
    <n v="5.62"/>
    <s v="No"/>
    <x v="1"/>
    <x v="0"/>
    <n v="1"/>
    <x v="1"/>
    <x v="2"/>
    <x v="2"/>
    <d v="2004-12-14T00:00:00"/>
    <x v="2191"/>
    <x v="1"/>
    <s v="tier - 3"/>
    <x v="11"/>
    <x v="41"/>
  </r>
  <r>
    <s v="Id2193"/>
    <x v="1580"/>
    <n v="22.99"/>
    <n v="5.0599999999999996"/>
    <s v="No"/>
    <x v="1"/>
    <x v="0"/>
    <n v="1"/>
    <x v="1"/>
    <x v="2"/>
    <x v="2"/>
    <d v="2004-11-07T00:00:00"/>
    <x v="2192"/>
    <x v="1"/>
    <s v="tier - 1"/>
    <x v="4"/>
    <x v="41"/>
  </r>
  <r>
    <s v="Id2194"/>
    <x v="1581"/>
    <n v="21.47"/>
    <n v="4.6900000000000004"/>
    <s v="No"/>
    <x v="1"/>
    <x v="0"/>
    <n v="1"/>
    <x v="1"/>
    <x v="2"/>
    <x v="2"/>
    <d v="2004-12-10T00:00:00"/>
    <x v="2193"/>
    <x v="1"/>
    <s v="tier - 3"/>
    <x v="9"/>
    <x v="41"/>
  </r>
  <r>
    <s v="Id2195"/>
    <x v="1582"/>
    <n v="15.96"/>
    <n v="5.44"/>
    <s v="No"/>
    <x v="1"/>
    <x v="0"/>
    <n v="1"/>
    <x v="1"/>
    <x v="3"/>
    <x v="2"/>
    <d v="2004-11-17T00:00:00"/>
    <x v="2194"/>
    <x v="1"/>
    <s v="tier - 2"/>
    <x v="5"/>
    <x v="41"/>
  </r>
  <r>
    <s v="Id2196"/>
    <x v="1583"/>
    <n v="39.5"/>
    <n v="5.05"/>
    <s v="No"/>
    <x v="1"/>
    <x v="0"/>
    <n v="1"/>
    <x v="1"/>
    <x v="0"/>
    <x v="2"/>
    <d v="2000-10-21T00:00:00"/>
    <x v="2195"/>
    <x v="1"/>
    <s v="tier - 2"/>
    <x v="3"/>
    <x v="21"/>
  </r>
  <r>
    <s v="Id2197"/>
    <x v="1584"/>
    <n v="33.770000000000003"/>
    <n v="6"/>
    <s v="No"/>
    <x v="1"/>
    <x v="0"/>
    <n v="1"/>
    <x v="1"/>
    <x v="0"/>
    <x v="1"/>
    <d v="2000-06-10T00:00:00"/>
    <x v="2196"/>
    <x v="1"/>
    <s v="tier - 2"/>
    <x v="0"/>
    <x v="21"/>
  </r>
  <r>
    <s v="Id2198"/>
    <x v="47"/>
    <n v="26.84"/>
    <n v="5.99"/>
    <s v="yes"/>
    <x v="1"/>
    <x v="0"/>
    <n v="1"/>
    <x v="1"/>
    <x v="1"/>
    <x v="1"/>
    <d v="2000-10-23T00:00:00"/>
    <x v="2197"/>
    <x v="1"/>
    <s v="tier - 2"/>
    <x v="0"/>
    <x v="21"/>
  </r>
  <r>
    <s v="Id2199"/>
    <x v="1585"/>
    <n v="35.53"/>
    <n v="4.3600000000000003"/>
    <s v="No"/>
    <x v="0"/>
    <x v="1"/>
    <n v="1"/>
    <x v="1"/>
    <x v="0"/>
    <x v="2"/>
    <d v="2003-12-30T00:00:00"/>
    <x v="2198"/>
    <x v="1"/>
    <s v="tier - 1"/>
    <x v="1"/>
    <x v="39"/>
  </r>
  <r>
    <s v="Id2200"/>
    <x v="1586"/>
    <n v="30.59"/>
    <n v="4.41"/>
    <s v="No"/>
    <x v="0"/>
    <x v="1"/>
    <n v="1"/>
    <x v="1"/>
    <x v="0"/>
    <x v="2"/>
    <d v="2003-08-21T00:00:00"/>
    <x v="2199"/>
    <x v="1"/>
    <s v="tier - 2"/>
    <x v="1"/>
    <x v="39"/>
  </r>
  <r>
    <s v="Id2201"/>
    <x v="1587"/>
    <n v="30.59"/>
    <n v="4.17"/>
    <s v="No"/>
    <x v="0"/>
    <x v="1"/>
    <n v="1"/>
    <x v="1"/>
    <x v="0"/>
    <x v="2"/>
    <d v="2003-09-16T00:00:00"/>
    <x v="2199"/>
    <x v="1"/>
    <s v="tier - 2"/>
    <x v="1"/>
    <x v="39"/>
  </r>
  <r>
    <s v="Id2202"/>
    <x v="167"/>
    <n v="27.835000000000001"/>
    <n v="4.4400000000000004"/>
    <s v="No"/>
    <x v="0"/>
    <x v="1"/>
    <n v="1"/>
    <x v="1"/>
    <x v="1"/>
    <x v="2"/>
    <d v="2003-12-30T00:00:00"/>
    <x v="2200"/>
    <x v="1"/>
    <s v="tier - 3"/>
    <x v="1"/>
    <x v="39"/>
  </r>
  <r>
    <s v="Id2203"/>
    <x v="1588"/>
    <n v="40.26"/>
    <n v="5.52"/>
    <s v="No"/>
    <x v="1"/>
    <x v="0"/>
    <n v="1"/>
    <x v="1"/>
    <x v="0"/>
    <x v="2"/>
    <d v="2004-06-13T00:00:00"/>
    <x v="2201"/>
    <x v="1"/>
    <s v="tier - 2"/>
    <x v="0"/>
    <x v="41"/>
  </r>
  <r>
    <s v="Id2204"/>
    <x v="1589"/>
    <n v="39.82"/>
    <n v="6.01"/>
    <s v="No"/>
    <x v="1"/>
    <x v="0"/>
    <n v="1"/>
    <x v="1"/>
    <x v="0"/>
    <x v="1"/>
    <d v="2004-08-08T00:00:00"/>
    <x v="2202"/>
    <x v="1"/>
    <s v="tier - 1"/>
    <x v="0"/>
    <x v="41"/>
  </r>
  <r>
    <s v="Id2205"/>
    <x v="1590"/>
    <n v="39.159999999999997"/>
    <n v="5.81"/>
    <s v="No"/>
    <x v="1"/>
    <x v="0"/>
    <n v="1"/>
    <x v="1"/>
    <x v="0"/>
    <x v="1"/>
    <d v="2004-12-13T00:00:00"/>
    <x v="2203"/>
    <x v="1"/>
    <s v="tier - 2"/>
    <x v="0"/>
    <x v="41"/>
  </r>
  <r>
    <s v="Id2206"/>
    <x v="1591"/>
    <n v="25.555"/>
    <n v="4.37"/>
    <s v="No"/>
    <x v="0"/>
    <x v="1"/>
    <n v="1"/>
    <x v="1"/>
    <x v="1"/>
    <x v="2"/>
    <d v="2003-09-16T00:00:00"/>
    <x v="2204"/>
    <x v="1"/>
    <s v="tier - 2"/>
    <x v="1"/>
    <x v="39"/>
  </r>
  <r>
    <s v="Id2207"/>
    <x v="1090"/>
    <n v="25.175000000000001"/>
    <n v="5.74"/>
    <s v="No"/>
    <x v="0"/>
    <x v="1"/>
    <n v="1"/>
    <x v="1"/>
    <x v="1"/>
    <x v="1"/>
    <d v="2003-10-03T00:00:00"/>
    <x v="2205"/>
    <x v="1"/>
    <s v="tier - 2"/>
    <x v="1"/>
    <x v="39"/>
  </r>
  <r>
    <s v="Id2208"/>
    <x v="1592"/>
    <n v="38.28"/>
    <n v="5.39"/>
    <s v="No"/>
    <x v="1"/>
    <x v="0"/>
    <n v="1"/>
    <x v="1"/>
    <x v="0"/>
    <x v="2"/>
    <d v="2004-07-09T00:00:00"/>
    <x v="2206"/>
    <x v="1"/>
    <s v="tier - 1"/>
    <x v="0"/>
    <x v="41"/>
  </r>
  <r>
    <s v="Id2209"/>
    <x v="1593"/>
    <n v="38.17"/>
    <n v="4.07"/>
    <s v="No"/>
    <x v="1"/>
    <x v="0"/>
    <n v="1"/>
    <x v="1"/>
    <x v="0"/>
    <x v="2"/>
    <d v="2004-12-05T00:00:00"/>
    <x v="2207"/>
    <x v="1"/>
    <s v="tier - 3"/>
    <x v="0"/>
    <x v="41"/>
  </r>
  <r>
    <s v="Id2210"/>
    <x v="16"/>
    <n v="36.85"/>
    <n v="5.49"/>
    <s v="No"/>
    <x v="1"/>
    <x v="0"/>
    <n v="1"/>
    <x v="1"/>
    <x v="0"/>
    <x v="2"/>
    <d v="2004-10-04T00:00:00"/>
    <x v="2208"/>
    <x v="1"/>
    <s v="tier - 2"/>
    <x v="0"/>
    <x v="41"/>
  </r>
  <r>
    <s v="Id2211"/>
    <x v="1412"/>
    <n v="22.61"/>
    <n v="5.68"/>
    <s v="No"/>
    <x v="0"/>
    <x v="1"/>
    <n v="1"/>
    <x v="1"/>
    <x v="2"/>
    <x v="2"/>
    <d v="2003-07-17T00:00:00"/>
    <x v="2209"/>
    <x v="1"/>
    <s v="tier - 1"/>
    <x v="1"/>
    <x v="39"/>
  </r>
  <r>
    <s v="Id2212"/>
    <x v="1090"/>
    <n v="21.754999999999999"/>
    <n v="6.09"/>
    <s v="No"/>
    <x v="0"/>
    <x v="1"/>
    <n v="1"/>
    <x v="1"/>
    <x v="2"/>
    <x v="1"/>
    <d v="2003-12-04T00:00:00"/>
    <x v="2210"/>
    <x v="1"/>
    <s v="tier - 2"/>
    <x v="1"/>
    <x v="39"/>
  </r>
  <r>
    <s v="Id2213"/>
    <x v="359"/>
    <n v="20.425000000000001"/>
    <n v="5.53"/>
    <s v="No"/>
    <x v="0"/>
    <x v="1"/>
    <n v="1"/>
    <x v="1"/>
    <x v="2"/>
    <x v="2"/>
    <d v="2003-09-09T00:00:00"/>
    <x v="2211"/>
    <x v="1"/>
    <s v="tier - 3"/>
    <x v="1"/>
    <x v="39"/>
  </r>
  <r>
    <s v="Id2214"/>
    <x v="1594"/>
    <n v="31.35"/>
    <n v="4.28"/>
    <s v="No"/>
    <x v="1"/>
    <x v="0"/>
    <n v="1"/>
    <x v="1"/>
    <x v="0"/>
    <x v="2"/>
    <d v="2004-07-25T00:00:00"/>
    <x v="2212"/>
    <x v="1"/>
    <s v="tier - 1"/>
    <x v="0"/>
    <x v="41"/>
  </r>
  <r>
    <s v="Id2215"/>
    <x v="368"/>
    <n v="31.13"/>
    <n v="6.01"/>
    <s v="No"/>
    <x v="1"/>
    <x v="0"/>
    <n v="1"/>
    <x v="1"/>
    <x v="0"/>
    <x v="1"/>
    <d v="2004-08-21T00:00:00"/>
    <x v="2213"/>
    <x v="1"/>
    <s v="tier - 2"/>
    <x v="0"/>
    <x v="41"/>
  </r>
  <r>
    <s v="Id2216"/>
    <x v="1595"/>
    <n v="17.48"/>
    <n v="4.59"/>
    <s v="No"/>
    <x v="0"/>
    <x v="1"/>
    <n v="1"/>
    <x v="1"/>
    <x v="3"/>
    <x v="2"/>
    <d v="2003-09-14T00:00:00"/>
    <x v="2214"/>
    <x v="1"/>
    <s v="tier - 2"/>
    <x v="1"/>
    <x v="39"/>
  </r>
  <r>
    <s v="Id2217"/>
    <x v="1596"/>
    <n v="22.57"/>
    <n v="5.8"/>
    <s v="yes"/>
    <x v="0"/>
    <x v="0"/>
    <n v="1"/>
    <x v="1"/>
    <x v="2"/>
    <x v="1"/>
    <d v="1995-08-05T00:00:00"/>
    <x v="2215"/>
    <x v="1"/>
    <s v="tier - 1"/>
    <x v="0"/>
    <x v="40"/>
  </r>
  <r>
    <s v="Id2218"/>
    <x v="606"/>
    <n v="26.73"/>
    <n v="5.08"/>
    <s v="No"/>
    <x v="1"/>
    <x v="0"/>
    <n v="1"/>
    <x v="1"/>
    <x v="1"/>
    <x v="2"/>
    <d v="2004-07-22T00:00:00"/>
    <x v="2216"/>
    <x v="1"/>
    <s v="tier - 1"/>
    <x v="0"/>
    <x v="41"/>
  </r>
  <r>
    <s v="Id2219"/>
    <x v="207"/>
    <n v="20.79"/>
    <n v="5.84"/>
    <s v="No"/>
    <x v="1"/>
    <x v="0"/>
    <n v="1"/>
    <x v="1"/>
    <x v="2"/>
    <x v="1"/>
    <d v="2004-11-19T00:00:00"/>
    <x v="2217"/>
    <x v="1"/>
    <s v="tier - 3"/>
    <x v="0"/>
    <x v="41"/>
  </r>
  <r>
    <s v="Id2220"/>
    <x v="1597"/>
    <n v="20.149999999999999"/>
    <n v="4.1500000000000004"/>
    <s v="No"/>
    <x v="0"/>
    <x v="0"/>
    <n v="1"/>
    <x v="1"/>
    <x v="2"/>
    <x v="2"/>
    <d v="1992-09-22T00:00:00"/>
    <x v="2218"/>
    <x v="1"/>
    <s v="tier - 1"/>
    <x v="0"/>
    <x v="34"/>
  </r>
  <r>
    <s v="Id2221"/>
    <x v="131"/>
    <n v="36.85"/>
    <n v="4.3600000000000003"/>
    <s v="yes"/>
    <x v="0"/>
    <x v="0"/>
    <n v="0"/>
    <x v="1"/>
    <x v="0"/>
    <x v="2"/>
    <d v="2001-12-05T00:00:00"/>
    <x v="2219"/>
    <x v="1"/>
    <s v="tier - 2"/>
    <x v="0"/>
    <x v="47"/>
  </r>
  <r>
    <s v="Id2222"/>
    <x v="820"/>
    <n v="35.53"/>
    <n v="4.55"/>
    <s v="yes"/>
    <x v="0"/>
    <x v="0"/>
    <n v="0"/>
    <x v="1"/>
    <x v="0"/>
    <x v="2"/>
    <d v="2001-06-02T00:00:00"/>
    <x v="2220"/>
    <x v="1"/>
    <s v="tier - 2"/>
    <x v="0"/>
    <x v="21"/>
  </r>
  <r>
    <s v="Id2223"/>
    <x v="331"/>
    <n v="31.1"/>
    <n v="4.37"/>
    <s v="yes"/>
    <x v="0"/>
    <x v="0"/>
    <n v="0"/>
    <x v="1"/>
    <x v="0"/>
    <x v="2"/>
    <d v="2001-07-07T00:00:00"/>
    <x v="2221"/>
    <x v="1"/>
    <s v="tier - 3"/>
    <x v="3"/>
    <x v="47"/>
  </r>
  <r>
    <s v="Id2224"/>
    <x v="820"/>
    <n v="23.21"/>
    <n v="5.24"/>
    <s v="yes"/>
    <x v="0"/>
    <x v="0"/>
    <n v="0"/>
    <x v="1"/>
    <x v="2"/>
    <x v="2"/>
    <d v="2001-08-25T00:00:00"/>
    <x v="2222"/>
    <x v="1"/>
    <s v="tier - 3"/>
    <x v="0"/>
    <x v="47"/>
  </r>
  <r>
    <s v="Id2225"/>
    <x v="1598"/>
    <n v="18.36"/>
    <n v="5.96"/>
    <s v="No"/>
    <x v="0"/>
    <x v="0"/>
    <n v="1"/>
    <x v="1"/>
    <x v="3"/>
    <x v="1"/>
    <d v="1998-06-19T00:00:00"/>
    <x v="2223"/>
    <x v="1"/>
    <s v="tier - 2"/>
    <x v="0"/>
    <x v="44"/>
  </r>
  <r>
    <s v="Id2226"/>
    <x v="225"/>
    <n v="15.92"/>
    <n v="4.76"/>
    <s v="yes"/>
    <x v="0"/>
    <x v="0"/>
    <n v="1"/>
    <x v="1"/>
    <x v="3"/>
    <x v="2"/>
    <d v="1995-10-07T00:00:00"/>
    <x v="2224"/>
    <x v="1"/>
    <s v="tier - 3"/>
    <x v="0"/>
    <x v="40"/>
  </r>
  <r>
    <s v="Id2227"/>
    <x v="985"/>
    <n v="15.17"/>
    <n v="4.3"/>
    <s v="yes"/>
    <x v="0"/>
    <x v="1"/>
    <n v="1"/>
    <x v="1"/>
    <x v="3"/>
    <x v="2"/>
    <d v="1997-06-09T00:00:00"/>
    <x v="2225"/>
    <x v="1"/>
    <s v="tier - 1"/>
    <x v="1"/>
    <x v="31"/>
  </r>
  <r>
    <s v="Id2228"/>
    <x v="1599"/>
    <n v="16.63"/>
    <n v="4.5"/>
    <s v="No"/>
    <x v="0"/>
    <x v="0"/>
    <n v="1"/>
    <x v="1"/>
    <x v="3"/>
    <x v="2"/>
    <d v="1998-12-07T00:00:00"/>
    <x v="2226"/>
    <x v="1"/>
    <s v="tier - 1"/>
    <x v="0"/>
    <x v="44"/>
  </r>
  <r>
    <s v="Id2229"/>
    <x v="1600"/>
    <n v="19.39"/>
    <n v="5.59"/>
    <s v="No"/>
    <x v="0"/>
    <x v="1"/>
    <n v="1"/>
    <x v="1"/>
    <x v="2"/>
    <x v="2"/>
    <d v="2003-06-20T00:00:00"/>
    <x v="2227"/>
    <x v="1"/>
    <s v="tier - 2"/>
    <x v="0"/>
    <x v="39"/>
  </r>
  <r>
    <s v="Id2230"/>
    <x v="1601"/>
    <n v="17.34"/>
    <n v="6.29"/>
    <s v="yes"/>
    <x v="0"/>
    <x v="1"/>
    <n v="1"/>
    <x v="1"/>
    <x v="3"/>
    <x v="1"/>
    <d v="1997-06-19T00:00:00"/>
    <x v="2228"/>
    <x v="1"/>
    <s v="tier - 1"/>
    <x v="0"/>
    <x v="31"/>
  </r>
  <r>
    <s v="Id2231"/>
    <x v="1602"/>
    <n v="17.940000000000001"/>
    <n v="4.1900000000000004"/>
    <s v="No"/>
    <x v="1"/>
    <x v="0"/>
    <n v="1"/>
    <x v="1"/>
    <x v="3"/>
    <x v="2"/>
    <d v="2000-09-01T00:00:00"/>
    <x v="2229"/>
    <x v="1"/>
    <s v="tier - 2"/>
    <x v="0"/>
    <x v="21"/>
  </r>
  <r>
    <s v="Id2232"/>
    <x v="1603"/>
    <n v="16.670000000000002"/>
    <n v="4.7"/>
    <s v="yes"/>
    <x v="0"/>
    <x v="1"/>
    <n v="1"/>
    <x v="1"/>
    <x v="3"/>
    <x v="2"/>
    <d v="1997-12-05T00:00:00"/>
    <x v="2230"/>
    <x v="1"/>
    <s v="tier - 2"/>
    <x v="0"/>
    <x v="31"/>
  </r>
  <r>
    <s v="Id2233"/>
    <x v="1604"/>
    <n v="20.58"/>
    <n v="5.64"/>
    <s v="yes"/>
    <x v="0"/>
    <x v="0"/>
    <n v="0"/>
    <x v="1"/>
    <x v="2"/>
    <x v="2"/>
    <d v="2001-08-23T00:00:00"/>
    <x v="2231"/>
    <x v="1"/>
    <s v="tier - 2"/>
    <x v="0"/>
    <x v="47"/>
  </r>
  <r>
    <s v="Id2234"/>
    <x v="6"/>
    <n v="16.5"/>
    <n v="4.1100000000000003"/>
    <s v="yes"/>
    <x v="0"/>
    <x v="0"/>
    <n v="0"/>
    <x v="1"/>
    <x v="3"/>
    <x v="2"/>
    <d v="1996-06-23T00:00:00"/>
    <x v="2232"/>
    <x v="1"/>
    <s v="tier - 3"/>
    <x v="0"/>
    <x v="45"/>
  </r>
  <r>
    <s v="Id2235"/>
    <x v="19"/>
    <n v="15.41"/>
    <n v="5.43"/>
    <s v="yes"/>
    <x v="0"/>
    <x v="1"/>
    <n v="1"/>
    <x v="1"/>
    <x v="3"/>
    <x v="2"/>
    <d v="1997-10-27T00:00:00"/>
    <x v="2233"/>
    <x v="1"/>
    <s v="tier - 3"/>
    <x v="3"/>
    <x v="31"/>
  </r>
  <r>
    <s v="Id2236"/>
    <x v="1605"/>
    <n v="24.59"/>
    <n v="4.38"/>
    <s v="No"/>
    <x v="0"/>
    <x v="0"/>
    <n v="1"/>
    <x v="1"/>
    <x v="2"/>
    <x v="2"/>
    <d v="1998-09-05T00:00:00"/>
    <x v="2234"/>
    <x v="1"/>
    <s v="tier - 2"/>
    <x v="0"/>
    <x v="44"/>
  </r>
  <r>
    <s v="Id2237"/>
    <x v="1325"/>
    <n v="33.33"/>
    <n v="9.7899999999999991"/>
    <s v="No"/>
    <x v="0"/>
    <x v="0"/>
    <n v="0"/>
    <x v="1"/>
    <x v="0"/>
    <x v="0"/>
    <d v="2002-12-22T00:00:00"/>
    <x v="2235"/>
    <x v="1"/>
    <s v="tier - 1"/>
    <x v="0"/>
    <x v="43"/>
  </r>
  <r>
    <s v="Id2238"/>
    <x v="1606"/>
    <n v="18.5"/>
    <n v="11.84"/>
    <s v="No"/>
    <x v="0"/>
    <x v="0"/>
    <n v="0"/>
    <x v="1"/>
    <x v="2"/>
    <x v="0"/>
    <d v="2002-11-14T00:00:00"/>
    <x v="2236"/>
    <x v="1"/>
    <s v="tier - 2"/>
    <x v="0"/>
    <x v="43"/>
  </r>
  <r>
    <s v="Id2239"/>
    <x v="1607"/>
    <n v="18.579999999999998"/>
    <n v="6.22"/>
    <s v="No"/>
    <x v="0"/>
    <x v="0"/>
    <n v="0"/>
    <x v="1"/>
    <x v="2"/>
    <x v="1"/>
    <d v="1999-07-06T00:00:00"/>
    <x v="2237"/>
    <x v="1"/>
    <s v="tier - 2"/>
    <x v="0"/>
    <x v="35"/>
  </r>
  <r>
    <s v="Id2240"/>
    <x v="1608"/>
    <n v="16.64"/>
    <n v="10.01"/>
    <s v="No"/>
    <x v="0"/>
    <x v="0"/>
    <n v="0"/>
    <x v="1"/>
    <x v="3"/>
    <x v="0"/>
    <d v="2002-08-15T00:00:00"/>
    <x v="2238"/>
    <x v="1"/>
    <s v="tier - 1"/>
    <x v="0"/>
    <x v="43"/>
  </r>
  <r>
    <s v="Id2241"/>
    <x v="91"/>
    <n v="19.329999999999998"/>
    <n v="4.32"/>
    <s v="No"/>
    <x v="0"/>
    <x v="0"/>
    <n v="1"/>
    <x v="1"/>
    <x v="2"/>
    <x v="2"/>
    <d v="1998-12-03T00:00:00"/>
    <x v="2239"/>
    <x v="1"/>
    <s v="tier - 1"/>
    <x v="0"/>
    <x v="44"/>
  </r>
  <r>
    <s v="Id2242"/>
    <x v="1609"/>
    <n v="21.26"/>
    <n v="5.65"/>
    <s v="yes"/>
    <x v="0"/>
    <x v="1"/>
    <n v="1"/>
    <x v="1"/>
    <x v="2"/>
    <x v="2"/>
    <d v="1997-11-07T00:00:00"/>
    <x v="2240"/>
    <x v="1"/>
    <s v="tier - 2"/>
    <x v="1"/>
    <x v="31"/>
  </r>
  <r>
    <s v="Id2243"/>
    <x v="361"/>
    <n v="15.6"/>
    <n v="4.12"/>
    <s v="yes"/>
    <x v="0"/>
    <x v="0"/>
    <n v="1"/>
    <x v="1"/>
    <x v="3"/>
    <x v="2"/>
    <d v="1995-07-30T00:00:00"/>
    <x v="2241"/>
    <x v="1"/>
    <s v="tier - 3"/>
    <x v="1"/>
    <x v="40"/>
  </r>
  <r>
    <s v="Id2244"/>
    <x v="93"/>
    <n v="24.39"/>
    <n v="6.24"/>
    <s v="No"/>
    <x v="0"/>
    <x v="0"/>
    <n v="1"/>
    <x v="1"/>
    <x v="2"/>
    <x v="1"/>
    <d v="1998-07-12T00:00:00"/>
    <x v="2242"/>
    <x v="1"/>
    <s v="tier - 3"/>
    <x v="0"/>
    <x v="44"/>
  </r>
  <r>
    <s v="Id2245"/>
    <x v="1089"/>
    <n v="24.75"/>
    <n v="4.83"/>
    <s v="No"/>
    <x v="0"/>
    <x v="0"/>
    <n v="0"/>
    <x v="1"/>
    <x v="2"/>
    <x v="2"/>
    <d v="1999-10-14T00:00:00"/>
    <x v="2243"/>
    <x v="1"/>
    <s v="tier - 3"/>
    <x v="0"/>
    <x v="35"/>
  </r>
  <r>
    <s v="Id2246"/>
    <x v="630"/>
    <n v="20.88"/>
    <n v="7.4"/>
    <s v="No"/>
    <x v="0"/>
    <x v="0"/>
    <n v="0"/>
    <x v="1"/>
    <x v="2"/>
    <x v="0"/>
    <d v="2002-10-13T00:00:00"/>
    <x v="2244"/>
    <x v="1"/>
    <s v="tier - 2"/>
    <x v="0"/>
    <x v="43"/>
  </r>
  <r>
    <s v="Id2247"/>
    <x v="91"/>
    <n v="20.43"/>
    <n v="4.54"/>
    <s v="No"/>
    <x v="0"/>
    <x v="0"/>
    <n v="0"/>
    <x v="1"/>
    <x v="2"/>
    <x v="2"/>
    <d v="1999-12-02T00:00:00"/>
    <x v="2245"/>
    <x v="1"/>
    <s v="tier - 2"/>
    <x v="0"/>
    <x v="35"/>
  </r>
  <r>
    <s v="Id2248"/>
    <x v="1610"/>
    <n v="15.18"/>
    <n v="11.11"/>
    <s v="No"/>
    <x v="0"/>
    <x v="0"/>
    <n v="0"/>
    <x v="1"/>
    <x v="3"/>
    <x v="0"/>
    <d v="2002-12-10T00:00:00"/>
    <x v="2245"/>
    <x v="1"/>
    <s v="tier - 2"/>
    <x v="1"/>
    <x v="43"/>
  </r>
  <r>
    <s v="Id2249"/>
    <x v="436"/>
    <n v="15.12"/>
    <n v="4.03"/>
    <s v="yes"/>
    <x v="0"/>
    <x v="0"/>
    <n v="0"/>
    <x v="1"/>
    <x v="3"/>
    <x v="2"/>
    <d v="2001-11-29T00:00:00"/>
    <x v="2246"/>
    <x v="1"/>
    <s v="tier - 3"/>
    <x v="1"/>
    <x v="47"/>
  </r>
  <r>
    <s v="Id2250"/>
    <x v="487"/>
    <n v="23.88"/>
    <n v="4.51"/>
    <s v="No"/>
    <x v="0"/>
    <x v="0"/>
    <n v="1"/>
    <x v="1"/>
    <x v="2"/>
    <x v="2"/>
    <d v="1998-06-04T00:00:00"/>
    <x v="2247"/>
    <x v="1"/>
    <s v="tier - 2"/>
    <x v="0"/>
    <x v="31"/>
  </r>
  <r>
    <s v="Id2251"/>
    <x v="28"/>
    <n v="16.13"/>
    <n v="5.56"/>
    <s v="No"/>
    <x v="1"/>
    <x v="0"/>
    <n v="1"/>
    <x v="1"/>
    <x v="3"/>
    <x v="2"/>
    <d v="2000-06-26T00:00:00"/>
    <x v="2248"/>
    <x v="1"/>
    <s v="tier - 2"/>
    <x v="0"/>
    <x v="21"/>
  </r>
  <r>
    <s v="Id2252"/>
    <x v="359"/>
    <n v="24.09"/>
    <n v="4.0999999999999996"/>
    <s v="No"/>
    <x v="1"/>
    <x v="0"/>
    <n v="1"/>
    <x v="1"/>
    <x v="2"/>
    <x v="2"/>
    <d v="2004-07-28T00:00:00"/>
    <x v="2249"/>
    <x v="1"/>
    <s v="tier - 3"/>
    <x v="0"/>
    <x v="41"/>
  </r>
  <r>
    <s v="Id2253"/>
    <x v="1611"/>
    <n v="19.43"/>
    <n v="5.85"/>
    <s v="No"/>
    <x v="1"/>
    <x v="0"/>
    <n v="1"/>
    <x v="1"/>
    <x v="2"/>
    <x v="1"/>
    <d v="2004-09-30T00:00:00"/>
    <x v="2250"/>
    <x v="1"/>
    <s v="tier - 1"/>
    <x v="0"/>
    <x v="41"/>
  </r>
  <r>
    <s v="Id2254"/>
    <x v="816"/>
    <n v="15.22"/>
    <n v="4.92"/>
    <s v="yes"/>
    <x v="0"/>
    <x v="1"/>
    <n v="1"/>
    <x v="1"/>
    <x v="3"/>
    <x v="2"/>
    <d v="1997-10-26T00:00:00"/>
    <x v="2251"/>
    <x v="1"/>
    <s v="tier - 2"/>
    <x v="1"/>
    <x v="31"/>
  </r>
  <r>
    <s v="Id2255"/>
    <x v="1612"/>
    <n v="20.72"/>
    <n v="9.4600000000000009"/>
    <s v="No"/>
    <x v="0"/>
    <x v="0"/>
    <n v="0"/>
    <x v="1"/>
    <x v="2"/>
    <x v="0"/>
    <d v="2002-12-04T00:00:00"/>
    <x v="2252"/>
    <x v="1"/>
    <s v="tier - 1"/>
    <x v="0"/>
    <x v="43"/>
  </r>
  <r>
    <s v="Id2256"/>
    <x v="1613"/>
    <n v="35.4"/>
    <n v="5.94"/>
    <s v="No"/>
    <x v="0"/>
    <x v="1"/>
    <n v="1"/>
    <x v="1"/>
    <x v="0"/>
    <x v="1"/>
    <d v="2003-11-21T00:00:00"/>
    <x v="2253"/>
    <x v="1"/>
    <s v="tier - 3"/>
    <x v="3"/>
    <x v="39"/>
  </r>
  <r>
    <s v="Id2257"/>
    <x v="1614"/>
    <n v="34.4"/>
    <n v="5.7"/>
    <s v="No"/>
    <x v="0"/>
    <x v="1"/>
    <n v="1"/>
    <x v="1"/>
    <x v="0"/>
    <x v="1"/>
    <d v="2003-08-15T00:00:00"/>
    <x v="2254"/>
    <x v="1"/>
    <s v="tier - 3"/>
    <x v="3"/>
    <x v="39"/>
  </r>
  <r>
    <s v="Id2258"/>
    <x v="1615"/>
    <n v="34.1"/>
    <n v="4.13"/>
    <s v="No"/>
    <x v="0"/>
    <x v="1"/>
    <n v="1"/>
    <x v="1"/>
    <x v="0"/>
    <x v="2"/>
    <d v="2003-10-30T00:00:00"/>
    <x v="2255"/>
    <x v="1"/>
    <s v="tier - 3"/>
    <x v="3"/>
    <x v="39"/>
  </r>
  <r>
    <s v="Id2259"/>
    <x v="1616"/>
    <n v="30.4"/>
    <n v="4.7699999999999996"/>
    <s v="No"/>
    <x v="0"/>
    <x v="1"/>
    <n v="1"/>
    <x v="1"/>
    <x v="0"/>
    <x v="2"/>
    <d v="2003-10-13T00:00:00"/>
    <x v="2256"/>
    <x v="1"/>
    <s v="tier - 3"/>
    <x v="3"/>
    <x v="39"/>
  </r>
  <r>
    <s v="Id2260"/>
    <x v="208"/>
    <n v="28.7"/>
    <n v="4.99"/>
    <s v="No"/>
    <x v="0"/>
    <x v="1"/>
    <n v="1"/>
    <x v="1"/>
    <x v="1"/>
    <x v="2"/>
    <d v="2003-12-10T00:00:00"/>
    <x v="2257"/>
    <x v="1"/>
    <s v="tier - 2"/>
    <x v="3"/>
    <x v="39"/>
  </r>
  <r>
    <s v="Id2261"/>
    <x v="73"/>
    <n v="17.440000000000001"/>
    <n v="4.42"/>
    <s v="yes"/>
    <x v="0"/>
    <x v="1"/>
    <n v="1"/>
    <x v="1"/>
    <x v="3"/>
    <x v="2"/>
    <d v="1997-11-04T00:00:00"/>
    <x v="2258"/>
    <x v="1"/>
    <s v="tier - 2"/>
    <x v="0"/>
    <x v="31"/>
  </r>
  <r>
    <s v="Id2262"/>
    <x v="62"/>
    <n v="27.6"/>
    <n v="4.01"/>
    <s v="No"/>
    <x v="0"/>
    <x v="1"/>
    <n v="1"/>
    <x v="1"/>
    <x v="1"/>
    <x v="2"/>
    <d v="2003-09-15T00:00:00"/>
    <x v="2259"/>
    <x v="1"/>
    <s v="tier - 3"/>
    <x v="3"/>
    <x v="39"/>
  </r>
  <r>
    <s v="Id2263"/>
    <x v="190"/>
    <n v="20.7"/>
    <n v="4.49"/>
    <s v="No"/>
    <x v="0"/>
    <x v="1"/>
    <n v="1"/>
    <x v="1"/>
    <x v="2"/>
    <x v="2"/>
    <d v="2003-09-08T00:00:00"/>
    <x v="2260"/>
    <x v="1"/>
    <s v="tier - 1"/>
    <x v="3"/>
    <x v="39"/>
  </r>
  <r>
    <s v="Id2264"/>
    <x v="1617"/>
    <n v="20.3"/>
    <n v="6.37"/>
    <s v="No"/>
    <x v="0"/>
    <x v="1"/>
    <n v="1"/>
    <x v="1"/>
    <x v="2"/>
    <x v="1"/>
    <d v="2003-09-15T00:00:00"/>
    <x v="2261"/>
    <x v="1"/>
    <s v="tier - 1"/>
    <x v="3"/>
    <x v="39"/>
  </r>
  <r>
    <s v="Id2265"/>
    <x v="145"/>
    <n v="19.8"/>
    <n v="5.12"/>
    <s v="No"/>
    <x v="0"/>
    <x v="1"/>
    <n v="1"/>
    <x v="1"/>
    <x v="2"/>
    <x v="2"/>
    <d v="2003-08-02T00:00:00"/>
    <x v="2262"/>
    <x v="1"/>
    <s v="tier - 2"/>
    <x v="3"/>
    <x v="39"/>
  </r>
  <r>
    <s v="Id2266"/>
    <x v="878"/>
    <n v="21.87"/>
    <n v="8.59"/>
    <s v="No"/>
    <x v="0"/>
    <x v="0"/>
    <n v="0"/>
    <x v="1"/>
    <x v="2"/>
    <x v="0"/>
    <d v="2002-07-01T00:00:00"/>
    <x v="2263"/>
    <x v="1"/>
    <s v="tier - 2"/>
    <x v="0"/>
    <x v="43"/>
  </r>
  <r>
    <s v="Id2267"/>
    <x v="442"/>
    <n v="16.600000000000001"/>
    <n v="5.87"/>
    <s v="No"/>
    <x v="0"/>
    <x v="0"/>
    <n v="1"/>
    <x v="1"/>
    <x v="3"/>
    <x v="1"/>
    <d v="1998-10-11T00:00:00"/>
    <x v="2264"/>
    <x v="1"/>
    <s v="tier - 1"/>
    <x v="1"/>
    <x v="44"/>
  </r>
  <r>
    <s v="Id2268"/>
    <x v="1618"/>
    <n v="21.98"/>
    <n v="7.03"/>
    <s v="No"/>
    <x v="0"/>
    <x v="0"/>
    <n v="0"/>
    <x v="1"/>
    <x v="2"/>
    <x v="0"/>
    <d v="2002-12-12T00:00:00"/>
    <x v="2265"/>
    <x v="1"/>
    <s v="tier - 2"/>
    <x v="0"/>
    <x v="43"/>
  </r>
  <r>
    <s v="Id2269"/>
    <x v="1619"/>
    <n v="19.7"/>
    <n v="5.51"/>
    <s v="No"/>
    <x v="0"/>
    <x v="0"/>
    <n v="1"/>
    <x v="1"/>
    <x v="2"/>
    <x v="2"/>
    <d v="1998-07-13T00:00:00"/>
    <x v="2266"/>
    <x v="1"/>
    <s v="tier - 1"/>
    <x v="0"/>
    <x v="44"/>
  </r>
  <r>
    <s v="Id2270"/>
    <x v="1092"/>
    <n v="19.21"/>
    <n v="4.76"/>
    <s v="No"/>
    <x v="1"/>
    <x v="0"/>
    <n v="1"/>
    <x v="1"/>
    <x v="2"/>
    <x v="2"/>
    <d v="2004-10-16T00:00:00"/>
    <x v="2267"/>
    <x v="1"/>
    <s v="tier - 1"/>
    <x v="1"/>
    <x v="41"/>
  </r>
  <r>
    <s v="Id2271"/>
    <x v="1620"/>
    <n v="19.3"/>
    <n v="4.7"/>
    <s v="No"/>
    <x v="1"/>
    <x v="0"/>
    <n v="1"/>
    <x v="1"/>
    <x v="2"/>
    <x v="2"/>
    <d v="2004-07-09T00:00:00"/>
    <x v="2268"/>
    <x v="1"/>
    <s v="tier - 1"/>
    <x v="0"/>
    <x v="41"/>
  </r>
  <r>
    <s v="Id2272"/>
    <x v="1621"/>
    <n v="16.22"/>
    <n v="6.21"/>
    <s v="yes"/>
    <x v="0"/>
    <x v="0"/>
    <n v="0"/>
    <x v="1"/>
    <x v="3"/>
    <x v="1"/>
    <d v="1996-11-04T00:00:00"/>
    <x v="2269"/>
    <x v="1"/>
    <s v="tier - 3"/>
    <x v="1"/>
    <x v="45"/>
  </r>
  <r>
    <s v="Id2273"/>
    <x v="1622"/>
    <n v="17.12"/>
    <n v="4.5199999999999996"/>
    <s v="No"/>
    <x v="1"/>
    <x v="0"/>
    <n v="1"/>
    <x v="1"/>
    <x v="3"/>
    <x v="2"/>
    <d v="2004-06-02T00:00:00"/>
    <x v="2270"/>
    <x v="1"/>
    <s v="tier - 1"/>
    <x v="0"/>
    <x v="39"/>
  </r>
  <r>
    <s v="Id2274"/>
    <x v="1572"/>
    <n v="19.07"/>
    <n v="5.45"/>
    <s v="No"/>
    <x v="0"/>
    <x v="0"/>
    <n v="1"/>
    <x v="1"/>
    <x v="2"/>
    <x v="2"/>
    <d v="1992-10-06T00:00:00"/>
    <x v="2271"/>
    <x v="1"/>
    <s v="tier - 3"/>
    <x v="0"/>
    <x v="34"/>
  </r>
  <r>
    <s v="Id2275"/>
    <x v="399"/>
    <n v="15.56"/>
    <n v="4.42"/>
    <s v="No"/>
    <x v="0"/>
    <x v="0"/>
    <n v="0"/>
    <x v="1"/>
    <x v="3"/>
    <x v="2"/>
    <d v="1999-06-28T00:00:00"/>
    <x v="2272"/>
    <x v="1"/>
    <s v="tier - 3"/>
    <x v="1"/>
    <x v="35"/>
  </r>
  <r>
    <s v="Id2276"/>
    <x v="800"/>
    <n v="22.76"/>
    <n v="9.44"/>
    <s v="No"/>
    <x v="0"/>
    <x v="0"/>
    <n v="0"/>
    <x v="1"/>
    <x v="2"/>
    <x v="0"/>
    <d v="2002-08-26T00:00:00"/>
    <x v="2273"/>
    <x v="1"/>
    <s v="tier - 1"/>
    <x v="0"/>
    <x v="43"/>
  </r>
  <r>
    <s v="Id2277"/>
    <x v="1623"/>
    <n v="22.79"/>
    <n v="6.15"/>
    <s v="yes"/>
    <x v="0"/>
    <x v="1"/>
    <n v="1"/>
    <x v="1"/>
    <x v="2"/>
    <x v="1"/>
    <d v="1997-06-28T00:00:00"/>
    <x v="2274"/>
    <x v="1"/>
    <s v="tier - 2"/>
    <x v="0"/>
    <x v="31"/>
  </r>
  <r>
    <s v="Id2278"/>
    <x v="98"/>
    <n v="17.41"/>
    <n v="5.13"/>
    <s v="yes"/>
    <x v="0"/>
    <x v="0"/>
    <n v="0"/>
    <x v="1"/>
    <x v="3"/>
    <x v="2"/>
    <d v="1996-08-11T00:00:00"/>
    <x v="2275"/>
    <x v="1"/>
    <s v="tier - 3"/>
    <x v="0"/>
    <x v="45"/>
  </r>
  <r>
    <s v="Id2279"/>
    <x v="1624"/>
    <n v="19.32"/>
    <n v="4.96"/>
    <s v="yes"/>
    <x v="0"/>
    <x v="0"/>
    <n v="0"/>
    <x v="1"/>
    <x v="2"/>
    <x v="2"/>
    <d v="2001-11-12T00:00:00"/>
    <x v="2276"/>
    <x v="1"/>
    <s v="tier - 1"/>
    <x v="0"/>
    <x v="47"/>
  </r>
  <r>
    <s v="Id2280"/>
    <x v="74"/>
    <n v="18.25"/>
    <n v="10.95"/>
    <s v="No"/>
    <x v="0"/>
    <x v="0"/>
    <n v="0"/>
    <x v="1"/>
    <x v="3"/>
    <x v="0"/>
    <d v="2002-06-11T00:00:00"/>
    <x v="2277"/>
    <x v="1"/>
    <s v="tier - 3"/>
    <x v="1"/>
    <x v="43"/>
  </r>
  <r>
    <s v="Id2281"/>
    <x v="1625"/>
    <n v="53.13"/>
    <n v="4.4400000000000004"/>
    <s v="No"/>
    <x v="1"/>
    <x v="0"/>
    <n v="1"/>
    <x v="1"/>
    <x v="0"/>
    <x v="2"/>
    <d v="2004-11-11T00:00:00"/>
    <x v="2278"/>
    <x v="1"/>
    <s v="tier - 3"/>
    <x v="0"/>
    <x v="41"/>
  </r>
  <r>
    <s v="Id2282"/>
    <x v="78"/>
    <n v="20.46"/>
    <n v="4.0199999999999996"/>
    <s v="No"/>
    <x v="0"/>
    <x v="0"/>
    <n v="0"/>
    <x v="1"/>
    <x v="2"/>
    <x v="2"/>
    <d v="1994-07-26T00:00:00"/>
    <x v="2279"/>
    <x v="1"/>
    <s v="tier - 1"/>
    <x v="0"/>
    <x v="6"/>
  </r>
  <r>
    <s v="Id2283"/>
    <x v="11"/>
    <n v="43.01"/>
    <n v="5.44"/>
    <s v="No"/>
    <x v="1"/>
    <x v="0"/>
    <n v="1"/>
    <x v="1"/>
    <x v="0"/>
    <x v="2"/>
    <d v="2004-07-18T00:00:00"/>
    <x v="2280"/>
    <x v="1"/>
    <s v="tier - 2"/>
    <x v="0"/>
    <x v="41"/>
  </r>
  <r>
    <s v="Id2284"/>
    <x v="731"/>
    <n v="15.01"/>
    <n v="4.1500000000000004"/>
    <s v="No"/>
    <x v="0"/>
    <x v="1"/>
    <n v="1"/>
    <x v="1"/>
    <x v="3"/>
    <x v="2"/>
    <d v="2003-06-12T00:00:00"/>
    <x v="2281"/>
    <x v="1"/>
    <s v="tier - 1"/>
    <x v="1"/>
    <x v="39"/>
  </r>
  <r>
    <s v="Id2285"/>
    <x v="1626"/>
    <n v="41.14"/>
    <n v="6.02"/>
    <s v="No"/>
    <x v="1"/>
    <x v="0"/>
    <n v="1"/>
    <x v="1"/>
    <x v="0"/>
    <x v="1"/>
    <d v="2004-06-10T00:00:00"/>
    <x v="2282"/>
    <x v="1"/>
    <s v="tier - 2"/>
    <x v="0"/>
    <x v="41"/>
  </r>
  <r>
    <s v="Id2286"/>
    <x v="86"/>
    <n v="16.55"/>
    <n v="7.73"/>
    <s v="No"/>
    <x v="0"/>
    <x v="0"/>
    <n v="0"/>
    <x v="1"/>
    <x v="3"/>
    <x v="0"/>
    <d v="2002-10-01T00:00:00"/>
    <x v="2283"/>
    <x v="2"/>
    <s v="tier - 2"/>
    <x v="3"/>
    <x v="43"/>
  </r>
  <r>
    <s v="Id2287"/>
    <x v="1627"/>
    <n v="37.29"/>
    <n v="5.03"/>
    <s v="No"/>
    <x v="1"/>
    <x v="0"/>
    <n v="1"/>
    <x v="1"/>
    <x v="0"/>
    <x v="2"/>
    <d v="2004-09-12T00:00:00"/>
    <x v="2284"/>
    <x v="2"/>
    <s v="tier - 3"/>
    <x v="0"/>
    <x v="41"/>
  </r>
  <r>
    <s v="Id2288"/>
    <x v="1094"/>
    <n v="16.739999999999998"/>
    <n v="4.08"/>
    <s v="yes"/>
    <x v="0"/>
    <x v="0"/>
    <n v="0"/>
    <x v="1"/>
    <x v="3"/>
    <x v="2"/>
    <d v="2001-10-25T00:00:00"/>
    <x v="2285"/>
    <x v="2"/>
    <s v="tier - 1"/>
    <x v="0"/>
    <x v="47"/>
  </r>
  <r>
    <s v="Id2289"/>
    <x v="1628"/>
    <n v="34.43"/>
    <n v="4.2699999999999996"/>
    <s v="No"/>
    <x v="1"/>
    <x v="0"/>
    <n v="1"/>
    <x v="1"/>
    <x v="0"/>
    <x v="2"/>
    <d v="2004-11-27T00:00:00"/>
    <x v="2286"/>
    <x v="2"/>
    <s v="tier - 2"/>
    <x v="0"/>
    <x v="41"/>
  </r>
  <r>
    <s v="Id2290"/>
    <x v="1629"/>
    <n v="34.1"/>
    <n v="4.07"/>
    <s v="No"/>
    <x v="1"/>
    <x v="0"/>
    <n v="1"/>
    <x v="1"/>
    <x v="0"/>
    <x v="2"/>
    <d v="2004-10-15T00:00:00"/>
    <x v="2287"/>
    <x v="2"/>
    <s v="tier - 1"/>
    <x v="0"/>
    <x v="41"/>
  </r>
  <r>
    <s v="Id2291"/>
    <x v="240"/>
    <n v="19.3"/>
    <n v="10.36"/>
    <s v="No"/>
    <x v="0"/>
    <x v="0"/>
    <n v="0"/>
    <x v="1"/>
    <x v="2"/>
    <x v="0"/>
    <d v="2002-08-11T00:00:00"/>
    <x v="2288"/>
    <x v="2"/>
    <s v="tier - 1"/>
    <x v="0"/>
    <x v="43"/>
  </r>
  <r>
    <s v="Id2292"/>
    <x v="1630"/>
    <n v="33.659999999999997"/>
    <n v="5.71"/>
    <s v="No"/>
    <x v="1"/>
    <x v="0"/>
    <n v="1"/>
    <x v="1"/>
    <x v="0"/>
    <x v="1"/>
    <d v="2004-11-28T00:00:00"/>
    <x v="2289"/>
    <x v="2"/>
    <s v="tier - 3"/>
    <x v="0"/>
    <x v="41"/>
  </r>
  <r>
    <s v="Id2293"/>
    <x v="47"/>
    <n v="33.33"/>
    <n v="6.08"/>
    <s v="No"/>
    <x v="1"/>
    <x v="0"/>
    <n v="1"/>
    <x v="1"/>
    <x v="0"/>
    <x v="1"/>
    <d v="2004-06-11T00:00:00"/>
    <x v="2290"/>
    <x v="2"/>
    <s v="tier - 3"/>
    <x v="0"/>
    <x v="41"/>
  </r>
  <r>
    <s v="Id2294"/>
    <x v="86"/>
    <n v="21.84"/>
    <n v="5.71"/>
    <s v="No"/>
    <x v="1"/>
    <x v="0"/>
    <n v="1"/>
    <x v="1"/>
    <x v="2"/>
    <x v="1"/>
    <d v="2004-10-06T00:00:00"/>
    <x v="2291"/>
    <x v="2"/>
    <s v="tier - 3"/>
    <x v="0"/>
    <x v="41"/>
  </r>
  <r>
    <s v="Id2295"/>
    <x v="589"/>
    <n v="16.87"/>
    <n v="9.1300000000000008"/>
    <s v="No"/>
    <x v="0"/>
    <x v="0"/>
    <n v="0"/>
    <x v="1"/>
    <x v="3"/>
    <x v="0"/>
    <d v="2002-07-19T00:00:00"/>
    <x v="2292"/>
    <x v="2"/>
    <s v="tier - 1"/>
    <x v="0"/>
    <x v="43"/>
  </r>
  <r>
    <s v="Id2296"/>
    <x v="1631"/>
    <n v="30.14"/>
    <n v="5.49"/>
    <s v="No"/>
    <x v="1"/>
    <x v="0"/>
    <n v="1"/>
    <x v="1"/>
    <x v="0"/>
    <x v="2"/>
    <d v="2004-06-14T00:00:00"/>
    <x v="2293"/>
    <x v="2"/>
    <s v="tier - 1"/>
    <x v="0"/>
    <x v="41"/>
  </r>
  <r>
    <s v="Id2297"/>
    <x v="1632"/>
    <n v="23.21"/>
    <n v="4.37"/>
    <s v="No"/>
    <x v="1"/>
    <x v="0"/>
    <n v="1"/>
    <x v="1"/>
    <x v="2"/>
    <x v="2"/>
    <d v="2004-11-12T00:00:00"/>
    <x v="2294"/>
    <x v="2"/>
    <s v="tier - 1"/>
    <x v="0"/>
    <x v="41"/>
  </r>
  <r>
    <s v="Id2298"/>
    <x v="1633"/>
    <n v="17.170000000000002"/>
    <n v="8.4600000000000009"/>
    <s v="No"/>
    <x v="0"/>
    <x v="0"/>
    <n v="0"/>
    <x v="1"/>
    <x v="3"/>
    <x v="0"/>
    <d v="2002-08-13T00:00:00"/>
    <x v="2295"/>
    <x v="2"/>
    <s v="tier - 3"/>
    <x v="0"/>
    <x v="43"/>
  </r>
  <r>
    <s v="Id2299"/>
    <x v="1634"/>
    <n v="15.61"/>
    <n v="5.28"/>
    <s v="No"/>
    <x v="0"/>
    <x v="0"/>
    <n v="1"/>
    <x v="1"/>
    <x v="3"/>
    <x v="2"/>
    <d v="1998-12-26T00:00:00"/>
    <x v="2296"/>
    <x v="2"/>
    <s v="tier - 2"/>
    <x v="0"/>
    <x v="44"/>
  </r>
  <r>
    <s v="Id2300"/>
    <x v="77"/>
    <n v="17.98"/>
    <n v="5.33"/>
    <s v="yes"/>
    <x v="0"/>
    <x v="1"/>
    <n v="1"/>
    <x v="1"/>
    <x v="3"/>
    <x v="2"/>
    <d v="1997-08-13T00:00:00"/>
    <x v="2297"/>
    <x v="2"/>
    <s v="tier - 3"/>
    <x v="0"/>
    <x v="31"/>
  </r>
  <r>
    <s v="Id2301"/>
    <x v="1635"/>
    <n v="21.64"/>
    <n v="5.5"/>
    <s v="No"/>
    <x v="1"/>
    <x v="0"/>
    <n v="1"/>
    <x v="1"/>
    <x v="2"/>
    <x v="2"/>
    <d v="2004-08-24T00:00:00"/>
    <x v="2298"/>
    <x v="2"/>
    <s v="tier - 3"/>
    <x v="0"/>
    <x v="41"/>
  </r>
  <r>
    <s v="Id2302"/>
    <x v="11"/>
    <n v="16.399999999999999"/>
    <n v="5.4"/>
    <s v="No"/>
    <x v="0"/>
    <x v="1"/>
    <n v="1"/>
    <x v="1"/>
    <x v="3"/>
    <x v="2"/>
    <d v="1993-09-28T00:00:00"/>
    <x v="2299"/>
    <x v="2"/>
    <s v="tier - 1"/>
    <x v="0"/>
    <x v="20"/>
  </r>
  <r>
    <s v="Id2303"/>
    <x v="1636"/>
    <n v="15.77"/>
    <n v="6.05"/>
    <s v="yes"/>
    <x v="0"/>
    <x v="0"/>
    <n v="1"/>
    <x v="1"/>
    <x v="3"/>
    <x v="1"/>
    <d v="1995-06-01T00:00:00"/>
    <x v="2300"/>
    <x v="2"/>
    <s v="tier - 2"/>
    <x v="0"/>
    <x v="6"/>
  </r>
  <r>
    <s v="Id2304"/>
    <x v="399"/>
    <n v="18.27"/>
    <n v="11.46"/>
    <s v="No"/>
    <x v="0"/>
    <x v="0"/>
    <n v="0"/>
    <x v="1"/>
    <x v="3"/>
    <x v="0"/>
    <d v="2002-07-01T00:00:00"/>
    <x v="2301"/>
    <x v="2"/>
    <s v="tier - 2"/>
    <x v="1"/>
    <x v="43"/>
  </r>
  <r>
    <s v="Id2305"/>
    <x v="1637"/>
    <n v="16.489999999999998"/>
    <n v="8.48"/>
    <s v="No"/>
    <x v="0"/>
    <x v="0"/>
    <n v="0"/>
    <x v="1"/>
    <x v="3"/>
    <x v="0"/>
    <d v="2002-07-20T00:00:00"/>
    <x v="2302"/>
    <x v="2"/>
    <s v="tier - 1"/>
    <x v="0"/>
    <x v="43"/>
  </r>
  <r>
    <s v="Id2306"/>
    <x v="865"/>
    <n v="16.14"/>
    <n v="4.8600000000000003"/>
    <s v="No"/>
    <x v="0"/>
    <x v="0"/>
    <n v="0"/>
    <x v="1"/>
    <x v="3"/>
    <x v="2"/>
    <d v="1994-11-17T00:00:00"/>
    <x v="2303"/>
    <x v="2"/>
    <s v="tier - 2"/>
    <x v="0"/>
    <x v="6"/>
  </r>
  <r>
    <s v="Id2307"/>
    <x v="256"/>
    <n v="20.85"/>
    <n v="4.45"/>
    <s v="yes"/>
    <x v="0"/>
    <x v="0"/>
    <n v="1"/>
    <x v="1"/>
    <x v="2"/>
    <x v="2"/>
    <d v="1995-10-05T00:00:00"/>
    <x v="2304"/>
    <x v="2"/>
    <s v="tier - 1"/>
    <x v="0"/>
    <x v="40"/>
  </r>
  <r>
    <s v="Id2308"/>
    <x v="1278"/>
    <n v="15.88"/>
    <n v="4.3600000000000003"/>
    <s v="No"/>
    <x v="0"/>
    <x v="0"/>
    <n v="0"/>
    <x v="1"/>
    <x v="3"/>
    <x v="2"/>
    <d v="1999-08-05T00:00:00"/>
    <x v="2305"/>
    <x v="2"/>
    <s v="tier - 2"/>
    <x v="0"/>
    <x v="35"/>
  </r>
  <r>
    <s v="Id2309"/>
    <x v="1261"/>
    <n v="20.66"/>
    <n v="5.8"/>
    <s v="No"/>
    <x v="1"/>
    <x v="0"/>
    <n v="1"/>
    <x v="1"/>
    <x v="2"/>
    <x v="1"/>
    <d v="2000-10-09T00:00:00"/>
    <x v="2306"/>
    <x v="2"/>
    <s v="tier - 2"/>
    <x v="0"/>
    <x v="21"/>
  </r>
  <r>
    <s v="Id2310"/>
    <x v="145"/>
    <n v="20.399999999999999"/>
    <n v="5.27"/>
    <s v="No"/>
    <x v="0"/>
    <x v="0"/>
    <n v="0"/>
    <x v="1"/>
    <x v="2"/>
    <x v="2"/>
    <d v="1994-11-22T00:00:00"/>
    <x v="2307"/>
    <x v="2"/>
    <s v="tier - 2"/>
    <x v="0"/>
    <x v="6"/>
  </r>
  <r>
    <s v="Id2311"/>
    <x v="540"/>
    <n v="25.19"/>
    <n v="5.64"/>
    <s v="yes"/>
    <x v="0"/>
    <x v="0"/>
    <n v="0"/>
    <x v="1"/>
    <x v="1"/>
    <x v="2"/>
    <d v="2001-08-19T00:00:00"/>
    <x v="2308"/>
    <x v="2"/>
    <s v="tier - 2"/>
    <x v="0"/>
    <x v="47"/>
  </r>
  <r>
    <s v="Id2312"/>
    <x v="54"/>
    <n v="20.54"/>
    <n v="4.2"/>
    <s v="yes"/>
    <x v="0"/>
    <x v="0"/>
    <n v="1"/>
    <x v="1"/>
    <x v="2"/>
    <x v="2"/>
    <d v="1995-10-28T00:00:00"/>
    <x v="2309"/>
    <x v="2"/>
    <s v="tier - 1"/>
    <x v="0"/>
    <x v="40"/>
  </r>
  <r>
    <s v="Id2313"/>
    <x v="38"/>
    <n v="20.13"/>
    <n v="5.42"/>
    <s v="No"/>
    <x v="0"/>
    <x v="0"/>
    <n v="0"/>
    <x v="1"/>
    <x v="2"/>
    <x v="2"/>
    <d v="1994-10-30T00:00:00"/>
    <x v="2310"/>
    <x v="2"/>
    <s v="tier - 1"/>
    <x v="0"/>
    <x v="6"/>
  </r>
  <r>
    <s v="Id2314"/>
    <x v="349"/>
    <n v="18.93"/>
    <n v="6.11"/>
    <s v="No"/>
    <x v="0"/>
    <x v="1"/>
    <n v="1"/>
    <x v="1"/>
    <x v="2"/>
    <x v="1"/>
    <d v="1993-11-27T00:00:00"/>
    <x v="2311"/>
    <x v="2"/>
    <s v="tier - 1"/>
    <x v="0"/>
    <x v="20"/>
  </r>
  <r>
    <s v="Id2315"/>
    <x v="1638"/>
    <n v="24.14"/>
    <n v="5.29"/>
    <s v="No"/>
    <x v="1"/>
    <x v="0"/>
    <n v="1"/>
    <x v="1"/>
    <x v="2"/>
    <x v="2"/>
    <d v="2000-11-18T00:00:00"/>
    <x v="2312"/>
    <x v="2"/>
    <s v="tier - 1"/>
    <x v="0"/>
    <x v="21"/>
  </r>
  <r>
    <s v="Id2316"/>
    <x v="1639"/>
    <n v="25.03"/>
    <n v="5.91"/>
    <s v="No"/>
    <x v="1"/>
    <x v="0"/>
    <n v="1"/>
    <x v="1"/>
    <x v="1"/>
    <x v="1"/>
    <d v="2004-10-07T00:00:00"/>
    <x v="2313"/>
    <x v="2"/>
    <s v="tier - 2"/>
    <x v="3"/>
    <x v="41"/>
  </r>
  <r>
    <s v="Id2317"/>
    <x v="639"/>
    <n v="20.47"/>
    <n v="5.81"/>
    <s v="yes"/>
    <x v="0"/>
    <x v="0"/>
    <n v="1"/>
    <x v="1"/>
    <x v="2"/>
    <x v="1"/>
    <d v="1995-12-07T00:00:00"/>
    <x v="2314"/>
    <x v="2"/>
    <s v="tier - 2"/>
    <x v="0"/>
    <x v="40"/>
  </r>
  <r>
    <s v="Id2318"/>
    <x v="1640"/>
    <n v="18.82"/>
    <n v="5.51"/>
    <s v="yes"/>
    <x v="0"/>
    <x v="0"/>
    <n v="0"/>
    <x v="1"/>
    <x v="2"/>
    <x v="2"/>
    <d v="1996-09-18T00:00:00"/>
    <x v="2315"/>
    <x v="2"/>
    <s v="tier - 2"/>
    <x v="1"/>
    <x v="45"/>
  </r>
  <r>
    <s v="Id2319"/>
    <x v="1641"/>
    <n v="17.079999999999998"/>
    <n v="5.73"/>
    <s v="No"/>
    <x v="0"/>
    <x v="1"/>
    <n v="1"/>
    <x v="1"/>
    <x v="3"/>
    <x v="1"/>
    <d v="1993-06-28T00:00:00"/>
    <x v="2316"/>
    <x v="2"/>
    <s v="tier - 3"/>
    <x v="0"/>
    <x v="20"/>
  </r>
  <r>
    <s v="Id2320"/>
    <x v="1642"/>
    <n v="19.21"/>
    <n v="5.53"/>
    <s v="yes"/>
    <x v="0"/>
    <x v="0"/>
    <n v="0"/>
    <x v="1"/>
    <x v="2"/>
    <x v="2"/>
    <d v="1996-10-22T00:00:00"/>
    <x v="2317"/>
    <x v="2"/>
    <s v="tier - 3"/>
    <x v="0"/>
    <x v="45"/>
  </r>
  <r>
    <s v="Id2321"/>
    <x v="89"/>
    <n v="17.86"/>
    <n v="5.43"/>
    <s v="No"/>
    <x v="0"/>
    <x v="1"/>
    <n v="1"/>
    <x v="1"/>
    <x v="3"/>
    <x v="2"/>
    <d v="1993-08-09T00:00:00"/>
    <x v="2317"/>
    <x v="2"/>
    <s v="tier - 1"/>
    <x v="0"/>
    <x v="20"/>
  </r>
  <r>
    <s v="Id2322"/>
    <x v="1643"/>
    <n v="21.38"/>
    <n v="8.01"/>
    <s v="No"/>
    <x v="0"/>
    <x v="0"/>
    <n v="0"/>
    <x v="1"/>
    <x v="2"/>
    <x v="0"/>
    <d v="2002-09-19T00:00:00"/>
    <x v="2318"/>
    <x v="2"/>
    <s v="tier - 1"/>
    <x v="1"/>
    <x v="43"/>
  </r>
  <r>
    <s v="Id2323"/>
    <x v="145"/>
    <n v="23.35"/>
    <n v="5.94"/>
    <s v="No"/>
    <x v="0"/>
    <x v="0"/>
    <n v="0"/>
    <x v="1"/>
    <x v="2"/>
    <x v="1"/>
    <d v="1999-12-14T00:00:00"/>
    <x v="2319"/>
    <x v="2"/>
    <s v="tier - 1"/>
    <x v="0"/>
    <x v="35"/>
  </r>
  <r>
    <s v="Id2324"/>
    <x v="1644"/>
    <n v="22.24"/>
    <n v="5.04"/>
    <s v="No"/>
    <x v="0"/>
    <x v="0"/>
    <n v="0"/>
    <x v="1"/>
    <x v="2"/>
    <x v="2"/>
    <d v="1999-12-26T00:00:00"/>
    <x v="2320"/>
    <x v="1"/>
    <s v="tier - 3"/>
    <x v="0"/>
    <x v="35"/>
  </r>
  <r>
    <s v="Id2325"/>
    <x v="1645"/>
    <n v="24.76"/>
    <n v="4.54"/>
    <s v="yes"/>
    <x v="0"/>
    <x v="0"/>
    <n v="0"/>
    <x v="1"/>
    <x v="2"/>
    <x v="2"/>
    <d v="2001-09-12T00:00:00"/>
    <x v="2321"/>
    <x v="2"/>
    <s v="tier - 2"/>
    <x v="0"/>
    <x v="47"/>
  </r>
  <r>
    <s v="Id2326"/>
    <x v="1646"/>
    <n v="20.100000000000001"/>
    <n v="5.6"/>
    <s v="yes"/>
    <x v="0"/>
    <x v="1"/>
    <n v="1"/>
    <x v="1"/>
    <x v="2"/>
    <x v="2"/>
    <d v="1997-11-09T00:00:00"/>
    <x v="2322"/>
    <x v="2"/>
    <s v="tier - 3"/>
    <x v="0"/>
    <x v="31"/>
  </r>
  <r>
    <s v="Id2327"/>
    <x v="846"/>
    <n v="21.77"/>
    <n v="10.67"/>
    <s v="No"/>
    <x v="0"/>
    <x v="0"/>
    <n v="0"/>
    <x v="1"/>
    <x v="2"/>
    <x v="0"/>
    <d v="2002-11-29T00:00:00"/>
    <x v="2323"/>
    <x v="2"/>
    <s v="tier - 2"/>
    <x v="1"/>
    <x v="43"/>
  </r>
  <r>
    <s v="Id2328"/>
    <x v="22"/>
    <n v="17.82"/>
    <n v="5.26"/>
    <s v="yes"/>
    <x v="0"/>
    <x v="0"/>
    <n v="1"/>
    <x v="1"/>
    <x v="3"/>
    <x v="2"/>
    <d v="1995-07-04T00:00:00"/>
    <x v="2324"/>
    <x v="2"/>
    <s v="tier - 3"/>
    <x v="0"/>
    <x v="40"/>
  </r>
  <r>
    <s v="Id2329"/>
    <x v="1647"/>
    <n v="17.07"/>
    <n v="5.22"/>
    <s v="No"/>
    <x v="0"/>
    <x v="1"/>
    <n v="1"/>
    <x v="1"/>
    <x v="3"/>
    <x v="2"/>
    <d v="1993-06-01T00:00:00"/>
    <x v="2324"/>
    <x v="2"/>
    <s v="tier - 3"/>
    <x v="0"/>
    <x v="34"/>
  </r>
  <r>
    <s v="Id2330"/>
    <x v="1648"/>
    <n v="22.24"/>
    <n v="4.29"/>
    <s v="yes"/>
    <x v="0"/>
    <x v="0"/>
    <n v="0"/>
    <x v="1"/>
    <x v="2"/>
    <x v="2"/>
    <d v="2001-11-20T00:00:00"/>
    <x v="2325"/>
    <x v="2"/>
    <s v="tier - 3"/>
    <x v="1"/>
    <x v="47"/>
  </r>
  <r>
    <s v="Id2331"/>
    <x v="361"/>
    <n v="22.34"/>
    <n v="5.57"/>
    <s v="No"/>
    <x v="0"/>
    <x v="0"/>
    <n v="1"/>
    <x v="1"/>
    <x v="2"/>
    <x v="2"/>
    <d v="1998-07-27T00:00:00"/>
    <x v="2326"/>
    <x v="2"/>
    <s v="tier - 3"/>
    <x v="0"/>
    <x v="44"/>
  </r>
  <r>
    <s v="Id2332"/>
    <x v="1649"/>
    <n v="17.7"/>
    <n v="6.28"/>
    <s v="No"/>
    <x v="0"/>
    <x v="0"/>
    <n v="1"/>
    <x v="1"/>
    <x v="3"/>
    <x v="1"/>
    <d v="1992-09-13T00:00:00"/>
    <x v="2327"/>
    <x v="2"/>
    <s v="tier - 3"/>
    <x v="0"/>
    <x v="34"/>
  </r>
  <r>
    <s v="Id2333"/>
    <x v="1269"/>
    <n v="16.47"/>
    <n v="6.35"/>
    <s v="No"/>
    <x v="0"/>
    <x v="1"/>
    <n v="1"/>
    <x v="1"/>
    <x v="3"/>
    <x v="1"/>
    <d v="1993-06-30T00:00:00"/>
    <x v="2328"/>
    <x v="1"/>
    <s v="tier - 1"/>
    <x v="0"/>
    <x v="20"/>
  </r>
  <r>
    <s v="Id2334"/>
    <x v="1650"/>
    <n v="17.600000000000001"/>
    <n v="4.3899999999999997"/>
    <s v="No"/>
    <x v="0"/>
    <x v="0"/>
    <n v="1"/>
    <x v="1"/>
    <x v="3"/>
    <x v="2"/>
    <d v="1992-11-30T00:00:00"/>
    <x v="2329"/>
    <x v="1"/>
    <s v="tier - 1"/>
    <x v="0"/>
    <x v="34"/>
  </r>
  <r>
    <s v="Id2335"/>
    <x v="1651"/>
    <n v="17.579999999999998"/>
    <n v="4.51"/>
    <s v="No"/>
    <x v="0"/>
    <x v="0"/>
    <n v="1"/>
    <x v="1"/>
    <x v="3"/>
    <x v="2"/>
    <d v="1992-07-09T00:00:00"/>
    <x v="2330"/>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3EC697-2FA9-4325-AB16-C4D51213D0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16:C19"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5"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_Of_Merger_Surgeries" fld="7" baseField="0" baseItem="0"/>
    <dataField name="Sum of HBA1C" fld="3" baseField="0" baseItem="0"/>
  </dataFields>
  <chartFormats count="14">
    <chartFormat chart="36" format="17" series="1">
      <pivotArea type="data" outline="0" fieldPosition="0">
        <references count="1">
          <reference field="4294967294" count="1" selected="0">
            <x v="0"/>
          </reference>
        </references>
      </pivotArea>
    </chartFormat>
    <chartFormat chart="34" format="17" series="1">
      <pivotArea type="data" outline="0" fieldPosition="0">
        <references count="1">
          <reference field="4294967294" count="1" selected="0">
            <x v="0"/>
          </reference>
        </references>
      </pivotArea>
    </chartFormat>
    <chartFormat chart="36" format="18" series="1">
      <pivotArea type="data" outline="0" fieldPosition="0">
        <references count="1">
          <reference field="4294967294" count="1" selected="0">
            <x v="1"/>
          </reference>
        </references>
      </pivotArea>
    </chartFormat>
    <chartFormat chart="34" format="18" series="1">
      <pivotArea type="data" outline="0" fieldPosition="0">
        <references count="1">
          <reference field="4294967294" count="1" selected="0">
            <x v="1"/>
          </reference>
        </references>
      </pivotArea>
    </chartFormat>
    <chartFormat chart="45" format="25" series="1">
      <pivotArea type="data" outline="0" fieldPosition="0">
        <references count="1">
          <reference field="4294967294" count="1" selected="0">
            <x v="0"/>
          </reference>
        </references>
      </pivotArea>
    </chartFormat>
    <chartFormat chart="45" format="26">
      <pivotArea type="data" outline="0" fieldPosition="0">
        <references count="2">
          <reference field="4294967294" count="1" selected="0">
            <x v="0"/>
          </reference>
          <reference field="5" count="1" selected="0">
            <x v="0"/>
          </reference>
        </references>
      </pivotArea>
    </chartFormat>
    <chartFormat chart="45" format="27">
      <pivotArea type="data" outline="0" fieldPosition="0">
        <references count="2">
          <reference field="4294967294" count="1" selected="0">
            <x v="0"/>
          </reference>
          <reference field="5" count="1" selected="0">
            <x v="1"/>
          </reference>
        </references>
      </pivotArea>
    </chartFormat>
    <chartFormat chart="45" format="28" series="1">
      <pivotArea type="data" outline="0" fieldPosition="0">
        <references count="1">
          <reference field="4294967294" count="1" selected="0">
            <x v="1"/>
          </reference>
        </references>
      </pivotArea>
    </chartFormat>
    <chartFormat chart="45" format="29">
      <pivotArea type="data" outline="0" fieldPosition="0">
        <references count="2">
          <reference field="4294967294" count="1" selected="0">
            <x v="1"/>
          </reference>
          <reference field="5" count="1" selected="0">
            <x v="0"/>
          </reference>
        </references>
      </pivotArea>
    </chartFormat>
    <chartFormat chart="45" format="30">
      <pivotArea type="data" outline="0" fieldPosition="0">
        <references count="2">
          <reference field="4294967294" count="1" selected="0">
            <x v="1"/>
          </reference>
          <reference field="5" count="1" selected="0">
            <x v="1"/>
          </reference>
        </references>
      </pivotArea>
    </chartFormat>
    <chartFormat chart="36" format="19">
      <pivotArea type="data" outline="0" fieldPosition="0">
        <references count="2">
          <reference field="4294967294" count="1" selected="0">
            <x v="0"/>
          </reference>
          <reference field="5" count="1" selected="0">
            <x v="0"/>
          </reference>
        </references>
      </pivotArea>
    </chartFormat>
    <chartFormat chart="36" format="20">
      <pivotArea type="data" outline="0" fieldPosition="0">
        <references count="2">
          <reference field="4294967294" count="1" selected="0">
            <x v="0"/>
          </reference>
          <reference field="5" count="1" selected="0">
            <x v="1"/>
          </reference>
        </references>
      </pivotArea>
    </chartFormat>
    <chartFormat chart="36" format="21">
      <pivotArea type="data" outline="0" fieldPosition="0">
        <references count="2">
          <reference field="4294967294" count="1" selected="0">
            <x v="1"/>
          </reference>
          <reference field="5" count="1" selected="0">
            <x v="0"/>
          </reference>
        </references>
      </pivotArea>
    </chartFormat>
    <chartFormat chart="36" format="22">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A555E2-72D2-4F86-9993-A7524FEDF59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17">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5" showAll="0"/>
    <pivotField showAll="0"/>
    <pivotField showAll="0"/>
    <pivotField showAll="0"/>
    <pivotField showAll="0"/>
  </pivotFields>
  <rowFields count="1">
    <field x="8"/>
  </rowFields>
  <rowItems count="3">
    <i>
      <x/>
    </i>
    <i>
      <x v="1"/>
    </i>
    <i t="grand">
      <x/>
    </i>
  </rowItems>
  <colItems count="1">
    <i/>
  </colItems>
  <dataFields count="1">
    <dataField name="Count of Cancer_History" fld="6" subtotal="count" baseField="0" baseItem="0"/>
  </dataFields>
  <chartFormats count="15">
    <chartFormat chart="2"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8" count="1" selected="0">
            <x v="0"/>
          </reference>
        </references>
      </pivotArea>
    </chartFormat>
    <chartFormat chart="8" format="6">
      <pivotArea type="data" outline="0" fieldPosition="0">
        <references count="2">
          <reference field="4294967294" count="1" selected="0">
            <x v="0"/>
          </reference>
          <reference field="8" count="1" selected="0">
            <x v="1"/>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8" count="1" selected="0">
            <x v="0"/>
          </reference>
        </references>
      </pivotArea>
    </chartFormat>
    <chartFormat chart="11" format="8">
      <pivotArea type="data" outline="0" fieldPosition="0">
        <references count="2">
          <reference field="4294967294" count="1" selected="0">
            <x v="0"/>
          </reference>
          <reference field="8"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8" count="1" selected="0">
            <x v="0"/>
          </reference>
        </references>
      </pivotArea>
    </chartFormat>
    <chartFormat chart="13" format="8">
      <pivotArea type="data" outline="0" fieldPosition="0">
        <references count="2">
          <reference field="4294967294" count="1" selected="0">
            <x v="0"/>
          </reference>
          <reference field="8" count="1" selected="0">
            <x v="1"/>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8" count="1" selected="0">
            <x v="0"/>
          </reference>
        </references>
      </pivotArea>
    </chartFormat>
    <chartFormat chart="16" format="1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BD2727-5042-46DA-BF17-5BB37BC9876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K22:O41" firstHeaderRow="1" firstDataRow="2" firstDataCol="1"/>
  <pivotFields count="17">
    <pivotField showAll="0"/>
    <pivotField showAll="0"/>
    <pivotField showAll="0"/>
    <pivotField showAll="0"/>
    <pivotField showAll="0"/>
    <pivotField showAll="0">
      <items count="3">
        <item x="0"/>
        <item x="1"/>
        <item t="default"/>
      </items>
    </pivotField>
    <pivotField showAll="0"/>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dataField="1" numFmtId="165"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5" numFmtId="165"/>
  </dataFields>
  <chartFormats count="8">
    <chartFormat chart="26" format="3"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63" format="27" series="1">
      <pivotArea type="data" outline="0" fieldPosition="0">
        <references count="1">
          <reference field="4294967294" count="1" selected="0">
            <x v="0"/>
          </reference>
        </references>
      </pivotArea>
    </chartFormat>
    <chartFormat chart="56" format="9" series="1">
      <pivotArea type="data" outline="0" fieldPosition="0">
        <references count="1">
          <reference field="4294967294" count="1" selected="0">
            <x v="0"/>
          </reference>
        </references>
      </pivotArea>
    </chartFormat>
    <chartFormat chart="63" format="31" series="1">
      <pivotArea type="data" outline="0" fieldPosition="0">
        <references count="2">
          <reference field="4294967294" count="1" selected="0">
            <x v="0"/>
          </reference>
          <reference field="13" count="1" selected="0">
            <x v="1"/>
          </reference>
        </references>
      </pivotArea>
    </chartFormat>
    <chartFormat chart="63" format="32" series="1">
      <pivotArea type="data" outline="0" fieldPosition="0">
        <references count="2">
          <reference field="4294967294" count="1" selected="0">
            <x v="0"/>
          </reference>
          <reference field="13" count="1" selected="0">
            <x v="2"/>
          </reference>
        </references>
      </pivotArea>
    </chartFormat>
    <chartFormat chart="56" format="12" series="1">
      <pivotArea type="data" outline="0" fieldPosition="0">
        <references count="2">
          <reference field="4294967294" count="1" selected="0">
            <x v="0"/>
          </reference>
          <reference field="13" count="1" selected="0">
            <x v="1"/>
          </reference>
        </references>
      </pivotArea>
    </chartFormat>
    <chartFormat chart="56" format="13"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FDA77C-C1DD-419B-A80C-D635EDB627F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K2:L19" firstHeaderRow="1" firstDataRow="1" firstDataCol="1"/>
  <pivotFields count="17">
    <pivotField showAll="0"/>
    <pivotField showAll="0"/>
    <pivotField showAll="0"/>
    <pivotField showAll="0"/>
    <pivotField showAll="0"/>
    <pivotField showAll="0">
      <items count="3">
        <item x="0"/>
        <item x="1"/>
        <item t="default"/>
      </items>
    </pivotField>
    <pivotField showAll="0"/>
    <pivotField showAll="0"/>
    <pivotField showAll="0">
      <items count="3">
        <item x="1"/>
        <item x="0"/>
        <item t="default"/>
      </items>
    </pivotField>
    <pivotField axis="axisRow" showAll="0">
      <items count="5">
        <item x="2"/>
        <item x="0"/>
        <item x="1"/>
        <item x="3"/>
        <item t="default"/>
      </items>
    </pivotField>
    <pivotField axis="axisRow" showAll="0">
      <items count="4">
        <item x="0"/>
        <item x="2"/>
        <item x="1"/>
        <item t="default"/>
      </items>
    </pivotField>
    <pivotField numFmtId="14" showAll="0"/>
    <pivotField dataField="1" numFmtId="165" showAll="0"/>
    <pivotField showAll="0"/>
    <pivotField showAll="0"/>
    <pivotField showAll="0"/>
    <pivotField showAll="0"/>
  </pivotFields>
  <rowFields count="2">
    <field x="9"/>
    <field x="10"/>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Charges" fld="12" baseField="0" baseItem="0" numFmtId="165"/>
  </dataFields>
  <chartFormats count="6">
    <chartFormat chart="26" format="3"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3" format="3" series="1">
      <pivotArea type="data" outline="0" fieldPosition="0">
        <references count="1">
          <reference field="4294967294" count="1" selected="0">
            <x v="0"/>
          </reference>
        </references>
      </pivotArea>
    </chartFormat>
    <chartFormat chart="4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A62A371-98CC-4AAF-AF8A-1798FB3DB6CA}" autoFormatId="16" applyNumberFormats="0" applyBorderFormats="0" applyFontFormats="0" applyPatternFormats="0" applyAlignmentFormats="0" applyWidthHeightFormats="0">
  <queryTableRefresh nextId="18" unboundColumnsRight="1">
    <queryTableFields count="11">
      <queryTableField id="1" name="Customer ID" tableColumnId="1"/>
      <queryTableField id="2" name="BMI" tableColumnId="2"/>
      <queryTableField id="11" name="Weight_Status" tableColumnId="9"/>
      <queryTableField id="3" name="HBA1C" tableColumnId="3"/>
      <queryTableField id="15" name="Diabates_Status" tableColumnId="10"/>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17"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EBE2262-D6F0-48C6-82A0-F5A83F1F44B7}" autoFormatId="16" applyNumberFormats="0" applyBorderFormats="0" applyFontFormats="0" applyPatternFormats="0" applyAlignmentFormats="0" applyWidthHeightFormats="0">
  <queryTableRefresh nextId="5">
    <queryTableFields count="4">
      <queryTableField id="1" name="Customer ID" tableColumnId="1"/>
      <queryTableField id="2" name="name.2.1" tableColumnId="2"/>
      <queryTableField id="3" name="name.2.2" tableColumnId="3"/>
      <queryTableField id="4" name="name.1"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8F54622-4511-4BA6-9E97-6EAFADEBC68A}" sourceName="Weight_Status">
  <pivotTables>
    <pivotTable tabId="13" name="PivotTable9"/>
    <pivotTable tabId="13" name="PivotTable10"/>
    <pivotTable tabId="13" name="PivotTable2"/>
    <pivotTable tabId="13" name="PivotTable4"/>
  </pivotTables>
  <data>
    <tabular pivotCacheId="1165218796">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ECC64C23-24C9-4556-8853-83F8CDD0E4F5}" sourceName="Diabetes_Status">
  <pivotTables>
    <pivotTable tabId="13" name="PivotTable9"/>
    <pivotTable tabId="13" name="PivotTable10"/>
    <pivotTable tabId="13" name="PivotTable2"/>
    <pivotTable tabId="13" name="PivotTable4"/>
  </pivotTables>
  <data>
    <tabular pivotCacheId="116521879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_Status" xr10:uid="{C347DE8E-1631-4799-AECD-A5D1FD5C0234}" cache="Slicer_Weight_Status" caption="Weight_Status" style="SlicerStyleDark2 3 2" rowHeight="241300"/>
  <slicer name="Diabetes_Status" xr10:uid="{FA96E10F-C767-46BF-BA7E-50EAF17AA470}" cache="Slicer_Diabetes_Status" caption="Diabetes_Status" style="SlicerStyleDark2 3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3461CD-749D-4795-9A52-6BF4508898E0}" name="Medical_Examinations" displayName="Medical_Examinations" ref="A1:K2336" tableType="queryTable" totalsRowShown="0">
  <autoFilter ref="A1:K2336" xr:uid="{013461CD-749D-4795-9A52-6BF4508898E0}"/>
  <tableColumns count="11">
    <tableColumn id="1" xr3:uid="{0B4950D5-4DC3-450F-B69B-A20827495498}" uniqueName="1" name="Customer ID" queryTableFieldId="1" dataDxfId="5"/>
    <tableColumn id="2" xr3:uid="{E4BD5AA2-1796-4343-9C6D-F4A7C05F5279}" uniqueName="2" name="BMI" queryTableFieldId="2" dataDxfId="4"/>
    <tableColumn id="9" xr3:uid="{B292EB56-6DD9-40C4-8DEA-7E7F4CBF4720}" uniqueName="9" name="Weight_Status" queryTableFieldId="11" dataDxfId="3"/>
    <tableColumn id="3" xr3:uid="{E57E2877-2911-467B-B696-801AAA49F396}" uniqueName="3" name="HBA1C" queryTableFieldId="3"/>
    <tableColumn id="10" xr3:uid="{07BDD710-CC9A-40BD-9155-3A27708D0FB3}" uniqueName="10" name="Diabates_Status" queryTableFieldId="15" dataDxfId="1"/>
    <tableColumn id="4" xr3:uid="{0B41CA9E-00A3-4FF3-B94E-2AC3EF6EAC48}" uniqueName="4" name="Heart Issues" queryTableFieldId="4" dataDxfId="2"/>
    <tableColumn id="5" xr3:uid="{2CFE0996-3BB3-4B14-B994-426E42493869}" uniqueName="5" name="Any Transplants" queryTableFieldId="5" dataDxfId="60"/>
    <tableColumn id="6" xr3:uid="{D4FCCCF9-7D74-4DCA-BAA2-D4E52012488B}" uniqueName="6" name="Cancer history" queryTableFieldId="6" dataDxfId="59"/>
    <tableColumn id="7" xr3:uid="{F4B62CCF-12A3-44EF-A4DE-9C50388FFB39}" uniqueName="7" name="NumberOfMajorSurgeries" queryTableFieldId="7"/>
    <tableColumn id="8" xr3:uid="{8DAF23CF-4C81-41E3-B036-EFB6395E47B6}" uniqueName="8" name="smoker" queryTableFieldId="8" dataDxfId="58"/>
    <tableColumn id="11" xr3:uid="{8DA3CEC7-C0D5-44C2-8434-3A4D79C3F932}" uniqueName="11" name="Column1" queryTableFieldId="17"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140740-2136-4585-819B-6E53D0EB82F8}" name="Customer_Names" displayName="Customer_Names" ref="A1:D2336" tableType="queryTable" totalsRowShown="0">
  <autoFilter ref="A1:D2336" xr:uid="{71140740-2136-4585-819B-6E53D0EB82F8}"/>
  <tableColumns count="4">
    <tableColumn id="1" xr3:uid="{9153DBD1-4639-45A1-94E6-C9A082785BBC}" uniqueName="1" name="Customer ID" queryTableFieldId="1" dataDxfId="9"/>
    <tableColumn id="2" xr3:uid="{C551D271-E342-48A3-958E-E5DBFFDC4333}" uniqueName="2" name="Title" queryTableFieldId="2" dataDxfId="8"/>
    <tableColumn id="3" xr3:uid="{246C0B47-8492-41EE-AFB0-223377A150BB}" uniqueName="3" name="First_Name" queryTableFieldId="3" dataDxfId="7"/>
    <tableColumn id="4" xr3:uid="{F1F30EDB-105E-4EC7-9CB5-D51D9144D712}" uniqueName="4" name="Last_name" queryTableFieldId="4" dataDxf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4430C10-0273-4660-A649-65E24915ED5B}" name="Table6" displayName="Table6" ref="A1:M1048576" totalsRowShown="0">
  <autoFilter ref="A1:M1048576" xr:uid="{D4430C10-0273-4660-A649-65E24915ED5B}"/>
  <tableColumns count="13">
    <tableColumn id="1" xr3:uid="{4C917A7F-6867-431D-8F6B-C14D218D4424}" name="Customer ID"/>
    <tableColumn id="2" xr3:uid="{316FEA06-F12E-4BD0-96C4-B3ACE4479353}" name="year"/>
    <tableColumn id="3" xr3:uid="{9E9BA7BD-6CBF-400C-BF3B-B8EF90F42FA4}" name="month"/>
    <tableColumn id="4" xr3:uid="{DAC60E9A-32C5-4FA8-9EEB-CF75DF9A13ED}" name="date"/>
    <tableColumn id="10" xr3:uid="{5B20EA8D-EC17-4557-8E41-0FC0F6C3C2A0}" name="DOB" dataDxfId="12">
      <calculatedColumnFormula>DATE(Table6[[#This Row],[year]],MONTH(1&amp;Table6[[#This Row],[month]]),Table6[[#This Row],[date]])</calculatedColumnFormula>
    </tableColumn>
    <tableColumn id="11" xr3:uid="{31FC1B5E-48A8-4B27-96B5-6E26B74EC657}" name="Age" dataDxfId="11">
      <calculatedColumnFormula>DATEDIF(Table6[[#This Row],[DOB]],DATE(2023,6,8),"Y")</calculatedColumnFormula>
    </tableColumn>
    <tableColumn id="5" xr3:uid="{F195C15B-9195-4D32-8A54-73506E45EB04}" name="children"/>
    <tableColumn id="6" xr3:uid="{F0519AC0-25F2-4C5E-A767-6331618F585E}" name="charges" dataDxfId="10"/>
    <tableColumn id="7" xr3:uid="{654F2BF3-DBDA-4357-A338-6F0C51327FDF}" name="Hospital tier"/>
    <tableColumn id="8" xr3:uid="{B0BA0DAF-C92F-4520-A42E-DE4D8A5A59C2}" name="City tier"/>
    <tableColumn id="9" xr3:uid="{06E7E54E-E1E0-492F-80E1-2A034913CA25}" name="State ID"/>
    <tableColumn id="14" xr3:uid="{A9EB7E65-EBBA-4385-A994-767B4B6512B6}" name="Column1"/>
    <tableColumn id="12" xr3:uid="{50A1F7B0-3593-4E25-9C6E-584E28EF3342}" name="Column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FDA8B7-84AF-4580-94F5-FA8D2C33C3B4}" name="Table4" displayName="Table4" ref="A1:E2336" totalsRowShown="0" headerRowDxfId="57">
  <autoFilter ref="A1:E2336" xr:uid="{5EFDA8B7-84AF-4580-94F5-FA8D2C33C3B4}"/>
  <tableColumns count="5">
    <tableColumn id="4" xr3:uid="{B43C3C75-93E8-4F1B-8C7A-5981C87DB7F9}" name="Age">
      <calculatedColumnFormula>VLOOKUP(Health_Care[[#This Row],[Customer ID]],Table6[#All],6,0)</calculatedColumnFormula>
    </tableColumn>
    <tableColumn id="1" xr3:uid="{30F96096-68F6-4BBA-A5CE-6C9133682BE6}" name="BMI">
      <calculatedColumnFormula>VLOOKUP(Health_Care[[#This Row],[Customer ID]],Medical_Examinations[],2,0)</calculatedColumnFormula>
    </tableColumn>
    <tableColumn id="2" xr3:uid="{8B3B7BAB-9682-48AC-9D6A-3B83249AED64}" name="HBA1C">
      <calculatedColumnFormula>VLOOKUP(Health_Care[[#This Row],[Customer ID]],Medical_Examinations[],4,0)</calculatedColumnFormula>
    </tableColumn>
    <tableColumn id="3" xr3:uid="{D938A447-D5C2-43AB-9189-DCAB002DCDB4}" name="Charges" dataDxfId="56">
      <calculatedColumnFormula>VLOOKUP(Health_Care[[#This Row],[Customer ID]],Table6[#All],8,0)</calculatedColumnFormula>
    </tableColumn>
    <tableColumn id="5" xr3:uid="{B3E94367-AA35-455C-A63C-B4C50149C260}" name="Column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6AD93D0-E06B-45C6-8EAC-B336F5CB9667}" name="Health_Care" displayName="Health_Care" ref="A1:Q2336" totalsRowShown="0" headerRowDxfId="55">
  <autoFilter ref="A1:Q2336" xr:uid="{96AD93D0-E06B-45C6-8EAC-B336F5CB9667}"/>
  <tableColumns count="17">
    <tableColumn id="1" xr3:uid="{130B494D-999C-42C8-802C-97D99254F7B2}" name="Customer ID"/>
    <tableColumn id="2" xr3:uid="{632A3DAC-47B6-44FB-9097-3B566F97A332}" name="First_Name" dataDxfId="54">
      <calculatedColumnFormula>VLOOKUP(Health_Care[[#This Row],[Customer ID]],Customer_Names[#All],3,0)</calculatedColumnFormula>
    </tableColumn>
    <tableColumn id="3" xr3:uid="{198139AF-3727-4F7D-B210-6986F47196F7}" name="BMI" dataDxfId="53">
      <calculatedColumnFormula>VLOOKUP(Health_Care[[#This Row],[Customer ID]],Medical_Examinations[],2,0)</calculatedColumnFormula>
    </tableColumn>
    <tableColumn id="4" xr3:uid="{6D263400-0701-40BD-80FB-FE6CAC16B80F}" name="HBA1C" dataDxfId="52">
      <calculatedColumnFormula>VLOOKUP(Health_Care[[#This Row],[Customer ID]],Medical_Examinations[],4,0)</calculatedColumnFormula>
    </tableColumn>
    <tableColumn id="5" xr3:uid="{959E2702-84CB-4C76-A4A8-BA7761B09411}" name="Heart_Issues" dataDxfId="51">
      <calculatedColumnFormula>VLOOKUP(Health_Care[[#This Row],[Customer ID]],Medical_Examinations[],6,0)</calculatedColumnFormula>
    </tableColumn>
    <tableColumn id="6" xr3:uid="{F1426A04-FBC0-4E96-872A-745FD7346050}" name="Any_Transplants" dataDxfId="50">
      <calculatedColumnFormula>VLOOKUP(Health_Care[[#This Row],[Customer ID]],Medical_Examinations[],7,0)</calculatedColumnFormula>
    </tableColumn>
    <tableColumn id="7" xr3:uid="{A7A5D017-06CD-4130-B4C3-B3944B7A75FB}" name="Cancer_History" dataDxfId="49">
      <calculatedColumnFormula>VLOOKUP(Health_Care[[#This Row],[Customer ID]],Medical_Examinations[],8,0)</calculatedColumnFormula>
    </tableColumn>
    <tableColumn id="8" xr3:uid="{2D46ABCF-19F4-4002-9D20-5CDBD73A1112}" name="Number_Of_Merger_Surgeries" dataDxfId="48">
      <calculatedColumnFormula>VLOOKUP(Health_Care[[#This Row],[Customer ID]],Medical_Examinations[],9,0)</calculatedColumnFormula>
    </tableColumn>
    <tableColumn id="9" xr3:uid="{19350570-41E2-44AD-9A4E-2FFEA2546462}" name="Smoker" dataDxfId="47">
      <calculatedColumnFormula>VLOOKUP(Health_Care[[#This Row],[Customer ID]],Medical_Examinations[],10,0)</calculatedColumnFormula>
    </tableColumn>
    <tableColumn id="10" xr3:uid="{DB29BE23-BEBE-41D6-87FA-CEA088056099}" name="Weight_Status" dataDxfId="46">
      <calculatedColumnFormula>VLOOKUP(Health_Care[[#This Row],[Customer ID]],Medical_Examinations[],3,0)</calculatedColumnFormula>
    </tableColumn>
    <tableColumn id="11" xr3:uid="{371D52F0-3B4D-41E8-A3CF-83F409B60535}" name="Diabetes_Status" dataDxfId="45">
      <calculatedColumnFormula>VLOOKUP(Health_Care[[#This Row],[Customer ID]],Medical_Examinations[],5,0)</calculatedColumnFormula>
    </tableColumn>
    <tableColumn id="12" xr3:uid="{A601544A-0009-4A6A-8BC4-E89B9D10B5AC}" name="DOB" dataDxfId="44">
      <calculatedColumnFormula>VLOOKUP(Health_Care[[#This Row],[Customer ID]],Table6[#All],5,0)</calculatedColumnFormula>
    </tableColumn>
    <tableColumn id="13" xr3:uid="{4C0403CB-BF65-4231-A0FB-7C5E0167D3BE}" name="Charges" dataDxfId="43">
      <calculatedColumnFormula>VLOOKUP(Health_Care[[#This Row],[Customer ID]],Table6[#All],8,0)</calculatedColumnFormula>
    </tableColumn>
    <tableColumn id="14" xr3:uid="{627C055A-E649-404C-9108-87C6CAB6682C}" name="Hospital_tier" dataDxfId="42">
      <calculatedColumnFormula>VLOOKUP(Health_Care[[#This Row],[Customer ID]],Table6[#All],9,0)</calculatedColumnFormula>
    </tableColumn>
    <tableColumn id="15" xr3:uid="{A64926AE-C5A3-43D0-824F-E4D6911C32F1}" name="City_Tier" dataDxfId="41">
      <calculatedColumnFormula>VLOOKUP(Health_Care[[#This Row],[Customer ID]],Table6[#All],10,0)</calculatedColumnFormula>
    </tableColumn>
    <tableColumn id="16" xr3:uid="{37915766-F6D5-4841-B40B-96ECEB050FB1}" name="State_id" dataDxfId="40">
      <calculatedColumnFormula>VLOOKUP(Health_Care[[#This Row],[Customer ID]],Table6[#All],11,0)</calculatedColumnFormula>
    </tableColumn>
    <tableColumn id="17" xr3:uid="{8DDED8C8-5905-4E73-A5E1-7BA291D7C268}" name="Age" dataDxfId="39">
      <calculatedColumnFormula>VLOOKUP(Health_Care[[#This Row],[Customer ID]],Table6[#All],6,0)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B1" sqref="B1:B1048576"/>
    </sheetView>
  </sheetViews>
  <sheetFormatPr defaultRowHeight="14.5" x14ac:dyDescent="0.35"/>
  <cols>
    <col min="1" max="1" width="15.54296875" customWidth="1"/>
    <col min="2" max="2" width="37.453125" bestFit="1" customWidth="1"/>
  </cols>
  <sheetData>
    <row r="1" spans="1:2" s="2" customFormat="1" ht="19" customHeight="1" x14ac:dyDescent="0.35">
      <c r="A1" s="5" t="s">
        <v>0</v>
      </c>
      <c r="B1" s="6" t="s">
        <v>2384</v>
      </c>
    </row>
    <row r="2" spans="1:2" ht="15.5" x14ac:dyDescent="0.35">
      <c r="A2" s="1" t="s">
        <v>2372</v>
      </c>
      <c r="B2" s="1" t="s">
        <v>2385</v>
      </c>
    </row>
    <row r="3" spans="1:2" ht="15.5" x14ac:dyDescent="0.35">
      <c r="A3" s="1" t="s">
        <v>2371</v>
      </c>
      <c r="B3" s="1" t="s">
        <v>2386</v>
      </c>
    </row>
    <row r="4" spans="1:2" ht="15.5" x14ac:dyDescent="0.35">
      <c r="A4" s="1" t="s">
        <v>2370</v>
      </c>
      <c r="B4" s="1" t="s">
        <v>2387</v>
      </c>
    </row>
    <row r="5" spans="1:2" ht="15.5" x14ac:dyDescent="0.35">
      <c r="A5" s="1" t="s">
        <v>2369</v>
      </c>
      <c r="B5" s="1" t="s">
        <v>2388</v>
      </c>
    </row>
    <row r="6" spans="1:2" ht="15.5" x14ac:dyDescent="0.35">
      <c r="A6" s="1" t="s">
        <v>2368</v>
      </c>
      <c r="B6" s="1" t="s">
        <v>2389</v>
      </c>
    </row>
    <row r="7" spans="1:2" ht="15.5" x14ac:dyDescent="0.35">
      <c r="A7" s="1" t="s">
        <v>2367</v>
      </c>
      <c r="B7" s="1" t="s">
        <v>2390</v>
      </c>
    </row>
    <row r="8" spans="1:2" ht="15.5" x14ac:dyDescent="0.35">
      <c r="A8" s="1" t="s">
        <v>2366</v>
      </c>
      <c r="B8" s="1" t="s">
        <v>2391</v>
      </c>
    </row>
    <row r="9" spans="1:2" ht="15.5" x14ac:dyDescent="0.35">
      <c r="A9" s="1" t="s">
        <v>2365</v>
      </c>
      <c r="B9" s="1" t="s">
        <v>2392</v>
      </c>
    </row>
    <row r="10" spans="1:2" ht="15.5" x14ac:dyDescent="0.35">
      <c r="A10" s="1" t="s">
        <v>2364</v>
      </c>
      <c r="B10" s="1" t="s">
        <v>2393</v>
      </c>
    </row>
    <row r="11" spans="1:2" ht="15.5" x14ac:dyDescent="0.35">
      <c r="A11" s="1" t="s">
        <v>2363</v>
      </c>
      <c r="B11" s="1" t="s">
        <v>2394</v>
      </c>
    </row>
    <row r="12" spans="1:2" ht="15.5" x14ac:dyDescent="0.35">
      <c r="A12" s="1" t="s">
        <v>2362</v>
      </c>
      <c r="B12" s="1" t="s">
        <v>2395</v>
      </c>
    </row>
    <row r="13" spans="1:2" ht="15.5" x14ac:dyDescent="0.35">
      <c r="A13" s="1" t="s">
        <v>2361</v>
      </c>
      <c r="B13" s="1" t="s">
        <v>2396</v>
      </c>
    </row>
    <row r="14" spans="1:2" ht="15.5" x14ac:dyDescent="0.35">
      <c r="A14" s="1" t="s">
        <v>2360</v>
      </c>
      <c r="B14" s="1" t="s">
        <v>2397</v>
      </c>
    </row>
    <row r="15" spans="1:2" ht="15.5" x14ac:dyDescent="0.35">
      <c r="A15" s="1" t="s">
        <v>2359</v>
      </c>
      <c r="B15" s="1" t="s">
        <v>2398</v>
      </c>
    </row>
    <row r="16" spans="1:2" ht="15.5" x14ac:dyDescent="0.35">
      <c r="A16" s="1" t="s">
        <v>2358</v>
      </c>
      <c r="B16" s="1" t="s">
        <v>2399</v>
      </c>
    </row>
    <row r="17" spans="1:2" ht="15.5" x14ac:dyDescent="0.35">
      <c r="A17" s="1" t="s">
        <v>2357</v>
      </c>
      <c r="B17" s="1" t="s">
        <v>2400</v>
      </c>
    </row>
    <row r="18" spans="1:2" ht="15.5" x14ac:dyDescent="0.35">
      <c r="A18" s="1" t="s">
        <v>2356</v>
      </c>
      <c r="B18" s="1" t="s">
        <v>2401</v>
      </c>
    </row>
    <row r="19" spans="1:2" ht="15.5" x14ac:dyDescent="0.35">
      <c r="A19" s="1" t="s">
        <v>2355</v>
      </c>
      <c r="B19" s="1" t="s">
        <v>2402</v>
      </c>
    </row>
    <row r="20" spans="1:2" ht="15.5" x14ac:dyDescent="0.35">
      <c r="A20" s="1" t="s">
        <v>2354</v>
      </c>
      <c r="B20" s="1" t="s">
        <v>2403</v>
      </c>
    </row>
    <row r="21" spans="1:2" ht="15.5" x14ac:dyDescent="0.35">
      <c r="A21" s="1" t="s">
        <v>2353</v>
      </c>
      <c r="B21" s="1" t="s">
        <v>2404</v>
      </c>
    </row>
    <row r="22" spans="1:2" ht="15.5" x14ac:dyDescent="0.35">
      <c r="A22" s="1" t="s">
        <v>2352</v>
      </c>
      <c r="B22" s="1" t="s">
        <v>2405</v>
      </c>
    </row>
    <row r="23" spans="1:2" ht="15.5" x14ac:dyDescent="0.35">
      <c r="A23" s="1" t="s">
        <v>2351</v>
      </c>
      <c r="B23" s="1" t="s">
        <v>2406</v>
      </c>
    </row>
    <row r="24" spans="1:2" ht="15.5" x14ac:dyDescent="0.35">
      <c r="A24" s="1" t="s">
        <v>2350</v>
      </c>
      <c r="B24" s="1" t="s">
        <v>2407</v>
      </c>
    </row>
    <row r="25" spans="1:2" ht="15.5" x14ac:dyDescent="0.35">
      <c r="A25" s="1" t="s">
        <v>2349</v>
      </c>
      <c r="B25" s="1" t="s">
        <v>2408</v>
      </c>
    </row>
    <row r="26" spans="1:2" ht="15.5" x14ac:dyDescent="0.35">
      <c r="A26" s="1" t="s">
        <v>2348</v>
      </c>
      <c r="B26" s="1" t="s">
        <v>2409</v>
      </c>
    </row>
    <row r="27" spans="1:2" ht="15.5" x14ac:dyDescent="0.35">
      <c r="A27" s="1" t="s">
        <v>2347</v>
      </c>
      <c r="B27" s="1" t="s">
        <v>2410</v>
      </c>
    </row>
    <row r="28" spans="1:2" ht="15.5" x14ac:dyDescent="0.35">
      <c r="A28" s="1" t="s">
        <v>2346</v>
      </c>
      <c r="B28" s="1" t="s">
        <v>2411</v>
      </c>
    </row>
    <row r="29" spans="1:2" ht="15.5" x14ac:dyDescent="0.35">
      <c r="A29" s="1" t="s">
        <v>2345</v>
      </c>
      <c r="B29" s="1" t="s">
        <v>2412</v>
      </c>
    </row>
    <row r="30" spans="1:2" ht="15.5" x14ac:dyDescent="0.35">
      <c r="A30" s="1" t="s">
        <v>2344</v>
      </c>
      <c r="B30" s="1" t="s">
        <v>2413</v>
      </c>
    </row>
    <row r="31" spans="1:2" ht="15.5" x14ac:dyDescent="0.35">
      <c r="A31" s="1" t="s">
        <v>2343</v>
      </c>
      <c r="B31" s="1" t="s">
        <v>2414</v>
      </c>
    </row>
    <row r="32" spans="1:2" ht="15.5" x14ac:dyDescent="0.35">
      <c r="A32" s="1" t="s">
        <v>2342</v>
      </c>
      <c r="B32" s="1" t="s">
        <v>2415</v>
      </c>
    </row>
    <row r="33" spans="1:2" ht="15.5" x14ac:dyDescent="0.35">
      <c r="A33" s="1" t="s">
        <v>2341</v>
      </c>
      <c r="B33" s="1" t="s">
        <v>2416</v>
      </c>
    </row>
    <row r="34" spans="1:2" ht="15.5" x14ac:dyDescent="0.35">
      <c r="A34" s="1" t="s">
        <v>2340</v>
      </c>
      <c r="B34" s="1" t="s">
        <v>2417</v>
      </c>
    </row>
    <row r="35" spans="1:2" ht="15.5" x14ac:dyDescent="0.35">
      <c r="A35" s="1" t="s">
        <v>2339</v>
      </c>
      <c r="B35" s="1" t="s">
        <v>2418</v>
      </c>
    </row>
    <row r="36" spans="1:2" ht="15.5" x14ac:dyDescent="0.35">
      <c r="A36" s="1" t="s">
        <v>2338</v>
      </c>
      <c r="B36" s="1" t="s">
        <v>2419</v>
      </c>
    </row>
    <row r="37" spans="1:2" ht="15.5" x14ac:dyDescent="0.35">
      <c r="A37" s="1" t="s">
        <v>2337</v>
      </c>
      <c r="B37" s="1" t="s">
        <v>2420</v>
      </c>
    </row>
    <row r="38" spans="1:2" ht="15.5" x14ac:dyDescent="0.35">
      <c r="A38" s="1" t="s">
        <v>2336</v>
      </c>
      <c r="B38" s="1" t="s">
        <v>2421</v>
      </c>
    </row>
    <row r="39" spans="1:2" ht="15.5" x14ac:dyDescent="0.35">
      <c r="A39" s="1" t="s">
        <v>2335</v>
      </c>
      <c r="B39" s="1" t="s">
        <v>2422</v>
      </c>
    </row>
    <row r="40" spans="1:2" ht="15.5" x14ac:dyDescent="0.35">
      <c r="A40" s="1" t="s">
        <v>2334</v>
      </c>
      <c r="B40" s="1" t="s">
        <v>2423</v>
      </c>
    </row>
    <row r="41" spans="1:2" ht="15.5" x14ac:dyDescent="0.35">
      <c r="A41" s="1" t="s">
        <v>2333</v>
      </c>
      <c r="B41" s="1" t="s">
        <v>2424</v>
      </c>
    </row>
    <row r="42" spans="1:2" ht="15.5" x14ac:dyDescent="0.35">
      <c r="A42" s="1" t="s">
        <v>2332</v>
      </c>
      <c r="B42" s="1" t="s">
        <v>2425</v>
      </c>
    </row>
    <row r="43" spans="1:2" ht="15.5" x14ac:dyDescent="0.35">
      <c r="A43" s="1" t="s">
        <v>2331</v>
      </c>
      <c r="B43" s="1" t="s">
        <v>2426</v>
      </c>
    </row>
    <row r="44" spans="1:2" ht="15.5" x14ac:dyDescent="0.35">
      <c r="A44" s="1" t="s">
        <v>2330</v>
      </c>
      <c r="B44" s="1" t="s">
        <v>2427</v>
      </c>
    </row>
    <row r="45" spans="1:2" ht="15.5" x14ac:dyDescent="0.35">
      <c r="A45" s="1" t="s">
        <v>2329</v>
      </c>
      <c r="B45" s="1" t="s">
        <v>2428</v>
      </c>
    </row>
    <row r="46" spans="1:2" ht="15.5" x14ac:dyDescent="0.35">
      <c r="A46" s="1" t="s">
        <v>2328</v>
      </c>
      <c r="B46" s="1" t="s">
        <v>2429</v>
      </c>
    </row>
    <row r="47" spans="1:2" ht="15.5" x14ac:dyDescent="0.35">
      <c r="A47" s="1" t="s">
        <v>2327</v>
      </c>
      <c r="B47" s="1" t="s">
        <v>2430</v>
      </c>
    </row>
    <row r="48" spans="1:2" ht="15.5" x14ac:dyDescent="0.35">
      <c r="A48" s="1" t="s">
        <v>2326</v>
      </c>
      <c r="B48" s="1" t="s">
        <v>2431</v>
      </c>
    </row>
    <row r="49" spans="1:2" ht="15.5" x14ac:dyDescent="0.35">
      <c r="A49" s="1" t="s">
        <v>2325</v>
      </c>
      <c r="B49" s="1" t="s">
        <v>2432</v>
      </c>
    </row>
    <row r="50" spans="1:2" ht="15.5" x14ac:dyDescent="0.35">
      <c r="A50" s="1" t="s">
        <v>2324</v>
      </c>
      <c r="B50" s="1" t="s">
        <v>2433</v>
      </c>
    </row>
    <row r="51" spans="1:2" ht="15.5" x14ac:dyDescent="0.35">
      <c r="A51" s="1" t="s">
        <v>2323</v>
      </c>
      <c r="B51" s="1" t="s">
        <v>2434</v>
      </c>
    </row>
    <row r="52" spans="1:2" ht="15.5" x14ac:dyDescent="0.35">
      <c r="A52" s="1" t="s">
        <v>2322</v>
      </c>
      <c r="B52" s="1" t="s">
        <v>2435</v>
      </c>
    </row>
    <row r="53" spans="1:2" ht="15.5" x14ac:dyDescent="0.35">
      <c r="A53" s="1" t="s">
        <v>2321</v>
      </c>
      <c r="B53" s="1" t="s">
        <v>2436</v>
      </c>
    </row>
    <row r="54" spans="1:2" ht="15.5" x14ac:dyDescent="0.35">
      <c r="A54" s="1" t="s">
        <v>2320</v>
      </c>
      <c r="B54" s="1" t="s">
        <v>2437</v>
      </c>
    </row>
    <row r="55" spans="1:2" ht="15.5" x14ac:dyDescent="0.35">
      <c r="A55" s="1" t="s">
        <v>2319</v>
      </c>
      <c r="B55" s="1" t="s">
        <v>2438</v>
      </c>
    </row>
    <row r="56" spans="1:2" ht="15.5" x14ac:dyDescent="0.35">
      <c r="A56" s="1" t="s">
        <v>2318</v>
      </c>
      <c r="B56" s="1" t="s">
        <v>2439</v>
      </c>
    </row>
    <row r="57" spans="1:2" ht="15.5" x14ac:dyDescent="0.35">
      <c r="A57" s="1" t="s">
        <v>2317</v>
      </c>
      <c r="B57" s="1" t="s">
        <v>2440</v>
      </c>
    </row>
    <row r="58" spans="1:2" ht="15.5" x14ac:dyDescent="0.35">
      <c r="A58" s="1" t="s">
        <v>2316</v>
      </c>
      <c r="B58" s="1" t="s">
        <v>2441</v>
      </c>
    </row>
    <row r="59" spans="1:2" ht="15.5" x14ac:dyDescent="0.35">
      <c r="A59" s="1" t="s">
        <v>2315</v>
      </c>
      <c r="B59" s="1" t="s">
        <v>2442</v>
      </c>
    </row>
    <row r="60" spans="1:2" ht="15.5" x14ac:dyDescent="0.35">
      <c r="A60" s="1" t="s">
        <v>2314</v>
      </c>
      <c r="B60" s="1" t="s">
        <v>2443</v>
      </c>
    </row>
    <row r="61" spans="1:2" ht="15.5" x14ac:dyDescent="0.35">
      <c r="A61" s="1" t="s">
        <v>2313</v>
      </c>
      <c r="B61" s="1" t="s">
        <v>2444</v>
      </c>
    </row>
    <row r="62" spans="1:2" ht="15.5" x14ac:dyDescent="0.35">
      <c r="A62" s="1" t="s">
        <v>2312</v>
      </c>
      <c r="B62" s="1" t="s">
        <v>2445</v>
      </c>
    </row>
    <row r="63" spans="1:2" ht="15.5" x14ac:dyDescent="0.35">
      <c r="A63" s="1" t="s">
        <v>2311</v>
      </c>
      <c r="B63" s="1" t="s">
        <v>2446</v>
      </c>
    </row>
    <row r="64" spans="1:2" ht="15.5" x14ac:dyDescent="0.35">
      <c r="A64" s="1" t="s">
        <v>2310</v>
      </c>
      <c r="B64" s="1" t="s">
        <v>2447</v>
      </c>
    </row>
    <row r="65" spans="1:2" ht="15.5" x14ac:dyDescent="0.35">
      <c r="A65" s="1" t="s">
        <v>2309</v>
      </c>
      <c r="B65" s="1" t="s">
        <v>2448</v>
      </c>
    </row>
    <row r="66" spans="1:2" ht="15.5" x14ac:dyDescent="0.35">
      <c r="A66" s="1" t="s">
        <v>2308</v>
      </c>
      <c r="B66" s="1" t="s">
        <v>2449</v>
      </c>
    </row>
    <row r="67" spans="1:2" ht="15.5" x14ac:dyDescent="0.35">
      <c r="A67" s="1" t="s">
        <v>2307</v>
      </c>
      <c r="B67" s="1" t="s">
        <v>2450</v>
      </c>
    </row>
    <row r="68" spans="1:2" ht="15.5" x14ac:dyDescent="0.35">
      <c r="A68" s="1" t="s">
        <v>2306</v>
      </c>
      <c r="B68" s="1" t="s">
        <v>2451</v>
      </c>
    </row>
    <row r="69" spans="1:2" ht="15.5" x14ac:dyDescent="0.35">
      <c r="A69" s="1" t="s">
        <v>2305</v>
      </c>
      <c r="B69" s="1" t="s">
        <v>2452</v>
      </c>
    </row>
    <row r="70" spans="1:2" ht="15.5" x14ac:dyDescent="0.35">
      <c r="A70" s="1" t="s">
        <v>2304</v>
      </c>
      <c r="B70" s="1" t="s">
        <v>2453</v>
      </c>
    </row>
    <row r="71" spans="1:2" ht="15.5" x14ac:dyDescent="0.35">
      <c r="A71" s="1" t="s">
        <v>2303</v>
      </c>
      <c r="B71" s="1" t="s">
        <v>2454</v>
      </c>
    </row>
    <row r="72" spans="1:2" ht="15.5" x14ac:dyDescent="0.35">
      <c r="A72" s="1" t="s">
        <v>2302</v>
      </c>
      <c r="B72" s="1" t="s">
        <v>2455</v>
      </c>
    </row>
    <row r="73" spans="1:2" ht="15.5" x14ac:dyDescent="0.35">
      <c r="A73" s="1" t="s">
        <v>2301</v>
      </c>
      <c r="B73" s="1" t="s">
        <v>2456</v>
      </c>
    </row>
    <row r="74" spans="1:2" ht="15.5" x14ac:dyDescent="0.35">
      <c r="A74" s="1" t="s">
        <v>2300</v>
      </c>
      <c r="B74" s="1" t="s">
        <v>2457</v>
      </c>
    </row>
    <row r="75" spans="1:2" ht="15.5" x14ac:dyDescent="0.35">
      <c r="A75" s="1" t="s">
        <v>2299</v>
      </c>
      <c r="B75" s="1" t="s">
        <v>2458</v>
      </c>
    </row>
    <row r="76" spans="1:2" ht="15.5" x14ac:dyDescent="0.35">
      <c r="A76" s="1" t="s">
        <v>2298</v>
      </c>
      <c r="B76" s="1" t="s">
        <v>2459</v>
      </c>
    </row>
    <row r="77" spans="1:2" ht="15.5" x14ac:dyDescent="0.35">
      <c r="A77" s="1" t="s">
        <v>2297</v>
      </c>
      <c r="B77" s="1" t="s">
        <v>2460</v>
      </c>
    </row>
    <row r="78" spans="1:2" ht="15.5" x14ac:dyDescent="0.35">
      <c r="A78" s="1" t="s">
        <v>2296</v>
      </c>
      <c r="B78" s="1" t="s">
        <v>2461</v>
      </c>
    </row>
    <row r="79" spans="1:2" ht="15.5" x14ac:dyDescent="0.35">
      <c r="A79" s="1" t="s">
        <v>2295</v>
      </c>
      <c r="B79" s="1" t="s">
        <v>2462</v>
      </c>
    </row>
    <row r="80" spans="1:2" ht="15.5" x14ac:dyDescent="0.35">
      <c r="A80" s="1" t="s">
        <v>2294</v>
      </c>
      <c r="B80" s="1" t="s">
        <v>2463</v>
      </c>
    </row>
    <row r="81" spans="1:2" ht="15.5" x14ac:dyDescent="0.35">
      <c r="A81" s="1" t="s">
        <v>2293</v>
      </c>
      <c r="B81" s="1" t="s">
        <v>2464</v>
      </c>
    </row>
    <row r="82" spans="1:2" ht="15.5" x14ac:dyDescent="0.35">
      <c r="A82" s="1" t="s">
        <v>2292</v>
      </c>
      <c r="B82" s="1" t="s">
        <v>2465</v>
      </c>
    </row>
    <row r="83" spans="1:2" ht="15.5" x14ac:dyDescent="0.35">
      <c r="A83" s="1" t="s">
        <v>2291</v>
      </c>
      <c r="B83" s="1" t="s">
        <v>2466</v>
      </c>
    </row>
    <row r="84" spans="1:2" ht="15.5" x14ac:dyDescent="0.35">
      <c r="A84" s="1" t="s">
        <v>2290</v>
      </c>
      <c r="B84" s="1" t="s">
        <v>2467</v>
      </c>
    </row>
    <row r="85" spans="1:2" ht="15.5" x14ac:dyDescent="0.35">
      <c r="A85" s="1" t="s">
        <v>2289</v>
      </c>
      <c r="B85" s="1" t="s">
        <v>2468</v>
      </c>
    </row>
    <row r="86" spans="1:2" ht="15.5" x14ac:dyDescent="0.35">
      <c r="A86" s="1" t="s">
        <v>2288</v>
      </c>
      <c r="B86" s="1" t="s">
        <v>2469</v>
      </c>
    </row>
    <row r="87" spans="1:2" ht="15.5" x14ac:dyDescent="0.35">
      <c r="A87" s="1" t="s">
        <v>2287</v>
      </c>
      <c r="B87" s="1" t="s">
        <v>2470</v>
      </c>
    </row>
    <row r="88" spans="1:2" ht="15.5" x14ac:dyDescent="0.35">
      <c r="A88" s="1" t="s">
        <v>2286</v>
      </c>
      <c r="B88" s="1" t="s">
        <v>2471</v>
      </c>
    </row>
    <row r="89" spans="1:2" ht="15.5" x14ac:dyDescent="0.35">
      <c r="A89" s="1" t="s">
        <v>2285</v>
      </c>
      <c r="B89" s="1" t="s">
        <v>2472</v>
      </c>
    </row>
    <row r="90" spans="1:2" ht="15.5" x14ac:dyDescent="0.35">
      <c r="A90" s="1" t="s">
        <v>2284</v>
      </c>
      <c r="B90" s="1" t="s">
        <v>2473</v>
      </c>
    </row>
    <row r="91" spans="1:2" ht="15.5" x14ac:dyDescent="0.35">
      <c r="A91" s="1" t="s">
        <v>2283</v>
      </c>
      <c r="B91" s="1" t="s">
        <v>2474</v>
      </c>
    </row>
    <row r="92" spans="1:2" ht="15.5" x14ac:dyDescent="0.35">
      <c r="A92" s="1" t="s">
        <v>2282</v>
      </c>
      <c r="B92" s="1" t="s">
        <v>2475</v>
      </c>
    </row>
    <row r="93" spans="1:2" ht="15.5" x14ac:dyDescent="0.35">
      <c r="A93" s="1" t="s">
        <v>2281</v>
      </c>
      <c r="B93" s="1" t="s">
        <v>2476</v>
      </c>
    </row>
    <row r="94" spans="1:2" ht="15.5" x14ac:dyDescent="0.35">
      <c r="A94" s="1" t="s">
        <v>2280</v>
      </c>
      <c r="B94" s="1" t="s">
        <v>2477</v>
      </c>
    </row>
    <row r="95" spans="1:2" ht="15.5" x14ac:dyDescent="0.35">
      <c r="A95" s="1" t="s">
        <v>2279</v>
      </c>
      <c r="B95" s="1" t="s">
        <v>2478</v>
      </c>
    </row>
    <row r="96" spans="1:2" ht="15.5" x14ac:dyDescent="0.35">
      <c r="A96" s="1" t="s">
        <v>2278</v>
      </c>
      <c r="B96" s="1" t="s">
        <v>2479</v>
      </c>
    </row>
    <row r="97" spans="1:2" ht="15.5" x14ac:dyDescent="0.35">
      <c r="A97" s="1" t="s">
        <v>2277</v>
      </c>
      <c r="B97" s="1" t="s">
        <v>2480</v>
      </c>
    </row>
    <row r="98" spans="1:2" ht="15.5" x14ac:dyDescent="0.35">
      <c r="A98" s="1" t="s">
        <v>2276</v>
      </c>
      <c r="B98" s="1" t="s">
        <v>2481</v>
      </c>
    </row>
    <row r="99" spans="1:2" ht="15.5" x14ac:dyDescent="0.35">
      <c r="A99" s="1" t="s">
        <v>2275</v>
      </c>
      <c r="B99" s="1" t="s">
        <v>2482</v>
      </c>
    </row>
    <row r="100" spans="1:2" ht="15.5" x14ac:dyDescent="0.35">
      <c r="A100" s="1" t="s">
        <v>2274</v>
      </c>
      <c r="B100" s="1" t="s">
        <v>2483</v>
      </c>
    </row>
    <row r="101" spans="1:2" ht="15.5" x14ac:dyDescent="0.35">
      <c r="A101" s="1" t="s">
        <v>2273</v>
      </c>
      <c r="B101" s="1" t="s">
        <v>2484</v>
      </c>
    </row>
    <row r="102" spans="1:2" ht="15.5" x14ac:dyDescent="0.35">
      <c r="A102" s="1" t="s">
        <v>2272</v>
      </c>
      <c r="B102" s="1" t="s">
        <v>2485</v>
      </c>
    </row>
    <row r="103" spans="1:2" ht="15.5" x14ac:dyDescent="0.35">
      <c r="A103" s="1" t="s">
        <v>2271</v>
      </c>
      <c r="B103" s="1" t="s">
        <v>2486</v>
      </c>
    </row>
    <row r="104" spans="1:2" ht="15.5" x14ac:dyDescent="0.35">
      <c r="A104" s="1" t="s">
        <v>2270</v>
      </c>
      <c r="B104" s="1" t="s">
        <v>2487</v>
      </c>
    </row>
    <row r="105" spans="1:2" ht="15.5" x14ac:dyDescent="0.35">
      <c r="A105" s="1" t="s">
        <v>2269</v>
      </c>
      <c r="B105" s="1" t="s">
        <v>2488</v>
      </c>
    </row>
    <row r="106" spans="1:2" ht="15.5" x14ac:dyDescent="0.35">
      <c r="A106" s="1" t="s">
        <v>2268</v>
      </c>
      <c r="B106" s="1" t="s">
        <v>2489</v>
      </c>
    </row>
    <row r="107" spans="1:2" ht="15.5" x14ac:dyDescent="0.35">
      <c r="A107" s="1" t="s">
        <v>2267</v>
      </c>
      <c r="B107" s="1" t="s">
        <v>2490</v>
      </c>
    </row>
    <row r="108" spans="1:2" ht="15.5" x14ac:dyDescent="0.35">
      <c r="A108" s="1" t="s">
        <v>2266</v>
      </c>
      <c r="B108" s="1" t="s">
        <v>2491</v>
      </c>
    </row>
    <row r="109" spans="1:2" ht="15.5" x14ac:dyDescent="0.35">
      <c r="A109" s="1" t="s">
        <v>2265</v>
      </c>
      <c r="B109" s="1" t="s">
        <v>2492</v>
      </c>
    </row>
    <row r="110" spans="1:2" ht="15.5" x14ac:dyDescent="0.35">
      <c r="A110" s="1" t="s">
        <v>2264</v>
      </c>
      <c r="B110" s="1" t="s">
        <v>2493</v>
      </c>
    </row>
    <row r="111" spans="1:2" ht="15.5" x14ac:dyDescent="0.35">
      <c r="A111" s="1" t="s">
        <v>2263</v>
      </c>
      <c r="B111" s="1" t="s">
        <v>2494</v>
      </c>
    </row>
    <row r="112" spans="1:2" ht="15.5" x14ac:dyDescent="0.35">
      <c r="A112" s="1" t="s">
        <v>2262</v>
      </c>
      <c r="B112" s="1" t="s">
        <v>2495</v>
      </c>
    </row>
    <row r="113" spans="1:2" ht="15.5" x14ac:dyDescent="0.35">
      <c r="A113" s="1" t="s">
        <v>2261</v>
      </c>
      <c r="B113" s="1" t="s">
        <v>2496</v>
      </c>
    </row>
    <row r="114" spans="1:2" ht="15.5" x14ac:dyDescent="0.35">
      <c r="A114" s="1" t="s">
        <v>2260</v>
      </c>
      <c r="B114" s="1" t="s">
        <v>2497</v>
      </c>
    </row>
    <row r="115" spans="1:2" ht="15.5" x14ac:dyDescent="0.35">
      <c r="A115" s="1" t="s">
        <v>2259</v>
      </c>
      <c r="B115" s="1" t="s">
        <v>2498</v>
      </c>
    </row>
    <row r="116" spans="1:2" ht="15.5" x14ac:dyDescent="0.35">
      <c r="A116" s="1" t="s">
        <v>2258</v>
      </c>
      <c r="B116" s="1" t="s">
        <v>2499</v>
      </c>
    </row>
    <row r="117" spans="1:2" ht="15.5" x14ac:dyDescent="0.35">
      <c r="A117" s="1" t="s">
        <v>2257</v>
      </c>
      <c r="B117" s="1" t="s">
        <v>2500</v>
      </c>
    </row>
    <row r="118" spans="1:2" ht="15.5" x14ac:dyDescent="0.35">
      <c r="A118" s="1" t="s">
        <v>2256</v>
      </c>
      <c r="B118" s="1" t="s">
        <v>2501</v>
      </c>
    </row>
    <row r="119" spans="1:2" ht="15.5" x14ac:dyDescent="0.35">
      <c r="A119" s="1" t="s">
        <v>2255</v>
      </c>
      <c r="B119" s="1" t="s">
        <v>2502</v>
      </c>
    </row>
    <row r="120" spans="1:2" ht="15.5" x14ac:dyDescent="0.35">
      <c r="A120" s="1" t="s">
        <v>2254</v>
      </c>
      <c r="B120" s="1" t="s">
        <v>2503</v>
      </c>
    </row>
    <row r="121" spans="1:2" ht="15.5" x14ac:dyDescent="0.35">
      <c r="A121" s="1" t="s">
        <v>2253</v>
      </c>
      <c r="B121" s="1" t="s">
        <v>2504</v>
      </c>
    </row>
    <row r="122" spans="1:2" ht="15.5" x14ac:dyDescent="0.35">
      <c r="A122" s="1" t="s">
        <v>2252</v>
      </c>
      <c r="B122" s="1" t="s">
        <v>2505</v>
      </c>
    </row>
    <row r="123" spans="1:2" ht="15.5" x14ac:dyDescent="0.35">
      <c r="A123" s="1" t="s">
        <v>2251</v>
      </c>
      <c r="B123" s="1" t="s">
        <v>2506</v>
      </c>
    </row>
    <row r="124" spans="1:2" ht="15.5" x14ac:dyDescent="0.35">
      <c r="A124" s="1" t="s">
        <v>2250</v>
      </c>
      <c r="B124" s="1" t="s">
        <v>2507</v>
      </c>
    </row>
    <row r="125" spans="1:2" ht="15.5" x14ac:dyDescent="0.35">
      <c r="A125" s="1" t="s">
        <v>2249</v>
      </c>
      <c r="B125" s="1" t="s">
        <v>2508</v>
      </c>
    </row>
    <row r="126" spans="1:2" ht="15.5" x14ac:dyDescent="0.35">
      <c r="A126" s="1" t="s">
        <v>2248</v>
      </c>
      <c r="B126" s="1" t="s">
        <v>2509</v>
      </c>
    </row>
    <row r="127" spans="1:2" ht="15.5" x14ac:dyDescent="0.35">
      <c r="A127" s="1" t="s">
        <v>2247</v>
      </c>
      <c r="B127" s="1" t="s">
        <v>2510</v>
      </c>
    </row>
    <row r="128" spans="1:2" ht="15.5" x14ac:dyDescent="0.35">
      <c r="A128" s="1" t="s">
        <v>2246</v>
      </c>
      <c r="B128" s="1" t="s">
        <v>2511</v>
      </c>
    </row>
    <row r="129" spans="1:2" ht="15.5" x14ac:dyDescent="0.35">
      <c r="A129" s="1" t="s">
        <v>2245</v>
      </c>
      <c r="B129" s="1" t="s">
        <v>2512</v>
      </c>
    </row>
    <row r="130" spans="1:2" ht="15.5" x14ac:dyDescent="0.35">
      <c r="A130" s="1" t="s">
        <v>2244</v>
      </c>
      <c r="B130" s="1" t="s">
        <v>2513</v>
      </c>
    </row>
    <row r="131" spans="1:2" ht="15.5" x14ac:dyDescent="0.35">
      <c r="A131" s="1" t="s">
        <v>2243</v>
      </c>
      <c r="B131" s="1" t="s">
        <v>2514</v>
      </c>
    </row>
    <row r="132" spans="1:2" ht="15.5" x14ac:dyDescent="0.35">
      <c r="A132" s="1" t="s">
        <v>2242</v>
      </c>
      <c r="B132" s="1" t="s">
        <v>2515</v>
      </c>
    </row>
    <row r="133" spans="1:2" ht="15.5" x14ac:dyDescent="0.35">
      <c r="A133" s="1" t="s">
        <v>2241</v>
      </c>
      <c r="B133" s="1" t="s">
        <v>2516</v>
      </c>
    </row>
    <row r="134" spans="1:2" ht="15.5" x14ac:dyDescent="0.35">
      <c r="A134" s="1" t="s">
        <v>2240</v>
      </c>
      <c r="B134" s="1" t="s">
        <v>2517</v>
      </c>
    </row>
    <row r="135" spans="1:2" ht="15.5" x14ac:dyDescent="0.35">
      <c r="A135" s="1" t="s">
        <v>2239</v>
      </c>
      <c r="B135" s="1" t="s">
        <v>2518</v>
      </c>
    </row>
    <row r="136" spans="1:2" ht="15.5" x14ac:dyDescent="0.35">
      <c r="A136" s="1" t="s">
        <v>2238</v>
      </c>
      <c r="B136" s="1" t="s">
        <v>2519</v>
      </c>
    </row>
    <row r="137" spans="1:2" ht="15.5" x14ac:dyDescent="0.35">
      <c r="A137" s="1" t="s">
        <v>2237</v>
      </c>
      <c r="B137" s="1" t="s">
        <v>2520</v>
      </c>
    </row>
    <row r="138" spans="1:2" ht="15.5" x14ac:dyDescent="0.35">
      <c r="A138" s="1" t="s">
        <v>2236</v>
      </c>
      <c r="B138" s="1" t="s">
        <v>2521</v>
      </c>
    </row>
    <row r="139" spans="1:2" ht="15.5" x14ac:dyDescent="0.35">
      <c r="A139" s="1" t="s">
        <v>2235</v>
      </c>
      <c r="B139" s="1" t="s">
        <v>2522</v>
      </c>
    </row>
    <row r="140" spans="1:2" ht="15.5" x14ac:dyDescent="0.35">
      <c r="A140" s="1" t="s">
        <v>2234</v>
      </c>
      <c r="B140" s="1" t="s">
        <v>2523</v>
      </c>
    </row>
    <row r="141" spans="1:2" ht="15.5" x14ac:dyDescent="0.35">
      <c r="A141" s="1" t="s">
        <v>2233</v>
      </c>
      <c r="B141" s="1" t="s">
        <v>2524</v>
      </c>
    </row>
    <row r="142" spans="1:2" ht="15.5" x14ac:dyDescent="0.35">
      <c r="A142" s="1" t="s">
        <v>2232</v>
      </c>
      <c r="B142" s="1" t="s">
        <v>2525</v>
      </c>
    </row>
    <row r="143" spans="1:2" ht="15.5" x14ac:dyDescent="0.35">
      <c r="A143" s="1" t="s">
        <v>2231</v>
      </c>
      <c r="B143" s="1" t="s">
        <v>2526</v>
      </c>
    </row>
    <row r="144" spans="1:2" ht="15.5" x14ac:dyDescent="0.35">
      <c r="A144" s="1" t="s">
        <v>2230</v>
      </c>
      <c r="B144" s="1" t="s">
        <v>2527</v>
      </c>
    </row>
    <row r="145" spans="1:2" ht="15.5" x14ac:dyDescent="0.35">
      <c r="A145" s="1" t="s">
        <v>2229</v>
      </c>
      <c r="B145" s="1" t="s">
        <v>2528</v>
      </c>
    </row>
    <row r="146" spans="1:2" ht="15.5" x14ac:dyDescent="0.35">
      <c r="A146" s="1" t="s">
        <v>2228</v>
      </c>
      <c r="B146" s="1" t="s">
        <v>2529</v>
      </c>
    </row>
    <row r="147" spans="1:2" ht="15.5" x14ac:dyDescent="0.35">
      <c r="A147" s="1" t="s">
        <v>2227</v>
      </c>
      <c r="B147" s="1" t="s">
        <v>2530</v>
      </c>
    </row>
    <row r="148" spans="1:2" ht="15.5" x14ac:dyDescent="0.35">
      <c r="A148" s="1" t="s">
        <v>2226</v>
      </c>
      <c r="B148" s="1" t="s">
        <v>2531</v>
      </c>
    </row>
    <row r="149" spans="1:2" ht="15.5" x14ac:dyDescent="0.35">
      <c r="A149" s="1" t="s">
        <v>2225</v>
      </c>
      <c r="B149" s="1" t="s">
        <v>2532</v>
      </c>
    </row>
    <row r="150" spans="1:2" ht="15.5" x14ac:dyDescent="0.35">
      <c r="A150" s="1" t="s">
        <v>2224</v>
      </c>
      <c r="B150" s="1" t="s">
        <v>2533</v>
      </c>
    </row>
    <row r="151" spans="1:2" ht="15.5" x14ac:dyDescent="0.35">
      <c r="A151" s="1" t="s">
        <v>2223</v>
      </c>
      <c r="B151" s="1" t="s">
        <v>2534</v>
      </c>
    </row>
    <row r="152" spans="1:2" ht="15.5" x14ac:dyDescent="0.35">
      <c r="A152" s="1" t="s">
        <v>2222</v>
      </c>
      <c r="B152" s="1" t="s">
        <v>2535</v>
      </c>
    </row>
    <row r="153" spans="1:2" ht="15.5" x14ac:dyDescent="0.35">
      <c r="A153" s="1" t="s">
        <v>2221</v>
      </c>
      <c r="B153" s="1" t="s">
        <v>2536</v>
      </c>
    </row>
    <row r="154" spans="1:2" ht="15.5" x14ac:dyDescent="0.35">
      <c r="A154" s="1" t="s">
        <v>2220</v>
      </c>
      <c r="B154" s="1" t="s">
        <v>2537</v>
      </c>
    </row>
    <row r="155" spans="1:2" ht="15.5" x14ac:dyDescent="0.35">
      <c r="A155" s="1" t="s">
        <v>2219</v>
      </c>
      <c r="B155" s="1" t="s">
        <v>2538</v>
      </c>
    </row>
    <row r="156" spans="1:2" ht="15.5" x14ac:dyDescent="0.35">
      <c r="A156" s="1" t="s">
        <v>2218</v>
      </c>
      <c r="B156" s="1" t="s">
        <v>2539</v>
      </c>
    </row>
    <row r="157" spans="1:2" ht="15.5" x14ac:dyDescent="0.35">
      <c r="A157" s="1" t="s">
        <v>2217</v>
      </c>
      <c r="B157" s="1" t="s">
        <v>2540</v>
      </c>
    </row>
    <row r="158" spans="1:2" ht="15.5" x14ac:dyDescent="0.35">
      <c r="A158" s="1" t="s">
        <v>2216</v>
      </c>
      <c r="B158" s="1" t="s">
        <v>2541</v>
      </c>
    </row>
    <row r="159" spans="1:2" ht="15.5" x14ac:dyDescent="0.35">
      <c r="A159" s="1" t="s">
        <v>2215</v>
      </c>
      <c r="B159" s="1" t="s">
        <v>2542</v>
      </c>
    </row>
    <row r="160" spans="1:2" ht="15.5" x14ac:dyDescent="0.35">
      <c r="A160" s="1" t="s">
        <v>2214</v>
      </c>
      <c r="B160" s="1" t="s">
        <v>2543</v>
      </c>
    </row>
    <row r="161" spans="1:2" ht="15.5" x14ac:dyDescent="0.35">
      <c r="A161" s="1" t="s">
        <v>2213</v>
      </c>
      <c r="B161" s="1" t="s">
        <v>2544</v>
      </c>
    </row>
    <row r="162" spans="1:2" ht="15.5" x14ac:dyDescent="0.35">
      <c r="A162" s="1" t="s">
        <v>2212</v>
      </c>
      <c r="B162" s="1" t="s">
        <v>2545</v>
      </c>
    </row>
    <row r="163" spans="1:2" ht="15.5" x14ac:dyDescent="0.35">
      <c r="A163" s="1" t="s">
        <v>2211</v>
      </c>
      <c r="B163" s="1" t="s">
        <v>2546</v>
      </c>
    </row>
    <row r="164" spans="1:2" ht="15.5" x14ac:dyDescent="0.35">
      <c r="A164" s="1" t="s">
        <v>2210</v>
      </c>
      <c r="B164" s="1" t="s">
        <v>2547</v>
      </c>
    </row>
    <row r="165" spans="1:2" ht="15.5" x14ac:dyDescent="0.35">
      <c r="A165" s="1" t="s">
        <v>2209</v>
      </c>
      <c r="B165" s="1" t="s">
        <v>2548</v>
      </c>
    </row>
    <row r="166" spans="1:2" ht="15.5" x14ac:dyDescent="0.35">
      <c r="A166" s="1" t="s">
        <v>2208</v>
      </c>
      <c r="B166" s="1" t="s">
        <v>2549</v>
      </c>
    </row>
    <row r="167" spans="1:2" ht="15.5" x14ac:dyDescent="0.35">
      <c r="A167" s="1" t="s">
        <v>2207</v>
      </c>
      <c r="B167" s="1" t="s">
        <v>2550</v>
      </c>
    </row>
    <row r="168" spans="1:2" ht="15.5" x14ac:dyDescent="0.35">
      <c r="A168" s="1" t="s">
        <v>2206</v>
      </c>
      <c r="B168" s="1" t="s">
        <v>2551</v>
      </c>
    </row>
    <row r="169" spans="1:2" ht="15.5" x14ac:dyDescent="0.35">
      <c r="A169" s="1" t="s">
        <v>2205</v>
      </c>
      <c r="B169" s="1" t="s">
        <v>2552</v>
      </c>
    </row>
    <row r="170" spans="1:2" ht="15.5" x14ac:dyDescent="0.35">
      <c r="A170" s="1" t="s">
        <v>2204</v>
      </c>
      <c r="B170" s="1" t="s">
        <v>2553</v>
      </c>
    </row>
    <row r="171" spans="1:2" ht="15.5" x14ac:dyDescent="0.35">
      <c r="A171" s="1" t="s">
        <v>2203</v>
      </c>
      <c r="B171" s="1" t="s">
        <v>2554</v>
      </c>
    </row>
    <row r="172" spans="1:2" ht="15.5" x14ac:dyDescent="0.35">
      <c r="A172" s="1" t="s">
        <v>2202</v>
      </c>
      <c r="B172" s="1" t="s">
        <v>2555</v>
      </c>
    </row>
    <row r="173" spans="1:2" ht="15.5" x14ac:dyDescent="0.35">
      <c r="A173" s="1" t="s">
        <v>2201</v>
      </c>
      <c r="B173" s="1" t="s">
        <v>2556</v>
      </c>
    </row>
    <row r="174" spans="1:2" ht="15.5" x14ac:dyDescent="0.35">
      <c r="A174" s="1" t="s">
        <v>2200</v>
      </c>
      <c r="B174" s="1" t="s">
        <v>2557</v>
      </c>
    </row>
    <row r="175" spans="1:2" ht="15.5" x14ac:dyDescent="0.35">
      <c r="A175" s="1" t="s">
        <v>2199</v>
      </c>
      <c r="B175" s="1" t="s">
        <v>2558</v>
      </c>
    </row>
    <row r="176" spans="1:2" ht="15.5" x14ac:dyDescent="0.35">
      <c r="A176" s="1" t="s">
        <v>2198</v>
      </c>
      <c r="B176" s="1" t="s">
        <v>2559</v>
      </c>
    </row>
    <row r="177" spans="1:2" ht="15.5" x14ac:dyDescent="0.35">
      <c r="A177" s="1" t="s">
        <v>2197</v>
      </c>
      <c r="B177" s="1" t="s">
        <v>2560</v>
      </c>
    </row>
    <row r="178" spans="1:2" ht="15.5" x14ac:dyDescent="0.35">
      <c r="A178" s="1" t="s">
        <v>2196</v>
      </c>
      <c r="B178" s="1" t="s">
        <v>2561</v>
      </c>
    </row>
    <row r="179" spans="1:2" ht="15.5" x14ac:dyDescent="0.35">
      <c r="A179" s="1" t="s">
        <v>2195</v>
      </c>
      <c r="B179" s="1" t="s">
        <v>2562</v>
      </c>
    </row>
    <row r="180" spans="1:2" ht="15.5" x14ac:dyDescent="0.35">
      <c r="A180" s="1" t="s">
        <v>2194</v>
      </c>
      <c r="B180" s="1" t="s">
        <v>2563</v>
      </c>
    </row>
    <row r="181" spans="1:2" ht="15.5" x14ac:dyDescent="0.35">
      <c r="A181" s="1" t="s">
        <v>2193</v>
      </c>
      <c r="B181" s="1" t="s">
        <v>2564</v>
      </c>
    </row>
    <row r="182" spans="1:2" ht="15.5" x14ac:dyDescent="0.35">
      <c r="A182" s="1" t="s">
        <v>2192</v>
      </c>
      <c r="B182" s="1" t="s">
        <v>2565</v>
      </c>
    </row>
    <row r="183" spans="1:2" ht="15.5" x14ac:dyDescent="0.35">
      <c r="A183" s="1" t="s">
        <v>2191</v>
      </c>
      <c r="B183" s="1" t="s">
        <v>2566</v>
      </c>
    </row>
    <row r="184" spans="1:2" ht="15.5" x14ac:dyDescent="0.35">
      <c r="A184" s="1" t="s">
        <v>2190</v>
      </c>
      <c r="B184" s="1" t="s">
        <v>2567</v>
      </c>
    </row>
    <row r="185" spans="1:2" ht="15.5" x14ac:dyDescent="0.35">
      <c r="A185" s="1" t="s">
        <v>2189</v>
      </c>
      <c r="B185" s="1" t="s">
        <v>2568</v>
      </c>
    </row>
    <row r="186" spans="1:2" ht="15.5" x14ac:dyDescent="0.35">
      <c r="A186" s="1" t="s">
        <v>2188</v>
      </c>
      <c r="B186" s="1" t="s">
        <v>2569</v>
      </c>
    </row>
    <row r="187" spans="1:2" ht="15.5" x14ac:dyDescent="0.35">
      <c r="A187" s="1" t="s">
        <v>2187</v>
      </c>
      <c r="B187" s="1" t="s">
        <v>2570</v>
      </c>
    </row>
    <row r="188" spans="1:2" ht="15.5" x14ac:dyDescent="0.35">
      <c r="A188" s="1" t="s">
        <v>2186</v>
      </c>
      <c r="B188" s="1" t="s">
        <v>2571</v>
      </c>
    </row>
    <row r="189" spans="1:2" ht="15.5" x14ac:dyDescent="0.35">
      <c r="A189" s="1" t="s">
        <v>2185</v>
      </c>
      <c r="B189" s="1" t="s">
        <v>2572</v>
      </c>
    </row>
    <row r="190" spans="1:2" ht="15.5" x14ac:dyDescent="0.35">
      <c r="A190" s="1" t="s">
        <v>2184</v>
      </c>
      <c r="B190" s="1" t="s">
        <v>2573</v>
      </c>
    </row>
    <row r="191" spans="1:2" ht="15.5" x14ac:dyDescent="0.35">
      <c r="A191" s="1" t="s">
        <v>2183</v>
      </c>
      <c r="B191" s="1" t="s">
        <v>2574</v>
      </c>
    </row>
    <row r="192" spans="1:2" ht="15.5" x14ac:dyDescent="0.35">
      <c r="A192" s="1" t="s">
        <v>2182</v>
      </c>
      <c r="B192" s="1" t="s">
        <v>2575</v>
      </c>
    </row>
    <row r="193" spans="1:2" ht="15.5" x14ac:dyDescent="0.35">
      <c r="A193" s="1" t="s">
        <v>2181</v>
      </c>
      <c r="B193" s="1" t="s">
        <v>2576</v>
      </c>
    </row>
    <row r="194" spans="1:2" ht="15.5" x14ac:dyDescent="0.35">
      <c r="A194" s="1" t="s">
        <v>2180</v>
      </c>
      <c r="B194" s="1" t="s">
        <v>2577</v>
      </c>
    </row>
    <row r="195" spans="1:2" ht="15.5" x14ac:dyDescent="0.35">
      <c r="A195" s="1" t="s">
        <v>2179</v>
      </c>
      <c r="B195" s="1" t="s">
        <v>2578</v>
      </c>
    </row>
    <row r="196" spans="1:2" ht="15.5" x14ac:dyDescent="0.35">
      <c r="A196" s="1" t="s">
        <v>2178</v>
      </c>
      <c r="B196" s="1" t="s">
        <v>2579</v>
      </c>
    </row>
    <row r="197" spans="1:2" ht="15.5" x14ac:dyDescent="0.35">
      <c r="A197" s="1" t="s">
        <v>2177</v>
      </c>
      <c r="B197" s="1" t="s">
        <v>2580</v>
      </c>
    </row>
    <row r="198" spans="1:2" ht="15.5" x14ac:dyDescent="0.35">
      <c r="A198" s="1" t="s">
        <v>2176</v>
      </c>
      <c r="B198" s="1" t="s">
        <v>2581</v>
      </c>
    </row>
    <row r="199" spans="1:2" ht="15.5" x14ac:dyDescent="0.35">
      <c r="A199" s="1" t="s">
        <v>2175</v>
      </c>
      <c r="B199" s="1" t="s">
        <v>2582</v>
      </c>
    </row>
    <row r="200" spans="1:2" ht="15.5" x14ac:dyDescent="0.35">
      <c r="A200" s="1" t="s">
        <v>2174</v>
      </c>
      <c r="B200" s="1" t="s">
        <v>2583</v>
      </c>
    </row>
    <row r="201" spans="1:2" ht="15.5" x14ac:dyDescent="0.35">
      <c r="A201" s="1" t="s">
        <v>2173</v>
      </c>
      <c r="B201" s="1" t="s">
        <v>2584</v>
      </c>
    </row>
    <row r="202" spans="1:2" ht="15.5" x14ac:dyDescent="0.35">
      <c r="A202" s="1" t="s">
        <v>2172</v>
      </c>
      <c r="B202" s="1" t="s">
        <v>2585</v>
      </c>
    </row>
    <row r="203" spans="1:2" ht="15.5" x14ac:dyDescent="0.35">
      <c r="A203" s="1" t="s">
        <v>2171</v>
      </c>
      <c r="B203" s="1" t="s">
        <v>2586</v>
      </c>
    </row>
    <row r="204" spans="1:2" ht="15.5" x14ac:dyDescent="0.35">
      <c r="A204" s="1" t="s">
        <v>2170</v>
      </c>
      <c r="B204" s="1" t="s">
        <v>2587</v>
      </c>
    </row>
    <row r="205" spans="1:2" ht="15.5" x14ac:dyDescent="0.35">
      <c r="A205" s="1" t="s">
        <v>2169</v>
      </c>
      <c r="B205" s="1" t="s">
        <v>2588</v>
      </c>
    </row>
    <row r="206" spans="1:2" ht="15.5" x14ac:dyDescent="0.35">
      <c r="A206" s="1" t="s">
        <v>2168</v>
      </c>
      <c r="B206" s="1" t="s">
        <v>2589</v>
      </c>
    </row>
    <row r="207" spans="1:2" ht="15.5" x14ac:dyDescent="0.35">
      <c r="A207" s="1" t="s">
        <v>2167</v>
      </c>
      <c r="B207" s="1" t="s">
        <v>2590</v>
      </c>
    </row>
    <row r="208" spans="1:2" ht="15.5" x14ac:dyDescent="0.35">
      <c r="A208" s="1" t="s">
        <v>2166</v>
      </c>
      <c r="B208" s="1" t="s">
        <v>2591</v>
      </c>
    </row>
    <row r="209" spans="1:2" ht="15.5" x14ac:dyDescent="0.35">
      <c r="A209" s="1" t="s">
        <v>2165</v>
      </c>
      <c r="B209" s="1" t="s">
        <v>2592</v>
      </c>
    </row>
    <row r="210" spans="1:2" ht="15.5" x14ac:dyDescent="0.35">
      <c r="A210" s="1" t="s">
        <v>2164</v>
      </c>
      <c r="B210" s="1" t="s">
        <v>2593</v>
      </c>
    </row>
    <row r="211" spans="1:2" ht="15.5" x14ac:dyDescent="0.35">
      <c r="A211" s="1" t="s">
        <v>2163</v>
      </c>
      <c r="B211" s="1" t="s">
        <v>2594</v>
      </c>
    </row>
    <row r="212" spans="1:2" ht="15.5" x14ac:dyDescent="0.35">
      <c r="A212" s="1" t="s">
        <v>2162</v>
      </c>
      <c r="B212" s="1" t="s">
        <v>2595</v>
      </c>
    </row>
    <row r="213" spans="1:2" ht="15.5" x14ac:dyDescent="0.35">
      <c r="A213" s="1" t="s">
        <v>2161</v>
      </c>
      <c r="B213" s="1" t="s">
        <v>2596</v>
      </c>
    </row>
    <row r="214" spans="1:2" ht="15.5" x14ac:dyDescent="0.35">
      <c r="A214" s="1" t="s">
        <v>2160</v>
      </c>
      <c r="B214" s="1" t="s">
        <v>2597</v>
      </c>
    </row>
    <row r="215" spans="1:2" ht="15.5" x14ac:dyDescent="0.35">
      <c r="A215" s="1" t="s">
        <v>2159</v>
      </c>
      <c r="B215" s="1" t="s">
        <v>2598</v>
      </c>
    </row>
    <row r="216" spans="1:2" ht="15.5" x14ac:dyDescent="0.35">
      <c r="A216" s="1" t="s">
        <v>2158</v>
      </c>
      <c r="B216" s="1" t="s">
        <v>2599</v>
      </c>
    </row>
    <row r="217" spans="1:2" ht="15.5" x14ac:dyDescent="0.35">
      <c r="A217" s="1" t="s">
        <v>2157</v>
      </c>
      <c r="B217" s="1" t="s">
        <v>2600</v>
      </c>
    </row>
    <row r="218" spans="1:2" ht="15.5" x14ac:dyDescent="0.35">
      <c r="A218" s="1" t="s">
        <v>2156</v>
      </c>
      <c r="B218" s="1" t="s">
        <v>2601</v>
      </c>
    </row>
    <row r="219" spans="1:2" ht="15.5" x14ac:dyDescent="0.35">
      <c r="A219" s="1" t="s">
        <v>2155</v>
      </c>
      <c r="B219" s="1" t="s">
        <v>2602</v>
      </c>
    </row>
    <row r="220" spans="1:2" ht="15.5" x14ac:dyDescent="0.35">
      <c r="A220" s="1" t="s">
        <v>2154</v>
      </c>
      <c r="B220" s="1" t="s">
        <v>2603</v>
      </c>
    </row>
    <row r="221" spans="1:2" ht="15.5" x14ac:dyDescent="0.35">
      <c r="A221" s="1" t="s">
        <v>2153</v>
      </c>
      <c r="B221" s="1" t="s">
        <v>2604</v>
      </c>
    </row>
    <row r="222" spans="1:2" ht="15.5" x14ac:dyDescent="0.35">
      <c r="A222" s="1" t="s">
        <v>2152</v>
      </c>
      <c r="B222" s="1" t="s">
        <v>2605</v>
      </c>
    </row>
    <row r="223" spans="1:2" ht="15.5" x14ac:dyDescent="0.35">
      <c r="A223" s="1" t="s">
        <v>2151</v>
      </c>
      <c r="B223" s="1" t="s">
        <v>2606</v>
      </c>
    </row>
    <row r="224" spans="1:2" ht="15.5" x14ac:dyDescent="0.35">
      <c r="A224" s="1" t="s">
        <v>2150</v>
      </c>
      <c r="B224" s="1" t="s">
        <v>2607</v>
      </c>
    </row>
    <row r="225" spans="1:2" ht="15.5" x14ac:dyDescent="0.35">
      <c r="A225" s="1" t="s">
        <v>2149</v>
      </c>
      <c r="B225" s="1" t="s">
        <v>2608</v>
      </c>
    </row>
    <row r="226" spans="1:2" ht="15.5" x14ac:dyDescent="0.35">
      <c r="A226" s="1" t="s">
        <v>2148</v>
      </c>
      <c r="B226" s="1" t="s">
        <v>2609</v>
      </c>
    </row>
    <row r="227" spans="1:2" ht="15.5" x14ac:dyDescent="0.35">
      <c r="A227" s="1" t="s">
        <v>2147</v>
      </c>
      <c r="B227" s="1" t="s">
        <v>2610</v>
      </c>
    </row>
    <row r="228" spans="1:2" ht="15.5" x14ac:dyDescent="0.35">
      <c r="A228" s="1" t="s">
        <v>2146</v>
      </c>
      <c r="B228" s="1" t="s">
        <v>2611</v>
      </c>
    </row>
    <row r="229" spans="1:2" ht="15.5" x14ac:dyDescent="0.35">
      <c r="A229" s="1" t="s">
        <v>2145</v>
      </c>
      <c r="B229" s="1" t="s">
        <v>2612</v>
      </c>
    </row>
    <row r="230" spans="1:2" ht="15.5" x14ac:dyDescent="0.35">
      <c r="A230" s="1" t="s">
        <v>2144</v>
      </c>
      <c r="B230" s="1" t="s">
        <v>2613</v>
      </c>
    </row>
    <row r="231" spans="1:2" ht="15.5" x14ac:dyDescent="0.35">
      <c r="A231" s="1" t="s">
        <v>2143</v>
      </c>
      <c r="B231" s="1" t="s">
        <v>2614</v>
      </c>
    </row>
    <row r="232" spans="1:2" ht="15.5" x14ac:dyDescent="0.35">
      <c r="A232" s="1" t="s">
        <v>2142</v>
      </c>
      <c r="B232" s="1" t="s">
        <v>2615</v>
      </c>
    </row>
    <row r="233" spans="1:2" ht="15.5" x14ac:dyDescent="0.35">
      <c r="A233" s="1" t="s">
        <v>2141</v>
      </c>
      <c r="B233" s="1" t="s">
        <v>2616</v>
      </c>
    </row>
    <row r="234" spans="1:2" ht="15.5" x14ac:dyDescent="0.35">
      <c r="A234" s="1" t="s">
        <v>2140</v>
      </c>
      <c r="B234" s="1" t="s">
        <v>2617</v>
      </c>
    </row>
    <row r="235" spans="1:2" ht="15.5" x14ac:dyDescent="0.35">
      <c r="A235" s="1" t="s">
        <v>2139</v>
      </c>
      <c r="B235" s="1" t="s">
        <v>2618</v>
      </c>
    </row>
    <row r="236" spans="1:2" ht="15.5" x14ac:dyDescent="0.35">
      <c r="A236" s="1" t="s">
        <v>2138</v>
      </c>
      <c r="B236" s="1" t="s">
        <v>2619</v>
      </c>
    </row>
    <row r="237" spans="1:2" ht="15.5" x14ac:dyDescent="0.35">
      <c r="A237" s="1" t="s">
        <v>2137</v>
      </c>
      <c r="B237" s="1" t="s">
        <v>2620</v>
      </c>
    </row>
    <row r="238" spans="1:2" ht="15.5" x14ac:dyDescent="0.35">
      <c r="A238" s="1" t="s">
        <v>2136</v>
      </c>
      <c r="B238" s="1" t="s">
        <v>2621</v>
      </c>
    </row>
    <row r="239" spans="1:2" ht="15.5" x14ac:dyDescent="0.35">
      <c r="A239" s="1" t="s">
        <v>2135</v>
      </c>
      <c r="B239" s="1" t="s">
        <v>2622</v>
      </c>
    </row>
    <row r="240" spans="1:2" ht="15.5" x14ac:dyDescent="0.35">
      <c r="A240" s="1" t="s">
        <v>2134</v>
      </c>
      <c r="B240" s="1" t="s">
        <v>2623</v>
      </c>
    </row>
    <row r="241" spans="1:2" ht="15.5" x14ac:dyDescent="0.35">
      <c r="A241" s="1" t="s">
        <v>2133</v>
      </c>
      <c r="B241" s="1" t="s">
        <v>2624</v>
      </c>
    </row>
    <row r="242" spans="1:2" ht="15.5" x14ac:dyDescent="0.35">
      <c r="A242" s="1" t="s">
        <v>2132</v>
      </c>
      <c r="B242" s="1" t="s">
        <v>2625</v>
      </c>
    </row>
    <row r="243" spans="1:2" ht="15.5" x14ac:dyDescent="0.35">
      <c r="A243" s="1" t="s">
        <v>2130</v>
      </c>
      <c r="B243" s="1" t="s">
        <v>2626</v>
      </c>
    </row>
    <row r="244" spans="1:2" ht="15.5" x14ac:dyDescent="0.35">
      <c r="A244" s="1" t="s">
        <v>2129</v>
      </c>
      <c r="B244" s="1" t="s">
        <v>2627</v>
      </c>
    </row>
    <row r="245" spans="1:2" ht="15.5" x14ac:dyDescent="0.35">
      <c r="A245" s="1" t="s">
        <v>2128</v>
      </c>
      <c r="B245" s="1" t="s">
        <v>2628</v>
      </c>
    </row>
    <row r="246" spans="1:2" ht="15.5" x14ac:dyDescent="0.35">
      <c r="A246" s="1" t="s">
        <v>2127</v>
      </c>
      <c r="B246" s="1" t="s">
        <v>2629</v>
      </c>
    </row>
    <row r="247" spans="1:2" ht="15.5" x14ac:dyDescent="0.35">
      <c r="A247" s="1" t="s">
        <v>2126</v>
      </c>
      <c r="B247" s="1" t="s">
        <v>2630</v>
      </c>
    </row>
    <row r="248" spans="1:2" ht="15.5" x14ac:dyDescent="0.35">
      <c r="A248" s="1" t="s">
        <v>2125</v>
      </c>
      <c r="B248" s="1" t="s">
        <v>2631</v>
      </c>
    </row>
    <row r="249" spans="1:2" ht="15.5" x14ac:dyDescent="0.35">
      <c r="A249" s="1" t="s">
        <v>2124</v>
      </c>
      <c r="B249" s="1" t="s">
        <v>2632</v>
      </c>
    </row>
    <row r="250" spans="1:2" ht="15.5" x14ac:dyDescent="0.35">
      <c r="A250" s="1" t="s">
        <v>2123</v>
      </c>
      <c r="B250" s="1" t="s">
        <v>2633</v>
      </c>
    </row>
    <row r="251" spans="1:2" ht="15.5" x14ac:dyDescent="0.35">
      <c r="A251" s="1" t="s">
        <v>2122</v>
      </c>
      <c r="B251" s="1" t="s">
        <v>2634</v>
      </c>
    </row>
    <row r="252" spans="1:2" ht="15.5" x14ac:dyDescent="0.35">
      <c r="A252" s="1" t="s">
        <v>2121</v>
      </c>
      <c r="B252" s="1" t="s">
        <v>2635</v>
      </c>
    </row>
    <row r="253" spans="1:2" ht="15.5" x14ac:dyDescent="0.35">
      <c r="A253" s="1" t="s">
        <v>2120</v>
      </c>
      <c r="B253" s="1" t="s">
        <v>2636</v>
      </c>
    </row>
    <row r="254" spans="1:2" ht="15.5" x14ac:dyDescent="0.35">
      <c r="A254" s="1" t="s">
        <v>2119</v>
      </c>
      <c r="B254" s="1" t="s">
        <v>2637</v>
      </c>
    </row>
    <row r="255" spans="1:2" ht="15.5" x14ac:dyDescent="0.35">
      <c r="A255" s="1" t="s">
        <v>2118</v>
      </c>
      <c r="B255" s="1" t="s">
        <v>2638</v>
      </c>
    </row>
    <row r="256" spans="1:2" ht="15.5" x14ac:dyDescent="0.35">
      <c r="A256" s="1" t="s">
        <v>2117</v>
      </c>
      <c r="B256" s="1" t="s">
        <v>2639</v>
      </c>
    </row>
    <row r="257" spans="1:2" ht="15.5" x14ac:dyDescent="0.35">
      <c r="A257" s="1" t="s">
        <v>2116</v>
      </c>
      <c r="B257" s="1" t="s">
        <v>2640</v>
      </c>
    </row>
    <row r="258" spans="1:2" ht="15.5" x14ac:dyDescent="0.35">
      <c r="A258" s="1" t="s">
        <v>2115</v>
      </c>
      <c r="B258" s="1" t="s">
        <v>2641</v>
      </c>
    </row>
    <row r="259" spans="1:2" ht="15.5" x14ac:dyDescent="0.35">
      <c r="A259" s="1" t="s">
        <v>2114</v>
      </c>
      <c r="B259" s="1" t="s">
        <v>2642</v>
      </c>
    </row>
    <row r="260" spans="1:2" ht="15.5" x14ac:dyDescent="0.35">
      <c r="A260" s="1" t="s">
        <v>2113</v>
      </c>
      <c r="B260" s="1" t="s">
        <v>2643</v>
      </c>
    </row>
    <row r="261" spans="1:2" ht="15.5" x14ac:dyDescent="0.35">
      <c r="A261" s="1" t="s">
        <v>2112</v>
      </c>
      <c r="B261" s="1" t="s">
        <v>2644</v>
      </c>
    </row>
    <row r="262" spans="1:2" ht="15.5" x14ac:dyDescent="0.35">
      <c r="A262" s="1" t="s">
        <v>2111</v>
      </c>
      <c r="B262" s="1" t="s">
        <v>2645</v>
      </c>
    </row>
    <row r="263" spans="1:2" ht="15.5" x14ac:dyDescent="0.35">
      <c r="A263" s="1" t="s">
        <v>2110</v>
      </c>
      <c r="B263" s="1" t="s">
        <v>2646</v>
      </c>
    </row>
    <row r="264" spans="1:2" ht="15.5" x14ac:dyDescent="0.35">
      <c r="A264" s="1" t="s">
        <v>2109</v>
      </c>
      <c r="B264" s="1" t="s">
        <v>2647</v>
      </c>
    </row>
    <row r="265" spans="1:2" ht="15.5" x14ac:dyDescent="0.35">
      <c r="A265" s="1" t="s">
        <v>2108</v>
      </c>
      <c r="B265" s="1" t="s">
        <v>2648</v>
      </c>
    </row>
    <row r="266" spans="1:2" ht="15.5" x14ac:dyDescent="0.35">
      <c r="A266" s="1" t="s">
        <v>2107</v>
      </c>
      <c r="B266" s="1" t="s">
        <v>2649</v>
      </c>
    </row>
    <row r="267" spans="1:2" ht="15.5" x14ac:dyDescent="0.35">
      <c r="A267" s="1" t="s">
        <v>2106</v>
      </c>
      <c r="B267" s="1" t="s">
        <v>2650</v>
      </c>
    </row>
    <row r="268" spans="1:2" ht="15.5" x14ac:dyDescent="0.35">
      <c r="A268" s="1" t="s">
        <v>2105</v>
      </c>
      <c r="B268" s="1" t="s">
        <v>2651</v>
      </c>
    </row>
    <row r="269" spans="1:2" ht="15.5" x14ac:dyDescent="0.35">
      <c r="A269" s="1" t="s">
        <v>2104</v>
      </c>
      <c r="B269" s="1" t="s">
        <v>2652</v>
      </c>
    </row>
    <row r="270" spans="1:2" ht="15.5" x14ac:dyDescent="0.35">
      <c r="A270" s="1" t="s">
        <v>2103</v>
      </c>
      <c r="B270" s="1" t="s">
        <v>2653</v>
      </c>
    </row>
    <row r="271" spans="1:2" ht="15.5" x14ac:dyDescent="0.35">
      <c r="A271" s="1" t="s">
        <v>2102</v>
      </c>
      <c r="B271" s="1" t="s">
        <v>2654</v>
      </c>
    </row>
    <row r="272" spans="1:2" ht="15.5" x14ac:dyDescent="0.35">
      <c r="A272" s="1" t="s">
        <v>2101</v>
      </c>
      <c r="B272" s="1" t="s">
        <v>2655</v>
      </c>
    </row>
    <row r="273" spans="1:2" ht="15.5" x14ac:dyDescent="0.35">
      <c r="A273" s="1" t="s">
        <v>2100</v>
      </c>
      <c r="B273" s="1" t="s">
        <v>2656</v>
      </c>
    </row>
    <row r="274" spans="1:2" ht="15.5" x14ac:dyDescent="0.35">
      <c r="A274" s="1" t="s">
        <v>2099</v>
      </c>
      <c r="B274" s="1" t="s">
        <v>2657</v>
      </c>
    </row>
    <row r="275" spans="1:2" ht="15.5" x14ac:dyDescent="0.35">
      <c r="A275" s="1" t="s">
        <v>2098</v>
      </c>
      <c r="B275" s="1" t="s">
        <v>2658</v>
      </c>
    </row>
    <row r="276" spans="1:2" ht="15.5" x14ac:dyDescent="0.35">
      <c r="A276" s="1" t="s">
        <v>2097</v>
      </c>
      <c r="B276" s="1" t="s">
        <v>2659</v>
      </c>
    </row>
    <row r="277" spans="1:2" ht="15.5" x14ac:dyDescent="0.35">
      <c r="A277" s="1" t="s">
        <v>2096</v>
      </c>
      <c r="B277" s="1" t="s">
        <v>2660</v>
      </c>
    </row>
    <row r="278" spans="1:2" ht="15.5" x14ac:dyDescent="0.35">
      <c r="A278" s="1" t="s">
        <v>2095</v>
      </c>
      <c r="B278" s="1" t="s">
        <v>2661</v>
      </c>
    </row>
    <row r="279" spans="1:2" ht="15.5" x14ac:dyDescent="0.35">
      <c r="A279" s="1" t="s">
        <v>2094</v>
      </c>
      <c r="B279" s="1" t="s">
        <v>2662</v>
      </c>
    </row>
    <row r="280" spans="1:2" ht="15.5" x14ac:dyDescent="0.35">
      <c r="A280" s="1" t="s">
        <v>2093</v>
      </c>
      <c r="B280" s="1" t="s">
        <v>2663</v>
      </c>
    </row>
    <row r="281" spans="1:2" ht="15.5" x14ac:dyDescent="0.35">
      <c r="A281" s="1" t="s">
        <v>2092</v>
      </c>
      <c r="B281" s="1" t="s">
        <v>2664</v>
      </c>
    </row>
    <row r="282" spans="1:2" ht="15.5" x14ac:dyDescent="0.35">
      <c r="A282" s="1" t="s">
        <v>2091</v>
      </c>
      <c r="B282" s="1" t="s">
        <v>2665</v>
      </c>
    </row>
    <row r="283" spans="1:2" ht="15.5" x14ac:dyDescent="0.35">
      <c r="A283" s="1" t="s">
        <v>2090</v>
      </c>
      <c r="B283" s="1" t="s">
        <v>2666</v>
      </c>
    </row>
    <row r="284" spans="1:2" ht="15.5" x14ac:dyDescent="0.35">
      <c r="A284" s="1" t="s">
        <v>2089</v>
      </c>
      <c r="B284" s="1" t="s">
        <v>2667</v>
      </c>
    </row>
    <row r="285" spans="1:2" ht="15.5" x14ac:dyDescent="0.35">
      <c r="A285" s="1" t="s">
        <v>2088</v>
      </c>
      <c r="B285" s="1" t="s">
        <v>2668</v>
      </c>
    </row>
    <row r="286" spans="1:2" ht="15.5" x14ac:dyDescent="0.35">
      <c r="A286" s="1" t="s">
        <v>2087</v>
      </c>
      <c r="B286" s="1" t="s">
        <v>2669</v>
      </c>
    </row>
    <row r="287" spans="1:2" ht="15.5" x14ac:dyDescent="0.35">
      <c r="A287" s="1" t="s">
        <v>2086</v>
      </c>
      <c r="B287" s="1" t="s">
        <v>2670</v>
      </c>
    </row>
    <row r="288" spans="1:2" ht="15.5" x14ac:dyDescent="0.35">
      <c r="A288" s="1" t="s">
        <v>2085</v>
      </c>
      <c r="B288" s="1" t="s">
        <v>2671</v>
      </c>
    </row>
    <row r="289" spans="1:2" ht="15.5" x14ac:dyDescent="0.35">
      <c r="A289" s="1" t="s">
        <v>2084</v>
      </c>
      <c r="B289" s="1" t="s">
        <v>2672</v>
      </c>
    </row>
    <row r="290" spans="1:2" ht="15.5" x14ac:dyDescent="0.35">
      <c r="A290" s="1" t="s">
        <v>2083</v>
      </c>
      <c r="B290" s="1" t="s">
        <v>2673</v>
      </c>
    </row>
    <row r="291" spans="1:2" ht="15.5" x14ac:dyDescent="0.35">
      <c r="A291" s="1" t="s">
        <v>2082</v>
      </c>
      <c r="B291" s="1" t="s">
        <v>2674</v>
      </c>
    </row>
    <row r="292" spans="1:2" ht="15.5" x14ac:dyDescent="0.35">
      <c r="A292" s="1" t="s">
        <v>2081</v>
      </c>
      <c r="B292" s="1" t="s">
        <v>2675</v>
      </c>
    </row>
    <row r="293" spans="1:2" ht="15.5" x14ac:dyDescent="0.35">
      <c r="A293" s="1" t="s">
        <v>2080</v>
      </c>
      <c r="B293" s="1" t="s">
        <v>2676</v>
      </c>
    </row>
    <row r="294" spans="1:2" ht="15.5" x14ac:dyDescent="0.35">
      <c r="A294" s="1" t="s">
        <v>2079</v>
      </c>
      <c r="B294" s="1" t="s">
        <v>2677</v>
      </c>
    </row>
    <row r="295" spans="1:2" ht="15.5" x14ac:dyDescent="0.35">
      <c r="A295" s="1" t="s">
        <v>2078</v>
      </c>
      <c r="B295" s="1" t="s">
        <v>2678</v>
      </c>
    </row>
    <row r="296" spans="1:2" ht="15.5" x14ac:dyDescent="0.35">
      <c r="A296" s="1" t="s">
        <v>2077</v>
      </c>
      <c r="B296" s="1" t="s">
        <v>2679</v>
      </c>
    </row>
    <row r="297" spans="1:2" ht="15.5" x14ac:dyDescent="0.35">
      <c r="A297" s="1" t="s">
        <v>2076</v>
      </c>
      <c r="B297" s="1" t="s">
        <v>2680</v>
      </c>
    </row>
    <row r="298" spans="1:2" ht="15.5" x14ac:dyDescent="0.35">
      <c r="A298" s="1" t="s">
        <v>2075</v>
      </c>
      <c r="B298" s="1" t="s">
        <v>2681</v>
      </c>
    </row>
    <row r="299" spans="1:2" ht="15.5" x14ac:dyDescent="0.35">
      <c r="A299" s="1" t="s">
        <v>2074</v>
      </c>
      <c r="B299" s="1" t="s">
        <v>2682</v>
      </c>
    </row>
    <row r="300" spans="1:2" ht="15.5" x14ac:dyDescent="0.35">
      <c r="A300" s="1" t="s">
        <v>2073</v>
      </c>
      <c r="B300" s="1" t="s">
        <v>2683</v>
      </c>
    </row>
    <row r="301" spans="1:2" ht="15.5" x14ac:dyDescent="0.35">
      <c r="A301" s="1" t="s">
        <v>2072</v>
      </c>
      <c r="B301" s="1" t="s">
        <v>2684</v>
      </c>
    </row>
    <row r="302" spans="1:2" ht="15.5" x14ac:dyDescent="0.35">
      <c r="A302" s="1" t="s">
        <v>2071</v>
      </c>
      <c r="B302" s="1" t="s">
        <v>2685</v>
      </c>
    </row>
    <row r="303" spans="1:2" ht="15.5" x14ac:dyDescent="0.35">
      <c r="A303" s="1" t="s">
        <v>2070</v>
      </c>
      <c r="B303" s="1" t="s">
        <v>2686</v>
      </c>
    </row>
    <row r="304" spans="1:2" ht="15.5" x14ac:dyDescent="0.35">
      <c r="A304" s="1" t="s">
        <v>2069</v>
      </c>
      <c r="B304" s="1" t="s">
        <v>2687</v>
      </c>
    </row>
    <row r="305" spans="1:2" ht="15.5" x14ac:dyDescent="0.35">
      <c r="A305" s="1" t="s">
        <v>2068</v>
      </c>
      <c r="B305" s="1" t="s">
        <v>2688</v>
      </c>
    </row>
    <row r="306" spans="1:2" ht="15.5" x14ac:dyDescent="0.35">
      <c r="A306" s="1" t="s">
        <v>2067</v>
      </c>
      <c r="B306" s="1" t="s">
        <v>2689</v>
      </c>
    </row>
    <row r="307" spans="1:2" ht="15.5" x14ac:dyDescent="0.35">
      <c r="A307" s="1" t="s">
        <v>2066</v>
      </c>
      <c r="B307" s="1" t="s">
        <v>2690</v>
      </c>
    </row>
    <row r="308" spans="1:2" ht="15.5" x14ac:dyDescent="0.35">
      <c r="A308" s="1" t="s">
        <v>2065</v>
      </c>
      <c r="B308" s="1" t="s">
        <v>2691</v>
      </c>
    </row>
    <row r="309" spans="1:2" ht="15.5" x14ac:dyDescent="0.35">
      <c r="A309" s="1" t="s">
        <v>2064</v>
      </c>
      <c r="B309" s="1" t="s">
        <v>2692</v>
      </c>
    </row>
    <row r="310" spans="1:2" ht="15.5" x14ac:dyDescent="0.35">
      <c r="A310" s="1" t="s">
        <v>2063</v>
      </c>
      <c r="B310" s="1" t="s">
        <v>2693</v>
      </c>
    </row>
    <row r="311" spans="1:2" ht="15.5" x14ac:dyDescent="0.35">
      <c r="A311" s="1" t="s">
        <v>2062</v>
      </c>
      <c r="B311" s="1" t="s">
        <v>2694</v>
      </c>
    </row>
    <row r="312" spans="1:2" ht="15.5" x14ac:dyDescent="0.35">
      <c r="A312" s="1" t="s">
        <v>2061</v>
      </c>
      <c r="B312" s="1" t="s">
        <v>2695</v>
      </c>
    </row>
    <row r="313" spans="1:2" ht="15.5" x14ac:dyDescent="0.35">
      <c r="A313" s="1" t="s">
        <v>2060</v>
      </c>
      <c r="B313" s="1" t="s">
        <v>2696</v>
      </c>
    </row>
    <row r="314" spans="1:2" ht="15.5" x14ac:dyDescent="0.35">
      <c r="A314" s="1" t="s">
        <v>2059</v>
      </c>
      <c r="B314" s="1" t="s">
        <v>2697</v>
      </c>
    </row>
    <row r="315" spans="1:2" ht="15.5" x14ac:dyDescent="0.35">
      <c r="A315" s="1" t="s">
        <v>2058</v>
      </c>
      <c r="B315" s="1" t="s">
        <v>2698</v>
      </c>
    </row>
    <row r="316" spans="1:2" ht="15.5" x14ac:dyDescent="0.35">
      <c r="A316" s="1" t="s">
        <v>2057</v>
      </c>
      <c r="B316" s="1" t="s">
        <v>2699</v>
      </c>
    </row>
    <row r="317" spans="1:2" ht="15.5" x14ac:dyDescent="0.35">
      <c r="A317" s="1" t="s">
        <v>2056</v>
      </c>
      <c r="B317" s="1" t="s">
        <v>2700</v>
      </c>
    </row>
    <row r="318" spans="1:2" ht="15.5" x14ac:dyDescent="0.35">
      <c r="A318" s="1" t="s">
        <v>2055</v>
      </c>
      <c r="B318" s="1" t="s">
        <v>2701</v>
      </c>
    </row>
    <row r="319" spans="1:2" ht="15.5" x14ac:dyDescent="0.35">
      <c r="A319" s="1" t="s">
        <v>2054</v>
      </c>
      <c r="B319" s="1" t="s">
        <v>2702</v>
      </c>
    </row>
    <row r="320" spans="1:2" ht="15.5" x14ac:dyDescent="0.35">
      <c r="A320" s="1" t="s">
        <v>2053</v>
      </c>
      <c r="B320" s="1" t="s">
        <v>2703</v>
      </c>
    </row>
    <row r="321" spans="1:2" ht="15.5" x14ac:dyDescent="0.35">
      <c r="A321" s="1" t="s">
        <v>2052</v>
      </c>
      <c r="B321" s="1" t="s">
        <v>2704</v>
      </c>
    </row>
    <row r="322" spans="1:2" ht="15.5" x14ac:dyDescent="0.35">
      <c r="A322" s="1" t="s">
        <v>2051</v>
      </c>
      <c r="B322" s="1" t="s">
        <v>2705</v>
      </c>
    </row>
    <row r="323" spans="1:2" ht="15.5" x14ac:dyDescent="0.35">
      <c r="A323" s="1" t="s">
        <v>2050</v>
      </c>
      <c r="B323" s="1" t="s">
        <v>2706</v>
      </c>
    </row>
    <row r="324" spans="1:2" ht="15.5" x14ac:dyDescent="0.35">
      <c r="A324" s="1" t="s">
        <v>2049</v>
      </c>
      <c r="B324" s="1" t="s">
        <v>2707</v>
      </c>
    </row>
    <row r="325" spans="1:2" ht="15.5" x14ac:dyDescent="0.35">
      <c r="A325" s="1" t="s">
        <v>2048</v>
      </c>
      <c r="B325" s="1" t="s">
        <v>2708</v>
      </c>
    </row>
    <row r="326" spans="1:2" ht="15.5" x14ac:dyDescent="0.35">
      <c r="A326" s="1" t="s">
        <v>2047</v>
      </c>
      <c r="B326" s="1" t="s">
        <v>2709</v>
      </c>
    </row>
    <row r="327" spans="1:2" ht="15.5" x14ac:dyDescent="0.35">
      <c r="A327" s="1" t="s">
        <v>2046</v>
      </c>
      <c r="B327" s="1" t="s">
        <v>2710</v>
      </c>
    </row>
    <row r="328" spans="1:2" ht="15.5" x14ac:dyDescent="0.35">
      <c r="A328" s="1" t="s">
        <v>2045</v>
      </c>
      <c r="B328" s="1" t="s">
        <v>2711</v>
      </c>
    </row>
    <row r="329" spans="1:2" ht="15.5" x14ac:dyDescent="0.35">
      <c r="A329" s="1" t="s">
        <v>2044</v>
      </c>
      <c r="B329" s="1" t="s">
        <v>2712</v>
      </c>
    </row>
    <row r="330" spans="1:2" ht="15.5" x14ac:dyDescent="0.35">
      <c r="A330" s="1" t="s">
        <v>2043</v>
      </c>
      <c r="B330" s="1" t="s">
        <v>2713</v>
      </c>
    </row>
    <row r="331" spans="1:2" ht="15.5" x14ac:dyDescent="0.35">
      <c r="A331" s="1" t="s">
        <v>2042</v>
      </c>
      <c r="B331" s="1" t="s">
        <v>2714</v>
      </c>
    </row>
    <row r="332" spans="1:2" ht="15.5" x14ac:dyDescent="0.35">
      <c r="A332" s="1" t="s">
        <v>2041</v>
      </c>
      <c r="B332" s="1" t="s">
        <v>2715</v>
      </c>
    </row>
    <row r="333" spans="1:2" ht="15.5" x14ac:dyDescent="0.35">
      <c r="A333" s="1" t="s">
        <v>2040</v>
      </c>
      <c r="B333" s="1" t="s">
        <v>2716</v>
      </c>
    </row>
    <row r="334" spans="1:2" ht="15.5" x14ac:dyDescent="0.35">
      <c r="A334" s="1" t="s">
        <v>2039</v>
      </c>
      <c r="B334" s="1" t="s">
        <v>2717</v>
      </c>
    </row>
    <row r="335" spans="1:2" ht="15.5" x14ac:dyDescent="0.35">
      <c r="A335" s="1" t="s">
        <v>2038</v>
      </c>
      <c r="B335" s="1" t="s">
        <v>2718</v>
      </c>
    </row>
    <row r="336" spans="1:2" ht="15.5" x14ac:dyDescent="0.35">
      <c r="A336" s="1" t="s">
        <v>2037</v>
      </c>
      <c r="B336" s="1" t="s">
        <v>2719</v>
      </c>
    </row>
    <row r="337" spans="1:2" ht="15.5" x14ac:dyDescent="0.35">
      <c r="A337" s="1" t="s">
        <v>2036</v>
      </c>
      <c r="B337" s="1" t="s">
        <v>2720</v>
      </c>
    </row>
    <row r="338" spans="1:2" ht="15.5" x14ac:dyDescent="0.35">
      <c r="A338" s="1" t="s">
        <v>2035</v>
      </c>
      <c r="B338" s="1" t="s">
        <v>2721</v>
      </c>
    </row>
    <row r="339" spans="1:2" ht="15.5" x14ac:dyDescent="0.35">
      <c r="A339" s="1" t="s">
        <v>2034</v>
      </c>
      <c r="B339" s="1" t="s">
        <v>2722</v>
      </c>
    </row>
    <row r="340" spans="1:2" ht="15.5" x14ac:dyDescent="0.35">
      <c r="A340" s="1" t="s">
        <v>2033</v>
      </c>
      <c r="B340" s="1" t="s">
        <v>2723</v>
      </c>
    </row>
    <row r="341" spans="1:2" ht="15.5" x14ac:dyDescent="0.35">
      <c r="A341" s="1" t="s">
        <v>2032</v>
      </c>
      <c r="B341" s="1" t="s">
        <v>2724</v>
      </c>
    </row>
    <row r="342" spans="1:2" ht="15.5" x14ac:dyDescent="0.35">
      <c r="A342" s="1" t="s">
        <v>2031</v>
      </c>
      <c r="B342" s="1" t="s">
        <v>2725</v>
      </c>
    </row>
    <row r="343" spans="1:2" ht="15.5" x14ac:dyDescent="0.35">
      <c r="A343" s="1" t="s">
        <v>2030</v>
      </c>
      <c r="B343" s="1" t="s">
        <v>2726</v>
      </c>
    </row>
    <row r="344" spans="1:2" ht="15.5" x14ac:dyDescent="0.35">
      <c r="A344" s="1" t="s">
        <v>2029</v>
      </c>
      <c r="B344" s="1" t="s">
        <v>2727</v>
      </c>
    </row>
    <row r="345" spans="1:2" ht="15.5" x14ac:dyDescent="0.35">
      <c r="A345" s="1" t="s">
        <v>2028</v>
      </c>
      <c r="B345" s="1" t="s">
        <v>2728</v>
      </c>
    </row>
    <row r="346" spans="1:2" ht="15.5" x14ac:dyDescent="0.35">
      <c r="A346" s="1" t="s">
        <v>2027</v>
      </c>
      <c r="B346" s="1" t="s">
        <v>2729</v>
      </c>
    </row>
    <row r="347" spans="1:2" ht="15.5" x14ac:dyDescent="0.35">
      <c r="A347" s="1" t="s">
        <v>2026</v>
      </c>
      <c r="B347" s="1" t="s">
        <v>2730</v>
      </c>
    </row>
    <row r="348" spans="1:2" ht="15.5" x14ac:dyDescent="0.35">
      <c r="A348" s="1" t="s">
        <v>2025</v>
      </c>
      <c r="B348" s="1" t="s">
        <v>2731</v>
      </c>
    </row>
    <row r="349" spans="1:2" ht="15.5" x14ac:dyDescent="0.35">
      <c r="A349" s="1" t="s">
        <v>2024</v>
      </c>
      <c r="B349" s="1" t="s">
        <v>2732</v>
      </c>
    </row>
    <row r="350" spans="1:2" ht="15.5" x14ac:dyDescent="0.35">
      <c r="A350" s="1" t="s">
        <v>2023</v>
      </c>
      <c r="B350" s="1" t="s">
        <v>2733</v>
      </c>
    </row>
    <row r="351" spans="1:2" ht="15.5" x14ac:dyDescent="0.35">
      <c r="A351" s="1" t="s">
        <v>2022</v>
      </c>
      <c r="B351" s="1" t="s">
        <v>2734</v>
      </c>
    </row>
    <row r="352" spans="1:2" ht="15.5" x14ac:dyDescent="0.35">
      <c r="A352" s="1" t="s">
        <v>2021</v>
      </c>
      <c r="B352" s="1" t="s">
        <v>2735</v>
      </c>
    </row>
    <row r="353" spans="1:2" ht="15.5" x14ac:dyDescent="0.35">
      <c r="A353" s="1" t="s">
        <v>2020</v>
      </c>
      <c r="B353" s="1" t="s">
        <v>2736</v>
      </c>
    </row>
    <row r="354" spans="1:2" ht="15.5" x14ac:dyDescent="0.35">
      <c r="A354" s="1" t="s">
        <v>2019</v>
      </c>
      <c r="B354" s="1" t="s">
        <v>2737</v>
      </c>
    </row>
    <row r="355" spans="1:2" ht="15.5" x14ac:dyDescent="0.35">
      <c r="A355" s="1" t="s">
        <v>2018</v>
      </c>
      <c r="B355" s="1" t="s">
        <v>2738</v>
      </c>
    </row>
    <row r="356" spans="1:2" ht="15.5" x14ac:dyDescent="0.35">
      <c r="A356" s="1" t="s">
        <v>2017</v>
      </c>
      <c r="B356" s="1" t="s">
        <v>2739</v>
      </c>
    </row>
    <row r="357" spans="1:2" ht="15.5" x14ac:dyDescent="0.35">
      <c r="A357" s="1" t="s">
        <v>2016</v>
      </c>
      <c r="B357" s="1" t="s">
        <v>2740</v>
      </c>
    </row>
    <row r="358" spans="1:2" ht="15.5" x14ac:dyDescent="0.35">
      <c r="A358" s="1" t="s">
        <v>2015</v>
      </c>
      <c r="B358" s="1" t="s">
        <v>2741</v>
      </c>
    </row>
    <row r="359" spans="1:2" ht="15.5" x14ac:dyDescent="0.35">
      <c r="A359" s="1" t="s">
        <v>2014</v>
      </c>
      <c r="B359" s="1" t="s">
        <v>2742</v>
      </c>
    </row>
    <row r="360" spans="1:2" ht="15.5" x14ac:dyDescent="0.35">
      <c r="A360" s="1" t="s">
        <v>2013</v>
      </c>
      <c r="B360" s="1" t="s">
        <v>2743</v>
      </c>
    </row>
    <row r="361" spans="1:2" ht="15.5" x14ac:dyDescent="0.35">
      <c r="A361" s="1" t="s">
        <v>2012</v>
      </c>
      <c r="B361" s="1" t="s">
        <v>2744</v>
      </c>
    </row>
    <row r="362" spans="1:2" ht="15.5" x14ac:dyDescent="0.35">
      <c r="A362" s="1" t="s">
        <v>2011</v>
      </c>
      <c r="B362" s="1" t="s">
        <v>2745</v>
      </c>
    </row>
    <row r="363" spans="1:2" ht="15.5" x14ac:dyDescent="0.35">
      <c r="A363" s="1" t="s">
        <v>2010</v>
      </c>
      <c r="B363" s="1" t="s">
        <v>2746</v>
      </c>
    </row>
    <row r="364" spans="1:2" ht="15.5" x14ac:dyDescent="0.35">
      <c r="A364" s="1" t="s">
        <v>2009</v>
      </c>
      <c r="B364" s="1" t="s">
        <v>2747</v>
      </c>
    </row>
    <row r="365" spans="1:2" ht="15.5" x14ac:dyDescent="0.35">
      <c r="A365" s="1" t="s">
        <v>2008</v>
      </c>
      <c r="B365" s="1" t="s">
        <v>2748</v>
      </c>
    </row>
    <row r="366" spans="1:2" ht="15.5" x14ac:dyDescent="0.35">
      <c r="A366" s="1" t="s">
        <v>2007</v>
      </c>
      <c r="B366" s="1" t="s">
        <v>2749</v>
      </c>
    </row>
    <row r="367" spans="1:2" ht="15.5" x14ac:dyDescent="0.35">
      <c r="A367" s="1" t="s">
        <v>2006</v>
      </c>
      <c r="B367" s="1" t="s">
        <v>2750</v>
      </c>
    </row>
    <row r="368" spans="1:2" ht="15.5" x14ac:dyDescent="0.35">
      <c r="A368" s="1" t="s">
        <v>2005</v>
      </c>
      <c r="B368" s="1" t="s">
        <v>2751</v>
      </c>
    </row>
    <row r="369" spans="1:2" ht="15.5" x14ac:dyDescent="0.35">
      <c r="A369" s="1" t="s">
        <v>2004</v>
      </c>
      <c r="B369" s="1" t="s">
        <v>2752</v>
      </c>
    </row>
    <row r="370" spans="1:2" ht="15.5" x14ac:dyDescent="0.35">
      <c r="A370" s="1" t="s">
        <v>2003</v>
      </c>
      <c r="B370" s="1" t="s">
        <v>2753</v>
      </c>
    </row>
    <row r="371" spans="1:2" ht="15.5" x14ac:dyDescent="0.35">
      <c r="A371" s="1" t="s">
        <v>2002</v>
      </c>
      <c r="B371" s="1" t="s">
        <v>2754</v>
      </c>
    </row>
    <row r="372" spans="1:2" ht="15.5" x14ac:dyDescent="0.35">
      <c r="A372" s="1" t="s">
        <v>2001</v>
      </c>
      <c r="B372" s="1" t="s">
        <v>2755</v>
      </c>
    </row>
    <row r="373" spans="1:2" ht="15.5" x14ac:dyDescent="0.35">
      <c r="A373" s="1" t="s">
        <v>2000</v>
      </c>
      <c r="B373" s="1" t="s">
        <v>2756</v>
      </c>
    </row>
    <row r="374" spans="1:2" ht="15.5" x14ac:dyDescent="0.35">
      <c r="A374" s="1" t="s">
        <v>1999</v>
      </c>
      <c r="B374" s="1" t="s">
        <v>2757</v>
      </c>
    </row>
    <row r="375" spans="1:2" ht="15.5" x14ac:dyDescent="0.35">
      <c r="A375" s="1" t="s">
        <v>1998</v>
      </c>
      <c r="B375" s="1" t="s">
        <v>2758</v>
      </c>
    </row>
    <row r="376" spans="1:2" ht="15.5" x14ac:dyDescent="0.35">
      <c r="A376" s="1" t="s">
        <v>1997</v>
      </c>
      <c r="B376" s="1" t="s">
        <v>2759</v>
      </c>
    </row>
    <row r="377" spans="1:2" ht="15.5" x14ac:dyDescent="0.35">
      <c r="A377" s="1" t="s">
        <v>1996</v>
      </c>
      <c r="B377" s="1" t="s">
        <v>2760</v>
      </c>
    </row>
    <row r="378" spans="1:2" ht="15.5" x14ac:dyDescent="0.35">
      <c r="A378" s="1" t="s">
        <v>1995</v>
      </c>
      <c r="B378" s="1" t="s">
        <v>2761</v>
      </c>
    </row>
    <row r="379" spans="1:2" ht="15.5" x14ac:dyDescent="0.35">
      <c r="A379" s="1" t="s">
        <v>1994</v>
      </c>
      <c r="B379" s="1" t="s">
        <v>2762</v>
      </c>
    </row>
    <row r="380" spans="1:2" ht="15.5" x14ac:dyDescent="0.35">
      <c r="A380" s="1" t="s">
        <v>1993</v>
      </c>
      <c r="B380" s="1" t="s">
        <v>2763</v>
      </c>
    </row>
    <row r="381" spans="1:2" ht="15.5" x14ac:dyDescent="0.35">
      <c r="A381" s="1" t="s">
        <v>1992</v>
      </c>
      <c r="B381" s="1" t="s">
        <v>2764</v>
      </c>
    </row>
    <row r="382" spans="1:2" ht="15.5" x14ac:dyDescent="0.35">
      <c r="A382" s="1" t="s">
        <v>1991</v>
      </c>
      <c r="B382" s="1" t="s">
        <v>2765</v>
      </c>
    </row>
    <row r="383" spans="1:2" ht="15.5" x14ac:dyDescent="0.35">
      <c r="A383" s="1" t="s">
        <v>1990</v>
      </c>
      <c r="B383" s="1" t="s">
        <v>2766</v>
      </c>
    </row>
    <row r="384" spans="1:2" ht="15.5" x14ac:dyDescent="0.35">
      <c r="A384" s="1" t="s">
        <v>1989</v>
      </c>
      <c r="B384" s="1" t="s">
        <v>2767</v>
      </c>
    </row>
    <row r="385" spans="1:2" ht="15.5" x14ac:dyDescent="0.35">
      <c r="A385" s="1" t="s">
        <v>1988</v>
      </c>
      <c r="B385" s="1" t="s">
        <v>2768</v>
      </c>
    </row>
    <row r="386" spans="1:2" ht="15.5" x14ac:dyDescent="0.35">
      <c r="A386" s="1" t="s">
        <v>1987</v>
      </c>
      <c r="B386" s="1" t="s">
        <v>2769</v>
      </c>
    </row>
    <row r="387" spans="1:2" ht="15.5" x14ac:dyDescent="0.35">
      <c r="A387" s="1" t="s">
        <v>1986</v>
      </c>
      <c r="B387" s="1" t="s">
        <v>2770</v>
      </c>
    </row>
    <row r="388" spans="1:2" ht="15.5" x14ac:dyDescent="0.35">
      <c r="A388" s="1" t="s">
        <v>1985</v>
      </c>
      <c r="B388" s="1" t="s">
        <v>2771</v>
      </c>
    </row>
    <row r="389" spans="1:2" ht="15.5" x14ac:dyDescent="0.35">
      <c r="A389" s="1" t="s">
        <v>1984</v>
      </c>
      <c r="B389" s="1" t="s">
        <v>2772</v>
      </c>
    </row>
    <row r="390" spans="1:2" ht="15.5" x14ac:dyDescent="0.35">
      <c r="A390" s="1" t="s">
        <v>1983</v>
      </c>
      <c r="B390" s="1" t="s">
        <v>2773</v>
      </c>
    </row>
    <row r="391" spans="1:2" ht="15.5" x14ac:dyDescent="0.35">
      <c r="A391" s="1" t="s">
        <v>1982</v>
      </c>
      <c r="B391" s="1" t="s">
        <v>2774</v>
      </c>
    </row>
    <row r="392" spans="1:2" ht="15.5" x14ac:dyDescent="0.35">
      <c r="A392" s="1" t="s">
        <v>1981</v>
      </c>
      <c r="B392" s="1" t="s">
        <v>2775</v>
      </c>
    </row>
    <row r="393" spans="1:2" ht="15.5" x14ac:dyDescent="0.35">
      <c r="A393" s="1" t="s">
        <v>1980</v>
      </c>
      <c r="B393" s="1" t="s">
        <v>2776</v>
      </c>
    </row>
    <row r="394" spans="1:2" ht="15.5" x14ac:dyDescent="0.35">
      <c r="A394" s="1" t="s">
        <v>1979</v>
      </c>
      <c r="B394" s="1" t="s">
        <v>2777</v>
      </c>
    </row>
    <row r="395" spans="1:2" ht="15.5" x14ac:dyDescent="0.35">
      <c r="A395" s="1" t="s">
        <v>1978</v>
      </c>
      <c r="B395" s="1" t="s">
        <v>2778</v>
      </c>
    </row>
    <row r="396" spans="1:2" ht="15.5" x14ac:dyDescent="0.35">
      <c r="A396" s="1" t="s">
        <v>1977</v>
      </c>
      <c r="B396" s="1" t="s">
        <v>2779</v>
      </c>
    </row>
    <row r="397" spans="1:2" ht="15.5" x14ac:dyDescent="0.35">
      <c r="A397" s="1" t="s">
        <v>1976</v>
      </c>
      <c r="B397" s="1" t="s">
        <v>2780</v>
      </c>
    </row>
    <row r="398" spans="1:2" ht="15.5" x14ac:dyDescent="0.35">
      <c r="A398" s="1" t="s">
        <v>1975</v>
      </c>
      <c r="B398" s="1" t="s">
        <v>2781</v>
      </c>
    </row>
    <row r="399" spans="1:2" ht="15.5" x14ac:dyDescent="0.35">
      <c r="A399" s="1" t="s">
        <v>1974</v>
      </c>
      <c r="B399" s="1" t="s">
        <v>2782</v>
      </c>
    </row>
    <row r="400" spans="1:2" ht="15.5" x14ac:dyDescent="0.35">
      <c r="A400" s="1" t="s">
        <v>1973</v>
      </c>
      <c r="B400" s="1" t="s">
        <v>2783</v>
      </c>
    </row>
    <row r="401" spans="1:2" ht="15.5" x14ac:dyDescent="0.35">
      <c r="A401" s="1" t="s">
        <v>1972</v>
      </c>
      <c r="B401" s="1" t="s">
        <v>2784</v>
      </c>
    </row>
    <row r="402" spans="1:2" ht="15.5" x14ac:dyDescent="0.35">
      <c r="A402" s="1" t="s">
        <v>1971</v>
      </c>
      <c r="B402" s="1" t="s">
        <v>2785</v>
      </c>
    </row>
    <row r="403" spans="1:2" ht="15.5" x14ac:dyDescent="0.35">
      <c r="A403" s="1" t="s">
        <v>1970</v>
      </c>
      <c r="B403" s="1" t="s">
        <v>2786</v>
      </c>
    </row>
    <row r="404" spans="1:2" ht="15.5" x14ac:dyDescent="0.35">
      <c r="A404" s="1" t="s">
        <v>1969</v>
      </c>
      <c r="B404" s="1" t="s">
        <v>2787</v>
      </c>
    </row>
    <row r="405" spans="1:2" ht="15.5" x14ac:dyDescent="0.35">
      <c r="A405" s="1" t="s">
        <v>1968</v>
      </c>
      <c r="B405" s="1" t="s">
        <v>2788</v>
      </c>
    </row>
    <row r="406" spans="1:2" ht="15.5" x14ac:dyDescent="0.35">
      <c r="A406" s="1" t="s">
        <v>1967</v>
      </c>
      <c r="B406" s="1" t="s">
        <v>2789</v>
      </c>
    </row>
    <row r="407" spans="1:2" ht="15.5" x14ac:dyDescent="0.35">
      <c r="A407" s="1" t="s">
        <v>1966</v>
      </c>
      <c r="B407" s="1" t="s">
        <v>2790</v>
      </c>
    </row>
    <row r="408" spans="1:2" ht="15.5" x14ac:dyDescent="0.35">
      <c r="A408" s="1" t="s">
        <v>1965</v>
      </c>
      <c r="B408" s="1" t="s">
        <v>2791</v>
      </c>
    </row>
    <row r="409" spans="1:2" ht="15.5" x14ac:dyDescent="0.35">
      <c r="A409" s="1" t="s">
        <v>1964</v>
      </c>
      <c r="B409" s="1" t="s">
        <v>2792</v>
      </c>
    </row>
    <row r="410" spans="1:2" ht="15.5" x14ac:dyDescent="0.35">
      <c r="A410" s="1" t="s">
        <v>1963</v>
      </c>
      <c r="B410" s="1" t="s">
        <v>2793</v>
      </c>
    </row>
    <row r="411" spans="1:2" ht="15.5" x14ac:dyDescent="0.35">
      <c r="A411" s="1" t="s">
        <v>1962</v>
      </c>
      <c r="B411" s="1" t="s">
        <v>2794</v>
      </c>
    </row>
    <row r="412" spans="1:2" ht="15.5" x14ac:dyDescent="0.35">
      <c r="A412" s="1" t="s">
        <v>1961</v>
      </c>
      <c r="B412" s="1" t="s">
        <v>2795</v>
      </c>
    </row>
    <row r="413" spans="1:2" ht="15.5" x14ac:dyDescent="0.35">
      <c r="A413" s="1" t="s">
        <v>1960</v>
      </c>
      <c r="B413" s="1" t="s">
        <v>2796</v>
      </c>
    </row>
    <row r="414" spans="1:2" ht="15.5" x14ac:dyDescent="0.35">
      <c r="A414" s="1" t="s">
        <v>1959</v>
      </c>
      <c r="B414" s="1" t="s">
        <v>2797</v>
      </c>
    </row>
    <row r="415" spans="1:2" ht="15.5" x14ac:dyDescent="0.35">
      <c r="A415" s="1" t="s">
        <v>1958</v>
      </c>
      <c r="B415" s="1" t="s">
        <v>2798</v>
      </c>
    </row>
    <row r="416" spans="1:2" ht="15.5" x14ac:dyDescent="0.35">
      <c r="A416" s="1" t="s">
        <v>1957</v>
      </c>
      <c r="B416" s="1" t="s">
        <v>2799</v>
      </c>
    </row>
    <row r="417" spans="1:2" ht="15.5" x14ac:dyDescent="0.35">
      <c r="A417" s="1" t="s">
        <v>1956</v>
      </c>
      <c r="B417" s="1" t="s">
        <v>2800</v>
      </c>
    </row>
    <row r="418" spans="1:2" ht="15.5" x14ac:dyDescent="0.35">
      <c r="A418" s="1" t="s">
        <v>1955</v>
      </c>
      <c r="B418" s="1" t="s">
        <v>2801</v>
      </c>
    </row>
    <row r="419" spans="1:2" ht="15.5" x14ac:dyDescent="0.35">
      <c r="A419" s="1" t="s">
        <v>1954</v>
      </c>
      <c r="B419" s="1" t="s">
        <v>2802</v>
      </c>
    </row>
    <row r="420" spans="1:2" ht="15.5" x14ac:dyDescent="0.35">
      <c r="A420" s="1" t="s">
        <v>1953</v>
      </c>
      <c r="B420" s="1" t="s">
        <v>2803</v>
      </c>
    </row>
    <row r="421" spans="1:2" ht="15.5" x14ac:dyDescent="0.35">
      <c r="A421" s="1" t="s">
        <v>1952</v>
      </c>
      <c r="B421" s="1" t="s">
        <v>2804</v>
      </c>
    </row>
    <row r="422" spans="1:2" ht="15.5" x14ac:dyDescent="0.35">
      <c r="A422" s="1" t="s">
        <v>1951</v>
      </c>
      <c r="B422" s="1" t="s">
        <v>2805</v>
      </c>
    </row>
    <row r="423" spans="1:2" ht="15.5" x14ac:dyDescent="0.35">
      <c r="A423" s="1" t="s">
        <v>1950</v>
      </c>
      <c r="B423" s="1" t="s">
        <v>2806</v>
      </c>
    </row>
    <row r="424" spans="1:2" ht="15.5" x14ac:dyDescent="0.35">
      <c r="A424" s="1" t="s">
        <v>1949</v>
      </c>
      <c r="B424" s="1" t="s">
        <v>2807</v>
      </c>
    </row>
    <row r="425" spans="1:2" ht="15.5" x14ac:dyDescent="0.35">
      <c r="A425" s="1" t="s">
        <v>1948</v>
      </c>
      <c r="B425" s="1" t="s">
        <v>2808</v>
      </c>
    </row>
    <row r="426" spans="1:2" ht="15.5" x14ac:dyDescent="0.35">
      <c r="A426" s="1" t="s">
        <v>1947</v>
      </c>
      <c r="B426" s="1" t="s">
        <v>2809</v>
      </c>
    </row>
    <row r="427" spans="1:2" ht="15.5" x14ac:dyDescent="0.35">
      <c r="A427" s="1" t="s">
        <v>1946</v>
      </c>
      <c r="B427" s="1" t="s">
        <v>2810</v>
      </c>
    </row>
    <row r="428" spans="1:2" ht="15.5" x14ac:dyDescent="0.35">
      <c r="A428" s="1" t="s">
        <v>1945</v>
      </c>
      <c r="B428" s="1" t="s">
        <v>2811</v>
      </c>
    </row>
    <row r="429" spans="1:2" ht="15.5" x14ac:dyDescent="0.35">
      <c r="A429" s="1" t="s">
        <v>1944</v>
      </c>
      <c r="B429" s="1" t="s">
        <v>2812</v>
      </c>
    </row>
    <row r="430" spans="1:2" ht="15.5" x14ac:dyDescent="0.35">
      <c r="A430" s="1" t="s">
        <v>1943</v>
      </c>
      <c r="B430" s="1" t="s">
        <v>2813</v>
      </c>
    </row>
    <row r="431" spans="1:2" ht="15.5" x14ac:dyDescent="0.35">
      <c r="A431" s="1" t="s">
        <v>1942</v>
      </c>
      <c r="B431" s="1" t="s">
        <v>2814</v>
      </c>
    </row>
    <row r="432" spans="1:2" ht="15.5" x14ac:dyDescent="0.35">
      <c r="A432" s="1" t="s">
        <v>1941</v>
      </c>
      <c r="B432" s="1" t="s">
        <v>2815</v>
      </c>
    </row>
    <row r="433" spans="1:2" ht="15.5" x14ac:dyDescent="0.35">
      <c r="A433" s="1" t="s">
        <v>1940</v>
      </c>
      <c r="B433" s="1" t="s">
        <v>2816</v>
      </c>
    </row>
    <row r="434" spans="1:2" ht="15.5" x14ac:dyDescent="0.35">
      <c r="A434" s="1" t="s">
        <v>1939</v>
      </c>
      <c r="B434" s="1" t="s">
        <v>2817</v>
      </c>
    </row>
    <row r="435" spans="1:2" ht="15.5" x14ac:dyDescent="0.35">
      <c r="A435" s="1" t="s">
        <v>1938</v>
      </c>
      <c r="B435" s="1" t="s">
        <v>2818</v>
      </c>
    </row>
    <row r="436" spans="1:2" ht="15.5" x14ac:dyDescent="0.35">
      <c r="A436" s="1" t="s">
        <v>1937</v>
      </c>
      <c r="B436" s="1" t="s">
        <v>2819</v>
      </c>
    </row>
    <row r="437" spans="1:2" ht="15.5" x14ac:dyDescent="0.35">
      <c r="A437" s="1" t="s">
        <v>1936</v>
      </c>
      <c r="B437" s="1" t="s">
        <v>2820</v>
      </c>
    </row>
    <row r="438" spans="1:2" ht="15.5" x14ac:dyDescent="0.35">
      <c r="A438" s="1" t="s">
        <v>1935</v>
      </c>
      <c r="B438" s="1" t="s">
        <v>2821</v>
      </c>
    </row>
    <row r="439" spans="1:2" ht="15.5" x14ac:dyDescent="0.35">
      <c r="A439" s="1" t="s">
        <v>1934</v>
      </c>
      <c r="B439" s="1" t="s">
        <v>2822</v>
      </c>
    </row>
    <row r="440" spans="1:2" ht="15.5" x14ac:dyDescent="0.35">
      <c r="A440" s="1" t="s">
        <v>1933</v>
      </c>
      <c r="B440" s="1" t="s">
        <v>2823</v>
      </c>
    </row>
    <row r="441" spans="1:2" ht="15.5" x14ac:dyDescent="0.35">
      <c r="A441" s="1" t="s">
        <v>1932</v>
      </c>
      <c r="B441" s="1" t="s">
        <v>2824</v>
      </c>
    </row>
    <row r="442" spans="1:2" ht="15.5" x14ac:dyDescent="0.35">
      <c r="A442" s="1" t="s">
        <v>1931</v>
      </c>
      <c r="B442" s="1" t="s">
        <v>2825</v>
      </c>
    </row>
    <row r="443" spans="1:2" ht="15.5" x14ac:dyDescent="0.35">
      <c r="A443" s="1" t="s">
        <v>1930</v>
      </c>
      <c r="B443" s="1" t="s">
        <v>2826</v>
      </c>
    </row>
    <row r="444" spans="1:2" ht="15.5" x14ac:dyDescent="0.35">
      <c r="A444" s="1" t="s">
        <v>1929</v>
      </c>
      <c r="B444" s="1" t="s">
        <v>2827</v>
      </c>
    </row>
    <row r="445" spans="1:2" ht="15.5" x14ac:dyDescent="0.35">
      <c r="A445" s="1" t="s">
        <v>1928</v>
      </c>
      <c r="B445" s="1" t="s">
        <v>2828</v>
      </c>
    </row>
    <row r="446" spans="1:2" ht="15.5" x14ac:dyDescent="0.35">
      <c r="A446" s="1" t="s">
        <v>1927</v>
      </c>
      <c r="B446" s="1" t="s">
        <v>2829</v>
      </c>
    </row>
    <row r="447" spans="1:2" ht="15.5" x14ac:dyDescent="0.35">
      <c r="A447" s="1" t="s">
        <v>1926</v>
      </c>
      <c r="B447" s="1" t="s">
        <v>2830</v>
      </c>
    </row>
    <row r="448" spans="1:2" ht="15.5" x14ac:dyDescent="0.35">
      <c r="A448" s="1" t="s">
        <v>1925</v>
      </c>
      <c r="B448" s="1" t="s">
        <v>2831</v>
      </c>
    </row>
    <row r="449" spans="1:2" ht="15.5" x14ac:dyDescent="0.35">
      <c r="A449" s="1" t="s">
        <v>1924</v>
      </c>
      <c r="B449" s="1" t="s">
        <v>2832</v>
      </c>
    </row>
    <row r="450" spans="1:2" ht="15.5" x14ac:dyDescent="0.35">
      <c r="A450" s="1" t="s">
        <v>1923</v>
      </c>
      <c r="B450" s="1" t="s">
        <v>2833</v>
      </c>
    </row>
    <row r="451" spans="1:2" ht="15.5" x14ac:dyDescent="0.35">
      <c r="A451" s="1" t="s">
        <v>1922</v>
      </c>
      <c r="B451" s="1" t="s">
        <v>2834</v>
      </c>
    </row>
    <row r="452" spans="1:2" ht="15.5" x14ac:dyDescent="0.35">
      <c r="A452" s="1" t="s">
        <v>1921</v>
      </c>
      <c r="B452" s="1" t="s">
        <v>2835</v>
      </c>
    </row>
    <row r="453" spans="1:2" ht="15.5" x14ac:dyDescent="0.35">
      <c r="A453" s="1" t="s">
        <v>1920</v>
      </c>
      <c r="B453" s="1" t="s">
        <v>2836</v>
      </c>
    </row>
    <row r="454" spans="1:2" ht="15.5" x14ac:dyDescent="0.35">
      <c r="A454" s="1" t="s">
        <v>1919</v>
      </c>
      <c r="B454" s="1" t="s">
        <v>2837</v>
      </c>
    </row>
    <row r="455" spans="1:2" ht="15.5" x14ac:dyDescent="0.35">
      <c r="A455" s="1" t="s">
        <v>1918</v>
      </c>
      <c r="B455" s="1" t="s">
        <v>2838</v>
      </c>
    </row>
    <row r="456" spans="1:2" ht="15.5" x14ac:dyDescent="0.35">
      <c r="A456" s="1" t="s">
        <v>1917</v>
      </c>
      <c r="B456" s="1" t="s">
        <v>2839</v>
      </c>
    </row>
    <row r="457" spans="1:2" ht="15.5" x14ac:dyDescent="0.35">
      <c r="A457" s="1" t="s">
        <v>1916</v>
      </c>
      <c r="B457" s="1" t="s">
        <v>2840</v>
      </c>
    </row>
    <row r="458" spans="1:2" ht="15.5" x14ac:dyDescent="0.35">
      <c r="A458" s="1" t="s">
        <v>1915</v>
      </c>
      <c r="B458" s="1" t="s">
        <v>2841</v>
      </c>
    </row>
    <row r="459" spans="1:2" ht="15.5" x14ac:dyDescent="0.35">
      <c r="A459" s="1" t="s">
        <v>1914</v>
      </c>
      <c r="B459" s="1" t="s">
        <v>2842</v>
      </c>
    </row>
    <row r="460" spans="1:2" ht="15.5" x14ac:dyDescent="0.35">
      <c r="A460" s="1" t="s">
        <v>1913</v>
      </c>
      <c r="B460" s="1" t="s">
        <v>2843</v>
      </c>
    </row>
    <row r="461" spans="1:2" ht="15.5" x14ac:dyDescent="0.35">
      <c r="A461" s="1" t="s">
        <v>1912</v>
      </c>
      <c r="B461" s="1" t="s">
        <v>2844</v>
      </c>
    </row>
    <row r="462" spans="1:2" ht="15.5" x14ac:dyDescent="0.35">
      <c r="A462" s="1" t="s">
        <v>1911</v>
      </c>
      <c r="B462" s="1" t="s">
        <v>2845</v>
      </c>
    </row>
    <row r="463" spans="1:2" ht="15.5" x14ac:dyDescent="0.35">
      <c r="A463" s="1" t="s">
        <v>1910</v>
      </c>
      <c r="B463" s="1" t="s">
        <v>2846</v>
      </c>
    </row>
    <row r="464" spans="1:2" ht="15.5" x14ac:dyDescent="0.35">
      <c r="A464" s="1" t="s">
        <v>1909</v>
      </c>
      <c r="B464" s="1" t="s">
        <v>2847</v>
      </c>
    </row>
    <row r="465" spans="1:2" ht="15.5" x14ac:dyDescent="0.35">
      <c r="A465" s="1" t="s">
        <v>1908</v>
      </c>
      <c r="B465" s="1" t="s">
        <v>2848</v>
      </c>
    </row>
    <row r="466" spans="1:2" ht="15.5" x14ac:dyDescent="0.35">
      <c r="A466" s="1" t="s">
        <v>1907</v>
      </c>
      <c r="B466" s="1" t="s">
        <v>2849</v>
      </c>
    </row>
    <row r="467" spans="1:2" ht="15.5" x14ac:dyDescent="0.35">
      <c r="A467" s="1" t="s">
        <v>1906</v>
      </c>
      <c r="B467" s="1" t="s">
        <v>2850</v>
      </c>
    </row>
    <row r="468" spans="1:2" ht="15.5" x14ac:dyDescent="0.35">
      <c r="A468" s="1" t="s">
        <v>1905</v>
      </c>
      <c r="B468" s="1" t="s">
        <v>2851</v>
      </c>
    </row>
    <row r="469" spans="1:2" ht="15.5" x14ac:dyDescent="0.35">
      <c r="A469" s="1" t="s">
        <v>1904</v>
      </c>
      <c r="B469" s="1" t="s">
        <v>2852</v>
      </c>
    </row>
    <row r="470" spans="1:2" ht="15.5" x14ac:dyDescent="0.35">
      <c r="A470" s="1" t="s">
        <v>1903</v>
      </c>
      <c r="B470" s="1" t="s">
        <v>2853</v>
      </c>
    </row>
    <row r="471" spans="1:2" ht="15.5" x14ac:dyDescent="0.35">
      <c r="A471" s="1" t="s">
        <v>1902</v>
      </c>
      <c r="B471" s="1" t="s">
        <v>2854</v>
      </c>
    </row>
    <row r="472" spans="1:2" ht="15.5" x14ac:dyDescent="0.35">
      <c r="A472" s="1" t="s">
        <v>1901</v>
      </c>
      <c r="B472" s="1" t="s">
        <v>2855</v>
      </c>
    </row>
    <row r="473" spans="1:2" ht="15.5" x14ac:dyDescent="0.35">
      <c r="A473" s="1" t="s">
        <v>1900</v>
      </c>
      <c r="B473" s="1" t="s">
        <v>2856</v>
      </c>
    </row>
    <row r="474" spans="1:2" ht="15.5" x14ac:dyDescent="0.35">
      <c r="A474" s="1" t="s">
        <v>1899</v>
      </c>
      <c r="B474" s="1" t="s">
        <v>2857</v>
      </c>
    </row>
    <row r="475" spans="1:2" ht="15.5" x14ac:dyDescent="0.35">
      <c r="A475" s="1" t="s">
        <v>1898</v>
      </c>
      <c r="B475" s="1" t="s">
        <v>2858</v>
      </c>
    </row>
    <row r="476" spans="1:2" ht="15.5" x14ac:dyDescent="0.35">
      <c r="A476" s="1" t="s">
        <v>1897</v>
      </c>
      <c r="B476" s="1" t="s">
        <v>2859</v>
      </c>
    </row>
    <row r="477" spans="1:2" ht="15.5" x14ac:dyDescent="0.35">
      <c r="A477" s="1" t="s">
        <v>1895</v>
      </c>
      <c r="B477" s="1" t="s">
        <v>2860</v>
      </c>
    </row>
    <row r="478" spans="1:2" ht="15.5" x14ac:dyDescent="0.35">
      <c r="A478" s="1" t="s">
        <v>1894</v>
      </c>
      <c r="B478" s="1" t="s">
        <v>2861</v>
      </c>
    </row>
    <row r="479" spans="1:2" ht="15.5" x14ac:dyDescent="0.35">
      <c r="A479" s="1" t="s">
        <v>1893</v>
      </c>
      <c r="B479" s="1" t="s">
        <v>2862</v>
      </c>
    </row>
    <row r="480" spans="1:2" ht="15.5" x14ac:dyDescent="0.35">
      <c r="A480" s="1" t="s">
        <v>1892</v>
      </c>
      <c r="B480" s="1" t="s">
        <v>2863</v>
      </c>
    </row>
    <row r="481" spans="1:2" ht="15.5" x14ac:dyDescent="0.35">
      <c r="A481" s="1" t="s">
        <v>1891</v>
      </c>
      <c r="B481" s="1" t="s">
        <v>2864</v>
      </c>
    </row>
    <row r="482" spans="1:2" ht="15.5" x14ac:dyDescent="0.35">
      <c r="A482" s="1" t="s">
        <v>1890</v>
      </c>
      <c r="B482" s="1" t="s">
        <v>2865</v>
      </c>
    </row>
    <row r="483" spans="1:2" ht="15.5" x14ac:dyDescent="0.35">
      <c r="A483" s="1" t="s">
        <v>1889</v>
      </c>
      <c r="B483" s="1" t="s">
        <v>2866</v>
      </c>
    </row>
    <row r="484" spans="1:2" ht="15.5" x14ac:dyDescent="0.35">
      <c r="A484" s="1" t="s">
        <v>1888</v>
      </c>
      <c r="B484" s="1" t="s">
        <v>2867</v>
      </c>
    </row>
    <row r="485" spans="1:2" ht="15.5" x14ac:dyDescent="0.35">
      <c r="A485" s="1" t="s">
        <v>1887</v>
      </c>
      <c r="B485" s="1" t="s">
        <v>2868</v>
      </c>
    </row>
    <row r="486" spans="1:2" ht="15.5" x14ac:dyDescent="0.35">
      <c r="A486" s="1" t="s">
        <v>1886</v>
      </c>
      <c r="B486" s="1" t="s">
        <v>2869</v>
      </c>
    </row>
    <row r="487" spans="1:2" ht="15.5" x14ac:dyDescent="0.35">
      <c r="A487" s="1" t="s">
        <v>1885</v>
      </c>
      <c r="B487" s="1" t="s">
        <v>2870</v>
      </c>
    </row>
    <row r="488" spans="1:2" ht="15.5" x14ac:dyDescent="0.35">
      <c r="A488" s="1" t="s">
        <v>1884</v>
      </c>
      <c r="B488" s="1" t="s">
        <v>2871</v>
      </c>
    </row>
    <row r="489" spans="1:2" ht="15.5" x14ac:dyDescent="0.35">
      <c r="A489" s="1" t="s">
        <v>1883</v>
      </c>
      <c r="B489" s="1" t="s">
        <v>2872</v>
      </c>
    </row>
    <row r="490" spans="1:2" ht="15.5" x14ac:dyDescent="0.35">
      <c r="A490" s="1" t="s">
        <v>1882</v>
      </c>
      <c r="B490" s="1" t="s">
        <v>2873</v>
      </c>
    </row>
    <row r="491" spans="1:2" ht="15.5" x14ac:dyDescent="0.35">
      <c r="A491" s="1" t="s">
        <v>1881</v>
      </c>
      <c r="B491" s="1" t="s">
        <v>2874</v>
      </c>
    </row>
    <row r="492" spans="1:2" ht="15.5" x14ac:dyDescent="0.35">
      <c r="A492" s="1" t="s">
        <v>1880</v>
      </c>
      <c r="B492" s="1" t="s">
        <v>2875</v>
      </c>
    </row>
    <row r="493" spans="1:2" ht="15.5" x14ac:dyDescent="0.35">
      <c r="A493" s="1" t="s">
        <v>1879</v>
      </c>
      <c r="B493" s="1" t="s">
        <v>2876</v>
      </c>
    </row>
    <row r="494" spans="1:2" ht="15.5" x14ac:dyDescent="0.35">
      <c r="A494" s="1" t="s">
        <v>1878</v>
      </c>
      <c r="B494" s="1" t="s">
        <v>2877</v>
      </c>
    </row>
    <row r="495" spans="1:2" ht="15.5" x14ac:dyDescent="0.35">
      <c r="A495" s="1" t="s">
        <v>1877</v>
      </c>
      <c r="B495" s="1" t="s">
        <v>2878</v>
      </c>
    </row>
    <row r="496" spans="1:2" ht="15.5" x14ac:dyDescent="0.35">
      <c r="A496" s="1" t="s">
        <v>1876</v>
      </c>
      <c r="B496" s="1" t="s">
        <v>2879</v>
      </c>
    </row>
    <row r="497" spans="1:2" ht="15.5" x14ac:dyDescent="0.35">
      <c r="A497" s="1" t="s">
        <v>1875</v>
      </c>
      <c r="B497" s="1" t="s">
        <v>2880</v>
      </c>
    </row>
    <row r="498" spans="1:2" ht="15.5" x14ac:dyDescent="0.35">
      <c r="A498" s="1" t="s">
        <v>1874</v>
      </c>
      <c r="B498" s="1" t="s">
        <v>2881</v>
      </c>
    </row>
    <row r="499" spans="1:2" ht="15.5" x14ac:dyDescent="0.35">
      <c r="A499" s="1" t="s">
        <v>1873</v>
      </c>
      <c r="B499" s="1" t="s">
        <v>2882</v>
      </c>
    </row>
    <row r="500" spans="1:2" ht="15.5" x14ac:dyDescent="0.35">
      <c r="A500" s="1" t="s">
        <v>1872</v>
      </c>
      <c r="B500" s="1" t="s">
        <v>2883</v>
      </c>
    </row>
    <row r="501" spans="1:2" ht="15.5" x14ac:dyDescent="0.35">
      <c r="A501" s="1" t="s">
        <v>1871</v>
      </c>
      <c r="B501" s="1" t="s">
        <v>2884</v>
      </c>
    </row>
    <row r="502" spans="1:2" ht="15.5" x14ac:dyDescent="0.35">
      <c r="A502" s="1" t="s">
        <v>1870</v>
      </c>
      <c r="B502" s="1" t="s">
        <v>2885</v>
      </c>
    </row>
    <row r="503" spans="1:2" ht="15.5" x14ac:dyDescent="0.35">
      <c r="A503" s="1" t="s">
        <v>1869</v>
      </c>
      <c r="B503" s="1" t="s">
        <v>2886</v>
      </c>
    </row>
    <row r="504" spans="1:2" ht="15.5" x14ac:dyDescent="0.35">
      <c r="A504" s="1" t="s">
        <v>1868</v>
      </c>
      <c r="B504" s="1" t="s">
        <v>2887</v>
      </c>
    </row>
    <row r="505" spans="1:2" ht="15.5" x14ac:dyDescent="0.35">
      <c r="A505" s="1" t="s">
        <v>1867</v>
      </c>
      <c r="B505" s="1" t="s">
        <v>2888</v>
      </c>
    </row>
    <row r="506" spans="1:2" ht="15.5" x14ac:dyDescent="0.35">
      <c r="A506" s="1" t="s">
        <v>1866</v>
      </c>
      <c r="B506" s="1" t="s">
        <v>2889</v>
      </c>
    </row>
    <row r="507" spans="1:2" ht="15.5" x14ac:dyDescent="0.35">
      <c r="A507" s="1" t="s">
        <v>1865</v>
      </c>
      <c r="B507" s="1" t="s">
        <v>2890</v>
      </c>
    </row>
    <row r="508" spans="1:2" ht="15.5" x14ac:dyDescent="0.35">
      <c r="A508" s="1" t="s">
        <v>1864</v>
      </c>
      <c r="B508" s="1" t="s">
        <v>2891</v>
      </c>
    </row>
    <row r="509" spans="1:2" ht="15.5" x14ac:dyDescent="0.35">
      <c r="A509" s="1" t="s">
        <v>1863</v>
      </c>
      <c r="B509" s="1" t="s">
        <v>2892</v>
      </c>
    </row>
    <row r="510" spans="1:2" ht="15.5" x14ac:dyDescent="0.35">
      <c r="A510" s="1" t="s">
        <v>1862</v>
      </c>
      <c r="B510" s="1" t="s">
        <v>2893</v>
      </c>
    </row>
    <row r="511" spans="1:2" ht="15.5" x14ac:dyDescent="0.35">
      <c r="A511" s="1" t="s">
        <v>1861</v>
      </c>
      <c r="B511" s="1" t="s">
        <v>2894</v>
      </c>
    </row>
    <row r="512" spans="1:2" ht="15.5" x14ac:dyDescent="0.35">
      <c r="A512" s="1" t="s">
        <v>1860</v>
      </c>
      <c r="B512" s="1" t="s">
        <v>2895</v>
      </c>
    </row>
    <row r="513" spans="1:2" ht="15.5" x14ac:dyDescent="0.35">
      <c r="A513" s="1" t="s">
        <v>1859</v>
      </c>
      <c r="B513" s="1" t="s">
        <v>2896</v>
      </c>
    </row>
    <row r="514" spans="1:2" ht="15.5" x14ac:dyDescent="0.35">
      <c r="A514" s="1" t="s">
        <v>1858</v>
      </c>
      <c r="B514" s="1" t="s">
        <v>2897</v>
      </c>
    </row>
    <row r="515" spans="1:2" ht="15.5" x14ac:dyDescent="0.35">
      <c r="A515" s="1" t="s">
        <v>1857</v>
      </c>
      <c r="B515" s="1" t="s">
        <v>2898</v>
      </c>
    </row>
    <row r="516" spans="1:2" ht="15.5" x14ac:dyDescent="0.35">
      <c r="A516" s="1" t="s">
        <v>1856</v>
      </c>
      <c r="B516" s="1" t="s">
        <v>2899</v>
      </c>
    </row>
    <row r="517" spans="1:2" ht="15.5" x14ac:dyDescent="0.35">
      <c r="A517" s="1" t="s">
        <v>1855</v>
      </c>
      <c r="B517" s="1" t="s">
        <v>2900</v>
      </c>
    </row>
    <row r="518" spans="1:2" ht="15.5" x14ac:dyDescent="0.35">
      <c r="A518" s="1" t="s">
        <v>1854</v>
      </c>
      <c r="B518" s="1" t="s">
        <v>2901</v>
      </c>
    </row>
    <row r="519" spans="1:2" ht="15.5" x14ac:dyDescent="0.35">
      <c r="A519" s="1" t="s">
        <v>1853</v>
      </c>
      <c r="B519" s="1" t="s">
        <v>2902</v>
      </c>
    </row>
    <row r="520" spans="1:2" ht="15.5" x14ac:dyDescent="0.35">
      <c r="A520" s="1" t="s">
        <v>1852</v>
      </c>
      <c r="B520" s="1" t="s">
        <v>2903</v>
      </c>
    </row>
    <row r="521" spans="1:2" ht="15.5" x14ac:dyDescent="0.35">
      <c r="A521" s="1" t="s">
        <v>1851</v>
      </c>
      <c r="B521" s="1" t="s">
        <v>2904</v>
      </c>
    </row>
    <row r="522" spans="1:2" ht="15.5" x14ac:dyDescent="0.35">
      <c r="A522" s="1" t="s">
        <v>1850</v>
      </c>
      <c r="B522" s="1" t="s">
        <v>2905</v>
      </c>
    </row>
    <row r="523" spans="1:2" ht="15.5" x14ac:dyDescent="0.35">
      <c r="A523" s="1" t="s">
        <v>1849</v>
      </c>
      <c r="B523" s="1" t="s">
        <v>2906</v>
      </c>
    </row>
    <row r="524" spans="1:2" ht="15.5" x14ac:dyDescent="0.35">
      <c r="A524" s="1" t="s">
        <v>1848</v>
      </c>
      <c r="B524" s="1" t="s">
        <v>2907</v>
      </c>
    </row>
    <row r="525" spans="1:2" ht="15.5" x14ac:dyDescent="0.35">
      <c r="A525" s="1" t="s">
        <v>1847</v>
      </c>
      <c r="B525" s="1" t="s">
        <v>2908</v>
      </c>
    </row>
    <row r="526" spans="1:2" ht="15.5" x14ac:dyDescent="0.35">
      <c r="A526" s="1" t="s">
        <v>1846</v>
      </c>
      <c r="B526" s="1" t="s">
        <v>2909</v>
      </c>
    </row>
    <row r="527" spans="1:2" ht="15.5" x14ac:dyDescent="0.35">
      <c r="A527" s="1" t="s">
        <v>1845</v>
      </c>
      <c r="B527" s="1" t="s">
        <v>2910</v>
      </c>
    </row>
    <row r="528" spans="1:2" ht="15.5" x14ac:dyDescent="0.35">
      <c r="A528" s="1" t="s">
        <v>1844</v>
      </c>
      <c r="B528" s="1" t="s">
        <v>2911</v>
      </c>
    </row>
    <row r="529" spans="1:2" ht="15.5" x14ac:dyDescent="0.35">
      <c r="A529" s="1" t="s">
        <v>1843</v>
      </c>
      <c r="B529" s="1" t="s">
        <v>2912</v>
      </c>
    </row>
    <row r="530" spans="1:2" ht="15.5" x14ac:dyDescent="0.35">
      <c r="A530" s="1" t="s">
        <v>1842</v>
      </c>
      <c r="B530" s="1" t="s">
        <v>2913</v>
      </c>
    </row>
    <row r="531" spans="1:2" ht="15.5" x14ac:dyDescent="0.35">
      <c r="A531" s="1" t="s">
        <v>1841</v>
      </c>
      <c r="B531" s="1" t="s">
        <v>2914</v>
      </c>
    </row>
    <row r="532" spans="1:2" ht="15.5" x14ac:dyDescent="0.35">
      <c r="A532" s="1" t="s">
        <v>1840</v>
      </c>
      <c r="B532" s="1" t="s">
        <v>2915</v>
      </c>
    </row>
    <row r="533" spans="1:2" ht="15.5" x14ac:dyDescent="0.35">
      <c r="A533" s="1" t="s">
        <v>1839</v>
      </c>
      <c r="B533" s="1" t="s">
        <v>2916</v>
      </c>
    </row>
    <row r="534" spans="1:2" ht="15.5" x14ac:dyDescent="0.35">
      <c r="A534" s="1" t="s">
        <v>1838</v>
      </c>
      <c r="B534" s="1" t="s">
        <v>2917</v>
      </c>
    </row>
    <row r="535" spans="1:2" ht="15.5" x14ac:dyDescent="0.35">
      <c r="A535" s="1" t="s">
        <v>1837</v>
      </c>
      <c r="B535" s="1" t="s">
        <v>2918</v>
      </c>
    </row>
    <row r="536" spans="1:2" ht="15.5" x14ac:dyDescent="0.35">
      <c r="A536" s="1" t="s">
        <v>1836</v>
      </c>
      <c r="B536" s="1" t="s">
        <v>2919</v>
      </c>
    </row>
    <row r="537" spans="1:2" ht="15.5" x14ac:dyDescent="0.35">
      <c r="A537" s="1" t="s">
        <v>1835</v>
      </c>
      <c r="B537" s="1" t="s">
        <v>2920</v>
      </c>
    </row>
    <row r="538" spans="1:2" ht="15.5" x14ac:dyDescent="0.35">
      <c r="A538" s="1" t="s">
        <v>1834</v>
      </c>
      <c r="B538" s="1" t="s">
        <v>2921</v>
      </c>
    </row>
    <row r="539" spans="1:2" ht="15.5" x14ac:dyDescent="0.35">
      <c r="A539" s="1" t="s">
        <v>1833</v>
      </c>
      <c r="B539" s="1" t="s">
        <v>2922</v>
      </c>
    </row>
    <row r="540" spans="1:2" ht="15.5" x14ac:dyDescent="0.35">
      <c r="A540" s="1" t="s">
        <v>1832</v>
      </c>
      <c r="B540" s="1" t="s">
        <v>2923</v>
      </c>
    </row>
    <row r="541" spans="1:2" ht="15.5" x14ac:dyDescent="0.35">
      <c r="A541" s="1" t="s">
        <v>1831</v>
      </c>
      <c r="B541" s="1" t="s">
        <v>2924</v>
      </c>
    </row>
    <row r="542" spans="1:2" ht="15.5" x14ac:dyDescent="0.35">
      <c r="A542" s="1" t="s">
        <v>1830</v>
      </c>
      <c r="B542" s="1" t="s">
        <v>2925</v>
      </c>
    </row>
    <row r="543" spans="1:2" ht="15.5" x14ac:dyDescent="0.35">
      <c r="A543" s="1" t="s">
        <v>1829</v>
      </c>
      <c r="B543" s="1" t="s">
        <v>2926</v>
      </c>
    </row>
    <row r="544" spans="1:2" ht="15.5" x14ac:dyDescent="0.35">
      <c r="A544" s="1" t="s">
        <v>1828</v>
      </c>
      <c r="B544" s="1" t="s">
        <v>2927</v>
      </c>
    </row>
    <row r="545" spans="1:2" ht="15.5" x14ac:dyDescent="0.35">
      <c r="A545" s="1" t="s">
        <v>1827</v>
      </c>
      <c r="B545" s="1" t="s">
        <v>2928</v>
      </c>
    </row>
    <row r="546" spans="1:2" ht="15.5" x14ac:dyDescent="0.35">
      <c r="A546" s="1" t="s">
        <v>1826</v>
      </c>
      <c r="B546" s="1" t="s">
        <v>2929</v>
      </c>
    </row>
    <row r="547" spans="1:2" ht="15.5" x14ac:dyDescent="0.35">
      <c r="A547" s="1" t="s">
        <v>1825</v>
      </c>
      <c r="B547" s="1" t="s">
        <v>2930</v>
      </c>
    </row>
    <row r="548" spans="1:2" ht="15.5" x14ac:dyDescent="0.35">
      <c r="A548" s="1" t="s">
        <v>1824</v>
      </c>
      <c r="B548" s="1" t="s">
        <v>2931</v>
      </c>
    </row>
    <row r="549" spans="1:2" ht="15.5" x14ac:dyDescent="0.35">
      <c r="A549" s="1" t="s">
        <v>1823</v>
      </c>
      <c r="B549" s="1" t="s">
        <v>2932</v>
      </c>
    </row>
    <row r="550" spans="1:2" ht="15.5" x14ac:dyDescent="0.35">
      <c r="A550" s="1" t="s">
        <v>1822</v>
      </c>
      <c r="B550" s="1" t="s">
        <v>2933</v>
      </c>
    </row>
    <row r="551" spans="1:2" ht="15.5" x14ac:dyDescent="0.35">
      <c r="A551" s="1" t="s">
        <v>1821</v>
      </c>
      <c r="B551" s="1" t="s">
        <v>2934</v>
      </c>
    </row>
    <row r="552" spans="1:2" ht="15.5" x14ac:dyDescent="0.35">
      <c r="A552" s="1" t="s">
        <v>1820</v>
      </c>
      <c r="B552" s="1" t="s">
        <v>2935</v>
      </c>
    </row>
    <row r="553" spans="1:2" ht="15.5" x14ac:dyDescent="0.35">
      <c r="A553" s="1" t="s">
        <v>1819</v>
      </c>
      <c r="B553" s="1" t="s">
        <v>2936</v>
      </c>
    </row>
    <row r="554" spans="1:2" ht="15.5" x14ac:dyDescent="0.35">
      <c r="A554" s="1" t="s">
        <v>1818</v>
      </c>
      <c r="B554" s="1" t="s">
        <v>2937</v>
      </c>
    </row>
    <row r="555" spans="1:2" ht="15.5" x14ac:dyDescent="0.35">
      <c r="A555" s="1" t="s">
        <v>1817</v>
      </c>
      <c r="B555" s="1" t="s">
        <v>2938</v>
      </c>
    </row>
    <row r="556" spans="1:2" ht="15.5" x14ac:dyDescent="0.35">
      <c r="A556" s="1" t="s">
        <v>1816</v>
      </c>
      <c r="B556" s="1" t="s">
        <v>2939</v>
      </c>
    </row>
    <row r="557" spans="1:2" ht="15.5" x14ac:dyDescent="0.35">
      <c r="A557" s="1" t="s">
        <v>1815</v>
      </c>
      <c r="B557" s="1" t="s">
        <v>2940</v>
      </c>
    </row>
    <row r="558" spans="1:2" ht="15.5" x14ac:dyDescent="0.35">
      <c r="A558" s="1" t="s">
        <v>1814</v>
      </c>
      <c r="B558" s="1" t="s">
        <v>2941</v>
      </c>
    </row>
    <row r="559" spans="1:2" ht="15.5" x14ac:dyDescent="0.35">
      <c r="A559" s="1" t="s">
        <v>1813</v>
      </c>
      <c r="B559" s="1" t="s">
        <v>2942</v>
      </c>
    </row>
    <row r="560" spans="1:2" ht="15.5" x14ac:dyDescent="0.35">
      <c r="A560" s="1" t="s">
        <v>1812</v>
      </c>
      <c r="B560" s="1" t="s">
        <v>2943</v>
      </c>
    </row>
    <row r="561" spans="1:2" ht="15.5" x14ac:dyDescent="0.35">
      <c r="A561" s="1" t="s">
        <v>1811</v>
      </c>
      <c r="B561" s="1" t="s">
        <v>2944</v>
      </c>
    </row>
    <row r="562" spans="1:2" ht="15.5" x14ac:dyDescent="0.35">
      <c r="A562" s="1" t="s">
        <v>1810</v>
      </c>
      <c r="B562" s="1" t="s">
        <v>2945</v>
      </c>
    </row>
    <row r="563" spans="1:2" ht="15.5" x14ac:dyDescent="0.35">
      <c r="A563" s="1" t="s">
        <v>1809</v>
      </c>
      <c r="B563" s="1" t="s">
        <v>2946</v>
      </c>
    </row>
    <row r="564" spans="1:2" ht="15.5" x14ac:dyDescent="0.35">
      <c r="A564" s="1" t="s">
        <v>1808</v>
      </c>
      <c r="B564" s="1" t="s">
        <v>2947</v>
      </c>
    </row>
    <row r="565" spans="1:2" ht="15.5" x14ac:dyDescent="0.35">
      <c r="A565" s="1" t="s">
        <v>1807</v>
      </c>
      <c r="B565" s="1" t="s">
        <v>2948</v>
      </c>
    </row>
    <row r="566" spans="1:2" ht="15.5" x14ac:dyDescent="0.35">
      <c r="A566" s="1" t="s">
        <v>1806</v>
      </c>
      <c r="B566" s="1" t="s">
        <v>2949</v>
      </c>
    </row>
    <row r="567" spans="1:2" ht="15.5" x14ac:dyDescent="0.35">
      <c r="A567" s="1" t="s">
        <v>1805</v>
      </c>
      <c r="B567" s="1" t="s">
        <v>2950</v>
      </c>
    </row>
    <row r="568" spans="1:2" ht="15.5" x14ac:dyDescent="0.35">
      <c r="A568" s="1" t="s">
        <v>1804</v>
      </c>
      <c r="B568" s="1" t="s">
        <v>2951</v>
      </c>
    </row>
    <row r="569" spans="1:2" ht="15.5" x14ac:dyDescent="0.35">
      <c r="A569" s="1" t="s">
        <v>1803</v>
      </c>
      <c r="B569" s="1" t="s">
        <v>2952</v>
      </c>
    </row>
    <row r="570" spans="1:2" ht="15.5" x14ac:dyDescent="0.35">
      <c r="A570" s="1" t="s">
        <v>1802</v>
      </c>
      <c r="B570" s="1" t="s">
        <v>2953</v>
      </c>
    </row>
    <row r="571" spans="1:2" ht="15.5" x14ac:dyDescent="0.35">
      <c r="A571" s="1" t="s">
        <v>1801</v>
      </c>
      <c r="B571" s="1" t="s">
        <v>2954</v>
      </c>
    </row>
    <row r="572" spans="1:2" ht="15.5" x14ac:dyDescent="0.35">
      <c r="A572" s="1" t="s">
        <v>1800</v>
      </c>
      <c r="B572" s="1" t="s">
        <v>2955</v>
      </c>
    </row>
    <row r="573" spans="1:2" ht="15.5" x14ac:dyDescent="0.35">
      <c r="A573" s="1" t="s">
        <v>1799</v>
      </c>
      <c r="B573" s="1" t="s">
        <v>2956</v>
      </c>
    </row>
    <row r="574" spans="1:2" ht="15.5" x14ac:dyDescent="0.35">
      <c r="A574" s="1" t="s">
        <v>1798</v>
      </c>
      <c r="B574" s="1" t="s">
        <v>2957</v>
      </c>
    </row>
    <row r="575" spans="1:2" ht="15.5" x14ac:dyDescent="0.35">
      <c r="A575" s="1" t="s">
        <v>1797</v>
      </c>
      <c r="B575" s="1" t="s">
        <v>2958</v>
      </c>
    </row>
    <row r="576" spans="1:2" ht="15.5" x14ac:dyDescent="0.35">
      <c r="A576" s="1" t="s">
        <v>1796</v>
      </c>
      <c r="B576" s="1" t="s">
        <v>2959</v>
      </c>
    </row>
    <row r="577" spans="1:2" ht="15.5" x14ac:dyDescent="0.35">
      <c r="A577" s="1" t="s">
        <v>1795</v>
      </c>
      <c r="B577" s="1" t="s">
        <v>2960</v>
      </c>
    </row>
    <row r="578" spans="1:2" ht="15.5" x14ac:dyDescent="0.35">
      <c r="A578" s="1" t="s">
        <v>1794</v>
      </c>
      <c r="B578" s="1" t="s">
        <v>2961</v>
      </c>
    </row>
    <row r="579" spans="1:2" ht="15.5" x14ac:dyDescent="0.35">
      <c r="A579" s="1" t="s">
        <v>1793</v>
      </c>
      <c r="B579" s="1" t="s">
        <v>2962</v>
      </c>
    </row>
    <row r="580" spans="1:2" ht="15.5" x14ac:dyDescent="0.35">
      <c r="A580" s="1" t="s">
        <v>1792</v>
      </c>
      <c r="B580" s="1" t="s">
        <v>2963</v>
      </c>
    </row>
    <row r="581" spans="1:2" ht="15.5" x14ac:dyDescent="0.35">
      <c r="A581" s="1" t="s">
        <v>1791</v>
      </c>
      <c r="B581" s="1" t="s">
        <v>2964</v>
      </c>
    </row>
    <row r="582" spans="1:2" ht="15.5" x14ac:dyDescent="0.35">
      <c r="A582" s="1" t="s">
        <v>1790</v>
      </c>
      <c r="B582" s="1" t="s">
        <v>2965</v>
      </c>
    </row>
    <row r="583" spans="1:2" ht="15.5" x14ac:dyDescent="0.35">
      <c r="A583" s="1" t="s">
        <v>1789</v>
      </c>
      <c r="B583" s="1" t="s">
        <v>2966</v>
      </c>
    </row>
    <row r="584" spans="1:2" ht="15.5" x14ac:dyDescent="0.35">
      <c r="A584" s="1" t="s">
        <v>1788</v>
      </c>
      <c r="B584" s="1" t="s">
        <v>2967</v>
      </c>
    </row>
    <row r="585" spans="1:2" ht="15.5" x14ac:dyDescent="0.35">
      <c r="A585" s="1" t="s">
        <v>1787</v>
      </c>
      <c r="B585" s="1" t="s">
        <v>2968</v>
      </c>
    </row>
    <row r="586" spans="1:2" ht="15.5" x14ac:dyDescent="0.35">
      <c r="A586" s="1" t="s">
        <v>1786</v>
      </c>
      <c r="B586" s="1" t="s">
        <v>2969</v>
      </c>
    </row>
    <row r="587" spans="1:2" ht="15.5" x14ac:dyDescent="0.35">
      <c r="A587" s="1" t="s">
        <v>1785</v>
      </c>
      <c r="B587" s="1" t="s">
        <v>2970</v>
      </c>
    </row>
    <row r="588" spans="1:2" ht="15.5" x14ac:dyDescent="0.35">
      <c r="A588" s="1" t="s">
        <v>1784</v>
      </c>
      <c r="B588" s="1" t="s">
        <v>2971</v>
      </c>
    </row>
    <row r="589" spans="1:2" ht="15.5" x14ac:dyDescent="0.35">
      <c r="A589" s="1" t="s">
        <v>1783</v>
      </c>
      <c r="B589" s="1" t="s">
        <v>2972</v>
      </c>
    </row>
    <row r="590" spans="1:2" ht="15.5" x14ac:dyDescent="0.35">
      <c r="A590" s="1" t="s">
        <v>1782</v>
      </c>
      <c r="B590" s="1" t="s">
        <v>2973</v>
      </c>
    </row>
    <row r="591" spans="1:2" ht="15.5" x14ac:dyDescent="0.35">
      <c r="A591" s="1" t="s">
        <v>1781</v>
      </c>
      <c r="B591" s="1" t="s">
        <v>2974</v>
      </c>
    </row>
    <row r="592" spans="1:2" ht="15.5" x14ac:dyDescent="0.35">
      <c r="A592" s="1" t="s">
        <v>1780</v>
      </c>
      <c r="B592" s="1" t="s">
        <v>2975</v>
      </c>
    </row>
    <row r="593" spans="1:2" ht="15.5" x14ac:dyDescent="0.35">
      <c r="A593" s="1" t="s">
        <v>1779</v>
      </c>
      <c r="B593" s="1" t="s">
        <v>2976</v>
      </c>
    </row>
    <row r="594" spans="1:2" ht="15.5" x14ac:dyDescent="0.35">
      <c r="A594" s="1" t="s">
        <v>1778</v>
      </c>
      <c r="B594" s="1" t="s">
        <v>2977</v>
      </c>
    </row>
    <row r="595" spans="1:2" ht="15.5" x14ac:dyDescent="0.35">
      <c r="A595" s="1" t="s">
        <v>1777</v>
      </c>
      <c r="B595" s="1" t="s">
        <v>2978</v>
      </c>
    </row>
    <row r="596" spans="1:2" ht="15.5" x14ac:dyDescent="0.35">
      <c r="A596" s="1" t="s">
        <v>1776</v>
      </c>
      <c r="B596" s="1" t="s">
        <v>2979</v>
      </c>
    </row>
    <row r="597" spans="1:2" ht="15.5" x14ac:dyDescent="0.35">
      <c r="A597" s="1" t="s">
        <v>1775</v>
      </c>
      <c r="B597" s="1" t="s">
        <v>2980</v>
      </c>
    </row>
    <row r="598" spans="1:2" ht="15.5" x14ac:dyDescent="0.35">
      <c r="A598" s="1" t="s">
        <v>1774</v>
      </c>
      <c r="B598" s="1" t="s">
        <v>2981</v>
      </c>
    </row>
    <row r="599" spans="1:2" ht="15.5" x14ac:dyDescent="0.35">
      <c r="A599" s="1" t="s">
        <v>1773</v>
      </c>
      <c r="B599" s="1" t="s">
        <v>2982</v>
      </c>
    </row>
    <row r="600" spans="1:2" ht="15.5" x14ac:dyDescent="0.35">
      <c r="A600" s="1" t="s">
        <v>1772</v>
      </c>
      <c r="B600" s="1" t="s">
        <v>2983</v>
      </c>
    </row>
    <row r="601" spans="1:2" ht="15.5" x14ac:dyDescent="0.35">
      <c r="A601" s="1" t="s">
        <v>1771</v>
      </c>
      <c r="B601" s="1" t="s">
        <v>2984</v>
      </c>
    </row>
    <row r="602" spans="1:2" ht="15.5" x14ac:dyDescent="0.35">
      <c r="A602" s="1" t="s">
        <v>1770</v>
      </c>
      <c r="B602" s="1" t="s">
        <v>2985</v>
      </c>
    </row>
    <row r="603" spans="1:2" ht="15.5" x14ac:dyDescent="0.35">
      <c r="A603" s="1" t="s">
        <v>1769</v>
      </c>
      <c r="B603" s="1" t="s">
        <v>2986</v>
      </c>
    </row>
    <row r="604" spans="1:2" ht="15.5" x14ac:dyDescent="0.35">
      <c r="A604" s="1" t="s">
        <v>1768</v>
      </c>
      <c r="B604" s="1" t="s">
        <v>2987</v>
      </c>
    </row>
    <row r="605" spans="1:2" ht="15.5" x14ac:dyDescent="0.35">
      <c r="A605" s="1" t="s">
        <v>1767</v>
      </c>
      <c r="B605" s="1" t="s">
        <v>2988</v>
      </c>
    </row>
    <row r="606" spans="1:2" ht="15.5" x14ac:dyDescent="0.35">
      <c r="A606" s="1" t="s">
        <v>1766</v>
      </c>
      <c r="B606" s="1" t="s">
        <v>2989</v>
      </c>
    </row>
    <row r="607" spans="1:2" ht="15.5" x14ac:dyDescent="0.35">
      <c r="A607" s="1" t="s">
        <v>1765</v>
      </c>
      <c r="B607" s="1" t="s">
        <v>2990</v>
      </c>
    </row>
    <row r="608" spans="1:2" ht="15.5" x14ac:dyDescent="0.35">
      <c r="A608" s="1" t="s">
        <v>1764</v>
      </c>
      <c r="B608" s="1" t="s">
        <v>2991</v>
      </c>
    </row>
    <row r="609" spans="1:2" ht="15.5" x14ac:dyDescent="0.35">
      <c r="A609" s="1" t="s">
        <v>1763</v>
      </c>
      <c r="B609" s="1" t="s">
        <v>2992</v>
      </c>
    </row>
    <row r="610" spans="1:2" ht="15.5" x14ac:dyDescent="0.35">
      <c r="A610" s="1" t="s">
        <v>1762</v>
      </c>
      <c r="B610" s="1" t="s">
        <v>2993</v>
      </c>
    </row>
    <row r="611" spans="1:2" ht="15.5" x14ac:dyDescent="0.35">
      <c r="A611" s="1" t="s">
        <v>1761</v>
      </c>
      <c r="B611" s="1" t="s">
        <v>2994</v>
      </c>
    </row>
    <row r="612" spans="1:2" ht="15.5" x14ac:dyDescent="0.35">
      <c r="A612" s="1" t="s">
        <v>1760</v>
      </c>
      <c r="B612" s="1" t="s">
        <v>2995</v>
      </c>
    </row>
    <row r="613" spans="1:2" ht="15.5" x14ac:dyDescent="0.35">
      <c r="A613" s="1" t="s">
        <v>1759</v>
      </c>
      <c r="B613" s="1" t="s">
        <v>2996</v>
      </c>
    </row>
    <row r="614" spans="1:2" ht="15.5" x14ac:dyDescent="0.35">
      <c r="A614" s="1" t="s">
        <v>1758</v>
      </c>
      <c r="B614" s="1" t="s">
        <v>2997</v>
      </c>
    </row>
    <row r="615" spans="1:2" ht="15.5" x14ac:dyDescent="0.35">
      <c r="A615" s="1" t="s">
        <v>1757</v>
      </c>
      <c r="B615" s="1" t="s">
        <v>2998</v>
      </c>
    </row>
    <row r="616" spans="1:2" ht="15.5" x14ac:dyDescent="0.35">
      <c r="A616" s="1" t="s">
        <v>1756</v>
      </c>
      <c r="B616" s="1" t="s">
        <v>2999</v>
      </c>
    </row>
    <row r="617" spans="1:2" ht="15.5" x14ac:dyDescent="0.35">
      <c r="A617" s="1" t="s">
        <v>1755</v>
      </c>
      <c r="B617" s="1" t="s">
        <v>3000</v>
      </c>
    </row>
    <row r="618" spans="1:2" ht="15.5" x14ac:dyDescent="0.35">
      <c r="A618" s="1" t="s">
        <v>1754</v>
      </c>
      <c r="B618" s="1" t="s">
        <v>3001</v>
      </c>
    </row>
    <row r="619" spans="1:2" ht="15.5" x14ac:dyDescent="0.35">
      <c r="A619" s="1" t="s">
        <v>1753</v>
      </c>
      <c r="B619" s="1" t="s">
        <v>3002</v>
      </c>
    </row>
    <row r="620" spans="1:2" ht="15.5" x14ac:dyDescent="0.35">
      <c r="A620" s="1" t="s">
        <v>1752</v>
      </c>
      <c r="B620" s="1" t="s">
        <v>3003</v>
      </c>
    </row>
    <row r="621" spans="1:2" ht="15.5" x14ac:dyDescent="0.35">
      <c r="A621" s="1" t="s">
        <v>1751</v>
      </c>
      <c r="B621" s="1" t="s">
        <v>3004</v>
      </c>
    </row>
    <row r="622" spans="1:2" ht="15.5" x14ac:dyDescent="0.35">
      <c r="A622" s="1" t="s">
        <v>1750</v>
      </c>
      <c r="B622" s="1" t="s">
        <v>3005</v>
      </c>
    </row>
    <row r="623" spans="1:2" ht="15.5" x14ac:dyDescent="0.35">
      <c r="A623" s="1" t="s">
        <v>1749</v>
      </c>
      <c r="B623" s="1" t="s">
        <v>3006</v>
      </c>
    </row>
    <row r="624" spans="1:2" ht="15.5" x14ac:dyDescent="0.35">
      <c r="A624" s="1" t="s">
        <v>1748</v>
      </c>
      <c r="B624" s="1" t="s">
        <v>3007</v>
      </c>
    </row>
    <row r="625" spans="1:2" ht="15.5" x14ac:dyDescent="0.35">
      <c r="A625" s="1" t="s">
        <v>1747</v>
      </c>
      <c r="B625" s="1" t="s">
        <v>3008</v>
      </c>
    </row>
    <row r="626" spans="1:2" ht="15.5" x14ac:dyDescent="0.35">
      <c r="A626" s="1" t="s">
        <v>1746</v>
      </c>
      <c r="B626" s="1" t="s">
        <v>3009</v>
      </c>
    </row>
    <row r="627" spans="1:2" ht="15.5" x14ac:dyDescent="0.35">
      <c r="A627" s="1" t="s">
        <v>1745</v>
      </c>
      <c r="B627" s="1" t="s">
        <v>3010</v>
      </c>
    </row>
    <row r="628" spans="1:2" ht="15.5" x14ac:dyDescent="0.35">
      <c r="A628" s="1" t="s">
        <v>1744</v>
      </c>
      <c r="B628" s="1" t="s">
        <v>3011</v>
      </c>
    </row>
    <row r="629" spans="1:2" ht="15.5" x14ac:dyDescent="0.35">
      <c r="A629" s="1" t="s">
        <v>1743</v>
      </c>
      <c r="B629" s="1" t="s">
        <v>3012</v>
      </c>
    </row>
    <row r="630" spans="1:2" ht="15.5" x14ac:dyDescent="0.35">
      <c r="A630" s="1" t="s">
        <v>1742</v>
      </c>
      <c r="B630" s="1" t="s">
        <v>3013</v>
      </c>
    </row>
    <row r="631" spans="1:2" ht="15.5" x14ac:dyDescent="0.35">
      <c r="A631" s="1" t="s">
        <v>1741</v>
      </c>
      <c r="B631" s="1" t="s">
        <v>3014</v>
      </c>
    </row>
    <row r="632" spans="1:2" ht="15.5" x14ac:dyDescent="0.35">
      <c r="A632" s="1" t="s">
        <v>1740</v>
      </c>
      <c r="B632" s="1" t="s">
        <v>3015</v>
      </c>
    </row>
    <row r="633" spans="1:2" ht="15.5" x14ac:dyDescent="0.35">
      <c r="A633" s="1" t="s">
        <v>1739</v>
      </c>
      <c r="B633" s="1" t="s">
        <v>3016</v>
      </c>
    </row>
    <row r="634" spans="1:2" ht="15.5" x14ac:dyDescent="0.35">
      <c r="A634" s="1" t="s">
        <v>1738</v>
      </c>
      <c r="B634" s="1" t="s">
        <v>3017</v>
      </c>
    </row>
    <row r="635" spans="1:2" ht="15.5" x14ac:dyDescent="0.35">
      <c r="A635" s="1" t="s">
        <v>1737</v>
      </c>
      <c r="B635" s="1" t="s">
        <v>3018</v>
      </c>
    </row>
    <row r="636" spans="1:2" ht="15.5" x14ac:dyDescent="0.35">
      <c r="A636" s="1" t="s">
        <v>1736</v>
      </c>
      <c r="B636" s="1" t="s">
        <v>3019</v>
      </c>
    </row>
    <row r="637" spans="1:2" ht="15.5" x14ac:dyDescent="0.35">
      <c r="A637" s="1" t="s">
        <v>1735</v>
      </c>
      <c r="B637" s="1" t="s">
        <v>3020</v>
      </c>
    </row>
    <row r="638" spans="1:2" ht="15.5" x14ac:dyDescent="0.35">
      <c r="A638" s="1" t="s">
        <v>1734</v>
      </c>
      <c r="B638" s="1" t="s">
        <v>3021</v>
      </c>
    </row>
    <row r="639" spans="1:2" ht="15.5" x14ac:dyDescent="0.35">
      <c r="A639" s="1" t="s">
        <v>1733</v>
      </c>
      <c r="B639" s="1" t="s">
        <v>3022</v>
      </c>
    </row>
    <row r="640" spans="1:2" ht="15.5" x14ac:dyDescent="0.35">
      <c r="A640" s="1" t="s">
        <v>1732</v>
      </c>
      <c r="B640" s="1" t="s">
        <v>3023</v>
      </c>
    </row>
    <row r="641" spans="1:2" ht="15.5" x14ac:dyDescent="0.35">
      <c r="A641" s="1" t="s">
        <v>1731</v>
      </c>
      <c r="B641" s="1" t="s">
        <v>3024</v>
      </c>
    </row>
    <row r="642" spans="1:2" ht="15.5" x14ac:dyDescent="0.35">
      <c r="A642" s="1" t="s">
        <v>1730</v>
      </c>
      <c r="B642" s="1" t="s">
        <v>3025</v>
      </c>
    </row>
    <row r="643" spans="1:2" ht="15.5" x14ac:dyDescent="0.35">
      <c r="A643" s="1" t="s">
        <v>1729</v>
      </c>
      <c r="B643" s="1" t="s">
        <v>3026</v>
      </c>
    </row>
    <row r="644" spans="1:2" ht="15.5" x14ac:dyDescent="0.35">
      <c r="A644" s="1" t="s">
        <v>1728</v>
      </c>
      <c r="B644" s="1" t="s">
        <v>3027</v>
      </c>
    </row>
    <row r="645" spans="1:2" ht="15.5" x14ac:dyDescent="0.35">
      <c r="A645" s="1" t="s">
        <v>1727</v>
      </c>
      <c r="B645" s="1" t="s">
        <v>3028</v>
      </c>
    </row>
    <row r="646" spans="1:2" ht="15.5" x14ac:dyDescent="0.35">
      <c r="A646" s="1" t="s">
        <v>1726</v>
      </c>
      <c r="B646" s="1" t="s">
        <v>3029</v>
      </c>
    </row>
    <row r="647" spans="1:2" ht="15.5" x14ac:dyDescent="0.35">
      <c r="A647" s="1" t="s">
        <v>1725</v>
      </c>
      <c r="B647" s="1" t="s">
        <v>3030</v>
      </c>
    </row>
    <row r="648" spans="1:2" ht="15.5" x14ac:dyDescent="0.35">
      <c r="A648" s="1" t="s">
        <v>1724</v>
      </c>
      <c r="B648" s="1" t="s">
        <v>3031</v>
      </c>
    </row>
    <row r="649" spans="1:2" ht="15.5" x14ac:dyDescent="0.35">
      <c r="A649" s="1" t="s">
        <v>1723</v>
      </c>
      <c r="B649" s="1" t="s">
        <v>3032</v>
      </c>
    </row>
    <row r="650" spans="1:2" ht="15.5" x14ac:dyDescent="0.35">
      <c r="A650" s="1" t="s">
        <v>1722</v>
      </c>
      <c r="B650" s="1" t="s">
        <v>3033</v>
      </c>
    </row>
    <row r="651" spans="1:2" ht="15.5" x14ac:dyDescent="0.35">
      <c r="A651" s="1" t="s">
        <v>1721</v>
      </c>
      <c r="B651" s="1" t="s">
        <v>3034</v>
      </c>
    </row>
    <row r="652" spans="1:2" ht="15.5" x14ac:dyDescent="0.35">
      <c r="A652" s="1" t="s">
        <v>1720</v>
      </c>
      <c r="B652" s="1" t="s">
        <v>3035</v>
      </c>
    </row>
    <row r="653" spans="1:2" ht="15.5" x14ac:dyDescent="0.35">
      <c r="A653" s="1" t="s">
        <v>1719</v>
      </c>
      <c r="B653" s="1" t="s">
        <v>3036</v>
      </c>
    </row>
    <row r="654" spans="1:2" ht="15.5" x14ac:dyDescent="0.35">
      <c r="A654" s="1" t="s">
        <v>1718</v>
      </c>
      <c r="B654" s="1" t="s">
        <v>3037</v>
      </c>
    </row>
    <row r="655" spans="1:2" ht="15.5" x14ac:dyDescent="0.35">
      <c r="A655" s="1" t="s">
        <v>1717</v>
      </c>
      <c r="B655" s="1" t="s">
        <v>3038</v>
      </c>
    </row>
    <row r="656" spans="1:2" ht="15.5" x14ac:dyDescent="0.35">
      <c r="A656" s="1" t="s">
        <v>1716</v>
      </c>
      <c r="B656" s="1" t="s">
        <v>3039</v>
      </c>
    </row>
    <row r="657" spans="1:2" ht="15.5" x14ac:dyDescent="0.35">
      <c r="A657" s="1" t="s">
        <v>1715</v>
      </c>
      <c r="B657" s="1" t="s">
        <v>3040</v>
      </c>
    </row>
    <row r="658" spans="1:2" ht="15.5" x14ac:dyDescent="0.35">
      <c r="A658" s="1" t="s">
        <v>1714</v>
      </c>
      <c r="B658" s="1" t="s">
        <v>3041</v>
      </c>
    </row>
    <row r="659" spans="1:2" ht="15.5" x14ac:dyDescent="0.35">
      <c r="A659" s="1" t="s">
        <v>1713</v>
      </c>
      <c r="B659" s="1" t="s">
        <v>3042</v>
      </c>
    </row>
    <row r="660" spans="1:2" ht="15.5" x14ac:dyDescent="0.35">
      <c r="A660" s="1" t="s">
        <v>1712</v>
      </c>
      <c r="B660" s="1" t="s">
        <v>3043</v>
      </c>
    </row>
    <row r="661" spans="1:2" ht="15.5" x14ac:dyDescent="0.35">
      <c r="A661" s="1" t="s">
        <v>1711</v>
      </c>
      <c r="B661" s="1" t="s">
        <v>3044</v>
      </c>
    </row>
    <row r="662" spans="1:2" ht="15.5" x14ac:dyDescent="0.35">
      <c r="A662" s="1" t="s">
        <v>1710</v>
      </c>
      <c r="B662" s="1" t="s">
        <v>3045</v>
      </c>
    </row>
    <row r="663" spans="1:2" ht="15.5" x14ac:dyDescent="0.35">
      <c r="A663" s="1" t="s">
        <v>1709</v>
      </c>
      <c r="B663" s="1" t="s">
        <v>3046</v>
      </c>
    </row>
    <row r="664" spans="1:2" ht="15.5" x14ac:dyDescent="0.35">
      <c r="A664" s="1" t="s">
        <v>1708</v>
      </c>
      <c r="B664" s="1" t="s">
        <v>3047</v>
      </c>
    </row>
    <row r="665" spans="1:2" ht="15.5" x14ac:dyDescent="0.35">
      <c r="A665" s="1" t="s">
        <v>1707</v>
      </c>
      <c r="B665" s="1" t="s">
        <v>3048</v>
      </c>
    </row>
    <row r="666" spans="1:2" ht="15.5" x14ac:dyDescent="0.35">
      <c r="A666" s="1" t="s">
        <v>1706</v>
      </c>
      <c r="B666" s="1" t="s">
        <v>3049</v>
      </c>
    </row>
    <row r="667" spans="1:2" ht="15.5" x14ac:dyDescent="0.35">
      <c r="A667" s="1" t="s">
        <v>1705</v>
      </c>
      <c r="B667" s="1" t="s">
        <v>3050</v>
      </c>
    </row>
    <row r="668" spans="1:2" ht="15.5" x14ac:dyDescent="0.35">
      <c r="A668" s="1" t="s">
        <v>1704</v>
      </c>
      <c r="B668" s="1" t="s">
        <v>3051</v>
      </c>
    </row>
    <row r="669" spans="1:2" ht="15.5" x14ac:dyDescent="0.35">
      <c r="A669" s="1" t="s">
        <v>1703</v>
      </c>
      <c r="B669" s="1" t="s">
        <v>3052</v>
      </c>
    </row>
    <row r="670" spans="1:2" ht="15.5" x14ac:dyDescent="0.35">
      <c r="A670" s="1" t="s">
        <v>1702</v>
      </c>
      <c r="B670" s="1" t="s">
        <v>3053</v>
      </c>
    </row>
    <row r="671" spans="1:2" ht="15.5" x14ac:dyDescent="0.35">
      <c r="A671" s="1" t="s">
        <v>1701</v>
      </c>
      <c r="B671" s="1" t="s">
        <v>3054</v>
      </c>
    </row>
    <row r="672" spans="1:2" ht="15.5" x14ac:dyDescent="0.35">
      <c r="A672" s="1" t="s">
        <v>1700</v>
      </c>
      <c r="B672" s="1" t="s">
        <v>3055</v>
      </c>
    </row>
    <row r="673" spans="1:2" ht="15.5" x14ac:dyDescent="0.35">
      <c r="A673" s="1" t="s">
        <v>1699</v>
      </c>
      <c r="B673" s="1" t="s">
        <v>3056</v>
      </c>
    </row>
    <row r="674" spans="1:2" ht="15.5" x14ac:dyDescent="0.35">
      <c r="A674" s="1" t="s">
        <v>1698</v>
      </c>
      <c r="B674" s="1" t="s">
        <v>3057</v>
      </c>
    </row>
    <row r="675" spans="1:2" ht="15.5" x14ac:dyDescent="0.35">
      <c r="A675" s="1" t="s">
        <v>1697</v>
      </c>
      <c r="B675" s="1" t="s">
        <v>3058</v>
      </c>
    </row>
    <row r="676" spans="1:2" ht="15.5" x14ac:dyDescent="0.35">
      <c r="A676" s="1" t="s">
        <v>1696</v>
      </c>
      <c r="B676" s="1" t="s">
        <v>3059</v>
      </c>
    </row>
    <row r="677" spans="1:2" ht="15.5" x14ac:dyDescent="0.35">
      <c r="A677" s="1" t="s">
        <v>1695</v>
      </c>
      <c r="B677" s="1" t="s">
        <v>3060</v>
      </c>
    </row>
    <row r="678" spans="1:2" ht="15.5" x14ac:dyDescent="0.35">
      <c r="A678" s="1" t="s">
        <v>1694</v>
      </c>
      <c r="B678" s="1" t="s">
        <v>3061</v>
      </c>
    </row>
    <row r="679" spans="1:2" ht="15.5" x14ac:dyDescent="0.35">
      <c r="A679" s="1" t="s">
        <v>1693</v>
      </c>
      <c r="B679" s="1" t="s">
        <v>3062</v>
      </c>
    </row>
    <row r="680" spans="1:2" ht="15.5" x14ac:dyDescent="0.35">
      <c r="A680" s="1" t="s">
        <v>1692</v>
      </c>
      <c r="B680" s="1" t="s">
        <v>3063</v>
      </c>
    </row>
    <row r="681" spans="1:2" ht="15.5" x14ac:dyDescent="0.35">
      <c r="A681" s="1" t="s">
        <v>1691</v>
      </c>
      <c r="B681" s="1" t="s">
        <v>3064</v>
      </c>
    </row>
    <row r="682" spans="1:2" ht="15.5" x14ac:dyDescent="0.35">
      <c r="A682" s="1" t="s">
        <v>1690</v>
      </c>
      <c r="B682" s="1" t="s">
        <v>3065</v>
      </c>
    </row>
    <row r="683" spans="1:2" ht="15.5" x14ac:dyDescent="0.35">
      <c r="A683" s="1" t="s">
        <v>1689</v>
      </c>
      <c r="B683" s="1" t="s">
        <v>3066</v>
      </c>
    </row>
    <row r="684" spans="1:2" ht="15.5" x14ac:dyDescent="0.35">
      <c r="A684" s="1" t="s">
        <v>1688</v>
      </c>
      <c r="B684" s="1" t="s">
        <v>3067</v>
      </c>
    </row>
    <row r="685" spans="1:2" ht="15.5" x14ac:dyDescent="0.35">
      <c r="A685" s="1" t="s">
        <v>1687</v>
      </c>
      <c r="B685" s="1" t="s">
        <v>3068</v>
      </c>
    </row>
    <row r="686" spans="1:2" ht="15.5" x14ac:dyDescent="0.35">
      <c r="A686" s="1" t="s">
        <v>1686</v>
      </c>
      <c r="B686" s="1" t="s">
        <v>3069</v>
      </c>
    </row>
    <row r="687" spans="1:2" ht="15.5" x14ac:dyDescent="0.35">
      <c r="A687" s="1" t="s">
        <v>1685</v>
      </c>
      <c r="B687" s="1" t="s">
        <v>3070</v>
      </c>
    </row>
    <row r="688" spans="1:2" ht="15.5" x14ac:dyDescent="0.35">
      <c r="A688" s="1" t="s">
        <v>1684</v>
      </c>
      <c r="B688" s="1" t="s">
        <v>3071</v>
      </c>
    </row>
    <row r="689" spans="1:2" ht="15.5" x14ac:dyDescent="0.35">
      <c r="A689" s="1" t="s">
        <v>1683</v>
      </c>
      <c r="B689" s="1" t="s">
        <v>3072</v>
      </c>
    </row>
    <row r="690" spans="1:2" ht="15.5" x14ac:dyDescent="0.35">
      <c r="A690" s="1" t="s">
        <v>1682</v>
      </c>
      <c r="B690" s="1" t="s">
        <v>3073</v>
      </c>
    </row>
    <row r="691" spans="1:2" ht="15.5" x14ac:dyDescent="0.35">
      <c r="A691" s="1" t="s">
        <v>1681</v>
      </c>
      <c r="B691" s="1" t="s">
        <v>3074</v>
      </c>
    </row>
    <row r="692" spans="1:2" ht="15.5" x14ac:dyDescent="0.35">
      <c r="A692" s="1" t="s">
        <v>1680</v>
      </c>
      <c r="B692" s="1" t="s">
        <v>3075</v>
      </c>
    </row>
    <row r="693" spans="1:2" ht="15.5" x14ac:dyDescent="0.35">
      <c r="A693" s="1" t="s">
        <v>1679</v>
      </c>
      <c r="B693" s="1" t="s">
        <v>3076</v>
      </c>
    </row>
    <row r="694" spans="1:2" ht="15.5" x14ac:dyDescent="0.35">
      <c r="A694" s="1" t="s">
        <v>1678</v>
      </c>
      <c r="B694" s="1" t="s">
        <v>3077</v>
      </c>
    </row>
    <row r="695" spans="1:2" ht="15.5" x14ac:dyDescent="0.35">
      <c r="A695" s="1" t="s">
        <v>1677</v>
      </c>
      <c r="B695" s="1" t="s">
        <v>3078</v>
      </c>
    </row>
    <row r="696" spans="1:2" ht="15.5" x14ac:dyDescent="0.35">
      <c r="A696" s="1" t="s">
        <v>1676</v>
      </c>
      <c r="B696" s="1" t="s">
        <v>3079</v>
      </c>
    </row>
    <row r="697" spans="1:2" ht="15.5" x14ac:dyDescent="0.35">
      <c r="A697" s="1" t="s">
        <v>1675</v>
      </c>
      <c r="B697" s="1" t="s">
        <v>3080</v>
      </c>
    </row>
    <row r="698" spans="1:2" ht="15.5" x14ac:dyDescent="0.35">
      <c r="A698" s="1" t="s">
        <v>1674</v>
      </c>
      <c r="B698" s="1" t="s">
        <v>3081</v>
      </c>
    </row>
    <row r="699" spans="1:2" ht="15.5" x14ac:dyDescent="0.35">
      <c r="A699" s="1" t="s">
        <v>1673</v>
      </c>
      <c r="B699" s="1" t="s">
        <v>3082</v>
      </c>
    </row>
    <row r="700" spans="1:2" ht="15.5" x14ac:dyDescent="0.35">
      <c r="A700" s="1" t="s">
        <v>1672</v>
      </c>
      <c r="B700" s="1" t="s">
        <v>3083</v>
      </c>
    </row>
    <row r="701" spans="1:2" ht="15.5" x14ac:dyDescent="0.35">
      <c r="A701" s="1" t="s">
        <v>1671</v>
      </c>
      <c r="B701" s="1" t="s">
        <v>3084</v>
      </c>
    </row>
    <row r="702" spans="1:2" ht="15.5" x14ac:dyDescent="0.35">
      <c r="A702" s="1" t="s">
        <v>1670</v>
      </c>
      <c r="B702" s="1" t="s">
        <v>3085</v>
      </c>
    </row>
    <row r="703" spans="1:2" ht="15.5" x14ac:dyDescent="0.35">
      <c r="A703" s="1" t="s">
        <v>1669</v>
      </c>
      <c r="B703" s="1" t="s">
        <v>3086</v>
      </c>
    </row>
    <row r="704" spans="1:2" ht="15.5" x14ac:dyDescent="0.35">
      <c r="A704" s="1" t="s">
        <v>1668</v>
      </c>
      <c r="B704" s="1" t="s">
        <v>3087</v>
      </c>
    </row>
    <row r="705" spans="1:2" ht="15.5" x14ac:dyDescent="0.35">
      <c r="A705" s="1" t="s">
        <v>1667</v>
      </c>
      <c r="B705" s="1" t="s">
        <v>3088</v>
      </c>
    </row>
    <row r="706" spans="1:2" ht="15.5" x14ac:dyDescent="0.35">
      <c r="A706" s="1" t="s">
        <v>1666</v>
      </c>
      <c r="B706" s="1" t="s">
        <v>3089</v>
      </c>
    </row>
    <row r="707" spans="1:2" ht="15.5" x14ac:dyDescent="0.35">
      <c r="A707" s="1" t="s">
        <v>1665</v>
      </c>
      <c r="B707" s="1" t="s">
        <v>3090</v>
      </c>
    </row>
    <row r="708" spans="1:2" ht="15.5" x14ac:dyDescent="0.35">
      <c r="A708" s="1" t="s">
        <v>1664</v>
      </c>
      <c r="B708" s="1" t="s">
        <v>3091</v>
      </c>
    </row>
    <row r="709" spans="1:2" ht="15.5" x14ac:dyDescent="0.35">
      <c r="A709" s="1" t="s">
        <v>1663</v>
      </c>
      <c r="B709" s="1" t="s">
        <v>3092</v>
      </c>
    </row>
    <row r="710" spans="1:2" ht="15.5" x14ac:dyDescent="0.35">
      <c r="A710" s="1" t="s">
        <v>1662</v>
      </c>
      <c r="B710" s="1" t="s">
        <v>3093</v>
      </c>
    </row>
    <row r="711" spans="1:2" ht="15.5" x14ac:dyDescent="0.35">
      <c r="A711" s="1" t="s">
        <v>1661</v>
      </c>
      <c r="B711" s="1" t="s">
        <v>3094</v>
      </c>
    </row>
    <row r="712" spans="1:2" ht="15.5" x14ac:dyDescent="0.35">
      <c r="A712" s="1" t="s">
        <v>1660</v>
      </c>
      <c r="B712" s="1" t="s">
        <v>3095</v>
      </c>
    </row>
    <row r="713" spans="1:2" ht="15.5" x14ac:dyDescent="0.35">
      <c r="A713" s="1" t="s">
        <v>1659</v>
      </c>
      <c r="B713" s="1" t="s">
        <v>3096</v>
      </c>
    </row>
    <row r="714" spans="1:2" ht="15.5" x14ac:dyDescent="0.35">
      <c r="A714" s="1" t="s">
        <v>1658</v>
      </c>
      <c r="B714" s="1" t="s">
        <v>3097</v>
      </c>
    </row>
    <row r="715" spans="1:2" ht="15.5" x14ac:dyDescent="0.35">
      <c r="A715" s="1" t="s">
        <v>1657</v>
      </c>
      <c r="B715" s="1" t="s">
        <v>3098</v>
      </c>
    </row>
    <row r="716" spans="1:2" ht="15.5" x14ac:dyDescent="0.35">
      <c r="A716" s="1" t="s">
        <v>1656</v>
      </c>
      <c r="B716" s="1" t="s">
        <v>3099</v>
      </c>
    </row>
    <row r="717" spans="1:2" ht="15.5" x14ac:dyDescent="0.35">
      <c r="A717" s="1" t="s">
        <v>1655</v>
      </c>
      <c r="B717" s="1" t="s">
        <v>3100</v>
      </c>
    </row>
    <row r="718" spans="1:2" ht="15.5" x14ac:dyDescent="0.35">
      <c r="A718" s="1" t="s">
        <v>1654</v>
      </c>
      <c r="B718" s="1" t="s">
        <v>3101</v>
      </c>
    </row>
    <row r="719" spans="1:2" ht="15.5" x14ac:dyDescent="0.35">
      <c r="A719" s="1" t="s">
        <v>1653</v>
      </c>
      <c r="B719" s="1" t="s">
        <v>3102</v>
      </c>
    </row>
    <row r="720" spans="1:2" ht="15.5" x14ac:dyDescent="0.35">
      <c r="A720" s="1" t="s">
        <v>1652</v>
      </c>
      <c r="B720" s="1" t="s">
        <v>3103</v>
      </c>
    </row>
    <row r="721" spans="1:2" ht="15.5" x14ac:dyDescent="0.35">
      <c r="A721" s="1" t="s">
        <v>1651</v>
      </c>
      <c r="B721" s="1" t="s">
        <v>3104</v>
      </c>
    </row>
    <row r="722" spans="1:2" ht="15.5" x14ac:dyDescent="0.35">
      <c r="A722" s="1" t="s">
        <v>1650</v>
      </c>
      <c r="B722" s="1" t="s">
        <v>3105</v>
      </c>
    </row>
    <row r="723" spans="1:2" ht="15.5" x14ac:dyDescent="0.35">
      <c r="A723" s="1" t="s">
        <v>1649</v>
      </c>
      <c r="B723" s="1" t="s">
        <v>3106</v>
      </c>
    </row>
    <row r="724" spans="1:2" ht="15.5" x14ac:dyDescent="0.35">
      <c r="A724" s="1" t="s">
        <v>1648</v>
      </c>
      <c r="B724" s="1" t="s">
        <v>3107</v>
      </c>
    </row>
    <row r="725" spans="1:2" ht="15.5" x14ac:dyDescent="0.35">
      <c r="A725" s="1" t="s">
        <v>1647</v>
      </c>
      <c r="B725" s="1" t="s">
        <v>3108</v>
      </c>
    </row>
    <row r="726" spans="1:2" ht="15.5" x14ac:dyDescent="0.35">
      <c r="A726" s="1" t="s">
        <v>1646</v>
      </c>
      <c r="B726" s="1" t="s">
        <v>3109</v>
      </c>
    </row>
    <row r="727" spans="1:2" ht="15.5" x14ac:dyDescent="0.35">
      <c r="A727" s="1" t="s">
        <v>1645</v>
      </c>
      <c r="B727" s="1" t="s">
        <v>3110</v>
      </c>
    </row>
    <row r="728" spans="1:2" ht="15.5" x14ac:dyDescent="0.35">
      <c r="A728" s="1" t="s">
        <v>1644</v>
      </c>
      <c r="B728" s="1" t="s">
        <v>3111</v>
      </c>
    </row>
    <row r="729" spans="1:2" ht="15.5" x14ac:dyDescent="0.35">
      <c r="A729" s="1" t="s">
        <v>1643</v>
      </c>
      <c r="B729" s="1" t="s">
        <v>3112</v>
      </c>
    </row>
    <row r="730" spans="1:2" ht="15.5" x14ac:dyDescent="0.35">
      <c r="A730" s="1" t="s">
        <v>1642</v>
      </c>
      <c r="B730" s="1" t="s">
        <v>3113</v>
      </c>
    </row>
    <row r="731" spans="1:2" ht="15.5" x14ac:dyDescent="0.35">
      <c r="A731" s="1" t="s">
        <v>1641</v>
      </c>
      <c r="B731" s="1" t="s">
        <v>3114</v>
      </c>
    </row>
    <row r="732" spans="1:2" ht="15.5" x14ac:dyDescent="0.35">
      <c r="A732" s="1" t="s">
        <v>1640</v>
      </c>
      <c r="B732" s="1" t="s">
        <v>3115</v>
      </c>
    </row>
    <row r="733" spans="1:2" ht="15.5" x14ac:dyDescent="0.35">
      <c r="A733" s="1" t="s">
        <v>1639</v>
      </c>
      <c r="B733" s="1" t="s">
        <v>3116</v>
      </c>
    </row>
    <row r="734" spans="1:2" ht="15.5" x14ac:dyDescent="0.35">
      <c r="A734" s="1" t="s">
        <v>1638</v>
      </c>
      <c r="B734" s="1" t="s">
        <v>3117</v>
      </c>
    </row>
    <row r="735" spans="1:2" ht="15.5" x14ac:dyDescent="0.35">
      <c r="A735" s="1" t="s">
        <v>1637</v>
      </c>
      <c r="B735" s="1" t="s">
        <v>3118</v>
      </c>
    </row>
    <row r="736" spans="1:2" ht="15.5" x14ac:dyDescent="0.35">
      <c r="A736" s="1" t="s">
        <v>1636</v>
      </c>
      <c r="B736" s="1" t="s">
        <v>3119</v>
      </c>
    </row>
    <row r="737" spans="1:2" ht="15.5" x14ac:dyDescent="0.35">
      <c r="A737" s="1" t="s">
        <v>1635</v>
      </c>
      <c r="B737" s="1" t="s">
        <v>3120</v>
      </c>
    </row>
    <row r="738" spans="1:2" ht="15.5" x14ac:dyDescent="0.35">
      <c r="A738" s="1" t="s">
        <v>1634</v>
      </c>
      <c r="B738" s="1" t="s">
        <v>3121</v>
      </c>
    </row>
    <row r="739" spans="1:2" ht="15.5" x14ac:dyDescent="0.35">
      <c r="A739" s="1" t="s">
        <v>1633</v>
      </c>
      <c r="B739" s="1" t="s">
        <v>3122</v>
      </c>
    </row>
    <row r="740" spans="1:2" ht="15.5" x14ac:dyDescent="0.35">
      <c r="A740" s="1" t="s">
        <v>1632</v>
      </c>
      <c r="B740" s="1" t="s">
        <v>3123</v>
      </c>
    </row>
    <row r="741" spans="1:2" ht="15.5" x14ac:dyDescent="0.35">
      <c r="A741" s="1" t="s">
        <v>1631</v>
      </c>
      <c r="B741" s="1" t="s">
        <v>3124</v>
      </c>
    </row>
    <row r="742" spans="1:2" ht="15.5" x14ac:dyDescent="0.35">
      <c r="A742" s="1" t="s">
        <v>1630</v>
      </c>
      <c r="B742" s="1" t="s">
        <v>3125</v>
      </c>
    </row>
    <row r="743" spans="1:2" ht="15.5" x14ac:dyDescent="0.35">
      <c r="A743" s="1" t="s">
        <v>1629</v>
      </c>
      <c r="B743" s="1" t="s">
        <v>3126</v>
      </c>
    </row>
    <row r="744" spans="1:2" ht="15.5" x14ac:dyDescent="0.35">
      <c r="A744" s="1" t="s">
        <v>1628</v>
      </c>
      <c r="B744" s="1" t="s">
        <v>3127</v>
      </c>
    </row>
    <row r="745" spans="1:2" ht="15.5" x14ac:dyDescent="0.35">
      <c r="A745" s="1" t="s">
        <v>1627</v>
      </c>
      <c r="B745" s="1" t="s">
        <v>3128</v>
      </c>
    </row>
    <row r="746" spans="1:2" ht="15.5" x14ac:dyDescent="0.35">
      <c r="A746" s="1" t="s">
        <v>1626</v>
      </c>
      <c r="B746" s="1" t="s">
        <v>3129</v>
      </c>
    </row>
    <row r="747" spans="1:2" ht="15.5" x14ac:dyDescent="0.35">
      <c r="A747" s="1" t="s">
        <v>1625</v>
      </c>
      <c r="B747" s="1" t="s">
        <v>3130</v>
      </c>
    </row>
    <row r="748" spans="1:2" ht="15.5" x14ac:dyDescent="0.35">
      <c r="A748" s="1" t="s">
        <v>1624</v>
      </c>
      <c r="B748" s="1" t="s">
        <v>3131</v>
      </c>
    </row>
    <row r="749" spans="1:2" ht="15.5" x14ac:dyDescent="0.35">
      <c r="A749" s="1" t="s">
        <v>1623</v>
      </c>
      <c r="B749" s="1" t="s">
        <v>3132</v>
      </c>
    </row>
    <row r="750" spans="1:2" ht="15.5" x14ac:dyDescent="0.35">
      <c r="A750" s="1" t="s">
        <v>1622</v>
      </c>
      <c r="B750" s="1" t="s">
        <v>3133</v>
      </c>
    </row>
    <row r="751" spans="1:2" ht="15.5" x14ac:dyDescent="0.35">
      <c r="A751" s="1" t="s">
        <v>1621</v>
      </c>
      <c r="B751" s="1" t="s">
        <v>3134</v>
      </c>
    </row>
    <row r="752" spans="1:2" ht="15.5" x14ac:dyDescent="0.35">
      <c r="A752" s="1" t="s">
        <v>1620</v>
      </c>
      <c r="B752" s="1" t="s">
        <v>3135</v>
      </c>
    </row>
    <row r="753" spans="1:2" ht="15.5" x14ac:dyDescent="0.35">
      <c r="A753" s="1" t="s">
        <v>1619</v>
      </c>
      <c r="B753" s="1" t="s">
        <v>3136</v>
      </c>
    </row>
    <row r="754" spans="1:2" ht="15.5" x14ac:dyDescent="0.35">
      <c r="A754" s="1" t="s">
        <v>1618</v>
      </c>
      <c r="B754" s="1" t="s">
        <v>3137</v>
      </c>
    </row>
    <row r="755" spans="1:2" ht="15.5" x14ac:dyDescent="0.35">
      <c r="A755" s="1" t="s">
        <v>1617</v>
      </c>
      <c r="B755" s="1" t="s">
        <v>3138</v>
      </c>
    </row>
    <row r="756" spans="1:2" ht="15.5" x14ac:dyDescent="0.35">
      <c r="A756" s="1" t="s">
        <v>1616</v>
      </c>
      <c r="B756" s="1" t="s">
        <v>3139</v>
      </c>
    </row>
    <row r="757" spans="1:2" ht="15.5" x14ac:dyDescent="0.35">
      <c r="A757" s="1" t="s">
        <v>1615</v>
      </c>
      <c r="B757" s="1" t="s">
        <v>3140</v>
      </c>
    </row>
    <row r="758" spans="1:2" ht="15.5" x14ac:dyDescent="0.35">
      <c r="A758" s="1" t="s">
        <v>1614</v>
      </c>
      <c r="B758" s="1" t="s">
        <v>3141</v>
      </c>
    </row>
    <row r="759" spans="1:2" ht="15.5" x14ac:dyDescent="0.35">
      <c r="A759" s="1" t="s">
        <v>1613</v>
      </c>
      <c r="B759" s="1" t="s">
        <v>3142</v>
      </c>
    </row>
    <row r="760" spans="1:2" ht="15.5" x14ac:dyDescent="0.35">
      <c r="A760" s="1" t="s">
        <v>1612</v>
      </c>
      <c r="B760" s="1" t="s">
        <v>3143</v>
      </c>
    </row>
    <row r="761" spans="1:2" ht="15.5" x14ac:dyDescent="0.35">
      <c r="A761" s="1" t="s">
        <v>1611</v>
      </c>
      <c r="B761" s="1" t="s">
        <v>3144</v>
      </c>
    </row>
    <row r="762" spans="1:2" ht="15.5" x14ac:dyDescent="0.35">
      <c r="A762" s="1" t="s">
        <v>1610</v>
      </c>
      <c r="B762" s="1" t="s">
        <v>3145</v>
      </c>
    </row>
    <row r="763" spans="1:2" ht="15.5" x14ac:dyDescent="0.35">
      <c r="A763" s="1" t="s">
        <v>1609</v>
      </c>
      <c r="B763" s="1" t="s">
        <v>3146</v>
      </c>
    </row>
    <row r="764" spans="1:2" ht="15.5" x14ac:dyDescent="0.35">
      <c r="A764" s="1" t="s">
        <v>1608</v>
      </c>
      <c r="B764" s="1" t="s">
        <v>3147</v>
      </c>
    </row>
    <row r="765" spans="1:2" ht="15.5" x14ac:dyDescent="0.35">
      <c r="A765" s="1" t="s">
        <v>1607</v>
      </c>
      <c r="B765" s="1" t="s">
        <v>3148</v>
      </c>
    </row>
    <row r="766" spans="1:2" ht="15.5" x14ac:dyDescent="0.35">
      <c r="A766" s="1" t="s">
        <v>1606</v>
      </c>
      <c r="B766" s="1" t="s">
        <v>3149</v>
      </c>
    </row>
    <row r="767" spans="1:2" ht="15.5" x14ac:dyDescent="0.35">
      <c r="A767" s="1" t="s">
        <v>1605</v>
      </c>
      <c r="B767" s="1" t="s">
        <v>3150</v>
      </c>
    </row>
    <row r="768" spans="1:2" ht="15.5" x14ac:dyDescent="0.35">
      <c r="A768" s="1" t="s">
        <v>1604</v>
      </c>
      <c r="B768" s="1" t="s">
        <v>3151</v>
      </c>
    </row>
    <row r="769" spans="1:2" ht="15.5" x14ac:dyDescent="0.35">
      <c r="A769" s="1" t="s">
        <v>1603</v>
      </c>
      <c r="B769" s="1" t="s">
        <v>3152</v>
      </c>
    </row>
    <row r="770" spans="1:2" ht="15.5" x14ac:dyDescent="0.35">
      <c r="A770" s="1" t="s">
        <v>1602</v>
      </c>
      <c r="B770" s="1" t="s">
        <v>3153</v>
      </c>
    </row>
    <row r="771" spans="1:2" ht="15.5" x14ac:dyDescent="0.35">
      <c r="A771" s="1" t="s">
        <v>1601</v>
      </c>
      <c r="B771" s="1" t="s">
        <v>3154</v>
      </c>
    </row>
    <row r="772" spans="1:2" ht="15.5" x14ac:dyDescent="0.35">
      <c r="A772" s="1" t="s">
        <v>1600</v>
      </c>
      <c r="B772" s="1" t="s">
        <v>3155</v>
      </c>
    </row>
    <row r="773" spans="1:2" ht="15.5" x14ac:dyDescent="0.35">
      <c r="A773" s="1" t="s">
        <v>1599</v>
      </c>
      <c r="B773" s="1" t="s">
        <v>3156</v>
      </c>
    </row>
    <row r="774" spans="1:2" ht="15.5" x14ac:dyDescent="0.35">
      <c r="A774" s="1" t="s">
        <v>1598</v>
      </c>
      <c r="B774" s="1" t="s">
        <v>3157</v>
      </c>
    </row>
    <row r="775" spans="1:2" ht="15.5" x14ac:dyDescent="0.35">
      <c r="A775" s="1" t="s">
        <v>1597</v>
      </c>
      <c r="B775" s="1" t="s">
        <v>3158</v>
      </c>
    </row>
    <row r="776" spans="1:2" ht="15.5" x14ac:dyDescent="0.35">
      <c r="A776" s="1" t="s">
        <v>1596</v>
      </c>
      <c r="B776" s="1" t="s">
        <v>3159</v>
      </c>
    </row>
    <row r="777" spans="1:2" ht="15.5" x14ac:dyDescent="0.35">
      <c r="A777" s="1" t="s">
        <v>1595</v>
      </c>
      <c r="B777" s="1" t="s">
        <v>3160</v>
      </c>
    </row>
    <row r="778" spans="1:2" ht="15.5" x14ac:dyDescent="0.35">
      <c r="A778" s="1" t="s">
        <v>1594</v>
      </c>
      <c r="B778" s="1" t="s">
        <v>3161</v>
      </c>
    </row>
    <row r="779" spans="1:2" ht="15.5" x14ac:dyDescent="0.35">
      <c r="A779" s="1" t="s">
        <v>1593</v>
      </c>
      <c r="B779" s="1" t="s">
        <v>3162</v>
      </c>
    </row>
    <row r="780" spans="1:2" ht="15.5" x14ac:dyDescent="0.35">
      <c r="A780" s="1" t="s">
        <v>1592</v>
      </c>
      <c r="B780" s="1" t="s">
        <v>3163</v>
      </c>
    </row>
    <row r="781" spans="1:2" ht="15.5" x14ac:dyDescent="0.35">
      <c r="A781" s="1" t="s">
        <v>1591</v>
      </c>
      <c r="B781" s="1" t="s">
        <v>3164</v>
      </c>
    </row>
    <row r="782" spans="1:2" ht="15.5" x14ac:dyDescent="0.35">
      <c r="A782" s="1" t="s">
        <v>1590</v>
      </c>
      <c r="B782" s="1" t="s">
        <v>3165</v>
      </c>
    </row>
    <row r="783" spans="1:2" ht="15.5" x14ac:dyDescent="0.35">
      <c r="A783" s="1" t="s">
        <v>1589</v>
      </c>
      <c r="B783" s="1" t="s">
        <v>3166</v>
      </c>
    </row>
    <row r="784" spans="1:2" ht="15.5" x14ac:dyDescent="0.35">
      <c r="A784" s="1" t="s">
        <v>1588</v>
      </c>
      <c r="B784" s="1" t="s">
        <v>3167</v>
      </c>
    </row>
    <row r="785" spans="1:2" ht="15.5" x14ac:dyDescent="0.35">
      <c r="A785" s="1" t="s">
        <v>1587</v>
      </c>
      <c r="B785" s="1" t="s">
        <v>3168</v>
      </c>
    </row>
    <row r="786" spans="1:2" ht="15.5" x14ac:dyDescent="0.35">
      <c r="A786" s="1" t="s">
        <v>1586</v>
      </c>
      <c r="B786" s="1" t="s">
        <v>3169</v>
      </c>
    </row>
    <row r="787" spans="1:2" ht="15.5" x14ac:dyDescent="0.35">
      <c r="A787" s="1" t="s">
        <v>1585</v>
      </c>
      <c r="B787" s="1" t="s">
        <v>3170</v>
      </c>
    </row>
    <row r="788" spans="1:2" ht="15.5" x14ac:dyDescent="0.35">
      <c r="A788" s="1" t="s">
        <v>1584</v>
      </c>
      <c r="B788" s="1" t="s">
        <v>3171</v>
      </c>
    </row>
    <row r="789" spans="1:2" ht="15.5" x14ac:dyDescent="0.35">
      <c r="A789" s="1" t="s">
        <v>1583</v>
      </c>
      <c r="B789" s="1" t="s">
        <v>3172</v>
      </c>
    </row>
    <row r="790" spans="1:2" ht="15.5" x14ac:dyDescent="0.35">
      <c r="A790" s="1" t="s">
        <v>1582</v>
      </c>
      <c r="B790" s="1" t="s">
        <v>3173</v>
      </c>
    </row>
    <row r="791" spans="1:2" ht="15.5" x14ac:dyDescent="0.35">
      <c r="A791" s="1" t="s">
        <v>1581</v>
      </c>
      <c r="B791" s="1" t="s">
        <v>3174</v>
      </c>
    </row>
    <row r="792" spans="1:2" ht="15.5" x14ac:dyDescent="0.35">
      <c r="A792" s="1" t="s">
        <v>1580</v>
      </c>
      <c r="B792" s="1" t="s">
        <v>3175</v>
      </c>
    </row>
    <row r="793" spans="1:2" ht="15.5" x14ac:dyDescent="0.35">
      <c r="A793" s="1" t="s">
        <v>1579</v>
      </c>
      <c r="B793" s="1" t="s">
        <v>3176</v>
      </c>
    </row>
    <row r="794" spans="1:2" ht="15.5" x14ac:dyDescent="0.35">
      <c r="A794" s="1" t="s">
        <v>1578</v>
      </c>
      <c r="B794" s="1" t="s">
        <v>3177</v>
      </c>
    </row>
    <row r="795" spans="1:2" ht="15.5" x14ac:dyDescent="0.35">
      <c r="A795" s="1" t="s">
        <v>1577</v>
      </c>
      <c r="B795" s="1" t="s">
        <v>3178</v>
      </c>
    </row>
    <row r="796" spans="1:2" ht="15.5" x14ac:dyDescent="0.35">
      <c r="A796" s="1" t="s">
        <v>1576</v>
      </c>
      <c r="B796" s="1" t="s">
        <v>3179</v>
      </c>
    </row>
    <row r="797" spans="1:2" ht="15.5" x14ac:dyDescent="0.35">
      <c r="A797" s="1" t="s">
        <v>1575</v>
      </c>
      <c r="B797" s="1" t="s">
        <v>3180</v>
      </c>
    </row>
    <row r="798" spans="1:2" ht="15.5" x14ac:dyDescent="0.35">
      <c r="A798" s="1" t="s">
        <v>1574</v>
      </c>
      <c r="B798" s="1" t="s">
        <v>3181</v>
      </c>
    </row>
    <row r="799" spans="1:2" ht="15.5" x14ac:dyDescent="0.35">
      <c r="A799" s="1" t="s">
        <v>1573</v>
      </c>
      <c r="B799" s="1" t="s">
        <v>3182</v>
      </c>
    </row>
    <row r="800" spans="1:2" ht="15.5" x14ac:dyDescent="0.35">
      <c r="A800" s="1" t="s">
        <v>1572</v>
      </c>
      <c r="B800" s="1" t="s">
        <v>3183</v>
      </c>
    </row>
    <row r="801" spans="1:2" ht="15.5" x14ac:dyDescent="0.35">
      <c r="A801" s="1" t="s">
        <v>1571</v>
      </c>
      <c r="B801" s="1" t="s">
        <v>3184</v>
      </c>
    </row>
    <row r="802" spans="1:2" ht="15.5" x14ac:dyDescent="0.35">
      <c r="A802" s="1" t="s">
        <v>1570</v>
      </c>
      <c r="B802" s="1" t="s">
        <v>3185</v>
      </c>
    </row>
    <row r="803" spans="1:2" ht="15.5" x14ac:dyDescent="0.35">
      <c r="A803" s="1" t="s">
        <v>1569</v>
      </c>
      <c r="B803" s="1" t="s">
        <v>3186</v>
      </c>
    </row>
    <row r="804" spans="1:2" ht="15.5" x14ac:dyDescent="0.35">
      <c r="A804" s="1" t="s">
        <v>1568</v>
      </c>
      <c r="B804" s="1" t="s">
        <v>3187</v>
      </c>
    </row>
    <row r="805" spans="1:2" ht="15.5" x14ac:dyDescent="0.35">
      <c r="A805" s="1" t="s">
        <v>1567</v>
      </c>
      <c r="B805" s="1" t="s">
        <v>3188</v>
      </c>
    </row>
    <row r="806" spans="1:2" ht="15.5" x14ac:dyDescent="0.35">
      <c r="A806" s="1" t="s">
        <v>1566</v>
      </c>
      <c r="B806" s="1" t="s">
        <v>3189</v>
      </c>
    </row>
    <row r="807" spans="1:2" ht="15.5" x14ac:dyDescent="0.35">
      <c r="A807" s="1" t="s">
        <v>1565</v>
      </c>
      <c r="B807" s="1" t="s">
        <v>3190</v>
      </c>
    </row>
    <row r="808" spans="1:2" ht="15.5" x14ac:dyDescent="0.35">
      <c r="A808" s="1" t="s">
        <v>1564</v>
      </c>
      <c r="B808" s="1" t="s">
        <v>3191</v>
      </c>
    </row>
    <row r="809" spans="1:2" ht="15.5" x14ac:dyDescent="0.35">
      <c r="A809" s="1" t="s">
        <v>1563</v>
      </c>
      <c r="B809" s="1" t="s">
        <v>3192</v>
      </c>
    </row>
    <row r="810" spans="1:2" ht="15.5" x14ac:dyDescent="0.35">
      <c r="A810" s="1" t="s">
        <v>1562</v>
      </c>
      <c r="B810" s="1" t="s">
        <v>3193</v>
      </c>
    </row>
    <row r="811" spans="1:2" ht="15.5" x14ac:dyDescent="0.35">
      <c r="A811" s="1" t="s">
        <v>1561</v>
      </c>
      <c r="B811" s="1" t="s">
        <v>3194</v>
      </c>
    </row>
    <row r="812" spans="1:2" ht="15.5" x14ac:dyDescent="0.35">
      <c r="A812" s="1" t="s">
        <v>1560</v>
      </c>
      <c r="B812" s="1" t="s">
        <v>3195</v>
      </c>
    </row>
    <row r="813" spans="1:2" ht="15.5" x14ac:dyDescent="0.35">
      <c r="A813" s="1" t="s">
        <v>1559</v>
      </c>
      <c r="B813" s="1" t="s">
        <v>3196</v>
      </c>
    </row>
    <row r="814" spans="1:2" ht="15.5" x14ac:dyDescent="0.35">
      <c r="A814" s="1" t="s">
        <v>1558</v>
      </c>
      <c r="B814" s="1" t="s">
        <v>3197</v>
      </c>
    </row>
    <row r="815" spans="1:2" ht="15.5" x14ac:dyDescent="0.35">
      <c r="A815" s="1" t="s">
        <v>1557</v>
      </c>
      <c r="B815" s="1" t="s">
        <v>3198</v>
      </c>
    </row>
    <row r="816" spans="1:2" ht="15.5" x14ac:dyDescent="0.35">
      <c r="A816" s="1" t="s">
        <v>1556</v>
      </c>
      <c r="B816" s="1" t="s">
        <v>3199</v>
      </c>
    </row>
    <row r="817" spans="1:2" ht="15.5" x14ac:dyDescent="0.35">
      <c r="A817" s="1" t="s">
        <v>1555</v>
      </c>
      <c r="B817" s="1" t="s">
        <v>3200</v>
      </c>
    </row>
    <row r="818" spans="1:2" ht="15.5" x14ac:dyDescent="0.35">
      <c r="A818" s="1" t="s">
        <v>1554</v>
      </c>
      <c r="B818" s="1" t="s">
        <v>3201</v>
      </c>
    </row>
    <row r="819" spans="1:2" ht="15.5" x14ac:dyDescent="0.35">
      <c r="A819" s="1" t="s">
        <v>1553</v>
      </c>
      <c r="B819" s="1" t="s">
        <v>3202</v>
      </c>
    </row>
    <row r="820" spans="1:2" ht="15.5" x14ac:dyDescent="0.35">
      <c r="A820" s="1" t="s">
        <v>1552</v>
      </c>
      <c r="B820" s="1" t="s">
        <v>3203</v>
      </c>
    </row>
    <row r="821" spans="1:2" ht="15.5" x14ac:dyDescent="0.35">
      <c r="A821" s="1" t="s">
        <v>1551</v>
      </c>
      <c r="B821" s="1" t="s">
        <v>3204</v>
      </c>
    </row>
    <row r="822" spans="1:2" ht="15.5" x14ac:dyDescent="0.35">
      <c r="A822" s="1" t="s">
        <v>1550</v>
      </c>
      <c r="B822" s="1" t="s">
        <v>3205</v>
      </c>
    </row>
    <row r="823" spans="1:2" ht="15.5" x14ac:dyDescent="0.35">
      <c r="A823" s="1" t="s">
        <v>1549</v>
      </c>
      <c r="B823" s="1" t="s">
        <v>3206</v>
      </c>
    </row>
    <row r="824" spans="1:2" ht="15.5" x14ac:dyDescent="0.35">
      <c r="A824" s="1" t="s">
        <v>1548</v>
      </c>
      <c r="B824" s="1" t="s">
        <v>3207</v>
      </c>
    </row>
    <row r="825" spans="1:2" ht="15.5" x14ac:dyDescent="0.35">
      <c r="A825" s="1" t="s">
        <v>1547</v>
      </c>
      <c r="B825" s="1" t="s">
        <v>3208</v>
      </c>
    </row>
    <row r="826" spans="1:2" ht="15.5" x14ac:dyDescent="0.35">
      <c r="A826" s="1" t="s">
        <v>1546</v>
      </c>
      <c r="B826" s="1" t="s">
        <v>3209</v>
      </c>
    </row>
    <row r="827" spans="1:2" ht="15.5" x14ac:dyDescent="0.35">
      <c r="A827" s="1" t="s">
        <v>1545</v>
      </c>
      <c r="B827" s="1" t="s">
        <v>3210</v>
      </c>
    </row>
    <row r="828" spans="1:2" ht="15.5" x14ac:dyDescent="0.35">
      <c r="A828" s="1" t="s">
        <v>1544</v>
      </c>
      <c r="B828" s="1" t="s">
        <v>3211</v>
      </c>
    </row>
    <row r="829" spans="1:2" ht="15.5" x14ac:dyDescent="0.35">
      <c r="A829" s="1" t="s">
        <v>1543</v>
      </c>
      <c r="B829" s="1" t="s">
        <v>3212</v>
      </c>
    </row>
    <row r="830" spans="1:2" ht="15.5" x14ac:dyDescent="0.35">
      <c r="A830" s="1" t="s">
        <v>1542</v>
      </c>
      <c r="B830" s="1" t="s">
        <v>3213</v>
      </c>
    </row>
    <row r="831" spans="1:2" ht="15.5" x14ac:dyDescent="0.35">
      <c r="A831" s="1" t="s">
        <v>1541</v>
      </c>
      <c r="B831" s="1" t="s">
        <v>3214</v>
      </c>
    </row>
    <row r="832" spans="1:2" ht="15.5" x14ac:dyDescent="0.35">
      <c r="A832" s="1" t="s">
        <v>1540</v>
      </c>
      <c r="B832" s="1" t="s">
        <v>3215</v>
      </c>
    </row>
    <row r="833" spans="1:2" ht="15.5" x14ac:dyDescent="0.35">
      <c r="A833" s="1" t="s">
        <v>1539</v>
      </c>
      <c r="B833" s="1" t="s">
        <v>3216</v>
      </c>
    </row>
    <row r="834" spans="1:2" ht="15.5" x14ac:dyDescent="0.35">
      <c r="A834" s="1" t="s">
        <v>1538</v>
      </c>
      <c r="B834" s="1" t="s">
        <v>3217</v>
      </c>
    </row>
    <row r="835" spans="1:2" ht="15.5" x14ac:dyDescent="0.35">
      <c r="A835" s="1" t="s">
        <v>1537</v>
      </c>
      <c r="B835" s="1" t="s">
        <v>3218</v>
      </c>
    </row>
    <row r="836" spans="1:2" ht="15.5" x14ac:dyDescent="0.35">
      <c r="A836" s="1" t="s">
        <v>1536</v>
      </c>
      <c r="B836" s="1" t="s">
        <v>3219</v>
      </c>
    </row>
    <row r="837" spans="1:2" ht="15.5" x14ac:dyDescent="0.35">
      <c r="A837" s="1" t="s">
        <v>1535</v>
      </c>
      <c r="B837" s="1" t="s">
        <v>3220</v>
      </c>
    </row>
    <row r="838" spans="1:2" ht="15.5" x14ac:dyDescent="0.35">
      <c r="A838" s="1" t="s">
        <v>1534</v>
      </c>
      <c r="B838" s="1" t="s">
        <v>3221</v>
      </c>
    </row>
    <row r="839" spans="1:2" ht="15.5" x14ac:dyDescent="0.35">
      <c r="A839" s="1" t="s">
        <v>1533</v>
      </c>
      <c r="B839" s="1" t="s">
        <v>3222</v>
      </c>
    </row>
    <row r="840" spans="1:2" ht="15.5" x14ac:dyDescent="0.35">
      <c r="A840" s="1" t="s">
        <v>1532</v>
      </c>
      <c r="B840" s="1" t="s">
        <v>3223</v>
      </c>
    </row>
    <row r="841" spans="1:2" ht="15.5" x14ac:dyDescent="0.35">
      <c r="A841" s="1" t="s">
        <v>1531</v>
      </c>
      <c r="B841" s="1" t="s">
        <v>3224</v>
      </c>
    </row>
    <row r="842" spans="1:2" ht="15.5" x14ac:dyDescent="0.35">
      <c r="A842" s="1" t="s">
        <v>1530</v>
      </c>
      <c r="B842" s="1" t="s">
        <v>3225</v>
      </c>
    </row>
    <row r="843" spans="1:2" ht="15.5" x14ac:dyDescent="0.35">
      <c r="A843" s="1" t="s">
        <v>1529</v>
      </c>
      <c r="B843" s="1" t="s">
        <v>3226</v>
      </c>
    </row>
    <row r="844" spans="1:2" ht="15.5" x14ac:dyDescent="0.35">
      <c r="A844" s="1" t="s">
        <v>1528</v>
      </c>
      <c r="B844" s="1" t="s">
        <v>3227</v>
      </c>
    </row>
    <row r="845" spans="1:2" ht="15.5" x14ac:dyDescent="0.35">
      <c r="A845" s="1" t="s">
        <v>1527</v>
      </c>
      <c r="B845" s="1" t="s">
        <v>3228</v>
      </c>
    </row>
    <row r="846" spans="1:2" ht="15.5" x14ac:dyDescent="0.35">
      <c r="A846" s="1" t="s">
        <v>1526</v>
      </c>
      <c r="B846" s="1" t="s">
        <v>3229</v>
      </c>
    </row>
    <row r="847" spans="1:2" ht="15.5" x14ac:dyDescent="0.35">
      <c r="A847" s="1" t="s">
        <v>1525</v>
      </c>
      <c r="B847" s="1" t="s">
        <v>3230</v>
      </c>
    </row>
    <row r="848" spans="1:2" ht="15.5" x14ac:dyDescent="0.35">
      <c r="A848" s="1" t="s">
        <v>1524</v>
      </c>
      <c r="B848" s="1" t="s">
        <v>3231</v>
      </c>
    </row>
    <row r="849" spans="1:2" ht="15.5" x14ac:dyDescent="0.35">
      <c r="A849" s="1" t="s">
        <v>1523</v>
      </c>
      <c r="B849" s="1" t="s">
        <v>3232</v>
      </c>
    </row>
    <row r="850" spans="1:2" ht="15.5" x14ac:dyDescent="0.35">
      <c r="A850" s="1" t="s">
        <v>1522</v>
      </c>
      <c r="B850" s="1" t="s">
        <v>3233</v>
      </c>
    </row>
    <row r="851" spans="1:2" ht="15.5" x14ac:dyDescent="0.35">
      <c r="A851" s="1" t="s">
        <v>1521</v>
      </c>
      <c r="B851" s="1" t="s">
        <v>3234</v>
      </c>
    </row>
    <row r="852" spans="1:2" ht="15.5" x14ac:dyDescent="0.35">
      <c r="A852" s="1" t="s">
        <v>1520</v>
      </c>
      <c r="B852" s="1" t="s">
        <v>3235</v>
      </c>
    </row>
    <row r="853" spans="1:2" ht="15.5" x14ac:dyDescent="0.35">
      <c r="A853" s="1" t="s">
        <v>1519</v>
      </c>
      <c r="B853" s="1" t="s">
        <v>3236</v>
      </c>
    </row>
    <row r="854" spans="1:2" ht="15.5" x14ac:dyDescent="0.35">
      <c r="A854" s="1" t="s">
        <v>1518</v>
      </c>
      <c r="B854" s="1" t="s">
        <v>3237</v>
      </c>
    </row>
    <row r="855" spans="1:2" ht="15.5" x14ac:dyDescent="0.35">
      <c r="A855" s="1" t="s">
        <v>1517</v>
      </c>
      <c r="B855" s="1" t="s">
        <v>3238</v>
      </c>
    </row>
    <row r="856" spans="1:2" ht="15.5" x14ac:dyDescent="0.35">
      <c r="A856" s="1" t="s">
        <v>1516</v>
      </c>
      <c r="B856" s="1" t="s">
        <v>3239</v>
      </c>
    </row>
    <row r="857" spans="1:2" ht="15.5" x14ac:dyDescent="0.35">
      <c r="A857" s="1" t="s">
        <v>1515</v>
      </c>
      <c r="B857" s="1" t="s">
        <v>3240</v>
      </c>
    </row>
    <row r="858" spans="1:2" ht="15.5" x14ac:dyDescent="0.35">
      <c r="A858" s="1" t="s">
        <v>1514</v>
      </c>
      <c r="B858" s="1" t="s">
        <v>3241</v>
      </c>
    </row>
    <row r="859" spans="1:2" ht="15.5" x14ac:dyDescent="0.35">
      <c r="A859" s="1" t="s">
        <v>1513</v>
      </c>
      <c r="B859" s="1" t="s">
        <v>3242</v>
      </c>
    </row>
    <row r="860" spans="1:2" ht="15.5" x14ac:dyDescent="0.35">
      <c r="A860" s="1" t="s">
        <v>1512</v>
      </c>
      <c r="B860" s="1" t="s">
        <v>3243</v>
      </c>
    </row>
    <row r="861" spans="1:2" ht="15.5" x14ac:dyDescent="0.35">
      <c r="A861" s="1" t="s">
        <v>1511</v>
      </c>
      <c r="B861" s="1" t="s">
        <v>3244</v>
      </c>
    </row>
    <row r="862" spans="1:2" ht="15.5" x14ac:dyDescent="0.35">
      <c r="A862" s="1" t="s">
        <v>1510</v>
      </c>
      <c r="B862" s="1" t="s">
        <v>3245</v>
      </c>
    </row>
    <row r="863" spans="1:2" ht="15.5" x14ac:dyDescent="0.35">
      <c r="A863" s="1" t="s">
        <v>1509</v>
      </c>
      <c r="B863" s="1" t="s">
        <v>3246</v>
      </c>
    </row>
    <row r="864" spans="1:2" ht="15.5" x14ac:dyDescent="0.35">
      <c r="A864" s="1" t="s">
        <v>1508</v>
      </c>
      <c r="B864" s="1" t="s">
        <v>3247</v>
      </c>
    </row>
    <row r="865" spans="1:2" ht="15.5" x14ac:dyDescent="0.35">
      <c r="A865" s="1" t="s">
        <v>1507</v>
      </c>
      <c r="B865" s="1" t="s">
        <v>3248</v>
      </c>
    </row>
    <row r="866" spans="1:2" ht="15.5" x14ac:dyDescent="0.35">
      <c r="A866" s="1" t="s">
        <v>1506</v>
      </c>
      <c r="B866" s="1" t="s">
        <v>3249</v>
      </c>
    </row>
    <row r="867" spans="1:2" ht="15.5" x14ac:dyDescent="0.35">
      <c r="A867" s="1" t="s">
        <v>1505</v>
      </c>
      <c r="B867" s="1" t="s">
        <v>3250</v>
      </c>
    </row>
    <row r="868" spans="1:2" ht="15.5" x14ac:dyDescent="0.35">
      <c r="A868" s="1" t="s">
        <v>1504</v>
      </c>
      <c r="B868" s="1" t="s">
        <v>3251</v>
      </c>
    </row>
    <row r="869" spans="1:2" ht="15.5" x14ac:dyDescent="0.35">
      <c r="A869" s="1" t="s">
        <v>1503</v>
      </c>
      <c r="B869" s="1" t="s">
        <v>3252</v>
      </c>
    </row>
    <row r="870" spans="1:2" ht="15.5" x14ac:dyDescent="0.35">
      <c r="A870" s="1" t="s">
        <v>1502</v>
      </c>
      <c r="B870" s="1" t="s">
        <v>3253</v>
      </c>
    </row>
    <row r="871" spans="1:2" ht="15.5" x14ac:dyDescent="0.35">
      <c r="A871" s="1" t="s">
        <v>1501</v>
      </c>
      <c r="B871" s="1" t="s">
        <v>3254</v>
      </c>
    </row>
    <row r="872" spans="1:2" ht="15.5" x14ac:dyDescent="0.35">
      <c r="A872" s="1" t="s">
        <v>1500</v>
      </c>
      <c r="B872" s="1" t="s">
        <v>3255</v>
      </c>
    </row>
    <row r="873" spans="1:2" ht="15.5" x14ac:dyDescent="0.35">
      <c r="A873" s="1" t="s">
        <v>1499</v>
      </c>
      <c r="B873" s="1" t="s">
        <v>3256</v>
      </c>
    </row>
    <row r="874" spans="1:2" ht="15.5" x14ac:dyDescent="0.35">
      <c r="A874" s="1" t="s">
        <v>1498</v>
      </c>
      <c r="B874" s="1" t="s">
        <v>3257</v>
      </c>
    </row>
    <row r="875" spans="1:2" ht="15.5" x14ac:dyDescent="0.35">
      <c r="A875" s="1" t="s">
        <v>1497</v>
      </c>
      <c r="B875" s="1" t="s">
        <v>3258</v>
      </c>
    </row>
    <row r="876" spans="1:2" ht="15.5" x14ac:dyDescent="0.35">
      <c r="A876" s="1" t="s">
        <v>1496</v>
      </c>
      <c r="B876" s="1" t="s">
        <v>3259</v>
      </c>
    </row>
    <row r="877" spans="1:2" ht="15.5" x14ac:dyDescent="0.35">
      <c r="A877" s="1" t="s">
        <v>1495</v>
      </c>
      <c r="B877" s="1" t="s">
        <v>3260</v>
      </c>
    </row>
    <row r="878" spans="1:2" ht="15.5" x14ac:dyDescent="0.35">
      <c r="A878" s="1" t="s">
        <v>1494</v>
      </c>
      <c r="B878" s="1" t="s">
        <v>3261</v>
      </c>
    </row>
    <row r="879" spans="1:2" ht="15.5" x14ac:dyDescent="0.35">
      <c r="A879" s="1" t="s">
        <v>1493</v>
      </c>
      <c r="B879" s="1" t="s">
        <v>3262</v>
      </c>
    </row>
    <row r="880" spans="1:2" ht="15.5" x14ac:dyDescent="0.35">
      <c r="A880" s="1" t="s">
        <v>1492</v>
      </c>
      <c r="B880" s="1" t="s">
        <v>3263</v>
      </c>
    </row>
    <row r="881" spans="1:2" ht="15.5" x14ac:dyDescent="0.35">
      <c r="A881" s="1" t="s">
        <v>1491</v>
      </c>
      <c r="B881" s="1" t="s">
        <v>3264</v>
      </c>
    </row>
    <row r="882" spans="1:2" ht="15.5" x14ac:dyDescent="0.35">
      <c r="A882" s="1" t="s">
        <v>1490</v>
      </c>
      <c r="B882" s="1" t="s">
        <v>3265</v>
      </c>
    </row>
    <row r="883" spans="1:2" ht="15.5" x14ac:dyDescent="0.35">
      <c r="A883" s="1" t="s">
        <v>1489</v>
      </c>
      <c r="B883" s="1" t="s">
        <v>3266</v>
      </c>
    </row>
    <row r="884" spans="1:2" ht="15.5" x14ac:dyDescent="0.35">
      <c r="A884" s="1" t="s">
        <v>1488</v>
      </c>
      <c r="B884" s="1" t="s">
        <v>3267</v>
      </c>
    </row>
    <row r="885" spans="1:2" ht="15.5" x14ac:dyDescent="0.35">
      <c r="A885" s="1" t="s">
        <v>1487</v>
      </c>
      <c r="B885" s="1" t="s">
        <v>3268</v>
      </c>
    </row>
    <row r="886" spans="1:2" ht="15.5" x14ac:dyDescent="0.35">
      <c r="A886" s="1" t="s">
        <v>1486</v>
      </c>
      <c r="B886" s="1" t="s">
        <v>3269</v>
      </c>
    </row>
    <row r="887" spans="1:2" ht="15.5" x14ac:dyDescent="0.35">
      <c r="A887" s="1" t="s">
        <v>1485</v>
      </c>
      <c r="B887" s="1" t="s">
        <v>3270</v>
      </c>
    </row>
    <row r="888" spans="1:2" ht="15.5" x14ac:dyDescent="0.35">
      <c r="A888" s="1" t="s">
        <v>1484</v>
      </c>
      <c r="B888" s="1" t="s">
        <v>3271</v>
      </c>
    </row>
    <row r="889" spans="1:2" ht="15.5" x14ac:dyDescent="0.35">
      <c r="A889" s="1" t="s">
        <v>1483</v>
      </c>
      <c r="B889" s="1" t="s">
        <v>3272</v>
      </c>
    </row>
    <row r="890" spans="1:2" ht="15.5" x14ac:dyDescent="0.35">
      <c r="A890" s="1" t="s">
        <v>1482</v>
      </c>
      <c r="B890" s="1" t="s">
        <v>3273</v>
      </c>
    </row>
    <row r="891" spans="1:2" ht="15.5" x14ac:dyDescent="0.35">
      <c r="A891" s="1" t="s">
        <v>1481</v>
      </c>
      <c r="B891" s="1" t="s">
        <v>3274</v>
      </c>
    </row>
    <row r="892" spans="1:2" ht="15.5" x14ac:dyDescent="0.35">
      <c r="A892" s="1" t="s">
        <v>1480</v>
      </c>
      <c r="B892" s="1" t="s">
        <v>3275</v>
      </c>
    </row>
    <row r="893" spans="1:2" ht="15.5" x14ac:dyDescent="0.35">
      <c r="A893" s="1" t="s">
        <v>1479</v>
      </c>
      <c r="B893" s="1" t="s">
        <v>3276</v>
      </c>
    </row>
    <row r="894" spans="1:2" ht="15.5" x14ac:dyDescent="0.35">
      <c r="A894" s="1" t="s">
        <v>1478</v>
      </c>
      <c r="B894" s="1" t="s">
        <v>3277</v>
      </c>
    </row>
    <row r="895" spans="1:2" ht="15.5" x14ac:dyDescent="0.35">
      <c r="A895" s="1" t="s">
        <v>1477</v>
      </c>
      <c r="B895" s="1" t="s">
        <v>3278</v>
      </c>
    </row>
    <row r="896" spans="1:2" ht="15.5" x14ac:dyDescent="0.35">
      <c r="A896" s="1" t="s">
        <v>1476</v>
      </c>
      <c r="B896" s="1" t="s">
        <v>3279</v>
      </c>
    </row>
    <row r="897" spans="1:2" ht="15.5" x14ac:dyDescent="0.35">
      <c r="A897" s="1" t="s">
        <v>1475</v>
      </c>
      <c r="B897" s="1" t="s">
        <v>3280</v>
      </c>
    </row>
    <row r="898" spans="1:2" ht="15.5" x14ac:dyDescent="0.35">
      <c r="A898" s="1" t="s">
        <v>1474</v>
      </c>
      <c r="B898" s="1" t="s">
        <v>3281</v>
      </c>
    </row>
    <row r="899" spans="1:2" ht="15.5" x14ac:dyDescent="0.35">
      <c r="A899" s="1" t="s">
        <v>1473</v>
      </c>
      <c r="B899" s="1" t="s">
        <v>3282</v>
      </c>
    </row>
    <row r="900" spans="1:2" ht="15.5" x14ac:dyDescent="0.35">
      <c r="A900" s="1" t="s">
        <v>1472</v>
      </c>
      <c r="B900" s="1" t="s">
        <v>3283</v>
      </c>
    </row>
    <row r="901" spans="1:2" ht="15.5" x14ac:dyDescent="0.35">
      <c r="A901" s="1" t="s">
        <v>1471</v>
      </c>
      <c r="B901" s="1" t="s">
        <v>3284</v>
      </c>
    </row>
    <row r="902" spans="1:2" ht="15.5" x14ac:dyDescent="0.35">
      <c r="A902" s="1" t="s">
        <v>1470</v>
      </c>
      <c r="B902" s="1" t="s">
        <v>3285</v>
      </c>
    </row>
    <row r="903" spans="1:2" ht="15.5" x14ac:dyDescent="0.35">
      <c r="A903" s="1" t="s">
        <v>1469</v>
      </c>
      <c r="B903" s="1" t="s">
        <v>3286</v>
      </c>
    </row>
    <row r="904" spans="1:2" ht="15.5" x14ac:dyDescent="0.35">
      <c r="A904" s="1" t="s">
        <v>1468</v>
      </c>
      <c r="B904" s="1" t="s">
        <v>3287</v>
      </c>
    </row>
    <row r="905" spans="1:2" ht="15.5" x14ac:dyDescent="0.35">
      <c r="A905" s="1" t="s">
        <v>1467</v>
      </c>
      <c r="B905" s="1" t="s">
        <v>3288</v>
      </c>
    </row>
    <row r="906" spans="1:2" ht="15.5" x14ac:dyDescent="0.35">
      <c r="A906" s="1" t="s">
        <v>1466</v>
      </c>
      <c r="B906" s="1" t="s">
        <v>3289</v>
      </c>
    </row>
    <row r="907" spans="1:2" ht="15.5" x14ac:dyDescent="0.35">
      <c r="A907" s="1" t="s">
        <v>1465</v>
      </c>
      <c r="B907" s="1" t="s">
        <v>3290</v>
      </c>
    </row>
    <row r="908" spans="1:2" ht="15.5" x14ac:dyDescent="0.35">
      <c r="A908" s="1" t="s">
        <v>1464</v>
      </c>
      <c r="B908" s="1" t="s">
        <v>3291</v>
      </c>
    </row>
    <row r="909" spans="1:2" ht="15.5" x14ac:dyDescent="0.35">
      <c r="A909" s="1" t="s">
        <v>1463</v>
      </c>
      <c r="B909" s="1" t="s">
        <v>3292</v>
      </c>
    </row>
    <row r="910" spans="1:2" ht="15.5" x14ac:dyDescent="0.35">
      <c r="A910" s="1" t="s">
        <v>1462</v>
      </c>
      <c r="B910" s="1" t="s">
        <v>3293</v>
      </c>
    </row>
    <row r="911" spans="1:2" ht="15.5" x14ac:dyDescent="0.35">
      <c r="A911" s="1" t="s">
        <v>1461</v>
      </c>
      <c r="B911" s="1" t="s">
        <v>3294</v>
      </c>
    </row>
    <row r="912" spans="1:2" ht="15.5" x14ac:dyDescent="0.35">
      <c r="A912" s="1" t="s">
        <v>1460</v>
      </c>
      <c r="B912" s="1" t="s">
        <v>3295</v>
      </c>
    </row>
    <row r="913" spans="1:2" ht="15.5" x14ac:dyDescent="0.35">
      <c r="A913" s="1" t="s">
        <v>1459</v>
      </c>
      <c r="B913" s="1" t="s">
        <v>3296</v>
      </c>
    </row>
    <row r="914" spans="1:2" ht="15.5" x14ac:dyDescent="0.35">
      <c r="A914" s="1" t="s">
        <v>1458</v>
      </c>
      <c r="B914" s="1" t="s">
        <v>3297</v>
      </c>
    </row>
    <row r="915" spans="1:2" ht="15.5" x14ac:dyDescent="0.35">
      <c r="A915" s="1" t="s">
        <v>1457</v>
      </c>
      <c r="B915" s="1" t="s">
        <v>3298</v>
      </c>
    </row>
    <row r="916" spans="1:2" ht="15.5" x14ac:dyDescent="0.35">
      <c r="A916" s="1" t="s">
        <v>1456</v>
      </c>
      <c r="B916" s="1" t="s">
        <v>3299</v>
      </c>
    </row>
    <row r="917" spans="1:2" ht="15.5" x14ac:dyDescent="0.35">
      <c r="A917" s="1" t="s">
        <v>1455</v>
      </c>
      <c r="B917" s="1" t="s">
        <v>3300</v>
      </c>
    </row>
    <row r="918" spans="1:2" ht="15.5" x14ac:dyDescent="0.35">
      <c r="A918" s="1" t="s">
        <v>1454</v>
      </c>
      <c r="B918" s="1" t="s">
        <v>3301</v>
      </c>
    </row>
    <row r="919" spans="1:2" ht="15.5" x14ac:dyDescent="0.35">
      <c r="A919" s="1" t="s">
        <v>1453</v>
      </c>
      <c r="B919" s="1" t="s">
        <v>3302</v>
      </c>
    </row>
    <row r="920" spans="1:2" ht="15.5" x14ac:dyDescent="0.35">
      <c r="A920" s="1" t="s">
        <v>1452</v>
      </c>
      <c r="B920" s="1" t="s">
        <v>3303</v>
      </c>
    </row>
    <row r="921" spans="1:2" ht="15.5" x14ac:dyDescent="0.35">
      <c r="A921" s="1" t="s">
        <v>1451</v>
      </c>
      <c r="B921" s="1" t="s">
        <v>3304</v>
      </c>
    </row>
    <row r="922" spans="1:2" ht="15.5" x14ac:dyDescent="0.35">
      <c r="A922" s="1" t="s">
        <v>1450</v>
      </c>
      <c r="B922" s="1" t="s">
        <v>3305</v>
      </c>
    </row>
    <row r="923" spans="1:2" ht="15.5" x14ac:dyDescent="0.35">
      <c r="A923" s="1" t="s">
        <v>1449</v>
      </c>
      <c r="B923" s="1" t="s">
        <v>3306</v>
      </c>
    </row>
    <row r="924" spans="1:2" ht="15.5" x14ac:dyDescent="0.35">
      <c r="A924" s="1" t="s">
        <v>1448</v>
      </c>
      <c r="B924" s="1" t="s">
        <v>3307</v>
      </c>
    </row>
    <row r="925" spans="1:2" ht="15.5" x14ac:dyDescent="0.35">
      <c r="A925" s="1" t="s">
        <v>1447</v>
      </c>
      <c r="B925" s="1" t="s">
        <v>3308</v>
      </c>
    </row>
    <row r="926" spans="1:2" ht="15.5" x14ac:dyDescent="0.35">
      <c r="A926" s="1" t="s">
        <v>1446</v>
      </c>
      <c r="B926" s="1" t="s">
        <v>3309</v>
      </c>
    </row>
    <row r="927" spans="1:2" ht="15.5" x14ac:dyDescent="0.35">
      <c r="A927" s="1" t="s">
        <v>1445</v>
      </c>
      <c r="B927" s="1" t="s">
        <v>3310</v>
      </c>
    </row>
    <row r="928" spans="1:2" ht="15.5" x14ac:dyDescent="0.35">
      <c r="A928" s="1" t="s">
        <v>1444</v>
      </c>
      <c r="B928" s="1" t="s">
        <v>3311</v>
      </c>
    </row>
    <row r="929" spans="1:2" ht="15.5" x14ac:dyDescent="0.35">
      <c r="A929" s="1" t="s">
        <v>1443</v>
      </c>
      <c r="B929" s="1" t="s">
        <v>3312</v>
      </c>
    </row>
    <row r="930" spans="1:2" ht="15.5" x14ac:dyDescent="0.35">
      <c r="A930" s="1" t="s">
        <v>1442</v>
      </c>
      <c r="B930" s="1" t="s">
        <v>3313</v>
      </c>
    </row>
    <row r="931" spans="1:2" ht="15.5" x14ac:dyDescent="0.35">
      <c r="A931" s="1" t="s">
        <v>1441</v>
      </c>
      <c r="B931" s="1" t="s">
        <v>3314</v>
      </c>
    </row>
    <row r="932" spans="1:2" ht="15.5" x14ac:dyDescent="0.35">
      <c r="A932" s="1" t="s">
        <v>1440</v>
      </c>
      <c r="B932" s="1" t="s">
        <v>3315</v>
      </c>
    </row>
    <row r="933" spans="1:2" ht="15.5" x14ac:dyDescent="0.35">
      <c r="A933" s="1" t="s">
        <v>1439</v>
      </c>
      <c r="B933" s="1" t="s">
        <v>3316</v>
      </c>
    </row>
    <row r="934" spans="1:2" ht="15.5" x14ac:dyDescent="0.35">
      <c r="A934" s="1" t="s">
        <v>1438</v>
      </c>
      <c r="B934" s="1" t="s">
        <v>3317</v>
      </c>
    </row>
    <row r="935" spans="1:2" ht="15.5" x14ac:dyDescent="0.35">
      <c r="A935" s="1" t="s">
        <v>1437</v>
      </c>
      <c r="B935" s="1" t="s">
        <v>3318</v>
      </c>
    </row>
    <row r="936" spans="1:2" ht="15.5" x14ac:dyDescent="0.35">
      <c r="A936" s="1" t="s">
        <v>1436</v>
      </c>
      <c r="B936" s="1" t="s">
        <v>3319</v>
      </c>
    </row>
    <row r="937" spans="1:2" ht="15.5" x14ac:dyDescent="0.35">
      <c r="A937" s="1" t="s">
        <v>1435</v>
      </c>
      <c r="B937" s="1" t="s">
        <v>3320</v>
      </c>
    </row>
    <row r="938" spans="1:2" ht="15.5" x14ac:dyDescent="0.35">
      <c r="A938" s="1" t="s">
        <v>1434</v>
      </c>
      <c r="B938" s="1" t="s">
        <v>3321</v>
      </c>
    </row>
    <row r="939" spans="1:2" ht="15.5" x14ac:dyDescent="0.35">
      <c r="A939" s="1" t="s">
        <v>1433</v>
      </c>
      <c r="B939" s="1" t="s">
        <v>3322</v>
      </c>
    </row>
    <row r="940" spans="1:2" ht="15.5" x14ac:dyDescent="0.35">
      <c r="A940" s="1" t="s">
        <v>1432</v>
      </c>
      <c r="B940" s="1" t="s">
        <v>3323</v>
      </c>
    </row>
    <row r="941" spans="1:2" ht="15.5" x14ac:dyDescent="0.35">
      <c r="A941" s="1" t="s">
        <v>1431</v>
      </c>
      <c r="B941" s="1" t="s">
        <v>3324</v>
      </c>
    </row>
    <row r="942" spans="1:2" ht="15.5" x14ac:dyDescent="0.35">
      <c r="A942" s="1" t="s">
        <v>1430</v>
      </c>
      <c r="B942" s="1" t="s">
        <v>3325</v>
      </c>
    </row>
    <row r="943" spans="1:2" ht="15.5" x14ac:dyDescent="0.35">
      <c r="A943" s="1" t="s">
        <v>1429</v>
      </c>
      <c r="B943" s="1" t="s">
        <v>3326</v>
      </c>
    </row>
    <row r="944" spans="1:2" ht="15.5" x14ac:dyDescent="0.35">
      <c r="A944" s="1" t="s">
        <v>1428</v>
      </c>
      <c r="B944" s="1" t="s">
        <v>3327</v>
      </c>
    </row>
    <row r="945" spans="1:2" ht="15.5" x14ac:dyDescent="0.35">
      <c r="A945" s="1" t="s">
        <v>1427</v>
      </c>
      <c r="B945" s="1" t="s">
        <v>3328</v>
      </c>
    </row>
    <row r="946" spans="1:2" ht="15.5" x14ac:dyDescent="0.35">
      <c r="A946" s="1" t="s">
        <v>1426</v>
      </c>
      <c r="B946" s="1" t="s">
        <v>3329</v>
      </c>
    </row>
    <row r="947" spans="1:2" ht="15.5" x14ac:dyDescent="0.35">
      <c r="A947" s="1" t="s">
        <v>1425</v>
      </c>
      <c r="B947" s="1" t="s">
        <v>3330</v>
      </c>
    </row>
    <row r="948" spans="1:2" ht="15.5" x14ac:dyDescent="0.35">
      <c r="A948" s="1" t="s">
        <v>1424</v>
      </c>
      <c r="B948" s="1" t="s">
        <v>3331</v>
      </c>
    </row>
    <row r="949" spans="1:2" ht="15.5" x14ac:dyDescent="0.35">
      <c r="A949" s="1" t="s">
        <v>1423</v>
      </c>
      <c r="B949" s="1" t="s">
        <v>3332</v>
      </c>
    </row>
    <row r="950" spans="1:2" ht="15.5" x14ac:dyDescent="0.35">
      <c r="A950" s="1" t="s">
        <v>1422</v>
      </c>
      <c r="B950" s="1" t="s">
        <v>3333</v>
      </c>
    </row>
    <row r="951" spans="1:2" ht="15.5" x14ac:dyDescent="0.35">
      <c r="A951" s="1" t="s">
        <v>1421</v>
      </c>
      <c r="B951" s="1" t="s">
        <v>3334</v>
      </c>
    </row>
    <row r="952" spans="1:2" ht="15.5" x14ac:dyDescent="0.35">
      <c r="A952" s="1" t="s">
        <v>1420</v>
      </c>
      <c r="B952" s="1" t="s">
        <v>3335</v>
      </c>
    </row>
    <row r="953" spans="1:2" ht="15.5" x14ac:dyDescent="0.35">
      <c r="A953" s="1" t="s">
        <v>1419</v>
      </c>
      <c r="B953" s="1" t="s">
        <v>3336</v>
      </c>
    </row>
    <row r="954" spans="1:2" ht="15.5" x14ac:dyDescent="0.35">
      <c r="A954" s="1" t="s">
        <v>1418</v>
      </c>
      <c r="B954" s="1" t="s">
        <v>3337</v>
      </c>
    </row>
    <row r="955" spans="1:2" ht="15.5" x14ac:dyDescent="0.35">
      <c r="A955" s="1" t="s">
        <v>1417</v>
      </c>
      <c r="B955" s="1" t="s">
        <v>3338</v>
      </c>
    </row>
    <row r="956" spans="1:2" ht="15.5" x14ac:dyDescent="0.35">
      <c r="A956" s="1" t="s">
        <v>1416</v>
      </c>
      <c r="B956" s="1" t="s">
        <v>3339</v>
      </c>
    </row>
    <row r="957" spans="1:2" ht="15.5" x14ac:dyDescent="0.35">
      <c r="A957" s="1" t="s">
        <v>1415</v>
      </c>
      <c r="B957" s="1" t="s">
        <v>3340</v>
      </c>
    </row>
    <row r="958" spans="1:2" ht="15.5" x14ac:dyDescent="0.35">
      <c r="A958" s="1" t="s">
        <v>1414</v>
      </c>
      <c r="B958" s="1" t="s">
        <v>3341</v>
      </c>
    </row>
    <row r="959" spans="1:2" ht="15.5" x14ac:dyDescent="0.35">
      <c r="A959" s="1" t="s">
        <v>1413</v>
      </c>
      <c r="B959" s="1" t="s">
        <v>3342</v>
      </c>
    </row>
    <row r="960" spans="1:2" ht="15.5" x14ac:dyDescent="0.35">
      <c r="A960" s="1" t="s">
        <v>1412</v>
      </c>
      <c r="B960" s="1" t="s">
        <v>3343</v>
      </c>
    </row>
    <row r="961" spans="1:2" ht="15.5" x14ac:dyDescent="0.35">
      <c r="A961" s="1" t="s">
        <v>1411</v>
      </c>
      <c r="B961" s="1" t="s">
        <v>3344</v>
      </c>
    </row>
    <row r="962" spans="1:2" ht="15.5" x14ac:dyDescent="0.35">
      <c r="A962" s="1" t="s">
        <v>1410</v>
      </c>
      <c r="B962" s="1" t="s">
        <v>3345</v>
      </c>
    </row>
    <row r="963" spans="1:2" ht="15.5" x14ac:dyDescent="0.35">
      <c r="A963" s="1" t="s">
        <v>1409</v>
      </c>
      <c r="B963" s="1" t="s">
        <v>3346</v>
      </c>
    </row>
    <row r="964" spans="1:2" ht="15.5" x14ac:dyDescent="0.35">
      <c r="A964" s="1" t="s">
        <v>1408</v>
      </c>
      <c r="B964" s="1" t="s">
        <v>3347</v>
      </c>
    </row>
    <row r="965" spans="1:2" ht="15.5" x14ac:dyDescent="0.35">
      <c r="A965" s="1" t="s">
        <v>1407</v>
      </c>
      <c r="B965" s="1" t="s">
        <v>3348</v>
      </c>
    </row>
    <row r="966" spans="1:2" ht="15.5" x14ac:dyDescent="0.35">
      <c r="A966" s="1" t="s">
        <v>1406</v>
      </c>
      <c r="B966" s="1" t="s">
        <v>3349</v>
      </c>
    </row>
    <row r="967" spans="1:2" ht="15.5" x14ac:dyDescent="0.35">
      <c r="A967" s="1" t="s">
        <v>1405</v>
      </c>
      <c r="B967" s="1" t="s">
        <v>3350</v>
      </c>
    </row>
    <row r="968" spans="1:2" ht="15.5" x14ac:dyDescent="0.35">
      <c r="A968" s="1" t="s">
        <v>1404</v>
      </c>
      <c r="B968" s="1" t="s">
        <v>3351</v>
      </c>
    </row>
    <row r="969" spans="1:2" ht="15.5" x14ac:dyDescent="0.35">
      <c r="A969" s="1" t="s">
        <v>1403</v>
      </c>
      <c r="B969" s="1" t="s">
        <v>3352</v>
      </c>
    </row>
    <row r="970" spans="1:2" ht="15.5" x14ac:dyDescent="0.35">
      <c r="A970" s="1" t="s">
        <v>1402</v>
      </c>
      <c r="B970" s="1" t="s">
        <v>3353</v>
      </c>
    </row>
    <row r="971" spans="1:2" ht="15.5" x14ac:dyDescent="0.35">
      <c r="A971" s="1" t="s">
        <v>1401</v>
      </c>
      <c r="B971" s="1" t="s">
        <v>3354</v>
      </c>
    </row>
    <row r="972" spans="1:2" ht="15.5" x14ac:dyDescent="0.35">
      <c r="A972" s="1" t="s">
        <v>1400</v>
      </c>
      <c r="B972" s="1" t="s">
        <v>3355</v>
      </c>
    </row>
    <row r="973" spans="1:2" ht="15.5" x14ac:dyDescent="0.35">
      <c r="A973" s="1" t="s">
        <v>1399</v>
      </c>
      <c r="B973" s="1" t="s">
        <v>3356</v>
      </c>
    </row>
    <row r="974" spans="1:2" ht="15.5" x14ac:dyDescent="0.35">
      <c r="A974" s="1" t="s">
        <v>1398</v>
      </c>
      <c r="B974" s="1" t="s">
        <v>3357</v>
      </c>
    </row>
    <row r="975" spans="1:2" ht="15.5" x14ac:dyDescent="0.35">
      <c r="A975" s="1" t="s">
        <v>1397</v>
      </c>
      <c r="B975" s="1" t="s">
        <v>3358</v>
      </c>
    </row>
    <row r="976" spans="1:2" ht="15.5" x14ac:dyDescent="0.35">
      <c r="A976" s="1" t="s">
        <v>1396</v>
      </c>
      <c r="B976" s="1" t="s">
        <v>3359</v>
      </c>
    </row>
    <row r="977" spans="1:2" ht="15.5" x14ac:dyDescent="0.35">
      <c r="A977" s="1" t="s">
        <v>1395</v>
      </c>
      <c r="B977" s="1" t="s">
        <v>3360</v>
      </c>
    </row>
    <row r="978" spans="1:2" ht="15.5" x14ac:dyDescent="0.35">
      <c r="A978" s="1" t="s">
        <v>1394</v>
      </c>
      <c r="B978" s="1" t="s">
        <v>3361</v>
      </c>
    </row>
    <row r="979" spans="1:2" ht="15.5" x14ac:dyDescent="0.35">
      <c r="A979" s="1" t="s">
        <v>1393</v>
      </c>
      <c r="B979" s="1" t="s">
        <v>3362</v>
      </c>
    </row>
    <row r="980" spans="1:2" ht="15.5" x14ac:dyDescent="0.35">
      <c r="A980" s="1" t="s">
        <v>1392</v>
      </c>
      <c r="B980" s="1" t="s">
        <v>3363</v>
      </c>
    </row>
    <row r="981" spans="1:2" ht="15.5" x14ac:dyDescent="0.35">
      <c r="A981" s="1" t="s">
        <v>1391</v>
      </c>
      <c r="B981" s="1" t="s">
        <v>3364</v>
      </c>
    </row>
    <row r="982" spans="1:2" ht="15.5" x14ac:dyDescent="0.35">
      <c r="A982" s="1" t="s">
        <v>1390</v>
      </c>
      <c r="B982" s="1" t="s">
        <v>3365</v>
      </c>
    </row>
    <row r="983" spans="1:2" ht="15.5" x14ac:dyDescent="0.35">
      <c r="A983" s="1" t="s">
        <v>1389</v>
      </c>
      <c r="B983" s="1" t="s">
        <v>3366</v>
      </c>
    </row>
    <row r="984" spans="1:2" ht="15.5" x14ac:dyDescent="0.35">
      <c r="A984" s="1" t="s">
        <v>1388</v>
      </c>
      <c r="B984" s="1" t="s">
        <v>3367</v>
      </c>
    </row>
    <row r="985" spans="1:2" ht="15.5" x14ac:dyDescent="0.35">
      <c r="A985" s="1" t="s">
        <v>1387</v>
      </c>
      <c r="B985" s="1" t="s">
        <v>3368</v>
      </c>
    </row>
    <row r="986" spans="1:2" ht="15.5" x14ac:dyDescent="0.35">
      <c r="A986" s="1" t="s">
        <v>1386</v>
      </c>
      <c r="B986" s="1" t="s">
        <v>3369</v>
      </c>
    </row>
    <row r="987" spans="1:2" ht="15.5" x14ac:dyDescent="0.35">
      <c r="A987" s="1" t="s">
        <v>1385</v>
      </c>
      <c r="B987" s="1" t="s">
        <v>3370</v>
      </c>
    </row>
    <row r="988" spans="1:2" ht="15.5" x14ac:dyDescent="0.35">
      <c r="A988" s="1" t="s">
        <v>1384</v>
      </c>
      <c r="B988" s="1" t="s">
        <v>3371</v>
      </c>
    </row>
    <row r="989" spans="1:2" ht="15.5" x14ac:dyDescent="0.35">
      <c r="A989" s="1" t="s">
        <v>1383</v>
      </c>
      <c r="B989" s="1" t="s">
        <v>3372</v>
      </c>
    </row>
    <row r="990" spans="1:2" ht="15.5" x14ac:dyDescent="0.35">
      <c r="A990" s="1" t="s">
        <v>1382</v>
      </c>
      <c r="B990" s="1" t="s">
        <v>3373</v>
      </c>
    </row>
    <row r="991" spans="1:2" ht="15.5" x14ac:dyDescent="0.35">
      <c r="A991" s="1" t="s">
        <v>1381</v>
      </c>
      <c r="B991" s="1" t="s">
        <v>3374</v>
      </c>
    </row>
    <row r="992" spans="1:2" ht="15.5" x14ac:dyDescent="0.35">
      <c r="A992" s="1" t="s">
        <v>1380</v>
      </c>
      <c r="B992" s="1" t="s">
        <v>3375</v>
      </c>
    </row>
    <row r="993" spans="1:2" ht="15.5" x14ac:dyDescent="0.35">
      <c r="A993" s="1" t="s">
        <v>1379</v>
      </c>
      <c r="B993" s="1" t="s">
        <v>3376</v>
      </c>
    </row>
    <row r="994" spans="1:2" ht="15.5" x14ac:dyDescent="0.35">
      <c r="A994" s="1" t="s">
        <v>1378</v>
      </c>
      <c r="B994" s="1" t="s">
        <v>3377</v>
      </c>
    </row>
    <row r="995" spans="1:2" ht="15.5" x14ac:dyDescent="0.35">
      <c r="A995" s="1" t="s">
        <v>1377</v>
      </c>
      <c r="B995" s="1" t="s">
        <v>3378</v>
      </c>
    </row>
    <row r="996" spans="1:2" ht="15.5" x14ac:dyDescent="0.35">
      <c r="A996" s="1" t="s">
        <v>1376</v>
      </c>
      <c r="B996" s="1" t="s">
        <v>3379</v>
      </c>
    </row>
    <row r="997" spans="1:2" ht="15.5" x14ac:dyDescent="0.35">
      <c r="A997" s="1" t="s">
        <v>1375</v>
      </c>
      <c r="B997" s="1" t="s">
        <v>3380</v>
      </c>
    </row>
    <row r="998" spans="1:2" ht="15.5" x14ac:dyDescent="0.35">
      <c r="A998" s="1" t="s">
        <v>1374</v>
      </c>
      <c r="B998" s="1" t="s">
        <v>3381</v>
      </c>
    </row>
    <row r="999" spans="1:2" ht="15.5" x14ac:dyDescent="0.35">
      <c r="A999" s="1" t="s">
        <v>1373</v>
      </c>
      <c r="B999" s="1" t="s">
        <v>3382</v>
      </c>
    </row>
    <row r="1000" spans="1:2" ht="15.5" x14ac:dyDescent="0.35">
      <c r="A1000" s="1" t="s">
        <v>1372</v>
      </c>
      <c r="B1000" s="1" t="s">
        <v>3383</v>
      </c>
    </row>
    <row r="1001" spans="1:2" ht="15.5" x14ac:dyDescent="0.35">
      <c r="A1001" s="1" t="s">
        <v>1371</v>
      </c>
      <c r="B1001" s="1" t="s">
        <v>3384</v>
      </c>
    </row>
    <row r="1002" spans="1:2" ht="15.5" x14ac:dyDescent="0.35">
      <c r="A1002" s="1" t="s">
        <v>1370</v>
      </c>
      <c r="B1002" s="1" t="s">
        <v>3385</v>
      </c>
    </row>
    <row r="1003" spans="1:2" ht="15.5" x14ac:dyDescent="0.35">
      <c r="A1003" s="1" t="s">
        <v>1369</v>
      </c>
      <c r="B1003" s="1" t="s">
        <v>3386</v>
      </c>
    </row>
    <row r="1004" spans="1:2" ht="15.5" x14ac:dyDescent="0.35">
      <c r="A1004" s="1" t="s">
        <v>1368</v>
      </c>
      <c r="B1004" s="1" t="s">
        <v>3387</v>
      </c>
    </row>
    <row r="1005" spans="1:2" ht="15.5" x14ac:dyDescent="0.35">
      <c r="A1005" s="1" t="s">
        <v>1367</v>
      </c>
      <c r="B1005" s="1" t="s">
        <v>3388</v>
      </c>
    </row>
    <row r="1006" spans="1:2" ht="15.5" x14ac:dyDescent="0.35">
      <c r="A1006" s="1" t="s">
        <v>1366</v>
      </c>
      <c r="B1006" s="1" t="s">
        <v>3389</v>
      </c>
    </row>
    <row r="1007" spans="1:2" ht="15.5" x14ac:dyDescent="0.35">
      <c r="A1007" s="1" t="s">
        <v>1365</v>
      </c>
      <c r="B1007" s="1" t="s">
        <v>3390</v>
      </c>
    </row>
    <row r="1008" spans="1:2" ht="15.5" x14ac:dyDescent="0.35">
      <c r="A1008" s="1" t="s">
        <v>1364</v>
      </c>
      <c r="B1008" s="1" t="s">
        <v>3391</v>
      </c>
    </row>
    <row r="1009" spans="1:2" ht="15.5" x14ac:dyDescent="0.35">
      <c r="A1009" s="1" t="s">
        <v>1363</v>
      </c>
      <c r="B1009" s="1" t="s">
        <v>3392</v>
      </c>
    </row>
    <row r="1010" spans="1:2" ht="15.5" x14ac:dyDescent="0.35">
      <c r="A1010" s="1" t="s">
        <v>1362</v>
      </c>
      <c r="B1010" s="1" t="s">
        <v>3393</v>
      </c>
    </row>
    <row r="1011" spans="1:2" ht="15.5" x14ac:dyDescent="0.35">
      <c r="A1011" s="1" t="s">
        <v>1361</v>
      </c>
      <c r="B1011" s="1" t="s">
        <v>3394</v>
      </c>
    </row>
    <row r="1012" spans="1:2" ht="15.5" x14ac:dyDescent="0.35">
      <c r="A1012" s="1" t="s">
        <v>1360</v>
      </c>
      <c r="B1012" s="1" t="s">
        <v>3395</v>
      </c>
    </row>
    <row r="1013" spans="1:2" ht="15.5" x14ac:dyDescent="0.35">
      <c r="A1013" s="1" t="s">
        <v>1359</v>
      </c>
      <c r="B1013" s="1" t="s">
        <v>3396</v>
      </c>
    </row>
    <row r="1014" spans="1:2" ht="15.5" x14ac:dyDescent="0.35">
      <c r="A1014" s="1" t="s">
        <v>1358</v>
      </c>
      <c r="B1014" s="1" t="s">
        <v>3397</v>
      </c>
    </row>
    <row r="1015" spans="1:2" ht="15.5" x14ac:dyDescent="0.35">
      <c r="A1015" s="1" t="s">
        <v>1357</v>
      </c>
      <c r="B1015" s="1" t="s">
        <v>3398</v>
      </c>
    </row>
    <row r="1016" spans="1:2" ht="15.5" x14ac:dyDescent="0.35">
      <c r="A1016" s="1" t="s">
        <v>1356</v>
      </c>
      <c r="B1016" s="1" t="s">
        <v>3399</v>
      </c>
    </row>
    <row r="1017" spans="1:2" ht="15.5" x14ac:dyDescent="0.35">
      <c r="A1017" s="1" t="s">
        <v>1355</v>
      </c>
      <c r="B1017" s="1" t="s">
        <v>3400</v>
      </c>
    </row>
    <row r="1018" spans="1:2" ht="15.5" x14ac:dyDescent="0.35">
      <c r="A1018" s="1" t="s">
        <v>1354</v>
      </c>
      <c r="B1018" s="1" t="s">
        <v>3401</v>
      </c>
    </row>
    <row r="1019" spans="1:2" ht="15.5" x14ac:dyDescent="0.35">
      <c r="A1019" s="1" t="s">
        <v>1353</v>
      </c>
      <c r="B1019" s="1" t="s">
        <v>3402</v>
      </c>
    </row>
    <row r="1020" spans="1:2" ht="15.5" x14ac:dyDescent="0.35">
      <c r="A1020" s="1" t="s">
        <v>1352</v>
      </c>
      <c r="B1020" s="1" t="s">
        <v>3403</v>
      </c>
    </row>
    <row r="1021" spans="1:2" ht="15.5" x14ac:dyDescent="0.35">
      <c r="A1021" s="1" t="s">
        <v>1351</v>
      </c>
      <c r="B1021" s="1" t="s">
        <v>3404</v>
      </c>
    </row>
    <row r="1022" spans="1:2" ht="15.5" x14ac:dyDescent="0.35">
      <c r="A1022" s="1" t="s">
        <v>1350</v>
      </c>
      <c r="B1022" s="1" t="s">
        <v>3405</v>
      </c>
    </row>
    <row r="1023" spans="1:2" ht="15.5" x14ac:dyDescent="0.35">
      <c r="A1023" s="1" t="s">
        <v>1349</v>
      </c>
      <c r="B1023" s="1" t="s">
        <v>3406</v>
      </c>
    </row>
    <row r="1024" spans="1:2" ht="15.5" x14ac:dyDescent="0.35">
      <c r="A1024" s="1" t="s">
        <v>1348</v>
      </c>
      <c r="B1024" s="1" t="s">
        <v>3407</v>
      </c>
    </row>
    <row r="1025" spans="1:2" ht="15.5" x14ac:dyDescent="0.35">
      <c r="A1025" s="1" t="s">
        <v>1347</v>
      </c>
      <c r="B1025" s="1" t="s">
        <v>3408</v>
      </c>
    </row>
    <row r="1026" spans="1:2" ht="15.5" x14ac:dyDescent="0.35">
      <c r="A1026" s="1" t="s">
        <v>1346</v>
      </c>
      <c r="B1026" s="1" t="s">
        <v>3409</v>
      </c>
    </row>
    <row r="1027" spans="1:2" ht="15.5" x14ac:dyDescent="0.35">
      <c r="A1027" s="1" t="s">
        <v>1345</v>
      </c>
      <c r="B1027" s="1" t="s">
        <v>3410</v>
      </c>
    </row>
    <row r="1028" spans="1:2" ht="15.5" x14ac:dyDescent="0.35">
      <c r="A1028" s="1" t="s">
        <v>1344</v>
      </c>
      <c r="B1028" s="1" t="s">
        <v>3411</v>
      </c>
    </row>
    <row r="1029" spans="1:2" ht="15.5" x14ac:dyDescent="0.35">
      <c r="A1029" s="1" t="s">
        <v>1343</v>
      </c>
      <c r="B1029" s="1" t="s">
        <v>3412</v>
      </c>
    </row>
    <row r="1030" spans="1:2" ht="15.5" x14ac:dyDescent="0.35">
      <c r="A1030" s="1" t="s">
        <v>1342</v>
      </c>
      <c r="B1030" s="1" t="s">
        <v>3413</v>
      </c>
    </row>
    <row r="1031" spans="1:2" ht="15.5" x14ac:dyDescent="0.35">
      <c r="A1031" s="1" t="s">
        <v>1341</v>
      </c>
      <c r="B1031" s="1" t="s">
        <v>3414</v>
      </c>
    </row>
    <row r="1032" spans="1:2" ht="15.5" x14ac:dyDescent="0.35">
      <c r="A1032" s="1" t="s">
        <v>1340</v>
      </c>
      <c r="B1032" s="1" t="s">
        <v>3415</v>
      </c>
    </row>
    <row r="1033" spans="1:2" ht="15.5" x14ac:dyDescent="0.35">
      <c r="A1033" s="1" t="s">
        <v>1339</v>
      </c>
      <c r="B1033" s="1" t="s">
        <v>3416</v>
      </c>
    </row>
    <row r="1034" spans="1:2" ht="15.5" x14ac:dyDescent="0.35">
      <c r="A1034" s="1" t="s">
        <v>1338</v>
      </c>
      <c r="B1034" s="1" t="s">
        <v>3417</v>
      </c>
    </row>
    <row r="1035" spans="1:2" ht="15.5" x14ac:dyDescent="0.35">
      <c r="A1035" s="1" t="s">
        <v>1337</v>
      </c>
      <c r="B1035" s="1" t="s">
        <v>3418</v>
      </c>
    </row>
    <row r="1036" spans="1:2" ht="15.5" x14ac:dyDescent="0.35">
      <c r="A1036" s="1" t="s">
        <v>1336</v>
      </c>
      <c r="B1036" s="1" t="s">
        <v>3419</v>
      </c>
    </row>
    <row r="1037" spans="1:2" ht="15.5" x14ac:dyDescent="0.35">
      <c r="A1037" s="1" t="s">
        <v>1335</v>
      </c>
      <c r="B1037" s="1" t="s">
        <v>3420</v>
      </c>
    </row>
    <row r="1038" spans="1:2" ht="15.5" x14ac:dyDescent="0.35">
      <c r="A1038" s="1" t="s">
        <v>1334</v>
      </c>
      <c r="B1038" s="1" t="s">
        <v>3421</v>
      </c>
    </row>
    <row r="1039" spans="1:2" ht="15.5" x14ac:dyDescent="0.35">
      <c r="A1039" s="1" t="s">
        <v>1333</v>
      </c>
      <c r="B1039" s="1" t="s">
        <v>3422</v>
      </c>
    </row>
    <row r="1040" spans="1:2" ht="15.5" x14ac:dyDescent="0.35">
      <c r="A1040" s="1" t="s">
        <v>1332</v>
      </c>
      <c r="B1040" s="1" t="s">
        <v>3423</v>
      </c>
    </row>
    <row r="1041" spans="1:2" ht="15.5" x14ac:dyDescent="0.35">
      <c r="A1041" s="1" t="s">
        <v>1331</v>
      </c>
      <c r="B1041" s="1" t="s">
        <v>3424</v>
      </c>
    </row>
    <row r="1042" spans="1:2" ht="15.5" x14ac:dyDescent="0.35">
      <c r="A1042" s="1" t="s">
        <v>1330</v>
      </c>
      <c r="B1042" s="1" t="s">
        <v>3425</v>
      </c>
    </row>
    <row r="1043" spans="1:2" ht="15.5" x14ac:dyDescent="0.35">
      <c r="A1043" s="1" t="s">
        <v>1329</v>
      </c>
      <c r="B1043" s="1" t="s">
        <v>3426</v>
      </c>
    </row>
    <row r="1044" spans="1:2" ht="15.5" x14ac:dyDescent="0.35">
      <c r="A1044" s="1" t="s">
        <v>1328</v>
      </c>
      <c r="B1044" s="1" t="s">
        <v>3427</v>
      </c>
    </row>
    <row r="1045" spans="1:2" ht="15.5" x14ac:dyDescent="0.35">
      <c r="A1045" s="1" t="s">
        <v>1327</v>
      </c>
      <c r="B1045" s="1" t="s">
        <v>3428</v>
      </c>
    </row>
    <row r="1046" spans="1:2" ht="15.5" x14ac:dyDescent="0.35">
      <c r="A1046" s="1" t="s">
        <v>1326</v>
      </c>
      <c r="B1046" s="1" t="s">
        <v>3429</v>
      </c>
    </row>
    <row r="1047" spans="1:2" ht="15.5" x14ac:dyDescent="0.35">
      <c r="A1047" s="1" t="s">
        <v>1325</v>
      </c>
      <c r="B1047" s="1" t="s">
        <v>3430</v>
      </c>
    </row>
    <row r="1048" spans="1:2" ht="15.5" x14ac:dyDescent="0.35">
      <c r="A1048" s="1" t="s">
        <v>1324</v>
      </c>
      <c r="B1048" s="1" t="s">
        <v>3431</v>
      </c>
    </row>
    <row r="1049" spans="1:2" ht="15.5" x14ac:dyDescent="0.35">
      <c r="A1049" s="1" t="s">
        <v>1323</v>
      </c>
      <c r="B1049" s="1" t="s">
        <v>3432</v>
      </c>
    </row>
    <row r="1050" spans="1:2" ht="15.5" x14ac:dyDescent="0.35">
      <c r="A1050" s="1" t="s">
        <v>1322</v>
      </c>
      <c r="B1050" s="1" t="s">
        <v>3433</v>
      </c>
    </row>
    <row r="1051" spans="1:2" ht="15.5" x14ac:dyDescent="0.35">
      <c r="A1051" s="1" t="s">
        <v>1321</v>
      </c>
      <c r="B1051" s="1" t="s">
        <v>3434</v>
      </c>
    </row>
    <row r="1052" spans="1:2" ht="15.5" x14ac:dyDescent="0.35">
      <c r="A1052" s="1" t="s">
        <v>1320</v>
      </c>
      <c r="B1052" s="1" t="s">
        <v>3435</v>
      </c>
    </row>
    <row r="1053" spans="1:2" ht="15.5" x14ac:dyDescent="0.35">
      <c r="A1053" s="1" t="s">
        <v>1319</v>
      </c>
      <c r="B1053" s="1" t="s">
        <v>3436</v>
      </c>
    </row>
    <row r="1054" spans="1:2" ht="15.5" x14ac:dyDescent="0.35">
      <c r="A1054" s="1" t="s">
        <v>1318</v>
      </c>
      <c r="B1054" s="1" t="s">
        <v>3437</v>
      </c>
    </row>
    <row r="1055" spans="1:2" ht="15.5" x14ac:dyDescent="0.35">
      <c r="A1055" s="1" t="s">
        <v>1317</v>
      </c>
      <c r="B1055" s="1" t="s">
        <v>3438</v>
      </c>
    </row>
    <row r="1056" spans="1:2" ht="15.5" x14ac:dyDescent="0.35">
      <c r="A1056" s="1" t="s">
        <v>1316</v>
      </c>
      <c r="B1056" s="1" t="s">
        <v>3439</v>
      </c>
    </row>
    <row r="1057" spans="1:2" ht="15.5" x14ac:dyDescent="0.35">
      <c r="A1057" s="1" t="s">
        <v>1315</v>
      </c>
      <c r="B1057" s="1" t="s">
        <v>3440</v>
      </c>
    </row>
    <row r="1058" spans="1:2" ht="15.5" x14ac:dyDescent="0.35">
      <c r="A1058" s="1" t="s">
        <v>1314</v>
      </c>
      <c r="B1058" s="1" t="s">
        <v>3441</v>
      </c>
    </row>
    <row r="1059" spans="1:2" ht="15.5" x14ac:dyDescent="0.35">
      <c r="A1059" s="1" t="s">
        <v>1313</v>
      </c>
      <c r="B1059" s="1" t="s">
        <v>3442</v>
      </c>
    </row>
    <row r="1060" spans="1:2" ht="15.5" x14ac:dyDescent="0.35">
      <c r="A1060" s="1" t="s">
        <v>1312</v>
      </c>
      <c r="B1060" s="1" t="s">
        <v>3443</v>
      </c>
    </row>
    <row r="1061" spans="1:2" ht="15.5" x14ac:dyDescent="0.35">
      <c r="A1061" s="1" t="s">
        <v>1311</v>
      </c>
      <c r="B1061" s="1" t="s">
        <v>3444</v>
      </c>
    </row>
    <row r="1062" spans="1:2" ht="15.5" x14ac:dyDescent="0.35">
      <c r="A1062" s="1" t="s">
        <v>1310</v>
      </c>
      <c r="B1062" s="1" t="s">
        <v>3445</v>
      </c>
    </row>
    <row r="1063" spans="1:2" ht="15.5" x14ac:dyDescent="0.35">
      <c r="A1063" s="1" t="s">
        <v>1309</v>
      </c>
      <c r="B1063" s="1" t="s">
        <v>3446</v>
      </c>
    </row>
    <row r="1064" spans="1:2" ht="15.5" x14ac:dyDescent="0.35">
      <c r="A1064" s="1" t="s">
        <v>1308</v>
      </c>
      <c r="B1064" s="1" t="s">
        <v>3447</v>
      </c>
    </row>
    <row r="1065" spans="1:2" ht="15.5" x14ac:dyDescent="0.35">
      <c r="A1065" s="1" t="s">
        <v>1307</v>
      </c>
      <c r="B1065" s="1" t="s">
        <v>3448</v>
      </c>
    </row>
    <row r="1066" spans="1:2" ht="15.5" x14ac:dyDescent="0.35">
      <c r="A1066" s="1" t="s">
        <v>1306</v>
      </c>
      <c r="B1066" s="1" t="s">
        <v>3449</v>
      </c>
    </row>
    <row r="1067" spans="1:2" ht="15.5" x14ac:dyDescent="0.35">
      <c r="A1067" s="1" t="s">
        <v>1305</v>
      </c>
      <c r="B1067" s="1" t="s">
        <v>3450</v>
      </c>
    </row>
    <row r="1068" spans="1:2" ht="15.5" x14ac:dyDescent="0.35">
      <c r="A1068" s="1" t="s">
        <v>1304</v>
      </c>
      <c r="B1068" s="1" t="s">
        <v>3451</v>
      </c>
    </row>
    <row r="1069" spans="1:2" ht="15.5" x14ac:dyDescent="0.35">
      <c r="A1069" s="1" t="s">
        <v>1303</v>
      </c>
      <c r="B1069" s="1" t="s">
        <v>3452</v>
      </c>
    </row>
    <row r="1070" spans="1:2" ht="15.5" x14ac:dyDescent="0.35">
      <c r="A1070" s="1" t="s">
        <v>1302</v>
      </c>
      <c r="B1070" s="1" t="s">
        <v>3453</v>
      </c>
    </row>
    <row r="1071" spans="1:2" ht="15.5" x14ac:dyDescent="0.35">
      <c r="A1071" s="1" t="s">
        <v>1301</v>
      </c>
      <c r="B1071" s="1" t="s">
        <v>3454</v>
      </c>
    </row>
    <row r="1072" spans="1:2" ht="15.5" x14ac:dyDescent="0.35">
      <c r="A1072" s="1" t="s">
        <v>1300</v>
      </c>
      <c r="B1072" s="1" t="s">
        <v>3455</v>
      </c>
    </row>
    <row r="1073" spans="1:2" ht="15.5" x14ac:dyDescent="0.35">
      <c r="A1073" s="1" t="s">
        <v>1299</v>
      </c>
      <c r="B1073" s="1" t="s">
        <v>3456</v>
      </c>
    </row>
    <row r="1074" spans="1:2" ht="15.5" x14ac:dyDescent="0.35">
      <c r="A1074" s="1" t="s">
        <v>1298</v>
      </c>
      <c r="B1074" s="1" t="s">
        <v>3457</v>
      </c>
    </row>
    <row r="1075" spans="1:2" ht="15.5" x14ac:dyDescent="0.35">
      <c r="A1075" s="1" t="s">
        <v>1297</v>
      </c>
      <c r="B1075" s="1" t="s">
        <v>3458</v>
      </c>
    </row>
    <row r="1076" spans="1:2" ht="15.5" x14ac:dyDescent="0.35">
      <c r="A1076" s="1" t="s">
        <v>1296</v>
      </c>
      <c r="B1076" s="1" t="s">
        <v>3459</v>
      </c>
    </row>
    <row r="1077" spans="1:2" ht="15.5" x14ac:dyDescent="0.35">
      <c r="A1077" s="1" t="s">
        <v>1295</v>
      </c>
      <c r="B1077" s="1" t="s">
        <v>3460</v>
      </c>
    </row>
    <row r="1078" spans="1:2" ht="15.5" x14ac:dyDescent="0.35">
      <c r="A1078" s="1" t="s">
        <v>1294</v>
      </c>
      <c r="B1078" s="1" t="s">
        <v>3461</v>
      </c>
    </row>
    <row r="1079" spans="1:2" ht="15.5" x14ac:dyDescent="0.35">
      <c r="A1079" s="1" t="s">
        <v>1293</v>
      </c>
      <c r="B1079" s="1" t="s">
        <v>3462</v>
      </c>
    </row>
    <row r="1080" spans="1:2" ht="15.5" x14ac:dyDescent="0.35">
      <c r="A1080" s="1" t="s">
        <v>1292</v>
      </c>
      <c r="B1080" s="1" t="s">
        <v>3463</v>
      </c>
    </row>
    <row r="1081" spans="1:2" ht="15.5" x14ac:dyDescent="0.35">
      <c r="A1081" s="1" t="s">
        <v>1291</v>
      </c>
      <c r="B1081" s="1" t="s">
        <v>3464</v>
      </c>
    </row>
    <row r="1082" spans="1:2" ht="15.5" x14ac:dyDescent="0.35">
      <c r="A1082" s="1" t="s">
        <v>1290</v>
      </c>
      <c r="B1082" s="1" t="s">
        <v>3465</v>
      </c>
    </row>
    <row r="1083" spans="1:2" ht="15.5" x14ac:dyDescent="0.35">
      <c r="A1083" s="1" t="s">
        <v>1289</v>
      </c>
      <c r="B1083" s="1" t="s">
        <v>3466</v>
      </c>
    </row>
    <row r="1084" spans="1:2" ht="15.5" x14ac:dyDescent="0.35">
      <c r="A1084" s="1" t="s">
        <v>1288</v>
      </c>
      <c r="B1084" s="1" t="s">
        <v>3467</v>
      </c>
    </row>
    <row r="1085" spans="1:2" ht="15.5" x14ac:dyDescent="0.35">
      <c r="A1085" s="1" t="s">
        <v>1287</v>
      </c>
      <c r="B1085" s="1" t="s">
        <v>3468</v>
      </c>
    </row>
    <row r="1086" spans="1:2" ht="15.5" x14ac:dyDescent="0.35">
      <c r="A1086" s="1" t="s">
        <v>1286</v>
      </c>
      <c r="B1086" s="1" t="s">
        <v>3469</v>
      </c>
    </row>
    <row r="1087" spans="1:2" ht="15.5" x14ac:dyDescent="0.35">
      <c r="A1087" s="1" t="s">
        <v>1285</v>
      </c>
      <c r="B1087" s="1" t="s">
        <v>3470</v>
      </c>
    </row>
    <row r="1088" spans="1:2" ht="15.5" x14ac:dyDescent="0.35">
      <c r="A1088" s="1" t="s">
        <v>1284</v>
      </c>
      <c r="B1088" s="1" t="s">
        <v>3471</v>
      </c>
    </row>
    <row r="1089" spans="1:2" ht="15.5" x14ac:dyDescent="0.35">
      <c r="A1089" s="1" t="s">
        <v>1283</v>
      </c>
      <c r="B1089" s="1" t="s">
        <v>3472</v>
      </c>
    </row>
    <row r="1090" spans="1:2" ht="15.5" x14ac:dyDescent="0.35">
      <c r="A1090" s="1" t="s">
        <v>1282</v>
      </c>
      <c r="B1090" s="1" t="s">
        <v>3473</v>
      </c>
    </row>
    <row r="1091" spans="1:2" ht="15.5" x14ac:dyDescent="0.35">
      <c r="A1091" s="1" t="s">
        <v>1281</v>
      </c>
      <c r="B1091" s="1" t="s">
        <v>3474</v>
      </c>
    </row>
    <row r="1092" spans="1:2" ht="15.5" x14ac:dyDescent="0.35">
      <c r="A1092" s="1" t="s">
        <v>1280</v>
      </c>
      <c r="B1092" s="1" t="s">
        <v>3475</v>
      </c>
    </row>
    <row r="1093" spans="1:2" ht="15.5" x14ac:dyDescent="0.35">
      <c r="A1093" s="1" t="s">
        <v>1279</v>
      </c>
      <c r="B1093" s="1" t="s">
        <v>3476</v>
      </c>
    </row>
    <row r="1094" spans="1:2" ht="15.5" x14ac:dyDescent="0.35">
      <c r="A1094" s="1" t="s">
        <v>1278</v>
      </c>
      <c r="B1094" s="1" t="s">
        <v>3477</v>
      </c>
    </row>
    <row r="1095" spans="1:2" ht="15.5" x14ac:dyDescent="0.35">
      <c r="A1095" s="1" t="s">
        <v>1277</v>
      </c>
      <c r="B1095" s="1" t="s">
        <v>3478</v>
      </c>
    </row>
    <row r="1096" spans="1:2" ht="15.5" x14ac:dyDescent="0.35">
      <c r="A1096" s="1" t="s">
        <v>1276</v>
      </c>
      <c r="B1096" s="1" t="s">
        <v>3479</v>
      </c>
    </row>
    <row r="1097" spans="1:2" ht="15.5" x14ac:dyDescent="0.35">
      <c r="A1097" s="1" t="s">
        <v>1275</v>
      </c>
      <c r="B1097" s="1" t="s">
        <v>3480</v>
      </c>
    </row>
    <row r="1098" spans="1:2" ht="15.5" x14ac:dyDescent="0.35">
      <c r="A1098" s="1" t="s">
        <v>1274</v>
      </c>
      <c r="B1098" s="1" t="s">
        <v>3481</v>
      </c>
    </row>
    <row r="1099" spans="1:2" ht="15.5" x14ac:dyDescent="0.35">
      <c r="A1099" s="1" t="s">
        <v>1273</v>
      </c>
      <c r="B1099" s="1" t="s">
        <v>3482</v>
      </c>
    </row>
    <row r="1100" spans="1:2" ht="15.5" x14ac:dyDescent="0.35">
      <c r="A1100" s="1" t="s">
        <v>1272</v>
      </c>
      <c r="B1100" s="1" t="s">
        <v>3483</v>
      </c>
    </row>
    <row r="1101" spans="1:2" ht="15.5" x14ac:dyDescent="0.35">
      <c r="A1101" s="1" t="s">
        <v>1271</v>
      </c>
      <c r="B1101" s="1" t="s">
        <v>3484</v>
      </c>
    </row>
    <row r="1102" spans="1:2" ht="15.5" x14ac:dyDescent="0.35">
      <c r="A1102" s="1" t="s">
        <v>1270</v>
      </c>
      <c r="B1102" s="1" t="s">
        <v>3485</v>
      </c>
    </row>
    <row r="1103" spans="1:2" ht="15.5" x14ac:dyDescent="0.35">
      <c r="A1103" s="1" t="s">
        <v>1269</v>
      </c>
      <c r="B1103" s="1" t="s">
        <v>3486</v>
      </c>
    </row>
    <row r="1104" spans="1:2" ht="15.5" x14ac:dyDescent="0.35">
      <c r="A1104" s="1" t="s">
        <v>1268</v>
      </c>
      <c r="B1104" s="1" t="s">
        <v>3487</v>
      </c>
    </row>
    <row r="1105" spans="1:2" ht="15.5" x14ac:dyDescent="0.35">
      <c r="A1105" s="1" t="s">
        <v>1267</v>
      </c>
      <c r="B1105" s="1" t="s">
        <v>3488</v>
      </c>
    </row>
    <row r="1106" spans="1:2" ht="15.5" x14ac:dyDescent="0.35">
      <c r="A1106" s="1" t="s">
        <v>1266</v>
      </c>
      <c r="B1106" s="1" t="s">
        <v>3489</v>
      </c>
    </row>
    <row r="1107" spans="1:2" ht="15.5" x14ac:dyDescent="0.35">
      <c r="A1107" s="1" t="s">
        <v>1265</v>
      </c>
      <c r="B1107" s="1" t="s">
        <v>3490</v>
      </c>
    </row>
    <row r="1108" spans="1:2" ht="15.5" x14ac:dyDescent="0.35">
      <c r="A1108" s="1" t="s">
        <v>1264</v>
      </c>
      <c r="B1108" s="1" t="s">
        <v>3491</v>
      </c>
    </row>
    <row r="1109" spans="1:2" ht="15.5" x14ac:dyDescent="0.35">
      <c r="A1109" s="1" t="s">
        <v>1263</v>
      </c>
      <c r="B1109" s="1" t="s">
        <v>3492</v>
      </c>
    </row>
    <row r="1110" spans="1:2" ht="15.5" x14ac:dyDescent="0.35">
      <c r="A1110" s="1" t="s">
        <v>1262</v>
      </c>
      <c r="B1110" s="1" t="s">
        <v>3493</v>
      </c>
    </row>
    <row r="1111" spans="1:2" ht="15.5" x14ac:dyDescent="0.35">
      <c r="A1111" s="1" t="s">
        <v>1261</v>
      </c>
      <c r="B1111" s="1" t="s">
        <v>3494</v>
      </c>
    </row>
    <row r="1112" spans="1:2" ht="15.5" x14ac:dyDescent="0.35">
      <c r="A1112" s="1" t="s">
        <v>1260</v>
      </c>
      <c r="B1112" s="1" t="s">
        <v>3495</v>
      </c>
    </row>
    <row r="1113" spans="1:2" ht="15.5" x14ac:dyDescent="0.35">
      <c r="A1113" s="1" t="s">
        <v>1259</v>
      </c>
      <c r="B1113" s="1" t="s">
        <v>3496</v>
      </c>
    </row>
    <row r="1114" spans="1:2" ht="15.5" x14ac:dyDescent="0.35">
      <c r="A1114" s="1" t="s">
        <v>1258</v>
      </c>
      <c r="B1114" s="1" t="s">
        <v>3497</v>
      </c>
    </row>
    <row r="1115" spans="1:2" ht="15.5" x14ac:dyDescent="0.35">
      <c r="A1115" s="1" t="s">
        <v>1257</v>
      </c>
      <c r="B1115" s="1" t="s">
        <v>3498</v>
      </c>
    </row>
    <row r="1116" spans="1:2" ht="15.5" x14ac:dyDescent="0.35">
      <c r="A1116" s="1" t="s">
        <v>1256</v>
      </c>
      <c r="B1116" s="1" t="s">
        <v>3499</v>
      </c>
    </row>
    <row r="1117" spans="1:2" ht="15.5" x14ac:dyDescent="0.35">
      <c r="A1117" s="1" t="s">
        <v>1255</v>
      </c>
      <c r="B1117" s="1" t="s">
        <v>3500</v>
      </c>
    </row>
    <row r="1118" spans="1:2" ht="15.5" x14ac:dyDescent="0.35">
      <c r="A1118" s="1" t="s">
        <v>1254</v>
      </c>
      <c r="B1118" s="1" t="s">
        <v>3501</v>
      </c>
    </row>
    <row r="1119" spans="1:2" ht="15.5" x14ac:dyDescent="0.35">
      <c r="A1119" s="1" t="s">
        <v>1253</v>
      </c>
      <c r="B1119" s="1" t="s">
        <v>3502</v>
      </c>
    </row>
    <row r="1120" spans="1:2" ht="15.5" x14ac:dyDescent="0.35">
      <c r="A1120" s="1" t="s">
        <v>1252</v>
      </c>
      <c r="B1120" s="1" t="s">
        <v>3503</v>
      </c>
    </row>
    <row r="1121" spans="1:2" ht="15.5" x14ac:dyDescent="0.35">
      <c r="A1121" s="1" t="s">
        <v>1251</v>
      </c>
      <c r="B1121" s="1" t="s">
        <v>3504</v>
      </c>
    </row>
    <row r="1122" spans="1:2" ht="15.5" x14ac:dyDescent="0.35">
      <c r="A1122" s="1" t="s">
        <v>1250</v>
      </c>
      <c r="B1122" s="1" t="s">
        <v>3505</v>
      </c>
    </row>
    <row r="1123" spans="1:2" ht="15.5" x14ac:dyDescent="0.35">
      <c r="A1123" s="1" t="s">
        <v>1249</v>
      </c>
      <c r="B1123" s="1" t="s">
        <v>3506</v>
      </c>
    </row>
    <row r="1124" spans="1:2" ht="15.5" x14ac:dyDescent="0.35">
      <c r="A1124" s="1" t="s">
        <v>1248</v>
      </c>
      <c r="B1124" s="1" t="s">
        <v>3507</v>
      </c>
    </row>
    <row r="1125" spans="1:2" ht="15.5" x14ac:dyDescent="0.35">
      <c r="A1125" s="1" t="s">
        <v>1247</v>
      </c>
      <c r="B1125" s="1" t="s">
        <v>3508</v>
      </c>
    </row>
    <row r="1126" spans="1:2" ht="15.5" x14ac:dyDescent="0.35">
      <c r="A1126" s="1" t="s">
        <v>1246</v>
      </c>
      <c r="B1126" s="1" t="s">
        <v>3509</v>
      </c>
    </row>
    <row r="1127" spans="1:2" ht="15.5" x14ac:dyDescent="0.35">
      <c r="A1127" s="1" t="s">
        <v>1245</v>
      </c>
      <c r="B1127" s="1" t="s">
        <v>3510</v>
      </c>
    </row>
    <row r="1128" spans="1:2" ht="15.5" x14ac:dyDescent="0.35">
      <c r="A1128" s="1" t="s">
        <v>1244</v>
      </c>
      <c r="B1128" s="1" t="s">
        <v>3511</v>
      </c>
    </row>
    <row r="1129" spans="1:2" ht="15.5" x14ac:dyDescent="0.35">
      <c r="A1129" s="1" t="s">
        <v>1243</v>
      </c>
      <c r="B1129" s="1" t="s">
        <v>3512</v>
      </c>
    </row>
    <row r="1130" spans="1:2" ht="15.5" x14ac:dyDescent="0.35">
      <c r="A1130" s="1" t="s">
        <v>1242</v>
      </c>
      <c r="B1130" s="1" t="s">
        <v>3513</v>
      </c>
    </row>
    <row r="1131" spans="1:2" ht="15.5" x14ac:dyDescent="0.35">
      <c r="A1131" s="1" t="s">
        <v>1241</v>
      </c>
      <c r="B1131" s="1" t="s">
        <v>3514</v>
      </c>
    </row>
    <row r="1132" spans="1:2" ht="15.5" x14ac:dyDescent="0.35">
      <c r="A1132" s="1" t="s">
        <v>1240</v>
      </c>
      <c r="B1132" s="1" t="s">
        <v>3515</v>
      </c>
    </row>
    <row r="1133" spans="1:2" ht="15.5" x14ac:dyDescent="0.35">
      <c r="A1133" s="1" t="s">
        <v>1239</v>
      </c>
      <c r="B1133" s="1" t="s">
        <v>3516</v>
      </c>
    </row>
    <row r="1134" spans="1:2" ht="15.5" x14ac:dyDescent="0.35">
      <c r="A1134" s="1" t="s">
        <v>1238</v>
      </c>
      <c r="B1134" s="1" t="s">
        <v>3517</v>
      </c>
    </row>
    <row r="1135" spans="1:2" ht="15.5" x14ac:dyDescent="0.35">
      <c r="A1135" s="1" t="s">
        <v>1237</v>
      </c>
      <c r="B1135" s="1" t="s">
        <v>3518</v>
      </c>
    </row>
    <row r="1136" spans="1:2" ht="15.5" x14ac:dyDescent="0.35">
      <c r="A1136" s="1" t="s">
        <v>1236</v>
      </c>
      <c r="B1136" s="1" t="s">
        <v>3519</v>
      </c>
    </row>
    <row r="1137" spans="1:2" ht="15.5" x14ac:dyDescent="0.35">
      <c r="A1137" s="1" t="s">
        <v>1235</v>
      </c>
      <c r="B1137" s="1" t="s">
        <v>3520</v>
      </c>
    </row>
    <row r="1138" spans="1:2" ht="15.5" x14ac:dyDescent="0.35">
      <c r="A1138" s="1" t="s">
        <v>1234</v>
      </c>
      <c r="B1138" s="1" t="s">
        <v>3521</v>
      </c>
    </row>
    <row r="1139" spans="1:2" ht="15.5" x14ac:dyDescent="0.35">
      <c r="A1139" s="1" t="s">
        <v>1233</v>
      </c>
      <c r="B1139" s="1" t="s">
        <v>3522</v>
      </c>
    </row>
    <row r="1140" spans="1:2" ht="15.5" x14ac:dyDescent="0.35">
      <c r="A1140" s="1" t="s">
        <v>1232</v>
      </c>
      <c r="B1140" s="1" t="s">
        <v>3523</v>
      </c>
    </row>
    <row r="1141" spans="1:2" ht="15.5" x14ac:dyDescent="0.35">
      <c r="A1141" s="1" t="s">
        <v>1231</v>
      </c>
      <c r="B1141" s="1" t="s">
        <v>3524</v>
      </c>
    </row>
    <row r="1142" spans="1:2" ht="15.5" x14ac:dyDescent="0.35">
      <c r="A1142" s="1" t="s">
        <v>1230</v>
      </c>
      <c r="B1142" s="1" t="s">
        <v>3525</v>
      </c>
    </row>
    <row r="1143" spans="1:2" ht="15.5" x14ac:dyDescent="0.35">
      <c r="A1143" s="1" t="s">
        <v>1229</v>
      </c>
      <c r="B1143" s="1" t="s">
        <v>3526</v>
      </c>
    </row>
    <row r="1144" spans="1:2" ht="15.5" x14ac:dyDescent="0.35">
      <c r="A1144" s="1" t="s">
        <v>1228</v>
      </c>
      <c r="B1144" s="1" t="s">
        <v>3527</v>
      </c>
    </row>
    <row r="1145" spans="1:2" ht="15.5" x14ac:dyDescent="0.35">
      <c r="A1145" s="1" t="s">
        <v>1227</v>
      </c>
      <c r="B1145" s="1" t="s">
        <v>3528</v>
      </c>
    </row>
    <row r="1146" spans="1:2" ht="15.5" x14ac:dyDescent="0.35">
      <c r="A1146" s="1" t="s">
        <v>1226</v>
      </c>
      <c r="B1146" s="1" t="s">
        <v>3529</v>
      </c>
    </row>
    <row r="1147" spans="1:2" ht="15.5" x14ac:dyDescent="0.35">
      <c r="A1147" s="1" t="s">
        <v>1225</v>
      </c>
      <c r="B1147" s="1" t="s">
        <v>3530</v>
      </c>
    </row>
    <row r="1148" spans="1:2" ht="15.5" x14ac:dyDescent="0.35">
      <c r="A1148" s="1" t="s">
        <v>1224</v>
      </c>
      <c r="B1148" s="1" t="s">
        <v>3531</v>
      </c>
    </row>
    <row r="1149" spans="1:2" ht="15.5" x14ac:dyDescent="0.35">
      <c r="A1149" s="1" t="s">
        <v>1223</v>
      </c>
      <c r="B1149" s="1" t="s">
        <v>3532</v>
      </c>
    </row>
    <row r="1150" spans="1:2" ht="15.5" x14ac:dyDescent="0.35">
      <c r="A1150" s="1" t="s">
        <v>1222</v>
      </c>
      <c r="B1150" s="1" t="s">
        <v>3533</v>
      </c>
    </row>
    <row r="1151" spans="1:2" ht="15.5" x14ac:dyDescent="0.35">
      <c r="A1151" s="1" t="s">
        <v>1221</v>
      </c>
      <c r="B1151" s="1" t="s">
        <v>3534</v>
      </c>
    </row>
    <row r="1152" spans="1:2" ht="15.5" x14ac:dyDescent="0.35">
      <c r="A1152" s="1" t="s">
        <v>1220</v>
      </c>
      <c r="B1152" s="1" t="s">
        <v>3535</v>
      </c>
    </row>
    <row r="1153" spans="1:2" ht="15.5" x14ac:dyDescent="0.35">
      <c r="A1153" s="1" t="s">
        <v>1219</v>
      </c>
      <c r="B1153" s="1" t="s">
        <v>3536</v>
      </c>
    </row>
    <row r="1154" spans="1:2" ht="15.5" x14ac:dyDescent="0.35">
      <c r="A1154" s="1" t="s">
        <v>1218</v>
      </c>
      <c r="B1154" s="1" t="s">
        <v>3537</v>
      </c>
    </row>
    <row r="1155" spans="1:2" ht="15.5" x14ac:dyDescent="0.35">
      <c r="A1155" s="1" t="s">
        <v>1217</v>
      </c>
      <c r="B1155" s="1" t="s">
        <v>3538</v>
      </c>
    </row>
    <row r="1156" spans="1:2" ht="15.5" x14ac:dyDescent="0.35">
      <c r="A1156" s="1" t="s">
        <v>1216</v>
      </c>
      <c r="B1156" s="1" t="s">
        <v>3539</v>
      </c>
    </row>
    <row r="1157" spans="1:2" ht="15.5" x14ac:dyDescent="0.35">
      <c r="A1157" s="1" t="s">
        <v>1215</v>
      </c>
      <c r="B1157" s="1" t="s">
        <v>3540</v>
      </c>
    </row>
    <row r="1158" spans="1:2" ht="15.5" x14ac:dyDescent="0.35">
      <c r="A1158" s="1" t="s">
        <v>1214</v>
      </c>
      <c r="B1158" s="1" t="s">
        <v>3541</v>
      </c>
    </row>
    <row r="1159" spans="1:2" ht="15.5" x14ac:dyDescent="0.35">
      <c r="A1159" s="1" t="s">
        <v>1213</v>
      </c>
      <c r="B1159" s="1" t="s">
        <v>3542</v>
      </c>
    </row>
    <row r="1160" spans="1:2" ht="15.5" x14ac:dyDescent="0.35">
      <c r="A1160" s="1" t="s">
        <v>1212</v>
      </c>
      <c r="B1160" s="1" t="s">
        <v>3543</v>
      </c>
    </row>
    <row r="1161" spans="1:2" ht="15.5" x14ac:dyDescent="0.35">
      <c r="A1161" s="1" t="s">
        <v>1211</v>
      </c>
      <c r="B1161" s="1" t="s">
        <v>3544</v>
      </c>
    </row>
    <row r="1162" spans="1:2" ht="15.5" x14ac:dyDescent="0.35">
      <c r="A1162" s="1" t="s">
        <v>1210</v>
      </c>
      <c r="B1162" s="1" t="s">
        <v>3545</v>
      </c>
    </row>
    <row r="1163" spans="1:2" ht="15.5" x14ac:dyDescent="0.35">
      <c r="A1163" s="1" t="s">
        <v>1209</v>
      </c>
      <c r="B1163" s="1" t="s">
        <v>3546</v>
      </c>
    </row>
    <row r="1164" spans="1:2" ht="15.5" x14ac:dyDescent="0.35">
      <c r="A1164" s="1" t="s">
        <v>1208</v>
      </c>
      <c r="B1164" s="1" t="s">
        <v>3547</v>
      </c>
    </row>
    <row r="1165" spans="1:2" ht="15.5" x14ac:dyDescent="0.35">
      <c r="A1165" s="1" t="s">
        <v>1207</v>
      </c>
      <c r="B1165" s="1" t="s">
        <v>3548</v>
      </c>
    </row>
    <row r="1166" spans="1:2" ht="15.5" x14ac:dyDescent="0.35">
      <c r="A1166" s="1" t="s">
        <v>1206</v>
      </c>
      <c r="B1166" s="1" t="s">
        <v>3549</v>
      </c>
    </row>
    <row r="1167" spans="1:2" ht="15.5" x14ac:dyDescent="0.35">
      <c r="A1167" s="1" t="s">
        <v>1205</v>
      </c>
      <c r="B1167" s="1" t="s">
        <v>3550</v>
      </c>
    </row>
    <row r="1168" spans="1:2" ht="15.5" x14ac:dyDescent="0.35">
      <c r="A1168" s="1" t="s">
        <v>1204</v>
      </c>
      <c r="B1168" s="1" t="s">
        <v>3551</v>
      </c>
    </row>
    <row r="1169" spans="1:2" ht="15.5" x14ac:dyDescent="0.35">
      <c r="A1169" s="1" t="s">
        <v>1203</v>
      </c>
      <c r="B1169" s="1" t="s">
        <v>3552</v>
      </c>
    </row>
    <row r="1170" spans="1:2" ht="15.5" x14ac:dyDescent="0.35">
      <c r="A1170" s="1" t="s">
        <v>1202</v>
      </c>
      <c r="B1170" s="1" t="s">
        <v>3553</v>
      </c>
    </row>
    <row r="1171" spans="1:2" ht="15.5" x14ac:dyDescent="0.35">
      <c r="A1171" s="1" t="s">
        <v>1201</v>
      </c>
      <c r="B1171" s="1" t="s">
        <v>3554</v>
      </c>
    </row>
    <row r="1172" spans="1:2" ht="15.5" x14ac:dyDescent="0.35">
      <c r="A1172" s="1" t="s">
        <v>1200</v>
      </c>
      <c r="B1172" s="1" t="s">
        <v>3555</v>
      </c>
    </row>
    <row r="1173" spans="1:2" ht="15.5" x14ac:dyDescent="0.35">
      <c r="A1173" s="1" t="s">
        <v>1199</v>
      </c>
      <c r="B1173" s="1" t="s">
        <v>3556</v>
      </c>
    </row>
    <row r="1174" spans="1:2" ht="15.5" x14ac:dyDescent="0.35">
      <c r="A1174" s="1" t="s">
        <v>1198</v>
      </c>
      <c r="B1174" s="1" t="s">
        <v>3557</v>
      </c>
    </row>
    <row r="1175" spans="1:2" ht="15.5" x14ac:dyDescent="0.35">
      <c r="A1175" s="1" t="s">
        <v>1197</v>
      </c>
      <c r="B1175" s="1" t="s">
        <v>3558</v>
      </c>
    </row>
    <row r="1176" spans="1:2" ht="15.5" x14ac:dyDescent="0.35">
      <c r="A1176" s="1" t="s">
        <v>1196</v>
      </c>
      <c r="B1176" s="1" t="s">
        <v>3559</v>
      </c>
    </row>
    <row r="1177" spans="1:2" ht="15.5" x14ac:dyDescent="0.35">
      <c r="A1177" s="1" t="s">
        <v>1195</v>
      </c>
      <c r="B1177" s="1" t="s">
        <v>3560</v>
      </c>
    </row>
    <row r="1178" spans="1:2" ht="15.5" x14ac:dyDescent="0.35">
      <c r="A1178" s="1" t="s">
        <v>1194</v>
      </c>
      <c r="B1178" s="1" t="s">
        <v>3561</v>
      </c>
    </row>
    <row r="1179" spans="1:2" ht="15.5" x14ac:dyDescent="0.35">
      <c r="A1179" s="1" t="s">
        <v>1193</v>
      </c>
      <c r="B1179" s="1" t="s">
        <v>3562</v>
      </c>
    </row>
    <row r="1180" spans="1:2" ht="15.5" x14ac:dyDescent="0.35">
      <c r="A1180" s="1" t="s">
        <v>1192</v>
      </c>
      <c r="B1180" s="1" t="s">
        <v>3563</v>
      </c>
    </row>
    <row r="1181" spans="1:2" ht="15.5" x14ac:dyDescent="0.35">
      <c r="A1181" s="1" t="s">
        <v>1191</v>
      </c>
      <c r="B1181" s="1" t="s">
        <v>3564</v>
      </c>
    </row>
    <row r="1182" spans="1:2" ht="15.5" x14ac:dyDescent="0.35">
      <c r="A1182" s="1" t="s">
        <v>1190</v>
      </c>
      <c r="B1182" s="1" t="s">
        <v>3565</v>
      </c>
    </row>
    <row r="1183" spans="1:2" ht="15.5" x14ac:dyDescent="0.35">
      <c r="A1183" s="1" t="s">
        <v>1189</v>
      </c>
      <c r="B1183" s="1" t="s">
        <v>3566</v>
      </c>
    </row>
    <row r="1184" spans="1:2" ht="15.5" x14ac:dyDescent="0.35">
      <c r="A1184" s="1" t="s">
        <v>1188</v>
      </c>
      <c r="B1184" s="1" t="s">
        <v>3567</v>
      </c>
    </row>
    <row r="1185" spans="1:2" ht="15.5" x14ac:dyDescent="0.35">
      <c r="A1185" s="1" t="s">
        <v>1187</v>
      </c>
      <c r="B1185" s="1" t="s">
        <v>3568</v>
      </c>
    </row>
    <row r="1186" spans="1:2" ht="15.5" x14ac:dyDescent="0.35">
      <c r="A1186" s="1" t="s">
        <v>1186</v>
      </c>
      <c r="B1186" s="1" t="s">
        <v>3569</v>
      </c>
    </row>
    <row r="1187" spans="1:2" ht="15.5" x14ac:dyDescent="0.35">
      <c r="A1187" s="1" t="s">
        <v>1185</v>
      </c>
      <c r="B1187" s="1" t="s">
        <v>3570</v>
      </c>
    </row>
    <row r="1188" spans="1:2" ht="15.5" x14ac:dyDescent="0.35">
      <c r="A1188" s="1" t="s">
        <v>1184</v>
      </c>
      <c r="B1188" s="1" t="s">
        <v>3571</v>
      </c>
    </row>
    <row r="1189" spans="1:2" ht="15.5" x14ac:dyDescent="0.35">
      <c r="A1189" s="1" t="s">
        <v>1183</v>
      </c>
      <c r="B1189" s="1" t="s">
        <v>3572</v>
      </c>
    </row>
    <row r="1190" spans="1:2" ht="15.5" x14ac:dyDescent="0.35">
      <c r="A1190" s="1" t="s">
        <v>1182</v>
      </c>
      <c r="B1190" s="1" t="s">
        <v>3573</v>
      </c>
    </row>
    <row r="1191" spans="1:2" ht="15.5" x14ac:dyDescent="0.35">
      <c r="A1191" s="1" t="s">
        <v>1181</v>
      </c>
      <c r="B1191" s="1" t="s">
        <v>3574</v>
      </c>
    </row>
    <row r="1192" spans="1:2" ht="15.5" x14ac:dyDescent="0.35">
      <c r="A1192" s="1" t="s">
        <v>1180</v>
      </c>
      <c r="B1192" s="1" t="s">
        <v>3575</v>
      </c>
    </row>
    <row r="1193" spans="1:2" ht="15.5" x14ac:dyDescent="0.35">
      <c r="A1193" s="1" t="s">
        <v>1179</v>
      </c>
      <c r="B1193" s="1" t="s">
        <v>3576</v>
      </c>
    </row>
    <row r="1194" spans="1:2" ht="15.5" x14ac:dyDescent="0.35">
      <c r="A1194" s="1" t="s">
        <v>1178</v>
      </c>
      <c r="B1194" s="1" t="s">
        <v>3577</v>
      </c>
    </row>
    <row r="1195" spans="1:2" ht="15.5" x14ac:dyDescent="0.35">
      <c r="A1195" s="1" t="s">
        <v>1177</v>
      </c>
      <c r="B1195" s="1" t="s">
        <v>3578</v>
      </c>
    </row>
    <row r="1196" spans="1:2" ht="15.5" x14ac:dyDescent="0.35">
      <c r="A1196" s="1" t="s">
        <v>1176</v>
      </c>
      <c r="B1196" s="1" t="s">
        <v>3579</v>
      </c>
    </row>
    <row r="1197" spans="1:2" ht="15.5" x14ac:dyDescent="0.35">
      <c r="A1197" s="1" t="s">
        <v>1175</v>
      </c>
      <c r="B1197" s="1" t="s">
        <v>3580</v>
      </c>
    </row>
    <row r="1198" spans="1:2" ht="15.5" x14ac:dyDescent="0.35">
      <c r="A1198" s="1" t="s">
        <v>1174</v>
      </c>
      <c r="B1198" s="1" t="s">
        <v>3581</v>
      </c>
    </row>
    <row r="1199" spans="1:2" ht="15.5" x14ac:dyDescent="0.35">
      <c r="A1199" s="1" t="s">
        <v>1173</v>
      </c>
      <c r="B1199" s="1" t="s">
        <v>3582</v>
      </c>
    </row>
    <row r="1200" spans="1:2" ht="15.5" x14ac:dyDescent="0.35">
      <c r="A1200" s="1" t="s">
        <v>1172</v>
      </c>
      <c r="B1200" s="1" t="s">
        <v>3583</v>
      </c>
    </row>
    <row r="1201" spans="1:2" ht="15.5" x14ac:dyDescent="0.35">
      <c r="A1201" s="1" t="s">
        <v>1171</v>
      </c>
      <c r="B1201" s="1" t="s">
        <v>3584</v>
      </c>
    </row>
    <row r="1202" spans="1:2" ht="15.5" x14ac:dyDescent="0.35">
      <c r="A1202" s="1" t="s">
        <v>1170</v>
      </c>
      <c r="B1202" s="1" t="s">
        <v>3585</v>
      </c>
    </row>
    <row r="1203" spans="1:2" ht="15.5" x14ac:dyDescent="0.35">
      <c r="A1203" s="1" t="s">
        <v>1169</v>
      </c>
      <c r="B1203" s="1" t="s">
        <v>3586</v>
      </c>
    </row>
    <row r="1204" spans="1:2" ht="15.5" x14ac:dyDescent="0.35">
      <c r="A1204" s="1" t="s">
        <v>1168</v>
      </c>
      <c r="B1204" s="1" t="s">
        <v>3587</v>
      </c>
    </row>
    <row r="1205" spans="1:2" ht="15.5" x14ac:dyDescent="0.35">
      <c r="A1205" s="1" t="s">
        <v>1167</v>
      </c>
      <c r="B1205" s="1" t="s">
        <v>3588</v>
      </c>
    </row>
    <row r="1206" spans="1:2" ht="15.5" x14ac:dyDescent="0.35">
      <c r="A1206" s="1" t="s">
        <v>1166</v>
      </c>
      <c r="B1206" s="1" t="s">
        <v>3589</v>
      </c>
    </row>
    <row r="1207" spans="1:2" ht="15.5" x14ac:dyDescent="0.35">
      <c r="A1207" s="1" t="s">
        <v>1165</v>
      </c>
      <c r="B1207" s="1" t="s">
        <v>3590</v>
      </c>
    </row>
    <row r="1208" spans="1:2" ht="15.5" x14ac:dyDescent="0.35">
      <c r="A1208" s="1" t="s">
        <v>1164</v>
      </c>
      <c r="B1208" s="1" t="s">
        <v>3591</v>
      </c>
    </row>
    <row r="1209" spans="1:2" ht="15.5" x14ac:dyDescent="0.35">
      <c r="A1209" s="1" t="s">
        <v>1163</v>
      </c>
      <c r="B1209" s="1" t="s">
        <v>3592</v>
      </c>
    </row>
    <row r="1210" spans="1:2" ht="15.5" x14ac:dyDescent="0.35">
      <c r="A1210" s="1" t="s">
        <v>1162</v>
      </c>
      <c r="B1210" s="1" t="s">
        <v>3593</v>
      </c>
    </row>
    <row r="1211" spans="1:2" ht="15.5" x14ac:dyDescent="0.35">
      <c r="A1211" s="1" t="s">
        <v>1161</v>
      </c>
      <c r="B1211" s="1" t="s">
        <v>3594</v>
      </c>
    </row>
    <row r="1212" spans="1:2" ht="15.5" x14ac:dyDescent="0.35">
      <c r="A1212" s="1" t="s">
        <v>1160</v>
      </c>
      <c r="B1212" s="1" t="s">
        <v>3595</v>
      </c>
    </row>
    <row r="1213" spans="1:2" ht="15.5" x14ac:dyDescent="0.35">
      <c r="A1213" s="1" t="s">
        <v>1159</v>
      </c>
      <c r="B1213" s="1" t="s">
        <v>3596</v>
      </c>
    </row>
    <row r="1214" spans="1:2" ht="15.5" x14ac:dyDescent="0.35">
      <c r="A1214" s="1" t="s">
        <v>1158</v>
      </c>
      <c r="B1214" s="1" t="s">
        <v>3597</v>
      </c>
    </row>
    <row r="1215" spans="1:2" ht="15.5" x14ac:dyDescent="0.35">
      <c r="A1215" s="1" t="s">
        <v>1157</v>
      </c>
      <c r="B1215" s="1" t="s">
        <v>3598</v>
      </c>
    </row>
    <row r="1216" spans="1:2" ht="15.5" x14ac:dyDescent="0.35">
      <c r="A1216" s="1" t="s">
        <v>1156</v>
      </c>
      <c r="B1216" s="1" t="s">
        <v>3599</v>
      </c>
    </row>
    <row r="1217" spans="1:2" ht="15.5" x14ac:dyDescent="0.35">
      <c r="A1217" s="1" t="s">
        <v>1155</v>
      </c>
      <c r="B1217" s="1" t="s">
        <v>3600</v>
      </c>
    </row>
    <row r="1218" spans="1:2" ht="15.5" x14ac:dyDescent="0.35">
      <c r="A1218" s="1" t="s">
        <v>1154</v>
      </c>
      <c r="B1218" s="1" t="s">
        <v>3601</v>
      </c>
    </row>
    <row r="1219" spans="1:2" ht="15.5" x14ac:dyDescent="0.35">
      <c r="A1219" s="1" t="s">
        <v>1153</v>
      </c>
      <c r="B1219" s="1" t="s">
        <v>3602</v>
      </c>
    </row>
    <row r="1220" spans="1:2" ht="15.5" x14ac:dyDescent="0.35">
      <c r="A1220" s="1" t="s">
        <v>1152</v>
      </c>
      <c r="B1220" s="1" t="s">
        <v>3603</v>
      </c>
    </row>
    <row r="1221" spans="1:2" ht="15.5" x14ac:dyDescent="0.35">
      <c r="A1221" s="1" t="s">
        <v>1151</v>
      </c>
      <c r="B1221" s="1" t="s">
        <v>3604</v>
      </c>
    </row>
    <row r="1222" spans="1:2" ht="15.5" x14ac:dyDescent="0.35">
      <c r="A1222" s="1" t="s">
        <v>1150</v>
      </c>
      <c r="B1222" s="1" t="s">
        <v>3605</v>
      </c>
    </row>
    <row r="1223" spans="1:2" ht="15.5" x14ac:dyDescent="0.35">
      <c r="A1223" s="1" t="s">
        <v>1149</v>
      </c>
      <c r="B1223" s="1" t="s">
        <v>3606</v>
      </c>
    </row>
    <row r="1224" spans="1:2" ht="15.5" x14ac:dyDescent="0.35">
      <c r="A1224" s="1" t="s">
        <v>1148</v>
      </c>
      <c r="B1224" s="1" t="s">
        <v>3607</v>
      </c>
    </row>
    <row r="1225" spans="1:2" ht="15.5" x14ac:dyDescent="0.35">
      <c r="A1225" s="1" t="s">
        <v>1147</v>
      </c>
      <c r="B1225" s="1" t="s">
        <v>3608</v>
      </c>
    </row>
    <row r="1226" spans="1:2" ht="15.5" x14ac:dyDescent="0.35">
      <c r="A1226" s="1" t="s">
        <v>1146</v>
      </c>
      <c r="B1226" s="1" t="s">
        <v>3609</v>
      </c>
    </row>
    <row r="1227" spans="1:2" ht="15.5" x14ac:dyDescent="0.35">
      <c r="A1227" s="1" t="s">
        <v>1145</v>
      </c>
      <c r="B1227" s="1" t="s">
        <v>3610</v>
      </c>
    </row>
    <row r="1228" spans="1:2" ht="15.5" x14ac:dyDescent="0.35">
      <c r="A1228" s="1" t="s">
        <v>1144</v>
      </c>
      <c r="B1228" s="1" t="s">
        <v>3611</v>
      </c>
    </row>
    <row r="1229" spans="1:2" ht="15.5" x14ac:dyDescent="0.35">
      <c r="A1229" s="1" t="s">
        <v>1143</v>
      </c>
      <c r="B1229" s="1" t="s">
        <v>3612</v>
      </c>
    </row>
    <row r="1230" spans="1:2" ht="15.5" x14ac:dyDescent="0.35">
      <c r="A1230" s="1" t="s">
        <v>1142</v>
      </c>
      <c r="B1230" s="1" t="s">
        <v>3613</v>
      </c>
    </row>
    <row r="1231" spans="1:2" ht="15.5" x14ac:dyDescent="0.35">
      <c r="A1231" s="1" t="s">
        <v>1141</v>
      </c>
      <c r="B1231" s="1" t="s">
        <v>3614</v>
      </c>
    </row>
    <row r="1232" spans="1:2" ht="15.5" x14ac:dyDescent="0.35">
      <c r="A1232" s="1" t="s">
        <v>1140</v>
      </c>
      <c r="B1232" s="1" t="s">
        <v>3615</v>
      </c>
    </row>
    <row r="1233" spans="1:2" ht="15.5" x14ac:dyDescent="0.35">
      <c r="A1233" s="1" t="s">
        <v>1139</v>
      </c>
      <c r="B1233" s="1" t="s">
        <v>3616</v>
      </c>
    </row>
    <row r="1234" spans="1:2" ht="15.5" x14ac:dyDescent="0.35">
      <c r="A1234" s="1" t="s">
        <v>1138</v>
      </c>
      <c r="B1234" s="1" t="s">
        <v>3617</v>
      </c>
    </row>
    <row r="1235" spans="1:2" ht="15.5" x14ac:dyDescent="0.35">
      <c r="A1235" s="1" t="s">
        <v>1137</v>
      </c>
      <c r="B1235" s="1" t="s">
        <v>3618</v>
      </c>
    </row>
    <row r="1236" spans="1:2" ht="15.5" x14ac:dyDescent="0.35">
      <c r="A1236" s="1" t="s">
        <v>1136</v>
      </c>
      <c r="B1236" s="1" t="s">
        <v>3619</v>
      </c>
    </row>
    <row r="1237" spans="1:2" ht="15.5" x14ac:dyDescent="0.35">
      <c r="A1237" s="1" t="s">
        <v>1135</v>
      </c>
      <c r="B1237" s="1" t="s">
        <v>3620</v>
      </c>
    </row>
    <row r="1238" spans="1:2" ht="15.5" x14ac:dyDescent="0.35">
      <c r="A1238" s="1" t="s">
        <v>1134</v>
      </c>
      <c r="B1238" s="1" t="s">
        <v>3621</v>
      </c>
    </row>
    <row r="1239" spans="1:2" ht="15.5" x14ac:dyDescent="0.35">
      <c r="A1239" s="1" t="s">
        <v>1133</v>
      </c>
      <c r="B1239" s="1" t="s">
        <v>3622</v>
      </c>
    </row>
    <row r="1240" spans="1:2" ht="15.5" x14ac:dyDescent="0.35">
      <c r="A1240" s="1" t="s">
        <v>1132</v>
      </c>
      <c r="B1240" s="1" t="s">
        <v>3623</v>
      </c>
    </row>
    <row r="1241" spans="1:2" ht="15.5" x14ac:dyDescent="0.35">
      <c r="A1241" s="1" t="s">
        <v>1131</v>
      </c>
      <c r="B1241" s="1" t="s">
        <v>3624</v>
      </c>
    </row>
    <row r="1242" spans="1:2" ht="15.5" x14ac:dyDescent="0.35">
      <c r="A1242" s="1" t="s">
        <v>1130</v>
      </c>
      <c r="B1242" s="1" t="s">
        <v>3625</v>
      </c>
    </row>
    <row r="1243" spans="1:2" ht="15.5" x14ac:dyDescent="0.35">
      <c r="A1243" s="1" t="s">
        <v>1129</v>
      </c>
      <c r="B1243" s="1" t="s">
        <v>3626</v>
      </c>
    </row>
    <row r="1244" spans="1:2" ht="15.5" x14ac:dyDescent="0.35">
      <c r="A1244" s="1" t="s">
        <v>1128</v>
      </c>
      <c r="B1244" s="1" t="s">
        <v>3627</v>
      </c>
    </row>
    <row r="1245" spans="1:2" ht="15.5" x14ac:dyDescent="0.35">
      <c r="A1245" s="1" t="s">
        <v>1127</v>
      </c>
      <c r="B1245" s="1" t="s">
        <v>3628</v>
      </c>
    </row>
    <row r="1246" spans="1:2" ht="15.5" x14ac:dyDescent="0.35">
      <c r="A1246" s="1" t="s">
        <v>1126</v>
      </c>
      <c r="B1246" s="1" t="s">
        <v>3629</v>
      </c>
    </row>
    <row r="1247" spans="1:2" ht="15.5" x14ac:dyDescent="0.35">
      <c r="A1247" s="1" t="s">
        <v>1125</v>
      </c>
      <c r="B1247" s="1" t="s">
        <v>3630</v>
      </c>
    </row>
    <row r="1248" spans="1:2" ht="15.5" x14ac:dyDescent="0.35">
      <c r="A1248" s="1" t="s">
        <v>1124</v>
      </c>
      <c r="B1248" s="1" t="s">
        <v>3631</v>
      </c>
    </row>
    <row r="1249" spans="1:2" ht="15.5" x14ac:dyDescent="0.35">
      <c r="A1249" s="1" t="s">
        <v>1123</v>
      </c>
      <c r="B1249" s="1" t="s">
        <v>3632</v>
      </c>
    </row>
    <row r="1250" spans="1:2" ht="15.5" x14ac:dyDescent="0.35">
      <c r="A1250" s="1" t="s">
        <v>1122</v>
      </c>
      <c r="B1250" s="1" t="s">
        <v>3633</v>
      </c>
    </row>
    <row r="1251" spans="1:2" ht="15.5" x14ac:dyDescent="0.35">
      <c r="A1251" s="1" t="s">
        <v>1121</v>
      </c>
      <c r="B1251" s="1" t="s">
        <v>3634</v>
      </c>
    </row>
    <row r="1252" spans="1:2" ht="15.5" x14ac:dyDescent="0.35">
      <c r="A1252" s="1" t="s">
        <v>1120</v>
      </c>
      <c r="B1252" s="1" t="s">
        <v>3635</v>
      </c>
    </row>
    <row r="1253" spans="1:2" ht="15.5" x14ac:dyDescent="0.35">
      <c r="A1253" s="1" t="s">
        <v>1119</v>
      </c>
      <c r="B1253" s="1" t="s">
        <v>3636</v>
      </c>
    </row>
    <row r="1254" spans="1:2" ht="15.5" x14ac:dyDescent="0.35">
      <c r="A1254" s="1" t="s">
        <v>1118</v>
      </c>
      <c r="B1254" s="1" t="s">
        <v>3637</v>
      </c>
    </row>
    <row r="1255" spans="1:2" ht="15.5" x14ac:dyDescent="0.35">
      <c r="A1255" s="1" t="s">
        <v>1117</v>
      </c>
      <c r="B1255" s="1" t="s">
        <v>3638</v>
      </c>
    </row>
    <row r="1256" spans="1:2" ht="15.5" x14ac:dyDescent="0.35">
      <c r="A1256" s="1" t="s">
        <v>1116</v>
      </c>
      <c r="B1256" s="1" t="s">
        <v>3639</v>
      </c>
    </row>
    <row r="1257" spans="1:2" ht="15.5" x14ac:dyDescent="0.35">
      <c r="A1257" s="1" t="s">
        <v>1115</v>
      </c>
      <c r="B1257" s="1" t="s">
        <v>3640</v>
      </c>
    </row>
    <row r="1258" spans="1:2" ht="15.5" x14ac:dyDescent="0.35">
      <c r="A1258" s="1" t="s">
        <v>1114</v>
      </c>
      <c r="B1258" s="1" t="s">
        <v>3641</v>
      </c>
    </row>
    <row r="1259" spans="1:2" ht="15.5" x14ac:dyDescent="0.35">
      <c r="A1259" s="1" t="s">
        <v>1113</v>
      </c>
      <c r="B1259" s="1" t="s">
        <v>3642</v>
      </c>
    </row>
    <row r="1260" spans="1:2" ht="15.5" x14ac:dyDescent="0.35">
      <c r="A1260" s="1" t="s">
        <v>1112</v>
      </c>
      <c r="B1260" s="1" t="s">
        <v>3643</v>
      </c>
    </row>
    <row r="1261" spans="1:2" ht="15.5" x14ac:dyDescent="0.35">
      <c r="A1261" s="1" t="s">
        <v>1111</v>
      </c>
      <c r="B1261" s="1" t="s">
        <v>3644</v>
      </c>
    </row>
    <row r="1262" spans="1:2" ht="15.5" x14ac:dyDescent="0.35">
      <c r="A1262" s="1" t="s">
        <v>1110</v>
      </c>
      <c r="B1262" s="1" t="s">
        <v>3645</v>
      </c>
    </row>
    <row r="1263" spans="1:2" ht="15.5" x14ac:dyDescent="0.35">
      <c r="A1263" s="1" t="s">
        <v>1109</v>
      </c>
      <c r="B1263" s="1" t="s">
        <v>3646</v>
      </c>
    </row>
    <row r="1264" spans="1:2" ht="15.5" x14ac:dyDescent="0.35">
      <c r="A1264" s="1" t="s">
        <v>1108</v>
      </c>
      <c r="B1264" s="1" t="s">
        <v>3647</v>
      </c>
    </row>
    <row r="1265" spans="1:2" ht="15.5" x14ac:dyDescent="0.35">
      <c r="A1265" s="1" t="s">
        <v>1107</v>
      </c>
      <c r="B1265" s="1" t="s">
        <v>3648</v>
      </c>
    </row>
    <row r="1266" spans="1:2" ht="15.5" x14ac:dyDescent="0.35">
      <c r="A1266" s="1" t="s">
        <v>1106</v>
      </c>
      <c r="B1266" s="1" t="s">
        <v>3649</v>
      </c>
    </row>
    <row r="1267" spans="1:2" ht="15.5" x14ac:dyDescent="0.35">
      <c r="A1267" s="1" t="s">
        <v>1105</v>
      </c>
      <c r="B1267" s="1" t="s">
        <v>3650</v>
      </c>
    </row>
    <row r="1268" spans="1:2" ht="15.5" x14ac:dyDescent="0.35">
      <c r="A1268" s="1" t="s">
        <v>1104</v>
      </c>
      <c r="B1268" s="1" t="s">
        <v>3651</v>
      </c>
    </row>
    <row r="1269" spans="1:2" ht="15.5" x14ac:dyDescent="0.35">
      <c r="A1269" s="1" t="s">
        <v>1103</v>
      </c>
      <c r="B1269" s="1" t="s">
        <v>3652</v>
      </c>
    </row>
    <row r="1270" spans="1:2" ht="15.5" x14ac:dyDescent="0.35">
      <c r="A1270" s="1" t="s">
        <v>1102</v>
      </c>
      <c r="B1270" s="1" t="s">
        <v>3653</v>
      </c>
    </row>
    <row r="1271" spans="1:2" ht="15.5" x14ac:dyDescent="0.35">
      <c r="A1271" s="1" t="s">
        <v>1101</v>
      </c>
      <c r="B1271" s="1" t="s">
        <v>3654</v>
      </c>
    </row>
    <row r="1272" spans="1:2" ht="15.5" x14ac:dyDescent="0.35">
      <c r="A1272" s="1" t="s">
        <v>1100</v>
      </c>
      <c r="B1272" s="1" t="s">
        <v>3655</v>
      </c>
    </row>
    <row r="1273" spans="1:2" ht="15.5" x14ac:dyDescent="0.35">
      <c r="A1273" s="1" t="s">
        <v>1099</v>
      </c>
      <c r="B1273" s="1" t="s">
        <v>3656</v>
      </c>
    </row>
    <row r="1274" spans="1:2" ht="15.5" x14ac:dyDescent="0.35">
      <c r="A1274" s="1" t="s">
        <v>1098</v>
      </c>
      <c r="B1274" s="1" t="s">
        <v>3657</v>
      </c>
    </row>
    <row r="1275" spans="1:2" ht="15.5" x14ac:dyDescent="0.35">
      <c r="A1275" s="1" t="s">
        <v>1097</v>
      </c>
      <c r="B1275" s="1" t="s">
        <v>3658</v>
      </c>
    </row>
    <row r="1276" spans="1:2" ht="15.5" x14ac:dyDescent="0.35">
      <c r="A1276" s="1" t="s">
        <v>1096</v>
      </c>
      <c r="B1276" s="1" t="s">
        <v>3659</v>
      </c>
    </row>
    <row r="1277" spans="1:2" ht="15.5" x14ac:dyDescent="0.35">
      <c r="A1277" s="1" t="s">
        <v>1095</v>
      </c>
      <c r="B1277" s="1" t="s">
        <v>3660</v>
      </c>
    </row>
    <row r="1278" spans="1:2" ht="15.5" x14ac:dyDescent="0.35">
      <c r="A1278" s="1" t="s">
        <v>1094</v>
      </c>
      <c r="B1278" s="1" t="s">
        <v>3661</v>
      </c>
    </row>
    <row r="1279" spans="1:2" ht="15.5" x14ac:dyDescent="0.35">
      <c r="A1279" s="1" t="s">
        <v>1093</v>
      </c>
      <c r="B1279" s="1" t="s">
        <v>3662</v>
      </c>
    </row>
    <row r="1280" spans="1:2" ht="15.5" x14ac:dyDescent="0.35">
      <c r="A1280" s="1" t="s">
        <v>1092</v>
      </c>
      <c r="B1280" s="1" t="s">
        <v>3663</v>
      </c>
    </row>
    <row r="1281" spans="1:2" ht="15.5" x14ac:dyDescent="0.35">
      <c r="A1281" s="1" t="s">
        <v>1091</v>
      </c>
      <c r="B1281" s="1" t="s">
        <v>3664</v>
      </c>
    </row>
    <row r="1282" spans="1:2" ht="15.5" x14ac:dyDescent="0.35">
      <c r="A1282" s="1" t="s">
        <v>1090</v>
      </c>
      <c r="B1282" s="1" t="s">
        <v>3665</v>
      </c>
    </row>
    <row r="1283" spans="1:2" ht="15.5" x14ac:dyDescent="0.35">
      <c r="A1283" s="1" t="s">
        <v>1089</v>
      </c>
      <c r="B1283" s="1" t="s">
        <v>3666</v>
      </c>
    </row>
    <row r="1284" spans="1:2" ht="15.5" x14ac:dyDescent="0.35">
      <c r="A1284" s="1" t="s">
        <v>1088</v>
      </c>
      <c r="B1284" s="1" t="s">
        <v>3667</v>
      </c>
    </row>
    <row r="1285" spans="1:2" ht="15.5" x14ac:dyDescent="0.35">
      <c r="A1285" s="1" t="s">
        <v>1087</v>
      </c>
      <c r="B1285" s="1" t="s">
        <v>3668</v>
      </c>
    </row>
    <row r="1286" spans="1:2" ht="15.5" x14ac:dyDescent="0.35">
      <c r="A1286" s="1" t="s">
        <v>1086</v>
      </c>
      <c r="B1286" s="1" t="s">
        <v>3669</v>
      </c>
    </row>
    <row r="1287" spans="1:2" ht="15.5" x14ac:dyDescent="0.35">
      <c r="A1287" s="1" t="s">
        <v>1085</v>
      </c>
      <c r="B1287" s="1" t="s">
        <v>3670</v>
      </c>
    </row>
    <row r="1288" spans="1:2" ht="15.5" x14ac:dyDescent="0.35">
      <c r="A1288" s="1" t="s">
        <v>1084</v>
      </c>
      <c r="B1288" s="1" t="s">
        <v>3671</v>
      </c>
    </row>
    <row r="1289" spans="1:2" ht="15.5" x14ac:dyDescent="0.35">
      <c r="A1289" s="1" t="s">
        <v>1083</v>
      </c>
      <c r="B1289" s="1" t="s">
        <v>3672</v>
      </c>
    </row>
    <row r="1290" spans="1:2" ht="15.5" x14ac:dyDescent="0.35">
      <c r="A1290" s="1" t="s">
        <v>1082</v>
      </c>
      <c r="B1290" s="1" t="s">
        <v>3673</v>
      </c>
    </row>
    <row r="1291" spans="1:2" ht="15.5" x14ac:dyDescent="0.35">
      <c r="A1291" s="1" t="s">
        <v>1081</v>
      </c>
      <c r="B1291" s="1" t="s">
        <v>3674</v>
      </c>
    </row>
    <row r="1292" spans="1:2" ht="15.5" x14ac:dyDescent="0.35">
      <c r="A1292" s="1" t="s">
        <v>1080</v>
      </c>
      <c r="B1292" s="1" t="s">
        <v>3675</v>
      </c>
    </row>
    <row r="1293" spans="1:2" ht="15.5" x14ac:dyDescent="0.35">
      <c r="A1293" s="1" t="s">
        <v>1079</v>
      </c>
      <c r="B1293" s="1" t="s">
        <v>3676</v>
      </c>
    </row>
    <row r="1294" spans="1:2" ht="15.5" x14ac:dyDescent="0.35">
      <c r="A1294" s="1" t="s">
        <v>1078</v>
      </c>
      <c r="B1294" s="1" t="s">
        <v>3677</v>
      </c>
    </row>
    <row r="1295" spans="1:2" ht="15.5" x14ac:dyDescent="0.35">
      <c r="A1295" s="1" t="s">
        <v>1077</v>
      </c>
      <c r="B1295" s="1" t="s">
        <v>3678</v>
      </c>
    </row>
    <row r="1296" spans="1:2" ht="15.5" x14ac:dyDescent="0.35">
      <c r="A1296" s="1" t="s">
        <v>1076</v>
      </c>
      <c r="B1296" s="1" t="s">
        <v>3679</v>
      </c>
    </row>
    <row r="1297" spans="1:2" ht="15.5" x14ac:dyDescent="0.35">
      <c r="A1297" s="1" t="s">
        <v>1075</v>
      </c>
      <c r="B1297" s="1" t="s">
        <v>3680</v>
      </c>
    </row>
    <row r="1298" spans="1:2" ht="15.5" x14ac:dyDescent="0.35">
      <c r="A1298" s="1" t="s">
        <v>1074</v>
      </c>
      <c r="B1298" s="1" t="s">
        <v>3681</v>
      </c>
    </row>
    <row r="1299" spans="1:2" ht="15.5" x14ac:dyDescent="0.35">
      <c r="A1299" s="1" t="s">
        <v>1073</v>
      </c>
      <c r="B1299" s="1" t="s">
        <v>3682</v>
      </c>
    </row>
    <row r="1300" spans="1:2" ht="15.5" x14ac:dyDescent="0.35">
      <c r="A1300" s="1" t="s">
        <v>1072</v>
      </c>
      <c r="B1300" s="1" t="s">
        <v>3683</v>
      </c>
    </row>
    <row r="1301" spans="1:2" ht="15.5" x14ac:dyDescent="0.35">
      <c r="A1301" s="1" t="s">
        <v>1071</v>
      </c>
      <c r="B1301" s="1" t="s">
        <v>3684</v>
      </c>
    </row>
    <row r="1302" spans="1:2" ht="15.5" x14ac:dyDescent="0.35">
      <c r="A1302" s="1" t="s">
        <v>1070</v>
      </c>
      <c r="B1302" s="1" t="s">
        <v>3685</v>
      </c>
    </row>
    <row r="1303" spans="1:2" ht="15.5" x14ac:dyDescent="0.35">
      <c r="A1303" s="1" t="s">
        <v>1069</v>
      </c>
      <c r="B1303" s="1" t="s">
        <v>3686</v>
      </c>
    </row>
    <row r="1304" spans="1:2" ht="15.5" x14ac:dyDescent="0.35">
      <c r="A1304" s="1" t="s">
        <v>1068</v>
      </c>
      <c r="B1304" s="1" t="s">
        <v>3687</v>
      </c>
    </row>
    <row r="1305" spans="1:2" ht="15.5" x14ac:dyDescent="0.35">
      <c r="A1305" s="1" t="s">
        <v>1067</v>
      </c>
      <c r="B1305" s="1" t="s">
        <v>3688</v>
      </c>
    </row>
    <row r="1306" spans="1:2" ht="15.5" x14ac:dyDescent="0.35">
      <c r="A1306" s="1" t="s">
        <v>1066</v>
      </c>
      <c r="B1306" s="1" t="s">
        <v>3689</v>
      </c>
    </row>
    <row r="1307" spans="1:2" ht="15.5" x14ac:dyDescent="0.35">
      <c r="A1307" s="1" t="s">
        <v>1065</v>
      </c>
      <c r="B1307" s="1" t="s">
        <v>3690</v>
      </c>
    </row>
    <row r="1308" spans="1:2" ht="15.5" x14ac:dyDescent="0.35">
      <c r="A1308" s="1" t="s">
        <v>1064</v>
      </c>
      <c r="B1308" s="1" t="s">
        <v>3691</v>
      </c>
    </row>
    <row r="1309" spans="1:2" ht="15.5" x14ac:dyDescent="0.35">
      <c r="A1309" s="1" t="s">
        <v>1063</v>
      </c>
      <c r="B1309" s="1" t="s">
        <v>3692</v>
      </c>
    </row>
    <row r="1310" spans="1:2" ht="15.5" x14ac:dyDescent="0.35">
      <c r="A1310" s="1" t="s">
        <v>1062</v>
      </c>
      <c r="B1310" s="1" t="s">
        <v>3693</v>
      </c>
    </row>
    <row r="1311" spans="1:2" ht="15.5" x14ac:dyDescent="0.35">
      <c r="A1311" s="1" t="s">
        <v>1061</v>
      </c>
      <c r="B1311" s="1" t="s">
        <v>3694</v>
      </c>
    </row>
    <row r="1312" spans="1:2" ht="15.5" x14ac:dyDescent="0.35">
      <c r="A1312" s="1" t="s">
        <v>1060</v>
      </c>
      <c r="B1312" s="1" t="s">
        <v>3695</v>
      </c>
    </row>
    <row r="1313" spans="1:2" ht="15.5" x14ac:dyDescent="0.35">
      <c r="A1313" s="1" t="s">
        <v>1059</v>
      </c>
      <c r="B1313" s="1" t="s">
        <v>3696</v>
      </c>
    </row>
    <row r="1314" spans="1:2" ht="15.5" x14ac:dyDescent="0.35">
      <c r="A1314" s="1" t="s">
        <v>1058</v>
      </c>
      <c r="B1314" s="1" t="s">
        <v>3697</v>
      </c>
    </row>
    <row r="1315" spans="1:2" ht="15.5" x14ac:dyDescent="0.35">
      <c r="A1315" s="1" t="s">
        <v>1057</v>
      </c>
      <c r="B1315" s="1" t="s">
        <v>3698</v>
      </c>
    </row>
    <row r="1316" spans="1:2" ht="15.5" x14ac:dyDescent="0.35">
      <c r="A1316" s="1" t="s">
        <v>1056</v>
      </c>
      <c r="B1316" s="1" t="s">
        <v>3699</v>
      </c>
    </row>
    <row r="1317" spans="1:2" ht="15.5" x14ac:dyDescent="0.35">
      <c r="A1317" s="1" t="s">
        <v>1055</v>
      </c>
      <c r="B1317" s="1" t="s">
        <v>3700</v>
      </c>
    </row>
    <row r="1318" spans="1:2" ht="15.5" x14ac:dyDescent="0.35">
      <c r="A1318" s="1" t="s">
        <v>1054</v>
      </c>
      <c r="B1318" s="1" t="s">
        <v>3701</v>
      </c>
    </row>
    <row r="1319" spans="1:2" ht="15.5" x14ac:dyDescent="0.35">
      <c r="A1319" s="1" t="s">
        <v>1053</v>
      </c>
      <c r="B1319" s="1" t="s">
        <v>3702</v>
      </c>
    </row>
    <row r="1320" spans="1:2" ht="15.5" x14ac:dyDescent="0.35">
      <c r="A1320" s="1" t="s">
        <v>1052</v>
      </c>
      <c r="B1320" s="1" t="s">
        <v>3703</v>
      </c>
    </row>
    <row r="1321" spans="1:2" ht="15.5" x14ac:dyDescent="0.35">
      <c r="A1321" s="1" t="s">
        <v>1051</v>
      </c>
      <c r="B1321" s="1" t="s">
        <v>3704</v>
      </c>
    </row>
    <row r="1322" spans="1:2" ht="15.5" x14ac:dyDescent="0.35">
      <c r="A1322" s="1" t="s">
        <v>1050</v>
      </c>
      <c r="B1322" s="1" t="s">
        <v>3705</v>
      </c>
    </row>
    <row r="1323" spans="1:2" ht="15.5" x14ac:dyDescent="0.35">
      <c r="A1323" s="1" t="s">
        <v>1049</v>
      </c>
      <c r="B1323" s="1" t="s">
        <v>3706</v>
      </c>
    </row>
    <row r="1324" spans="1:2" ht="15.5" x14ac:dyDescent="0.35">
      <c r="A1324" s="1" t="s">
        <v>1048</v>
      </c>
      <c r="B1324" s="1" t="s">
        <v>3707</v>
      </c>
    </row>
    <row r="1325" spans="1:2" ht="15.5" x14ac:dyDescent="0.35">
      <c r="A1325" s="1" t="s">
        <v>1047</v>
      </c>
      <c r="B1325" s="1" t="s">
        <v>3708</v>
      </c>
    </row>
    <row r="1326" spans="1:2" ht="15.5" x14ac:dyDescent="0.35">
      <c r="A1326" s="1" t="s">
        <v>1046</v>
      </c>
      <c r="B1326" s="1" t="s">
        <v>3709</v>
      </c>
    </row>
    <row r="1327" spans="1:2" ht="15.5" x14ac:dyDescent="0.35">
      <c r="A1327" s="1" t="s">
        <v>1045</v>
      </c>
      <c r="B1327" s="1" t="s">
        <v>3710</v>
      </c>
    </row>
    <row r="1328" spans="1:2" ht="15.5" x14ac:dyDescent="0.35">
      <c r="A1328" s="1" t="s">
        <v>1044</v>
      </c>
      <c r="B1328" s="1" t="s">
        <v>3711</v>
      </c>
    </row>
    <row r="1329" spans="1:2" ht="15.5" x14ac:dyDescent="0.35">
      <c r="A1329" s="1" t="s">
        <v>1043</v>
      </c>
      <c r="B1329" s="1" t="s">
        <v>3712</v>
      </c>
    </row>
    <row r="1330" spans="1:2" ht="15.5" x14ac:dyDescent="0.35">
      <c r="A1330" s="1" t="s">
        <v>1042</v>
      </c>
      <c r="B1330" s="1" t="s">
        <v>3713</v>
      </c>
    </row>
    <row r="1331" spans="1:2" ht="15.5" x14ac:dyDescent="0.35">
      <c r="A1331" s="1" t="s">
        <v>1041</v>
      </c>
      <c r="B1331" s="1" t="s">
        <v>3714</v>
      </c>
    </row>
    <row r="1332" spans="1:2" ht="15.5" x14ac:dyDescent="0.35">
      <c r="A1332" s="1" t="s">
        <v>1040</v>
      </c>
      <c r="B1332" s="1" t="s">
        <v>3715</v>
      </c>
    </row>
    <row r="1333" spans="1:2" ht="15.5" x14ac:dyDescent="0.35">
      <c r="A1333" s="1" t="s">
        <v>1039</v>
      </c>
      <c r="B1333" s="1" t="s">
        <v>3716</v>
      </c>
    </row>
    <row r="1334" spans="1:2" ht="15.5" x14ac:dyDescent="0.35">
      <c r="A1334" s="1" t="s">
        <v>1038</v>
      </c>
      <c r="B1334" s="1" t="s">
        <v>3717</v>
      </c>
    </row>
    <row r="1335" spans="1:2" ht="15.5" x14ac:dyDescent="0.35">
      <c r="A1335" s="1" t="s">
        <v>1037</v>
      </c>
      <c r="B1335" s="1" t="s">
        <v>3718</v>
      </c>
    </row>
    <row r="1336" spans="1:2" ht="15.5" x14ac:dyDescent="0.35">
      <c r="A1336" s="1" t="s">
        <v>1036</v>
      </c>
      <c r="B1336" s="1" t="s">
        <v>3719</v>
      </c>
    </row>
    <row r="1337" spans="1:2" ht="15.5" x14ac:dyDescent="0.35">
      <c r="A1337" s="1" t="s">
        <v>1035</v>
      </c>
      <c r="B1337" s="1" t="s">
        <v>3720</v>
      </c>
    </row>
    <row r="1338" spans="1:2" ht="15.5" x14ac:dyDescent="0.35">
      <c r="A1338" s="1" t="s">
        <v>1034</v>
      </c>
      <c r="B1338" s="1" t="s">
        <v>3721</v>
      </c>
    </row>
    <row r="1339" spans="1:2" ht="15.5" x14ac:dyDescent="0.35">
      <c r="A1339" s="1" t="s">
        <v>1033</v>
      </c>
      <c r="B1339" s="1" t="s">
        <v>3722</v>
      </c>
    </row>
    <row r="1340" spans="1:2" ht="15.5" x14ac:dyDescent="0.35">
      <c r="A1340" s="1" t="s">
        <v>1032</v>
      </c>
      <c r="B1340" s="1" t="s">
        <v>3723</v>
      </c>
    </row>
    <row r="1341" spans="1:2" ht="15.5" x14ac:dyDescent="0.35">
      <c r="A1341" s="1" t="s">
        <v>1031</v>
      </c>
      <c r="B1341" s="1" t="s">
        <v>3724</v>
      </c>
    </row>
    <row r="1342" spans="1:2" ht="15.5" x14ac:dyDescent="0.35">
      <c r="A1342" s="1" t="s">
        <v>1030</v>
      </c>
      <c r="B1342" s="1" t="s">
        <v>3725</v>
      </c>
    </row>
    <row r="1343" spans="1:2" ht="15.5" x14ac:dyDescent="0.35">
      <c r="A1343" s="1" t="s">
        <v>1029</v>
      </c>
      <c r="B1343" s="1" t="s">
        <v>3726</v>
      </c>
    </row>
    <row r="1344" spans="1:2" ht="15.5" x14ac:dyDescent="0.35">
      <c r="A1344" s="1" t="s">
        <v>1028</v>
      </c>
      <c r="B1344" s="1" t="s">
        <v>3727</v>
      </c>
    </row>
    <row r="1345" spans="1:2" ht="15.5" x14ac:dyDescent="0.35">
      <c r="A1345" s="1" t="s">
        <v>1027</v>
      </c>
      <c r="B1345" s="1" t="s">
        <v>3728</v>
      </c>
    </row>
    <row r="1346" spans="1:2" ht="15.5" x14ac:dyDescent="0.35">
      <c r="A1346" s="1" t="s">
        <v>1026</v>
      </c>
      <c r="B1346" s="1" t="s">
        <v>3729</v>
      </c>
    </row>
    <row r="1347" spans="1:2" ht="15.5" x14ac:dyDescent="0.35">
      <c r="A1347" s="1" t="s">
        <v>1025</v>
      </c>
      <c r="B1347" s="1" t="s">
        <v>3730</v>
      </c>
    </row>
    <row r="1348" spans="1:2" ht="15.5" x14ac:dyDescent="0.35">
      <c r="A1348" s="1" t="s">
        <v>1024</v>
      </c>
      <c r="B1348" s="1" t="s">
        <v>3731</v>
      </c>
    </row>
    <row r="1349" spans="1:2" ht="15.5" x14ac:dyDescent="0.35">
      <c r="A1349" s="1" t="s">
        <v>1023</v>
      </c>
      <c r="B1349" s="1" t="s">
        <v>3732</v>
      </c>
    </row>
    <row r="1350" spans="1:2" ht="15.5" x14ac:dyDescent="0.35">
      <c r="A1350" s="1" t="s">
        <v>1022</v>
      </c>
      <c r="B1350" s="1" t="s">
        <v>3733</v>
      </c>
    </row>
    <row r="1351" spans="1:2" ht="15.5" x14ac:dyDescent="0.35">
      <c r="A1351" s="1" t="s">
        <v>1021</v>
      </c>
      <c r="B1351" s="1" t="s">
        <v>3734</v>
      </c>
    </row>
    <row r="1352" spans="1:2" ht="15.5" x14ac:dyDescent="0.35">
      <c r="A1352" s="1" t="s">
        <v>1020</v>
      </c>
      <c r="B1352" s="1" t="s">
        <v>3735</v>
      </c>
    </row>
    <row r="1353" spans="1:2" ht="15.5" x14ac:dyDescent="0.35">
      <c r="A1353" s="1" t="s">
        <v>1019</v>
      </c>
      <c r="B1353" s="1" t="s">
        <v>3736</v>
      </c>
    </row>
    <row r="1354" spans="1:2" ht="15.5" x14ac:dyDescent="0.35">
      <c r="A1354" s="1" t="s">
        <v>1018</v>
      </c>
      <c r="B1354" s="1" t="s">
        <v>3737</v>
      </c>
    </row>
    <row r="1355" spans="1:2" ht="15.5" x14ac:dyDescent="0.35">
      <c r="A1355" s="1" t="s">
        <v>1017</v>
      </c>
      <c r="B1355" s="1" t="s">
        <v>3738</v>
      </c>
    </row>
    <row r="1356" spans="1:2" ht="15.5" x14ac:dyDescent="0.35">
      <c r="A1356" s="1" t="s">
        <v>1016</v>
      </c>
      <c r="B1356" s="1" t="s">
        <v>3739</v>
      </c>
    </row>
    <row r="1357" spans="1:2" ht="15.5" x14ac:dyDescent="0.35">
      <c r="A1357" s="1" t="s">
        <v>1015</v>
      </c>
      <c r="B1357" s="1" t="s">
        <v>3740</v>
      </c>
    </row>
    <row r="1358" spans="1:2" ht="15.5" x14ac:dyDescent="0.35">
      <c r="A1358" s="1" t="s">
        <v>1014</v>
      </c>
      <c r="B1358" s="1" t="s">
        <v>3741</v>
      </c>
    </row>
    <row r="1359" spans="1:2" ht="15.5" x14ac:dyDescent="0.35">
      <c r="A1359" s="1" t="s">
        <v>1013</v>
      </c>
      <c r="B1359" s="1" t="s">
        <v>3742</v>
      </c>
    </row>
    <row r="1360" spans="1:2" ht="15.5" x14ac:dyDescent="0.35">
      <c r="A1360" s="1" t="s">
        <v>1012</v>
      </c>
      <c r="B1360" s="1" t="s">
        <v>3743</v>
      </c>
    </row>
    <row r="1361" spans="1:2" ht="15.5" x14ac:dyDescent="0.35">
      <c r="A1361" s="1" t="s">
        <v>1011</v>
      </c>
      <c r="B1361" s="1" t="s">
        <v>3744</v>
      </c>
    </row>
    <row r="1362" spans="1:2" ht="15.5" x14ac:dyDescent="0.35">
      <c r="A1362" s="1" t="s">
        <v>1010</v>
      </c>
      <c r="B1362" s="1" t="s">
        <v>3745</v>
      </c>
    </row>
    <row r="1363" spans="1:2" ht="15.5" x14ac:dyDescent="0.35">
      <c r="A1363" s="1" t="s">
        <v>1009</v>
      </c>
      <c r="B1363" s="1" t="s">
        <v>3746</v>
      </c>
    </row>
    <row r="1364" spans="1:2" ht="15.5" x14ac:dyDescent="0.35">
      <c r="A1364" s="1" t="s">
        <v>1008</v>
      </c>
      <c r="B1364" s="1" t="s">
        <v>3747</v>
      </c>
    </row>
    <row r="1365" spans="1:2" ht="15.5" x14ac:dyDescent="0.35">
      <c r="A1365" s="1" t="s">
        <v>1007</v>
      </c>
      <c r="B1365" s="1" t="s">
        <v>3748</v>
      </c>
    </row>
    <row r="1366" spans="1:2" ht="15.5" x14ac:dyDescent="0.35">
      <c r="A1366" s="1" t="s">
        <v>1006</v>
      </c>
      <c r="B1366" s="1" t="s">
        <v>3749</v>
      </c>
    </row>
    <row r="1367" spans="1:2" ht="15.5" x14ac:dyDescent="0.35">
      <c r="A1367" s="1" t="s">
        <v>1005</v>
      </c>
      <c r="B1367" s="1" t="s">
        <v>3750</v>
      </c>
    </row>
    <row r="1368" spans="1:2" ht="15.5" x14ac:dyDescent="0.35">
      <c r="A1368" s="1" t="s">
        <v>1004</v>
      </c>
      <c r="B1368" s="1" t="s">
        <v>3751</v>
      </c>
    </row>
    <row r="1369" spans="1:2" ht="15.5" x14ac:dyDescent="0.35">
      <c r="A1369" s="1" t="s">
        <v>1003</v>
      </c>
      <c r="B1369" s="1" t="s">
        <v>3752</v>
      </c>
    </row>
    <row r="1370" spans="1:2" ht="15.5" x14ac:dyDescent="0.35">
      <c r="A1370" s="1" t="s">
        <v>1002</v>
      </c>
      <c r="B1370" s="1" t="s">
        <v>3753</v>
      </c>
    </row>
    <row r="1371" spans="1:2" ht="15.5" x14ac:dyDescent="0.35">
      <c r="A1371" s="1" t="s">
        <v>1001</v>
      </c>
      <c r="B1371" s="1" t="s">
        <v>3754</v>
      </c>
    </row>
    <row r="1372" spans="1:2" ht="15.5" x14ac:dyDescent="0.35">
      <c r="A1372" s="1" t="s">
        <v>1000</v>
      </c>
      <c r="B1372" s="1" t="s">
        <v>3755</v>
      </c>
    </row>
    <row r="1373" spans="1:2" ht="15.5" x14ac:dyDescent="0.35">
      <c r="A1373" s="1" t="s">
        <v>999</v>
      </c>
      <c r="B1373" s="1" t="s">
        <v>3756</v>
      </c>
    </row>
    <row r="1374" spans="1:2" ht="15.5" x14ac:dyDescent="0.35">
      <c r="A1374" s="1" t="s">
        <v>998</v>
      </c>
      <c r="B1374" s="1" t="s">
        <v>3757</v>
      </c>
    </row>
    <row r="1375" spans="1:2" ht="15.5" x14ac:dyDescent="0.35">
      <c r="A1375" s="1" t="s">
        <v>997</v>
      </c>
      <c r="B1375" s="1" t="s">
        <v>3758</v>
      </c>
    </row>
    <row r="1376" spans="1:2" ht="15.5" x14ac:dyDescent="0.35">
      <c r="A1376" s="1" t="s">
        <v>996</v>
      </c>
      <c r="B1376" s="1" t="s">
        <v>3759</v>
      </c>
    </row>
    <row r="1377" spans="1:2" ht="15.5" x14ac:dyDescent="0.35">
      <c r="A1377" s="1" t="s">
        <v>995</v>
      </c>
      <c r="B1377" s="1" t="s">
        <v>3760</v>
      </c>
    </row>
    <row r="1378" spans="1:2" ht="15.5" x14ac:dyDescent="0.35">
      <c r="A1378" s="1" t="s">
        <v>994</v>
      </c>
      <c r="B1378" s="1" t="s">
        <v>3761</v>
      </c>
    </row>
    <row r="1379" spans="1:2" ht="15.5" x14ac:dyDescent="0.35">
      <c r="A1379" s="1" t="s">
        <v>993</v>
      </c>
      <c r="B1379" s="1" t="s">
        <v>3762</v>
      </c>
    </row>
    <row r="1380" spans="1:2" ht="15.5" x14ac:dyDescent="0.35">
      <c r="A1380" s="1" t="s">
        <v>992</v>
      </c>
      <c r="B1380" s="1" t="s">
        <v>3763</v>
      </c>
    </row>
    <row r="1381" spans="1:2" ht="15.5" x14ac:dyDescent="0.35">
      <c r="A1381" s="1" t="s">
        <v>991</v>
      </c>
      <c r="B1381" s="1" t="s">
        <v>3764</v>
      </c>
    </row>
    <row r="1382" spans="1:2" ht="15.5" x14ac:dyDescent="0.35">
      <c r="A1382" s="1" t="s">
        <v>990</v>
      </c>
      <c r="B1382" s="1" t="s">
        <v>3765</v>
      </c>
    </row>
    <row r="1383" spans="1:2" ht="15.5" x14ac:dyDescent="0.35">
      <c r="A1383" s="1" t="s">
        <v>989</v>
      </c>
      <c r="B1383" s="1" t="s">
        <v>3766</v>
      </c>
    </row>
    <row r="1384" spans="1:2" ht="15.5" x14ac:dyDescent="0.35">
      <c r="A1384" s="1" t="s">
        <v>988</v>
      </c>
      <c r="B1384" s="1" t="s">
        <v>3767</v>
      </c>
    </row>
    <row r="1385" spans="1:2" ht="15.5" x14ac:dyDescent="0.35">
      <c r="A1385" s="1" t="s">
        <v>987</v>
      </c>
      <c r="B1385" s="1" t="s">
        <v>3768</v>
      </c>
    </row>
    <row r="1386" spans="1:2" ht="15.5" x14ac:dyDescent="0.35">
      <c r="A1386" s="1" t="s">
        <v>986</v>
      </c>
      <c r="B1386" s="1" t="s">
        <v>3769</v>
      </c>
    </row>
    <row r="1387" spans="1:2" ht="15.5" x14ac:dyDescent="0.35">
      <c r="A1387" s="1" t="s">
        <v>985</v>
      </c>
      <c r="B1387" s="1" t="s">
        <v>3770</v>
      </c>
    </row>
    <row r="1388" spans="1:2" ht="15.5" x14ac:dyDescent="0.35">
      <c r="A1388" s="1" t="s">
        <v>984</v>
      </c>
      <c r="B1388" s="1" t="s">
        <v>3771</v>
      </c>
    </row>
    <row r="1389" spans="1:2" ht="15.5" x14ac:dyDescent="0.35">
      <c r="A1389" s="1" t="s">
        <v>983</v>
      </c>
      <c r="B1389" s="1" t="s">
        <v>3772</v>
      </c>
    </row>
    <row r="1390" spans="1:2" ht="15.5" x14ac:dyDescent="0.35">
      <c r="A1390" s="1" t="s">
        <v>982</v>
      </c>
      <c r="B1390" s="1" t="s">
        <v>3773</v>
      </c>
    </row>
    <row r="1391" spans="1:2" ht="15.5" x14ac:dyDescent="0.35">
      <c r="A1391" s="1" t="s">
        <v>981</v>
      </c>
      <c r="B1391" s="1" t="s">
        <v>3774</v>
      </c>
    </row>
    <row r="1392" spans="1:2" ht="15.5" x14ac:dyDescent="0.35">
      <c r="A1392" s="1" t="s">
        <v>980</v>
      </c>
      <c r="B1392" s="1" t="s">
        <v>3775</v>
      </c>
    </row>
    <row r="1393" spans="1:2" ht="15.5" x14ac:dyDescent="0.35">
      <c r="A1393" s="1" t="s">
        <v>979</v>
      </c>
      <c r="B1393" s="1" t="s">
        <v>3776</v>
      </c>
    </row>
    <row r="1394" spans="1:2" ht="15.5" x14ac:dyDescent="0.35">
      <c r="A1394" s="1" t="s">
        <v>978</v>
      </c>
      <c r="B1394" s="1" t="s">
        <v>3777</v>
      </c>
    </row>
    <row r="1395" spans="1:2" ht="15.5" x14ac:dyDescent="0.35">
      <c r="A1395" s="1" t="s">
        <v>977</v>
      </c>
      <c r="B1395" s="1" t="s">
        <v>3778</v>
      </c>
    </row>
    <row r="1396" spans="1:2" ht="15.5" x14ac:dyDescent="0.35">
      <c r="A1396" s="1" t="s">
        <v>976</v>
      </c>
      <c r="B1396" s="1" t="s">
        <v>3779</v>
      </c>
    </row>
    <row r="1397" spans="1:2" ht="15.5" x14ac:dyDescent="0.35">
      <c r="A1397" s="1" t="s">
        <v>975</v>
      </c>
      <c r="B1397" s="1" t="s">
        <v>3780</v>
      </c>
    </row>
    <row r="1398" spans="1:2" ht="15.5" x14ac:dyDescent="0.35">
      <c r="A1398" s="1" t="s">
        <v>974</v>
      </c>
      <c r="B1398" s="1" t="s">
        <v>3781</v>
      </c>
    </row>
    <row r="1399" spans="1:2" ht="15.5" x14ac:dyDescent="0.35">
      <c r="A1399" s="1" t="s">
        <v>973</v>
      </c>
      <c r="B1399" s="1" t="s">
        <v>3782</v>
      </c>
    </row>
    <row r="1400" spans="1:2" ht="15.5" x14ac:dyDescent="0.35">
      <c r="A1400" s="1" t="s">
        <v>972</v>
      </c>
      <c r="B1400" s="1" t="s">
        <v>3783</v>
      </c>
    </row>
    <row r="1401" spans="1:2" ht="15.5" x14ac:dyDescent="0.35">
      <c r="A1401" s="1" t="s">
        <v>971</v>
      </c>
      <c r="B1401" s="1" t="s">
        <v>3784</v>
      </c>
    </row>
    <row r="1402" spans="1:2" ht="15.5" x14ac:dyDescent="0.35">
      <c r="A1402" s="1" t="s">
        <v>970</v>
      </c>
      <c r="B1402" s="1" t="s">
        <v>3785</v>
      </c>
    </row>
    <row r="1403" spans="1:2" ht="15.5" x14ac:dyDescent="0.35">
      <c r="A1403" s="1" t="s">
        <v>969</v>
      </c>
      <c r="B1403" s="1" t="s">
        <v>3786</v>
      </c>
    </row>
    <row r="1404" spans="1:2" ht="15.5" x14ac:dyDescent="0.35">
      <c r="A1404" s="1" t="s">
        <v>968</v>
      </c>
      <c r="B1404" s="1" t="s">
        <v>3787</v>
      </c>
    </row>
    <row r="1405" spans="1:2" ht="15.5" x14ac:dyDescent="0.35">
      <c r="A1405" s="1" t="s">
        <v>967</v>
      </c>
      <c r="B1405" s="1" t="s">
        <v>3788</v>
      </c>
    </row>
    <row r="1406" spans="1:2" ht="15.5" x14ac:dyDescent="0.35">
      <c r="A1406" s="1" t="s">
        <v>966</v>
      </c>
      <c r="B1406" s="1" t="s">
        <v>3789</v>
      </c>
    </row>
    <row r="1407" spans="1:2" ht="15.5" x14ac:dyDescent="0.35">
      <c r="A1407" s="1" t="s">
        <v>965</v>
      </c>
      <c r="B1407" s="1" t="s">
        <v>3790</v>
      </c>
    </row>
    <row r="1408" spans="1:2" ht="15.5" x14ac:dyDescent="0.35">
      <c r="A1408" s="1" t="s">
        <v>964</v>
      </c>
      <c r="B1408" s="1" t="s">
        <v>3791</v>
      </c>
    </row>
    <row r="1409" spans="1:2" ht="15.5" x14ac:dyDescent="0.35">
      <c r="A1409" s="1" t="s">
        <v>963</v>
      </c>
      <c r="B1409" s="1" t="s">
        <v>3792</v>
      </c>
    </row>
    <row r="1410" spans="1:2" ht="15.5" x14ac:dyDescent="0.35">
      <c r="A1410" s="1" t="s">
        <v>962</v>
      </c>
      <c r="B1410" s="1" t="s">
        <v>3793</v>
      </c>
    </row>
    <row r="1411" spans="1:2" ht="15.5" x14ac:dyDescent="0.35">
      <c r="A1411" s="1" t="s">
        <v>961</v>
      </c>
      <c r="B1411" s="1" t="s">
        <v>3794</v>
      </c>
    </row>
    <row r="1412" spans="1:2" ht="15.5" x14ac:dyDescent="0.35">
      <c r="A1412" s="1" t="s">
        <v>960</v>
      </c>
      <c r="B1412" s="1" t="s">
        <v>3795</v>
      </c>
    </row>
    <row r="1413" spans="1:2" ht="15.5" x14ac:dyDescent="0.35">
      <c r="A1413" s="1" t="s">
        <v>959</v>
      </c>
      <c r="B1413" s="1" t="s">
        <v>3796</v>
      </c>
    </row>
    <row r="1414" spans="1:2" ht="15.5" x14ac:dyDescent="0.35">
      <c r="A1414" s="1" t="s">
        <v>958</v>
      </c>
      <c r="B1414" s="1" t="s">
        <v>3797</v>
      </c>
    </row>
    <row r="1415" spans="1:2" ht="15.5" x14ac:dyDescent="0.35">
      <c r="A1415" s="1" t="s">
        <v>957</v>
      </c>
      <c r="B1415" s="1" t="s">
        <v>3798</v>
      </c>
    </row>
    <row r="1416" spans="1:2" ht="15.5" x14ac:dyDescent="0.35">
      <c r="A1416" s="1" t="s">
        <v>956</v>
      </c>
      <c r="B1416" s="1" t="s">
        <v>3799</v>
      </c>
    </row>
    <row r="1417" spans="1:2" ht="15.5" x14ac:dyDescent="0.35">
      <c r="A1417" s="1" t="s">
        <v>955</v>
      </c>
      <c r="B1417" s="1" t="s">
        <v>3800</v>
      </c>
    </row>
    <row r="1418" spans="1:2" ht="15.5" x14ac:dyDescent="0.35">
      <c r="A1418" s="1" t="s">
        <v>954</v>
      </c>
      <c r="B1418" s="1" t="s">
        <v>3801</v>
      </c>
    </row>
    <row r="1419" spans="1:2" ht="15.5" x14ac:dyDescent="0.35">
      <c r="A1419" s="1" t="s">
        <v>953</v>
      </c>
      <c r="B1419" s="1" t="s">
        <v>3802</v>
      </c>
    </row>
    <row r="1420" spans="1:2" ht="15.5" x14ac:dyDescent="0.35">
      <c r="A1420" s="1" t="s">
        <v>952</v>
      </c>
      <c r="B1420" s="1" t="s">
        <v>3803</v>
      </c>
    </row>
    <row r="1421" spans="1:2" ht="15.5" x14ac:dyDescent="0.35">
      <c r="A1421" s="1" t="s">
        <v>951</v>
      </c>
      <c r="B1421" s="1" t="s">
        <v>3804</v>
      </c>
    </row>
    <row r="1422" spans="1:2" ht="15.5" x14ac:dyDescent="0.35">
      <c r="A1422" s="1" t="s">
        <v>950</v>
      </c>
      <c r="B1422" s="1" t="s">
        <v>3805</v>
      </c>
    </row>
    <row r="1423" spans="1:2" ht="15.5" x14ac:dyDescent="0.35">
      <c r="A1423" s="1" t="s">
        <v>949</v>
      </c>
      <c r="B1423" s="1" t="s">
        <v>3806</v>
      </c>
    </row>
    <row r="1424" spans="1:2" ht="15.5" x14ac:dyDescent="0.35">
      <c r="A1424" s="1" t="s">
        <v>948</v>
      </c>
      <c r="B1424" s="1" t="s">
        <v>3807</v>
      </c>
    </row>
    <row r="1425" spans="1:2" ht="15.5" x14ac:dyDescent="0.35">
      <c r="A1425" s="1" t="s">
        <v>947</v>
      </c>
      <c r="B1425" s="1" t="s">
        <v>3808</v>
      </c>
    </row>
    <row r="1426" spans="1:2" ht="15.5" x14ac:dyDescent="0.35">
      <c r="A1426" s="1" t="s">
        <v>946</v>
      </c>
      <c r="B1426" s="1" t="s">
        <v>3809</v>
      </c>
    </row>
    <row r="1427" spans="1:2" ht="15.5" x14ac:dyDescent="0.35">
      <c r="A1427" s="1" t="s">
        <v>945</v>
      </c>
      <c r="B1427" s="1" t="s">
        <v>3810</v>
      </c>
    </row>
    <row r="1428" spans="1:2" ht="15.5" x14ac:dyDescent="0.35">
      <c r="A1428" s="1" t="s">
        <v>944</v>
      </c>
      <c r="B1428" s="1" t="s">
        <v>3811</v>
      </c>
    </row>
    <row r="1429" spans="1:2" ht="15.5" x14ac:dyDescent="0.35">
      <c r="A1429" s="1" t="s">
        <v>943</v>
      </c>
      <c r="B1429" s="1" t="s">
        <v>3812</v>
      </c>
    </row>
    <row r="1430" spans="1:2" ht="15.5" x14ac:dyDescent="0.35">
      <c r="A1430" s="1" t="s">
        <v>942</v>
      </c>
      <c r="B1430" s="1" t="s">
        <v>3813</v>
      </c>
    </row>
    <row r="1431" spans="1:2" ht="15.5" x14ac:dyDescent="0.35">
      <c r="A1431" s="1" t="s">
        <v>941</v>
      </c>
      <c r="B1431" s="1" t="s">
        <v>3814</v>
      </c>
    </row>
    <row r="1432" spans="1:2" ht="15.5" x14ac:dyDescent="0.35">
      <c r="A1432" s="1" t="s">
        <v>940</v>
      </c>
      <c r="B1432" s="1" t="s">
        <v>3815</v>
      </c>
    </row>
    <row r="1433" spans="1:2" ht="15.5" x14ac:dyDescent="0.35">
      <c r="A1433" s="1" t="s">
        <v>939</v>
      </c>
      <c r="B1433" s="1" t="s">
        <v>3816</v>
      </c>
    </row>
    <row r="1434" spans="1:2" ht="15.5" x14ac:dyDescent="0.35">
      <c r="A1434" s="1" t="s">
        <v>938</v>
      </c>
      <c r="B1434" s="1" t="s">
        <v>3817</v>
      </c>
    </row>
    <row r="1435" spans="1:2" ht="15.5" x14ac:dyDescent="0.35">
      <c r="A1435" s="1" t="s">
        <v>937</v>
      </c>
      <c r="B1435" s="1" t="s">
        <v>3818</v>
      </c>
    </row>
    <row r="1436" spans="1:2" ht="15.5" x14ac:dyDescent="0.35">
      <c r="A1436" s="1" t="s">
        <v>936</v>
      </c>
      <c r="B1436" s="1" t="s">
        <v>3819</v>
      </c>
    </row>
    <row r="1437" spans="1:2" ht="15.5" x14ac:dyDescent="0.35">
      <c r="A1437" s="1" t="s">
        <v>935</v>
      </c>
      <c r="B1437" s="1" t="s">
        <v>3820</v>
      </c>
    </row>
    <row r="1438" spans="1:2" ht="15.5" x14ac:dyDescent="0.35">
      <c r="A1438" s="1" t="s">
        <v>934</v>
      </c>
      <c r="B1438" s="1" t="s">
        <v>3821</v>
      </c>
    </row>
    <row r="1439" spans="1:2" ht="15.5" x14ac:dyDescent="0.35">
      <c r="A1439" s="1" t="s">
        <v>933</v>
      </c>
      <c r="B1439" s="1" t="s">
        <v>3822</v>
      </c>
    </row>
    <row r="1440" spans="1:2" ht="15.5" x14ac:dyDescent="0.35">
      <c r="A1440" s="1" t="s">
        <v>932</v>
      </c>
      <c r="B1440" s="1" t="s">
        <v>3823</v>
      </c>
    </row>
    <row r="1441" spans="1:2" ht="15.5" x14ac:dyDescent="0.35">
      <c r="A1441" s="1" t="s">
        <v>931</v>
      </c>
      <c r="B1441" s="1" t="s">
        <v>3824</v>
      </c>
    </row>
    <row r="1442" spans="1:2" ht="15.5" x14ac:dyDescent="0.35">
      <c r="A1442" s="1" t="s">
        <v>930</v>
      </c>
      <c r="B1442" s="1" t="s">
        <v>3825</v>
      </c>
    </row>
    <row r="1443" spans="1:2" ht="15.5" x14ac:dyDescent="0.35">
      <c r="A1443" s="1" t="s">
        <v>929</v>
      </c>
      <c r="B1443" s="1" t="s">
        <v>3826</v>
      </c>
    </row>
    <row r="1444" spans="1:2" ht="15.5" x14ac:dyDescent="0.35">
      <c r="A1444" s="1" t="s">
        <v>928</v>
      </c>
      <c r="B1444" s="1" t="s">
        <v>3827</v>
      </c>
    </row>
    <row r="1445" spans="1:2" ht="15.5" x14ac:dyDescent="0.35">
      <c r="A1445" s="1" t="s">
        <v>927</v>
      </c>
      <c r="B1445" s="1" t="s">
        <v>3828</v>
      </c>
    </row>
    <row r="1446" spans="1:2" ht="15.5" x14ac:dyDescent="0.35">
      <c r="A1446" s="1" t="s">
        <v>926</v>
      </c>
      <c r="B1446" s="1" t="s">
        <v>3829</v>
      </c>
    </row>
    <row r="1447" spans="1:2" ht="15.5" x14ac:dyDescent="0.35">
      <c r="A1447" s="1" t="s">
        <v>925</v>
      </c>
      <c r="B1447" s="1" t="s">
        <v>3830</v>
      </c>
    </row>
    <row r="1448" spans="1:2" ht="15.5" x14ac:dyDescent="0.35">
      <c r="A1448" s="1" t="s">
        <v>924</v>
      </c>
      <c r="B1448" s="1" t="s">
        <v>3831</v>
      </c>
    </row>
    <row r="1449" spans="1:2" ht="15.5" x14ac:dyDescent="0.35">
      <c r="A1449" s="1" t="s">
        <v>923</v>
      </c>
      <c r="B1449" s="1" t="s">
        <v>3832</v>
      </c>
    </row>
    <row r="1450" spans="1:2" ht="15.5" x14ac:dyDescent="0.35">
      <c r="A1450" s="1" t="s">
        <v>922</v>
      </c>
      <c r="B1450" s="1" t="s">
        <v>3833</v>
      </c>
    </row>
    <row r="1451" spans="1:2" ht="15.5" x14ac:dyDescent="0.35">
      <c r="A1451" s="1" t="s">
        <v>921</v>
      </c>
      <c r="B1451" s="1" t="s">
        <v>3834</v>
      </c>
    </row>
    <row r="1452" spans="1:2" ht="15.5" x14ac:dyDescent="0.35">
      <c r="A1452" s="1" t="s">
        <v>920</v>
      </c>
      <c r="B1452" s="1" t="s">
        <v>3835</v>
      </c>
    </row>
    <row r="1453" spans="1:2" ht="15.5" x14ac:dyDescent="0.35">
      <c r="A1453" s="1" t="s">
        <v>919</v>
      </c>
      <c r="B1453" s="1" t="s">
        <v>3836</v>
      </c>
    </row>
    <row r="1454" spans="1:2" ht="15.5" x14ac:dyDescent="0.35">
      <c r="A1454" s="1" t="s">
        <v>918</v>
      </c>
      <c r="B1454" s="1" t="s">
        <v>3837</v>
      </c>
    </row>
    <row r="1455" spans="1:2" ht="15.5" x14ac:dyDescent="0.35">
      <c r="A1455" s="1" t="s">
        <v>917</v>
      </c>
      <c r="B1455" s="1" t="s">
        <v>3838</v>
      </c>
    </row>
    <row r="1456" spans="1:2" ht="15.5" x14ac:dyDescent="0.35">
      <c r="A1456" s="1" t="s">
        <v>916</v>
      </c>
      <c r="B1456" s="1" t="s">
        <v>3839</v>
      </c>
    </row>
    <row r="1457" spans="1:2" ht="15.5" x14ac:dyDescent="0.35">
      <c r="A1457" s="1" t="s">
        <v>915</v>
      </c>
      <c r="B1457" s="1" t="s">
        <v>3840</v>
      </c>
    </row>
    <row r="1458" spans="1:2" ht="15.5" x14ac:dyDescent="0.35">
      <c r="A1458" s="1" t="s">
        <v>914</v>
      </c>
      <c r="B1458" s="1" t="s">
        <v>3841</v>
      </c>
    </row>
    <row r="1459" spans="1:2" ht="15.5" x14ac:dyDescent="0.35">
      <c r="A1459" s="1" t="s">
        <v>913</v>
      </c>
      <c r="B1459" s="1" t="s">
        <v>3842</v>
      </c>
    </row>
    <row r="1460" spans="1:2" ht="15.5" x14ac:dyDescent="0.35">
      <c r="A1460" s="1" t="s">
        <v>912</v>
      </c>
      <c r="B1460" s="1" t="s">
        <v>3843</v>
      </c>
    </row>
    <row r="1461" spans="1:2" ht="15.5" x14ac:dyDescent="0.35">
      <c r="A1461" s="1" t="s">
        <v>911</v>
      </c>
      <c r="B1461" s="1" t="s">
        <v>3844</v>
      </c>
    </row>
    <row r="1462" spans="1:2" ht="15.5" x14ac:dyDescent="0.35">
      <c r="A1462" s="1" t="s">
        <v>910</v>
      </c>
      <c r="B1462" s="1" t="s">
        <v>3845</v>
      </c>
    </row>
    <row r="1463" spans="1:2" ht="15.5" x14ac:dyDescent="0.35">
      <c r="A1463" s="1" t="s">
        <v>909</v>
      </c>
      <c r="B1463" s="1" t="s">
        <v>3846</v>
      </c>
    </row>
    <row r="1464" spans="1:2" ht="15.5" x14ac:dyDescent="0.35">
      <c r="A1464" s="1" t="s">
        <v>908</v>
      </c>
      <c r="B1464" s="1" t="s">
        <v>3847</v>
      </c>
    </row>
    <row r="1465" spans="1:2" ht="15.5" x14ac:dyDescent="0.35">
      <c r="A1465" s="1" t="s">
        <v>907</v>
      </c>
      <c r="B1465" s="1" t="s">
        <v>3848</v>
      </c>
    </row>
    <row r="1466" spans="1:2" ht="15.5" x14ac:dyDescent="0.35">
      <c r="A1466" s="1" t="s">
        <v>906</v>
      </c>
      <c r="B1466" s="1" t="s">
        <v>3849</v>
      </c>
    </row>
    <row r="1467" spans="1:2" ht="15.5" x14ac:dyDescent="0.35">
      <c r="A1467" s="1" t="s">
        <v>905</v>
      </c>
      <c r="B1467" s="1" t="s">
        <v>3850</v>
      </c>
    </row>
    <row r="1468" spans="1:2" ht="15.5" x14ac:dyDescent="0.35">
      <c r="A1468" s="1" t="s">
        <v>904</v>
      </c>
      <c r="B1468" s="1" t="s">
        <v>3851</v>
      </c>
    </row>
    <row r="1469" spans="1:2" ht="15.5" x14ac:dyDescent="0.35">
      <c r="A1469" s="1" t="s">
        <v>903</v>
      </c>
      <c r="B1469" s="1" t="s">
        <v>3852</v>
      </c>
    </row>
    <row r="1470" spans="1:2" ht="15.5" x14ac:dyDescent="0.35">
      <c r="A1470" s="1" t="s">
        <v>902</v>
      </c>
      <c r="B1470" s="1" t="s">
        <v>3853</v>
      </c>
    </row>
    <row r="1471" spans="1:2" ht="15.5" x14ac:dyDescent="0.35">
      <c r="A1471" s="1" t="s">
        <v>901</v>
      </c>
      <c r="B1471" s="1" t="s">
        <v>3854</v>
      </c>
    </row>
    <row r="1472" spans="1:2" ht="15.5" x14ac:dyDescent="0.35">
      <c r="A1472" s="1" t="s">
        <v>900</v>
      </c>
      <c r="B1472" s="1" t="s">
        <v>3855</v>
      </c>
    </row>
    <row r="1473" spans="1:2" ht="15.5" x14ac:dyDescent="0.35">
      <c r="A1473" s="1" t="s">
        <v>899</v>
      </c>
      <c r="B1473" s="1" t="s">
        <v>3856</v>
      </c>
    </row>
    <row r="1474" spans="1:2" ht="15.5" x14ac:dyDescent="0.35">
      <c r="A1474" s="1" t="s">
        <v>898</v>
      </c>
      <c r="B1474" s="1" t="s">
        <v>3857</v>
      </c>
    </row>
    <row r="1475" spans="1:2" ht="15.5" x14ac:dyDescent="0.35">
      <c r="A1475" s="1" t="s">
        <v>897</v>
      </c>
      <c r="B1475" s="1" t="s">
        <v>3858</v>
      </c>
    </row>
    <row r="1476" spans="1:2" ht="15.5" x14ac:dyDescent="0.35">
      <c r="A1476" s="1" t="s">
        <v>896</v>
      </c>
      <c r="B1476" s="1" t="s">
        <v>3859</v>
      </c>
    </row>
    <row r="1477" spans="1:2" ht="15.5" x14ac:dyDescent="0.35">
      <c r="A1477" s="1" t="s">
        <v>895</v>
      </c>
      <c r="B1477" s="1" t="s">
        <v>3860</v>
      </c>
    </row>
    <row r="1478" spans="1:2" ht="15.5" x14ac:dyDescent="0.35">
      <c r="A1478" s="1" t="s">
        <v>894</v>
      </c>
      <c r="B1478" s="1" t="s">
        <v>3861</v>
      </c>
    </row>
    <row r="1479" spans="1:2" ht="15.5" x14ac:dyDescent="0.35">
      <c r="A1479" s="1" t="s">
        <v>893</v>
      </c>
      <c r="B1479" s="1" t="s">
        <v>3862</v>
      </c>
    </row>
    <row r="1480" spans="1:2" ht="15.5" x14ac:dyDescent="0.35">
      <c r="A1480" s="1" t="s">
        <v>892</v>
      </c>
      <c r="B1480" s="1" t="s">
        <v>3863</v>
      </c>
    </row>
    <row r="1481" spans="1:2" ht="15.5" x14ac:dyDescent="0.35">
      <c r="A1481" s="1" t="s">
        <v>891</v>
      </c>
      <c r="B1481" s="1" t="s">
        <v>3864</v>
      </c>
    </row>
    <row r="1482" spans="1:2" ht="15.5" x14ac:dyDescent="0.35">
      <c r="A1482" s="1" t="s">
        <v>890</v>
      </c>
      <c r="B1482" s="1" t="s">
        <v>3865</v>
      </c>
    </row>
    <row r="1483" spans="1:2" ht="15.5" x14ac:dyDescent="0.35">
      <c r="A1483" s="1" t="s">
        <v>889</v>
      </c>
      <c r="B1483" s="1" t="s">
        <v>3866</v>
      </c>
    </row>
    <row r="1484" spans="1:2" ht="15.5" x14ac:dyDescent="0.35">
      <c r="A1484" s="1" t="s">
        <v>888</v>
      </c>
      <c r="B1484" s="1" t="s">
        <v>3867</v>
      </c>
    </row>
    <row r="1485" spans="1:2" ht="15.5" x14ac:dyDescent="0.35">
      <c r="A1485" s="1" t="s">
        <v>887</v>
      </c>
      <c r="B1485" s="1" t="s">
        <v>3868</v>
      </c>
    </row>
    <row r="1486" spans="1:2" ht="15.5" x14ac:dyDescent="0.35">
      <c r="A1486" s="1" t="s">
        <v>886</v>
      </c>
      <c r="B1486" s="1" t="s">
        <v>3869</v>
      </c>
    </row>
    <row r="1487" spans="1:2" ht="15.5" x14ac:dyDescent="0.35">
      <c r="A1487" s="1" t="s">
        <v>885</v>
      </c>
      <c r="B1487" s="1" t="s">
        <v>3870</v>
      </c>
    </row>
    <row r="1488" spans="1:2" ht="15.5" x14ac:dyDescent="0.35">
      <c r="A1488" s="1" t="s">
        <v>884</v>
      </c>
      <c r="B1488" s="1" t="s">
        <v>3871</v>
      </c>
    </row>
    <row r="1489" spans="1:2" ht="15.5" x14ac:dyDescent="0.35">
      <c r="A1489" s="1" t="s">
        <v>883</v>
      </c>
      <c r="B1489" s="1" t="s">
        <v>3872</v>
      </c>
    </row>
    <row r="1490" spans="1:2" ht="15.5" x14ac:dyDescent="0.35">
      <c r="A1490" s="1" t="s">
        <v>882</v>
      </c>
      <c r="B1490" s="1" t="s">
        <v>3873</v>
      </c>
    </row>
    <row r="1491" spans="1:2" ht="15.5" x14ac:dyDescent="0.35">
      <c r="A1491" s="1" t="s">
        <v>881</v>
      </c>
      <c r="B1491" s="1" t="s">
        <v>3874</v>
      </c>
    </row>
    <row r="1492" spans="1:2" ht="15.5" x14ac:dyDescent="0.35">
      <c r="A1492" s="1" t="s">
        <v>880</v>
      </c>
      <c r="B1492" s="1" t="s">
        <v>3875</v>
      </c>
    </row>
    <row r="1493" spans="1:2" ht="15.5" x14ac:dyDescent="0.35">
      <c r="A1493" s="1" t="s">
        <v>879</v>
      </c>
      <c r="B1493" s="1" t="s">
        <v>3876</v>
      </c>
    </row>
    <row r="1494" spans="1:2" ht="15.5" x14ac:dyDescent="0.35">
      <c r="A1494" s="1" t="s">
        <v>878</v>
      </c>
      <c r="B1494" s="1" t="s">
        <v>3877</v>
      </c>
    </row>
    <row r="1495" spans="1:2" ht="15.5" x14ac:dyDescent="0.35">
      <c r="A1495" s="1" t="s">
        <v>877</v>
      </c>
      <c r="B1495" s="1" t="s">
        <v>3878</v>
      </c>
    </row>
    <row r="1496" spans="1:2" ht="15.5" x14ac:dyDescent="0.35">
      <c r="A1496" s="1" t="s">
        <v>876</v>
      </c>
      <c r="B1496" s="1" t="s">
        <v>3879</v>
      </c>
    </row>
    <row r="1497" spans="1:2" ht="15.5" x14ac:dyDescent="0.35">
      <c r="A1497" s="1" t="s">
        <v>875</v>
      </c>
      <c r="B1497" s="1" t="s">
        <v>3880</v>
      </c>
    </row>
    <row r="1498" spans="1:2" ht="15.5" x14ac:dyDescent="0.35">
      <c r="A1498" s="1" t="s">
        <v>874</v>
      </c>
      <c r="B1498" s="1" t="s">
        <v>3881</v>
      </c>
    </row>
    <row r="1499" spans="1:2" ht="15.5" x14ac:dyDescent="0.35">
      <c r="A1499" s="1" t="s">
        <v>873</v>
      </c>
      <c r="B1499" s="1" t="s">
        <v>3882</v>
      </c>
    </row>
    <row r="1500" spans="1:2" ht="15.5" x14ac:dyDescent="0.35">
      <c r="A1500" s="1" t="s">
        <v>872</v>
      </c>
      <c r="B1500" s="1" t="s">
        <v>3883</v>
      </c>
    </row>
    <row r="1501" spans="1:2" ht="15.5" x14ac:dyDescent="0.35">
      <c r="A1501" s="1" t="s">
        <v>871</v>
      </c>
      <c r="B1501" s="1" t="s">
        <v>3884</v>
      </c>
    </row>
    <row r="1502" spans="1:2" ht="15.5" x14ac:dyDescent="0.35">
      <c r="A1502" s="1" t="s">
        <v>870</v>
      </c>
      <c r="B1502" s="1" t="s">
        <v>3885</v>
      </c>
    </row>
    <row r="1503" spans="1:2" ht="15.5" x14ac:dyDescent="0.35">
      <c r="A1503" s="1" t="s">
        <v>869</v>
      </c>
      <c r="B1503" s="1" t="s">
        <v>3886</v>
      </c>
    </row>
    <row r="1504" spans="1:2" ht="15.5" x14ac:dyDescent="0.35">
      <c r="A1504" s="1" t="s">
        <v>868</v>
      </c>
      <c r="B1504" s="1" t="s">
        <v>3887</v>
      </c>
    </row>
    <row r="1505" spans="1:2" ht="15.5" x14ac:dyDescent="0.35">
      <c r="A1505" s="1" t="s">
        <v>867</v>
      </c>
      <c r="B1505" s="1" t="s">
        <v>3888</v>
      </c>
    </row>
    <row r="1506" spans="1:2" ht="15.5" x14ac:dyDescent="0.35">
      <c r="A1506" s="1" t="s">
        <v>866</v>
      </c>
      <c r="B1506" s="1" t="s">
        <v>3889</v>
      </c>
    </row>
    <row r="1507" spans="1:2" ht="15.5" x14ac:dyDescent="0.35">
      <c r="A1507" s="1" t="s">
        <v>865</v>
      </c>
      <c r="B1507" s="1" t="s">
        <v>3890</v>
      </c>
    </row>
    <row r="1508" spans="1:2" ht="15.5" x14ac:dyDescent="0.35">
      <c r="A1508" s="1" t="s">
        <v>864</v>
      </c>
      <c r="B1508" s="1" t="s">
        <v>3891</v>
      </c>
    </row>
    <row r="1509" spans="1:2" ht="15.5" x14ac:dyDescent="0.35">
      <c r="A1509" s="1" t="s">
        <v>863</v>
      </c>
      <c r="B1509" s="1" t="s">
        <v>3892</v>
      </c>
    </row>
    <row r="1510" spans="1:2" ht="15.5" x14ac:dyDescent="0.35">
      <c r="A1510" s="1" t="s">
        <v>862</v>
      </c>
      <c r="B1510" s="1" t="s">
        <v>3893</v>
      </c>
    </row>
    <row r="1511" spans="1:2" ht="15.5" x14ac:dyDescent="0.35">
      <c r="A1511" s="1" t="s">
        <v>861</v>
      </c>
      <c r="B1511" s="1" t="s">
        <v>3894</v>
      </c>
    </row>
    <row r="1512" spans="1:2" ht="15.5" x14ac:dyDescent="0.35">
      <c r="A1512" s="1" t="s">
        <v>860</v>
      </c>
      <c r="B1512" s="1" t="s">
        <v>3895</v>
      </c>
    </row>
    <row r="1513" spans="1:2" ht="15.5" x14ac:dyDescent="0.35">
      <c r="A1513" s="1" t="s">
        <v>859</v>
      </c>
      <c r="B1513" s="1" t="s">
        <v>3896</v>
      </c>
    </row>
    <row r="1514" spans="1:2" ht="15.5" x14ac:dyDescent="0.35">
      <c r="A1514" s="1" t="s">
        <v>858</v>
      </c>
      <c r="B1514" s="1" t="s">
        <v>3897</v>
      </c>
    </row>
    <row r="1515" spans="1:2" ht="15.5" x14ac:dyDescent="0.35">
      <c r="A1515" s="1" t="s">
        <v>857</v>
      </c>
      <c r="B1515" s="1" t="s">
        <v>3898</v>
      </c>
    </row>
    <row r="1516" spans="1:2" ht="15.5" x14ac:dyDescent="0.35">
      <c r="A1516" s="1" t="s">
        <v>856</v>
      </c>
      <c r="B1516" s="1" t="s">
        <v>3899</v>
      </c>
    </row>
    <row r="1517" spans="1:2" ht="15.5" x14ac:dyDescent="0.35">
      <c r="A1517" s="1" t="s">
        <v>855</v>
      </c>
      <c r="B1517" s="1" t="s">
        <v>3900</v>
      </c>
    </row>
    <row r="1518" spans="1:2" ht="15.5" x14ac:dyDescent="0.35">
      <c r="A1518" s="1" t="s">
        <v>854</v>
      </c>
      <c r="B1518" s="1" t="s">
        <v>3901</v>
      </c>
    </row>
    <row r="1519" spans="1:2" ht="15.5" x14ac:dyDescent="0.35">
      <c r="A1519" s="1" t="s">
        <v>853</v>
      </c>
      <c r="B1519" s="1" t="s">
        <v>3902</v>
      </c>
    </row>
    <row r="1520" spans="1:2" ht="15.5" x14ac:dyDescent="0.35">
      <c r="A1520" s="1" t="s">
        <v>852</v>
      </c>
      <c r="B1520" s="1" t="s">
        <v>3903</v>
      </c>
    </row>
    <row r="1521" spans="1:2" ht="15.5" x14ac:dyDescent="0.35">
      <c r="A1521" s="1" t="s">
        <v>851</v>
      </c>
      <c r="B1521" s="1" t="s">
        <v>3904</v>
      </c>
    </row>
    <row r="1522" spans="1:2" ht="15.5" x14ac:dyDescent="0.35">
      <c r="A1522" s="1" t="s">
        <v>850</v>
      </c>
      <c r="B1522" s="1" t="s">
        <v>3905</v>
      </c>
    </row>
    <row r="1523" spans="1:2" ht="15.5" x14ac:dyDescent="0.35">
      <c r="A1523" s="1" t="s">
        <v>849</v>
      </c>
      <c r="B1523" s="1" t="s">
        <v>3906</v>
      </c>
    </row>
    <row r="1524" spans="1:2" ht="15.5" x14ac:dyDescent="0.35">
      <c r="A1524" s="1" t="s">
        <v>848</v>
      </c>
      <c r="B1524" s="1" t="s">
        <v>3907</v>
      </c>
    </row>
    <row r="1525" spans="1:2" ht="15.5" x14ac:dyDescent="0.35">
      <c r="A1525" s="1" t="s">
        <v>847</v>
      </c>
      <c r="B1525" s="1" t="s">
        <v>3908</v>
      </c>
    </row>
    <row r="1526" spans="1:2" ht="15.5" x14ac:dyDescent="0.35">
      <c r="A1526" s="1" t="s">
        <v>846</v>
      </c>
      <c r="B1526" s="1" t="s">
        <v>3909</v>
      </c>
    </row>
    <row r="1527" spans="1:2" ht="15.5" x14ac:dyDescent="0.35">
      <c r="A1527" s="1" t="s">
        <v>845</v>
      </c>
      <c r="B1527" s="1" t="s">
        <v>3910</v>
      </c>
    </row>
    <row r="1528" spans="1:2" ht="15.5" x14ac:dyDescent="0.35">
      <c r="A1528" s="1" t="s">
        <v>844</v>
      </c>
      <c r="B1528" s="1" t="s">
        <v>3911</v>
      </c>
    </row>
    <row r="1529" spans="1:2" ht="15.5" x14ac:dyDescent="0.35">
      <c r="A1529" s="1" t="s">
        <v>843</v>
      </c>
      <c r="B1529" s="1" t="s">
        <v>3912</v>
      </c>
    </row>
    <row r="1530" spans="1:2" ht="15.5" x14ac:dyDescent="0.35">
      <c r="A1530" s="1" t="s">
        <v>842</v>
      </c>
      <c r="B1530" s="1" t="s">
        <v>3913</v>
      </c>
    </row>
    <row r="1531" spans="1:2" ht="15.5" x14ac:dyDescent="0.35">
      <c r="A1531" s="1" t="s">
        <v>841</v>
      </c>
      <c r="B1531" s="1" t="s">
        <v>3914</v>
      </c>
    </row>
    <row r="1532" spans="1:2" ht="15.5" x14ac:dyDescent="0.35">
      <c r="A1532" s="1" t="s">
        <v>840</v>
      </c>
      <c r="B1532" s="1" t="s">
        <v>3915</v>
      </c>
    </row>
    <row r="1533" spans="1:2" ht="15.5" x14ac:dyDescent="0.35">
      <c r="A1533" s="1" t="s">
        <v>839</v>
      </c>
      <c r="B1533" s="1" t="s">
        <v>3916</v>
      </c>
    </row>
    <row r="1534" spans="1:2" ht="15.5" x14ac:dyDescent="0.35">
      <c r="A1534" s="1" t="s">
        <v>838</v>
      </c>
      <c r="B1534" s="1" t="s">
        <v>3917</v>
      </c>
    </row>
    <row r="1535" spans="1:2" ht="15.5" x14ac:dyDescent="0.35">
      <c r="A1535" s="1" t="s">
        <v>837</v>
      </c>
      <c r="B1535" s="1" t="s">
        <v>3918</v>
      </c>
    </row>
    <row r="1536" spans="1:2" ht="15.5" x14ac:dyDescent="0.35">
      <c r="A1536" s="1" t="s">
        <v>836</v>
      </c>
      <c r="B1536" s="1" t="s">
        <v>3919</v>
      </c>
    </row>
    <row r="1537" spans="1:2" ht="15.5" x14ac:dyDescent="0.35">
      <c r="A1537" s="1" t="s">
        <v>835</v>
      </c>
      <c r="B1537" s="1" t="s">
        <v>3920</v>
      </c>
    </row>
    <row r="1538" spans="1:2" ht="15.5" x14ac:dyDescent="0.35">
      <c r="A1538" s="1" t="s">
        <v>834</v>
      </c>
      <c r="B1538" s="1" t="s">
        <v>3921</v>
      </c>
    </row>
    <row r="1539" spans="1:2" ht="15.5" x14ac:dyDescent="0.35">
      <c r="A1539" s="1" t="s">
        <v>833</v>
      </c>
      <c r="B1539" s="1" t="s">
        <v>3922</v>
      </c>
    </row>
    <row r="1540" spans="1:2" ht="15.5" x14ac:dyDescent="0.35">
      <c r="A1540" s="1" t="s">
        <v>832</v>
      </c>
      <c r="B1540" s="1" t="s">
        <v>3923</v>
      </c>
    </row>
    <row r="1541" spans="1:2" ht="15.5" x14ac:dyDescent="0.35">
      <c r="A1541" s="1" t="s">
        <v>831</v>
      </c>
      <c r="B1541" s="1" t="s">
        <v>3924</v>
      </c>
    </row>
    <row r="1542" spans="1:2" ht="15.5" x14ac:dyDescent="0.35">
      <c r="A1542" s="1" t="s">
        <v>830</v>
      </c>
      <c r="B1542" s="1" t="s">
        <v>3925</v>
      </c>
    </row>
    <row r="1543" spans="1:2" ht="15.5" x14ac:dyDescent="0.35">
      <c r="A1543" s="1" t="s">
        <v>829</v>
      </c>
      <c r="B1543" s="1" t="s">
        <v>3926</v>
      </c>
    </row>
    <row r="1544" spans="1:2" ht="15.5" x14ac:dyDescent="0.35">
      <c r="A1544" s="1" t="s">
        <v>828</v>
      </c>
      <c r="B1544" s="1" t="s">
        <v>3927</v>
      </c>
    </row>
    <row r="1545" spans="1:2" ht="15.5" x14ac:dyDescent="0.35">
      <c r="A1545" s="1" t="s">
        <v>827</v>
      </c>
      <c r="B1545" s="1" t="s">
        <v>3928</v>
      </c>
    </row>
    <row r="1546" spans="1:2" ht="15.5" x14ac:dyDescent="0.35">
      <c r="A1546" s="1" t="s">
        <v>826</v>
      </c>
      <c r="B1546" s="1" t="s">
        <v>3929</v>
      </c>
    </row>
    <row r="1547" spans="1:2" ht="15.5" x14ac:dyDescent="0.35">
      <c r="A1547" s="1" t="s">
        <v>825</v>
      </c>
      <c r="B1547" s="1" t="s">
        <v>3930</v>
      </c>
    </row>
    <row r="1548" spans="1:2" ht="15.5" x14ac:dyDescent="0.35">
      <c r="A1548" s="1" t="s">
        <v>824</v>
      </c>
      <c r="B1548" s="1" t="s">
        <v>3931</v>
      </c>
    </row>
    <row r="1549" spans="1:2" ht="15.5" x14ac:dyDescent="0.35">
      <c r="A1549" s="1" t="s">
        <v>823</v>
      </c>
      <c r="B1549" s="1" t="s">
        <v>3932</v>
      </c>
    </row>
    <row r="1550" spans="1:2" ht="15.5" x14ac:dyDescent="0.35">
      <c r="A1550" s="1" t="s">
        <v>822</v>
      </c>
      <c r="B1550" s="1" t="s">
        <v>3933</v>
      </c>
    </row>
    <row r="1551" spans="1:2" ht="15.5" x14ac:dyDescent="0.35">
      <c r="A1551" s="1" t="s">
        <v>821</v>
      </c>
      <c r="B1551" s="1" t="s">
        <v>3934</v>
      </c>
    </row>
    <row r="1552" spans="1:2" ht="15.5" x14ac:dyDescent="0.35">
      <c r="A1552" s="1" t="s">
        <v>820</v>
      </c>
      <c r="B1552" s="1" t="s">
        <v>3935</v>
      </c>
    </row>
    <row r="1553" spans="1:2" ht="15.5" x14ac:dyDescent="0.35">
      <c r="A1553" s="1" t="s">
        <v>819</v>
      </c>
      <c r="B1553" s="1" t="s">
        <v>3936</v>
      </c>
    </row>
    <row r="1554" spans="1:2" ht="15.5" x14ac:dyDescent="0.35">
      <c r="A1554" s="1" t="s">
        <v>818</v>
      </c>
      <c r="B1554" s="1" t="s">
        <v>3937</v>
      </c>
    </row>
    <row r="1555" spans="1:2" ht="15.5" x14ac:dyDescent="0.35">
      <c r="A1555" s="1" t="s">
        <v>817</v>
      </c>
      <c r="B1555" s="1" t="s">
        <v>3938</v>
      </c>
    </row>
    <row r="1556" spans="1:2" ht="15.5" x14ac:dyDescent="0.35">
      <c r="A1556" s="1" t="s">
        <v>816</v>
      </c>
      <c r="B1556" s="1" t="s">
        <v>3939</v>
      </c>
    </row>
    <row r="1557" spans="1:2" ht="15.5" x14ac:dyDescent="0.35">
      <c r="A1557" s="1" t="s">
        <v>815</v>
      </c>
      <c r="B1557" s="1" t="s">
        <v>3940</v>
      </c>
    </row>
    <row r="1558" spans="1:2" ht="15.5" x14ac:dyDescent="0.35">
      <c r="A1558" s="1" t="s">
        <v>814</v>
      </c>
      <c r="B1558" s="1" t="s">
        <v>3941</v>
      </c>
    </row>
    <row r="1559" spans="1:2" ht="15.5" x14ac:dyDescent="0.35">
      <c r="A1559" s="1" t="s">
        <v>813</v>
      </c>
      <c r="B1559" s="1" t="s">
        <v>3942</v>
      </c>
    </row>
    <row r="1560" spans="1:2" ht="15.5" x14ac:dyDescent="0.35">
      <c r="A1560" s="1" t="s">
        <v>812</v>
      </c>
      <c r="B1560" s="1" t="s">
        <v>3943</v>
      </c>
    </row>
    <row r="1561" spans="1:2" ht="15.5" x14ac:dyDescent="0.35">
      <c r="A1561" s="1" t="s">
        <v>811</v>
      </c>
      <c r="B1561" s="1" t="s">
        <v>3944</v>
      </c>
    </row>
    <row r="1562" spans="1:2" ht="15.5" x14ac:dyDescent="0.35">
      <c r="A1562" s="1" t="s">
        <v>810</v>
      </c>
      <c r="B1562" s="1" t="s">
        <v>3945</v>
      </c>
    </row>
    <row r="1563" spans="1:2" ht="15.5" x14ac:dyDescent="0.35">
      <c r="A1563" s="1" t="s">
        <v>809</v>
      </c>
      <c r="B1563" s="1" t="s">
        <v>3946</v>
      </c>
    </row>
    <row r="1564" spans="1:2" ht="15.5" x14ac:dyDescent="0.35">
      <c r="A1564" s="1" t="s">
        <v>808</v>
      </c>
      <c r="B1564" s="1" t="s">
        <v>3947</v>
      </c>
    </row>
    <row r="1565" spans="1:2" ht="15.5" x14ac:dyDescent="0.35">
      <c r="A1565" s="1" t="s">
        <v>807</v>
      </c>
      <c r="B1565" s="1" t="s">
        <v>3948</v>
      </c>
    </row>
    <row r="1566" spans="1:2" ht="15.5" x14ac:dyDescent="0.35">
      <c r="A1566" s="1" t="s">
        <v>806</v>
      </c>
      <c r="B1566" s="1" t="s">
        <v>3949</v>
      </c>
    </row>
    <row r="1567" spans="1:2" ht="15.5" x14ac:dyDescent="0.35">
      <c r="A1567" s="1" t="s">
        <v>805</v>
      </c>
      <c r="B1567" s="1" t="s">
        <v>3950</v>
      </c>
    </row>
    <row r="1568" spans="1:2" ht="15.5" x14ac:dyDescent="0.35">
      <c r="A1568" s="1" t="s">
        <v>804</v>
      </c>
      <c r="B1568" s="1" t="s">
        <v>3951</v>
      </c>
    </row>
    <row r="1569" spans="1:2" ht="15.5" x14ac:dyDescent="0.35">
      <c r="A1569" s="1" t="s">
        <v>803</v>
      </c>
      <c r="B1569" s="1" t="s">
        <v>3952</v>
      </c>
    </row>
    <row r="1570" spans="1:2" ht="15.5" x14ac:dyDescent="0.35">
      <c r="A1570" s="1" t="s">
        <v>802</v>
      </c>
      <c r="B1570" s="1" t="s">
        <v>3953</v>
      </c>
    </row>
    <row r="1571" spans="1:2" ht="15.5" x14ac:dyDescent="0.35">
      <c r="A1571" s="1" t="s">
        <v>801</v>
      </c>
      <c r="B1571" s="1" t="s">
        <v>3954</v>
      </c>
    </row>
    <row r="1572" spans="1:2" ht="15.5" x14ac:dyDescent="0.35">
      <c r="A1572" s="1" t="s">
        <v>800</v>
      </c>
      <c r="B1572" s="1" t="s">
        <v>3955</v>
      </c>
    </row>
    <row r="1573" spans="1:2" ht="15.5" x14ac:dyDescent="0.35">
      <c r="A1573" s="1" t="s">
        <v>799</v>
      </c>
      <c r="B1573" s="1" t="s">
        <v>3956</v>
      </c>
    </row>
    <row r="1574" spans="1:2" ht="15.5" x14ac:dyDescent="0.35">
      <c r="A1574" s="1" t="s">
        <v>798</v>
      </c>
      <c r="B1574" s="1" t="s">
        <v>3957</v>
      </c>
    </row>
    <row r="1575" spans="1:2" ht="15.5" x14ac:dyDescent="0.35">
      <c r="A1575" s="1" t="s">
        <v>797</v>
      </c>
      <c r="B1575" s="1" t="s">
        <v>3958</v>
      </c>
    </row>
    <row r="1576" spans="1:2" ht="15.5" x14ac:dyDescent="0.35">
      <c r="A1576" s="1" t="s">
        <v>796</v>
      </c>
      <c r="B1576" s="1" t="s">
        <v>3959</v>
      </c>
    </row>
    <row r="1577" spans="1:2" ht="15.5" x14ac:dyDescent="0.35">
      <c r="A1577" s="1" t="s">
        <v>795</v>
      </c>
      <c r="B1577" s="1" t="s">
        <v>3960</v>
      </c>
    </row>
    <row r="1578" spans="1:2" ht="15.5" x14ac:dyDescent="0.35">
      <c r="A1578" s="1" t="s">
        <v>794</v>
      </c>
      <c r="B1578" s="1" t="s">
        <v>3961</v>
      </c>
    </row>
    <row r="1579" spans="1:2" ht="15.5" x14ac:dyDescent="0.35">
      <c r="A1579" s="1" t="s">
        <v>793</v>
      </c>
      <c r="B1579" s="1" t="s">
        <v>3962</v>
      </c>
    </row>
    <row r="1580" spans="1:2" ht="15.5" x14ac:dyDescent="0.35">
      <c r="A1580" s="1" t="s">
        <v>792</v>
      </c>
      <c r="B1580" s="1" t="s">
        <v>3963</v>
      </c>
    </row>
    <row r="1581" spans="1:2" ht="15.5" x14ac:dyDescent="0.35">
      <c r="A1581" s="1" t="s">
        <v>791</v>
      </c>
      <c r="B1581" s="1" t="s">
        <v>3964</v>
      </c>
    </row>
    <row r="1582" spans="1:2" ht="15.5" x14ac:dyDescent="0.35">
      <c r="A1582" s="1" t="s">
        <v>790</v>
      </c>
      <c r="B1582" s="1" t="s">
        <v>3965</v>
      </c>
    </row>
    <row r="1583" spans="1:2" ht="15.5" x14ac:dyDescent="0.35">
      <c r="A1583" s="1" t="s">
        <v>789</v>
      </c>
      <c r="B1583" s="1" t="s">
        <v>3966</v>
      </c>
    </row>
    <row r="1584" spans="1:2" ht="15.5" x14ac:dyDescent="0.35">
      <c r="A1584" s="1" t="s">
        <v>788</v>
      </c>
      <c r="B1584" s="1" t="s">
        <v>3967</v>
      </c>
    </row>
    <row r="1585" spans="1:2" ht="15.5" x14ac:dyDescent="0.35">
      <c r="A1585" s="1" t="s">
        <v>787</v>
      </c>
      <c r="B1585" s="1" t="s">
        <v>3968</v>
      </c>
    </row>
    <row r="1586" spans="1:2" ht="15.5" x14ac:dyDescent="0.35">
      <c r="A1586" s="1" t="s">
        <v>786</v>
      </c>
      <c r="B1586" s="1" t="s">
        <v>3969</v>
      </c>
    </row>
    <row r="1587" spans="1:2" ht="15.5" x14ac:dyDescent="0.35">
      <c r="A1587" s="1" t="s">
        <v>785</v>
      </c>
      <c r="B1587" s="1" t="s">
        <v>3970</v>
      </c>
    </row>
    <row r="1588" spans="1:2" ht="15.5" x14ac:dyDescent="0.35">
      <c r="A1588" s="1" t="s">
        <v>784</v>
      </c>
      <c r="B1588" s="1" t="s">
        <v>3971</v>
      </c>
    </row>
    <row r="1589" spans="1:2" ht="15.5" x14ac:dyDescent="0.35">
      <c r="A1589" s="1" t="s">
        <v>783</v>
      </c>
      <c r="B1589" s="1" t="s">
        <v>3972</v>
      </c>
    </row>
    <row r="1590" spans="1:2" ht="15.5" x14ac:dyDescent="0.35">
      <c r="A1590" s="1" t="s">
        <v>782</v>
      </c>
      <c r="B1590" s="1" t="s">
        <v>3973</v>
      </c>
    </row>
    <row r="1591" spans="1:2" ht="15.5" x14ac:dyDescent="0.35">
      <c r="A1591" s="1" t="s">
        <v>781</v>
      </c>
      <c r="B1591" s="1" t="s">
        <v>3974</v>
      </c>
    </row>
    <row r="1592" spans="1:2" ht="15.5" x14ac:dyDescent="0.35">
      <c r="A1592" s="1" t="s">
        <v>780</v>
      </c>
      <c r="B1592" s="1" t="s">
        <v>3975</v>
      </c>
    </row>
    <row r="1593" spans="1:2" ht="15.5" x14ac:dyDescent="0.35">
      <c r="A1593" s="1" t="s">
        <v>779</v>
      </c>
      <c r="B1593" s="1" t="s">
        <v>3976</v>
      </c>
    </row>
    <row r="1594" spans="1:2" ht="15.5" x14ac:dyDescent="0.35">
      <c r="A1594" s="1" t="s">
        <v>778</v>
      </c>
      <c r="B1594" s="1" t="s">
        <v>3977</v>
      </c>
    </row>
    <row r="1595" spans="1:2" ht="15.5" x14ac:dyDescent="0.35">
      <c r="A1595" s="1" t="s">
        <v>777</v>
      </c>
      <c r="B1595" s="1" t="s">
        <v>3978</v>
      </c>
    </row>
    <row r="1596" spans="1:2" ht="15.5" x14ac:dyDescent="0.35">
      <c r="A1596" s="1" t="s">
        <v>776</v>
      </c>
      <c r="B1596" s="1" t="s">
        <v>3979</v>
      </c>
    </row>
    <row r="1597" spans="1:2" ht="15.5" x14ac:dyDescent="0.35">
      <c r="A1597" s="1" t="s">
        <v>775</v>
      </c>
      <c r="B1597" s="1" t="s">
        <v>3980</v>
      </c>
    </row>
    <row r="1598" spans="1:2" ht="15.5" x14ac:dyDescent="0.35">
      <c r="A1598" s="1" t="s">
        <v>774</v>
      </c>
      <c r="B1598" s="1" t="s">
        <v>3981</v>
      </c>
    </row>
    <row r="1599" spans="1:2" ht="15.5" x14ac:dyDescent="0.35">
      <c r="A1599" s="1" t="s">
        <v>773</v>
      </c>
      <c r="B1599" s="1" t="s">
        <v>3982</v>
      </c>
    </row>
    <row r="1600" spans="1:2" ht="15.5" x14ac:dyDescent="0.35">
      <c r="A1600" s="1" t="s">
        <v>772</v>
      </c>
      <c r="B1600" s="1" t="s">
        <v>3983</v>
      </c>
    </row>
    <row r="1601" spans="1:2" ht="15.5" x14ac:dyDescent="0.35">
      <c r="A1601" s="1" t="s">
        <v>771</v>
      </c>
      <c r="B1601" s="1" t="s">
        <v>3984</v>
      </c>
    </row>
    <row r="1602" spans="1:2" ht="15.5" x14ac:dyDescent="0.35">
      <c r="A1602" s="1" t="s">
        <v>770</v>
      </c>
      <c r="B1602" s="1" t="s">
        <v>3985</v>
      </c>
    </row>
    <row r="1603" spans="1:2" ht="15.5" x14ac:dyDescent="0.35">
      <c r="A1603" s="1" t="s">
        <v>769</v>
      </c>
      <c r="B1603" s="1" t="s">
        <v>3986</v>
      </c>
    </row>
    <row r="1604" spans="1:2" ht="15.5" x14ac:dyDescent="0.35">
      <c r="A1604" s="1" t="s">
        <v>768</v>
      </c>
      <c r="B1604" s="1" t="s">
        <v>3987</v>
      </c>
    </row>
    <row r="1605" spans="1:2" ht="15.5" x14ac:dyDescent="0.35">
      <c r="A1605" s="1" t="s">
        <v>767</v>
      </c>
      <c r="B1605" s="1" t="s">
        <v>3988</v>
      </c>
    </row>
    <row r="1606" spans="1:2" ht="15.5" x14ac:dyDescent="0.35">
      <c r="A1606" s="1" t="s">
        <v>766</v>
      </c>
      <c r="B1606" s="1" t="s">
        <v>3989</v>
      </c>
    </row>
    <row r="1607" spans="1:2" ht="15.5" x14ac:dyDescent="0.35">
      <c r="A1607" s="1" t="s">
        <v>765</v>
      </c>
      <c r="B1607" s="1" t="s">
        <v>3990</v>
      </c>
    </row>
    <row r="1608" spans="1:2" ht="15.5" x14ac:dyDescent="0.35">
      <c r="A1608" s="1" t="s">
        <v>764</v>
      </c>
      <c r="B1608" s="1" t="s">
        <v>3991</v>
      </c>
    </row>
    <row r="1609" spans="1:2" ht="15.5" x14ac:dyDescent="0.35">
      <c r="A1609" s="1" t="s">
        <v>763</v>
      </c>
      <c r="B1609" s="1" t="s">
        <v>3992</v>
      </c>
    </row>
    <row r="1610" spans="1:2" ht="15.5" x14ac:dyDescent="0.35">
      <c r="A1610" s="1" t="s">
        <v>762</v>
      </c>
      <c r="B1610" s="1" t="s">
        <v>3993</v>
      </c>
    </row>
    <row r="1611" spans="1:2" ht="15.5" x14ac:dyDescent="0.35">
      <c r="A1611" s="1" t="s">
        <v>761</v>
      </c>
      <c r="B1611" s="1" t="s">
        <v>3994</v>
      </c>
    </row>
    <row r="1612" spans="1:2" ht="15.5" x14ac:dyDescent="0.35">
      <c r="A1612" s="1" t="s">
        <v>760</v>
      </c>
      <c r="B1612" s="1" t="s">
        <v>3995</v>
      </c>
    </row>
    <row r="1613" spans="1:2" ht="15.5" x14ac:dyDescent="0.35">
      <c r="A1613" s="1" t="s">
        <v>759</v>
      </c>
      <c r="B1613" s="1" t="s">
        <v>3996</v>
      </c>
    </row>
    <row r="1614" spans="1:2" ht="15.5" x14ac:dyDescent="0.35">
      <c r="A1614" s="1" t="s">
        <v>758</v>
      </c>
      <c r="B1614" s="1" t="s">
        <v>3997</v>
      </c>
    </row>
    <row r="1615" spans="1:2" ht="15.5" x14ac:dyDescent="0.35">
      <c r="A1615" s="1" t="s">
        <v>757</v>
      </c>
      <c r="B1615" s="1" t="s">
        <v>3998</v>
      </c>
    </row>
    <row r="1616" spans="1:2" ht="15.5" x14ac:dyDescent="0.35">
      <c r="A1616" s="1" t="s">
        <v>756</v>
      </c>
      <c r="B1616" s="1" t="s">
        <v>3999</v>
      </c>
    </row>
    <row r="1617" spans="1:2" ht="15.5" x14ac:dyDescent="0.35">
      <c r="A1617" s="1" t="s">
        <v>755</v>
      </c>
      <c r="B1617" s="1" t="s">
        <v>4000</v>
      </c>
    </row>
    <row r="1618" spans="1:2" ht="15.5" x14ac:dyDescent="0.35">
      <c r="A1618" s="1" t="s">
        <v>754</v>
      </c>
      <c r="B1618" s="1" t="s">
        <v>4001</v>
      </c>
    </row>
    <row r="1619" spans="1:2" ht="15.5" x14ac:dyDescent="0.35">
      <c r="A1619" s="1" t="s">
        <v>753</v>
      </c>
      <c r="B1619" s="1" t="s">
        <v>4002</v>
      </c>
    </row>
    <row r="1620" spans="1:2" ht="15.5" x14ac:dyDescent="0.35">
      <c r="A1620" s="1" t="s">
        <v>752</v>
      </c>
      <c r="B1620" s="1" t="s">
        <v>4003</v>
      </c>
    </row>
    <row r="1621" spans="1:2" ht="15.5" x14ac:dyDescent="0.35">
      <c r="A1621" s="1" t="s">
        <v>751</v>
      </c>
      <c r="B1621" s="1" t="s">
        <v>4004</v>
      </c>
    </row>
    <row r="1622" spans="1:2" ht="15.5" x14ac:dyDescent="0.35">
      <c r="A1622" s="1" t="s">
        <v>750</v>
      </c>
      <c r="B1622" s="1" t="s">
        <v>4005</v>
      </c>
    </row>
    <row r="1623" spans="1:2" ht="15.5" x14ac:dyDescent="0.35">
      <c r="A1623" s="1" t="s">
        <v>749</v>
      </c>
      <c r="B1623" s="1" t="s">
        <v>4006</v>
      </c>
    </row>
    <row r="1624" spans="1:2" ht="15.5" x14ac:dyDescent="0.35">
      <c r="A1624" s="1" t="s">
        <v>748</v>
      </c>
      <c r="B1624" s="1" t="s">
        <v>4007</v>
      </c>
    </row>
    <row r="1625" spans="1:2" ht="15.5" x14ac:dyDescent="0.35">
      <c r="A1625" s="1" t="s">
        <v>747</v>
      </c>
      <c r="B1625" s="1" t="s">
        <v>4008</v>
      </c>
    </row>
    <row r="1626" spans="1:2" ht="15.5" x14ac:dyDescent="0.35">
      <c r="A1626" s="1" t="s">
        <v>746</v>
      </c>
      <c r="B1626" s="1" t="s">
        <v>4009</v>
      </c>
    </row>
    <row r="1627" spans="1:2" ht="15.5" x14ac:dyDescent="0.35">
      <c r="A1627" s="1" t="s">
        <v>745</v>
      </c>
      <c r="B1627" s="1" t="s">
        <v>4010</v>
      </c>
    </row>
    <row r="1628" spans="1:2" ht="15.5" x14ac:dyDescent="0.35">
      <c r="A1628" s="1" t="s">
        <v>744</v>
      </c>
      <c r="B1628" s="1" t="s">
        <v>4011</v>
      </c>
    </row>
    <row r="1629" spans="1:2" ht="15.5" x14ac:dyDescent="0.35">
      <c r="A1629" s="1" t="s">
        <v>743</v>
      </c>
      <c r="B1629" s="1" t="s">
        <v>4012</v>
      </c>
    </row>
    <row r="1630" spans="1:2" ht="15.5" x14ac:dyDescent="0.35">
      <c r="A1630" s="1" t="s">
        <v>742</v>
      </c>
      <c r="B1630" s="1" t="s">
        <v>4013</v>
      </c>
    </row>
    <row r="1631" spans="1:2" ht="15.5" x14ac:dyDescent="0.35">
      <c r="A1631" s="1" t="s">
        <v>741</v>
      </c>
      <c r="B1631" s="1" t="s">
        <v>4014</v>
      </c>
    </row>
    <row r="1632" spans="1:2" ht="15.5" x14ac:dyDescent="0.35">
      <c r="A1632" s="1" t="s">
        <v>740</v>
      </c>
      <c r="B1632" s="1" t="s">
        <v>4015</v>
      </c>
    </row>
    <row r="1633" spans="1:2" ht="15.5" x14ac:dyDescent="0.35">
      <c r="A1633" s="1" t="s">
        <v>739</v>
      </c>
      <c r="B1633" s="1" t="s">
        <v>4016</v>
      </c>
    </row>
    <row r="1634" spans="1:2" ht="15.5" x14ac:dyDescent="0.35">
      <c r="A1634" s="1" t="s">
        <v>738</v>
      </c>
      <c r="B1634" s="1" t="s">
        <v>4017</v>
      </c>
    </row>
    <row r="1635" spans="1:2" ht="15.5" x14ac:dyDescent="0.35">
      <c r="A1635" s="1" t="s">
        <v>737</v>
      </c>
      <c r="B1635" s="1" t="s">
        <v>4018</v>
      </c>
    </row>
    <row r="1636" spans="1:2" ht="15.5" x14ac:dyDescent="0.35">
      <c r="A1636" s="1" t="s">
        <v>736</v>
      </c>
      <c r="B1636" s="1" t="s">
        <v>4019</v>
      </c>
    </row>
    <row r="1637" spans="1:2" ht="15.5" x14ac:dyDescent="0.35">
      <c r="A1637" s="1" t="s">
        <v>735</v>
      </c>
      <c r="B1637" s="1" t="s">
        <v>4020</v>
      </c>
    </row>
    <row r="1638" spans="1:2" ht="15.5" x14ac:dyDescent="0.35">
      <c r="A1638" s="1" t="s">
        <v>734</v>
      </c>
      <c r="B1638" s="1" t="s">
        <v>4021</v>
      </c>
    </row>
    <row r="1639" spans="1:2" ht="15.5" x14ac:dyDescent="0.35">
      <c r="A1639" s="1" t="s">
        <v>733</v>
      </c>
      <c r="B1639" s="1" t="s">
        <v>4022</v>
      </c>
    </row>
    <row r="1640" spans="1:2" ht="15.5" x14ac:dyDescent="0.35">
      <c r="A1640" s="1" t="s">
        <v>732</v>
      </c>
      <c r="B1640" s="1" t="s">
        <v>4023</v>
      </c>
    </row>
    <row r="1641" spans="1:2" ht="15.5" x14ac:dyDescent="0.35">
      <c r="A1641" s="1" t="s">
        <v>731</v>
      </c>
      <c r="B1641" s="1" t="s">
        <v>4024</v>
      </c>
    </row>
    <row r="1642" spans="1:2" ht="15.5" x14ac:dyDescent="0.35">
      <c r="A1642" s="1" t="s">
        <v>730</v>
      </c>
      <c r="B1642" s="1" t="s">
        <v>4025</v>
      </c>
    </row>
    <row r="1643" spans="1:2" ht="15.5" x14ac:dyDescent="0.35">
      <c r="A1643" s="1" t="s">
        <v>729</v>
      </c>
      <c r="B1643" s="1" t="s">
        <v>4026</v>
      </c>
    </row>
    <row r="1644" spans="1:2" ht="15.5" x14ac:dyDescent="0.35">
      <c r="A1644" s="1" t="s">
        <v>728</v>
      </c>
      <c r="B1644" s="1" t="s">
        <v>4027</v>
      </c>
    </row>
    <row r="1645" spans="1:2" ht="15.5" x14ac:dyDescent="0.35">
      <c r="A1645" s="1" t="s">
        <v>727</v>
      </c>
      <c r="B1645" s="1" t="s">
        <v>4028</v>
      </c>
    </row>
    <row r="1646" spans="1:2" ht="15.5" x14ac:dyDescent="0.35">
      <c r="A1646" s="1" t="s">
        <v>726</v>
      </c>
      <c r="B1646" s="1" t="s">
        <v>4029</v>
      </c>
    </row>
    <row r="1647" spans="1:2" ht="15.5" x14ac:dyDescent="0.35">
      <c r="A1647" s="1" t="s">
        <v>725</v>
      </c>
      <c r="B1647" s="1" t="s">
        <v>4030</v>
      </c>
    </row>
    <row r="1648" spans="1:2" ht="15.5" x14ac:dyDescent="0.35">
      <c r="A1648" s="1" t="s">
        <v>724</v>
      </c>
      <c r="B1648" s="1" t="s">
        <v>4031</v>
      </c>
    </row>
    <row r="1649" spans="1:2" ht="15.5" x14ac:dyDescent="0.35">
      <c r="A1649" s="1" t="s">
        <v>723</v>
      </c>
      <c r="B1649" s="1" t="s">
        <v>4032</v>
      </c>
    </row>
    <row r="1650" spans="1:2" ht="15.5" x14ac:dyDescent="0.35">
      <c r="A1650" s="1" t="s">
        <v>722</v>
      </c>
      <c r="B1650" s="1" t="s">
        <v>4033</v>
      </c>
    </row>
    <row r="1651" spans="1:2" ht="15.5" x14ac:dyDescent="0.35">
      <c r="A1651" s="1" t="s">
        <v>721</v>
      </c>
      <c r="B1651" s="1" t="s">
        <v>4034</v>
      </c>
    </row>
    <row r="1652" spans="1:2" ht="15.5" x14ac:dyDescent="0.35">
      <c r="A1652" s="1" t="s">
        <v>720</v>
      </c>
      <c r="B1652" s="1" t="s">
        <v>4035</v>
      </c>
    </row>
    <row r="1653" spans="1:2" ht="15.5" x14ac:dyDescent="0.35">
      <c r="A1653" s="1" t="s">
        <v>719</v>
      </c>
      <c r="B1653" s="1" t="s">
        <v>4036</v>
      </c>
    </row>
    <row r="1654" spans="1:2" ht="15.5" x14ac:dyDescent="0.35">
      <c r="A1654" s="1" t="s">
        <v>718</v>
      </c>
      <c r="B1654" s="1" t="s">
        <v>4037</v>
      </c>
    </row>
    <row r="1655" spans="1:2" ht="15.5" x14ac:dyDescent="0.35">
      <c r="A1655" s="1" t="s">
        <v>717</v>
      </c>
      <c r="B1655" s="1" t="s">
        <v>4038</v>
      </c>
    </row>
    <row r="1656" spans="1:2" ht="15.5" x14ac:dyDescent="0.35">
      <c r="A1656" s="1" t="s">
        <v>716</v>
      </c>
      <c r="B1656" s="1" t="s">
        <v>4039</v>
      </c>
    </row>
    <row r="1657" spans="1:2" ht="15.5" x14ac:dyDescent="0.35">
      <c r="A1657" s="1" t="s">
        <v>715</v>
      </c>
      <c r="B1657" s="1" t="s">
        <v>4040</v>
      </c>
    </row>
    <row r="1658" spans="1:2" ht="15.5" x14ac:dyDescent="0.35">
      <c r="A1658" s="1" t="s">
        <v>714</v>
      </c>
      <c r="B1658" s="1" t="s">
        <v>4041</v>
      </c>
    </row>
    <row r="1659" spans="1:2" ht="15.5" x14ac:dyDescent="0.35">
      <c r="A1659" s="1" t="s">
        <v>713</v>
      </c>
      <c r="B1659" s="1" t="s">
        <v>4042</v>
      </c>
    </row>
    <row r="1660" spans="1:2" ht="15.5" x14ac:dyDescent="0.35">
      <c r="A1660" s="1" t="s">
        <v>712</v>
      </c>
      <c r="B1660" s="1" t="s">
        <v>4043</v>
      </c>
    </row>
    <row r="1661" spans="1:2" ht="15.5" x14ac:dyDescent="0.35">
      <c r="A1661" s="1" t="s">
        <v>711</v>
      </c>
      <c r="B1661" s="1" t="s">
        <v>4044</v>
      </c>
    </row>
    <row r="1662" spans="1:2" ht="15.5" x14ac:dyDescent="0.35">
      <c r="A1662" s="1" t="s">
        <v>710</v>
      </c>
      <c r="B1662" s="1" t="s">
        <v>4045</v>
      </c>
    </row>
    <row r="1663" spans="1:2" ht="15.5" x14ac:dyDescent="0.35">
      <c r="A1663" s="1" t="s">
        <v>709</v>
      </c>
      <c r="B1663" s="1" t="s">
        <v>4046</v>
      </c>
    </row>
    <row r="1664" spans="1:2" ht="15.5" x14ac:dyDescent="0.35">
      <c r="A1664" s="1" t="s">
        <v>708</v>
      </c>
      <c r="B1664" s="1" t="s">
        <v>4047</v>
      </c>
    </row>
    <row r="1665" spans="1:2" ht="15.5" x14ac:dyDescent="0.35">
      <c r="A1665" s="1" t="s">
        <v>707</v>
      </c>
      <c r="B1665" s="1" t="s">
        <v>4048</v>
      </c>
    </row>
    <row r="1666" spans="1:2" ht="15.5" x14ac:dyDescent="0.35">
      <c r="A1666" s="1" t="s">
        <v>706</v>
      </c>
      <c r="B1666" s="1" t="s">
        <v>4049</v>
      </c>
    </row>
    <row r="1667" spans="1:2" ht="15.5" x14ac:dyDescent="0.35">
      <c r="A1667" s="1" t="s">
        <v>705</v>
      </c>
      <c r="B1667" s="1" t="s">
        <v>4050</v>
      </c>
    </row>
    <row r="1668" spans="1:2" ht="15.5" x14ac:dyDescent="0.35">
      <c r="A1668" s="1" t="s">
        <v>704</v>
      </c>
      <c r="B1668" s="1" t="s">
        <v>4051</v>
      </c>
    </row>
    <row r="1669" spans="1:2" ht="15.5" x14ac:dyDescent="0.35">
      <c r="A1669" s="1" t="s">
        <v>703</v>
      </c>
      <c r="B1669" s="1" t="s">
        <v>4052</v>
      </c>
    </row>
    <row r="1670" spans="1:2" ht="15.5" x14ac:dyDescent="0.35">
      <c r="A1670" s="1" t="s">
        <v>702</v>
      </c>
      <c r="B1670" s="1" t="s">
        <v>4053</v>
      </c>
    </row>
    <row r="1671" spans="1:2" ht="15.5" x14ac:dyDescent="0.35">
      <c r="A1671" s="1" t="s">
        <v>701</v>
      </c>
      <c r="B1671" s="1" t="s">
        <v>4054</v>
      </c>
    </row>
    <row r="1672" spans="1:2" ht="15.5" x14ac:dyDescent="0.35">
      <c r="A1672" s="1" t="s">
        <v>700</v>
      </c>
      <c r="B1672" s="1" t="s">
        <v>4055</v>
      </c>
    </row>
    <row r="1673" spans="1:2" ht="15.5" x14ac:dyDescent="0.35">
      <c r="A1673" s="1" t="s">
        <v>699</v>
      </c>
      <c r="B1673" s="1" t="s">
        <v>4056</v>
      </c>
    </row>
    <row r="1674" spans="1:2" ht="15.5" x14ac:dyDescent="0.35">
      <c r="A1674" s="1" t="s">
        <v>698</v>
      </c>
      <c r="B1674" s="1" t="s">
        <v>4057</v>
      </c>
    </row>
    <row r="1675" spans="1:2" ht="15.5" x14ac:dyDescent="0.35">
      <c r="A1675" s="1" t="s">
        <v>697</v>
      </c>
      <c r="B1675" s="1" t="s">
        <v>4058</v>
      </c>
    </row>
    <row r="1676" spans="1:2" ht="15.5" x14ac:dyDescent="0.35">
      <c r="A1676" s="1" t="s">
        <v>696</v>
      </c>
      <c r="B1676" s="1" t="s">
        <v>4059</v>
      </c>
    </row>
    <row r="1677" spans="1:2" ht="15.5" x14ac:dyDescent="0.35">
      <c r="A1677" s="1" t="s">
        <v>695</v>
      </c>
      <c r="B1677" s="1" t="s">
        <v>4060</v>
      </c>
    </row>
    <row r="1678" spans="1:2" ht="15.5" x14ac:dyDescent="0.35">
      <c r="A1678" s="1" t="s">
        <v>694</v>
      </c>
      <c r="B1678" s="1" t="s">
        <v>4061</v>
      </c>
    </row>
    <row r="1679" spans="1:2" ht="15.5" x14ac:dyDescent="0.35">
      <c r="A1679" s="1" t="s">
        <v>693</v>
      </c>
      <c r="B1679" s="1" t="s">
        <v>4062</v>
      </c>
    </row>
    <row r="1680" spans="1:2" ht="15.5" x14ac:dyDescent="0.35">
      <c r="A1680" s="1" t="s">
        <v>692</v>
      </c>
      <c r="B1680" s="1" t="s">
        <v>4063</v>
      </c>
    </row>
    <row r="1681" spans="1:2" ht="15.5" x14ac:dyDescent="0.35">
      <c r="A1681" s="1" t="s">
        <v>691</v>
      </c>
      <c r="B1681" s="1" t="s">
        <v>4064</v>
      </c>
    </row>
    <row r="1682" spans="1:2" ht="15.5" x14ac:dyDescent="0.35">
      <c r="A1682" s="1" t="s">
        <v>690</v>
      </c>
      <c r="B1682" s="1" t="s">
        <v>4065</v>
      </c>
    </row>
    <row r="1683" spans="1:2" ht="15.5" x14ac:dyDescent="0.35">
      <c r="A1683" s="1" t="s">
        <v>689</v>
      </c>
      <c r="B1683" s="1" t="s">
        <v>4066</v>
      </c>
    </row>
    <row r="1684" spans="1:2" ht="15.5" x14ac:dyDescent="0.35">
      <c r="A1684" s="1" t="s">
        <v>688</v>
      </c>
      <c r="B1684" s="1" t="s">
        <v>4067</v>
      </c>
    </row>
    <row r="1685" spans="1:2" ht="15.5" x14ac:dyDescent="0.35">
      <c r="A1685" s="1" t="s">
        <v>687</v>
      </c>
      <c r="B1685" s="1" t="s">
        <v>4068</v>
      </c>
    </row>
    <row r="1686" spans="1:2" ht="15.5" x14ac:dyDescent="0.35">
      <c r="A1686" s="1" t="s">
        <v>686</v>
      </c>
      <c r="B1686" s="1" t="s">
        <v>4069</v>
      </c>
    </row>
    <row r="1687" spans="1:2" ht="15.5" x14ac:dyDescent="0.35">
      <c r="A1687" s="1" t="s">
        <v>685</v>
      </c>
      <c r="B1687" s="1" t="s">
        <v>4070</v>
      </c>
    </row>
    <row r="1688" spans="1:2" ht="15.5" x14ac:dyDescent="0.35">
      <c r="A1688" s="1" t="s">
        <v>684</v>
      </c>
      <c r="B1688" s="1" t="s">
        <v>4071</v>
      </c>
    </row>
    <row r="1689" spans="1:2" ht="15.5" x14ac:dyDescent="0.35">
      <c r="A1689" s="1" t="s">
        <v>683</v>
      </c>
      <c r="B1689" s="1" t="s">
        <v>4072</v>
      </c>
    </row>
    <row r="1690" spans="1:2" ht="15.5" x14ac:dyDescent="0.35">
      <c r="A1690" s="1" t="s">
        <v>682</v>
      </c>
      <c r="B1690" s="1" t="s">
        <v>4073</v>
      </c>
    </row>
    <row r="1691" spans="1:2" ht="15.5" x14ac:dyDescent="0.35">
      <c r="A1691" s="1" t="s">
        <v>681</v>
      </c>
      <c r="B1691" s="1" t="s">
        <v>4074</v>
      </c>
    </row>
    <row r="1692" spans="1:2" ht="15.5" x14ac:dyDescent="0.35">
      <c r="A1692" s="1" t="s">
        <v>680</v>
      </c>
      <c r="B1692" s="1" t="s">
        <v>4075</v>
      </c>
    </row>
    <row r="1693" spans="1:2" ht="15.5" x14ac:dyDescent="0.35">
      <c r="A1693" s="1" t="s">
        <v>679</v>
      </c>
      <c r="B1693" s="1" t="s">
        <v>4076</v>
      </c>
    </row>
    <row r="1694" spans="1:2" ht="15.5" x14ac:dyDescent="0.35">
      <c r="A1694" s="1" t="s">
        <v>678</v>
      </c>
      <c r="B1694" s="1" t="s">
        <v>4077</v>
      </c>
    </row>
    <row r="1695" spans="1:2" ht="15.5" x14ac:dyDescent="0.35">
      <c r="A1695" s="1" t="s">
        <v>677</v>
      </c>
      <c r="B1695" s="1" t="s">
        <v>4078</v>
      </c>
    </row>
    <row r="1696" spans="1:2" ht="15.5" x14ac:dyDescent="0.35">
      <c r="A1696" s="1" t="s">
        <v>676</v>
      </c>
      <c r="B1696" s="1" t="s">
        <v>4079</v>
      </c>
    </row>
    <row r="1697" spans="1:2" ht="15.5" x14ac:dyDescent="0.35">
      <c r="A1697" s="1" t="s">
        <v>675</v>
      </c>
      <c r="B1697" s="1" t="s">
        <v>4080</v>
      </c>
    </row>
    <row r="1698" spans="1:2" ht="15.5" x14ac:dyDescent="0.35">
      <c r="A1698" s="1" t="s">
        <v>674</v>
      </c>
      <c r="B1698" s="1" t="s">
        <v>4081</v>
      </c>
    </row>
    <row r="1699" spans="1:2" ht="15.5" x14ac:dyDescent="0.35">
      <c r="A1699" s="1" t="s">
        <v>673</v>
      </c>
      <c r="B1699" s="1" t="s">
        <v>4082</v>
      </c>
    </row>
    <row r="1700" spans="1:2" ht="15.5" x14ac:dyDescent="0.35">
      <c r="A1700" s="1" t="s">
        <v>672</v>
      </c>
      <c r="B1700" s="1" t="s">
        <v>4083</v>
      </c>
    </row>
    <row r="1701" spans="1:2" ht="15.5" x14ac:dyDescent="0.35">
      <c r="A1701" s="1" t="s">
        <v>671</v>
      </c>
      <c r="B1701" s="1" t="s">
        <v>4084</v>
      </c>
    </row>
    <row r="1702" spans="1:2" ht="15.5" x14ac:dyDescent="0.35">
      <c r="A1702" s="1" t="s">
        <v>670</v>
      </c>
      <c r="B1702" s="1" t="s">
        <v>4085</v>
      </c>
    </row>
    <row r="1703" spans="1:2" ht="15.5" x14ac:dyDescent="0.35">
      <c r="A1703" s="1" t="s">
        <v>669</v>
      </c>
      <c r="B1703" s="1" t="s">
        <v>4086</v>
      </c>
    </row>
    <row r="1704" spans="1:2" ht="15.5" x14ac:dyDescent="0.35">
      <c r="A1704" s="1" t="s">
        <v>668</v>
      </c>
      <c r="B1704" s="1" t="s">
        <v>4087</v>
      </c>
    </row>
    <row r="1705" spans="1:2" ht="15.5" x14ac:dyDescent="0.35">
      <c r="A1705" s="1" t="s">
        <v>667</v>
      </c>
      <c r="B1705" s="1" t="s">
        <v>4088</v>
      </c>
    </row>
    <row r="1706" spans="1:2" ht="15.5" x14ac:dyDescent="0.35">
      <c r="A1706" s="1" t="s">
        <v>666</v>
      </c>
      <c r="B1706" s="1" t="s">
        <v>4089</v>
      </c>
    </row>
    <row r="1707" spans="1:2" ht="15.5" x14ac:dyDescent="0.35">
      <c r="A1707" s="1" t="s">
        <v>665</v>
      </c>
      <c r="B1707" s="1" t="s">
        <v>4090</v>
      </c>
    </row>
    <row r="1708" spans="1:2" ht="15.5" x14ac:dyDescent="0.35">
      <c r="A1708" s="1" t="s">
        <v>664</v>
      </c>
      <c r="B1708" s="1" t="s">
        <v>4091</v>
      </c>
    </row>
    <row r="1709" spans="1:2" ht="15.5" x14ac:dyDescent="0.35">
      <c r="A1709" s="1" t="s">
        <v>663</v>
      </c>
      <c r="B1709" s="1" t="s">
        <v>4092</v>
      </c>
    </row>
    <row r="1710" spans="1:2" ht="15.5" x14ac:dyDescent="0.35">
      <c r="A1710" s="1" t="s">
        <v>662</v>
      </c>
      <c r="B1710" s="1" t="s">
        <v>4093</v>
      </c>
    </row>
    <row r="1711" spans="1:2" ht="15.5" x14ac:dyDescent="0.35">
      <c r="A1711" s="1" t="s">
        <v>661</v>
      </c>
      <c r="B1711" s="1" t="s">
        <v>4094</v>
      </c>
    </row>
    <row r="1712" spans="1:2" ht="15.5" x14ac:dyDescent="0.35">
      <c r="A1712" s="1" t="s">
        <v>660</v>
      </c>
      <c r="B1712" s="1" t="s">
        <v>4095</v>
      </c>
    </row>
    <row r="1713" spans="1:2" ht="15.5" x14ac:dyDescent="0.35">
      <c r="A1713" s="1" t="s">
        <v>659</v>
      </c>
      <c r="B1713" s="1" t="s">
        <v>4096</v>
      </c>
    </row>
    <row r="1714" spans="1:2" ht="15.5" x14ac:dyDescent="0.35">
      <c r="A1714" s="1" t="s">
        <v>658</v>
      </c>
      <c r="B1714" s="1" t="s">
        <v>4097</v>
      </c>
    </row>
    <row r="1715" spans="1:2" ht="15.5" x14ac:dyDescent="0.35">
      <c r="A1715" s="1" t="s">
        <v>657</v>
      </c>
      <c r="B1715" s="1" t="s">
        <v>4098</v>
      </c>
    </row>
    <row r="1716" spans="1:2" ht="15.5" x14ac:dyDescent="0.35">
      <c r="A1716" s="1" t="s">
        <v>656</v>
      </c>
      <c r="B1716" s="1" t="s">
        <v>4099</v>
      </c>
    </row>
    <row r="1717" spans="1:2" ht="15.5" x14ac:dyDescent="0.35">
      <c r="A1717" s="1" t="s">
        <v>655</v>
      </c>
      <c r="B1717" s="1" t="s">
        <v>4100</v>
      </c>
    </row>
    <row r="1718" spans="1:2" ht="15.5" x14ac:dyDescent="0.35">
      <c r="A1718" s="1" t="s">
        <v>654</v>
      </c>
      <c r="B1718" s="1" t="s">
        <v>4101</v>
      </c>
    </row>
    <row r="1719" spans="1:2" ht="15.5" x14ac:dyDescent="0.35">
      <c r="A1719" s="1" t="s">
        <v>653</v>
      </c>
      <c r="B1719" s="1" t="s">
        <v>4102</v>
      </c>
    </row>
    <row r="1720" spans="1:2" ht="15.5" x14ac:dyDescent="0.35">
      <c r="A1720" s="1" t="s">
        <v>652</v>
      </c>
      <c r="B1720" s="1" t="s">
        <v>4103</v>
      </c>
    </row>
    <row r="1721" spans="1:2" ht="15.5" x14ac:dyDescent="0.35">
      <c r="A1721" s="1" t="s">
        <v>651</v>
      </c>
      <c r="B1721" s="1" t="s">
        <v>4104</v>
      </c>
    </row>
    <row r="1722" spans="1:2" ht="15.5" x14ac:dyDescent="0.35">
      <c r="A1722" s="1" t="s">
        <v>650</v>
      </c>
      <c r="B1722" s="1" t="s">
        <v>4105</v>
      </c>
    </row>
    <row r="1723" spans="1:2" ht="15.5" x14ac:dyDescent="0.35">
      <c r="A1723" s="1" t="s">
        <v>649</v>
      </c>
      <c r="B1723" s="1" t="s">
        <v>4106</v>
      </c>
    </row>
    <row r="1724" spans="1:2" ht="15.5" x14ac:dyDescent="0.35">
      <c r="A1724" s="1" t="s">
        <v>648</v>
      </c>
      <c r="B1724" s="1" t="s">
        <v>4107</v>
      </c>
    </row>
    <row r="1725" spans="1:2" ht="15.5" x14ac:dyDescent="0.35">
      <c r="A1725" s="1" t="s">
        <v>647</v>
      </c>
      <c r="B1725" s="1" t="s">
        <v>4108</v>
      </c>
    </row>
    <row r="1726" spans="1:2" ht="15.5" x14ac:dyDescent="0.35">
      <c r="A1726" s="1" t="s">
        <v>646</v>
      </c>
      <c r="B1726" s="1" t="s">
        <v>4109</v>
      </c>
    </row>
    <row r="1727" spans="1:2" ht="15.5" x14ac:dyDescent="0.35">
      <c r="A1727" s="1" t="s">
        <v>645</v>
      </c>
      <c r="B1727" s="1" t="s">
        <v>4110</v>
      </c>
    </row>
    <row r="1728" spans="1:2" ht="15.5" x14ac:dyDescent="0.35">
      <c r="A1728" s="1" t="s">
        <v>644</v>
      </c>
      <c r="B1728" s="1" t="s">
        <v>4111</v>
      </c>
    </row>
    <row r="1729" spans="1:2" ht="15.5" x14ac:dyDescent="0.35">
      <c r="A1729" s="1" t="s">
        <v>643</v>
      </c>
      <c r="B1729" s="1" t="s">
        <v>4112</v>
      </c>
    </row>
    <row r="1730" spans="1:2" ht="15.5" x14ac:dyDescent="0.35">
      <c r="A1730" s="1" t="s">
        <v>642</v>
      </c>
      <c r="B1730" s="1" t="s">
        <v>4113</v>
      </c>
    </row>
    <row r="1731" spans="1:2" ht="15.5" x14ac:dyDescent="0.35">
      <c r="A1731" s="1" t="s">
        <v>641</v>
      </c>
      <c r="B1731" s="1" t="s">
        <v>4114</v>
      </c>
    </row>
    <row r="1732" spans="1:2" ht="15.5" x14ac:dyDescent="0.35">
      <c r="A1732" s="1" t="s">
        <v>640</v>
      </c>
      <c r="B1732" s="1" t="s">
        <v>4115</v>
      </c>
    </row>
    <row r="1733" spans="1:2" ht="15.5" x14ac:dyDescent="0.35">
      <c r="A1733" s="1" t="s">
        <v>639</v>
      </c>
      <c r="B1733" s="1" t="s">
        <v>4116</v>
      </c>
    </row>
    <row r="1734" spans="1:2" ht="15.5" x14ac:dyDescent="0.35">
      <c r="A1734" s="1" t="s">
        <v>638</v>
      </c>
      <c r="B1734" s="1" t="s">
        <v>4117</v>
      </c>
    </row>
    <row r="1735" spans="1:2" ht="15.5" x14ac:dyDescent="0.35">
      <c r="A1735" s="1" t="s">
        <v>637</v>
      </c>
      <c r="B1735" s="1" t="s">
        <v>4118</v>
      </c>
    </row>
    <row r="1736" spans="1:2" ht="15.5" x14ac:dyDescent="0.35">
      <c r="A1736" s="1" t="s">
        <v>636</v>
      </c>
      <c r="B1736" s="1" t="s">
        <v>4119</v>
      </c>
    </row>
    <row r="1737" spans="1:2" ht="15.5" x14ac:dyDescent="0.35">
      <c r="A1737" s="1" t="s">
        <v>635</v>
      </c>
      <c r="B1737" s="1" t="s">
        <v>4120</v>
      </c>
    </row>
    <row r="1738" spans="1:2" ht="15.5" x14ac:dyDescent="0.35">
      <c r="A1738" s="1" t="s">
        <v>634</v>
      </c>
      <c r="B1738" s="1" t="s">
        <v>4121</v>
      </c>
    </row>
    <row r="1739" spans="1:2" ht="15.5" x14ac:dyDescent="0.35">
      <c r="A1739" s="1" t="s">
        <v>633</v>
      </c>
      <c r="B1739" s="1" t="s">
        <v>4122</v>
      </c>
    </row>
    <row r="1740" spans="1:2" ht="15.5" x14ac:dyDescent="0.35">
      <c r="A1740" s="1" t="s">
        <v>631</v>
      </c>
      <c r="B1740" s="1" t="s">
        <v>4123</v>
      </c>
    </row>
    <row r="1741" spans="1:2" ht="15.5" x14ac:dyDescent="0.35">
      <c r="A1741" s="1" t="s">
        <v>630</v>
      </c>
      <c r="B1741" s="1" t="s">
        <v>4124</v>
      </c>
    </row>
    <row r="1742" spans="1:2" ht="15.5" x14ac:dyDescent="0.35">
      <c r="A1742" s="1" t="s">
        <v>629</v>
      </c>
      <c r="B1742" s="1" t="s">
        <v>4125</v>
      </c>
    </row>
    <row r="1743" spans="1:2" ht="15.5" x14ac:dyDescent="0.35">
      <c r="A1743" s="1" t="s">
        <v>628</v>
      </c>
      <c r="B1743" s="1" t="s">
        <v>4126</v>
      </c>
    </row>
    <row r="1744" spans="1:2" ht="15.5" x14ac:dyDescent="0.35">
      <c r="A1744" s="1" t="s">
        <v>627</v>
      </c>
      <c r="B1744" s="1" t="s">
        <v>4127</v>
      </c>
    </row>
    <row r="1745" spans="1:2" ht="15.5" x14ac:dyDescent="0.35">
      <c r="A1745" s="1" t="s">
        <v>626</v>
      </c>
      <c r="B1745" s="1" t="s">
        <v>4128</v>
      </c>
    </row>
    <row r="1746" spans="1:2" ht="15.5" x14ac:dyDescent="0.35">
      <c r="A1746" s="1" t="s">
        <v>625</v>
      </c>
      <c r="B1746" s="1" t="s">
        <v>4129</v>
      </c>
    </row>
    <row r="1747" spans="1:2" ht="15.5" x14ac:dyDescent="0.35">
      <c r="A1747" s="1" t="s">
        <v>624</v>
      </c>
      <c r="B1747" s="1" t="s">
        <v>4130</v>
      </c>
    </row>
    <row r="1748" spans="1:2" ht="15.5" x14ac:dyDescent="0.35">
      <c r="A1748" s="1" t="s">
        <v>623</v>
      </c>
      <c r="B1748" s="1" t="s">
        <v>4131</v>
      </c>
    </row>
    <row r="1749" spans="1:2" ht="15.5" x14ac:dyDescent="0.35">
      <c r="A1749" s="1" t="s">
        <v>622</v>
      </c>
      <c r="B1749" s="1" t="s">
        <v>4132</v>
      </c>
    </row>
    <row r="1750" spans="1:2" ht="15.5" x14ac:dyDescent="0.35">
      <c r="A1750" s="1" t="s">
        <v>621</v>
      </c>
      <c r="B1750" s="1" t="s">
        <v>4133</v>
      </c>
    </row>
    <row r="1751" spans="1:2" ht="15.5" x14ac:dyDescent="0.35">
      <c r="A1751" s="1" t="s">
        <v>620</v>
      </c>
      <c r="B1751" s="1" t="s">
        <v>4134</v>
      </c>
    </row>
    <row r="1752" spans="1:2" ht="15.5" x14ac:dyDescent="0.35">
      <c r="A1752" s="1" t="s">
        <v>619</v>
      </c>
      <c r="B1752" s="1" t="s">
        <v>4135</v>
      </c>
    </row>
    <row r="1753" spans="1:2" ht="15.5" x14ac:dyDescent="0.35">
      <c r="A1753" s="1" t="s">
        <v>618</v>
      </c>
      <c r="B1753" s="1" t="s">
        <v>4136</v>
      </c>
    </row>
    <row r="1754" spans="1:2" ht="15.5" x14ac:dyDescent="0.35">
      <c r="A1754" s="1" t="s">
        <v>617</v>
      </c>
      <c r="B1754" s="1" t="s">
        <v>4137</v>
      </c>
    </row>
    <row r="1755" spans="1:2" ht="15.5" x14ac:dyDescent="0.35">
      <c r="A1755" s="1" t="s">
        <v>616</v>
      </c>
      <c r="B1755" s="1" t="s">
        <v>4138</v>
      </c>
    </row>
    <row r="1756" spans="1:2" ht="15.5" x14ac:dyDescent="0.35">
      <c r="A1756" s="1" t="s">
        <v>615</v>
      </c>
      <c r="B1756" s="1" t="s">
        <v>4139</v>
      </c>
    </row>
    <row r="1757" spans="1:2" ht="15.5" x14ac:dyDescent="0.35">
      <c r="A1757" s="1" t="s">
        <v>614</v>
      </c>
      <c r="B1757" s="1" t="s">
        <v>4140</v>
      </c>
    </row>
    <row r="1758" spans="1:2" ht="15.5" x14ac:dyDescent="0.35">
      <c r="A1758" s="1" t="s">
        <v>613</v>
      </c>
      <c r="B1758" s="1" t="s">
        <v>4141</v>
      </c>
    </row>
    <row r="1759" spans="1:2" ht="15.5" x14ac:dyDescent="0.35">
      <c r="A1759" s="1" t="s">
        <v>612</v>
      </c>
      <c r="B1759" s="1" t="s">
        <v>4142</v>
      </c>
    </row>
    <row r="1760" spans="1:2" ht="15.5" x14ac:dyDescent="0.35">
      <c r="A1760" s="1" t="s">
        <v>611</v>
      </c>
      <c r="B1760" s="1" t="s">
        <v>4143</v>
      </c>
    </row>
    <row r="1761" spans="1:2" ht="15.5" x14ac:dyDescent="0.35">
      <c r="A1761" s="1" t="s">
        <v>610</v>
      </c>
      <c r="B1761" s="1" t="s">
        <v>4144</v>
      </c>
    </row>
    <row r="1762" spans="1:2" ht="15.5" x14ac:dyDescent="0.35">
      <c r="A1762" s="1" t="s">
        <v>609</v>
      </c>
      <c r="B1762" s="1" t="s">
        <v>4145</v>
      </c>
    </row>
    <row r="1763" spans="1:2" ht="15.5" x14ac:dyDescent="0.35">
      <c r="A1763" s="1" t="s">
        <v>608</v>
      </c>
      <c r="B1763" s="1" t="s">
        <v>4146</v>
      </c>
    </row>
    <row r="1764" spans="1:2" ht="15.5" x14ac:dyDescent="0.35">
      <c r="A1764" s="1" t="s">
        <v>607</v>
      </c>
      <c r="B1764" s="1" t="s">
        <v>4147</v>
      </c>
    </row>
    <row r="1765" spans="1:2" ht="15.5" x14ac:dyDescent="0.35">
      <c r="A1765" s="1" t="s">
        <v>606</v>
      </c>
      <c r="B1765" s="1" t="s">
        <v>4148</v>
      </c>
    </row>
    <row r="1766" spans="1:2" ht="15.5" x14ac:dyDescent="0.35">
      <c r="A1766" s="1" t="s">
        <v>605</v>
      </c>
      <c r="B1766" s="1" t="s">
        <v>4149</v>
      </c>
    </row>
    <row r="1767" spans="1:2" ht="15.5" x14ac:dyDescent="0.35">
      <c r="A1767" s="1" t="s">
        <v>604</v>
      </c>
      <c r="B1767" s="1" t="s">
        <v>4150</v>
      </c>
    </row>
    <row r="1768" spans="1:2" ht="15.5" x14ac:dyDescent="0.35">
      <c r="A1768" s="1" t="s">
        <v>603</v>
      </c>
      <c r="B1768" s="1" t="s">
        <v>4151</v>
      </c>
    </row>
    <row r="1769" spans="1:2" ht="15.5" x14ac:dyDescent="0.35">
      <c r="A1769" s="1" t="s">
        <v>602</v>
      </c>
      <c r="B1769" s="1" t="s">
        <v>4152</v>
      </c>
    </row>
    <row r="1770" spans="1:2" ht="15.5" x14ac:dyDescent="0.35">
      <c r="A1770" s="1" t="s">
        <v>601</v>
      </c>
      <c r="B1770" s="1" t="s">
        <v>4153</v>
      </c>
    </row>
    <row r="1771" spans="1:2" ht="15.5" x14ac:dyDescent="0.35">
      <c r="A1771" s="1" t="s">
        <v>600</v>
      </c>
      <c r="B1771" s="1" t="s">
        <v>4154</v>
      </c>
    </row>
    <row r="1772" spans="1:2" ht="15.5" x14ac:dyDescent="0.35">
      <c r="A1772" s="1" t="s">
        <v>599</v>
      </c>
      <c r="B1772" s="1" t="s">
        <v>4155</v>
      </c>
    </row>
    <row r="1773" spans="1:2" ht="15.5" x14ac:dyDescent="0.35">
      <c r="A1773" s="1" t="s">
        <v>598</v>
      </c>
      <c r="B1773" s="1" t="s">
        <v>4156</v>
      </c>
    </row>
    <row r="1774" spans="1:2" ht="15.5" x14ac:dyDescent="0.35">
      <c r="A1774" s="1" t="s">
        <v>597</v>
      </c>
      <c r="B1774" s="1" t="s">
        <v>4157</v>
      </c>
    </row>
    <row r="1775" spans="1:2" ht="15.5" x14ac:dyDescent="0.35">
      <c r="A1775" s="1" t="s">
        <v>596</v>
      </c>
      <c r="B1775" s="1" t="s">
        <v>4158</v>
      </c>
    </row>
    <row r="1776" spans="1:2" ht="15.5" x14ac:dyDescent="0.35">
      <c r="A1776" s="1" t="s">
        <v>595</v>
      </c>
      <c r="B1776" s="1" t="s">
        <v>4159</v>
      </c>
    </row>
    <row r="1777" spans="1:2" ht="15.5" x14ac:dyDescent="0.35">
      <c r="A1777" s="1" t="s">
        <v>594</v>
      </c>
      <c r="B1777" s="1" t="s">
        <v>4160</v>
      </c>
    </row>
    <row r="1778" spans="1:2" ht="15.5" x14ac:dyDescent="0.35">
      <c r="A1778" s="1" t="s">
        <v>593</v>
      </c>
      <c r="B1778" s="1" t="s">
        <v>4161</v>
      </c>
    </row>
    <row r="1779" spans="1:2" ht="15.5" x14ac:dyDescent="0.35">
      <c r="A1779" s="1" t="s">
        <v>592</v>
      </c>
      <c r="B1779" s="1" t="s">
        <v>4162</v>
      </c>
    </row>
    <row r="1780" spans="1:2" ht="15.5" x14ac:dyDescent="0.35">
      <c r="A1780" s="1" t="s">
        <v>591</v>
      </c>
      <c r="B1780" s="1" t="s">
        <v>4163</v>
      </c>
    </row>
    <row r="1781" spans="1:2" ht="15.5" x14ac:dyDescent="0.35">
      <c r="A1781" s="1" t="s">
        <v>590</v>
      </c>
      <c r="B1781" s="1" t="s">
        <v>4164</v>
      </c>
    </row>
    <row r="1782" spans="1:2" ht="15.5" x14ac:dyDescent="0.35">
      <c r="A1782" s="1" t="s">
        <v>589</v>
      </c>
      <c r="B1782" s="1" t="s">
        <v>4165</v>
      </c>
    </row>
    <row r="1783" spans="1:2" ht="15.5" x14ac:dyDescent="0.35">
      <c r="A1783" s="1" t="s">
        <v>588</v>
      </c>
      <c r="B1783" s="1" t="s">
        <v>4166</v>
      </c>
    </row>
    <row r="1784" spans="1:2" ht="15.5" x14ac:dyDescent="0.35">
      <c r="A1784" s="1" t="s">
        <v>587</v>
      </c>
      <c r="B1784" s="1" t="s">
        <v>4167</v>
      </c>
    </row>
    <row r="1785" spans="1:2" ht="15.5" x14ac:dyDescent="0.35">
      <c r="A1785" s="1" t="s">
        <v>586</v>
      </c>
      <c r="B1785" s="1" t="s">
        <v>4168</v>
      </c>
    </row>
    <row r="1786" spans="1:2" ht="15.5" x14ac:dyDescent="0.35">
      <c r="A1786" s="1" t="s">
        <v>585</v>
      </c>
      <c r="B1786" s="1" t="s">
        <v>4169</v>
      </c>
    </row>
    <row r="1787" spans="1:2" ht="15.5" x14ac:dyDescent="0.35">
      <c r="A1787" s="1" t="s">
        <v>584</v>
      </c>
      <c r="B1787" s="1" t="s">
        <v>4170</v>
      </c>
    </row>
    <row r="1788" spans="1:2" ht="15.5" x14ac:dyDescent="0.35">
      <c r="A1788" s="1" t="s">
        <v>583</v>
      </c>
      <c r="B1788" s="1" t="s">
        <v>4171</v>
      </c>
    </row>
    <row r="1789" spans="1:2" ht="15.5" x14ac:dyDescent="0.35">
      <c r="A1789" s="1" t="s">
        <v>582</v>
      </c>
      <c r="B1789" s="1" t="s">
        <v>4172</v>
      </c>
    </row>
    <row r="1790" spans="1:2" ht="15.5" x14ac:dyDescent="0.35">
      <c r="A1790" s="1" t="s">
        <v>581</v>
      </c>
      <c r="B1790" s="1" t="s">
        <v>4173</v>
      </c>
    </row>
    <row r="1791" spans="1:2" ht="15.5" x14ac:dyDescent="0.35">
      <c r="A1791" s="1" t="s">
        <v>580</v>
      </c>
      <c r="B1791" s="1" t="s">
        <v>4174</v>
      </c>
    </row>
    <row r="1792" spans="1:2" ht="15.5" x14ac:dyDescent="0.35">
      <c r="A1792" s="1" t="s">
        <v>579</v>
      </c>
      <c r="B1792" s="1" t="s">
        <v>4175</v>
      </c>
    </row>
    <row r="1793" spans="1:2" ht="15.5" x14ac:dyDescent="0.35">
      <c r="A1793" s="1" t="s">
        <v>578</v>
      </c>
      <c r="B1793" s="1" t="s">
        <v>4176</v>
      </c>
    </row>
    <row r="1794" spans="1:2" ht="15.5" x14ac:dyDescent="0.35">
      <c r="A1794" s="1" t="s">
        <v>577</v>
      </c>
      <c r="B1794" s="1" t="s">
        <v>4177</v>
      </c>
    </row>
    <row r="1795" spans="1:2" ht="15.5" x14ac:dyDescent="0.35">
      <c r="A1795" s="1" t="s">
        <v>576</v>
      </c>
      <c r="B1795" s="1" t="s">
        <v>4178</v>
      </c>
    </row>
    <row r="1796" spans="1:2" ht="15.5" x14ac:dyDescent="0.35">
      <c r="A1796" s="1" t="s">
        <v>575</v>
      </c>
      <c r="B1796" s="1" t="s">
        <v>4179</v>
      </c>
    </row>
    <row r="1797" spans="1:2" ht="15.5" x14ac:dyDescent="0.35">
      <c r="A1797" s="1" t="s">
        <v>574</v>
      </c>
      <c r="B1797" s="1" t="s">
        <v>4180</v>
      </c>
    </row>
    <row r="1798" spans="1:2" ht="15.5" x14ac:dyDescent="0.35">
      <c r="A1798" s="1" t="s">
        <v>573</v>
      </c>
      <c r="B1798" s="1" t="s">
        <v>4181</v>
      </c>
    </row>
    <row r="1799" spans="1:2" ht="15.5" x14ac:dyDescent="0.35">
      <c r="A1799" s="1" t="s">
        <v>572</v>
      </c>
      <c r="B1799" s="1" t="s">
        <v>4182</v>
      </c>
    </row>
    <row r="1800" spans="1:2" ht="15.5" x14ac:dyDescent="0.35">
      <c r="A1800" s="1" t="s">
        <v>571</v>
      </c>
      <c r="B1800" s="1" t="s">
        <v>4183</v>
      </c>
    </row>
    <row r="1801" spans="1:2" ht="15.5" x14ac:dyDescent="0.35">
      <c r="A1801" s="1" t="s">
        <v>570</v>
      </c>
      <c r="B1801" s="1" t="s">
        <v>4184</v>
      </c>
    </row>
    <row r="1802" spans="1:2" ht="15.5" x14ac:dyDescent="0.35">
      <c r="A1802" s="1" t="s">
        <v>569</v>
      </c>
      <c r="B1802" s="1" t="s">
        <v>4185</v>
      </c>
    </row>
    <row r="1803" spans="1:2" ht="15.5" x14ac:dyDescent="0.35">
      <c r="A1803" s="1" t="s">
        <v>568</v>
      </c>
      <c r="B1803" s="1" t="s">
        <v>4186</v>
      </c>
    </row>
    <row r="1804" spans="1:2" ht="15.5" x14ac:dyDescent="0.35">
      <c r="A1804" s="1" t="s">
        <v>567</v>
      </c>
      <c r="B1804" s="1" t="s">
        <v>4187</v>
      </c>
    </row>
    <row r="1805" spans="1:2" ht="15.5" x14ac:dyDescent="0.35">
      <c r="A1805" s="1" t="s">
        <v>566</v>
      </c>
      <c r="B1805" s="1" t="s">
        <v>4188</v>
      </c>
    </row>
    <row r="1806" spans="1:2" ht="15.5" x14ac:dyDescent="0.35">
      <c r="A1806" s="1" t="s">
        <v>565</v>
      </c>
      <c r="B1806" s="1" t="s">
        <v>4189</v>
      </c>
    </row>
    <row r="1807" spans="1:2" ht="15.5" x14ac:dyDescent="0.35">
      <c r="A1807" s="1" t="s">
        <v>564</v>
      </c>
      <c r="B1807" s="1" t="s">
        <v>4190</v>
      </c>
    </row>
    <row r="1808" spans="1:2" ht="15.5" x14ac:dyDescent="0.35">
      <c r="A1808" s="1" t="s">
        <v>563</v>
      </c>
      <c r="B1808" s="1" t="s">
        <v>4191</v>
      </c>
    </row>
    <row r="1809" spans="1:2" ht="15.5" x14ac:dyDescent="0.35">
      <c r="A1809" s="1" t="s">
        <v>562</v>
      </c>
      <c r="B1809" s="1" t="s">
        <v>4192</v>
      </c>
    </row>
    <row r="1810" spans="1:2" ht="15.5" x14ac:dyDescent="0.35">
      <c r="A1810" s="1" t="s">
        <v>561</v>
      </c>
      <c r="B1810" s="1" t="s">
        <v>4193</v>
      </c>
    </row>
    <row r="1811" spans="1:2" ht="15.5" x14ac:dyDescent="0.35">
      <c r="A1811" s="1" t="s">
        <v>560</v>
      </c>
      <c r="B1811" s="1" t="s">
        <v>4194</v>
      </c>
    </row>
    <row r="1812" spans="1:2" ht="15.5" x14ac:dyDescent="0.35">
      <c r="A1812" s="1" t="s">
        <v>559</v>
      </c>
      <c r="B1812" s="1" t="s">
        <v>4195</v>
      </c>
    </row>
    <row r="1813" spans="1:2" ht="15.5" x14ac:dyDescent="0.35">
      <c r="A1813" s="1" t="s">
        <v>558</v>
      </c>
      <c r="B1813" s="1" t="s">
        <v>4196</v>
      </c>
    </row>
    <row r="1814" spans="1:2" ht="15.5" x14ac:dyDescent="0.35">
      <c r="A1814" s="1" t="s">
        <v>557</v>
      </c>
      <c r="B1814" s="1" t="s">
        <v>4197</v>
      </c>
    </row>
    <row r="1815" spans="1:2" ht="15.5" x14ac:dyDescent="0.35">
      <c r="A1815" s="1" t="s">
        <v>556</v>
      </c>
      <c r="B1815" s="1" t="s">
        <v>4198</v>
      </c>
    </row>
    <row r="1816" spans="1:2" ht="15.5" x14ac:dyDescent="0.35">
      <c r="A1816" s="1" t="s">
        <v>555</v>
      </c>
      <c r="B1816" s="1" t="s">
        <v>4199</v>
      </c>
    </row>
    <row r="1817" spans="1:2" ht="15.5" x14ac:dyDescent="0.35">
      <c r="A1817" s="1" t="s">
        <v>554</v>
      </c>
      <c r="B1817" s="1" t="s">
        <v>4200</v>
      </c>
    </row>
    <row r="1818" spans="1:2" ht="15.5" x14ac:dyDescent="0.35">
      <c r="A1818" s="1" t="s">
        <v>553</v>
      </c>
      <c r="B1818" s="1" t="s">
        <v>4201</v>
      </c>
    </row>
    <row r="1819" spans="1:2" ht="15.5" x14ac:dyDescent="0.35">
      <c r="A1819" s="1" t="s">
        <v>552</v>
      </c>
      <c r="B1819" s="1" t="s">
        <v>4202</v>
      </c>
    </row>
    <row r="1820" spans="1:2" ht="15.5" x14ac:dyDescent="0.35">
      <c r="A1820" s="1" t="s">
        <v>551</v>
      </c>
      <c r="B1820" s="1" t="s">
        <v>4203</v>
      </c>
    </row>
    <row r="1821" spans="1:2" ht="15.5" x14ac:dyDescent="0.35">
      <c r="A1821" s="1" t="s">
        <v>550</v>
      </c>
      <c r="B1821" s="1" t="s">
        <v>4204</v>
      </c>
    </row>
    <row r="1822" spans="1:2" ht="15.5" x14ac:dyDescent="0.35">
      <c r="A1822" s="1" t="s">
        <v>549</v>
      </c>
      <c r="B1822" s="1" t="s">
        <v>4205</v>
      </c>
    </row>
    <row r="1823" spans="1:2" ht="15.5" x14ac:dyDescent="0.35">
      <c r="A1823" s="1" t="s">
        <v>548</v>
      </c>
      <c r="B1823" s="1" t="s">
        <v>4206</v>
      </c>
    </row>
    <row r="1824" spans="1:2" ht="15.5" x14ac:dyDescent="0.35">
      <c r="A1824" s="1" t="s">
        <v>547</v>
      </c>
      <c r="B1824" s="1" t="s">
        <v>4207</v>
      </c>
    </row>
    <row r="1825" spans="1:2" ht="15.5" x14ac:dyDescent="0.35">
      <c r="A1825" s="1" t="s">
        <v>546</v>
      </c>
      <c r="B1825" s="1" t="s">
        <v>4208</v>
      </c>
    </row>
    <row r="1826" spans="1:2" ht="15.5" x14ac:dyDescent="0.35">
      <c r="A1826" s="1" t="s">
        <v>545</v>
      </c>
      <c r="B1826" s="1" t="s">
        <v>4209</v>
      </c>
    </row>
    <row r="1827" spans="1:2" ht="15.5" x14ac:dyDescent="0.35">
      <c r="A1827" s="1" t="s">
        <v>544</v>
      </c>
      <c r="B1827" s="1" t="s">
        <v>4210</v>
      </c>
    </row>
    <row r="1828" spans="1:2" ht="15.5" x14ac:dyDescent="0.35">
      <c r="A1828" s="1" t="s">
        <v>543</v>
      </c>
      <c r="B1828" s="1" t="s">
        <v>4211</v>
      </c>
    </row>
    <row r="1829" spans="1:2" ht="15.5" x14ac:dyDescent="0.35">
      <c r="A1829" s="1" t="s">
        <v>542</v>
      </c>
      <c r="B1829" s="1" t="s">
        <v>4212</v>
      </c>
    </row>
    <row r="1830" spans="1:2" ht="15.5" x14ac:dyDescent="0.35">
      <c r="A1830" s="1" t="s">
        <v>541</v>
      </c>
      <c r="B1830" s="1" t="s">
        <v>4213</v>
      </c>
    </row>
    <row r="1831" spans="1:2" ht="15.5" x14ac:dyDescent="0.35">
      <c r="A1831" s="1" t="s">
        <v>540</v>
      </c>
      <c r="B1831" s="1" t="s">
        <v>4214</v>
      </c>
    </row>
    <row r="1832" spans="1:2" ht="15.5" x14ac:dyDescent="0.35">
      <c r="A1832" s="1" t="s">
        <v>539</v>
      </c>
      <c r="B1832" s="1" t="s">
        <v>4215</v>
      </c>
    </row>
    <row r="1833" spans="1:2" ht="15.5" x14ac:dyDescent="0.35">
      <c r="A1833" s="1" t="s">
        <v>538</v>
      </c>
      <c r="B1833" s="1" t="s">
        <v>4216</v>
      </c>
    </row>
    <row r="1834" spans="1:2" ht="15.5" x14ac:dyDescent="0.35">
      <c r="A1834" s="1" t="s">
        <v>537</v>
      </c>
      <c r="B1834" s="1" t="s">
        <v>4217</v>
      </c>
    </row>
    <row r="1835" spans="1:2" ht="15.5" x14ac:dyDescent="0.35">
      <c r="A1835" s="1" t="s">
        <v>536</v>
      </c>
      <c r="B1835" s="1" t="s">
        <v>4218</v>
      </c>
    </row>
    <row r="1836" spans="1:2" ht="15.5" x14ac:dyDescent="0.35">
      <c r="A1836" s="1" t="s">
        <v>534</v>
      </c>
      <c r="B1836" s="1" t="s">
        <v>4219</v>
      </c>
    </row>
    <row r="1837" spans="1:2" ht="15.5" x14ac:dyDescent="0.35">
      <c r="A1837" s="1" t="s">
        <v>533</v>
      </c>
      <c r="B1837" s="1" t="s">
        <v>4220</v>
      </c>
    </row>
    <row r="1838" spans="1:2" ht="15.5" x14ac:dyDescent="0.35">
      <c r="A1838" s="1" t="s">
        <v>532</v>
      </c>
      <c r="B1838" s="1" t="s">
        <v>4221</v>
      </c>
    </row>
    <row r="1839" spans="1:2" ht="15.5" x14ac:dyDescent="0.35">
      <c r="A1839" s="1" t="s">
        <v>531</v>
      </c>
      <c r="B1839" s="1" t="s">
        <v>4222</v>
      </c>
    </row>
    <row r="1840" spans="1:2" ht="15.5" x14ac:dyDescent="0.35">
      <c r="A1840" s="1" t="s">
        <v>530</v>
      </c>
      <c r="B1840" s="1" t="s">
        <v>4223</v>
      </c>
    </row>
    <row r="1841" spans="1:2" ht="15.5" x14ac:dyDescent="0.35">
      <c r="A1841" s="1" t="s">
        <v>529</v>
      </c>
      <c r="B1841" s="1" t="s">
        <v>4224</v>
      </c>
    </row>
    <row r="1842" spans="1:2" ht="15.5" x14ac:dyDescent="0.35">
      <c r="A1842" s="1" t="s">
        <v>528</v>
      </c>
      <c r="B1842" s="1" t="s">
        <v>4225</v>
      </c>
    </row>
    <row r="1843" spans="1:2" ht="15.5" x14ac:dyDescent="0.35">
      <c r="A1843" s="1" t="s">
        <v>527</v>
      </c>
      <c r="B1843" s="1" t="s">
        <v>4226</v>
      </c>
    </row>
    <row r="1844" spans="1:2" ht="15.5" x14ac:dyDescent="0.35">
      <c r="A1844" s="1" t="s">
        <v>526</v>
      </c>
      <c r="B1844" s="1" t="s">
        <v>4227</v>
      </c>
    </row>
    <row r="1845" spans="1:2" ht="15.5" x14ac:dyDescent="0.35">
      <c r="A1845" s="1" t="s">
        <v>525</v>
      </c>
      <c r="B1845" s="1" t="s">
        <v>4228</v>
      </c>
    </row>
    <row r="1846" spans="1:2" ht="15.5" x14ac:dyDescent="0.35">
      <c r="A1846" s="1" t="s">
        <v>524</v>
      </c>
      <c r="B1846" s="1" t="s">
        <v>4229</v>
      </c>
    </row>
    <row r="1847" spans="1:2" ht="15.5" x14ac:dyDescent="0.35">
      <c r="A1847" s="1" t="s">
        <v>523</v>
      </c>
      <c r="B1847" s="1" t="s">
        <v>4230</v>
      </c>
    </row>
    <row r="1848" spans="1:2" ht="15.5" x14ac:dyDescent="0.35">
      <c r="A1848" s="1" t="s">
        <v>522</v>
      </c>
      <c r="B1848" s="1" t="s">
        <v>4231</v>
      </c>
    </row>
    <row r="1849" spans="1:2" ht="15.5" x14ac:dyDescent="0.35">
      <c r="A1849" s="1" t="s">
        <v>521</v>
      </c>
      <c r="B1849" s="1" t="s">
        <v>4232</v>
      </c>
    </row>
    <row r="1850" spans="1:2" ht="15.5" x14ac:dyDescent="0.35">
      <c r="A1850" s="1" t="s">
        <v>520</v>
      </c>
      <c r="B1850" s="1" t="s">
        <v>4233</v>
      </c>
    </row>
    <row r="1851" spans="1:2" ht="15.5" x14ac:dyDescent="0.35">
      <c r="A1851" s="1" t="s">
        <v>519</v>
      </c>
      <c r="B1851" s="1" t="s">
        <v>4234</v>
      </c>
    </row>
    <row r="1852" spans="1:2" ht="15.5" x14ac:dyDescent="0.35">
      <c r="A1852" s="1" t="s">
        <v>518</v>
      </c>
      <c r="B1852" s="1" t="s">
        <v>4235</v>
      </c>
    </row>
    <row r="1853" spans="1:2" ht="15.5" x14ac:dyDescent="0.35">
      <c r="A1853" s="1" t="s">
        <v>517</v>
      </c>
      <c r="B1853" s="1" t="s">
        <v>4236</v>
      </c>
    </row>
    <row r="1854" spans="1:2" ht="15.5" x14ac:dyDescent="0.35">
      <c r="A1854" s="1" t="s">
        <v>515</v>
      </c>
      <c r="B1854" s="1" t="s">
        <v>4237</v>
      </c>
    </row>
    <row r="1855" spans="1:2" ht="15.5" x14ac:dyDescent="0.35">
      <c r="A1855" s="1" t="s">
        <v>514</v>
      </c>
      <c r="B1855" s="1" t="s">
        <v>4238</v>
      </c>
    </row>
    <row r="1856" spans="1:2" ht="15.5" x14ac:dyDescent="0.35">
      <c r="A1856" s="1" t="s">
        <v>513</v>
      </c>
      <c r="B1856" s="1" t="s">
        <v>4239</v>
      </c>
    </row>
    <row r="1857" spans="1:2" ht="15.5" x14ac:dyDescent="0.35">
      <c r="A1857" s="1" t="s">
        <v>512</v>
      </c>
      <c r="B1857" s="1" t="s">
        <v>4240</v>
      </c>
    </row>
    <row r="1858" spans="1:2" ht="15.5" x14ac:dyDescent="0.35">
      <c r="A1858" s="1" t="s">
        <v>511</v>
      </c>
      <c r="B1858" s="1" t="s">
        <v>4241</v>
      </c>
    </row>
    <row r="1859" spans="1:2" ht="15.5" x14ac:dyDescent="0.35">
      <c r="A1859" s="1" t="s">
        <v>510</v>
      </c>
      <c r="B1859" s="1" t="s">
        <v>4242</v>
      </c>
    </row>
    <row r="1860" spans="1:2" ht="15.5" x14ac:dyDescent="0.35">
      <c r="A1860" s="1" t="s">
        <v>509</v>
      </c>
      <c r="B1860" s="1" t="s">
        <v>4243</v>
      </c>
    </row>
    <row r="1861" spans="1:2" ht="15.5" x14ac:dyDescent="0.35">
      <c r="A1861" s="1" t="s">
        <v>508</v>
      </c>
      <c r="B1861" s="1" t="s">
        <v>4244</v>
      </c>
    </row>
    <row r="1862" spans="1:2" ht="15.5" x14ac:dyDescent="0.35">
      <c r="A1862" s="1" t="s">
        <v>507</v>
      </c>
      <c r="B1862" s="1" t="s">
        <v>4245</v>
      </c>
    </row>
    <row r="1863" spans="1:2" ht="15.5" x14ac:dyDescent="0.35">
      <c r="A1863" s="1" t="s">
        <v>506</v>
      </c>
      <c r="B1863" s="1" t="s">
        <v>4246</v>
      </c>
    </row>
    <row r="1864" spans="1:2" ht="15.5" x14ac:dyDescent="0.35">
      <c r="A1864" s="1" t="s">
        <v>505</v>
      </c>
      <c r="B1864" s="1" t="s">
        <v>4247</v>
      </c>
    </row>
    <row r="1865" spans="1:2" ht="15.5" x14ac:dyDescent="0.35">
      <c r="A1865" s="1" t="s">
        <v>504</v>
      </c>
      <c r="B1865" s="1" t="s">
        <v>4248</v>
      </c>
    </row>
    <row r="1866" spans="1:2" ht="15.5" x14ac:dyDescent="0.35">
      <c r="A1866" s="1" t="s">
        <v>503</v>
      </c>
      <c r="B1866" s="1" t="s">
        <v>4249</v>
      </c>
    </row>
    <row r="1867" spans="1:2" ht="15.5" x14ac:dyDescent="0.35">
      <c r="A1867" s="1" t="s">
        <v>502</v>
      </c>
      <c r="B1867" s="1" t="s">
        <v>4250</v>
      </c>
    </row>
    <row r="1868" spans="1:2" ht="15.5" x14ac:dyDescent="0.35">
      <c r="A1868" s="1" t="s">
        <v>501</v>
      </c>
      <c r="B1868" s="1" t="s">
        <v>4251</v>
      </c>
    </row>
    <row r="1869" spans="1:2" ht="15.5" x14ac:dyDescent="0.35">
      <c r="A1869" s="1" t="s">
        <v>500</v>
      </c>
      <c r="B1869" s="1" t="s">
        <v>4252</v>
      </c>
    </row>
    <row r="1870" spans="1:2" ht="15.5" x14ac:dyDescent="0.35">
      <c r="A1870" s="1" t="s">
        <v>499</v>
      </c>
      <c r="B1870" s="1" t="s">
        <v>4253</v>
      </c>
    </row>
    <row r="1871" spans="1:2" ht="15.5" x14ac:dyDescent="0.35">
      <c r="A1871" s="1" t="s">
        <v>498</v>
      </c>
      <c r="B1871" s="1" t="s">
        <v>4254</v>
      </c>
    </row>
    <row r="1872" spans="1:2" ht="15.5" x14ac:dyDescent="0.35">
      <c r="A1872" s="1" t="s">
        <v>497</v>
      </c>
      <c r="B1872" s="1" t="s">
        <v>4255</v>
      </c>
    </row>
    <row r="1873" spans="1:2" ht="15.5" x14ac:dyDescent="0.35">
      <c r="A1873" s="1" t="s">
        <v>496</v>
      </c>
      <c r="B1873" s="1" t="s">
        <v>4256</v>
      </c>
    </row>
    <row r="1874" spans="1:2" ht="15.5" x14ac:dyDescent="0.35">
      <c r="A1874" s="1" t="s">
        <v>495</v>
      </c>
      <c r="B1874" s="1" t="s">
        <v>4257</v>
      </c>
    </row>
    <row r="1875" spans="1:2" ht="15.5" x14ac:dyDescent="0.35">
      <c r="A1875" s="1" t="s">
        <v>494</v>
      </c>
      <c r="B1875" s="1" t="s">
        <v>4258</v>
      </c>
    </row>
    <row r="1876" spans="1:2" ht="15.5" x14ac:dyDescent="0.35">
      <c r="A1876" s="1" t="s">
        <v>493</v>
      </c>
      <c r="B1876" s="1" t="s">
        <v>4259</v>
      </c>
    </row>
    <row r="1877" spans="1:2" ht="15.5" x14ac:dyDescent="0.35">
      <c r="A1877" s="1" t="s">
        <v>492</v>
      </c>
      <c r="B1877" s="1" t="s">
        <v>4260</v>
      </c>
    </row>
    <row r="1878" spans="1:2" ht="15.5" x14ac:dyDescent="0.35">
      <c r="A1878" s="1" t="s">
        <v>491</v>
      </c>
      <c r="B1878" s="1" t="s">
        <v>4261</v>
      </c>
    </row>
    <row r="1879" spans="1:2" ht="15.5" x14ac:dyDescent="0.35">
      <c r="A1879" s="1" t="s">
        <v>490</v>
      </c>
      <c r="B1879" s="1" t="s">
        <v>4262</v>
      </c>
    </row>
    <row r="1880" spans="1:2" ht="15.5" x14ac:dyDescent="0.35">
      <c r="A1880" s="1" t="s">
        <v>489</v>
      </c>
      <c r="B1880" s="1" t="s">
        <v>4263</v>
      </c>
    </row>
    <row r="1881" spans="1:2" ht="15.5" x14ac:dyDescent="0.35">
      <c r="A1881" s="1" t="s">
        <v>488</v>
      </c>
      <c r="B1881" s="1" t="s">
        <v>4264</v>
      </c>
    </row>
    <row r="1882" spans="1:2" ht="15.5" x14ac:dyDescent="0.35">
      <c r="A1882" s="1" t="s">
        <v>487</v>
      </c>
      <c r="B1882" s="1" t="s">
        <v>4265</v>
      </c>
    </row>
    <row r="1883" spans="1:2" ht="15.5" x14ac:dyDescent="0.35">
      <c r="A1883" s="1" t="s">
        <v>486</v>
      </c>
      <c r="B1883" s="1" t="s">
        <v>4266</v>
      </c>
    </row>
    <row r="1884" spans="1:2" ht="15.5" x14ac:dyDescent="0.35">
      <c r="A1884" s="1" t="s">
        <v>485</v>
      </c>
      <c r="B1884" s="1" t="s">
        <v>4267</v>
      </c>
    </row>
    <row r="1885" spans="1:2" ht="15.5" x14ac:dyDescent="0.35">
      <c r="A1885" s="1" t="s">
        <v>484</v>
      </c>
      <c r="B1885" s="1" t="s">
        <v>4268</v>
      </c>
    </row>
    <row r="1886" spans="1:2" ht="15.5" x14ac:dyDescent="0.35">
      <c r="A1886" s="1" t="s">
        <v>483</v>
      </c>
      <c r="B1886" s="1" t="s">
        <v>4269</v>
      </c>
    </row>
    <row r="1887" spans="1:2" ht="15.5" x14ac:dyDescent="0.35">
      <c r="A1887" s="1" t="s">
        <v>482</v>
      </c>
      <c r="B1887" s="1" t="s">
        <v>4270</v>
      </c>
    </row>
    <row r="1888" spans="1:2" ht="15.5" x14ac:dyDescent="0.35">
      <c r="A1888" s="1" t="s">
        <v>481</v>
      </c>
      <c r="B1888" s="1" t="s">
        <v>4271</v>
      </c>
    </row>
    <row r="1889" spans="1:2" ht="15.5" x14ac:dyDescent="0.35">
      <c r="A1889" s="1" t="s">
        <v>480</v>
      </c>
      <c r="B1889" s="1" t="s">
        <v>4272</v>
      </c>
    </row>
    <row r="1890" spans="1:2" ht="15.5" x14ac:dyDescent="0.35">
      <c r="A1890" s="1" t="s">
        <v>479</v>
      </c>
      <c r="B1890" s="1" t="s">
        <v>4273</v>
      </c>
    </row>
    <row r="1891" spans="1:2" ht="15.5" x14ac:dyDescent="0.35">
      <c r="A1891" s="1" t="s">
        <v>478</v>
      </c>
      <c r="B1891" s="1" t="s">
        <v>4274</v>
      </c>
    </row>
    <row r="1892" spans="1:2" ht="15.5" x14ac:dyDescent="0.35">
      <c r="A1892" s="1" t="s">
        <v>477</v>
      </c>
      <c r="B1892" s="1" t="s">
        <v>4275</v>
      </c>
    </row>
    <row r="1893" spans="1:2" ht="15.5" x14ac:dyDescent="0.35">
      <c r="A1893" s="1" t="s">
        <v>476</v>
      </c>
      <c r="B1893" s="1" t="s">
        <v>4276</v>
      </c>
    </row>
    <row r="1894" spans="1:2" ht="15.5" x14ac:dyDescent="0.35">
      <c r="A1894" s="1" t="s">
        <v>475</v>
      </c>
      <c r="B1894" s="1" t="s">
        <v>4277</v>
      </c>
    </row>
    <row r="1895" spans="1:2" ht="15.5" x14ac:dyDescent="0.35">
      <c r="A1895" s="1" t="s">
        <v>474</v>
      </c>
      <c r="B1895" s="1" t="s">
        <v>4278</v>
      </c>
    </row>
    <row r="1896" spans="1:2" ht="15.5" x14ac:dyDescent="0.35">
      <c r="A1896" s="1" t="s">
        <v>473</v>
      </c>
      <c r="B1896" s="1" t="s">
        <v>4279</v>
      </c>
    </row>
    <row r="1897" spans="1:2" ht="15.5" x14ac:dyDescent="0.35">
      <c r="A1897" s="1" t="s">
        <v>472</v>
      </c>
      <c r="B1897" s="1" t="s">
        <v>4280</v>
      </c>
    </row>
    <row r="1898" spans="1:2" ht="15.5" x14ac:dyDescent="0.35">
      <c r="A1898" s="1" t="s">
        <v>471</v>
      </c>
      <c r="B1898" s="1" t="s">
        <v>4281</v>
      </c>
    </row>
    <row r="1899" spans="1:2" ht="15.5" x14ac:dyDescent="0.35">
      <c r="A1899" s="1" t="s">
        <v>470</v>
      </c>
      <c r="B1899" s="1" t="s">
        <v>4282</v>
      </c>
    </row>
    <row r="1900" spans="1:2" ht="15.5" x14ac:dyDescent="0.35">
      <c r="A1900" s="1" t="s">
        <v>469</v>
      </c>
      <c r="B1900" s="1" t="s">
        <v>4283</v>
      </c>
    </row>
    <row r="1901" spans="1:2" ht="15.5" x14ac:dyDescent="0.35">
      <c r="A1901" s="1" t="s">
        <v>468</v>
      </c>
      <c r="B1901" s="1" t="s">
        <v>4284</v>
      </c>
    </row>
    <row r="1902" spans="1:2" ht="15.5" x14ac:dyDescent="0.35">
      <c r="A1902" s="1" t="s">
        <v>467</v>
      </c>
      <c r="B1902" s="1" t="s">
        <v>4285</v>
      </c>
    </row>
    <row r="1903" spans="1:2" ht="15.5" x14ac:dyDescent="0.35">
      <c r="A1903" s="1" t="s">
        <v>466</v>
      </c>
      <c r="B1903" s="1" t="s">
        <v>4286</v>
      </c>
    </row>
    <row r="1904" spans="1:2" ht="15.5" x14ac:dyDescent="0.35">
      <c r="A1904" s="1" t="s">
        <v>465</v>
      </c>
      <c r="B1904" s="1" t="s">
        <v>4287</v>
      </c>
    </row>
    <row r="1905" spans="1:2" ht="15.5" x14ac:dyDescent="0.35">
      <c r="A1905" s="1" t="s">
        <v>464</v>
      </c>
      <c r="B1905" s="1" t="s">
        <v>4288</v>
      </c>
    </row>
    <row r="1906" spans="1:2" ht="15.5" x14ac:dyDescent="0.35">
      <c r="A1906" s="1" t="s">
        <v>463</v>
      </c>
      <c r="B1906" s="1" t="s">
        <v>4289</v>
      </c>
    </row>
    <row r="1907" spans="1:2" ht="15.5" x14ac:dyDescent="0.35">
      <c r="A1907" s="1" t="s">
        <v>462</v>
      </c>
      <c r="B1907" s="1" t="s">
        <v>4290</v>
      </c>
    </row>
    <row r="1908" spans="1:2" ht="15.5" x14ac:dyDescent="0.35">
      <c r="A1908" s="1" t="s">
        <v>461</v>
      </c>
      <c r="B1908" s="1" t="s">
        <v>4291</v>
      </c>
    </row>
    <row r="1909" spans="1:2" ht="15.5" x14ac:dyDescent="0.35">
      <c r="A1909" s="1" t="s">
        <v>460</v>
      </c>
      <c r="B1909" s="1" t="s">
        <v>4292</v>
      </c>
    </row>
    <row r="1910" spans="1:2" ht="15.5" x14ac:dyDescent="0.35">
      <c r="A1910" s="1" t="s">
        <v>459</v>
      </c>
      <c r="B1910" s="1" t="s">
        <v>4293</v>
      </c>
    </row>
    <row r="1911" spans="1:2" ht="15.5" x14ac:dyDescent="0.35">
      <c r="A1911" s="1" t="s">
        <v>458</v>
      </c>
      <c r="B1911" s="1" t="s">
        <v>4294</v>
      </c>
    </row>
    <row r="1912" spans="1:2" ht="15.5" x14ac:dyDescent="0.35">
      <c r="A1912" s="1" t="s">
        <v>457</v>
      </c>
      <c r="B1912" s="1" t="s">
        <v>4295</v>
      </c>
    </row>
    <row r="1913" spans="1:2" ht="15.5" x14ac:dyDescent="0.35">
      <c r="A1913" s="1" t="s">
        <v>456</v>
      </c>
      <c r="B1913" s="1" t="s">
        <v>4296</v>
      </c>
    </row>
    <row r="1914" spans="1:2" ht="15.5" x14ac:dyDescent="0.35">
      <c r="A1914" s="1" t="s">
        <v>455</v>
      </c>
      <c r="B1914" s="1" t="s">
        <v>4297</v>
      </c>
    </row>
    <row r="1915" spans="1:2" ht="15.5" x14ac:dyDescent="0.35">
      <c r="A1915" s="1" t="s">
        <v>454</v>
      </c>
      <c r="B1915" s="1" t="s">
        <v>4298</v>
      </c>
    </row>
    <row r="1916" spans="1:2" ht="15.5" x14ac:dyDescent="0.35">
      <c r="A1916" s="1" t="s">
        <v>453</v>
      </c>
      <c r="B1916" s="1" t="s">
        <v>4299</v>
      </c>
    </row>
    <row r="1917" spans="1:2" ht="15.5" x14ac:dyDescent="0.35">
      <c r="A1917" s="1" t="s">
        <v>452</v>
      </c>
      <c r="B1917" s="1" t="s">
        <v>4300</v>
      </c>
    </row>
    <row r="1918" spans="1:2" ht="15.5" x14ac:dyDescent="0.35">
      <c r="A1918" s="1" t="s">
        <v>451</v>
      </c>
      <c r="B1918" s="1" t="s">
        <v>4301</v>
      </c>
    </row>
    <row r="1919" spans="1:2" ht="15.5" x14ac:dyDescent="0.35">
      <c r="A1919" s="1" t="s">
        <v>450</v>
      </c>
      <c r="B1919" s="1" t="s">
        <v>4302</v>
      </c>
    </row>
    <row r="1920" spans="1:2" ht="15.5" x14ac:dyDescent="0.35">
      <c r="A1920" s="1" t="s">
        <v>449</v>
      </c>
      <c r="B1920" s="1" t="s">
        <v>4303</v>
      </c>
    </row>
    <row r="1921" spans="1:2" ht="15.5" x14ac:dyDescent="0.35">
      <c r="A1921" s="1" t="s">
        <v>448</v>
      </c>
      <c r="B1921" s="1" t="s">
        <v>4304</v>
      </c>
    </row>
    <row r="1922" spans="1:2" ht="15.5" x14ac:dyDescent="0.35">
      <c r="A1922" s="1" t="s">
        <v>447</v>
      </c>
      <c r="B1922" s="1" t="s">
        <v>4305</v>
      </c>
    </row>
    <row r="1923" spans="1:2" ht="15.5" x14ac:dyDescent="0.35">
      <c r="A1923" s="1" t="s">
        <v>446</v>
      </c>
      <c r="B1923" s="1" t="s">
        <v>4306</v>
      </c>
    </row>
    <row r="1924" spans="1:2" ht="15.5" x14ac:dyDescent="0.35">
      <c r="A1924" s="1" t="s">
        <v>445</v>
      </c>
      <c r="B1924" s="1" t="s">
        <v>4307</v>
      </c>
    </row>
    <row r="1925" spans="1:2" ht="15.5" x14ac:dyDescent="0.35">
      <c r="A1925" s="1" t="s">
        <v>444</v>
      </c>
      <c r="B1925" s="1" t="s">
        <v>4308</v>
      </c>
    </row>
    <row r="1926" spans="1:2" ht="15.5" x14ac:dyDescent="0.35">
      <c r="A1926" s="1" t="s">
        <v>443</v>
      </c>
      <c r="B1926" s="1" t="s">
        <v>4309</v>
      </c>
    </row>
    <row r="1927" spans="1:2" ht="15.5" x14ac:dyDescent="0.35">
      <c r="A1927" s="1" t="s">
        <v>442</v>
      </c>
      <c r="B1927" s="1" t="s">
        <v>4310</v>
      </c>
    </row>
    <row r="1928" spans="1:2" ht="15.5" x14ac:dyDescent="0.35">
      <c r="A1928" s="1" t="s">
        <v>441</v>
      </c>
      <c r="B1928" s="1" t="s">
        <v>4311</v>
      </c>
    </row>
    <row r="1929" spans="1:2" ht="15.5" x14ac:dyDescent="0.35">
      <c r="A1929" s="1" t="s">
        <v>440</v>
      </c>
      <c r="B1929" s="1" t="s">
        <v>4312</v>
      </c>
    </row>
    <row r="1930" spans="1:2" ht="15.5" x14ac:dyDescent="0.35">
      <c r="A1930" s="1" t="s">
        <v>439</v>
      </c>
      <c r="B1930" s="1" t="s">
        <v>4313</v>
      </c>
    </row>
    <row r="1931" spans="1:2" ht="15.5" x14ac:dyDescent="0.35">
      <c r="A1931" s="1" t="s">
        <v>438</v>
      </c>
      <c r="B1931" s="1" t="s">
        <v>4314</v>
      </c>
    </row>
    <row r="1932" spans="1:2" ht="15.5" x14ac:dyDescent="0.35">
      <c r="A1932" s="1" t="s">
        <v>437</v>
      </c>
      <c r="B1932" s="1" t="s">
        <v>4315</v>
      </c>
    </row>
    <row r="1933" spans="1:2" ht="15.5" x14ac:dyDescent="0.35">
      <c r="A1933" s="1" t="s">
        <v>436</v>
      </c>
      <c r="B1933" s="1" t="s">
        <v>4316</v>
      </c>
    </row>
    <row r="1934" spans="1:2" ht="15.5" x14ac:dyDescent="0.35">
      <c r="A1934" s="1" t="s">
        <v>435</v>
      </c>
      <c r="B1934" s="1" t="s">
        <v>4317</v>
      </c>
    </row>
    <row r="1935" spans="1:2" ht="15.5" x14ac:dyDescent="0.35">
      <c r="A1935" s="1" t="s">
        <v>434</v>
      </c>
      <c r="B1935" s="1" t="s">
        <v>4318</v>
      </c>
    </row>
    <row r="1936" spans="1:2" ht="15.5" x14ac:dyDescent="0.35">
      <c r="A1936" s="1" t="s">
        <v>433</v>
      </c>
      <c r="B1936" s="1" t="s">
        <v>4319</v>
      </c>
    </row>
    <row r="1937" spans="1:2" ht="15.5" x14ac:dyDescent="0.35">
      <c r="A1937" s="1" t="s">
        <v>432</v>
      </c>
      <c r="B1937" s="1" t="s">
        <v>4320</v>
      </c>
    </row>
    <row r="1938" spans="1:2" ht="15.5" x14ac:dyDescent="0.35">
      <c r="A1938" s="1" t="s">
        <v>431</v>
      </c>
      <c r="B1938" s="1" t="s">
        <v>4321</v>
      </c>
    </row>
    <row r="1939" spans="1:2" ht="15.5" x14ac:dyDescent="0.35">
      <c r="A1939" s="1" t="s">
        <v>430</v>
      </c>
      <c r="B1939" s="1" t="s">
        <v>4322</v>
      </c>
    </row>
    <row r="1940" spans="1:2" ht="15.5" x14ac:dyDescent="0.35">
      <c r="A1940" s="1" t="s">
        <v>429</v>
      </c>
      <c r="B1940" s="1" t="s">
        <v>4323</v>
      </c>
    </row>
    <row r="1941" spans="1:2" ht="15.5" x14ac:dyDescent="0.35">
      <c r="A1941" s="1" t="s">
        <v>428</v>
      </c>
      <c r="B1941" s="1" t="s">
        <v>4324</v>
      </c>
    </row>
    <row r="1942" spans="1:2" ht="15.5" x14ac:dyDescent="0.35">
      <c r="A1942" s="1" t="s">
        <v>427</v>
      </c>
      <c r="B1942" s="1" t="s">
        <v>4325</v>
      </c>
    </row>
    <row r="1943" spans="1:2" ht="15.5" x14ac:dyDescent="0.35">
      <c r="A1943" s="1" t="s">
        <v>426</v>
      </c>
      <c r="B1943" s="1" t="s">
        <v>4326</v>
      </c>
    </row>
    <row r="1944" spans="1:2" ht="15.5" x14ac:dyDescent="0.35">
      <c r="A1944" s="1" t="s">
        <v>425</v>
      </c>
      <c r="B1944" s="1" t="s">
        <v>4327</v>
      </c>
    </row>
    <row r="1945" spans="1:2" ht="15.5" x14ac:dyDescent="0.35">
      <c r="A1945" s="1" t="s">
        <v>424</v>
      </c>
      <c r="B1945" s="1" t="s">
        <v>4328</v>
      </c>
    </row>
    <row r="1946" spans="1:2" ht="15.5" x14ac:dyDescent="0.35">
      <c r="A1946" s="1" t="s">
        <v>423</v>
      </c>
      <c r="B1946" s="1" t="s">
        <v>4329</v>
      </c>
    </row>
    <row r="1947" spans="1:2" ht="15.5" x14ac:dyDescent="0.35">
      <c r="A1947" s="1" t="s">
        <v>422</v>
      </c>
      <c r="B1947" s="1" t="s">
        <v>4330</v>
      </c>
    </row>
    <row r="1948" spans="1:2" ht="15.5" x14ac:dyDescent="0.35">
      <c r="A1948" s="1" t="s">
        <v>421</v>
      </c>
      <c r="B1948" s="1" t="s">
        <v>4331</v>
      </c>
    </row>
    <row r="1949" spans="1:2" ht="15.5" x14ac:dyDescent="0.35">
      <c r="A1949" s="1" t="s">
        <v>420</v>
      </c>
      <c r="B1949" s="1" t="s">
        <v>4332</v>
      </c>
    </row>
    <row r="1950" spans="1:2" ht="15.5" x14ac:dyDescent="0.35">
      <c r="A1950" s="1" t="s">
        <v>419</v>
      </c>
      <c r="B1950" s="1" t="s">
        <v>4333</v>
      </c>
    </row>
    <row r="1951" spans="1:2" ht="15.5" x14ac:dyDescent="0.35">
      <c r="A1951" s="1" t="s">
        <v>418</v>
      </c>
      <c r="B1951" s="1" t="s">
        <v>4334</v>
      </c>
    </row>
    <row r="1952" spans="1:2" ht="15.5" x14ac:dyDescent="0.35">
      <c r="A1952" s="1" t="s">
        <v>417</v>
      </c>
      <c r="B1952" s="1" t="s">
        <v>4335</v>
      </c>
    </row>
    <row r="1953" spans="1:2" ht="15.5" x14ac:dyDescent="0.35">
      <c r="A1953" s="1" t="s">
        <v>416</v>
      </c>
      <c r="B1953" s="1" t="s">
        <v>4336</v>
      </c>
    </row>
    <row r="1954" spans="1:2" ht="15.5" x14ac:dyDescent="0.35">
      <c r="A1954" s="1" t="s">
        <v>415</v>
      </c>
      <c r="B1954" s="1" t="s">
        <v>4337</v>
      </c>
    </row>
    <row r="1955" spans="1:2" ht="15.5" x14ac:dyDescent="0.35">
      <c r="A1955" s="1" t="s">
        <v>414</v>
      </c>
      <c r="B1955" s="1" t="s">
        <v>4338</v>
      </c>
    </row>
    <row r="1956" spans="1:2" ht="15.5" x14ac:dyDescent="0.35">
      <c r="A1956" s="1" t="s">
        <v>413</v>
      </c>
      <c r="B1956" s="1" t="s">
        <v>4339</v>
      </c>
    </row>
    <row r="1957" spans="1:2" ht="15.5" x14ac:dyDescent="0.35">
      <c r="A1957" s="1" t="s">
        <v>412</v>
      </c>
      <c r="B1957" s="1" t="s">
        <v>4340</v>
      </c>
    </row>
    <row r="1958" spans="1:2" ht="15.5" x14ac:dyDescent="0.35">
      <c r="A1958" s="1" t="s">
        <v>411</v>
      </c>
      <c r="B1958" s="1" t="s">
        <v>4341</v>
      </c>
    </row>
    <row r="1959" spans="1:2" ht="15.5" x14ac:dyDescent="0.35">
      <c r="A1959" s="1" t="s">
        <v>410</v>
      </c>
      <c r="B1959" s="1" t="s">
        <v>4342</v>
      </c>
    </row>
    <row r="1960" spans="1:2" ht="15.5" x14ac:dyDescent="0.35">
      <c r="A1960" s="1" t="s">
        <v>409</v>
      </c>
      <c r="B1960" s="1" t="s">
        <v>4343</v>
      </c>
    </row>
    <row r="1961" spans="1:2" ht="15.5" x14ac:dyDescent="0.35">
      <c r="A1961" s="1" t="s">
        <v>408</v>
      </c>
      <c r="B1961" s="1" t="s">
        <v>4344</v>
      </c>
    </row>
    <row r="1962" spans="1:2" ht="15.5" x14ac:dyDescent="0.35">
      <c r="A1962" s="1" t="s">
        <v>407</v>
      </c>
      <c r="B1962" s="1" t="s">
        <v>4345</v>
      </c>
    </row>
    <row r="1963" spans="1:2" ht="15.5" x14ac:dyDescent="0.35">
      <c r="A1963" s="1" t="s">
        <v>406</v>
      </c>
      <c r="B1963" s="1" t="s">
        <v>4346</v>
      </c>
    </row>
    <row r="1964" spans="1:2" ht="15.5" x14ac:dyDescent="0.35">
      <c r="A1964" s="1" t="s">
        <v>405</v>
      </c>
      <c r="B1964" s="1" t="s">
        <v>4347</v>
      </c>
    </row>
    <row r="1965" spans="1:2" ht="15.5" x14ac:dyDescent="0.35">
      <c r="A1965" s="1" t="s">
        <v>404</v>
      </c>
      <c r="B1965" s="1" t="s">
        <v>4348</v>
      </c>
    </row>
    <row r="1966" spans="1:2" ht="15.5" x14ac:dyDescent="0.35">
      <c r="A1966" s="1" t="s">
        <v>403</v>
      </c>
      <c r="B1966" s="1" t="s">
        <v>4349</v>
      </c>
    </row>
    <row r="1967" spans="1:2" ht="15.5" x14ac:dyDescent="0.35">
      <c r="A1967" s="1" t="s">
        <v>402</v>
      </c>
      <c r="B1967" s="1" t="s">
        <v>4350</v>
      </c>
    </row>
    <row r="1968" spans="1:2" ht="15.5" x14ac:dyDescent="0.35">
      <c r="A1968" s="1" t="s">
        <v>401</v>
      </c>
      <c r="B1968" s="1" t="s">
        <v>4351</v>
      </c>
    </row>
    <row r="1969" spans="1:2" ht="15.5" x14ac:dyDescent="0.35">
      <c r="A1969" s="1" t="s">
        <v>400</v>
      </c>
      <c r="B1969" s="1" t="s">
        <v>4352</v>
      </c>
    </row>
    <row r="1970" spans="1:2" ht="15.5" x14ac:dyDescent="0.35">
      <c r="A1970" s="1" t="s">
        <v>399</v>
      </c>
      <c r="B1970" s="1" t="s">
        <v>4353</v>
      </c>
    </row>
    <row r="1971" spans="1:2" ht="15.5" x14ac:dyDescent="0.35">
      <c r="A1971" s="1" t="s">
        <v>398</v>
      </c>
      <c r="B1971" s="1" t="s">
        <v>4354</v>
      </c>
    </row>
    <row r="1972" spans="1:2" ht="15.5" x14ac:dyDescent="0.35">
      <c r="A1972" s="1" t="s">
        <v>397</v>
      </c>
      <c r="B1972" s="1" t="s">
        <v>4355</v>
      </c>
    </row>
    <row r="1973" spans="1:2" ht="15.5" x14ac:dyDescent="0.35">
      <c r="A1973" s="1" t="s">
        <v>396</v>
      </c>
      <c r="B1973" s="1" t="s">
        <v>4356</v>
      </c>
    </row>
    <row r="1974" spans="1:2" ht="15.5" x14ac:dyDescent="0.35">
      <c r="A1974" s="1" t="s">
        <v>395</v>
      </c>
      <c r="B1974" s="1" t="s">
        <v>4357</v>
      </c>
    </row>
    <row r="1975" spans="1:2" ht="15.5" x14ac:dyDescent="0.35">
      <c r="A1975" s="1" t="s">
        <v>394</v>
      </c>
      <c r="B1975" s="1" t="s">
        <v>4358</v>
      </c>
    </row>
    <row r="1976" spans="1:2" ht="15.5" x14ac:dyDescent="0.35">
      <c r="A1976" s="1" t="s">
        <v>393</v>
      </c>
      <c r="B1976" s="1" t="s">
        <v>4359</v>
      </c>
    </row>
    <row r="1977" spans="1:2" ht="15.5" x14ac:dyDescent="0.35">
      <c r="A1977" s="1" t="s">
        <v>392</v>
      </c>
      <c r="B1977" s="1" t="s">
        <v>4360</v>
      </c>
    </row>
    <row r="1978" spans="1:2" ht="15.5" x14ac:dyDescent="0.35">
      <c r="A1978" s="1" t="s">
        <v>391</v>
      </c>
      <c r="B1978" s="1" t="s">
        <v>4361</v>
      </c>
    </row>
    <row r="1979" spans="1:2" ht="15.5" x14ac:dyDescent="0.35">
      <c r="A1979" s="1" t="s">
        <v>390</v>
      </c>
      <c r="B1979" s="1" t="s">
        <v>4362</v>
      </c>
    </row>
    <row r="1980" spans="1:2" ht="15.5" x14ac:dyDescent="0.35">
      <c r="A1980" s="1" t="s">
        <v>389</v>
      </c>
      <c r="B1980" s="1" t="s">
        <v>4363</v>
      </c>
    </row>
    <row r="1981" spans="1:2" ht="15.5" x14ac:dyDescent="0.35">
      <c r="A1981" s="1" t="s">
        <v>388</v>
      </c>
      <c r="B1981" s="1" t="s">
        <v>4364</v>
      </c>
    </row>
    <row r="1982" spans="1:2" ht="15.5" x14ac:dyDescent="0.35">
      <c r="A1982" s="1" t="s">
        <v>387</v>
      </c>
      <c r="B1982" s="1" t="s">
        <v>4365</v>
      </c>
    </row>
    <row r="1983" spans="1:2" ht="15.5" x14ac:dyDescent="0.35">
      <c r="A1983" s="1" t="s">
        <v>386</v>
      </c>
      <c r="B1983" s="1" t="s">
        <v>4366</v>
      </c>
    </row>
    <row r="1984" spans="1:2" ht="15.5" x14ac:dyDescent="0.35">
      <c r="A1984" s="1" t="s">
        <v>385</v>
      </c>
      <c r="B1984" s="1" t="s">
        <v>4367</v>
      </c>
    </row>
    <row r="1985" spans="1:2" ht="15.5" x14ac:dyDescent="0.35">
      <c r="A1985" s="1" t="s">
        <v>384</v>
      </c>
      <c r="B1985" s="1" t="s">
        <v>4368</v>
      </c>
    </row>
    <row r="1986" spans="1:2" ht="15.5" x14ac:dyDescent="0.35">
      <c r="A1986" s="1" t="s">
        <v>383</v>
      </c>
      <c r="B1986" s="1" t="s">
        <v>4369</v>
      </c>
    </row>
    <row r="1987" spans="1:2" ht="15.5" x14ac:dyDescent="0.35">
      <c r="A1987" s="1" t="s">
        <v>382</v>
      </c>
      <c r="B1987" s="1" t="s">
        <v>4370</v>
      </c>
    </row>
    <row r="1988" spans="1:2" ht="15.5" x14ac:dyDescent="0.35">
      <c r="A1988" s="1" t="s">
        <v>381</v>
      </c>
      <c r="B1988" s="1" t="s">
        <v>4371</v>
      </c>
    </row>
    <row r="1989" spans="1:2" ht="15.5" x14ac:dyDescent="0.35">
      <c r="A1989" s="1" t="s">
        <v>380</v>
      </c>
      <c r="B1989" s="1" t="s">
        <v>4372</v>
      </c>
    </row>
    <row r="1990" spans="1:2" ht="15.5" x14ac:dyDescent="0.35">
      <c r="A1990" s="1" t="s">
        <v>379</v>
      </c>
      <c r="B1990" s="1" t="s">
        <v>4373</v>
      </c>
    </row>
    <row r="1991" spans="1:2" ht="15.5" x14ac:dyDescent="0.35">
      <c r="A1991" s="1" t="s">
        <v>378</v>
      </c>
      <c r="B1991" s="1" t="s">
        <v>4374</v>
      </c>
    </row>
    <row r="1992" spans="1:2" ht="15.5" x14ac:dyDescent="0.35">
      <c r="A1992" s="1" t="s">
        <v>377</v>
      </c>
      <c r="B1992" s="1" t="s">
        <v>4375</v>
      </c>
    </row>
    <row r="1993" spans="1:2" ht="15.5" x14ac:dyDescent="0.35">
      <c r="A1993" s="1" t="s">
        <v>376</v>
      </c>
      <c r="B1993" s="1" t="s">
        <v>4376</v>
      </c>
    </row>
    <row r="1994" spans="1:2" ht="15.5" x14ac:dyDescent="0.35">
      <c r="A1994" s="1" t="s">
        <v>375</v>
      </c>
      <c r="B1994" s="1" t="s">
        <v>4377</v>
      </c>
    </row>
    <row r="1995" spans="1:2" ht="15.5" x14ac:dyDescent="0.35">
      <c r="A1995" s="1" t="s">
        <v>374</v>
      </c>
      <c r="B1995" s="1" t="s">
        <v>4378</v>
      </c>
    </row>
    <row r="1996" spans="1:2" ht="15.5" x14ac:dyDescent="0.35">
      <c r="A1996" s="1" t="s">
        <v>373</v>
      </c>
      <c r="B1996" s="1" t="s">
        <v>4379</v>
      </c>
    </row>
    <row r="1997" spans="1:2" ht="15.5" x14ac:dyDescent="0.35">
      <c r="A1997" s="1" t="s">
        <v>372</v>
      </c>
      <c r="B1997" s="1" t="s">
        <v>4380</v>
      </c>
    </row>
    <row r="1998" spans="1:2" ht="15.5" x14ac:dyDescent="0.35">
      <c r="A1998" s="1" t="s">
        <v>371</v>
      </c>
      <c r="B1998" s="1" t="s">
        <v>4381</v>
      </c>
    </row>
    <row r="1999" spans="1:2" ht="15.5" x14ac:dyDescent="0.35">
      <c r="A1999" s="1" t="s">
        <v>370</v>
      </c>
      <c r="B1999" s="1" t="s">
        <v>4382</v>
      </c>
    </row>
    <row r="2000" spans="1:2" ht="15.5" x14ac:dyDescent="0.35">
      <c r="A2000" s="1" t="s">
        <v>369</v>
      </c>
      <c r="B2000" s="1" t="s">
        <v>4383</v>
      </c>
    </row>
    <row r="2001" spans="1:2" ht="15.5" x14ac:dyDescent="0.35">
      <c r="A2001" s="1" t="s">
        <v>368</v>
      </c>
      <c r="B2001" s="1" t="s">
        <v>4384</v>
      </c>
    </row>
    <row r="2002" spans="1:2" ht="15.5" x14ac:dyDescent="0.35">
      <c r="A2002" s="1" t="s">
        <v>367</v>
      </c>
      <c r="B2002" s="1" t="s">
        <v>4385</v>
      </c>
    </row>
    <row r="2003" spans="1:2" ht="15.5" x14ac:dyDescent="0.35">
      <c r="A2003" s="1" t="s">
        <v>366</v>
      </c>
      <c r="B2003" s="1" t="s">
        <v>4386</v>
      </c>
    </row>
    <row r="2004" spans="1:2" ht="15.5" x14ac:dyDescent="0.35">
      <c r="A2004" s="1" t="s">
        <v>365</v>
      </c>
      <c r="B2004" s="1" t="s">
        <v>4387</v>
      </c>
    </row>
    <row r="2005" spans="1:2" ht="15.5" x14ac:dyDescent="0.35">
      <c r="A2005" s="1" t="s">
        <v>364</v>
      </c>
      <c r="B2005" s="1" t="s">
        <v>4388</v>
      </c>
    </row>
    <row r="2006" spans="1:2" ht="15.5" x14ac:dyDescent="0.35">
      <c r="A2006" s="1" t="s">
        <v>363</v>
      </c>
      <c r="B2006" s="1" t="s">
        <v>4389</v>
      </c>
    </row>
    <row r="2007" spans="1:2" ht="15.5" x14ac:dyDescent="0.35">
      <c r="A2007" s="1" t="s">
        <v>362</v>
      </c>
      <c r="B2007" s="1" t="s">
        <v>4390</v>
      </c>
    </row>
    <row r="2008" spans="1:2" ht="15.5" x14ac:dyDescent="0.35">
      <c r="A2008" s="1" t="s">
        <v>361</v>
      </c>
      <c r="B2008" s="1" t="s">
        <v>4391</v>
      </c>
    </row>
    <row r="2009" spans="1:2" ht="15.5" x14ac:dyDescent="0.35">
      <c r="A2009" s="1" t="s">
        <v>360</v>
      </c>
      <c r="B2009" s="1" t="s">
        <v>4392</v>
      </c>
    </row>
    <row r="2010" spans="1:2" ht="15.5" x14ac:dyDescent="0.35">
      <c r="A2010" s="1" t="s">
        <v>359</v>
      </c>
      <c r="B2010" s="1" t="s">
        <v>4393</v>
      </c>
    </row>
    <row r="2011" spans="1:2" ht="15.5" x14ac:dyDescent="0.35">
      <c r="A2011" s="1" t="s">
        <v>358</v>
      </c>
      <c r="B2011" s="1" t="s">
        <v>4394</v>
      </c>
    </row>
    <row r="2012" spans="1:2" ht="15.5" x14ac:dyDescent="0.35">
      <c r="A2012" s="1" t="s">
        <v>357</v>
      </c>
      <c r="B2012" s="1" t="s">
        <v>4395</v>
      </c>
    </row>
    <row r="2013" spans="1:2" ht="15.5" x14ac:dyDescent="0.35">
      <c r="A2013" s="1" t="s">
        <v>355</v>
      </c>
      <c r="B2013" s="1" t="s">
        <v>4396</v>
      </c>
    </row>
    <row r="2014" spans="1:2" ht="15.5" x14ac:dyDescent="0.35">
      <c r="A2014" s="1" t="s">
        <v>354</v>
      </c>
      <c r="B2014" s="1" t="s">
        <v>4397</v>
      </c>
    </row>
    <row r="2015" spans="1:2" ht="15.5" x14ac:dyDescent="0.35">
      <c r="A2015" s="1" t="s">
        <v>353</v>
      </c>
      <c r="B2015" s="1" t="s">
        <v>4398</v>
      </c>
    </row>
    <row r="2016" spans="1:2" ht="15.5" x14ac:dyDescent="0.35">
      <c r="A2016" s="1" t="s">
        <v>352</v>
      </c>
      <c r="B2016" s="1" t="s">
        <v>4399</v>
      </c>
    </row>
    <row r="2017" spans="1:2" ht="15.5" x14ac:dyDescent="0.35">
      <c r="A2017" s="1" t="s">
        <v>351</v>
      </c>
      <c r="B2017" s="1" t="s">
        <v>4400</v>
      </c>
    </row>
    <row r="2018" spans="1:2" ht="15.5" x14ac:dyDescent="0.35">
      <c r="A2018" s="1" t="s">
        <v>350</v>
      </c>
      <c r="B2018" s="1" t="s">
        <v>4401</v>
      </c>
    </row>
    <row r="2019" spans="1:2" ht="15.5" x14ac:dyDescent="0.35">
      <c r="A2019" s="1" t="s">
        <v>349</v>
      </c>
      <c r="B2019" s="1" t="s">
        <v>4402</v>
      </c>
    </row>
    <row r="2020" spans="1:2" ht="15.5" x14ac:dyDescent="0.35">
      <c r="A2020" s="1" t="s">
        <v>348</v>
      </c>
      <c r="B2020" s="1" t="s">
        <v>4403</v>
      </c>
    </row>
    <row r="2021" spans="1:2" ht="15.5" x14ac:dyDescent="0.35">
      <c r="A2021" s="1" t="s">
        <v>347</v>
      </c>
      <c r="B2021" s="1" t="s">
        <v>4404</v>
      </c>
    </row>
    <row r="2022" spans="1:2" ht="15.5" x14ac:dyDescent="0.35">
      <c r="A2022" s="1" t="s">
        <v>346</v>
      </c>
      <c r="B2022" s="1" t="s">
        <v>4405</v>
      </c>
    </row>
    <row r="2023" spans="1:2" ht="15.5" x14ac:dyDescent="0.35">
      <c r="A2023" s="1" t="s">
        <v>345</v>
      </c>
      <c r="B2023" s="1" t="s">
        <v>4406</v>
      </c>
    </row>
    <row r="2024" spans="1:2" ht="15.5" x14ac:dyDescent="0.35">
      <c r="A2024" s="1" t="s">
        <v>344</v>
      </c>
      <c r="B2024" s="1" t="s">
        <v>4407</v>
      </c>
    </row>
    <row r="2025" spans="1:2" ht="15.5" x14ac:dyDescent="0.35">
      <c r="A2025" s="1" t="s">
        <v>343</v>
      </c>
      <c r="B2025" s="1" t="s">
        <v>4408</v>
      </c>
    </row>
    <row r="2026" spans="1:2" ht="15.5" x14ac:dyDescent="0.35">
      <c r="A2026" s="1" t="s">
        <v>342</v>
      </c>
      <c r="B2026" s="1" t="s">
        <v>4409</v>
      </c>
    </row>
    <row r="2027" spans="1:2" ht="15.5" x14ac:dyDescent="0.35">
      <c r="A2027" s="1" t="s">
        <v>341</v>
      </c>
      <c r="B2027" s="1" t="s">
        <v>4410</v>
      </c>
    </row>
    <row r="2028" spans="1:2" ht="15.5" x14ac:dyDescent="0.35">
      <c r="A2028" s="1" t="s">
        <v>340</v>
      </c>
      <c r="B2028" s="1" t="s">
        <v>4411</v>
      </c>
    </row>
    <row r="2029" spans="1:2" ht="15.5" x14ac:dyDescent="0.35">
      <c r="A2029" s="1" t="s">
        <v>339</v>
      </c>
      <c r="B2029" s="1" t="s">
        <v>4412</v>
      </c>
    </row>
    <row r="2030" spans="1:2" ht="15.5" x14ac:dyDescent="0.35">
      <c r="A2030" s="1" t="s">
        <v>338</v>
      </c>
      <c r="B2030" s="1" t="s">
        <v>4413</v>
      </c>
    </row>
    <row r="2031" spans="1:2" ht="15.5" x14ac:dyDescent="0.35">
      <c r="A2031" s="1" t="s">
        <v>337</v>
      </c>
      <c r="B2031" s="1" t="s">
        <v>4414</v>
      </c>
    </row>
    <row r="2032" spans="1:2" ht="15.5" x14ac:dyDescent="0.35">
      <c r="A2032" s="1" t="s">
        <v>336</v>
      </c>
      <c r="B2032" s="1" t="s">
        <v>4415</v>
      </c>
    </row>
    <row r="2033" spans="1:2" ht="15.5" x14ac:dyDescent="0.35">
      <c r="A2033" s="1" t="s">
        <v>335</v>
      </c>
      <c r="B2033" s="1" t="s">
        <v>4416</v>
      </c>
    </row>
    <row r="2034" spans="1:2" ht="15.5" x14ac:dyDescent="0.35">
      <c r="A2034" s="1" t="s">
        <v>334</v>
      </c>
      <c r="B2034" s="1" t="s">
        <v>4417</v>
      </c>
    </row>
    <row r="2035" spans="1:2" ht="15.5" x14ac:dyDescent="0.35">
      <c r="A2035" s="1" t="s">
        <v>333</v>
      </c>
      <c r="B2035" s="1" t="s">
        <v>4418</v>
      </c>
    </row>
    <row r="2036" spans="1:2" ht="15.5" x14ac:dyDescent="0.35">
      <c r="A2036" s="1" t="s">
        <v>332</v>
      </c>
      <c r="B2036" s="1" t="s">
        <v>4419</v>
      </c>
    </row>
    <row r="2037" spans="1:2" ht="15.5" x14ac:dyDescent="0.35">
      <c r="A2037" s="1" t="s">
        <v>331</v>
      </c>
      <c r="B2037" s="1" t="s">
        <v>4420</v>
      </c>
    </row>
    <row r="2038" spans="1:2" ht="15.5" x14ac:dyDescent="0.35">
      <c r="A2038" s="1" t="s">
        <v>330</v>
      </c>
      <c r="B2038" s="1" t="s">
        <v>4421</v>
      </c>
    </row>
    <row r="2039" spans="1:2" ht="15.5" x14ac:dyDescent="0.35">
      <c r="A2039" s="1" t="s">
        <v>329</v>
      </c>
      <c r="B2039" s="1" t="s">
        <v>4422</v>
      </c>
    </row>
    <row r="2040" spans="1:2" ht="15.5" x14ac:dyDescent="0.35">
      <c r="A2040" s="1" t="s">
        <v>328</v>
      </c>
      <c r="B2040" s="1" t="s">
        <v>4423</v>
      </c>
    </row>
    <row r="2041" spans="1:2" ht="15.5" x14ac:dyDescent="0.35">
      <c r="A2041" s="1" t="s">
        <v>327</v>
      </c>
      <c r="B2041" s="1" t="s">
        <v>4424</v>
      </c>
    </row>
    <row r="2042" spans="1:2" ht="15.5" x14ac:dyDescent="0.35">
      <c r="A2042" s="1" t="s">
        <v>326</v>
      </c>
      <c r="B2042" s="1" t="s">
        <v>4425</v>
      </c>
    </row>
    <row r="2043" spans="1:2" ht="15.5" x14ac:dyDescent="0.35">
      <c r="A2043" s="1" t="s">
        <v>325</v>
      </c>
      <c r="B2043" s="1" t="s">
        <v>4426</v>
      </c>
    </row>
    <row r="2044" spans="1:2" ht="15.5" x14ac:dyDescent="0.35">
      <c r="A2044" s="1" t="s">
        <v>324</v>
      </c>
      <c r="B2044" s="1" t="s">
        <v>4427</v>
      </c>
    </row>
    <row r="2045" spans="1:2" ht="15.5" x14ac:dyDescent="0.35">
      <c r="A2045" s="1" t="s">
        <v>323</v>
      </c>
      <c r="B2045" s="1" t="s">
        <v>4428</v>
      </c>
    </row>
    <row r="2046" spans="1:2" ht="15.5" x14ac:dyDescent="0.35">
      <c r="A2046" s="1" t="s">
        <v>322</v>
      </c>
      <c r="B2046" s="1" t="s">
        <v>4429</v>
      </c>
    </row>
    <row r="2047" spans="1:2" ht="15.5" x14ac:dyDescent="0.35">
      <c r="A2047" s="1" t="s">
        <v>321</v>
      </c>
      <c r="B2047" s="1" t="s">
        <v>4430</v>
      </c>
    </row>
    <row r="2048" spans="1:2" ht="15.5" x14ac:dyDescent="0.35">
      <c r="A2048" s="1" t="s">
        <v>320</v>
      </c>
      <c r="B2048" s="1" t="s">
        <v>4431</v>
      </c>
    </row>
    <row r="2049" spans="1:2" ht="15.5" x14ac:dyDescent="0.35">
      <c r="A2049" s="1" t="s">
        <v>319</v>
      </c>
      <c r="B2049" s="1" t="s">
        <v>4432</v>
      </c>
    </row>
    <row r="2050" spans="1:2" ht="15.5" x14ac:dyDescent="0.35">
      <c r="A2050" s="1" t="s">
        <v>318</v>
      </c>
      <c r="B2050" s="1" t="s">
        <v>4433</v>
      </c>
    </row>
    <row r="2051" spans="1:2" ht="15.5" x14ac:dyDescent="0.35">
      <c r="A2051" s="1" t="s">
        <v>317</v>
      </c>
      <c r="B2051" s="1" t="s">
        <v>4434</v>
      </c>
    </row>
    <row r="2052" spans="1:2" ht="15.5" x14ac:dyDescent="0.35">
      <c r="A2052" s="1" t="s">
        <v>316</v>
      </c>
      <c r="B2052" s="1" t="s">
        <v>4435</v>
      </c>
    </row>
    <row r="2053" spans="1:2" ht="15.5" x14ac:dyDescent="0.35">
      <c r="A2053" s="1" t="s">
        <v>315</v>
      </c>
      <c r="B2053" s="1" t="s">
        <v>4436</v>
      </c>
    </row>
    <row r="2054" spans="1:2" ht="15.5" x14ac:dyDescent="0.35">
      <c r="A2054" s="1" t="s">
        <v>314</v>
      </c>
      <c r="B2054" s="1" t="s">
        <v>4437</v>
      </c>
    </row>
    <row r="2055" spans="1:2" ht="15.5" x14ac:dyDescent="0.35">
      <c r="A2055" s="1" t="s">
        <v>313</v>
      </c>
      <c r="B2055" s="1" t="s">
        <v>4438</v>
      </c>
    </row>
    <row r="2056" spans="1:2" ht="15.5" x14ac:dyDescent="0.35">
      <c r="A2056" s="1" t="s">
        <v>312</v>
      </c>
      <c r="B2056" s="1" t="s">
        <v>4439</v>
      </c>
    </row>
    <row r="2057" spans="1:2" ht="15.5" x14ac:dyDescent="0.35">
      <c r="A2057" s="1" t="s">
        <v>311</v>
      </c>
      <c r="B2057" s="1" t="s">
        <v>4440</v>
      </c>
    </row>
    <row r="2058" spans="1:2" ht="15.5" x14ac:dyDescent="0.35">
      <c r="A2058" s="1" t="s">
        <v>310</v>
      </c>
      <c r="B2058" s="1" t="s">
        <v>4441</v>
      </c>
    </row>
    <row r="2059" spans="1:2" ht="15.5" x14ac:dyDescent="0.35">
      <c r="A2059" s="1" t="s">
        <v>309</v>
      </c>
      <c r="B2059" s="1" t="s">
        <v>4442</v>
      </c>
    </row>
    <row r="2060" spans="1:2" ht="15.5" x14ac:dyDescent="0.35">
      <c r="A2060" s="1" t="s">
        <v>308</v>
      </c>
      <c r="B2060" s="1" t="s">
        <v>4443</v>
      </c>
    </row>
    <row r="2061" spans="1:2" ht="15.5" x14ac:dyDescent="0.35">
      <c r="A2061" s="1" t="s">
        <v>307</v>
      </c>
      <c r="B2061" s="1" t="s">
        <v>4444</v>
      </c>
    </row>
    <row r="2062" spans="1:2" ht="15.5" x14ac:dyDescent="0.35">
      <c r="A2062" s="1" t="s">
        <v>306</v>
      </c>
      <c r="B2062" s="1" t="s">
        <v>4445</v>
      </c>
    </row>
    <row r="2063" spans="1:2" ht="15.5" x14ac:dyDescent="0.35">
      <c r="A2063" s="1" t="s">
        <v>305</v>
      </c>
      <c r="B2063" s="1" t="s">
        <v>4446</v>
      </c>
    </row>
    <row r="2064" spans="1:2" ht="15.5" x14ac:dyDescent="0.35">
      <c r="A2064" s="1" t="s">
        <v>304</v>
      </c>
      <c r="B2064" s="1" t="s">
        <v>4447</v>
      </c>
    </row>
    <row r="2065" spans="1:2" ht="15.5" x14ac:dyDescent="0.35">
      <c r="A2065" s="1" t="s">
        <v>303</v>
      </c>
      <c r="B2065" s="1" t="s">
        <v>4448</v>
      </c>
    </row>
    <row r="2066" spans="1:2" ht="15.5" x14ac:dyDescent="0.35">
      <c r="A2066" s="1" t="s">
        <v>302</v>
      </c>
      <c r="B2066" s="1" t="s">
        <v>4449</v>
      </c>
    </row>
    <row r="2067" spans="1:2" ht="15.5" x14ac:dyDescent="0.35">
      <c r="A2067" s="1" t="s">
        <v>301</v>
      </c>
      <c r="B2067" s="1" t="s">
        <v>4450</v>
      </c>
    </row>
    <row r="2068" spans="1:2" ht="15.5" x14ac:dyDescent="0.35">
      <c r="A2068" s="1" t="s">
        <v>299</v>
      </c>
      <c r="B2068" s="1" t="s">
        <v>4451</v>
      </c>
    </row>
    <row r="2069" spans="1:2" ht="15.5" x14ac:dyDescent="0.35">
      <c r="A2069" s="1" t="s">
        <v>298</v>
      </c>
      <c r="B2069" s="1" t="s">
        <v>4452</v>
      </c>
    </row>
    <row r="2070" spans="1:2" ht="15.5" x14ac:dyDescent="0.35">
      <c r="A2070" s="1" t="s">
        <v>297</v>
      </c>
      <c r="B2070" s="1" t="s">
        <v>4453</v>
      </c>
    </row>
    <row r="2071" spans="1:2" ht="15.5" x14ac:dyDescent="0.35">
      <c r="A2071" s="1" t="s">
        <v>296</v>
      </c>
      <c r="B2071" s="1" t="s">
        <v>4454</v>
      </c>
    </row>
    <row r="2072" spans="1:2" ht="15.5" x14ac:dyDescent="0.35">
      <c r="A2072" s="1" t="s">
        <v>295</v>
      </c>
      <c r="B2072" s="1" t="s">
        <v>4455</v>
      </c>
    </row>
    <row r="2073" spans="1:2" ht="15.5" x14ac:dyDescent="0.35">
      <c r="A2073" s="1" t="s">
        <v>294</v>
      </c>
      <c r="B2073" s="1" t="s">
        <v>4456</v>
      </c>
    </row>
    <row r="2074" spans="1:2" ht="15.5" x14ac:dyDescent="0.35">
      <c r="A2074" s="1" t="s">
        <v>293</v>
      </c>
      <c r="B2074" s="1" t="s">
        <v>4457</v>
      </c>
    </row>
    <row r="2075" spans="1:2" ht="15.5" x14ac:dyDescent="0.35">
      <c r="A2075" s="1" t="s">
        <v>292</v>
      </c>
      <c r="B2075" s="1" t="s">
        <v>4458</v>
      </c>
    </row>
    <row r="2076" spans="1:2" ht="15.5" x14ac:dyDescent="0.35">
      <c r="A2076" s="1" t="s">
        <v>291</v>
      </c>
      <c r="B2076" s="1" t="s">
        <v>4459</v>
      </c>
    </row>
    <row r="2077" spans="1:2" ht="15.5" x14ac:dyDescent="0.35">
      <c r="A2077" s="1" t="s">
        <v>290</v>
      </c>
      <c r="B2077" s="1" t="s">
        <v>4460</v>
      </c>
    </row>
    <row r="2078" spans="1:2" ht="15.5" x14ac:dyDescent="0.35">
      <c r="A2078" s="1" t="s">
        <v>289</v>
      </c>
      <c r="B2078" s="1" t="s">
        <v>4461</v>
      </c>
    </row>
    <row r="2079" spans="1:2" ht="15.5" x14ac:dyDescent="0.35">
      <c r="A2079" s="1" t="s">
        <v>288</v>
      </c>
      <c r="B2079" s="1" t="s">
        <v>4462</v>
      </c>
    </row>
    <row r="2080" spans="1:2" ht="15.5" x14ac:dyDescent="0.35">
      <c r="A2080" s="1" t="s">
        <v>287</v>
      </c>
      <c r="B2080" s="1" t="s">
        <v>4463</v>
      </c>
    </row>
    <row r="2081" spans="1:2" ht="15.5" x14ac:dyDescent="0.35">
      <c r="A2081" s="1" t="s">
        <v>286</v>
      </c>
      <c r="B2081" s="1" t="s">
        <v>4464</v>
      </c>
    </row>
    <row r="2082" spans="1:2" ht="15.5" x14ac:dyDescent="0.35">
      <c r="A2082" s="1" t="s">
        <v>285</v>
      </c>
      <c r="B2082" s="1" t="s">
        <v>4465</v>
      </c>
    </row>
    <row r="2083" spans="1:2" ht="15.5" x14ac:dyDescent="0.35">
      <c r="A2083" s="1" t="s">
        <v>284</v>
      </c>
      <c r="B2083" s="1" t="s">
        <v>4466</v>
      </c>
    </row>
    <row r="2084" spans="1:2" ht="15.5" x14ac:dyDescent="0.35">
      <c r="A2084" s="1" t="s">
        <v>283</v>
      </c>
      <c r="B2084" s="1" t="s">
        <v>4467</v>
      </c>
    </row>
    <row r="2085" spans="1:2" ht="15.5" x14ac:dyDescent="0.35">
      <c r="A2085" s="1" t="s">
        <v>282</v>
      </c>
      <c r="B2085" s="1" t="s">
        <v>4468</v>
      </c>
    </row>
    <row r="2086" spans="1:2" ht="15.5" x14ac:dyDescent="0.35">
      <c r="A2086" s="1" t="s">
        <v>281</v>
      </c>
      <c r="B2086" s="1" t="s">
        <v>4469</v>
      </c>
    </row>
    <row r="2087" spans="1:2" ht="15.5" x14ac:dyDescent="0.35">
      <c r="A2087" s="1" t="s">
        <v>280</v>
      </c>
      <c r="B2087" s="1" t="s">
        <v>4470</v>
      </c>
    </row>
    <row r="2088" spans="1:2" ht="15.5" x14ac:dyDescent="0.35">
      <c r="A2088" s="1" t="s">
        <v>279</v>
      </c>
      <c r="B2088" s="1" t="s">
        <v>4471</v>
      </c>
    </row>
    <row r="2089" spans="1:2" ht="15.5" x14ac:dyDescent="0.35">
      <c r="A2089" s="1" t="s">
        <v>278</v>
      </c>
      <c r="B2089" s="1" t="s">
        <v>4472</v>
      </c>
    </row>
    <row r="2090" spans="1:2" ht="15.5" x14ac:dyDescent="0.35">
      <c r="A2090" s="1" t="s">
        <v>277</v>
      </c>
      <c r="B2090" s="1" t="s">
        <v>4473</v>
      </c>
    </row>
    <row r="2091" spans="1:2" ht="15.5" x14ac:dyDescent="0.35">
      <c r="A2091" s="1" t="s">
        <v>275</v>
      </c>
      <c r="B2091" s="1" t="s">
        <v>4474</v>
      </c>
    </row>
    <row r="2092" spans="1:2" ht="15.5" x14ac:dyDescent="0.35">
      <c r="A2092" s="1" t="s">
        <v>274</v>
      </c>
      <c r="B2092" s="1" t="s">
        <v>4475</v>
      </c>
    </row>
    <row r="2093" spans="1:2" ht="15.5" x14ac:dyDescent="0.35">
      <c r="A2093" s="1" t="s">
        <v>273</v>
      </c>
      <c r="B2093" s="1" t="s">
        <v>4476</v>
      </c>
    </row>
    <row r="2094" spans="1:2" ht="15.5" x14ac:dyDescent="0.35">
      <c r="A2094" s="1" t="s">
        <v>272</v>
      </c>
      <c r="B2094" s="1" t="s">
        <v>4477</v>
      </c>
    </row>
    <row r="2095" spans="1:2" ht="15.5" x14ac:dyDescent="0.35">
      <c r="A2095" s="1" t="s">
        <v>271</v>
      </c>
      <c r="B2095" s="1" t="s">
        <v>4478</v>
      </c>
    </row>
    <row r="2096" spans="1:2" ht="15.5" x14ac:dyDescent="0.35">
      <c r="A2096" s="1" t="s">
        <v>270</v>
      </c>
      <c r="B2096" s="1" t="s">
        <v>4479</v>
      </c>
    </row>
    <row r="2097" spans="1:2" ht="15.5" x14ac:dyDescent="0.35">
      <c r="A2097" s="1" t="s">
        <v>269</v>
      </c>
      <c r="B2097" s="1" t="s">
        <v>4480</v>
      </c>
    </row>
    <row r="2098" spans="1:2" ht="15.5" x14ac:dyDescent="0.35">
      <c r="A2098" s="1" t="s">
        <v>268</v>
      </c>
      <c r="B2098" s="1" t="s">
        <v>4481</v>
      </c>
    </row>
    <row r="2099" spans="1:2" ht="15.5" x14ac:dyDescent="0.35">
      <c r="A2099" s="1" t="s">
        <v>267</v>
      </c>
      <c r="B2099" s="1" t="s">
        <v>4482</v>
      </c>
    </row>
    <row r="2100" spans="1:2" ht="15.5" x14ac:dyDescent="0.35">
      <c r="A2100" s="1" t="s">
        <v>266</v>
      </c>
      <c r="B2100" s="1" t="s">
        <v>4483</v>
      </c>
    </row>
    <row r="2101" spans="1:2" ht="15.5" x14ac:dyDescent="0.35">
      <c r="A2101" s="1" t="s">
        <v>265</v>
      </c>
      <c r="B2101" s="1" t="s">
        <v>4484</v>
      </c>
    </row>
    <row r="2102" spans="1:2" ht="15.5" x14ac:dyDescent="0.35">
      <c r="A2102" s="1" t="s">
        <v>264</v>
      </c>
      <c r="B2102" s="1" t="s">
        <v>4485</v>
      </c>
    </row>
    <row r="2103" spans="1:2" ht="15.5" x14ac:dyDescent="0.35">
      <c r="A2103" s="1" t="s">
        <v>263</v>
      </c>
      <c r="B2103" s="1" t="s">
        <v>4486</v>
      </c>
    </row>
    <row r="2104" spans="1:2" ht="15.5" x14ac:dyDescent="0.35">
      <c r="A2104" s="1" t="s">
        <v>262</v>
      </c>
      <c r="B2104" s="1" t="s">
        <v>4487</v>
      </c>
    </row>
    <row r="2105" spans="1:2" ht="15.5" x14ac:dyDescent="0.35">
      <c r="A2105" s="1" t="s">
        <v>261</v>
      </c>
      <c r="B2105" s="1" t="s">
        <v>4488</v>
      </c>
    </row>
    <row r="2106" spans="1:2" ht="15.5" x14ac:dyDescent="0.35">
      <c r="A2106" s="1" t="s">
        <v>260</v>
      </c>
      <c r="B2106" s="1" t="s">
        <v>4489</v>
      </c>
    </row>
    <row r="2107" spans="1:2" ht="15.5" x14ac:dyDescent="0.35">
      <c r="A2107" s="1" t="s">
        <v>259</v>
      </c>
      <c r="B2107" s="1" t="s">
        <v>4490</v>
      </c>
    </row>
    <row r="2108" spans="1:2" ht="15.5" x14ac:dyDescent="0.35">
      <c r="A2108" s="1" t="s">
        <v>258</v>
      </c>
      <c r="B2108" s="1" t="s">
        <v>4491</v>
      </c>
    </row>
    <row r="2109" spans="1:2" ht="15.5" x14ac:dyDescent="0.35">
      <c r="A2109" s="1" t="s">
        <v>257</v>
      </c>
      <c r="B2109" s="1" t="s">
        <v>4492</v>
      </c>
    </row>
    <row r="2110" spans="1:2" ht="15.5" x14ac:dyDescent="0.35">
      <c r="A2110" s="1" t="s">
        <v>256</v>
      </c>
      <c r="B2110" s="1" t="s">
        <v>4493</v>
      </c>
    </row>
    <row r="2111" spans="1:2" ht="15.5" x14ac:dyDescent="0.35">
      <c r="A2111" s="1" t="s">
        <v>255</v>
      </c>
      <c r="B2111" s="1" t="s">
        <v>4494</v>
      </c>
    </row>
    <row r="2112" spans="1:2" ht="15.5" x14ac:dyDescent="0.35">
      <c r="A2112" s="1" t="s">
        <v>254</v>
      </c>
      <c r="B2112" s="1" t="s">
        <v>4495</v>
      </c>
    </row>
    <row r="2113" spans="1:2" ht="15.5" x14ac:dyDescent="0.35">
      <c r="A2113" s="1" t="s">
        <v>253</v>
      </c>
      <c r="B2113" s="1" t="s">
        <v>4496</v>
      </c>
    </row>
    <row r="2114" spans="1:2" ht="15.5" x14ac:dyDescent="0.35">
      <c r="A2114" s="1" t="s">
        <v>252</v>
      </c>
      <c r="B2114" s="1" t="s">
        <v>4497</v>
      </c>
    </row>
    <row r="2115" spans="1:2" ht="15.5" x14ac:dyDescent="0.35">
      <c r="A2115" s="1" t="s">
        <v>251</v>
      </c>
      <c r="B2115" s="1" t="s">
        <v>4498</v>
      </c>
    </row>
    <row r="2116" spans="1:2" ht="15.5" x14ac:dyDescent="0.35">
      <c r="A2116" s="1" t="s">
        <v>250</v>
      </c>
      <c r="B2116" s="1" t="s">
        <v>4499</v>
      </c>
    </row>
    <row r="2117" spans="1:2" ht="15.5" x14ac:dyDescent="0.35">
      <c r="A2117" s="1" t="s">
        <v>248</v>
      </c>
      <c r="B2117" s="1" t="s">
        <v>4500</v>
      </c>
    </row>
    <row r="2118" spans="1:2" ht="15.5" x14ac:dyDescent="0.35">
      <c r="A2118" s="1" t="s">
        <v>246</v>
      </c>
      <c r="B2118" s="1" t="s">
        <v>4501</v>
      </c>
    </row>
    <row r="2119" spans="1:2" ht="15.5" x14ac:dyDescent="0.35">
      <c r="A2119" s="1" t="s">
        <v>245</v>
      </c>
      <c r="B2119" s="1" t="s">
        <v>4502</v>
      </c>
    </row>
    <row r="2120" spans="1:2" ht="15.5" x14ac:dyDescent="0.35">
      <c r="A2120" s="1" t="s">
        <v>244</v>
      </c>
      <c r="B2120" s="1" t="s">
        <v>4503</v>
      </c>
    </row>
    <row r="2121" spans="1:2" ht="15.5" x14ac:dyDescent="0.35">
      <c r="A2121" s="1" t="s">
        <v>243</v>
      </c>
      <c r="B2121" s="1" t="s">
        <v>4504</v>
      </c>
    </row>
    <row r="2122" spans="1:2" ht="15.5" x14ac:dyDescent="0.35">
      <c r="A2122" s="1" t="s">
        <v>242</v>
      </c>
      <c r="B2122" s="1" t="s">
        <v>4505</v>
      </c>
    </row>
    <row r="2123" spans="1:2" ht="15.5" x14ac:dyDescent="0.35">
      <c r="A2123" s="1" t="s">
        <v>241</v>
      </c>
      <c r="B2123" s="1" t="s">
        <v>4506</v>
      </c>
    </row>
    <row r="2124" spans="1:2" ht="15.5" x14ac:dyDescent="0.35">
      <c r="A2124" s="1" t="s">
        <v>240</v>
      </c>
      <c r="B2124" s="1" t="s">
        <v>4507</v>
      </c>
    </row>
    <row r="2125" spans="1:2" ht="15.5" x14ac:dyDescent="0.35">
      <c r="A2125" s="1" t="s">
        <v>239</v>
      </c>
      <c r="B2125" s="1" t="s">
        <v>4508</v>
      </c>
    </row>
    <row r="2126" spans="1:2" ht="15.5" x14ac:dyDescent="0.35">
      <c r="A2126" s="1" t="s">
        <v>238</v>
      </c>
      <c r="B2126" s="1" t="s">
        <v>4509</v>
      </c>
    </row>
    <row r="2127" spans="1:2" ht="15.5" x14ac:dyDescent="0.35">
      <c r="A2127" s="1" t="s">
        <v>237</v>
      </c>
      <c r="B2127" s="1" t="s">
        <v>4510</v>
      </c>
    </row>
    <row r="2128" spans="1:2" ht="15.5" x14ac:dyDescent="0.35">
      <c r="A2128" s="1" t="s">
        <v>236</v>
      </c>
      <c r="B2128" s="1" t="s">
        <v>4511</v>
      </c>
    </row>
    <row r="2129" spans="1:2" ht="15.5" x14ac:dyDescent="0.35">
      <c r="A2129" s="1" t="s">
        <v>235</v>
      </c>
      <c r="B2129" s="1" t="s">
        <v>4512</v>
      </c>
    </row>
    <row r="2130" spans="1:2" ht="15.5" x14ac:dyDescent="0.35">
      <c r="A2130" s="1" t="s">
        <v>234</v>
      </c>
      <c r="B2130" s="1" t="s">
        <v>4513</v>
      </c>
    </row>
    <row r="2131" spans="1:2" ht="15.5" x14ac:dyDescent="0.35">
      <c r="A2131" s="1" t="s">
        <v>233</v>
      </c>
      <c r="B2131" s="1" t="s">
        <v>4514</v>
      </c>
    </row>
    <row r="2132" spans="1:2" ht="15.5" x14ac:dyDescent="0.35">
      <c r="A2132" s="1" t="s">
        <v>232</v>
      </c>
      <c r="B2132" s="1" t="s">
        <v>4515</v>
      </c>
    </row>
    <row r="2133" spans="1:2" ht="15.5" x14ac:dyDescent="0.35">
      <c r="A2133" s="1" t="s">
        <v>231</v>
      </c>
      <c r="B2133" s="1" t="s">
        <v>4516</v>
      </c>
    </row>
    <row r="2134" spans="1:2" ht="15.5" x14ac:dyDescent="0.35">
      <c r="A2134" s="1" t="s">
        <v>230</v>
      </c>
      <c r="B2134" s="1" t="s">
        <v>4517</v>
      </c>
    </row>
    <row r="2135" spans="1:2" ht="15.5" x14ac:dyDescent="0.35">
      <c r="A2135" s="1" t="s">
        <v>229</v>
      </c>
      <c r="B2135" s="1" t="s">
        <v>4518</v>
      </c>
    </row>
    <row r="2136" spans="1:2" ht="15.5" x14ac:dyDescent="0.35">
      <c r="A2136" s="1" t="s">
        <v>228</v>
      </c>
      <c r="B2136" s="1" t="s">
        <v>4519</v>
      </c>
    </row>
    <row r="2137" spans="1:2" ht="15.5" x14ac:dyDescent="0.35">
      <c r="A2137" s="1" t="s">
        <v>227</v>
      </c>
      <c r="B2137" s="1" t="s">
        <v>4520</v>
      </c>
    </row>
    <row r="2138" spans="1:2" ht="15.5" x14ac:dyDescent="0.35">
      <c r="A2138" s="1" t="s">
        <v>226</v>
      </c>
      <c r="B2138" s="1" t="s">
        <v>4521</v>
      </c>
    </row>
    <row r="2139" spans="1:2" ht="15.5" x14ac:dyDescent="0.35">
      <c r="A2139" s="1" t="s">
        <v>225</v>
      </c>
      <c r="B2139" s="1" t="s">
        <v>4522</v>
      </c>
    </row>
    <row r="2140" spans="1:2" ht="15.5" x14ac:dyDescent="0.35">
      <c r="A2140" s="1" t="s">
        <v>224</v>
      </c>
      <c r="B2140" s="1" t="s">
        <v>4523</v>
      </c>
    </row>
    <row r="2141" spans="1:2" ht="15.5" x14ac:dyDescent="0.35">
      <c r="A2141" s="1" t="s">
        <v>223</v>
      </c>
      <c r="B2141" s="1" t="s">
        <v>4524</v>
      </c>
    </row>
    <row r="2142" spans="1:2" ht="15.5" x14ac:dyDescent="0.35">
      <c r="A2142" s="1" t="s">
        <v>222</v>
      </c>
      <c r="B2142" s="1" t="s">
        <v>4525</v>
      </c>
    </row>
    <row r="2143" spans="1:2" ht="15.5" x14ac:dyDescent="0.35">
      <c r="A2143" s="1" t="s">
        <v>221</v>
      </c>
      <c r="B2143" s="1" t="s">
        <v>4526</v>
      </c>
    </row>
    <row r="2144" spans="1:2" ht="15.5" x14ac:dyDescent="0.35">
      <c r="A2144" s="1" t="s">
        <v>220</v>
      </c>
      <c r="B2144" s="1" t="s">
        <v>4527</v>
      </c>
    </row>
    <row r="2145" spans="1:2" ht="15.5" x14ac:dyDescent="0.35">
      <c r="A2145" s="1" t="s">
        <v>219</v>
      </c>
      <c r="B2145" s="1" t="s">
        <v>4528</v>
      </c>
    </row>
    <row r="2146" spans="1:2" ht="15.5" x14ac:dyDescent="0.35">
      <c r="A2146" s="1" t="s">
        <v>218</v>
      </c>
      <c r="B2146" s="1" t="s">
        <v>4529</v>
      </c>
    </row>
    <row r="2147" spans="1:2" ht="15.5" x14ac:dyDescent="0.35">
      <c r="A2147" s="1" t="s">
        <v>217</v>
      </c>
      <c r="B2147" s="1" t="s">
        <v>4530</v>
      </c>
    </row>
    <row r="2148" spans="1:2" ht="15.5" x14ac:dyDescent="0.35">
      <c r="A2148" s="1" t="s">
        <v>216</v>
      </c>
      <c r="B2148" s="1" t="s">
        <v>4531</v>
      </c>
    </row>
    <row r="2149" spans="1:2" ht="15.5" x14ac:dyDescent="0.35">
      <c r="A2149" s="1" t="s">
        <v>215</v>
      </c>
      <c r="B2149" s="1" t="s">
        <v>4532</v>
      </c>
    </row>
    <row r="2150" spans="1:2" ht="15.5" x14ac:dyDescent="0.35">
      <c r="A2150" s="1" t="s">
        <v>214</v>
      </c>
      <c r="B2150" s="1" t="s">
        <v>4533</v>
      </c>
    </row>
    <row r="2151" spans="1:2" ht="15.5" x14ac:dyDescent="0.35">
      <c r="A2151" s="1" t="s">
        <v>213</v>
      </c>
      <c r="B2151" s="1" t="s">
        <v>4534</v>
      </c>
    </row>
    <row r="2152" spans="1:2" ht="15.5" x14ac:dyDescent="0.35">
      <c r="A2152" s="1" t="s">
        <v>212</v>
      </c>
      <c r="B2152" s="1" t="s">
        <v>4535</v>
      </c>
    </row>
    <row r="2153" spans="1:2" ht="15.5" x14ac:dyDescent="0.35">
      <c r="A2153" s="1" t="s">
        <v>211</v>
      </c>
      <c r="B2153" s="1" t="s">
        <v>4536</v>
      </c>
    </row>
    <row r="2154" spans="1:2" ht="15.5" x14ac:dyDescent="0.35">
      <c r="A2154" s="1" t="s">
        <v>210</v>
      </c>
      <c r="B2154" s="1" t="s">
        <v>4537</v>
      </c>
    </row>
    <row r="2155" spans="1:2" ht="15.5" x14ac:dyDescent="0.35">
      <c r="A2155" s="1" t="s">
        <v>209</v>
      </c>
      <c r="B2155" s="1" t="s">
        <v>4538</v>
      </c>
    </row>
    <row r="2156" spans="1:2" ht="15.5" x14ac:dyDescent="0.35">
      <c r="A2156" s="1" t="s">
        <v>208</v>
      </c>
      <c r="B2156" s="1" t="s">
        <v>4539</v>
      </c>
    </row>
    <row r="2157" spans="1:2" ht="15.5" x14ac:dyDescent="0.35">
      <c r="A2157" s="1" t="s">
        <v>207</v>
      </c>
      <c r="B2157" s="1" t="s">
        <v>4540</v>
      </c>
    </row>
    <row r="2158" spans="1:2" ht="15.5" x14ac:dyDescent="0.35">
      <c r="A2158" s="1" t="s">
        <v>206</v>
      </c>
      <c r="B2158" s="1" t="s">
        <v>4541</v>
      </c>
    </row>
    <row r="2159" spans="1:2" ht="15.5" x14ac:dyDescent="0.35">
      <c r="A2159" s="1" t="s">
        <v>205</v>
      </c>
      <c r="B2159" s="1" t="s">
        <v>4542</v>
      </c>
    </row>
    <row r="2160" spans="1:2" ht="15.5" x14ac:dyDescent="0.35">
      <c r="A2160" s="1" t="s">
        <v>204</v>
      </c>
      <c r="B2160" s="1" t="s">
        <v>4543</v>
      </c>
    </row>
    <row r="2161" spans="1:2" ht="15.5" x14ac:dyDescent="0.35">
      <c r="A2161" s="1" t="s">
        <v>203</v>
      </c>
      <c r="B2161" s="1" t="s">
        <v>4544</v>
      </c>
    </row>
    <row r="2162" spans="1:2" ht="15.5" x14ac:dyDescent="0.35">
      <c r="A2162" s="1" t="s">
        <v>202</v>
      </c>
      <c r="B2162" s="1" t="s">
        <v>4545</v>
      </c>
    </row>
    <row r="2163" spans="1:2" ht="15.5" x14ac:dyDescent="0.35">
      <c r="A2163" s="1" t="s">
        <v>201</v>
      </c>
      <c r="B2163" s="1" t="s">
        <v>4546</v>
      </c>
    </row>
    <row r="2164" spans="1:2" ht="15.5" x14ac:dyDescent="0.35">
      <c r="A2164" s="1" t="s">
        <v>199</v>
      </c>
      <c r="B2164" s="1" t="s">
        <v>4547</v>
      </c>
    </row>
    <row r="2165" spans="1:2" ht="15.5" x14ac:dyDescent="0.35">
      <c r="A2165" s="1" t="s">
        <v>198</v>
      </c>
      <c r="B2165" s="1" t="s">
        <v>4548</v>
      </c>
    </row>
    <row r="2166" spans="1:2" ht="15.5" x14ac:dyDescent="0.35">
      <c r="A2166" s="1" t="s">
        <v>197</v>
      </c>
      <c r="B2166" s="1" t="s">
        <v>4549</v>
      </c>
    </row>
    <row r="2167" spans="1:2" ht="15.5" x14ac:dyDescent="0.35">
      <c r="A2167" s="1" t="s">
        <v>196</v>
      </c>
      <c r="B2167" s="1" t="s">
        <v>4550</v>
      </c>
    </row>
    <row r="2168" spans="1:2" ht="15.5" x14ac:dyDescent="0.35">
      <c r="A2168" s="1" t="s">
        <v>195</v>
      </c>
      <c r="B2168" s="1" t="s">
        <v>4551</v>
      </c>
    </row>
    <row r="2169" spans="1:2" ht="15.5" x14ac:dyDescent="0.35">
      <c r="A2169" s="1" t="s">
        <v>194</v>
      </c>
      <c r="B2169" s="1" t="s">
        <v>4552</v>
      </c>
    </row>
    <row r="2170" spans="1:2" ht="15.5" x14ac:dyDescent="0.35">
      <c r="A2170" s="1" t="s">
        <v>193</v>
      </c>
      <c r="B2170" s="1" t="s">
        <v>4553</v>
      </c>
    </row>
    <row r="2171" spans="1:2" ht="15.5" x14ac:dyDescent="0.35">
      <c r="A2171" s="1" t="s">
        <v>192</v>
      </c>
      <c r="B2171" s="1" t="s">
        <v>4554</v>
      </c>
    </row>
    <row r="2172" spans="1:2" ht="15.5" x14ac:dyDescent="0.35">
      <c r="A2172" s="1" t="s">
        <v>191</v>
      </c>
      <c r="B2172" s="1" t="s">
        <v>4555</v>
      </c>
    </row>
    <row r="2173" spans="1:2" ht="15.5" x14ac:dyDescent="0.35">
      <c r="A2173" s="1" t="s">
        <v>190</v>
      </c>
      <c r="B2173" s="1" t="s">
        <v>4556</v>
      </c>
    </row>
    <row r="2174" spans="1:2" ht="15.5" x14ac:dyDescent="0.35">
      <c r="A2174" s="1" t="s">
        <v>189</v>
      </c>
      <c r="B2174" s="1" t="s">
        <v>4557</v>
      </c>
    </row>
    <row r="2175" spans="1:2" ht="15.5" x14ac:dyDescent="0.35">
      <c r="A2175" s="1" t="s">
        <v>188</v>
      </c>
      <c r="B2175" s="1" t="s">
        <v>4558</v>
      </c>
    </row>
    <row r="2176" spans="1:2" ht="15.5" x14ac:dyDescent="0.35">
      <c r="A2176" s="1" t="s">
        <v>187</v>
      </c>
      <c r="B2176" s="1" t="s">
        <v>4559</v>
      </c>
    </row>
    <row r="2177" spans="1:2" ht="15.5" x14ac:dyDescent="0.35">
      <c r="A2177" s="1" t="s">
        <v>186</v>
      </c>
      <c r="B2177" s="1" t="s">
        <v>4560</v>
      </c>
    </row>
    <row r="2178" spans="1:2" ht="15.5" x14ac:dyDescent="0.35">
      <c r="A2178" s="1" t="s">
        <v>185</v>
      </c>
      <c r="B2178" s="1" t="s">
        <v>4561</v>
      </c>
    </row>
    <row r="2179" spans="1:2" ht="15.5" x14ac:dyDescent="0.35">
      <c r="A2179" s="1" t="s">
        <v>184</v>
      </c>
      <c r="B2179" s="1" t="s">
        <v>4562</v>
      </c>
    </row>
    <row r="2180" spans="1:2" ht="15.5" x14ac:dyDescent="0.35">
      <c r="A2180" s="1" t="s">
        <v>183</v>
      </c>
      <c r="B2180" s="1" t="s">
        <v>4563</v>
      </c>
    </row>
    <row r="2181" spans="1:2" ht="15.5" x14ac:dyDescent="0.35">
      <c r="A2181" s="1" t="s">
        <v>182</v>
      </c>
      <c r="B2181" s="1" t="s">
        <v>4564</v>
      </c>
    </row>
    <row r="2182" spans="1:2" ht="15.5" x14ac:dyDescent="0.35">
      <c r="A2182" s="1" t="s">
        <v>181</v>
      </c>
      <c r="B2182" s="1" t="s">
        <v>4565</v>
      </c>
    </row>
    <row r="2183" spans="1:2" ht="15.5" x14ac:dyDescent="0.35">
      <c r="A2183" s="1" t="s">
        <v>180</v>
      </c>
      <c r="B2183" s="1" t="s">
        <v>4566</v>
      </c>
    </row>
    <row r="2184" spans="1:2" ht="15.5" x14ac:dyDescent="0.35">
      <c r="A2184" s="1" t="s">
        <v>179</v>
      </c>
      <c r="B2184" s="1" t="s">
        <v>4567</v>
      </c>
    </row>
    <row r="2185" spans="1:2" ht="15.5" x14ac:dyDescent="0.35">
      <c r="A2185" s="1" t="s">
        <v>178</v>
      </c>
      <c r="B2185" s="1" t="s">
        <v>4568</v>
      </c>
    </row>
    <row r="2186" spans="1:2" ht="15.5" x14ac:dyDescent="0.35">
      <c r="A2186" s="1" t="s">
        <v>177</v>
      </c>
      <c r="B2186" s="1" t="s">
        <v>4569</v>
      </c>
    </row>
    <row r="2187" spans="1:2" ht="15.5" x14ac:dyDescent="0.35">
      <c r="A2187" s="1" t="s">
        <v>176</v>
      </c>
      <c r="B2187" s="1" t="s">
        <v>4570</v>
      </c>
    </row>
    <row r="2188" spans="1:2" ht="15.5" x14ac:dyDescent="0.35">
      <c r="A2188" s="1" t="s">
        <v>175</v>
      </c>
      <c r="B2188" s="1" t="s">
        <v>4571</v>
      </c>
    </row>
    <row r="2189" spans="1:2" ht="15.5" x14ac:dyDescent="0.35">
      <c r="A2189" s="1" t="s">
        <v>174</v>
      </c>
      <c r="B2189" s="1" t="s">
        <v>4572</v>
      </c>
    </row>
    <row r="2190" spans="1:2" ht="15.5" x14ac:dyDescent="0.35">
      <c r="A2190" s="1" t="s">
        <v>173</v>
      </c>
      <c r="B2190" s="1" t="s">
        <v>4573</v>
      </c>
    </row>
    <row r="2191" spans="1:2" ht="15.5" x14ac:dyDescent="0.35">
      <c r="A2191" s="1" t="s">
        <v>172</v>
      </c>
      <c r="B2191" s="1" t="s">
        <v>4574</v>
      </c>
    </row>
    <row r="2192" spans="1:2" ht="15.5" x14ac:dyDescent="0.35">
      <c r="A2192" s="1" t="s">
        <v>171</v>
      </c>
      <c r="B2192" s="1" t="s">
        <v>4575</v>
      </c>
    </row>
    <row r="2193" spans="1:2" ht="15.5" x14ac:dyDescent="0.35">
      <c r="A2193" s="1" t="s">
        <v>169</v>
      </c>
      <c r="B2193" s="1" t="s">
        <v>4576</v>
      </c>
    </row>
    <row r="2194" spans="1:2" ht="15.5" x14ac:dyDescent="0.35">
      <c r="A2194" s="1" t="s">
        <v>167</v>
      </c>
      <c r="B2194" s="1" t="s">
        <v>4577</v>
      </c>
    </row>
    <row r="2195" spans="1:2" ht="15.5" x14ac:dyDescent="0.35">
      <c r="A2195" s="1" t="s">
        <v>165</v>
      </c>
      <c r="B2195" s="1" t="s">
        <v>4578</v>
      </c>
    </row>
    <row r="2196" spans="1:2" ht="15.5" x14ac:dyDescent="0.35">
      <c r="A2196" s="1" t="s">
        <v>163</v>
      </c>
      <c r="B2196" s="1" t="s">
        <v>4579</v>
      </c>
    </row>
    <row r="2197" spans="1:2" ht="15.5" x14ac:dyDescent="0.35">
      <c r="A2197" s="1" t="s">
        <v>162</v>
      </c>
      <c r="B2197" s="1" t="s">
        <v>4580</v>
      </c>
    </row>
    <row r="2198" spans="1:2" ht="15.5" x14ac:dyDescent="0.35">
      <c r="A2198" s="1" t="s">
        <v>161</v>
      </c>
      <c r="B2198" s="1" t="s">
        <v>4581</v>
      </c>
    </row>
    <row r="2199" spans="1:2" ht="15.5" x14ac:dyDescent="0.35">
      <c r="A2199" s="1" t="s">
        <v>160</v>
      </c>
      <c r="B2199" s="1" t="s">
        <v>4582</v>
      </c>
    </row>
    <row r="2200" spans="1:2" ht="15.5" x14ac:dyDescent="0.35">
      <c r="A2200" s="1" t="s">
        <v>159</v>
      </c>
      <c r="B2200" s="1" t="s">
        <v>4583</v>
      </c>
    </row>
    <row r="2201" spans="1:2" ht="15.5" x14ac:dyDescent="0.35">
      <c r="A2201" s="1" t="s">
        <v>158</v>
      </c>
      <c r="B2201" s="1" t="s">
        <v>4584</v>
      </c>
    </row>
    <row r="2202" spans="1:2" ht="15.5" x14ac:dyDescent="0.35">
      <c r="A2202" s="1" t="s">
        <v>157</v>
      </c>
      <c r="B2202" s="1" t="s">
        <v>4585</v>
      </c>
    </row>
    <row r="2203" spans="1:2" ht="15.5" x14ac:dyDescent="0.35">
      <c r="A2203" s="1" t="s">
        <v>156</v>
      </c>
      <c r="B2203" s="1" t="s">
        <v>4586</v>
      </c>
    </row>
    <row r="2204" spans="1:2" ht="15.5" x14ac:dyDescent="0.35">
      <c r="A2204" s="1" t="s">
        <v>155</v>
      </c>
      <c r="B2204" s="1" t="s">
        <v>4587</v>
      </c>
    </row>
    <row r="2205" spans="1:2" ht="15.5" x14ac:dyDescent="0.35">
      <c r="A2205" s="1" t="s">
        <v>154</v>
      </c>
      <c r="B2205" s="1" t="s">
        <v>4588</v>
      </c>
    </row>
    <row r="2206" spans="1:2" ht="15.5" x14ac:dyDescent="0.35">
      <c r="A2206" s="1" t="s">
        <v>153</v>
      </c>
      <c r="B2206" s="1" t="s">
        <v>4589</v>
      </c>
    </row>
    <row r="2207" spans="1:2" ht="15.5" x14ac:dyDescent="0.35">
      <c r="A2207" s="1" t="s">
        <v>152</v>
      </c>
      <c r="B2207" s="1" t="s">
        <v>4590</v>
      </c>
    </row>
    <row r="2208" spans="1:2" ht="15.5" x14ac:dyDescent="0.35">
      <c r="A2208" s="1" t="s">
        <v>151</v>
      </c>
      <c r="B2208" s="1" t="s">
        <v>4591</v>
      </c>
    </row>
    <row r="2209" spans="1:2" ht="15.5" x14ac:dyDescent="0.35">
      <c r="A2209" s="1" t="s">
        <v>150</v>
      </c>
      <c r="B2209" s="1" t="s">
        <v>4592</v>
      </c>
    </row>
    <row r="2210" spans="1:2" ht="15.5" x14ac:dyDescent="0.35">
      <c r="A2210" s="1" t="s">
        <v>149</v>
      </c>
      <c r="B2210" s="1" t="s">
        <v>4593</v>
      </c>
    </row>
    <row r="2211" spans="1:2" ht="15.5" x14ac:dyDescent="0.35">
      <c r="A2211" s="1" t="s">
        <v>148</v>
      </c>
      <c r="B2211" s="1" t="s">
        <v>4594</v>
      </c>
    </row>
    <row r="2212" spans="1:2" ht="15.5" x14ac:dyDescent="0.35">
      <c r="A2212" s="1" t="s">
        <v>147</v>
      </c>
      <c r="B2212" s="1" t="s">
        <v>4595</v>
      </c>
    </row>
    <row r="2213" spans="1:2" ht="15.5" x14ac:dyDescent="0.35">
      <c r="A2213" s="1" t="s">
        <v>146</v>
      </c>
      <c r="B2213" s="1" t="s">
        <v>4596</v>
      </c>
    </row>
    <row r="2214" spans="1:2" ht="15.5" x14ac:dyDescent="0.35">
      <c r="A2214" s="1" t="s">
        <v>145</v>
      </c>
      <c r="B2214" s="1" t="s">
        <v>4597</v>
      </c>
    </row>
    <row r="2215" spans="1:2" ht="15.5" x14ac:dyDescent="0.35">
      <c r="A2215" s="1" t="s">
        <v>144</v>
      </c>
      <c r="B2215" s="1" t="s">
        <v>4598</v>
      </c>
    </row>
    <row r="2216" spans="1:2" ht="15.5" x14ac:dyDescent="0.35">
      <c r="A2216" s="1" t="s">
        <v>143</v>
      </c>
      <c r="B2216" s="1" t="s">
        <v>4599</v>
      </c>
    </row>
    <row r="2217" spans="1:2" ht="15.5" x14ac:dyDescent="0.35">
      <c r="A2217" s="1" t="s">
        <v>142</v>
      </c>
      <c r="B2217" s="1" t="s">
        <v>4600</v>
      </c>
    </row>
    <row r="2218" spans="1:2" ht="15.5" x14ac:dyDescent="0.35">
      <c r="A2218" s="1" t="s">
        <v>141</v>
      </c>
      <c r="B2218" s="1" t="s">
        <v>4601</v>
      </c>
    </row>
    <row r="2219" spans="1:2" ht="15.5" x14ac:dyDescent="0.35">
      <c r="A2219" s="1" t="s">
        <v>140</v>
      </c>
      <c r="B2219" s="1" t="s">
        <v>4602</v>
      </c>
    </row>
    <row r="2220" spans="1:2" ht="15.5" x14ac:dyDescent="0.35">
      <c r="A2220" s="1" t="s">
        <v>139</v>
      </c>
      <c r="B2220" s="1" t="s">
        <v>4603</v>
      </c>
    </row>
    <row r="2221" spans="1:2" ht="15.5" x14ac:dyDescent="0.35">
      <c r="A2221" s="1" t="s">
        <v>138</v>
      </c>
      <c r="B2221" s="1" t="s">
        <v>4604</v>
      </c>
    </row>
    <row r="2222" spans="1:2" ht="15.5" x14ac:dyDescent="0.35">
      <c r="A2222" s="1" t="s">
        <v>137</v>
      </c>
      <c r="B2222" s="1" t="s">
        <v>4605</v>
      </c>
    </row>
    <row r="2223" spans="1:2" ht="15.5" x14ac:dyDescent="0.35">
      <c r="A2223" s="1" t="s">
        <v>136</v>
      </c>
      <c r="B2223" s="1" t="s">
        <v>4606</v>
      </c>
    </row>
    <row r="2224" spans="1:2" ht="15.5" x14ac:dyDescent="0.35">
      <c r="A2224" s="1" t="s">
        <v>135</v>
      </c>
      <c r="B2224" s="1" t="s">
        <v>4607</v>
      </c>
    </row>
    <row r="2225" spans="1:2" ht="15.5" x14ac:dyDescent="0.35">
      <c r="A2225" s="1" t="s">
        <v>134</v>
      </c>
      <c r="B2225" s="1" t="s">
        <v>4608</v>
      </c>
    </row>
    <row r="2226" spans="1:2" ht="15.5" x14ac:dyDescent="0.35">
      <c r="A2226" s="1" t="s">
        <v>133</v>
      </c>
      <c r="B2226" s="1" t="s">
        <v>4609</v>
      </c>
    </row>
    <row r="2227" spans="1:2" ht="15.5" x14ac:dyDescent="0.35">
      <c r="A2227" s="1" t="s">
        <v>132</v>
      </c>
      <c r="B2227" s="1" t="s">
        <v>4610</v>
      </c>
    </row>
    <row r="2228" spans="1:2" ht="15.5" x14ac:dyDescent="0.35">
      <c r="A2228" s="1" t="s">
        <v>131</v>
      </c>
      <c r="B2228" s="1" t="s">
        <v>4611</v>
      </c>
    </row>
    <row r="2229" spans="1:2" ht="15.5" x14ac:dyDescent="0.35">
      <c r="A2229" s="1" t="s">
        <v>130</v>
      </c>
      <c r="B2229" s="1" t="s">
        <v>4612</v>
      </c>
    </row>
    <row r="2230" spans="1:2" ht="15.5" x14ac:dyDescent="0.35">
      <c r="A2230" s="1" t="s">
        <v>129</v>
      </c>
      <c r="B2230" s="1" t="s">
        <v>4613</v>
      </c>
    </row>
    <row r="2231" spans="1:2" ht="15.5" x14ac:dyDescent="0.35">
      <c r="A2231" s="1" t="s">
        <v>128</v>
      </c>
      <c r="B2231" s="1" t="s">
        <v>4614</v>
      </c>
    </row>
    <row r="2232" spans="1:2" ht="15.5" x14ac:dyDescent="0.35">
      <c r="A2232" s="1" t="s">
        <v>127</v>
      </c>
      <c r="B2232" s="1" t="s">
        <v>4615</v>
      </c>
    </row>
    <row r="2233" spans="1:2" ht="15.5" x14ac:dyDescent="0.35">
      <c r="A2233" s="1" t="s">
        <v>126</v>
      </c>
      <c r="B2233" s="1" t="s">
        <v>4616</v>
      </c>
    </row>
    <row r="2234" spans="1:2" ht="15.5" x14ac:dyDescent="0.35">
      <c r="A2234" s="1" t="s">
        <v>125</v>
      </c>
      <c r="B2234" s="1" t="s">
        <v>4617</v>
      </c>
    </row>
    <row r="2235" spans="1:2" ht="15.5" x14ac:dyDescent="0.35">
      <c r="A2235" s="1" t="s">
        <v>124</v>
      </c>
      <c r="B2235" s="1" t="s">
        <v>4618</v>
      </c>
    </row>
    <row r="2236" spans="1:2" ht="15.5" x14ac:dyDescent="0.35">
      <c r="A2236" s="1" t="s">
        <v>123</v>
      </c>
      <c r="B2236" s="1" t="s">
        <v>4619</v>
      </c>
    </row>
    <row r="2237" spans="1:2" ht="15.5" x14ac:dyDescent="0.35">
      <c r="A2237" s="1" t="s">
        <v>122</v>
      </c>
      <c r="B2237" s="1" t="s">
        <v>4620</v>
      </c>
    </row>
    <row r="2238" spans="1:2" ht="15.5" x14ac:dyDescent="0.35">
      <c r="A2238" s="1" t="s">
        <v>121</v>
      </c>
      <c r="B2238" s="1" t="s">
        <v>4621</v>
      </c>
    </row>
    <row r="2239" spans="1:2" ht="15.5" x14ac:dyDescent="0.35">
      <c r="A2239" s="1" t="s">
        <v>120</v>
      </c>
      <c r="B2239" s="1" t="s">
        <v>4622</v>
      </c>
    </row>
    <row r="2240" spans="1:2" ht="15.5" x14ac:dyDescent="0.35">
      <c r="A2240" s="1" t="s">
        <v>119</v>
      </c>
      <c r="B2240" s="1" t="s">
        <v>4623</v>
      </c>
    </row>
    <row r="2241" spans="1:2" ht="15.5" x14ac:dyDescent="0.35">
      <c r="A2241" s="1" t="s">
        <v>118</v>
      </c>
      <c r="B2241" s="1" t="s">
        <v>4624</v>
      </c>
    </row>
    <row r="2242" spans="1:2" ht="15.5" x14ac:dyDescent="0.35">
      <c r="A2242" s="1" t="s">
        <v>117</v>
      </c>
      <c r="B2242" s="1" t="s">
        <v>4625</v>
      </c>
    </row>
    <row r="2243" spans="1:2" ht="15.5" x14ac:dyDescent="0.35">
      <c r="A2243" s="1" t="s">
        <v>116</v>
      </c>
      <c r="B2243" s="1" t="s">
        <v>4626</v>
      </c>
    </row>
    <row r="2244" spans="1:2" ht="15.5" x14ac:dyDescent="0.35">
      <c r="A2244" s="1" t="s">
        <v>115</v>
      </c>
      <c r="B2244" s="1" t="s">
        <v>4627</v>
      </c>
    </row>
    <row r="2245" spans="1:2" ht="15.5" x14ac:dyDescent="0.35">
      <c r="A2245" s="1" t="s">
        <v>114</v>
      </c>
      <c r="B2245" s="1" t="s">
        <v>4628</v>
      </c>
    </row>
    <row r="2246" spans="1:2" ht="15.5" x14ac:dyDescent="0.35">
      <c r="A2246" s="1" t="s">
        <v>113</v>
      </c>
      <c r="B2246" s="1" t="s">
        <v>4629</v>
      </c>
    </row>
    <row r="2247" spans="1:2" ht="15.5" x14ac:dyDescent="0.35">
      <c r="A2247" s="1" t="s">
        <v>112</v>
      </c>
      <c r="B2247" s="1" t="s">
        <v>4630</v>
      </c>
    </row>
    <row r="2248" spans="1:2" ht="15.5" x14ac:dyDescent="0.35">
      <c r="A2248" s="1" t="s">
        <v>111</v>
      </c>
      <c r="B2248" s="1" t="s">
        <v>4631</v>
      </c>
    </row>
    <row r="2249" spans="1:2" ht="15.5" x14ac:dyDescent="0.35">
      <c r="A2249" s="1" t="s">
        <v>110</v>
      </c>
      <c r="B2249" s="1" t="s">
        <v>4632</v>
      </c>
    </row>
    <row r="2250" spans="1:2" ht="15.5" x14ac:dyDescent="0.35">
      <c r="A2250" s="1" t="s">
        <v>109</v>
      </c>
      <c r="B2250" s="1" t="s">
        <v>4633</v>
      </c>
    </row>
    <row r="2251" spans="1:2" ht="15.5" x14ac:dyDescent="0.35">
      <c r="A2251" s="1" t="s">
        <v>108</v>
      </c>
      <c r="B2251" s="1" t="s">
        <v>4634</v>
      </c>
    </row>
    <row r="2252" spans="1:2" ht="15.5" x14ac:dyDescent="0.35">
      <c r="A2252" s="1" t="s">
        <v>107</v>
      </c>
      <c r="B2252" s="1" t="s">
        <v>4635</v>
      </c>
    </row>
    <row r="2253" spans="1:2" ht="15.5" x14ac:dyDescent="0.35">
      <c r="A2253" s="1" t="s">
        <v>106</v>
      </c>
      <c r="B2253" s="1" t="s">
        <v>4636</v>
      </c>
    </row>
    <row r="2254" spans="1:2" ht="15.5" x14ac:dyDescent="0.35">
      <c r="A2254" s="1" t="s">
        <v>105</v>
      </c>
      <c r="B2254" s="1" t="s">
        <v>4637</v>
      </c>
    </row>
    <row r="2255" spans="1:2" ht="15.5" x14ac:dyDescent="0.35">
      <c r="A2255" s="1" t="s">
        <v>104</v>
      </c>
      <c r="B2255" s="1" t="s">
        <v>4638</v>
      </c>
    </row>
    <row r="2256" spans="1:2" ht="15.5" x14ac:dyDescent="0.35">
      <c r="A2256" s="1" t="s">
        <v>103</v>
      </c>
      <c r="B2256" s="1" t="s">
        <v>4639</v>
      </c>
    </row>
    <row r="2257" spans="1:2" ht="15.5" x14ac:dyDescent="0.35">
      <c r="A2257" s="1" t="s">
        <v>102</v>
      </c>
      <c r="B2257" s="1" t="s">
        <v>4640</v>
      </c>
    </row>
    <row r="2258" spans="1:2" ht="15.5" x14ac:dyDescent="0.35">
      <c r="A2258" s="1" t="s">
        <v>101</v>
      </c>
      <c r="B2258" s="1" t="s">
        <v>4641</v>
      </c>
    </row>
    <row r="2259" spans="1:2" ht="15.5" x14ac:dyDescent="0.35">
      <c r="A2259" s="1" t="s">
        <v>100</v>
      </c>
      <c r="B2259" s="1" t="s">
        <v>4642</v>
      </c>
    </row>
    <row r="2260" spans="1:2" ht="15.5" x14ac:dyDescent="0.35">
      <c r="A2260" s="1" t="s">
        <v>99</v>
      </c>
      <c r="B2260" s="1" t="s">
        <v>4643</v>
      </c>
    </row>
    <row r="2261" spans="1:2" ht="15.5" x14ac:dyDescent="0.35">
      <c r="A2261" s="1" t="s">
        <v>98</v>
      </c>
      <c r="B2261" s="1" t="s">
        <v>4644</v>
      </c>
    </row>
    <row r="2262" spans="1:2" ht="15.5" x14ac:dyDescent="0.35">
      <c r="A2262" s="1" t="s">
        <v>97</v>
      </c>
      <c r="B2262" s="1" t="s">
        <v>4645</v>
      </c>
    </row>
    <row r="2263" spans="1:2" ht="15.5" x14ac:dyDescent="0.35">
      <c r="A2263" s="1" t="s">
        <v>96</v>
      </c>
      <c r="B2263" s="1" t="s">
        <v>4646</v>
      </c>
    </row>
    <row r="2264" spans="1:2" ht="15.5" x14ac:dyDescent="0.35">
      <c r="A2264" s="1" t="s">
        <v>95</v>
      </c>
      <c r="B2264" s="1" t="s">
        <v>4647</v>
      </c>
    </row>
    <row r="2265" spans="1:2" ht="15.5" x14ac:dyDescent="0.35">
      <c r="A2265" s="1" t="s">
        <v>94</v>
      </c>
      <c r="B2265" s="1" t="s">
        <v>4648</v>
      </c>
    </row>
    <row r="2266" spans="1:2" ht="15.5" x14ac:dyDescent="0.35">
      <c r="A2266" s="1" t="s">
        <v>93</v>
      </c>
      <c r="B2266" s="1" t="s">
        <v>4649</v>
      </c>
    </row>
    <row r="2267" spans="1:2" ht="15.5" x14ac:dyDescent="0.35">
      <c r="A2267" s="1" t="s">
        <v>92</v>
      </c>
      <c r="B2267" s="1" t="s">
        <v>4650</v>
      </c>
    </row>
    <row r="2268" spans="1:2" ht="15.5" x14ac:dyDescent="0.35">
      <c r="A2268" s="1" t="s">
        <v>91</v>
      </c>
      <c r="B2268" s="1" t="s">
        <v>4651</v>
      </c>
    </row>
    <row r="2269" spans="1:2" ht="15.5" x14ac:dyDescent="0.35">
      <c r="A2269" s="1" t="s">
        <v>90</v>
      </c>
      <c r="B2269" s="1" t="s">
        <v>4652</v>
      </c>
    </row>
    <row r="2270" spans="1:2" ht="15.5" x14ac:dyDescent="0.35">
      <c r="A2270" s="1" t="s">
        <v>89</v>
      </c>
      <c r="B2270" s="1" t="s">
        <v>4653</v>
      </c>
    </row>
    <row r="2271" spans="1:2" ht="15.5" x14ac:dyDescent="0.35">
      <c r="A2271" s="1" t="s">
        <v>88</v>
      </c>
      <c r="B2271" s="1" t="s">
        <v>4654</v>
      </c>
    </row>
    <row r="2272" spans="1:2" ht="15.5" x14ac:dyDescent="0.35">
      <c r="A2272" s="1" t="s">
        <v>87</v>
      </c>
      <c r="B2272" s="1" t="s">
        <v>4655</v>
      </c>
    </row>
    <row r="2273" spans="1:2" ht="15.5" x14ac:dyDescent="0.35">
      <c r="A2273" s="1" t="s">
        <v>86</v>
      </c>
      <c r="B2273" s="1" t="s">
        <v>4656</v>
      </c>
    </row>
    <row r="2274" spans="1:2" ht="15.5" x14ac:dyDescent="0.35">
      <c r="A2274" s="1" t="s">
        <v>85</v>
      </c>
      <c r="B2274" s="1" t="s">
        <v>4657</v>
      </c>
    </row>
    <row r="2275" spans="1:2" ht="15.5" x14ac:dyDescent="0.35">
      <c r="A2275" s="1" t="s">
        <v>84</v>
      </c>
      <c r="B2275" s="1" t="s">
        <v>4658</v>
      </c>
    </row>
    <row r="2276" spans="1:2" ht="15.5" x14ac:dyDescent="0.35">
      <c r="A2276" s="1" t="s">
        <v>83</v>
      </c>
      <c r="B2276" s="1" t="s">
        <v>4659</v>
      </c>
    </row>
    <row r="2277" spans="1:2" ht="15.5" x14ac:dyDescent="0.35">
      <c r="A2277" s="1" t="s">
        <v>82</v>
      </c>
      <c r="B2277" s="1" t="s">
        <v>4660</v>
      </c>
    </row>
    <row r="2278" spans="1:2" ht="15.5" x14ac:dyDescent="0.35">
      <c r="A2278" s="1" t="s">
        <v>81</v>
      </c>
      <c r="B2278" s="1" t="s">
        <v>4661</v>
      </c>
    </row>
    <row r="2279" spans="1:2" ht="15.5" x14ac:dyDescent="0.35">
      <c r="A2279" s="1" t="s">
        <v>80</v>
      </c>
      <c r="B2279" s="1" t="s">
        <v>4662</v>
      </c>
    </row>
    <row r="2280" spans="1:2" ht="15.5" x14ac:dyDescent="0.35">
      <c r="A2280" s="1" t="s">
        <v>79</v>
      </c>
      <c r="B2280" s="1" t="s">
        <v>4663</v>
      </c>
    </row>
    <row r="2281" spans="1:2" ht="15.5" x14ac:dyDescent="0.35">
      <c r="A2281" s="1" t="s">
        <v>78</v>
      </c>
      <c r="B2281" s="1" t="s">
        <v>4664</v>
      </c>
    </row>
    <row r="2282" spans="1:2" ht="15.5" x14ac:dyDescent="0.35">
      <c r="A2282" s="1" t="s">
        <v>77</v>
      </c>
      <c r="B2282" s="1" t="s">
        <v>4665</v>
      </c>
    </row>
    <row r="2283" spans="1:2" ht="15.5" x14ac:dyDescent="0.35">
      <c r="A2283" s="1" t="s">
        <v>76</v>
      </c>
      <c r="B2283" s="1" t="s">
        <v>4666</v>
      </c>
    </row>
    <row r="2284" spans="1:2" ht="15.5" x14ac:dyDescent="0.35">
      <c r="A2284" s="1" t="s">
        <v>75</v>
      </c>
      <c r="B2284" s="1" t="s">
        <v>4667</v>
      </c>
    </row>
    <row r="2285" spans="1:2" ht="15.5" x14ac:dyDescent="0.35">
      <c r="A2285" s="1" t="s">
        <v>74</v>
      </c>
      <c r="B2285" s="1" t="s">
        <v>4668</v>
      </c>
    </row>
    <row r="2286" spans="1:2" ht="15.5" x14ac:dyDescent="0.35">
      <c r="A2286" s="1" t="s">
        <v>73</v>
      </c>
      <c r="B2286" s="1" t="s">
        <v>4669</v>
      </c>
    </row>
    <row r="2287" spans="1:2" ht="15.5" x14ac:dyDescent="0.35">
      <c r="A2287" s="1" t="s">
        <v>72</v>
      </c>
      <c r="B2287" s="1" t="s">
        <v>4670</v>
      </c>
    </row>
    <row r="2288" spans="1:2" ht="15.5" x14ac:dyDescent="0.35">
      <c r="A2288" s="1" t="s">
        <v>71</v>
      </c>
      <c r="B2288" s="1" t="s">
        <v>4671</v>
      </c>
    </row>
    <row r="2289" spans="1:2" ht="15.5" x14ac:dyDescent="0.35">
      <c r="A2289" s="1" t="s">
        <v>70</v>
      </c>
      <c r="B2289" s="1" t="s">
        <v>4672</v>
      </c>
    </row>
    <row r="2290" spans="1:2" ht="15.5" x14ac:dyDescent="0.35">
      <c r="A2290" s="1" t="s">
        <v>69</v>
      </c>
      <c r="B2290" s="1" t="s">
        <v>4673</v>
      </c>
    </row>
    <row r="2291" spans="1:2" ht="15.5" x14ac:dyDescent="0.35">
      <c r="A2291" s="1" t="s">
        <v>68</v>
      </c>
      <c r="B2291" s="1" t="s">
        <v>4674</v>
      </c>
    </row>
    <row r="2292" spans="1:2" ht="15.5" x14ac:dyDescent="0.35">
      <c r="A2292" s="1" t="s">
        <v>67</v>
      </c>
      <c r="B2292" s="1" t="s">
        <v>4675</v>
      </c>
    </row>
    <row r="2293" spans="1:2" ht="15.5" x14ac:dyDescent="0.35">
      <c r="A2293" s="1" t="s">
        <v>66</v>
      </c>
      <c r="B2293" s="1" t="s">
        <v>4676</v>
      </c>
    </row>
    <row r="2294" spans="1:2" ht="15.5" x14ac:dyDescent="0.35">
      <c r="A2294" s="1" t="s">
        <v>65</v>
      </c>
      <c r="B2294" s="1" t="s">
        <v>4677</v>
      </c>
    </row>
    <row r="2295" spans="1:2" ht="15.5" x14ac:dyDescent="0.35">
      <c r="A2295" s="1" t="s">
        <v>64</v>
      </c>
      <c r="B2295" s="1" t="s">
        <v>4678</v>
      </c>
    </row>
    <row r="2296" spans="1:2" ht="15.5" x14ac:dyDescent="0.35">
      <c r="A2296" s="1" t="s">
        <v>63</v>
      </c>
      <c r="B2296" s="1" t="s">
        <v>4679</v>
      </c>
    </row>
    <row r="2297" spans="1:2" ht="15.5" x14ac:dyDescent="0.35">
      <c r="A2297" s="1" t="s">
        <v>62</v>
      </c>
      <c r="B2297" s="1" t="s">
        <v>4680</v>
      </c>
    </row>
    <row r="2298" spans="1:2" ht="15.5" x14ac:dyDescent="0.35">
      <c r="A2298" s="1" t="s">
        <v>61</v>
      </c>
      <c r="B2298" s="1" t="s">
        <v>4681</v>
      </c>
    </row>
    <row r="2299" spans="1:2" ht="15.5" x14ac:dyDescent="0.35">
      <c r="A2299" s="1" t="s">
        <v>60</v>
      </c>
      <c r="B2299" s="1" t="s">
        <v>4682</v>
      </c>
    </row>
    <row r="2300" spans="1:2" ht="15.5" x14ac:dyDescent="0.35">
      <c r="A2300" s="1" t="s">
        <v>59</v>
      </c>
      <c r="B2300" s="1" t="s">
        <v>4683</v>
      </c>
    </row>
    <row r="2301" spans="1:2" ht="15.5" x14ac:dyDescent="0.35">
      <c r="A2301" s="1" t="s">
        <v>58</v>
      </c>
      <c r="B2301" s="1" t="s">
        <v>4684</v>
      </c>
    </row>
    <row r="2302" spans="1:2" ht="15.5" x14ac:dyDescent="0.35">
      <c r="A2302" s="1" t="s">
        <v>57</v>
      </c>
      <c r="B2302" s="1" t="s">
        <v>4685</v>
      </c>
    </row>
    <row r="2303" spans="1:2" ht="15.5" x14ac:dyDescent="0.35">
      <c r="A2303" s="1" t="s">
        <v>56</v>
      </c>
      <c r="B2303" s="1" t="s">
        <v>4686</v>
      </c>
    </row>
    <row r="2304" spans="1:2" ht="15.5" x14ac:dyDescent="0.35">
      <c r="A2304" s="1" t="s">
        <v>55</v>
      </c>
      <c r="B2304" s="1" t="s">
        <v>4687</v>
      </c>
    </row>
    <row r="2305" spans="1:2" ht="15.5" x14ac:dyDescent="0.35">
      <c r="A2305" s="1" t="s">
        <v>54</v>
      </c>
      <c r="B2305" s="1" t="s">
        <v>4688</v>
      </c>
    </row>
    <row r="2306" spans="1:2" ht="15.5" x14ac:dyDescent="0.35">
      <c r="A2306" s="1" t="s">
        <v>53</v>
      </c>
      <c r="B2306" s="1" t="s">
        <v>4689</v>
      </c>
    </row>
    <row r="2307" spans="1:2" ht="15.5" x14ac:dyDescent="0.35">
      <c r="A2307" s="1" t="s">
        <v>52</v>
      </c>
      <c r="B2307" s="1" t="s">
        <v>4690</v>
      </c>
    </row>
    <row r="2308" spans="1:2" ht="15.5" x14ac:dyDescent="0.35">
      <c r="A2308" s="1" t="s">
        <v>51</v>
      </c>
      <c r="B2308" s="1" t="s">
        <v>4691</v>
      </c>
    </row>
    <row r="2309" spans="1:2" ht="15.5" x14ac:dyDescent="0.35">
      <c r="A2309" s="1" t="s">
        <v>50</v>
      </c>
      <c r="B2309" s="1" t="s">
        <v>4692</v>
      </c>
    </row>
    <row r="2310" spans="1:2" ht="15.5" x14ac:dyDescent="0.35">
      <c r="A2310" s="1" t="s">
        <v>49</v>
      </c>
      <c r="B2310" s="1" t="s">
        <v>4693</v>
      </c>
    </row>
    <row r="2311" spans="1:2" ht="15.5" x14ac:dyDescent="0.35">
      <c r="A2311" s="1" t="s">
        <v>48</v>
      </c>
      <c r="B2311" s="1" t="s">
        <v>4694</v>
      </c>
    </row>
    <row r="2312" spans="1:2" ht="15.5" x14ac:dyDescent="0.35">
      <c r="A2312" s="1" t="s">
        <v>47</v>
      </c>
      <c r="B2312" s="1" t="s">
        <v>4695</v>
      </c>
    </row>
    <row r="2313" spans="1:2" ht="15.5" x14ac:dyDescent="0.35">
      <c r="A2313" s="1" t="s">
        <v>46</v>
      </c>
      <c r="B2313" s="1" t="s">
        <v>4696</v>
      </c>
    </row>
    <row r="2314" spans="1:2" ht="15.5" x14ac:dyDescent="0.35">
      <c r="A2314" s="1" t="s">
        <v>45</v>
      </c>
      <c r="B2314" s="1" t="s">
        <v>4697</v>
      </c>
    </row>
    <row r="2315" spans="1:2" ht="15.5" x14ac:dyDescent="0.35">
      <c r="A2315" s="1" t="s">
        <v>44</v>
      </c>
      <c r="B2315" s="1" t="s">
        <v>4698</v>
      </c>
    </row>
    <row r="2316" spans="1:2" ht="15.5" x14ac:dyDescent="0.35">
      <c r="A2316" s="1" t="s">
        <v>43</v>
      </c>
      <c r="B2316" s="1" t="s">
        <v>4699</v>
      </c>
    </row>
    <row r="2317" spans="1:2" ht="15.5" x14ac:dyDescent="0.35">
      <c r="A2317" s="1" t="s">
        <v>41</v>
      </c>
      <c r="B2317" s="1" t="s">
        <v>4700</v>
      </c>
    </row>
    <row r="2318" spans="1:2" ht="15.5" x14ac:dyDescent="0.35">
      <c r="A2318" s="1" t="s">
        <v>40</v>
      </c>
      <c r="B2318" s="1" t="s">
        <v>4701</v>
      </c>
    </row>
    <row r="2319" spans="1:2" ht="15.5" x14ac:dyDescent="0.35">
      <c r="A2319" s="1" t="s">
        <v>39</v>
      </c>
      <c r="B2319" s="1" t="s">
        <v>4702</v>
      </c>
    </row>
    <row r="2320" spans="1:2" ht="15.5" x14ac:dyDescent="0.35">
      <c r="A2320" s="1" t="s">
        <v>38</v>
      </c>
      <c r="B2320" s="1" t="s">
        <v>4703</v>
      </c>
    </row>
    <row r="2321" spans="1:2" ht="15.5" x14ac:dyDescent="0.35">
      <c r="A2321" s="1" t="s">
        <v>36</v>
      </c>
      <c r="B2321" s="1" t="s">
        <v>4704</v>
      </c>
    </row>
    <row r="2322" spans="1:2" ht="15.5" x14ac:dyDescent="0.35">
      <c r="A2322" s="1" t="s">
        <v>34</v>
      </c>
      <c r="B2322" s="1" t="s">
        <v>4705</v>
      </c>
    </row>
    <row r="2323" spans="1:2" ht="15.5" x14ac:dyDescent="0.35">
      <c r="A2323" s="1" t="s">
        <v>33</v>
      </c>
      <c r="B2323" s="1" t="s">
        <v>4706</v>
      </c>
    </row>
    <row r="2324" spans="1:2" ht="15.5" x14ac:dyDescent="0.35">
      <c r="A2324" s="1" t="s">
        <v>32</v>
      </c>
      <c r="B2324" s="1" t="s">
        <v>4707</v>
      </c>
    </row>
    <row r="2325" spans="1:2" ht="15.5" x14ac:dyDescent="0.35">
      <c r="A2325" s="1" t="s">
        <v>29</v>
      </c>
      <c r="B2325" s="1" t="s">
        <v>4708</v>
      </c>
    </row>
    <row r="2326" spans="1:2" ht="15.5" x14ac:dyDescent="0.35">
      <c r="A2326" s="1" t="s">
        <v>28</v>
      </c>
      <c r="B2326" s="1" t="s">
        <v>4709</v>
      </c>
    </row>
    <row r="2327" spans="1:2" ht="15.5" x14ac:dyDescent="0.35">
      <c r="A2327" s="1" t="s">
        <v>27</v>
      </c>
      <c r="B2327" s="1" t="s">
        <v>4710</v>
      </c>
    </row>
    <row r="2328" spans="1:2" ht="15.5" x14ac:dyDescent="0.35">
      <c r="A2328" s="1" t="s">
        <v>26</v>
      </c>
      <c r="B2328" s="1" t="s">
        <v>4711</v>
      </c>
    </row>
    <row r="2329" spans="1:2" ht="15.5" x14ac:dyDescent="0.35">
      <c r="A2329" s="1" t="s">
        <v>25</v>
      </c>
      <c r="B2329" s="1" t="s">
        <v>4712</v>
      </c>
    </row>
    <row r="2330" spans="1:2" ht="15.5" x14ac:dyDescent="0.35">
      <c r="A2330" s="1" t="s">
        <v>24</v>
      </c>
      <c r="B2330" s="1" t="s">
        <v>4713</v>
      </c>
    </row>
    <row r="2331" spans="1:2" ht="15.5" x14ac:dyDescent="0.35">
      <c r="A2331" s="1" t="s">
        <v>22</v>
      </c>
      <c r="B2331" s="1" t="s">
        <v>4714</v>
      </c>
    </row>
    <row r="2332" spans="1:2" ht="15.5" x14ac:dyDescent="0.35">
      <c r="A2332" s="1" t="s">
        <v>21</v>
      </c>
      <c r="B2332" s="1" t="s">
        <v>4715</v>
      </c>
    </row>
    <row r="2333" spans="1:2" ht="15.5" x14ac:dyDescent="0.35">
      <c r="A2333" s="1" t="s">
        <v>19</v>
      </c>
      <c r="B2333" s="1" t="s">
        <v>4716</v>
      </c>
    </row>
    <row r="2334" spans="1:2" ht="15.5" x14ac:dyDescent="0.35">
      <c r="A2334" s="1" t="s">
        <v>17</v>
      </c>
      <c r="B2334" s="1" t="s">
        <v>4717</v>
      </c>
    </row>
    <row r="2335" spans="1:2" ht="15.5" x14ac:dyDescent="0.35">
      <c r="A2335" s="1" t="s">
        <v>14</v>
      </c>
      <c r="B2335" s="1" t="s">
        <v>4718</v>
      </c>
    </row>
    <row r="2336" spans="1:2" ht="15.5" x14ac:dyDescent="0.35">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topLeftCell="A53" workbookViewId="0">
      <selection activeCell="I2324" sqref="I2324"/>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s>
  <sheetData>
    <row r="1" spans="1:8" ht="19" customHeight="1" x14ac:dyDescent="0.35">
      <c r="A1" s="4" t="s">
        <v>0</v>
      </c>
      <c r="B1" s="4" t="s">
        <v>2373</v>
      </c>
      <c r="C1" s="4" t="s">
        <v>2374</v>
      </c>
      <c r="D1" s="4" t="s">
        <v>2375</v>
      </c>
      <c r="E1" s="4" t="s">
        <v>2376</v>
      </c>
      <c r="F1" s="4" t="s">
        <v>2377</v>
      </c>
      <c r="G1" s="4" t="s">
        <v>2378</v>
      </c>
      <c r="H1" s="4" t="s">
        <v>2379</v>
      </c>
    </row>
    <row r="2" spans="1:8" x14ac:dyDescent="0.35">
      <c r="A2" t="s">
        <v>2372</v>
      </c>
      <c r="B2">
        <v>47.41</v>
      </c>
      <c r="C2">
        <v>7.47</v>
      </c>
      <c r="D2" t="s">
        <v>2380</v>
      </c>
      <c r="E2" t="s">
        <v>2380</v>
      </c>
      <c r="F2" t="s">
        <v>2380</v>
      </c>
      <c r="G2" t="s">
        <v>2381</v>
      </c>
      <c r="H2" t="s">
        <v>2382</v>
      </c>
    </row>
    <row r="3" spans="1:8" x14ac:dyDescent="0.35">
      <c r="A3" t="s">
        <v>2371</v>
      </c>
      <c r="B3">
        <v>30.36</v>
      </c>
      <c r="C3">
        <v>5.77</v>
      </c>
      <c r="D3" t="s">
        <v>2380</v>
      </c>
      <c r="E3" t="s">
        <v>2380</v>
      </c>
      <c r="F3" t="s">
        <v>2380</v>
      </c>
      <c r="G3" t="s">
        <v>2381</v>
      </c>
      <c r="H3" t="s">
        <v>2382</v>
      </c>
    </row>
    <row r="4" spans="1:8" x14ac:dyDescent="0.35">
      <c r="A4" t="s">
        <v>2370</v>
      </c>
      <c r="B4">
        <v>34.484999999999999</v>
      </c>
      <c r="C4">
        <v>11.87</v>
      </c>
      <c r="D4" t="s">
        <v>2382</v>
      </c>
      <c r="E4" t="s">
        <v>2380</v>
      </c>
      <c r="F4" t="s">
        <v>2380</v>
      </c>
      <c r="G4">
        <v>2</v>
      </c>
      <c r="H4" t="s">
        <v>2382</v>
      </c>
    </row>
    <row r="5" spans="1:8" x14ac:dyDescent="0.35">
      <c r="A5" t="s">
        <v>2369</v>
      </c>
      <c r="B5">
        <v>38.094999999999999</v>
      </c>
      <c r="C5">
        <v>6.05</v>
      </c>
      <c r="D5" t="s">
        <v>2380</v>
      </c>
      <c r="E5" t="s">
        <v>2380</v>
      </c>
      <c r="F5" t="s">
        <v>2380</v>
      </c>
      <c r="G5" t="s">
        <v>2381</v>
      </c>
      <c r="H5" t="s">
        <v>2382</v>
      </c>
    </row>
    <row r="6" spans="1:8" x14ac:dyDescent="0.35">
      <c r="A6" t="s">
        <v>2368</v>
      </c>
      <c r="B6">
        <v>35.53</v>
      </c>
      <c r="C6">
        <v>5.45</v>
      </c>
      <c r="D6" t="s">
        <v>2380</v>
      </c>
      <c r="E6" t="s">
        <v>2380</v>
      </c>
      <c r="F6" t="s">
        <v>2380</v>
      </c>
      <c r="G6" t="s">
        <v>2381</v>
      </c>
      <c r="H6" t="s">
        <v>2382</v>
      </c>
    </row>
    <row r="7" spans="1:8" x14ac:dyDescent="0.35">
      <c r="A7" t="s">
        <v>2367</v>
      </c>
      <c r="B7">
        <v>32.799999999999997</v>
      </c>
      <c r="C7">
        <v>6.59</v>
      </c>
      <c r="D7" t="s">
        <v>2380</v>
      </c>
      <c r="E7" t="s">
        <v>2380</v>
      </c>
      <c r="F7" t="s">
        <v>2380</v>
      </c>
      <c r="G7" t="s">
        <v>2381</v>
      </c>
      <c r="H7" t="s">
        <v>2382</v>
      </c>
    </row>
    <row r="8" spans="1:8" x14ac:dyDescent="0.35">
      <c r="A8" t="s">
        <v>2366</v>
      </c>
      <c r="B8">
        <v>36.4</v>
      </c>
      <c r="C8">
        <v>6.07</v>
      </c>
      <c r="D8" t="s">
        <v>2380</v>
      </c>
      <c r="E8" t="s">
        <v>2380</v>
      </c>
      <c r="F8" t="s">
        <v>2380</v>
      </c>
      <c r="G8" t="s">
        <v>2381</v>
      </c>
      <c r="H8" t="s">
        <v>2382</v>
      </c>
    </row>
    <row r="9" spans="1:8" x14ac:dyDescent="0.35">
      <c r="A9" t="s">
        <v>2365</v>
      </c>
      <c r="B9">
        <v>36.96</v>
      </c>
      <c r="C9">
        <v>7.93</v>
      </c>
      <c r="D9" t="s">
        <v>2380</v>
      </c>
      <c r="E9" t="s">
        <v>2380</v>
      </c>
      <c r="F9" t="s">
        <v>2380</v>
      </c>
      <c r="G9">
        <v>3</v>
      </c>
      <c r="H9" t="s">
        <v>2382</v>
      </c>
    </row>
    <row r="10" spans="1:8" x14ac:dyDescent="0.35">
      <c r="A10" t="s">
        <v>2364</v>
      </c>
      <c r="B10">
        <v>41.14</v>
      </c>
      <c r="C10">
        <v>9.58</v>
      </c>
      <c r="D10" t="s">
        <v>2382</v>
      </c>
      <c r="E10" t="s">
        <v>2380</v>
      </c>
      <c r="F10" t="s">
        <v>2383</v>
      </c>
      <c r="G10">
        <v>1</v>
      </c>
      <c r="H10" t="s">
        <v>2382</v>
      </c>
    </row>
    <row r="11" spans="1:8" x14ac:dyDescent="0.35">
      <c r="A11" t="s">
        <v>2363</v>
      </c>
      <c r="B11">
        <v>38.06</v>
      </c>
      <c r="C11">
        <v>10.79</v>
      </c>
      <c r="D11" t="s">
        <v>2380</v>
      </c>
      <c r="E11" t="s">
        <v>2380</v>
      </c>
      <c r="F11" t="s">
        <v>2380</v>
      </c>
      <c r="G11" t="s">
        <v>2381</v>
      </c>
      <c r="H11" t="s">
        <v>2382</v>
      </c>
    </row>
    <row r="12" spans="1:8" x14ac:dyDescent="0.35">
      <c r="A12" t="s">
        <v>2362</v>
      </c>
      <c r="B12">
        <v>37.700000000000003</v>
      </c>
      <c r="C12">
        <v>5.96</v>
      </c>
      <c r="D12" t="s">
        <v>2382</v>
      </c>
      <c r="E12" t="s">
        <v>2380</v>
      </c>
      <c r="F12" t="s">
        <v>2380</v>
      </c>
      <c r="G12">
        <v>2</v>
      </c>
      <c r="H12" t="s">
        <v>2382</v>
      </c>
    </row>
    <row r="13" spans="1:8" x14ac:dyDescent="0.35">
      <c r="A13" t="s">
        <v>2361</v>
      </c>
      <c r="B13">
        <v>42.13</v>
      </c>
      <c r="C13">
        <v>11.9</v>
      </c>
      <c r="D13" t="s">
        <v>2380</v>
      </c>
      <c r="E13" t="s">
        <v>2380</v>
      </c>
      <c r="F13" t="s">
        <v>2380</v>
      </c>
      <c r="G13" t="s">
        <v>2381</v>
      </c>
      <c r="H13" t="s">
        <v>2382</v>
      </c>
    </row>
    <row r="14" spans="1:8" x14ac:dyDescent="0.35">
      <c r="A14" t="s">
        <v>2360</v>
      </c>
      <c r="B14">
        <v>40.92</v>
      </c>
      <c r="C14">
        <v>8.41</v>
      </c>
      <c r="D14" t="s">
        <v>2380</v>
      </c>
      <c r="E14" t="s">
        <v>2380</v>
      </c>
      <c r="F14" t="s">
        <v>2380</v>
      </c>
      <c r="G14" t="s">
        <v>2381</v>
      </c>
      <c r="H14" t="s">
        <v>2382</v>
      </c>
    </row>
    <row r="15" spans="1:8" x14ac:dyDescent="0.35">
      <c r="A15" t="s">
        <v>2359</v>
      </c>
      <c r="B15">
        <v>40.564999999999998</v>
      </c>
      <c r="C15">
        <v>7.02</v>
      </c>
      <c r="D15" t="s">
        <v>2380</v>
      </c>
      <c r="E15" t="s">
        <v>2380</v>
      </c>
      <c r="F15" t="s">
        <v>2380</v>
      </c>
      <c r="G15" t="s">
        <v>2381</v>
      </c>
      <c r="H15" t="s">
        <v>2382</v>
      </c>
    </row>
    <row r="16" spans="1:8" x14ac:dyDescent="0.35">
      <c r="A16" t="s">
        <v>2358</v>
      </c>
      <c r="B16">
        <v>36.384999999999998</v>
      </c>
      <c r="C16">
        <v>7.59</v>
      </c>
      <c r="D16" t="s">
        <v>2382</v>
      </c>
      <c r="E16" t="s">
        <v>2380</v>
      </c>
      <c r="F16" t="s">
        <v>2380</v>
      </c>
      <c r="G16">
        <v>2</v>
      </c>
      <c r="H16" t="s">
        <v>2382</v>
      </c>
    </row>
    <row r="17" spans="1:8" x14ac:dyDescent="0.35">
      <c r="A17" t="s">
        <v>2357</v>
      </c>
      <c r="B17">
        <v>39.9</v>
      </c>
      <c r="C17">
        <v>11.32</v>
      </c>
      <c r="D17" t="s">
        <v>2380</v>
      </c>
      <c r="E17" t="s">
        <v>2380</v>
      </c>
      <c r="F17" t="s">
        <v>2380</v>
      </c>
      <c r="G17" t="s">
        <v>2381</v>
      </c>
      <c r="H17" t="s">
        <v>2382</v>
      </c>
    </row>
    <row r="18" spans="1:8" x14ac:dyDescent="0.35">
      <c r="A18" t="s">
        <v>2356</v>
      </c>
      <c r="B18">
        <v>33.799999999999997</v>
      </c>
      <c r="C18">
        <v>7.67</v>
      </c>
      <c r="D18" t="s">
        <v>2380</v>
      </c>
      <c r="E18" t="s">
        <v>2380</v>
      </c>
      <c r="F18" t="s">
        <v>2380</v>
      </c>
      <c r="G18">
        <v>3</v>
      </c>
      <c r="H18" t="s">
        <v>2382</v>
      </c>
    </row>
    <row r="19" spans="1:8" x14ac:dyDescent="0.35">
      <c r="A19" t="s">
        <v>2355</v>
      </c>
      <c r="B19">
        <v>36.765000000000001</v>
      </c>
      <c r="C19">
        <v>7.29</v>
      </c>
      <c r="D19" t="s">
        <v>2382</v>
      </c>
      <c r="E19" t="s">
        <v>2380</v>
      </c>
      <c r="F19" t="s">
        <v>2383</v>
      </c>
      <c r="G19">
        <v>1</v>
      </c>
      <c r="H19" t="s">
        <v>2382</v>
      </c>
    </row>
    <row r="20" spans="1:8" x14ac:dyDescent="0.35">
      <c r="A20" t="s">
        <v>2354</v>
      </c>
      <c r="B20">
        <v>36.954999999999998</v>
      </c>
      <c r="C20">
        <v>4.72</v>
      </c>
      <c r="D20" t="s">
        <v>2382</v>
      </c>
      <c r="E20" t="s">
        <v>2380</v>
      </c>
      <c r="F20" t="s">
        <v>2380</v>
      </c>
      <c r="G20">
        <v>1</v>
      </c>
      <c r="H20" t="s">
        <v>2382</v>
      </c>
    </row>
    <row r="21" spans="1:8" x14ac:dyDescent="0.35">
      <c r="A21" t="s">
        <v>2353</v>
      </c>
      <c r="B21">
        <v>42.9</v>
      </c>
      <c r="C21">
        <v>11.41</v>
      </c>
      <c r="D21" t="s">
        <v>2380</v>
      </c>
      <c r="E21" t="s">
        <v>2380</v>
      </c>
      <c r="F21" t="s">
        <v>2380</v>
      </c>
      <c r="G21" t="s">
        <v>2381</v>
      </c>
      <c r="H21" t="s">
        <v>2382</v>
      </c>
    </row>
    <row r="22" spans="1:8" x14ac:dyDescent="0.35">
      <c r="A22" t="s">
        <v>2352</v>
      </c>
      <c r="B22">
        <v>36.299999999999997</v>
      </c>
      <c r="C22">
        <v>11.5</v>
      </c>
      <c r="D22" t="s">
        <v>2382</v>
      </c>
      <c r="E22" t="s">
        <v>2380</v>
      </c>
      <c r="F22" t="s">
        <v>2380</v>
      </c>
      <c r="G22">
        <v>2</v>
      </c>
      <c r="H22" t="s">
        <v>2382</v>
      </c>
    </row>
    <row r="23" spans="1:8" x14ac:dyDescent="0.35">
      <c r="A23" t="s">
        <v>2351</v>
      </c>
      <c r="B23">
        <v>32.200000000000003</v>
      </c>
      <c r="C23">
        <v>6.22</v>
      </c>
      <c r="D23" t="s">
        <v>2382</v>
      </c>
      <c r="E23" t="s">
        <v>2380</v>
      </c>
      <c r="F23" t="s">
        <v>2380</v>
      </c>
      <c r="G23">
        <v>2</v>
      </c>
      <c r="H23" t="s">
        <v>2382</v>
      </c>
    </row>
    <row r="24" spans="1:8" x14ac:dyDescent="0.35">
      <c r="A24" t="s">
        <v>2350</v>
      </c>
      <c r="B24">
        <v>31.3</v>
      </c>
      <c r="C24">
        <v>11.38</v>
      </c>
      <c r="D24" t="s">
        <v>2380</v>
      </c>
      <c r="E24" t="s">
        <v>2380</v>
      </c>
      <c r="F24" t="s">
        <v>2380</v>
      </c>
      <c r="G24">
        <v>3</v>
      </c>
      <c r="H24" t="s">
        <v>2382</v>
      </c>
    </row>
    <row r="25" spans="1:8" x14ac:dyDescent="0.35">
      <c r="A25" t="s">
        <v>2349</v>
      </c>
      <c r="B25">
        <v>41.8</v>
      </c>
      <c r="C25">
        <v>7.89</v>
      </c>
      <c r="D25" t="s">
        <v>2382</v>
      </c>
      <c r="E25" t="s">
        <v>2380</v>
      </c>
      <c r="F25" t="s">
        <v>2380</v>
      </c>
      <c r="G25">
        <v>2</v>
      </c>
      <c r="H25" t="s">
        <v>2382</v>
      </c>
    </row>
    <row r="26" spans="1:8" x14ac:dyDescent="0.35">
      <c r="A26" t="s">
        <v>2348</v>
      </c>
      <c r="B26">
        <v>35.090000000000003</v>
      </c>
      <c r="C26">
        <v>4.38</v>
      </c>
      <c r="D26" t="s">
        <v>2382</v>
      </c>
      <c r="E26" t="s">
        <v>2380</v>
      </c>
      <c r="F26" t="s">
        <v>2380</v>
      </c>
      <c r="G26">
        <v>2</v>
      </c>
      <c r="H26" t="s">
        <v>2382</v>
      </c>
    </row>
    <row r="27" spans="1:8" x14ac:dyDescent="0.35">
      <c r="A27" t="s">
        <v>2347</v>
      </c>
      <c r="B27">
        <v>33.880000000000003</v>
      </c>
      <c r="C27">
        <v>7.01</v>
      </c>
      <c r="D27" t="s">
        <v>2380</v>
      </c>
      <c r="E27" t="s">
        <v>2380</v>
      </c>
      <c r="F27" t="s">
        <v>2380</v>
      </c>
      <c r="G27">
        <v>3</v>
      </c>
      <c r="H27" t="s">
        <v>2382</v>
      </c>
    </row>
    <row r="28" spans="1:8" x14ac:dyDescent="0.35">
      <c r="A28" t="s">
        <v>2346</v>
      </c>
      <c r="B28">
        <v>30.875</v>
      </c>
      <c r="C28">
        <v>11.88</v>
      </c>
      <c r="D28" t="s">
        <v>2380</v>
      </c>
      <c r="E28" t="s">
        <v>2380</v>
      </c>
      <c r="F28" t="s">
        <v>2380</v>
      </c>
      <c r="G28" t="s">
        <v>2381</v>
      </c>
      <c r="H28" t="s">
        <v>2382</v>
      </c>
    </row>
    <row r="29" spans="1:8" x14ac:dyDescent="0.35">
      <c r="A29" t="s">
        <v>2345</v>
      </c>
      <c r="B29">
        <v>36.86</v>
      </c>
      <c r="C29">
        <v>5.19</v>
      </c>
      <c r="D29" t="s">
        <v>2382</v>
      </c>
      <c r="E29" t="s">
        <v>2380</v>
      </c>
      <c r="F29" t="s">
        <v>2383</v>
      </c>
      <c r="G29">
        <v>1</v>
      </c>
      <c r="H29" t="s">
        <v>2382</v>
      </c>
    </row>
    <row r="30" spans="1:8" x14ac:dyDescent="0.35">
      <c r="A30" t="s">
        <v>2344</v>
      </c>
      <c r="B30">
        <v>35.86</v>
      </c>
      <c r="C30">
        <v>6.74</v>
      </c>
      <c r="D30" t="s">
        <v>2382</v>
      </c>
      <c r="E30" t="s">
        <v>2380</v>
      </c>
      <c r="F30" t="s">
        <v>2380</v>
      </c>
      <c r="G30">
        <v>2</v>
      </c>
      <c r="H30" t="s">
        <v>2382</v>
      </c>
    </row>
    <row r="31" spans="1:8" x14ac:dyDescent="0.35">
      <c r="A31" t="s">
        <v>2343</v>
      </c>
      <c r="B31">
        <v>37.049999999999997</v>
      </c>
      <c r="C31">
        <v>8.44</v>
      </c>
      <c r="D31" t="s">
        <v>2380</v>
      </c>
      <c r="E31" t="s">
        <v>2380</v>
      </c>
      <c r="F31" t="s">
        <v>2380</v>
      </c>
      <c r="G31" t="s">
        <v>2381</v>
      </c>
      <c r="H31" t="s">
        <v>2382</v>
      </c>
    </row>
    <row r="32" spans="1:8" x14ac:dyDescent="0.35">
      <c r="A32" t="s">
        <v>2342</v>
      </c>
      <c r="B32">
        <v>43.89</v>
      </c>
      <c r="C32">
        <v>8.7100000000000009</v>
      </c>
      <c r="D32" t="s">
        <v>2380</v>
      </c>
      <c r="E32" t="s">
        <v>2380</v>
      </c>
      <c r="F32" t="s">
        <v>2380</v>
      </c>
      <c r="G32" t="s">
        <v>2381</v>
      </c>
      <c r="H32" t="s">
        <v>2382</v>
      </c>
    </row>
    <row r="33" spans="1:8" x14ac:dyDescent="0.35">
      <c r="A33" t="s">
        <v>2341</v>
      </c>
      <c r="B33">
        <v>42.35</v>
      </c>
      <c r="C33">
        <v>5.08</v>
      </c>
      <c r="D33" t="s">
        <v>2382</v>
      </c>
      <c r="E33" t="s">
        <v>2380</v>
      </c>
      <c r="F33" t="s">
        <v>2380</v>
      </c>
      <c r="G33" t="s">
        <v>2381</v>
      </c>
      <c r="H33" t="s">
        <v>2382</v>
      </c>
    </row>
    <row r="34" spans="1:8" x14ac:dyDescent="0.35">
      <c r="A34" t="s">
        <v>2340</v>
      </c>
      <c r="B34">
        <v>31.35</v>
      </c>
      <c r="C34">
        <v>6.86</v>
      </c>
      <c r="D34" t="s">
        <v>2380</v>
      </c>
      <c r="E34" t="s">
        <v>2380</v>
      </c>
      <c r="F34" t="s">
        <v>2380</v>
      </c>
      <c r="G34" t="s">
        <v>2381</v>
      </c>
      <c r="H34" t="s">
        <v>2382</v>
      </c>
    </row>
    <row r="35" spans="1:8" x14ac:dyDescent="0.35">
      <c r="A35" t="s">
        <v>2339</v>
      </c>
      <c r="B35">
        <v>47.6</v>
      </c>
      <c r="C35">
        <v>5.95</v>
      </c>
      <c r="D35" t="s">
        <v>2382</v>
      </c>
      <c r="E35" t="s">
        <v>2380</v>
      </c>
      <c r="F35" t="s">
        <v>2380</v>
      </c>
      <c r="G35" t="s">
        <v>2381</v>
      </c>
      <c r="H35" t="s">
        <v>2382</v>
      </c>
    </row>
    <row r="36" spans="1:8" x14ac:dyDescent="0.35">
      <c r="A36" t="s">
        <v>2338</v>
      </c>
      <c r="B36">
        <v>46.2</v>
      </c>
      <c r="C36">
        <v>6.09</v>
      </c>
      <c r="D36" t="s">
        <v>2380</v>
      </c>
      <c r="E36" t="s">
        <v>2380</v>
      </c>
      <c r="F36" t="s">
        <v>2383</v>
      </c>
      <c r="G36">
        <v>1</v>
      </c>
      <c r="H36" t="s">
        <v>2382</v>
      </c>
    </row>
    <row r="37" spans="1:8" x14ac:dyDescent="0.35">
      <c r="A37" t="s">
        <v>2337</v>
      </c>
      <c r="B37">
        <v>32.015000000000001</v>
      </c>
      <c r="C37">
        <v>11.75</v>
      </c>
      <c r="D37" t="s">
        <v>2380</v>
      </c>
      <c r="E37" t="s">
        <v>2380</v>
      </c>
      <c r="F37" t="s">
        <v>2380</v>
      </c>
      <c r="G37" t="s">
        <v>2381</v>
      </c>
      <c r="H37" t="s">
        <v>2382</v>
      </c>
    </row>
    <row r="38" spans="1:8" x14ac:dyDescent="0.35">
      <c r="A38" t="s">
        <v>2336</v>
      </c>
      <c r="B38">
        <v>40.564999999999998</v>
      </c>
      <c r="C38">
        <v>7.37</v>
      </c>
      <c r="D38" t="s">
        <v>2380</v>
      </c>
      <c r="E38" t="s">
        <v>2380</v>
      </c>
      <c r="F38" t="s">
        <v>2380</v>
      </c>
      <c r="G38" t="s">
        <v>2381</v>
      </c>
      <c r="H38" t="s">
        <v>2382</v>
      </c>
    </row>
    <row r="39" spans="1:8" x14ac:dyDescent="0.35">
      <c r="A39" t="s">
        <v>2335</v>
      </c>
      <c r="B39">
        <v>32.450000000000003</v>
      </c>
      <c r="C39">
        <v>11.91</v>
      </c>
      <c r="D39" t="s">
        <v>2380</v>
      </c>
      <c r="E39" t="s">
        <v>2380</v>
      </c>
      <c r="F39" t="s">
        <v>2380</v>
      </c>
      <c r="G39" t="s">
        <v>2381</v>
      </c>
      <c r="H39" t="s">
        <v>2382</v>
      </c>
    </row>
    <row r="40" spans="1:8" x14ac:dyDescent="0.35">
      <c r="A40" t="s">
        <v>2334</v>
      </c>
      <c r="B40">
        <v>34.96</v>
      </c>
      <c r="C40">
        <v>6.52</v>
      </c>
      <c r="D40" t="s">
        <v>2380</v>
      </c>
      <c r="E40" t="s">
        <v>2380</v>
      </c>
      <c r="F40" t="s">
        <v>2380</v>
      </c>
      <c r="G40" t="s">
        <v>2381</v>
      </c>
      <c r="H40" t="s">
        <v>2382</v>
      </c>
    </row>
    <row r="41" spans="1:8" x14ac:dyDescent="0.35">
      <c r="A41" t="s">
        <v>2333</v>
      </c>
      <c r="B41">
        <v>35.5</v>
      </c>
      <c r="C41">
        <v>5.14</v>
      </c>
      <c r="D41" t="s">
        <v>2380</v>
      </c>
      <c r="E41" t="s">
        <v>2380</v>
      </c>
      <c r="F41" t="s">
        <v>2383</v>
      </c>
      <c r="G41">
        <v>1</v>
      </c>
      <c r="H41" t="s">
        <v>2382</v>
      </c>
    </row>
    <row r="42" spans="1:8" x14ac:dyDescent="0.35">
      <c r="A42" t="s">
        <v>2332</v>
      </c>
      <c r="B42">
        <v>52.58</v>
      </c>
      <c r="C42">
        <v>4.1900000000000004</v>
      </c>
      <c r="D42" t="s">
        <v>2380</v>
      </c>
      <c r="E42" t="s">
        <v>2382</v>
      </c>
      <c r="F42" t="s">
        <v>2380</v>
      </c>
      <c r="G42">
        <v>1</v>
      </c>
      <c r="H42" t="s">
        <v>2382</v>
      </c>
    </row>
    <row r="43" spans="1:8" x14ac:dyDescent="0.35">
      <c r="A43" t="s">
        <v>2331</v>
      </c>
      <c r="B43">
        <v>35.200000000000003</v>
      </c>
      <c r="C43">
        <v>11.68</v>
      </c>
      <c r="D43" t="s">
        <v>2382</v>
      </c>
      <c r="E43" t="s">
        <v>2380</v>
      </c>
      <c r="F43" t="s">
        <v>2380</v>
      </c>
      <c r="G43" t="s">
        <v>2381</v>
      </c>
      <c r="H43" t="s">
        <v>2382</v>
      </c>
    </row>
    <row r="44" spans="1:8" x14ac:dyDescent="0.35">
      <c r="A44" t="s">
        <v>2330</v>
      </c>
      <c r="B44">
        <v>38.06</v>
      </c>
      <c r="C44">
        <v>6.98</v>
      </c>
      <c r="D44" t="s">
        <v>2380</v>
      </c>
      <c r="E44" t="s">
        <v>2380</v>
      </c>
      <c r="F44" t="s">
        <v>2380</v>
      </c>
      <c r="G44" t="s">
        <v>2381</v>
      </c>
      <c r="H44" t="s">
        <v>2382</v>
      </c>
    </row>
    <row r="45" spans="1:8" x14ac:dyDescent="0.35">
      <c r="A45" t="s">
        <v>2329</v>
      </c>
      <c r="B45">
        <v>34.21</v>
      </c>
      <c r="C45">
        <v>8.34</v>
      </c>
      <c r="D45" t="s">
        <v>2380</v>
      </c>
      <c r="E45" t="s">
        <v>2380</v>
      </c>
      <c r="F45" t="s">
        <v>2380</v>
      </c>
      <c r="G45" t="s">
        <v>2381</v>
      </c>
      <c r="H45" t="s">
        <v>2382</v>
      </c>
    </row>
    <row r="46" spans="1:8" x14ac:dyDescent="0.35">
      <c r="A46" t="s">
        <v>2328</v>
      </c>
      <c r="B46">
        <v>38.94</v>
      </c>
      <c r="C46">
        <v>8.49</v>
      </c>
      <c r="D46" t="s">
        <v>2382</v>
      </c>
      <c r="E46" t="s">
        <v>2380</v>
      </c>
      <c r="F46" t="s">
        <v>2380</v>
      </c>
      <c r="G46">
        <v>1</v>
      </c>
      <c r="H46" t="s">
        <v>2382</v>
      </c>
    </row>
    <row r="47" spans="1:8" x14ac:dyDescent="0.35">
      <c r="A47" t="s">
        <v>2327</v>
      </c>
      <c r="B47">
        <v>30.21</v>
      </c>
      <c r="C47">
        <v>5.34</v>
      </c>
      <c r="D47" t="s">
        <v>2382</v>
      </c>
      <c r="E47" t="s">
        <v>2380</v>
      </c>
      <c r="F47" t="s">
        <v>2380</v>
      </c>
      <c r="G47">
        <v>1</v>
      </c>
      <c r="H47" t="s">
        <v>2382</v>
      </c>
    </row>
    <row r="48" spans="1:8" x14ac:dyDescent="0.35">
      <c r="A48" t="s">
        <v>2326</v>
      </c>
      <c r="B48">
        <v>33.630000000000003</v>
      </c>
      <c r="C48">
        <v>4.43</v>
      </c>
      <c r="D48" t="s">
        <v>2382</v>
      </c>
      <c r="E48" t="s">
        <v>2380</v>
      </c>
      <c r="F48" t="s">
        <v>2380</v>
      </c>
      <c r="G48">
        <v>2</v>
      </c>
      <c r="H48" t="s">
        <v>2382</v>
      </c>
    </row>
    <row r="49" spans="1:8" x14ac:dyDescent="0.35">
      <c r="A49" t="s">
        <v>2325</v>
      </c>
      <c r="B49">
        <v>40.369999999999997</v>
      </c>
      <c r="C49">
        <v>4.47</v>
      </c>
      <c r="D49" t="s">
        <v>2380</v>
      </c>
      <c r="E49" t="s">
        <v>2380</v>
      </c>
      <c r="F49" t="s">
        <v>2380</v>
      </c>
      <c r="G49" t="s">
        <v>2381</v>
      </c>
      <c r="H49" t="s">
        <v>2382</v>
      </c>
    </row>
    <row r="50" spans="1:8" x14ac:dyDescent="0.35">
      <c r="A50" t="s">
        <v>2324</v>
      </c>
      <c r="B50">
        <v>53.09</v>
      </c>
      <c r="C50">
        <v>4.82</v>
      </c>
      <c r="D50" t="s">
        <v>2382</v>
      </c>
      <c r="E50" t="s">
        <v>2380</v>
      </c>
      <c r="F50" t="s">
        <v>2380</v>
      </c>
      <c r="G50">
        <v>2</v>
      </c>
      <c r="H50" t="s">
        <v>2382</v>
      </c>
    </row>
    <row r="51" spans="1:8" x14ac:dyDescent="0.35">
      <c r="A51" t="s">
        <v>2323</v>
      </c>
      <c r="B51">
        <v>31.79</v>
      </c>
      <c r="C51">
        <v>5.51</v>
      </c>
      <c r="D51" t="s">
        <v>2382</v>
      </c>
      <c r="E51" t="s">
        <v>2380</v>
      </c>
      <c r="F51" t="s">
        <v>2380</v>
      </c>
      <c r="G51">
        <v>2</v>
      </c>
      <c r="H51" t="s">
        <v>2382</v>
      </c>
    </row>
    <row r="52" spans="1:8" x14ac:dyDescent="0.35">
      <c r="A52" t="s">
        <v>2322</v>
      </c>
      <c r="B52">
        <v>41.895000000000003</v>
      </c>
      <c r="C52">
        <v>10.87</v>
      </c>
      <c r="D52" t="s">
        <v>2382</v>
      </c>
      <c r="E52" t="s">
        <v>2380</v>
      </c>
      <c r="F52" t="s">
        <v>2380</v>
      </c>
      <c r="G52">
        <v>1</v>
      </c>
      <c r="H52" t="s">
        <v>2382</v>
      </c>
    </row>
    <row r="53" spans="1:8" x14ac:dyDescent="0.35">
      <c r="A53" t="s">
        <v>2321</v>
      </c>
      <c r="B53">
        <v>31.16</v>
      </c>
      <c r="C53">
        <v>9.34</v>
      </c>
      <c r="D53" t="s">
        <v>2380</v>
      </c>
      <c r="E53" t="s">
        <v>2380</v>
      </c>
      <c r="F53" t="s">
        <v>2380</v>
      </c>
      <c r="G53" t="s">
        <v>2381</v>
      </c>
      <c r="H53" t="s">
        <v>2382</v>
      </c>
    </row>
    <row r="54" spans="1:8" x14ac:dyDescent="0.35">
      <c r="A54" t="s">
        <v>2320</v>
      </c>
      <c r="B54">
        <v>34.104999999999997</v>
      </c>
      <c r="C54">
        <v>5.03</v>
      </c>
      <c r="D54" t="s">
        <v>2382</v>
      </c>
      <c r="E54" t="s">
        <v>2380</v>
      </c>
      <c r="F54" t="s">
        <v>2383</v>
      </c>
      <c r="G54">
        <v>1</v>
      </c>
      <c r="H54" t="s">
        <v>2382</v>
      </c>
    </row>
    <row r="55" spans="1:8" x14ac:dyDescent="0.35">
      <c r="A55" t="s">
        <v>2319</v>
      </c>
      <c r="B55">
        <v>51.93</v>
      </c>
      <c r="C55">
        <v>11.05</v>
      </c>
      <c r="D55" t="s">
        <v>2380</v>
      </c>
      <c r="E55" t="s">
        <v>2380</v>
      </c>
      <c r="F55" t="s">
        <v>2380</v>
      </c>
      <c r="G55" t="s">
        <v>2381</v>
      </c>
      <c r="H55" t="s">
        <v>2382</v>
      </c>
    </row>
    <row r="56" spans="1:8" x14ac:dyDescent="0.35">
      <c r="A56" t="s">
        <v>2318</v>
      </c>
      <c r="B56">
        <v>38.950000000000003</v>
      </c>
      <c r="C56">
        <v>11.95</v>
      </c>
      <c r="D56" t="s">
        <v>2380</v>
      </c>
      <c r="E56" t="s">
        <v>2380</v>
      </c>
      <c r="F56" t="s">
        <v>2380</v>
      </c>
      <c r="G56" t="s">
        <v>2381</v>
      </c>
      <c r="H56" t="s">
        <v>2382</v>
      </c>
    </row>
    <row r="57" spans="1:8" x14ac:dyDescent="0.35">
      <c r="A57" t="s">
        <v>2317</v>
      </c>
      <c r="B57">
        <v>36.630000000000003</v>
      </c>
      <c r="C57">
        <v>7.72</v>
      </c>
      <c r="D57" t="s">
        <v>2382</v>
      </c>
      <c r="E57" t="s">
        <v>2380</v>
      </c>
      <c r="F57" t="s">
        <v>2380</v>
      </c>
      <c r="G57">
        <v>1</v>
      </c>
      <c r="H57" t="s">
        <v>2382</v>
      </c>
    </row>
    <row r="58" spans="1:8" x14ac:dyDescent="0.35">
      <c r="A58" t="s">
        <v>2316</v>
      </c>
      <c r="B58">
        <v>34.200000000000003</v>
      </c>
      <c r="C58">
        <v>5.75</v>
      </c>
      <c r="D58" t="s">
        <v>2380</v>
      </c>
      <c r="E58" t="s">
        <v>2380</v>
      </c>
      <c r="F58" t="s">
        <v>2380</v>
      </c>
      <c r="G58">
        <v>2</v>
      </c>
      <c r="H58" t="s">
        <v>2382</v>
      </c>
    </row>
    <row r="59" spans="1:8" x14ac:dyDescent="0.35">
      <c r="A59" t="s">
        <v>2315</v>
      </c>
      <c r="B59">
        <v>50.63</v>
      </c>
      <c r="C59">
        <v>11.89</v>
      </c>
      <c r="D59" t="s">
        <v>2380</v>
      </c>
      <c r="E59" t="s">
        <v>2380</v>
      </c>
      <c r="F59" t="s">
        <v>2380</v>
      </c>
      <c r="G59" t="s">
        <v>2381</v>
      </c>
      <c r="H59" t="s">
        <v>2382</v>
      </c>
    </row>
    <row r="60" spans="1:8" x14ac:dyDescent="0.35">
      <c r="A60" t="s">
        <v>2314</v>
      </c>
      <c r="B60">
        <v>36.479999999999997</v>
      </c>
      <c r="C60">
        <v>6.2</v>
      </c>
      <c r="D60" t="s">
        <v>2380</v>
      </c>
      <c r="E60" t="s">
        <v>2380</v>
      </c>
      <c r="F60" t="s">
        <v>2380</v>
      </c>
      <c r="G60" t="s">
        <v>2381</v>
      </c>
      <c r="H60" t="s">
        <v>2382</v>
      </c>
    </row>
    <row r="61" spans="1:8" x14ac:dyDescent="0.35">
      <c r="A61" t="s">
        <v>2313</v>
      </c>
      <c r="B61">
        <v>54.82</v>
      </c>
      <c r="C61">
        <v>10.61</v>
      </c>
      <c r="D61" t="s">
        <v>2380</v>
      </c>
      <c r="E61" t="s">
        <v>2380</v>
      </c>
      <c r="F61" t="s">
        <v>2380</v>
      </c>
      <c r="G61" t="s">
        <v>2381</v>
      </c>
      <c r="H61" t="s">
        <v>2382</v>
      </c>
    </row>
    <row r="62" spans="1:8" x14ac:dyDescent="0.35">
      <c r="A62" t="s">
        <v>2312</v>
      </c>
      <c r="B62">
        <v>38.06</v>
      </c>
      <c r="C62">
        <v>6.04</v>
      </c>
      <c r="D62" t="s">
        <v>2380</v>
      </c>
      <c r="E62" t="s">
        <v>2380</v>
      </c>
      <c r="F62" t="s">
        <v>2383</v>
      </c>
      <c r="G62">
        <v>1</v>
      </c>
      <c r="H62" t="s">
        <v>2382</v>
      </c>
    </row>
    <row r="63" spans="1:8" x14ac:dyDescent="0.35">
      <c r="A63" t="s">
        <v>2311</v>
      </c>
      <c r="B63">
        <v>51.48</v>
      </c>
      <c r="C63">
        <v>9.33</v>
      </c>
      <c r="D63" t="s">
        <v>2382</v>
      </c>
      <c r="E63" t="s">
        <v>2380</v>
      </c>
      <c r="F63" t="s">
        <v>2380</v>
      </c>
      <c r="G63" t="s">
        <v>2381</v>
      </c>
      <c r="H63" t="s">
        <v>2382</v>
      </c>
    </row>
    <row r="64" spans="1:8" x14ac:dyDescent="0.35">
      <c r="A64" t="s">
        <v>2310</v>
      </c>
      <c r="B64">
        <v>52.06</v>
      </c>
      <c r="C64">
        <v>11.47</v>
      </c>
      <c r="D64" t="s">
        <v>2380</v>
      </c>
      <c r="E64" t="s">
        <v>2380</v>
      </c>
      <c r="F64" t="s">
        <v>2380</v>
      </c>
      <c r="G64" t="s">
        <v>2381</v>
      </c>
      <c r="H64" t="s">
        <v>2382</v>
      </c>
    </row>
    <row r="65" spans="1:8" x14ac:dyDescent="0.35">
      <c r="A65" t="s">
        <v>2309</v>
      </c>
      <c r="B65">
        <v>30.684999999999999</v>
      </c>
      <c r="C65">
        <v>7.02</v>
      </c>
      <c r="D65" t="s">
        <v>2382</v>
      </c>
      <c r="E65" t="s">
        <v>2380</v>
      </c>
      <c r="F65" t="s">
        <v>2380</v>
      </c>
      <c r="G65" t="s">
        <v>2381</v>
      </c>
      <c r="H65" t="s">
        <v>2382</v>
      </c>
    </row>
    <row r="66" spans="1:8" x14ac:dyDescent="0.35">
      <c r="A66" t="s">
        <v>2308</v>
      </c>
      <c r="B66">
        <v>36.08</v>
      </c>
      <c r="C66">
        <v>8.8000000000000007</v>
      </c>
      <c r="D66" t="s">
        <v>2382</v>
      </c>
      <c r="E66" t="s">
        <v>2380</v>
      </c>
      <c r="F66" t="s">
        <v>2380</v>
      </c>
      <c r="G66">
        <v>1</v>
      </c>
      <c r="H66" t="s">
        <v>2382</v>
      </c>
    </row>
    <row r="67" spans="1:8" x14ac:dyDescent="0.35">
      <c r="A67" t="s">
        <v>2307</v>
      </c>
      <c r="B67">
        <v>54.99</v>
      </c>
      <c r="C67">
        <v>8.68</v>
      </c>
      <c r="D67" t="s">
        <v>2380</v>
      </c>
      <c r="E67" t="s">
        <v>2380</v>
      </c>
      <c r="F67" t="s">
        <v>2380</v>
      </c>
      <c r="G67">
        <v>2</v>
      </c>
      <c r="H67" t="s">
        <v>2382</v>
      </c>
    </row>
    <row r="68" spans="1:8" x14ac:dyDescent="0.35">
      <c r="A68" t="s">
        <v>2306</v>
      </c>
      <c r="B68">
        <v>35.97</v>
      </c>
      <c r="C68">
        <v>6.12</v>
      </c>
      <c r="D68" t="s">
        <v>2380</v>
      </c>
      <c r="E68" t="s">
        <v>2380</v>
      </c>
      <c r="F68" t="s">
        <v>2383</v>
      </c>
      <c r="G68">
        <v>1</v>
      </c>
      <c r="H68" t="s">
        <v>2382</v>
      </c>
    </row>
    <row r="69" spans="1:8" x14ac:dyDescent="0.35">
      <c r="A69" t="s">
        <v>2305</v>
      </c>
      <c r="B69">
        <v>45.54</v>
      </c>
      <c r="C69">
        <v>5.4</v>
      </c>
      <c r="D69" t="s">
        <v>2382</v>
      </c>
      <c r="E69" t="s">
        <v>2380</v>
      </c>
      <c r="F69" t="s">
        <v>2383</v>
      </c>
      <c r="G69">
        <v>1</v>
      </c>
      <c r="H69" t="s">
        <v>2382</v>
      </c>
    </row>
    <row r="70" spans="1:8" x14ac:dyDescent="0.35">
      <c r="A70" t="s">
        <v>2304</v>
      </c>
      <c r="B70">
        <v>35.53</v>
      </c>
      <c r="C70">
        <v>4.3600000000000003</v>
      </c>
      <c r="D70" t="s">
        <v>2382</v>
      </c>
      <c r="E70" t="s">
        <v>2380</v>
      </c>
      <c r="F70" t="s">
        <v>2380</v>
      </c>
      <c r="G70" t="s">
        <v>2381</v>
      </c>
      <c r="H70" t="s">
        <v>2382</v>
      </c>
    </row>
    <row r="71" spans="1:8" x14ac:dyDescent="0.35">
      <c r="A71" t="s">
        <v>2303</v>
      </c>
      <c r="B71">
        <v>30.8</v>
      </c>
      <c r="C71">
        <v>9.77</v>
      </c>
      <c r="D71" t="s">
        <v>2380</v>
      </c>
      <c r="E71" t="s">
        <v>2380</v>
      </c>
      <c r="F71" t="s">
        <v>2380</v>
      </c>
      <c r="G71" t="s">
        <v>2381</v>
      </c>
      <c r="H71" t="s">
        <v>2382</v>
      </c>
    </row>
    <row r="72" spans="1:8" x14ac:dyDescent="0.35">
      <c r="A72" t="s">
        <v>2302</v>
      </c>
      <c r="B72">
        <v>38.39</v>
      </c>
      <c r="C72">
        <v>4.25</v>
      </c>
      <c r="D72" t="s">
        <v>2380</v>
      </c>
      <c r="E72" t="s">
        <v>2380</v>
      </c>
      <c r="F72" t="s">
        <v>2380</v>
      </c>
      <c r="G72">
        <v>1</v>
      </c>
      <c r="H72" t="s">
        <v>2382</v>
      </c>
    </row>
    <row r="73" spans="1:8" x14ac:dyDescent="0.35">
      <c r="A73" t="s">
        <v>2301</v>
      </c>
      <c r="B73">
        <v>32.299999999999997</v>
      </c>
      <c r="C73">
        <v>4.76</v>
      </c>
      <c r="D73" t="s">
        <v>2380</v>
      </c>
      <c r="E73" t="s">
        <v>2380</v>
      </c>
      <c r="F73" t="s">
        <v>2380</v>
      </c>
      <c r="G73">
        <v>2</v>
      </c>
      <c r="H73" t="s">
        <v>2382</v>
      </c>
    </row>
    <row r="74" spans="1:8" x14ac:dyDescent="0.35">
      <c r="A74" t="s">
        <v>2300</v>
      </c>
      <c r="B74">
        <v>48.8</v>
      </c>
      <c r="C74">
        <v>6.22</v>
      </c>
      <c r="D74" t="s">
        <v>2382</v>
      </c>
      <c r="E74" t="s">
        <v>2380</v>
      </c>
      <c r="F74" t="s">
        <v>2380</v>
      </c>
      <c r="G74">
        <v>2</v>
      </c>
      <c r="H74" t="s">
        <v>2382</v>
      </c>
    </row>
    <row r="75" spans="1:8" x14ac:dyDescent="0.35">
      <c r="A75" t="s">
        <v>2299</v>
      </c>
      <c r="B75">
        <v>45.5</v>
      </c>
      <c r="C75">
        <v>7.96</v>
      </c>
      <c r="D75" t="s">
        <v>2380</v>
      </c>
      <c r="E75" t="s">
        <v>2380</v>
      </c>
      <c r="F75" t="s">
        <v>2380</v>
      </c>
      <c r="G75" t="s">
        <v>2381</v>
      </c>
      <c r="H75" t="s">
        <v>2382</v>
      </c>
    </row>
    <row r="76" spans="1:8" x14ac:dyDescent="0.35">
      <c r="A76" t="s">
        <v>2298</v>
      </c>
      <c r="B76">
        <v>53.61</v>
      </c>
      <c r="C76">
        <v>10.92</v>
      </c>
      <c r="D76" t="s">
        <v>2382</v>
      </c>
      <c r="E76" t="s">
        <v>2380</v>
      </c>
      <c r="F76" t="s">
        <v>2380</v>
      </c>
      <c r="G76">
        <v>1</v>
      </c>
      <c r="H76" t="s">
        <v>2382</v>
      </c>
    </row>
    <row r="77" spans="1:8" x14ac:dyDescent="0.35">
      <c r="A77" t="s">
        <v>2297</v>
      </c>
      <c r="B77">
        <v>36.19</v>
      </c>
      <c r="C77">
        <v>11.51</v>
      </c>
      <c r="D77" t="s">
        <v>2382</v>
      </c>
      <c r="E77" t="s">
        <v>2380</v>
      </c>
      <c r="F77" t="s">
        <v>2380</v>
      </c>
      <c r="G77">
        <v>1</v>
      </c>
      <c r="H77" t="s">
        <v>2382</v>
      </c>
    </row>
    <row r="78" spans="1:8" x14ac:dyDescent="0.35">
      <c r="A78" t="s">
        <v>2296</v>
      </c>
      <c r="B78">
        <v>34.6</v>
      </c>
      <c r="C78">
        <v>5.99</v>
      </c>
      <c r="D78" t="s">
        <v>2382</v>
      </c>
      <c r="E78" t="s">
        <v>2380</v>
      </c>
      <c r="F78" t="s">
        <v>2380</v>
      </c>
      <c r="G78" t="s">
        <v>2381</v>
      </c>
      <c r="H78" t="s">
        <v>2382</v>
      </c>
    </row>
    <row r="79" spans="1:8" x14ac:dyDescent="0.35">
      <c r="A79" t="s">
        <v>2295</v>
      </c>
      <c r="B79">
        <v>54.12</v>
      </c>
      <c r="C79">
        <v>11.57</v>
      </c>
      <c r="D79" t="s">
        <v>2380</v>
      </c>
      <c r="E79" t="s">
        <v>2380</v>
      </c>
      <c r="F79" t="s">
        <v>2380</v>
      </c>
      <c r="G79" t="s">
        <v>2381</v>
      </c>
      <c r="H79" t="s">
        <v>2382</v>
      </c>
    </row>
    <row r="80" spans="1:8" x14ac:dyDescent="0.35">
      <c r="A80" t="s">
        <v>2294</v>
      </c>
      <c r="B80">
        <v>48.82</v>
      </c>
      <c r="C80">
        <v>6.67</v>
      </c>
      <c r="D80" t="s">
        <v>2382</v>
      </c>
      <c r="E80" t="s">
        <v>2380</v>
      </c>
      <c r="F80" t="s">
        <v>2380</v>
      </c>
      <c r="G80" t="s">
        <v>2381</v>
      </c>
      <c r="H80" t="s">
        <v>2382</v>
      </c>
    </row>
    <row r="81" spans="1:8" x14ac:dyDescent="0.35">
      <c r="A81" t="s">
        <v>2293</v>
      </c>
      <c r="B81">
        <v>51.01</v>
      </c>
      <c r="C81">
        <v>9.1999999999999993</v>
      </c>
      <c r="D81" t="s">
        <v>2380</v>
      </c>
      <c r="E81" t="s">
        <v>2380</v>
      </c>
      <c r="F81" t="s">
        <v>2380</v>
      </c>
      <c r="G81" t="s">
        <v>2381</v>
      </c>
      <c r="H81" t="s">
        <v>2382</v>
      </c>
    </row>
    <row r="82" spans="1:8" x14ac:dyDescent="0.35">
      <c r="A82" t="s">
        <v>2292</v>
      </c>
      <c r="B82">
        <v>45.65</v>
      </c>
      <c r="C82">
        <v>5.1100000000000003</v>
      </c>
      <c r="D82" t="s">
        <v>2382</v>
      </c>
      <c r="E82" t="s">
        <v>2380</v>
      </c>
      <c r="F82" t="s">
        <v>2380</v>
      </c>
      <c r="G82">
        <v>1</v>
      </c>
      <c r="H82" t="s">
        <v>2382</v>
      </c>
    </row>
    <row r="83" spans="1:8" x14ac:dyDescent="0.35">
      <c r="A83" t="s">
        <v>2291</v>
      </c>
      <c r="B83">
        <v>52.9</v>
      </c>
      <c r="C83">
        <v>5.34</v>
      </c>
      <c r="D83" t="s">
        <v>2380</v>
      </c>
      <c r="E83" t="s">
        <v>2380</v>
      </c>
      <c r="F83" t="s">
        <v>2380</v>
      </c>
      <c r="G83" t="s">
        <v>2381</v>
      </c>
      <c r="H83" t="s">
        <v>2382</v>
      </c>
    </row>
    <row r="84" spans="1:8" x14ac:dyDescent="0.35">
      <c r="A84" t="s">
        <v>2290</v>
      </c>
      <c r="B84">
        <v>45.41</v>
      </c>
      <c r="C84">
        <v>4.03</v>
      </c>
      <c r="D84" t="s">
        <v>2382</v>
      </c>
      <c r="E84" t="s">
        <v>2380</v>
      </c>
      <c r="F84" t="s">
        <v>2380</v>
      </c>
      <c r="G84">
        <v>1</v>
      </c>
      <c r="H84" t="s">
        <v>2382</v>
      </c>
    </row>
    <row r="85" spans="1:8" x14ac:dyDescent="0.35">
      <c r="A85" t="s">
        <v>2289</v>
      </c>
      <c r="B85">
        <v>49.41</v>
      </c>
      <c r="C85">
        <v>4.2300000000000004</v>
      </c>
      <c r="D85" t="s">
        <v>2382</v>
      </c>
      <c r="E85" t="s">
        <v>2380</v>
      </c>
      <c r="F85" t="s">
        <v>2383</v>
      </c>
      <c r="G85">
        <v>1</v>
      </c>
      <c r="H85" t="s">
        <v>2382</v>
      </c>
    </row>
    <row r="86" spans="1:8" x14ac:dyDescent="0.35">
      <c r="A86" t="s">
        <v>2288</v>
      </c>
      <c r="B86">
        <v>31.824999999999999</v>
      </c>
      <c r="C86">
        <v>4.0599999999999996</v>
      </c>
      <c r="D86" t="s">
        <v>2380</v>
      </c>
      <c r="E86" t="s">
        <v>2380</v>
      </c>
      <c r="F86" t="s">
        <v>2380</v>
      </c>
      <c r="G86">
        <v>2</v>
      </c>
      <c r="H86" t="s">
        <v>2382</v>
      </c>
    </row>
    <row r="87" spans="1:8" x14ac:dyDescent="0.35">
      <c r="A87" t="s">
        <v>2287</v>
      </c>
      <c r="B87">
        <v>51.28</v>
      </c>
      <c r="C87">
        <v>4.68</v>
      </c>
      <c r="D87" t="s">
        <v>2380</v>
      </c>
      <c r="E87" t="s">
        <v>2380</v>
      </c>
      <c r="F87" t="s">
        <v>2380</v>
      </c>
      <c r="G87">
        <v>2</v>
      </c>
      <c r="H87" t="s">
        <v>2382</v>
      </c>
    </row>
    <row r="88" spans="1:8" x14ac:dyDescent="0.35">
      <c r="A88" t="s">
        <v>2286</v>
      </c>
      <c r="B88">
        <v>34.96</v>
      </c>
      <c r="C88">
        <v>4.34</v>
      </c>
      <c r="D88" t="s">
        <v>2380</v>
      </c>
      <c r="E88" t="s">
        <v>2380</v>
      </c>
      <c r="F88" t="s">
        <v>2383</v>
      </c>
      <c r="G88">
        <v>1</v>
      </c>
      <c r="H88" t="s">
        <v>2382</v>
      </c>
    </row>
    <row r="89" spans="1:8" x14ac:dyDescent="0.35">
      <c r="A89" t="s">
        <v>2285</v>
      </c>
      <c r="B89">
        <v>33.11</v>
      </c>
      <c r="C89">
        <v>10.51</v>
      </c>
      <c r="D89" t="s">
        <v>2380</v>
      </c>
      <c r="E89" t="s">
        <v>2380</v>
      </c>
      <c r="F89" t="s">
        <v>2380</v>
      </c>
      <c r="G89" t="s">
        <v>2381</v>
      </c>
      <c r="H89" t="s">
        <v>2382</v>
      </c>
    </row>
    <row r="90" spans="1:8" x14ac:dyDescent="0.35">
      <c r="A90" t="s">
        <v>2284</v>
      </c>
      <c r="B90">
        <v>54.74</v>
      </c>
      <c r="C90">
        <v>5.84</v>
      </c>
      <c r="D90" t="s">
        <v>2382</v>
      </c>
      <c r="E90" t="s">
        <v>2380</v>
      </c>
      <c r="F90" t="s">
        <v>2383</v>
      </c>
      <c r="G90">
        <v>1</v>
      </c>
      <c r="H90" t="s">
        <v>2382</v>
      </c>
    </row>
    <row r="91" spans="1:8" x14ac:dyDescent="0.35">
      <c r="A91" t="s">
        <v>2283</v>
      </c>
      <c r="B91">
        <v>32.56</v>
      </c>
      <c r="C91">
        <v>5.41</v>
      </c>
      <c r="D91" t="s">
        <v>2380</v>
      </c>
      <c r="E91" t="s">
        <v>2380</v>
      </c>
      <c r="F91" t="s">
        <v>2383</v>
      </c>
      <c r="G91">
        <v>1</v>
      </c>
      <c r="H91" t="s">
        <v>2382</v>
      </c>
    </row>
    <row r="92" spans="1:8" x14ac:dyDescent="0.35">
      <c r="A92" t="s">
        <v>2282</v>
      </c>
      <c r="B92">
        <v>39.049999999999997</v>
      </c>
      <c r="C92">
        <v>6.06</v>
      </c>
      <c r="D92" t="s">
        <v>2380</v>
      </c>
      <c r="E92" t="s">
        <v>2380</v>
      </c>
      <c r="F92" t="s">
        <v>2380</v>
      </c>
      <c r="G92">
        <v>1</v>
      </c>
      <c r="H92" t="s">
        <v>2382</v>
      </c>
    </row>
    <row r="93" spans="1:8" x14ac:dyDescent="0.35">
      <c r="A93" t="s">
        <v>2281</v>
      </c>
      <c r="B93">
        <v>42.75</v>
      </c>
      <c r="C93">
        <v>4.22</v>
      </c>
      <c r="D93" t="s">
        <v>2380</v>
      </c>
      <c r="E93" t="s">
        <v>2380</v>
      </c>
      <c r="F93" t="s">
        <v>2380</v>
      </c>
      <c r="G93" t="s">
        <v>2381</v>
      </c>
      <c r="H93" t="s">
        <v>2382</v>
      </c>
    </row>
    <row r="94" spans="1:8" x14ac:dyDescent="0.35">
      <c r="A94" t="s">
        <v>2280</v>
      </c>
      <c r="B94">
        <v>50.58</v>
      </c>
      <c r="C94">
        <v>5.12</v>
      </c>
      <c r="D94" t="s">
        <v>2380</v>
      </c>
      <c r="E94" t="s">
        <v>2380</v>
      </c>
      <c r="F94" t="s">
        <v>2380</v>
      </c>
      <c r="G94">
        <v>2</v>
      </c>
      <c r="H94" t="s">
        <v>2382</v>
      </c>
    </row>
    <row r="95" spans="1:8" x14ac:dyDescent="0.35">
      <c r="A95" t="s">
        <v>2279</v>
      </c>
      <c r="B95">
        <v>30.495000000000001</v>
      </c>
      <c r="C95">
        <v>4.57</v>
      </c>
      <c r="D95" t="s">
        <v>2382</v>
      </c>
      <c r="E95" t="s">
        <v>2380</v>
      </c>
      <c r="F95" t="s">
        <v>2380</v>
      </c>
      <c r="G95" t="s">
        <v>2381</v>
      </c>
      <c r="H95" t="s">
        <v>2382</v>
      </c>
    </row>
    <row r="96" spans="1:8" x14ac:dyDescent="0.35">
      <c r="A96" t="s">
        <v>2278</v>
      </c>
      <c r="B96">
        <v>48.31</v>
      </c>
      <c r="C96">
        <v>9.58</v>
      </c>
      <c r="D96" t="s">
        <v>2382</v>
      </c>
      <c r="E96" t="s">
        <v>2380</v>
      </c>
      <c r="F96" t="s">
        <v>2380</v>
      </c>
      <c r="G96">
        <v>2</v>
      </c>
      <c r="H96" t="s">
        <v>2382</v>
      </c>
    </row>
    <row r="97" spans="1:8" x14ac:dyDescent="0.35">
      <c r="A97" t="s">
        <v>2277</v>
      </c>
      <c r="B97">
        <v>48.99</v>
      </c>
      <c r="C97">
        <v>9.7799999999999994</v>
      </c>
      <c r="D97" t="s">
        <v>2382</v>
      </c>
      <c r="E97" t="s">
        <v>2380</v>
      </c>
      <c r="F97" t="s">
        <v>2380</v>
      </c>
      <c r="G97">
        <v>1</v>
      </c>
      <c r="H97" t="s">
        <v>2382</v>
      </c>
    </row>
    <row r="98" spans="1:8" x14ac:dyDescent="0.35">
      <c r="A98" t="s">
        <v>2276</v>
      </c>
      <c r="B98">
        <v>38.39</v>
      </c>
      <c r="C98">
        <v>4.1100000000000003</v>
      </c>
      <c r="D98" t="s">
        <v>2382</v>
      </c>
      <c r="E98" t="s">
        <v>2380</v>
      </c>
      <c r="F98" t="s">
        <v>2380</v>
      </c>
      <c r="G98" t="s">
        <v>2381</v>
      </c>
      <c r="H98" t="s">
        <v>2382</v>
      </c>
    </row>
    <row r="99" spans="1:8" x14ac:dyDescent="0.35">
      <c r="A99" t="s">
        <v>2275</v>
      </c>
      <c r="B99">
        <v>44.34</v>
      </c>
      <c r="C99">
        <v>4.0199999999999996</v>
      </c>
      <c r="D99" t="s">
        <v>2382</v>
      </c>
      <c r="E99" t="s">
        <v>2380</v>
      </c>
      <c r="F99" t="s">
        <v>2380</v>
      </c>
      <c r="G99">
        <v>2</v>
      </c>
      <c r="H99" t="s">
        <v>2382</v>
      </c>
    </row>
    <row r="100" spans="1:8" x14ac:dyDescent="0.35">
      <c r="A100" t="s">
        <v>2274</v>
      </c>
      <c r="B100">
        <v>41.51</v>
      </c>
      <c r="C100">
        <v>6.92</v>
      </c>
      <c r="D100" t="s">
        <v>2380</v>
      </c>
      <c r="E100" t="s">
        <v>2380</v>
      </c>
      <c r="F100" t="s">
        <v>2380</v>
      </c>
      <c r="G100" t="s">
        <v>2381</v>
      </c>
      <c r="H100" t="s">
        <v>2382</v>
      </c>
    </row>
    <row r="101" spans="1:8" x14ac:dyDescent="0.35">
      <c r="A101" t="s">
        <v>2273</v>
      </c>
      <c r="B101">
        <v>48.2</v>
      </c>
      <c r="C101">
        <v>4.84</v>
      </c>
      <c r="D101" t="s">
        <v>2380</v>
      </c>
      <c r="E101" t="s">
        <v>2380</v>
      </c>
      <c r="F101" t="s">
        <v>2380</v>
      </c>
      <c r="G101" t="s">
        <v>2381</v>
      </c>
      <c r="H101" t="s">
        <v>2382</v>
      </c>
    </row>
    <row r="102" spans="1:8" x14ac:dyDescent="0.35">
      <c r="A102" t="s">
        <v>2272</v>
      </c>
      <c r="B102">
        <v>35.75</v>
      </c>
      <c r="C102">
        <v>8</v>
      </c>
      <c r="D102" t="s">
        <v>2382</v>
      </c>
      <c r="E102" t="s">
        <v>2380</v>
      </c>
      <c r="F102" t="s">
        <v>2380</v>
      </c>
      <c r="G102" t="s">
        <v>2381</v>
      </c>
      <c r="H102" t="s">
        <v>2382</v>
      </c>
    </row>
    <row r="103" spans="1:8" x14ac:dyDescent="0.35">
      <c r="A103" t="s">
        <v>2271</v>
      </c>
      <c r="B103">
        <v>53.81</v>
      </c>
      <c r="C103">
        <v>8.77</v>
      </c>
      <c r="D103" t="s">
        <v>2382</v>
      </c>
      <c r="E103" t="s">
        <v>2380</v>
      </c>
      <c r="F103" t="s">
        <v>2380</v>
      </c>
      <c r="G103" t="s">
        <v>2381</v>
      </c>
      <c r="H103" t="s">
        <v>2382</v>
      </c>
    </row>
    <row r="104" spans="1:8" x14ac:dyDescent="0.35">
      <c r="A104" t="s">
        <v>2270</v>
      </c>
      <c r="B104">
        <v>49.48</v>
      </c>
      <c r="C104">
        <v>4.96</v>
      </c>
      <c r="D104" t="s">
        <v>2380</v>
      </c>
      <c r="E104" t="s">
        <v>2380</v>
      </c>
      <c r="F104" t="s">
        <v>2383</v>
      </c>
      <c r="G104">
        <v>1</v>
      </c>
      <c r="H104" t="s">
        <v>2382</v>
      </c>
    </row>
    <row r="105" spans="1:8" x14ac:dyDescent="0.35">
      <c r="A105" t="s">
        <v>2269</v>
      </c>
      <c r="B105">
        <v>34.1</v>
      </c>
      <c r="C105">
        <v>4.43</v>
      </c>
      <c r="D105" t="s">
        <v>2382</v>
      </c>
      <c r="E105" t="s">
        <v>2380</v>
      </c>
      <c r="F105" t="s">
        <v>2380</v>
      </c>
      <c r="G105" t="s">
        <v>2381</v>
      </c>
      <c r="H105" t="s">
        <v>2382</v>
      </c>
    </row>
    <row r="106" spans="1:8" x14ac:dyDescent="0.35">
      <c r="A106" t="s">
        <v>2268</v>
      </c>
      <c r="B106">
        <v>35.299999999999997</v>
      </c>
      <c r="C106">
        <v>5.82</v>
      </c>
      <c r="D106" t="s">
        <v>2382</v>
      </c>
      <c r="E106" t="s">
        <v>2380</v>
      </c>
      <c r="F106" t="s">
        <v>2383</v>
      </c>
      <c r="G106">
        <v>1</v>
      </c>
      <c r="H106" t="s">
        <v>2382</v>
      </c>
    </row>
    <row r="107" spans="1:8" x14ac:dyDescent="0.35">
      <c r="A107" t="s">
        <v>2267</v>
      </c>
      <c r="B107">
        <v>43.83</v>
      </c>
      <c r="C107">
        <v>6.03</v>
      </c>
      <c r="D107" t="s">
        <v>2382</v>
      </c>
      <c r="E107" t="s">
        <v>2380</v>
      </c>
      <c r="F107" t="s">
        <v>2380</v>
      </c>
      <c r="G107">
        <v>2</v>
      </c>
      <c r="H107" t="s">
        <v>2382</v>
      </c>
    </row>
    <row r="108" spans="1:8" x14ac:dyDescent="0.35">
      <c r="A108" t="s">
        <v>2266</v>
      </c>
      <c r="B108">
        <v>50.07</v>
      </c>
      <c r="C108">
        <v>9.27</v>
      </c>
      <c r="D108" t="s">
        <v>2380</v>
      </c>
      <c r="E108" t="s">
        <v>2380</v>
      </c>
      <c r="F108" t="s">
        <v>2380</v>
      </c>
      <c r="G108" t="s">
        <v>2381</v>
      </c>
      <c r="H108" t="s">
        <v>2382</v>
      </c>
    </row>
    <row r="109" spans="1:8" x14ac:dyDescent="0.35">
      <c r="A109" t="s">
        <v>2265</v>
      </c>
      <c r="B109">
        <v>32.774999999999999</v>
      </c>
      <c r="C109">
        <v>5.53</v>
      </c>
      <c r="D109" t="s">
        <v>2380</v>
      </c>
      <c r="E109" t="s">
        <v>2380</v>
      </c>
      <c r="F109" t="s">
        <v>2380</v>
      </c>
      <c r="G109" t="s">
        <v>2381</v>
      </c>
      <c r="H109" t="s">
        <v>2382</v>
      </c>
    </row>
    <row r="110" spans="1:8" x14ac:dyDescent="0.35">
      <c r="A110" t="s">
        <v>2264</v>
      </c>
      <c r="B110">
        <v>34.104999999999997</v>
      </c>
      <c r="C110">
        <v>5.07</v>
      </c>
      <c r="D110" t="s">
        <v>2380</v>
      </c>
      <c r="E110" t="s">
        <v>2380</v>
      </c>
      <c r="F110" t="s">
        <v>2380</v>
      </c>
      <c r="G110">
        <v>1</v>
      </c>
      <c r="H110" t="s">
        <v>2382</v>
      </c>
    </row>
    <row r="111" spans="1:8" x14ac:dyDescent="0.35">
      <c r="A111" t="s">
        <v>2263</v>
      </c>
      <c r="B111">
        <v>48.93</v>
      </c>
      <c r="C111">
        <v>11.17</v>
      </c>
      <c r="D111" t="s">
        <v>2382</v>
      </c>
      <c r="E111" t="s">
        <v>2380</v>
      </c>
      <c r="F111" t="s">
        <v>2380</v>
      </c>
      <c r="G111">
        <v>1</v>
      </c>
      <c r="H111" t="s">
        <v>2382</v>
      </c>
    </row>
    <row r="112" spans="1:8" x14ac:dyDescent="0.35">
      <c r="A112" t="s">
        <v>2262</v>
      </c>
      <c r="B112">
        <v>37.07</v>
      </c>
      <c r="C112">
        <v>6.14</v>
      </c>
      <c r="D112" t="s">
        <v>2382</v>
      </c>
      <c r="E112" t="s">
        <v>2380</v>
      </c>
      <c r="F112" t="s">
        <v>2380</v>
      </c>
      <c r="G112" t="s">
        <v>2381</v>
      </c>
      <c r="H112" t="s">
        <v>2382</v>
      </c>
    </row>
    <row r="113" spans="1:8" x14ac:dyDescent="0.35">
      <c r="A113" t="s">
        <v>2261</v>
      </c>
      <c r="B113">
        <v>51.51</v>
      </c>
      <c r="C113">
        <v>6.26</v>
      </c>
      <c r="D113" t="s">
        <v>2382</v>
      </c>
      <c r="E113" t="s">
        <v>2380</v>
      </c>
      <c r="F113" t="s">
        <v>2383</v>
      </c>
      <c r="G113">
        <v>1</v>
      </c>
      <c r="H113" t="s">
        <v>2382</v>
      </c>
    </row>
    <row r="114" spans="1:8" x14ac:dyDescent="0.35">
      <c r="A114" t="s">
        <v>2260</v>
      </c>
      <c r="B114">
        <v>34.799999999999997</v>
      </c>
      <c r="C114">
        <v>4.72</v>
      </c>
      <c r="D114" t="s">
        <v>2382</v>
      </c>
      <c r="E114" t="s">
        <v>2380</v>
      </c>
      <c r="F114" t="s">
        <v>2380</v>
      </c>
      <c r="G114" t="s">
        <v>2381</v>
      </c>
      <c r="H114" t="s">
        <v>2382</v>
      </c>
    </row>
    <row r="115" spans="1:8" x14ac:dyDescent="0.35">
      <c r="A115" t="s">
        <v>2259</v>
      </c>
      <c r="B115">
        <v>36.67</v>
      </c>
      <c r="C115">
        <v>5.18</v>
      </c>
      <c r="D115" t="s">
        <v>2380</v>
      </c>
      <c r="E115" t="s">
        <v>2380</v>
      </c>
      <c r="F115" t="s">
        <v>2380</v>
      </c>
      <c r="G115">
        <v>1</v>
      </c>
      <c r="H115" t="s">
        <v>2382</v>
      </c>
    </row>
    <row r="116" spans="1:8" x14ac:dyDescent="0.35">
      <c r="A116" t="s">
        <v>2258</v>
      </c>
      <c r="B116">
        <v>30.9</v>
      </c>
      <c r="C116">
        <v>9.4</v>
      </c>
      <c r="D116" t="s">
        <v>2380</v>
      </c>
      <c r="E116" t="s">
        <v>2380</v>
      </c>
      <c r="F116" t="s">
        <v>2380</v>
      </c>
      <c r="G116">
        <v>2</v>
      </c>
      <c r="H116" t="s">
        <v>2382</v>
      </c>
    </row>
    <row r="117" spans="1:8" x14ac:dyDescent="0.35">
      <c r="A117" t="s">
        <v>2257</v>
      </c>
      <c r="B117">
        <v>30.495000000000001</v>
      </c>
      <c r="C117">
        <v>6.29</v>
      </c>
      <c r="D117" t="s">
        <v>2380</v>
      </c>
      <c r="E117" t="s">
        <v>2380</v>
      </c>
      <c r="F117" t="s">
        <v>2380</v>
      </c>
      <c r="G117" t="s">
        <v>2381</v>
      </c>
      <c r="H117" t="s">
        <v>2382</v>
      </c>
    </row>
    <row r="118" spans="1:8" x14ac:dyDescent="0.35">
      <c r="A118" t="s">
        <v>2256</v>
      </c>
      <c r="B118">
        <v>44.88</v>
      </c>
      <c r="C118">
        <v>6.04</v>
      </c>
      <c r="D118" t="s">
        <v>2380</v>
      </c>
      <c r="E118" t="s">
        <v>2380</v>
      </c>
      <c r="F118" t="s">
        <v>2383</v>
      </c>
      <c r="G118">
        <v>1</v>
      </c>
      <c r="H118" t="s">
        <v>2382</v>
      </c>
    </row>
    <row r="119" spans="1:8" x14ac:dyDescent="0.35">
      <c r="A119" t="s">
        <v>2255</v>
      </c>
      <c r="B119">
        <v>44.32</v>
      </c>
      <c r="C119">
        <v>10.55</v>
      </c>
      <c r="D119" t="s">
        <v>2380</v>
      </c>
      <c r="E119" t="s">
        <v>2380</v>
      </c>
      <c r="F119" t="s">
        <v>2380</v>
      </c>
      <c r="G119" t="s">
        <v>2381</v>
      </c>
      <c r="H119" t="s">
        <v>2382</v>
      </c>
    </row>
    <row r="120" spans="1:8" x14ac:dyDescent="0.35">
      <c r="A120" t="s">
        <v>2254</v>
      </c>
      <c r="B120">
        <v>46.39</v>
      </c>
      <c r="C120">
        <v>5.09</v>
      </c>
      <c r="D120" t="s">
        <v>2380</v>
      </c>
      <c r="E120" t="s">
        <v>2380</v>
      </c>
      <c r="F120" t="s">
        <v>2380</v>
      </c>
      <c r="G120" t="s">
        <v>2381</v>
      </c>
      <c r="H120" t="s">
        <v>2382</v>
      </c>
    </row>
    <row r="121" spans="1:8" x14ac:dyDescent="0.35">
      <c r="A121" t="s">
        <v>2253</v>
      </c>
      <c r="B121">
        <v>42.13</v>
      </c>
      <c r="C121">
        <v>5.2</v>
      </c>
      <c r="D121" t="s">
        <v>2382</v>
      </c>
      <c r="E121" t="s">
        <v>2380</v>
      </c>
      <c r="F121" t="s">
        <v>2380</v>
      </c>
      <c r="G121">
        <v>1</v>
      </c>
      <c r="H121" t="s">
        <v>2382</v>
      </c>
    </row>
    <row r="122" spans="1:8" x14ac:dyDescent="0.35">
      <c r="A122" t="s">
        <v>2252</v>
      </c>
      <c r="B122">
        <v>30.78</v>
      </c>
      <c r="C122">
        <v>8.4499999999999993</v>
      </c>
      <c r="D122" t="s">
        <v>2382</v>
      </c>
      <c r="E122" t="s">
        <v>2380</v>
      </c>
      <c r="F122" t="s">
        <v>2380</v>
      </c>
      <c r="G122" t="s">
        <v>2381</v>
      </c>
      <c r="H122" t="s">
        <v>2382</v>
      </c>
    </row>
    <row r="123" spans="1:8" x14ac:dyDescent="0.35">
      <c r="A123" t="s">
        <v>2251</v>
      </c>
      <c r="B123">
        <v>31.35</v>
      </c>
      <c r="C123">
        <v>9.5399999999999991</v>
      </c>
      <c r="D123" t="s">
        <v>2380</v>
      </c>
      <c r="E123" t="s">
        <v>2380</v>
      </c>
      <c r="F123" t="s">
        <v>2380</v>
      </c>
      <c r="G123" t="s">
        <v>2381</v>
      </c>
      <c r="H123" t="s">
        <v>2382</v>
      </c>
    </row>
    <row r="124" spans="1:8" x14ac:dyDescent="0.35">
      <c r="A124" t="s">
        <v>2250</v>
      </c>
      <c r="B124">
        <v>41.46</v>
      </c>
      <c r="C124">
        <v>4.99</v>
      </c>
      <c r="D124" t="s">
        <v>2382</v>
      </c>
      <c r="E124" t="s">
        <v>2380</v>
      </c>
      <c r="F124" t="s">
        <v>2380</v>
      </c>
      <c r="G124">
        <v>2</v>
      </c>
      <c r="H124" t="s">
        <v>2382</v>
      </c>
    </row>
    <row r="125" spans="1:8" x14ac:dyDescent="0.35">
      <c r="A125" t="s">
        <v>2249</v>
      </c>
      <c r="B125">
        <v>48</v>
      </c>
      <c r="C125">
        <v>10.54</v>
      </c>
      <c r="D125" t="s">
        <v>2380</v>
      </c>
      <c r="E125" t="s">
        <v>2380</v>
      </c>
      <c r="F125" t="s">
        <v>2380</v>
      </c>
      <c r="G125" t="s">
        <v>2381</v>
      </c>
      <c r="H125" t="s">
        <v>2382</v>
      </c>
    </row>
    <row r="126" spans="1:8" x14ac:dyDescent="0.35">
      <c r="A126" t="s">
        <v>2248</v>
      </c>
      <c r="B126">
        <v>49.13</v>
      </c>
      <c r="C126">
        <v>4.54</v>
      </c>
      <c r="D126" t="s">
        <v>2380</v>
      </c>
      <c r="E126" t="s">
        <v>2380</v>
      </c>
      <c r="F126" t="s">
        <v>2380</v>
      </c>
      <c r="G126" t="s">
        <v>2381</v>
      </c>
      <c r="H126" t="s">
        <v>2382</v>
      </c>
    </row>
    <row r="127" spans="1:8" x14ac:dyDescent="0.35">
      <c r="A127" t="s">
        <v>2247</v>
      </c>
      <c r="B127">
        <v>37.799999999999997</v>
      </c>
      <c r="C127">
        <v>6.29</v>
      </c>
      <c r="D127" t="s">
        <v>2380</v>
      </c>
      <c r="E127" t="s">
        <v>2380</v>
      </c>
      <c r="F127" t="s">
        <v>2380</v>
      </c>
      <c r="G127">
        <v>1</v>
      </c>
      <c r="H127" t="s">
        <v>2382</v>
      </c>
    </row>
    <row r="128" spans="1:8" x14ac:dyDescent="0.35">
      <c r="A128" t="s">
        <v>2246</v>
      </c>
      <c r="B128">
        <v>38.299999999999997</v>
      </c>
      <c r="C128">
        <v>9.51</v>
      </c>
      <c r="D128" t="s">
        <v>2380</v>
      </c>
      <c r="E128" t="s">
        <v>2380</v>
      </c>
      <c r="F128" t="s">
        <v>2380</v>
      </c>
      <c r="G128" t="s">
        <v>2381</v>
      </c>
      <c r="H128" t="s">
        <v>2382</v>
      </c>
    </row>
    <row r="129" spans="1:8" x14ac:dyDescent="0.35">
      <c r="A129" t="s">
        <v>2245</v>
      </c>
      <c r="B129">
        <v>32.774999999999999</v>
      </c>
      <c r="C129">
        <v>4.72</v>
      </c>
      <c r="D129" t="s">
        <v>2380</v>
      </c>
      <c r="E129" t="s">
        <v>2380</v>
      </c>
      <c r="F129" t="s">
        <v>2380</v>
      </c>
      <c r="G129" t="s">
        <v>2381</v>
      </c>
      <c r="H129" t="s">
        <v>2382</v>
      </c>
    </row>
    <row r="130" spans="1:8" x14ac:dyDescent="0.35">
      <c r="A130" t="s">
        <v>2244</v>
      </c>
      <c r="B130">
        <v>34.200000000000003</v>
      </c>
      <c r="C130">
        <v>5.91</v>
      </c>
      <c r="D130" t="s">
        <v>2382</v>
      </c>
      <c r="E130" t="s">
        <v>2380</v>
      </c>
      <c r="F130" t="s">
        <v>2380</v>
      </c>
      <c r="G130" t="s">
        <v>2381</v>
      </c>
      <c r="H130" t="s">
        <v>2382</v>
      </c>
    </row>
    <row r="131" spans="1:8" x14ac:dyDescent="0.35">
      <c r="A131" t="s">
        <v>2243</v>
      </c>
      <c r="B131">
        <v>30.2</v>
      </c>
      <c r="C131">
        <v>9.58</v>
      </c>
      <c r="D131" t="s">
        <v>2380</v>
      </c>
      <c r="E131" t="s">
        <v>2380</v>
      </c>
      <c r="F131" t="s">
        <v>2380</v>
      </c>
      <c r="G131" t="s">
        <v>2381</v>
      </c>
      <c r="H131" t="s">
        <v>2382</v>
      </c>
    </row>
    <row r="132" spans="1:8" x14ac:dyDescent="0.35">
      <c r="A132" t="s">
        <v>2242</v>
      </c>
      <c r="B132">
        <v>48.32</v>
      </c>
      <c r="C132">
        <v>5.77</v>
      </c>
      <c r="D132" t="s">
        <v>2380</v>
      </c>
      <c r="E132" t="s">
        <v>2380</v>
      </c>
      <c r="F132" t="s">
        <v>2380</v>
      </c>
      <c r="G132" t="s">
        <v>2381</v>
      </c>
      <c r="H132" t="s">
        <v>2382</v>
      </c>
    </row>
    <row r="133" spans="1:8" x14ac:dyDescent="0.35">
      <c r="A133" t="s">
        <v>2241</v>
      </c>
      <c r="B133">
        <v>44.86</v>
      </c>
      <c r="C133">
        <v>4.38</v>
      </c>
      <c r="D133" t="s">
        <v>2382</v>
      </c>
      <c r="E133" t="s">
        <v>2380</v>
      </c>
      <c r="F133" t="s">
        <v>2380</v>
      </c>
      <c r="G133" t="s">
        <v>2381</v>
      </c>
      <c r="H133" t="s">
        <v>2382</v>
      </c>
    </row>
    <row r="134" spans="1:8" x14ac:dyDescent="0.35">
      <c r="A134" t="s">
        <v>2240</v>
      </c>
      <c r="B134">
        <v>52.15</v>
      </c>
      <c r="C134">
        <v>5.65</v>
      </c>
      <c r="D134" t="s">
        <v>2380</v>
      </c>
      <c r="E134" t="s">
        <v>2380</v>
      </c>
      <c r="F134" t="s">
        <v>2380</v>
      </c>
      <c r="G134">
        <v>1</v>
      </c>
      <c r="H134" t="s">
        <v>2382</v>
      </c>
    </row>
    <row r="135" spans="1:8" x14ac:dyDescent="0.35">
      <c r="A135" t="s">
        <v>2239</v>
      </c>
      <c r="B135">
        <v>41.12</v>
      </c>
      <c r="C135">
        <v>7.54</v>
      </c>
      <c r="D135" t="s">
        <v>2382</v>
      </c>
      <c r="E135" t="s">
        <v>2380</v>
      </c>
      <c r="F135" t="s">
        <v>2380</v>
      </c>
      <c r="G135" t="s">
        <v>2381</v>
      </c>
      <c r="H135" t="s">
        <v>2382</v>
      </c>
    </row>
    <row r="136" spans="1:8" x14ac:dyDescent="0.35">
      <c r="A136" t="s">
        <v>2238</v>
      </c>
      <c r="B136">
        <v>38.39</v>
      </c>
      <c r="C136">
        <v>5.1100000000000003</v>
      </c>
      <c r="D136" t="s">
        <v>2382</v>
      </c>
      <c r="E136" t="s">
        <v>2380</v>
      </c>
      <c r="F136" t="s">
        <v>2380</v>
      </c>
      <c r="G136">
        <v>1</v>
      </c>
      <c r="H136" t="s">
        <v>2382</v>
      </c>
    </row>
    <row r="137" spans="1:8" x14ac:dyDescent="0.35">
      <c r="A137" t="s">
        <v>2237</v>
      </c>
      <c r="B137">
        <v>46.85</v>
      </c>
      <c r="C137">
        <v>4.25</v>
      </c>
      <c r="D137" t="s">
        <v>2380</v>
      </c>
      <c r="E137" t="s">
        <v>2380</v>
      </c>
      <c r="F137" t="s">
        <v>2383</v>
      </c>
      <c r="G137">
        <v>1</v>
      </c>
      <c r="H137" t="s">
        <v>2382</v>
      </c>
    </row>
    <row r="138" spans="1:8" x14ac:dyDescent="0.35">
      <c r="A138" t="s">
        <v>2236</v>
      </c>
      <c r="B138">
        <v>42.24</v>
      </c>
      <c r="C138">
        <v>5.55</v>
      </c>
      <c r="D138" t="s">
        <v>2380</v>
      </c>
      <c r="E138" t="s">
        <v>2382</v>
      </c>
      <c r="F138" t="s">
        <v>2380</v>
      </c>
      <c r="G138">
        <v>1</v>
      </c>
      <c r="H138" t="s">
        <v>2382</v>
      </c>
    </row>
    <row r="139" spans="1:8" x14ac:dyDescent="0.35">
      <c r="A139" t="s">
        <v>2235</v>
      </c>
      <c r="B139">
        <v>34.39</v>
      </c>
      <c r="C139">
        <v>5.78</v>
      </c>
      <c r="D139" t="s">
        <v>2380</v>
      </c>
      <c r="E139" t="s">
        <v>2380</v>
      </c>
      <c r="F139" t="s">
        <v>2380</v>
      </c>
      <c r="G139" t="s">
        <v>2381</v>
      </c>
      <c r="H139" t="s">
        <v>2382</v>
      </c>
    </row>
    <row r="140" spans="1:8" x14ac:dyDescent="0.35">
      <c r="A140" t="s">
        <v>2234</v>
      </c>
      <c r="B140">
        <v>42.89</v>
      </c>
      <c r="C140">
        <v>5.28</v>
      </c>
      <c r="D140" t="s">
        <v>2382</v>
      </c>
      <c r="E140" t="s">
        <v>2380</v>
      </c>
      <c r="F140" t="s">
        <v>2380</v>
      </c>
      <c r="G140" t="s">
        <v>2381</v>
      </c>
      <c r="H140" t="s">
        <v>2382</v>
      </c>
    </row>
    <row r="141" spans="1:8" x14ac:dyDescent="0.35">
      <c r="A141" t="s">
        <v>2233</v>
      </c>
      <c r="B141">
        <v>36.299999999999997</v>
      </c>
      <c r="C141">
        <v>5.39</v>
      </c>
      <c r="D141" t="s">
        <v>2380</v>
      </c>
      <c r="E141" t="s">
        <v>2380</v>
      </c>
      <c r="F141" t="s">
        <v>2380</v>
      </c>
      <c r="G141" t="s">
        <v>2381</v>
      </c>
      <c r="H141" t="s">
        <v>2382</v>
      </c>
    </row>
    <row r="142" spans="1:8" x14ac:dyDescent="0.35">
      <c r="A142" t="s">
        <v>2232</v>
      </c>
      <c r="B142">
        <v>35.200000000000003</v>
      </c>
      <c r="C142">
        <v>8.01</v>
      </c>
      <c r="D142" t="s">
        <v>2382</v>
      </c>
      <c r="E142" t="s">
        <v>2380</v>
      </c>
      <c r="F142" t="s">
        <v>2380</v>
      </c>
      <c r="G142">
        <v>1</v>
      </c>
      <c r="H142" t="s">
        <v>2382</v>
      </c>
    </row>
    <row r="143" spans="1:8" x14ac:dyDescent="0.35">
      <c r="A143" t="s">
        <v>2231</v>
      </c>
      <c r="B143">
        <v>53.62</v>
      </c>
      <c r="C143">
        <v>5.21</v>
      </c>
      <c r="D143" t="s">
        <v>2380</v>
      </c>
      <c r="E143" t="s">
        <v>2380</v>
      </c>
      <c r="F143" t="s">
        <v>2380</v>
      </c>
      <c r="G143" t="s">
        <v>2381</v>
      </c>
      <c r="H143" t="s">
        <v>2382</v>
      </c>
    </row>
    <row r="144" spans="1:8" x14ac:dyDescent="0.35">
      <c r="A144" t="s">
        <v>2230</v>
      </c>
      <c r="B144">
        <v>36.67</v>
      </c>
      <c r="C144">
        <v>6.27</v>
      </c>
      <c r="D144" t="s">
        <v>2380</v>
      </c>
      <c r="E144" t="s">
        <v>2380</v>
      </c>
      <c r="F144" t="s">
        <v>2380</v>
      </c>
      <c r="G144" t="s">
        <v>2381</v>
      </c>
      <c r="H144" t="s">
        <v>2382</v>
      </c>
    </row>
    <row r="145" spans="1:8" x14ac:dyDescent="0.35">
      <c r="A145" t="s">
        <v>2229</v>
      </c>
      <c r="B145">
        <v>33.4</v>
      </c>
      <c r="C145">
        <v>10.73</v>
      </c>
      <c r="D145" t="s">
        <v>2382</v>
      </c>
      <c r="E145" t="s">
        <v>2380</v>
      </c>
      <c r="F145" t="s">
        <v>2380</v>
      </c>
      <c r="G145">
        <v>1</v>
      </c>
      <c r="H145" t="s">
        <v>2382</v>
      </c>
    </row>
    <row r="146" spans="1:8" x14ac:dyDescent="0.35">
      <c r="A146" t="s">
        <v>2228</v>
      </c>
      <c r="B146">
        <v>42.71</v>
      </c>
      <c r="C146">
        <v>10.52</v>
      </c>
      <c r="D146" t="s">
        <v>2380</v>
      </c>
      <c r="E146" t="s">
        <v>2380</v>
      </c>
      <c r="F146" t="s">
        <v>2380</v>
      </c>
      <c r="G146" t="s">
        <v>2381</v>
      </c>
      <c r="H146" t="s">
        <v>2382</v>
      </c>
    </row>
    <row r="147" spans="1:8" x14ac:dyDescent="0.35">
      <c r="A147" t="s">
        <v>2227</v>
      </c>
      <c r="B147">
        <v>41.52</v>
      </c>
      <c r="C147">
        <v>11.82</v>
      </c>
      <c r="D147" t="s">
        <v>2382</v>
      </c>
      <c r="E147" t="s">
        <v>2380</v>
      </c>
      <c r="F147" t="s">
        <v>2380</v>
      </c>
      <c r="G147">
        <v>2</v>
      </c>
      <c r="H147" t="s">
        <v>2382</v>
      </c>
    </row>
    <row r="148" spans="1:8" x14ac:dyDescent="0.35">
      <c r="A148" t="s">
        <v>2226</v>
      </c>
      <c r="B148">
        <v>39.4</v>
      </c>
      <c r="C148">
        <v>6.76</v>
      </c>
      <c r="D148" t="s">
        <v>2380</v>
      </c>
      <c r="E148" t="s">
        <v>2380</v>
      </c>
      <c r="F148" t="s">
        <v>2380</v>
      </c>
      <c r="G148" t="s">
        <v>2381</v>
      </c>
      <c r="H148" t="s">
        <v>2382</v>
      </c>
    </row>
    <row r="149" spans="1:8" x14ac:dyDescent="0.35">
      <c r="A149" t="s">
        <v>2225</v>
      </c>
      <c r="B149">
        <v>46.45</v>
      </c>
      <c r="C149">
        <v>5.62</v>
      </c>
      <c r="D149" t="s">
        <v>2380</v>
      </c>
      <c r="E149" t="s">
        <v>2380</v>
      </c>
      <c r="F149" t="s">
        <v>2380</v>
      </c>
      <c r="G149" t="s">
        <v>2381</v>
      </c>
      <c r="H149" t="s">
        <v>2382</v>
      </c>
    </row>
    <row r="150" spans="1:8" x14ac:dyDescent="0.35">
      <c r="A150" t="s">
        <v>2224</v>
      </c>
      <c r="B150">
        <v>35.75</v>
      </c>
      <c r="C150">
        <v>4.1900000000000004</v>
      </c>
      <c r="D150" t="s">
        <v>2380</v>
      </c>
      <c r="E150" t="s">
        <v>2380</v>
      </c>
      <c r="F150" t="s">
        <v>2380</v>
      </c>
      <c r="G150" t="s">
        <v>2381</v>
      </c>
      <c r="H150" t="s">
        <v>2382</v>
      </c>
    </row>
    <row r="151" spans="1:8" x14ac:dyDescent="0.35">
      <c r="A151" t="s">
        <v>2223</v>
      </c>
      <c r="B151">
        <v>26.07</v>
      </c>
      <c r="C151">
        <v>5.32</v>
      </c>
      <c r="D151" t="s">
        <v>2380</v>
      </c>
      <c r="E151" t="s">
        <v>2380</v>
      </c>
      <c r="F151" t="s">
        <v>2380</v>
      </c>
      <c r="G151" t="s">
        <v>2381</v>
      </c>
      <c r="H151" t="s">
        <v>2382</v>
      </c>
    </row>
    <row r="152" spans="1:8" x14ac:dyDescent="0.35">
      <c r="A152" t="s">
        <v>2222</v>
      </c>
      <c r="B152">
        <v>36.54</v>
      </c>
      <c r="C152">
        <v>4.46</v>
      </c>
      <c r="D152" t="s">
        <v>2382</v>
      </c>
      <c r="E152" t="s">
        <v>2380</v>
      </c>
      <c r="F152" t="s">
        <v>2380</v>
      </c>
      <c r="G152">
        <v>1</v>
      </c>
      <c r="H152" t="s">
        <v>2382</v>
      </c>
    </row>
    <row r="153" spans="1:8" x14ac:dyDescent="0.35">
      <c r="A153" t="s">
        <v>2221</v>
      </c>
      <c r="B153">
        <v>51.64</v>
      </c>
      <c r="C153">
        <v>5.65</v>
      </c>
      <c r="D153" t="s">
        <v>2380</v>
      </c>
      <c r="E153" t="s">
        <v>2380</v>
      </c>
      <c r="F153" t="s">
        <v>2380</v>
      </c>
      <c r="G153" t="s">
        <v>2381</v>
      </c>
      <c r="H153" t="s">
        <v>2382</v>
      </c>
    </row>
    <row r="154" spans="1:8" x14ac:dyDescent="0.35">
      <c r="A154" t="s">
        <v>2220</v>
      </c>
      <c r="B154">
        <v>42.83</v>
      </c>
      <c r="C154">
        <v>6.04</v>
      </c>
      <c r="D154" t="s">
        <v>2380</v>
      </c>
      <c r="E154" t="s">
        <v>2380</v>
      </c>
      <c r="F154" t="s">
        <v>2380</v>
      </c>
      <c r="G154">
        <v>2</v>
      </c>
      <c r="H154" t="s">
        <v>2382</v>
      </c>
    </row>
    <row r="155" spans="1:8" x14ac:dyDescent="0.35">
      <c r="A155" t="s">
        <v>2219</v>
      </c>
      <c r="B155">
        <v>40.15</v>
      </c>
      <c r="C155">
        <v>5.76</v>
      </c>
      <c r="D155" t="s">
        <v>2380</v>
      </c>
      <c r="E155" t="s">
        <v>2380</v>
      </c>
      <c r="F155" t="s">
        <v>2380</v>
      </c>
      <c r="G155">
        <v>1</v>
      </c>
      <c r="H155" t="s">
        <v>2382</v>
      </c>
    </row>
    <row r="156" spans="1:8" x14ac:dyDescent="0.35">
      <c r="A156" t="s">
        <v>2218</v>
      </c>
      <c r="B156">
        <v>27.8</v>
      </c>
      <c r="C156">
        <v>4.3600000000000003</v>
      </c>
      <c r="D156" t="s">
        <v>2380</v>
      </c>
      <c r="E156" t="s">
        <v>2380</v>
      </c>
      <c r="F156" t="s">
        <v>2383</v>
      </c>
      <c r="G156">
        <v>1</v>
      </c>
      <c r="H156" t="s">
        <v>2382</v>
      </c>
    </row>
    <row r="157" spans="1:8" x14ac:dyDescent="0.35">
      <c r="A157" t="s">
        <v>2217</v>
      </c>
      <c r="B157">
        <v>45.81</v>
      </c>
      <c r="C157">
        <v>4.76</v>
      </c>
      <c r="D157" t="s">
        <v>2382</v>
      </c>
      <c r="E157" t="s">
        <v>2380</v>
      </c>
      <c r="F157" t="s">
        <v>2383</v>
      </c>
      <c r="G157">
        <v>1</v>
      </c>
      <c r="H157" t="s">
        <v>2382</v>
      </c>
    </row>
    <row r="158" spans="1:8" x14ac:dyDescent="0.35">
      <c r="A158" t="s">
        <v>2216</v>
      </c>
      <c r="B158">
        <v>34.43</v>
      </c>
      <c r="C158">
        <v>10.82</v>
      </c>
      <c r="D158" t="s">
        <v>2382</v>
      </c>
      <c r="E158" t="s">
        <v>2380</v>
      </c>
      <c r="F158" t="s">
        <v>2380</v>
      </c>
      <c r="G158">
        <v>1</v>
      </c>
      <c r="H158" t="s">
        <v>2382</v>
      </c>
    </row>
    <row r="159" spans="1:8" x14ac:dyDescent="0.35">
      <c r="A159" t="s">
        <v>2215</v>
      </c>
      <c r="B159">
        <v>41.33</v>
      </c>
      <c r="C159">
        <v>4.01</v>
      </c>
      <c r="D159" t="s">
        <v>2382</v>
      </c>
      <c r="E159" t="s">
        <v>2380</v>
      </c>
      <c r="F159" t="s">
        <v>2380</v>
      </c>
      <c r="G159" t="s">
        <v>2381</v>
      </c>
      <c r="H159" t="s">
        <v>2382</v>
      </c>
    </row>
    <row r="160" spans="1:8" x14ac:dyDescent="0.35">
      <c r="A160" t="s">
        <v>2214</v>
      </c>
      <c r="B160">
        <v>31.92</v>
      </c>
      <c r="C160">
        <v>5.12</v>
      </c>
      <c r="D160" t="s">
        <v>2382</v>
      </c>
      <c r="E160" t="s">
        <v>2380</v>
      </c>
      <c r="F160" t="s">
        <v>2380</v>
      </c>
      <c r="G160">
        <v>1</v>
      </c>
      <c r="H160" t="s">
        <v>2382</v>
      </c>
    </row>
    <row r="161" spans="1:8" x14ac:dyDescent="0.35">
      <c r="A161" t="s">
        <v>2213</v>
      </c>
      <c r="B161">
        <v>39.799999999999997</v>
      </c>
      <c r="C161">
        <v>10.54</v>
      </c>
      <c r="D161" t="s">
        <v>2382</v>
      </c>
      <c r="E161" t="s">
        <v>2380</v>
      </c>
      <c r="F161" t="s">
        <v>2380</v>
      </c>
      <c r="G161">
        <v>2</v>
      </c>
      <c r="H161" t="s">
        <v>2382</v>
      </c>
    </row>
    <row r="162" spans="1:8" x14ac:dyDescent="0.35">
      <c r="A162" t="s">
        <v>2212</v>
      </c>
      <c r="B162">
        <v>42.82</v>
      </c>
      <c r="C162">
        <v>4.21</v>
      </c>
      <c r="D162" t="s">
        <v>2380</v>
      </c>
      <c r="E162" t="s">
        <v>2380</v>
      </c>
      <c r="F162" t="s">
        <v>2380</v>
      </c>
      <c r="G162" t="s">
        <v>2381</v>
      </c>
      <c r="H162" t="s">
        <v>2382</v>
      </c>
    </row>
    <row r="163" spans="1:8" x14ac:dyDescent="0.35">
      <c r="A163" t="s">
        <v>2211</v>
      </c>
      <c r="B163">
        <v>33.630000000000003</v>
      </c>
      <c r="C163">
        <v>5.42</v>
      </c>
      <c r="D163" t="s">
        <v>2380</v>
      </c>
      <c r="E163" t="s">
        <v>2380</v>
      </c>
      <c r="F163" t="s">
        <v>2380</v>
      </c>
      <c r="G163" t="s">
        <v>2381</v>
      </c>
      <c r="H163" t="s">
        <v>2382</v>
      </c>
    </row>
    <row r="164" spans="1:8" x14ac:dyDescent="0.35">
      <c r="A164" t="s">
        <v>2210</v>
      </c>
      <c r="B164">
        <v>37.07</v>
      </c>
      <c r="C164">
        <v>4.28</v>
      </c>
      <c r="D164" t="s">
        <v>2380</v>
      </c>
      <c r="E164" t="s">
        <v>2382</v>
      </c>
      <c r="F164" t="s">
        <v>2380</v>
      </c>
      <c r="G164">
        <v>1</v>
      </c>
      <c r="H164" t="s">
        <v>2382</v>
      </c>
    </row>
    <row r="165" spans="1:8" x14ac:dyDescent="0.35">
      <c r="A165" t="s">
        <v>2209</v>
      </c>
      <c r="B165">
        <v>35.625</v>
      </c>
      <c r="C165">
        <v>8.9</v>
      </c>
      <c r="D165" t="s">
        <v>2380</v>
      </c>
      <c r="E165" t="s">
        <v>2380</v>
      </c>
      <c r="F165" t="s">
        <v>2380</v>
      </c>
      <c r="G165" t="s">
        <v>2381</v>
      </c>
      <c r="H165" t="s">
        <v>2382</v>
      </c>
    </row>
    <row r="166" spans="1:8" x14ac:dyDescent="0.35">
      <c r="A166" t="s">
        <v>2208</v>
      </c>
      <c r="B166">
        <v>42.69</v>
      </c>
      <c r="C166">
        <v>4.8899999999999997</v>
      </c>
      <c r="D166" t="s">
        <v>2380</v>
      </c>
      <c r="E166" t="s">
        <v>2380</v>
      </c>
      <c r="F166" t="s">
        <v>2383</v>
      </c>
      <c r="G166">
        <v>1</v>
      </c>
      <c r="H166" t="s">
        <v>2382</v>
      </c>
    </row>
    <row r="167" spans="1:8" x14ac:dyDescent="0.35">
      <c r="A167" t="s">
        <v>2207</v>
      </c>
      <c r="B167">
        <v>37.869999999999997</v>
      </c>
      <c r="C167">
        <v>4.29</v>
      </c>
      <c r="D167" t="s">
        <v>2382</v>
      </c>
      <c r="E167" t="s">
        <v>2380</v>
      </c>
      <c r="F167" t="s">
        <v>2383</v>
      </c>
      <c r="G167">
        <v>1</v>
      </c>
      <c r="H167" t="s">
        <v>2382</v>
      </c>
    </row>
    <row r="168" spans="1:8" x14ac:dyDescent="0.35">
      <c r="A168" t="s">
        <v>2206</v>
      </c>
      <c r="B168">
        <v>40.61</v>
      </c>
      <c r="C168">
        <v>8</v>
      </c>
      <c r="D168" t="s">
        <v>2382</v>
      </c>
      <c r="E168" t="s">
        <v>2380</v>
      </c>
      <c r="F168" t="s">
        <v>2380</v>
      </c>
      <c r="G168">
        <v>1</v>
      </c>
      <c r="H168" t="s">
        <v>2382</v>
      </c>
    </row>
    <row r="169" spans="1:8" x14ac:dyDescent="0.35">
      <c r="A169" t="s">
        <v>2205</v>
      </c>
      <c r="B169">
        <v>30.78</v>
      </c>
      <c r="C169">
        <v>4.67</v>
      </c>
      <c r="D169" t="s">
        <v>2382</v>
      </c>
      <c r="E169" t="s">
        <v>2380</v>
      </c>
      <c r="F169" t="s">
        <v>2380</v>
      </c>
      <c r="G169" t="s">
        <v>2381</v>
      </c>
      <c r="H169" t="s">
        <v>2382</v>
      </c>
    </row>
    <row r="170" spans="1:8" x14ac:dyDescent="0.35">
      <c r="A170" t="s">
        <v>2204</v>
      </c>
      <c r="B170">
        <v>49.49</v>
      </c>
      <c r="C170">
        <v>4.5</v>
      </c>
      <c r="D170" t="s">
        <v>2380</v>
      </c>
      <c r="E170" t="s">
        <v>2380</v>
      </c>
      <c r="F170" t="s">
        <v>2380</v>
      </c>
      <c r="G170" t="s">
        <v>2381</v>
      </c>
      <c r="H170" t="s">
        <v>2382</v>
      </c>
    </row>
    <row r="171" spans="1:8" x14ac:dyDescent="0.35">
      <c r="A171" t="s">
        <v>2203</v>
      </c>
      <c r="B171">
        <v>37.619999999999997</v>
      </c>
      <c r="C171">
        <v>6.32</v>
      </c>
      <c r="D171" t="s">
        <v>2382</v>
      </c>
      <c r="E171" t="s">
        <v>2382</v>
      </c>
      <c r="F171" t="s">
        <v>2380</v>
      </c>
      <c r="G171">
        <v>2</v>
      </c>
      <c r="H171" t="s">
        <v>2382</v>
      </c>
    </row>
    <row r="172" spans="1:8" x14ac:dyDescent="0.35">
      <c r="A172" t="s">
        <v>2202</v>
      </c>
      <c r="B172">
        <v>36.08</v>
      </c>
      <c r="C172">
        <v>6.1</v>
      </c>
      <c r="D172" t="s">
        <v>2382</v>
      </c>
      <c r="E172" t="s">
        <v>2380</v>
      </c>
      <c r="F172" t="s">
        <v>2380</v>
      </c>
      <c r="G172">
        <v>1</v>
      </c>
      <c r="H172" t="s">
        <v>2382</v>
      </c>
    </row>
    <row r="173" spans="1:8" x14ac:dyDescent="0.35">
      <c r="A173" t="s">
        <v>2201</v>
      </c>
      <c r="B173">
        <v>33.5</v>
      </c>
      <c r="C173">
        <v>5.4</v>
      </c>
      <c r="D173" t="s">
        <v>2380</v>
      </c>
      <c r="E173" t="s">
        <v>2380</v>
      </c>
      <c r="F173" t="s">
        <v>2380</v>
      </c>
      <c r="G173" t="s">
        <v>2381</v>
      </c>
      <c r="H173" t="s">
        <v>2382</v>
      </c>
    </row>
    <row r="174" spans="1:8" x14ac:dyDescent="0.35">
      <c r="A174" t="s">
        <v>2200</v>
      </c>
      <c r="B174">
        <v>47.46</v>
      </c>
      <c r="C174">
        <v>6.24</v>
      </c>
      <c r="D174" t="s">
        <v>2382</v>
      </c>
      <c r="E174" t="s">
        <v>2380</v>
      </c>
      <c r="F174" t="s">
        <v>2380</v>
      </c>
      <c r="G174">
        <v>1</v>
      </c>
      <c r="H174" t="s">
        <v>2382</v>
      </c>
    </row>
    <row r="175" spans="1:8" x14ac:dyDescent="0.35">
      <c r="A175" t="s">
        <v>2199</v>
      </c>
      <c r="B175">
        <v>49.24</v>
      </c>
      <c r="C175">
        <v>4.45</v>
      </c>
      <c r="D175" t="s">
        <v>2380</v>
      </c>
      <c r="E175" t="s">
        <v>2380</v>
      </c>
      <c r="F175" t="s">
        <v>2380</v>
      </c>
      <c r="G175" t="s">
        <v>2381</v>
      </c>
      <c r="H175" t="s">
        <v>2382</v>
      </c>
    </row>
    <row r="176" spans="1:8" x14ac:dyDescent="0.35">
      <c r="A176" t="s">
        <v>2198</v>
      </c>
      <c r="B176">
        <v>54.4</v>
      </c>
      <c r="C176">
        <v>5.22</v>
      </c>
      <c r="D176" t="s">
        <v>2380</v>
      </c>
      <c r="E176" t="s">
        <v>2380</v>
      </c>
      <c r="F176" t="s">
        <v>2380</v>
      </c>
      <c r="G176">
        <v>1</v>
      </c>
      <c r="H176" t="s">
        <v>2382</v>
      </c>
    </row>
    <row r="177" spans="1:8" x14ac:dyDescent="0.35">
      <c r="A177" t="s">
        <v>2197</v>
      </c>
      <c r="B177">
        <v>35.53</v>
      </c>
      <c r="C177">
        <v>4.6100000000000003</v>
      </c>
      <c r="D177" t="s">
        <v>2380</v>
      </c>
      <c r="E177" t="s">
        <v>2380</v>
      </c>
      <c r="F177" t="s">
        <v>2380</v>
      </c>
      <c r="G177">
        <v>1</v>
      </c>
      <c r="H177" t="s">
        <v>2382</v>
      </c>
    </row>
    <row r="178" spans="1:8" x14ac:dyDescent="0.35">
      <c r="A178" t="s">
        <v>2196</v>
      </c>
      <c r="B178">
        <v>39.729999999999997</v>
      </c>
      <c r="C178">
        <v>6.24</v>
      </c>
      <c r="D178" t="s">
        <v>2380</v>
      </c>
      <c r="E178" t="s">
        <v>2380</v>
      </c>
      <c r="F178" t="s">
        <v>2380</v>
      </c>
      <c r="G178" t="s">
        <v>2381</v>
      </c>
      <c r="H178" t="s">
        <v>2382</v>
      </c>
    </row>
    <row r="179" spans="1:8" x14ac:dyDescent="0.35">
      <c r="A179" t="s">
        <v>2195</v>
      </c>
      <c r="B179">
        <v>35.68</v>
      </c>
      <c r="C179">
        <v>10.039999999999999</v>
      </c>
      <c r="D179" t="s">
        <v>2380</v>
      </c>
      <c r="E179" t="s">
        <v>2380</v>
      </c>
      <c r="F179" t="s">
        <v>2380</v>
      </c>
      <c r="G179" t="s">
        <v>2381</v>
      </c>
      <c r="H179" t="s">
        <v>2382</v>
      </c>
    </row>
    <row r="180" spans="1:8" x14ac:dyDescent="0.35">
      <c r="A180" t="s">
        <v>2194</v>
      </c>
      <c r="B180">
        <v>48.86</v>
      </c>
      <c r="C180">
        <v>6.09</v>
      </c>
      <c r="D180" t="s">
        <v>2380</v>
      </c>
      <c r="E180" t="s">
        <v>2380</v>
      </c>
      <c r="F180" t="s">
        <v>2380</v>
      </c>
      <c r="G180" t="s">
        <v>2381</v>
      </c>
      <c r="H180" t="s">
        <v>2382</v>
      </c>
    </row>
    <row r="181" spans="1:8" x14ac:dyDescent="0.35">
      <c r="A181" t="s">
        <v>2193</v>
      </c>
      <c r="B181">
        <v>34.799999999999997</v>
      </c>
      <c r="C181">
        <v>11.4</v>
      </c>
      <c r="D181" t="s">
        <v>2382</v>
      </c>
      <c r="E181" t="s">
        <v>2380</v>
      </c>
      <c r="F181" t="s">
        <v>2383</v>
      </c>
      <c r="G181">
        <v>1</v>
      </c>
      <c r="H181" t="s">
        <v>2380</v>
      </c>
    </row>
    <row r="182" spans="1:8" x14ac:dyDescent="0.35">
      <c r="A182" t="s">
        <v>2192</v>
      </c>
      <c r="B182">
        <v>32.49</v>
      </c>
      <c r="C182">
        <v>4.29</v>
      </c>
      <c r="D182" t="s">
        <v>2380</v>
      </c>
      <c r="E182" t="s">
        <v>2380</v>
      </c>
      <c r="F182" t="s">
        <v>2383</v>
      </c>
      <c r="G182">
        <v>1</v>
      </c>
      <c r="H182" t="s">
        <v>2382</v>
      </c>
    </row>
    <row r="183" spans="1:8" x14ac:dyDescent="0.35">
      <c r="A183" t="s">
        <v>2191</v>
      </c>
      <c r="B183">
        <v>39</v>
      </c>
      <c r="C183">
        <v>5.7</v>
      </c>
      <c r="D183" t="s">
        <v>2380</v>
      </c>
      <c r="E183" t="s">
        <v>2380</v>
      </c>
      <c r="F183" t="s">
        <v>2380</v>
      </c>
      <c r="G183">
        <v>2</v>
      </c>
      <c r="H183" t="s">
        <v>2382</v>
      </c>
    </row>
    <row r="184" spans="1:8" x14ac:dyDescent="0.35">
      <c r="A184" t="s">
        <v>2190</v>
      </c>
      <c r="B184">
        <v>35.299999999999997</v>
      </c>
      <c r="C184">
        <v>6.09</v>
      </c>
      <c r="D184" t="s">
        <v>2380</v>
      </c>
      <c r="E184" t="s">
        <v>2380</v>
      </c>
      <c r="F184" t="s">
        <v>2380</v>
      </c>
      <c r="G184">
        <v>1</v>
      </c>
      <c r="H184" t="s">
        <v>2382</v>
      </c>
    </row>
    <row r="185" spans="1:8" x14ac:dyDescent="0.35">
      <c r="A185" t="s">
        <v>2189</v>
      </c>
      <c r="B185">
        <v>33.42</v>
      </c>
      <c r="C185">
        <v>10.67</v>
      </c>
      <c r="D185" t="s">
        <v>2380</v>
      </c>
      <c r="E185" t="s">
        <v>2380</v>
      </c>
      <c r="F185" t="s">
        <v>2380</v>
      </c>
      <c r="G185" t="s">
        <v>2381</v>
      </c>
      <c r="H185" t="s">
        <v>2382</v>
      </c>
    </row>
    <row r="186" spans="1:8" x14ac:dyDescent="0.35">
      <c r="A186" t="s">
        <v>2188</v>
      </c>
      <c r="B186">
        <v>37.18</v>
      </c>
      <c r="C186">
        <v>6.75</v>
      </c>
      <c r="D186" t="s">
        <v>2382</v>
      </c>
      <c r="E186" t="s">
        <v>2380</v>
      </c>
      <c r="F186" t="s">
        <v>2380</v>
      </c>
      <c r="G186">
        <v>2</v>
      </c>
      <c r="H186" t="s">
        <v>2382</v>
      </c>
    </row>
    <row r="187" spans="1:8" x14ac:dyDescent="0.35">
      <c r="A187" t="s">
        <v>2187</v>
      </c>
      <c r="B187">
        <v>33.33</v>
      </c>
      <c r="C187">
        <v>9.26</v>
      </c>
      <c r="D187" t="s">
        <v>2382</v>
      </c>
      <c r="E187" t="s">
        <v>2380</v>
      </c>
      <c r="F187" t="s">
        <v>2380</v>
      </c>
      <c r="G187">
        <v>2</v>
      </c>
      <c r="H187" t="s">
        <v>2380</v>
      </c>
    </row>
    <row r="188" spans="1:8" x14ac:dyDescent="0.35">
      <c r="A188" t="s">
        <v>2186</v>
      </c>
      <c r="B188">
        <v>53.21</v>
      </c>
      <c r="C188">
        <v>4.2699999999999996</v>
      </c>
      <c r="D188" t="s">
        <v>2380</v>
      </c>
      <c r="E188" t="s">
        <v>2380</v>
      </c>
      <c r="F188" t="s">
        <v>2380</v>
      </c>
      <c r="G188">
        <v>1</v>
      </c>
      <c r="H188" t="s">
        <v>2382</v>
      </c>
    </row>
    <row r="189" spans="1:8" x14ac:dyDescent="0.35">
      <c r="A189" t="s">
        <v>2185</v>
      </c>
      <c r="B189">
        <v>38.729999999999997</v>
      </c>
      <c r="C189">
        <v>11.51</v>
      </c>
      <c r="D189" t="s">
        <v>2380</v>
      </c>
      <c r="E189" t="s">
        <v>2380</v>
      </c>
      <c r="F189" t="s">
        <v>2380</v>
      </c>
      <c r="G189">
        <v>2</v>
      </c>
      <c r="H189" t="s">
        <v>2382</v>
      </c>
    </row>
    <row r="190" spans="1:8" x14ac:dyDescent="0.35">
      <c r="A190" t="s">
        <v>2184</v>
      </c>
      <c r="B190">
        <v>29.73</v>
      </c>
      <c r="C190">
        <v>7.22</v>
      </c>
      <c r="D190" t="s">
        <v>2380</v>
      </c>
      <c r="E190" t="s">
        <v>2380</v>
      </c>
      <c r="F190" t="s">
        <v>2380</v>
      </c>
      <c r="G190" t="s">
        <v>2381</v>
      </c>
      <c r="H190" t="s">
        <v>2382</v>
      </c>
    </row>
    <row r="191" spans="1:8" x14ac:dyDescent="0.35">
      <c r="A191" t="s">
        <v>2183</v>
      </c>
      <c r="B191">
        <v>34.700000000000003</v>
      </c>
      <c r="C191">
        <v>4.37</v>
      </c>
      <c r="D191" t="s">
        <v>2380</v>
      </c>
      <c r="E191" t="s">
        <v>2380</v>
      </c>
      <c r="F191" t="s">
        <v>2383</v>
      </c>
      <c r="G191">
        <v>1</v>
      </c>
      <c r="H191" t="s">
        <v>2382</v>
      </c>
    </row>
    <row r="192" spans="1:8" x14ac:dyDescent="0.35">
      <c r="A192" t="s">
        <v>2182</v>
      </c>
      <c r="B192">
        <v>38.28</v>
      </c>
      <c r="C192">
        <v>11.56</v>
      </c>
      <c r="D192" t="s">
        <v>2382</v>
      </c>
      <c r="E192" t="s">
        <v>2380</v>
      </c>
      <c r="F192" t="s">
        <v>2380</v>
      </c>
      <c r="G192">
        <v>1</v>
      </c>
      <c r="H192" t="s">
        <v>2382</v>
      </c>
    </row>
    <row r="193" spans="1:8" x14ac:dyDescent="0.35">
      <c r="A193" t="s">
        <v>2181</v>
      </c>
      <c r="B193">
        <v>33.57</v>
      </c>
      <c r="C193">
        <v>8.82</v>
      </c>
      <c r="D193" t="s">
        <v>2382</v>
      </c>
      <c r="E193" t="s">
        <v>2380</v>
      </c>
      <c r="F193" t="s">
        <v>2380</v>
      </c>
      <c r="G193" t="s">
        <v>2381</v>
      </c>
      <c r="H193" t="s">
        <v>2382</v>
      </c>
    </row>
    <row r="194" spans="1:8" x14ac:dyDescent="0.35">
      <c r="A194" t="s">
        <v>2180</v>
      </c>
      <c r="B194">
        <v>52.06</v>
      </c>
      <c r="C194">
        <v>4.6900000000000004</v>
      </c>
      <c r="D194" t="s">
        <v>2380</v>
      </c>
      <c r="E194" t="s">
        <v>2380</v>
      </c>
      <c r="F194" t="s">
        <v>2380</v>
      </c>
      <c r="G194">
        <v>1</v>
      </c>
      <c r="H194" t="s">
        <v>2382</v>
      </c>
    </row>
    <row r="195" spans="1:8" x14ac:dyDescent="0.35">
      <c r="A195" t="s">
        <v>2179</v>
      </c>
      <c r="B195">
        <v>38.17</v>
      </c>
      <c r="C195">
        <v>4.53</v>
      </c>
      <c r="D195" t="s">
        <v>2380</v>
      </c>
      <c r="E195" t="s">
        <v>2382</v>
      </c>
      <c r="F195" t="s">
        <v>2380</v>
      </c>
      <c r="G195">
        <v>1</v>
      </c>
      <c r="H195" t="s">
        <v>2382</v>
      </c>
    </row>
    <row r="196" spans="1:8" x14ac:dyDescent="0.35">
      <c r="A196" t="s">
        <v>2178</v>
      </c>
      <c r="B196">
        <v>36.954999999999998</v>
      </c>
      <c r="C196">
        <v>5.84</v>
      </c>
      <c r="D196" t="s">
        <v>2380</v>
      </c>
      <c r="E196" t="s">
        <v>2380</v>
      </c>
      <c r="F196" t="s">
        <v>2383</v>
      </c>
      <c r="G196">
        <v>1</v>
      </c>
      <c r="H196" t="s">
        <v>2382</v>
      </c>
    </row>
    <row r="197" spans="1:8" x14ac:dyDescent="0.35">
      <c r="A197" t="s">
        <v>2177</v>
      </c>
      <c r="B197">
        <v>34.4</v>
      </c>
      <c r="C197">
        <v>4.9000000000000004</v>
      </c>
      <c r="D197" t="s">
        <v>2380</v>
      </c>
      <c r="E197" t="s">
        <v>2380</v>
      </c>
      <c r="F197" t="s">
        <v>2383</v>
      </c>
      <c r="G197">
        <v>1</v>
      </c>
      <c r="H197" t="s">
        <v>2382</v>
      </c>
    </row>
    <row r="198" spans="1:8" x14ac:dyDescent="0.35">
      <c r="A198" t="s">
        <v>2176</v>
      </c>
      <c r="B198">
        <v>31.73</v>
      </c>
      <c r="C198">
        <v>4.3</v>
      </c>
      <c r="D198" t="s">
        <v>2380</v>
      </c>
      <c r="E198" t="s">
        <v>2380</v>
      </c>
      <c r="F198" t="s">
        <v>2380</v>
      </c>
      <c r="G198" t="s">
        <v>2381</v>
      </c>
      <c r="H198" t="s">
        <v>2382</v>
      </c>
    </row>
    <row r="199" spans="1:8" x14ac:dyDescent="0.35">
      <c r="A199" t="s">
        <v>2175</v>
      </c>
      <c r="B199">
        <v>36.64</v>
      </c>
      <c r="C199">
        <v>11.34</v>
      </c>
      <c r="D199" t="s">
        <v>2380</v>
      </c>
      <c r="E199" t="s">
        <v>2380</v>
      </c>
      <c r="F199" t="s">
        <v>2380</v>
      </c>
      <c r="G199" t="s">
        <v>2381</v>
      </c>
      <c r="H199" t="s">
        <v>2382</v>
      </c>
    </row>
    <row r="200" spans="1:8" x14ac:dyDescent="0.35">
      <c r="A200" t="s">
        <v>2174</v>
      </c>
      <c r="B200">
        <v>36.85</v>
      </c>
      <c r="C200">
        <v>5.88</v>
      </c>
      <c r="D200" t="s">
        <v>2380</v>
      </c>
      <c r="E200" t="s">
        <v>2382</v>
      </c>
      <c r="F200" t="s">
        <v>2380</v>
      </c>
      <c r="G200">
        <v>1</v>
      </c>
      <c r="H200" t="s">
        <v>2382</v>
      </c>
    </row>
    <row r="201" spans="1:8" x14ac:dyDescent="0.35">
      <c r="A201" t="s">
        <v>2173</v>
      </c>
      <c r="B201">
        <v>33.33</v>
      </c>
      <c r="C201">
        <v>5.01</v>
      </c>
      <c r="D201" t="s">
        <v>2382</v>
      </c>
      <c r="E201" t="s">
        <v>2380</v>
      </c>
      <c r="F201" t="s">
        <v>2383</v>
      </c>
      <c r="G201">
        <v>1</v>
      </c>
      <c r="H201" t="s">
        <v>2382</v>
      </c>
    </row>
    <row r="202" spans="1:8" x14ac:dyDescent="0.35">
      <c r="A202" t="s">
        <v>2172</v>
      </c>
      <c r="B202">
        <v>39.14</v>
      </c>
      <c r="C202">
        <v>4.4000000000000004</v>
      </c>
      <c r="D202" t="s">
        <v>2380</v>
      </c>
      <c r="E202" t="s">
        <v>2380</v>
      </c>
      <c r="F202" t="s">
        <v>2383</v>
      </c>
      <c r="G202">
        <v>1</v>
      </c>
      <c r="H202" t="s">
        <v>2382</v>
      </c>
    </row>
    <row r="203" spans="1:8" x14ac:dyDescent="0.35">
      <c r="A203" t="s">
        <v>2171</v>
      </c>
      <c r="B203">
        <v>32.9</v>
      </c>
      <c r="C203">
        <v>6.26</v>
      </c>
      <c r="D203" t="s">
        <v>2382</v>
      </c>
      <c r="E203" t="s">
        <v>2380</v>
      </c>
      <c r="F203" t="s">
        <v>2380</v>
      </c>
      <c r="G203" t="s">
        <v>2381</v>
      </c>
      <c r="H203" t="s">
        <v>2382</v>
      </c>
    </row>
    <row r="204" spans="1:8" x14ac:dyDescent="0.35">
      <c r="A204" t="s">
        <v>2170</v>
      </c>
      <c r="B204">
        <v>29.78</v>
      </c>
      <c r="C204">
        <v>10.27</v>
      </c>
      <c r="D204" t="s">
        <v>2382</v>
      </c>
      <c r="E204" t="s">
        <v>2380</v>
      </c>
      <c r="F204" t="s">
        <v>2383</v>
      </c>
      <c r="G204">
        <v>1</v>
      </c>
      <c r="H204" t="s">
        <v>2382</v>
      </c>
    </row>
    <row r="205" spans="1:8" x14ac:dyDescent="0.35">
      <c r="A205" t="s">
        <v>2169</v>
      </c>
      <c r="B205">
        <v>32.78</v>
      </c>
      <c r="C205">
        <v>5.27</v>
      </c>
      <c r="D205" t="s">
        <v>2380</v>
      </c>
      <c r="E205" t="s">
        <v>2380</v>
      </c>
      <c r="F205" t="s">
        <v>2380</v>
      </c>
      <c r="G205" t="s">
        <v>2381</v>
      </c>
      <c r="H205" t="s">
        <v>2382</v>
      </c>
    </row>
    <row r="206" spans="1:8" x14ac:dyDescent="0.35">
      <c r="A206" t="s">
        <v>2168</v>
      </c>
      <c r="B206">
        <v>41.65</v>
      </c>
      <c r="C206">
        <v>10.73</v>
      </c>
      <c r="D206" t="s">
        <v>2382</v>
      </c>
      <c r="E206" t="s">
        <v>2380</v>
      </c>
      <c r="F206" t="s">
        <v>2380</v>
      </c>
      <c r="G206" t="s">
        <v>2381</v>
      </c>
      <c r="H206" t="s">
        <v>2382</v>
      </c>
    </row>
    <row r="207" spans="1:8" x14ac:dyDescent="0.35">
      <c r="A207" t="s">
        <v>2167</v>
      </c>
      <c r="B207">
        <v>50.79</v>
      </c>
      <c r="C207">
        <v>4.45</v>
      </c>
      <c r="D207" t="s">
        <v>2380</v>
      </c>
      <c r="E207" t="s">
        <v>2380</v>
      </c>
      <c r="F207" t="s">
        <v>2380</v>
      </c>
      <c r="G207">
        <v>1</v>
      </c>
      <c r="H207" t="s">
        <v>2382</v>
      </c>
    </row>
    <row r="208" spans="1:8" x14ac:dyDescent="0.35">
      <c r="A208" t="s">
        <v>2166</v>
      </c>
      <c r="B208">
        <v>35.43</v>
      </c>
      <c r="C208">
        <v>5.25</v>
      </c>
      <c r="D208" t="s">
        <v>2382</v>
      </c>
      <c r="E208" t="s">
        <v>2380</v>
      </c>
      <c r="F208" t="s">
        <v>2380</v>
      </c>
      <c r="G208" t="s">
        <v>2381</v>
      </c>
      <c r="H208" t="s">
        <v>2382</v>
      </c>
    </row>
    <row r="209" spans="1:8" x14ac:dyDescent="0.35">
      <c r="A209" t="s">
        <v>2165</v>
      </c>
      <c r="B209">
        <v>35.25</v>
      </c>
      <c r="C209">
        <v>9.51</v>
      </c>
      <c r="D209" t="s">
        <v>2380</v>
      </c>
      <c r="E209" t="s">
        <v>2380</v>
      </c>
      <c r="F209" t="s">
        <v>2380</v>
      </c>
      <c r="G209" t="s">
        <v>2381</v>
      </c>
      <c r="H209" t="s">
        <v>2382</v>
      </c>
    </row>
    <row r="210" spans="1:8" x14ac:dyDescent="0.35">
      <c r="A210" t="s">
        <v>2164</v>
      </c>
      <c r="B210">
        <v>36.85</v>
      </c>
      <c r="C210">
        <v>11.12</v>
      </c>
      <c r="D210" t="s">
        <v>2380</v>
      </c>
      <c r="E210" t="s">
        <v>2380</v>
      </c>
      <c r="F210" t="s">
        <v>2380</v>
      </c>
      <c r="G210" t="s">
        <v>2381</v>
      </c>
      <c r="H210" t="s">
        <v>2382</v>
      </c>
    </row>
    <row r="211" spans="1:8" x14ac:dyDescent="0.35">
      <c r="A211" t="s">
        <v>2163</v>
      </c>
      <c r="B211">
        <v>31.02</v>
      </c>
      <c r="C211">
        <v>4.5599999999999996</v>
      </c>
      <c r="D211" t="s">
        <v>2380</v>
      </c>
      <c r="E211" t="s">
        <v>2382</v>
      </c>
      <c r="F211" t="s">
        <v>2380</v>
      </c>
      <c r="G211">
        <v>1</v>
      </c>
      <c r="H211" t="s">
        <v>2382</v>
      </c>
    </row>
    <row r="212" spans="1:8" x14ac:dyDescent="0.35">
      <c r="A212" t="s">
        <v>2162</v>
      </c>
      <c r="B212">
        <v>35.6</v>
      </c>
      <c r="C212">
        <v>4.0199999999999996</v>
      </c>
      <c r="D212" t="s">
        <v>2382</v>
      </c>
      <c r="E212" t="s">
        <v>2382</v>
      </c>
      <c r="F212" t="s">
        <v>2380</v>
      </c>
      <c r="G212">
        <v>2</v>
      </c>
      <c r="H212" t="s">
        <v>2382</v>
      </c>
    </row>
    <row r="213" spans="1:8" x14ac:dyDescent="0.35">
      <c r="A213" t="s">
        <v>2161</v>
      </c>
      <c r="B213">
        <v>34.39</v>
      </c>
      <c r="C213">
        <v>8.7200000000000006</v>
      </c>
      <c r="D213" t="s">
        <v>2380</v>
      </c>
      <c r="E213" t="s">
        <v>2380</v>
      </c>
      <c r="F213" t="s">
        <v>2380</v>
      </c>
      <c r="G213" t="s">
        <v>2381</v>
      </c>
      <c r="H213" t="s">
        <v>2382</v>
      </c>
    </row>
    <row r="214" spans="1:8" x14ac:dyDescent="0.35">
      <c r="A214" t="s">
        <v>2160</v>
      </c>
      <c r="B214">
        <v>29.06</v>
      </c>
      <c r="C214">
        <v>6.25</v>
      </c>
      <c r="D214" t="s">
        <v>2382</v>
      </c>
      <c r="E214" t="s">
        <v>2380</v>
      </c>
      <c r="F214" t="s">
        <v>2380</v>
      </c>
      <c r="G214">
        <v>1</v>
      </c>
      <c r="H214" t="s">
        <v>2382</v>
      </c>
    </row>
    <row r="215" spans="1:8" x14ac:dyDescent="0.35">
      <c r="A215" t="s">
        <v>2159</v>
      </c>
      <c r="B215">
        <v>35.799999999999997</v>
      </c>
      <c r="C215">
        <v>7.32</v>
      </c>
      <c r="D215" t="s">
        <v>2380</v>
      </c>
      <c r="E215" t="s">
        <v>2380</v>
      </c>
      <c r="F215" t="s">
        <v>2380</v>
      </c>
      <c r="G215">
        <v>2</v>
      </c>
      <c r="H215" t="s">
        <v>2382</v>
      </c>
    </row>
    <row r="216" spans="1:8" x14ac:dyDescent="0.35">
      <c r="A216" t="s">
        <v>2158</v>
      </c>
      <c r="B216">
        <v>49.8</v>
      </c>
      <c r="C216">
        <v>4.24</v>
      </c>
      <c r="D216" t="s">
        <v>2380</v>
      </c>
      <c r="E216" t="s">
        <v>2380</v>
      </c>
      <c r="F216" t="s">
        <v>2380</v>
      </c>
      <c r="G216">
        <v>1</v>
      </c>
      <c r="H216" t="s">
        <v>2382</v>
      </c>
    </row>
    <row r="217" spans="1:8" x14ac:dyDescent="0.35">
      <c r="A217" t="s">
        <v>2157</v>
      </c>
      <c r="B217">
        <v>35.71</v>
      </c>
      <c r="C217">
        <v>6.84</v>
      </c>
      <c r="D217" t="s">
        <v>2380</v>
      </c>
      <c r="E217" t="s">
        <v>2380</v>
      </c>
      <c r="F217" t="s">
        <v>2380</v>
      </c>
      <c r="G217">
        <v>2</v>
      </c>
      <c r="H217" t="s">
        <v>2382</v>
      </c>
    </row>
    <row r="218" spans="1:8" x14ac:dyDescent="0.35">
      <c r="A218" t="s">
        <v>2156</v>
      </c>
      <c r="B218">
        <v>30.8</v>
      </c>
      <c r="C218">
        <v>5.23</v>
      </c>
      <c r="D218" t="s">
        <v>2382</v>
      </c>
      <c r="E218" t="s">
        <v>2380</v>
      </c>
      <c r="F218" t="s">
        <v>2380</v>
      </c>
      <c r="G218">
        <v>1</v>
      </c>
      <c r="H218" t="s">
        <v>2382</v>
      </c>
    </row>
    <row r="219" spans="1:8" x14ac:dyDescent="0.35">
      <c r="A219" t="s">
        <v>2155</v>
      </c>
      <c r="B219">
        <v>33.69</v>
      </c>
      <c r="C219">
        <v>9.68</v>
      </c>
      <c r="D219" t="s">
        <v>2380</v>
      </c>
      <c r="E219" t="s">
        <v>2380</v>
      </c>
      <c r="F219" t="s">
        <v>2380</v>
      </c>
      <c r="G219" t="s">
        <v>2381</v>
      </c>
      <c r="H219" t="s">
        <v>2382</v>
      </c>
    </row>
    <row r="220" spans="1:8" x14ac:dyDescent="0.35">
      <c r="A220" t="s">
        <v>2154</v>
      </c>
      <c r="B220">
        <v>42.27</v>
      </c>
      <c r="C220">
        <v>6.05</v>
      </c>
      <c r="D220" t="s">
        <v>2382</v>
      </c>
      <c r="E220" t="s">
        <v>2380</v>
      </c>
      <c r="F220" t="s">
        <v>2380</v>
      </c>
      <c r="G220">
        <v>1</v>
      </c>
      <c r="H220" t="s">
        <v>2382</v>
      </c>
    </row>
    <row r="221" spans="1:8" x14ac:dyDescent="0.35">
      <c r="A221" t="s">
        <v>2153</v>
      </c>
      <c r="B221">
        <v>53.25</v>
      </c>
      <c r="C221">
        <v>6.11</v>
      </c>
      <c r="D221" t="s">
        <v>2382</v>
      </c>
      <c r="E221" t="s">
        <v>2380</v>
      </c>
      <c r="F221" t="s">
        <v>2383</v>
      </c>
      <c r="G221">
        <v>1</v>
      </c>
      <c r="H221" t="s">
        <v>2382</v>
      </c>
    </row>
    <row r="222" spans="1:8" x14ac:dyDescent="0.35">
      <c r="A222" t="s">
        <v>2152</v>
      </c>
      <c r="B222">
        <v>26.8</v>
      </c>
      <c r="C222">
        <v>10.93</v>
      </c>
      <c r="D222" t="s">
        <v>2382</v>
      </c>
      <c r="E222" t="s">
        <v>2380</v>
      </c>
      <c r="F222" t="s">
        <v>2380</v>
      </c>
      <c r="G222" t="s">
        <v>2381</v>
      </c>
      <c r="H222" t="s">
        <v>2380</v>
      </c>
    </row>
    <row r="223" spans="1:8" x14ac:dyDescent="0.35">
      <c r="A223" t="s">
        <v>2151</v>
      </c>
      <c r="B223">
        <v>28.5</v>
      </c>
      <c r="C223">
        <v>5.12</v>
      </c>
      <c r="D223" t="s">
        <v>2380</v>
      </c>
      <c r="E223" t="s">
        <v>2380</v>
      </c>
      <c r="F223" t="s">
        <v>2380</v>
      </c>
      <c r="G223">
        <v>1</v>
      </c>
      <c r="H223" t="s">
        <v>2382</v>
      </c>
    </row>
    <row r="224" spans="1:8" x14ac:dyDescent="0.35">
      <c r="A224" t="s">
        <v>2150</v>
      </c>
      <c r="B224">
        <v>22.895</v>
      </c>
      <c r="C224">
        <v>5.72</v>
      </c>
      <c r="D224" t="s">
        <v>2380</v>
      </c>
      <c r="E224" t="s">
        <v>2380</v>
      </c>
      <c r="F224" t="s">
        <v>2380</v>
      </c>
      <c r="G224" t="s">
        <v>2381</v>
      </c>
      <c r="H224" t="s">
        <v>2382</v>
      </c>
    </row>
    <row r="225" spans="1:8" x14ac:dyDescent="0.35">
      <c r="A225" t="s">
        <v>2149</v>
      </c>
      <c r="B225">
        <v>34.06</v>
      </c>
      <c r="C225">
        <v>11.83</v>
      </c>
      <c r="D225" t="s">
        <v>2382</v>
      </c>
      <c r="E225" t="s">
        <v>2380</v>
      </c>
      <c r="F225" t="s">
        <v>2380</v>
      </c>
      <c r="G225">
        <v>1</v>
      </c>
      <c r="H225" t="s">
        <v>2382</v>
      </c>
    </row>
    <row r="226" spans="1:8" x14ac:dyDescent="0.35">
      <c r="A226" t="s">
        <v>2148</v>
      </c>
      <c r="B226">
        <v>36.409999999999997</v>
      </c>
      <c r="C226">
        <v>4.55</v>
      </c>
      <c r="D226" t="s">
        <v>2380</v>
      </c>
      <c r="E226" t="s">
        <v>2380</v>
      </c>
      <c r="F226" t="s">
        <v>2380</v>
      </c>
      <c r="G226" t="s">
        <v>2381</v>
      </c>
      <c r="H226" t="s">
        <v>2382</v>
      </c>
    </row>
    <row r="227" spans="1:8" x14ac:dyDescent="0.35">
      <c r="A227" t="s">
        <v>2147</v>
      </c>
      <c r="B227">
        <v>52.3</v>
      </c>
      <c r="C227">
        <v>4.87</v>
      </c>
      <c r="D227" t="s">
        <v>2382</v>
      </c>
      <c r="E227" t="s">
        <v>2380</v>
      </c>
      <c r="F227" t="s">
        <v>2383</v>
      </c>
      <c r="G227">
        <v>1</v>
      </c>
      <c r="H227" t="s">
        <v>2382</v>
      </c>
    </row>
    <row r="228" spans="1:8" x14ac:dyDescent="0.35">
      <c r="A228" t="s">
        <v>2146</v>
      </c>
      <c r="B228">
        <v>52.66</v>
      </c>
      <c r="C228">
        <v>4.45</v>
      </c>
      <c r="D228" t="s">
        <v>2380</v>
      </c>
      <c r="E228" t="s">
        <v>2380</v>
      </c>
      <c r="F228" t="s">
        <v>2380</v>
      </c>
      <c r="G228">
        <v>1</v>
      </c>
      <c r="H228" t="s">
        <v>2382</v>
      </c>
    </row>
    <row r="229" spans="1:8" x14ac:dyDescent="0.35">
      <c r="A229" t="s">
        <v>2145</v>
      </c>
      <c r="B229">
        <v>29.57</v>
      </c>
      <c r="C229">
        <v>9.42</v>
      </c>
      <c r="D229" t="s">
        <v>2382</v>
      </c>
      <c r="E229" t="s">
        <v>2380</v>
      </c>
      <c r="F229" t="s">
        <v>2380</v>
      </c>
      <c r="G229" t="s">
        <v>2381</v>
      </c>
      <c r="H229" t="s">
        <v>2382</v>
      </c>
    </row>
    <row r="230" spans="1:8" x14ac:dyDescent="0.35">
      <c r="A230" t="s">
        <v>2144</v>
      </c>
      <c r="B230">
        <v>36.99</v>
      </c>
      <c r="C230">
        <v>5.37</v>
      </c>
      <c r="D230" t="s">
        <v>2382</v>
      </c>
      <c r="E230" t="s">
        <v>2380</v>
      </c>
      <c r="F230" t="s">
        <v>2383</v>
      </c>
      <c r="G230">
        <v>1</v>
      </c>
      <c r="H230" t="s">
        <v>2382</v>
      </c>
    </row>
    <row r="231" spans="1:8" x14ac:dyDescent="0.35">
      <c r="A231" t="s">
        <v>2143</v>
      </c>
      <c r="B231">
        <v>31.4</v>
      </c>
      <c r="C231">
        <v>4.5999999999999996</v>
      </c>
      <c r="D231" t="s">
        <v>2382</v>
      </c>
      <c r="E231" t="s">
        <v>2380</v>
      </c>
      <c r="F231" t="s">
        <v>2380</v>
      </c>
      <c r="G231">
        <v>1</v>
      </c>
      <c r="H231" t="s">
        <v>2382</v>
      </c>
    </row>
    <row r="232" spans="1:8" x14ac:dyDescent="0.35">
      <c r="A232" t="s">
        <v>2142</v>
      </c>
      <c r="B232">
        <v>34.9</v>
      </c>
      <c r="C232">
        <v>6.22</v>
      </c>
      <c r="D232" t="s">
        <v>2380</v>
      </c>
      <c r="E232" t="s">
        <v>2380</v>
      </c>
      <c r="F232" t="s">
        <v>2383</v>
      </c>
      <c r="G232">
        <v>1</v>
      </c>
      <c r="H232" t="s">
        <v>2382</v>
      </c>
    </row>
    <row r="233" spans="1:8" x14ac:dyDescent="0.35">
      <c r="A233" t="s">
        <v>2141</v>
      </c>
      <c r="B233">
        <v>31.13</v>
      </c>
      <c r="C233">
        <v>4.5199999999999996</v>
      </c>
      <c r="D233" t="s">
        <v>2382</v>
      </c>
      <c r="E233" t="s">
        <v>2380</v>
      </c>
      <c r="F233" t="s">
        <v>2380</v>
      </c>
      <c r="G233">
        <v>1</v>
      </c>
      <c r="H233" t="s">
        <v>2382</v>
      </c>
    </row>
    <row r="234" spans="1:8" x14ac:dyDescent="0.35">
      <c r="A234" t="s">
        <v>2140</v>
      </c>
      <c r="B234">
        <v>34.799999999999997</v>
      </c>
      <c r="C234">
        <v>6.18</v>
      </c>
      <c r="D234" t="s">
        <v>2380</v>
      </c>
      <c r="E234" t="s">
        <v>2380</v>
      </c>
      <c r="F234" t="s">
        <v>2383</v>
      </c>
      <c r="G234">
        <v>1</v>
      </c>
      <c r="H234" t="s">
        <v>2382</v>
      </c>
    </row>
    <row r="235" spans="1:8" x14ac:dyDescent="0.35">
      <c r="A235" t="s">
        <v>2139</v>
      </c>
      <c r="B235">
        <v>31.68</v>
      </c>
      <c r="C235">
        <v>4.4000000000000004</v>
      </c>
      <c r="D235" t="s">
        <v>2380</v>
      </c>
      <c r="E235" t="s">
        <v>2380</v>
      </c>
      <c r="F235" t="s">
        <v>2380</v>
      </c>
      <c r="G235" t="s">
        <v>2381</v>
      </c>
      <c r="H235" t="s">
        <v>2382</v>
      </c>
    </row>
    <row r="236" spans="1:8" x14ac:dyDescent="0.35">
      <c r="A236" t="s">
        <v>2138</v>
      </c>
      <c r="B236">
        <v>33.534999999999997</v>
      </c>
      <c r="C236">
        <v>6.23</v>
      </c>
      <c r="D236" t="s">
        <v>2380</v>
      </c>
      <c r="E236" t="s">
        <v>2382</v>
      </c>
      <c r="F236" t="s">
        <v>2380</v>
      </c>
      <c r="G236">
        <v>1</v>
      </c>
      <c r="H236" t="s">
        <v>2382</v>
      </c>
    </row>
    <row r="237" spans="1:8" x14ac:dyDescent="0.35">
      <c r="A237" t="s">
        <v>2137</v>
      </c>
      <c r="B237">
        <v>31.92</v>
      </c>
      <c r="C237">
        <v>5.33</v>
      </c>
      <c r="D237" t="s">
        <v>2382</v>
      </c>
      <c r="E237" t="s">
        <v>2380</v>
      </c>
      <c r="F237" t="s">
        <v>2380</v>
      </c>
      <c r="G237" t="s">
        <v>2381</v>
      </c>
      <c r="H237" t="s">
        <v>2382</v>
      </c>
    </row>
    <row r="238" spans="1:8" x14ac:dyDescent="0.35">
      <c r="A238" t="s">
        <v>2136</v>
      </c>
      <c r="B238">
        <v>32.700000000000003</v>
      </c>
      <c r="C238">
        <v>4.09</v>
      </c>
      <c r="D238" t="s">
        <v>2380</v>
      </c>
      <c r="E238" t="s">
        <v>2380</v>
      </c>
      <c r="F238" t="s">
        <v>2380</v>
      </c>
      <c r="G238">
        <v>1</v>
      </c>
      <c r="H238" t="s">
        <v>2382</v>
      </c>
    </row>
    <row r="239" spans="1:8" x14ac:dyDescent="0.35">
      <c r="A239" t="s">
        <v>2135</v>
      </c>
      <c r="B239">
        <v>41.25</v>
      </c>
      <c r="C239">
        <v>5.19</v>
      </c>
      <c r="D239" t="s">
        <v>2380</v>
      </c>
      <c r="E239" t="s">
        <v>2380</v>
      </c>
      <c r="F239" t="s">
        <v>2380</v>
      </c>
      <c r="G239" t="s">
        <v>2381</v>
      </c>
      <c r="H239" t="s">
        <v>2382</v>
      </c>
    </row>
    <row r="240" spans="1:8" x14ac:dyDescent="0.35">
      <c r="A240" t="s">
        <v>2134</v>
      </c>
      <c r="B240">
        <v>33.11</v>
      </c>
      <c r="C240">
        <v>4.12</v>
      </c>
      <c r="D240" t="s">
        <v>2380</v>
      </c>
      <c r="E240" t="s">
        <v>2380</v>
      </c>
      <c r="F240" t="s">
        <v>2383</v>
      </c>
      <c r="G240">
        <v>1</v>
      </c>
      <c r="H240" t="s">
        <v>2382</v>
      </c>
    </row>
    <row r="241" spans="1:8" x14ac:dyDescent="0.35">
      <c r="A241" t="s">
        <v>2133</v>
      </c>
      <c r="B241">
        <v>36.159999999999997</v>
      </c>
      <c r="C241">
        <v>5.0999999999999996</v>
      </c>
      <c r="D241" t="s">
        <v>2380</v>
      </c>
      <c r="E241" t="s">
        <v>2380</v>
      </c>
      <c r="F241" t="s">
        <v>2380</v>
      </c>
      <c r="G241">
        <v>1</v>
      </c>
      <c r="H241" t="s">
        <v>2382</v>
      </c>
    </row>
    <row r="242" spans="1:8" x14ac:dyDescent="0.35">
      <c r="A242" t="s">
        <v>2132</v>
      </c>
      <c r="B242">
        <v>33.72</v>
      </c>
      <c r="C242">
        <v>6.21</v>
      </c>
      <c r="D242" t="s">
        <v>2382</v>
      </c>
      <c r="E242" t="s">
        <v>2380</v>
      </c>
      <c r="F242" t="s">
        <v>2383</v>
      </c>
      <c r="G242">
        <v>1</v>
      </c>
      <c r="H242" t="s">
        <v>2382</v>
      </c>
    </row>
    <row r="243" spans="1:8" x14ac:dyDescent="0.35">
      <c r="A243" t="s">
        <v>2130</v>
      </c>
      <c r="B243">
        <v>37.74</v>
      </c>
      <c r="C243">
        <v>9.5299999999999994</v>
      </c>
      <c r="D243" t="s">
        <v>2382</v>
      </c>
      <c r="E243" t="s">
        <v>2380</v>
      </c>
      <c r="F243" t="s">
        <v>2380</v>
      </c>
      <c r="G243">
        <v>1</v>
      </c>
      <c r="H243" t="s">
        <v>2382</v>
      </c>
    </row>
    <row r="244" spans="1:8" x14ac:dyDescent="0.35">
      <c r="A244" t="s">
        <v>2129</v>
      </c>
      <c r="B244">
        <v>48.75</v>
      </c>
      <c r="C244">
        <v>4.6399999999999997</v>
      </c>
      <c r="D244" t="s">
        <v>2382</v>
      </c>
      <c r="E244" t="s">
        <v>2380</v>
      </c>
      <c r="F244" t="s">
        <v>2380</v>
      </c>
      <c r="G244">
        <v>1</v>
      </c>
      <c r="H244" t="s">
        <v>2382</v>
      </c>
    </row>
    <row r="245" spans="1:8" x14ac:dyDescent="0.35">
      <c r="A245" t="s">
        <v>2128</v>
      </c>
      <c r="B245">
        <v>31.065000000000001</v>
      </c>
      <c r="C245">
        <v>5.05</v>
      </c>
      <c r="D245" t="s">
        <v>2380</v>
      </c>
      <c r="E245" t="s">
        <v>2380</v>
      </c>
      <c r="F245" t="s">
        <v>2380</v>
      </c>
      <c r="G245">
        <v>1</v>
      </c>
      <c r="H245" t="s">
        <v>2382</v>
      </c>
    </row>
    <row r="246" spans="1:8" x14ac:dyDescent="0.35">
      <c r="A246" t="s">
        <v>2127</v>
      </c>
      <c r="B246">
        <v>23.55</v>
      </c>
      <c r="C246">
        <v>10.38</v>
      </c>
      <c r="D246" t="s">
        <v>2380</v>
      </c>
      <c r="E246" t="s">
        <v>2380</v>
      </c>
      <c r="F246" t="s">
        <v>2380</v>
      </c>
      <c r="G246" t="s">
        <v>2381</v>
      </c>
      <c r="H246" t="s">
        <v>2382</v>
      </c>
    </row>
    <row r="247" spans="1:8" x14ac:dyDescent="0.35">
      <c r="A247" t="s">
        <v>2126</v>
      </c>
      <c r="B247">
        <v>30.18</v>
      </c>
      <c r="C247">
        <v>8.31</v>
      </c>
      <c r="D247" t="s">
        <v>2382</v>
      </c>
      <c r="E247" t="s">
        <v>2380</v>
      </c>
      <c r="F247" t="s">
        <v>2380</v>
      </c>
      <c r="G247">
        <v>1</v>
      </c>
      <c r="H247" t="s">
        <v>2382</v>
      </c>
    </row>
    <row r="248" spans="1:8" x14ac:dyDescent="0.35">
      <c r="A248" t="s">
        <v>2125</v>
      </c>
      <c r="B248">
        <v>29.94</v>
      </c>
      <c r="C248">
        <v>7.59</v>
      </c>
      <c r="D248" t="s">
        <v>2380</v>
      </c>
      <c r="E248" t="s">
        <v>2380</v>
      </c>
      <c r="F248" t="s">
        <v>2380</v>
      </c>
      <c r="G248" t="s">
        <v>2381</v>
      </c>
      <c r="H248" t="s">
        <v>2382</v>
      </c>
    </row>
    <row r="249" spans="1:8" x14ac:dyDescent="0.35">
      <c r="A249" t="s">
        <v>2124</v>
      </c>
      <c r="B249">
        <v>31.4</v>
      </c>
      <c r="C249">
        <v>5.49</v>
      </c>
      <c r="D249" t="s">
        <v>2380</v>
      </c>
      <c r="E249" t="s">
        <v>2380</v>
      </c>
      <c r="F249" t="s">
        <v>2380</v>
      </c>
      <c r="G249" t="s">
        <v>2381</v>
      </c>
      <c r="H249" t="s">
        <v>2382</v>
      </c>
    </row>
    <row r="250" spans="1:8" x14ac:dyDescent="0.35">
      <c r="A250" t="s">
        <v>2123</v>
      </c>
      <c r="B250">
        <v>53.06</v>
      </c>
      <c r="C250">
        <v>11.68</v>
      </c>
      <c r="D250" t="s">
        <v>2380</v>
      </c>
      <c r="E250" t="s">
        <v>2380</v>
      </c>
      <c r="F250" t="s">
        <v>2380</v>
      </c>
      <c r="G250" t="s">
        <v>2381</v>
      </c>
      <c r="H250" t="s">
        <v>2382</v>
      </c>
    </row>
    <row r="251" spans="1:8" x14ac:dyDescent="0.35">
      <c r="A251" t="s">
        <v>2122</v>
      </c>
      <c r="B251">
        <v>30.25</v>
      </c>
      <c r="C251">
        <v>4.1900000000000004</v>
      </c>
      <c r="D251" t="s">
        <v>2380</v>
      </c>
      <c r="E251" t="s">
        <v>2380</v>
      </c>
      <c r="F251" t="s">
        <v>2380</v>
      </c>
      <c r="G251">
        <v>2</v>
      </c>
      <c r="H251" t="s">
        <v>2382</v>
      </c>
    </row>
    <row r="252" spans="1:8" x14ac:dyDescent="0.35">
      <c r="A252" t="s">
        <v>2121</v>
      </c>
      <c r="B252">
        <v>46.68</v>
      </c>
      <c r="C252">
        <v>4.01</v>
      </c>
      <c r="D252" t="s">
        <v>2380</v>
      </c>
      <c r="E252" t="s">
        <v>2380</v>
      </c>
      <c r="F252" t="s">
        <v>2380</v>
      </c>
      <c r="G252" t="s">
        <v>2381</v>
      </c>
      <c r="H252" t="s">
        <v>2382</v>
      </c>
    </row>
    <row r="253" spans="1:8" x14ac:dyDescent="0.35">
      <c r="A253" t="s">
        <v>2120</v>
      </c>
      <c r="B253">
        <v>30.4</v>
      </c>
      <c r="C253">
        <v>5.91</v>
      </c>
      <c r="D253" t="s">
        <v>2380</v>
      </c>
      <c r="E253" t="s">
        <v>2382</v>
      </c>
      <c r="F253" t="s">
        <v>2380</v>
      </c>
      <c r="G253">
        <v>2</v>
      </c>
      <c r="H253" t="s">
        <v>2382</v>
      </c>
    </row>
    <row r="254" spans="1:8" x14ac:dyDescent="0.35">
      <c r="A254" t="s">
        <v>2119</v>
      </c>
      <c r="B254">
        <v>30.2</v>
      </c>
      <c r="C254">
        <v>4.47</v>
      </c>
      <c r="D254" t="s">
        <v>2382</v>
      </c>
      <c r="E254" t="s">
        <v>2380</v>
      </c>
      <c r="F254" t="s">
        <v>2383</v>
      </c>
      <c r="G254">
        <v>1</v>
      </c>
      <c r="H254" t="s">
        <v>2382</v>
      </c>
    </row>
    <row r="255" spans="1:8" x14ac:dyDescent="0.35">
      <c r="A255" t="s">
        <v>2118</v>
      </c>
      <c r="B255">
        <v>51.18</v>
      </c>
      <c r="C255">
        <v>4.5599999999999996</v>
      </c>
      <c r="D255" t="s">
        <v>2382</v>
      </c>
      <c r="E255" t="s">
        <v>2382</v>
      </c>
      <c r="F255" t="s">
        <v>2380</v>
      </c>
      <c r="G255">
        <v>2</v>
      </c>
      <c r="H255" t="s">
        <v>2382</v>
      </c>
    </row>
    <row r="256" spans="1:8" x14ac:dyDescent="0.35">
      <c r="A256" t="s">
        <v>2117</v>
      </c>
      <c r="B256">
        <v>22.18</v>
      </c>
      <c r="C256">
        <v>9.9</v>
      </c>
      <c r="D256" t="s">
        <v>2380</v>
      </c>
      <c r="E256" t="s">
        <v>2380</v>
      </c>
      <c r="F256" t="s">
        <v>2380</v>
      </c>
      <c r="G256" t="s">
        <v>2381</v>
      </c>
      <c r="H256" t="s">
        <v>2382</v>
      </c>
    </row>
    <row r="257" spans="1:8" x14ac:dyDescent="0.35">
      <c r="A257" t="s">
        <v>2116</v>
      </c>
      <c r="B257">
        <v>31.92</v>
      </c>
      <c r="C257">
        <v>5.1100000000000003</v>
      </c>
      <c r="D257" t="s">
        <v>2380</v>
      </c>
      <c r="E257" t="s">
        <v>2380</v>
      </c>
      <c r="F257" t="s">
        <v>2383</v>
      </c>
      <c r="G257">
        <v>1</v>
      </c>
      <c r="H257" t="s">
        <v>2382</v>
      </c>
    </row>
    <row r="258" spans="1:8" x14ac:dyDescent="0.35">
      <c r="A258" t="s">
        <v>2115</v>
      </c>
      <c r="B258">
        <v>31.73</v>
      </c>
      <c r="C258">
        <v>5.73</v>
      </c>
      <c r="D258" t="s">
        <v>2380</v>
      </c>
      <c r="E258" t="s">
        <v>2382</v>
      </c>
      <c r="F258" t="s">
        <v>2380</v>
      </c>
      <c r="G258">
        <v>1</v>
      </c>
      <c r="H258" t="s">
        <v>2382</v>
      </c>
    </row>
    <row r="259" spans="1:8" x14ac:dyDescent="0.35">
      <c r="A259" t="s">
        <v>2114</v>
      </c>
      <c r="B259">
        <v>45.52</v>
      </c>
      <c r="C259">
        <v>6.04</v>
      </c>
      <c r="D259" t="s">
        <v>2380</v>
      </c>
      <c r="E259" t="s">
        <v>2380</v>
      </c>
      <c r="F259" t="s">
        <v>2383</v>
      </c>
      <c r="G259">
        <v>1</v>
      </c>
      <c r="H259" t="s">
        <v>2382</v>
      </c>
    </row>
    <row r="260" spans="1:8" x14ac:dyDescent="0.35">
      <c r="A260" t="s">
        <v>2113</v>
      </c>
      <c r="B260">
        <v>52.81</v>
      </c>
      <c r="C260">
        <v>5.19</v>
      </c>
      <c r="D260" t="s">
        <v>2380</v>
      </c>
      <c r="E260" t="s">
        <v>2380</v>
      </c>
      <c r="F260" t="s">
        <v>2383</v>
      </c>
      <c r="G260">
        <v>1</v>
      </c>
      <c r="H260" t="s">
        <v>2382</v>
      </c>
    </row>
    <row r="261" spans="1:8" x14ac:dyDescent="0.35">
      <c r="A261" t="s">
        <v>2112</v>
      </c>
      <c r="B261">
        <v>33.58</v>
      </c>
      <c r="C261">
        <v>5.56</v>
      </c>
      <c r="D261" t="s">
        <v>2380</v>
      </c>
      <c r="E261" t="s">
        <v>2380</v>
      </c>
      <c r="F261" t="s">
        <v>2380</v>
      </c>
      <c r="G261">
        <v>1</v>
      </c>
      <c r="H261" t="s">
        <v>2382</v>
      </c>
    </row>
    <row r="262" spans="1:8" x14ac:dyDescent="0.35">
      <c r="A262" t="s">
        <v>2111</v>
      </c>
      <c r="B262">
        <v>30.684999999999999</v>
      </c>
      <c r="C262">
        <v>8.23</v>
      </c>
      <c r="D262" t="s">
        <v>2380</v>
      </c>
      <c r="E262" t="s">
        <v>2380</v>
      </c>
      <c r="F262" t="s">
        <v>2380</v>
      </c>
      <c r="G262" t="s">
        <v>2381</v>
      </c>
      <c r="H262" t="s">
        <v>2382</v>
      </c>
    </row>
    <row r="263" spans="1:8" x14ac:dyDescent="0.35">
      <c r="A263" t="s">
        <v>2110</v>
      </c>
      <c r="B263">
        <v>37.524999999999999</v>
      </c>
      <c r="C263">
        <v>9.0299999999999994</v>
      </c>
      <c r="D263" t="s">
        <v>2382</v>
      </c>
      <c r="E263" t="s">
        <v>2380</v>
      </c>
      <c r="F263" t="s">
        <v>2380</v>
      </c>
      <c r="G263">
        <v>2</v>
      </c>
      <c r="H263" t="s">
        <v>2380</v>
      </c>
    </row>
    <row r="264" spans="1:8" x14ac:dyDescent="0.35">
      <c r="A264" t="s">
        <v>2109</v>
      </c>
      <c r="B264">
        <v>34.5</v>
      </c>
      <c r="C264">
        <v>4.07</v>
      </c>
      <c r="D264" t="s">
        <v>2382</v>
      </c>
      <c r="E264" t="s">
        <v>2380</v>
      </c>
      <c r="F264" t="s">
        <v>2380</v>
      </c>
      <c r="G264" t="s">
        <v>2381</v>
      </c>
      <c r="H264" t="s">
        <v>2382</v>
      </c>
    </row>
    <row r="265" spans="1:8" x14ac:dyDescent="0.35">
      <c r="A265" t="s">
        <v>2108</v>
      </c>
      <c r="B265">
        <v>28.16</v>
      </c>
      <c r="C265">
        <v>5.77</v>
      </c>
      <c r="D265" t="s">
        <v>2380</v>
      </c>
      <c r="E265" t="s">
        <v>2380</v>
      </c>
      <c r="F265" t="s">
        <v>2380</v>
      </c>
      <c r="G265">
        <v>2</v>
      </c>
      <c r="H265" t="s">
        <v>2382</v>
      </c>
    </row>
    <row r="266" spans="1:8" x14ac:dyDescent="0.35">
      <c r="A266" t="s">
        <v>2107</v>
      </c>
      <c r="B266">
        <v>30.02</v>
      </c>
      <c r="C266">
        <v>5.98</v>
      </c>
      <c r="D266" t="s">
        <v>2380</v>
      </c>
      <c r="E266" t="s">
        <v>2380</v>
      </c>
      <c r="F266" t="s">
        <v>2383</v>
      </c>
      <c r="G266">
        <v>1</v>
      </c>
      <c r="H266" t="s">
        <v>2382</v>
      </c>
    </row>
    <row r="267" spans="1:8" x14ac:dyDescent="0.35">
      <c r="A267" t="s">
        <v>2106</v>
      </c>
      <c r="B267">
        <v>37.82</v>
      </c>
      <c r="C267">
        <v>6.01</v>
      </c>
      <c r="D267" t="s">
        <v>2380</v>
      </c>
      <c r="E267" t="s">
        <v>2380</v>
      </c>
      <c r="F267" t="s">
        <v>2380</v>
      </c>
      <c r="G267" t="s">
        <v>2381</v>
      </c>
      <c r="H267" t="s">
        <v>2382</v>
      </c>
    </row>
    <row r="268" spans="1:8" x14ac:dyDescent="0.35">
      <c r="A268" t="s">
        <v>2105</v>
      </c>
      <c r="B268">
        <v>33.14</v>
      </c>
      <c r="C268">
        <v>5.67</v>
      </c>
      <c r="D268" t="s">
        <v>2382</v>
      </c>
      <c r="E268" t="s">
        <v>2380</v>
      </c>
      <c r="F268" t="s">
        <v>2380</v>
      </c>
      <c r="G268" t="s">
        <v>2381</v>
      </c>
      <c r="H268" t="s">
        <v>2382</v>
      </c>
    </row>
    <row r="269" spans="1:8" x14ac:dyDescent="0.35">
      <c r="A269" t="s">
        <v>2104</v>
      </c>
      <c r="B269">
        <v>25.14</v>
      </c>
      <c r="C269">
        <v>6.02</v>
      </c>
      <c r="D269" t="s">
        <v>2382</v>
      </c>
      <c r="E269" t="s">
        <v>2380</v>
      </c>
      <c r="F269" t="s">
        <v>2383</v>
      </c>
      <c r="G269">
        <v>1</v>
      </c>
      <c r="H269" t="s">
        <v>2382</v>
      </c>
    </row>
    <row r="270" spans="1:8" x14ac:dyDescent="0.35">
      <c r="A270" t="s">
        <v>2103</v>
      </c>
      <c r="B270">
        <v>20.18</v>
      </c>
      <c r="C270">
        <v>11.19</v>
      </c>
      <c r="D270" t="s">
        <v>2380</v>
      </c>
      <c r="E270" t="s">
        <v>2380</v>
      </c>
      <c r="F270" t="s">
        <v>2380</v>
      </c>
      <c r="G270" t="s">
        <v>2381</v>
      </c>
      <c r="H270" t="s">
        <v>2382</v>
      </c>
    </row>
    <row r="271" spans="1:8" x14ac:dyDescent="0.35">
      <c r="A271" t="s">
        <v>2102</v>
      </c>
      <c r="B271">
        <v>44.36</v>
      </c>
      <c r="C271">
        <v>5.1100000000000003</v>
      </c>
      <c r="D271" t="s">
        <v>2380</v>
      </c>
      <c r="E271" t="s">
        <v>2380</v>
      </c>
      <c r="F271" t="s">
        <v>2380</v>
      </c>
      <c r="G271" t="s">
        <v>2381</v>
      </c>
      <c r="H271" t="s">
        <v>2382</v>
      </c>
    </row>
    <row r="272" spans="1:8" x14ac:dyDescent="0.35">
      <c r="A272" t="s">
        <v>2101</v>
      </c>
      <c r="B272">
        <v>23.82</v>
      </c>
      <c r="C272">
        <v>10.85</v>
      </c>
      <c r="D272" t="s">
        <v>2382</v>
      </c>
      <c r="E272" t="s">
        <v>2380</v>
      </c>
      <c r="F272" t="s">
        <v>2380</v>
      </c>
      <c r="G272" t="s">
        <v>2381</v>
      </c>
      <c r="H272" t="s">
        <v>2382</v>
      </c>
    </row>
    <row r="273" spans="1:8" x14ac:dyDescent="0.35">
      <c r="A273" t="s">
        <v>2100</v>
      </c>
      <c r="B273">
        <v>45</v>
      </c>
      <c r="C273">
        <v>5.24</v>
      </c>
      <c r="D273" t="s">
        <v>2382</v>
      </c>
      <c r="E273" t="s">
        <v>2380</v>
      </c>
      <c r="F273" t="s">
        <v>2380</v>
      </c>
      <c r="G273">
        <v>1</v>
      </c>
      <c r="H273" t="s">
        <v>2382</v>
      </c>
    </row>
    <row r="274" spans="1:8" x14ac:dyDescent="0.35">
      <c r="A274" t="s">
        <v>2099</v>
      </c>
      <c r="B274">
        <v>26.62</v>
      </c>
      <c r="C274">
        <v>10.08</v>
      </c>
      <c r="D274" t="s">
        <v>2380</v>
      </c>
      <c r="E274" t="s">
        <v>2380</v>
      </c>
      <c r="F274" t="s">
        <v>2380</v>
      </c>
      <c r="G274" t="s">
        <v>2381</v>
      </c>
      <c r="H274" t="s">
        <v>2382</v>
      </c>
    </row>
    <row r="275" spans="1:8" x14ac:dyDescent="0.35">
      <c r="A275" t="s">
        <v>2098</v>
      </c>
      <c r="B275">
        <v>32.67</v>
      </c>
      <c r="C275">
        <v>10.97</v>
      </c>
      <c r="D275" t="s">
        <v>2382</v>
      </c>
      <c r="E275" t="s">
        <v>2380</v>
      </c>
      <c r="F275" t="s">
        <v>2380</v>
      </c>
      <c r="G275" t="s">
        <v>2381</v>
      </c>
      <c r="H275" t="s">
        <v>2382</v>
      </c>
    </row>
    <row r="276" spans="1:8" x14ac:dyDescent="0.35">
      <c r="A276" t="s">
        <v>2097</v>
      </c>
      <c r="B276">
        <v>44.44</v>
      </c>
      <c r="C276">
        <v>4.9000000000000004</v>
      </c>
      <c r="D276" t="s">
        <v>2382</v>
      </c>
      <c r="E276" t="s">
        <v>2380</v>
      </c>
      <c r="F276" t="s">
        <v>2380</v>
      </c>
      <c r="G276">
        <v>1</v>
      </c>
      <c r="H276" t="s">
        <v>2382</v>
      </c>
    </row>
    <row r="277" spans="1:8" x14ac:dyDescent="0.35">
      <c r="A277" t="s">
        <v>2096</v>
      </c>
      <c r="B277">
        <v>28.31</v>
      </c>
      <c r="C277">
        <v>5.33</v>
      </c>
      <c r="D277" t="s">
        <v>2380</v>
      </c>
      <c r="E277" t="s">
        <v>2380</v>
      </c>
      <c r="F277" t="s">
        <v>2380</v>
      </c>
      <c r="G277" t="s">
        <v>2381</v>
      </c>
      <c r="H277" t="s">
        <v>2382</v>
      </c>
    </row>
    <row r="278" spans="1:8" x14ac:dyDescent="0.35">
      <c r="A278" t="s">
        <v>2095</v>
      </c>
      <c r="B278">
        <v>25.05</v>
      </c>
      <c r="C278">
        <v>4.6100000000000003</v>
      </c>
      <c r="D278" t="s">
        <v>2380</v>
      </c>
      <c r="E278" t="s">
        <v>2380</v>
      </c>
      <c r="F278" t="s">
        <v>2380</v>
      </c>
      <c r="G278">
        <v>2</v>
      </c>
      <c r="H278" t="s">
        <v>2382</v>
      </c>
    </row>
    <row r="279" spans="1:8" x14ac:dyDescent="0.35">
      <c r="A279" t="s">
        <v>2094</v>
      </c>
      <c r="B279">
        <v>28.34</v>
      </c>
      <c r="C279">
        <v>8.18</v>
      </c>
      <c r="D279" t="s">
        <v>2380</v>
      </c>
      <c r="E279" t="s">
        <v>2380</v>
      </c>
      <c r="F279" t="s">
        <v>2380</v>
      </c>
      <c r="G279" t="s">
        <v>2381</v>
      </c>
      <c r="H279" t="s">
        <v>2382</v>
      </c>
    </row>
    <row r="280" spans="1:8" x14ac:dyDescent="0.35">
      <c r="A280" t="s">
        <v>2093</v>
      </c>
      <c r="B280">
        <v>17.765000000000001</v>
      </c>
      <c r="C280">
        <v>5.62</v>
      </c>
      <c r="D280" t="s">
        <v>2380</v>
      </c>
      <c r="E280" t="s">
        <v>2380</v>
      </c>
      <c r="F280" t="s">
        <v>2380</v>
      </c>
      <c r="G280" t="s">
        <v>2381</v>
      </c>
      <c r="H280" t="s">
        <v>2382</v>
      </c>
    </row>
    <row r="281" spans="1:8" x14ac:dyDescent="0.35">
      <c r="A281" t="s">
        <v>2092</v>
      </c>
      <c r="B281">
        <v>36.119999999999997</v>
      </c>
      <c r="C281">
        <v>5.82</v>
      </c>
      <c r="D281" t="s">
        <v>2380</v>
      </c>
      <c r="E281" t="s">
        <v>2380</v>
      </c>
      <c r="F281" t="s">
        <v>2380</v>
      </c>
      <c r="G281" t="s">
        <v>2381</v>
      </c>
      <c r="H281" t="s">
        <v>2382</v>
      </c>
    </row>
    <row r="282" spans="1:8" x14ac:dyDescent="0.35">
      <c r="A282" t="s">
        <v>2091</v>
      </c>
      <c r="B282">
        <v>23.19</v>
      </c>
      <c r="C282">
        <v>7.66</v>
      </c>
      <c r="D282" t="s">
        <v>2380</v>
      </c>
      <c r="E282" t="s">
        <v>2380</v>
      </c>
      <c r="F282" t="s">
        <v>2380</v>
      </c>
      <c r="G282" t="s">
        <v>2381</v>
      </c>
      <c r="H282" t="s">
        <v>2382</v>
      </c>
    </row>
    <row r="283" spans="1:8" x14ac:dyDescent="0.35">
      <c r="A283" t="s">
        <v>2090</v>
      </c>
      <c r="B283">
        <v>35.99</v>
      </c>
      <c r="C283">
        <v>4.2300000000000004</v>
      </c>
      <c r="D283" t="s">
        <v>2380</v>
      </c>
      <c r="E283" t="s">
        <v>2380</v>
      </c>
      <c r="F283" t="s">
        <v>2380</v>
      </c>
      <c r="G283" t="s">
        <v>2381</v>
      </c>
      <c r="H283" t="s">
        <v>2382</v>
      </c>
    </row>
    <row r="284" spans="1:8" x14ac:dyDescent="0.35">
      <c r="A284" t="s">
        <v>2089</v>
      </c>
      <c r="B284">
        <v>30.25</v>
      </c>
      <c r="C284">
        <v>5.58</v>
      </c>
      <c r="D284" t="s">
        <v>2380</v>
      </c>
      <c r="E284" t="s">
        <v>2380</v>
      </c>
      <c r="F284" t="s">
        <v>2383</v>
      </c>
      <c r="G284">
        <v>1</v>
      </c>
      <c r="H284" t="s">
        <v>2382</v>
      </c>
    </row>
    <row r="285" spans="1:8" x14ac:dyDescent="0.35">
      <c r="A285" t="s">
        <v>2088</v>
      </c>
      <c r="B285">
        <v>26.24</v>
      </c>
      <c r="C285">
        <v>6.26</v>
      </c>
      <c r="D285" t="s">
        <v>2382</v>
      </c>
      <c r="E285" t="s">
        <v>2380</v>
      </c>
      <c r="F285" t="s">
        <v>2380</v>
      </c>
      <c r="G285" t="s">
        <v>2381</v>
      </c>
      <c r="H285" t="s">
        <v>2382</v>
      </c>
    </row>
    <row r="286" spans="1:8" x14ac:dyDescent="0.35">
      <c r="A286" t="s">
        <v>2087</v>
      </c>
      <c r="B286">
        <v>31.36</v>
      </c>
      <c r="C286">
        <v>10.6</v>
      </c>
      <c r="D286" t="s">
        <v>2382</v>
      </c>
      <c r="E286" t="s">
        <v>2380</v>
      </c>
      <c r="F286" t="s">
        <v>2380</v>
      </c>
      <c r="G286" t="s">
        <v>2381</v>
      </c>
      <c r="H286" t="s">
        <v>2382</v>
      </c>
    </row>
    <row r="287" spans="1:8" x14ac:dyDescent="0.35">
      <c r="A287" t="s">
        <v>2086</v>
      </c>
      <c r="B287">
        <v>25.69</v>
      </c>
      <c r="C287">
        <v>4.78</v>
      </c>
      <c r="D287" t="s">
        <v>2382</v>
      </c>
      <c r="E287" t="s">
        <v>2380</v>
      </c>
      <c r="F287" t="s">
        <v>2380</v>
      </c>
      <c r="G287" t="s">
        <v>2381</v>
      </c>
      <c r="H287" t="s">
        <v>2382</v>
      </c>
    </row>
    <row r="288" spans="1:8" x14ac:dyDescent="0.35">
      <c r="A288" t="s">
        <v>2085</v>
      </c>
      <c r="B288">
        <v>25.46</v>
      </c>
      <c r="C288">
        <v>6.03</v>
      </c>
      <c r="D288" t="s">
        <v>2380</v>
      </c>
      <c r="E288" t="s">
        <v>2380</v>
      </c>
      <c r="F288" t="s">
        <v>2380</v>
      </c>
      <c r="G288">
        <v>2</v>
      </c>
      <c r="H288" t="s">
        <v>2382</v>
      </c>
    </row>
    <row r="289" spans="1:8" x14ac:dyDescent="0.35">
      <c r="A289" t="s">
        <v>2084</v>
      </c>
      <c r="B289">
        <v>31.83</v>
      </c>
      <c r="C289">
        <v>11.55</v>
      </c>
      <c r="D289" t="s">
        <v>2382</v>
      </c>
      <c r="E289" t="s">
        <v>2380</v>
      </c>
      <c r="F289" t="s">
        <v>2380</v>
      </c>
      <c r="G289">
        <v>1</v>
      </c>
      <c r="H289" t="s">
        <v>2382</v>
      </c>
    </row>
    <row r="290" spans="1:8" x14ac:dyDescent="0.35">
      <c r="A290" t="s">
        <v>2083</v>
      </c>
      <c r="B290">
        <v>24.43</v>
      </c>
      <c r="C290">
        <v>7.59</v>
      </c>
      <c r="D290" t="s">
        <v>2382</v>
      </c>
      <c r="E290" t="s">
        <v>2380</v>
      </c>
      <c r="F290" t="s">
        <v>2380</v>
      </c>
      <c r="G290">
        <v>1</v>
      </c>
      <c r="H290" t="s">
        <v>2382</v>
      </c>
    </row>
    <row r="291" spans="1:8" x14ac:dyDescent="0.35">
      <c r="A291" t="s">
        <v>2082</v>
      </c>
      <c r="B291">
        <v>41.9</v>
      </c>
      <c r="C291">
        <v>4.26</v>
      </c>
      <c r="D291" t="s">
        <v>2380</v>
      </c>
      <c r="E291" t="s">
        <v>2380</v>
      </c>
      <c r="F291" t="s">
        <v>2380</v>
      </c>
      <c r="G291" t="s">
        <v>2381</v>
      </c>
      <c r="H291" t="s">
        <v>2382</v>
      </c>
    </row>
    <row r="292" spans="1:8" x14ac:dyDescent="0.35">
      <c r="A292" t="s">
        <v>2081</v>
      </c>
      <c r="B292">
        <v>22.88</v>
      </c>
      <c r="C292">
        <v>5.9</v>
      </c>
      <c r="D292" t="s">
        <v>2382</v>
      </c>
      <c r="E292" t="s">
        <v>2380</v>
      </c>
      <c r="F292" t="s">
        <v>2383</v>
      </c>
      <c r="G292">
        <v>1</v>
      </c>
      <c r="H292" t="s">
        <v>2382</v>
      </c>
    </row>
    <row r="293" spans="1:8" x14ac:dyDescent="0.35">
      <c r="A293" t="s">
        <v>2080</v>
      </c>
      <c r="B293">
        <v>29.734999999999999</v>
      </c>
      <c r="C293">
        <v>7.79</v>
      </c>
      <c r="D293" t="s">
        <v>2380</v>
      </c>
      <c r="E293" t="s">
        <v>2380</v>
      </c>
      <c r="F293" t="s">
        <v>2380</v>
      </c>
      <c r="G293" t="s">
        <v>2381</v>
      </c>
      <c r="H293" t="s">
        <v>2380</v>
      </c>
    </row>
    <row r="294" spans="1:8" x14ac:dyDescent="0.35">
      <c r="A294" t="s">
        <v>2079</v>
      </c>
      <c r="B294">
        <v>40.74</v>
      </c>
      <c r="C294">
        <v>5.28</v>
      </c>
      <c r="D294" t="s">
        <v>2380</v>
      </c>
      <c r="E294" t="s">
        <v>2380</v>
      </c>
      <c r="F294" t="s">
        <v>2383</v>
      </c>
      <c r="G294">
        <v>1</v>
      </c>
      <c r="H294" t="s">
        <v>2382</v>
      </c>
    </row>
    <row r="295" spans="1:8" x14ac:dyDescent="0.35">
      <c r="A295" t="s">
        <v>2078</v>
      </c>
      <c r="B295">
        <v>24.14</v>
      </c>
      <c r="C295">
        <v>5.87</v>
      </c>
      <c r="D295" t="s">
        <v>2380</v>
      </c>
      <c r="E295" t="s">
        <v>2380</v>
      </c>
      <c r="F295" t="s">
        <v>2380</v>
      </c>
      <c r="G295">
        <v>2</v>
      </c>
      <c r="H295" t="s">
        <v>2382</v>
      </c>
    </row>
    <row r="296" spans="1:8" x14ac:dyDescent="0.35">
      <c r="A296" t="s">
        <v>2077</v>
      </c>
      <c r="B296">
        <v>25.15</v>
      </c>
      <c r="C296">
        <v>9.08</v>
      </c>
      <c r="D296" t="s">
        <v>2382</v>
      </c>
      <c r="E296" t="s">
        <v>2380</v>
      </c>
      <c r="F296" t="s">
        <v>2380</v>
      </c>
      <c r="G296">
        <v>1</v>
      </c>
      <c r="H296" t="s">
        <v>2382</v>
      </c>
    </row>
    <row r="297" spans="1:8" x14ac:dyDescent="0.35">
      <c r="A297" t="s">
        <v>2076</v>
      </c>
      <c r="B297">
        <v>28.71</v>
      </c>
      <c r="C297">
        <v>5.2</v>
      </c>
      <c r="D297" t="s">
        <v>2380</v>
      </c>
      <c r="E297" t="s">
        <v>2380</v>
      </c>
      <c r="F297" t="s">
        <v>2380</v>
      </c>
      <c r="G297">
        <v>1</v>
      </c>
      <c r="H297" t="s">
        <v>2382</v>
      </c>
    </row>
    <row r="298" spans="1:8" x14ac:dyDescent="0.35">
      <c r="A298" t="s">
        <v>2075</v>
      </c>
      <c r="B298">
        <v>23</v>
      </c>
      <c r="C298">
        <v>5.48</v>
      </c>
      <c r="D298" t="s">
        <v>2380</v>
      </c>
      <c r="E298" t="s">
        <v>2380</v>
      </c>
      <c r="F298" t="s">
        <v>2380</v>
      </c>
      <c r="G298" t="s">
        <v>2381</v>
      </c>
      <c r="H298" t="s">
        <v>2382</v>
      </c>
    </row>
    <row r="299" spans="1:8" x14ac:dyDescent="0.35">
      <c r="A299" t="s">
        <v>2074</v>
      </c>
      <c r="B299">
        <v>36.86</v>
      </c>
      <c r="C299">
        <v>11.95</v>
      </c>
      <c r="D299" t="s">
        <v>2380</v>
      </c>
      <c r="E299" t="s">
        <v>2380</v>
      </c>
      <c r="F299" t="s">
        <v>2380</v>
      </c>
      <c r="G299" t="s">
        <v>2381</v>
      </c>
      <c r="H299" t="s">
        <v>2380</v>
      </c>
    </row>
    <row r="300" spans="1:8" x14ac:dyDescent="0.35">
      <c r="A300" t="s">
        <v>2073</v>
      </c>
      <c r="B300">
        <v>24.25</v>
      </c>
      <c r="C300">
        <v>8.6999999999999993</v>
      </c>
      <c r="D300" t="s">
        <v>2382</v>
      </c>
      <c r="E300" t="s">
        <v>2380</v>
      </c>
      <c r="F300" t="s">
        <v>2380</v>
      </c>
      <c r="G300">
        <v>1</v>
      </c>
      <c r="H300" t="s">
        <v>2382</v>
      </c>
    </row>
    <row r="301" spans="1:8" x14ac:dyDescent="0.35">
      <c r="A301" t="s">
        <v>2072</v>
      </c>
      <c r="B301">
        <v>23.85</v>
      </c>
      <c r="C301">
        <v>7.84</v>
      </c>
      <c r="D301" t="s">
        <v>2380</v>
      </c>
      <c r="E301" t="s">
        <v>2380</v>
      </c>
      <c r="F301" t="s">
        <v>2380</v>
      </c>
      <c r="G301" t="s">
        <v>2381</v>
      </c>
      <c r="H301" t="s">
        <v>2382</v>
      </c>
    </row>
    <row r="302" spans="1:8" x14ac:dyDescent="0.35">
      <c r="A302" t="s">
        <v>2071</v>
      </c>
      <c r="B302">
        <v>40.020000000000003</v>
      </c>
      <c r="C302">
        <v>5.19</v>
      </c>
      <c r="D302" t="s">
        <v>2382</v>
      </c>
      <c r="E302" t="s">
        <v>2380</v>
      </c>
      <c r="F302" t="s">
        <v>2380</v>
      </c>
      <c r="G302">
        <v>1</v>
      </c>
      <c r="H302" t="s">
        <v>2382</v>
      </c>
    </row>
    <row r="303" spans="1:8" x14ac:dyDescent="0.35">
      <c r="A303" t="s">
        <v>2070</v>
      </c>
      <c r="B303">
        <v>19.170000000000002</v>
      </c>
      <c r="C303">
        <v>8.41</v>
      </c>
      <c r="D303" t="s">
        <v>2380</v>
      </c>
      <c r="E303" t="s">
        <v>2380</v>
      </c>
      <c r="F303" t="s">
        <v>2380</v>
      </c>
      <c r="G303" t="s">
        <v>2381</v>
      </c>
      <c r="H303" t="s">
        <v>2382</v>
      </c>
    </row>
    <row r="304" spans="1:8" x14ac:dyDescent="0.35">
      <c r="A304" t="s">
        <v>2069</v>
      </c>
      <c r="B304">
        <v>43.53</v>
      </c>
      <c r="C304">
        <v>5.86</v>
      </c>
      <c r="D304" t="s">
        <v>2382</v>
      </c>
      <c r="E304" t="s">
        <v>2382</v>
      </c>
      <c r="F304" t="s">
        <v>2380</v>
      </c>
      <c r="G304">
        <v>2</v>
      </c>
      <c r="H304" t="s">
        <v>2382</v>
      </c>
    </row>
    <row r="305" spans="1:8" x14ac:dyDescent="0.35">
      <c r="A305" t="s">
        <v>2068</v>
      </c>
      <c r="B305">
        <v>46.06</v>
      </c>
      <c r="C305">
        <v>4.18</v>
      </c>
      <c r="D305" t="s">
        <v>2380</v>
      </c>
      <c r="E305" t="s">
        <v>2382</v>
      </c>
      <c r="F305" t="s">
        <v>2380</v>
      </c>
      <c r="G305">
        <v>1</v>
      </c>
      <c r="H305" t="s">
        <v>2382</v>
      </c>
    </row>
    <row r="306" spans="1:8" x14ac:dyDescent="0.35">
      <c r="A306" t="s">
        <v>2067</v>
      </c>
      <c r="B306">
        <v>29.92</v>
      </c>
      <c r="C306">
        <v>11.99</v>
      </c>
      <c r="D306" t="s">
        <v>2382</v>
      </c>
      <c r="E306" t="s">
        <v>2380</v>
      </c>
      <c r="F306" t="s">
        <v>2380</v>
      </c>
      <c r="G306">
        <v>2</v>
      </c>
      <c r="H306" t="s">
        <v>2382</v>
      </c>
    </row>
    <row r="307" spans="1:8" x14ac:dyDescent="0.35">
      <c r="A307" t="s">
        <v>2066</v>
      </c>
      <c r="B307">
        <v>28.46</v>
      </c>
      <c r="C307">
        <v>4.8499999999999996</v>
      </c>
      <c r="D307" t="s">
        <v>2382</v>
      </c>
      <c r="E307" t="s">
        <v>2380</v>
      </c>
      <c r="F307" t="s">
        <v>2380</v>
      </c>
      <c r="G307">
        <v>1</v>
      </c>
      <c r="H307" t="s">
        <v>2382</v>
      </c>
    </row>
    <row r="308" spans="1:8" x14ac:dyDescent="0.35">
      <c r="A308" t="s">
        <v>2065</v>
      </c>
      <c r="B308">
        <v>24.56</v>
      </c>
      <c r="C308">
        <v>6.18</v>
      </c>
      <c r="D308" t="s">
        <v>2382</v>
      </c>
      <c r="E308" t="s">
        <v>2380</v>
      </c>
      <c r="F308" t="s">
        <v>2383</v>
      </c>
      <c r="G308">
        <v>1</v>
      </c>
      <c r="H308" t="s">
        <v>2382</v>
      </c>
    </row>
    <row r="309" spans="1:8" x14ac:dyDescent="0.35">
      <c r="A309" t="s">
        <v>2064</v>
      </c>
      <c r="B309">
        <v>41.19</v>
      </c>
      <c r="C309">
        <v>6.37</v>
      </c>
      <c r="D309" t="s">
        <v>2380</v>
      </c>
      <c r="E309" t="s">
        <v>2380</v>
      </c>
      <c r="F309" t="s">
        <v>2380</v>
      </c>
      <c r="G309" t="s">
        <v>2381</v>
      </c>
      <c r="H309" t="s">
        <v>2382</v>
      </c>
    </row>
    <row r="310" spans="1:8" x14ac:dyDescent="0.35">
      <c r="A310" t="s">
        <v>2063</v>
      </c>
      <c r="B310">
        <v>18.63</v>
      </c>
      <c r="C310">
        <v>9.81</v>
      </c>
      <c r="D310" t="s">
        <v>2382</v>
      </c>
      <c r="E310" t="s">
        <v>2380</v>
      </c>
      <c r="F310" t="s">
        <v>2380</v>
      </c>
      <c r="G310">
        <v>2</v>
      </c>
      <c r="H310" t="s">
        <v>2382</v>
      </c>
    </row>
    <row r="311" spans="1:8" x14ac:dyDescent="0.35">
      <c r="A311" t="s">
        <v>2062</v>
      </c>
      <c r="B311">
        <v>26.26</v>
      </c>
      <c r="C311">
        <v>11.8</v>
      </c>
      <c r="D311" t="s">
        <v>2382</v>
      </c>
      <c r="E311" t="s">
        <v>2380</v>
      </c>
      <c r="F311" t="s">
        <v>2380</v>
      </c>
      <c r="G311">
        <v>1</v>
      </c>
      <c r="H311" t="s">
        <v>2382</v>
      </c>
    </row>
    <row r="312" spans="1:8" x14ac:dyDescent="0.35">
      <c r="A312" t="s">
        <v>2061</v>
      </c>
      <c r="B312">
        <v>22.37</v>
      </c>
      <c r="C312">
        <v>5.86</v>
      </c>
      <c r="D312" t="s">
        <v>2382</v>
      </c>
      <c r="E312" t="s">
        <v>2380</v>
      </c>
      <c r="F312" t="s">
        <v>2383</v>
      </c>
      <c r="G312">
        <v>1</v>
      </c>
      <c r="H312" t="s">
        <v>2382</v>
      </c>
    </row>
    <row r="313" spans="1:8" x14ac:dyDescent="0.35">
      <c r="A313" t="s">
        <v>2060</v>
      </c>
      <c r="B313">
        <v>39.619999999999997</v>
      </c>
      <c r="C313">
        <v>4.28</v>
      </c>
      <c r="D313" t="s">
        <v>2380</v>
      </c>
      <c r="E313" t="s">
        <v>2380</v>
      </c>
      <c r="F313" t="s">
        <v>2380</v>
      </c>
      <c r="G313">
        <v>1</v>
      </c>
      <c r="H313" t="s">
        <v>2382</v>
      </c>
    </row>
    <row r="314" spans="1:8" x14ac:dyDescent="0.35">
      <c r="A314" t="s">
        <v>2059</v>
      </c>
      <c r="B314">
        <v>18.329999999999998</v>
      </c>
      <c r="C314">
        <v>4.16</v>
      </c>
      <c r="D314" t="s">
        <v>2382</v>
      </c>
      <c r="E314" t="s">
        <v>2380</v>
      </c>
      <c r="F314" t="s">
        <v>2380</v>
      </c>
      <c r="G314" t="s">
        <v>2381</v>
      </c>
      <c r="H314" t="s">
        <v>2382</v>
      </c>
    </row>
    <row r="315" spans="1:8" x14ac:dyDescent="0.35">
      <c r="A315" t="s">
        <v>2058</v>
      </c>
      <c r="B315">
        <v>17.11</v>
      </c>
      <c r="C315">
        <v>4.9800000000000004</v>
      </c>
      <c r="D315" t="s">
        <v>2382</v>
      </c>
      <c r="E315" t="s">
        <v>2380</v>
      </c>
      <c r="F315" t="s">
        <v>2383</v>
      </c>
      <c r="G315">
        <v>1</v>
      </c>
      <c r="H315" t="s">
        <v>2382</v>
      </c>
    </row>
    <row r="316" spans="1:8" x14ac:dyDescent="0.35">
      <c r="A316" t="s">
        <v>2057</v>
      </c>
      <c r="B316">
        <v>43.5</v>
      </c>
      <c r="C316">
        <v>6.38</v>
      </c>
      <c r="D316" t="s">
        <v>2380</v>
      </c>
      <c r="E316" t="s">
        <v>2382</v>
      </c>
      <c r="F316" t="s">
        <v>2380</v>
      </c>
      <c r="G316">
        <v>1</v>
      </c>
      <c r="H316" t="s">
        <v>2382</v>
      </c>
    </row>
    <row r="317" spans="1:8" x14ac:dyDescent="0.35">
      <c r="A317" t="s">
        <v>2056</v>
      </c>
      <c r="B317">
        <v>25.364999999999998</v>
      </c>
      <c r="C317">
        <v>5.19</v>
      </c>
      <c r="D317" t="s">
        <v>2380</v>
      </c>
      <c r="E317" t="s">
        <v>2380</v>
      </c>
      <c r="F317" t="s">
        <v>2380</v>
      </c>
      <c r="G317">
        <v>2</v>
      </c>
      <c r="H317" t="s">
        <v>2380</v>
      </c>
    </row>
    <row r="318" spans="1:8" x14ac:dyDescent="0.35">
      <c r="A318" t="s">
        <v>2055</v>
      </c>
      <c r="B318">
        <v>28.594999999999999</v>
      </c>
      <c r="C318">
        <v>10.210000000000001</v>
      </c>
      <c r="D318" t="s">
        <v>2380</v>
      </c>
      <c r="E318" t="s">
        <v>2380</v>
      </c>
      <c r="F318" t="s">
        <v>2380</v>
      </c>
      <c r="G318" t="s">
        <v>2381</v>
      </c>
      <c r="H318" t="s">
        <v>2380</v>
      </c>
    </row>
    <row r="319" spans="1:8" x14ac:dyDescent="0.35">
      <c r="A319" t="s">
        <v>2054</v>
      </c>
      <c r="B319">
        <v>29.83</v>
      </c>
      <c r="C319">
        <v>9.6999999999999993</v>
      </c>
      <c r="D319" t="s">
        <v>2382</v>
      </c>
      <c r="E319" t="s">
        <v>2380</v>
      </c>
      <c r="F319" t="s">
        <v>2383</v>
      </c>
      <c r="G319">
        <v>1</v>
      </c>
      <c r="H319" t="s">
        <v>2382</v>
      </c>
    </row>
    <row r="320" spans="1:8" x14ac:dyDescent="0.35">
      <c r="A320" t="s">
        <v>2053</v>
      </c>
      <c r="B320">
        <v>24.7</v>
      </c>
      <c r="C320">
        <v>10.25</v>
      </c>
      <c r="D320" t="s">
        <v>2380</v>
      </c>
      <c r="E320" t="s">
        <v>2380</v>
      </c>
      <c r="F320" t="s">
        <v>2380</v>
      </c>
      <c r="G320">
        <v>3</v>
      </c>
      <c r="H320" t="s">
        <v>2380</v>
      </c>
    </row>
    <row r="321" spans="1:8" x14ac:dyDescent="0.35">
      <c r="A321" t="s">
        <v>2052</v>
      </c>
      <c r="B321">
        <v>17.940000000000001</v>
      </c>
      <c r="C321">
        <v>9.77</v>
      </c>
      <c r="D321" t="s">
        <v>2380</v>
      </c>
      <c r="E321" t="s">
        <v>2380</v>
      </c>
      <c r="F321" t="s">
        <v>2380</v>
      </c>
      <c r="G321" t="s">
        <v>2381</v>
      </c>
      <c r="H321" t="s">
        <v>2382</v>
      </c>
    </row>
    <row r="322" spans="1:8" x14ac:dyDescent="0.35">
      <c r="A322" t="s">
        <v>2051</v>
      </c>
      <c r="B322">
        <v>21.08</v>
      </c>
      <c r="C322">
        <v>4.83</v>
      </c>
      <c r="D322" t="s">
        <v>2380</v>
      </c>
      <c r="E322" t="s">
        <v>2380</v>
      </c>
      <c r="F322" t="s">
        <v>2383</v>
      </c>
      <c r="G322">
        <v>1</v>
      </c>
      <c r="H322" t="s">
        <v>2382</v>
      </c>
    </row>
    <row r="323" spans="1:8" x14ac:dyDescent="0.35">
      <c r="A323" t="s">
        <v>2050</v>
      </c>
      <c r="B323">
        <v>37.715000000000003</v>
      </c>
      <c r="C323">
        <v>10.86</v>
      </c>
      <c r="D323" t="s">
        <v>2382</v>
      </c>
      <c r="E323" t="s">
        <v>2380</v>
      </c>
      <c r="F323" t="s">
        <v>2380</v>
      </c>
      <c r="G323" t="s">
        <v>2381</v>
      </c>
      <c r="H323" t="s">
        <v>2380</v>
      </c>
    </row>
    <row r="324" spans="1:8" x14ac:dyDescent="0.35">
      <c r="A324" t="s">
        <v>2049</v>
      </c>
      <c r="B324">
        <v>22.39</v>
      </c>
      <c r="C324">
        <v>9.5299999999999994</v>
      </c>
      <c r="D324" t="s">
        <v>2382</v>
      </c>
      <c r="E324" t="s">
        <v>2380</v>
      </c>
      <c r="F324" t="s">
        <v>2380</v>
      </c>
      <c r="G324" t="s">
        <v>2381</v>
      </c>
      <c r="H324" t="s">
        <v>2382</v>
      </c>
    </row>
    <row r="325" spans="1:8" x14ac:dyDescent="0.35">
      <c r="A325" t="s">
        <v>2048</v>
      </c>
      <c r="B325">
        <v>28.78</v>
      </c>
      <c r="C325">
        <v>5.68</v>
      </c>
      <c r="D325" t="s">
        <v>2380</v>
      </c>
      <c r="E325" t="s">
        <v>2380</v>
      </c>
      <c r="F325" t="s">
        <v>2380</v>
      </c>
      <c r="G325" t="s">
        <v>2381</v>
      </c>
      <c r="H325" t="s">
        <v>2382</v>
      </c>
    </row>
    <row r="326" spans="1:8" x14ac:dyDescent="0.35">
      <c r="A326" t="s">
        <v>2047</v>
      </c>
      <c r="B326">
        <v>18.329999999999998</v>
      </c>
      <c r="C326">
        <v>5.57</v>
      </c>
      <c r="D326" t="s">
        <v>2382</v>
      </c>
      <c r="E326" t="s">
        <v>2380</v>
      </c>
      <c r="F326" t="s">
        <v>2380</v>
      </c>
      <c r="G326" t="s">
        <v>2381</v>
      </c>
      <c r="H326" t="s">
        <v>2382</v>
      </c>
    </row>
    <row r="327" spans="1:8" x14ac:dyDescent="0.35">
      <c r="A327" t="s">
        <v>2046</v>
      </c>
      <c r="B327">
        <v>26.39</v>
      </c>
      <c r="C327">
        <v>4.58</v>
      </c>
      <c r="D327" t="s">
        <v>2382</v>
      </c>
      <c r="E327" t="s">
        <v>2380</v>
      </c>
      <c r="F327" t="s">
        <v>2380</v>
      </c>
      <c r="G327">
        <v>1</v>
      </c>
      <c r="H327" t="s">
        <v>2382</v>
      </c>
    </row>
    <row r="328" spans="1:8" x14ac:dyDescent="0.35">
      <c r="A328" t="s">
        <v>2045</v>
      </c>
      <c r="B328">
        <v>19.260000000000002</v>
      </c>
      <c r="C328">
        <v>8.9600000000000009</v>
      </c>
      <c r="D328" t="s">
        <v>2382</v>
      </c>
      <c r="E328" t="s">
        <v>2380</v>
      </c>
      <c r="F328" t="s">
        <v>2380</v>
      </c>
      <c r="G328">
        <v>1</v>
      </c>
      <c r="H328" t="s">
        <v>2382</v>
      </c>
    </row>
    <row r="329" spans="1:8" x14ac:dyDescent="0.35">
      <c r="A329" t="s">
        <v>2044</v>
      </c>
      <c r="B329">
        <v>26.92</v>
      </c>
      <c r="C329">
        <v>6.09</v>
      </c>
      <c r="D329" t="s">
        <v>2380</v>
      </c>
      <c r="E329" t="s">
        <v>2380</v>
      </c>
      <c r="F329" t="s">
        <v>2380</v>
      </c>
      <c r="G329" t="s">
        <v>2381</v>
      </c>
      <c r="H329" t="s">
        <v>2382</v>
      </c>
    </row>
    <row r="330" spans="1:8" x14ac:dyDescent="0.35">
      <c r="A330" t="s">
        <v>2043</v>
      </c>
      <c r="B330">
        <v>19.73</v>
      </c>
      <c r="C330">
        <v>4.3600000000000003</v>
      </c>
      <c r="D330" t="s">
        <v>2380</v>
      </c>
      <c r="E330" t="s">
        <v>2380</v>
      </c>
      <c r="F330" t="s">
        <v>2380</v>
      </c>
      <c r="G330" t="s">
        <v>2381</v>
      </c>
      <c r="H330" t="s">
        <v>2382</v>
      </c>
    </row>
    <row r="331" spans="1:8" x14ac:dyDescent="0.35">
      <c r="A331" t="s">
        <v>2042</v>
      </c>
      <c r="B331">
        <v>23.56</v>
      </c>
      <c r="C331">
        <v>11.74</v>
      </c>
      <c r="D331" t="s">
        <v>2382</v>
      </c>
      <c r="E331" t="s">
        <v>2380</v>
      </c>
      <c r="F331" t="s">
        <v>2380</v>
      </c>
      <c r="G331" t="s">
        <v>2381</v>
      </c>
      <c r="H331" t="s">
        <v>2382</v>
      </c>
    </row>
    <row r="332" spans="1:8" x14ac:dyDescent="0.35">
      <c r="A332" t="s">
        <v>2041</v>
      </c>
      <c r="B332">
        <v>37.67</v>
      </c>
      <c r="C332">
        <v>5.89</v>
      </c>
      <c r="D332" t="s">
        <v>2380</v>
      </c>
      <c r="E332" t="s">
        <v>2380</v>
      </c>
      <c r="F332" t="s">
        <v>2380</v>
      </c>
      <c r="G332">
        <v>1</v>
      </c>
      <c r="H332" t="s">
        <v>2382</v>
      </c>
    </row>
    <row r="333" spans="1:8" x14ac:dyDescent="0.35">
      <c r="A333" t="s">
        <v>2040</v>
      </c>
      <c r="B333">
        <v>18.73</v>
      </c>
      <c r="C333">
        <v>10.64</v>
      </c>
      <c r="D333" t="s">
        <v>2380</v>
      </c>
      <c r="E333" t="s">
        <v>2380</v>
      </c>
      <c r="F333" t="s">
        <v>2380</v>
      </c>
      <c r="G333">
        <v>2</v>
      </c>
      <c r="H333" t="s">
        <v>2382</v>
      </c>
    </row>
    <row r="334" spans="1:8" x14ac:dyDescent="0.35">
      <c r="A334" t="s">
        <v>2039</v>
      </c>
      <c r="B334">
        <v>33.090000000000003</v>
      </c>
      <c r="C334">
        <v>6.06</v>
      </c>
      <c r="D334" t="s">
        <v>2380</v>
      </c>
      <c r="E334" t="s">
        <v>2380</v>
      </c>
      <c r="F334" t="s">
        <v>2383</v>
      </c>
      <c r="G334">
        <v>1</v>
      </c>
      <c r="H334" t="s">
        <v>2382</v>
      </c>
    </row>
    <row r="335" spans="1:8" x14ac:dyDescent="0.35">
      <c r="A335" t="s">
        <v>2038</v>
      </c>
      <c r="B335">
        <v>18.329999999999998</v>
      </c>
      <c r="C335">
        <v>7.46</v>
      </c>
      <c r="D335" t="s">
        <v>2382</v>
      </c>
      <c r="E335" t="s">
        <v>2380</v>
      </c>
      <c r="F335" t="s">
        <v>2380</v>
      </c>
      <c r="G335">
        <v>1</v>
      </c>
      <c r="H335" t="s">
        <v>2382</v>
      </c>
    </row>
    <row r="336" spans="1:8" x14ac:dyDescent="0.35">
      <c r="A336" t="s">
        <v>2037</v>
      </c>
      <c r="B336">
        <v>27.74</v>
      </c>
      <c r="C336">
        <v>4.68</v>
      </c>
      <c r="D336" t="s">
        <v>2382</v>
      </c>
      <c r="E336" t="s">
        <v>2380</v>
      </c>
      <c r="F336" t="s">
        <v>2380</v>
      </c>
      <c r="G336">
        <v>2</v>
      </c>
      <c r="H336" t="s">
        <v>2382</v>
      </c>
    </row>
    <row r="337" spans="1:8" x14ac:dyDescent="0.35">
      <c r="A337" t="s">
        <v>2036</v>
      </c>
      <c r="B337">
        <v>24.2</v>
      </c>
      <c r="C337">
        <v>6.15</v>
      </c>
      <c r="D337" t="s">
        <v>2380</v>
      </c>
      <c r="E337" t="s">
        <v>2380</v>
      </c>
      <c r="F337" t="s">
        <v>2380</v>
      </c>
      <c r="G337">
        <v>1</v>
      </c>
      <c r="H337" t="s">
        <v>2382</v>
      </c>
    </row>
    <row r="338" spans="1:8" x14ac:dyDescent="0.35">
      <c r="A338" t="s">
        <v>2035</v>
      </c>
      <c r="B338">
        <v>22.03</v>
      </c>
      <c r="C338">
        <v>4.28</v>
      </c>
      <c r="D338" t="s">
        <v>2382</v>
      </c>
      <c r="E338" t="s">
        <v>2380</v>
      </c>
      <c r="F338" t="s">
        <v>2380</v>
      </c>
      <c r="G338" t="s">
        <v>2381</v>
      </c>
      <c r="H338" t="s">
        <v>2382</v>
      </c>
    </row>
    <row r="339" spans="1:8" x14ac:dyDescent="0.35">
      <c r="A339" t="s">
        <v>2034</v>
      </c>
      <c r="B339">
        <v>26.885000000000002</v>
      </c>
      <c r="C339">
        <v>9.86</v>
      </c>
      <c r="D339" t="s">
        <v>2380</v>
      </c>
      <c r="E339" t="s">
        <v>2380</v>
      </c>
      <c r="F339" t="s">
        <v>2380</v>
      </c>
      <c r="G339">
        <v>3</v>
      </c>
      <c r="H339" t="s">
        <v>2382</v>
      </c>
    </row>
    <row r="340" spans="1:8" x14ac:dyDescent="0.35">
      <c r="A340" t="s">
        <v>2033</v>
      </c>
      <c r="B340">
        <v>16.36</v>
      </c>
      <c r="C340">
        <v>11.19</v>
      </c>
      <c r="D340" t="s">
        <v>2380</v>
      </c>
      <c r="E340" t="s">
        <v>2380</v>
      </c>
      <c r="F340" t="s">
        <v>2380</v>
      </c>
      <c r="G340" t="s">
        <v>2381</v>
      </c>
      <c r="H340" t="s">
        <v>2382</v>
      </c>
    </row>
    <row r="341" spans="1:8" x14ac:dyDescent="0.35">
      <c r="A341" t="s">
        <v>2032</v>
      </c>
      <c r="B341">
        <v>32.299999999999997</v>
      </c>
      <c r="C341">
        <v>4.8899999999999997</v>
      </c>
      <c r="D341" t="s">
        <v>2382</v>
      </c>
      <c r="E341" t="s">
        <v>2380</v>
      </c>
      <c r="F341" t="s">
        <v>2383</v>
      </c>
      <c r="G341">
        <v>1</v>
      </c>
      <c r="H341" t="s">
        <v>2380</v>
      </c>
    </row>
    <row r="342" spans="1:8" x14ac:dyDescent="0.35">
      <c r="A342" t="s">
        <v>2031</v>
      </c>
      <c r="B342">
        <v>16.05</v>
      </c>
      <c r="C342">
        <v>4.3499999999999996</v>
      </c>
      <c r="D342" t="s">
        <v>2382</v>
      </c>
      <c r="E342" t="s">
        <v>2380</v>
      </c>
      <c r="F342" t="s">
        <v>2380</v>
      </c>
      <c r="G342" t="s">
        <v>2381</v>
      </c>
      <c r="H342" t="s">
        <v>2382</v>
      </c>
    </row>
    <row r="343" spans="1:8" x14ac:dyDescent="0.35">
      <c r="A343" t="s">
        <v>2030</v>
      </c>
      <c r="B343">
        <v>29.07</v>
      </c>
      <c r="C343">
        <v>8.66</v>
      </c>
      <c r="D343" t="s">
        <v>2382</v>
      </c>
      <c r="E343" t="s">
        <v>2380</v>
      </c>
      <c r="F343" t="s">
        <v>2380</v>
      </c>
      <c r="G343">
        <v>2</v>
      </c>
      <c r="H343" t="s">
        <v>2382</v>
      </c>
    </row>
    <row r="344" spans="1:8" x14ac:dyDescent="0.35">
      <c r="A344" t="s">
        <v>2029</v>
      </c>
      <c r="B344">
        <v>17.43</v>
      </c>
      <c r="C344">
        <v>8.64</v>
      </c>
      <c r="D344" t="s">
        <v>2380</v>
      </c>
      <c r="E344" t="s">
        <v>2380</v>
      </c>
      <c r="F344" t="s">
        <v>2380</v>
      </c>
      <c r="G344" t="s">
        <v>2381</v>
      </c>
      <c r="H344" t="s">
        <v>2382</v>
      </c>
    </row>
    <row r="345" spans="1:8" x14ac:dyDescent="0.35">
      <c r="A345" t="s">
        <v>2028</v>
      </c>
      <c r="B345">
        <v>19.329999999999998</v>
      </c>
      <c r="C345">
        <v>4.2699999999999996</v>
      </c>
      <c r="D345" t="s">
        <v>2380</v>
      </c>
      <c r="E345" t="s">
        <v>2380</v>
      </c>
      <c r="F345" t="s">
        <v>2380</v>
      </c>
      <c r="G345" t="s">
        <v>2381</v>
      </c>
      <c r="H345" t="s">
        <v>2382</v>
      </c>
    </row>
    <row r="346" spans="1:8" x14ac:dyDescent="0.35">
      <c r="A346" t="s">
        <v>2027</v>
      </c>
      <c r="B346">
        <v>30.52</v>
      </c>
      <c r="C346">
        <v>4.21</v>
      </c>
      <c r="D346" t="s">
        <v>2380</v>
      </c>
      <c r="E346" t="s">
        <v>2380</v>
      </c>
      <c r="F346" t="s">
        <v>2380</v>
      </c>
      <c r="G346">
        <v>1</v>
      </c>
      <c r="H346" t="s">
        <v>2382</v>
      </c>
    </row>
    <row r="347" spans="1:8" x14ac:dyDescent="0.35">
      <c r="A347" t="s">
        <v>2026</v>
      </c>
      <c r="B347">
        <v>39.21</v>
      </c>
      <c r="C347">
        <v>5.04</v>
      </c>
      <c r="D347" t="s">
        <v>2380</v>
      </c>
      <c r="E347" t="s">
        <v>2380</v>
      </c>
      <c r="F347" t="s">
        <v>2383</v>
      </c>
      <c r="G347">
        <v>1</v>
      </c>
      <c r="H347" t="s">
        <v>2382</v>
      </c>
    </row>
    <row r="348" spans="1:8" x14ac:dyDescent="0.35">
      <c r="A348" t="s">
        <v>2025</v>
      </c>
      <c r="B348">
        <v>26.98</v>
      </c>
      <c r="C348">
        <v>5.21</v>
      </c>
      <c r="D348" t="s">
        <v>2382</v>
      </c>
      <c r="E348" t="s">
        <v>2380</v>
      </c>
      <c r="F348" t="s">
        <v>2380</v>
      </c>
      <c r="G348">
        <v>2</v>
      </c>
      <c r="H348" t="s">
        <v>2382</v>
      </c>
    </row>
    <row r="349" spans="1:8" x14ac:dyDescent="0.35">
      <c r="A349" t="s">
        <v>2024</v>
      </c>
      <c r="B349">
        <v>25.84</v>
      </c>
      <c r="C349">
        <v>8.83</v>
      </c>
      <c r="D349" t="s">
        <v>2380</v>
      </c>
      <c r="E349" t="s">
        <v>2380</v>
      </c>
      <c r="F349" t="s">
        <v>2380</v>
      </c>
      <c r="G349" t="s">
        <v>2381</v>
      </c>
      <c r="H349" t="s">
        <v>2380</v>
      </c>
    </row>
    <row r="350" spans="1:8" x14ac:dyDescent="0.35">
      <c r="A350" t="s">
        <v>2023</v>
      </c>
      <c r="B350">
        <v>28.31</v>
      </c>
      <c r="C350">
        <v>8.4700000000000006</v>
      </c>
      <c r="D350" t="s">
        <v>2382</v>
      </c>
      <c r="E350" t="s">
        <v>2380</v>
      </c>
      <c r="F350" t="s">
        <v>2380</v>
      </c>
      <c r="G350">
        <v>2</v>
      </c>
      <c r="H350" t="s">
        <v>2382</v>
      </c>
    </row>
    <row r="351" spans="1:8" x14ac:dyDescent="0.35">
      <c r="A351" t="s">
        <v>2022</v>
      </c>
      <c r="B351">
        <v>23.94</v>
      </c>
      <c r="C351">
        <v>4.2</v>
      </c>
      <c r="D351" t="s">
        <v>2380</v>
      </c>
      <c r="E351" t="s">
        <v>2380</v>
      </c>
      <c r="F351" t="s">
        <v>2380</v>
      </c>
      <c r="G351" t="s">
        <v>2381</v>
      </c>
      <c r="H351" t="s">
        <v>2382</v>
      </c>
    </row>
    <row r="352" spans="1:8" x14ac:dyDescent="0.35">
      <c r="A352" t="s">
        <v>2021</v>
      </c>
      <c r="B352">
        <v>20.03</v>
      </c>
      <c r="C352">
        <v>6.14</v>
      </c>
      <c r="D352" t="s">
        <v>2382</v>
      </c>
      <c r="E352" t="s">
        <v>2380</v>
      </c>
      <c r="F352" t="s">
        <v>2380</v>
      </c>
      <c r="G352" t="s">
        <v>2381</v>
      </c>
      <c r="H352" t="s">
        <v>2382</v>
      </c>
    </row>
    <row r="353" spans="1:8" x14ac:dyDescent="0.35">
      <c r="A353" t="s">
        <v>2020</v>
      </c>
      <c r="B353">
        <v>41.42</v>
      </c>
      <c r="C353">
        <v>6.07</v>
      </c>
      <c r="D353" t="s">
        <v>2380</v>
      </c>
      <c r="E353" t="s">
        <v>2380</v>
      </c>
      <c r="F353" t="s">
        <v>2380</v>
      </c>
      <c r="G353" t="s">
        <v>2381</v>
      </c>
      <c r="H353" t="s">
        <v>2380</v>
      </c>
    </row>
    <row r="354" spans="1:8" x14ac:dyDescent="0.35">
      <c r="A354" t="s">
        <v>2019</v>
      </c>
      <c r="B354">
        <v>36.67</v>
      </c>
      <c r="C354">
        <v>10.210000000000001</v>
      </c>
      <c r="D354" t="s">
        <v>2380</v>
      </c>
      <c r="E354" t="s">
        <v>2380</v>
      </c>
      <c r="F354" t="s">
        <v>2380</v>
      </c>
      <c r="G354" t="s">
        <v>2381</v>
      </c>
      <c r="H354" t="s">
        <v>2380</v>
      </c>
    </row>
    <row r="355" spans="1:8" x14ac:dyDescent="0.35">
      <c r="A355" t="s">
        <v>2018</v>
      </c>
      <c r="B355">
        <v>27.645</v>
      </c>
      <c r="C355">
        <v>4.6900000000000004</v>
      </c>
      <c r="D355" t="s">
        <v>2380</v>
      </c>
      <c r="E355" t="s">
        <v>2380</v>
      </c>
      <c r="F355" t="s">
        <v>2380</v>
      </c>
      <c r="G355" t="s">
        <v>2381</v>
      </c>
      <c r="H355" t="s">
        <v>2380</v>
      </c>
    </row>
    <row r="356" spans="1:8" x14ac:dyDescent="0.35">
      <c r="A356" t="s">
        <v>2017</v>
      </c>
      <c r="B356">
        <v>22.72</v>
      </c>
      <c r="C356">
        <v>5.71</v>
      </c>
      <c r="D356" t="s">
        <v>2380</v>
      </c>
      <c r="E356" t="s">
        <v>2380</v>
      </c>
      <c r="F356" t="s">
        <v>2380</v>
      </c>
      <c r="G356" t="s">
        <v>2381</v>
      </c>
      <c r="H356" t="s">
        <v>2382</v>
      </c>
    </row>
    <row r="357" spans="1:8" x14ac:dyDescent="0.35">
      <c r="A357" t="s">
        <v>2016</v>
      </c>
      <c r="B357">
        <v>36.520000000000003</v>
      </c>
      <c r="C357">
        <v>9.07</v>
      </c>
      <c r="D357" t="s">
        <v>2382</v>
      </c>
      <c r="E357" t="s">
        <v>2380</v>
      </c>
      <c r="F357" t="s">
        <v>2383</v>
      </c>
      <c r="G357">
        <v>1</v>
      </c>
      <c r="H357" t="s">
        <v>2380</v>
      </c>
    </row>
    <row r="358" spans="1:8" x14ac:dyDescent="0.35">
      <c r="A358" t="s">
        <v>2015</v>
      </c>
      <c r="B358">
        <v>33.96</v>
      </c>
      <c r="C358">
        <v>4.99</v>
      </c>
      <c r="D358" t="s">
        <v>2380</v>
      </c>
      <c r="E358" t="s">
        <v>2380</v>
      </c>
      <c r="F358" t="s">
        <v>2380</v>
      </c>
      <c r="G358" t="s">
        <v>2381</v>
      </c>
      <c r="H358" t="s">
        <v>2382</v>
      </c>
    </row>
    <row r="359" spans="1:8" x14ac:dyDescent="0.35">
      <c r="A359" t="s">
        <v>2014</v>
      </c>
      <c r="B359">
        <v>26.695</v>
      </c>
      <c r="C359">
        <v>8.31</v>
      </c>
      <c r="D359" t="s">
        <v>2380</v>
      </c>
      <c r="E359" t="s">
        <v>2380</v>
      </c>
      <c r="F359" t="s">
        <v>2380</v>
      </c>
      <c r="G359" t="s">
        <v>2381</v>
      </c>
      <c r="H359" t="s">
        <v>2382</v>
      </c>
    </row>
    <row r="360" spans="1:8" x14ac:dyDescent="0.35">
      <c r="A360" t="s">
        <v>2013</v>
      </c>
      <c r="B360">
        <v>18.45</v>
      </c>
      <c r="C360">
        <v>5.07</v>
      </c>
      <c r="D360" t="s">
        <v>2382</v>
      </c>
      <c r="E360" t="s">
        <v>2380</v>
      </c>
      <c r="F360" t="s">
        <v>2380</v>
      </c>
      <c r="G360" t="s">
        <v>2381</v>
      </c>
      <c r="H360" t="s">
        <v>2382</v>
      </c>
    </row>
    <row r="361" spans="1:8" x14ac:dyDescent="0.35">
      <c r="A361" t="s">
        <v>2012</v>
      </c>
      <c r="B361">
        <v>33.18</v>
      </c>
      <c r="C361">
        <v>4.79</v>
      </c>
      <c r="D361" t="s">
        <v>2380</v>
      </c>
      <c r="E361" t="s">
        <v>2380</v>
      </c>
      <c r="F361" t="s">
        <v>2380</v>
      </c>
      <c r="G361" t="s">
        <v>2381</v>
      </c>
      <c r="H361" t="s">
        <v>2382</v>
      </c>
    </row>
    <row r="362" spans="1:8" x14ac:dyDescent="0.35">
      <c r="A362" t="s">
        <v>2011</v>
      </c>
      <c r="B362">
        <v>36.1</v>
      </c>
      <c r="C362">
        <v>11.39</v>
      </c>
      <c r="D362" t="s">
        <v>2382</v>
      </c>
      <c r="E362" t="s">
        <v>2380</v>
      </c>
      <c r="F362" t="s">
        <v>2380</v>
      </c>
      <c r="G362">
        <v>2</v>
      </c>
      <c r="H362" t="s">
        <v>2380</v>
      </c>
    </row>
    <row r="363" spans="1:8" x14ac:dyDescent="0.35">
      <c r="A363" t="s">
        <v>2010</v>
      </c>
      <c r="B363">
        <v>22.77</v>
      </c>
      <c r="C363">
        <v>6</v>
      </c>
      <c r="D363" t="s">
        <v>2380</v>
      </c>
      <c r="E363" t="s">
        <v>2380</v>
      </c>
      <c r="F363" t="s">
        <v>2380</v>
      </c>
      <c r="G363" t="s">
        <v>2381</v>
      </c>
      <c r="H363" t="s">
        <v>2382</v>
      </c>
    </row>
    <row r="364" spans="1:8" x14ac:dyDescent="0.35">
      <c r="A364" t="s">
        <v>2009</v>
      </c>
      <c r="B364">
        <v>21.24</v>
      </c>
      <c r="C364">
        <v>5.13</v>
      </c>
      <c r="D364" t="s">
        <v>2380</v>
      </c>
      <c r="E364" t="s">
        <v>2380</v>
      </c>
      <c r="F364" t="s">
        <v>2380</v>
      </c>
      <c r="G364" t="s">
        <v>2381</v>
      </c>
      <c r="H364" t="s">
        <v>2382</v>
      </c>
    </row>
    <row r="365" spans="1:8" x14ac:dyDescent="0.35">
      <c r="A365" t="s">
        <v>2008</v>
      </c>
      <c r="B365">
        <v>17.600000000000001</v>
      </c>
      <c r="C365">
        <v>5.26</v>
      </c>
      <c r="D365" t="s">
        <v>2382</v>
      </c>
      <c r="E365" t="s">
        <v>2380</v>
      </c>
      <c r="F365" t="s">
        <v>2380</v>
      </c>
      <c r="G365" t="s">
        <v>2381</v>
      </c>
      <c r="H365" t="s">
        <v>2382</v>
      </c>
    </row>
    <row r="366" spans="1:8" x14ac:dyDescent="0.35">
      <c r="A366" t="s">
        <v>2007</v>
      </c>
      <c r="B366">
        <v>26.29</v>
      </c>
      <c r="C366">
        <v>6.84</v>
      </c>
      <c r="D366" t="s">
        <v>2380</v>
      </c>
      <c r="E366" t="s">
        <v>2380</v>
      </c>
      <c r="F366" t="s">
        <v>2380</v>
      </c>
      <c r="G366" t="s">
        <v>2381</v>
      </c>
      <c r="H366" t="s">
        <v>2382</v>
      </c>
    </row>
    <row r="367" spans="1:8" x14ac:dyDescent="0.35">
      <c r="A367" t="s">
        <v>2006</v>
      </c>
      <c r="B367">
        <v>35.31</v>
      </c>
      <c r="C367">
        <v>9.0399999999999991</v>
      </c>
      <c r="D367" t="s">
        <v>2380</v>
      </c>
      <c r="E367" t="s">
        <v>2380</v>
      </c>
      <c r="F367" t="s">
        <v>2380</v>
      </c>
      <c r="G367" t="s">
        <v>2381</v>
      </c>
      <c r="H367" t="s">
        <v>2380</v>
      </c>
    </row>
    <row r="368" spans="1:8" x14ac:dyDescent="0.35">
      <c r="A368" t="s">
        <v>2005</v>
      </c>
      <c r="B368">
        <v>27.04</v>
      </c>
      <c r="C368">
        <v>4.0999999999999996</v>
      </c>
      <c r="D368" t="s">
        <v>2380</v>
      </c>
      <c r="E368" t="s">
        <v>2380</v>
      </c>
      <c r="F368" t="s">
        <v>2380</v>
      </c>
      <c r="G368">
        <v>1</v>
      </c>
      <c r="H368" t="s">
        <v>2382</v>
      </c>
    </row>
    <row r="369" spans="1:8" x14ac:dyDescent="0.35">
      <c r="A369" t="s">
        <v>2004</v>
      </c>
      <c r="B369">
        <v>30.23</v>
      </c>
      <c r="C369">
        <v>4.2300000000000004</v>
      </c>
      <c r="D369" t="s">
        <v>2382</v>
      </c>
      <c r="E369" t="s">
        <v>2380</v>
      </c>
      <c r="F369" t="s">
        <v>2383</v>
      </c>
      <c r="G369">
        <v>1</v>
      </c>
      <c r="H369" t="s">
        <v>2382</v>
      </c>
    </row>
    <row r="370" spans="1:8" x14ac:dyDescent="0.35">
      <c r="A370" t="s">
        <v>2003</v>
      </c>
      <c r="B370">
        <v>30.6</v>
      </c>
      <c r="C370">
        <v>6.48</v>
      </c>
      <c r="D370" t="s">
        <v>2382</v>
      </c>
      <c r="E370" t="s">
        <v>2380</v>
      </c>
      <c r="F370" t="s">
        <v>2383</v>
      </c>
      <c r="G370">
        <v>1</v>
      </c>
      <c r="H370" t="s">
        <v>2382</v>
      </c>
    </row>
    <row r="371" spans="1:8" x14ac:dyDescent="0.35">
      <c r="A371" t="s">
        <v>2002</v>
      </c>
      <c r="B371">
        <v>26.8</v>
      </c>
      <c r="C371">
        <v>5.53</v>
      </c>
      <c r="D371" t="s">
        <v>2380</v>
      </c>
      <c r="E371" t="s">
        <v>2380</v>
      </c>
      <c r="F371" t="s">
        <v>2380</v>
      </c>
      <c r="G371">
        <v>1</v>
      </c>
      <c r="H371" t="s">
        <v>2382</v>
      </c>
    </row>
    <row r="372" spans="1:8" x14ac:dyDescent="0.35">
      <c r="A372" t="s">
        <v>2001</v>
      </c>
      <c r="B372">
        <v>16.86</v>
      </c>
      <c r="C372">
        <v>4.07</v>
      </c>
      <c r="D372" t="s">
        <v>2382</v>
      </c>
      <c r="E372" t="s">
        <v>2380</v>
      </c>
      <c r="F372" t="s">
        <v>2380</v>
      </c>
      <c r="G372" t="s">
        <v>2381</v>
      </c>
      <c r="H372" t="s">
        <v>2382</v>
      </c>
    </row>
    <row r="373" spans="1:8" x14ac:dyDescent="0.35">
      <c r="A373" t="s">
        <v>2000</v>
      </c>
      <c r="B373">
        <v>16.3</v>
      </c>
      <c r="C373">
        <v>5.51</v>
      </c>
      <c r="D373" t="s">
        <v>2380</v>
      </c>
      <c r="E373" t="s">
        <v>2380</v>
      </c>
      <c r="F373" t="s">
        <v>2380</v>
      </c>
      <c r="G373">
        <v>1</v>
      </c>
      <c r="H373" t="s">
        <v>2382</v>
      </c>
    </row>
    <row r="374" spans="1:8" x14ac:dyDescent="0.35">
      <c r="A374" t="s">
        <v>1999</v>
      </c>
      <c r="B374">
        <v>29.81</v>
      </c>
      <c r="C374">
        <v>11.66</v>
      </c>
      <c r="D374" t="s">
        <v>2380</v>
      </c>
      <c r="E374" t="s">
        <v>2380</v>
      </c>
      <c r="F374" t="s">
        <v>2380</v>
      </c>
      <c r="G374" t="s">
        <v>2381</v>
      </c>
      <c r="H374" t="s">
        <v>2382</v>
      </c>
    </row>
    <row r="375" spans="1:8" x14ac:dyDescent="0.35">
      <c r="A375" t="s">
        <v>1998</v>
      </c>
      <c r="B375">
        <v>16.329999999999998</v>
      </c>
      <c r="C375">
        <v>7.26</v>
      </c>
      <c r="D375" t="s">
        <v>2382</v>
      </c>
      <c r="E375" t="s">
        <v>2380</v>
      </c>
      <c r="F375" t="s">
        <v>2380</v>
      </c>
      <c r="G375" t="s">
        <v>2381</v>
      </c>
      <c r="H375" t="s">
        <v>2382</v>
      </c>
    </row>
    <row r="376" spans="1:8" x14ac:dyDescent="0.35">
      <c r="A376" t="s">
        <v>1997</v>
      </c>
      <c r="B376">
        <v>16.37</v>
      </c>
      <c r="C376">
        <v>4.79</v>
      </c>
      <c r="D376" t="s">
        <v>2382</v>
      </c>
      <c r="E376" t="s">
        <v>2380</v>
      </c>
      <c r="F376" t="s">
        <v>2380</v>
      </c>
      <c r="G376" t="s">
        <v>2381</v>
      </c>
      <c r="H376" t="s">
        <v>2382</v>
      </c>
    </row>
    <row r="377" spans="1:8" x14ac:dyDescent="0.35">
      <c r="A377" t="s">
        <v>1996</v>
      </c>
      <c r="B377">
        <v>22.42</v>
      </c>
      <c r="C377">
        <v>4.68</v>
      </c>
      <c r="D377" t="s">
        <v>2382</v>
      </c>
      <c r="E377" t="s">
        <v>2380</v>
      </c>
      <c r="F377" t="s">
        <v>2380</v>
      </c>
      <c r="G377">
        <v>1</v>
      </c>
      <c r="H377" t="s">
        <v>2380</v>
      </c>
    </row>
    <row r="378" spans="1:8" x14ac:dyDescent="0.35">
      <c r="A378" t="s">
        <v>1995</v>
      </c>
      <c r="B378">
        <v>31.35</v>
      </c>
      <c r="C378">
        <v>4.33</v>
      </c>
      <c r="D378" t="s">
        <v>2382</v>
      </c>
      <c r="E378" t="s">
        <v>2380</v>
      </c>
      <c r="F378" t="s">
        <v>2383</v>
      </c>
      <c r="G378">
        <v>1</v>
      </c>
      <c r="H378" t="s">
        <v>2380</v>
      </c>
    </row>
    <row r="379" spans="1:8" x14ac:dyDescent="0.35">
      <c r="A379" t="s">
        <v>1994</v>
      </c>
      <c r="B379">
        <v>31.9</v>
      </c>
      <c r="C379">
        <v>11.89</v>
      </c>
      <c r="D379" t="s">
        <v>2380</v>
      </c>
      <c r="E379" t="s">
        <v>2380</v>
      </c>
      <c r="F379" t="s">
        <v>2380</v>
      </c>
      <c r="G379" t="s">
        <v>2381</v>
      </c>
      <c r="H379" t="s">
        <v>2380</v>
      </c>
    </row>
    <row r="380" spans="1:8" x14ac:dyDescent="0.35">
      <c r="A380" t="s">
        <v>1993</v>
      </c>
      <c r="B380">
        <v>30.6</v>
      </c>
      <c r="C380">
        <v>5.24</v>
      </c>
      <c r="D380" t="s">
        <v>2380</v>
      </c>
      <c r="E380" t="s">
        <v>2380</v>
      </c>
      <c r="F380" t="s">
        <v>2380</v>
      </c>
      <c r="G380" t="s">
        <v>2381</v>
      </c>
      <c r="H380" t="s">
        <v>2382</v>
      </c>
    </row>
    <row r="381" spans="1:8" x14ac:dyDescent="0.35">
      <c r="A381" t="s">
        <v>1992</v>
      </c>
      <c r="B381">
        <v>28.975000000000001</v>
      </c>
      <c r="C381">
        <v>7.63</v>
      </c>
      <c r="D381" t="s">
        <v>2380</v>
      </c>
      <c r="E381" t="s">
        <v>2380</v>
      </c>
      <c r="F381" t="s">
        <v>2380</v>
      </c>
      <c r="G381" t="s">
        <v>2381</v>
      </c>
      <c r="H381" t="s">
        <v>2382</v>
      </c>
    </row>
    <row r="382" spans="1:8" x14ac:dyDescent="0.35">
      <c r="A382" t="s">
        <v>1991</v>
      </c>
      <c r="B382">
        <v>24.86</v>
      </c>
      <c r="C382">
        <v>8.92</v>
      </c>
      <c r="D382" t="s">
        <v>2382</v>
      </c>
      <c r="E382" t="s">
        <v>2380</v>
      </c>
      <c r="F382" t="s">
        <v>2380</v>
      </c>
      <c r="G382">
        <v>2</v>
      </c>
      <c r="H382" t="s">
        <v>2380</v>
      </c>
    </row>
    <row r="383" spans="1:8" x14ac:dyDescent="0.35">
      <c r="A383" t="s">
        <v>1990</v>
      </c>
      <c r="B383">
        <v>19.54</v>
      </c>
      <c r="C383">
        <v>5.37</v>
      </c>
      <c r="D383" t="s">
        <v>2380</v>
      </c>
      <c r="E383" t="s">
        <v>2380</v>
      </c>
      <c r="F383" t="s">
        <v>2380</v>
      </c>
      <c r="G383" t="s">
        <v>2381</v>
      </c>
      <c r="H383" t="s">
        <v>2382</v>
      </c>
    </row>
    <row r="384" spans="1:8" x14ac:dyDescent="0.35">
      <c r="A384" t="s">
        <v>1989</v>
      </c>
      <c r="B384">
        <v>26.74</v>
      </c>
      <c r="C384">
        <v>4.3099999999999996</v>
      </c>
      <c r="D384" t="s">
        <v>2380</v>
      </c>
      <c r="E384" t="s">
        <v>2380</v>
      </c>
      <c r="F384" t="s">
        <v>2380</v>
      </c>
      <c r="G384" t="s">
        <v>2381</v>
      </c>
      <c r="H384" t="s">
        <v>2382</v>
      </c>
    </row>
    <row r="385" spans="1:8" x14ac:dyDescent="0.35">
      <c r="A385" t="s">
        <v>1988</v>
      </c>
      <c r="B385">
        <v>22.99</v>
      </c>
      <c r="C385">
        <v>10.46</v>
      </c>
      <c r="D385" t="s">
        <v>2380</v>
      </c>
      <c r="E385" t="s">
        <v>2380</v>
      </c>
      <c r="F385" t="s">
        <v>2380</v>
      </c>
      <c r="G385">
        <v>3</v>
      </c>
      <c r="H385" t="s">
        <v>2382</v>
      </c>
    </row>
    <row r="386" spans="1:8" x14ac:dyDescent="0.35">
      <c r="A386" t="s">
        <v>1987</v>
      </c>
      <c r="B386">
        <v>31.46</v>
      </c>
      <c r="C386">
        <v>7.39</v>
      </c>
      <c r="D386" t="s">
        <v>2380</v>
      </c>
      <c r="E386" t="s">
        <v>2380</v>
      </c>
      <c r="F386" t="s">
        <v>2380</v>
      </c>
      <c r="G386" t="s">
        <v>2381</v>
      </c>
      <c r="H386" t="s">
        <v>2380</v>
      </c>
    </row>
    <row r="387" spans="1:8" x14ac:dyDescent="0.35">
      <c r="A387" t="s">
        <v>1986</v>
      </c>
      <c r="B387">
        <v>30.86</v>
      </c>
      <c r="C387">
        <v>6.18</v>
      </c>
      <c r="D387" t="s">
        <v>2380</v>
      </c>
      <c r="E387" t="s">
        <v>2382</v>
      </c>
      <c r="F387" t="s">
        <v>2380</v>
      </c>
      <c r="G387">
        <v>2</v>
      </c>
      <c r="H387" t="s">
        <v>2382</v>
      </c>
    </row>
    <row r="388" spans="1:8" x14ac:dyDescent="0.35">
      <c r="A388" t="s">
        <v>1985</v>
      </c>
      <c r="B388">
        <v>31.96</v>
      </c>
      <c r="C388">
        <v>8.86</v>
      </c>
      <c r="D388" t="s">
        <v>2380</v>
      </c>
      <c r="E388" t="s">
        <v>2380</v>
      </c>
      <c r="F388" t="s">
        <v>2380</v>
      </c>
      <c r="G388" t="s">
        <v>2381</v>
      </c>
      <c r="H388" t="s">
        <v>2382</v>
      </c>
    </row>
    <row r="389" spans="1:8" x14ac:dyDescent="0.35">
      <c r="A389" t="s">
        <v>1984</v>
      </c>
      <c r="B389">
        <v>23.76</v>
      </c>
      <c r="C389">
        <v>10.96</v>
      </c>
      <c r="D389" t="s">
        <v>2380</v>
      </c>
      <c r="E389" t="s">
        <v>2380</v>
      </c>
      <c r="F389" t="s">
        <v>2380</v>
      </c>
      <c r="G389">
        <v>3</v>
      </c>
      <c r="H389" t="s">
        <v>2382</v>
      </c>
    </row>
    <row r="390" spans="1:8" x14ac:dyDescent="0.35">
      <c r="A390" t="s">
        <v>1983</v>
      </c>
      <c r="B390">
        <v>19.38</v>
      </c>
      <c r="C390">
        <v>6.28</v>
      </c>
      <c r="D390" t="s">
        <v>2380</v>
      </c>
      <c r="E390" t="s">
        <v>2380</v>
      </c>
      <c r="F390" t="s">
        <v>2380</v>
      </c>
      <c r="G390" t="s">
        <v>2381</v>
      </c>
      <c r="H390" t="s">
        <v>2382</v>
      </c>
    </row>
    <row r="391" spans="1:8" x14ac:dyDescent="0.35">
      <c r="A391" t="s">
        <v>1982</v>
      </c>
      <c r="B391">
        <v>16.21</v>
      </c>
      <c r="C391">
        <v>6.29</v>
      </c>
      <c r="D391" t="s">
        <v>2382</v>
      </c>
      <c r="E391" t="s">
        <v>2380</v>
      </c>
      <c r="F391" t="s">
        <v>2380</v>
      </c>
      <c r="G391">
        <v>1</v>
      </c>
      <c r="H391" t="s">
        <v>2382</v>
      </c>
    </row>
    <row r="392" spans="1:8" x14ac:dyDescent="0.35">
      <c r="A392" t="s">
        <v>1981</v>
      </c>
      <c r="B392">
        <v>32.54</v>
      </c>
      <c r="C392">
        <v>4.0199999999999996</v>
      </c>
      <c r="D392" t="s">
        <v>2380</v>
      </c>
      <c r="E392" t="s">
        <v>2382</v>
      </c>
      <c r="F392" t="s">
        <v>2380</v>
      </c>
      <c r="G392">
        <v>1</v>
      </c>
      <c r="H392" t="s">
        <v>2382</v>
      </c>
    </row>
    <row r="393" spans="1:8" x14ac:dyDescent="0.35">
      <c r="A393" t="s">
        <v>1980</v>
      </c>
      <c r="B393">
        <v>36.765000000000001</v>
      </c>
      <c r="C393">
        <v>11.95</v>
      </c>
      <c r="D393" t="s">
        <v>2382</v>
      </c>
      <c r="E393" t="s">
        <v>2380</v>
      </c>
      <c r="F393" t="s">
        <v>2380</v>
      </c>
      <c r="G393">
        <v>2</v>
      </c>
      <c r="H393" t="s">
        <v>2380</v>
      </c>
    </row>
    <row r="394" spans="1:8" x14ac:dyDescent="0.35">
      <c r="A394" t="s">
        <v>1979</v>
      </c>
      <c r="B394">
        <v>35.909999999999997</v>
      </c>
      <c r="C394">
        <v>8.7100000000000009</v>
      </c>
      <c r="D394" t="s">
        <v>2380</v>
      </c>
      <c r="E394" t="s">
        <v>2380</v>
      </c>
      <c r="F394" t="s">
        <v>2380</v>
      </c>
      <c r="G394" t="s">
        <v>2381</v>
      </c>
      <c r="H394" t="s">
        <v>2380</v>
      </c>
    </row>
    <row r="395" spans="1:8" x14ac:dyDescent="0.35">
      <c r="A395" t="s">
        <v>1978</v>
      </c>
      <c r="B395">
        <v>32.06</v>
      </c>
      <c r="C395">
        <v>4.67</v>
      </c>
      <c r="D395" t="s">
        <v>2380</v>
      </c>
      <c r="E395" t="s">
        <v>2382</v>
      </c>
      <c r="F395" t="s">
        <v>2380</v>
      </c>
      <c r="G395">
        <v>1</v>
      </c>
      <c r="H395" t="s">
        <v>2382</v>
      </c>
    </row>
    <row r="396" spans="1:8" x14ac:dyDescent="0.35">
      <c r="A396" t="s">
        <v>1977</v>
      </c>
      <c r="B396">
        <v>24.1</v>
      </c>
      <c r="C396">
        <v>11.14</v>
      </c>
      <c r="D396" t="s">
        <v>2382</v>
      </c>
      <c r="E396" t="s">
        <v>2380</v>
      </c>
      <c r="F396" t="s">
        <v>2380</v>
      </c>
      <c r="G396">
        <v>1</v>
      </c>
      <c r="H396" t="s">
        <v>2380</v>
      </c>
    </row>
    <row r="397" spans="1:8" x14ac:dyDescent="0.35">
      <c r="A397" t="s">
        <v>1976</v>
      </c>
      <c r="B397">
        <v>27.1</v>
      </c>
      <c r="C397">
        <v>9.0500000000000007</v>
      </c>
      <c r="D397" t="s">
        <v>2380</v>
      </c>
      <c r="E397" t="s">
        <v>2380</v>
      </c>
      <c r="F397" t="s">
        <v>2380</v>
      </c>
      <c r="G397">
        <v>2</v>
      </c>
      <c r="H397" t="s">
        <v>2380</v>
      </c>
    </row>
    <row r="398" spans="1:8" x14ac:dyDescent="0.35">
      <c r="A398" t="s">
        <v>1975</v>
      </c>
      <c r="B398">
        <v>24.42</v>
      </c>
      <c r="C398">
        <v>11.31</v>
      </c>
      <c r="D398" t="s">
        <v>2380</v>
      </c>
      <c r="E398" t="s">
        <v>2380</v>
      </c>
      <c r="F398" t="s">
        <v>2380</v>
      </c>
      <c r="G398" t="s">
        <v>2381</v>
      </c>
      <c r="H398" t="s">
        <v>2382</v>
      </c>
    </row>
    <row r="399" spans="1:8" x14ac:dyDescent="0.35">
      <c r="A399" t="s">
        <v>1974</v>
      </c>
      <c r="B399">
        <v>26.695</v>
      </c>
      <c r="C399">
        <v>4.68</v>
      </c>
      <c r="D399" t="s">
        <v>2382</v>
      </c>
      <c r="E399" t="s">
        <v>2380</v>
      </c>
      <c r="F399" t="s">
        <v>2380</v>
      </c>
      <c r="G399">
        <v>2</v>
      </c>
      <c r="H399" t="s">
        <v>2382</v>
      </c>
    </row>
    <row r="400" spans="1:8" x14ac:dyDescent="0.35">
      <c r="A400" t="s">
        <v>1973</v>
      </c>
      <c r="B400">
        <v>27.79</v>
      </c>
      <c r="C400">
        <v>6.05</v>
      </c>
      <c r="D400" t="s">
        <v>2382</v>
      </c>
      <c r="E400" t="s">
        <v>2382</v>
      </c>
      <c r="F400" t="s">
        <v>2380</v>
      </c>
      <c r="G400">
        <v>1</v>
      </c>
      <c r="H400" t="s">
        <v>2382</v>
      </c>
    </row>
    <row r="401" spans="1:8" x14ac:dyDescent="0.35">
      <c r="A401" t="s">
        <v>1972</v>
      </c>
      <c r="B401">
        <v>32.68</v>
      </c>
      <c r="C401">
        <v>4.68</v>
      </c>
      <c r="D401" t="s">
        <v>2382</v>
      </c>
      <c r="E401" t="s">
        <v>2380</v>
      </c>
      <c r="F401" t="s">
        <v>2380</v>
      </c>
      <c r="G401" t="s">
        <v>2381</v>
      </c>
      <c r="H401" t="s">
        <v>2380</v>
      </c>
    </row>
    <row r="402" spans="1:8" x14ac:dyDescent="0.35">
      <c r="A402" t="s">
        <v>1971</v>
      </c>
      <c r="B402">
        <v>26.4</v>
      </c>
      <c r="C402">
        <v>9.5</v>
      </c>
      <c r="D402" t="s">
        <v>2382</v>
      </c>
      <c r="E402" t="s">
        <v>2380</v>
      </c>
      <c r="F402" t="s">
        <v>2380</v>
      </c>
      <c r="G402">
        <v>2</v>
      </c>
      <c r="H402" t="s">
        <v>2380</v>
      </c>
    </row>
    <row r="403" spans="1:8" x14ac:dyDescent="0.35">
      <c r="A403" t="s">
        <v>1970</v>
      </c>
      <c r="B403">
        <v>23.655000000000001</v>
      </c>
      <c r="C403">
        <v>10.84</v>
      </c>
      <c r="D403" t="s">
        <v>2382</v>
      </c>
      <c r="E403" t="s">
        <v>2380</v>
      </c>
      <c r="F403" t="s">
        <v>2383</v>
      </c>
      <c r="G403">
        <v>1</v>
      </c>
      <c r="H403" t="s">
        <v>2382</v>
      </c>
    </row>
    <row r="404" spans="1:8" x14ac:dyDescent="0.35">
      <c r="A404" t="s">
        <v>1969</v>
      </c>
      <c r="B404">
        <v>27.36</v>
      </c>
      <c r="C404">
        <v>5.88</v>
      </c>
      <c r="D404" t="s">
        <v>2380</v>
      </c>
      <c r="E404" t="s">
        <v>2380</v>
      </c>
      <c r="F404" t="s">
        <v>2380</v>
      </c>
      <c r="G404">
        <v>2</v>
      </c>
      <c r="H404" t="s">
        <v>2380</v>
      </c>
    </row>
    <row r="405" spans="1:8" x14ac:dyDescent="0.35">
      <c r="A405" t="s">
        <v>1968</v>
      </c>
      <c r="B405">
        <v>27.82</v>
      </c>
      <c r="C405">
        <v>5.24</v>
      </c>
      <c r="D405" t="s">
        <v>2382</v>
      </c>
      <c r="E405" t="s">
        <v>2380</v>
      </c>
      <c r="F405" t="s">
        <v>2380</v>
      </c>
      <c r="G405" t="s">
        <v>2381</v>
      </c>
      <c r="H405" t="s">
        <v>2382</v>
      </c>
    </row>
    <row r="406" spans="1:8" x14ac:dyDescent="0.35">
      <c r="A406" t="s">
        <v>1967</v>
      </c>
      <c r="B406">
        <v>25.46</v>
      </c>
      <c r="C406">
        <v>11.75</v>
      </c>
      <c r="D406" t="s">
        <v>2380</v>
      </c>
      <c r="E406" t="s">
        <v>2380</v>
      </c>
      <c r="F406" t="s">
        <v>2380</v>
      </c>
      <c r="G406" t="s">
        <v>2381</v>
      </c>
      <c r="H406" t="s">
        <v>2380</v>
      </c>
    </row>
    <row r="407" spans="1:8" x14ac:dyDescent="0.35">
      <c r="A407" t="s">
        <v>1966</v>
      </c>
      <c r="B407">
        <v>25.1</v>
      </c>
      <c r="C407">
        <v>6.97</v>
      </c>
      <c r="D407" t="s">
        <v>2380</v>
      </c>
      <c r="E407" t="s">
        <v>2380</v>
      </c>
      <c r="F407" t="s">
        <v>2380</v>
      </c>
      <c r="G407" t="s">
        <v>2381</v>
      </c>
      <c r="H407" t="s">
        <v>2382</v>
      </c>
    </row>
    <row r="408" spans="1:8" x14ac:dyDescent="0.35">
      <c r="A408" t="s">
        <v>1965</v>
      </c>
      <c r="B408">
        <v>32.11</v>
      </c>
      <c r="C408">
        <v>4.76</v>
      </c>
      <c r="D408" t="s">
        <v>2380</v>
      </c>
      <c r="E408" t="s">
        <v>2380</v>
      </c>
      <c r="F408" t="s">
        <v>2380</v>
      </c>
      <c r="G408">
        <v>2</v>
      </c>
      <c r="H408" t="s">
        <v>2380</v>
      </c>
    </row>
    <row r="409" spans="1:8" x14ac:dyDescent="0.35">
      <c r="A409" t="s">
        <v>1964</v>
      </c>
      <c r="B409">
        <v>29.8</v>
      </c>
      <c r="C409">
        <v>8.24</v>
      </c>
      <c r="D409" t="s">
        <v>2382</v>
      </c>
      <c r="E409" t="s">
        <v>2380</v>
      </c>
      <c r="F409" t="s">
        <v>2380</v>
      </c>
      <c r="G409">
        <v>1</v>
      </c>
      <c r="H409" t="s">
        <v>2382</v>
      </c>
    </row>
    <row r="410" spans="1:8" x14ac:dyDescent="0.35">
      <c r="A410" t="s">
        <v>1963</v>
      </c>
      <c r="B410">
        <v>24.01</v>
      </c>
      <c r="C410">
        <v>4.76</v>
      </c>
      <c r="D410" t="s">
        <v>2380</v>
      </c>
      <c r="E410" t="s">
        <v>2380</v>
      </c>
      <c r="F410" t="s">
        <v>2380</v>
      </c>
      <c r="G410">
        <v>1</v>
      </c>
      <c r="H410" t="s">
        <v>2382</v>
      </c>
    </row>
    <row r="411" spans="1:8" x14ac:dyDescent="0.35">
      <c r="A411" t="s">
        <v>1962</v>
      </c>
      <c r="B411">
        <v>23.21</v>
      </c>
      <c r="C411">
        <v>6.03</v>
      </c>
      <c r="D411" t="s">
        <v>2380</v>
      </c>
      <c r="E411" t="s">
        <v>2380</v>
      </c>
      <c r="F411" t="s">
        <v>2380</v>
      </c>
      <c r="G411">
        <v>1</v>
      </c>
      <c r="H411" t="s">
        <v>2380</v>
      </c>
    </row>
    <row r="412" spans="1:8" x14ac:dyDescent="0.35">
      <c r="A412" t="s">
        <v>1961</v>
      </c>
      <c r="B412">
        <v>21.2</v>
      </c>
      <c r="C412">
        <v>4.07</v>
      </c>
      <c r="D412" t="s">
        <v>2382</v>
      </c>
      <c r="E412" t="s">
        <v>2380</v>
      </c>
      <c r="F412" t="s">
        <v>2380</v>
      </c>
      <c r="G412">
        <v>1</v>
      </c>
      <c r="H412" t="s">
        <v>2382</v>
      </c>
    </row>
    <row r="413" spans="1:8" x14ac:dyDescent="0.35">
      <c r="A413" t="s">
        <v>1960</v>
      </c>
      <c r="B413">
        <v>28.215</v>
      </c>
      <c r="C413">
        <v>8.26</v>
      </c>
      <c r="D413" t="s">
        <v>2382</v>
      </c>
      <c r="E413" t="s">
        <v>2380</v>
      </c>
      <c r="F413" t="s">
        <v>2380</v>
      </c>
      <c r="G413">
        <v>1</v>
      </c>
      <c r="H413" t="s">
        <v>2382</v>
      </c>
    </row>
    <row r="414" spans="1:8" x14ac:dyDescent="0.35">
      <c r="A414" t="s">
        <v>1959</v>
      </c>
      <c r="B414">
        <v>38.094999999999999</v>
      </c>
      <c r="C414">
        <v>4.76</v>
      </c>
      <c r="D414" t="s">
        <v>2380</v>
      </c>
      <c r="E414" t="s">
        <v>2380</v>
      </c>
      <c r="F414" t="s">
        <v>2380</v>
      </c>
      <c r="G414">
        <v>1</v>
      </c>
      <c r="H414" t="s">
        <v>2380</v>
      </c>
    </row>
    <row r="415" spans="1:8" x14ac:dyDescent="0.35">
      <c r="A415" t="s">
        <v>1958</v>
      </c>
      <c r="B415">
        <v>22.61</v>
      </c>
      <c r="C415">
        <v>6.13</v>
      </c>
      <c r="D415" t="s">
        <v>2382</v>
      </c>
      <c r="E415" t="s">
        <v>2380</v>
      </c>
      <c r="F415" t="s">
        <v>2383</v>
      </c>
      <c r="G415">
        <v>1</v>
      </c>
      <c r="H415" t="s">
        <v>2382</v>
      </c>
    </row>
    <row r="416" spans="1:8" x14ac:dyDescent="0.35">
      <c r="A416" t="s">
        <v>1957</v>
      </c>
      <c r="B416">
        <v>24.32</v>
      </c>
      <c r="C416">
        <v>10.47</v>
      </c>
      <c r="D416" t="s">
        <v>2382</v>
      </c>
      <c r="E416" t="s">
        <v>2380</v>
      </c>
      <c r="F416" t="s">
        <v>2380</v>
      </c>
      <c r="G416">
        <v>2</v>
      </c>
      <c r="H416" t="s">
        <v>2382</v>
      </c>
    </row>
    <row r="417" spans="1:8" x14ac:dyDescent="0.35">
      <c r="A417" t="s">
        <v>1956</v>
      </c>
      <c r="B417">
        <v>20.96</v>
      </c>
      <c r="C417">
        <v>4.04</v>
      </c>
      <c r="D417" t="s">
        <v>2382</v>
      </c>
      <c r="E417" t="s">
        <v>2380</v>
      </c>
      <c r="F417" t="s">
        <v>2380</v>
      </c>
      <c r="G417">
        <v>1</v>
      </c>
      <c r="H417" t="s">
        <v>2382</v>
      </c>
    </row>
    <row r="418" spans="1:8" x14ac:dyDescent="0.35">
      <c r="A418" t="s">
        <v>1955</v>
      </c>
      <c r="B418">
        <v>19.68</v>
      </c>
      <c r="C418">
        <v>5.74</v>
      </c>
      <c r="D418" t="s">
        <v>2380</v>
      </c>
      <c r="E418" t="s">
        <v>2380</v>
      </c>
      <c r="F418" t="s">
        <v>2380</v>
      </c>
      <c r="G418" t="s">
        <v>2381</v>
      </c>
      <c r="H418" t="s">
        <v>2382</v>
      </c>
    </row>
    <row r="419" spans="1:8" x14ac:dyDescent="0.35">
      <c r="A419" t="s">
        <v>1954</v>
      </c>
      <c r="B419">
        <v>18.100000000000001</v>
      </c>
      <c r="C419">
        <v>6.33</v>
      </c>
      <c r="D419" t="s">
        <v>2380</v>
      </c>
      <c r="E419" t="s">
        <v>2380</v>
      </c>
      <c r="F419" t="s">
        <v>2380</v>
      </c>
      <c r="G419">
        <v>1</v>
      </c>
      <c r="H419" t="s">
        <v>2382</v>
      </c>
    </row>
    <row r="420" spans="1:8" x14ac:dyDescent="0.35">
      <c r="A420" t="s">
        <v>1953</v>
      </c>
      <c r="B420">
        <v>29.64</v>
      </c>
      <c r="C420">
        <v>4.28</v>
      </c>
      <c r="D420" t="s">
        <v>2382</v>
      </c>
      <c r="E420" t="s">
        <v>2380</v>
      </c>
      <c r="F420" t="s">
        <v>2380</v>
      </c>
      <c r="G420" t="s">
        <v>2381</v>
      </c>
      <c r="H420" t="s">
        <v>2380</v>
      </c>
    </row>
    <row r="421" spans="1:8" x14ac:dyDescent="0.35">
      <c r="A421" t="s">
        <v>1952</v>
      </c>
      <c r="B421">
        <v>25.3</v>
      </c>
      <c r="C421">
        <v>9.4700000000000006</v>
      </c>
      <c r="D421" t="s">
        <v>2382</v>
      </c>
      <c r="E421" t="s">
        <v>2380</v>
      </c>
      <c r="F421" t="s">
        <v>2380</v>
      </c>
      <c r="G421">
        <v>2</v>
      </c>
      <c r="H421" t="s">
        <v>2382</v>
      </c>
    </row>
    <row r="422" spans="1:8" x14ac:dyDescent="0.35">
      <c r="A422" t="s">
        <v>1951</v>
      </c>
      <c r="B422">
        <v>27.6</v>
      </c>
      <c r="C422">
        <v>4.8499999999999996</v>
      </c>
      <c r="D422" t="s">
        <v>2382</v>
      </c>
      <c r="E422" t="s">
        <v>2380</v>
      </c>
      <c r="F422" t="s">
        <v>2380</v>
      </c>
      <c r="G422" t="s">
        <v>2381</v>
      </c>
      <c r="H422" t="s">
        <v>2380</v>
      </c>
    </row>
    <row r="423" spans="1:8" x14ac:dyDescent="0.35">
      <c r="A423" t="s">
        <v>1950</v>
      </c>
      <c r="B423">
        <v>27.645</v>
      </c>
      <c r="C423">
        <v>11.03</v>
      </c>
      <c r="D423" t="s">
        <v>2382</v>
      </c>
      <c r="E423" t="s">
        <v>2380</v>
      </c>
      <c r="F423" t="s">
        <v>2380</v>
      </c>
      <c r="G423">
        <v>1</v>
      </c>
      <c r="H423" t="s">
        <v>2382</v>
      </c>
    </row>
    <row r="424" spans="1:8" x14ac:dyDescent="0.35">
      <c r="A424" t="s">
        <v>1949</v>
      </c>
      <c r="B424">
        <v>27.6</v>
      </c>
      <c r="C424">
        <v>5.22</v>
      </c>
      <c r="D424" t="s">
        <v>2380</v>
      </c>
      <c r="E424" t="s">
        <v>2380</v>
      </c>
      <c r="F424" t="s">
        <v>2380</v>
      </c>
      <c r="G424">
        <v>2</v>
      </c>
      <c r="H424" t="s">
        <v>2382</v>
      </c>
    </row>
    <row r="425" spans="1:8" x14ac:dyDescent="0.35">
      <c r="A425" t="s">
        <v>1948</v>
      </c>
      <c r="B425">
        <v>25.08</v>
      </c>
      <c r="C425">
        <v>9.52</v>
      </c>
      <c r="D425" t="s">
        <v>2382</v>
      </c>
      <c r="E425" t="s">
        <v>2380</v>
      </c>
      <c r="F425" t="s">
        <v>2380</v>
      </c>
      <c r="G425">
        <v>2</v>
      </c>
      <c r="H425" t="s">
        <v>2380</v>
      </c>
    </row>
    <row r="426" spans="1:8" x14ac:dyDescent="0.35">
      <c r="A426" t="s">
        <v>1947</v>
      </c>
      <c r="B426">
        <v>30.02</v>
      </c>
      <c r="C426">
        <v>11.09</v>
      </c>
      <c r="D426" t="s">
        <v>2380</v>
      </c>
      <c r="E426" t="s">
        <v>2380</v>
      </c>
      <c r="F426" t="s">
        <v>2380</v>
      </c>
      <c r="G426" t="s">
        <v>2381</v>
      </c>
      <c r="H426" t="s">
        <v>2380</v>
      </c>
    </row>
    <row r="427" spans="1:8" x14ac:dyDescent="0.35">
      <c r="A427" t="s">
        <v>1946</v>
      </c>
      <c r="B427">
        <v>27.36</v>
      </c>
      <c r="C427">
        <v>9.4499999999999993</v>
      </c>
      <c r="D427" t="s">
        <v>2382</v>
      </c>
      <c r="E427" t="s">
        <v>2380</v>
      </c>
      <c r="F427" t="s">
        <v>2380</v>
      </c>
      <c r="G427">
        <v>2</v>
      </c>
      <c r="H427" t="s">
        <v>2382</v>
      </c>
    </row>
    <row r="428" spans="1:8" x14ac:dyDescent="0.35">
      <c r="A428" t="s">
        <v>1945</v>
      </c>
      <c r="B428">
        <v>22.2</v>
      </c>
      <c r="C428">
        <v>5.51</v>
      </c>
      <c r="D428" t="s">
        <v>2380</v>
      </c>
      <c r="E428" t="s">
        <v>2380</v>
      </c>
      <c r="F428" t="s">
        <v>2380</v>
      </c>
      <c r="G428" t="s">
        <v>2381</v>
      </c>
      <c r="H428" t="s">
        <v>2382</v>
      </c>
    </row>
    <row r="429" spans="1:8" x14ac:dyDescent="0.35">
      <c r="A429" t="s">
        <v>1944</v>
      </c>
      <c r="B429">
        <v>25.71</v>
      </c>
      <c r="C429">
        <v>4.18</v>
      </c>
      <c r="D429" t="s">
        <v>2380</v>
      </c>
      <c r="E429" t="s">
        <v>2382</v>
      </c>
      <c r="F429" t="s">
        <v>2380</v>
      </c>
      <c r="G429">
        <v>1</v>
      </c>
      <c r="H429" t="s">
        <v>2382</v>
      </c>
    </row>
    <row r="430" spans="1:8" x14ac:dyDescent="0.35">
      <c r="A430" t="s">
        <v>1943</v>
      </c>
      <c r="B430">
        <v>41.91</v>
      </c>
      <c r="C430">
        <v>5.98</v>
      </c>
      <c r="D430" t="s">
        <v>2382</v>
      </c>
      <c r="E430" t="s">
        <v>2380</v>
      </c>
      <c r="F430" t="s">
        <v>2380</v>
      </c>
      <c r="G430">
        <v>1</v>
      </c>
      <c r="H430" t="s">
        <v>2380</v>
      </c>
    </row>
    <row r="431" spans="1:8" x14ac:dyDescent="0.35">
      <c r="A431" t="s">
        <v>1942</v>
      </c>
      <c r="B431">
        <v>25.85</v>
      </c>
      <c r="C431">
        <v>10.16</v>
      </c>
      <c r="D431" t="s">
        <v>2380</v>
      </c>
      <c r="E431" t="s">
        <v>2380</v>
      </c>
      <c r="F431" t="s">
        <v>2380</v>
      </c>
      <c r="G431" t="s">
        <v>2381</v>
      </c>
      <c r="H431" t="s">
        <v>2382</v>
      </c>
    </row>
    <row r="432" spans="1:8" x14ac:dyDescent="0.35">
      <c r="A432" t="s">
        <v>1941</v>
      </c>
      <c r="B432">
        <v>23.844999999999999</v>
      </c>
      <c r="C432">
        <v>11.71</v>
      </c>
      <c r="D432" t="s">
        <v>2380</v>
      </c>
      <c r="E432" t="s">
        <v>2380</v>
      </c>
      <c r="F432" t="s">
        <v>2380</v>
      </c>
      <c r="G432">
        <v>2</v>
      </c>
      <c r="H432" t="s">
        <v>2382</v>
      </c>
    </row>
    <row r="433" spans="1:8" x14ac:dyDescent="0.35">
      <c r="A433" t="s">
        <v>1940</v>
      </c>
      <c r="B433">
        <v>30.59</v>
      </c>
      <c r="C433">
        <v>5.23</v>
      </c>
      <c r="D433" t="s">
        <v>2380</v>
      </c>
      <c r="E433" t="s">
        <v>2380</v>
      </c>
      <c r="F433" t="s">
        <v>2383</v>
      </c>
      <c r="G433">
        <v>1</v>
      </c>
      <c r="H433" t="s">
        <v>2380</v>
      </c>
    </row>
    <row r="434" spans="1:8" x14ac:dyDescent="0.35">
      <c r="A434" t="s">
        <v>1939</v>
      </c>
      <c r="B434">
        <v>24.795000000000002</v>
      </c>
      <c r="C434">
        <v>6.85</v>
      </c>
      <c r="D434" t="s">
        <v>2380</v>
      </c>
      <c r="E434" t="s">
        <v>2380</v>
      </c>
      <c r="F434" t="s">
        <v>2380</v>
      </c>
      <c r="G434" t="s">
        <v>2381</v>
      </c>
      <c r="H434" t="s">
        <v>2382</v>
      </c>
    </row>
    <row r="435" spans="1:8" x14ac:dyDescent="0.35">
      <c r="A435" t="s">
        <v>1938</v>
      </c>
      <c r="B435">
        <v>24.13</v>
      </c>
      <c r="C435">
        <v>7.05</v>
      </c>
      <c r="D435" t="s">
        <v>2382</v>
      </c>
      <c r="E435" t="s">
        <v>2380</v>
      </c>
      <c r="F435" t="s">
        <v>2380</v>
      </c>
      <c r="G435">
        <v>2</v>
      </c>
      <c r="H435" t="s">
        <v>2382</v>
      </c>
    </row>
    <row r="436" spans="1:8" x14ac:dyDescent="0.35">
      <c r="A436" t="s">
        <v>1937</v>
      </c>
      <c r="B436">
        <v>25.84</v>
      </c>
      <c r="C436">
        <v>11.64</v>
      </c>
      <c r="D436" t="s">
        <v>2380</v>
      </c>
      <c r="E436" t="s">
        <v>2380</v>
      </c>
      <c r="F436" t="s">
        <v>2380</v>
      </c>
      <c r="G436">
        <v>2</v>
      </c>
      <c r="H436" t="s">
        <v>2382</v>
      </c>
    </row>
    <row r="437" spans="1:8" x14ac:dyDescent="0.35">
      <c r="A437" t="s">
        <v>1936</v>
      </c>
      <c r="B437">
        <v>28</v>
      </c>
      <c r="C437">
        <v>10.52</v>
      </c>
      <c r="D437" t="s">
        <v>2380</v>
      </c>
      <c r="E437" t="s">
        <v>2380</v>
      </c>
      <c r="F437" t="s">
        <v>2380</v>
      </c>
      <c r="G437" t="s">
        <v>2381</v>
      </c>
      <c r="H437" t="s">
        <v>2382</v>
      </c>
    </row>
    <row r="438" spans="1:8" x14ac:dyDescent="0.35">
      <c r="A438" t="s">
        <v>1935</v>
      </c>
      <c r="B438">
        <v>34.1</v>
      </c>
      <c r="C438">
        <v>4.01</v>
      </c>
      <c r="D438" t="s">
        <v>2382</v>
      </c>
      <c r="E438" t="s">
        <v>2380</v>
      </c>
      <c r="F438" t="s">
        <v>2383</v>
      </c>
      <c r="G438">
        <v>1</v>
      </c>
      <c r="H438" t="s">
        <v>2380</v>
      </c>
    </row>
    <row r="439" spans="1:8" x14ac:dyDescent="0.35">
      <c r="A439" t="s">
        <v>1934</v>
      </c>
      <c r="B439">
        <v>26.125</v>
      </c>
      <c r="C439">
        <v>8.56</v>
      </c>
      <c r="D439" t="s">
        <v>2382</v>
      </c>
      <c r="E439" t="s">
        <v>2380</v>
      </c>
      <c r="F439" t="s">
        <v>2380</v>
      </c>
      <c r="G439">
        <v>1</v>
      </c>
      <c r="H439" t="s">
        <v>2382</v>
      </c>
    </row>
    <row r="440" spans="1:8" x14ac:dyDescent="0.35">
      <c r="A440" t="s">
        <v>1933</v>
      </c>
      <c r="B440">
        <v>25.6</v>
      </c>
      <c r="C440">
        <v>10.5</v>
      </c>
      <c r="D440" t="s">
        <v>2380</v>
      </c>
      <c r="E440" t="s">
        <v>2380</v>
      </c>
      <c r="F440" t="s">
        <v>2380</v>
      </c>
      <c r="G440">
        <v>2</v>
      </c>
      <c r="H440" t="s">
        <v>2382</v>
      </c>
    </row>
    <row r="441" spans="1:8" x14ac:dyDescent="0.35">
      <c r="A441" t="s">
        <v>1932</v>
      </c>
      <c r="B441">
        <v>24.32</v>
      </c>
      <c r="C441">
        <v>6.39</v>
      </c>
      <c r="D441" t="s">
        <v>2380</v>
      </c>
      <c r="E441" t="s">
        <v>2380</v>
      </c>
      <c r="F441" t="s">
        <v>2380</v>
      </c>
      <c r="G441" t="s">
        <v>2381</v>
      </c>
      <c r="H441" t="s">
        <v>2380</v>
      </c>
    </row>
    <row r="442" spans="1:8" x14ac:dyDescent="0.35">
      <c r="A442" t="s">
        <v>1931</v>
      </c>
      <c r="B442">
        <v>22.88</v>
      </c>
      <c r="C442">
        <v>5.71</v>
      </c>
      <c r="D442" t="s">
        <v>2382</v>
      </c>
      <c r="E442" t="s">
        <v>2380</v>
      </c>
      <c r="F442" t="s">
        <v>2383</v>
      </c>
      <c r="G442">
        <v>1</v>
      </c>
      <c r="H442" t="s">
        <v>2382</v>
      </c>
    </row>
    <row r="443" spans="1:8" x14ac:dyDescent="0.35">
      <c r="A443" t="s">
        <v>1930</v>
      </c>
      <c r="B443">
        <v>24.984999999999999</v>
      </c>
      <c r="C443">
        <v>4.43</v>
      </c>
      <c r="D443" t="s">
        <v>2382</v>
      </c>
      <c r="E443" t="s">
        <v>2380</v>
      </c>
      <c r="F443" t="s">
        <v>2383</v>
      </c>
      <c r="G443">
        <v>1</v>
      </c>
      <c r="H443" t="s">
        <v>2380</v>
      </c>
    </row>
    <row r="444" spans="1:8" x14ac:dyDescent="0.35">
      <c r="A444" t="s">
        <v>1929</v>
      </c>
      <c r="B444">
        <v>33.1</v>
      </c>
      <c r="C444">
        <v>5.52</v>
      </c>
      <c r="D444" t="s">
        <v>2380</v>
      </c>
      <c r="E444" t="s">
        <v>2380</v>
      </c>
      <c r="F444" t="s">
        <v>2383</v>
      </c>
      <c r="G444">
        <v>1</v>
      </c>
      <c r="H444" t="s">
        <v>2380</v>
      </c>
    </row>
    <row r="445" spans="1:8" x14ac:dyDescent="0.35">
      <c r="A445" t="s">
        <v>1928</v>
      </c>
      <c r="B445">
        <v>27.83</v>
      </c>
      <c r="C445">
        <v>9.1999999999999993</v>
      </c>
      <c r="D445" t="s">
        <v>2382</v>
      </c>
      <c r="E445" t="s">
        <v>2380</v>
      </c>
      <c r="F445" t="s">
        <v>2380</v>
      </c>
      <c r="G445">
        <v>1</v>
      </c>
      <c r="H445" t="s">
        <v>2382</v>
      </c>
    </row>
    <row r="446" spans="1:8" x14ac:dyDescent="0.35">
      <c r="A446" t="s">
        <v>1927</v>
      </c>
      <c r="B446">
        <v>30.875</v>
      </c>
      <c r="C446">
        <v>10.97</v>
      </c>
      <c r="D446" t="s">
        <v>2382</v>
      </c>
      <c r="E446" t="s">
        <v>2380</v>
      </c>
      <c r="F446" t="s">
        <v>2380</v>
      </c>
      <c r="G446">
        <v>2</v>
      </c>
      <c r="H446" t="s">
        <v>2380</v>
      </c>
    </row>
    <row r="447" spans="1:8" x14ac:dyDescent="0.35">
      <c r="A447" t="s">
        <v>1926</v>
      </c>
      <c r="B447">
        <v>27.265000000000001</v>
      </c>
      <c r="C447">
        <v>4.25</v>
      </c>
      <c r="D447" t="s">
        <v>2380</v>
      </c>
      <c r="E447" t="s">
        <v>2380</v>
      </c>
      <c r="F447" t="s">
        <v>2383</v>
      </c>
      <c r="G447">
        <v>1</v>
      </c>
      <c r="H447" t="s">
        <v>2380</v>
      </c>
    </row>
    <row r="448" spans="1:8" x14ac:dyDescent="0.35">
      <c r="A448" t="s">
        <v>1925</v>
      </c>
      <c r="B448">
        <v>26.7</v>
      </c>
      <c r="C448">
        <v>5.23</v>
      </c>
      <c r="D448" t="s">
        <v>2380</v>
      </c>
      <c r="E448" t="s">
        <v>2380</v>
      </c>
      <c r="F448" t="s">
        <v>2383</v>
      </c>
      <c r="G448">
        <v>1</v>
      </c>
      <c r="H448" t="s">
        <v>2382</v>
      </c>
    </row>
    <row r="449" spans="1:8" x14ac:dyDescent="0.35">
      <c r="A449" t="s">
        <v>1924</v>
      </c>
      <c r="B449">
        <v>29.925000000000001</v>
      </c>
      <c r="C449">
        <v>5.96</v>
      </c>
      <c r="D449" t="s">
        <v>2382</v>
      </c>
      <c r="E449" t="s">
        <v>2380</v>
      </c>
      <c r="F449" t="s">
        <v>2383</v>
      </c>
      <c r="G449">
        <v>1</v>
      </c>
      <c r="H449" t="s">
        <v>2382</v>
      </c>
    </row>
    <row r="450" spans="1:8" x14ac:dyDescent="0.35">
      <c r="A450" t="s">
        <v>1923</v>
      </c>
      <c r="B450">
        <v>19.95</v>
      </c>
      <c r="C450">
        <v>4.29</v>
      </c>
      <c r="D450" t="s">
        <v>2382</v>
      </c>
      <c r="E450" t="s">
        <v>2380</v>
      </c>
      <c r="F450" t="s">
        <v>2380</v>
      </c>
      <c r="G450">
        <v>2</v>
      </c>
      <c r="H450" t="s">
        <v>2382</v>
      </c>
    </row>
    <row r="451" spans="1:8" x14ac:dyDescent="0.35">
      <c r="A451" t="s">
        <v>1922</v>
      </c>
      <c r="B451">
        <v>24.225000000000001</v>
      </c>
      <c r="C451">
        <v>4.09</v>
      </c>
      <c r="D451" t="s">
        <v>2380</v>
      </c>
      <c r="E451" t="s">
        <v>2380</v>
      </c>
      <c r="F451" t="s">
        <v>2380</v>
      </c>
      <c r="G451" t="s">
        <v>2381</v>
      </c>
      <c r="H451" t="s">
        <v>2380</v>
      </c>
    </row>
    <row r="452" spans="1:8" x14ac:dyDescent="0.35">
      <c r="A452" t="s">
        <v>1921</v>
      </c>
      <c r="B452">
        <v>28.12</v>
      </c>
      <c r="C452">
        <v>4.88</v>
      </c>
      <c r="D452" t="s">
        <v>2380</v>
      </c>
      <c r="E452" t="s">
        <v>2380</v>
      </c>
      <c r="F452" t="s">
        <v>2380</v>
      </c>
      <c r="G452" t="s">
        <v>2381</v>
      </c>
      <c r="H452" t="s">
        <v>2382</v>
      </c>
    </row>
    <row r="453" spans="1:8" x14ac:dyDescent="0.35">
      <c r="A453" t="s">
        <v>1920</v>
      </c>
      <c r="B453">
        <v>23.21</v>
      </c>
      <c r="C453">
        <v>6.76</v>
      </c>
      <c r="D453" t="s">
        <v>2380</v>
      </c>
      <c r="E453" t="s">
        <v>2380</v>
      </c>
      <c r="F453" t="s">
        <v>2380</v>
      </c>
      <c r="G453" t="s">
        <v>2381</v>
      </c>
      <c r="H453" t="s">
        <v>2382</v>
      </c>
    </row>
    <row r="454" spans="1:8" x14ac:dyDescent="0.35">
      <c r="A454" t="s">
        <v>1919</v>
      </c>
      <c r="B454">
        <v>23.98</v>
      </c>
      <c r="C454">
        <v>10.67</v>
      </c>
      <c r="D454" t="s">
        <v>2380</v>
      </c>
      <c r="E454" t="s">
        <v>2380</v>
      </c>
      <c r="F454" t="s">
        <v>2380</v>
      </c>
      <c r="G454" t="s">
        <v>2381</v>
      </c>
      <c r="H454" t="s">
        <v>2380</v>
      </c>
    </row>
    <row r="455" spans="1:8" x14ac:dyDescent="0.35">
      <c r="A455" t="s">
        <v>1918</v>
      </c>
      <c r="B455">
        <v>30</v>
      </c>
      <c r="C455">
        <v>6.21</v>
      </c>
      <c r="D455" t="s">
        <v>2380</v>
      </c>
      <c r="E455" t="s">
        <v>2380</v>
      </c>
      <c r="F455" t="s">
        <v>2380</v>
      </c>
      <c r="G455" t="s">
        <v>2381</v>
      </c>
      <c r="H455" t="s">
        <v>2382</v>
      </c>
    </row>
    <row r="456" spans="1:8" x14ac:dyDescent="0.35">
      <c r="A456" t="s">
        <v>1917</v>
      </c>
      <c r="B456">
        <v>17.350000000000001</v>
      </c>
      <c r="C456">
        <v>5.03</v>
      </c>
      <c r="D456" t="s">
        <v>2382</v>
      </c>
      <c r="E456" t="s">
        <v>2380</v>
      </c>
      <c r="F456" t="s">
        <v>2380</v>
      </c>
      <c r="G456" t="s">
        <v>2381</v>
      </c>
      <c r="H456" t="s">
        <v>2382</v>
      </c>
    </row>
    <row r="457" spans="1:8" x14ac:dyDescent="0.35">
      <c r="A457" t="s">
        <v>1916</v>
      </c>
      <c r="B457">
        <v>22.704999999999998</v>
      </c>
      <c r="C457">
        <v>5.27</v>
      </c>
      <c r="D457" t="s">
        <v>2380</v>
      </c>
      <c r="E457" t="s">
        <v>2380</v>
      </c>
      <c r="F457" t="s">
        <v>2380</v>
      </c>
      <c r="G457" t="s">
        <v>2381</v>
      </c>
      <c r="H457" t="s">
        <v>2380</v>
      </c>
    </row>
    <row r="458" spans="1:8" x14ac:dyDescent="0.35">
      <c r="A458" t="s">
        <v>1915</v>
      </c>
      <c r="B458">
        <v>25.41</v>
      </c>
      <c r="C458">
        <v>10.53</v>
      </c>
      <c r="D458" t="s">
        <v>2382</v>
      </c>
      <c r="E458" t="s">
        <v>2380</v>
      </c>
      <c r="F458" t="s">
        <v>2380</v>
      </c>
      <c r="G458">
        <v>1</v>
      </c>
      <c r="H458" t="s">
        <v>2382</v>
      </c>
    </row>
    <row r="459" spans="1:8" x14ac:dyDescent="0.35">
      <c r="A459" t="s">
        <v>1914</v>
      </c>
      <c r="B459">
        <v>18.23</v>
      </c>
      <c r="C459">
        <v>5.78</v>
      </c>
      <c r="D459" t="s">
        <v>2380</v>
      </c>
      <c r="E459" t="s">
        <v>2380</v>
      </c>
      <c r="F459" t="s">
        <v>2383</v>
      </c>
      <c r="G459">
        <v>1</v>
      </c>
      <c r="H459" t="s">
        <v>2382</v>
      </c>
    </row>
    <row r="460" spans="1:8" x14ac:dyDescent="0.35">
      <c r="A460" t="s">
        <v>1913</v>
      </c>
      <c r="B460">
        <v>24.7</v>
      </c>
      <c r="C460">
        <v>4.3600000000000003</v>
      </c>
      <c r="D460" t="s">
        <v>2380</v>
      </c>
      <c r="E460" t="s">
        <v>2380</v>
      </c>
      <c r="F460" t="s">
        <v>2383</v>
      </c>
      <c r="G460">
        <v>1</v>
      </c>
      <c r="H460" t="s">
        <v>2382</v>
      </c>
    </row>
    <row r="461" spans="1:8" x14ac:dyDescent="0.35">
      <c r="A461" t="s">
        <v>1912</v>
      </c>
      <c r="B461">
        <v>37.4</v>
      </c>
      <c r="C461">
        <v>9.7200000000000006</v>
      </c>
      <c r="D461" t="s">
        <v>2382</v>
      </c>
      <c r="E461" t="s">
        <v>2380</v>
      </c>
      <c r="F461" t="s">
        <v>2383</v>
      </c>
      <c r="G461">
        <v>1</v>
      </c>
      <c r="H461" t="s">
        <v>2380</v>
      </c>
    </row>
    <row r="462" spans="1:8" x14ac:dyDescent="0.35">
      <c r="A462" t="s">
        <v>1911</v>
      </c>
      <c r="B462">
        <v>26.885000000000002</v>
      </c>
      <c r="C462">
        <v>5.18</v>
      </c>
      <c r="D462" t="s">
        <v>2380</v>
      </c>
      <c r="E462" t="s">
        <v>2380</v>
      </c>
      <c r="F462" t="s">
        <v>2383</v>
      </c>
      <c r="G462">
        <v>1</v>
      </c>
      <c r="H462" t="s">
        <v>2382</v>
      </c>
    </row>
    <row r="463" spans="1:8" x14ac:dyDescent="0.35">
      <c r="A463" t="s">
        <v>1910</v>
      </c>
      <c r="B463">
        <v>25.27</v>
      </c>
      <c r="C463">
        <v>5.29</v>
      </c>
      <c r="D463" t="s">
        <v>2380</v>
      </c>
      <c r="E463" t="s">
        <v>2380</v>
      </c>
      <c r="F463" t="s">
        <v>2383</v>
      </c>
      <c r="G463">
        <v>1</v>
      </c>
      <c r="H463" t="s">
        <v>2382</v>
      </c>
    </row>
    <row r="464" spans="1:8" x14ac:dyDescent="0.35">
      <c r="A464" t="s">
        <v>1909</v>
      </c>
      <c r="B464">
        <v>23.655000000000001</v>
      </c>
      <c r="C464">
        <v>4.8600000000000003</v>
      </c>
      <c r="D464" t="s">
        <v>2382</v>
      </c>
      <c r="E464" t="s">
        <v>2380</v>
      </c>
      <c r="F464" t="s">
        <v>2380</v>
      </c>
      <c r="G464" t="s">
        <v>2381</v>
      </c>
      <c r="H464" t="s">
        <v>2382</v>
      </c>
    </row>
    <row r="465" spans="1:8" x14ac:dyDescent="0.35">
      <c r="A465" t="s">
        <v>1908</v>
      </c>
      <c r="B465">
        <v>55.05</v>
      </c>
      <c r="C465">
        <v>7.66</v>
      </c>
      <c r="D465" t="s">
        <v>2380</v>
      </c>
      <c r="E465" t="s">
        <v>2380</v>
      </c>
      <c r="F465" t="s">
        <v>2380</v>
      </c>
      <c r="G465" t="s">
        <v>2381</v>
      </c>
      <c r="H465" t="s">
        <v>2380</v>
      </c>
    </row>
    <row r="466" spans="1:8" x14ac:dyDescent="0.35">
      <c r="A466" t="s">
        <v>1907</v>
      </c>
      <c r="B466">
        <v>24.89</v>
      </c>
      <c r="C466">
        <v>6.1</v>
      </c>
      <c r="D466" t="s">
        <v>2382</v>
      </c>
      <c r="E466" t="s">
        <v>2380</v>
      </c>
      <c r="F466" t="s">
        <v>2383</v>
      </c>
      <c r="G466">
        <v>1</v>
      </c>
      <c r="H466" t="s">
        <v>2382</v>
      </c>
    </row>
    <row r="467" spans="1:8" x14ac:dyDescent="0.35">
      <c r="A467" t="s">
        <v>1906</v>
      </c>
      <c r="B467">
        <v>18.715</v>
      </c>
      <c r="C467">
        <v>4.4400000000000004</v>
      </c>
      <c r="D467" t="s">
        <v>2380</v>
      </c>
      <c r="E467" t="s">
        <v>2380</v>
      </c>
      <c r="F467" t="s">
        <v>2380</v>
      </c>
      <c r="G467" t="s">
        <v>2381</v>
      </c>
      <c r="H467" t="s">
        <v>2380</v>
      </c>
    </row>
    <row r="468" spans="1:8" x14ac:dyDescent="0.35">
      <c r="A468" t="s">
        <v>1905</v>
      </c>
      <c r="B468">
        <v>28.12</v>
      </c>
      <c r="C468">
        <v>6.15</v>
      </c>
      <c r="D468" t="s">
        <v>2380</v>
      </c>
      <c r="E468" t="s">
        <v>2380</v>
      </c>
      <c r="F468" t="s">
        <v>2380</v>
      </c>
      <c r="G468" t="s">
        <v>2381</v>
      </c>
      <c r="H468" t="s">
        <v>2382</v>
      </c>
    </row>
    <row r="469" spans="1:8" x14ac:dyDescent="0.35">
      <c r="A469" t="s">
        <v>1904</v>
      </c>
      <c r="B469">
        <v>26.6</v>
      </c>
      <c r="C469">
        <v>4.53</v>
      </c>
      <c r="D469" t="s">
        <v>2380</v>
      </c>
      <c r="E469" t="s">
        <v>2380</v>
      </c>
      <c r="F469" t="s">
        <v>2380</v>
      </c>
      <c r="G469" t="s">
        <v>2381</v>
      </c>
      <c r="H469" t="s">
        <v>2382</v>
      </c>
    </row>
    <row r="470" spans="1:8" x14ac:dyDescent="0.35">
      <c r="A470" t="s">
        <v>1903</v>
      </c>
      <c r="B470">
        <v>30.114999999999998</v>
      </c>
      <c r="C470">
        <v>5.48</v>
      </c>
      <c r="D470" t="s">
        <v>2380</v>
      </c>
      <c r="E470" t="s">
        <v>2382</v>
      </c>
      <c r="F470" t="s">
        <v>2380</v>
      </c>
      <c r="G470">
        <v>1</v>
      </c>
      <c r="H470" t="s">
        <v>2380</v>
      </c>
    </row>
    <row r="471" spans="1:8" x14ac:dyDescent="0.35">
      <c r="A471" t="s">
        <v>1902</v>
      </c>
      <c r="B471">
        <v>24.605</v>
      </c>
      <c r="C471">
        <v>5.48</v>
      </c>
      <c r="D471" t="s">
        <v>2380</v>
      </c>
      <c r="E471" t="s">
        <v>2380</v>
      </c>
      <c r="F471" t="s">
        <v>2380</v>
      </c>
      <c r="G471" t="s">
        <v>2381</v>
      </c>
      <c r="H471" t="s">
        <v>2382</v>
      </c>
    </row>
    <row r="472" spans="1:8" x14ac:dyDescent="0.35">
      <c r="A472" t="s">
        <v>1901</v>
      </c>
      <c r="B472">
        <v>29.6</v>
      </c>
      <c r="C472">
        <v>8.1</v>
      </c>
      <c r="D472" t="s">
        <v>2380</v>
      </c>
      <c r="E472" t="s">
        <v>2380</v>
      </c>
      <c r="F472" t="s">
        <v>2380</v>
      </c>
      <c r="G472" t="s">
        <v>2381</v>
      </c>
      <c r="H472" t="s">
        <v>2380</v>
      </c>
    </row>
    <row r="473" spans="1:8" x14ac:dyDescent="0.35">
      <c r="A473" t="s">
        <v>1900</v>
      </c>
      <c r="B473">
        <v>24.42</v>
      </c>
      <c r="C473">
        <v>7.16</v>
      </c>
      <c r="D473" t="s">
        <v>2380</v>
      </c>
      <c r="E473" t="s">
        <v>2380</v>
      </c>
      <c r="F473" t="s">
        <v>2380</v>
      </c>
      <c r="G473" t="s">
        <v>2381</v>
      </c>
      <c r="H473" t="s">
        <v>2382</v>
      </c>
    </row>
    <row r="474" spans="1:8" x14ac:dyDescent="0.35">
      <c r="A474" t="s">
        <v>1899</v>
      </c>
      <c r="B474">
        <v>20.9</v>
      </c>
      <c r="C474">
        <v>4.55</v>
      </c>
      <c r="D474" t="s">
        <v>2382</v>
      </c>
      <c r="E474" t="s">
        <v>2380</v>
      </c>
      <c r="F474" t="s">
        <v>2383</v>
      </c>
      <c r="G474">
        <v>1</v>
      </c>
      <c r="H474" t="s">
        <v>2382</v>
      </c>
    </row>
    <row r="475" spans="1:8" x14ac:dyDescent="0.35">
      <c r="A475" t="s">
        <v>1898</v>
      </c>
      <c r="B475">
        <v>22.895</v>
      </c>
      <c r="C475">
        <v>6.03</v>
      </c>
      <c r="D475" t="s">
        <v>2380</v>
      </c>
      <c r="E475" t="s">
        <v>2380</v>
      </c>
      <c r="F475" t="s">
        <v>2380</v>
      </c>
      <c r="G475" t="s">
        <v>2381</v>
      </c>
      <c r="H475" t="s">
        <v>2382</v>
      </c>
    </row>
    <row r="476" spans="1:8" x14ac:dyDescent="0.35">
      <c r="A476" t="s">
        <v>1897</v>
      </c>
      <c r="B476">
        <v>28.3</v>
      </c>
      <c r="C476">
        <v>5.47</v>
      </c>
      <c r="D476" t="s">
        <v>2382</v>
      </c>
      <c r="E476" t="s">
        <v>2380</v>
      </c>
      <c r="F476" t="s">
        <v>2383</v>
      </c>
      <c r="G476">
        <v>1</v>
      </c>
      <c r="H476" t="s">
        <v>2382</v>
      </c>
    </row>
    <row r="477" spans="1:8" x14ac:dyDescent="0.35">
      <c r="A477" t="s">
        <v>1895</v>
      </c>
      <c r="B477">
        <v>54.3</v>
      </c>
      <c r="C477">
        <v>4.1500000000000004</v>
      </c>
      <c r="D477" t="s">
        <v>2382</v>
      </c>
      <c r="E477" t="s">
        <v>2380</v>
      </c>
      <c r="F477" t="s">
        <v>2380</v>
      </c>
      <c r="G477">
        <v>1</v>
      </c>
      <c r="H477" t="s">
        <v>2380</v>
      </c>
    </row>
    <row r="478" spans="1:8" x14ac:dyDescent="0.35">
      <c r="A478" t="s">
        <v>1894</v>
      </c>
      <c r="B478">
        <v>33.344999999999999</v>
      </c>
      <c r="C478">
        <v>11.32</v>
      </c>
      <c r="D478" t="s">
        <v>2382</v>
      </c>
      <c r="E478" t="s">
        <v>2380</v>
      </c>
      <c r="F478" t="s">
        <v>2380</v>
      </c>
      <c r="G478">
        <v>1</v>
      </c>
      <c r="H478" t="s">
        <v>2380</v>
      </c>
    </row>
    <row r="479" spans="1:8" x14ac:dyDescent="0.35">
      <c r="A479" t="s">
        <v>1893</v>
      </c>
      <c r="B479">
        <v>33</v>
      </c>
      <c r="C479">
        <v>9.51</v>
      </c>
      <c r="D479" t="s">
        <v>2382</v>
      </c>
      <c r="E479" t="s">
        <v>2380</v>
      </c>
      <c r="F479" t="s">
        <v>2380</v>
      </c>
      <c r="G479" t="s">
        <v>2381</v>
      </c>
      <c r="H479" t="s">
        <v>2380</v>
      </c>
    </row>
    <row r="480" spans="1:8" x14ac:dyDescent="0.35">
      <c r="A480" t="s">
        <v>1892</v>
      </c>
      <c r="B480">
        <v>28.024999999999999</v>
      </c>
      <c r="C480">
        <v>7.67</v>
      </c>
      <c r="D480" t="s">
        <v>2382</v>
      </c>
      <c r="E480" t="s">
        <v>2380</v>
      </c>
      <c r="F480" t="s">
        <v>2380</v>
      </c>
      <c r="G480">
        <v>1</v>
      </c>
      <c r="H480" t="s">
        <v>2382</v>
      </c>
    </row>
    <row r="481" spans="1:8" x14ac:dyDescent="0.35">
      <c r="A481" t="s">
        <v>1891</v>
      </c>
      <c r="B481">
        <v>28.69</v>
      </c>
      <c r="C481">
        <v>6.23</v>
      </c>
      <c r="D481" t="s">
        <v>2380</v>
      </c>
      <c r="E481" t="s">
        <v>2380</v>
      </c>
      <c r="F481" t="s">
        <v>2380</v>
      </c>
      <c r="G481">
        <v>1</v>
      </c>
      <c r="H481" t="s">
        <v>2382</v>
      </c>
    </row>
    <row r="482" spans="1:8" x14ac:dyDescent="0.35">
      <c r="A482" t="s">
        <v>1890</v>
      </c>
      <c r="B482">
        <v>40.28</v>
      </c>
      <c r="C482">
        <v>8.9</v>
      </c>
      <c r="D482" t="s">
        <v>2380</v>
      </c>
      <c r="E482" t="s">
        <v>2380</v>
      </c>
      <c r="F482" t="s">
        <v>2380</v>
      </c>
      <c r="G482" t="s">
        <v>2381</v>
      </c>
      <c r="H482" t="s">
        <v>2380</v>
      </c>
    </row>
    <row r="483" spans="1:8" x14ac:dyDescent="0.35">
      <c r="A483" t="s">
        <v>1889</v>
      </c>
      <c r="B483">
        <v>37.299999999999997</v>
      </c>
      <c r="C483">
        <v>7.79</v>
      </c>
      <c r="D483" t="s">
        <v>2382</v>
      </c>
      <c r="E483" t="s">
        <v>2380</v>
      </c>
      <c r="F483" t="s">
        <v>2380</v>
      </c>
      <c r="G483" t="s">
        <v>2381</v>
      </c>
      <c r="H483" t="s">
        <v>2380</v>
      </c>
    </row>
    <row r="484" spans="1:8" x14ac:dyDescent="0.35">
      <c r="A484" t="s">
        <v>1888</v>
      </c>
      <c r="B484">
        <v>54.47</v>
      </c>
      <c r="C484">
        <v>4.49</v>
      </c>
      <c r="D484" t="s">
        <v>2382</v>
      </c>
      <c r="E484" t="s">
        <v>2380</v>
      </c>
      <c r="F484" t="s">
        <v>2380</v>
      </c>
      <c r="G484">
        <v>2</v>
      </c>
      <c r="H484" t="s">
        <v>2380</v>
      </c>
    </row>
    <row r="485" spans="1:8" x14ac:dyDescent="0.35">
      <c r="A485" t="s">
        <v>1887</v>
      </c>
      <c r="B485">
        <v>38.06</v>
      </c>
      <c r="C485">
        <v>5.24</v>
      </c>
      <c r="D485" t="s">
        <v>2382</v>
      </c>
      <c r="E485" t="s">
        <v>2380</v>
      </c>
      <c r="F485" t="s">
        <v>2383</v>
      </c>
      <c r="G485">
        <v>1</v>
      </c>
      <c r="H485" t="s">
        <v>2380</v>
      </c>
    </row>
    <row r="486" spans="1:8" x14ac:dyDescent="0.35">
      <c r="A486" t="s">
        <v>1886</v>
      </c>
      <c r="B486">
        <v>51.47</v>
      </c>
      <c r="C486">
        <v>9.6</v>
      </c>
      <c r="D486" t="s">
        <v>2380</v>
      </c>
      <c r="E486" t="s">
        <v>2380</v>
      </c>
      <c r="F486" t="s">
        <v>2380</v>
      </c>
      <c r="G486" t="s">
        <v>2381</v>
      </c>
      <c r="H486" t="s">
        <v>2380</v>
      </c>
    </row>
    <row r="487" spans="1:8" x14ac:dyDescent="0.35">
      <c r="A487" t="s">
        <v>1885</v>
      </c>
      <c r="B487">
        <v>29.8</v>
      </c>
      <c r="C487">
        <v>5.78</v>
      </c>
      <c r="D487" t="s">
        <v>2382</v>
      </c>
      <c r="E487" t="s">
        <v>2380</v>
      </c>
      <c r="F487" t="s">
        <v>2380</v>
      </c>
      <c r="G487" t="s">
        <v>2381</v>
      </c>
      <c r="H487" t="s">
        <v>2380</v>
      </c>
    </row>
    <row r="488" spans="1:8" x14ac:dyDescent="0.35">
      <c r="A488" t="s">
        <v>1884</v>
      </c>
      <c r="B488">
        <v>49.77</v>
      </c>
      <c r="C488">
        <v>7.02</v>
      </c>
      <c r="D488" t="s">
        <v>2380</v>
      </c>
      <c r="E488" t="s">
        <v>2380</v>
      </c>
      <c r="F488" t="s">
        <v>2380</v>
      </c>
      <c r="G488" t="s">
        <v>2381</v>
      </c>
      <c r="H488" t="s">
        <v>2380</v>
      </c>
    </row>
    <row r="489" spans="1:8" x14ac:dyDescent="0.35">
      <c r="A489" t="s">
        <v>1883</v>
      </c>
      <c r="B489">
        <v>25.555</v>
      </c>
      <c r="C489">
        <v>4.09</v>
      </c>
      <c r="D489" t="s">
        <v>2382</v>
      </c>
      <c r="E489" t="s">
        <v>2380</v>
      </c>
      <c r="F489" t="s">
        <v>2380</v>
      </c>
      <c r="G489" t="s">
        <v>2381</v>
      </c>
      <c r="H489" t="s">
        <v>2382</v>
      </c>
    </row>
    <row r="490" spans="1:8" x14ac:dyDescent="0.35">
      <c r="A490" t="s">
        <v>1882</v>
      </c>
      <c r="B490">
        <v>29.64</v>
      </c>
      <c r="C490">
        <v>4.93</v>
      </c>
      <c r="D490" t="s">
        <v>2380</v>
      </c>
      <c r="E490" t="s">
        <v>2380</v>
      </c>
      <c r="F490" t="s">
        <v>2383</v>
      </c>
      <c r="G490">
        <v>1</v>
      </c>
      <c r="H490" t="s">
        <v>2380</v>
      </c>
    </row>
    <row r="491" spans="1:8" x14ac:dyDescent="0.35">
      <c r="A491" t="s">
        <v>1881</v>
      </c>
      <c r="B491">
        <v>53.93</v>
      </c>
      <c r="C491">
        <v>5.34</v>
      </c>
      <c r="D491" t="s">
        <v>2382</v>
      </c>
      <c r="E491" t="s">
        <v>2380</v>
      </c>
      <c r="F491" t="s">
        <v>2380</v>
      </c>
      <c r="G491">
        <v>2</v>
      </c>
      <c r="H491" t="s">
        <v>2380</v>
      </c>
    </row>
    <row r="492" spans="1:8" x14ac:dyDescent="0.35">
      <c r="A492" t="s">
        <v>1880</v>
      </c>
      <c r="B492">
        <v>28.024999999999999</v>
      </c>
      <c r="C492">
        <v>5.65</v>
      </c>
      <c r="D492" t="s">
        <v>2380</v>
      </c>
      <c r="E492" t="s">
        <v>2380</v>
      </c>
      <c r="F492" t="s">
        <v>2380</v>
      </c>
      <c r="G492">
        <v>1</v>
      </c>
      <c r="H492" t="s">
        <v>2382</v>
      </c>
    </row>
    <row r="493" spans="1:8" x14ac:dyDescent="0.35">
      <c r="A493" t="s">
        <v>1879</v>
      </c>
      <c r="B493">
        <v>27.5</v>
      </c>
      <c r="C493">
        <v>4.49</v>
      </c>
      <c r="D493" t="s">
        <v>2380</v>
      </c>
      <c r="E493" t="s">
        <v>2380</v>
      </c>
      <c r="F493" t="s">
        <v>2380</v>
      </c>
      <c r="G493" t="s">
        <v>2381</v>
      </c>
      <c r="H493" t="s">
        <v>2380</v>
      </c>
    </row>
    <row r="494" spans="1:8" x14ac:dyDescent="0.35">
      <c r="A494" t="s">
        <v>1878</v>
      </c>
      <c r="B494">
        <v>21.8</v>
      </c>
      <c r="C494">
        <v>10.55</v>
      </c>
      <c r="D494" t="s">
        <v>2380</v>
      </c>
      <c r="E494" t="s">
        <v>2380</v>
      </c>
      <c r="F494" t="s">
        <v>2380</v>
      </c>
      <c r="G494" t="s">
        <v>2381</v>
      </c>
      <c r="H494" t="s">
        <v>2382</v>
      </c>
    </row>
    <row r="495" spans="1:8" x14ac:dyDescent="0.35">
      <c r="A495" t="s">
        <v>1877</v>
      </c>
      <c r="B495">
        <v>26.41</v>
      </c>
      <c r="C495">
        <v>4.92</v>
      </c>
      <c r="D495" t="s">
        <v>2382</v>
      </c>
      <c r="E495" t="s">
        <v>2380</v>
      </c>
      <c r="F495" t="s">
        <v>2383</v>
      </c>
      <c r="G495">
        <v>1</v>
      </c>
      <c r="H495" t="s">
        <v>2382</v>
      </c>
    </row>
    <row r="496" spans="1:8" x14ac:dyDescent="0.35">
      <c r="A496" t="s">
        <v>1876</v>
      </c>
      <c r="B496">
        <v>27.835000000000001</v>
      </c>
      <c r="C496">
        <v>5.9</v>
      </c>
      <c r="D496" t="s">
        <v>2382</v>
      </c>
      <c r="E496" t="s">
        <v>2380</v>
      </c>
      <c r="F496" t="s">
        <v>2380</v>
      </c>
      <c r="G496">
        <v>1</v>
      </c>
      <c r="H496" t="s">
        <v>2382</v>
      </c>
    </row>
    <row r="497" spans="1:8" x14ac:dyDescent="0.35">
      <c r="A497" t="s">
        <v>1875</v>
      </c>
      <c r="B497">
        <v>51.74</v>
      </c>
      <c r="C497">
        <v>4.9800000000000004</v>
      </c>
      <c r="D497" t="s">
        <v>2382</v>
      </c>
      <c r="E497" t="s">
        <v>2380</v>
      </c>
      <c r="F497" t="s">
        <v>2380</v>
      </c>
      <c r="G497">
        <v>2</v>
      </c>
      <c r="H497" t="s">
        <v>2380</v>
      </c>
    </row>
    <row r="498" spans="1:8" x14ac:dyDescent="0.35">
      <c r="A498" t="s">
        <v>1874</v>
      </c>
      <c r="B498">
        <v>23.37</v>
      </c>
      <c r="C498">
        <v>5.8</v>
      </c>
      <c r="D498" t="s">
        <v>2380</v>
      </c>
      <c r="E498" t="s">
        <v>2380</v>
      </c>
      <c r="F498" t="s">
        <v>2380</v>
      </c>
      <c r="G498" t="s">
        <v>2381</v>
      </c>
      <c r="H498" t="s">
        <v>2382</v>
      </c>
    </row>
    <row r="499" spans="1:8" x14ac:dyDescent="0.35">
      <c r="A499" t="s">
        <v>1873</v>
      </c>
      <c r="B499">
        <v>29.7</v>
      </c>
      <c r="C499">
        <v>6.21</v>
      </c>
      <c r="D499" t="s">
        <v>2382</v>
      </c>
      <c r="E499" t="s">
        <v>2380</v>
      </c>
      <c r="F499" t="s">
        <v>2383</v>
      </c>
      <c r="G499">
        <v>1</v>
      </c>
      <c r="H499" t="s">
        <v>2382</v>
      </c>
    </row>
    <row r="500" spans="1:8" x14ac:dyDescent="0.35">
      <c r="A500" t="s">
        <v>1872</v>
      </c>
      <c r="B500">
        <v>20.045000000000002</v>
      </c>
      <c r="C500">
        <v>6.17</v>
      </c>
      <c r="D500" t="s">
        <v>2380</v>
      </c>
      <c r="E500" t="s">
        <v>2380</v>
      </c>
      <c r="F500" t="s">
        <v>2383</v>
      </c>
      <c r="G500">
        <v>1</v>
      </c>
      <c r="H500" t="s">
        <v>2382</v>
      </c>
    </row>
    <row r="501" spans="1:8" x14ac:dyDescent="0.35">
      <c r="A501" t="s">
        <v>1871</v>
      </c>
      <c r="B501">
        <v>27.83</v>
      </c>
      <c r="C501">
        <v>5.36</v>
      </c>
      <c r="D501" t="s">
        <v>2380</v>
      </c>
      <c r="E501" t="s">
        <v>2380</v>
      </c>
      <c r="F501" t="s">
        <v>2380</v>
      </c>
      <c r="G501">
        <v>2</v>
      </c>
      <c r="H501" t="s">
        <v>2380</v>
      </c>
    </row>
    <row r="502" spans="1:8" x14ac:dyDescent="0.35">
      <c r="A502" t="s">
        <v>1870</v>
      </c>
      <c r="B502">
        <v>28.93</v>
      </c>
      <c r="C502">
        <v>5.2</v>
      </c>
      <c r="D502" t="s">
        <v>2380</v>
      </c>
      <c r="E502" t="s">
        <v>2380</v>
      </c>
      <c r="F502" t="s">
        <v>2380</v>
      </c>
      <c r="G502" t="s">
        <v>2381</v>
      </c>
      <c r="H502" t="s">
        <v>2382</v>
      </c>
    </row>
    <row r="503" spans="1:8" x14ac:dyDescent="0.35">
      <c r="A503" t="s">
        <v>1869</v>
      </c>
      <c r="B503">
        <v>33.82</v>
      </c>
      <c r="C503">
        <v>5.42</v>
      </c>
      <c r="D503" t="s">
        <v>2380</v>
      </c>
      <c r="E503" t="s">
        <v>2380</v>
      </c>
      <c r="F503" t="s">
        <v>2380</v>
      </c>
      <c r="G503" t="s">
        <v>2381</v>
      </c>
      <c r="H503" t="s">
        <v>2380</v>
      </c>
    </row>
    <row r="504" spans="1:8" x14ac:dyDescent="0.35">
      <c r="A504" t="s">
        <v>1868</v>
      </c>
      <c r="B504">
        <v>20.234999999999999</v>
      </c>
      <c r="C504">
        <v>6.84</v>
      </c>
      <c r="D504" t="s">
        <v>2380</v>
      </c>
      <c r="E504" t="s">
        <v>2380</v>
      </c>
      <c r="F504" t="s">
        <v>2380</v>
      </c>
      <c r="G504" t="s">
        <v>2381</v>
      </c>
      <c r="H504" t="s">
        <v>2382</v>
      </c>
    </row>
    <row r="505" spans="1:8" x14ac:dyDescent="0.35">
      <c r="A505" t="s">
        <v>1867</v>
      </c>
      <c r="B505">
        <v>49.2</v>
      </c>
      <c r="C505">
        <v>10.9</v>
      </c>
      <c r="D505" t="s">
        <v>2382</v>
      </c>
      <c r="E505" t="s">
        <v>2380</v>
      </c>
      <c r="F505" t="s">
        <v>2383</v>
      </c>
      <c r="G505">
        <v>1</v>
      </c>
      <c r="H505" t="s">
        <v>2380</v>
      </c>
    </row>
    <row r="506" spans="1:8" x14ac:dyDescent="0.35">
      <c r="A506" t="s">
        <v>1866</v>
      </c>
      <c r="B506">
        <v>26.4</v>
      </c>
      <c r="C506">
        <v>4.87</v>
      </c>
      <c r="D506" t="s">
        <v>2382</v>
      </c>
      <c r="E506" t="s">
        <v>2380</v>
      </c>
      <c r="F506" t="s">
        <v>2380</v>
      </c>
      <c r="G506" t="s">
        <v>2381</v>
      </c>
      <c r="H506" t="s">
        <v>2382</v>
      </c>
    </row>
    <row r="507" spans="1:8" x14ac:dyDescent="0.35">
      <c r="A507" t="s">
        <v>1865</v>
      </c>
      <c r="B507">
        <v>28.38</v>
      </c>
      <c r="C507">
        <v>6.07</v>
      </c>
      <c r="D507" t="s">
        <v>2380</v>
      </c>
      <c r="E507" t="s">
        <v>2380</v>
      </c>
      <c r="F507" t="s">
        <v>2380</v>
      </c>
      <c r="G507">
        <v>1</v>
      </c>
      <c r="H507" t="s">
        <v>2382</v>
      </c>
    </row>
    <row r="508" spans="1:8" x14ac:dyDescent="0.35">
      <c r="A508" t="s">
        <v>1864</v>
      </c>
      <c r="B508">
        <v>24.64</v>
      </c>
      <c r="C508">
        <v>4.33</v>
      </c>
      <c r="D508" t="s">
        <v>2380</v>
      </c>
      <c r="E508" t="s">
        <v>2380</v>
      </c>
      <c r="F508" t="s">
        <v>2380</v>
      </c>
      <c r="G508" t="s">
        <v>2381</v>
      </c>
      <c r="H508" t="s">
        <v>2382</v>
      </c>
    </row>
    <row r="509" spans="1:8" x14ac:dyDescent="0.35">
      <c r="A509" t="s">
        <v>1863</v>
      </c>
      <c r="B509">
        <v>39.71</v>
      </c>
      <c r="C509">
        <v>5.83</v>
      </c>
      <c r="D509" t="s">
        <v>2380</v>
      </c>
      <c r="E509" t="s">
        <v>2380</v>
      </c>
      <c r="F509" t="s">
        <v>2380</v>
      </c>
      <c r="G509">
        <v>1</v>
      </c>
      <c r="H509" t="s">
        <v>2380</v>
      </c>
    </row>
    <row r="510" spans="1:8" x14ac:dyDescent="0.35">
      <c r="A510" t="s">
        <v>1862</v>
      </c>
      <c r="B510">
        <v>22.22</v>
      </c>
      <c r="C510">
        <v>5.5</v>
      </c>
      <c r="D510" t="s">
        <v>2380</v>
      </c>
      <c r="E510" t="s">
        <v>2380</v>
      </c>
      <c r="F510" t="s">
        <v>2380</v>
      </c>
      <c r="G510" t="s">
        <v>2381</v>
      </c>
      <c r="H510" t="s">
        <v>2382</v>
      </c>
    </row>
    <row r="511" spans="1:8" x14ac:dyDescent="0.35">
      <c r="A511" t="s">
        <v>1861</v>
      </c>
      <c r="B511">
        <v>33.344999999999999</v>
      </c>
      <c r="C511">
        <v>4.79</v>
      </c>
      <c r="D511" t="s">
        <v>2380</v>
      </c>
      <c r="E511" t="s">
        <v>2380</v>
      </c>
      <c r="F511" t="s">
        <v>2383</v>
      </c>
      <c r="G511">
        <v>1</v>
      </c>
      <c r="H511" t="s">
        <v>2380</v>
      </c>
    </row>
    <row r="512" spans="1:8" x14ac:dyDescent="0.35">
      <c r="A512" t="s">
        <v>1860</v>
      </c>
      <c r="B512">
        <v>24.42</v>
      </c>
      <c r="C512">
        <v>5.81</v>
      </c>
      <c r="D512" t="s">
        <v>2380</v>
      </c>
      <c r="E512" t="s">
        <v>2380</v>
      </c>
      <c r="F512" t="s">
        <v>2380</v>
      </c>
      <c r="G512">
        <v>1</v>
      </c>
      <c r="H512" t="s">
        <v>2382</v>
      </c>
    </row>
    <row r="513" spans="1:8" x14ac:dyDescent="0.35">
      <c r="A513" t="s">
        <v>1859</v>
      </c>
      <c r="B513">
        <v>29.81</v>
      </c>
      <c r="C513">
        <v>5.58</v>
      </c>
      <c r="D513" t="s">
        <v>2380</v>
      </c>
      <c r="E513" t="s">
        <v>2380</v>
      </c>
      <c r="F513" t="s">
        <v>2380</v>
      </c>
      <c r="G513" t="s">
        <v>2381</v>
      </c>
      <c r="H513" t="s">
        <v>2382</v>
      </c>
    </row>
    <row r="514" spans="1:8" x14ac:dyDescent="0.35">
      <c r="A514" t="s">
        <v>1858</v>
      </c>
      <c r="B514">
        <v>51.18</v>
      </c>
      <c r="C514">
        <v>4.4000000000000004</v>
      </c>
      <c r="D514" t="s">
        <v>2382</v>
      </c>
      <c r="E514" t="s">
        <v>2380</v>
      </c>
      <c r="F514" t="s">
        <v>2380</v>
      </c>
      <c r="G514">
        <v>2</v>
      </c>
      <c r="H514" t="s">
        <v>2380</v>
      </c>
    </row>
    <row r="515" spans="1:8" x14ac:dyDescent="0.35">
      <c r="A515" t="s">
        <v>1857</v>
      </c>
      <c r="B515">
        <v>51.37</v>
      </c>
      <c r="C515">
        <v>8.18</v>
      </c>
      <c r="D515" t="s">
        <v>2382</v>
      </c>
      <c r="E515" t="s">
        <v>2380</v>
      </c>
      <c r="F515" t="s">
        <v>2380</v>
      </c>
      <c r="G515" t="s">
        <v>2381</v>
      </c>
      <c r="H515" t="s">
        <v>2380</v>
      </c>
    </row>
    <row r="516" spans="1:8" x14ac:dyDescent="0.35">
      <c r="A516" t="s">
        <v>1856</v>
      </c>
      <c r="B516">
        <v>36.19</v>
      </c>
      <c r="C516">
        <v>5.52</v>
      </c>
      <c r="D516" t="s">
        <v>2382</v>
      </c>
      <c r="E516" t="s">
        <v>2380</v>
      </c>
      <c r="F516" t="s">
        <v>2380</v>
      </c>
      <c r="G516" t="s">
        <v>2381</v>
      </c>
      <c r="H516" t="s">
        <v>2380</v>
      </c>
    </row>
    <row r="517" spans="1:8" x14ac:dyDescent="0.35">
      <c r="A517" t="s">
        <v>1855</v>
      </c>
      <c r="B517">
        <v>25.9</v>
      </c>
      <c r="C517">
        <v>4.84</v>
      </c>
      <c r="D517" t="s">
        <v>2380</v>
      </c>
      <c r="E517" t="s">
        <v>2380</v>
      </c>
      <c r="F517" t="s">
        <v>2380</v>
      </c>
      <c r="G517" t="s">
        <v>2381</v>
      </c>
      <c r="H517" t="s">
        <v>2382</v>
      </c>
    </row>
    <row r="518" spans="1:8" x14ac:dyDescent="0.35">
      <c r="A518" t="s">
        <v>1854</v>
      </c>
      <c r="B518">
        <v>35.72</v>
      </c>
      <c r="C518">
        <v>4.08</v>
      </c>
      <c r="D518" t="s">
        <v>2380</v>
      </c>
      <c r="E518" t="s">
        <v>2380</v>
      </c>
      <c r="F518" t="s">
        <v>2383</v>
      </c>
      <c r="G518">
        <v>1</v>
      </c>
      <c r="H518" t="s">
        <v>2380</v>
      </c>
    </row>
    <row r="519" spans="1:8" x14ac:dyDescent="0.35">
      <c r="A519" t="s">
        <v>1853</v>
      </c>
      <c r="B519">
        <v>27.94</v>
      </c>
      <c r="C519">
        <v>4.4800000000000004</v>
      </c>
      <c r="D519" t="s">
        <v>2380</v>
      </c>
      <c r="E519" t="s">
        <v>2380</v>
      </c>
      <c r="F519" t="s">
        <v>2383</v>
      </c>
      <c r="G519">
        <v>1</v>
      </c>
      <c r="H519" t="s">
        <v>2382</v>
      </c>
    </row>
    <row r="520" spans="1:8" x14ac:dyDescent="0.35">
      <c r="A520" t="s">
        <v>1852</v>
      </c>
      <c r="B520">
        <v>27.1</v>
      </c>
      <c r="C520">
        <v>5.73</v>
      </c>
      <c r="D520" t="s">
        <v>2380</v>
      </c>
      <c r="E520" t="s">
        <v>2380</v>
      </c>
      <c r="F520" t="s">
        <v>2380</v>
      </c>
      <c r="G520" t="s">
        <v>2381</v>
      </c>
      <c r="H520" t="s">
        <v>2382</v>
      </c>
    </row>
    <row r="521" spans="1:8" x14ac:dyDescent="0.35">
      <c r="A521" t="s">
        <v>1851</v>
      </c>
      <c r="B521">
        <v>18.3</v>
      </c>
      <c r="C521">
        <v>5.46</v>
      </c>
      <c r="D521" t="s">
        <v>2382</v>
      </c>
      <c r="E521" t="s">
        <v>2380</v>
      </c>
      <c r="F521" t="s">
        <v>2383</v>
      </c>
      <c r="G521">
        <v>1</v>
      </c>
      <c r="H521" t="s">
        <v>2382</v>
      </c>
    </row>
    <row r="522" spans="1:8" x14ac:dyDescent="0.35">
      <c r="A522" t="s">
        <v>1850</v>
      </c>
      <c r="B522">
        <v>25.3</v>
      </c>
      <c r="C522">
        <v>5.0199999999999996</v>
      </c>
      <c r="D522" t="s">
        <v>2382</v>
      </c>
      <c r="E522" t="s">
        <v>2380</v>
      </c>
      <c r="F522" t="s">
        <v>2380</v>
      </c>
      <c r="G522">
        <v>1</v>
      </c>
      <c r="H522" t="s">
        <v>2382</v>
      </c>
    </row>
    <row r="523" spans="1:8" x14ac:dyDescent="0.35">
      <c r="A523" t="s">
        <v>1849</v>
      </c>
      <c r="B523">
        <v>38.83</v>
      </c>
      <c r="C523">
        <v>6.36</v>
      </c>
      <c r="D523" t="s">
        <v>2380</v>
      </c>
      <c r="E523" t="s">
        <v>2380</v>
      </c>
      <c r="F523" t="s">
        <v>2380</v>
      </c>
      <c r="G523">
        <v>1</v>
      </c>
      <c r="H523" t="s">
        <v>2380</v>
      </c>
    </row>
    <row r="524" spans="1:8" x14ac:dyDescent="0.35">
      <c r="A524" t="s">
        <v>1848</v>
      </c>
      <c r="B524">
        <v>27.6</v>
      </c>
      <c r="C524">
        <v>5.36</v>
      </c>
      <c r="D524" t="s">
        <v>2380</v>
      </c>
      <c r="E524" t="s">
        <v>2380</v>
      </c>
      <c r="F524" t="s">
        <v>2380</v>
      </c>
      <c r="G524">
        <v>1</v>
      </c>
      <c r="H524" t="s">
        <v>2380</v>
      </c>
    </row>
    <row r="525" spans="1:8" x14ac:dyDescent="0.35">
      <c r="A525" t="s">
        <v>1847</v>
      </c>
      <c r="B525">
        <v>46.4</v>
      </c>
      <c r="C525">
        <v>8.3699999999999992</v>
      </c>
      <c r="D525" t="s">
        <v>2382</v>
      </c>
      <c r="E525" t="s">
        <v>2380</v>
      </c>
      <c r="F525" t="s">
        <v>2383</v>
      </c>
      <c r="G525">
        <v>1</v>
      </c>
      <c r="H525" t="s">
        <v>2380</v>
      </c>
    </row>
    <row r="526" spans="1:8" x14ac:dyDescent="0.35">
      <c r="A526" t="s">
        <v>1846</v>
      </c>
      <c r="B526">
        <v>51.92</v>
      </c>
      <c r="C526">
        <v>5.18</v>
      </c>
      <c r="D526" t="s">
        <v>2382</v>
      </c>
      <c r="E526" t="s">
        <v>2380</v>
      </c>
      <c r="F526" t="s">
        <v>2383</v>
      </c>
      <c r="G526">
        <v>1</v>
      </c>
      <c r="H526" t="s">
        <v>2380</v>
      </c>
    </row>
    <row r="527" spans="1:8" x14ac:dyDescent="0.35">
      <c r="A527" t="s">
        <v>1845</v>
      </c>
      <c r="B527">
        <v>32.395000000000003</v>
      </c>
      <c r="C527">
        <v>5.68</v>
      </c>
      <c r="D527" t="s">
        <v>2382</v>
      </c>
      <c r="E527" t="s">
        <v>2380</v>
      </c>
      <c r="F527" t="s">
        <v>2380</v>
      </c>
      <c r="G527">
        <v>1</v>
      </c>
      <c r="H527" t="s">
        <v>2380</v>
      </c>
    </row>
    <row r="528" spans="1:8" x14ac:dyDescent="0.35">
      <c r="A528" t="s">
        <v>1844</v>
      </c>
      <c r="B528">
        <v>46.19</v>
      </c>
      <c r="C528">
        <v>7.31</v>
      </c>
      <c r="D528" t="s">
        <v>2382</v>
      </c>
      <c r="E528" t="s">
        <v>2380</v>
      </c>
      <c r="F528" t="s">
        <v>2383</v>
      </c>
      <c r="G528">
        <v>1</v>
      </c>
      <c r="H528" t="s">
        <v>2380</v>
      </c>
    </row>
    <row r="529" spans="1:8" x14ac:dyDescent="0.35">
      <c r="A529" t="s">
        <v>1843</v>
      </c>
      <c r="B529">
        <v>27.93</v>
      </c>
      <c r="C529">
        <v>4.67</v>
      </c>
      <c r="D529" t="s">
        <v>2380</v>
      </c>
      <c r="E529" t="s">
        <v>2380</v>
      </c>
      <c r="F529" t="s">
        <v>2383</v>
      </c>
      <c r="G529">
        <v>1</v>
      </c>
      <c r="H529" t="s">
        <v>2380</v>
      </c>
    </row>
    <row r="530" spans="1:8" x14ac:dyDescent="0.35">
      <c r="A530" t="s">
        <v>1842</v>
      </c>
      <c r="B530">
        <v>45.62</v>
      </c>
      <c r="C530">
        <v>6.87</v>
      </c>
      <c r="D530" t="s">
        <v>2380</v>
      </c>
      <c r="E530" t="s">
        <v>2380</v>
      </c>
      <c r="F530" t="s">
        <v>2380</v>
      </c>
      <c r="G530" t="s">
        <v>2381</v>
      </c>
      <c r="H530" t="s">
        <v>2380</v>
      </c>
    </row>
    <row r="531" spans="1:8" x14ac:dyDescent="0.35">
      <c r="A531" t="s">
        <v>1841</v>
      </c>
      <c r="B531">
        <v>35.31</v>
      </c>
      <c r="C531">
        <v>5.87</v>
      </c>
      <c r="D531" t="s">
        <v>2380</v>
      </c>
      <c r="E531" t="s">
        <v>2380</v>
      </c>
      <c r="F531" t="s">
        <v>2383</v>
      </c>
      <c r="G531">
        <v>1</v>
      </c>
      <c r="H531" t="s">
        <v>2380</v>
      </c>
    </row>
    <row r="532" spans="1:8" x14ac:dyDescent="0.35">
      <c r="A532" t="s">
        <v>1840</v>
      </c>
      <c r="B532">
        <v>30.4</v>
      </c>
      <c r="C532">
        <v>4.07</v>
      </c>
      <c r="D532" t="s">
        <v>2382</v>
      </c>
      <c r="E532" t="s">
        <v>2380</v>
      </c>
      <c r="F532" t="s">
        <v>2380</v>
      </c>
      <c r="G532">
        <v>1</v>
      </c>
      <c r="H532" t="s">
        <v>2380</v>
      </c>
    </row>
    <row r="533" spans="1:8" x14ac:dyDescent="0.35">
      <c r="A533" t="s">
        <v>1839</v>
      </c>
      <c r="B533">
        <v>20.13</v>
      </c>
      <c r="C533">
        <v>6.47</v>
      </c>
      <c r="D533" t="s">
        <v>2380</v>
      </c>
      <c r="E533" t="s">
        <v>2380</v>
      </c>
      <c r="F533" t="s">
        <v>2383</v>
      </c>
      <c r="G533">
        <v>1</v>
      </c>
      <c r="H533" t="s">
        <v>2382</v>
      </c>
    </row>
    <row r="534" spans="1:8" x14ac:dyDescent="0.35">
      <c r="A534" t="s">
        <v>1838</v>
      </c>
      <c r="B534">
        <v>23.655000000000001</v>
      </c>
      <c r="C534">
        <v>5.14</v>
      </c>
      <c r="D534" t="s">
        <v>2380</v>
      </c>
      <c r="E534" t="s">
        <v>2380</v>
      </c>
      <c r="F534" t="s">
        <v>2380</v>
      </c>
      <c r="G534">
        <v>1</v>
      </c>
      <c r="H534" t="s">
        <v>2382</v>
      </c>
    </row>
    <row r="535" spans="1:8" x14ac:dyDescent="0.35">
      <c r="A535" t="s">
        <v>1837</v>
      </c>
      <c r="B535">
        <v>49.05</v>
      </c>
      <c r="C535">
        <v>9.77</v>
      </c>
      <c r="D535" t="s">
        <v>2382</v>
      </c>
      <c r="E535" t="s">
        <v>2380</v>
      </c>
      <c r="F535" t="s">
        <v>2380</v>
      </c>
      <c r="G535" t="s">
        <v>2381</v>
      </c>
      <c r="H535" t="s">
        <v>2380</v>
      </c>
    </row>
    <row r="536" spans="1:8" x14ac:dyDescent="0.35">
      <c r="A536" t="s">
        <v>1836</v>
      </c>
      <c r="B536">
        <v>51.94</v>
      </c>
      <c r="C536">
        <v>8.8000000000000007</v>
      </c>
      <c r="D536" t="s">
        <v>2382</v>
      </c>
      <c r="E536" t="s">
        <v>2380</v>
      </c>
      <c r="F536" t="s">
        <v>2380</v>
      </c>
      <c r="G536">
        <v>2</v>
      </c>
      <c r="H536" t="s">
        <v>2380</v>
      </c>
    </row>
    <row r="537" spans="1:8" x14ac:dyDescent="0.35">
      <c r="A537" t="s">
        <v>1835</v>
      </c>
      <c r="B537">
        <v>29.83</v>
      </c>
      <c r="C537">
        <v>5.84</v>
      </c>
      <c r="D537" t="s">
        <v>2380</v>
      </c>
      <c r="E537" t="s">
        <v>2380</v>
      </c>
      <c r="F537" t="s">
        <v>2380</v>
      </c>
      <c r="G537">
        <v>1</v>
      </c>
      <c r="H537" t="s">
        <v>2382</v>
      </c>
    </row>
    <row r="538" spans="1:8" x14ac:dyDescent="0.35">
      <c r="A538" t="s">
        <v>1834</v>
      </c>
      <c r="B538">
        <v>22.6</v>
      </c>
      <c r="C538">
        <v>10.43</v>
      </c>
      <c r="D538" t="s">
        <v>2382</v>
      </c>
      <c r="E538" t="s">
        <v>2380</v>
      </c>
      <c r="F538" t="s">
        <v>2380</v>
      </c>
      <c r="G538">
        <v>1</v>
      </c>
      <c r="H538" t="s">
        <v>2382</v>
      </c>
    </row>
    <row r="539" spans="1:8" x14ac:dyDescent="0.35">
      <c r="A539" t="s">
        <v>1833</v>
      </c>
      <c r="B539">
        <v>46.69</v>
      </c>
      <c r="C539">
        <v>4.25</v>
      </c>
      <c r="D539" t="s">
        <v>2382</v>
      </c>
      <c r="E539" t="s">
        <v>2380</v>
      </c>
      <c r="F539" t="s">
        <v>2380</v>
      </c>
      <c r="G539">
        <v>1</v>
      </c>
      <c r="H539" t="s">
        <v>2380</v>
      </c>
    </row>
    <row r="540" spans="1:8" x14ac:dyDescent="0.35">
      <c r="A540" t="s">
        <v>1832</v>
      </c>
      <c r="B540">
        <v>28.49</v>
      </c>
      <c r="C540">
        <v>4.8899999999999997</v>
      </c>
      <c r="D540" t="s">
        <v>2380</v>
      </c>
      <c r="E540" t="s">
        <v>2380</v>
      </c>
      <c r="F540" t="s">
        <v>2380</v>
      </c>
      <c r="G540" t="s">
        <v>2381</v>
      </c>
      <c r="H540" t="s">
        <v>2382</v>
      </c>
    </row>
    <row r="541" spans="1:8" x14ac:dyDescent="0.35">
      <c r="A541" t="s">
        <v>1831</v>
      </c>
      <c r="B541">
        <v>28.5</v>
      </c>
      <c r="C541">
        <v>5.55</v>
      </c>
      <c r="D541" t="s">
        <v>2382</v>
      </c>
      <c r="E541" t="s">
        <v>2380</v>
      </c>
      <c r="F541" t="s">
        <v>2380</v>
      </c>
      <c r="G541">
        <v>1</v>
      </c>
      <c r="H541" t="s">
        <v>2382</v>
      </c>
    </row>
    <row r="542" spans="1:8" x14ac:dyDescent="0.35">
      <c r="A542" t="s">
        <v>1830</v>
      </c>
      <c r="B542">
        <v>24.4</v>
      </c>
      <c r="C542">
        <v>4.5199999999999996</v>
      </c>
      <c r="D542" t="s">
        <v>2380</v>
      </c>
      <c r="E542" t="s">
        <v>2380</v>
      </c>
      <c r="F542" t="s">
        <v>2380</v>
      </c>
      <c r="G542">
        <v>1</v>
      </c>
      <c r="H542" t="s">
        <v>2382</v>
      </c>
    </row>
    <row r="543" spans="1:8" x14ac:dyDescent="0.35">
      <c r="A543" t="s">
        <v>1829</v>
      </c>
      <c r="B543">
        <v>29.15</v>
      </c>
      <c r="C543">
        <v>4.45</v>
      </c>
      <c r="D543" t="s">
        <v>2382</v>
      </c>
      <c r="E543" t="s">
        <v>2380</v>
      </c>
      <c r="F543" t="s">
        <v>2380</v>
      </c>
      <c r="G543">
        <v>1</v>
      </c>
      <c r="H543" t="s">
        <v>2382</v>
      </c>
    </row>
    <row r="544" spans="1:8" x14ac:dyDescent="0.35">
      <c r="A544" t="s">
        <v>1828</v>
      </c>
      <c r="B544">
        <v>27.28</v>
      </c>
      <c r="C544">
        <v>4.72</v>
      </c>
      <c r="D544" t="s">
        <v>2380</v>
      </c>
      <c r="E544" t="s">
        <v>2382</v>
      </c>
      <c r="F544" t="s">
        <v>2380</v>
      </c>
      <c r="G544">
        <v>1</v>
      </c>
      <c r="H544" t="s">
        <v>2382</v>
      </c>
    </row>
    <row r="545" spans="1:8" x14ac:dyDescent="0.35">
      <c r="A545" t="s">
        <v>1827</v>
      </c>
      <c r="B545">
        <v>32.229999999999997</v>
      </c>
      <c r="C545">
        <v>4.6500000000000004</v>
      </c>
      <c r="D545" t="s">
        <v>2382</v>
      </c>
      <c r="E545" t="s">
        <v>2380</v>
      </c>
      <c r="F545" t="s">
        <v>2383</v>
      </c>
      <c r="G545">
        <v>1</v>
      </c>
      <c r="H545" t="s">
        <v>2380</v>
      </c>
    </row>
    <row r="546" spans="1:8" x14ac:dyDescent="0.35">
      <c r="A546" t="s">
        <v>1826</v>
      </c>
      <c r="B546">
        <v>44.2</v>
      </c>
      <c r="C546">
        <v>11.34</v>
      </c>
      <c r="D546" t="s">
        <v>2382</v>
      </c>
      <c r="E546" t="s">
        <v>2380</v>
      </c>
      <c r="F546" t="s">
        <v>2383</v>
      </c>
      <c r="G546">
        <v>1</v>
      </c>
      <c r="H546" t="s">
        <v>2380</v>
      </c>
    </row>
    <row r="547" spans="1:8" x14ac:dyDescent="0.35">
      <c r="A547" t="s">
        <v>1825</v>
      </c>
      <c r="B547">
        <v>29.734999999999999</v>
      </c>
      <c r="C547">
        <v>4.53</v>
      </c>
      <c r="D547" t="s">
        <v>2380</v>
      </c>
      <c r="E547" t="s">
        <v>2380</v>
      </c>
      <c r="F547" t="s">
        <v>2383</v>
      </c>
      <c r="G547">
        <v>1</v>
      </c>
      <c r="H547" t="s">
        <v>2380</v>
      </c>
    </row>
    <row r="548" spans="1:8" x14ac:dyDescent="0.35">
      <c r="A548" t="s">
        <v>1824</v>
      </c>
      <c r="B548">
        <v>28.31</v>
      </c>
      <c r="C548">
        <v>6.35</v>
      </c>
      <c r="D548" t="s">
        <v>2380</v>
      </c>
      <c r="E548" t="s">
        <v>2380</v>
      </c>
      <c r="F548" t="s">
        <v>2380</v>
      </c>
      <c r="G548" t="s">
        <v>2381</v>
      </c>
      <c r="H548" t="s">
        <v>2382</v>
      </c>
    </row>
    <row r="549" spans="1:8" x14ac:dyDescent="0.35">
      <c r="A549" t="s">
        <v>1823</v>
      </c>
      <c r="B549">
        <v>46.62</v>
      </c>
      <c r="C549">
        <v>8.51</v>
      </c>
      <c r="D549" t="s">
        <v>2380</v>
      </c>
      <c r="E549" t="s">
        <v>2380</v>
      </c>
      <c r="F549" t="s">
        <v>2380</v>
      </c>
      <c r="G549" t="s">
        <v>2381</v>
      </c>
      <c r="H549" t="s">
        <v>2380</v>
      </c>
    </row>
    <row r="550" spans="1:8" x14ac:dyDescent="0.35">
      <c r="A550" t="s">
        <v>1822</v>
      </c>
      <c r="B550">
        <v>51.75</v>
      </c>
      <c r="C550">
        <v>8.59</v>
      </c>
      <c r="D550" t="s">
        <v>2382</v>
      </c>
      <c r="E550" t="s">
        <v>2380</v>
      </c>
      <c r="F550" t="s">
        <v>2380</v>
      </c>
      <c r="G550">
        <v>1</v>
      </c>
      <c r="H550" t="s">
        <v>2380</v>
      </c>
    </row>
    <row r="551" spans="1:8" x14ac:dyDescent="0.35">
      <c r="A551" t="s">
        <v>1821</v>
      </c>
      <c r="B551">
        <v>25.7</v>
      </c>
      <c r="C551">
        <v>4.13</v>
      </c>
      <c r="D551" t="s">
        <v>2382</v>
      </c>
      <c r="E551" t="s">
        <v>2380</v>
      </c>
      <c r="F551" t="s">
        <v>2380</v>
      </c>
      <c r="G551" t="s">
        <v>2381</v>
      </c>
      <c r="H551" t="s">
        <v>2382</v>
      </c>
    </row>
    <row r="552" spans="1:8" x14ac:dyDescent="0.35">
      <c r="A552" t="s">
        <v>1820</v>
      </c>
      <c r="B552">
        <v>31.79</v>
      </c>
      <c r="C552">
        <v>4.55</v>
      </c>
      <c r="D552" t="s">
        <v>2380</v>
      </c>
      <c r="E552" t="s">
        <v>2380</v>
      </c>
      <c r="F552" t="s">
        <v>2380</v>
      </c>
      <c r="G552" t="s">
        <v>2381</v>
      </c>
      <c r="H552" t="s">
        <v>2380</v>
      </c>
    </row>
    <row r="553" spans="1:8" x14ac:dyDescent="0.35">
      <c r="A553" t="s">
        <v>1819</v>
      </c>
      <c r="B553">
        <v>24.795000000000002</v>
      </c>
      <c r="C553">
        <v>4.5199999999999996</v>
      </c>
      <c r="D553" t="s">
        <v>2380</v>
      </c>
      <c r="E553" t="s">
        <v>2380</v>
      </c>
      <c r="F553" t="s">
        <v>2380</v>
      </c>
      <c r="G553" t="s">
        <v>2381</v>
      </c>
      <c r="H553" t="s">
        <v>2382</v>
      </c>
    </row>
    <row r="554" spans="1:8" x14ac:dyDescent="0.35">
      <c r="A554" t="s">
        <v>1818</v>
      </c>
      <c r="B554">
        <v>53.98</v>
      </c>
      <c r="C554">
        <v>5.07</v>
      </c>
      <c r="D554" t="s">
        <v>2380</v>
      </c>
      <c r="E554" t="s">
        <v>2380</v>
      </c>
      <c r="F554" t="s">
        <v>2383</v>
      </c>
      <c r="G554">
        <v>1</v>
      </c>
      <c r="H554" t="s">
        <v>2380</v>
      </c>
    </row>
    <row r="555" spans="1:8" x14ac:dyDescent="0.35">
      <c r="A555" t="s">
        <v>1817</v>
      </c>
      <c r="B555">
        <v>41.325000000000003</v>
      </c>
      <c r="C555">
        <v>4.04</v>
      </c>
      <c r="D555" t="s">
        <v>2382</v>
      </c>
      <c r="E555" t="s">
        <v>2380</v>
      </c>
      <c r="F555" t="s">
        <v>2383</v>
      </c>
      <c r="G555">
        <v>1</v>
      </c>
      <c r="H555" t="s">
        <v>2380</v>
      </c>
    </row>
    <row r="556" spans="1:8" x14ac:dyDescent="0.35">
      <c r="A556" t="s">
        <v>1816</v>
      </c>
      <c r="B556">
        <v>51.65</v>
      </c>
      <c r="C556">
        <v>5.3</v>
      </c>
      <c r="D556" t="s">
        <v>2382</v>
      </c>
      <c r="E556" t="s">
        <v>2380</v>
      </c>
      <c r="F556" t="s">
        <v>2380</v>
      </c>
      <c r="G556" t="s">
        <v>2381</v>
      </c>
      <c r="H556" t="s">
        <v>2380</v>
      </c>
    </row>
    <row r="557" spans="1:8" x14ac:dyDescent="0.35">
      <c r="A557" t="s">
        <v>1815</v>
      </c>
      <c r="B557">
        <v>44.52</v>
      </c>
      <c r="C557">
        <v>8.64</v>
      </c>
      <c r="D557" t="s">
        <v>2382</v>
      </c>
      <c r="E557" t="s">
        <v>2380</v>
      </c>
      <c r="F557" t="s">
        <v>2383</v>
      </c>
      <c r="G557">
        <v>1</v>
      </c>
      <c r="H557" t="s">
        <v>2380</v>
      </c>
    </row>
    <row r="558" spans="1:8" x14ac:dyDescent="0.35">
      <c r="A558" t="s">
        <v>1814</v>
      </c>
      <c r="B558">
        <v>53.29</v>
      </c>
      <c r="C558">
        <v>4.03</v>
      </c>
      <c r="D558" t="s">
        <v>2380</v>
      </c>
      <c r="E558" t="s">
        <v>2380</v>
      </c>
      <c r="F558" t="s">
        <v>2383</v>
      </c>
      <c r="G558">
        <v>1</v>
      </c>
      <c r="H558" t="s">
        <v>2380</v>
      </c>
    </row>
    <row r="559" spans="1:8" x14ac:dyDescent="0.35">
      <c r="A559" t="s">
        <v>1813</v>
      </c>
      <c r="B559">
        <v>46.63</v>
      </c>
      <c r="C559">
        <v>4.26</v>
      </c>
      <c r="D559" t="s">
        <v>2382</v>
      </c>
      <c r="E559" t="s">
        <v>2380</v>
      </c>
      <c r="F559" t="s">
        <v>2380</v>
      </c>
      <c r="G559">
        <v>2</v>
      </c>
      <c r="H559" t="s">
        <v>2380</v>
      </c>
    </row>
    <row r="560" spans="1:8" x14ac:dyDescent="0.35">
      <c r="A560" t="s">
        <v>1812</v>
      </c>
      <c r="B560">
        <v>28.88</v>
      </c>
      <c r="C560">
        <v>5.35</v>
      </c>
      <c r="D560" t="s">
        <v>2380</v>
      </c>
      <c r="E560" t="s">
        <v>2380</v>
      </c>
      <c r="F560" t="s">
        <v>2383</v>
      </c>
      <c r="G560">
        <v>1</v>
      </c>
      <c r="H560" t="s">
        <v>2382</v>
      </c>
    </row>
    <row r="561" spans="1:8" x14ac:dyDescent="0.35">
      <c r="A561" t="s">
        <v>1811</v>
      </c>
      <c r="B561">
        <v>23.98</v>
      </c>
      <c r="C561">
        <v>4.9000000000000004</v>
      </c>
      <c r="D561" t="s">
        <v>2380</v>
      </c>
      <c r="E561" t="s">
        <v>2380</v>
      </c>
      <c r="F561" t="s">
        <v>2380</v>
      </c>
      <c r="G561" t="s">
        <v>2381</v>
      </c>
      <c r="H561" t="s">
        <v>31</v>
      </c>
    </row>
    <row r="562" spans="1:8" x14ac:dyDescent="0.35">
      <c r="A562" t="s">
        <v>1810</v>
      </c>
      <c r="B562">
        <v>23.65</v>
      </c>
      <c r="C562">
        <v>4.5</v>
      </c>
      <c r="D562" t="s">
        <v>2380</v>
      </c>
      <c r="E562" t="s">
        <v>2380</v>
      </c>
      <c r="F562" t="s">
        <v>2380</v>
      </c>
      <c r="G562" t="s">
        <v>2381</v>
      </c>
      <c r="H562" t="s">
        <v>2380</v>
      </c>
    </row>
    <row r="563" spans="1:8" x14ac:dyDescent="0.35">
      <c r="A563" t="s">
        <v>1809</v>
      </c>
      <c r="B563">
        <v>49.09</v>
      </c>
      <c r="C563">
        <v>8.3800000000000008</v>
      </c>
      <c r="D563" t="s">
        <v>2382</v>
      </c>
      <c r="E563" t="s">
        <v>2380</v>
      </c>
      <c r="F563" t="s">
        <v>2380</v>
      </c>
      <c r="G563">
        <v>2</v>
      </c>
      <c r="H563" t="s">
        <v>2380</v>
      </c>
    </row>
    <row r="564" spans="1:8" x14ac:dyDescent="0.35">
      <c r="A564" t="s">
        <v>1808</v>
      </c>
      <c r="B564">
        <v>28.024999999999999</v>
      </c>
      <c r="C564">
        <v>7.03</v>
      </c>
      <c r="D564" t="s">
        <v>2380</v>
      </c>
      <c r="E564" t="s">
        <v>2380</v>
      </c>
      <c r="F564" t="s">
        <v>2380</v>
      </c>
      <c r="G564" t="s">
        <v>2381</v>
      </c>
      <c r="H564" t="s">
        <v>2382</v>
      </c>
    </row>
    <row r="565" spans="1:8" x14ac:dyDescent="0.35">
      <c r="A565" t="s">
        <v>1807</v>
      </c>
      <c r="B565">
        <v>43.32</v>
      </c>
      <c r="C565">
        <v>8.75</v>
      </c>
      <c r="D565" t="s">
        <v>2382</v>
      </c>
      <c r="E565" t="s">
        <v>2380</v>
      </c>
      <c r="F565" t="s">
        <v>2383</v>
      </c>
      <c r="G565">
        <v>1</v>
      </c>
      <c r="H565" t="s">
        <v>2380</v>
      </c>
    </row>
    <row r="566" spans="1:8" x14ac:dyDescent="0.35">
      <c r="A566" t="s">
        <v>1806</v>
      </c>
      <c r="B566">
        <v>45.92</v>
      </c>
      <c r="C566">
        <v>9.51</v>
      </c>
      <c r="D566" t="s">
        <v>2380</v>
      </c>
      <c r="E566" t="s">
        <v>2380</v>
      </c>
      <c r="F566" t="s">
        <v>2380</v>
      </c>
      <c r="G566" t="s">
        <v>2381</v>
      </c>
      <c r="H566" t="s">
        <v>2380</v>
      </c>
    </row>
    <row r="567" spans="1:8" x14ac:dyDescent="0.35">
      <c r="A567" t="s">
        <v>1805</v>
      </c>
      <c r="B567">
        <v>44.03</v>
      </c>
      <c r="C567">
        <v>9.36</v>
      </c>
      <c r="D567" t="s">
        <v>2380</v>
      </c>
      <c r="E567" t="s">
        <v>2380</v>
      </c>
      <c r="F567" t="s">
        <v>2380</v>
      </c>
      <c r="G567" t="s">
        <v>2381</v>
      </c>
      <c r="H567" t="s">
        <v>2380</v>
      </c>
    </row>
    <row r="568" spans="1:8" x14ac:dyDescent="0.35">
      <c r="A568" t="s">
        <v>1804</v>
      </c>
      <c r="B568">
        <v>24.6</v>
      </c>
      <c r="C568">
        <v>4.8099999999999996</v>
      </c>
      <c r="D568" t="s">
        <v>2380</v>
      </c>
      <c r="E568" t="s">
        <v>2380</v>
      </c>
      <c r="F568" t="s">
        <v>2380</v>
      </c>
      <c r="G568" t="s">
        <v>2381</v>
      </c>
      <c r="H568" t="s">
        <v>2382</v>
      </c>
    </row>
    <row r="569" spans="1:8" x14ac:dyDescent="0.35">
      <c r="A569" t="s">
        <v>1803</v>
      </c>
      <c r="B569">
        <v>49.15</v>
      </c>
      <c r="C569">
        <v>8.08</v>
      </c>
      <c r="D569" t="s">
        <v>2380</v>
      </c>
      <c r="E569" t="s">
        <v>2380</v>
      </c>
      <c r="F569" t="s">
        <v>2380</v>
      </c>
      <c r="G569" t="s">
        <v>2381</v>
      </c>
      <c r="H569" t="s">
        <v>2380</v>
      </c>
    </row>
    <row r="570" spans="1:8" x14ac:dyDescent="0.35">
      <c r="A570" t="s">
        <v>1802</v>
      </c>
      <c r="B570">
        <v>28.31</v>
      </c>
      <c r="C570">
        <v>6.29</v>
      </c>
      <c r="D570" t="s">
        <v>2380</v>
      </c>
      <c r="E570" t="s">
        <v>2380</v>
      </c>
      <c r="F570" t="s">
        <v>2383</v>
      </c>
      <c r="G570">
        <v>1</v>
      </c>
      <c r="H570" t="s">
        <v>2382</v>
      </c>
    </row>
    <row r="571" spans="1:8" x14ac:dyDescent="0.35">
      <c r="A571" t="s">
        <v>1801</v>
      </c>
      <c r="B571">
        <v>22.99</v>
      </c>
      <c r="C571">
        <v>6.29</v>
      </c>
      <c r="D571" t="s">
        <v>2380</v>
      </c>
      <c r="E571" t="s">
        <v>2380</v>
      </c>
      <c r="F571" t="s">
        <v>2380</v>
      </c>
      <c r="G571">
        <v>1</v>
      </c>
      <c r="H571" t="s">
        <v>2382</v>
      </c>
    </row>
    <row r="572" spans="1:8" x14ac:dyDescent="0.35">
      <c r="A572" t="s">
        <v>1800</v>
      </c>
      <c r="B572">
        <v>29.07</v>
      </c>
      <c r="C572">
        <v>5.12</v>
      </c>
      <c r="D572" t="s">
        <v>2380</v>
      </c>
      <c r="E572" t="s">
        <v>2380</v>
      </c>
      <c r="F572" t="s">
        <v>2383</v>
      </c>
      <c r="G572">
        <v>1</v>
      </c>
      <c r="H572" t="s">
        <v>2382</v>
      </c>
    </row>
    <row r="573" spans="1:8" x14ac:dyDescent="0.35">
      <c r="A573" t="s">
        <v>1799</v>
      </c>
      <c r="B573">
        <v>42.02</v>
      </c>
      <c r="C573">
        <v>9.9499999999999993</v>
      </c>
      <c r="D573" t="s">
        <v>2382</v>
      </c>
      <c r="E573" t="s">
        <v>2380</v>
      </c>
      <c r="F573" t="s">
        <v>2383</v>
      </c>
      <c r="G573">
        <v>1</v>
      </c>
      <c r="H573" t="s">
        <v>2380</v>
      </c>
    </row>
    <row r="574" spans="1:8" x14ac:dyDescent="0.35">
      <c r="A574" t="s">
        <v>1798</v>
      </c>
      <c r="B574">
        <v>49.07</v>
      </c>
      <c r="C574">
        <v>9.08</v>
      </c>
      <c r="D574" t="s">
        <v>2382</v>
      </c>
      <c r="E574" t="s">
        <v>2380</v>
      </c>
      <c r="F574" t="s">
        <v>2380</v>
      </c>
      <c r="G574">
        <v>1</v>
      </c>
      <c r="H574" t="s">
        <v>2380</v>
      </c>
    </row>
    <row r="575" spans="1:8" x14ac:dyDescent="0.35">
      <c r="A575" t="s">
        <v>1797</v>
      </c>
      <c r="B575">
        <v>19.8</v>
      </c>
      <c r="C575">
        <v>4.82</v>
      </c>
      <c r="D575" t="s">
        <v>2380</v>
      </c>
      <c r="E575" t="s">
        <v>2380</v>
      </c>
      <c r="F575" t="s">
        <v>2380</v>
      </c>
      <c r="G575" t="s">
        <v>2381</v>
      </c>
      <c r="H575" t="s">
        <v>2382</v>
      </c>
    </row>
    <row r="576" spans="1:8" x14ac:dyDescent="0.35">
      <c r="A576" t="s">
        <v>1796</v>
      </c>
      <c r="B576">
        <v>27.36</v>
      </c>
      <c r="C576">
        <v>4.6500000000000004</v>
      </c>
      <c r="D576" t="s">
        <v>2380</v>
      </c>
      <c r="E576" t="s">
        <v>2382</v>
      </c>
      <c r="F576" t="s">
        <v>2380</v>
      </c>
      <c r="G576">
        <v>1</v>
      </c>
      <c r="H576" t="s">
        <v>2382</v>
      </c>
    </row>
    <row r="577" spans="1:8" x14ac:dyDescent="0.35">
      <c r="A577" t="s">
        <v>1795</v>
      </c>
      <c r="B577">
        <v>42.95</v>
      </c>
      <c r="C577">
        <v>5.16</v>
      </c>
      <c r="D577" t="s">
        <v>2382</v>
      </c>
      <c r="E577" t="s">
        <v>2380</v>
      </c>
      <c r="F577" t="s">
        <v>2380</v>
      </c>
      <c r="G577">
        <v>1</v>
      </c>
      <c r="H577" t="s">
        <v>2380</v>
      </c>
    </row>
    <row r="578" spans="1:8" x14ac:dyDescent="0.35">
      <c r="A578" t="s">
        <v>1794</v>
      </c>
      <c r="B578">
        <v>42.66</v>
      </c>
      <c r="C578">
        <v>10.44</v>
      </c>
      <c r="D578" t="s">
        <v>2380</v>
      </c>
      <c r="E578" t="s">
        <v>2380</v>
      </c>
      <c r="F578" t="s">
        <v>2380</v>
      </c>
      <c r="G578" t="s">
        <v>2381</v>
      </c>
      <c r="H578" t="s">
        <v>2380</v>
      </c>
    </row>
    <row r="579" spans="1:8" x14ac:dyDescent="0.35">
      <c r="A579" t="s">
        <v>1793</v>
      </c>
      <c r="B579">
        <v>33.630000000000003</v>
      </c>
      <c r="C579">
        <v>5.69</v>
      </c>
      <c r="D579" t="s">
        <v>2380</v>
      </c>
      <c r="E579" t="s">
        <v>2380</v>
      </c>
      <c r="F579" t="s">
        <v>2380</v>
      </c>
      <c r="G579">
        <v>1</v>
      </c>
      <c r="H579" t="s">
        <v>2380</v>
      </c>
    </row>
    <row r="580" spans="1:8" x14ac:dyDescent="0.35">
      <c r="A580" t="s">
        <v>1792</v>
      </c>
      <c r="B580">
        <v>26.84</v>
      </c>
      <c r="C580">
        <v>6.5</v>
      </c>
      <c r="D580" t="s">
        <v>2380</v>
      </c>
      <c r="E580" t="s">
        <v>2380</v>
      </c>
      <c r="F580" t="s">
        <v>2380</v>
      </c>
      <c r="G580" t="s">
        <v>2381</v>
      </c>
      <c r="H580" t="s">
        <v>2382</v>
      </c>
    </row>
    <row r="581" spans="1:8" x14ac:dyDescent="0.35">
      <c r="A581" t="s">
        <v>1791</v>
      </c>
      <c r="B581">
        <v>28.3</v>
      </c>
      <c r="C581">
        <v>5.73</v>
      </c>
      <c r="D581" t="s">
        <v>2380</v>
      </c>
      <c r="E581" t="s">
        <v>2380</v>
      </c>
      <c r="F581" t="s">
        <v>2383</v>
      </c>
      <c r="G581">
        <v>1</v>
      </c>
      <c r="H581" t="s">
        <v>2382</v>
      </c>
    </row>
    <row r="582" spans="1:8" x14ac:dyDescent="0.35">
      <c r="A582" t="s">
        <v>1790</v>
      </c>
      <c r="B582">
        <v>27.06</v>
      </c>
      <c r="C582">
        <v>5.74</v>
      </c>
      <c r="D582" t="s">
        <v>2382</v>
      </c>
      <c r="E582" t="s">
        <v>2380</v>
      </c>
      <c r="F582" t="s">
        <v>2380</v>
      </c>
      <c r="G582" t="s">
        <v>2381</v>
      </c>
      <c r="H582" t="s">
        <v>2382</v>
      </c>
    </row>
    <row r="583" spans="1:8" x14ac:dyDescent="0.35">
      <c r="A583" t="s">
        <v>1789</v>
      </c>
      <c r="B583">
        <v>47.13</v>
      </c>
      <c r="C583">
        <v>8.6999999999999993</v>
      </c>
      <c r="D583" t="s">
        <v>2380</v>
      </c>
      <c r="E583" t="s">
        <v>2380</v>
      </c>
      <c r="F583" t="s">
        <v>2380</v>
      </c>
      <c r="G583" t="s">
        <v>2381</v>
      </c>
      <c r="H583" t="s">
        <v>2380</v>
      </c>
    </row>
    <row r="584" spans="1:8" x14ac:dyDescent="0.35">
      <c r="A584" t="s">
        <v>1788</v>
      </c>
      <c r="B584">
        <v>51.72</v>
      </c>
      <c r="C584">
        <v>5.09</v>
      </c>
      <c r="D584" t="s">
        <v>2380</v>
      </c>
      <c r="E584" t="s">
        <v>2380</v>
      </c>
      <c r="F584" t="s">
        <v>2380</v>
      </c>
      <c r="G584" t="s">
        <v>2381</v>
      </c>
      <c r="H584" t="s">
        <v>2380</v>
      </c>
    </row>
    <row r="585" spans="1:8" x14ac:dyDescent="0.35">
      <c r="A585" t="s">
        <v>1787</v>
      </c>
      <c r="B585">
        <v>48.59</v>
      </c>
      <c r="C585">
        <v>5.57</v>
      </c>
      <c r="D585" t="s">
        <v>2380</v>
      </c>
      <c r="E585" t="s">
        <v>2380</v>
      </c>
      <c r="F585" t="s">
        <v>2380</v>
      </c>
      <c r="G585" t="s">
        <v>2381</v>
      </c>
      <c r="H585" t="s">
        <v>2380</v>
      </c>
    </row>
    <row r="586" spans="1:8" x14ac:dyDescent="0.35">
      <c r="A586" t="s">
        <v>1786</v>
      </c>
      <c r="B586">
        <v>45.18</v>
      </c>
      <c r="C586">
        <v>10.87</v>
      </c>
      <c r="D586" t="s">
        <v>2380</v>
      </c>
      <c r="E586" t="s">
        <v>2380</v>
      </c>
      <c r="F586" t="s">
        <v>2380</v>
      </c>
      <c r="G586" t="s">
        <v>2381</v>
      </c>
      <c r="H586" t="s">
        <v>2380</v>
      </c>
    </row>
    <row r="587" spans="1:8" x14ac:dyDescent="0.35">
      <c r="A587" t="s">
        <v>1785</v>
      </c>
      <c r="B587">
        <v>27.9</v>
      </c>
      <c r="C587">
        <v>6.02</v>
      </c>
      <c r="D587" t="s">
        <v>2380</v>
      </c>
      <c r="E587" t="s">
        <v>2380</v>
      </c>
      <c r="F587" t="s">
        <v>2383</v>
      </c>
      <c r="G587">
        <v>1</v>
      </c>
      <c r="H587" t="s">
        <v>2382</v>
      </c>
    </row>
    <row r="588" spans="1:8" x14ac:dyDescent="0.35">
      <c r="A588" t="s">
        <v>1784</v>
      </c>
      <c r="B588">
        <v>51.33</v>
      </c>
      <c r="C588">
        <v>7</v>
      </c>
      <c r="D588" t="s">
        <v>2380</v>
      </c>
      <c r="E588" t="s">
        <v>2380</v>
      </c>
      <c r="F588" t="s">
        <v>2380</v>
      </c>
      <c r="G588" t="s">
        <v>2381</v>
      </c>
      <c r="H588" t="s">
        <v>2380</v>
      </c>
    </row>
    <row r="589" spans="1:8" x14ac:dyDescent="0.35">
      <c r="A589" t="s">
        <v>1783</v>
      </c>
      <c r="B589">
        <v>30.59</v>
      </c>
      <c r="C589">
        <v>5.56</v>
      </c>
      <c r="D589" t="s">
        <v>2382</v>
      </c>
      <c r="E589" t="s">
        <v>2380</v>
      </c>
      <c r="F589" t="s">
        <v>2380</v>
      </c>
      <c r="G589">
        <v>1</v>
      </c>
      <c r="H589" t="s">
        <v>2380</v>
      </c>
    </row>
    <row r="590" spans="1:8" x14ac:dyDescent="0.35">
      <c r="A590" t="s">
        <v>1782</v>
      </c>
      <c r="B590">
        <v>39.229999999999997</v>
      </c>
      <c r="C590">
        <v>8.4499999999999993</v>
      </c>
      <c r="D590" t="s">
        <v>2380</v>
      </c>
      <c r="E590" t="s">
        <v>2380</v>
      </c>
      <c r="F590" t="s">
        <v>2380</v>
      </c>
      <c r="G590" t="s">
        <v>2381</v>
      </c>
      <c r="H590" t="s">
        <v>2380</v>
      </c>
    </row>
    <row r="591" spans="1:8" x14ac:dyDescent="0.35">
      <c r="A591" t="s">
        <v>1781</v>
      </c>
      <c r="B591">
        <v>19.094999999999999</v>
      </c>
      <c r="C591">
        <v>6.19</v>
      </c>
      <c r="D591" t="s">
        <v>2380</v>
      </c>
      <c r="E591" t="s">
        <v>2380</v>
      </c>
      <c r="F591" t="s">
        <v>2380</v>
      </c>
      <c r="G591" t="s">
        <v>2381</v>
      </c>
      <c r="H591" t="s">
        <v>2382</v>
      </c>
    </row>
    <row r="592" spans="1:8" x14ac:dyDescent="0.35">
      <c r="A592" t="s">
        <v>1780</v>
      </c>
      <c r="B592">
        <v>49.72</v>
      </c>
      <c r="C592">
        <v>7.71</v>
      </c>
      <c r="D592" t="s">
        <v>2380</v>
      </c>
      <c r="E592" t="s">
        <v>2380</v>
      </c>
      <c r="F592" t="s">
        <v>2380</v>
      </c>
      <c r="G592" t="s">
        <v>2381</v>
      </c>
      <c r="H592" t="s">
        <v>2380</v>
      </c>
    </row>
    <row r="593" spans="1:8" x14ac:dyDescent="0.35">
      <c r="A593" t="s">
        <v>1779</v>
      </c>
      <c r="B593">
        <v>21.754999999999999</v>
      </c>
      <c r="C593">
        <v>4.63</v>
      </c>
      <c r="D593" t="s">
        <v>2380</v>
      </c>
      <c r="E593" t="s">
        <v>2380</v>
      </c>
      <c r="F593" t="s">
        <v>2383</v>
      </c>
      <c r="G593">
        <v>1</v>
      </c>
      <c r="H593" t="s">
        <v>2382</v>
      </c>
    </row>
    <row r="594" spans="1:8" x14ac:dyDescent="0.35">
      <c r="A594" t="s">
        <v>1778</v>
      </c>
      <c r="B594">
        <v>48.39</v>
      </c>
      <c r="C594">
        <v>4.6100000000000003</v>
      </c>
      <c r="D594" t="s">
        <v>2380</v>
      </c>
      <c r="E594" t="s">
        <v>2380</v>
      </c>
      <c r="F594" t="s">
        <v>2380</v>
      </c>
      <c r="G594" t="s">
        <v>2381</v>
      </c>
      <c r="H594" t="s">
        <v>2380</v>
      </c>
    </row>
    <row r="595" spans="1:8" x14ac:dyDescent="0.35">
      <c r="A595" t="s">
        <v>1777</v>
      </c>
      <c r="B595">
        <v>47.15</v>
      </c>
      <c r="C595">
        <v>9.5299999999999994</v>
      </c>
      <c r="D595" t="s">
        <v>2382</v>
      </c>
      <c r="E595" t="s">
        <v>2380</v>
      </c>
      <c r="F595" t="s">
        <v>2380</v>
      </c>
      <c r="G595">
        <v>1</v>
      </c>
      <c r="H595" t="s">
        <v>2380</v>
      </c>
    </row>
    <row r="596" spans="1:8" x14ac:dyDescent="0.35">
      <c r="A596" t="s">
        <v>1776</v>
      </c>
      <c r="B596">
        <v>47.59</v>
      </c>
      <c r="C596">
        <v>11.43</v>
      </c>
      <c r="D596" t="s">
        <v>2382</v>
      </c>
      <c r="E596" t="s">
        <v>2380</v>
      </c>
      <c r="F596" t="s">
        <v>2380</v>
      </c>
      <c r="G596">
        <v>2</v>
      </c>
      <c r="H596" t="s">
        <v>2380</v>
      </c>
    </row>
    <row r="597" spans="1:8" x14ac:dyDescent="0.35">
      <c r="A597" t="s">
        <v>1775</v>
      </c>
      <c r="B597">
        <v>39.81</v>
      </c>
      <c r="C597">
        <v>7.65</v>
      </c>
      <c r="D597" t="s">
        <v>2382</v>
      </c>
      <c r="E597" t="s">
        <v>2380</v>
      </c>
      <c r="F597" t="s">
        <v>2383</v>
      </c>
      <c r="G597">
        <v>1</v>
      </c>
      <c r="H597" t="s">
        <v>2380</v>
      </c>
    </row>
    <row r="598" spans="1:8" x14ac:dyDescent="0.35">
      <c r="A598" t="s">
        <v>1774</v>
      </c>
      <c r="B598">
        <v>31.02</v>
      </c>
      <c r="C598">
        <v>5.87</v>
      </c>
      <c r="D598" t="s">
        <v>2382</v>
      </c>
      <c r="E598" t="s">
        <v>2380</v>
      </c>
      <c r="F598" t="s">
        <v>2380</v>
      </c>
      <c r="G598" t="s">
        <v>2381</v>
      </c>
      <c r="H598" t="s">
        <v>2380</v>
      </c>
    </row>
    <row r="599" spans="1:8" x14ac:dyDescent="0.35">
      <c r="A599" t="s">
        <v>1773</v>
      </c>
      <c r="B599">
        <v>24.75</v>
      </c>
      <c r="C599">
        <v>4.3600000000000003</v>
      </c>
      <c r="D599" t="s">
        <v>2382</v>
      </c>
      <c r="E599" t="s">
        <v>2380</v>
      </c>
      <c r="F599" t="s">
        <v>2380</v>
      </c>
      <c r="G599">
        <v>1</v>
      </c>
      <c r="H599" t="s">
        <v>2382</v>
      </c>
    </row>
    <row r="600" spans="1:8" x14ac:dyDescent="0.35">
      <c r="A600" t="s">
        <v>1772</v>
      </c>
      <c r="B600">
        <v>30.114999999999998</v>
      </c>
      <c r="C600">
        <v>10.119999999999999</v>
      </c>
      <c r="D600" t="s">
        <v>2380</v>
      </c>
      <c r="E600" t="s">
        <v>2380</v>
      </c>
      <c r="F600" t="s">
        <v>2380</v>
      </c>
      <c r="G600">
        <v>3</v>
      </c>
      <c r="H600" t="s">
        <v>2380</v>
      </c>
    </row>
    <row r="601" spans="1:8" x14ac:dyDescent="0.35">
      <c r="A601" t="s">
        <v>1771</v>
      </c>
      <c r="B601">
        <v>26.03</v>
      </c>
      <c r="C601">
        <v>4.01</v>
      </c>
      <c r="D601" t="s">
        <v>2380</v>
      </c>
      <c r="E601" t="s">
        <v>2380</v>
      </c>
      <c r="F601" t="s">
        <v>2383</v>
      </c>
      <c r="G601">
        <v>1</v>
      </c>
      <c r="H601" t="s">
        <v>2382</v>
      </c>
    </row>
    <row r="602" spans="1:8" x14ac:dyDescent="0.35">
      <c r="A602" t="s">
        <v>1770</v>
      </c>
      <c r="B602">
        <v>20.045000000000002</v>
      </c>
      <c r="C602">
        <v>4.7699999999999996</v>
      </c>
      <c r="D602" t="s">
        <v>2382</v>
      </c>
      <c r="E602" t="s">
        <v>2380</v>
      </c>
      <c r="F602" t="s">
        <v>2380</v>
      </c>
      <c r="G602">
        <v>1</v>
      </c>
      <c r="H602" t="s">
        <v>2382</v>
      </c>
    </row>
    <row r="603" spans="1:8" x14ac:dyDescent="0.35">
      <c r="A603" t="s">
        <v>1769</v>
      </c>
      <c r="B603">
        <v>40.24</v>
      </c>
      <c r="C603">
        <v>6.83</v>
      </c>
      <c r="D603" t="s">
        <v>2380</v>
      </c>
      <c r="E603" t="s">
        <v>2380</v>
      </c>
      <c r="F603" t="s">
        <v>2380</v>
      </c>
      <c r="G603" t="s">
        <v>2381</v>
      </c>
      <c r="H603" t="s">
        <v>2380</v>
      </c>
    </row>
    <row r="604" spans="1:8" x14ac:dyDescent="0.35">
      <c r="A604" t="s">
        <v>1768</v>
      </c>
      <c r="B604">
        <v>43.15</v>
      </c>
      <c r="C604">
        <v>6.14</v>
      </c>
      <c r="D604" t="s">
        <v>2382</v>
      </c>
      <c r="E604" t="s">
        <v>2380</v>
      </c>
      <c r="F604" t="s">
        <v>2383</v>
      </c>
      <c r="G604">
        <v>1</v>
      </c>
      <c r="H604" t="s">
        <v>2380</v>
      </c>
    </row>
    <row r="605" spans="1:8" x14ac:dyDescent="0.35">
      <c r="A605" t="s">
        <v>1767</v>
      </c>
      <c r="B605">
        <v>27.7</v>
      </c>
      <c r="C605">
        <v>5.6</v>
      </c>
      <c r="D605" t="s">
        <v>2380</v>
      </c>
      <c r="E605" t="s">
        <v>2380</v>
      </c>
      <c r="F605" t="s">
        <v>2383</v>
      </c>
      <c r="G605">
        <v>1</v>
      </c>
      <c r="H605" t="s">
        <v>2382</v>
      </c>
    </row>
    <row r="606" spans="1:8" x14ac:dyDescent="0.35">
      <c r="A606" t="s">
        <v>1766</v>
      </c>
      <c r="B606">
        <v>45.68</v>
      </c>
      <c r="C606">
        <v>4.8</v>
      </c>
      <c r="D606" t="s">
        <v>2380</v>
      </c>
      <c r="E606" t="s">
        <v>2380</v>
      </c>
      <c r="F606" t="s">
        <v>2380</v>
      </c>
      <c r="G606">
        <v>2</v>
      </c>
      <c r="H606" t="s">
        <v>2380</v>
      </c>
    </row>
    <row r="607" spans="1:8" x14ac:dyDescent="0.35">
      <c r="A607" t="s">
        <v>1765</v>
      </c>
      <c r="B607">
        <v>27.3</v>
      </c>
      <c r="C607">
        <v>11.89</v>
      </c>
      <c r="D607" t="s">
        <v>2380</v>
      </c>
      <c r="E607" t="s">
        <v>2380</v>
      </c>
      <c r="F607" t="s">
        <v>2380</v>
      </c>
      <c r="G607" t="s">
        <v>2381</v>
      </c>
      <c r="H607" t="s">
        <v>2382</v>
      </c>
    </row>
    <row r="608" spans="1:8" x14ac:dyDescent="0.35">
      <c r="A608" t="s">
        <v>1764</v>
      </c>
      <c r="B608">
        <v>54.45</v>
      </c>
      <c r="C608">
        <v>4.7300000000000004</v>
      </c>
      <c r="D608" t="s">
        <v>2382</v>
      </c>
      <c r="E608" t="s">
        <v>2380</v>
      </c>
      <c r="F608" t="s">
        <v>2380</v>
      </c>
      <c r="G608">
        <v>1</v>
      </c>
      <c r="H608" t="s">
        <v>2380</v>
      </c>
    </row>
    <row r="609" spans="1:8" x14ac:dyDescent="0.35">
      <c r="A609" t="s">
        <v>1763</v>
      </c>
      <c r="B609">
        <v>54.43</v>
      </c>
      <c r="C609">
        <v>4.6100000000000003</v>
      </c>
      <c r="D609" t="s">
        <v>2382</v>
      </c>
      <c r="E609" t="s">
        <v>2380</v>
      </c>
      <c r="F609" t="s">
        <v>2380</v>
      </c>
      <c r="G609">
        <v>1</v>
      </c>
      <c r="H609" t="s">
        <v>2380</v>
      </c>
    </row>
    <row r="610" spans="1:8" x14ac:dyDescent="0.35">
      <c r="A610" t="s">
        <v>1762</v>
      </c>
      <c r="B610">
        <v>48.01</v>
      </c>
      <c r="C610">
        <v>7.3</v>
      </c>
      <c r="D610" t="s">
        <v>2380</v>
      </c>
      <c r="E610" t="s">
        <v>2380</v>
      </c>
      <c r="F610" t="s">
        <v>2380</v>
      </c>
      <c r="G610" t="s">
        <v>2381</v>
      </c>
      <c r="H610" t="s">
        <v>2380</v>
      </c>
    </row>
    <row r="611" spans="1:8" x14ac:dyDescent="0.35">
      <c r="A611" t="s">
        <v>1761</v>
      </c>
      <c r="B611">
        <v>48.32</v>
      </c>
      <c r="C611">
        <v>5.88</v>
      </c>
      <c r="D611" t="s">
        <v>2380</v>
      </c>
      <c r="E611" t="s">
        <v>2380</v>
      </c>
      <c r="F611" t="s">
        <v>2380</v>
      </c>
      <c r="G611" t="s">
        <v>2381</v>
      </c>
      <c r="H611" t="s">
        <v>2380</v>
      </c>
    </row>
    <row r="612" spans="1:8" x14ac:dyDescent="0.35">
      <c r="A612" t="s">
        <v>1760</v>
      </c>
      <c r="B612">
        <v>22.895</v>
      </c>
      <c r="C612">
        <v>4.0599999999999996</v>
      </c>
      <c r="D612" t="s">
        <v>2380</v>
      </c>
      <c r="E612" t="s">
        <v>2380</v>
      </c>
      <c r="F612" t="s">
        <v>2383</v>
      </c>
      <c r="G612">
        <v>1</v>
      </c>
      <c r="H612" t="s">
        <v>2382</v>
      </c>
    </row>
    <row r="613" spans="1:8" x14ac:dyDescent="0.35">
      <c r="A613" t="s">
        <v>1759</v>
      </c>
      <c r="B613">
        <v>54.85</v>
      </c>
      <c r="C613">
        <v>4.9000000000000004</v>
      </c>
      <c r="D613" t="s">
        <v>2380</v>
      </c>
      <c r="E613" t="s">
        <v>2380</v>
      </c>
      <c r="F613" t="s">
        <v>2380</v>
      </c>
      <c r="G613">
        <v>1</v>
      </c>
      <c r="H613" t="s">
        <v>2380</v>
      </c>
    </row>
    <row r="614" spans="1:8" x14ac:dyDescent="0.35">
      <c r="A614" t="s">
        <v>1758</v>
      </c>
      <c r="B614">
        <v>21.85</v>
      </c>
      <c r="C614">
        <v>5.52</v>
      </c>
      <c r="D614" t="s">
        <v>2380</v>
      </c>
      <c r="E614" t="s">
        <v>2380</v>
      </c>
      <c r="F614" t="s">
        <v>2383</v>
      </c>
      <c r="G614">
        <v>1</v>
      </c>
      <c r="H614" t="s">
        <v>2382</v>
      </c>
    </row>
    <row r="615" spans="1:8" x14ac:dyDescent="0.35">
      <c r="A615" t="s">
        <v>1757</v>
      </c>
      <c r="B615">
        <v>51.86</v>
      </c>
      <c r="C615">
        <v>5.2</v>
      </c>
      <c r="D615" t="s">
        <v>2382</v>
      </c>
      <c r="E615" t="s">
        <v>2380</v>
      </c>
      <c r="F615" t="s">
        <v>2380</v>
      </c>
      <c r="G615" t="s">
        <v>2381</v>
      </c>
      <c r="H615" t="s">
        <v>2380</v>
      </c>
    </row>
    <row r="616" spans="1:8" x14ac:dyDescent="0.35">
      <c r="A616" t="s">
        <v>1756</v>
      </c>
      <c r="B616">
        <v>39.049999999999997</v>
      </c>
      <c r="C616">
        <v>7.59</v>
      </c>
      <c r="D616" t="s">
        <v>2380</v>
      </c>
      <c r="E616" t="s">
        <v>2380</v>
      </c>
      <c r="F616" t="s">
        <v>2380</v>
      </c>
      <c r="G616">
        <v>3</v>
      </c>
      <c r="H616" t="s">
        <v>2380</v>
      </c>
    </row>
    <row r="617" spans="1:8" x14ac:dyDescent="0.35">
      <c r="A617" t="s">
        <v>1755</v>
      </c>
      <c r="B617">
        <v>31.824999999999999</v>
      </c>
      <c r="C617">
        <v>8.2799999999999994</v>
      </c>
      <c r="D617" t="s">
        <v>2380</v>
      </c>
      <c r="E617" t="s">
        <v>2380</v>
      </c>
      <c r="F617" t="s">
        <v>2380</v>
      </c>
      <c r="G617">
        <v>3</v>
      </c>
      <c r="H617" t="s">
        <v>2380</v>
      </c>
    </row>
    <row r="618" spans="1:8" x14ac:dyDescent="0.35">
      <c r="A618" t="s">
        <v>1754</v>
      </c>
      <c r="B618">
        <v>46.43</v>
      </c>
      <c r="C618">
        <v>6.72</v>
      </c>
      <c r="D618" t="s">
        <v>2380</v>
      </c>
      <c r="E618" t="s">
        <v>2380</v>
      </c>
      <c r="F618" t="s">
        <v>2380</v>
      </c>
      <c r="G618" t="s">
        <v>2381</v>
      </c>
      <c r="H618" t="s">
        <v>2380</v>
      </c>
    </row>
    <row r="619" spans="1:8" x14ac:dyDescent="0.35">
      <c r="A619" t="s">
        <v>1753</v>
      </c>
      <c r="B619">
        <v>53.63</v>
      </c>
      <c r="C619">
        <v>5.47</v>
      </c>
      <c r="D619" t="s">
        <v>2382</v>
      </c>
      <c r="E619" t="s">
        <v>2380</v>
      </c>
      <c r="F619" t="s">
        <v>2380</v>
      </c>
      <c r="G619">
        <v>1</v>
      </c>
      <c r="H619" t="s">
        <v>2380</v>
      </c>
    </row>
    <row r="620" spans="1:8" x14ac:dyDescent="0.35">
      <c r="A620" t="s">
        <v>1752</v>
      </c>
      <c r="B620">
        <v>48.7</v>
      </c>
      <c r="C620">
        <v>4.71</v>
      </c>
      <c r="D620" t="s">
        <v>2380</v>
      </c>
      <c r="E620" t="s">
        <v>2380</v>
      </c>
      <c r="F620" t="s">
        <v>2380</v>
      </c>
      <c r="G620" t="s">
        <v>2381</v>
      </c>
      <c r="H620" t="s">
        <v>2380</v>
      </c>
    </row>
    <row r="621" spans="1:8" x14ac:dyDescent="0.35">
      <c r="A621" t="s">
        <v>1751</v>
      </c>
      <c r="B621">
        <v>48.81</v>
      </c>
      <c r="C621">
        <v>5.49</v>
      </c>
      <c r="D621" t="s">
        <v>2380</v>
      </c>
      <c r="E621" t="s">
        <v>2380</v>
      </c>
      <c r="F621" t="s">
        <v>2380</v>
      </c>
      <c r="G621" t="s">
        <v>2381</v>
      </c>
      <c r="H621" t="s">
        <v>2380</v>
      </c>
    </row>
    <row r="622" spans="1:8" x14ac:dyDescent="0.35">
      <c r="A622" t="s">
        <v>1750</v>
      </c>
      <c r="B622">
        <v>47.53</v>
      </c>
      <c r="C622">
        <v>4.72</v>
      </c>
      <c r="D622" t="s">
        <v>2380</v>
      </c>
      <c r="E622" t="s">
        <v>2380</v>
      </c>
      <c r="F622" t="s">
        <v>2380</v>
      </c>
      <c r="G622" t="s">
        <v>2381</v>
      </c>
      <c r="H622" t="s">
        <v>2380</v>
      </c>
    </row>
    <row r="623" spans="1:8" x14ac:dyDescent="0.35">
      <c r="A623" t="s">
        <v>1749</v>
      </c>
      <c r="B623">
        <v>36.85</v>
      </c>
      <c r="C623">
        <v>6.7</v>
      </c>
      <c r="D623" t="s">
        <v>2380</v>
      </c>
      <c r="E623" t="s">
        <v>2380</v>
      </c>
      <c r="F623" t="s">
        <v>2380</v>
      </c>
      <c r="G623" t="s">
        <v>2381</v>
      </c>
      <c r="H623" t="s">
        <v>2380</v>
      </c>
    </row>
    <row r="624" spans="1:8" x14ac:dyDescent="0.35">
      <c r="A624" t="s">
        <v>1748</v>
      </c>
      <c r="B624">
        <v>29.3</v>
      </c>
      <c r="C624">
        <v>5.5</v>
      </c>
      <c r="D624" t="s">
        <v>2380</v>
      </c>
      <c r="E624" t="s">
        <v>2380</v>
      </c>
      <c r="F624" t="s">
        <v>2380</v>
      </c>
      <c r="G624" t="s">
        <v>2381</v>
      </c>
      <c r="H624" t="s">
        <v>2380</v>
      </c>
    </row>
    <row r="625" spans="1:8" x14ac:dyDescent="0.35">
      <c r="A625" t="s">
        <v>1747</v>
      </c>
      <c r="B625">
        <v>19.3</v>
      </c>
      <c r="C625">
        <v>4.46</v>
      </c>
      <c r="D625" t="s">
        <v>2380</v>
      </c>
      <c r="E625" t="s">
        <v>2380</v>
      </c>
      <c r="F625" t="s">
        <v>2380</v>
      </c>
      <c r="G625">
        <v>1</v>
      </c>
      <c r="H625" t="s">
        <v>2382</v>
      </c>
    </row>
    <row r="626" spans="1:8" x14ac:dyDescent="0.35">
      <c r="A626" t="s">
        <v>1746</v>
      </c>
      <c r="B626">
        <v>24.13</v>
      </c>
      <c r="C626">
        <v>5.29</v>
      </c>
      <c r="D626" t="s">
        <v>2382</v>
      </c>
      <c r="E626" t="s">
        <v>2380</v>
      </c>
      <c r="F626" t="s">
        <v>2383</v>
      </c>
      <c r="G626">
        <v>1</v>
      </c>
      <c r="H626" t="s">
        <v>2382</v>
      </c>
    </row>
    <row r="627" spans="1:8" x14ac:dyDescent="0.35">
      <c r="A627" t="s">
        <v>1745</v>
      </c>
      <c r="B627">
        <v>46.7</v>
      </c>
      <c r="C627">
        <v>10.99</v>
      </c>
      <c r="D627" t="s">
        <v>2380</v>
      </c>
      <c r="E627" t="s">
        <v>2380</v>
      </c>
      <c r="F627" t="s">
        <v>2380</v>
      </c>
      <c r="G627" t="s">
        <v>2381</v>
      </c>
      <c r="H627" t="s">
        <v>2380</v>
      </c>
    </row>
    <row r="628" spans="1:8" x14ac:dyDescent="0.35">
      <c r="A628" t="s">
        <v>1744</v>
      </c>
      <c r="B628">
        <v>45.27</v>
      </c>
      <c r="C628">
        <v>5.2</v>
      </c>
      <c r="D628" t="s">
        <v>2382</v>
      </c>
      <c r="E628" t="s">
        <v>2380</v>
      </c>
      <c r="F628" t="s">
        <v>2380</v>
      </c>
      <c r="G628" t="s">
        <v>2381</v>
      </c>
      <c r="H628" t="s">
        <v>2380</v>
      </c>
    </row>
    <row r="629" spans="1:8" x14ac:dyDescent="0.35">
      <c r="A629" t="s">
        <v>1743</v>
      </c>
      <c r="B629">
        <v>44.29</v>
      </c>
      <c r="C629">
        <v>9.66</v>
      </c>
      <c r="D629" t="s">
        <v>2380</v>
      </c>
      <c r="E629" t="s">
        <v>2380</v>
      </c>
      <c r="F629" t="s">
        <v>2380</v>
      </c>
      <c r="G629">
        <v>2</v>
      </c>
      <c r="H629" t="s">
        <v>2380</v>
      </c>
    </row>
    <row r="630" spans="1:8" x14ac:dyDescent="0.35">
      <c r="A630" t="s">
        <v>1742</v>
      </c>
      <c r="B630">
        <v>54.59</v>
      </c>
      <c r="C630">
        <v>4.22</v>
      </c>
      <c r="D630" t="s">
        <v>2382</v>
      </c>
      <c r="E630" t="s">
        <v>2380</v>
      </c>
      <c r="F630" t="s">
        <v>2380</v>
      </c>
      <c r="G630">
        <v>1</v>
      </c>
      <c r="H630" t="s">
        <v>2380</v>
      </c>
    </row>
    <row r="631" spans="1:8" x14ac:dyDescent="0.35">
      <c r="A631" t="s">
        <v>1741</v>
      </c>
      <c r="B631">
        <v>32.965000000000003</v>
      </c>
      <c r="C631">
        <v>11.78</v>
      </c>
      <c r="D631" t="s">
        <v>2380</v>
      </c>
      <c r="E631" t="s">
        <v>2380</v>
      </c>
      <c r="F631" t="s">
        <v>2380</v>
      </c>
      <c r="G631" t="s">
        <v>2381</v>
      </c>
      <c r="H631" t="s">
        <v>2380</v>
      </c>
    </row>
    <row r="632" spans="1:8" x14ac:dyDescent="0.35">
      <c r="A632" t="s">
        <v>1740</v>
      </c>
      <c r="B632">
        <v>38.049999999999997</v>
      </c>
      <c r="C632">
        <v>9.6199999999999992</v>
      </c>
      <c r="D632" t="s">
        <v>2380</v>
      </c>
      <c r="E632" t="s">
        <v>2380</v>
      </c>
      <c r="F632" t="s">
        <v>2380</v>
      </c>
      <c r="G632" t="s">
        <v>2381</v>
      </c>
      <c r="H632" t="s">
        <v>2380</v>
      </c>
    </row>
    <row r="633" spans="1:8" x14ac:dyDescent="0.35">
      <c r="A633" t="s">
        <v>1739</v>
      </c>
      <c r="B633">
        <v>46.14</v>
      </c>
      <c r="C633">
        <v>10.78</v>
      </c>
      <c r="D633" t="s">
        <v>2380</v>
      </c>
      <c r="E633" t="s">
        <v>2380</v>
      </c>
      <c r="F633" t="s">
        <v>2380</v>
      </c>
      <c r="G633" t="s">
        <v>2381</v>
      </c>
      <c r="H633" t="s">
        <v>2380</v>
      </c>
    </row>
    <row r="634" spans="1:8" x14ac:dyDescent="0.35">
      <c r="A634" t="s">
        <v>1738</v>
      </c>
      <c r="B634">
        <v>41.325000000000003</v>
      </c>
      <c r="C634">
        <v>5.1100000000000003</v>
      </c>
      <c r="D634" t="s">
        <v>2382</v>
      </c>
      <c r="E634" t="s">
        <v>2380</v>
      </c>
      <c r="F634" t="s">
        <v>2380</v>
      </c>
      <c r="G634">
        <v>2</v>
      </c>
      <c r="H634" t="s">
        <v>2380</v>
      </c>
    </row>
    <row r="635" spans="1:8" x14ac:dyDescent="0.35">
      <c r="A635" t="s">
        <v>1737</v>
      </c>
      <c r="B635">
        <v>44.64</v>
      </c>
      <c r="C635">
        <v>7.18</v>
      </c>
      <c r="D635" t="s">
        <v>2380</v>
      </c>
      <c r="E635" t="s">
        <v>2380</v>
      </c>
      <c r="F635" t="s">
        <v>2380</v>
      </c>
      <c r="G635" t="s">
        <v>2381</v>
      </c>
      <c r="H635" t="s">
        <v>2380</v>
      </c>
    </row>
    <row r="636" spans="1:8" x14ac:dyDescent="0.35">
      <c r="A636" t="s">
        <v>1736</v>
      </c>
      <c r="B636">
        <v>25.175000000000001</v>
      </c>
      <c r="C636">
        <v>4.96</v>
      </c>
      <c r="D636" t="s">
        <v>2380</v>
      </c>
      <c r="E636" t="s">
        <v>2382</v>
      </c>
      <c r="F636" t="s">
        <v>2380</v>
      </c>
      <c r="G636">
        <v>1</v>
      </c>
      <c r="H636" t="s">
        <v>31</v>
      </c>
    </row>
    <row r="637" spans="1:8" x14ac:dyDescent="0.35">
      <c r="A637" t="s">
        <v>1735</v>
      </c>
      <c r="B637">
        <v>43.11</v>
      </c>
      <c r="C637">
        <v>4.67</v>
      </c>
      <c r="D637" t="s">
        <v>2382</v>
      </c>
      <c r="E637" t="s">
        <v>2380</v>
      </c>
      <c r="F637" t="s">
        <v>2380</v>
      </c>
      <c r="G637" t="s">
        <v>2381</v>
      </c>
      <c r="H637" t="s">
        <v>2380</v>
      </c>
    </row>
    <row r="638" spans="1:8" x14ac:dyDescent="0.35">
      <c r="A638" t="s">
        <v>1734</v>
      </c>
      <c r="B638">
        <v>53.32</v>
      </c>
      <c r="C638">
        <v>5.0599999999999996</v>
      </c>
      <c r="D638" t="s">
        <v>2380</v>
      </c>
      <c r="E638" t="s">
        <v>2380</v>
      </c>
      <c r="F638" t="s">
        <v>2380</v>
      </c>
      <c r="G638" t="s">
        <v>2381</v>
      </c>
      <c r="H638" t="s">
        <v>2380</v>
      </c>
    </row>
    <row r="639" spans="1:8" x14ac:dyDescent="0.35">
      <c r="A639" t="s">
        <v>1733</v>
      </c>
      <c r="B639">
        <v>38.04</v>
      </c>
      <c r="C639">
        <v>5.0199999999999996</v>
      </c>
      <c r="D639" t="s">
        <v>2382</v>
      </c>
      <c r="E639" t="s">
        <v>2380</v>
      </c>
      <c r="F639" t="s">
        <v>2380</v>
      </c>
      <c r="G639">
        <v>1</v>
      </c>
      <c r="H639" t="s">
        <v>2380</v>
      </c>
    </row>
    <row r="640" spans="1:8" x14ac:dyDescent="0.35">
      <c r="A640" t="s">
        <v>1732</v>
      </c>
      <c r="B640">
        <v>37.9</v>
      </c>
      <c r="C640">
        <v>7.76</v>
      </c>
      <c r="D640" t="s">
        <v>2380</v>
      </c>
      <c r="E640" t="s">
        <v>2380</v>
      </c>
      <c r="F640" t="s">
        <v>2380</v>
      </c>
      <c r="G640" t="s">
        <v>2381</v>
      </c>
      <c r="H640" t="s">
        <v>2380</v>
      </c>
    </row>
    <row r="641" spans="1:8" x14ac:dyDescent="0.35">
      <c r="A641" t="s">
        <v>1731</v>
      </c>
      <c r="B641">
        <v>39.6</v>
      </c>
      <c r="C641">
        <v>9.32</v>
      </c>
      <c r="D641" t="s">
        <v>2380</v>
      </c>
      <c r="E641" t="s">
        <v>2380</v>
      </c>
      <c r="F641" t="s">
        <v>2380</v>
      </c>
      <c r="G641" t="s">
        <v>2381</v>
      </c>
      <c r="H641" t="s">
        <v>2380</v>
      </c>
    </row>
    <row r="642" spans="1:8" x14ac:dyDescent="0.35">
      <c r="A642" t="s">
        <v>1730</v>
      </c>
      <c r="B642">
        <v>50.92</v>
      </c>
      <c r="C642">
        <v>5.31</v>
      </c>
      <c r="D642" t="s">
        <v>2382</v>
      </c>
      <c r="E642" t="s">
        <v>2380</v>
      </c>
      <c r="F642" t="s">
        <v>2380</v>
      </c>
      <c r="G642">
        <v>1</v>
      </c>
      <c r="H642" t="s">
        <v>2380</v>
      </c>
    </row>
    <row r="643" spans="1:8" x14ac:dyDescent="0.35">
      <c r="A643" t="s">
        <v>1729</v>
      </c>
      <c r="B643">
        <v>21.85</v>
      </c>
      <c r="C643">
        <v>5.56</v>
      </c>
      <c r="D643" t="s">
        <v>2382</v>
      </c>
      <c r="E643" t="s">
        <v>2380</v>
      </c>
      <c r="F643" t="s">
        <v>2380</v>
      </c>
      <c r="G643" t="s">
        <v>2381</v>
      </c>
      <c r="H643" t="s">
        <v>2382</v>
      </c>
    </row>
    <row r="644" spans="1:8" x14ac:dyDescent="0.35">
      <c r="A644" t="s">
        <v>1728</v>
      </c>
      <c r="B644">
        <v>36.08</v>
      </c>
      <c r="C644">
        <v>7.11</v>
      </c>
      <c r="D644" t="s">
        <v>2382</v>
      </c>
      <c r="E644" t="s">
        <v>2380</v>
      </c>
      <c r="F644" t="s">
        <v>2383</v>
      </c>
      <c r="G644">
        <v>1</v>
      </c>
      <c r="H644" t="s">
        <v>2380</v>
      </c>
    </row>
    <row r="645" spans="1:8" x14ac:dyDescent="0.35">
      <c r="A645" t="s">
        <v>1727</v>
      </c>
      <c r="B645">
        <v>40.44</v>
      </c>
      <c r="C645">
        <v>5.13</v>
      </c>
      <c r="D645" t="s">
        <v>2382</v>
      </c>
      <c r="E645" t="s">
        <v>2380</v>
      </c>
      <c r="F645" t="s">
        <v>2383</v>
      </c>
      <c r="G645">
        <v>1</v>
      </c>
      <c r="H645" t="s">
        <v>2380</v>
      </c>
    </row>
    <row r="646" spans="1:8" x14ac:dyDescent="0.35">
      <c r="A646" t="s">
        <v>1726</v>
      </c>
      <c r="B646">
        <v>38.094999999999999</v>
      </c>
      <c r="C646">
        <v>10.199999999999999</v>
      </c>
      <c r="D646" t="s">
        <v>2380</v>
      </c>
      <c r="E646" t="s">
        <v>2380</v>
      </c>
      <c r="F646" t="s">
        <v>2380</v>
      </c>
      <c r="G646" t="s">
        <v>2381</v>
      </c>
      <c r="H646" t="s">
        <v>2380</v>
      </c>
    </row>
    <row r="647" spans="1:8" x14ac:dyDescent="0.35">
      <c r="A647" t="s">
        <v>1725</v>
      </c>
      <c r="B647">
        <v>44.95</v>
      </c>
      <c r="C647">
        <v>10.4</v>
      </c>
      <c r="D647" t="s">
        <v>2380</v>
      </c>
      <c r="E647" t="s">
        <v>2380</v>
      </c>
      <c r="F647" t="s">
        <v>2380</v>
      </c>
      <c r="G647" t="s">
        <v>2381</v>
      </c>
      <c r="H647" t="s">
        <v>2380</v>
      </c>
    </row>
    <row r="648" spans="1:8" x14ac:dyDescent="0.35">
      <c r="A648" t="s">
        <v>1724</v>
      </c>
      <c r="B648">
        <v>35.54</v>
      </c>
      <c r="C648">
        <v>10.67</v>
      </c>
      <c r="D648" t="s">
        <v>2380</v>
      </c>
      <c r="E648" t="s">
        <v>2380</v>
      </c>
      <c r="F648" t="s">
        <v>2380</v>
      </c>
      <c r="G648" t="s">
        <v>2381</v>
      </c>
      <c r="H648" t="s">
        <v>2380</v>
      </c>
    </row>
    <row r="649" spans="1:8" x14ac:dyDescent="0.35">
      <c r="A649" t="s">
        <v>1723</v>
      </c>
      <c r="B649">
        <v>39.799999999999997</v>
      </c>
      <c r="C649">
        <v>4.6500000000000004</v>
      </c>
      <c r="D649" t="s">
        <v>2382</v>
      </c>
      <c r="E649" t="s">
        <v>2380</v>
      </c>
      <c r="F649" t="s">
        <v>2380</v>
      </c>
      <c r="G649">
        <v>2</v>
      </c>
      <c r="H649" t="s">
        <v>2380</v>
      </c>
    </row>
    <row r="650" spans="1:8" x14ac:dyDescent="0.35">
      <c r="A650" t="s">
        <v>1722</v>
      </c>
      <c r="B650">
        <v>33.659999999999997</v>
      </c>
      <c r="C650">
        <v>5.65</v>
      </c>
      <c r="D650" t="s">
        <v>2382</v>
      </c>
      <c r="E650" t="s">
        <v>2380</v>
      </c>
      <c r="F650" t="s">
        <v>2380</v>
      </c>
      <c r="G650">
        <v>2</v>
      </c>
      <c r="H650" t="s">
        <v>2380</v>
      </c>
    </row>
    <row r="651" spans="1:8" x14ac:dyDescent="0.35">
      <c r="A651" t="s">
        <v>1721</v>
      </c>
      <c r="B651">
        <v>35.5</v>
      </c>
      <c r="C651">
        <v>11.97</v>
      </c>
      <c r="D651" t="s">
        <v>2380</v>
      </c>
      <c r="E651" t="s">
        <v>2380</v>
      </c>
      <c r="F651" t="s">
        <v>2380</v>
      </c>
      <c r="G651" t="s">
        <v>2381</v>
      </c>
      <c r="H651" t="s">
        <v>2380</v>
      </c>
    </row>
    <row r="652" spans="1:8" x14ac:dyDescent="0.35">
      <c r="A652" t="s">
        <v>1720</v>
      </c>
      <c r="B652">
        <v>41.63</v>
      </c>
      <c r="C652">
        <v>6.71</v>
      </c>
      <c r="D652" t="s">
        <v>2380</v>
      </c>
      <c r="E652" t="s">
        <v>2380</v>
      </c>
      <c r="F652" t="s">
        <v>2380</v>
      </c>
      <c r="G652" t="s">
        <v>2381</v>
      </c>
      <c r="H652" t="s">
        <v>2380</v>
      </c>
    </row>
    <row r="653" spans="1:8" x14ac:dyDescent="0.35">
      <c r="A653" t="s">
        <v>1719</v>
      </c>
      <c r="B653">
        <v>46.49</v>
      </c>
      <c r="C653">
        <v>11.92</v>
      </c>
      <c r="D653" t="s">
        <v>2380</v>
      </c>
      <c r="E653" t="s">
        <v>2380</v>
      </c>
      <c r="F653" t="s">
        <v>2380</v>
      </c>
      <c r="G653" t="s">
        <v>2381</v>
      </c>
      <c r="H653" t="s">
        <v>2380</v>
      </c>
    </row>
    <row r="654" spans="1:8" x14ac:dyDescent="0.35">
      <c r="A654" t="s">
        <v>1718</v>
      </c>
      <c r="B654">
        <v>43.29</v>
      </c>
      <c r="C654">
        <v>5.35</v>
      </c>
      <c r="D654" t="s">
        <v>2380</v>
      </c>
      <c r="E654" t="s">
        <v>2380</v>
      </c>
      <c r="F654" t="s">
        <v>2380</v>
      </c>
      <c r="G654">
        <v>2</v>
      </c>
      <c r="H654" t="s">
        <v>2380</v>
      </c>
    </row>
    <row r="655" spans="1:8" x14ac:dyDescent="0.35">
      <c r="A655" t="s">
        <v>1717</v>
      </c>
      <c r="B655">
        <v>43.08</v>
      </c>
      <c r="C655">
        <v>8.9600000000000009</v>
      </c>
      <c r="D655" t="s">
        <v>2382</v>
      </c>
      <c r="E655" t="s">
        <v>2380</v>
      </c>
      <c r="F655" t="s">
        <v>2380</v>
      </c>
      <c r="G655">
        <v>1</v>
      </c>
      <c r="H655" t="s">
        <v>2380</v>
      </c>
    </row>
    <row r="656" spans="1:8" x14ac:dyDescent="0.35">
      <c r="A656" t="s">
        <v>1716</v>
      </c>
      <c r="B656">
        <v>39.07</v>
      </c>
      <c r="C656">
        <v>11.93</v>
      </c>
      <c r="D656" t="s">
        <v>2380</v>
      </c>
      <c r="E656" t="s">
        <v>2380</v>
      </c>
      <c r="F656" t="s">
        <v>2380</v>
      </c>
      <c r="G656" t="s">
        <v>2381</v>
      </c>
      <c r="H656" t="s">
        <v>2380</v>
      </c>
    </row>
    <row r="657" spans="1:8" x14ac:dyDescent="0.35">
      <c r="A657" t="s">
        <v>1715</v>
      </c>
      <c r="B657">
        <v>41.3</v>
      </c>
      <c r="C657">
        <v>9.59</v>
      </c>
      <c r="D657" t="s">
        <v>2380</v>
      </c>
      <c r="E657" t="s">
        <v>2380</v>
      </c>
      <c r="F657" t="s">
        <v>2380</v>
      </c>
      <c r="G657" t="s">
        <v>2381</v>
      </c>
      <c r="H657" t="s">
        <v>2380</v>
      </c>
    </row>
    <row r="658" spans="1:8" x14ac:dyDescent="0.35">
      <c r="A658" t="s">
        <v>1714</v>
      </c>
      <c r="B658">
        <v>42.95</v>
      </c>
      <c r="C658">
        <v>11.88</v>
      </c>
      <c r="D658" t="s">
        <v>2382</v>
      </c>
      <c r="E658" t="s">
        <v>2380</v>
      </c>
      <c r="F658" t="s">
        <v>2380</v>
      </c>
      <c r="G658">
        <v>2</v>
      </c>
      <c r="H658" t="s">
        <v>2380</v>
      </c>
    </row>
    <row r="659" spans="1:8" x14ac:dyDescent="0.35">
      <c r="A659" t="s">
        <v>1713</v>
      </c>
      <c r="B659">
        <v>46.96</v>
      </c>
      <c r="C659">
        <v>4.6399999999999997</v>
      </c>
      <c r="D659" t="s">
        <v>2380</v>
      </c>
      <c r="E659" t="s">
        <v>2380</v>
      </c>
      <c r="F659" t="s">
        <v>2383</v>
      </c>
      <c r="G659">
        <v>1</v>
      </c>
      <c r="H659" t="s">
        <v>2380</v>
      </c>
    </row>
    <row r="660" spans="1:8" x14ac:dyDescent="0.35">
      <c r="A660" t="s">
        <v>1712</v>
      </c>
      <c r="B660">
        <v>30.495000000000001</v>
      </c>
      <c r="C660">
        <v>9.5299999999999994</v>
      </c>
      <c r="D660" t="s">
        <v>2380</v>
      </c>
      <c r="E660" t="s">
        <v>2380</v>
      </c>
      <c r="F660" t="s">
        <v>2380</v>
      </c>
      <c r="G660" t="s">
        <v>2381</v>
      </c>
      <c r="H660" t="s">
        <v>2380</v>
      </c>
    </row>
    <row r="661" spans="1:8" x14ac:dyDescent="0.35">
      <c r="A661" t="s">
        <v>1711</v>
      </c>
      <c r="B661">
        <v>17.954999999999998</v>
      </c>
      <c r="C661">
        <v>5.29</v>
      </c>
      <c r="D661" t="s">
        <v>2382</v>
      </c>
      <c r="E661" t="s">
        <v>2380</v>
      </c>
      <c r="F661" t="s">
        <v>2380</v>
      </c>
      <c r="G661">
        <v>1</v>
      </c>
      <c r="H661" t="s">
        <v>2382</v>
      </c>
    </row>
    <row r="662" spans="1:8" x14ac:dyDescent="0.35">
      <c r="A662" t="s">
        <v>1710</v>
      </c>
      <c r="B662">
        <v>25.6</v>
      </c>
      <c r="C662">
        <v>10.95</v>
      </c>
      <c r="D662" t="s">
        <v>2380</v>
      </c>
      <c r="E662" t="s">
        <v>2380</v>
      </c>
      <c r="F662" t="s">
        <v>2380</v>
      </c>
      <c r="G662">
        <v>3</v>
      </c>
      <c r="H662" t="s">
        <v>2380</v>
      </c>
    </row>
    <row r="663" spans="1:8" x14ac:dyDescent="0.35">
      <c r="A663" t="s">
        <v>1709</v>
      </c>
      <c r="B663">
        <v>34.21</v>
      </c>
      <c r="C663">
        <v>9.17</v>
      </c>
      <c r="D663" t="s">
        <v>2380</v>
      </c>
      <c r="E663" t="s">
        <v>2380</v>
      </c>
      <c r="F663" t="s">
        <v>2380</v>
      </c>
      <c r="G663" t="s">
        <v>2381</v>
      </c>
      <c r="H663" t="s">
        <v>2380</v>
      </c>
    </row>
    <row r="664" spans="1:8" x14ac:dyDescent="0.35">
      <c r="A664" t="s">
        <v>1708</v>
      </c>
      <c r="B664">
        <v>39.74</v>
      </c>
      <c r="C664">
        <v>7.39</v>
      </c>
      <c r="D664" t="s">
        <v>2380</v>
      </c>
      <c r="E664" t="s">
        <v>2380</v>
      </c>
      <c r="F664" t="s">
        <v>2380</v>
      </c>
      <c r="G664" t="s">
        <v>2381</v>
      </c>
      <c r="H664" t="s">
        <v>2380</v>
      </c>
    </row>
    <row r="665" spans="1:8" x14ac:dyDescent="0.35">
      <c r="A665" t="s">
        <v>1707</v>
      </c>
      <c r="B665">
        <v>49.53</v>
      </c>
      <c r="C665">
        <v>9.1300000000000008</v>
      </c>
      <c r="D665" t="s">
        <v>2382</v>
      </c>
      <c r="E665" t="s">
        <v>2380</v>
      </c>
      <c r="F665" t="s">
        <v>2380</v>
      </c>
      <c r="G665" t="s">
        <v>2381</v>
      </c>
      <c r="H665" t="s">
        <v>2380</v>
      </c>
    </row>
    <row r="666" spans="1:8" x14ac:dyDescent="0.35">
      <c r="A666" t="s">
        <v>1706</v>
      </c>
      <c r="B666">
        <v>39.33</v>
      </c>
      <c r="C666">
        <v>10.4</v>
      </c>
      <c r="D666" t="s">
        <v>2380</v>
      </c>
      <c r="E666" t="s">
        <v>2380</v>
      </c>
      <c r="F666" t="s">
        <v>2380</v>
      </c>
      <c r="G666">
        <v>3</v>
      </c>
      <c r="H666" t="s">
        <v>2380</v>
      </c>
    </row>
    <row r="667" spans="1:8" x14ac:dyDescent="0.35">
      <c r="A667" t="s">
        <v>1705</v>
      </c>
      <c r="B667">
        <v>39.979999999999997</v>
      </c>
      <c r="C667">
        <v>9.4600000000000009</v>
      </c>
      <c r="D667" t="s">
        <v>2382</v>
      </c>
      <c r="E667" t="s">
        <v>2380</v>
      </c>
      <c r="F667" t="s">
        <v>2380</v>
      </c>
      <c r="G667">
        <v>2</v>
      </c>
      <c r="H667" t="s">
        <v>2380</v>
      </c>
    </row>
    <row r="668" spans="1:8" x14ac:dyDescent="0.35">
      <c r="A668" t="s">
        <v>1704</v>
      </c>
      <c r="B668">
        <v>46.51</v>
      </c>
      <c r="C668">
        <v>8.69</v>
      </c>
      <c r="D668" t="s">
        <v>2382</v>
      </c>
      <c r="E668" t="s">
        <v>2380</v>
      </c>
      <c r="F668" t="s">
        <v>2380</v>
      </c>
      <c r="G668" t="s">
        <v>2381</v>
      </c>
      <c r="H668" t="s">
        <v>2380</v>
      </c>
    </row>
    <row r="669" spans="1:8" x14ac:dyDescent="0.35">
      <c r="A669" t="s">
        <v>1703</v>
      </c>
      <c r="B669">
        <v>43.58</v>
      </c>
      <c r="C669">
        <v>4.2300000000000004</v>
      </c>
      <c r="D669" t="s">
        <v>2380</v>
      </c>
      <c r="E669" t="s">
        <v>2380</v>
      </c>
      <c r="F669" t="s">
        <v>2383</v>
      </c>
      <c r="G669">
        <v>1</v>
      </c>
      <c r="H669" t="s">
        <v>2380</v>
      </c>
    </row>
    <row r="670" spans="1:8" x14ac:dyDescent="0.35">
      <c r="A670" t="s">
        <v>1702</v>
      </c>
      <c r="B670">
        <v>42.28</v>
      </c>
      <c r="C670">
        <v>9.16</v>
      </c>
      <c r="D670" t="s">
        <v>2382</v>
      </c>
      <c r="E670" t="s">
        <v>2380</v>
      </c>
      <c r="F670" t="s">
        <v>2380</v>
      </c>
      <c r="G670">
        <v>1</v>
      </c>
      <c r="H670" t="s">
        <v>2380</v>
      </c>
    </row>
    <row r="671" spans="1:8" x14ac:dyDescent="0.35">
      <c r="A671" t="s">
        <v>1701</v>
      </c>
      <c r="B671">
        <v>35.520000000000003</v>
      </c>
      <c r="C671">
        <v>8.26</v>
      </c>
      <c r="D671" t="s">
        <v>2380</v>
      </c>
      <c r="E671" t="s">
        <v>2380</v>
      </c>
      <c r="F671" t="s">
        <v>2380</v>
      </c>
      <c r="G671" t="s">
        <v>2381</v>
      </c>
      <c r="H671" t="s">
        <v>2380</v>
      </c>
    </row>
    <row r="672" spans="1:8" x14ac:dyDescent="0.35">
      <c r="A672" t="s">
        <v>1700</v>
      </c>
      <c r="B672">
        <v>33.6</v>
      </c>
      <c r="C672">
        <v>11.25</v>
      </c>
      <c r="D672" t="s">
        <v>2380</v>
      </c>
      <c r="E672" t="s">
        <v>2380</v>
      </c>
      <c r="F672" t="s">
        <v>2380</v>
      </c>
      <c r="G672" t="s">
        <v>2381</v>
      </c>
      <c r="H672" t="s">
        <v>2380</v>
      </c>
    </row>
    <row r="673" spans="1:8" x14ac:dyDescent="0.35">
      <c r="A673" t="s">
        <v>1699</v>
      </c>
      <c r="B673">
        <v>22.42</v>
      </c>
      <c r="C673">
        <v>6.74</v>
      </c>
      <c r="D673" t="s">
        <v>2380</v>
      </c>
      <c r="E673" t="s">
        <v>2380</v>
      </c>
      <c r="F673" t="s">
        <v>2380</v>
      </c>
      <c r="G673" t="s">
        <v>2381</v>
      </c>
      <c r="H673" t="s">
        <v>2382</v>
      </c>
    </row>
    <row r="674" spans="1:8" x14ac:dyDescent="0.35">
      <c r="A674" t="s">
        <v>1698</v>
      </c>
      <c r="B674">
        <v>46.86</v>
      </c>
      <c r="C674">
        <v>4.87</v>
      </c>
      <c r="D674" t="s">
        <v>2380</v>
      </c>
      <c r="E674" t="s">
        <v>2380</v>
      </c>
      <c r="F674" t="s">
        <v>2380</v>
      </c>
      <c r="G674" t="s">
        <v>2381</v>
      </c>
      <c r="H674" t="s">
        <v>2380</v>
      </c>
    </row>
    <row r="675" spans="1:8" x14ac:dyDescent="0.35">
      <c r="A675" t="s">
        <v>1697</v>
      </c>
      <c r="B675">
        <v>32.965000000000003</v>
      </c>
      <c r="C675">
        <v>6.68</v>
      </c>
      <c r="D675" t="s">
        <v>2380</v>
      </c>
      <c r="E675" t="s">
        <v>2380</v>
      </c>
      <c r="F675" t="s">
        <v>2380</v>
      </c>
      <c r="G675">
        <v>3</v>
      </c>
      <c r="H675" t="s">
        <v>2380</v>
      </c>
    </row>
    <row r="676" spans="1:8" x14ac:dyDescent="0.35">
      <c r="A676" t="s">
        <v>1696</v>
      </c>
      <c r="B676">
        <v>39.340000000000003</v>
      </c>
      <c r="C676">
        <v>5.0199999999999996</v>
      </c>
      <c r="D676" t="s">
        <v>2382</v>
      </c>
      <c r="E676" t="s">
        <v>2380</v>
      </c>
      <c r="F676" t="s">
        <v>2383</v>
      </c>
      <c r="G676">
        <v>1</v>
      </c>
      <c r="H676" t="s">
        <v>2380</v>
      </c>
    </row>
    <row r="677" spans="1:8" x14ac:dyDescent="0.35">
      <c r="A677" t="s">
        <v>1695</v>
      </c>
      <c r="B677">
        <v>47</v>
      </c>
      <c r="C677">
        <v>10.64</v>
      </c>
      <c r="D677" t="s">
        <v>2382</v>
      </c>
      <c r="E677" t="s">
        <v>2380</v>
      </c>
      <c r="F677" t="s">
        <v>2380</v>
      </c>
      <c r="G677" t="s">
        <v>2381</v>
      </c>
      <c r="H677" t="s">
        <v>2380</v>
      </c>
    </row>
    <row r="678" spans="1:8" x14ac:dyDescent="0.35">
      <c r="A678" t="s">
        <v>1694</v>
      </c>
      <c r="B678">
        <v>36.71</v>
      </c>
      <c r="C678">
        <v>8.74</v>
      </c>
      <c r="D678" t="s">
        <v>2382</v>
      </c>
      <c r="E678" t="s">
        <v>2380</v>
      </c>
      <c r="F678" t="s">
        <v>2380</v>
      </c>
      <c r="G678" t="s">
        <v>2381</v>
      </c>
      <c r="H678" t="s">
        <v>2380</v>
      </c>
    </row>
    <row r="679" spans="1:8" x14ac:dyDescent="0.35">
      <c r="A679" t="s">
        <v>1693</v>
      </c>
      <c r="B679">
        <v>53.48</v>
      </c>
      <c r="C679">
        <v>5.64</v>
      </c>
      <c r="D679" t="s">
        <v>2380</v>
      </c>
      <c r="E679" t="s">
        <v>2380</v>
      </c>
      <c r="F679" t="s">
        <v>2380</v>
      </c>
      <c r="G679" t="s">
        <v>2381</v>
      </c>
      <c r="H679" t="s">
        <v>2380</v>
      </c>
    </row>
    <row r="680" spans="1:8" x14ac:dyDescent="0.35">
      <c r="A680" t="s">
        <v>1692</v>
      </c>
      <c r="B680">
        <v>35.5</v>
      </c>
      <c r="C680">
        <v>10.37</v>
      </c>
      <c r="D680" t="s">
        <v>2380</v>
      </c>
      <c r="E680" t="s">
        <v>2380</v>
      </c>
      <c r="F680" t="s">
        <v>2380</v>
      </c>
      <c r="G680" t="s">
        <v>2381</v>
      </c>
      <c r="H680" t="s">
        <v>2380</v>
      </c>
    </row>
    <row r="681" spans="1:8" x14ac:dyDescent="0.35">
      <c r="A681" t="s">
        <v>1691</v>
      </c>
      <c r="B681">
        <v>36.979999999999997</v>
      </c>
      <c r="C681">
        <v>9.56</v>
      </c>
      <c r="D681" t="s">
        <v>2382</v>
      </c>
      <c r="E681" t="s">
        <v>2380</v>
      </c>
      <c r="F681" t="s">
        <v>2380</v>
      </c>
      <c r="G681" t="s">
        <v>2381</v>
      </c>
      <c r="H681" t="s">
        <v>2380</v>
      </c>
    </row>
    <row r="682" spans="1:8" x14ac:dyDescent="0.35">
      <c r="A682" t="s">
        <v>1690</v>
      </c>
      <c r="B682">
        <v>32.395000000000003</v>
      </c>
      <c r="C682">
        <v>8.23</v>
      </c>
      <c r="D682" t="s">
        <v>2382</v>
      </c>
      <c r="E682" t="s">
        <v>2380</v>
      </c>
      <c r="F682" t="s">
        <v>2383</v>
      </c>
      <c r="G682">
        <v>1</v>
      </c>
      <c r="H682" t="s">
        <v>2380</v>
      </c>
    </row>
    <row r="683" spans="1:8" x14ac:dyDescent="0.35">
      <c r="A683" t="s">
        <v>1689</v>
      </c>
      <c r="B683">
        <v>32.729999999999997</v>
      </c>
      <c r="C683">
        <v>7.03</v>
      </c>
      <c r="D683" t="s">
        <v>2380</v>
      </c>
      <c r="E683" t="s">
        <v>2380</v>
      </c>
      <c r="F683" t="s">
        <v>2380</v>
      </c>
      <c r="G683" t="s">
        <v>2381</v>
      </c>
      <c r="H683" t="s">
        <v>2380</v>
      </c>
    </row>
    <row r="684" spans="1:8" x14ac:dyDescent="0.35">
      <c r="A684" t="s">
        <v>1688</v>
      </c>
      <c r="B684">
        <v>20.52</v>
      </c>
      <c r="C684">
        <v>5.45</v>
      </c>
      <c r="D684" t="s">
        <v>2380</v>
      </c>
      <c r="E684" t="s">
        <v>2380</v>
      </c>
      <c r="F684" t="s">
        <v>2380</v>
      </c>
      <c r="G684">
        <v>1</v>
      </c>
      <c r="H684" t="s">
        <v>2382</v>
      </c>
    </row>
    <row r="685" spans="1:8" x14ac:dyDescent="0.35">
      <c r="A685" t="s">
        <v>1687</v>
      </c>
      <c r="B685">
        <v>51.72</v>
      </c>
      <c r="C685">
        <v>5.76</v>
      </c>
      <c r="D685" t="s">
        <v>2380</v>
      </c>
      <c r="E685" t="s">
        <v>2380</v>
      </c>
      <c r="F685" t="s">
        <v>2380</v>
      </c>
      <c r="G685" t="s">
        <v>2381</v>
      </c>
      <c r="H685" t="s">
        <v>2380</v>
      </c>
    </row>
    <row r="686" spans="1:8" x14ac:dyDescent="0.35">
      <c r="A686" t="s">
        <v>1686</v>
      </c>
      <c r="B686">
        <v>50.2</v>
      </c>
      <c r="C686">
        <v>5.4</v>
      </c>
      <c r="D686" t="s">
        <v>2380</v>
      </c>
      <c r="E686" t="s">
        <v>2380</v>
      </c>
      <c r="F686" t="s">
        <v>2380</v>
      </c>
      <c r="G686" t="s">
        <v>2381</v>
      </c>
      <c r="H686" t="s">
        <v>2380</v>
      </c>
    </row>
    <row r="687" spans="1:8" x14ac:dyDescent="0.35">
      <c r="A687" t="s">
        <v>1685</v>
      </c>
      <c r="B687">
        <v>25.52</v>
      </c>
      <c r="C687">
        <v>6.35</v>
      </c>
      <c r="D687" t="s">
        <v>2380</v>
      </c>
      <c r="E687" t="s">
        <v>2380</v>
      </c>
      <c r="F687" t="s">
        <v>2383</v>
      </c>
      <c r="G687">
        <v>1</v>
      </c>
      <c r="H687" t="s">
        <v>2380</v>
      </c>
    </row>
    <row r="688" spans="1:8" x14ac:dyDescent="0.35">
      <c r="A688" t="s">
        <v>1684</v>
      </c>
      <c r="B688">
        <v>35.200000000000003</v>
      </c>
      <c r="C688">
        <v>6.26</v>
      </c>
      <c r="D688" t="s">
        <v>2382</v>
      </c>
      <c r="E688" t="s">
        <v>2380</v>
      </c>
      <c r="F688" t="s">
        <v>2380</v>
      </c>
      <c r="G688">
        <v>2</v>
      </c>
      <c r="H688" t="s">
        <v>2380</v>
      </c>
    </row>
    <row r="689" spans="1:8" x14ac:dyDescent="0.35">
      <c r="A689" t="s">
        <v>1683</v>
      </c>
      <c r="B689">
        <v>41.26</v>
      </c>
      <c r="C689">
        <v>5.97</v>
      </c>
      <c r="D689" t="s">
        <v>2382</v>
      </c>
      <c r="E689" t="s">
        <v>2380</v>
      </c>
      <c r="F689" t="s">
        <v>2380</v>
      </c>
      <c r="G689" t="s">
        <v>2381</v>
      </c>
      <c r="H689" t="s">
        <v>2380</v>
      </c>
    </row>
    <row r="690" spans="1:8" x14ac:dyDescent="0.35">
      <c r="A690" t="s">
        <v>1682</v>
      </c>
      <c r="B690">
        <v>17.195</v>
      </c>
      <c r="C690">
        <v>5.29</v>
      </c>
      <c r="D690" t="s">
        <v>2382</v>
      </c>
      <c r="E690" t="s">
        <v>2380</v>
      </c>
      <c r="F690" t="s">
        <v>2380</v>
      </c>
      <c r="G690" t="s">
        <v>2381</v>
      </c>
      <c r="H690" t="s">
        <v>2382</v>
      </c>
    </row>
    <row r="691" spans="1:8" x14ac:dyDescent="0.35">
      <c r="A691" t="s">
        <v>1681</v>
      </c>
      <c r="B691">
        <v>23.085000000000001</v>
      </c>
      <c r="C691">
        <v>4.2699999999999996</v>
      </c>
      <c r="D691" t="s">
        <v>2382</v>
      </c>
      <c r="E691" t="s">
        <v>2380</v>
      </c>
      <c r="F691" t="s">
        <v>2380</v>
      </c>
      <c r="G691">
        <v>2</v>
      </c>
      <c r="H691" t="s">
        <v>2380</v>
      </c>
    </row>
    <row r="692" spans="1:8" x14ac:dyDescent="0.35">
      <c r="A692" t="s">
        <v>1680</v>
      </c>
      <c r="B692">
        <v>21.66</v>
      </c>
      <c r="C692">
        <v>5.2</v>
      </c>
      <c r="D692" t="s">
        <v>2382</v>
      </c>
      <c r="E692" t="s">
        <v>2380</v>
      </c>
      <c r="F692" t="s">
        <v>2380</v>
      </c>
      <c r="G692">
        <v>2</v>
      </c>
      <c r="H692" t="s">
        <v>2380</v>
      </c>
    </row>
    <row r="693" spans="1:8" x14ac:dyDescent="0.35">
      <c r="A693" t="s">
        <v>1679</v>
      </c>
      <c r="B693">
        <v>36.47</v>
      </c>
      <c r="C693">
        <v>8.23</v>
      </c>
      <c r="D693" t="s">
        <v>2382</v>
      </c>
      <c r="E693" t="s">
        <v>2380</v>
      </c>
      <c r="F693" t="s">
        <v>2380</v>
      </c>
      <c r="G693" t="s">
        <v>2381</v>
      </c>
      <c r="H693" t="s">
        <v>2380</v>
      </c>
    </row>
    <row r="694" spans="1:8" x14ac:dyDescent="0.35">
      <c r="A694" t="s">
        <v>1678</v>
      </c>
      <c r="B694">
        <v>36.08</v>
      </c>
      <c r="C694">
        <v>10.33</v>
      </c>
      <c r="D694" t="s">
        <v>2382</v>
      </c>
      <c r="E694" t="s">
        <v>2380</v>
      </c>
      <c r="F694" t="s">
        <v>2380</v>
      </c>
      <c r="G694" t="s">
        <v>2381</v>
      </c>
      <c r="H694" t="s">
        <v>2380</v>
      </c>
    </row>
    <row r="695" spans="1:8" x14ac:dyDescent="0.35">
      <c r="A695" t="s">
        <v>1677</v>
      </c>
      <c r="B695">
        <v>23.18</v>
      </c>
      <c r="C695">
        <v>6.13</v>
      </c>
      <c r="D695" t="s">
        <v>2380</v>
      </c>
      <c r="E695" t="s">
        <v>2380</v>
      </c>
      <c r="F695" t="s">
        <v>2380</v>
      </c>
      <c r="G695" t="s">
        <v>2381</v>
      </c>
      <c r="H695" t="s">
        <v>2380</v>
      </c>
    </row>
    <row r="696" spans="1:8" x14ac:dyDescent="0.35">
      <c r="A696" t="s">
        <v>1676</v>
      </c>
      <c r="B696">
        <v>39.159999999999997</v>
      </c>
      <c r="C696">
        <v>8.08</v>
      </c>
      <c r="D696" t="s">
        <v>2380</v>
      </c>
      <c r="E696" t="s">
        <v>2380</v>
      </c>
      <c r="F696" t="s">
        <v>2380</v>
      </c>
      <c r="G696">
        <v>3</v>
      </c>
      <c r="H696" t="s">
        <v>2380</v>
      </c>
    </row>
    <row r="697" spans="1:8" x14ac:dyDescent="0.35">
      <c r="A697" t="s">
        <v>1675</v>
      </c>
      <c r="B697">
        <v>38.19</v>
      </c>
      <c r="C697">
        <v>10.49</v>
      </c>
      <c r="D697" t="s">
        <v>2380</v>
      </c>
      <c r="E697" t="s">
        <v>2380</v>
      </c>
      <c r="F697" t="s">
        <v>2380</v>
      </c>
      <c r="G697">
        <v>3</v>
      </c>
      <c r="H697" t="s">
        <v>2380</v>
      </c>
    </row>
    <row r="698" spans="1:8" x14ac:dyDescent="0.35">
      <c r="A698" t="s">
        <v>1674</v>
      </c>
      <c r="B698">
        <v>26.41</v>
      </c>
      <c r="C698">
        <v>8.11</v>
      </c>
      <c r="D698" t="s">
        <v>2380</v>
      </c>
      <c r="E698" t="s">
        <v>2380</v>
      </c>
      <c r="F698" t="s">
        <v>2380</v>
      </c>
      <c r="G698">
        <v>3</v>
      </c>
      <c r="H698" t="s">
        <v>2380</v>
      </c>
    </row>
    <row r="699" spans="1:8" x14ac:dyDescent="0.35">
      <c r="A699" t="s">
        <v>1673</v>
      </c>
      <c r="B699">
        <v>28.785</v>
      </c>
      <c r="C699">
        <v>6.6</v>
      </c>
      <c r="D699" t="s">
        <v>2380</v>
      </c>
      <c r="E699" t="s">
        <v>2380</v>
      </c>
      <c r="F699" t="s">
        <v>2380</v>
      </c>
      <c r="G699" t="s">
        <v>2381</v>
      </c>
      <c r="H699" t="s">
        <v>2380</v>
      </c>
    </row>
    <row r="700" spans="1:8" x14ac:dyDescent="0.35">
      <c r="A700" t="s">
        <v>1672</v>
      </c>
      <c r="B700">
        <v>26.695</v>
      </c>
      <c r="C700">
        <v>10.14</v>
      </c>
      <c r="D700" t="s">
        <v>2382</v>
      </c>
      <c r="E700" t="s">
        <v>2380</v>
      </c>
      <c r="F700" t="s">
        <v>2383</v>
      </c>
      <c r="G700">
        <v>1</v>
      </c>
      <c r="H700" t="s">
        <v>2380</v>
      </c>
    </row>
    <row r="701" spans="1:8" x14ac:dyDescent="0.35">
      <c r="A701" t="s">
        <v>1671</v>
      </c>
      <c r="B701">
        <v>32.799999999999997</v>
      </c>
      <c r="C701">
        <v>6.06</v>
      </c>
      <c r="D701" t="s">
        <v>2382</v>
      </c>
      <c r="E701" t="s">
        <v>2380</v>
      </c>
      <c r="F701" t="s">
        <v>2380</v>
      </c>
      <c r="G701">
        <v>1</v>
      </c>
      <c r="H701" t="s">
        <v>2380</v>
      </c>
    </row>
    <row r="702" spans="1:8" x14ac:dyDescent="0.35">
      <c r="A702" t="s">
        <v>1670</v>
      </c>
      <c r="B702">
        <v>35.869999999999997</v>
      </c>
      <c r="C702">
        <v>9.91</v>
      </c>
      <c r="D702" t="s">
        <v>2382</v>
      </c>
      <c r="E702" t="s">
        <v>2380</v>
      </c>
      <c r="F702" t="s">
        <v>2380</v>
      </c>
      <c r="G702" t="s">
        <v>2381</v>
      </c>
      <c r="H702" t="s">
        <v>2380</v>
      </c>
    </row>
    <row r="703" spans="1:8" x14ac:dyDescent="0.35">
      <c r="A703" t="s">
        <v>1669</v>
      </c>
      <c r="B703">
        <v>21.66</v>
      </c>
      <c r="C703">
        <v>4.1399999999999997</v>
      </c>
      <c r="D703" t="s">
        <v>2382</v>
      </c>
      <c r="E703" t="s">
        <v>2380</v>
      </c>
      <c r="F703" t="s">
        <v>2380</v>
      </c>
      <c r="G703">
        <v>2</v>
      </c>
      <c r="H703" t="s">
        <v>2380</v>
      </c>
    </row>
    <row r="704" spans="1:8" x14ac:dyDescent="0.35">
      <c r="A704" t="s">
        <v>1668</v>
      </c>
      <c r="B704">
        <v>37.72</v>
      </c>
      <c r="C704">
        <v>4.38</v>
      </c>
      <c r="D704" t="s">
        <v>2382</v>
      </c>
      <c r="E704" t="s">
        <v>2380</v>
      </c>
      <c r="F704" t="s">
        <v>2383</v>
      </c>
      <c r="G704">
        <v>1</v>
      </c>
      <c r="H704" t="s">
        <v>2380</v>
      </c>
    </row>
    <row r="705" spans="1:8" x14ac:dyDescent="0.35">
      <c r="A705" t="s">
        <v>1667</v>
      </c>
      <c r="B705">
        <v>39.700000000000003</v>
      </c>
      <c r="C705">
        <v>9.83</v>
      </c>
      <c r="D705" t="s">
        <v>2380</v>
      </c>
      <c r="E705" t="s">
        <v>2380</v>
      </c>
      <c r="F705" t="s">
        <v>2380</v>
      </c>
      <c r="G705">
        <v>3</v>
      </c>
      <c r="H705" t="s">
        <v>2380</v>
      </c>
    </row>
    <row r="706" spans="1:8" x14ac:dyDescent="0.35">
      <c r="A706" t="s">
        <v>1666</v>
      </c>
      <c r="B706">
        <v>35.97</v>
      </c>
      <c r="C706">
        <v>11.08</v>
      </c>
      <c r="D706" t="s">
        <v>2380</v>
      </c>
      <c r="E706" t="s">
        <v>2380</v>
      </c>
      <c r="F706" t="s">
        <v>2380</v>
      </c>
      <c r="G706">
        <v>3</v>
      </c>
      <c r="H706" t="s">
        <v>2380</v>
      </c>
    </row>
    <row r="707" spans="1:8" x14ac:dyDescent="0.35">
      <c r="A707" t="s">
        <v>1665</v>
      </c>
      <c r="B707">
        <v>37.85</v>
      </c>
      <c r="C707">
        <v>11.01</v>
      </c>
      <c r="D707" t="s">
        <v>2380</v>
      </c>
      <c r="E707" t="s">
        <v>2380</v>
      </c>
      <c r="F707" t="s">
        <v>2380</v>
      </c>
      <c r="G707" t="s">
        <v>2381</v>
      </c>
      <c r="H707" t="s">
        <v>2380</v>
      </c>
    </row>
    <row r="708" spans="1:8" x14ac:dyDescent="0.35">
      <c r="A708" t="s">
        <v>1664</v>
      </c>
      <c r="B708">
        <v>21.66</v>
      </c>
      <c r="C708">
        <v>4.37</v>
      </c>
      <c r="D708" t="s">
        <v>2380</v>
      </c>
      <c r="E708" t="s">
        <v>2382</v>
      </c>
      <c r="F708" t="s">
        <v>2380</v>
      </c>
      <c r="G708">
        <v>1</v>
      </c>
      <c r="H708" t="s">
        <v>2382</v>
      </c>
    </row>
    <row r="709" spans="1:8" x14ac:dyDescent="0.35">
      <c r="A709" t="s">
        <v>1663</v>
      </c>
      <c r="B709">
        <v>39.369999999999997</v>
      </c>
      <c r="C709">
        <v>5.91</v>
      </c>
      <c r="D709" t="s">
        <v>2380</v>
      </c>
      <c r="E709" t="s">
        <v>2380</v>
      </c>
      <c r="F709" t="s">
        <v>2380</v>
      </c>
      <c r="G709">
        <v>2</v>
      </c>
      <c r="H709" t="s">
        <v>2380</v>
      </c>
    </row>
    <row r="710" spans="1:8" x14ac:dyDescent="0.35">
      <c r="A710" t="s">
        <v>1662</v>
      </c>
      <c r="B710">
        <v>40.880000000000003</v>
      </c>
      <c r="C710">
        <v>7.65</v>
      </c>
      <c r="D710" t="s">
        <v>2380</v>
      </c>
      <c r="E710" t="s">
        <v>2380</v>
      </c>
      <c r="F710" t="s">
        <v>2380</v>
      </c>
      <c r="G710" t="s">
        <v>2381</v>
      </c>
      <c r="H710" t="s">
        <v>2380</v>
      </c>
    </row>
    <row r="711" spans="1:8" x14ac:dyDescent="0.35">
      <c r="A711" t="s">
        <v>1661</v>
      </c>
      <c r="B711">
        <v>26.22</v>
      </c>
      <c r="C711">
        <v>5.37</v>
      </c>
      <c r="D711" t="s">
        <v>2382</v>
      </c>
      <c r="E711" t="s">
        <v>2380</v>
      </c>
      <c r="F711" t="s">
        <v>2380</v>
      </c>
      <c r="G711">
        <v>2</v>
      </c>
      <c r="H711" t="s">
        <v>2380</v>
      </c>
    </row>
    <row r="712" spans="1:8" x14ac:dyDescent="0.35">
      <c r="A712" t="s">
        <v>1660</v>
      </c>
      <c r="B712">
        <v>25.08</v>
      </c>
      <c r="C712">
        <v>5.75</v>
      </c>
      <c r="D712" t="s">
        <v>2382</v>
      </c>
      <c r="E712" t="s">
        <v>2380</v>
      </c>
      <c r="F712" t="s">
        <v>2380</v>
      </c>
      <c r="G712">
        <v>2</v>
      </c>
      <c r="H712" t="s">
        <v>2380</v>
      </c>
    </row>
    <row r="713" spans="1:8" x14ac:dyDescent="0.35">
      <c r="A713" t="s">
        <v>1659</v>
      </c>
      <c r="B713">
        <v>39.1</v>
      </c>
      <c r="C713">
        <v>6.79</v>
      </c>
      <c r="D713" t="s">
        <v>2382</v>
      </c>
      <c r="E713" t="s">
        <v>2380</v>
      </c>
      <c r="F713" t="s">
        <v>2380</v>
      </c>
      <c r="G713">
        <v>2</v>
      </c>
      <c r="H713" t="s">
        <v>2380</v>
      </c>
    </row>
    <row r="714" spans="1:8" x14ac:dyDescent="0.35">
      <c r="A714" t="s">
        <v>1658</v>
      </c>
      <c r="B714">
        <v>37.905000000000001</v>
      </c>
      <c r="C714">
        <v>7.03</v>
      </c>
      <c r="D714" t="s">
        <v>2380</v>
      </c>
      <c r="E714" t="s">
        <v>2380</v>
      </c>
      <c r="F714" t="s">
        <v>2380</v>
      </c>
      <c r="G714">
        <v>3</v>
      </c>
      <c r="H714" t="s">
        <v>2380</v>
      </c>
    </row>
    <row r="715" spans="1:8" x14ac:dyDescent="0.35">
      <c r="A715" t="s">
        <v>1657</v>
      </c>
      <c r="B715">
        <v>43.35</v>
      </c>
      <c r="C715">
        <v>5.41</v>
      </c>
      <c r="D715" t="s">
        <v>2382</v>
      </c>
      <c r="E715" t="s">
        <v>2380</v>
      </c>
      <c r="F715" t="s">
        <v>2383</v>
      </c>
      <c r="G715">
        <v>1</v>
      </c>
      <c r="H715" t="s">
        <v>2380</v>
      </c>
    </row>
    <row r="716" spans="1:8" x14ac:dyDescent="0.35">
      <c r="A716" t="s">
        <v>1656</v>
      </c>
      <c r="B716">
        <v>36.15</v>
      </c>
      <c r="C716">
        <v>8.0500000000000007</v>
      </c>
      <c r="D716" t="s">
        <v>2380</v>
      </c>
      <c r="E716" t="s">
        <v>2380</v>
      </c>
      <c r="F716" t="s">
        <v>2380</v>
      </c>
      <c r="G716" t="s">
        <v>2381</v>
      </c>
      <c r="H716" t="s">
        <v>2380</v>
      </c>
    </row>
    <row r="717" spans="1:8" x14ac:dyDescent="0.35">
      <c r="A717" t="s">
        <v>1655</v>
      </c>
      <c r="B717">
        <v>44.98</v>
      </c>
      <c r="C717">
        <v>5.94</v>
      </c>
      <c r="D717" t="s">
        <v>2380</v>
      </c>
      <c r="E717" t="s">
        <v>2380</v>
      </c>
      <c r="F717" t="s">
        <v>2380</v>
      </c>
      <c r="G717">
        <v>1</v>
      </c>
      <c r="H717" t="s">
        <v>2380</v>
      </c>
    </row>
    <row r="718" spans="1:8" x14ac:dyDescent="0.35">
      <c r="A718" t="s">
        <v>1654</v>
      </c>
      <c r="B718">
        <v>38.28</v>
      </c>
      <c r="C718">
        <v>5.51</v>
      </c>
      <c r="D718" t="s">
        <v>2380</v>
      </c>
      <c r="E718" t="s">
        <v>2382</v>
      </c>
      <c r="F718" t="s">
        <v>2380</v>
      </c>
      <c r="G718">
        <v>1</v>
      </c>
      <c r="H718" t="s">
        <v>2380</v>
      </c>
    </row>
    <row r="719" spans="1:8" x14ac:dyDescent="0.35">
      <c r="A719" t="s">
        <v>1653</v>
      </c>
      <c r="B719">
        <v>32.299999999999997</v>
      </c>
      <c r="C719">
        <v>6.55</v>
      </c>
      <c r="D719" t="s">
        <v>2382</v>
      </c>
      <c r="E719" t="s">
        <v>2380</v>
      </c>
      <c r="F719" t="s">
        <v>2380</v>
      </c>
      <c r="G719">
        <v>2</v>
      </c>
      <c r="H719" t="s">
        <v>2380</v>
      </c>
    </row>
    <row r="720" spans="1:8" x14ac:dyDescent="0.35">
      <c r="A720" t="s">
        <v>1652</v>
      </c>
      <c r="B720">
        <v>39.51</v>
      </c>
      <c r="C720">
        <v>5.79</v>
      </c>
      <c r="D720" t="s">
        <v>2382</v>
      </c>
      <c r="E720" t="s">
        <v>2380</v>
      </c>
      <c r="F720" t="s">
        <v>2380</v>
      </c>
      <c r="G720" t="s">
        <v>2381</v>
      </c>
      <c r="H720" t="s">
        <v>2380</v>
      </c>
    </row>
    <row r="721" spans="1:8" x14ac:dyDescent="0.35">
      <c r="A721" t="s">
        <v>1651</v>
      </c>
      <c r="B721">
        <v>50.46</v>
      </c>
      <c r="C721">
        <v>4.5599999999999996</v>
      </c>
      <c r="D721" t="s">
        <v>2380</v>
      </c>
      <c r="E721" t="s">
        <v>2380</v>
      </c>
      <c r="F721" t="s">
        <v>2380</v>
      </c>
      <c r="G721" t="s">
        <v>2381</v>
      </c>
      <c r="H721" t="s">
        <v>2380</v>
      </c>
    </row>
    <row r="722" spans="1:8" x14ac:dyDescent="0.35">
      <c r="A722" t="s">
        <v>1650</v>
      </c>
      <c r="B722">
        <v>31.73</v>
      </c>
      <c r="C722">
        <v>7</v>
      </c>
      <c r="D722" t="s">
        <v>2380</v>
      </c>
      <c r="E722" t="s">
        <v>2380</v>
      </c>
      <c r="F722" t="s">
        <v>2380</v>
      </c>
      <c r="G722" t="s">
        <v>2381</v>
      </c>
      <c r="H722" t="s">
        <v>2380</v>
      </c>
    </row>
    <row r="723" spans="1:8" x14ac:dyDescent="0.35">
      <c r="A723" t="s">
        <v>1649</v>
      </c>
      <c r="B723">
        <v>32.1</v>
      </c>
      <c r="C723">
        <v>6.57</v>
      </c>
      <c r="D723" t="s">
        <v>2382</v>
      </c>
      <c r="E723" t="s">
        <v>2380</v>
      </c>
      <c r="F723" t="s">
        <v>2383</v>
      </c>
      <c r="G723">
        <v>1</v>
      </c>
      <c r="H723" t="s">
        <v>2380</v>
      </c>
    </row>
    <row r="724" spans="1:8" x14ac:dyDescent="0.35">
      <c r="A724" t="s">
        <v>1648</v>
      </c>
      <c r="B724">
        <v>27.83</v>
      </c>
      <c r="C724">
        <v>11.61</v>
      </c>
      <c r="D724" t="s">
        <v>2382</v>
      </c>
      <c r="E724" t="s">
        <v>2380</v>
      </c>
      <c r="F724" t="s">
        <v>2383</v>
      </c>
      <c r="G724">
        <v>1</v>
      </c>
      <c r="H724" t="s">
        <v>2380</v>
      </c>
    </row>
    <row r="725" spans="1:8" x14ac:dyDescent="0.35">
      <c r="A725" t="s">
        <v>1647</v>
      </c>
      <c r="B725">
        <v>27.72</v>
      </c>
      <c r="C725">
        <v>8.16</v>
      </c>
      <c r="D725" t="s">
        <v>2382</v>
      </c>
      <c r="E725" t="s">
        <v>2380</v>
      </c>
      <c r="F725" t="s">
        <v>2383</v>
      </c>
      <c r="G725">
        <v>1</v>
      </c>
      <c r="H725" t="s">
        <v>2380</v>
      </c>
    </row>
    <row r="726" spans="1:8" x14ac:dyDescent="0.35">
      <c r="A726" t="s">
        <v>1646</v>
      </c>
      <c r="B726">
        <v>36.765000000000001</v>
      </c>
      <c r="C726">
        <v>4.4800000000000004</v>
      </c>
      <c r="D726" t="s">
        <v>2382</v>
      </c>
      <c r="E726" t="s">
        <v>2380</v>
      </c>
      <c r="F726" t="s">
        <v>2380</v>
      </c>
      <c r="G726">
        <v>2</v>
      </c>
      <c r="H726" t="s">
        <v>2380</v>
      </c>
    </row>
    <row r="727" spans="1:8" x14ac:dyDescent="0.35">
      <c r="A727" t="s">
        <v>1645</v>
      </c>
      <c r="B727">
        <v>48.36</v>
      </c>
      <c r="C727">
        <v>4.08</v>
      </c>
      <c r="D727" t="s">
        <v>2380</v>
      </c>
      <c r="E727" t="s">
        <v>2380</v>
      </c>
      <c r="F727" t="s">
        <v>2380</v>
      </c>
      <c r="G727" t="s">
        <v>2381</v>
      </c>
      <c r="H727" t="s">
        <v>2380</v>
      </c>
    </row>
    <row r="728" spans="1:8" x14ac:dyDescent="0.35">
      <c r="A728" t="s">
        <v>1644</v>
      </c>
      <c r="B728">
        <v>31.445</v>
      </c>
      <c r="C728">
        <v>4.4000000000000004</v>
      </c>
      <c r="D728" t="s">
        <v>2382</v>
      </c>
      <c r="E728" t="s">
        <v>2380</v>
      </c>
      <c r="F728" t="s">
        <v>2380</v>
      </c>
      <c r="G728">
        <v>2</v>
      </c>
      <c r="H728" t="s">
        <v>2380</v>
      </c>
    </row>
    <row r="729" spans="1:8" x14ac:dyDescent="0.35">
      <c r="A729" t="s">
        <v>1643</v>
      </c>
      <c r="B729">
        <v>27.55</v>
      </c>
      <c r="C729">
        <v>9.02</v>
      </c>
      <c r="D729" t="s">
        <v>2380</v>
      </c>
      <c r="E729" t="s">
        <v>2380</v>
      </c>
      <c r="F729" t="s">
        <v>2380</v>
      </c>
      <c r="G729" t="s">
        <v>2381</v>
      </c>
      <c r="H729" t="s">
        <v>2380</v>
      </c>
    </row>
    <row r="730" spans="1:8" x14ac:dyDescent="0.35">
      <c r="A730" t="s">
        <v>1642</v>
      </c>
      <c r="B730">
        <v>33.11</v>
      </c>
      <c r="C730">
        <v>8.06</v>
      </c>
      <c r="D730" t="s">
        <v>2380</v>
      </c>
      <c r="E730" t="s">
        <v>2380</v>
      </c>
      <c r="F730" t="s">
        <v>2380</v>
      </c>
      <c r="G730" t="s">
        <v>2381</v>
      </c>
      <c r="H730" t="s">
        <v>2380</v>
      </c>
    </row>
    <row r="731" spans="1:8" x14ac:dyDescent="0.35">
      <c r="A731" t="s">
        <v>1641</v>
      </c>
      <c r="B731">
        <v>36.85</v>
      </c>
      <c r="C731">
        <v>6.21</v>
      </c>
      <c r="D731" t="s">
        <v>2382</v>
      </c>
      <c r="E731" t="s">
        <v>2380</v>
      </c>
      <c r="F731" t="s">
        <v>2380</v>
      </c>
      <c r="G731">
        <v>2</v>
      </c>
      <c r="H731" t="s">
        <v>2380</v>
      </c>
    </row>
    <row r="732" spans="1:8" x14ac:dyDescent="0.35">
      <c r="A732" t="s">
        <v>1640</v>
      </c>
      <c r="B732">
        <v>36.299999999999997</v>
      </c>
      <c r="C732">
        <v>5.79</v>
      </c>
      <c r="D732" t="s">
        <v>2382</v>
      </c>
      <c r="E732" t="s">
        <v>2380</v>
      </c>
      <c r="F732" t="s">
        <v>2380</v>
      </c>
      <c r="G732">
        <v>2</v>
      </c>
      <c r="H732" t="s">
        <v>2380</v>
      </c>
    </row>
    <row r="733" spans="1:8" x14ac:dyDescent="0.35">
      <c r="A733" t="s">
        <v>1639</v>
      </c>
      <c r="B733">
        <v>45.34</v>
      </c>
      <c r="C733">
        <v>5.69</v>
      </c>
      <c r="D733" t="s">
        <v>2382</v>
      </c>
      <c r="E733" t="s">
        <v>2380</v>
      </c>
      <c r="F733" t="s">
        <v>2380</v>
      </c>
      <c r="G733" t="s">
        <v>2381</v>
      </c>
      <c r="H733" t="s">
        <v>2380</v>
      </c>
    </row>
    <row r="734" spans="1:8" x14ac:dyDescent="0.35">
      <c r="A734" t="s">
        <v>1638</v>
      </c>
      <c r="B734">
        <v>31.8</v>
      </c>
      <c r="C734">
        <v>5.36</v>
      </c>
      <c r="D734" t="s">
        <v>2382</v>
      </c>
      <c r="E734" t="s">
        <v>2380</v>
      </c>
      <c r="F734" t="s">
        <v>2380</v>
      </c>
      <c r="G734">
        <v>2</v>
      </c>
      <c r="H734" t="s">
        <v>2380</v>
      </c>
    </row>
    <row r="735" spans="1:8" x14ac:dyDescent="0.35">
      <c r="A735" t="s">
        <v>1637</v>
      </c>
      <c r="B735">
        <v>41.02</v>
      </c>
      <c r="C735">
        <v>11.37</v>
      </c>
      <c r="D735" t="s">
        <v>2380</v>
      </c>
      <c r="E735" t="s">
        <v>2380</v>
      </c>
      <c r="F735" t="s">
        <v>2380</v>
      </c>
      <c r="G735" t="s">
        <v>2381</v>
      </c>
      <c r="H735" t="s">
        <v>2380</v>
      </c>
    </row>
    <row r="736" spans="1:8" x14ac:dyDescent="0.35">
      <c r="A736" t="s">
        <v>1636</v>
      </c>
      <c r="B736">
        <v>32.68</v>
      </c>
      <c r="C736">
        <v>11.87</v>
      </c>
      <c r="D736" t="s">
        <v>2380</v>
      </c>
      <c r="E736" t="s">
        <v>2380</v>
      </c>
      <c r="F736" t="s">
        <v>2380</v>
      </c>
      <c r="G736" t="s">
        <v>2381</v>
      </c>
      <c r="H736" t="s">
        <v>2380</v>
      </c>
    </row>
    <row r="737" spans="1:8" x14ac:dyDescent="0.35">
      <c r="A737" t="s">
        <v>1635</v>
      </c>
      <c r="B737">
        <v>21.7</v>
      </c>
      <c r="C737">
        <v>4.9000000000000004</v>
      </c>
      <c r="D737" t="s">
        <v>2380</v>
      </c>
      <c r="E737" t="s">
        <v>2380</v>
      </c>
      <c r="F737" t="s">
        <v>2383</v>
      </c>
      <c r="G737">
        <v>1</v>
      </c>
      <c r="H737" t="s">
        <v>2382</v>
      </c>
    </row>
    <row r="738" spans="1:8" x14ac:dyDescent="0.35">
      <c r="A738" t="s">
        <v>1634</v>
      </c>
      <c r="B738">
        <v>40.479999999999997</v>
      </c>
      <c r="C738">
        <v>6.7</v>
      </c>
      <c r="D738" t="s">
        <v>2380</v>
      </c>
      <c r="E738" t="s">
        <v>2380</v>
      </c>
      <c r="F738" t="s">
        <v>2380</v>
      </c>
      <c r="G738">
        <v>3</v>
      </c>
      <c r="H738" t="s">
        <v>2380</v>
      </c>
    </row>
    <row r="739" spans="1:8" x14ac:dyDescent="0.35">
      <c r="A739" t="s">
        <v>1633</v>
      </c>
      <c r="B739">
        <v>34.5</v>
      </c>
      <c r="C739">
        <v>10.3</v>
      </c>
      <c r="D739" t="s">
        <v>2380</v>
      </c>
      <c r="E739" t="s">
        <v>2380</v>
      </c>
      <c r="F739" t="s">
        <v>2380</v>
      </c>
      <c r="G739">
        <v>3</v>
      </c>
      <c r="H739" t="s">
        <v>2380</v>
      </c>
    </row>
    <row r="740" spans="1:8" x14ac:dyDescent="0.35">
      <c r="A740" t="s">
        <v>1632</v>
      </c>
      <c r="B740">
        <v>45.9</v>
      </c>
      <c r="C740">
        <v>11.14</v>
      </c>
      <c r="D740" t="s">
        <v>2382</v>
      </c>
      <c r="E740" t="s">
        <v>2380</v>
      </c>
      <c r="F740" t="s">
        <v>2380</v>
      </c>
      <c r="G740">
        <v>1</v>
      </c>
      <c r="H740" t="s">
        <v>2380</v>
      </c>
    </row>
    <row r="741" spans="1:8" x14ac:dyDescent="0.35">
      <c r="A741" t="s">
        <v>1631</v>
      </c>
      <c r="B741">
        <v>33.479999999999997</v>
      </c>
      <c r="C741">
        <v>4.74</v>
      </c>
      <c r="D741" t="s">
        <v>2382</v>
      </c>
      <c r="E741" t="s">
        <v>2380</v>
      </c>
      <c r="F741" t="s">
        <v>2380</v>
      </c>
      <c r="G741">
        <v>2</v>
      </c>
      <c r="H741" t="s">
        <v>2380</v>
      </c>
    </row>
    <row r="742" spans="1:8" x14ac:dyDescent="0.35">
      <c r="A742" t="s">
        <v>1630</v>
      </c>
      <c r="B742">
        <v>28.31</v>
      </c>
      <c r="C742">
        <v>5.96</v>
      </c>
      <c r="D742" t="s">
        <v>2382</v>
      </c>
      <c r="E742" t="s">
        <v>2380</v>
      </c>
      <c r="F742" t="s">
        <v>2380</v>
      </c>
      <c r="G742">
        <v>2</v>
      </c>
      <c r="H742" t="s">
        <v>2380</v>
      </c>
    </row>
    <row r="743" spans="1:8" x14ac:dyDescent="0.35">
      <c r="A743" t="s">
        <v>1629</v>
      </c>
      <c r="B743">
        <v>21.565000000000001</v>
      </c>
      <c r="C743">
        <v>4.95</v>
      </c>
      <c r="D743" t="s">
        <v>2380</v>
      </c>
      <c r="E743" t="s">
        <v>2382</v>
      </c>
      <c r="F743" t="s">
        <v>2380</v>
      </c>
      <c r="G743">
        <v>1</v>
      </c>
      <c r="H743" t="s">
        <v>2382</v>
      </c>
    </row>
    <row r="744" spans="1:8" x14ac:dyDescent="0.35">
      <c r="A744" t="s">
        <v>1628</v>
      </c>
      <c r="B744">
        <v>35.590000000000003</v>
      </c>
      <c r="C744">
        <v>5.21</v>
      </c>
      <c r="D744" t="s">
        <v>2382</v>
      </c>
      <c r="E744" t="s">
        <v>2380</v>
      </c>
      <c r="F744" t="s">
        <v>2383</v>
      </c>
      <c r="G744">
        <v>1</v>
      </c>
      <c r="H744" t="s">
        <v>2380</v>
      </c>
    </row>
    <row r="745" spans="1:8" x14ac:dyDescent="0.35">
      <c r="A745" t="s">
        <v>1627</v>
      </c>
      <c r="B745">
        <v>43.44</v>
      </c>
      <c r="C745">
        <v>4.8600000000000003</v>
      </c>
      <c r="D745" t="s">
        <v>2382</v>
      </c>
      <c r="E745" t="s">
        <v>2380</v>
      </c>
      <c r="F745" t="s">
        <v>2380</v>
      </c>
      <c r="G745" t="s">
        <v>2381</v>
      </c>
      <c r="H745" t="s">
        <v>2380</v>
      </c>
    </row>
    <row r="746" spans="1:8" x14ac:dyDescent="0.35">
      <c r="A746" t="s">
        <v>1626</v>
      </c>
      <c r="B746">
        <v>21.754999999999999</v>
      </c>
      <c r="C746">
        <v>7.79</v>
      </c>
      <c r="D746" t="s">
        <v>2382</v>
      </c>
      <c r="E746" t="s">
        <v>2380</v>
      </c>
      <c r="F746" t="s">
        <v>2380</v>
      </c>
      <c r="G746" t="s">
        <v>2381</v>
      </c>
      <c r="H746" t="s">
        <v>2380</v>
      </c>
    </row>
    <row r="747" spans="1:8" x14ac:dyDescent="0.35">
      <c r="A747" t="s">
        <v>1625</v>
      </c>
      <c r="B747">
        <v>44.55</v>
      </c>
      <c r="C747">
        <v>7.12</v>
      </c>
      <c r="D747" t="s">
        <v>2382</v>
      </c>
      <c r="E747" t="s">
        <v>2380</v>
      </c>
      <c r="F747" t="s">
        <v>2380</v>
      </c>
      <c r="G747">
        <v>1</v>
      </c>
      <c r="H747" t="s">
        <v>2380</v>
      </c>
    </row>
    <row r="748" spans="1:8" x14ac:dyDescent="0.35">
      <c r="A748" t="s">
        <v>1624</v>
      </c>
      <c r="B748">
        <v>43.32</v>
      </c>
      <c r="C748">
        <v>4.67</v>
      </c>
      <c r="D748" t="s">
        <v>2382</v>
      </c>
      <c r="E748" t="s">
        <v>2380</v>
      </c>
      <c r="F748" t="s">
        <v>2380</v>
      </c>
      <c r="G748" t="s">
        <v>2381</v>
      </c>
      <c r="H748" t="s">
        <v>2380</v>
      </c>
    </row>
    <row r="749" spans="1:8" x14ac:dyDescent="0.35">
      <c r="A749" t="s">
        <v>1623</v>
      </c>
      <c r="B749">
        <v>31.23</v>
      </c>
      <c r="C749">
        <v>9.1199999999999992</v>
      </c>
      <c r="D749" t="s">
        <v>2382</v>
      </c>
      <c r="E749" t="s">
        <v>2380</v>
      </c>
      <c r="F749" t="s">
        <v>2383</v>
      </c>
      <c r="G749">
        <v>1</v>
      </c>
      <c r="H749" t="s">
        <v>2380</v>
      </c>
    </row>
    <row r="750" spans="1:8" x14ac:dyDescent="0.35">
      <c r="A750" t="s">
        <v>1622</v>
      </c>
      <c r="B750">
        <v>42.81</v>
      </c>
      <c r="C750">
        <v>4.1500000000000004</v>
      </c>
      <c r="D750" t="s">
        <v>2380</v>
      </c>
      <c r="E750" t="s">
        <v>2380</v>
      </c>
      <c r="F750" t="s">
        <v>2380</v>
      </c>
      <c r="G750">
        <v>1</v>
      </c>
      <c r="H750" t="s">
        <v>2380</v>
      </c>
    </row>
    <row r="751" spans="1:8" x14ac:dyDescent="0.35">
      <c r="A751" t="s">
        <v>1621</v>
      </c>
      <c r="B751">
        <v>35.909999999999997</v>
      </c>
      <c r="C751">
        <v>6.72</v>
      </c>
      <c r="D751" t="s">
        <v>2382</v>
      </c>
      <c r="E751" t="s">
        <v>2380</v>
      </c>
      <c r="F751" t="s">
        <v>2380</v>
      </c>
      <c r="G751">
        <v>2</v>
      </c>
      <c r="H751" t="s">
        <v>2380</v>
      </c>
    </row>
    <row r="752" spans="1:8" x14ac:dyDescent="0.35">
      <c r="A752" t="s">
        <v>1620</v>
      </c>
      <c r="B752">
        <v>36.65</v>
      </c>
      <c r="C752">
        <v>5.01</v>
      </c>
      <c r="D752" t="s">
        <v>2382</v>
      </c>
      <c r="E752" t="s">
        <v>2380</v>
      </c>
      <c r="F752" t="s">
        <v>2383</v>
      </c>
      <c r="G752">
        <v>1</v>
      </c>
      <c r="H752" t="s">
        <v>2380</v>
      </c>
    </row>
    <row r="753" spans="1:8" x14ac:dyDescent="0.35">
      <c r="A753" t="s">
        <v>1619</v>
      </c>
      <c r="B753">
        <v>22.04</v>
      </c>
      <c r="C753">
        <v>10.9</v>
      </c>
      <c r="D753" t="s">
        <v>2382</v>
      </c>
      <c r="E753" t="s">
        <v>2380</v>
      </c>
      <c r="F753" t="s">
        <v>2380</v>
      </c>
      <c r="G753">
        <v>2</v>
      </c>
      <c r="H753" t="s">
        <v>2380</v>
      </c>
    </row>
    <row r="754" spans="1:8" x14ac:dyDescent="0.35">
      <c r="A754" t="s">
        <v>1618</v>
      </c>
      <c r="B754">
        <v>31.824999999999999</v>
      </c>
      <c r="C754">
        <v>5.52</v>
      </c>
      <c r="D754" t="s">
        <v>2382</v>
      </c>
      <c r="E754" t="s">
        <v>2380</v>
      </c>
      <c r="F754" t="s">
        <v>2380</v>
      </c>
      <c r="G754">
        <v>1</v>
      </c>
      <c r="H754" t="s">
        <v>2380</v>
      </c>
    </row>
    <row r="755" spans="1:8" x14ac:dyDescent="0.35">
      <c r="A755" t="s">
        <v>1617</v>
      </c>
      <c r="B755">
        <v>53.58</v>
      </c>
      <c r="C755">
        <v>4.55</v>
      </c>
      <c r="D755" t="s">
        <v>2380</v>
      </c>
      <c r="E755" t="s">
        <v>2380</v>
      </c>
      <c r="F755" t="s">
        <v>2380</v>
      </c>
      <c r="G755">
        <v>1</v>
      </c>
      <c r="H755" t="s">
        <v>2380</v>
      </c>
    </row>
    <row r="756" spans="1:8" x14ac:dyDescent="0.35">
      <c r="A756" t="s">
        <v>1616</v>
      </c>
      <c r="B756">
        <v>34.299999999999997</v>
      </c>
      <c r="C756">
        <v>11.76</v>
      </c>
      <c r="D756" t="s">
        <v>2380</v>
      </c>
      <c r="E756" t="s">
        <v>2380</v>
      </c>
      <c r="F756" t="s">
        <v>2380</v>
      </c>
      <c r="G756" t="s">
        <v>2381</v>
      </c>
      <c r="H756" t="s">
        <v>2380</v>
      </c>
    </row>
    <row r="757" spans="1:8" x14ac:dyDescent="0.35">
      <c r="A757" t="s">
        <v>1615</v>
      </c>
      <c r="B757">
        <v>32.11</v>
      </c>
      <c r="C757">
        <v>7.06</v>
      </c>
      <c r="D757" t="s">
        <v>2380</v>
      </c>
      <c r="E757" t="s">
        <v>2380</v>
      </c>
      <c r="F757" t="s">
        <v>2380</v>
      </c>
      <c r="G757" t="s">
        <v>2381</v>
      </c>
      <c r="H757" t="s">
        <v>2380</v>
      </c>
    </row>
    <row r="758" spans="1:8" x14ac:dyDescent="0.35">
      <c r="A758" t="s">
        <v>1614</v>
      </c>
      <c r="B758">
        <v>31.78</v>
      </c>
      <c r="C758">
        <v>11.35</v>
      </c>
      <c r="D758" t="s">
        <v>2382</v>
      </c>
      <c r="E758" t="s">
        <v>2380</v>
      </c>
      <c r="F758" t="s">
        <v>2383</v>
      </c>
      <c r="G758">
        <v>1</v>
      </c>
      <c r="H758" t="s">
        <v>2380</v>
      </c>
    </row>
    <row r="759" spans="1:8" x14ac:dyDescent="0.35">
      <c r="A759" t="s">
        <v>1613</v>
      </c>
      <c r="B759">
        <v>46.89</v>
      </c>
      <c r="C759">
        <v>5.52</v>
      </c>
      <c r="D759" t="s">
        <v>2380</v>
      </c>
      <c r="E759" t="s">
        <v>2380</v>
      </c>
      <c r="F759" t="s">
        <v>2380</v>
      </c>
      <c r="G759" t="s">
        <v>2381</v>
      </c>
      <c r="H759" t="s">
        <v>2380</v>
      </c>
    </row>
    <row r="760" spans="1:8" x14ac:dyDescent="0.35">
      <c r="A760" t="s">
        <v>1612</v>
      </c>
      <c r="B760">
        <v>39.35</v>
      </c>
      <c r="C760">
        <v>7.86</v>
      </c>
      <c r="D760" t="s">
        <v>2382</v>
      </c>
      <c r="E760" t="s">
        <v>2380</v>
      </c>
      <c r="F760" t="s">
        <v>2380</v>
      </c>
      <c r="G760">
        <v>1</v>
      </c>
      <c r="H760" t="s">
        <v>2380</v>
      </c>
    </row>
    <row r="761" spans="1:8" x14ac:dyDescent="0.35">
      <c r="A761" t="s">
        <v>1611</v>
      </c>
      <c r="B761">
        <v>39.200000000000003</v>
      </c>
      <c r="C761">
        <v>11.38</v>
      </c>
      <c r="D761" t="s">
        <v>2380</v>
      </c>
      <c r="E761" t="s">
        <v>2380</v>
      </c>
      <c r="F761" t="s">
        <v>2380</v>
      </c>
      <c r="G761" t="s">
        <v>2381</v>
      </c>
      <c r="H761" t="s">
        <v>2380</v>
      </c>
    </row>
    <row r="762" spans="1:8" x14ac:dyDescent="0.35">
      <c r="A762" t="s">
        <v>1610</v>
      </c>
      <c r="B762">
        <v>39.159999999999997</v>
      </c>
      <c r="C762">
        <v>10.48</v>
      </c>
      <c r="D762" t="s">
        <v>2380</v>
      </c>
      <c r="E762" t="s">
        <v>2380</v>
      </c>
      <c r="F762" t="s">
        <v>2380</v>
      </c>
      <c r="G762" t="s">
        <v>2381</v>
      </c>
      <c r="H762" t="s">
        <v>2380</v>
      </c>
    </row>
    <row r="763" spans="1:8" x14ac:dyDescent="0.35">
      <c r="A763" t="s">
        <v>1609</v>
      </c>
      <c r="B763">
        <v>44.1</v>
      </c>
      <c r="C763">
        <v>5.04</v>
      </c>
      <c r="D763" t="s">
        <v>2382</v>
      </c>
      <c r="E763" t="s">
        <v>2380</v>
      </c>
      <c r="F763" t="s">
        <v>2380</v>
      </c>
      <c r="G763" t="s">
        <v>2381</v>
      </c>
      <c r="H763" t="s">
        <v>2380</v>
      </c>
    </row>
    <row r="764" spans="1:8" x14ac:dyDescent="0.35">
      <c r="A764" t="s">
        <v>1608</v>
      </c>
      <c r="B764">
        <v>33.200000000000003</v>
      </c>
      <c r="C764">
        <v>9.06</v>
      </c>
      <c r="D764" t="s">
        <v>2380</v>
      </c>
      <c r="E764" t="s">
        <v>2380</v>
      </c>
      <c r="F764" t="s">
        <v>2380</v>
      </c>
      <c r="G764" t="s">
        <v>2381</v>
      </c>
      <c r="H764" t="s">
        <v>2380</v>
      </c>
    </row>
    <row r="765" spans="1:8" x14ac:dyDescent="0.35">
      <c r="A765" t="s">
        <v>1607</v>
      </c>
      <c r="B765">
        <v>29.92</v>
      </c>
      <c r="C765">
        <v>11.07</v>
      </c>
      <c r="D765" t="s">
        <v>2380</v>
      </c>
      <c r="E765" t="s">
        <v>2380</v>
      </c>
      <c r="F765" t="s">
        <v>2380</v>
      </c>
      <c r="G765" t="s">
        <v>2381</v>
      </c>
      <c r="H765" t="s">
        <v>2380</v>
      </c>
    </row>
    <row r="766" spans="1:8" x14ac:dyDescent="0.35">
      <c r="A766" t="s">
        <v>1606</v>
      </c>
      <c r="B766">
        <v>25</v>
      </c>
      <c r="C766">
        <v>10.45</v>
      </c>
      <c r="D766" t="s">
        <v>2380</v>
      </c>
      <c r="E766" t="s">
        <v>2380</v>
      </c>
      <c r="F766" t="s">
        <v>2380</v>
      </c>
      <c r="G766" t="s">
        <v>2381</v>
      </c>
      <c r="H766" t="s">
        <v>2380</v>
      </c>
    </row>
    <row r="767" spans="1:8" x14ac:dyDescent="0.35">
      <c r="A767" t="s">
        <v>1605</v>
      </c>
      <c r="B767">
        <v>38.869999999999997</v>
      </c>
      <c r="C767">
        <v>8.6300000000000008</v>
      </c>
      <c r="D767" t="s">
        <v>2382</v>
      </c>
      <c r="E767" t="s">
        <v>2380</v>
      </c>
      <c r="F767" t="s">
        <v>2380</v>
      </c>
      <c r="G767">
        <v>1</v>
      </c>
      <c r="H767" t="s">
        <v>2380</v>
      </c>
    </row>
    <row r="768" spans="1:8" x14ac:dyDescent="0.35">
      <c r="A768" t="s">
        <v>1604</v>
      </c>
      <c r="B768">
        <v>32.299999999999997</v>
      </c>
      <c r="C768">
        <v>5.28</v>
      </c>
      <c r="D768" t="s">
        <v>2382</v>
      </c>
      <c r="E768" t="s">
        <v>2380</v>
      </c>
      <c r="F768" t="s">
        <v>2380</v>
      </c>
      <c r="G768">
        <v>2</v>
      </c>
      <c r="H768" t="s">
        <v>2380</v>
      </c>
    </row>
    <row r="769" spans="1:8" x14ac:dyDescent="0.35">
      <c r="A769" t="s">
        <v>1603</v>
      </c>
      <c r="B769">
        <v>31.16</v>
      </c>
      <c r="C769">
        <v>7.49</v>
      </c>
      <c r="D769" t="s">
        <v>2382</v>
      </c>
      <c r="E769" t="s">
        <v>2380</v>
      </c>
      <c r="F769" t="s">
        <v>2380</v>
      </c>
      <c r="G769">
        <v>2</v>
      </c>
      <c r="H769" t="s">
        <v>2380</v>
      </c>
    </row>
    <row r="770" spans="1:8" x14ac:dyDescent="0.35">
      <c r="A770" t="s">
        <v>1602</v>
      </c>
      <c r="B770">
        <v>54.59</v>
      </c>
      <c r="C770">
        <v>4.2699999999999996</v>
      </c>
      <c r="D770" t="s">
        <v>2380</v>
      </c>
      <c r="E770" t="s">
        <v>2380</v>
      </c>
      <c r="F770" t="s">
        <v>2380</v>
      </c>
      <c r="G770" t="s">
        <v>2381</v>
      </c>
      <c r="H770" t="s">
        <v>2380</v>
      </c>
    </row>
    <row r="771" spans="1:8" x14ac:dyDescent="0.35">
      <c r="A771" t="s">
        <v>1601</v>
      </c>
      <c r="B771">
        <v>21.09</v>
      </c>
      <c r="C771">
        <v>9.2200000000000006</v>
      </c>
      <c r="D771" t="s">
        <v>2382</v>
      </c>
      <c r="E771" t="s">
        <v>2380</v>
      </c>
      <c r="F771" t="s">
        <v>2380</v>
      </c>
      <c r="G771">
        <v>2</v>
      </c>
      <c r="H771" t="s">
        <v>2380</v>
      </c>
    </row>
    <row r="772" spans="1:8" x14ac:dyDescent="0.35">
      <c r="A772" t="s">
        <v>1600</v>
      </c>
      <c r="B772">
        <v>52.41</v>
      </c>
      <c r="C772">
        <v>5.99</v>
      </c>
      <c r="D772" t="s">
        <v>2380</v>
      </c>
      <c r="E772" t="s">
        <v>2380</v>
      </c>
      <c r="F772" t="s">
        <v>2380</v>
      </c>
      <c r="G772">
        <v>1</v>
      </c>
      <c r="H772" t="s">
        <v>2380</v>
      </c>
    </row>
    <row r="773" spans="1:8" x14ac:dyDescent="0.35">
      <c r="A773" t="s">
        <v>1599</v>
      </c>
      <c r="B773">
        <v>41.47</v>
      </c>
      <c r="C773">
        <v>5.86</v>
      </c>
      <c r="D773" t="s">
        <v>2382</v>
      </c>
      <c r="E773" t="s">
        <v>2380</v>
      </c>
      <c r="F773" t="s">
        <v>2380</v>
      </c>
      <c r="G773">
        <v>2</v>
      </c>
      <c r="H773" t="s">
        <v>2380</v>
      </c>
    </row>
    <row r="774" spans="1:8" x14ac:dyDescent="0.35">
      <c r="A774" t="s">
        <v>1598</v>
      </c>
      <c r="B774">
        <v>33.1</v>
      </c>
      <c r="C774">
        <v>5.19</v>
      </c>
      <c r="D774" t="s">
        <v>2382</v>
      </c>
      <c r="E774" t="s">
        <v>2380</v>
      </c>
      <c r="F774" t="s">
        <v>2380</v>
      </c>
      <c r="G774">
        <v>2</v>
      </c>
      <c r="H774" t="s">
        <v>2380</v>
      </c>
    </row>
    <row r="775" spans="1:8" x14ac:dyDescent="0.35">
      <c r="A775" t="s">
        <v>1597</v>
      </c>
      <c r="B775">
        <v>30.8</v>
      </c>
      <c r="C775">
        <v>4.37</v>
      </c>
      <c r="D775" t="s">
        <v>2382</v>
      </c>
      <c r="E775" t="s">
        <v>2380</v>
      </c>
      <c r="F775" t="s">
        <v>2380</v>
      </c>
      <c r="G775">
        <v>2</v>
      </c>
      <c r="H775" t="s">
        <v>2380</v>
      </c>
    </row>
    <row r="776" spans="1:8" x14ac:dyDescent="0.35">
      <c r="A776" t="s">
        <v>1596</v>
      </c>
      <c r="B776">
        <v>42.06</v>
      </c>
      <c r="C776">
        <v>5.32</v>
      </c>
      <c r="D776" t="s">
        <v>2380</v>
      </c>
      <c r="E776" t="s">
        <v>2380</v>
      </c>
      <c r="F776" t="s">
        <v>2380</v>
      </c>
      <c r="G776">
        <v>1</v>
      </c>
      <c r="H776" t="s">
        <v>2380</v>
      </c>
    </row>
    <row r="777" spans="1:8" x14ac:dyDescent="0.35">
      <c r="A777" t="s">
        <v>1595</v>
      </c>
      <c r="B777">
        <v>39.270000000000003</v>
      </c>
      <c r="C777">
        <v>5.64</v>
      </c>
      <c r="D777" t="s">
        <v>2380</v>
      </c>
      <c r="E777" t="s">
        <v>2380</v>
      </c>
      <c r="F777" t="s">
        <v>2383</v>
      </c>
      <c r="G777">
        <v>1</v>
      </c>
      <c r="H777" t="s">
        <v>2380</v>
      </c>
    </row>
    <row r="778" spans="1:8" x14ac:dyDescent="0.35">
      <c r="A778" t="s">
        <v>1594</v>
      </c>
      <c r="B778">
        <v>30.71</v>
      </c>
      <c r="C778">
        <v>5.59</v>
      </c>
      <c r="D778" t="s">
        <v>2382</v>
      </c>
      <c r="E778" t="s">
        <v>2380</v>
      </c>
      <c r="F778" t="s">
        <v>2380</v>
      </c>
      <c r="G778">
        <v>1</v>
      </c>
      <c r="H778" t="s">
        <v>2380</v>
      </c>
    </row>
    <row r="779" spans="1:8" x14ac:dyDescent="0.35">
      <c r="A779" t="s">
        <v>1593</v>
      </c>
      <c r="B779">
        <v>47.19</v>
      </c>
      <c r="C779">
        <v>5.29</v>
      </c>
      <c r="D779" t="s">
        <v>2380</v>
      </c>
      <c r="E779" t="s">
        <v>2380</v>
      </c>
      <c r="F779" t="s">
        <v>2380</v>
      </c>
      <c r="G779" t="s">
        <v>2381</v>
      </c>
      <c r="H779" t="s">
        <v>2380</v>
      </c>
    </row>
    <row r="780" spans="1:8" x14ac:dyDescent="0.35">
      <c r="A780" t="s">
        <v>1592</v>
      </c>
      <c r="B780">
        <v>30.02</v>
      </c>
      <c r="C780">
        <v>6.65</v>
      </c>
      <c r="D780" t="s">
        <v>2380</v>
      </c>
      <c r="E780" t="s">
        <v>2380</v>
      </c>
      <c r="F780" t="s">
        <v>2380</v>
      </c>
      <c r="G780" t="s">
        <v>2381</v>
      </c>
      <c r="H780" t="s">
        <v>2380</v>
      </c>
    </row>
    <row r="781" spans="1:8" x14ac:dyDescent="0.35">
      <c r="A781" t="s">
        <v>1591</v>
      </c>
      <c r="B781">
        <v>37.909999999999997</v>
      </c>
      <c r="C781">
        <v>5.68</v>
      </c>
      <c r="D781" t="s">
        <v>2382</v>
      </c>
      <c r="E781" t="s">
        <v>2380</v>
      </c>
      <c r="F781" t="s">
        <v>2380</v>
      </c>
      <c r="G781" t="s">
        <v>2381</v>
      </c>
      <c r="H781" t="s">
        <v>2380</v>
      </c>
    </row>
    <row r="782" spans="1:8" x14ac:dyDescent="0.35">
      <c r="A782" t="s">
        <v>1590</v>
      </c>
      <c r="B782">
        <v>54.61</v>
      </c>
      <c r="C782">
        <v>4.49</v>
      </c>
      <c r="D782" t="s">
        <v>2380</v>
      </c>
      <c r="E782" t="s">
        <v>2380</v>
      </c>
      <c r="F782" t="s">
        <v>2380</v>
      </c>
      <c r="G782" t="s">
        <v>2381</v>
      </c>
      <c r="H782" t="s">
        <v>2380</v>
      </c>
    </row>
    <row r="783" spans="1:8" x14ac:dyDescent="0.35">
      <c r="A783" t="s">
        <v>1589</v>
      </c>
      <c r="B783">
        <v>36.005000000000003</v>
      </c>
      <c r="C783">
        <v>6.9</v>
      </c>
      <c r="D783" t="s">
        <v>2380</v>
      </c>
      <c r="E783" t="s">
        <v>2380</v>
      </c>
      <c r="F783" t="s">
        <v>2380</v>
      </c>
      <c r="G783" t="s">
        <v>2381</v>
      </c>
      <c r="H783" t="s">
        <v>2380</v>
      </c>
    </row>
    <row r="784" spans="1:8" x14ac:dyDescent="0.35">
      <c r="A784" t="s">
        <v>1588</v>
      </c>
      <c r="B784">
        <v>28.7</v>
      </c>
      <c r="C784">
        <v>11.52</v>
      </c>
      <c r="D784" t="s">
        <v>2380</v>
      </c>
      <c r="E784" t="s">
        <v>2380</v>
      </c>
      <c r="F784" t="s">
        <v>2380</v>
      </c>
      <c r="G784" t="s">
        <v>2381</v>
      </c>
      <c r="H784" t="s">
        <v>2380</v>
      </c>
    </row>
    <row r="785" spans="1:8" x14ac:dyDescent="0.35">
      <c r="A785" t="s">
        <v>1587</v>
      </c>
      <c r="B785">
        <v>34.295000000000002</v>
      </c>
      <c r="C785">
        <v>11.24</v>
      </c>
      <c r="D785" t="s">
        <v>2380</v>
      </c>
      <c r="E785" t="s">
        <v>2380</v>
      </c>
      <c r="F785" t="s">
        <v>2380</v>
      </c>
      <c r="G785" t="s">
        <v>2381</v>
      </c>
      <c r="H785" t="s">
        <v>2380</v>
      </c>
    </row>
    <row r="786" spans="1:8" x14ac:dyDescent="0.35">
      <c r="A786" t="s">
        <v>1586</v>
      </c>
      <c r="B786">
        <v>27.55</v>
      </c>
      <c r="C786">
        <v>10.98</v>
      </c>
      <c r="D786" t="s">
        <v>2380</v>
      </c>
      <c r="E786" t="s">
        <v>2380</v>
      </c>
      <c r="F786" t="s">
        <v>2380</v>
      </c>
      <c r="G786" t="s">
        <v>2381</v>
      </c>
      <c r="H786" t="s">
        <v>2380</v>
      </c>
    </row>
    <row r="787" spans="1:8" x14ac:dyDescent="0.35">
      <c r="A787" t="s">
        <v>1585</v>
      </c>
      <c r="B787">
        <v>40.700000000000003</v>
      </c>
      <c r="C787">
        <v>5.42</v>
      </c>
      <c r="D787" t="s">
        <v>2380</v>
      </c>
      <c r="E787" t="s">
        <v>2380</v>
      </c>
      <c r="F787" t="s">
        <v>2380</v>
      </c>
      <c r="G787" t="s">
        <v>2381</v>
      </c>
      <c r="H787" t="s">
        <v>2380</v>
      </c>
    </row>
    <row r="788" spans="1:8" x14ac:dyDescent="0.35">
      <c r="A788" t="s">
        <v>1584</v>
      </c>
      <c r="B788">
        <v>18.335000000000001</v>
      </c>
      <c r="C788">
        <v>10.97</v>
      </c>
      <c r="D788" t="s">
        <v>2380</v>
      </c>
      <c r="E788" t="s">
        <v>2380</v>
      </c>
      <c r="F788" t="s">
        <v>2380</v>
      </c>
      <c r="G788" t="s">
        <v>2381</v>
      </c>
      <c r="H788" t="s">
        <v>2380</v>
      </c>
    </row>
    <row r="789" spans="1:8" x14ac:dyDescent="0.35">
      <c r="A789" t="s">
        <v>1583</v>
      </c>
      <c r="B789">
        <v>33.914999999999999</v>
      </c>
      <c r="C789">
        <v>9.56</v>
      </c>
      <c r="D789" t="s">
        <v>2382</v>
      </c>
      <c r="E789" t="s">
        <v>2380</v>
      </c>
      <c r="F789" t="s">
        <v>2380</v>
      </c>
      <c r="G789">
        <v>2</v>
      </c>
      <c r="H789" t="s">
        <v>2380</v>
      </c>
    </row>
    <row r="790" spans="1:8" x14ac:dyDescent="0.35">
      <c r="A790" t="s">
        <v>1582</v>
      </c>
      <c r="B790">
        <v>33.534999999999997</v>
      </c>
      <c r="C790">
        <v>9.4</v>
      </c>
      <c r="D790" t="s">
        <v>2382</v>
      </c>
      <c r="E790" t="s">
        <v>2380</v>
      </c>
      <c r="F790" t="s">
        <v>2380</v>
      </c>
      <c r="G790">
        <v>2</v>
      </c>
      <c r="H790" t="s">
        <v>2380</v>
      </c>
    </row>
    <row r="791" spans="1:8" x14ac:dyDescent="0.35">
      <c r="A791" t="s">
        <v>1581</v>
      </c>
      <c r="B791">
        <v>23.655000000000001</v>
      </c>
      <c r="C791">
        <v>8.48</v>
      </c>
      <c r="D791" t="s">
        <v>2382</v>
      </c>
      <c r="E791" t="s">
        <v>2380</v>
      </c>
      <c r="F791" t="s">
        <v>2380</v>
      </c>
      <c r="G791">
        <v>2</v>
      </c>
      <c r="H791" t="s">
        <v>2380</v>
      </c>
    </row>
    <row r="792" spans="1:8" x14ac:dyDescent="0.35">
      <c r="A792" t="s">
        <v>1580</v>
      </c>
      <c r="B792">
        <v>28</v>
      </c>
      <c r="C792">
        <v>5.57</v>
      </c>
      <c r="D792" t="s">
        <v>2380</v>
      </c>
      <c r="E792" t="s">
        <v>2380</v>
      </c>
      <c r="F792" t="s">
        <v>2380</v>
      </c>
      <c r="G792" t="s">
        <v>2381</v>
      </c>
      <c r="H792" t="s">
        <v>2380</v>
      </c>
    </row>
    <row r="793" spans="1:8" x14ac:dyDescent="0.35">
      <c r="A793" t="s">
        <v>1579</v>
      </c>
      <c r="B793">
        <v>30.23</v>
      </c>
      <c r="C793">
        <v>6.94</v>
      </c>
      <c r="D793" t="s">
        <v>2382</v>
      </c>
      <c r="E793" t="s">
        <v>2380</v>
      </c>
      <c r="F793" t="s">
        <v>2383</v>
      </c>
      <c r="G793">
        <v>1</v>
      </c>
      <c r="H793" t="s">
        <v>2380</v>
      </c>
    </row>
    <row r="794" spans="1:8" x14ac:dyDescent="0.35">
      <c r="A794" t="s">
        <v>1578</v>
      </c>
      <c r="B794">
        <v>51.14</v>
      </c>
      <c r="C794">
        <v>4.05</v>
      </c>
      <c r="D794" t="s">
        <v>2380</v>
      </c>
      <c r="E794" t="s">
        <v>2380</v>
      </c>
      <c r="F794" t="s">
        <v>2380</v>
      </c>
      <c r="G794">
        <v>1</v>
      </c>
      <c r="H794" t="s">
        <v>2380</v>
      </c>
    </row>
    <row r="795" spans="1:8" x14ac:dyDescent="0.35">
      <c r="A795" t="s">
        <v>1577</v>
      </c>
      <c r="B795">
        <v>24.32</v>
      </c>
      <c r="C795">
        <v>10.220000000000001</v>
      </c>
      <c r="D795" t="s">
        <v>2380</v>
      </c>
      <c r="E795" t="s">
        <v>2380</v>
      </c>
      <c r="F795" t="s">
        <v>2380</v>
      </c>
      <c r="G795" t="s">
        <v>2381</v>
      </c>
      <c r="H795" t="s">
        <v>2380</v>
      </c>
    </row>
    <row r="796" spans="1:8" x14ac:dyDescent="0.35">
      <c r="A796" t="s">
        <v>1576</v>
      </c>
      <c r="B796">
        <v>38.06</v>
      </c>
      <c r="C796">
        <v>9.24</v>
      </c>
      <c r="D796" t="s">
        <v>2380</v>
      </c>
      <c r="E796" t="s">
        <v>2380</v>
      </c>
      <c r="F796" t="s">
        <v>2380</v>
      </c>
      <c r="G796" t="s">
        <v>2381</v>
      </c>
      <c r="H796" t="s">
        <v>2380</v>
      </c>
    </row>
    <row r="797" spans="1:8" x14ac:dyDescent="0.35">
      <c r="A797" t="s">
        <v>1575</v>
      </c>
      <c r="B797">
        <v>37.700000000000003</v>
      </c>
      <c r="C797">
        <v>8.6</v>
      </c>
      <c r="D797" t="s">
        <v>2380</v>
      </c>
      <c r="E797" t="s">
        <v>2380</v>
      </c>
      <c r="F797" t="s">
        <v>2380</v>
      </c>
      <c r="G797" t="s">
        <v>2381</v>
      </c>
      <c r="H797" t="s">
        <v>2380</v>
      </c>
    </row>
    <row r="798" spans="1:8" x14ac:dyDescent="0.35">
      <c r="A798" t="s">
        <v>1574</v>
      </c>
      <c r="B798">
        <v>44</v>
      </c>
      <c r="C798">
        <v>9.32</v>
      </c>
      <c r="D798" t="s">
        <v>2382</v>
      </c>
      <c r="E798" t="s">
        <v>2380</v>
      </c>
      <c r="F798" t="s">
        <v>2380</v>
      </c>
      <c r="G798">
        <v>2</v>
      </c>
      <c r="H798" t="s">
        <v>2380</v>
      </c>
    </row>
    <row r="799" spans="1:8" x14ac:dyDescent="0.35">
      <c r="A799" t="s">
        <v>1573</v>
      </c>
      <c r="B799">
        <v>41.45</v>
      </c>
      <c r="C799">
        <v>6.12</v>
      </c>
      <c r="D799" t="s">
        <v>2382</v>
      </c>
      <c r="E799" t="s">
        <v>2380</v>
      </c>
      <c r="F799" t="s">
        <v>2380</v>
      </c>
      <c r="G799" t="s">
        <v>2381</v>
      </c>
      <c r="H799" t="s">
        <v>2380</v>
      </c>
    </row>
    <row r="800" spans="1:8" x14ac:dyDescent="0.35">
      <c r="A800" t="s">
        <v>1572</v>
      </c>
      <c r="B800">
        <v>25.364999999999998</v>
      </c>
      <c r="C800">
        <v>9.19</v>
      </c>
      <c r="D800" t="s">
        <v>2382</v>
      </c>
      <c r="E800" t="s">
        <v>2380</v>
      </c>
      <c r="F800" t="s">
        <v>2380</v>
      </c>
      <c r="G800" t="s">
        <v>2381</v>
      </c>
      <c r="H800" t="s">
        <v>2380</v>
      </c>
    </row>
    <row r="801" spans="1:8" x14ac:dyDescent="0.35">
      <c r="A801" t="s">
        <v>1571</v>
      </c>
      <c r="B801">
        <v>34.56</v>
      </c>
      <c r="C801">
        <v>5.84</v>
      </c>
      <c r="D801" t="s">
        <v>2382</v>
      </c>
      <c r="E801" t="s">
        <v>2380</v>
      </c>
      <c r="F801" t="s">
        <v>2383</v>
      </c>
      <c r="G801">
        <v>1</v>
      </c>
      <c r="H801" t="s">
        <v>2380</v>
      </c>
    </row>
    <row r="802" spans="1:8" x14ac:dyDescent="0.35">
      <c r="A802" t="s">
        <v>1570</v>
      </c>
      <c r="B802">
        <v>28.2</v>
      </c>
      <c r="C802">
        <v>7.19</v>
      </c>
      <c r="D802" t="s">
        <v>2382</v>
      </c>
      <c r="E802" t="s">
        <v>2380</v>
      </c>
      <c r="F802" t="s">
        <v>2380</v>
      </c>
      <c r="G802">
        <v>2</v>
      </c>
      <c r="H802" t="s">
        <v>2380</v>
      </c>
    </row>
    <row r="803" spans="1:8" x14ac:dyDescent="0.35">
      <c r="A803" t="s">
        <v>1569</v>
      </c>
      <c r="B803">
        <v>30.43</v>
      </c>
      <c r="C803">
        <v>9.39</v>
      </c>
      <c r="D803" t="s">
        <v>2380</v>
      </c>
      <c r="E803" t="s">
        <v>2380</v>
      </c>
      <c r="F803" t="s">
        <v>2380</v>
      </c>
      <c r="G803" t="s">
        <v>2381</v>
      </c>
      <c r="H803" t="s">
        <v>2380</v>
      </c>
    </row>
    <row r="804" spans="1:8" x14ac:dyDescent="0.35">
      <c r="A804" t="s">
        <v>1568</v>
      </c>
      <c r="B804">
        <v>32.395000000000003</v>
      </c>
      <c r="C804">
        <v>4.2699999999999996</v>
      </c>
      <c r="D804" t="s">
        <v>2382</v>
      </c>
      <c r="E804" t="s">
        <v>2380</v>
      </c>
      <c r="F804" t="s">
        <v>2380</v>
      </c>
      <c r="G804">
        <v>1</v>
      </c>
      <c r="H804" t="s">
        <v>2380</v>
      </c>
    </row>
    <row r="805" spans="1:8" x14ac:dyDescent="0.35">
      <c r="A805" t="s">
        <v>1567</v>
      </c>
      <c r="B805">
        <v>24.035</v>
      </c>
      <c r="C805">
        <v>11.71</v>
      </c>
      <c r="D805" t="s">
        <v>2380</v>
      </c>
      <c r="E805" t="s">
        <v>2380</v>
      </c>
      <c r="F805" t="s">
        <v>2380</v>
      </c>
      <c r="G805" t="s">
        <v>2381</v>
      </c>
      <c r="H805" t="s">
        <v>2380</v>
      </c>
    </row>
    <row r="806" spans="1:8" x14ac:dyDescent="0.35">
      <c r="A806" t="s">
        <v>1566</v>
      </c>
      <c r="B806">
        <v>37.119999999999997</v>
      </c>
      <c r="C806">
        <v>5.29</v>
      </c>
      <c r="D806" t="s">
        <v>2380</v>
      </c>
      <c r="E806" t="s">
        <v>2380</v>
      </c>
      <c r="F806" t="s">
        <v>2380</v>
      </c>
      <c r="G806">
        <v>2</v>
      </c>
      <c r="H806" t="s">
        <v>2380</v>
      </c>
    </row>
    <row r="807" spans="1:8" x14ac:dyDescent="0.35">
      <c r="A807" t="s">
        <v>1565</v>
      </c>
      <c r="B807">
        <v>34.840000000000003</v>
      </c>
      <c r="C807">
        <v>6</v>
      </c>
      <c r="D807" t="s">
        <v>2382</v>
      </c>
      <c r="E807" t="s">
        <v>2380</v>
      </c>
      <c r="F807" t="s">
        <v>2383</v>
      </c>
      <c r="G807">
        <v>1</v>
      </c>
      <c r="H807" t="s">
        <v>2380</v>
      </c>
    </row>
    <row r="808" spans="1:8" x14ac:dyDescent="0.35">
      <c r="A808" t="s">
        <v>1564</v>
      </c>
      <c r="B808">
        <v>29.53</v>
      </c>
      <c r="C808">
        <v>10.64</v>
      </c>
      <c r="D808" t="s">
        <v>2380</v>
      </c>
      <c r="E808" t="s">
        <v>2380</v>
      </c>
      <c r="F808" t="s">
        <v>2380</v>
      </c>
      <c r="G808" t="s">
        <v>2381</v>
      </c>
      <c r="H808" t="s">
        <v>2380</v>
      </c>
    </row>
    <row r="809" spans="1:8" x14ac:dyDescent="0.35">
      <c r="A809" t="s">
        <v>1563</v>
      </c>
      <c r="B809">
        <v>42.51</v>
      </c>
      <c r="C809">
        <v>8.2100000000000009</v>
      </c>
      <c r="D809" t="s">
        <v>2382</v>
      </c>
      <c r="E809" t="s">
        <v>2380</v>
      </c>
      <c r="F809" t="s">
        <v>2380</v>
      </c>
      <c r="G809" t="s">
        <v>2381</v>
      </c>
      <c r="H809" t="s">
        <v>2380</v>
      </c>
    </row>
    <row r="810" spans="1:8" x14ac:dyDescent="0.35">
      <c r="A810" t="s">
        <v>1562</v>
      </c>
      <c r="B810">
        <v>38.14</v>
      </c>
      <c r="C810">
        <v>5.58</v>
      </c>
      <c r="D810" t="s">
        <v>2380</v>
      </c>
      <c r="E810" t="s">
        <v>2380</v>
      </c>
      <c r="F810" t="s">
        <v>2383</v>
      </c>
      <c r="G810">
        <v>1</v>
      </c>
      <c r="H810" t="s">
        <v>2380</v>
      </c>
    </row>
    <row r="811" spans="1:8" x14ac:dyDescent="0.35">
      <c r="A811" t="s">
        <v>1561</v>
      </c>
      <c r="B811">
        <v>39.93</v>
      </c>
      <c r="C811">
        <v>8.75</v>
      </c>
      <c r="D811" t="s">
        <v>2380</v>
      </c>
      <c r="E811" t="s">
        <v>2380</v>
      </c>
      <c r="F811" t="s">
        <v>2380</v>
      </c>
      <c r="G811" t="s">
        <v>2381</v>
      </c>
      <c r="H811" t="s">
        <v>2380</v>
      </c>
    </row>
    <row r="812" spans="1:8" x14ac:dyDescent="0.35">
      <c r="A812" t="s">
        <v>1560</v>
      </c>
      <c r="B812">
        <v>38.83</v>
      </c>
      <c r="C812">
        <v>11.86</v>
      </c>
      <c r="D812" t="s">
        <v>2380</v>
      </c>
      <c r="E812" t="s">
        <v>2380</v>
      </c>
      <c r="F812" t="s">
        <v>2380</v>
      </c>
      <c r="G812" t="s">
        <v>2381</v>
      </c>
      <c r="H812" t="s">
        <v>2380</v>
      </c>
    </row>
    <row r="813" spans="1:8" x14ac:dyDescent="0.35">
      <c r="A813" t="s">
        <v>1559</v>
      </c>
      <c r="B813">
        <v>37.4</v>
      </c>
      <c r="C813">
        <v>11.46</v>
      </c>
      <c r="D813" t="s">
        <v>2380</v>
      </c>
      <c r="E813" t="s">
        <v>2380</v>
      </c>
      <c r="F813" t="s">
        <v>2380</v>
      </c>
      <c r="G813" t="s">
        <v>2381</v>
      </c>
      <c r="H813" t="s">
        <v>2380</v>
      </c>
    </row>
    <row r="814" spans="1:8" x14ac:dyDescent="0.35">
      <c r="A814" t="s">
        <v>1558</v>
      </c>
      <c r="B814">
        <v>21.4</v>
      </c>
      <c r="C814">
        <v>9.0299999999999994</v>
      </c>
      <c r="D814" t="s">
        <v>2380</v>
      </c>
      <c r="E814" t="s">
        <v>2380</v>
      </c>
      <c r="F814" t="s">
        <v>2380</v>
      </c>
      <c r="G814" t="s">
        <v>2381</v>
      </c>
      <c r="H814" t="s">
        <v>2380</v>
      </c>
    </row>
    <row r="815" spans="1:8" x14ac:dyDescent="0.35">
      <c r="A815" t="s">
        <v>1557</v>
      </c>
      <c r="B815">
        <v>38.380000000000003</v>
      </c>
      <c r="C815">
        <v>8.26</v>
      </c>
      <c r="D815" t="s">
        <v>2382</v>
      </c>
      <c r="E815" t="s">
        <v>2380</v>
      </c>
      <c r="F815" t="s">
        <v>2380</v>
      </c>
      <c r="G815">
        <v>2</v>
      </c>
      <c r="H815" t="s">
        <v>2380</v>
      </c>
    </row>
    <row r="816" spans="1:8" x14ac:dyDescent="0.35">
      <c r="A816" t="s">
        <v>1556</v>
      </c>
      <c r="B816">
        <v>33.659999999999997</v>
      </c>
      <c r="C816">
        <v>5.42</v>
      </c>
      <c r="D816" t="s">
        <v>2382</v>
      </c>
      <c r="E816" t="s">
        <v>2380</v>
      </c>
      <c r="F816" t="s">
        <v>2380</v>
      </c>
      <c r="G816">
        <v>2</v>
      </c>
      <c r="H816" t="s">
        <v>2380</v>
      </c>
    </row>
    <row r="817" spans="1:8" x14ac:dyDescent="0.35">
      <c r="A817" t="s">
        <v>1555</v>
      </c>
      <c r="B817">
        <v>31.79</v>
      </c>
      <c r="C817">
        <v>11.33</v>
      </c>
      <c r="D817" t="s">
        <v>2382</v>
      </c>
      <c r="E817" t="s">
        <v>2380</v>
      </c>
      <c r="F817" t="s">
        <v>2383</v>
      </c>
      <c r="G817">
        <v>1</v>
      </c>
      <c r="H817" t="s">
        <v>2380</v>
      </c>
    </row>
    <row r="818" spans="1:8" x14ac:dyDescent="0.35">
      <c r="A818" t="s">
        <v>1554</v>
      </c>
      <c r="B818">
        <v>29.7</v>
      </c>
      <c r="C818">
        <v>7.69</v>
      </c>
      <c r="D818" t="s">
        <v>2382</v>
      </c>
      <c r="E818" t="s">
        <v>2380</v>
      </c>
      <c r="F818" t="s">
        <v>2383</v>
      </c>
      <c r="G818">
        <v>1</v>
      </c>
      <c r="H818" t="s">
        <v>2380</v>
      </c>
    </row>
    <row r="819" spans="1:8" x14ac:dyDescent="0.35">
      <c r="A819" t="s">
        <v>1553</v>
      </c>
      <c r="B819">
        <v>25.46</v>
      </c>
      <c r="C819">
        <v>8.77</v>
      </c>
      <c r="D819" t="s">
        <v>2382</v>
      </c>
      <c r="E819" t="s">
        <v>2380</v>
      </c>
      <c r="F819" t="s">
        <v>2383</v>
      </c>
      <c r="G819">
        <v>1</v>
      </c>
      <c r="H819" t="s">
        <v>2380</v>
      </c>
    </row>
    <row r="820" spans="1:8" x14ac:dyDescent="0.35">
      <c r="A820" t="s">
        <v>1552</v>
      </c>
      <c r="B820">
        <v>39.14</v>
      </c>
      <c r="C820">
        <v>4.91</v>
      </c>
      <c r="D820" t="s">
        <v>2380</v>
      </c>
      <c r="E820" t="s">
        <v>2382</v>
      </c>
      <c r="F820" t="s">
        <v>2380</v>
      </c>
      <c r="G820">
        <v>1</v>
      </c>
      <c r="H820" t="s">
        <v>2380</v>
      </c>
    </row>
    <row r="821" spans="1:8" x14ac:dyDescent="0.35">
      <c r="A821" t="s">
        <v>1551</v>
      </c>
      <c r="B821">
        <v>41.2</v>
      </c>
      <c r="C821">
        <v>4.95</v>
      </c>
      <c r="D821" t="s">
        <v>2380</v>
      </c>
      <c r="E821" t="s">
        <v>2380</v>
      </c>
      <c r="F821" t="s">
        <v>2380</v>
      </c>
      <c r="G821">
        <v>1</v>
      </c>
      <c r="H821" t="s">
        <v>2380</v>
      </c>
    </row>
    <row r="822" spans="1:8" x14ac:dyDescent="0.35">
      <c r="A822" t="s">
        <v>1550</v>
      </c>
      <c r="B822">
        <v>28.81</v>
      </c>
      <c r="C822">
        <v>10.8</v>
      </c>
      <c r="D822" t="s">
        <v>2382</v>
      </c>
      <c r="E822" t="s">
        <v>2380</v>
      </c>
      <c r="F822" t="s">
        <v>2383</v>
      </c>
      <c r="G822">
        <v>1</v>
      </c>
      <c r="H822" t="s">
        <v>2380</v>
      </c>
    </row>
    <row r="823" spans="1:8" x14ac:dyDescent="0.35">
      <c r="A823" t="s">
        <v>1549</v>
      </c>
      <c r="B823">
        <v>37.409999999999997</v>
      </c>
      <c r="C823">
        <v>7.21</v>
      </c>
      <c r="D823" t="s">
        <v>2380</v>
      </c>
      <c r="E823" t="s">
        <v>2380</v>
      </c>
      <c r="F823" t="s">
        <v>2380</v>
      </c>
      <c r="G823">
        <v>2</v>
      </c>
      <c r="H823" t="s">
        <v>2380</v>
      </c>
    </row>
    <row r="824" spans="1:8" x14ac:dyDescent="0.35">
      <c r="A824" t="s">
        <v>1548</v>
      </c>
      <c r="B824">
        <v>52.54</v>
      </c>
      <c r="C824">
        <v>5.12</v>
      </c>
      <c r="D824" t="s">
        <v>2380</v>
      </c>
      <c r="E824" t="s">
        <v>2380</v>
      </c>
      <c r="F824" t="s">
        <v>2383</v>
      </c>
      <c r="G824">
        <v>1</v>
      </c>
      <c r="H824" t="s">
        <v>2380</v>
      </c>
    </row>
    <row r="825" spans="1:8" x14ac:dyDescent="0.35">
      <c r="A825" t="s">
        <v>1547</v>
      </c>
      <c r="B825">
        <v>17.29</v>
      </c>
      <c r="C825">
        <v>4.62</v>
      </c>
      <c r="D825" t="s">
        <v>2380</v>
      </c>
      <c r="E825" t="s">
        <v>2382</v>
      </c>
      <c r="F825" t="s">
        <v>2380</v>
      </c>
      <c r="G825">
        <v>1</v>
      </c>
      <c r="H825" t="s">
        <v>2382</v>
      </c>
    </row>
    <row r="826" spans="1:8" x14ac:dyDescent="0.35">
      <c r="A826" t="s">
        <v>1546</v>
      </c>
      <c r="B826">
        <v>31.74</v>
      </c>
      <c r="C826">
        <v>7.68</v>
      </c>
      <c r="D826" t="s">
        <v>2382</v>
      </c>
      <c r="E826" t="s">
        <v>2380</v>
      </c>
      <c r="F826" t="s">
        <v>2380</v>
      </c>
      <c r="G826" t="s">
        <v>2381</v>
      </c>
      <c r="H826" t="s">
        <v>2380</v>
      </c>
    </row>
    <row r="827" spans="1:8" x14ac:dyDescent="0.35">
      <c r="A827" t="s">
        <v>1545</v>
      </c>
      <c r="B827">
        <v>26.504999999999999</v>
      </c>
      <c r="C827">
        <v>6.79</v>
      </c>
      <c r="D827" t="s">
        <v>2382</v>
      </c>
      <c r="E827" t="s">
        <v>2380</v>
      </c>
      <c r="F827" t="s">
        <v>2383</v>
      </c>
      <c r="G827">
        <v>1</v>
      </c>
      <c r="H827" t="s">
        <v>2380</v>
      </c>
    </row>
    <row r="828" spans="1:8" x14ac:dyDescent="0.35">
      <c r="A828" t="s">
        <v>1544</v>
      </c>
      <c r="B828">
        <v>36.479999999999997</v>
      </c>
      <c r="C828">
        <v>11.09</v>
      </c>
      <c r="D828" t="s">
        <v>2380</v>
      </c>
      <c r="E828" t="s">
        <v>2380</v>
      </c>
      <c r="F828" t="s">
        <v>2380</v>
      </c>
      <c r="G828" t="s">
        <v>2381</v>
      </c>
      <c r="H828" t="s">
        <v>2380</v>
      </c>
    </row>
    <row r="829" spans="1:8" x14ac:dyDescent="0.35">
      <c r="A829" t="s">
        <v>1543</v>
      </c>
      <c r="B829">
        <v>39.159999999999997</v>
      </c>
      <c r="C829">
        <v>5.24</v>
      </c>
      <c r="D829" t="s">
        <v>2382</v>
      </c>
      <c r="E829" t="s">
        <v>2380</v>
      </c>
      <c r="F829" t="s">
        <v>2383</v>
      </c>
      <c r="G829">
        <v>1</v>
      </c>
      <c r="H829" t="s">
        <v>2380</v>
      </c>
    </row>
    <row r="830" spans="1:8" x14ac:dyDescent="0.35">
      <c r="A830" t="s">
        <v>1542</v>
      </c>
      <c r="B830">
        <v>28.22</v>
      </c>
      <c r="C830">
        <v>7.51</v>
      </c>
      <c r="D830" t="s">
        <v>2382</v>
      </c>
      <c r="E830" t="s">
        <v>2380</v>
      </c>
      <c r="F830" t="s">
        <v>2383</v>
      </c>
      <c r="G830">
        <v>1</v>
      </c>
      <c r="H830" t="s">
        <v>2380</v>
      </c>
    </row>
    <row r="831" spans="1:8" x14ac:dyDescent="0.35">
      <c r="A831" t="s">
        <v>1541</v>
      </c>
      <c r="B831">
        <v>35</v>
      </c>
      <c r="C831">
        <v>4.13</v>
      </c>
      <c r="D831" t="s">
        <v>2380</v>
      </c>
      <c r="E831" t="s">
        <v>2380</v>
      </c>
      <c r="F831" t="s">
        <v>2380</v>
      </c>
      <c r="G831">
        <v>2</v>
      </c>
      <c r="H831" t="s">
        <v>2380</v>
      </c>
    </row>
    <row r="832" spans="1:8" x14ac:dyDescent="0.35">
      <c r="A832" t="s">
        <v>1540</v>
      </c>
      <c r="B832">
        <v>36.24</v>
      </c>
      <c r="C832">
        <v>8.3800000000000008</v>
      </c>
      <c r="D832" t="s">
        <v>2382</v>
      </c>
      <c r="E832" t="s">
        <v>2380</v>
      </c>
      <c r="F832" t="s">
        <v>2380</v>
      </c>
      <c r="G832">
        <v>1</v>
      </c>
      <c r="H832" t="s">
        <v>2380</v>
      </c>
    </row>
    <row r="833" spans="1:8" x14ac:dyDescent="0.35">
      <c r="A833" t="s">
        <v>1539</v>
      </c>
      <c r="B833">
        <v>36.954999999999998</v>
      </c>
      <c r="C833">
        <v>8.07</v>
      </c>
      <c r="D833" t="s">
        <v>2380</v>
      </c>
      <c r="E833" t="s">
        <v>2380</v>
      </c>
      <c r="F833" t="s">
        <v>2380</v>
      </c>
      <c r="G833" t="s">
        <v>2381</v>
      </c>
      <c r="H833" t="s">
        <v>2380</v>
      </c>
    </row>
    <row r="834" spans="1:8" x14ac:dyDescent="0.35">
      <c r="A834" t="s">
        <v>1538</v>
      </c>
      <c r="B834">
        <v>29.64</v>
      </c>
      <c r="C834">
        <v>8.9499999999999993</v>
      </c>
      <c r="D834" t="s">
        <v>2380</v>
      </c>
      <c r="E834" t="s">
        <v>2380</v>
      </c>
      <c r="F834" t="s">
        <v>2380</v>
      </c>
      <c r="G834" t="s">
        <v>2381</v>
      </c>
      <c r="H834" t="s">
        <v>2380</v>
      </c>
    </row>
    <row r="835" spans="1:8" x14ac:dyDescent="0.35">
      <c r="A835" t="s">
        <v>1537</v>
      </c>
      <c r="B835">
        <v>42.74</v>
      </c>
      <c r="C835">
        <v>6.31</v>
      </c>
      <c r="D835" t="s">
        <v>2382</v>
      </c>
      <c r="E835" t="s">
        <v>2380</v>
      </c>
      <c r="F835" t="s">
        <v>2380</v>
      </c>
      <c r="G835">
        <v>1</v>
      </c>
      <c r="H835" t="s">
        <v>2380</v>
      </c>
    </row>
    <row r="836" spans="1:8" x14ac:dyDescent="0.35">
      <c r="A836" t="s">
        <v>1536</v>
      </c>
      <c r="B836">
        <v>36.130000000000003</v>
      </c>
      <c r="C836">
        <v>7.19</v>
      </c>
      <c r="D836" t="s">
        <v>2382</v>
      </c>
      <c r="E836" t="s">
        <v>2380</v>
      </c>
      <c r="F836" t="s">
        <v>2380</v>
      </c>
      <c r="G836">
        <v>2</v>
      </c>
      <c r="H836" t="s">
        <v>2380</v>
      </c>
    </row>
    <row r="837" spans="1:8" x14ac:dyDescent="0.35">
      <c r="A837" t="s">
        <v>1535</v>
      </c>
      <c r="B837">
        <v>31.55</v>
      </c>
      <c r="C837">
        <v>6.11</v>
      </c>
      <c r="D837" t="s">
        <v>2382</v>
      </c>
      <c r="E837" t="s">
        <v>2380</v>
      </c>
      <c r="F837" t="s">
        <v>2380</v>
      </c>
      <c r="G837">
        <v>1</v>
      </c>
      <c r="H837" t="s">
        <v>2380</v>
      </c>
    </row>
    <row r="838" spans="1:8" x14ac:dyDescent="0.35">
      <c r="A838" t="s">
        <v>1534</v>
      </c>
      <c r="B838">
        <v>52.75</v>
      </c>
      <c r="C838">
        <v>6.02</v>
      </c>
      <c r="D838" t="s">
        <v>2380</v>
      </c>
      <c r="E838" t="s">
        <v>2380</v>
      </c>
      <c r="F838" t="s">
        <v>2380</v>
      </c>
      <c r="G838">
        <v>1</v>
      </c>
      <c r="H838" t="s">
        <v>2380</v>
      </c>
    </row>
    <row r="839" spans="1:8" x14ac:dyDescent="0.35">
      <c r="A839" t="s">
        <v>1533</v>
      </c>
      <c r="B839">
        <v>36.67</v>
      </c>
      <c r="C839">
        <v>11.86</v>
      </c>
      <c r="D839" t="s">
        <v>2380</v>
      </c>
      <c r="E839" t="s">
        <v>2380</v>
      </c>
      <c r="F839" t="s">
        <v>2380</v>
      </c>
      <c r="G839" t="s">
        <v>2381</v>
      </c>
      <c r="H839" t="s">
        <v>2380</v>
      </c>
    </row>
    <row r="840" spans="1:8" x14ac:dyDescent="0.35">
      <c r="A840" t="s">
        <v>1532</v>
      </c>
      <c r="B840">
        <v>38.06</v>
      </c>
      <c r="C840">
        <v>8.25</v>
      </c>
      <c r="D840" t="s">
        <v>2380</v>
      </c>
      <c r="E840" t="s">
        <v>2380</v>
      </c>
      <c r="F840" t="s">
        <v>2380</v>
      </c>
      <c r="G840" t="s">
        <v>2381</v>
      </c>
      <c r="H840" t="s">
        <v>2380</v>
      </c>
    </row>
    <row r="841" spans="1:8" x14ac:dyDescent="0.35">
      <c r="A841" t="s">
        <v>1531</v>
      </c>
      <c r="B841">
        <v>38</v>
      </c>
      <c r="C841">
        <v>8.1300000000000008</v>
      </c>
      <c r="D841" t="s">
        <v>2380</v>
      </c>
      <c r="E841" t="s">
        <v>2380</v>
      </c>
      <c r="F841" t="s">
        <v>2380</v>
      </c>
      <c r="G841" t="s">
        <v>2381</v>
      </c>
      <c r="H841" t="s">
        <v>2380</v>
      </c>
    </row>
    <row r="842" spans="1:8" x14ac:dyDescent="0.35">
      <c r="A842" t="s">
        <v>1530</v>
      </c>
      <c r="B842">
        <v>35.1</v>
      </c>
      <c r="C842">
        <v>10.1</v>
      </c>
      <c r="D842" t="s">
        <v>2380</v>
      </c>
      <c r="E842" t="s">
        <v>2380</v>
      </c>
      <c r="F842" t="s">
        <v>2380</v>
      </c>
      <c r="G842" t="s">
        <v>2381</v>
      </c>
      <c r="H842" t="s">
        <v>2380</v>
      </c>
    </row>
    <row r="843" spans="1:8" x14ac:dyDescent="0.35">
      <c r="A843" t="s">
        <v>1529</v>
      </c>
      <c r="B843">
        <v>33.82</v>
      </c>
      <c r="C843">
        <v>5.89</v>
      </c>
      <c r="D843" t="s">
        <v>2382</v>
      </c>
      <c r="E843" t="s">
        <v>2380</v>
      </c>
      <c r="F843" t="s">
        <v>2380</v>
      </c>
      <c r="G843">
        <v>2</v>
      </c>
      <c r="H843" t="s">
        <v>2380</v>
      </c>
    </row>
    <row r="844" spans="1:8" x14ac:dyDescent="0.35">
      <c r="A844" t="s">
        <v>1528</v>
      </c>
      <c r="B844">
        <v>37.43</v>
      </c>
      <c r="C844">
        <v>4.97</v>
      </c>
      <c r="D844" t="s">
        <v>2380</v>
      </c>
      <c r="E844" t="s">
        <v>2380</v>
      </c>
      <c r="F844" t="s">
        <v>2380</v>
      </c>
      <c r="G844">
        <v>2</v>
      </c>
      <c r="H844" t="s">
        <v>2380</v>
      </c>
    </row>
    <row r="845" spans="1:8" x14ac:dyDescent="0.35">
      <c r="A845" t="s">
        <v>1527</v>
      </c>
      <c r="B845">
        <v>30.5</v>
      </c>
      <c r="C845">
        <v>9.9</v>
      </c>
      <c r="D845" t="s">
        <v>2380</v>
      </c>
      <c r="E845" t="s">
        <v>2380</v>
      </c>
      <c r="F845" t="s">
        <v>2380</v>
      </c>
      <c r="G845" t="s">
        <v>2381</v>
      </c>
      <c r="H845" t="s">
        <v>2380</v>
      </c>
    </row>
    <row r="846" spans="1:8" x14ac:dyDescent="0.35">
      <c r="A846" t="s">
        <v>1526</v>
      </c>
      <c r="B846">
        <v>24.53</v>
      </c>
      <c r="C846">
        <v>9.0500000000000007</v>
      </c>
      <c r="D846" t="s">
        <v>2380</v>
      </c>
      <c r="E846" t="s">
        <v>2380</v>
      </c>
      <c r="F846" t="s">
        <v>2380</v>
      </c>
      <c r="G846" t="s">
        <v>2381</v>
      </c>
      <c r="H846" t="s">
        <v>2380</v>
      </c>
    </row>
    <row r="847" spans="1:8" x14ac:dyDescent="0.35">
      <c r="A847" t="s">
        <v>1525</v>
      </c>
      <c r="B847">
        <v>25.74</v>
      </c>
      <c r="C847">
        <v>10.93</v>
      </c>
      <c r="D847" t="s">
        <v>2380</v>
      </c>
      <c r="E847" t="s">
        <v>2380</v>
      </c>
      <c r="F847" t="s">
        <v>2380</v>
      </c>
      <c r="G847" t="s">
        <v>2381</v>
      </c>
      <c r="H847" t="s">
        <v>2380</v>
      </c>
    </row>
    <row r="848" spans="1:8" x14ac:dyDescent="0.35">
      <c r="A848" t="s">
        <v>1524</v>
      </c>
      <c r="B848">
        <v>34.08</v>
      </c>
      <c r="C848">
        <v>7.58</v>
      </c>
      <c r="D848" t="s">
        <v>2382</v>
      </c>
      <c r="E848" t="s">
        <v>2380</v>
      </c>
      <c r="F848" t="s">
        <v>2380</v>
      </c>
      <c r="G848">
        <v>2</v>
      </c>
      <c r="H848" t="s">
        <v>2380</v>
      </c>
    </row>
    <row r="849" spans="1:8" x14ac:dyDescent="0.35">
      <c r="A849" t="s">
        <v>1523</v>
      </c>
      <c r="B849">
        <v>31.35</v>
      </c>
      <c r="C849">
        <v>11</v>
      </c>
      <c r="D849" t="s">
        <v>2382</v>
      </c>
      <c r="E849" t="s">
        <v>2380</v>
      </c>
      <c r="F849" t="s">
        <v>2383</v>
      </c>
      <c r="G849">
        <v>1</v>
      </c>
      <c r="H849" t="s">
        <v>2380</v>
      </c>
    </row>
    <row r="850" spans="1:8" x14ac:dyDescent="0.35">
      <c r="A850" t="s">
        <v>1522</v>
      </c>
      <c r="B850">
        <v>26.79</v>
      </c>
      <c r="C850">
        <v>5.0599999999999996</v>
      </c>
      <c r="D850" t="s">
        <v>2380</v>
      </c>
      <c r="E850" t="s">
        <v>2380</v>
      </c>
      <c r="F850" t="s">
        <v>2380</v>
      </c>
      <c r="G850">
        <v>1</v>
      </c>
      <c r="H850" t="s">
        <v>2380</v>
      </c>
    </row>
    <row r="851" spans="1:8" x14ac:dyDescent="0.35">
      <c r="A851" t="s">
        <v>1521</v>
      </c>
      <c r="B851">
        <v>42.78</v>
      </c>
      <c r="C851">
        <v>6.11</v>
      </c>
      <c r="D851" t="s">
        <v>2382</v>
      </c>
      <c r="E851" t="s">
        <v>2380</v>
      </c>
      <c r="F851" t="s">
        <v>2380</v>
      </c>
      <c r="G851">
        <v>1</v>
      </c>
      <c r="H851" t="s">
        <v>2380</v>
      </c>
    </row>
    <row r="852" spans="1:8" x14ac:dyDescent="0.35">
      <c r="A852" t="s">
        <v>1520</v>
      </c>
      <c r="B852">
        <v>46.75</v>
      </c>
      <c r="C852">
        <v>6.66</v>
      </c>
      <c r="D852" t="s">
        <v>2382</v>
      </c>
      <c r="E852" t="s">
        <v>2380</v>
      </c>
      <c r="F852" t="s">
        <v>2380</v>
      </c>
      <c r="G852">
        <v>2</v>
      </c>
      <c r="H852" t="s">
        <v>2380</v>
      </c>
    </row>
    <row r="853" spans="1:8" x14ac:dyDescent="0.35">
      <c r="A853" t="s">
        <v>1519</v>
      </c>
      <c r="B853">
        <v>32.15</v>
      </c>
      <c r="C853">
        <v>4.0199999999999996</v>
      </c>
      <c r="D853" t="s">
        <v>2382</v>
      </c>
      <c r="E853" t="s">
        <v>2380</v>
      </c>
      <c r="F853" t="s">
        <v>2383</v>
      </c>
      <c r="G853">
        <v>1</v>
      </c>
      <c r="H853" t="s">
        <v>2380</v>
      </c>
    </row>
    <row r="854" spans="1:8" x14ac:dyDescent="0.35">
      <c r="A854" t="s">
        <v>1518</v>
      </c>
      <c r="B854">
        <v>43.4</v>
      </c>
      <c r="C854">
        <v>8.81</v>
      </c>
      <c r="D854" t="s">
        <v>2382</v>
      </c>
      <c r="E854" t="s">
        <v>2380</v>
      </c>
      <c r="F854" t="s">
        <v>2380</v>
      </c>
      <c r="G854">
        <v>2</v>
      </c>
      <c r="H854" t="s">
        <v>2380</v>
      </c>
    </row>
    <row r="855" spans="1:8" x14ac:dyDescent="0.35">
      <c r="A855" t="s">
        <v>1517</v>
      </c>
      <c r="B855">
        <v>31.57</v>
      </c>
      <c r="C855">
        <v>7.92</v>
      </c>
      <c r="D855" t="s">
        <v>2382</v>
      </c>
      <c r="E855" t="s">
        <v>2380</v>
      </c>
      <c r="F855" t="s">
        <v>2380</v>
      </c>
      <c r="G855">
        <v>2</v>
      </c>
      <c r="H855" t="s">
        <v>2380</v>
      </c>
    </row>
    <row r="856" spans="1:8" x14ac:dyDescent="0.35">
      <c r="A856" t="s">
        <v>1516</v>
      </c>
      <c r="B856">
        <v>24.32</v>
      </c>
      <c r="C856">
        <v>7.48</v>
      </c>
      <c r="D856" t="s">
        <v>2380</v>
      </c>
      <c r="E856" t="s">
        <v>2380</v>
      </c>
      <c r="F856" t="s">
        <v>2380</v>
      </c>
      <c r="G856" t="s">
        <v>2381</v>
      </c>
      <c r="H856" t="s">
        <v>2380</v>
      </c>
    </row>
    <row r="857" spans="1:8" x14ac:dyDescent="0.35">
      <c r="A857" t="s">
        <v>1515</v>
      </c>
      <c r="B857">
        <v>31.07</v>
      </c>
      <c r="C857">
        <v>4.62</v>
      </c>
      <c r="D857" t="s">
        <v>2382</v>
      </c>
      <c r="E857" t="s">
        <v>2380</v>
      </c>
      <c r="F857" t="s">
        <v>2380</v>
      </c>
      <c r="G857">
        <v>2</v>
      </c>
      <c r="H857" t="s">
        <v>2380</v>
      </c>
    </row>
    <row r="858" spans="1:8" x14ac:dyDescent="0.35">
      <c r="A858" t="s">
        <v>1514</v>
      </c>
      <c r="B858">
        <v>35.814999999999998</v>
      </c>
      <c r="C858">
        <v>8.4700000000000006</v>
      </c>
      <c r="D858" t="s">
        <v>2380</v>
      </c>
      <c r="E858" t="s">
        <v>2380</v>
      </c>
      <c r="F858" t="s">
        <v>2380</v>
      </c>
      <c r="G858" t="s">
        <v>2381</v>
      </c>
      <c r="H858" t="s">
        <v>2380</v>
      </c>
    </row>
    <row r="859" spans="1:8" x14ac:dyDescent="0.35">
      <c r="A859" t="s">
        <v>1513</v>
      </c>
      <c r="B859">
        <v>40.81</v>
      </c>
      <c r="C859">
        <v>10.58</v>
      </c>
      <c r="D859" t="s">
        <v>2382</v>
      </c>
      <c r="E859" t="s">
        <v>2380</v>
      </c>
      <c r="F859" t="s">
        <v>2380</v>
      </c>
      <c r="G859" t="s">
        <v>2381</v>
      </c>
      <c r="H859" t="s">
        <v>2380</v>
      </c>
    </row>
    <row r="860" spans="1:8" x14ac:dyDescent="0.35">
      <c r="A860" t="s">
        <v>1512</v>
      </c>
      <c r="B860">
        <v>24.605</v>
      </c>
      <c r="C860">
        <v>7.48</v>
      </c>
      <c r="D860" t="s">
        <v>2380</v>
      </c>
      <c r="E860" t="s">
        <v>2380</v>
      </c>
      <c r="F860" t="s">
        <v>2380</v>
      </c>
      <c r="G860" t="s">
        <v>2381</v>
      </c>
      <c r="H860" t="s">
        <v>2380</v>
      </c>
    </row>
    <row r="861" spans="1:8" x14ac:dyDescent="0.35">
      <c r="A861" t="s">
        <v>1511</v>
      </c>
      <c r="B861">
        <v>21.47</v>
      </c>
      <c r="C861">
        <v>7.82</v>
      </c>
      <c r="D861" t="s">
        <v>2380</v>
      </c>
      <c r="E861" t="s">
        <v>2380</v>
      </c>
      <c r="F861" t="s">
        <v>2380</v>
      </c>
      <c r="G861" t="s">
        <v>2381</v>
      </c>
      <c r="H861" t="s">
        <v>2380</v>
      </c>
    </row>
    <row r="862" spans="1:8" x14ac:dyDescent="0.35">
      <c r="A862" t="s">
        <v>1510</v>
      </c>
      <c r="B862">
        <v>52.89</v>
      </c>
      <c r="C862">
        <v>4.96</v>
      </c>
      <c r="D862" t="s">
        <v>2382</v>
      </c>
      <c r="E862" t="s">
        <v>2380</v>
      </c>
      <c r="F862" t="s">
        <v>2380</v>
      </c>
      <c r="G862">
        <v>1</v>
      </c>
      <c r="H862" t="s">
        <v>2380</v>
      </c>
    </row>
    <row r="863" spans="1:8" x14ac:dyDescent="0.35">
      <c r="A863" t="s">
        <v>1509</v>
      </c>
      <c r="B863">
        <v>32.965000000000003</v>
      </c>
      <c r="C863">
        <v>6.15</v>
      </c>
      <c r="D863" t="s">
        <v>2382</v>
      </c>
      <c r="E863" t="s">
        <v>2380</v>
      </c>
      <c r="F863" t="s">
        <v>2380</v>
      </c>
      <c r="G863">
        <v>1</v>
      </c>
      <c r="H863" t="s">
        <v>2380</v>
      </c>
    </row>
    <row r="864" spans="1:8" x14ac:dyDescent="0.35">
      <c r="A864" t="s">
        <v>1508</v>
      </c>
      <c r="B864">
        <v>36.799999999999997</v>
      </c>
      <c r="C864">
        <v>4.62</v>
      </c>
      <c r="D864" t="s">
        <v>2380</v>
      </c>
      <c r="E864" t="s">
        <v>2380</v>
      </c>
      <c r="F864" t="s">
        <v>2383</v>
      </c>
      <c r="G864">
        <v>1</v>
      </c>
      <c r="H864" t="s">
        <v>2380</v>
      </c>
    </row>
    <row r="865" spans="1:8" x14ac:dyDescent="0.35">
      <c r="A865" t="s">
        <v>1507</v>
      </c>
      <c r="B865">
        <v>34.299999999999997</v>
      </c>
      <c r="C865">
        <v>4.87</v>
      </c>
      <c r="D865" t="s">
        <v>2380</v>
      </c>
      <c r="E865" t="s">
        <v>2380</v>
      </c>
      <c r="F865" t="s">
        <v>2380</v>
      </c>
      <c r="G865">
        <v>2</v>
      </c>
      <c r="H865" t="s">
        <v>2380</v>
      </c>
    </row>
    <row r="866" spans="1:8" x14ac:dyDescent="0.35">
      <c r="A866" t="s">
        <v>1506</v>
      </c>
      <c r="B866">
        <v>35.244999999999997</v>
      </c>
      <c r="C866">
        <v>4.63</v>
      </c>
      <c r="D866" t="s">
        <v>2380</v>
      </c>
      <c r="E866" t="s">
        <v>2380</v>
      </c>
      <c r="F866" t="s">
        <v>2380</v>
      </c>
      <c r="G866" t="s">
        <v>2381</v>
      </c>
      <c r="H866" t="s">
        <v>2380</v>
      </c>
    </row>
    <row r="867" spans="1:8" x14ac:dyDescent="0.35">
      <c r="A867" t="s">
        <v>1505</v>
      </c>
      <c r="B867">
        <v>26.23</v>
      </c>
      <c r="C867">
        <v>11.93</v>
      </c>
      <c r="D867" t="s">
        <v>2380</v>
      </c>
      <c r="E867" t="s">
        <v>2380</v>
      </c>
      <c r="F867" t="s">
        <v>2380</v>
      </c>
      <c r="G867" t="s">
        <v>2381</v>
      </c>
      <c r="H867" t="s">
        <v>2380</v>
      </c>
    </row>
    <row r="868" spans="1:8" x14ac:dyDescent="0.35">
      <c r="A868" t="s">
        <v>1504</v>
      </c>
      <c r="B868">
        <v>36.1</v>
      </c>
      <c r="C868">
        <v>5.65</v>
      </c>
      <c r="D868" t="s">
        <v>2382</v>
      </c>
      <c r="E868" t="s">
        <v>2380</v>
      </c>
      <c r="F868" t="s">
        <v>2380</v>
      </c>
      <c r="G868">
        <v>2</v>
      </c>
      <c r="H868" t="s">
        <v>2380</v>
      </c>
    </row>
    <row r="869" spans="1:8" x14ac:dyDescent="0.35">
      <c r="A869" t="s">
        <v>1503</v>
      </c>
      <c r="B869">
        <v>37.1</v>
      </c>
      <c r="C869">
        <v>11.21</v>
      </c>
      <c r="D869" t="s">
        <v>2382</v>
      </c>
      <c r="E869" t="s">
        <v>2380</v>
      </c>
      <c r="F869" t="s">
        <v>2383</v>
      </c>
      <c r="G869">
        <v>1</v>
      </c>
      <c r="H869" t="s">
        <v>2380</v>
      </c>
    </row>
    <row r="870" spans="1:8" x14ac:dyDescent="0.35">
      <c r="A870" t="s">
        <v>1502</v>
      </c>
      <c r="B870">
        <v>27.5</v>
      </c>
      <c r="C870">
        <v>10.62</v>
      </c>
      <c r="D870" t="s">
        <v>2382</v>
      </c>
      <c r="E870" t="s">
        <v>2380</v>
      </c>
      <c r="F870" t="s">
        <v>2383</v>
      </c>
      <c r="G870">
        <v>1</v>
      </c>
      <c r="H870" t="s">
        <v>2380</v>
      </c>
    </row>
    <row r="871" spans="1:8" x14ac:dyDescent="0.35">
      <c r="A871" t="s">
        <v>1501</v>
      </c>
      <c r="B871">
        <v>24.7</v>
      </c>
      <c r="C871">
        <v>10.7</v>
      </c>
      <c r="D871" t="s">
        <v>2382</v>
      </c>
      <c r="E871" t="s">
        <v>2380</v>
      </c>
      <c r="F871" t="s">
        <v>2383</v>
      </c>
      <c r="G871">
        <v>1</v>
      </c>
      <c r="H871" t="s">
        <v>2380</v>
      </c>
    </row>
    <row r="872" spans="1:8" x14ac:dyDescent="0.35">
      <c r="A872" t="s">
        <v>1500</v>
      </c>
      <c r="B872">
        <v>26.78</v>
      </c>
      <c r="C872">
        <v>10.02</v>
      </c>
      <c r="D872" t="s">
        <v>2382</v>
      </c>
      <c r="E872" t="s">
        <v>2380</v>
      </c>
      <c r="F872" t="s">
        <v>2383</v>
      </c>
      <c r="G872">
        <v>1</v>
      </c>
      <c r="H872" t="s">
        <v>2380</v>
      </c>
    </row>
    <row r="873" spans="1:8" x14ac:dyDescent="0.35">
      <c r="A873" t="s">
        <v>1499</v>
      </c>
      <c r="B873">
        <v>45.8</v>
      </c>
      <c r="C873">
        <v>4.8499999999999996</v>
      </c>
      <c r="D873" t="s">
        <v>2380</v>
      </c>
      <c r="E873" t="s">
        <v>2380</v>
      </c>
      <c r="F873" t="s">
        <v>2380</v>
      </c>
      <c r="G873" t="s">
        <v>2381</v>
      </c>
      <c r="H873" t="s">
        <v>2380</v>
      </c>
    </row>
    <row r="874" spans="1:8" x14ac:dyDescent="0.35">
      <c r="A874" t="s">
        <v>1498</v>
      </c>
      <c r="B874">
        <v>29</v>
      </c>
      <c r="C874">
        <v>4.3899999999999997</v>
      </c>
      <c r="D874" t="s">
        <v>2382</v>
      </c>
      <c r="E874" t="s">
        <v>2380</v>
      </c>
      <c r="F874" t="s">
        <v>2380</v>
      </c>
      <c r="G874">
        <v>2</v>
      </c>
      <c r="H874" t="s">
        <v>2380</v>
      </c>
    </row>
    <row r="875" spans="1:8" x14ac:dyDescent="0.35">
      <c r="A875" t="s">
        <v>1497</v>
      </c>
      <c r="B875">
        <v>33.534999999999997</v>
      </c>
      <c r="C875">
        <v>8.24</v>
      </c>
      <c r="D875" t="s">
        <v>2382</v>
      </c>
      <c r="E875" t="s">
        <v>2380</v>
      </c>
      <c r="F875" t="s">
        <v>2380</v>
      </c>
      <c r="G875" t="s">
        <v>2381</v>
      </c>
      <c r="H875" t="s">
        <v>2380</v>
      </c>
    </row>
    <row r="876" spans="1:8" x14ac:dyDescent="0.35">
      <c r="A876" t="s">
        <v>1496</v>
      </c>
      <c r="B876">
        <v>32.774999999999999</v>
      </c>
      <c r="C876">
        <v>9.77</v>
      </c>
      <c r="D876" t="s">
        <v>2382</v>
      </c>
      <c r="E876" t="s">
        <v>2380</v>
      </c>
      <c r="F876" t="s">
        <v>2380</v>
      </c>
      <c r="G876" t="s">
        <v>2381</v>
      </c>
      <c r="H876" t="s">
        <v>2380</v>
      </c>
    </row>
    <row r="877" spans="1:8" x14ac:dyDescent="0.35">
      <c r="A877" t="s">
        <v>1495</v>
      </c>
      <c r="B877">
        <v>37.51</v>
      </c>
      <c r="C877">
        <v>5.5</v>
      </c>
      <c r="D877" t="s">
        <v>2382</v>
      </c>
      <c r="E877" t="s">
        <v>2380</v>
      </c>
      <c r="F877" t="s">
        <v>2380</v>
      </c>
      <c r="G877">
        <v>2</v>
      </c>
      <c r="H877" t="s">
        <v>2380</v>
      </c>
    </row>
    <row r="878" spans="1:8" x14ac:dyDescent="0.35">
      <c r="A878" t="s">
        <v>1494</v>
      </c>
      <c r="B878">
        <v>39.86</v>
      </c>
      <c r="C878">
        <v>11.84</v>
      </c>
      <c r="D878" t="s">
        <v>2382</v>
      </c>
      <c r="E878" t="s">
        <v>2380</v>
      </c>
      <c r="F878" t="s">
        <v>2380</v>
      </c>
      <c r="G878">
        <v>1</v>
      </c>
      <c r="H878" t="s">
        <v>2380</v>
      </c>
    </row>
    <row r="879" spans="1:8" x14ac:dyDescent="0.35">
      <c r="A879" t="s">
        <v>1493</v>
      </c>
      <c r="B879">
        <v>42.13</v>
      </c>
      <c r="C879">
        <v>4.66</v>
      </c>
      <c r="D879" t="s">
        <v>2380</v>
      </c>
      <c r="E879" t="s">
        <v>2380</v>
      </c>
      <c r="F879" t="s">
        <v>2380</v>
      </c>
      <c r="G879" t="s">
        <v>2381</v>
      </c>
      <c r="H879" t="s">
        <v>2380</v>
      </c>
    </row>
    <row r="880" spans="1:8" x14ac:dyDescent="0.35">
      <c r="A880" t="s">
        <v>1492</v>
      </c>
      <c r="B880">
        <v>35.99</v>
      </c>
      <c r="C880">
        <v>11.11</v>
      </c>
      <c r="D880" t="s">
        <v>2380</v>
      </c>
      <c r="E880" t="s">
        <v>2380</v>
      </c>
      <c r="F880" t="s">
        <v>2380</v>
      </c>
      <c r="G880" t="s">
        <v>2381</v>
      </c>
      <c r="H880" t="s">
        <v>2380</v>
      </c>
    </row>
    <row r="881" spans="1:8" x14ac:dyDescent="0.35">
      <c r="A881" t="s">
        <v>1491</v>
      </c>
      <c r="B881">
        <v>35.200000000000003</v>
      </c>
      <c r="C881">
        <v>7.72</v>
      </c>
      <c r="D881" t="s">
        <v>2382</v>
      </c>
      <c r="E881" t="s">
        <v>2380</v>
      </c>
      <c r="F881" t="s">
        <v>2383</v>
      </c>
      <c r="G881">
        <v>1</v>
      </c>
      <c r="H881" t="s">
        <v>2380</v>
      </c>
    </row>
    <row r="882" spans="1:8" x14ac:dyDescent="0.35">
      <c r="A882" t="s">
        <v>1490</v>
      </c>
      <c r="B882">
        <v>29.91</v>
      </c>
      <c r="C882">
        <v>5.55</v>
      </c>
      <c r="D882" t="s">
        <v>2382</v>
      </c>
      <c r="E882" t="s">
        <v>2380</v>
      </c>
      <c r="F882" t="s">
        <v>2380</v>
      </c>
      <c r="G882">
        <v>2</v>
      </c>
      <c r="H882" t="s">
        <v>2380</v>
      </c>
    </row>
    <row r="883" spans="1:8" x14ac:dyDescent="0.35">
      <c r="A883" t="s">
        <v>1489</v>
      </c>
      <c r="B883">
        <v>36.479999999999997</v>
      </c>
      <c r="C883">
        <v>5.05</v>
      </c>
      <c r="D883" t="s">
        <v>2382</v>
      </c>
      <c r="E883" t="s">
        <v>2380</v>
      </c>
      <c r="F883" t="s">
        <v>2380</v>
      </c>
      <c r="G883">
        <v>1</v>
      </c>
      <c r="H883" t="s">
        <v>2380</v>
      </c>
    </row>
    <row r="884" spans="1:8" x14ac:dyDescent="0.35">
      <c r="A884" t="s">
        <v>1488</v>
      </c>
      <c r="B884">
        <v>27.5</v>
      </c>
      <c r="C884">
        <v>8.69</v>
      </c>
      <c r="D884" t="s">
        <v>2382</v>
      </c>
      <c r="E884" t="s">
        <v>2380</v>
      </c>
      <c r="F884" t="s">
        <v>2383</v>
      </c>
      <c r="G884">
        <v>1</v>
      </c>
      <c r="H884" t="s">
        <v>2380</v>
      </c>
    </row>
    <row r="885" spans="1:8" x14ac:dyDescent="0.35">
      <c r="A885" t="s">
        <v>1487</v>
      </c>
      <c r="B885">
        <v>33.44</v>
      </c>
      <c r="C885">
        <v>5.9</v>
      </c>
      <c r="D885" t="s">
        <v>2382</v>
      </c>
      <c r="E885" t="s">
        <v>2380</v>
      </c>
      <c r="F885" t="s">
        <v>2380</v>
      </c>
      <c r="G885">
        <v>1</v>
      </c>
      <c r="H885" t="s">
        <v>2380</v>
      </c>
    </row>
    <row r="886" spans="1:8" x14ac:dyDescent="0.35">
      <c r="A886" t="s">
        <v>1486</v>
      </c>
      <c r="B886">
        <v>28.215</v>
      </c>
      <c r="C886">
        <v>6.29</v>
      </c>
      <c r="D886" t="s">
        <v>2382</v>
      </c>
      <c r="E886" t="s">
        <v>2380</v>
      </c>
      <c r="F886" t="s">
        <v>2380</v>
      </c>
      <c r="G886">
        <v>1</v>
      </c>
      <c r="H886" t="s">
        <v>2380</v>
      </c>
    </row>
    <row r="887" spans="1:8" x14ac:dyDescent="0.35">
      <c r="A887" t="s">
        <v>1485</v>
      </c>
      <c r="B887">
        <v>27.17</v>
      </c>
      <c r="C887">
        <v>5.84</v>
      </c>
      <c r="D887" t="s">
        <v>2382</v>
      </c>
      <c r="E887" t="s">
        <v>2380</v>
      </c>
      <c r="F887" t="s">
        <v>2380</v>
      </c>
      <c r="G887">
        <v>1</v>
      </c>
      <c r="H887" t="s">
        <v>2380</v>
      </c>
    </row>
    <row r="888" spans="1:8" x14ac:dyDescent="0.35">
      <c r="A888" t="s">
        <v>1484</v>
      </c>
      <c r="B888">
        <v>35.380000000000003</v>
      </c>
      <c r="C888">
        <v>6.12</v>
      </c>
      <c r="D888" t="s">
        <v>2380</v>
      </c>
      <c r="E888" t="s">
        <v>2380</v>
      </c>
      <c r="F888" t="s">
        <v>2380</v>
      </c>
      <c r="G888" t="s">
        <v>2381</v>
      </c>
      <c r="H888" t="s">
        <v>2380</v>
      </c>
    </row>
    <row r="889" spans="1:8" x14ac:dyDescent="0.35">
      <c r="A889" t="s">
        <v>1483</v>
      </c>
      <c r="B889">
        <v>43.48</v>
      </c>
      <c r="C889">
        <v>6.24</v>
      </c>
      <c r="D889" t="s">
        <v>2380</v>
      </c>
      <c r="E889" t="s">
        <v>2380</v>
      </c>
      <c r="F889" t="s">
        <v>2380</v>
      </c>
      <c r="G889" t="s">
        <v>2381</v>
      </c>
      <c r="H889" t="s">
        <v>2380</v>
      </c>
    </row>
    <row r="890" spans="1:8" x14ac:dyDescent="0.35">
      <c r="A890" t="s">
        <v>1482</v>
      </c>
      <c r="B890">
        <v>41.73</v>
      </c>
      <c r="C890">
        <v>6.25</v>
      </c>
      <c r="D890" t="s">
        <v>2380</v>
      </c>
      <c r="E890" t="s">
        <v>2380</v>
      </c>
      <c r="F890" t="s">
        <v>2380</v>
      </c>
      <c r="G890">
        <v>1</v>
      </c>
      <c r="H890" t="s">
        <v>2380</v>
      </c>
    </row>
    <row r="891" spans="1:8" x14ac:dyDescent="0.35">
      <c r="A891" t="s">
        <v>1481</v>
      </c>
      <c r="B891">
        <v>28.9</v>
      </c>
      <c r="C891">
        <v>11.96</v>
      </c>
      <c r="D891" t="s">
        <v>2380</v>
      </c>
      <c r="E891" t="s">
        <v>2380</v>
      </c>
      <c r="F891" t="s">
        <v>2380</v>
      </c>
      <c r="G891" t="s">
        <v>2381</v>
      </c>
      <c r="H891" t="s">
        <v>2380</v>
      </c>
    </row>
    <row r="892" spans="1:8" x14ac:dyDescent="0.35">
      <c r="A892" t="s">
        <v>1480</v>
      </c>
      <c r="B892">
        <v>25.74</v>
      </c>
      <c r="C892">
        <v>7.69</v>
      </c>
      <c r="D892" t="s">
        <v>2380</v>
      </c>
      <c r="E892" t="s">
        <v>2380</v>
      </c>
      <c r="F892" t="s">
        <v>2380</v>
      </c>
      <c r="G892" t="s">
        <v>2381</v>
      </c>
      <c r="H892" t="s">
        <v>2380</v>
      </c>
    </row>
    <row r="893" spans="1:8" x14ac:dyDescent="0.35">
      <c r="A893" t="s">
        <v>1479</v>
      </c>
      <c r="B893">
        <v>36.06</v>
      </c>
      <c r="C893">
        <v>8.83</v>
      </c>
      <c r="D893" t="s">
        <v>2380</v>
      </c>
      <c r="E893" t="s">
        <v>2380</v>
      </c>
      <c r="F893" t="s">
        <v>2380</v>
      </c>
      <c r="G893" t="s">
        <v>2381</v>
      </c>
      <c r="H893" t="s">
        <v>2380</v>
      </c>
    </row>
    <row r="894" spans="1:8" x14ac:dyDescent="0.35">
      <c r="A894" t="s">
        <v>1478</v>
      </c>
      <c r="B894">
        <v>43.28</v>
      </c>
      <c r="C894">
        <v>4.41</v>
      </c>
      <c r="D894" t="s">
        <v>2380</v>
      </c>
      <c r="E894" t="s">
        <v>2380</v>
      </c>
      <c r="F894" t="s">
        <v>2380</v>
      </c>
      <c r="G894" t="s">
        <v>2381</v>
      </c>
      <c r="H894" t="s">
        <v>2380</v>
      </c>
    </row>
    <row r="895" spans="1:8" x14ac:dyDescent="0.35">
      <c r="A895" t="s">
        <v>1477</v>
      </c>
      <c r="B895">
        <v>28.785</v>
      </c>
      <c r="C895">
        <v>9.1</v>
      </c>
      <c r="D895" t="s">
        <v>2382</v>
      </c>
      <c r="E895" t="s">
        <v>2380</v>
      </c>
      <c r="F895" t="s">
        <v>2383</v>
      </c>
      <c r="G895">
        <v>1</v>
      </c>
      <c r="H895" t="s">
        <v>2380</v>
      </c>
    </row>
    <row r="896" spans="1:8" x14ac:dyDescent="0.35">
      <c r="A896" t="s">
        <v>1476</v>
      </c>
      <c r="B896">
        <v>25.46</v>
      </c>
      <c r="C896">
        <v>11.52</v>
      </c>
      <c r="D896" t="s">
        <v>2382</v>
      </c>
      <c r="E896" t="s">
        <v>2380</v>
      </c>
      <c r="F896" t="s">
        <v>2383</v>
      </c>
      <c r="G896">
        <v>1</v>
      </c>
      <c r="H896" t="s">
        <v>2380</v>
      </c>
    </row>
    <row r="897" spans="1:8" x14ac:dyDescent="0.35">
      <c r="A897" t="s">
        <v>1475</v>
      </c>
      <c r="B897">
        <v>30.8</v>
      </c>
      <c r="C897">
        <v>10.95</v>
      </c>
      <c r="D897" t="s">
        <v>2380</v>
      </c>
      <c r="E897" t="s">
        <v>2380</v>
      </c>
      <c r="F897" t="s">
        <v>2380</v>
      </c>
      <c r="G897" t="s">
        <v>2381</v>
      </c>
      <c r="H897" t="s">
        <v>2380</v>
      </c>
    </row>
    <row r="898" spans="1:8" x14ac:dyDescent="0.35">
      <c r="A898" t="s">
        <v>1474</v>
      </c>
      <c r="B898">
        <v>28.88</v>
      </c>
      <c r="C898">
        <v>11.5</v>
      </c>
      <c r="D898" t="s">
        <v>2380</v>
      </c>
      <c r="E898" t="s">
        <v>2380</v>
      </c>
      <c r="F898" t="s">
        <v>2380</v>
      </c>
      <c r="G898" t="s">
        <v>2381</v>
      </c>
      <c r="H898" t="s">
        <v>2380</v>
      </c>
    </row>
    <row r="899" spans="1:8" x14ac:dyDescent="0.35">
      <c r="A899" t="s">
        <v>1473</v>
      </c>
      <c r="B899">
        <v>23</v>
      </c>
      <c r="C899">
        <v>9.8800000000000008</v>
      </c>
      <c r="D899" t="s">
        <v>2380</v>
      </c>
      <c r="E899" t="s">
        <v>2380</v>
      </c>
      <c r="F899" t="s">
        <v>2380</v>
      </c>
      <c r="G899" t="s">
        <v>2381</v>
      </c>
      <c r="H899" t="s">
        <v>2380</v>
      </c>
    </row>
    <row r="900" spans="1:8" x14ac:dyDescent="0.35">
      <c r="A900" t="s">
        <v>1472</v>
      </c>
      <c r="B900">
        <v>38.25</v>
      </c>
      <c r="C900">
        <v>6.2</v>
      </c>
      <c r="D900" t="s">
        <v>2380</v>
      </c>
      <c r="E900" t="s">
        <v>2380</v>
      </c>
      <c r="F900" t="s">
        <v>2380</v>
      </c>
      <c r="G900">
        <v>1</v>
      </c>
      <c r="H900" t="s">
        <v>2380</v>
      </c>
    </row>
    <row r="901" spans="1:8" x14ac:dyDescent="0.35">
      <c r="A901" t="s">
        <v>1471</v>
      </c>
      <c r="B901">
        <v>39.25</v>
      </c>
      <c r="C901">
        <v>8.41</v>
      </c>
      <c r="D901" t="s">
        <v>2382</v>
      </c>
      <c r="E901" t="s">
        <v>2380</v>
      </c>
      <c r="F901" t="s">
        <v>2380</v>
      </c>
      <c r="G901">
        <v>1</v>
      </c>
      <c r="H901" t="s">
        <v>2380</v>
      </c>
    </row>
    <row r="902" spans="1:8" x14ac:dyDescent="0.35">
      <c r="A902" t="s">
        <v>1470</v>
      </c>
      <c r="B902">
        <v>26.6</v>
      </c>
      <c r="C902">
        <v>5.07</v>
      </c>
      <c r="D902" t="s">
        <v>2382</v>
      </c>
      <c r="E902" t="s">
        <v>2380</v>
      </c>
      <c r="F902" t="s">
        <v>2380</v>
      </c>
      <c r="G902">
        <v>2</v>
      </c>
      <c r="H902" t="s">
        <v>2380</v>
      </c>
    </row>
    <row r="903" spans="1:8" x14ac:dyDescent="0.35">
      <c r="A903" t="s">
        <v>1469</v>
      </c>
      <c r="B903">
        <v>35.700000000000003</v>
      </c>
      <c r="C903">
        <v>4.0599999999999996</v>
      </c>
      <c r="D903" t="s">
        <v>2380</v>
      </c>
      <c r="E903" t="s">
        <v>2380</v>
      </c>
      <c r="F903" t="s">
        <v>2383</v>
      </c>
      <c r="G903">
        <v>1</v>
      </c>
      <c r="H903" t="s">
        <v>2380</v>
      </c>
    </row>
    <row r="904" spans="1:8" x14ac:dyDescent="0.35">
      <c r="A904" t="s">
        <v>1468</v>
      </c>
      <c r="B904">
        <v>20.100000000000001</v>
      </c>
      <c r="C904">
        <v>10.52</v>
      </c>
      <c r="D904" t="s">
        <v>2380</v>
      </c>
      <c r="E904" t="s">
        <v>2380</v>
      </c>
      <c r="F904" t="s">
        <v>2380</v>
      </c>
      <c r="G904" t="s">
        <v>2381</v>
      </c>
      <c r="H904" t="s">
        <v>2380</v>
      </c>
    </row>
    <row r="905" spans="1:8" x14ac:dyDescent="0.35">
      <c r="A905" t="s">
        <v>1467</v>
      </c>
      <c r="B905">
        <v>22.23</v>
      </c>
      <c r="C905">
        <v>9.65</v>
      </c>
      <c r="D905" t="s">
        <v>2380</v>
      </c>
      <c r="E905" t="s">
        <v>2380</v>
      </c>
      <c r="F905" t="s">
        <v>2380</v>
      </c>
      <c r="G905" t="s">
        <v>2381</v>
      </c>
      <c r="H905" t="s">
        <v>2380</v>
      </c>
    </row>
    <row r="906" spans="1:8" x14ac:dyDescent="0.35">
      <c r="A906" t="s">
        <v>1466</v>
      </c>
      <c r="B906">
        <v>36.47</v>
      </c>
      <c r="C906">
        <v>6.21</v>
      </c>
      <c r="D906" t="s">
        <v>2380</v>
      </c>
      <c r="E906" t="s">
        <v>2380</v>
      </c>
      <c r="F906" t="s">
        <v>2380</v>
      </c>
      <c r="G906" t="s">
        <v>2381</v>
      </c>
      <c r="H906" t="s">
        <v>2380</v>
      </c>
    </row>
    <row r="907" spans="1:8" x14ac:dyDescent="0.35">
      <c r="A907" t="s">
        <v>1465</v>
      </c>
      <c r="B907">
        <v>49.64</v>
      </c>
      <c r="C907">
        <v>4.76</v>
      </c>
      <c r="D907" t="s">
        <v>2380</v>
      </c>
      <c r="E907" t="s">
        <v>2380</v>
      </c>
      <c r="F907" t="s">
        <v>2383</v>
      </c>
      <c r="G907">
        <v>1</v>
      </c>
      <c r="H907" t="s">
        <v>2380</v>
      </c>
    </row>
    <row r="908" spans="1:8" x14ac:dyDescent="0.35">
      <c r="A908" t="s">
        <v>1464</v>
      </c>
      <c r="B908">
        <v>36.799999999999997</v>
      </c>
      <c r="C908">
        <v>5.73</v>
      </c>
      <c r="D908" t="s">
        <v>2382</v>
      </c>
      <c r="E908" t="s">
        <v>2380</v>
      </c>
      <c r="F908" t="s">
        <v>2383</v>
      </c>
      <c r="G908">
        <v>1</v>
      </c>
      <c r="H908" t="s">
        <v>2380</v>
      </c>
    </row>
    <row r="909" spans="1:8" x14ac:dyDescent="0.35">
      <c r="A909" t="s">
        <v>1463</v>
      </c>
      <c r="B909">
        <v>33.880000000000003</v>
      </c>
      <c r="C909">
        <v>10.78</v>
      </c>
      <c r="D909" t="s">
        <v>2382</v>
      </c>
      <c r="E909" t="s">
        <v>2380</v>
      </c>
      <c r="F909" t="s">
        <v>2380</v>
      </c>
      <c r="G909" t="s">
        <v>2381</v>
      </c>
      <c r="H909" t="s">
        <v>2380</v>
      </c>
    </row>
    <row r="910" spans="1:8" x14ac:dyDescent="0.35">
      <c r="A910" t="s">
        <v>1462</v>
      </c>
      <c r="B910">
        <v>32.01</v>
      </c>
      <c r="C910">
        <v>5.08</v>
      </c>
      <c r="D910" t="s">
        <v>2382</v>
      </c>
      <c r="E910" t="s">
        <v>2380</v>
      </c>
      <c r="F910" t="s">
        <v>2380</v>
      </c>
      <c r="G910">
        <v>1</v>
      </c>
      <c r="H910" t="s">
        <v>2380</v>
      </c>
    </row>
    <row r="911" spans="1:8" x14ac:dyDescent="0.35">
      <c r="A911" t="s">
        <v>1461</v>
      </c>
      <c r="B911">
        <v>33.630000000000003</v>
      </c>
      <c r="C911">
        <v>11.39</v>
      </c>
      <c r="D911" t="s">
        <v>2380</v>
      </c>
      <c r="E911" t="s">
        <v>2380</v>
      </c>
      <c r="F911" t="s">
        <v>2380</v>
      </c>
      <c r="G911" t="s">
        <v>2381</v>
      </c>
      <c r="H911" t="s">
        <v>2380</v>
      </c>
    </row>
    <row r="912" spans="1:8" x14ac:dyDescent="0.35">
      <c r="A912" t="s">
        <v>1460</v>
      </c>
      <c r="B912">
        <v>34.865000000000002</v>
      </c>
      <c r="C912">
        <v>5.35</v>
      </c>
      <c r="D912" t="s">
        <v>2382</v>
      </c>
      <c r="E912" t="s">
        <v>2380</v>
      </c>
      <c r="F912" t="s">
        <v>2380</v>
      </c>
      <c r="G912">
        <v>1</v>
      </c>
      <c r="H912" t="s">
        <v>2380</v>
      </c>
    </row>
    <row r="913" spans="1:8" x14ac:dyDescent="0.35">
      <c r="A913" t="s">
        <v>1459</v>
      </c>
      <c r="B913">
        <v>43.11</v>
      </c>
      <c r="C913">
        <v>5.6</v>
      </c>
      <c r="D913" t="s">
        <v>2380</v>
      </c>
      <c r="E913" t="s">
        <v>2380</v>
      </c>
      <c r="F913" t="s">
        <v>2380</v>
      </c>
      <c r="G913" t="s">
        <v>2381</v>
      </c>
      <c r="H913" t="s">
        <v>2380</v>
      </c>
    </row>
    <row r="914" spans="1:8" x14ac:dyDescent="0.35">
      <c r="A914" t="s">
        <v>1458</v>
      </c>
      <c r="B914">
        <v>30.305</v>
      </c>
      <c r="C914">
        <v>4.2699999999999996</v>
      </c>
      <c r="D914" t="s">
        <v>2382</v>
      </c>
      <c r="E914" t="s">
        <v>2380</v>
      </c>
      <c r="F914" t="s">
        <v>2380</v>
      </c>
      <c r="G914">
        <v>1</v>
      </c>
      <c r="H914" t="s">
        <v>2380</v>
      </c>
    </row>
    <row r="915" spans="1:8" x14ac:dyDescent="0.35">
      <c r="A915" t="s">
        <v>1457</v>
      </c>
      <c r="B915">
        <v>25.175000000000001</v>
      </c>
      <c r="C915">
        <v>5.57</v>
      </c>
      <c r="D915" t="s">
        <v>2382</v>
      </c>
      <c r="E915" t="s">
        <v>2380</v>
      </c>
      <c r="F915" t="s">
        <v>2380</v>
      </c>
      <c r="G915">
        <v>1</v>
      </c>
      <c r="H915" t="s">
        <v>2380</v>
      </c>
    </row>
    <row r="916" spans="1:8" x14ac:dyDescent="0.35">
      <c r="A916" t="s">
        <v>1456</v>
      </c>
      <c r="B916">
        <v>26.8</v>
      </c>
      <c r="C916">
        <v>5.68</v>
      </c>
      <c r="D916" t="s">
        <v>2382</v>
      </c>
      <c r="E916" t="s">
        <v>2380</v>
      </c>
      <c r="F916" t="s">
        <v>2380</v>
      </c>
      <c r="G916">
        <v>1</v>
      </c>
      <c r="H916" t="s">
        <v>2380</v>
      </c>
    </row>
    <row r="917" spans="1:8" x14ac:dyDescent="0.35">
      <c r="A917" t="s">
        <v>1455</v>
      </c>
      <c r="B917">
        <v>21.78</v>
      </c>
      <c r="C917">
        <v>5.3</v>
      </c>
      <c r="D917" t="s">
        <v>2380</v>
      </c>
      <c r="E917" t="s">
        <v>2382</v>
      </c>
      <c r="F917" t="s">
        <v>2380</v>
      </c>
      <c r="G917">
        <v>1</v>
      </c>
      <c r="H917" t="s">
        <v>2380</v>
      </c>
    </row>
    <row r="918" spans="1:8" x14ac:dyDescent="0.35">
      <c r="A918" t="s">
        <v>1454</v>
      </c>
      <c r="B918">
        <v>30.14</v>
      </c>
      <c r="C918">
        <v>9.4499999999999993</v>
      </c>
      <c r="D918" t="s">
        <v>2382</v>
      </c>
      <c r="E918" t="s">
        <v>2380</v>
      </c>
      <c r="F918" t="s">
        <v>2380</v>
      </c>
      <c r="G918" t="s">
        <v>2381</v>
      </c>
      <c r="H918" t="s">
        <v>2380</v>
      </c>
    </row>
    <row r="919" spans="1:8" x14ac:dyDescent="0.35">
      <c r="A919" t="s">
        <v>1453</v>
      </c>
      <c r="B919">
        <v>29.7</v>
      </c>
      <c r="C919">
        <v>6.79</v>
      </c>
      <c r="D919" t="s">
        <v>2382</v>
      </c>
      <c r="E919" t="s">
        <v>2380</v>
      </c>
      <c r="F919" t="s">
        <v>2380</v>
      </c>
      <c r="G919" t="s">
        <v>2381</v>
      </c>
      <c r="H919" t="s">
        <v>2380</v>
      </c>
    </row>
    <row r="920" spans="1:8" x14ac:dyDescent="0.35">
      <c r="A920" t="s">
        <v>1452</v>
      </c>
      <c r="B920">
        <v>32.395000000000003</v>
      </c>
      <c r="C920">
        <v>11.1</v>
      </c>
      <c r="D920" t="s">
        <v>2382</v>
      </c>
      <c r="E920" t="s">
        <v>2380</v>
      </c>
      <c r="F920" t="s">
        <v>2380</v>
      </c>
      <c r="G920" t="s">
        <v>2381</v>
      </c>
      <c r="H920" t="s">
        <v>2380</v>
      </c>
    </row>
    <row r="921" spans="1:8" x14ac:dyDescent="0.35">
      <c r="A921" t="s">
        <v>1451</v>
      </c>
      <c r="B921">
        <v>36.64</v>
      </c>
      <c r="C921">
        <v>7.26</v>
      </c>
      <c r="D921" t="s">
        <v>2380</v>
      </c>
      <c r="E921" t="s">
        <v>2380</v>
      </c>
      <c r="F921" t="s">
        <v>2380</v>
      </c>
      <c r="G921" t="s">
        <v>2381</v>
      </c>
      <c r="H921" t="s">
        <v>2380</v>
      </c>
    </row>
    <row r="922" spans="1:8" x14ac:dyDescent="0.35">
      <c r="A922" t="s">
        <v>1450</v>
      </c>
      <c r="B922">
        <v>39.049999999999997</v>
      </c>
      <c r="C922">
        <v>5.27</v>
      </c>
      <c r="D922" t="s">
        <v>2382</v>
      </c>
      <c r="E922" t="s">
        <v>2380</v>
      </c>
      <c r="F922" t="s">
        <v>2380</v>
      </c>
      <c r="G922">
        <v>1</v>
      </c>
      <c r="H922" t="s">
        <v>2380</v>
      </c>
    </row>
    <row r="923" spans="1:8" x14ac:dyDescent="0.35">
      <c r="A923" t="s">
        <v>1449</v>
      </c>
      <c r="B923">
        <v>33.1</v>
      </c>
      <c r="C923">
        <v>5.46</v>
      </c>
      <c r="D923" t="s">
        <v>2382</v>
      </c>
      <c r="E923" t="s">
        <v>2380</v>
      </c>
      <c r="F923" t="s">
        <v>2380</v>
      </c>
      <c r="G923">
        <v>1</v>
      </c>
      <c r="H923" t="s">
        <v>2380</v>
      </c>
    </row>
    <row r="924" spans="1:8" x14ac:dyDescent="0.35">
      <c r="A924" t="s">
        <v>1448</v>
      </c>
      <c r="B924">
        <v>31.824999999999999</v>
      </c>
      <c r="C924">
        <v>8.1300000000000008</v>
      </c>
      <c r="D924" t="s">
        <v>2380</v>
      </c>
      <c r="E924" t="s">
        <v>2380</v>
      </c>
      <c r="F924" t="s">
        <v>2380</v>
      </c>
      <c r="G924" t="s">
        <v>2381</v>
      </c>
      <c r="H924" t="s">
        <v>2380</v>
      </c>
    </row>
    <row r="925" spans="1:8" x14ac:dyDescent="0.35">
      <c r="A925" t="s">
        <v>1447</v>
      </c>
      <c r="B925">
        <v>29</v>
      </c>
      <c r="C925">
        <v>4.25</v>
      </c>
      <c r="D925" t="s">
        <v>2382</v>
      </c>
      <c r="E925" t="s">
        <v>2380</v>
      </c>
      <c r="F925" t="s">
        <v>2380</v>
      </c>
      <c r="G925">
        <v>1</v>
      </c>
      <c r="H925" t="s">
        <v>2380</v>
      </c>
    </row>
    <row r="926" spans="1:8" x14ac:dyDescent="0.35">
      <c r="A926" t="s">
        <v>1446</v>
      </c>
      <c r="B926">
        <v>30.495000000000001</v>
      </c>
      <c r="C926">
        <v>8.68</v>
      </c>
      <c r="D926" t="s">
        <v>2380</v>
      </c>
      <c r="E926" t="s">
        <v>2380</v>
      </c>
      <c r="F926" t="s">
        <v>2380</v>
      </c>
      <c r="G926" t="s">
        <v>2381</v>
      </c>
      <c r="H926" t="s">
        <v>2380</v>
      </c>
    </row>
    <row r="927" spans="1:8" x14ac:dyDescent="0.35">
      <c r="A927" t="s">
        <v>1445</v>
      </c>
      <c r="B927">
        <v>25.2</v>
      </c>
      <c r="C927">
        <v>6.25</v>
      </c>
      <c r="D927" t="s">
        <v>2382</v>
      </c>
      <c r="E927" t="s">
        <v>2380</v>
      </c>
      <c r="F927" t="s">
        <v>2380</v>
      </c>
      <c r="G927">
        <v>1</v>
      </c>
      <c r="H927" t="s">
        <v>2380</v>
      </c>
    </row>
    <row r="928" spans="1:8" x14ac:dyDescent="0.35">
      <c r="A928" t="s">
        <v>1444</v>
      </c>
      <c r="B928">
        <v>22.77</v>
      </c>
      <c r="C928">
        <v>4.47</v>
      </c>
      <c r="D928" t="s">
        <v>2382</v>
      </c>
      <c r="E928" t="s">
        <v>2380</v>
      </c>
      <c r="F928" t="s">
        <v>2380</v>
      </c>
      <c r="G928">
        <v>1</v>
      </c>
      <c r="H928" t="s">
        <v>2380</v>
      </c>
    </row>
    <row r="929" spans="1:8" x14ac:dyDescent="0.35">
      <c r="A929" t="s">
        <v>1443</v>
      </c>
      <c r="B929">
        <v>23.18</v>
      </c>
      <c r="C929">
        <v>8.31</v>
      </c>
      <c r="D929" t="s">
        <v>2380</v>
      </c>
      <c r="E929" t="s">
        <v>2380</v>
      </c>
      <c r="F929" t="s">
        <v>2380</v>
      </c>
      <c r="G929" t="s">
        <v>2381</v>
      </c>
      <c r="H929" t="s">
        <v>2380</v>
      </c>
    </row>
    <row r="930" spans="1:8" x14ac:dyDescent="0.35">
      <c r="A930" t="s">
        <v>1442</v>
      </c>
      <c r="B930">
        <v>35.409999999999997</v>
      </c>
      <c r="C930">
        <v>5.68</v>
      </c>
      <c r="D930" t="s">
        <v>2380</v>
      </c>
      <c r="E930" t="s">
        <v>2380</v>
      </c>
      <c r="F930" t="s">
        <v>2380</v>
      </c>
      <c r="G930" t="s">
        <v>2381</v>
      </c>
      <c r="H930" t="s">
        <v>2380</v>
      </c>
    </row>
    <row r="931" spans="1:8" x14ac:dyDescent="0.35">
      <c r="A931" t="s">
        <v>1441</v>
      </c>
      <c r="B931">
        <v>32.11</v>
      </c>
      <c r="C931">
        <v>4.75</v>
      </c>
      <c r="D931" t="s">
        <v>2382</v>
      </c>
      <c r="E931" t="s">
        <v>2380</v>
      </c>
      <c r="F931" t="s">
        <v>2380</v>
      </c>
      <c r="G931">
        <v>2</v>
      </c>
      <c r="H931" t="s">
        <v>2380</v>
      </c>
    </row>
    <row r="932" spans="1:8" x14ac:dyDescent="0.35">
      <c r="A932" t="s">
        <v>1440</v>
      </c>
      <c r="B932">
        <v>34.479999999999997</v>
      </c>
      <c r="C932">
        <v>6.31</v>
      </c>
      <c r="D932" t="s">
        <v>2380</v>
      </c>
      <c r="E932" t="s">
        <v>2380</v>
      </c>
      <c r="F932" t="s">
        <v>2383</v>
      </c>
      <c r="G932">
        <v>1</v>
      </c>
      <c r="H932" t="s">
        <v>2380</v>
      </c>
    </row>
    <row r="933" spans="1:8" x14ac:dyDescent="0.35">
      <c r="A933" t="s">
        <v>1439</v>
      </c>
      <c r="B933">
        <v>34.39</v>
      </c>
      <c r="C933">
        <v>6.28</v>
      </c>
      <c r="D933" t="s">
        <v>2382</v>
      </c>
      <c r="E933" t="s">
        <v>2380</v>
      </c>
      <c r="F933" t="s">
        <v>2380</v>
      </c>
      <c r="G933">
        <v>1</v>
      </c>
      <c r="H933" t="s">
        <v>2380</v>
      </c>
    </row>
    <row r="934" spans="1:8" x14ac:dyDescent="0.35">
      <c r="A934" t="s">
        <v>1438</v>
      </c>
      <c r="B934">
        <v>26.4</v>
      </c>
      <c r="C934">
        <v>9.2899999999999991</v>
      </c>
      <c r="D934" t="s">
        <v>2382</v>
      </c>
      <c r="E934" t="s">
        <v>2380</v>
      </c>
      <c r="F934" t="s">
        <v>2383</v>
      </c>
      <c r="G934">
        <v>1</v>
      </c>
      <c r="H934" t="s">
        <v>2380</v>
      </c>
    </row>
    <row r="935" spans="1:8" x14ac:dyDescent="0.35">
      <c r="A935" t="s">
        <v>1437</v>
      </c>
      <c r="B935">
        <v>28.1</v>
      </c>
      <c r="C935">
        <v>5.79</v>
      </c>
      <c r="D935" t="s">
        <v>2382</v>
      </c>
      <c r="E935" t="s">
        <v>2380</v>
      </c>
      <c r="F935" t="s">
        <v>2383</v>
      </c>
      <c r="G935">
        <v>1</v>
      </c>
      <c r="H935" t="s">
        <v>2380</v>
      </c>
    </row>
    <row r="936" spans="1:8" x14ac:dyDescent="0.35">
      <c r="A936" t="s">
        <v>1436</v>
      </c>
      <c r="B936">
        <v>27</v>
      </c>
      <c r="C936">
        <v>4.54</v>
      </c>
      <c r="D936" t="s">
        <v>2382</v>
      </c>
      <c r="E936" t="s">
        <v>2380</v>
      </c>
      <c r="F936" t="s">
        <v>2380</v>
      </c>
      <c r="G936">
        <v>1</v>
      </c>
      <c r="H936" t="s">
        <v>2380</v>
      </c>
    </row>
    <row r="937" spans="1:8" x14ac:dyDescent="0.35">
      <c r="A937" t="s">
        <v>1435</v>
      </c>
      <c r="B937">
        <v>28.594999999999999</v>
      </c>
      <c r="C937">
        <v>4.68</v>
      </c>
      <c r="D937" t="s">
        <v>2382</v>
      </c>
      <c r="E937" t="s">
        <v>2380</v>
      </c>
      <c r="F937" t="s">
        <v>2380</v>
      </c>
      <c r="G937">
        <v>1</v>
      </c>
      <c r="H937" t="s">
        <v>2380</v>
      </c>
    </row>
    <row r="938" spans="1:8" x14ac:dyDescent="0.35">
      <c r="A938" t="s">
        <v>1434</v>
      </c>
      <c r="B938">
        <v>36.799999999999997</v>
      </c>
      <c r="C938">
        <v>5.88</v>
      </c>
      <c r="D938" t="s">
        <v>2380</v>
      </c>
      <c r="E938" t="s">
        <v>2380</v>
      </c>
      <c r="F938" t="s">
        <v>2380</v>
      </c>
      <c r="G938">
        <v>1</v>
      </c>
      <c r="H938" t="s">
        <v>2380</v>
      </c>
    </row>
    <row r="939" spans="1:8" x14ac:dyDescent="0.35">
      <c r="A939" t="s">
        <v>1433</v>
      </c>
      <c r="B939">
        <v>23.75</v>
      </c>
      <c r="C939">
        <v>5.42</v>
      </c>
      <c r="D939" t="s">
        <v>2382</v>
      </c>
      <c r="E939" t="s">
        <v>2380</v>
      </c>
      <c r="F939" t="s">
        <v>2383</v>
      </c>
      <c r="G939">
        <v>1</v>
      </c>
      <c r="H939" t="s">
        <v>2380</v>
      </c>
    </row>
    <row r="940" spans="1:8" x14ac:dyDescent="0.35">
      <c r="A940" t="s">
        <v>1432</v>
      </c>
      <c r="B940">
        <v>35.619999999999997</v>
      </c>
      <c r="C940">
        <v>4.16</v>
      </c>
      <c r="D940" t="s">
        <v>2380</v>
      </c>
      <c r="E940" t="s">
        <v>2380</v>
      </c>
      <c r="F940" t="s">
        <v>2380</v>
      </c>
      <c r="G940" t="s">
        <v>2381</v>
      </c>
      <c r="H940" t="s">
        <v>2380</v>
      </c>
    </row>
    <row r="941" spans="1:8" x14ac:dyDescent="0.35">
      <c r="A941" t="s">
        <v>1431</v>
      </c>
      <c r="B941">
        <v>30.69</v>
      </c>
      <c r="C941">
        <v>7.05</v>
      </c>
      <c r="D941" t="s">
        <v>2382</v>
      </c>
      <c r="E941" t="s">
        <v>2380</v>
      </c>
      <c r="F941" t="s">
        <v>2380</v>
      </c>
      <c r="G941">
        <v>2</v>
      </c>
      <c r="H941" t="s">
        <v>2380</v>
      </c>
    </row>
    <row r="942" spans="1:8" x14ac:dyDescent="0.35">
      <c r="A942" t="s">
        <v>1430</v>
      </c>
      <c r="B942">
        <v>35.799999999999997</v>
      </c>
      <c r="C942">
        <v>5.63</v>
      </c>
      <c r="D942" t="s">
        <v>2382</v>
      </c>
      <c r="E942" t="s">
        <v>2380</v>
      </c>
      <c r="F942" t="s">
        <v>2380</v>
      </c>
      <c r="G942">
        <v>2</v>
      </c>
      <c r="H942" t="s">
        <v>2380</v>
      </c>
    </row>
    <row r="943" spans="1:8" x14ac:dyDescent="0.35">
      <c r="A943" t="s">
        <v>1429</v>
      </c>
      <c r="B943">
        <v>28.785</v>
      </c>
      <c r="C943">
        <v>4.24</v>
      </c>
      <c r="D943" t="s">
        <v>2382</v>
      </c>
      <c r="E943" t="s">
        <v>2380</v>
      </c>
      <c r="F943" t="s">
        <v>2380</v>
      </c>
      <c r="G943">
        <v>2</v>
      </c>
      <c r="H943" t="s">
        <v>2380</v>
      </c>
    </row>
    <row r="944" spans="1:8" x14ac:dyDescent="0.35">
      <c r="A944" t="s">
        <v>1428</v>
      </c>
      <c r="B944">
        <v>28.594999999999999</v>
      </c>
      <c r="C944">
        <v>4.96</v>
      </c>
      <c r="D944" t="s">
        <v>2382</v>
      </c>
      <c r="E944" t="s">
        <v>2380</v>
      </c>
      <c r="F944" t="s">
        <v>2380</v>
      </c>
      <c r="G944">
        <v>2</v>
      </c>
      <c r="H944" t="s">
        <v>2380</v>
      </c>
    </row>
    <row r="945" spans="1:8" x14ac:dyDescent="0.35">
      <c r="A945" t="s">
        <v>1427</v>
      </c>
      <c r="B945">
        <v>48.75</v>
      </c>
      <c r="C945">
        <v>4.34</v>
      </c>
      <c r="D945" t="s">
        <v>2380</v>
      </c>
      <c r="E945" t="s">
        <v>2380</v>
      </c>
      <c r="F945" t="s">
        <v>2380</v>
      </c>
      <c r="G945" t="s">
        <v>2381</v>
      </c>
      <c r="H945" t="s">
        <v>2380</v>
      </c>
    </row>
    <row r="946" spans="1:8" x14ac:dyDescent="0.35">
      <c r="A946" t="s">
        <v>1426</v>
      </c>
      <c r="B946">
        <v>28.31</v>
      </c>
      <c r="C946">
        <v>5.43</v>
      </c>
      <c r="D946" t="s">
        <v>2382</v>
      </c>
      <c r="E946" t="s">
        <v>2380</v>
      </c>
      <c r="F946" t="s">
        <v>2380</v>
      </c>
      <c r="G946">
        <v>2</v>
      </c>
      <c r="H946" t="s">
        <v>2380</v>
      </c>
    </row>
    <row r="947" spans="1:8" x14ac:dyDescent="0.35">
      <c r="A947" t="s">
        <v>1425</v>
      </c>
      <c r="B947">
        <v>38.39</v>
      </c>
      <c r="C947">
        <v>8.33</v>
      </c>
      <c r="D947" t="s">
        <v>2382</v>
      </c>
      <c r="E947" t="s">
        <v>2380</v>
      </c>
      <c r="F947" t="s">
        <v>2380</v>
      </c>
      <c r="G947">
        <v>1</v>
      </c>
      <c r="H947" t="s">
        <v>2380</v>
      </c>
    </row>
    <row r="948" spans="1:8" x14ac:dyDescent="0.35">
      <c r="A948" t="s">
        <v>1424</v>
      </c>
      <c r="B948">
        <v>25.87</v>
      </c>
      <c r="C948">
        <v>5.63</v>
      </c>
      <c r="D948" t="s">
        <v>2382</v>
      </c>
      <c r="E948" t="s">
        <v>2380</v>
      </c>
      <c r="F948" t="s">
        <v>2380</v>
      </c>
      <c r="G948">
        <v>1</v>
      </c>
      <c r="H948" t="s">
        <v>2380</v>
      </c>
    </row>
    <row r="949" spans="1:8" x14ac:dyDescent="0.35">
      <c r="A949" t="s">
        <v>1423</v>
      </c>
      <c r="B949">
        <v>43.7</v>
      </c>
      <c r="C949">
        <v>7.23</v>
      </c>
      <c r="D949" t="s">
        <v>2380</v>
      </c>
      <c r="E949" t="s">
        <v>2380</v>
      </c>
      <c r="F949" t="s">
        <v>2380</v>
      </c>
      <c r="G949" t="s">
        <v>2381</v>
      </c>
      <c r="H949" t="s">
        <v>2380</v>
      </c>
    </row>
    <row r="950" spans="1:8" x14ac:dyDescent="0.35">
      <c r="A950" t="s">
        <v>1422</v>
      </c>
      <c r="B950">
        <v>40.945</v>
      </c>
      <c r="C950">
        <v>10.57</v>
      </c>
      <c r="D950" t="s">
        <v>2380</v>
      </c>
      <c r="E950" t="s">
        <v>2380</v>
      </c>
      <c r="F950" t="s">
        <v>2380</v>
      </c>
      <c r="G950" t="s">
        <v>2381</v>
      </c>
      <c r="H950" t="s">
        <v>2380</v>
      </c>
    </row>
    <row r="951" spans="1:8" x14ac:dyDescent="0.35">
      <c r="A951" t="s">
        <v>1421</v>
      </c>
      <c r="B951">
        <v>27.94</v>
      </c>
      <c r="C951">
        <v>7.92</v>
      </c>
      <c r="D951" t="s">
        <v>2380</v>
      </c>
      <c r="E951" t="s">
        <v>2380</v>
      </c>
      <c r="F951" t="s">
        <v>2380</v>
      </c>
      <c r="G951" t="s">
        <v>2381</v>
      </c>
      <c r="H951" t="s">
        <v>2380</v>
      </c>
    </row>
    <row r="952" spans="1:8" x14ac:dyDescent="0.35">
      <c r="A952" t="s">
        <v>1420</v>
      </c>
      <c r="B952">
        <v>31.9</v>
      </c>
      <c r="C952">
        <v>10.119999999999999</v>
      </c>
      <c r="D952" t="s">
        <v>2380</v>
      </c>
      <c r="E952" t="s">
        <v>2380</v>
      </c>
      <c r="F952" t="s">
        <v>2380</v>
      </c>
      <c r="G952">
        <v>2</v>
      </c>
      <c r="H952" t="s">
        <v>2380</v>
      </c>
    </row>
    <row r="953" spans="1:8" x14ac:dyDescent="0.35">
      <c r="A953" t="s">
        <v>1419</v>
      </c>
      <c r="B953">
        <v>31.64</v>
      </c>
      <c r="C953">
        <v>7.91</v>
      </c>
      <c r="D953" t="s">
        <v>2380</v>
      </c>
      <c r="E953" t="s">
        <v>2380</v>
      </c>
      <c r="F953" t="s">
        <v>2380</v>
      </c>
      <c r="G953" t="s">
        <v>2381</v>
      </c>
      <c r="H953" t="s">
        <v>2380</v>
      </c>
    </row>
    <row r="954" spans="1:8" x14ac:dyDescent="0.35">
      <c r="A954" t="s">
        <v>1418</v>
      </c>
      <c r="B954">
        <v>46.7</v>
      </c>
      <c r="C954">
        <v>10.9</v>
      </c>
      <c r="D954" t="s">
        <v>2380</v>
      </c>
      <c r="E954" t="s">
        <v>2380</v>
      </c>
      <c r="F954" t="s">
        <v>2380</v>
      </c>
      <c r="G954" t="s">
        <v>2381</v>
      </c>
      <c r="H954" t="s">
        <v>2380</v>
      </c>
    </row>
    <row r="955" spans="1:8" x14ac:dyDescent="0.35">
      <c r="A955" t="s">
        <v>1417</v>
      </c>
      <c r="B955">
        <v>18.335000000000001</v>
      </c>
      <c r="C955">
        <v>11.83</v>
      </c>
      <c r="D955" t="s">
        <v>2380</v>
      </c>
      <c r="E955" t="s">
        <v>2380</v>
      </c>
      <c r="F955" t="s">
        <v>2380</v>
      </c>
      <c r="G955" t="s">
        <v>2381</v>
      </c>
      <c r="H955" t="s">
        <v>2380</v>
      </c>
    </row>
    <row r="956" spans="1:8" x14ac:dyDescent="0.35">
      <c r="A956" t="s">
        <v>1416</v>
      </c>
      <c r="B956">
        <v>31.24</v>
      </c>
      <c r="C956">
        <v>7.42</v>
      </c>
      <c r="D956" t="s">
        <v>2382</v>
      </c>
      <c r="E956" t="s">
        <v>2380</v>
      </c>
      <c r="F956" t="s">
        <v>2380</v>
      </c>
      <c r="G956">
        <v>2</v>
      </c>
      <c r="H956" t="s">
        <v>2380</v>
      </c>
    </row>
    <row r="957" spans="1:8" x14ac:dyDescent="0.35">
      <c r="A957" t="s">
        <v>1415</v>
      </c>
      <c r="B957">
        <v>39.22</v>
      </c>
      <c r="C957">
        <v>5.62</v>
      </c>
      <c r="D957" t="s">
        <v>2382</v>
      </c>
      <c r="E957" t="s">
        <v>2380</v>
      </c>
      <c r="F957" t="s">
        <v>2380</v>
      </c>
      <c r="G957">
        <v>1</v>
      </c>
      <c r="H957" t="s">
        <v>2380</v>
      </c>
    </row>
    <row r="958" spans="1:8" x14ac:dyDescent="0.35">
      <c r="A958" t="s">
        <v>1414</v>
      </c>
      <c r="B958">
        <v>24.414999999999999</v>
      </c>
      <c r="C958">
        <v>7.16</v>
      </c>
      <c r="D958" t="s">
        <v>2380</v>
      </c>
      <c r="E958" t="s">
        <v>2380</v>
      </c>
      <c r="F958" t="s">
        <v>2380</v>
      </c>
      <c r="G958" t="s">
        <v>2381</v>
      </c>
      <c r="H958" t="s">
        <v>2380</v>
      </c>
    </row>
    <row r="959" spans="1:8" x14ac:dyDescent="0.35">
      <c r="A959" t="s">
        <v>1413</v>
      </c>
      <c r="B959">
        <v>32.299999999999997</v>
      </c>
      <c r="C959">
        <v>9.89</v>
      </c>
      <c r="D959" t="s">
        <v>2380</v>
      </c>
      <c r="E959" t="s">
        <v>2380</v>
      </c>
      <c r="F959" t="s">
        <v>2380</v>
      </c>
      <c r="G959" t="s">
        <v>2381</v>
      </c>
      <c r="H959" t="s">
        <v>2380</v>
      </c>
    </row>
    <row r="960" spans="1:8" x14ac:dyDescent="0.35">
      <c r="A960" t="s">
        <v>1412</v>
      </c>
      <c r="B960">
        <v>39.94</v>
      </c>
      <c r="C960">
        <v>5.14</v>
      </c>
      <c r="D960" t="s">
        <v>2380</v>
      </c>
      <c r="E960" t="s">
        <v>2380</v>
      </c>
      <c r="F960" t="s">
        <v>2380</v>
      </c>
      <c r="G960" t="s">
        <v>2381</v>
      </c>
      <c r="H960" t="s">
        <v>2380</v>
      </c>
    </row>
    <row r="961" spans="1:8" x14ac:dyDescent="0.35">
      <c r="A961" t="s">
        <v>1411</v>
      </c>
      <c r="B961">
        <v>30</v>
      </c>
      <c r="C961">
        <v>5.61</v>
      </c>
      <c r="D961" t="s">
        <v>2382</v>
      </c>
      <c r="E961" t="s">
        <v>2380</v>
      </c>
      <c r="F961" t="s">
        <v>2383</v>
      </c>
      <c r="G961">
        <v>1</v>
      </c>
      <c r="H961" t="s">
        <v>2380</v>
      </c>
    </row>
    <row r="962" spans="1:8" x14ac:dyDescent="0.35">
      <c r="A962" t="s">
        <v>1410</v>
      </c>
      <c r="B962">
        <v>35.340000000000003</v>
      </c>
      <c r="C962">
        <v>5.51</v>
      </c>
      <c r="D962" t="s">
        <v>2382</v>
      </c>
      <c r="E962" t="s">
        <v>2380</v>
      </c>
      <c r="F962" t="s">
        <v>2383</v>
      </c>
      <c r="G962">
        <v>1</v>
      </c>
      <c r="H962" t="s">
        <v>2380</v>
      </c>
    </row>
    <row r="963" spans="1:8" x14ac:dyDescent="0.35">
      <c r="A963" t="s">
        <v>1409</v>
      </c>
      <c r="B963">
        <v>32.204999999999998</v>
      </c>
      <c r="C963">
        <v>8.3800000000000008</v>
      </c>
      <c r="D963" t="s">
        <v>2382</v>
      </c>
      <c r="E963" t="s">
        <v>2380</v>
      </c>
      <c r="F963" t="s">
        <v>2380</v>
      </c>
      <c r="G963">
        <v>2</v>
      </c>
      <c r="H963" t="s">
        <v>2380</v>
      </c>
    </row>
    <row r="964" spans="1:8" x14ac:dyDescent="0.35">
      <c r="A964" t="s">
        <v>1408</v>
      </c>
      <c r="B964">
        <v>33.880000000000003</v>
      </c>
      <c r="C964">
        <v>4.68</v>
      </c>
      <c r="D964" t="s">
        <v>2380</v>
      </c>
      <c r="E964" t="s">
        <v>2382</v>
      </c>
      <c r="F964" t="s">
        <v>2380</v>
      </c>
      <c r="G964">
        <v>1</v>
      </c>
      <c r="H964" t="s">
        <v>2380</v>
      </c>
    </row>
    <row r="965" spans="1:8" x14ac:dyDescent="0.35">
      <c r="A965" t="s">
        <v>1407</v>
      </c>
      <c r="B965">
        <v>26.63</v>
      </c>
      <c r="C965">
        <v>4.3600000000000003</v>
      </c>
      <c r="D965" t="s">
        <v>2382</v>
      </c>
      <c r="E965" t="s">
        <v>2380</v>
      </c>
      <c r="F965" t="s">
        <v>2380</v>
      </c>
      <c r="G965">
        <v>2</v>
      </c>
      <c r="H965" t="s">
        <v>2380</v>
      </c>
    </row>
    <row r="966" spans="1:8" x14ac:dyDescent="0.35">
      <c r="A966" t="s">
        <v>1406</v>
      </c>
      <c r="B966">
        <v>28.7</v>
      </c>
      <c r="C966">
        <v>7.74</v>
      </c>
      <c r="D966" t="s">
        <v>2380</v>
      </c>
      <c r="E966" t="s">
        <v>2380</v>
      </c>
      <c r="F966" t="s">
        <v>2380</v>
      </c>
      <c r="G966" t="s">
        <v>2381</v>
      </c>
      <c r="H966" t="s">
        <v>2380</v>
      </c>
    </row>
    <row r="967" spans="1:8" x14ac:dyDescent="0.35">
      <c r="A967" t="s">
        <v>1405</v>
      </c>
      <c r="B967">
        <v>25.65</v>
      </c>
      <c r="C967">
        <v>4.05</v>
      </c>
      <c r="D967" t="s">
        <v>2382</v>
      </c>
      <c r="E967" t="s">
        <v>2380</v>
      </c>
      <c r="F967" t="s">
        <v>2380</v>
      </c>
      <c r="G967">
        <v>2</v>
      </c>
      <c r="H967" t="s">
        <v>2380</v>
      </c>
    </row>
    <row r="968" spans="1:8" x14ac:dyDescent="0.35">
      <c r="A968" t="s">
        <v>1404</v>
      </c>
      <c r="B968">
        <v>36.384999999999998</v>
      </c>
      <c r="C968">
        <v>11.49</v>
      </c>
      <c r="D968" t="s">
        <v>2380</v>
      </c>
      <c r="E968" t="s">
        <v>2380</v>
      </c>
      <c r="F968" t="s">
        <v>2380</v>
      </c>
      <c r="G968" t="s">
        <v>2381</v>
      </c>
      <c r="H968" t="s">
        <v>2380</v>
      </c>
    </row>
    <row r="969" spans="1:8" x14ac:dyDescent="0.35">
      <c r="A969" t="s">
        <v>1403</v>
      </c>
      <c r="B969">
        <v>34.69</v>
      </c>
      <c r="C969">
        <v>5.65</v>
      </c>
      <c r="D969" t="s">
        <v>2380</v>
      </c>
      <c r="E969" t="s">
        <v>2380</v>
      </c>
      <c r="F969" t="s">
        <v>2380</v>
      </c>
      <c r="G969" t="s">
        <v>2381</v>
      </c>
      <c r="H969" t="s">
        <v>2380</v>
      </c>
    </row>
    <row r="970" spans="1:8" x14ac:dyDescent="0.35">
      <c r="A970" t="s">
        <v>1402</v>
      </c>
      <c r="B970">
        <v>37.68</v>
      </c>
      <c r="C970">
        <v>4.29</v>
      </c>
      <c r="D970" t="s">
        <v>2382</v>
      </c>
      <c r="E970" t="s">
        <v>2380</v>
      </c>
      <c r="F970" t="s">
        <v>2380</v>
      </c>
      <c r="G970" t="s">
        <v>2381</v>
      </c>
      <c r="H970" t="s">
        <v>2380</v>
      </c>
    </row>
    <row r="971" spans="1:8" x14ac:dyDescent="0.35">
      <c r="A971" t="s">
        <v>1401</v>
      </c>
      <c r="B971">
        <v>35.49</v>
      </c>
      <c r="C971">
        <v>4.74</v>
      </c>
      <c r="D971" t="s">
        <v>2382</v>
      </c>
      <c r="E971" t="s">
        <v>2380</v>
      </c>
      <c r="F971" t="s">
        <v>2383</v>
      </c>
      <c r="G971">
        <v>1</v>
      </c>
      <c r="H971" t="s">
        <v>2380</v>
      </c>
    </row>
    <row r="972" spans="1:8" x14ac:dyDescent="0.35">
      <c r="A972" t="s">
        <v>1400</v>
      </c>
      <c r="B972">
        <v>44.7</v>
      </c>
      <c r="C972">
        <v>7.6</v>
      </c>
      <c r="D972" t="s">
        <v>2382</v>
      </c>
      <c r="E972" t="s">
        <v>2380</v>
      </c>
      <c r="F972" t="s">
        <v>2380</v>
      </c>
      <c r="G972">
        <v>2</v>
      </c>
      <c r="H972" t="s">
        <v>2380</v>
      </c>
    </row>
    <row r="973" spans="1:8" x14ac:dyDescent="0.35">
      <c r="A973" t="s">
        <v>1399</v>
      </c>
      <c r="B973">
        <v>38.380000000000003</v>
      </c>
      <c r="C973">
        <v>8.5</v>
      </c>
      <c r="D973" t="s">
        <v>2382</v>
      </c>
      <c r="E973" t="s">
        <v>2380</v>
      </c>
      <c r="F973" t="s">
        <v>2380</v>
      </c>
      <c r="G973">
        <v>2</v>
      </c>
      <c r="H973" t="s">
        <v>2380</v>
      </c>
    </row>
    <row r="974" spans="1:8" x14ac:dyDescent="0.35">
      <c r="A974" t="s">
        <v>1398</v>
      </c>
      <c r="B974">
        <v>35.244999999999997</v>
      </c>
      <c r="C974">
        <v>11.22</v>
      </c>
      <c r="D974" t="s">
        <v>2382</v>
      </c>
      <c r="E974" t="s">
        <v>2380</v>
      </c>
      <c r="F974" t="s">
        <v>2380</v>
      </c>
      <c r="G974" t="s">
        <v>2381</v>
      </c>
      <c r="H974" t="s">
        <v>2380</v>
      </c>
    </row>
    <row r="975" spans="1:8" x14ac:dyDescent="0.35">
      <c r="A975" t="s">
        <v>1397</v>
      </c>
      <c r="B975">
        <v>49.84</v>
      </c>
      <c r="C975">
        <v>5.0999999999999996</v>
      </c>
      <c r="D975" t="s">
        <v>2382</v>
      </c>
      <c r="E975" t="s">
        <v>2380</v>
      </c>
      <c r="F975" t="s">
        <v>2383</v>
      </c>
      <c r="G975">
        <v>1</v>
      </c>
      <c r="H975" t="s">
        <v>2380</v>
      </c>
    </row>
    <row r="976" spans="1:8" x14ac:dyDescent="0.35">
      <c r="A976" t="s">
        <v>1396</v>
      </c>
      <c r="B976">
        <v>49.06</v>
      </c>
      <c r="C976">
        <v>5.43</v>
      </c>
      <c r="D976" t="s">
        <v>2382</v>
      </c>
      <c r="E976" t="s">
        <v>2380</v>
      </c>
      <c r="F976" t="s">
        <v>2380</v>
      </c>
      <c r="G976">
        <v>1</v>
      </c>
      <c r="H976" t="s">
        <v>2380</v>
      </c>
    </row>
    <row r="977" spans="1:8" x14ac:dyDescent="0.35">
      <c r="A977" t="s">
        <v>1395</v>
      </c>
      <c r="B977">
        <v>30.88</v>
      </c>
      <c r="C977">
        <v>5.82</v>
      </c>
      <c r="D977" t="s">
        <v>2380</v>
      </c>
      <c r="E977" t="s">
        <v>2380</v>
      </c>
      <c r="F977" t="s">
        <v>2380</v>
      </c>
      <c r="G977">
        <v>2</v>
      </c>
      <c r="H977" t="s">
        <v>2380</v>
      </c>
    </row>
    <row r="978" spans="1:8" x14ac:dyDescent="0.35">
      <c r="A978" t="s">
        <v>1394</v>
      </c>
      <c r="B978">
        <v>33.35</v>
      </c>
      <c r="C978">
        <v>6.05</v>
      </c>
      <c r="D978" t="s">
        <v>2380</v>
      </c>
      <c r="E978" t="s">
        <v>2380</v>
      </c>
      <c r="F978" t="s">
        <v>2383</v>
      </c>
      <c r="G978">
        <v>1</v>
      </c>
      <c r="H978" t="s">
        <v>2380</v>
      </c>
    </row>
    <row r="979" spans="1:8" x14ac:dyDescent="0.35">
      <c r="A979" t="s">
        <v>1393</v>
      </c>
      <c r="B979">
        <v>38</v>
      </c>
      <c r="C979">
        <v>6.38</v>
      </c>
      <c r="D979" t="s">
        <v>2382</v>
      </c>
      <c r="E979" t="s">
        <v>2380</v>
      </c>
      <c r="F979" t="s">
        <v>2380</v>
      </c>
      <c r="G979">
        <v>1</v>
      </c>
      <c r="H979" t="s">
        <v>2380</v>
      </c>
    </row>
    <row r="980" spans="1:8" x14ac:dyDescent="0.35">
      <c r="A980" t="s">
        <v>1392</v>
      </c>
      <c r="B980">
        <v>36.08</v>
      </c>
      <c r="C980">
        <v>5.73</v>
      </c>
      <c r="D980" t="s">
        <v>2382</v>
      </c>
      <c r="E980" t="s">
        <v>2380</v>
      </c>
      <c r="F980" t="s">
        <v>2380</v>
      </c>
      <c r="G980">
        <v>1</v>
      </c>
      <c r="H980" t="s">
        <v>2380</v>
      </c>
    </row>
    <row r="981" spans="1:8" x14ac:dyDescent="0.35">
      <c r="A981" t="s">
        <v>1391</v>
      </c>
      <c r="B981">
        <v>35.700000000000003</v>
      </c>
      <c r="C981">
        <v>5.47</v>
      </c>
      <c r="D981" t="s">
        <v>2382</v>
      </c>
      <c r="E981" t="s">
        <v>2380</v>
      </c>
      <c r="F981" t="s">
        <v>2380</v>
      </c>
      <c r="G981">
        <v>1</v>
      </c>
      <c r="H981" t="s">
        <v>2380</v>
      </c>
    </row>
    <row r="982" spans="1:8" x14ac:dyDescent="0.35">
      <c r="A982" t="s">
        <v>1390</v>
      </c>
      <c r="B982">
        <v>34.01</v>
      </c>
      <c r="C982">
        <v>11.3</v>
      </c>
      <c r="D982" t="s">
        <v>2380</v>
      </c>
      <c r="E982" t="s">
        <v>2380</v>
      </c>
      <c r="F982" t="s">
        <v>2380</v>
      </c>
      <c r="G982" t="s">
        <v>2381</v>
      </c>
      <c r="H982" t="s">
        <v>2380</v>
      </c>
    </row>
    <row r="983" spans="1:8" x14ac:dyDescent="0.35">
      <c r="A983" t="s">
        <v>1389</v>
      </c>
      <c r="B983">
        <v>31.54</v>
      </c>
      <c r="C983">
        <v>6.72</v>
      </c>
      <c r="D983" t="s">
        <v>2380</v>
      </c>
      <c r="E983" t="s">
        <v>2380</v>
      </c>
      <c r="F983" t="s">
        <v>2380</v>
      </c>
      <c r="G983" t="s">
        <v>2381</v>
      </c>
      <c r="H983" t="s">
        <v>2380</v>
      </c>
    </row>
    <row r="984" spans="1:8" x14ac:dyDescent="0.35">
      <c r="A984" t="s">
        <v>1388</v>
      </c>
      <c r="B984">
        <v>23.3</v>
      </c>
      <c r="C984">
        <v>5.36</v>
      </c>
      <c r="D984" t="s">
        <v>2382</v>
      </c>
      <c r="E984" t="s">
        <v>2380</v>
      </c>
      <c r="F984" t="s">
        <v>2380</v>
      </c>
      <c r="G984">
        <v>1</v>
      </c>
      <c r="H984" t="s">
        <v>2380</v>
      </c>
    </row>
    <row r="985" spans="1:8" x14ac:dyDescent="0.35">
      <c r="A985" t="s">
        <v>1387</v>
      </c>
      <c r="B985">
        <v>27.75</v>
      </c>
      <c r="C985">
        <v>9.8800000000000008</v>
      </c>
      <c r="D985" t="s">
        <v>2380</v>
      </c>
      <c r="E985" t="s">
        <v>2380</v>
      </c>
      <c r="F985" t="s">
        <v>2380</v>
      </c>
      <c r="G985" t="s">
        <v>2381</v>
      </c>
      <c r="H985" t="s">
        <v>2380</v>
      </c>
    </row>
    <row r="986" spans="1:8" x14ac:dyDescent="0.35">
      <c r="A986" t="s">
        <v>1386</v>
      </c>
      <c r="B986">
        <v>42.46</v>
      </c>
      <c r="C986">
        <v>4.1100000000000003</v>
      </c>
      <c r="D986" t="s">
        <v>2380</v>
      </c>
      <c r="E986" t="s">
        <v>2380</v>
      </c>
      <c r="F986" t="s">
        <v>2380</v>
      </c>
      <c r="G986" t="s">
        <v>2381</v>
      </c>
      <c r="H986" t="s">
        <v>2380</v>
      </c>
    </row>
    <row r="987" spans="1:8" x14ac:dyDescent="0.35">
      <c r="A987" t="s">
        <v>1385</v>
      </c>
      <c r="B987">
        <v>54.47</v>
      </c>
      <c r="C987">
        <v>7.48</v>
      </c>
      <c r="D987" t="s">
        <v>2380</v>
      </c>
      <c r="E987" t="s">
        <v>2380</v>
      </c>
      <c r="F987" t="s">
        <v>2380</v>
      </c>
      <c r="G987" t="s">
        <v>2381</v>
      </c>
      <c r="H987" t="s">
        <v>2380</v>
      </c>
    </row>
    <row r="988" spans="1:8" x14ac:dyDescent="0.35">
      <c r="A988" t="s">
        <v>1384</v>
      </c>
      <c r="B988">
        <v>24.93</v>
      </c>
      <c r="C988">
        <v>9.18</v>
      </c>
      <c r="D988" t="s">
        <v>2382</v>
      </c>
      <c r="E988" t="s">
        <v>2380</v>
      </c>
      <c r="F988" t="s">
        <v>2383</v>
      </c>
      <c r="G988">
        <v>1</v>
      </c>
      <c r="H988" t="s">
        <v>2380</v>
      </c>
    </row>
    <row r="989" spans="1:8" x14ac:dyDescent="0.35">
      <c r="A989" t="s">
        <v>1383</v>
      </c>
      <c r="B989">
        <v>48.12</v>
      </c>
      <c r="C989">
        <v>4.51</v>
      </c>
      <c r="D989" t="s">
        <v>2382</v>
      </c>
      <c r="E989" t="s">
        <v>2380</v>
      </c>
      <c r="F989" t="s">
        <v>2380</v>
      </c>
      <c r="G989">
        <v>1</v>
      </c>
      <c r="H989" t="s">
        <v>2380</v>
      </c>
    </row>
    <row r="990" spans="1:8" x14ac:dyDescent="0.35">
      <c r="A990" t="s">
        <v>1382</v>
      </c>
      <c r="B990">
        <v>24.91</v>
      </c>
      <c r="C990">
        <v>7.33</v>
      </c>
      <c r="D990" t="s">
        <v>2382</v>
      </c>
      <c r="E990" t="s">
        <v>2380</v>
      </c>
      <c r="F990" t="s">
        <v>2383</v>
      </c>
      <c r="G990">
        <v>1</v>
      </c>
      <c r="H990" t="s">
        <v>2380</v>
      </c>
    </row>
    <row r="991" spans="1:8" x14ac:dyDescent="0.35">
      <c r="A991" t="s">
        <v>1381</v>
      </c>
      <c r="B991">
        <v>27.645</v>
      </c>
      <c r="C991">
        <v>10.56</v>
      </c>
      <c r="D991" t="s">
        <v>2380</v>
      </c>
      <c r="E991" t="s">
        <v>2380</v>
      </c>
      <c r="F991" t="s">
        <v>2380</v>
      </c>
      <c r="G991" t="s">
        <v>2381</v>
      </c>
      <c r="H991" t="s">
        <v>2380</v>
      </c>
    </row>
    <row r="992" spans="1:8" x14ac:dyDescent="0.35">
      <c r="A992" t="s">
        <v>1380</v>
      </c>
      <c r="B992">
        <v>33.700000000000003</v>
      </c>
      <c r="C992">
        <v>4.01</v>
      </c>
      <c r="D992" t="s">
        <v>2380</v>
      </c>
      <c r="E992" t="s">
        <v>2380</v>
      </c>
      <c r="F992" t="s">
        <v>2380</v>
      </c>
      <c r="G992">
        <v>2</v>
      </c>
      <c r="H992" t="s">
        <v>2380</v>
      </c>
    </row>
    <row r="993" spans="1:8" x14ac:dyDescent="0.35">
      <c r="A993" t="s">
        <v>1379</v>
      </c>
      <c r="B993">
        <v>38.93</v>
      </c>
      <c r="C993">
        <v>5.64</v>
      </c>
      <c r="D993" t="s">
        <v>2382</v>
      </c>
      <c r="E993" t="s">
        <v>2380</v>
      </c>
      <c r="F993" t="s">
        <v>2380</v>
      </c>
      <c r="G993">
        <v>1</v>
      </c>
      <c r="H993" t="s">
        <v>2380</v>
      </c>
    </row>
    <row r="994" spans="1:8" x14ac:dyDescent="0.35">
      <c r="A994" t="s">
        <v>1378</v>
      </c>
      <c r="B994">
        <v>32.774999999999999</v>
      </c>
      <c r="C994">
        <v>8.02</v>
      </c>
      <c r="D994" t="s">
        <v>2382</v>
      </c>
      <c r="E994" t="s">
        <v>2380</v>
      </c>
      <c r="F994" t="s">
        <v>2380</v>
      </c>
      <c r="G994">
        <v>2</v>
      </c>
      <c r="H994" t="s">
        <v>2380</v>
      </c>
    </row>
    <row r="995" spans="1:8" x14ac:dyDescent="0.35">
      <c r="A995" t="s">
        <v>1377</v>
      </c>
      <c r="B995">
        <v>29.83</v>
      </c>
      <c r="C995">
        <v>7.2</v>
      </c>
      <c r="D995" t="s">
        <v>2382</v>
      </c>
      <c r="E995" t="s">
        <v>2380</v>
      </c>
      <c r="F995" t="s">
        <v>2380</v>
      </c>
      <c r="G995" t="s">
        <v>2381</v>
      </c>
      <c r="H995" t="s">
        <v>2380</v>
      </c>
    </row>
    <row r="996" spans="1:8" x14ac:dyDescent="0.35">
      <c r="A996" t="s">
        <v>1376</v>
      </c>
      <c r="B996">
        <v>28.31</v>
      </c>
      <c r="C996">
        <v>4.55</v>
      </c>
      <c r="D996" t="s">
        <v>2380</v>
      </c>
      <c r="E996" t="s">
        <v>2382</v>
      </c>
      <c r="F996" t="s">
        <v>2380</v>
      </c>
      <c r="G996">
        <v>1</v>
      </c>
      <c r="H996" t="s">
        <v>2380</v>
      </c>
    </row>
    <row r="997" spans="1:8" x14ac:dyDescent="0.35">
      <c r="A997" t="s">
        <v>1375</v>
      </c>
      <c r="B997">
        <v>29.79</v>
      </c>
      <c r="C997">
        <v>9.0299999999999994</v>
      </c>
      <c r="D997" t="s">
        <v>2380</v>
      </c>
      <c r="E997" t="s">
        <v>2380</v>
      </c>
      <c r="F997" t="s">
        <v>2380</v>
      </c>
      <c r="G997" t="s">
        <v>2381</v>
      </c>
      <c r="H997" t="s">
        <v>2380</v>
      </c>
    </row>
    <row r="998" spans="1:8" x14ac:dyDescent="0.35">
      <c r="A998" t="s">
        <v>1374</v>
      </c>
      <c r="B998">
        <v>36.6</v>
      </c>
      <c r="C998">
        <v>5.2</v>
      </c>
      <c r="D998" t="s">
        <v>2382</v>
      </c>
      <c r="E998" t="s">
        <v>2380</v>
      </c>
      <c r="F998" t="s">
        <v>2383</v>
      </c>
      <c r="G998">
        <v>1</v>
      </c>
      <c r="H998" t="s">
        <v>2380</v>
      </c>
    </row>
    <row r="999" spans="1:8" x14ac:dyDescent="0.35">
      <c r="A999" t="s">
        <v>1373</v>
      </c>
      <c r="B999">
        <v>35.93</v>
      </c>
      <c r="C999">
        <v>8.3000000000000007</v>
      </c>
      <c r="D999" t="s">
        <v>2382</v>
      </c>
      <c r="E999" t="s">
        <v>2380</v>
      </c>
      <c r="F999" t="s">
        <v>2380</v>
      </c>
      <c r="G999" t="s">
        <v>2381</v>
      </c>
      <c r="H999" t="s">
        <v>2380</v>
      </c>
    </row>
    <row r="1000" spans="1:8" x14ac:dyDescent="0.35">
      <c r="A1000" t="s">
        <v>1372</v>
      </c>
      <c r="B1000">
        <v>28.6</v>
      </c>
      <c r="C1000">
        <v>5.56</v>
      </c>
      <c r="D1000" t="s">
        <v>2382</v>
      </c>
      <c r="E1000" t="s">
        <v>2380</v>
      </c>
      <c r="F1000" t="s">
        <v>2383</v>
      </c>
      <c r="G1000">
        <v>1</v>
      </c>
      <c r="H1000" t="s">
        <v>2380</v>
      </c>
    </row>
    <row r="1001" spans="1:8" x14ac:dyDescent="0.35">
      <c r="A1001" t="s">
        <v>1371</v>
      </c>
      <c r="B1001">
        <v>39.17</v>
      </c>
      <c r="C1001">
        <v>4.1500000000000004</v>
      </c>
      <c r="D1001" t="s">
        <v>2380</v>
      </c>
      <c r="E1001" t="s">
        <v>2380</v>
      </c>
      <c r="F1001" t="s">
        <v>2380</v>
      </c>
      <c r="G1001" t="s">
        <v>2381</v>
      </c>
      <c r="H1001" t="s">
        <v>2380</v>
      </c>
    </row>
    <row r="1002" spans="1:8" x14ac:dyDescent="0.35">
      <c r="A1002" t="s">
        <v>1370</v>
      </c>
      <c r="B1002">
        <v>26.41</v>
      </c>
      <c r="C1002">
        <v>5.99</v>
      </c>
      <c r="D1002" t="s">
        <v>2382</v>
      </c>
      <c r="E1002" t="s">
        <v>2380</v>
      </c>
      <c r="F1002" t="s">
        <v>2383</v>
      </c>
      <c r="G1002">
        <v>1</v>
      </c>
      <c r="H1002" t="s">
        <v>2380</v>
      </c>
    </row>
    <row r="1003" spans="1:8" x14ac:dyDescent="0.35">
      <c r="A1003" t="s">
        <v>1369</v>
      </c>
      <c r="B1003">
        <v>30.63</v>
      </c>
      <c r="C1003">
        <v>5.8</v>
      </c>
      <c r="D1003" t="s">
        <v>2382</v>
      </c>
      <c r="E1003" t="s">
        <v>2380</v>
      </c>
      <c r="F1003" t="s">
        <v>2380</v>
      </c>
      <c r="G1003" t="s">
        <v>2381</v>
      </c>
      <c r="H1003" t="s">
        <v>2380</v>
      </c>
    </row>
    <row r="1004" spans="1:8" x14ac:dyDescent="0.35">
      <c r="A1004" t="s">
        <v>1368</v>
      </c>
      <c r="B1004">
        <v>31.73</v>
      </c>
      <c r="C1004">
        <v>7.32</v>
      </c>
      <c r="D1004" t="s">
        <v>2382</v>
      </c>
      <c r="E1004" t="s">
        <v>2380</v>
      </c>
      <c r="F1004" t="s">
        <v>2380</v>
      </c>
      <c r="G1004">
        <v>2</v>
      </c>
      <c r="H1004" t="s">
        <v>2380</v>
      </c>
    </row>
    <row r="1005" spans="1:8" x14ac:dyDescent="0.35">
      <c r="A1005" t="s">
        <v>1367</v>
      </c>
      <c r="B1005">
        <v>30.7</v>
      </c>
      <c r="C1005">
        <v>5.16</v>
      </c>
      <c r="D1005" t="s">
        <v>2380</v>
      </c>
      <c r="E1005" t="s">
        <v>2380</v>
      </c>
      <c r="F1005" t="s">
        <v>2380</v>
      </c>
      <c r="G1005">
        <v>2</v>
      </c>
      <c r="H1005" t="s">
        <v>2380</v>
      </c>
    </row>
    <row r="1006" spans="1:8" x14ac:dyDescent="0.35">
      <c r="A1006" t="s">
        <v>1366</v>
      </c>
      <c r="B1006">
        <v>25.934999999999999</v>
      </c>
      <c r="C1006">
        <v>5.96</v>
      </c>
      <c r="D1006" t="s">
        <v>2382</v>
      </c>
      <c r="E1006" t="s">
        <v>2380</v>
      </c>
      <c r="F1006" t="s">
        <v>2380</v>
      </c>
      <c r="G1006">
        <v>2</v>
      </c>
      <c r="H1006" t="s">
        <v>2380</v>
      </c>
    </row>
    <row r="1007" spans="1:8" x14ac:dyDescent="0.35">
      <c r="A1007" t="s">
        <v>1365</v>
      </c>
      <c r="B1007">
        <v>35.9</v>
      </c>
      <c r="C1007">
        <v>4.8499999999999996</v>
      </c>
      <c r="D1007" t="s">
        <v>2382</v>
      </c>
      <c r="E1007" t="s">
        <v>2380</v>
      </c>
      <c r="F1007" t="s">
        <v>2383</v>
      </c>
      <c r="G1007">
        <v>1</v>
      </c>
      <c r="H1007" t="s">
        <v>2380</v>
      </c>
    </row>
    <row r="1008" spans="1:8" x14ac:dyDescent="0.35">
      <c r="A1008" t="s">
        <v>1364</v>
      </c>
      <c r="B1008">
        <v>26.7</v>
      </c>
      <c r="C1008">
        <v>5.09</v>
      </c>
      <c r="D1008" t="s">
        <v>2382</v>
      </c>
      <c r="E1008" t="s">
        <v>2380</v>
      </c>
      <c r="F1008" t="s">
        <v>2383</v>
      </c>
      <c r="G1008">
        <v>1</v>
      </c>
      <c r="H1008" t="s">
        <v>2380</v>
      </c>
    </row>
    <row r="1009" spans="1:8" x14ac:dyDescent="0.35">
      <c r="A1009" t="s">
        <v>1363</v>
      </c>
      <c r="B1009">
        <v>33.71</v>
      </c>
      <c r="C1009">
        <v>4.9400000000000004</v>
      </c>
      <c r="D1009" t="s">
        <v>2380</v>
      </c>
      <c r="E1009" t="s">
        <v>2380</v>
      </c>
      <c r="F1009" t="s">
        <v>2380</v>
      </c>
      <c r="G1009" t="s">
        <v>2381</v>
      </c>
      <c r="H1009" t="s">
        <v>2380</v>
      </c>
    </row>
    <row r="1010" spans="1:8" x14ac:dyDescent="0.35">
      <c r="A1010" t="s">
        <v>1362</v>
      </c>
      <c r="B1010">
        <v>41.91</v>
      </c>
      <c r="C1010">
        <v>4.92</v>
      </c>
      <c r="D1010" t="s">
        <v>2382</v>
      </c>
      <c r="E1010" t="s">
        <v>2380</v>
      </c>
      <c r="F1010" t="s">
        <v>2380</v>
      </c>
      <c r="G1010">
        <v>2</v>
      </c>
      <c r="H1010" t="s">
        <v>2380</v>
      </c>
    </row>
    <row r="1011" spans="1:8" x14ac:dyDescent="0.35">
      <c r="A1011" t="s">
        <v>1361</v>
      </c>
      <c r="B1011">
        <v>39.82</v>
      </c>
      <c r="C1011">
        <v>6.05</v>
      </c>
      <c r="D1011" t="s">
        <v>2382</v>
      </c>
      <c r="E1011" t="s">
        <v>2380</v>
      </c>
      <c r="F1011" t="s">
        <v>2380</v>
      </c>
      <c r="G1011">
        <v>2</v>
      </c>
      <c r="H1011" t="s">
        <v>2380</v>
      </c>
    </row>
    <row r="1012" spans="1:8" x14ac:dyDescent="0.35">
      <c r="A1012" t="s">
        <v>1360</v>
      </c>
      <c r="B1012">
        <v>28.12</v>
      </c>
      <c r="C1012">
        <v>4.67</v>
      </c>
      <c r="D1012" t="s">
        <v>2380</v>
      </c>
      <c r="E1012" t="s">
        <v>2380</v>
      </c>
      <c r="F1012" t="s">
        <v>2380</v>
      </c>
      <c r="G1012">
        <v>2</v>
      </c>
      <c r="H1012" t="s">
        <v>2380</v>
      </c>
    </row>
    <row r="1013" spans="1:8" x14ac:dyDescent="0.35">
      <c r="A1013" t="s">
        <v>1359</v>
      </c>
      <c r="B1013">
        <v>26.98</v>
      </c>
      <c r="C1013">
        <v>9.81</v>
      </c>
      <c r="D1013" t="s">
        <v>2382</v>
      </c>
      <c r="E1013" t="s">
        <v>2380</v>
      </c>
      <c r="F1013" t="s">
        <v>2380</v>
      </c>
      <c r="G1013" t="s">
        <v>2381</v>
      </c>
      <c r="H1013" t="s">
        <v>2380</v>
      </c>
    </row>
    <row r="1014" spans="1:8" x14ac:dyDescent="0.35">
      <c r="A1014" t="s">
        <v>1358</v>
      </c>
      <c r="B1014">
        <v>27.2</v>
      </c>
      <c r="C1014">
        <v>6.06</v>
      </c>
      <c r="D1014" t="s">
        <v>2382</v>
      </c>
      <c r="E1014" t="s">
        <v>2380</v>
      </c>
      <c r="F1014" t="s">
        <v>2380</v>
      </c>
      <c r="G1014">
        <v>2</v>
      </c>
      <c r="H1014" t="s">
        <v>2380</v>
      </c>
    </row>
    <row r="1015" spans="1:8" x14ac:dyDescent="0.35">
      <c r="A1015" t="s">
        <v>1357</v>
      </c>
      <c r="B1015">
        <v>25.3</v>
      </c>
      <c r="C1015">
        <v>5.19</v>
      </c>
      <c r="D1015" t="s">
        <v>2382</v>
      </c>
      <c r="E1015" t="s">
        <v>2380</v>
      </c>
      <c r="F1015" t="s">
        <v>2380</v>
      </c>
      <c r="G1015">
        <v>2</v>
      </c>
      <c r="H1015" t="s">
        <v>2380</v>
      </c>
    </row>
    <row r="1016" spans="1:8" x14ac:dyDescent="0.35">
      <c r="A1016" t="s">
        <v>1356</v>
      </c>
      <c r="B1016">
        <v>30.25</v>
      </c>
      <c r="C1016">
        <v>10.16</v>
      </c>
      <c r="D1016" t="s">
        <v>2380</v>
      </c>
      <c r="E1016" t="s">
        <v>2380</v>
      </c>
      <c r="F1016" t="s">
        <v>2380</v>
      </c>
      <c r="G1016" t="s">
        <v>2381</v>
      </c>
      <c r="H1016" t="s">
        <v>2380</v>
      </c>
    </row>
    <row r="1017" spans="1:8" x14ac:dyDescent="0.35">
      <c r="A1017" t="s">
        <v>1355</v>
      </c>
      <c r="B1017">
        <v>54</v>
      </c>
      <c r="C1017">
        <v>4.68</v>
      </c>
      <c r="D1017" t="s">
        <v>2382</v>
      </c>
      <c r="E1017" t="s">
        <v>2382</v>
      </c>
      <c r="F1017" t="s">
        <v>2380</v>
      </c>
      <c r="G1017">
        <v>2</v>
      </c>
      <c r="H1017" t="s">
        <v>2380</v>
      </c>
    </row>
    <row r="1018" spans="1:8" x14ac:dyDescent="0.35">
      <c r="A1018" t="s">
        <v>1354</v>
      </c>
      <c r="B1018">
        <v>51.86</v>
      </c>
      <c r="C1018">
        <v>5.32</v>
      </c>
      <c r="D1018" t="s">
        <v>2382</v>
      </c>
      <c r="E1018" t="s">
        <v>2380</v>
      </c>
      <c r="F1018" t="s">
        <v>2380</v>
      </c>
      <c r="G1018" t="s">
        <v>2381</v>
      </c>
      <c r="H1018" t="s">
        <v>2380</v>
      </c>
    </row>
    <row r="1019" spans="1:8" x14ac:dyDescent="0.35">
      <c r="A1019" t="s">
        <v>1353</v>
      </c>
      <c r="B1019">
        <v>31.39</v>
      </c>
      <c r="C1019">
        <v>6.99</v>
      </c>
      <c r="D1019" t="s">
        <v>2380</v>
      </c>
      <c r="E1019" t="s">
        <v>2380</v>
      </c>
      <c r="F1019" t="s">
        <v>2380</v>
      </c>
      <c r="G1019" t="s">
        <v>2381</v>
      </c>
      <c r="H1019" t="s">
        <v>2380</v>
      </c>
    </row>
    <row r="1020" spans="1:8" x14ac:dyDescent="0.35">
      <c r="A1020" t="s">
        <v>1352</v>
      </c>
      <c r="B1020">
        <v>39.97</v>
      </c>
      <c r="C1020">
        <v>5.55</v>
      </c>
      <c r="D1020" t="s">
        <v>2380</v>
      </c>
      <c r="E1020" t="s">
        <v>2380</v>
      </c>
      <c r="F1020" t="s">
        <v>2380</v>
      </c>
      <c r="G1020" t="s">
        <v>2381</v>
      </c>
      <c r="H1020" t="s">
        <v>2380</v>
      </c>
    </row>
    <row r="1021" spans="1:8" x14ac:dyDescent="0.35">
      <c r="A1021" t="s">
        <v>1351</v>
      </c>
      <c r="B1021">
        <v>41.23</v>
      </c>
      <c r="C1021">
        <v>6.94</v>
      </c>
      <c r="D1021" t="s">
        <v>2380</v>
      </c>
      <c r="E1021" t="s">
        <v>2380</v>
      </c>
      <c r="F1021" t="s">
        <v>2380</v>
      </c>
      <c r="G1021" t="s">
        <v>2381</v>
      </c>
      <c r="H1021" t="s">
        <v>2380</v>
      </c>
    </row>
    <row r="1022" spans="1:8" x14ac:dyDescent="0.35">
      <c r="A1022" t="s">
        <v>1350</v>
      </c>
      <c r="B1022">
        <v>49.45</v>
      </c>
      <c r="C1022">
        <v>4.2</v>
      </c>
      <c r="D1022" t="s">
        <v>2382</v>
      </c>
      <c r="E1022" t="s">
        <v>2380</v>
      </c>
      <c r="F1022" t="s">
        <v>2380</v>
      </c>
      <c r="G1022" t="s">
        <v>2381</v>
      </c>
      <c r="H1022" t="s">
        <v>2380</v>
      </c>
    </row>
    <row r="1023" spans="1:8" x14ac:dyDescent="0.35">
      <c r="A1023" t="s">
        <v>1349</v>
      </c>
      <c r="B1023">
        <v>41.04</v>
      </c>
      <c r="C1023">
        <v>5.59</v>
      </c>
      <c r="D1023" t="s">
        <v>2380</v>
      </c>
      <c r="E1023" t="s">
        <v>2380</v>
      </c>
      <c r="F1023" t="s">
        <v>2380</v>
      </c>
      <c r="G1023" t="s">
        <v>2381</v>
      </c>
      <c r="H1023" t="s">
        <v>2380</v>
      </c>
    </row>
    <row r="1024" spans="1:8" x14ac:dyDescent="0.35">
      <c r="A1024" t="s">
        <v>1348</v>
      </c>
      <c r="B1024">
        <v>27.93</v>
      </c>
      <c r="C1024">
        <v>9.9600000000000009</v>
      </c>
      <c r="D1024" t="s">
        <v>2380</v>
      </c>
      <c r="E1024" t="s">
        <v>2380</v>
      </c>
      <c r="F1024" t="s">
        <v>2380</v>
      </c>
      <c r="G1024" t="s">
        <v>2381</v>
      </c>
      <c r="H1024" t="s">
        <v>2380</v>
      </c>
    </row>
    <row r="1025" spans="1:8" x14ac:dyDescent="0.35">
      <c r="A1025" t="s">
        <v>1347</v>
      </c>
      <c r="B1025">
        <v>21.01</v>
      </c>
      <c r="C1025">
        <v>7.37</v>
      </c>
      <c r="D1025" t="s">
        <v>2380</v>
      </c>
      <c r="E1025" t="s">
        <v>2380</v>
      </c>
      <c r="F1025" t="s">
        <v>2380</v>
      </c>
      <c r="G1025" t="s">
        <v>2381</v>
      </c>
      <c r="H1025" t="s">
        <v>2380</v>
      </c>
    </row>
    <row r="1026" spans="1:8" x14ac:dyDescent="0.35">
      <c r="A1026" t="s">
        <v>1346</v>
      </c>
      <c r="B1026">
        <v>52.37</v>
      </c>
      <c r="C1026">
        <v>5.0599999999999996</v>
      </c>
      <c r="D1026" t="s">
        <v>2382</v>
      </c>
      <c r="E1026" t="s">
        <v>2382</v>
      </c>
      <c r="F1026" t="s">
        <v>2380</v>
      </c>
      <c r="G1026">
        <v>2</v>
      </c>
      <c r="H1026" t="s">
        <v>2380</v>
      </c>
    </row>
    <row r="1027" spans="1:8" x14ac:dyDescent="0.35">
      <c r="A1027" t="s">
        <v>1345</v>
      </c>
      <c r="B1027">
        <v>40.369999999999997</v>
      </c>
      <c r="C1027">
        <v>8.2100000000000009</v>
      </c>
      <c r="D1027" t="s">
        <v>2380</v>
      </c>
      <c r="E1027" t="s">
        <v>2380</v>
      </c>
      <c r="F1027" t="s">
        <v>2380</v>
      </c>
      <c r="G1027" t="s">
        <v>2381</v>
      </c>
      <c r="H1027" t="s">
        <v>2380</v>
      </c>
    </row>
    <row r="1028" spans="1:8" x14ac:dyDescent="0.35">
      <c r="A1028" t="s">
        <v>1344</v>
      </c>
      <c r="B1028">
        <v>41.47</v>
      </c>
      <c r="C1028">
        <v>10.34</v>
      </c>
      <c r="D1028" t="s">
        <v>2380</v>
      </c>
      <c r="E1028" t="s">
        <v>2380</v>
      </c>
      <c r="F1028" t="s">
        <v>2380</v>
      </c>
      <c r="G1028">
        <v>2</v>
      </c>
      <c r="H1028" t="s">
        <v>2380</v>
      </c>
    </row>
    <row r="1029" spans="1:8" x14ac:dyDescent="0.35">
      <c r="A1029" t="s">
        <v>1343</v>
      </c>
      <c r="B1029">
        <v>33.725000000000001</v>
      </c>
      <c r="C1029">
        <v>5.51</v>
      </c>
      <c r="D1029" t="s">
        <v>2382</v>
      </c>
      <c r="E1029" t="s">
        <v>2380</v>
      </c>
      <c r="F1029" t="s">
        <v>2380</v>
      </c>
      <c r="G1029">
        <v>2</v>
      </c>
      <c r="H1029" t="s">
        <v>2380</v>
      </c>
    </row>
    <row r="1030" spans="1:8" x14ac:dyDescent="0.35">
      <c r="A1030" t="s">
        <v>1342</v>
      </c>
      <c r="B1030">
        <v>28.1</v>
      </c>
      <c r="C1030">
        <v>11.2</v>
      </c>
      <c r="D1030" t="s">
        <v>2380</v>
      </c>
      <c r="E1030" t="s">
        <v>2380</v>
      </c>
      <c r="F1030" t="s">
        <v>2380</v>
      </c>
      <c r="G1030" t="s">
        <v>2381</v>
      </c>
      <c r="H1030" t="s">
        <v>2380</v>
      </c>
    </row>
    <row r="1031" spans="1:8" x14ac:dyDescent="0.35">
      <c r="A1031" t="s">
        <v>1341</v>
      </c>
      <c r="B1031">
        <v>37.43</v>
      </c>
      <c r="C1031">
        <v>4.3499999999999996</v>
      </c>
      <c r="D1031" t="s">
        <v>2382</v>
      </c>
      <c r="E1031" t="s">
        <v>2380</v>
      </c>
      <c r="F1031" t="s">
        <v>2383</v>
      </c>
      <c r="G1031">
        <v>1</v>
      </c>
      <c r="H1031" t="s">
        <v>2380</v>
      </c>
    </row>
    <row r="1032" spans="1:8" x14ac:dyDescent="0.35">
      <c r="A1032" t="s">
        <v>1340</v>
      </c>
      <c r="B1032">
        <v>23.7</v>
      </c>
      <c r="C1032">
        <v>10.45</v>
      </c>
      <c r="D1032" t="s">
        <v>2380</v>
      </c>
      <c r="E1032" t="s">
        <v>2380</v>
      </c>
      <c r="F1032" t="s">
        <v>2380</v>
      </c>
      <c r="G1032" t="s">
        <v>2381</v>
      </c>
      <c r="H1032" t="s">
        <v>2380</v>
      </c>
    </row>
    <row r="1033" spans="1:8" x14ac:dyDescent="0.35">
      <c r="A1033" t="s">
        <v>1339</v>
      </c>
      <c r="B1033">
        <v>24.795000000000002</v>
      </c>
      <c r="C1033">
        <v>4.07</v>
      </c>
      <c r="D1033" t="s">
        <v>2382</v>
      </c>
      <c r="E1033" t="s">
        <v>2380</v>
      </c>
      <c r="F1033" t="s">
        <v>2383</v>
      </c>
      <c r="G1033">
        <v>1</v>
      </c>
      <c r="H1033" t="s">
        <v>2380</v>
      </c>
    </row>
    <row r="1034" spans="1:8" x14ac:dyDescent="0.35">
      <c r="A1034" t="s">
        <v>1338</v>
      </c>
      <c r="B1034">
        <v>31.9</v>
      </c>
      <c r="C1034">
        <v>8.34</v>
      </c>
      <c r="D1034" t="s">
        <v>2380</v>
      </c>
      <c r="E1034" t="s">
        <v>2380</v>
      </c>
      <c r="F1034" t="s">
        <v>2380</v>
      </c>
      <c r="G1034" t="s">
        <v>2381</v>
      </c>
      <c r="H1034" t="s">
        <v>2380</v>
      </c>
    </row>
    <row r="1035" spans="1:8" x14ac:dyDescent="0.35">
      <c r="A1035" t="s">
        <v>1337</v>
      </c>
      <c r="B1035">
        <v>32.68</v>
      </c>
      <c r="C1035">
        <v>7.41</v>
      </c>
      <c r="D1035" t="s">
        <v>2380</v>
      </c>
      <c r="E1035" t="s">
        <v>2380</v>
      </c>
      <c r="F1035" t="s">
        <v>2380</v>
      </c>
      <c r="G1035" t="s">
        <v>2381</v>
      </c>
      <c r="H1035" t="s">
        <v>2380</v>
      </c>
    </row>
    <row r="1036" spans="1:8" x14ac:dyDescent="0.35">
      <c r="A1036" t="s">
        <v>1336</v>
      </c>
      <c r="B1036">
        <v>47.13</v>
      </c>
      <c r="C1036">
        <v>4.3099999999999996</v>
      </c>
      <c r="D1036" t="s">
        <v>2380</v>
      </c>
      <c r="E1036" t="s">
        <v>2380</v>
      </c>
      <c r="F1036" t="s">
        <v>2380</v>
      </c>
      <c r="G1036" t="s">
        <v>2381</v>
      </c>
      <c r="H1036" t="s">
        <v>2380</v>
      </c>
    </row>
    <row r="1037" spans="1:8" x14ac:dyDescent="0.35">
      <c r="A1037" t="s">
        <v>1335</v>
      </c>
      <c r="B1037">
        <v>36.67</v>
      </c>
      <c r="C1037">
        <v>10.83</v>
      </c>
      <c r="D1037" t="s">
        <v>2380</v>
      </c>
      <c r="E1037" t="s">
        <v>2380</v>
      </c>
      <c r="F1037" t="s">
        <v>2380</v>
      </c>
      <c r="G1037" t="s">
        <v>2381</v>
      </c>
      <c r="H1037" t="s">
        <v>2380</v>
      </c>
    </row>
    <row r="1038" spans="1:8" x14ac:dyDescent="0.35">
      <c r="A1038" t="s">
        <v>1334</v>
      </c>
      <c r="B1038">
        <v>33.630000000000003</v>
      </c>
      <c r="C1038">
        <v>11.31</v>
      </c>
      <c r="D1038" t="s">
        <v>2380</v>
      </c>
      <c r="E1038" t="s">
        <v>2380</v>
      </c>
      <c r="F1038" t="s">
        <v>2380</v>
      </c>
      <c r="G1038" t="s">
        <v>2381</v>
      </c>
      <c r="H1038" t="s">
        <v>2380</v>
      </c>
    </row>
    <row r="1039" spans="1:8" x14ac:dyDescent="0.35">
      <c r="A1039" t="s">
        <v>1333</v>
      </c>
      <c r="B1039">
        <v>32.67</v>
      </c>
      <c r="C1039">
        <v>11.81</v>
      </c>
      <c r="D1039" t="s">
        <v>2382</v>
      </c>
      <c r="E1039" t="s">
        <v>2380</v>
      </c>
      <c r="F1039" t="s">
        <v>2380</v>
      </c>
      <c r="G1039" t="s">
        <v>2381</v>
      </c>
      <c r="H1039" t="s">
        <v>2380</v>
      </c>
    </row>
    <row r="1040" spans="1:8" x14ac:dyDescent="0.35">
      <c r="A1040" t="s">
        <v>1332</v>
      </c>
      <c r="B1040">
        <v>33.299999999999997</v>
      </c>
      <c r="C1040">
        <v>8.26</v>
      </c>
      <c r="D1040" t="s">
        <v>2382</v>
      </c>
      <c r="E1040" t="s">
        <v>2380</v>
      </c>
      <c r="F1040" t="s">
        <v>2380</v>
      </c>
      <c r="G1040">
        <v>2</v>
      </c>
      <c r="H1040" t="s">
        <v>2380</v>
      </c>
    </row>
    <row r="1041" spans="1:8" x14ac:dyDescent="0.35">
      <c r="A1041" t="s">
        <v>1331</v>
      </c>
      <c r="B1041">
        <v>30.78</v>
      </c>
      <c r="C1041">
        <v>10.74</v>
      </c>
      <c r="D1041" t="s">
        <v>2382</v>
      </c>
      <c r="E1041" t="s">
        <v>2380</v>
      </c>
      <c r="F1041" t="s">
        <v>2380</v>
      </c>
      <c r="G1041">
        <v>2</v>
      </c>
      <c r="H1041" t="s">
        <v>2380</v>
      </c>
    </row>
    <row r="1042" spans="1:8" x14ac:dyDescent="0.35">
      <c r="A1042" t="s">
        <v>1330</v>
      </c>
      <c r="B1042">
        <v>28.975000000000001</v>
      </c>
      <c r="C1042">
        <v>7.69</v>
      </c>
      <c r="D1042" t="s">
        <v>2382</v>
      </c>
      <c r="E1042" t="s">
        <v>2380</v>
      </c>
      <c r="F1042" t="s">
        <v>2380</v>
      </c>
      <c r="G1042" t="s">
        <v>2381</v>
      </c>
      <c r="H1042" t="s">
        <v>2380</v>
      </c>
    </row>
    <row r="1043" spans="1:8" x14ac:dyDescent="0.35">
      <c r="A1043" t="s">
        <v>1329</v>
      </c>
      <c r="B1043">
        <v>33.4</v>
      </c>
      <c r="C1043">
        <v>4.84</v>
      </c>
      <c r="D1043" t="s">
        <v>2380</v>
      </c>
      <c r="E1043" t="s">
        <v>2380</v>
      </c>
      <c r="F1043" t="s">
        <v>2380</v>
      </c>
      <c r="G1043" t="s">
        <v>2381</v>
      </c>
      <c r="H1043" t="s">
        <v>2380</v>
      </c>
    </row>
    <row r="1044" spans="1:8" x14ac:dyDescent="0.35">
      <c r="A1044" t="s">
        <v>1328</v>
      </c>
      <c r="B1044">
        <v>21.5</v>
      </c>
      <c r="C1044">
        <v>9.77</v>
      </c>
      <c r="D1044" t="s">
        <v>2382</v>
      </c>
      <c r="E1044" t="s">
        <v>2380</v>
      </c>
      <c r="F1044" t="s">
        <v>2380</v>
      </c>
      <c r="G1044" t="s">
        <v>2381</v>
      </c>
      <c r="H1044" t="s">
        <v>2380</v>
      </c>
    </row>
    <row r="1045" spans="1:8" x14ac:dyDescent="0.35">
      <c r="A1045" t="s">
        <v>1327</v>
      </c>
      <c r="B1045">
        <v>38.14</v>
      </c>
      <c r="C1045">
        <v>5.84</v>
      </c>
      <c r="D1045" t="s">
        <v>2380</v>
      </c>
      <c r="E1045" t="s">
        <v>2380</v>
      </c>
      <c r="F1045" t="s">
        <v>2380</v>
      </c>
      <c r="G1045" t="s">
        <v>2381</v>
      </c>
      <c r="H1045" t="s">
        <v>2380</v>
      </c>
    </row>
    <row r="1046" spans="1:8" x14ac:dyDescent="0.35">
      <c r="A1046" t="s">
        <v>1326</v>
      </c>
      <c r="B1046">
        <v>35.42</v>
      </c>
      <c r="C1046">
        <v>8.6999999999999993</v>
      </c>
      <c r="D1046" t="s">
        <v>2382</v>
      </c>
      <c r="E1046" t="s">
        <v>2380</v>
      </c>
      <c r="F1046" t="s">
        <v>2380</v>
      </c>
      <c r="G1046">
        <v>1</v>
      </c>
      <c r="H1046" t="s">
        <v>2380</v>
      </c>
    </row>
    <row r="1047" spans="1:8" x14ac:dyDescent="0.35">
      <c r="A1047" t="s">
        <v>1325</v>
      </c>
      <c r="B1047">
        <v>35.625</v>
      </c>
      <c r="C1047">
        <v>10.79</v>
      </c>
      <c r="D1047" t="s">
        <v>2380</v>
      </c>
      <c r="E1047" t="s">
        <v>2380</v>
      </c>
      <c r="F1047" t="s">
        <v>2380</v>
      </c>
      <c r="G1047" t="s">
        <v>2381</v>
      </c>
      <c r="H1047" t="s">
        <v>2380</v>
      </c>
    </row>
    <row r="1048" spans="1:8" x14ac:dyDescent="0.35">
      <c r="A1048" t="s">
        <v>1324</v>
      </c>
      <c r="B1048">
        <v>45.51</v>
      </c>
      <c r="C1048">
        <v>4.32</v>
      </c>
      <c r="D1048" t="s">
        <v>2380</v>
      </c>
      <c r="E1048" t="s">
        <v>2380</v>
      </c>
      <c r="F1048" t="s">
        <v>2380</v>
      </c>
      <c r="G1048">
        <v>1</v>
      </c>
      <c r="H1048" t="s">
        <v>2380</v>
      </c>
    </row>
    <row r="1049" spans="1:8" x14ac:dyDescent="0.35">
      <c r="A1049" t="s">
        <v>1323</v>
      </c>
      <c r="B1049">
        <v>37.1</v>
      </c>
      <c r="C1049">
        <v>7.19</v>
      </c>
      <c r="D1049" t="s">
        <v>2382</v>
      </c>
      <c r="E1049" t="s">
        <v>2380</v>
      </c>
      <c r="F1049" t="s">
        <v>2380</v>
      </c>
      <c r="G1049" t="s">
        <v>2381</v>
      </c>
      <c r="H1049" t="s">
        <v>2380</v>
      </c>
    </row>
    <row r="1050" spans="1:8" x14ac:dyDescent="0.35">
      <c r="A1050" t="s">
        <v>1322</v>
      </c>
      <c r="B1050">
        <v>30.5</v>
      </c>
      <c r="C1050">
        <v>11.94</v>
      </c>
      <c r="D1050" t="s">
        <v>2382</v>
      </c>
      <c r="E1050" t="s">
        <v>2380</v>
      </c>
      <c r="F1050" t="s">
        <v>2380</v>
      </c>
      <c r="G1050" t="s">
        <v>2381</v>
      </c>
      <c r="H1050" t="s">
        <v>2380</v>
      </c>
    </row>
    <row r="1051" spans="1:8" x14ac:dyDescent="0.35">
      <c r="A1051" t="s">
        <v>1321</v>
      </c>
      <c r="B1051">
        <v>28.16</v>
      </c>
      <c r="C1051">
        <v>5.56</v>
      </c>
      <c r="D1051" t="s">
        <v>2380</v>
      </c>
      <c r="E1051" t="s">
        <v>2380</v>
      </c>
      <c r="F1051" t="s">
        <v>2380</v>
      </c>
      <c r="G1051">
        <v>2</v>
      </c>
      <c r="H1051" t="s">
        <v>2380</v>
      </c>
    </row>
    <row r="1052" spans="1:8" x14ac:dyDescent="0.35">
      <c r="A1052" t="s">
        <v>1320</v>
      </c>
      <c r="B1052">
        <v>29.1</v>
      </c>
      <c r="C1052">
        <v>5.64</v>
      </c>
      <c r="D1052" t="s">
        <v>2382</v>
      </c>
      <c r="E1052" t="s">
        <v>2380</v>
      </c>
      <c r="F1052" t="s">
        <v>2380</v>
      </c>
      <c r="G1052" t="s">
        <v>2381</v>
      </c>
      <c r="H1052" t="s">
        <v>2380</v>
      </c>
    </row>
    <row r="1053" spans="1:8" x14ac:dyDescent="0.35">
      <c r="A1053" t="s">
        <v>1319</v>
      </c>
      <c r="B1053">
        <v>30.22</v>
      </c>
      <c r="C1053">
        <v>4.6500000000000004</v>
      </c>
      <c r="D1053" t="s">
        <v>2380</v>
      </c>
      <c r="E1053" t="s">
        <v>2380</v>
      </c>
      <c r="F1053" t="s">
        <v>2380</v>
      </c>
      <c r="G1053" t="s">
        <v>2381</v>
      </c>
      <c r="H1053" t="s">
        <v>2380</v>
      </c>
    </row>
    <row r="1054" spans="1:8" x14ac:dyDescent="0.35">
      <c r="A1054" t="s">
        <v>1318</v>
      </c>
      <c r="B1054">
        <v>24.29</v>
      </c>
      <c r="C1054">
        <v>9.0500000000000007</v>
      </c>
      <c r="D1054" t="s">
        <v>2380</v>
      </c>
      <c r="E1054" t="s">
        <v>2380</v>
      </c>
      <c r="F1054" t="s">
        <v>2380</v>
      </c>
      <c r="G1054" t="s">
        <v>2381</v>
      </c>
      <c r="H1054" t="s">
        <v>2380</v>
      </c>
    </row>
    <row r="1055" spans="1:8" x14ac:dyDescent="0.35">
      <c r="A1055" t="s">
        <v>1317</v>
      </c>
      <c r="B1055">
        <v>29.39</v>
      </c>
      <c r="C1055">
        <v>4.5199999999999996</v>
      </c>
      <c r="D1055" t="s">
        <v>2382</v>
      </c>
      <c r="E1055" t="s">
        <v>2380</v>
      </c>
      <c r="F1055" t="s">
        <v>2380</v>
      </c>
      <c r="G1055" t="s">
        <v>2381</v>
      </c>
      <c r="H1055" t="s">
        <v>2380</v>
      </c>
    </row>
    <row r="1056" spans="1:8" x14ac:dyDescent="0.35">
      <c r="A1056" t="s">
        <v>1316</v>
      </c>
      <c r="B1056">
        <v>25.66</v>
      </c>
      <c r="C1056">
        <v>4.62</v>
      </c>
      <c r="D1056" t="s">
        <v>2382</v>
      </c>
      <c r="E1056" t="s">
        <v>2380</v>
      </c>
      <c r="F1056" t="s">
        <v>2380</v>
      </c>
      <c r="G1056">
        <v>1</v>
      </c>
      <c r="H1056" t="s">
        <v>2380</v>
      </c>
    </row>
    <row r="1057" spans="1:8" x14ac:dyDescent="0.35">
      <c r="A1057" t="s">
        <v>1315</v>
      </c>
      <c r="B1057">
        <v>39.11</v>
      </c>
      <c r="C1057">
        <v>5.87</v>
      </c>
      <c r="D1057" t="s">
        <v>2380</v>
      </c>
      <c r="E1057" t="s">
        <v>2380</v>
      </c>
      <c r="F1057" t="s">
        <v>2380</v>
      </c>
      <c r="G1057" t="s">
        <v>2381</v>
      </c>
      <c r="H1057" t="s">
        <v>2380</v>
      </c>
    </row>
    <row r="1058" spans="1:8" x14ac:dyDescent="0.35">
      <c r="A1058" t="s">
        <v>1314</v>
      </c>
      <c r="B1058">
        <v>43.78</v>
      </c>
      <c r="C1058">
        <v>5.71</v>
      </c>
      <c r="D1058" t="s">
        <v>2380</v>
      </c>
      <c r="E1058" t="s">
        <v>2380</v>
      </c>
      <c r="F1058" t="s">
        <v>2380</v>
      </c>
      <c r="G1058">
        <v>1</v>
      </c>
      <c r="H1058" t="s">
        <v>2380</v>
      </c>
    </row>
    <row r="1059" spans="1:8" x14ac:dyDescent="0.35">
      <c r="A1059" t="s">
        <v>1313</v>
      </c>
      <c r="B1059">
        <v>24.35</v>
      </c>
      <c r="C1059">
        <v>9.08</v>
      </c>
      <c r="D1059" t="s">
        <v>2380</v>
      </c>
      <c r="E1059" t="s">
        <v>2380</v>
      </c>
      <c r="F1059" t="s">
        <v>2380</v>
      </c>
      <c r="G1059" t="s">
        <v>2381</v>
      </c>
      <c r="H1059" t="s">
        <v>2380</v>
      </c>
    </row>
    <row r="1060" spans="1:8" x14ac:dyDescent="0.35">
      <c r="A1060" t="s">
        <v>1312</v>
      </c>
      <c r="B1060">
        <v>40.299999999999997</v>
      </c>
      <c r="C1060">
        <v>5.3</v>
      </c>
      <c r="D1060" t="s">
        <v>2382</v>
      </c>
      <c r="E1060" t="s">
        <v>2380</v>
      </c>
      <c r="F1060" t="s">
        <v>2380</v>
      </c>
      <c r="G1060">
        <v>2</v>
      </c>
      <c r="H1060" t="s">
        <v>2380</v>
      </c>
    </row>
    <row r="1061" spans="1:8" x14ac:dyDescent="0.35">
      <c r="A1061" t="s">
        <v>1311</v>
      </c>
      <c r="B1061">
        <v>32.774999999999999</v>
      </c>
      <c r="C1061">
        <v>11.76</v>
      </c>
      <c r="D1061" t="s">
        <v>2382</v>
      </c>
      <c r="E1061" t="s">
        <v>2380</v>
      </c>
      <c r="F1061" t="s">
        <v>2380</v>
      </c>
      <c r="G1061" t="s">
        <v>2381</v>
      </c>
      <c r="H1061" t="s">
        <v>2380</v>
      </c>
    </row>
    <row r="1062" spans="1:8" x14ac:dyDescent="0.35">
      <c r="A1062" t="s">
        <v>1310</v>
      </c>
      <c r="B1062">
        <v>39.6</v>
      </c>
      <c r="C1062">
        <v>5.1100000000000003</v>
      </c>
      <c r="D1062" t="s">
        <v>2382</v>
      </c>
      <c r="E1062" t="s">
        <v>2380</v>
      </c>
      <c r="F1062" t="s">
        <v>2380</v>
      </c>
      <c r="G1062">
        <v>2</v>
      </c>
      <c r="H1062" t="s">
        <v>2380</v>
      </c>
    </row>
    <row r="1063" spans="1:8" x14ac:dyDescent="0.35">
      <c r="A1063" t="s">
        <v>1309</v>
      </c>
      <c r="B1063">
        <v>30.97</v>
      </c>
      <c r="C1063">
        <v>5.54</v>
      </c>
      <c r="D1063" t="s">
        <v>2380</v>
      </c>
      <c r="E1063" t="s">
        <v>2380</v>
      </c>
      <c r="F1063" t="s">
        <v>2380</v>
      </c>
      <c r="G1063">
        <v>2</v>
      </c>
      <c r="H1063" t="s">
        <v>2380</v>
      </c>
    </row>
    <row r="1064" spans="1:8" x14ac:dyDescent="0.35">
      <c r="A1064" t="s">
        <v>1308</v>
      </c>
      <c r="B1064">
        <v>27.645</v>
      </c>
      <c r="C1064">
        <v>8.8699999999999992</v>
      </c>
      <c r="D1064" t="s">
        <v>2382</v>
      </c>
      <c r="E1064" t="s">
        <v>2380</v>
      </c>
      <c r="F1064" t="s">
        <v>2380</v>
      </c>
      <c r="G1064" t="s">
        <v>2381</v>
      </c>
      <c r="H1064" t="s">
        <v>2380</v>
      </c>
    </row>
    <row r="1065" spans="1:8" x14ac:dyDescent="0.35">
      <c r="A1065" t="s">
        <v>1307</v>
      </c>
      <c r="B1065">
        <v>34.43</v>
      </c>
      <c r="C1065">
        <v>5.96</v>
      </c>
      <c r="D1065" t="s">
        <v>2382</v>
      </c>
      <c r="E1065" t="s">
        <v>2380</v>
      </c>
      <c r="F1065" t="s">
        <v>2380</v>
      </c>
      <c r="G1065">
        <v>2</v>
      </c>
      <c r="H1065" t="s">
        <v>2380</v>
      </c>
    </row>
    <row r="1066" spans="1:8" x14ac:dyDescent="0.35">
      <c r="A1066" t="s">
        <v>1306</v>
      </c>
      <c r="B1066">
        <v>39.6</v>
      </c>
      <c r="C1066">
        <v>4.4400000000000004</v>
      </c>
      <c r="D1066" t="s">
        <v>2382</v>
      </c>
      <c r="E1066" t="s">
        <v>2380</v>
      </c>
      <c r="F1066" t="s">
        <v>2383</v>
      </c>
      <c r="G1066">
        <v>1</v>
      </c>
      <c r="H1066" t="s">
        <v>2380</v>
      </c>
    </row>
    <row r="1067" spans="1:8" x14ac:dyDescent="0.35">
      <c r="A1067" t="s">
        <v>1305</v>
      </c>
      <c r="B1067">
        <v>22.1</v>
      </c>
      <c r="C1067">
        <v>4.6500000000000004</v>
      </c>
      <c r="D1067" t="s">
        <v>2382</v>
      </c>
      <c r="E1067" t="s">
        <v>2380</v>
      </c>
      <c r="F1067" t="s">
        <v>2380</v>
      </c>
      <c r="G1067">
        <v>2</v>
      </c>
      <c r="H1067" t="s">
        <v>2380</v>
      </c>
    </row>
    <row r="1068" spans="1:8" x14ac:dyDescent="0.35">
      <c r="A1068" t="s">
        <v>1304</v>
      </c>
      <c r="B1068">
        <v>33.25</v>
      </c>
      <c r="C1068">
        <v>5.64</v>
      </c>
      <c r="D1068" t="s">
        <v>2382</v>
      </c>
      <c r="E1068" t="s">
        <v>2380</v>
      </c>
      <c r="F1068" t="s">
        <v>2383</v>
      </c>
      <c r="G1068">
        <v>1</v>
      </c>
      <c r="H1068" t="s">
        <v>2380</v>
      </c>
    </row>
    <row r="1069" spans="1:8" x14ac:dyDescent="0.35">
      <c r="A1069" t="s">
        <v>1303</v>
      </c>
      <c r="B1069">
        <v>33.33</v>
      </c>
      <c r="C1069">
        <v>10.19</v>
      </c>
      <c r="D1069" t="s">
        <v>2380</v>
      </c>
      <c r="E1069" t="s">
        <v>2380</v>
      </c>
      <c r="F1069" t="s">
        <v>2380</v>
      </c>
      <c r="G1069" t="s">
        <v>2381</v>
      </c>
      <c r="H1069" t="s">
        <v>2380</v>
      </c>
    </row>
    <row r="1070" spans="1:8" x14ac:dyDescent="0.35">
      <c r="A1070" t="s">
        <v>1302</v>
      </c>
      <c r="B1070">
        <v>30.5</v>
      </c>
      <c r="C1070">
        <v>10.79</v>
      </c>
      <c r="D1070" t="s">
        <v>2380</v>
      </c>
      <c r="E1070" t="s">
        <v>2380</v>
      </c>
      <c r="F1070" t="s">
        <v>2380</v>
      </c>
      <c r="G1070" t="s">
        <v>2381</v>
      </c>
      <c r="H1070" t="s">
        <v>2380</v>
      </c>
    </row>
    <row r="1071" spans="1:8" x14ac:dyDescent="0.35">
      <c r="A1071" t="s">
        <v>1301</v>
      </c>
      <c r="B1071">
        <v>30.3</v>
      </c>
      <c r="C1071">
        <v>4.24</v>
      </c>
      <c r="D1071" t="s">
        <v>2380</v>
      </c>
      <c r="E1071" t="s">
        <v>2380</v>
      </c>
      <c r="F1071" t="s">
        <v>2380</v>
      </c>
      <c r="G1071" t="s">
        <v>2381</v>
      </c>
      <c r="H1071" t="s">
        <v>2380</v>
      </c>
    </row>
    <row r="1072" spans="1:8" x14ac:dyDescent="0.35">
      <c r="A1072" t="s">
        <v>1300</v>
      </c>
      <c r="B1072">
        <v>26.22</v>
      </c>
      <c r="C1072">
        <v>5.83</v>
      </c>
      <c r="D1072" t="s">
        <v>2380</v>
      </c>
      <c r="E1072" t="s">
        <v>2380</v>
      </c>
      <c r="F1072" t="s">
        <v>2380</v>
      </c>
      <c r="G1072">
        <v>2</v>
      </c>
      <c r="H1072" t="s">
        <v>2380</v>
      </c>
    </row>
    <row r="1073" spans="1:8" x14ac:dyDescent="0.35">
      <c r="A1073" t="s">
        <v>1299</v>
      </c>
      <c r="B1073">
        <v>29.99</v>
      </c>
      <c r="C1073">
        <v>11.85</v>
      </c>
      <c r="D1073" t="s">
        <v>2380</v>
      </c>
      <c r="E1073" t="s">
        <v>2380</v>
      </c>
      <c r="F1073" t="s">
        <v>2380</v>
      </c>
      <c r="G1073" t="s">
        <v>2381</v>
      </c>
      <c r="H1073" t="s">
        <v>2380</v>
      </c>
    </row>
    <row r="1074" spans="1:8" x14ac:dyDescent="0.35">
      <c r="A1074" t="s">
        <v>1298</v>
      </c>
      <c r="B1074">
        <v>36.380000000000003</v>
      </c>
      <c r="C1074">
        <v>5.98</v>
      </c>
      <c r="D1074" t="s">
        <v>2380</v>
      </c>
      <c r="E1074" t="s">
        <v>2380</v>
      </c>
      <c r="F1074" t="s">
        <v>2380</v>
      </c>
      <c r="G1074">
        <v>1</v>
      </c>
      <c r="H1074" t="s">
        <v>2380</v>
      </c>
    </row>
    <row r="1075" spans="1:8" x14ac:dyDescent="0.35">
      <c r="A1075" t="s">
        <v>1297</v>
      </c>
      <c r="B1075">
        <v>31.16</v>
      </c>
      <c r="C1075">
        <v>4.26</v>
      </c>
      <c r="D1075" t="s">
        <v>2382</v>
      </c>
      <c r="E1075" t="s">
        <v>2380</v>
      </c>
      <c r="F1075" t="s">
        <v>2383</v>
      </c>
      <c r="G1075">
        <v>1</v>
      </c>
      <c r="H1075" t="s">
        <v>2380</v>
      </c>
    </row>
    <row r="1076" spans="1:8" x14ac:dyDescent="0.35">
      <c r="A1076" t="s">
        <v>1296</v>
      </c>
      <c r="B1076">
        <v>25.55</v>
      </c>
      <c r="C1076">
        <v>4.96</v>
      </c>
      <c r="D1076" t="s">
        <v>2382</v>
      </c>
      <c r="E1076" t="s">
        <v>2380</v>
      </c>
      <c r="F1076" t="s">
        <v>2380</v>
      </c>
      <c r="G1076">
        <v>1</v>
      </c>
      <c r="H1076" t="s">
        <v>2380</v>
      </c>
    </row>
    <row r="1077" spans="1:8" x14ac:dyDescent="0.35">
      <c r="A1077" t="s">
        <v>1295</v>
      </c>
      <c r="B1077">
        <v>28.77</v>
      </c>
      <c r="C1077">
        <v>4</v>
      </c>
      <c r="D1077" t="s">
        <v>2382</v>
      </c>
      <c r="E1077" t="s">
        <v>2380</v>
      </c>
      <c r="F1077" t="s">
        <v>2380</v>
      </c>
      <c r="G1077" t="s">
        <v>2381</v>
      </c>
      <c r="H1077" t="s">
        <v>2380</v>
      </c>
    </row>
    <row r="1078" spans="1:8" x14ac:dyDescent="0.35">
      <c r="A1078" t="s">
        <v>1294</v>
      </c>
      <c r="B1078">
        <v>23.14</v>
      </c>
      <c r="C1078">
        <v>4.1500000000000004</v>
      </c>
      <c r="D1078" t="s">
        <v>2382</v>
      </c>
      <c r="E1078" t="s">
        <v>2380</v>
      </c>
      <c r="F1078" t="s">
        <v>2380</v>
      </c>
      <c r="G1078">
        <v>1</v>
      </c>
      <c r="H1078" t="s">
        <v>2380</v>
      </c>
    </row>
    <row r="1079" spans="1:8" x14ac:dyDescent="0.35">
      <c r="A1079" t="s">
        <v>1293</v>
      </c>
      <c r="B1079">
        <v>39.6</v>
      </c>
      <c r="C1079">
        <v>11.36</v>
      </c>
      <c r="D1079" t="s">
        <v>2380</v>
      </c>
      <c r="E1079" t="s">
        <v>2380</v>
      </c>
      <c r="F1079" t="s">
        <v>2380</v>
      </c>
      <c r="G1079" t="s">
        <v>2381</v>
      </c>
      <c r="H1079" t="s">
        <v>2380</v>
      </c>
    </row>
    <row r="1080" spans="1:8" x14ac:dyDescent="0.35">
      <c r="A1080" t="s">
        <v>1292</v>
      </c>
      <c r="B1080">
        <v>29.2</v>
      </c>
      <c r="C1080">
        <v>7.53</v>
      </c>
      <c r="D1080" t="s">
        <v>2380</v>
      </c>
      <c r="E1080" t="s">
        <v>2380</v>
      </c>
      <c r="F1080" t="s">
        <v>2380</v>
      </c>
      <c r="G1080" t="s">
        <v>2381</v>
      </c>
      <c r="H1080" t="s">
        <v>2380</v>
      </c>
    </row>
    <row r="1081" spans="1:8" x14ac:dyDescent="0.35">
      <c r="A1081" t="s">
        <v>1291</v>
      </c>
      <c r="B1081">
        <v>32.774999999999999</v>
      </c>
      <c r="C1081">
        <v>7.95</v>
      </c>
      <c r="D1081" t="s">
        <v>2380</v>
      </c>
      <c r="E1081" t="s">
        <v>2380</v>
      </c>
      <c r="F1081" t="s">
        <v>2380</v>
      </c>
      <c r="G1081" t="s">
        <v>2381</v>
      </c>
      <c r="H1081" t="s">
        <v>2380</v>
      </c>
    </row>
    <row r="1082" spans="1:8" x14ac:dyDescent="0.35">
      <c r="A1082" t="s">
        <v>1290</v>
      </c>
      <c r="B1082">
        <v>24.035</v>
      </c>
      <c r="C1082">
        <v>8.5</v>
      </c>
      <c r="D1082" t="s">
        <v>2380</v>
      </c>
      <c r="E1082" t="s">
        <v>2380</v>
      </c>
      <c r="F1082" t="s">
        <v>2380</v>
      </c>
      <c r="G1082" t="s">
        <v>2381</v>
      </c>
      <c r="H1082" t="s">
        <v>2380</v>
      </c>
    </row>
    <row r="1083" spans="1:8" x14ac:dyDescent="0.35">
      <c r="A1083" t="s">
        <v>1289</v>
      </c>
      <c r="B1083">
        <v>30.55</v>
      </c>
      <c r="C1083">
        <v>5.89</v>
      </c>
      <c r="D1083" t="s">
        <v>2380</v>
      </c>
      <c r="E1083" t="s">
        <v>2380</v>
      </c>
      <c r="F1083" t="s">
        <v>2383</v>
      </c>
      <c r="G1083">
        <v>1</v>
      </c>
      <c r="H1083" t="s">
        <v>2380</v>
      </c>
    </row>
    <row r="1084" spans="1:8" x14ac:dyDescent="0.35">
      <c r="A1084" t="s">
        <v>1288</v>
      </c>
      <c r="B1084">
        <v>28.81</v>
      </c>
      <c r="C1084">
        <v>8.76</v>
      </c>
      <c r="D1084" t="s">
        <v>2380</v>
      </c>
      <c r="E1084" t="s">
        <v>2380</v>
      </c>
      <c r="F1084" t="s">
        <v>2380</v>
      </c>
      <c r="G1084">
        <v>2</v>
      </c>
      <c r="H1084" t="s">
        <v>2380</v>
      </c>
    </row>
    <row r="1085" spans="1:8" x14ac:dyDescent="0.35">
      <c r="A1085" t="s">
        <v>1287</v>
      </c>
      <c r="B1085">
        <v>31.66</v>
      </c>
      <c r="C1085">
        <v>4.1100000000000003</v>
      </c>
      <c r="D1085" t="s">
        <v>2380</v>
      </c>
      <c r="E1085" t="s">
        <v>2380</v>
      </c>
      <c r="F1085" t="s">
        <v>2380</v>
      </c>
      <c r="G1085" t="s">
        <v>2381</v>
      </c>
      <c r="H1085" t="s">
        <v>2380</v>
      </c>
    </row>
    <row r="1086" spans="1:8" x14ac:dyDescent="0.35">
      <c r="A1086" t="s">
        <v>1286</v>
      </c>
      <c r="B1086">
        <v>28.215</v>
      </c>
      <c r="C1086">
        <v>7.56</v>
      </c>
      <c r="D1086" t="s">
        <v>2382</v>
      </c>
      <c r="E1086" t="s">
        <v>2380</v>
      </c>
      <c r="F1086" t="s">
        <v>2380</v>
      </c>
      <c r="G1086">
        <v>1</v>
      </c>
      <c r="H1086" t="s">
        <v>2380</v>
      </c>
    </row>
    <row r="1087" spans="1:8" x14ac:dyDescent="0.35">
      <c r="A1087" t="s">
        <v>1285</v>
      </c>
      <c r="B1087">
        <v>26.12</v>
      </c>
      <c r="C1087">
        <v>4.17</v>
      </c>
      <c r="D1087" t="s">
        <v>2382</v>
      </c>
      <c r="E1087" t="s">
        <v>2380</v>
      </c>
      <c r="F1087" t="s">
        <v>2383</v>
      </c>
      <c r="G1087">
        <v>1</v>
      </c>
      <c r="H1087" t="s">
        <v>2380</v>
      </c>
    </row>
    <row r="1088" spans="1:8" x14ac:dyDescent="0.35">
      <c r="A1088" t="s">
        <v>1284</v>
      </c>
      <c r="B1088">
        <v>36.630000000000003</v>
      </c>
      <c r="C1088">
        <v>11.42</v>
      </c>
      <c r="D1088" t="s">
        <v>2380</v>
      </c>
      <c r="E1088" t="s">
        <v>2380</v>
      </c>
      <c r="F1088" t="s">
        <v>2380</v>
      </c>
      <c r="G1088">
        <v>2</v>
      </c>
      <c r="H1088" t="s">
        <v>2380</v>
      </c>
    </row>
    <row r="1089" spans="1:8" x14ac:dyDescent="0.35">
      <c r="A1089" t="s">
        <v>1283</v>
      </c>
      <c r="B1089">
        <v>33.344999999999999</v>
      </c>
      <c r="C1089">
        <v>7.33</v>
      </c>
      <c r="D1089" t="s">
        <v>2380</v>
      </c>
      <c r="E1089" t="s">
        <v>2380</v>
      </c>
      <c r="F1089" t="s">
        <v>2380</v>
      </c>
      <c r="G1089">
        <v>2</v>
      </c>
      <c r="H1089" t="s">
        <v>2380</v>
      </c>
    </row>
    <row r="1090" spans="1:8" x14ac:dyDescent="0.35">
      <c r="A1090" t="s">
        <v>1282</v>
      </c>
      <c r="B1090">
        <v>27.11</v>
      </c>
      <c r="C1090">
        <v>6.7</v>
      </c>
      <c r="D1090" t="s">
        <v>2380</v>
      </c>
      <c r="E1090" t="s">
        <v>2380</v>
      </c>
      <c r="F1090" t="s">
        <v>2380</v>
      </c>
      <c r="G1090" t="s">
        <v>2381</v>
      </c>
      <c r="H1090" t="s">
        <v>2380</v>
      </c>
    </row>
    <row r="1091" spans="1:8" x14ac:dyDescent="0.35">
      <c r="A1091" t="s">
        <v>1281</v>
      </c>
      <c r="B1091">
        <v>26.6</v>
      </c>
      <c r="C1091">
        <v>5.27</v>
      </c>
      <c r="D1091" t="s">
        <v>2382</v>
      </c>
      <c r="E1091" t="s">
        <v>2380</v>
      </c>
      <c r="F1091" t="s">
        <v>2383</v>
      </c>
      <c r="G1091">
        <v>1</v>
      </c>
      <c r="H1091" t="s">
        <v>2380</v>
      </c>
    </row>
    <row r="1092" spans="1:8" x14ac:dyDescent="0.35">
      <c r="A1092" t="s">
        <v>1280</v>
      </c>
      <c r="B1092">
        <v>30.41</v>
      </c>
      <c r="C1092">
        <v>7.72</v>
      </c>
      <c r="D1092" t="s">
        <v>2380</v>
      </c>
      <c r="E1092" t="s">
        <v>2380</v>
      </c>
      <c r="F1092" t="s">
        <v>2380</v>
      </c>
      <c r="G1092" t="s">
        <v>2381</v>
      </c>
      <c r="H1092" t="s">
        <v>2380</v>
      </c>
    </row>
    <row r="1093" spans="1:8" x14ac:dyDescent="0.35">
      <c r="A1093" t="s">
        <v>1279</v>
      </c>
      <c r="B1093">
        <v>28.98</v>
      </c>
      <c r="C1093">
        <v>8.68</v>
      </c>
      <c r="D1093" t="s">
        <v>2380</v>
      </c>
      <c r="E1093" t="s">
        <v>2380</v>
      </c>
      <c r="F1093" t="s">
        <v>2380</v>
      </c>
      <c r="G1093">
        <v>2</v>
      </c>
      <c r="H1093" t="s">
        <v>2380</v>
      </c>
    </row>
    <row r="1094" spans="1:8" x14ac:dyDescent="0.35">
      <c r="A1094" t="s">
        <v>1278</v>
      </c>
      <c r="B1094">
        <v>31.24</v>
      </c>
      <c r="C1094">
        <v>9.8000000000000007</v>
      </c>
      <c r="D1094" t="s">
        <v>2380</v>
      </c>
      <c r="E1094" t="s">
        <v>2380</v>
      </c>
      <c r="F1094" t="s">
        <v>2380</v>
      </c>
      <c r="G1094" t="s">
        <v>2381</v>
      </c>
      <c r="H1094" t="s">
        <v>2380</v>
      </c>
    </row>
    <row r="1095" spans="1:8" x14ac:dyDescent="0.35">
      <c r="A1095" t="s">
        <v>1277</v>
      </c>
      <c r="B1095">
        <v>31.54</v>
      </c>
      <c r="C1095">
        <v>4.4400000000000004</v>
      </c>
      <c r="D1095" t="s">
        <v>2380</v>
      </c>
      <c r="E1095" t="s">
        <v>2380</v>
      </c>
      <c r="F1095" t="s">
        <v>2380</v>
      </c>
      <c r="G1095" t="s">
        <v>2381</v>
      </c>
      <c r="H1095" t="s">
        <v>2380</v>
      </c>
    </row>
    <row r="1096" spans="1:8" x14ac:dyDescent="0.35">
      <c r="A1096" t="s">
        <v>1276</v>
      </c>
      <c r="B1096">
        <v>38.6</v>
      </c>
      <c r="C1096">
        <v>7.19</v>
      </c>
      <c r="D1096" t="s">
        <v>2382</v>
      </c>
      <c r="E1096" t="s">
        <v>2380</v>
      </c>
      <c r="F1096" t="s">
        <v>2380</v>
      </c>
      <c r="G1096">
        <v>2</v>
      </c>
      <c r="H1096" t="s">
        <v>2380</v>
      </c>
    </row>
    <row r="1097" spans="1:8" x14ac:dyDescent="0.35">
      <c r="A1097" t="s">
        <v>1275</v>
      </c>
      <c r="B1097">
        <v>37.950000000000003</v>
      </c>
      <c r="C1097">
        <v>6.06</v>
      </c>
      <c r="D1097" t="s">
        <v>2380</v>
      </c>
      <c r="E1097" t="s">
        <v>2380</v>
      </c>
      <c r="F1097" t="s">
        <v>2380</v>
      </c>
      <c r="G1097" t="s">
        <v>2381</v>
      </c>
      <c r="H1097" t="s">
        <v>2380</v>
      </c>
    </row>
    <row r="1098" spans="1:8" x14ac:dyDescent="0.35">
      <c r="A1098" t="s">
        <v>1274</v>
      </c>
      <c r="B1098">
        <v>38.97</v>
      </c>
      <c r="C1098">
        <v>5.12</v>
      </c>
      <c r="D1098" t="s">
        <v>2380</v>
      </c>
      <c r="E1098" t="s">
        <v>2380</v>
      </c>
      <c r="F1098" t="s">
        <v>2380</v>
      </c>
      <c r="G1098" t="s">
        <v>2381</v>
      </c>
      <c r="H1098" t="s">
        <v>2380</v>
      </c>
    </row>
    <row r="1099" spans="1:8" x14ac:dyDescent="0.35">
      <c r="A1099" t="s">
        <v>1273</v>
      </c>
      <c r="B1099">
        <v>21.2</v>
      </c>
      <c r="C1099">
        <v>10.72</v>
      </c>
      <c r="D1099" t="s">
        <v>2380</v>
      </c>
      <c r="E1099" t="s">
        <v>2380</v>
      </c>
      <c r="F1099" t="s">
        <v>2380</v>
      </c>
      <c r="G1099" t="s">
        <v>2381</v>
      </c>
      <c r="H1099" t="s">
        <v>2380</v>
      </c>
    </row>
    <row r="1100" spans="1:8" x14ac:dyDescent="0.35">
      <c r="A1100" t="s">
        <v>1272</v>
      </c>
      <c r="B1100">
        <v>23.96</v>
      </c>
      <c r="C1100">
        <v>9.58</v>
      </c>
      <c r="D1100" t="s">
        <v>2382</v>
      </c>
      <c r="E1100" t="s">
        <v>2380</v>
      </c>
      <c r="F1100" t="s">
        <v>2383</v>
      </c>
      <c r="G1100">
        <v>1</v>
      </c>
      <c r="H1100" t="s">
        <v>2380</v>
      </c>
    </row>
    <row r="1101" spans="1:8" x14ac:dyDescent="0.35">
      <c r="A1101" t="s">
        <v>1271</v>
      </c>
      <c r="B1101">
        <v>35.93</v>
      </c>
      <c r="C1101">
        <v>6.4</v>
      </c>
      <c r="D1101" t="s">
        <v>2382</v>
      </c>
      <c r="E1101" t="s">
        <v>2380</v>
      </c>
      <c r="F1101" t="s">
        <v>2380</v>
      </c>
      <c r="G1101">
        <v>1</v>
      </c>
      <c r="H1101" t="s">
        <v>2380</v>
      </c>
    </row>
    <row r="1102" spans="1:8" x14ac:dyDescent="0.35">
      <c r="A1102" t="s">
        <v>1270</v>
      </c>
      <c r="B1102">
        <v>26.11</v>
      </c>
      <c r="C1102">
        <v>6.8</v>
      </c>
      <c r="D1102" t="s">
        <v>2382</v>
      </c>
      <c r="E1102" t="s">
        <v>2380</v>
      </c>
      <c r="F1102" t="s">
        <v>2380</v>
      </c>
      <c r="G1102">
        <v>2</v>
      </c>
      <c r="H1102" t="s">
        <v>2380</v>
      </c>
    </row>
    <row r="1103" spans="1:8" x14ac:dyDescent="0.35">
      <c r="A1103" t="s">
        <v>1269</v>
      </c>
      <c r="B1103">
        <v>32.299999999999997</v>
      </c>
      <c r="C1103">
        <v>9.48</v>
      </c>
      <c r="D1103" t="s">
        <v>2380</v>
      </c>
      <c r="E1103" t="s">
        <v>2380</v>
      </c>
      <c r="F1103" t="s">
        <v>2380</v>
      </c>
      <c r="G1103">
        <v>2</v>
      </c>
      <c r="H1103" t="s">
        <v>2380</v>
      </c>
    </row>
    <row r="1104" spans="1:8" x14ac:dyDescent="0.35">
      <c r="A1104" t="s">
        <v>1268</v>
      </c>
      <c r="B1104">
        <v>28.69</v>
      </c>
      <c r="C1104">
        <v>7.45</v>
      </c>
      <c r="D1104" t="s">
        <v>2380</v>
      </c>
      <c r="E1104" t="s">
        <v>2380</v>
      </c>
      <c r="F1104" t="s">
        <v>2380</v>
      </c>
      <c r="G1104">
        <v>2</v>
      </c>
      <c r="H1104" t="s">
        <v>2380</v>
      </c>
    </row>
    <row r="1105" spans="1:8" x14ac:dyDescent="0.35">
      <c r="A1105" t="s">
        <v>1267</v>
      </c>
      <c r="B1105">
        <v>31.28</v>
      </c>
      <c r="C1105">
        <v>6.94</v>
      </c>
      <c r="D1105" t="s">
        <v>2382</v>
      </c>
      <c r="E1105" t="s">
        <v>2380</v>
      </c>
      <c r="F1105" t="s">
        <v>2380</v>
      </c>
      <c r="G1105">
        <v>1</v>
      </c>
      <c r="H1105" t="s">
        <v>2380</v>
      </c>
    </row>
    <row r="1106" spans="1:8" x14ac:dyDescent="0.35">
      <c r="A1106" t="s">
        <v>1266</v>
      </c>
      <c r="B1106">
        <v>30.21</v>
      </c>
      <c r="C1106">
        <v>7.83</v>
      </c>
      <c r="D1106" t="s">
        <v>2380</v>
      </c>
      <c r="E1106" t="s">
        <v>2380</v>
      </c>
      <c r="F1106" t="s">
        <v>2380</v>
      </c>
      <c r="G1106" t="s">
        <v>2381</v>
      </c>
      <c r="H1106" t="s">
        <v>2380</v>
      </c>
    </row>
    <row r="1107" spans="1:8" x14ac:dyDescent="0.35">
      <c r="A1107" t="s">
        <v>1265</v>
      </c>
      <c r="B1107">
        <v>38.28</v>
      </c>
      <c r="C1107">
        <v>10.17</v>
      </c>
      <c r="D1107" t="s">
        <v>2382</v>
      </c>
      <c r="E1107" t="s">
        <v>2380</v>
      </c>
      <c r="F1107" t="s">
        <v>2380</v>
      </c>
      <c r="G1107" t="s">
        <v>2381</v>
      </c>
      <c r="H1107" t="s">
        <v>2380</v>
      </c>
    </row>
    <row r="1108" spans="1:8" x14ac:dyDescent="0.35">
      <c r="A1108" t="s">
        <v>1264</v>
      </c>
      <c r="B1108">
        <v>29.9</v>
      </c>
      <c r="C1108">
        <v>8.9600000000000009</v>
      </c>
      <c r="D1108" t="s">
        <v>2382</v>
      </c>
      <c r="E1108" t="s">
        <v>2380</v>
      </c>
      <c r="F1108" t="s">
        <v>2380</v>
      </c>
      <c r="G1108" t="s">
        <v>2381</v>
      </c>
      <c r="H1108" t="s">
        <v>2380</v>
      </c>
    </row>
    <row r="1109" spans="1:8" x14ac:dyDescent="0.35">
      <c r="A1109" t="s">
        <v>1263</v>
      </c>
      <c r="B1109">
        <v>23.18</v>
      </c>
      <c r="C1109">
        <v>6.96</v>
      </c>
      <c r="D1109" t="s">
        <v>2382</v>
      </c>
      <c r="E1109" t="s">
        <v>2380</v>
      </c>
      <c r="F1109" t="s">
        <v>2380</v>
      </c>
      <c r="G1109">
        <v>2</v>
      </c>
      <c r="H1109" t="s">
        <v>2380</v>
      </c>
    </row>
    <row r="1110" spans="1:8" x14ac:dyDescent="0.35">
      <c r="A1110" t="s">
        <v>1262</v>
      </c>
      <c r="B1110">
        <v>33.020000000000003</v>
      </c>
      <c r="C1110">
        <v>5.07</v>
      </c>
      <c r="D1110" t="s">
        <v>2382</v>
      </c>
      <c r="E1110" t="s">
        <v>2380</v>
      </c>
      <c r="F1110" t="s">
        <v>2380</v>
      </c>
      <c r="G1110" t="s">
        <v>2381</v>
      </c>
      <c r="H1110" t="s">
        <v>2380</v>
      </c>
    </row>
    <row r="1111" spans="1:8" x14ac:dyDescent="0.35">
      <c r="A1111" t="s">
        <v>1261</v>
      </c>
      <c r="B1111">
        <v>27.29</v>
      </c>
      <c r="C1111">
        <v>5.85</v>
      </c>
      <c r="D1111" t="s">
        <v>2380</v>
      </c>
      <c r="E1111" t="s">
        <v>2380</v>
      </c>
      <c r="F1111" t="s">
        <v>2380</v>
      </c>
      <c r="G1111">
        <v>2</v>
      </c>
      <c r="H1111" t="s">
        <v>2380</v>
      </c>
    </row>
    <row r="1112" spans="1:8" x14ac:dyDescent="0.35">
      <c r="A1112" t="s">
        <v>1260</v>
      </c>
      <c r="B1112">
        <v>23.18</v>
      </c>
      <c r="C1112">
        <v>10.56</v>
      </c>
      <c r="D1112" t="s">
        <v>2380</v>
      </c>
      <c r="E1112" t="s">
        <v>2380</v>
      </c>
      <c r="F1112" t="s">
        <v>2380</v>
      </c>
      <c r="G1112">
        <v>2</v>
      </c>
      <c r="H1112" t="s">
        <v>2380</v>
      </c>
    </row>
    <row r="1113" spans="1:8" x14ac:dyDescent="0.35">
      <c r="A1113" t="s">
        <v>1259</v>
      </c>
      <c r="B1113">
        <v>32.659999999999997</v>
      </c>
      <c r="C1113">
        <v>8.92</v>
      </c>
      <c r="D1113" t="s">
        <v>2382</v>
      </c>
      <c r="E1113" t="s">
        <v>2380</v>
      </c>
      <c r="F1113" t="s">
        <v>2380</v>
      </c>
      <c r="G1113" t="s">
        <v>2381</v>
      </c>
      <c r="H1113" t="s">
        <v>2380</v>
      </c>
    </row>
    <row r="1114" spans="1:8" x14ac:dyDescent="0.35">
      <c r="A1114" t="s">
        <v>1258</v>
      </c>
      <c r="B1114">
        <v>30.78</v>
      </c>
      <c r="C1114">
        <v>8.6300000000000008</v>
      </c>
      <c r="D1114" t="s">
        <v>2380</v>
      </c>
      <c r="E1114" t="s">
        <v>2380</v>
      </c>
      <c r="F1114" t="s">
        <v>2380</v>
      </c>
      <c r="G1114" t="s">
        <v>2381</v>
      </c>
      <c r="H1114" t="s">
        <v>2380</v>
      </c>
    </row>
    <row r="1115" spans="1:8" x14ac:dyDescent="0.35">
      <c r="A1115" t="s">
        <v>1257</v>
      </c>
      <c r="B1115">
        <v>47.2</v>
      </c>
      <c r="C1115">
        <v>6.29</v>
      </c>
      <c r="D1115" t="s">
        <v>2382</v>
      </c>
      <c r="E1115" t="s">
        <v>2380</v>
      </c>
      <c r="F1115" t="s">
        <v>2383</v>
      </c>
      <c r="G1115">
        <v>1</v>
      </c>
      <c r="H1115" t="s">
        <v>2380</v>
      </c>
    </row>
    <row r="1116" spans="1:8" x14ac:dyDescent="0.35">
      <c r="A1116" t="s">
        <v>1256</v>
      </c>
      <c r="B1116">
        <v>31.6</v>
      </c>
      <c r="C1116">
        <v>5.75</v>
      </c>
      <c r="D1116" t="s">
        <v>2380</v>
      </c>
      <c r="E1116" t="s">
        <v>2380</v>
      </c>
      <c r="F1116" t="s">
        <v>2380</v>
      </c>
      <c r="G1116">
        <v>2</v>
      </c>
      <c r="H1116" t="s">
        <v>2380</v>
      </c>
    </row>
    <row r="1117" spans="1:8" x14ac:dyDescent="0.35">
      <c r="A1117" t="s">
        <v>1255</v>
      </c>
      <c r="B1117">
        <v>33.914999999999999</v>
      </c>
      <c r="C1117">
        <v>6.66</v>
      </c>
      <c r="D1117" t="s">
        <v>2382</v>
      </c>
      <c r="E1117" t="s">
        <v>2380</v>
      </c>
      <c r="F1117" t="s">
        <v>2380</v>
      </c>
      <c r="G1117">
        <v>1</v>
      </c>
      <c r="H1117" t="s">
        <v>2380</v>
      </c>
    </row>
    <row r="1118" spans="1:8" x14ac:dyDescent="0.35">
      <c r="A1118" t="s">
        <v>1254</v>
      </c>
      <c r="B1118">
        <v>23.54</v>
      </c>
      <c r="C1118">
        <v>5.0999999999999996</v>
      </c>
      <c r="D1118" t="s">
        <v>2380</v>
      </c>
      <c r="E1118" t="s">
        <v>2380</v>
      </c>
      <c r="F1118" t="s">
        <v>2380</v>
      </c>
      <c r="G1118">
        <v>2</v>
      </c>
      <c r="H1118" t="s">
        <v>2380</v>
      </c>
    </row>
    <row r="1119" spans="1:8" x14ac:dyDescent="0.35">
      <c r="A1119" t="s">
        <v>1253</v>
      </c>
      <c r="B1119">
        <v>27.074999999999999</v>
      </c>
      <c r="C1119">
        <v>4.41</v>
      </c>
      <c r="D1119" t="s">
        <v>2380</v>
      </c>
      <c r="E1119" t="s">
        <v>2380</v>
      </c>
      <c r="F1119" t="s">
        <v>2380</v>
      </c>
      <c r="G1119">
        <v>2</v>
      </c>
      <c r="H1119" t="s">
        <v>2380</v>
      </c>
    </row>
    <row r="1120" spans="1:8" x14ac:dyDescent="0.35">
      <c r="A1120" t="s">
        <v>1252</v>
      </c>
      <c r="B1120">
        <v>25.8</v>
      </c>
      <c r="C1120">
        <v>5.52</v>
      </c>
      <c r="D1120" t="s">
        <v>2382</v>
      </c>
      <c r="E1120" t="s">
        <v>2380</v>
      </c>
      <c r="F1120" t="s">
        <v>2380</v>
      </c>
      <c r="G1120" t="s">
        <v>2381</v>
      </c>
      <c r="H1120" t="s">
        <v>2380</v>
      </c>
    </row>
    <row r="1121" spans="1:8" x14ac:dyDescent="0.35">
      <c r="A1121" t="s">
        <v>1251</v>
      </c>
      <c r="B1121">
        <v>36.1</v>
      </c>
      <c r="C1121">
        <v>4.62</v>
      </c>
      <c r="D1121" t="s">
        <v>2382</v>
      </c>
      <c r="E1121" t="s">
        <v>2380</v>
      </c>
      <c r="F1121" t="s">
        <v>2383</v>
      </c>
      <c r="G1121">
        <v>1</v>
      </c>
      <c r="H1121" t="s">
        <v>2380</v>
      </c>
    </row>
    <row r="1122" spans="1:8" x14ac:dyDescent="0.35">
      <c r="A1122" t="s">
        <v>1250</v>
      </c>
      <c r="B1122">
        <v>30.495000000000001</v>
      </c>
      <c r="C1122">
        <v>5.74</v>
      </c>
      <c r="D1122" t="s">
        <v>2382</v>
      </c>
      <c r="E1122" t="s">
        <v>2380</v>
      </c>
      <c r="F1122" t="s">
        <v>2383</v>
      </c>
      <c r="G1122">
        <v>1</v>
      </c>
      <c r="H1122" t="s">
        <v>2380</v>
      </c>
    </row>
    <row r="1123" spans="1:8" x14ac:dyDescent="0.35">
      <c r="A1123" t="s">
        <v>1249</v>
      </c>
      <c r="B1123">
        <v>21.4</v>
      </c>
      <c r="C1123">
        <v>6.3</v>
      </c>
      <c r="D1123" t="s">
        <v>2382</v>
      </c>
      <c r="E1123" t="s">
        <v>2380</v>
      </c>
      <c r="F1123" t="s">
        <v>2383</v>
      </c>
      <c r="G1123">
        <v>1</v>
      </c>
      <c r="H1123" t="s">
        <v>2380</v>
      </c>
    </row>
    <row r="1124" spans="1:8" x14ac:dyDescent="0.35">
      <c r="A1124" t="s">
        <v>1248</v>
      </c>
      <c r="B1124">
        <v>32.299999999999997</v>
      </c>
      <c r="C1124">
        <v>10.27</v>
      </c>
      <c r="D1124" t="s">
        <v>2380</v>
      </c>
      <c r="E1124" t="s">
        <v>2380</v>
      </c>
      <c r="F1124" t="s">
        <v>2380</v>
      </c>
      <c r="G1124" t="s">
        <v>2381</v>
      </c>
      <c r="H1124" t="s">
        <v>2380</v>
      </c>
    </row>
    <row r="1125" spans="1:8" x14ac:dyDescent="0.35">
      <c r="A1125" t="s">
        <v>1247</v>
      </c>
      <c r="B1125">
        <v>29.78</v>
      </c>
      <c r="C1125">
        <v>5.85</v>
      </c>
      <c r="D1125" t="s">
        <v>2380</v>
      </c>
      <c r="E1125" t="s">
        <v>2380</v>
      </c>
      <c r="F1125" t="s">
        <v>2383</v>
      </c>
      <c r="G1125">
        <v>1</v>
      </c>
      <c r="H1125" t="s">
        <v>2380</v>
      </c>
    </row>
    <row r="1126" spans="1:8" x14ac:dyDescent="0.35">
      <c r="A1126" t="s">
        <v>1246</v>
      </c>
      <c r="B1126">
        <v>34.76</v>
      </c>
      <c r="C1126">
        <v>5.92</v>
      </c>
      <c r="D1126" t="s">
        <v>2382</v>
      </c>
      <c r="E1126" t="s">
        <v>2380</v>
      </c>
      <c r="F1126" t="s">
        <v>2380</v>
      </c>
      <c r="G1126">
        <v>1</v>
      </c>
      <c r="H1126" t="s">
        <v>2380</v>
      </c>
    </row>
    <row r="1127" spans="1:8" x14ac:dyDescent="0.35">
      <c r="A1127" t="s">
        <v>1245</v>
      </c>
      <c r="B1127">
        <v>18.335000000000001</v>
      </c>
      <c r="C1127">
        <v>10.01</v>
      </c>
      <c r="D1127" t="s">
        <v>2382</v>
      </c>
      <c r="E1127" t="s">
        <v>2380</v>
      </c>
      <c r="F1127" t="s">
        <v>2380</v>
      </c>
      <c r="G1127">
        <v>2</v>
      </c>
      <c r="H1127" t="s">
        <v>2380</v>
      </c>
    </row>
    <row r="1128" spans="1:8" x14ac:dyDescent="0.35">
      <c r="A1128" t="s">
        <v>1244</v>
      </c>
      <c r="B1128">
        <v>32.299999999999997</v>
      </c>
      <c r="C1128">
        <v>9.59</v>
      </c>
      <c r="D1128" t="s">
        <v>2380</v>
      </c>
      <c r="E1128" t="s">
        <v>2380</v>
      </c>
      <c r="F1128" t="s">
        <v>2380</v>
      </c>
      <c r="G1128" t="s">
        <v>2381</v>
      </c>
      <c r="H1128" t="s">
        <v>2380</v>
      </c>
    </row>
    <row r="1129" spans="1:8" x14ac:dyDescent="0.35">
      <c r="A1129" t="s">
        <v>1243</v>
      </c>
      <c r="B1129">
        <v>27.74</v>
      </c>
      <c r="C1129">
        <v>10.37</v>
      </c>
      <c r="D1129" t="s">
        <v>2380</v>
      </c>
      <c r="E1129" t="s">
        <v>2380</v>
      </c>
      <c r="F1129" t="s">
        <v>2380</v>
      </c>
      <c r="G1129" t="s">
        <v>2381</v>
      </c>
      <c r="H1129" t="s">
        <v>2380</v>
      </c>
    </row>
    <row r="1130" spans="1:8" x14ac:dyDescent="0.35">
      <c r="A1130" t="s">
        <v>1242</v>
      </c>
      <c r="B1130">
        <v>24</v>
      </c>
      <c r="C1130">
        <v>4.01</v>
      </c>
      <c r="D1130" t="s">
        <v>2382</v>
      </c>
      <c r="E1130" t="s">
        <v>2380</v>
      </c>
      <c r="F1130" t="s">
        <v>2380</v>
      </c>
      <c r="G1130">
        <v>1</v>
      </c>
      <c r="H1130" t="s">
        <v>2380</v>
      </c>
    </row>
    <row r="1131" spans="1:8" x14ac:dyDescent="0.35">
      <c r="A1131" t="s">
        <v>1241</v>
      </c>
      <c r="B1131">
        <v>31.78</v>
      </c>
      <c r="C1131">
        <v>4.24</v>
      </c>
      <c r="D1131" t="s">
        <v>2382</v>
      </c>
      <c r="E1131" t="s">
        <v>2380</v>
      </c>
      <c r="F1131" t="s">
        <v>2383</v>
      </c>
      <c r="G1131">
        <v>1</v>
      </c>
      <c r="H1131" t="s">
        <v>2380</v>
      </c>
    </row>
    <row r="1132" spans="1:8" x14ac:dyDescent="0.35">
      <c r="A1132" t="s">
        <v>1240</v>
      </c>
      <c r="B1132">
        <v>32.25</v>
      </c>
      <c r="C1132">
        <v>5.36</v>
      </c>
      <c r="D1132" t="s">
        <v>2382</v>
      </c>
      <c r="E1132" t="s">
        <v>2380</v>
      </c>
      <c r="F1132" t="s">
        <v>2380</v>
      </c>
      <c r="G1132" t="s">
        <v>2381</v>
      </c>
      <c r="H1132" t="s">
        <v>2380</v>
      </c>
    </row>
    <row r="1133" spans="1:8" x14ac:dyDescent="0.35">
      <c r="A1133" t="s">
        <v>1239</v>
      </c>
      <c r="B1133">
        <v>30.114999999999998</v>
      </c>
      <c r="C1133">
        <v>4.99</v>
      </c>
      <c r="D1133" t="s">
        <v>2380</v>
      </c>
      <c r="E1133" t="s">
        <v>2380</v>
      </c>
      <c r="F1133" t="s">
        <v>2380</v>
      </c>
      <c r="G1133">
        <v>2</v>
      </c>
      <c r="H1133" t="s">
        <v>2380</v>
      </c>
    </row>
    <row r="1134" spans="1:8" x14ac:dyDescent="0.35">
      <c r="A1134" t="s">
        <v>1238</v>
      </c>
      <c r="B1134">
        <v>22.41</v>
      </c>
      <c r="C1134">
        <v>8.68</v>
      </c>
      <c r="D1134" t="s">
        <v>2380</v>
      </c>
      <c r="E1134" t="s">
        <v>2380</v>
      </c>
      <c r="F1134" t="s">
        <v>2380</v>
      </c>
      <c r="G1134" t="s">
        <v>2381</v>
      </c>
      <c r="H1134" t="s">
        <v>2380</v>
      </c>
    </row>
    <row r="1135" spans="1:8" x14ac:dyDescent="0.35">
      <c r="A1135" t="s">
        <v>1237</v>
      </c>
      <c r="B1135">
        <v>45.72</v>
      </c>
      <c r="C1135">
        <v>4.2300000000000004</v>
      </c>
      <c r="D1135" t="s">
        <v>2382</v>
      </c>
      <c r="E1135" t="s">
        <v>2380</v>
      </c>
      <c r="F1135" t="s">
        <v>2380</v>
      </c>
      <c r="G1135" t="s">
        <v>2381</v>
      </c>
      <c r="H1135" t="s">
        <v>2380</v>
      </c>
    </row>
    <row r="1136" spans="1:8" x14ac:dyDescent="0.35">
      <c r="A1136" t="s">
        <v>1236</v>
      </c>
      <c r="B1136">
        <v>25</v>
      </c>
      <c r="C1136">
        <v>5.32</v>
      </c>
      <c r="D1136" t="s">
        <v>2382</v>
      </c>
      <c r="E1136" t="s">
        <v>2380</v>
      </c>
      <c r="F1136" t="s">
        <v>2380</v>
      </c>
      <c r="G1136">
        <v>2</v>
      </c>
      <c r="H1136" t="s">
        <v>2380</v>
      </c>
    </row>
    <row r="1137" spans="1:8" x14ac:dyDescent="0.35">
      <c r="A1137" t="s">
        <v>1235</v>
      </c>
      <c r="B1137">
        <v>39.5</v>
      </c>
      <c r="C1137">
        <v>6.66</v>
      </c>
      <c r="D1137" t="s">
        <v>2380</v>
      </c>
      <c r="E1137" t="s">
        <v>2380</v>
      </c>
      <c r="F1137" t="s">
        <v>2380</v>
      </c>
      <c r="G1137" t="s">
        <v>2381</v>
      </c>
      <c r="H1137" t="s">
        <v>2380</v>
      </c>
    </row>
    <row r="1138" spans="1:8" x14ac:dyDescent="0.35">
      <c r="A1138" t="s">
        <v>1234</v>
      </c>
      <c r="B1138">
        <v>37.729999999999997</v>
      </c>
      <c r="C1138">
        <v>7.4</v>
      </c>
      <c r="D1138" t="s">
        <v>2380</v>
      </c>
      <c r="E1138" t="s">
        <v>2380</v>
      </c>
      <c r="F1138" t="s">
        <v>2380</v>
      </c>
      <c r="G1138" t="s">
        <v>2381</v>
      </c>
      <c r="H1138" t="s">
        <v>2380</v>
      </c>
    </row>
    <row r="1139" spans="1:8" x14ac:dyDescent="0.35">
      <c r="A1139" t="s">
        <v>1233</v>
      </c>
      <c r="B1139">
        <v>40.659999999999997</v>
      </c>
      <c r="C1139">
        <v>10.08</v>
      </c>
      <c r="D1139" t="s">
        <v>2380</v>
      </c>
      <c r="E1139" t="s">
        <v>2380</v>
      </c>
      <c r="F1139" t="s">
        <v>2380</v>
      </c>
      <c r="G1139" t="s">
        <v>2381</v>
      </c>
      <c r="H1139" t="s">
        <v>2380</v>
      </c>
    </row>
    <row r="1140" spans="1:8" x14ac:dyDescent="0.35">
      <c r="A1140" t="s">
        <v>1232</v>
      </c>
      <c r="B1140">
        <v>34.200000000000003</v>
      </c>
      <c r="C1140">
        <v>8.58</v>
      </c>
      <c r="D1140" t="s">
        <v>2380</v>
      </c>
      <c r="E1140" t="s">
        <v>2380</v>
      </c>
      <c r="F1140" t="s">
        <v>2380</v>
      </c>
      <c r="G1140" t="s">
        <v>2381</v>
      </c>
      <c r="H1140" t="s">
        <v>2380</v>
      </c>
    </row>
    <row r="1141" spans="1:8" x14ac:dyDescent="0.35">
      <c r="A1141" t="s">
        <v>1231</v>
      </c>
      <c r="B1141">
        <v>46.51</v>
      </c>
      <c r="C1141">
        <v>5.84</v>
      </c>
      <c r="D1141" t="s">
        <v>2380</v>
      </c>
      <c r="E1141" t="s">
        <v>2380</v>
      </c>
      <c r="F1141" t="s">
        <v>2380</v>
      </c>
      <c r="G1141">
        <v>1</v>
      </c>
      <c r="H1141" t="s">
        <v>2380</v>
      </c>
    </row>
    <row r="1142" spans="1:8" x14ac:dyDescent="0.35">
      <c r="A1142" t="s">
        <v>1230</v>
      </c>
      <c r="B1142">
        <v>28.88</v>
      </c>
      <c r="C1142">
        <v>4.8600000000000003</v>
      </c>
      <c r="D1142" t="s">
        <v>2382</v>
      </c>
      <c r="E1142" t="s">
        <v>2380</v>
      </c>
      <c r="F1142" t="s">
        <v>2383</v>
      </c>
      <c r="G1142">
        <v>1</v>
      </c>
      <c r="H1142" t="s">
        <v>2380</v>
      </c>
    </row>
    <row r="1143" spans="1:8" x14ac:dyDescent="0.35">
      <c r="A1143" t="s">
        <v>1229</v>
      </c>
      <c r="B1143">
        <v>33.914999999999999</v>
      </c>
      <c r="C1143">
        <v>11.52</v>
      </c>
      <c r="D1143" t="s">
        <v>2380</v>
      </c>
      <c r="E1143" t="s">
        <v>2380</v>
      </c>
      <c r="F1143" t="s">
        <v>2380</v>
      </c>
      <c r="G1143" t="s">
        <v>2381</v>
      </c>
      <c r="H1143" t="s">
        <v>2380</v>
      </c>
    </row>
    <row r="1144" spans="1:8" x14ac:dyDescent="0.35">
      <c r="A1144" t="s">
        <v>1228</v>
      </c>
      <c r="B1144">
        <v>24.32</v>
      </c>
      <c r="C1144">
        <v>6.15</v>
      </c>
      <c r="D1144" t="s">
        <v>2382</v>
      </c>
      <c r="E1144" t="s">
        <v>2380</v>
      </c>
      <c r="F1144" t="s">
        <v>2383</v>
      </c>
      <c r="G1144">
        <v>1</v>
      </c>
      <c r="H1144" t="s">
        <v>2380</v>
      </c>
    </row>
    <row r="1145" spans="1:8" x14ac:dyDescent="0.35">
      <c r="A1145" t="s">
        <v>1227</v>
      </c>
      <c r="B1145">
        <v>25.8</v>
      </c>
      <c r="C1145">
        <v>9.94</v>
      </c>
      <c r="D1145" t="s">
        <v>2380</v>
      </c>
      <c r="E1145" t="s">
        <v>2380</v>
      </c>
      <c r="F1145" t="s">
        <v>2380</v>
      </c>
      <c r="G1145" t="s">
        <v>2381</v>
      </c>
      <c r="H1145" t="s">
        <v>2380</v>
      </c>
    </row>
    <row r="1146" spans="1:8" x14ac:dyDescent="0.35">
      <c r="A1146" t="s">
        <v>1226</v>
      </c>
      <c r="B1146">
        <v>21.56</v>
      </c>
      <c r="C1146">
        <v>10.56</v>
      </c>
      <c r="D1146" t="s">
        <v>2380</v>
      </c>
      <c r="E1146" t="s">
        <v>2380</v>
      </c>
      <c r="F1146" t="s">
        <v>2380</v>
      </c>
      <c r="G1146" t="s">
        <v>2381</v>
      </c>
      <c r="H1146" t="s">
        <v>2380</v>
      </c>
    </row>
    <row r="1147" spans="1:8" x14ac:dyDescent="0.35">
      <c r="A1147" t="s">
        <v>1225</v>
      </c>
      <c r="B1147">
        <v>31.6</v>
      </c>
      <c r="C1147">
        <v>6.79</v>
      </c>
      <c r="D1147" t="s">
        <v>2380</v>
      </c>
      <c r="E1147" t="s">
        <v>2380</v>
      </c>
      <c r="F1147" t="s">
        <v>2380</v>
      </c>
      <c r="G1147" t="s">
        <v>2381</v>
      </c>
      <c r="H1147" t="s">
        <v>2380</v>
      </c>
    </row>
    <row r="1148" spans="1:8" x14ac:dyDescent="0.35">
      <c r="A1148" t="s">
        <v>1224</v>
      </c>
      <c r="B1148">
        <v>42.93</v>
      </c>
      <c r="C1148">
        <v>4.8</v>
      </c>
      <c r="D1148" t="s">
        <v>2380</v>
      </c>
      <c r="E1148" t="s">
        <v>2380</v>
      </c>
      <c r="F1148" t="s">
        <v>2380</v>
      </c>
      <c r="G1148">
        <v>1</v>
      </c>
      <c r="H1148" t="s">
        <v>2380</v>
      </c>
    </row>
    <row r="1149" spans="1:8" x14ac:dyDescent="0.35">
      <c r="A1149" t="s">
        <v>1223</v>
      </c>
      <c r="B1149">
        <v>26.72</v>
      </c>
      <c r="C1149">
        <v>5.75</v>
      </c>
      <c r="D1149" t="s">
        <v>2380</v>
      </c>
      <c r="E1149" t="s">
        <v>2380</v>
      </c>
      <c r="F1149" t="s">
        <v>2380</v>
      </c>
      <c r="G1149">
        <v>2</v>
      </c>
      <c r="H1149" t="s">
        <v>2380</v>
      </c>
    </row>
    <row r="1150" spans="1:8" x14ac:dyDescent="0.35">
      <c r="A1150" t="s">
        <v>1222</v>
      </c>
      <c r="B1150">
        <v>26.67</v>
      </c>
      <c r="C1150">
        <v>5.81</v>
      </c>
      <c r="D1150" t="s">
        <v>2380</v>
      </c>
      <c r="E1150" t="s">
        <v>2380</v>
      </c>
      <c r="F1150" t="s">
        <v>2380</v>
      </c>
      <c r="G1150">
        <v>2</v>
      </c>
      <c r="H1150" t="s">
        <v>2380</v>
      </c>
    </row>
    <row r="1151" spans="1:8" x14ac:dyDescent="0.35">
      <c r="A1151" t="s">
        <v>1221</v>
      </c>
      <c r="B1151">
        <v>42.68</v>
      </c>
      <c r="C1151">
        <v>9.2799999999999994</v>
      </c>
      <c r="D1151" t="s">
        <v>2380</v>
      </c>
      <c r="E1151" t="s">
        <v>2380</v>
      </c>
      <c r="F1151" t="s">
        <v>2380</v>
      </c>
      <c r="G1151">
        <v>2</v>
      </c>
      <c r="H1151" t="s">
        <v>2380</v>
      </c>
    </row>
    <row r="1152" spans="1:8" x14ac:dyDescent="0.35">
      <c r="A1152" t="s">
        <v>1220</v>
      </c>
      <c r="B1152">
        <v>24.31</v>
      </c>
      <c r="C1152">
        <v>6.37</v>
      </c>
      <c r="D1152" t="s">
        <v>2380</v>
      </c>
      <c r="E1152" t="s">
        <v>2380</v>
      </c>
      <c r="F1152" t="s">
        <v>2380</v>
      </c>
      <c r="G1152" t="s">
        <v>2381</v>
      </c>
      <c r="H1152" t="s">
        <v>2380</v>
      </c>
    </row>
    <row r="1153" spans="1:8" x14ac:dyDescent="0.35">
      <c r="A1153" t="s">
        <v>1219</v>
      </c>
      <c r="B1153">
        <v>44.75</v>
      </c>
      <c r="C1153">
        <v>5.09</v>
      </c>
      <c r="D1153" t="s">
        <v>2382</v>
      </c>
      <c r="E1153" t="s">
        <v>2380</v>
      </c>
      <c r="F1153" t="s">
        <v>2380</v>
      </c>
      <c r="G1153" t="s">
        <v>2381</v>
      </c>
      <c r="H1153" t="s">
        <v>2380</v>
      </c>
    </row>
    <row r="1154" spans="1:8" x14ac:dyDescent="0.35">
      <c r="A1154" t="s">
        <v>1218</v>
      </c>
      <c r="B1154">
        <v>30.78</v>
      </c>
      <c r="C1154">
        <v>7.94</v>
      </c>
      <c r="D1154" t="s">
        <v>2380</v>
      </c>
      <c r="E1154" t="s">
        <v>2380</v>
      </c>
      <c r="F1154" t="s">
        <v>2380</v>
      </c>
      <c r="G1154">
        <v>2</v>
      </c>
      <c r="H1154" t="s">
        <v>2380</v>
      </c>
    </row>
    <row r="1155" spans="1:8" x14ac:dyDescent="0.35">
      <c r="A1155" t="s">
        <v>1217</v>
      </c>
      <c r="B1155">
        <v>21.86</v>
      </c>
      <c r="C1155">
        <v>10.95</v>
      </c>
      <c r="D1155" t="s">
        <v>2380</v>
      </c>
      <c r="E1155" t="s">
        <v>2380</v>
      </c>
      <c r="F1155" t="s">
        <v>2380</v>
      </c>
      <c r="G1155" t="s">
        <v>2381</v>
      </c>
      <c r="H1155" t="s">
        <v>2380</v>
      </c>
    </row>
    <row r="1156" spans="1:8" x14ac:dyDescent="0.35">
      <c r="A1156" t="s">
        <v>1216</v>
      </c>
      <c r="B1156">
        <v>49.09</v>
      </c>
      <c r="C1156">
        <v>6.3</v>
      </c>
      <c r="D1156" t="s">
        <v>2382</v>
      </c>
      <c r="E1156" t="s">
        <v>2380</v>
      </c>
      <c r="F1156" t="s">
        <v>2380</v>
      </c>
      <c r="G1156" t="s">
        <v>2381</v>
      </c>
      <c r="H1156" t="s">
        <v>2380</v>
      </c>
    </row>
    <row r="1157" spans="1:8" x14ac:dyDescent="0.35">
      <c r="A1157" t="s">
        <v>1215</v>
      </c>
      <c r="B1157">
        <v>47.74</v>
      </c>
      <c r="C1157">
        <v>8.0500000000000007</v>
      </c>
      <c r="D1157" t="s">
        <v>2382</v>
      </c>
      <c r="E1157" t="s">
        <v>2380</v>
      </c>
      <c r="F1157" t="s">
        <v>2380</v>
      </c>
      <c r="G1157">
        <v>2</v>
      </c>
      <c r="H1157" t="s">
        <v>2380</v>
      </c>
    </row>
    <row r="1158" spans="1:8" x14ac:dyDescent="0.35">
      <c r="A1158" t="s">
        <v>1214</v>
      </c>
      <c r="B1158">
        <v>30.2</v>
      </c>
      <c r="C1158">
        <v>9.8800000000000008</v>
      </c>
      <c r="D1158" t="s">
        <v>2382</v>
      </c>
      <c r="E1158" t="s">
        <v>2380</v>
      </c>
      <c r="F1158" t="s">
        <v>2380</v>
      </c>
      <c r="G1158">
        <v>2</v>
      </c>
      <c r="H1158" t="s">
        <v>2380</v>
      </c>
    </row>
    <row r="1159" spans="1:8" x14ac:dyDescent="0.35">
      <c r="A1159" t="s">
        <v>1213</v>
      </c>
      <c r="B1159">
        <v>33.25</v>
      </c>
      <c r="C1159">
        <v>7.42</v>
      </c>
      <c r="D1159" t="s">
        <v>2382</v>
      </c>
      <c r="E1159" t="s">
        <v>2380</v>
      </c>
      <c r="F1159" t="s">
        <v>2380</v>
      </c>
      <c r="G1159">
        <v>2</v>
      </c>
      <c r="H1159" t="s">
        <v>2380</v>
      </c>
    </row>
    <row r="1160" spans="1:8" x14ac:dyDescent="0.35">
      <c r="A1160" t="s">
        <v>1212</v>
      </c>
      <c r="B1160">
        <v>26.6</v>
      </c>
      <c r="C1160">
        <v>8.4499999999999993</v>
      </c>
      <c r="D1160" t="s">
        <v>2382</v>
      </c>
      <c r="E1160" t="s">
        <v>2380</v>
      </c>
      <c r="F1160" t="s">
        <v>2380</v>
      </c>
      <c r="G1160">
        <v>1</v>
      </c>
      <c r="H1160" t="s">
        <v>2380</v>
      </c>
    </row>
    <row r="1161" spans="1:8" x14ac:dyDescent="0.35">
      <c r="A1161" t="s">
        <v>1211</v>
      </c>
      <c r="B1161">
        <v>26.35</v>
      </c>
      <c r="C1161">
        <v>6.21</v>
      </c>
      <c r="D1161" t="s">
        <v>2380</v>
      </c>
      <c r="E1161" t="s">
        <v>2380</v>
      </c>
      <c r="F1161" t="s">
        <v>2380</v>
      </c>
      <c r="G1161">
        <v>2</v>
      </c>
      <c r="H1161" t="s">
        <v>2380</v>
      </c>
    </row>
    <row r="1162" spans="1:8" x14ac:dyDescent="0.35">
      <c r="A1162" t="s">
        <v>1210</v>
      </c>
      <c r="B1162">
        <v>39.994999999999997</v>
      </c>
      <c r="C1162">
        <v>4.6500000000000004</v>
      </c>
      <c r="D1162" t="s">
        <v>2380</v>
      </c>
      <c r="E1162" t="s">
        <v>2380</v>
      </c>
      <c r="F1162" t="s">
        <v>2380</v>
      </c>
      <c r="G1162" t="s">
        <v>2381</v>
      </c>
      <c r="H1162" t="s">
        <v>2380</v>
      </c>
    </row>
    <row r="1163" spans="1:8" x14ac:dyDescent="0.35">
      <c r="A1163" t="s">
        <v>1209</v>
      </c>
      <c r="B1163">
        <v>22.92</v>
      </c>
      <c r="C1163">
        <v>5.87</v>
      </c>
      <c r="D1163" t="s">
        <v>2382</v>
      </c>
      <c r="E1163" t="s">
        <v>2380</v>
      </c>
      <c r="F1163" t="s">
        <v>2380</v>
      </c>
      <c r="G1163">
        <v>1</v>
      </c>
      <c r="H1163" t="s">
        <v>2380</v>
      </c>
    </row>
    <row r="1164" spans="1:8" x14ac:dyDescent="0.35">
      <c r="A1164" t="s">
        <v>1208</v>
      </c>
      <c r="B1164">
        <v>24.78</v>
      </c>
      <c r="C1164">
        <v>4.24</v>
      </c>
      <c r="D1164" t="s">
        <v>2382</v>
      </c>
      <c r="E1164" t="s">
        <v>2380</v>
      </c>
      <c r="F1164" t="s">
        <v>2380</v>
      </c>
      <c r="G1164">
        <v>2</v>
      </c>
      <c r="H1164" t="s">
        <v>2380</v>
      </c>
    </row>
    <row r="1165" spans="1:8" x14ac:dyDescent="0.35">
      <c r="A1165" t="s">
        <v>1207</v>
      </c>
      <c r="B1165">
        <v>34.07</v>
      </c>
      <c r="C1165">
        <v>7.81</v>
      </c>
      <c r="D1165" t="s">
        <v>2382</v>
      </c>
      <c r="E1165" t="s">
        <v>2380</v>
      </c>
      <c r="F1165" t="s">
        <v>2380</v>
      </c>
      <c r="G1165" t="s">
        <v>2381</v>
      </c>
      <c r="H1165" t="s">
        <v>2380</v>
      </c>
    </row>
    <row r="1166" spans="1:8" x14ac:dyDescent="0.35">
      <c r="A1166" t="s">
        <v>1206</v>
      </c>
      <c r="B1166">
        <v>30.14</v>
      </c>
      <c r="C1166">
        <v>9.85</v>
      </c>
      <c r="D1166" t="s">
        <v>2380</v>
      </c>
      <c r="E1166" t="s">
        <v>2380</v>
      </c>
      <c r="F1166" t="s">
        <v>2380</v>
      </c>
      <c r="G1166" t="s">
        <v>2381</v>
      </c>
      <c r="H1166" t="s">
        <v>2380</v>
      </c>
    </row>
    <row r="1167" spans="1:8" x14ac:dyDescent="0.35">
      <c r="A1167" t="s">
        <v>1205</v>
      </c>
      <c r="B1167">
        <v>18.05</v>
      </c>
      <c r="C1167">
        <v>6.94</v>
      </c>
      <c r="D1167" t="s">
        <v>2380</v>
      </c>
      <c r="E1167" t="s">
        <v>2380</v>
      </c>
      <c r="F1167" t="s">
        <v>2380</v>
      </c>
      <c r="G1167" t="s">
        <v>2381</v>
      </c>
      <c r="H1167" t="s">
        <v>2380</v>
      </c>
    </row>
    <row r="1168" spans="1:8" x14ac:dyDescent="0.35">
      <c r="A1168" t="s">
        <v>1204</v>
      </c>
      <c r="B1168">
        <v>37.4</v>
      </c>
      <c r="C1168">
        <v>11.3</v>
      </c>
      <c r="D1168" t="s">
        <v>2382</v>
      </c>
      <c r="E1168" t="s">
        <v>2380</v>
      </c>
      <c r="F1168" t="s">
        <v>2380</v>
      </c>
      <c r="G1168">
        <v>2</v>
      </c>
      <c r="H1168" t="s">
        <v>2380</v>
      </c>
    </row>
    <row r="1169" spans="1:8" x14ac:dyDescent="0.35">
      <c r="A1169" t="s">
        <v>1203</v>
      </c>
      <c r="B1169">
        <v>25.75</v>
      </c>
      <c r="C1169">
        <v>9.23</v>
      </c>
      <c r="D1169" t="s">
        <v>2380</v>
      </c>
      <c r="E1169" t="s">
        <v>2380</v>
      </c>
      <c r="F1169" t="s">
        <v>2380</v>
      </c>
      <c r="G1169" t="s">
        <v>2381</v>
      </c>
      <c r="H1169" t="s">
        <v>2380</v>
      </c>
    </row>
    <row r="1170" spans="1:8" x14ac:dyDescent="0.35">
      <c r="A1170" t="s">
        <v>1202</v>
      </c>
      <c r="B1170">
        <v>32.299999999999997</v>
      </c>
      <c r="C1170">
        <v>4.37</v>
      </c>
      <c r="D1170" t="s">
        <v>2380</v>
      </c>
      <c r="E1170" t="s">
        <v>2380</v>
      </c>
      <c r="F1170" t="s">
        <v>2380</v>
      </c>
      <c r="G1170">
        <v>2</v>
      </c>
      <c r="H1170" t="s">
        <v>2380</v>
      </c>
    </row>
    <row r="1171" spans="1:8" x14ac:dyDescent="0.35">
      <c r="A1171" t="s">
        <v>1201</v>
      </c>
      <c r="B1171">
        <v>28.61</v>
      </c>
      <c r="C1171">
        <v>5.76</v>
      </c>
      <c r="D1171" t="s">
        <v>2380</v>
      </c>
      <c r="E1171" t="s">
        <v>2380</v>
      </c>
      <c r="F1171" t="s">
        <v>2383</v>
      </c>
      <c r="G1171">
        <v>1</v>
      </c>
      <c r="H1171" t="s">
        <v>2380</v>
      </c>
    </row>
    <row r="1172" spans="1:8" x14ac:dyDescent="0.35">
      <c r="A1172" t="s">
        <v>1200</v>
      </c>
      <c r="B1172">
        <v>45.41</v>
      </c>
      <c r="C1172">
        <v>4.96</v>
      </c>
      <c r="D1172" t="s">
        <v>2380</v>
      </c>
      <c r="E1172" t="s">
        <v>2380</v>
      </c>
      <c r="F1172" t="s">
        <v>2380</v>
      </c>
      <c r="G1172">
        <v>1</v>
      </c>
      <c r="H1172" t="s">
        <v>2380</v>
      </c>
    </row>
    <row r="1173" spans="1:8" x14ac:dyDescent="0.35">
      <c r="A1173" t="s">
        <v>1199</v>
      </c>
      <c r="B1173">
        <v>31.2</v>
      </c>
      <c r="C1173">
        <v>11.04</v>
      </c>
      <c r="D1173" t="s">
        <v>2382</v>
      </c>
      <c r="E1173" t="s">
        <v>2380</v>
      </c>
      <c r="F1173" t="s">
        <v>2380</v>
      </c>
      <c r="G1173">
        <v>2</v>
      </c>
      <c r="H1173" t="s">
        <v>2380</v>
      </c>
    </row>
    <row r="1174" spans="1:8" x14ac:dyDescent="0.35">
      <c r="A1174" t="s">
        <v>1198</v>
      </c>
      <c r="B1174">
        <v>29.83</v>
      </c>
      <c r="C1174">
        <v>7.81</v>
      </c>
      <c r="D1174" t="s">
        <v>2382</v>
      </c>
      <c r="E1174" t="s">
        <v>2380</v>
      </c>
      <c r="F1174" t="s">
        <v>2380</v>
      </c>
      <c r="G1174">
        <v>1</v>
      </c>
      <c r="H1174" t="s">
        <v>2380</v>
      </c>
    </row>
    <row r="1175" spans="1:8" x14ac:dyDescent="0.35">
      <c r="A1175" t="s">
        <v>1197</v>
      </c>
      <c r="B1175">
        <v>29.06</v>
      </c>
      <c r="C1175">
        <v>4.55</v>
      </c>
      <c r="D1175" t="s">
        <v>2380</v>
      </c>
      <c r="E1175" t="s">
        <v>2380</v>
      </c>
      <c r="F1175" t="s">
        <v>2380</v>
      </c>
      <c r="G1175" t="s">
        <v>2381</v>
      </c>
      <c r="H1175" t="s">
        <v>2380</v>
      </c>
    </row>
    <row r="1176" spans="1:8" x14ac:dyDescent="0.35">
      <c r="A1176" t="s">
        <v>1196</v>
      </c>
      <c r="B1176">
        <v>27.454999999999998</v>
      </c>
      <c r="C1176">
        <v>6.13</v>
      </c>
      <c r="D1176" t="s">
        <v>2380</v>
      </c>
      <c r="E1176" t="s">
        <v>2380</v>
      </c>
      <c r="F1176" t="s">
        <v>2380</v>
      </c>
      <c r="G1176">
        <v>2</v>
      </c>
      <c r="H1176" t="s">
        <v>2380</v>
      </c>
    </row>
    <row r="1177" spans="1:8" x14ac:dyDescent="0.35">
      <c r="A1177" t="s">
        <v>1195</v>
      </c>
      <c r="B1177">
        <v>23.01</v>
      </c>
      <c r="C1177">
        <v>6.04</v>
      </c>
      <c r="D1177" t="s">
        <v>2382</v>
      </c>
      <c r="E1177" t="s">
        <v>2380</v>
      </c>
      <c r="F1177" t="s">
        <v>2380</v>
      </c>
      <c r="G1177">
        <v>1</v>
      </c>
      <c r="H1177" t="s">
        <v>2380</v>
      </c>
    </row>
    <row r="1178" spans="1:8" x14ac:dyDescent="0.35">
      <c r="A1178" t="s">
        <v>1194</v>
      </c>
      <c r="B1178">
        <v>31.39</v>
      </c>
      <c r="C1178">
        <v>8.85</v>
      </c>
      <c r="D1178" t="s">
        <v>2382</v>
      </c>
      <c r="E1178" t="s">
        <v>2380</v>
      </c>
      <c r="F1178" t="s">
        <v>2380</v>
      </c>
      <c r="G1178" t="s">
        <v>2381</v>
      </c>
      <c r="H1178" t="s">
        <v>2380</v>
      </c>
    </row>
    <row r="1179" spans="1:8" x14ac:dyDescent="0.35">
      <c r="A1179" t="s">
        <v>1193</v>
      </c>
      <c r="B1179">
        <v>34.770000000000003</v>
      </c>
      <c r="C1179">
        <v>10.54</v>
      </c>
      <c r="D1179" t="s">
        <v>2380</v>
      </c>
      <c r="E1179" t="s">
        <v>2380</v>
      </c>
      <c r="F1179" t="s">
        <v>2380</v>
      </c>
      <c r="G1179">
        <v>2</v>
      </c>
      <c r="H1179" t="s">
        <v>2380</v>
      </c>
    </row>
    <row r="1180" spans="1:8" x14ac:dyDescent="0.35">
      <c r="A1180" t="s">
        <v>1192</v>
      </c>
      <c r="B1180">
        <v>24.48</v>
      </c>
      <c r="C1180">
        <v>4.37</v>
      </c>
      <c r="D1180" t="s">
        <v>2382</v>
      </c>
      <c r="E1180" t="s">
        <v>2380</v>
      </c>
      <c r="F1180" t="s">
        <v>2380</v>
      </c>
      <c r="G1180">
        <v>2</v>
      </c>
      <c r="H1180" t="s">
        <v>2380</v>
      </c>
    </row>
    <row r="1181" spans="1:8" x14ac:dyDescent="0.35">
      <c r="A1181" t="s">
        <v>1191</v>
      </c>
      <c r="B1181">
        <v>22.61</v>
      </c>
      <c r="C1181">
        <v>9.6300000000000008</v>
      </c>
      <c r="D1181" t="s">
        <v>2380</v>
      </c>
      <c r="E1181" t="s">
        <v>2380</v>
      </c>
      <c r="F1181" t="s">
        <v>2380</v>
      </c>
      <c r="G1181">
        <v>2</v>
      </c>
      <c r="H1181" t="s">
        <v>2380</v>
      </c>
    </row>
    <row r="1182" spans="1:8" x14ac:dyDescent="0.35">
      <c r="A1182" t="s">
        <v>1190</v>
      </c>
      <c r="B1182">
        <v>34.299999999999997</v>
      </c>
      <c r="C1182">
        <v>10.37</v>
      </c>
      <c r="D1182" t="s">
        <v>2380</v>
      </c>
      <c r="E1182" t="s">
        <v>2380</v>
      </c>
      <c r="F1182" t="s">
        <v>2380</v>
      </c>
      <c r="G1182" t="s">
        <v>2381</v>
      </c>
      <c r="H1182" t="s">
        <v>2380</v>
      </c>
    </row>
    <row r="1183" spans="1:8" x14ac:dyDescent="0.35">
      <c r="A1183" t="s">
        <v>1189</v>
      </c>
      <c r="B1183">
        <v>46.09</v>
      </c>
      <c r="C1183">
        <v>5.44</v>
      </c>
      <c r="D1183" t="s">
        <v>2380</v>
      </c>
      <c r="E1183" t="s">
        <v>2380</v>
      </c>
      <c r="F1183" t="s">
        <v>2380</v>
      </c>
      <c r="G1183">
        <v>2</v>
      </c>
      <c r="H1183" t="s">
        <v>2380</v>
      </c>
    </row>
    <row r="1184" spans="1:8" x14ac:dyDescent="0.35">
      <c r="A1184" t="s">
        <v>1188</v>
      </c>
      <c r="B1184">
        <v>44.744999999999997</v>
      </c>
      <c r="C1184">
        <v>5.19</v>
      </c>
      <c r="D1184" t="s">
        <v>2380</v>
      </c>
      <c r="E1184" t="s">
        <v>2380</v>
      </c>
      <c r="F1184" t="s">
        <v>2380</v>
      </c>
      <c r="G1184">
        <v>2</v>
      </c>
      <c r="H1184" t="s">
        <v>2380</v>
      </c>
    </row>
    <row r="1185" spans="1:8" x14ac:dyDescent="0.35">
      <c r="A1185" t="s">
        <v>1187</v>
      </c>
      <c r="B1185">
        <v>26.33</v>
      </c>
      <c r="C1185">
        <v>11.8</v>
      </c>
      <c r="D1185" t="s">
        <v>2382</v>
      </c>
      <c r="E1185" t="s">
        <v>2380</v>
      </c>
      <c r="F1185" t="s">
        <v>2380</v>
      </c>
      <c r="G1185">
        <v>1</v>
      </c>
      <c r="H1185" t="s">
        <v>2380</v>
      </c>
    </row>
    <row r="1186" spans="1:8" x14ac:dyDescent="0.35">
      <c r="A1186" t="s">
        <v>1186</v>
      </c>
      <c r="B1186">
        <v>26.6</v>
      </c>
      <c r="C1186">
        <v>8.3800000000000008</v>
      </c>
      <c r="D1186" t="s">
        <v>2380</v>
      </c>
      <c r="E1186" t="s">
        <v>2380</v>
      </c>
      <c r="F1186" t="s">
        <v>2380</v>
      </c>
      <c r="G1186">
        <v>2</v>
      </c>
      <c r="H1186" t="s">
        <v>2380</v>
      </c>
    </row>
    <row r="1187" spans="1:8" x14ac:dyDescent="0.35">
      <c r="A1187" t="s">
        <v>1185</v>
      </c>
      <c r="B1187">
        <v>27.5</v>
      </c>
      <c r="C1187">
        <v>7.58</v>
      </c>
      <c r="D1187" t="s">
        <v>2380</v>
      </c>
      <c r="E1187" t="s">
        <v>2380</v>
      </c>
      <c r="F1187" t="s">
        <v>2380</v>
      </c>
      <c r="G1187" t="s">
        <v>2381</v>
      </c>
      <c r="H1187" t="s">
        <v>2380</v>
      </c>
    </row>
    <row r="1188" spans="1:8" x14ac:dyDescent="0.35">
      <c r="A1188" t="s">
        <v>1184</v>
      </c>
      <c r="B1188">
        <v>41.55</v>
      </c>
      <c r="C1188">
        <v>4.6100000000000003</v>
      </c>
      <c r="D1188" t="s">
        <v>2380</v>
      </c>
      <c r="E1188" t="s">
        <v>2380</v>
      </c>
      <c r="F1188" t="s">
        <v>2380</v>
      </c>
      <c r="G1188">
        <v>1</v>
      </c>
      <c r="H1188" t="s">
        <v>2380</v>
      </c>
    </row>
    <row r="1189" spans="1:8" x14ac:dyDescent="0.35">
      <c r="A1189" t="s">
        <v>1183</v>
      </c>
      <c r="B1189">
        <v>41.47</v>
      </c>
      <c r="C1189">
        <v>4.7</v>
      </c>
      <c r="D1189" t="s">
        <v>2382</v>
      </c>
      <c r="E1189" t="s">
        <v>2380</v>
      </c>
      <c r="F1189" t="s">
        <v>2383</v>
      </c>
      <c r="G1189">
        <v>1</v>
      </c>
      <c r="H1189" t="s">
        <v>2380</v>
      </c>
    </row>
    <row r="1190" spans="1:8" x14ac:dyDescent="0.35">
      <c r="A1190" t="s">
        <v>1182</v>
      </c>
      <c r="B1190">
        <v>24.795000000000002</v>
      </c>
      <c r="C1190">
        <v>6.05</v>
      </c>
      <c r="D1190" t="s">
        <v>2382</v>
      </c>
      <c r="E1190" t="s">
        <v>2380</v>
      </c>
      <c r="F1190" t="s">
        <v>2380</v>
      </c>
      <c r="G1190" t="s">
        <v>2381</v>
      </c>
      <c r="H1190" t="s">
        <v>2380</v>
      </c>
    </row>
    <row r="1191" spans="1:8" x14ac:dyDescent="0.35">
      <c r="A1191" t="s">
        <v>1181</v>
      </c>
      <c r="B1191">
        <v>29.48</v>
      </c>
      <c r="C1191">
        <v>5.63</v>
      </c>
      <c r="D1191" t="s">
        <v>2382</v>
      </c>
      <c r="E1191" t="s">
        <v>2380</v>
      </c>
      <c r="F1191" t="s">
        <v>2383</v>
      </c>
      <c r="G1191">
        <v>1</v>
      </c>
      <c r="H1191" t="s">
        <v>2380</v>
      </c>
    </row>
    <row r="1192" spans="1:8" x14ac:dyDescent="0.35">
      <c r="A1192" t="s">
        <v>1180</v>
      </c>
      <c r="B1192">
        <v>28.09</v>
      </c>
      <c r="C1192">
        <v>6.06</v>
      </c>
      <c r="D1192" t="s">
        <v>2380</v>
      </c>
      <c r="E1192" t="s">
        <v>2380</v>
      </c>
      <c r="F1192" t="s">
        <v>2383</v>
      </c>
      <c r="G1192">
        <v>1</v>
      </c>
      <c r="H1192" t="s">
        <v>2380</v>
      </c>
    </row>
    <row r="1193" spans="1:8" x14ac:dyDescent="0.35">
      <c r="A1193" t="s">
        <v>1179</v>
      </c>
      <c r="B1193">
        <v>32.729999999999997</v>
      </c>
      <c r="C1193">
        <v>5.19</v>
      </c>
      <c r="D1193" t="s">
        <v>2380</v>
      </c>
      <c r="E1193" t="s">
        <v>2380</v>
      </c>
      <c r="F1193" t="s">
        <v>2380</v>
      </c>
      <c r="G1193">
        <v>1</v>
      </c>
      <c r="H1193" t="s">
        <v>2380</v>
      </c>
    </row>
    <row r="1194" spans="1:8" x14ac:dyDescent="0.35">
      <c r="A1194" t="s">
        <v>1178</v>
      </c>
      <c r="B1194">
        <v>27.36</v>
      </c>
      <c r="C1194">
        <v>8.9600000000000009</v>
      </c>
      <c r="D1194" t="s">
        <v>2380</v>
      </c>
      <c r="E1194" t="s">
        <v>2380</v>
      </c>
      <c r="F1194" t="s">
        <v>2380</v>
      </c>
      <c r="G1194" t="s">
        <v>2381</v>
      </c>
      <c r="H1194" t="s">
        <v>2380</v>
      </c>
    </row>
    <row r="1195" spans="1:8" x14ac:dyDescent="0.35">
      <c r="A1195" t="s">
        <v>1177</v>
      </c>
      <c r="B1195">
        <v>27.265000000000001</v>
      </c>
      <c r="C1195">
        <v>11.39</v>
      </c>
      <c r="D1195" t="s">
        <v>2380</v>
      </c>
      <c r="E1195" t="s">
        <v>2380</v>
      </c>
      <c r="F1195" t="s">
        <v>2380</v>
      </c>
      <c r="G1195" t="s">
        <v>2381</v>
      </c>
      <c r="H1195" t="s">
        <v>2380</v>
      </c>
    </row>
    <row r="1196" spans="1:8" x14ac:dyDescent="0.35">
      <c r="A1196" t="s">
        <v>1176</v>
      </c>
      <c r="B1196">
        <v>48.07</v>
      </c>
      <c r="C1196">
        <v>4.0599999999999996</v>
      </c>
      <c r="D1196" t="s">
        <v>2382</v>
      </c>
      <c r="E1196" t="s">
        <v>2380</v>
      </c>
      <c r="F1196" t="s">
        <v>2380</v>
      </c>
      <c r="G1196" t="s">
        <v>2381</v>
      </c>
      <c r="H1196" t="s">
        <v>2380</v>
      </c>
    </row>
    <row r="1197" spans="1:8" x14ac:dyDescent="0.35">
      <c r="A1197" t="s">
        <v>1175</v>
      </c>
      <c r="B1197">
        <v>30.8</v>
      </c>
      <c r="C1197">
        <v>5.23</v>
      </c>
      <c r="D1197" t="s">
        <v>2382</v>
      </c>
      <c r="E1197" t="s">
        <v>2380</v>
      </c>
      <c r="F1197" t="s">
        <v>2380</v>
      </c>
      <c r="G1197" t="s">
        <v>2381</v>
      </c>
      <c r="H1197" t="s">
        <v>2380</v>
      </c>
    </row>
    <row r="1198" spans="1:8" x14ac:dyDescent="0.35">
      <c r="A1198" t="s">
        <v>1174</v>
      </c>
      <c r="B1198">
        <v>32.299999999999997</v>
      </c>
      <c r="C1198">
        <v>5.05</v>
      </c>
      <c r="D1198" t="s">
        <v>2382</v>
      </c>
      <c r="E1198" t="s">
        <v>2380</v>
      </c>
      <c r="F1198" t="s">
        <v>2380</v>
      </c>
      <c r="G1198" t="s">
        <v>2381</v>
      </c>
      <c r="H1198" t="s">
        <v>2380</v>
      </c>
    </row>
    <row r="1199" spans="1:8" x14ac:dyDescent="0.35">
      <c r="A1199" t="s">
        <v>1173</v>
      </c>
      <c r="B1199">
        <v>39.700000000000003</v>
      </c>
      <c r="C1199">
        <v>7.34</v>
      </c>
      <c r="D1199" t="s">
        <v>2380</v>
      </c>
      <c r="E1199" t="s">
        <v>2380</v>
      </c>
      <c r="F1199" t="s">
        <v>2380</v>
      </c>
      <c r="G1199" t="s">
        <v>2381</v>
      </c>
      <c r="H1199" t="s">
        <v>2380</v>
      </c>
    </row>
    <row r="1200" spans="1:8" x14ac:dyDescent="0.35">
      <c r="A1200" t="s">
        <v>1172</v>
      </c>
      <c r="B1200">
        <v>35.97</v>
      </c>
      <c r="C1200">
        <v>8.1300000000000008</v>
      </c>
      <c r="D1200" t="s">
        <v>2380</v>
      </c>
      <c r="E1200" t="s">
        <v>2380</v>
      </c>
      <c r="F1200" t="s">
        <v>2380</v>
      </c>
      <c r="G1200" t="s">
        <v>2381</v>
      </c>
      <c r="H1200" t="s">
        <v>2380</v>
      </c>
    </row>
    <row r="1201" spans="1:8" x14ac:dyDescent="0.35">
      <c r="A1201" t="s">
        <v>1171</v>
      </c>
      <c r="B1201">
        <v>25.86</v>
      </c>
      <c r="C1201">
        <v>6.68</v>
      </c>
      <c r="D1201" t="s">
        <v>2382</v>
      </c>
      <c r="E1201" t="s">
        <v>2380</v>
      </c>
      <c r="F1201" t="s">
        <v>2380</v>
      </c>
      <c r="G1201">
        <v>1</v>
      </c>
      <c r="H1201" t="s">
        <v>2380</v>
      </c>
    </row>
    <row r="1202" spans="1:8" x14ac:dyDescent="0.35">
      <c r="A1202" t="s">
        <v>1170</v>
      </c>
      <c r="B1202">
        <v>30.03</v>
      </c>
      <c r="C1202">
        <v>11.51</v>
      </c>
      <c r="D1202" t="s">
        <v>2380</v>
      </c>
      <c r="E1202" t="s">
        <v>2380</v>
      </c>
      <c r="F1202" t="s">
        <v>2380</v>
      </c>
      <c r="G1202" t="s">
        <v>2381</v>
      </c>
      <c r="H1202" t="s">
        <v>2380</v>
      </c>
    </row>
    <row r="1203" spans="1:8" x14ac:dyDescent="0.35">
      <c r="A1203" t="s">
        <v>1169</v>
      </c>
      <c r="B1203">
        <v>25.76</v>
      </c>
      <c r="C1203">
        <v>6.02</v>
      </c>
      <c r="D1203" t="s">
        <v>2382</v>
      </c>
      <c r="E1203" t="s">
        <v>2380</v>
      </c>
      <c r="F1203" t="s">
        <v>2383</v>
      </c>
      <c r="G1203">
        <v>1</v>
      </c>
      <c r="H1203" t="s">
        <v>2380</v>
      </c>
    </row>
    <row r="1204" spans="1:8" x14ac:dyDescent="0.35">
      <c r="A1204" t="s">
        <v>1168</v>
      </c>
      <c r="B1204">
        <v>22.42</v>
      </c>
      <c r="C1204">
        <v>7.96</v>
      </c>
      <c r="D1204" t="s">
        <v>2380</v>
      </c>
      <c r="E1204" t="s">
        <v>2380</v>
      </c>
      <c r="F1204" t="s">
        <v>2380</v>
      </c>
      <c r="G1204" t="s">
        <v>2381</v>
      </c>
      <c r="H1204" t="s">
        <v>2380</v>
      </c>
    </row>
    <row r="1205" spans="1:8" x14ac:dyDescent="0.35">
      <c r="A1205" t="s">
        <v>1167</v>
      </c>
      <c r="B1205">
        <v>33.18</v>
      </c>
      <c r="C1205">
        <v>6.01</v>
      </c>
      <c r="D1205" t="s">
        <v>2382</v>
      </c>
      <c r="E1205" t="s">
        <v>2380</v>
      </c>
      <c r="F1205" t="s">
        <v>2380</v>
      </c>
      <c r="G1205">
        <v>1</v>
      </c>
      <c r="H1205" t="s">
        <v>2380</v>
      </c>
    </row>
    <row r="1206" spans="1:8" x14ac:dyDescent="0.35">
      <c r="A1206" t="s">
        <v>1166</v>
      </c>
      <c r="B1206">
        <v>43.04</v>
      </c>
      <c r="C1206">
        <v>5.9</v>
      </c>
      <c r="D1206" t="s">
        <v>2382</v>
      </c>
      <c r="E1206" t="s">
        <v>2380</v>
      </c>
      <c r="F1206" t="s">
        <v>2380</v>
      </c>
      <c r="G1206" t="s">
        <v>2381</v>
      </c>
      <c r="H1206" t="s">
        <v>2380</v>
      </c>
    </row>
    <row r="1207" spans="1:8" x14ac:dyDescent="0.35">
      <c r="A1207" t="s">
        <v>1165</v>
      </c>
      <c r="B1207">
        <v>34.15</v>
      </c>
      <c r="C1207">
        <v>4.49</v>
      </c>
      <c r="D1207" t="s">
        <v>2382</v>
      </c>
      <c r="E1207" t="s">
        <v>2380</v>
      </c>
      <c r="F1207" t="s">
        <v>2380</v>
      </c>
      <c r="G1207">
        <v>1</v>
      </c>
      <c r="H1207" t="s">
        <v>2380</v>
      </c>
    </row>
    <row r="1208" spans="1:8" x14ac:dyDescent="0.35">
      <c r="A1208" t="s">
        <v>1164</v>
      </c>
      <c r="B1208">
        <v>25.78</v>
      </c>
      <c r="C1208">
        <v>6.25</v>
      </c>
      <c r="D1208" t="s">
        <v>2380</v>
      </c>
      <c r="E1208" t="s">
        <v>2380</v>
      </c>
      <c r="F1208" t="s">
        <v>2380</v>
      </c>
      <c r="G1208" t="s">
        <v>2381</v>
      </c>
      <c r="H1208" t="s">
        <v>2380</v>
      </c>
    </row>
    <row r="1209" spans="1:8" x14ac:dyDescent="0.35">
      <c r="A1209" t="s">
        <v>1163</v>
      </c>
      <c r="B1209">
        <v>21.02</v>
      </c>
      <c r="C1209">
        <v>9.6199999999999992</v>
      </c>
      <c r="D1209" t="s">
        <v>2382</v>
      </c>
      <c r="E1209" t="s">
        <v>2380</v>
      </c>
      <c r="F1209" t="s">
        <v>2383</v>
      </c>
      <c r="G1209">
        <v>1</v>
      </c>
      <c r="H1209" t="s">
        <v>2380</v>
      </c>
    </row>
    <row r="1210" spans="1:8" x14ac:dyDescent="0.35">
      <c r="A1210" t="s">
        <v>1162</v>
      </c>
      <c r="B1210">
        <v>37.51</v>
      </c>
      <c r="C1210">
        <v>11.06</v>
      </c>
      <c r="D1210" t="s">
        <v>2380</v>
      </c>
      <c r="E1210" t="s">
        <v>2380</v>
      </c>
      <c r="F1210" t="s">
        <v>2380</v>
      </c>
      <c r="G1210">
        <v>2</v>
      </c>
      <c r="H1210" t="s">
        <v>2380</v>
      </c>
    </row>
    <row r="1211" spans="1:8" x14ac:dyDescent="0.35">
      <c r="A1211" t="s">
        <v>1161</v>
      </c>
      <c r="B1211">
        <v>25.745000000000001</v>
      </c>
      <c r="C1211">
        <v>6.11</v>
      </c>
      <c r="D1211" t="s">
        <v>2382</v>
      </c>
      <c r="E1211" t="s">
        <v>2380</v>
      </c>
      <c r="F1211" t="s">
        <v>2380</v>
      </c>
      <c r="G1211" t="s">
        <v>2381</v>
      </c>
      <c r="H1211" t="s">
        <v>2380</v>
      </c>
    </row>
    <row r="1212" spans="1:8" x14ac:dyDescent="0.35">
      <c r="A1212" t="s">
        <v>1160</v>
      </c>
      <c r="B1212">
        <v>31.35</v>
      </c>
      <c r="C1212">
        <v>11.49</v>
      </c>
      <c r="D1212" t="s">
        <v>2380</v>
      </c>
      <c r="E1212" t="s">
        <v>2380</v>
      </c>
      <c r="F1212" t="s">
        <v>2380</v>
      </c>
      <c r="G1212">
        <v>2</v>
      </c>
      <c r="H1212" t="s">
        <v>2380</v>
      </c>
    </row>
    <row r="1213" spans="1:8" x14ac:dyDescent="0.35">
      <c r="A1213" t="s">
        <v>1159</v>
      </c>
      <c r="B1213">
        <v>29.83</v>
      </c>
      <c r="C1213">
        <v>8.68</v>
      </c>
      <c r="D1213" t="s">
        <v>2380</v>
      </c>
      <c r="E1213" t="s">
        <v>2380</v>
      </c>
      <c r="F1213" t="s">
        <v>2380</v>
      </c>
      <c r="G1213">
        <v>2</v>
      </c>
      <c r="H1213" t="s">
        <v>2380</v>
      </c>
    </row>
    <row r="1214" spans="1:8" x14ac:dyDescent="0.35">
      <c r="A1214" t="s">
        <v>1158</v>
      </c>
      <c r="B1214">
        <v>25.49</v>
      </c>
      <c r="C1214">
        <v>5.68</v>
      </c>
      <c r="D1214" t="s">
        <v>2382</v>
      </c>
      <c r="E1214" t="s">
        <v>2380</v>
      </c>
      <c r="F1214" t="s">
        <v>2383</v>
      </c>
      <c r="G1214">
        <v>1</v>
      </c>
      <c r="H1214" t="s">
        <v>2380</v>
      </c>
    </row>
    <row r="1215" spans="1:8" x14ac:dyDescent="0.35">
      <c r="A1215" t="s">
        <v>1157</v>
      </c>
      <c r="B1215">
        <v>34.1</v>
      </c>
      <c r="C1215">
        <v>8.4499999999999993</v>
      </c>
      <c r="D1215" t="s">
        <v>2380</v>
      </c>
      <c r="E1215" t="s">
        <v>2380</v>
      </c>
      <c r="F1215" t="s">
        <v>2380</v>
      </c>
      <c r="G1215" t="s">
        <v>2381</v>
      </c>
      <c r="H1215" t="s">
        <v>2380</v>
      </c>
    </row>
    <row r="1216" spans="1:8" x14ac:dyDescent="0.35">
      <c r="A1216" t="s">
        <v>1156</v>
      </c>
      <c r="B1216">
        <v>25.84</v>
      </c>
      <c r="C1216">
        <v>8.51</v>
      </c>
      <c r="D1216" t="s">
        <v>2380</v>
      </c>
      <c r="E1216" t="s">
        <v>2380</v>
      </c>
      <c r="F1216" t="s">
        <v>2380</v>
      </c>
      <c r="G1216">
        <v>2</v>
      </c>
      <c r="H1216" t="s">
        <v>2380</v>
      </c>
    </row>
    <row r="1217" spans="1:8" x14ac:dyDescent="0.35">
      <c r="A1217" t="s">
        <v>1155</v>
      </c>
      <c r="B1217">
        <v>20.6</v>
      </c>
      <c r="C1217">
        <v>7.62</v>
      </c>
      <c r="D1217" t="s">
        <v>2380</v>
      </c>
      <c r="E1217" t="s">
        <v>2380</v>
      </c>
      <c r="F1217" t="s">
        <v>2380</v>
      </c>
      <c r="G1217" t="s">
        <v>2381</v>
      </c>
      <c r="H1217" t="s">
        <v>2380</v>
      </c>
    </row>
    <row r="1218" spans="1:8" x14ac:dyDescent="0.35">
      <c r="A1218" t="s">
        <v>1154</v>
      </c>
      <c r="B1218">
        <v>28.88</v>
      </c>
      <c r="C1218">
        <v>10.18</v>
      </c>
      <c r="D1218" t="s">
        <v>2380</v>
      </c>
      <c r="E1218" t="s">
        <v>2380</v>
      </c>
      <c r="F1218" t="s">
        <v>2380</v>
      </c>
      <c r="G1218" t="s">
        <v>2381</v>
      </c>
      <c r="H1218" t="s">
        <v>2380</v>
      </c>
    </row>
    <row r="1219" spans="1:8" x14ac:dyDescent="0.35">
      <c r="A1219" t="s">
        <v>1153</v>
      </c>
      <c r="B1219">
        <v>28.24</v>
      </c>
      <c r="C1219">
        <v>5.36</v>
      </c>
      <c r="D1219" t="s">
        <v>2380</v>
      </c>
      <c r="E1219" t="s">
        <v>2380</v>
      </c>
      <c r="F1219" t="s">
        <v>2380</v>
      </c>
      <c r="G1219" t="s">
        <v>2381</v>
      </c>
      <c r="H1219" t="s">
        <v>2380</v>
      </c>
    </row>
    <row r="1220" spans="1:8" x14ac:dyDescent="0.35">
      <c r="A1220" t="s">
        <v>1152</v>
      </c>
      <c r="B1220">
        <v>25.46</v>
      </c>
      <c r="C1220">
        <v>11.78</v>
      </c>
      <c r="D1220" t="s">
        <v>2382</v>
      </c>
      <c r="E1220" t="s">
        <v>2380</v>
      </c>
      <c r="F1220" t="s">
        <v>2380</v>
      </c>
      <c r="G1220">
        <v>1</v>
      </c>
      <c r="H1220" t="s">
        <v>2380</v>
      </c>
    </row>
    <row r="1221" spans="1:8" x14ac:dyDescent="0.35">
      <c r="A1221" t="s">
        <v>1151</v>
      </c>
      <c r="B1221">
        <v>29.64</v>
      </c>
      <c r="C1221">
        <v>10.82</v>
      </c>
      <c r="D1221" t="s">
        <v>2382</v>
      </c>
      <c r="E1221" t="s">
        <v>2380</v>
      </c>
      <c r="F1221" t="s">
        <v>2380</v>
      </c>
      <c r="G1221" t="s">
        <v>2381</v>
      </c>
      <c r="H1221" t="s">
        <v>2380</v>
      </c>
    </row>
    <row r="1222" spans="1:8" x14ac:dyDescent="0.35">
      <c r="A1222" t="s">
        <v>1150</v>
      </c>
      <c r="B1222">
        <v>31.27</v>
      </c>
      <c r="C1222">
        <v>7.73</v>
      </c>
      <c r="D1222" t="s">
        <v>2382</v>
      </c>
      <c r="E1222" t="s">
        <v>2380</v>
      </c>
      <c r="F1222" t="s">
        <v>2380</v>
      </c>
      <c r="G1222">
        <v>1</v>
      </c>
      <c r="H1222" t="s">
        <v>2380</v>
      </c>
    </row>
    <row r="1223" spans="1:8" x14ac:dyDescent="0.35">
      <c r="A1223" t="s">
        <v>1149</v>
      </c>
      <c r="B1223">
        <v>19.95</v>
      </c>
      <c r="C1223">
        <v>6.24</v>
      </c>
      <c r="D1223" t="s">
        <v>2382</v>
      </c>
      <c r="E1223" t="s">
        <v>2380</v>
      </c>
      <c r="F1223" t="s">
        <v>2380</v>
      </c>
      <c r="G1223" t="s">
        <v>2381</v>
      </c>
      <c r="H1223" t="s">
        <v>2380</v>
      </c>
    </row>
    <row r="1224" spans="1:8" x14ac:dyDescent="0.35">
      <c r="A1224" t="s">
        <v>1148</v>
      </c>
      <c r="B1224">
        <v>21.3</v>
      </c>
      <c r="C1224">
        <v>10.42</v>
      </c>
      <c r="D1224" t="s">
        <v>2380</v>
      </c>
      <c r="E1224" t="s">
        <v>2380</v>
      </c>
      <c r="F1224" t="s">
        <v>2380</v>
      </c>
      <c r="G1224">
        <v>2</v>
      </c>
      <c r="H1224" t="s">
        <v>2380</v>
      </c>
    </row>
    <row r="1225" spans="1:8" x14ac:dyDescent="0.35">
      <c r="A1225" t="s">
        <v>1147</v>
      </c>
      <c r="B1225">
        <v>31.635000000000002</v>
      </c>
      <c r="C1225">
        <v>11.11</v>
      </c>
      <c r="D1225" t="s">
        <v>2380</v>
      </c>
      <c r="E1225" t="s">
        <v>2380</v>
      </c>
      <c r="F1225" t="s">
        <v>2380</v>
      </c>
      <c r="G1225" t="s">
        <v>2381</v>
      </c>
      <c r="H1225" t="s">
        <v>2380</v>
      </c>
    </row>
    <row r="1226" spans="1:8" x14ac:dyDescent="0.35">
      <c r="A1226" t="s">
        <v>1146</v>
      </c>
      <c r="B1226">
        <v>23.9</v>
      </c>
      <c r="C1226">
        <v>7.67</v>
      </c>
      <c r="D1226" t="s">
        <v>2382</v>
      </c>
      <c r="E1226" t="s">
        <v>2380</v>
      </c>
      <c r="F1226" t="s">
        <v>2380</v>
      </c>
      <c r="G1226">
        <v>2</v>
      </c>
      <c r="H1226" t="s">
        <v>2380</v>
      </c>
    </row>
    <row r="1227" spans="1:8" x14ac:dyDescent="0.35">
      <c r="A1227" t="s">
        <v>1145</v>
      </c>
      <c r="B1227">
        <v>34.15</v>
      </c>
      <c r="C1227">
        <v>6.15</v>
      </c>
      <c r="D1227" t="s">
        <v>2380</v>
      </c>
      <c r="E1227" t="s">
        <v>2380</v>
      </c>
      <c r="F1227" t="s">
        <v>2380</v>
      </c>
      <c r="G1227" t="s">
        <v>2381</v>
      </c>
      <c r="H1227" t="s">
        <v>2380</v>
      </c>
    </row>
    <row r="1228" spans="1:8" x14ac:dyDescent="0.35">
      <c r="A1228" t="s">
        <v>1144</v>
      </c>
      <c r="B1228">
        <v>28.71</v>
      </c>
      <c r="C1228">
        <v>5.71</v>
      </c>
      <c r="D1228" t="s">
        <v>2380</v>
      </c>
      <c r="E1228" t="s">
        <v>2380</v>
      </c>
      <c r="F1228" t="s">
        <v>2380</v>
      </c>
      <c r="G1228" t="s">
        <v>2381</v>
      </c>
      <c r="H1228" t="s">
        <v>2380</v>
      </c>
    </row>
    <row r="1229" spans="1:8" x14ac:dyDescent="0.35">
      <c r="A1229" t="s">
        <v>1143</v>
      </c>
      <c r="B1229">
        <v>36.700000000000003</v>
      </c>
      <c r="C1229">
        <v>8.6999999999999993</v>
      </c>
      <c r="D1229" t="s">
        <v>2382</v>
      </c>
      <c r="E1229" t="s">
        <v>2380</v>
      </c>
      <c r="F1229" t="s">
        <v>2380</v>
      </c>
      <c r="G1229">
        <v>2</v>
      </c>
      <c r="H1229" t="s">
        <v>2380</v>
      </c>
    </row>
    <row r="1230" spans="1:8" x14ac:dyDescent="0.35">
      <c r="A1230" t="s">
        <v>1142</v>
      </c>
      <c r="B1230">
        <v>34.1</v>
      </c>
      <c r="C1230">
        <v>9.0399999999999991</v>
      </c>
      <c r="D1230" t="s">
        <v>2382</v>
      </c>
      <c r="E1230" t="s">
        <v>2380</v>
      </c>
      <c r="F1230" t="s">
        <v>2380</v>
      </c>
      <c r="G1230">
        <v>2</v>
      </c>
      <c r="H1230" t="s">
        <v>2380</v>
      </c>
    </row>
    <row r="1231" spans="1:8" x14ac:dyDescent="0.35">
      <c r="A1231" t="s">
        <v>1141</v>
      </c>
      <c r="B1231">
        <v>25.7</v>
      </c>
      <c r="C1231">
        <v>5.61</v>
      </c>
      <c r="D1231" t="s">
        <v>2380</v>
      </c>
      <c r="E1231" t="s">
        <v>2380</v>
      </c>
      <c r="F1231" t="s">
        <v>2380</v>
      </c>
      <c r="G1231" t="s">
        <v>2381</v>
      </c>
      <c r="H1231" t="s">
        <v>2380</v>
      </c>
    </row>
    <row r="1232" spans="1:8" x14ac:dyDescent="0.35">
      <c r="A1232" t="s">
        <v>1140</v>
      </c>
      <c r="B1232">
        <v>21.68</v>
      </c>
      <c r="C1232">
        <v>8.1199999999999992</v>
      </c>
      <c r="D1232" t="s">
        <v>2380</v>
      </c>
      <c r="E1232" t="s">
        <v>2380</v>
      </c>
      <c r="F1232" t="s">
        <v>2380</v>
      </c>
      <c r="G1232" t="s">
        <v>2381</v>
      </c>
      <c r="H1232" t="s">
        <v>2380</v>
      </c>
    </row>
    <row r="1233" spans="1:8" x14ac:dyDescent="0.35">
      <c r="A1233" t="s">
        <v>1139</v>
      </c>
      <c r="B1233">
        <v>25.175000000000001</v>
      </c>
      <c r="C1233">
        <v>4.74</v>
      </c>
      <c r="D1233" t="s">
        <v>2380</v>
      </c>
      <c r="E1233" t="s">
        <v>2380</v>
      </c>
      <c r="F1233" t="s">
        <v>2380</v>
      </c>
      <c r="G1233" t="s">
        <v>2381</v>
      </c>
      <c r="H1233" t="s">
        <v>2380</v>
      </c>
    </row>
    <row r="1234" spans="1:8" x14ac:dyDescent="0.35">
      <c r="A1234" t="s">
        <v>1138</v>
      </c>
      <c r="B1234">
        <v>44.77</v>
      </c>
      <c r="C1234">
        <v>4.0599999999999996</v>
      </c>
      <c r="D1234" t="s">
        <v>2380</v>
      </c>
      <c r="E1234" t="s">
        <v>2380</v>
      </c>
      <c r="F1234" t="s">
        <v>2380</v>
      </c>
      <c r="G1234">
        <v>2</v>
      </c>
      <c r="H1234" t="s">
        <v>2380</v>
      </c>
    </row>
    <row r="1235" spans="1:8" x14ac:dyDescent="0.35">
      <c r="A1235" t="s">
        <v>1137</v>
      </c>
      <c r="B1235">
        <v>37.07</v>
      </c>
      <c r="C1235">
        <v>5.69</v>
      </c>
      <c r="D1235" t="s">
        <v>2380</v>
      </c>
      <c r="E1235" t="s">
        <v>2380</v>
      </c>
      <c r="F1235" t="s">
        <v>2380</v>
      </c>
      <c r="G1235">
        <v>2</v>
      </c>
      <c r="H1235" t="s">
        <v>2380</v>
      </c>
    </row>
    <row r="1236" spans="1:8" x14ac:dyDescent="0.35">
      <c r="A1236" t="s">
        <v>1136</v>
      </c>
      <c r="B1236">
        <v>39.799999999999997</v>
      </c>
      <c r="C1236">
        <v>5.66</v>
      </c>
      <c r="D1236" t="s">
        <v>2380</v>
      </c>
      <c r="E1236" t="s">
        <v>2380</v>
      </c>
      <c r="F1236" t="s">
        <v>2383</v>
      </c>
      <c r="G1236">
        <v>1</v>
      </c>
      <c r="H1236" t="s">
        <v>2380</v>
      </c>
    </row>
    <row r="1237" spans="1:8" x14ac:dyDescent="0.35">
      <c r="A1237" t="s">
        <v>1135</v>
      </c>
      <c r="B1237">
        <v>26.36</v>
      </c>
      <c r="C1237">
        <v>4.32</v>
      </c>
      <c r="D1237" t="s">
        <v>2380</v>
      </c>
      <c r="E1237" t="s">
        <v>2380</v>
      </c>
      <c r="F1237" t="s">
        <v>2383</v>
      </c>
      <c r="G1237">
        <v>1</v>
      </c>
      <c r="H1237" t="s">
        <v>2380</v>
      </c>
    </row>
    <row r="1238" spans="1:8" x14ac:dyDescent="0.35">
      <c r="A1238" t="s">
        <v>1134</v>
      </c>
      <c r="B1238">
        <v>29.925000000000001</v>
      </c>
      <c r="C1238">
        <v>8.2899999999999991</v>
      </c>
      <c r="D1238" t="s">
        <v>2380</v>
      </c>
      <c r="E1238" t="s">
        <v>2380</v>
      </c>
      <c r="F1238" t="s">
        <v>2380</v>
      </c>
      <c r="G1238">
        <v>2</v>
      </c>
      <c r="H1238" t="s">
        <v>2380</v>
      </c>
    </row>
    <row r="1239" spans="1:8" x14ac:dyDescent="0.35">
      <c r="A1239" t="s">
        <v>1133</v>
      </c>
      <c r="B1239">
        <v>37.29</v>
      </c>
      <c r="C1239">
        <v>10.46</v>
      </c>
      <c r="D1239" t="s">
        <v>2380</v>
      </c>
      <c r="E1239" t="s">
        <v>2380</v>
      </c>
      <c r="F1239" t="s">
        <v>2380</v>
      </c>
      <c r="G1239" t="s">
        <v>2381</v>
      </c>
      <c r="H1239" t="s">
        <v>2380</v>
      </c>
    </row>
    <row r="1240" spans="1:8" x14ac:dyDescent="0.35">
      <c r="A1240" t="s">
        <v>1132</v>
      </c>
      <c r="B1240">
        <v>30.2</v>
      </c>
      <c r="C1240">
        <v>11.96</v>
      </c>
      <c r="D1240" t="s">
        <v>2380</v>
      </c>
      <c r="E1240" t="s">
        <v>2380</v>
      </c>
      <c r="F1240" t="s">
        <v>2380</v>
      </c>
      <c r="G1240" t="s">
        <v>2381</v>
      </c>
      <c r="H1240" t="s">
        <v>2380</v>
      </c>
    </row>
    <row r="1241" spans="1:8" x14ac:dyDescent="0.35">
      <c r="A1241" t="s">
        <v>1131</v>
      </c>
      <c r="B1241">
        <v>24.225000000000001</v>
      </c>
      <c r="C1241">
        <v>4.25</v>
      </c>
      <c r="D1241" t="s">
        <v>2382</v>
      </c>
      <c r="E1241" t="s">
        <v>2380</v>
      </c>
      <c r="F1241" t="s">
        <v>2383</v>
      </c>
      <c r="G1241">
        <v>1</v>
      </c>
      <c r="H1241" t="s">
        <v>2380</v>
      </c>
    </row>
    <row r="1242" spans="1:8" x14ac:dyDescent="0.35">
      <c r="A1242" t="s">
        <v>1130</v>
      </c>
      <c r="B1242">
        <v>31.445</v>
      </c>
      <c r="C1242">
        <v>8.33</v>
      </c>
      <c r="D1242" t="s">
        <v>2380</v>
      </c>
      <c r="E1242" t="s">
        <v>2380</v>
      </c>
      <c r="F1242" t="s">
        <v>2380</v>
      </c>
      <c r="G1242" t="s">
        <v>2381</v>
      </c>
      <c r="H1242" t="s">
        <v>2380</v>
      </c>
    </row>
    <row r="1243" spans="1:8" x14ac:dyDescent="0.35">
      <c r="A1243" t="s">
        <v>1129</v>
      </c>
      <c r="B1243">
        <v>38.880000000000003</v>
      </c>
      <c r="C1243">
        <v>4.29</v>
      </c>
      <c r="D1243" t="s">
        <v>2380</v>
      </c>
      <c r="E1243" t="s">
        <v>2380</v>
      </c>
      <c r="F1243" t="s">
        <v>2380</v>
      </c>
      <c r="G1243">
        <v>1</v>
      </c>
      <c r="H1243" t="s">
        <v>2380</v>
      </c>
    </row>
    <row r="1244" spans="1:8" x14ac:dyDescent="0.35">
      <c r="A1244" t="s">
        <v>1128</v>
      </c>
      <c r="B1244">
        <v>43.89</v>
      </c>
      <c r="C1244">
        <v>6.32</v>
      </c>
      <c r="D1244" t="s">
        <v>2382</v>
      </c>
      <c r="E1244" t="s">
        <v>2380</v>
      </c>
      <c r="F1244" t="s">
        <v>2380</v>
      </c>
      <c r="G1244" t="s">
        <v>2381</v>
      </c>
      <c r="H1244" t="s">
        <v>2380</v>
      </c>
    </row>
    <row r="1245" spans="1:8" x14ac:dyDescent="0.35">
      <c r="A1245" t="s">
        <v>1127</v>
      </c>
      <c r="B1245">
        <v>25.6</v>
      </c>
      <c r="C1245">
        <v>5.65</v>
      </c>
      <c r="D1245" t="s">
        <v>2380</v>
      </c>
      <c r="E1245" t="s">
        <v>2380</v>
      </c>
      <c r="F1245" t="s">
        <v>2380</v>
      </c>
      <c r="G1245">
        <v>2</v>
      </c>
      <c r="H1245" t="s">
        <v>2380</v>
      </c>
    </row>
    <row r="1246" spans="1:8" x14ac:dyDescent="0.35">
      <c r="A1246" t="s">
        <v>1126</v>
      </c>
      <c r="B1246">
        <v>29.545000000000002</v>
      </c>
      <c r="C1246">
        <v>8.41</v>
      </c>
      <c r="D1246" t="s">
        <v>2382</v>
      </c>
      <c r="E1246" t="s">
        <v>2380</v>
      </c>
      <c r="F1246" t="s">
        <v>2380</v>
      </c>
      <c r="G1246">
        <v>1</v>
      </c>
      <c r="H1246" t="s">
        <v>2380</v>
      </c>
    </row>
    <row r="1247" spans="1:8" x14ac:dyDescent="0.35">
      <c r="A1247" t="s">
        <v>1125</v>
      </c>
      <c r="B1247">
        <v>23.25</v>
      </c>
      <c r="C1247">
        <v>11.96</v>
      </c>
      <c r="D1247" t="s">
        <v>2382</v>
      </c>
      <c r="E1247" t="s">
        <v>2380</v>
      </c>
      <c r="F1247" t="s">
        <v>2380</v>
      </c>
      <c r="G1247" t="s">
        <v>2381</v>
      </c>
      <c r="H1247" t="s">
        <v>2380</v>
      </c>
    </row>
    <row r="1248" spans="1:8" x14ac:dyDescent="0.35">
      <c r="A1248" t="s">
        <v>1124</v>
      </c>
      <c r="B1248">
        <v>43.95</v>
      </c>
      <c r="C1248">
        <v>5.17</v>
      </c>
      <c r="D1248" t="s">
        <v>2382</v>
      </c>
      <c r="E1248" t="s">
        <v>2380</v>
      </c>
      <c r="F1248" t="s">
        <v>2383</v>
      </c>
      <c r="G1248">
        <v>1</v>
      </c>
      <c r="H1248" t="s">
        <v>2380</v>
      </c>
    </row>
    <row r="1249" spans="1:8" x14ac:dyDescent="0.35">
      <c r="A1249" t="s">
        <v>1123</v>
      </c>
      <c r="B1249">
        <v>21.85</v>
      </c>
      <c r="C1249">
        <v>8.76</v>
      </c>
      <c r="D1249" t="s">
        <v>2380</v>
      </c>
      <c r="E1249" t="s">
        <v>2380</v>
      </c>
      <c r="F1249" t="s">
        <v>2380</v>
      </c>
      <c r="G1249" t="s">
        <v>2381</v>
      </c>
      <c r="H1249" t="s">
        <v>2380</v>
      </c>
    </row>
    <row r="1250" spans="1:8" x14ac:dyDescent="0.35">
      <c r="A1250" t="s">
        <v>1122</v>
      </c>
      <c r="B1250">
        <v>25.73</v>
      </c>
      <c r="C1250">
        <v>7.99</v>
      </c>
      <c r="D1250" t="s">
        <v>2380</v>
      </c>
      <c r="E1250" t="s">
        <v>2380</v>
      </c>
      <c r="F1250" t="s">
        <v>2380</v>
      </c>
      <c r="G1250">
        <v>2</v>
      </c>
      <c r="H1250" t="s">
        <v>2380</v>
      </c>
    </row>
    <row r="1251" spans="1:8" x14ac:dyDescent="0.35">
      <c r="A1251" t="s">
        <v>1121</v>
      </c>
      <c r="B1251">
        <v>32.229999999999997</v>
      </c>
      <c r="C1251">
        <v>8.59</v>
      </c>
      <c r="D1251" t="s">
        <v>2380</v>
      </c>
      <c r="E1251" t="s">
        <v>2380</v>
      </c>
      <c r="F1251" t="s">
        <v>2380</v>
      </c>
      <c r="G1251" t="s">
        <v>2381</v>
      </c>
      <c r="H1251" t="s">
        <v>2380</v>
      </c>
    </row>
    <row r="1252" spans="1:8" x14ac:dyDescent="0.35">
      <c r="A1252" t="s">
        <v>1120</v>
      </c>
      <c r="B1252">
        <v>32.204999999999998</v>
      </c>
      <c r="C1252">
        <v>6.14</v>
      </c>
      <c r="D1252" t="s">
        <v>2380</v>
      </c>
      <c r="E1252" t="s">
        <v>2380</v>
      </c>
      <c r="F1252" t="s">
        <v>2380</v>
      </c>
      <c r="G1252">
        <v>2</v>
      </c>
      <c r="H1252" t="s">
        <v>2380</v>
      </c>
    </row>
    <row r="1253" spans="1:8" x14ac:dyDescent="0.35">
      <c r="A1253" t="s">
        <v>1119</v>
      </c>
      <c r="B1253">
        <v>26.41</v>
      </c>
      <c r="C1253">
        <v>4.08</v>
      </c>
      <c r="D1253" t="s">
        <v>2380</v>
      </c>
      <c r="E1253" t="s">
        <v>2380</v>
      </c>
      <c r="F1253" t="s">
        <v>2380</v>
      </c>
      <c r="G1253">
        <v>2</v>
      </c>
      <c r="H1253" t="s">
        <v>2380</v>
      </c>
    </row>
    <row r="1254" spans="1:8" x14ac:dyDescent="0.35">
      <c r="A1254" t="s">
        <v>1118</v>
      </c>
      <c r="B1254">
        <v>30.2</v>
      </c>
      <c r="C1254">
        <v>6.25</v>
      </c>
      <c r="D1254" t="s">
        <v>2382</v>
      </c>
      <c r="E1254" t="s">
        <v>2380</v>
      </c>
      <c r="F1254" t="s">
        <v>2380</v>
      </c>
      <c r="G1254" t="s">
        <v>2381</v>
      </c>
      <c r="H1254" t="s">
        <v>2380</v>
      </c>
    </row>
    <row r="1255" spans="1:8" x14ac:dyDescent="0.35">
      <c r="A1255" t="s">
        <v>1117</v>
      </c>
      <c r="B1255">
        <v>31.26</v>
      </c>
      <c r="C1255">
        <v>5.94</v>
      </c>
      <c r="D1255" t="s">
        <v>2382</v>
      </c>
      <c r="E1255" t="s">
        <v>2380</v>
      </c>
      <c r="F1255" t="s">
        <v>2380</v>
      </c>
      <c r="G1255">
        <v>1</v>
      </c>
      <c r="H1255" t="s">
        <v>2380</v>
      </c>
    </row>
    <row r="1256" spans="1:8" x14ac:dyDescent="0.35">
      <c r="A1256" t="s">
        <v>1116</v>
      </c>
      <c r="B1256">
        <v>33.725000000000001</v>
      </c>
      <c r="C1256">
        <v>6.45</v>
      </c>
      <c r="D1256" t="s">
        <v>2382</v>
      </c>
      <c r="E1256" t="s">
        <v>2380</v>
      </c>
      <c r="F1256" t="s">
        <v>2380</v>
      </c>
      <c r="G1256" t="s">
        <v>2381</v>
      </c>
      <c r="H1256" t="s">
        <v>2380</v>
      </c>
    </row>
    <row r="1257" spans="1:8" x14ac:dyDescent="0.35">
      <c r="A1257" t="s">
        <v>1115</v>
      </c>
      <c r="B1257">
        <v>28.9</v>
      </c>
      <c r="C1257">
        <v>5.74</v>
      </c>
      <c r="D1257" t="s">
        <v>2382</v>
      </c>
      <c r="E1257" t="s">
        <v>2380</v>
      </c>
      <c r="F1257" t="s">
        <v>2380</v>
      </c>
      <c r="G1257" t="s">
        <v>2381</v>
      </c>
      <c r="H1257" t="s">
        <v>2380</v>
      </c>
    </row>
    <row r="1258" spans="1:8" x14ac:dyDescent="0.35">
      <c r="A1258" t="s">
        <v>1114</v>
      </c>
      <c r="B1258">
        <v>45.69</v>
      </c>
      <c r="C1258">
        <v>4.43</v>
      </c>
      <c r="D1258" t="s">
        <v>2382</v>
      </c>
      <c r="E1258" t="s">
        <v>2380</v>
      </c>
      <c r="F1258" t="s">
        <v>2380</v>
      </c>
      <c r="G1258" t="s">
        <v>2381</v>
      </c>
      <c r="H1258" t="s">
        <v>2380</v>
      </c>
    </row>
    <row r="1259" spans="1:8" x14ac:dyDescent="0.35">
      <c r="A1259" t="s">
        <v>1113</v>
      </c>
      <c r="B1259">
        <v>21.03</v>
      </c>
      <c r="C1259">
        <v>6.5</v>
      </c>
      <c r="D1259" t="s">
        <v>2380</v>
      </c>
      <c r="E1259" t="s">
        <v>2380</v>
      </c>
      <c r="F1259" t="s">
        <v>2380</v>
      </c>
      <c r="G1259" t="s">
        <v>2381</v>
      </c>
      <c r="H1259" t="s">
        <v>2380</v>
      </c>
    </row>
    <row r="1260" spans="1:8" x14ac:dyDescent="0.35">
      <c r="A1260" t="s">
        <v>1112</v>
      </c>
      <c r="B1260">
        <v>37</v>
      </c>
      <c r="C1260">
        <v>8.75</v>
      </c>
      <c r="D1260" t="s">
        <v>2380</v>
      </c>
      <c r="E1260" t="s">
        <v>2380</v>
      </c>
      <c r="F1260" t="s">
        <v>2380</v>
      </c>
      <c r="G1260" t="s">
        <v>2381</v>
      </c>
      <c r="H1260" t="s">
        <v>2380</v>
      </c>
    </row>
    <row r="1261" spans="1:8" x14ac:dyDescent="0.35">
      <c r="A1261" t="s">
        <v>1111</v>
      </c>
      <c r="B1261">
        <v>25.4</v>
      </c>
      <c r="C1261">
        <v>11.96</v>
      </c>
      <c r="D1261" t="s">
        <v>2380</v>
      </c>
      <c r="E1261" t="s">
        <v>2380</v>
      </c>
      <c r="F1261" t="s">
        <v>2380</v>
      </c>
      <c r="G1261" t="s">
        <v>2381</v>
      </c>
      <c r="H1261" t="s">
        <v>2380</v>
      </c>
    </row>
    <row r="1262" spans="1:8" x14ac:dyDescent="0.35">
      <c r="A1262" t="s">
        <v>1110</v>
      </c>
      <c r="B1262">
        <v>32.299999999999997</v>
      </c>
      <c r="C1262">
        <v>10.54</v>
      </c>
      <c r="D1262" t="s">
        <v>2380</v>
      </c>
      <c r="E1262" t="s">
        <v>2380</v>
      </c>
      <c r="F1262" t="s">
        <v>2380</v>
      </c>
      <c r="G1262" t="s">
        <v>2381</v>
      </c>
      <c r="H1262" t="s">
        <v>2380</v>
      </c>
    </row>
    <row r="1263" spans="1:8" x14ac:dyDescent="0.35">
      <c r="A1263" t="s">
        <v>1109</v>
      </c>
      <c r="B1263">
        <v>23.94</v>
      </c>
      <c r="C1263">
        <v>4.54</v>
      </c>
      <c r="D1263" t="s">
        <v>2382</v>
      </c>
      <c r="E1263" t="s">
        <v>2380</v>
      </c>
      <c r="F1263" t="s">
        <v>2383</v>
      </c>
      <c r="G1263">
        <v>1</v>
      </c>
      <c r="H1263" t="s">
        <v>2380</v>
      </c>
    </row>
    <row r="1264" spans="1:8" x14ac:dyDescent="0.35">
      <c r="A1264" t="s">
        <v>1108</v>
      </c>
      <c r="B1264">
        <v>46.4</v>
      </c>
      <c r="C1264">
        <v>5.71</v>
      </c>
      <c r="D1264" t="s">
        <v>2380</v>
      </c>
      <c r="E1264" t="s">
        <v>2380</v>
      </c>
      <c r="F1264" t="s">
        <v>2380</v>
      </c>
      <c r="G1264" t="s">
        <v>2381</v>
      </c>
      <c r="H1264" t="s">
        <v>2380</v>
      </c>
    </row>
    <row r="1265" spans="1:8" x14ac:dyDescent="0.35">
      <c r="A1265" t="s">
        <v>1107</v>
      </c>
      <c r="B1265">
        <v>40.375</v>
      </c>
      <c r="C1265">
        <v>6.25</v>
      </c>
      <c r="D1265" t="s">
        <v>2382</v>
      </c>
      <c r="E1265" t="s">
        <v>2380</v>
      </c>
      <c r="F1265" t="s">
        <v>2380</v>
      </c>
      <c r="G1265" t="s">
        <v>2381</v>
      </c>
      <c r="H1265" t="s">
        <v>2380</v>
      </c>
    </row>
    <row r="1266" spans="1:8" x14ac:dyDescent="0.35">
      <c r="A1266" t="s">
        <v>1106</v>
      </c>
      <c r="B1266">
        <v>28.7</v>
      </c>
      <c r="C1266">
        <v>9.4700000000000006</v>
      </c>
      <c r="D1266" t="s">
        <v>2380</v>
      </c>
      <c r="E1266" t="s">
        <v>2380</v>
      </c>
      <c r="F1266" t="s">
        <v>2380</v>
      </c>
      <c r="G1266">
        <v>2</v>
      </c>
      <c r="H1266" t="s">
        <v>2380</v>
      </c>
    </row>
    <row r="1267" spans="1:8" x14ac:dyDescent="0.35">
      <c r="A1267" t="s">
        <v>1105</v>
      </c>
      <c r="B1267">
        <v>26.63</v>
      </c>
      <c r="C1267">
        <v>5.7</v>
      </c>
      <c r="D1267" t="s">
        <v>2380</v>
      </c>
      <c r="E1267" t="s">
        <v>2380</v>
      </c>
      <c r="F1267" t="s">
        <v>2380</v>
      </c>
      <c r="G1267" t="s">
        <v>2381</v>
      </c>
      <c r="H1267" t="s">
        <v>2380</v>
      </c>
    </row>
    <row r="1268" spans="1:8" x14ac:dyDescent="0.35">
      <c r="A1268" t="s">
        <v>1104</v>
      </c>
      <c r="B1268">
        <v>22.515000000000001</v>
      </c>
      <c r="C1268">
        <v>11.18</v>
      </c>
      <c r="D1268" t="s">
        <v>2380</v>
      </c>
      <c r="E1268" t="s">
        <v>2380</v>
      </c>
      <c r="F1268" t="s">
        <v>2380</v>
      </c>
      <c r="G1268">
        <v>2</v>
      </c>
      <c r="H1268" t="s">
        <v>2380</v>
      </c>
    </row>
    <row r="1269" spans="1:8" x14ac:dyDescent="0.35">
      <c r="A1269" t="s">
        <v>1103</v>
      </c>
      <c r="B1269">
        <v>36.575000000000003</v>
      </c>
      <c r="C1269">
        <v>10.98</v>
      </c>
      <c r="D1269" t="s">
        <v>2380</v>
      </c>
      <c r="E1269" t="s">
        <v>2380</v>
      </c>
      <c r="F1269" t="s">
        <v>2380</v>
      </c>
      <c r="G1269" t="s">
        <v>2381</v>
      </c>
      <c r="H1269" t="s">
        <v>2380</v>
      </c>
    </row>
    <row r="1270" spans="1:8" x14ac:dyDescent="0.35">
      <c r="A1270" t="s">
        <v>1102</v>
      </c>
      <c r="B1270">
        <v>23.66</v>
      </c>
      <c r="C1270">
        <v>5.1100000000000003</v>
      </c>
      <c r="D1270" t="s">
        <v>2382</v>
      </c>
      <c r="E1270" t="s">
        <v>2380</v>
      </c>
      <c r="F1270" t="s">
        <v>2383</v>
      </c>
      <c r="G1270">
        <v>1</v>
      </c>
      <c r="H1270" t="s">
        <v>2380</v>
      </c>
    </row>
    <row r="1271" spans="1:8" x14ac:dyDescent="0.35">
      <c r="A1271" t="s">
        <v>1101</v>
      </c>
      <c r="B1271">
        <v>18.62</v>
      </c>
      <c r="C1271">
        <v>10.24</v>
      </c>
      <c r="D1271" t="s">
        <v>2380</v>
      </c>
      <c r="E1271" t="s">
        <v>2380</v>
      </c>
      <c r="F1271" t="s">
        <v>2380</v>
      </c>
      <c r="G1271" t="s">
        <v>2381</v>
      </c>
      <c r="H1271" t="s">
        <v>2380</v>
      </c>
    </row>
    <row r="1272" spans="1:8" x14ac:dyDescent="0.35">
      <c r="A1272" t="s">
        <v>1100</v>
      </c>
      <c r="B1272">
        <v>19.190000000000001</v>
      </c>
      <c r="C1272">
        <v>7.71</v>
      </c>
      <c r="D1272" t="s">
        <v>2382</v>
      </c>
      <c r="E1272" t="s">
        <v>2380</v>
      </c>
      <c r="F1272" t="s">
        <v>2380</v>
      </c>
      <c r="G1272">
        <v>1</v>
      </c>
      <c r="H1272" t="s">
        <v>2380</v>
      </c>
    </row>
    <row r="1273" spans="1:8" x14ac:dyDescent="0.35">
      <c r="A1273" t="s">
        <v>1099</v>
      </c>
      <c r="B1273">
        <v>27.5</v>
      </c>
      <c r="C1273">
        <v>6.03</v>
      </c>
      <c r="D1273" t="s">
        <v>2380</v>
      </c>
      <c r="E1273" t="s">
        <v>2380</v>
      </c>
      <c r="F1273" t="s">
        <v>2380</v>
      </c>
      <c r="G1273" t="s">
        <v>2381</v>
      </c>
      <c r="H1273" t="s">
        <v>2380</v>
      </c>
    </row>
    <row r="1274" spans="1:8" x14ac:dyDescent="0.35">
      <c r="A1274" t="s">
        <v>1098</v>
      </c>
      <c r="B1274">
        <v>27.36</v>
      </c>
      <c r="C1274">
        <v>5.96</v>
      </c>
      <c r="D1274" t="s">
        <v>2380</v>
      </c>
      <c r="E1274" t="s">
        <v>2380</v>
      </c>
      <c r="F1274" t="s">
        <v>2383</v>
      </c>
      <c r="G1274">
        <v>1</v>
      </c>
      <c r="H1274" t="s">
        <v>2380</v>
      </c>
    </row>
    <row r="1275" spans="1:8" x14ac:dyDescent="0.35">
      <c r="A1275" t="s">
        <v>1097</v>
      </c>
      <c r="B1275">
        <v>20.350000000000001</v>
      </c>
      <c r="C1275">
        <v>4.16</v>
      </c>
      <c r="D1275" t="s">
        <v>2380</v>
      </c>
      <c r="E1275" t="s">
        <v>2380</v>
      </c>
      <c r="F1275" t="s">
        <v>2380</v>
      </c>
      <c r="G1275" t="s">
        <v>2381</v>
      </c>
      <c r="H1275" t="s">
        <v>2380</v>
      </c>
    </row>
    <row r="1276" spans="1:8" x14ac:dyDescent="0.35">
      <c r="A1276" t="s">
        <v>1096</v>
      </c>
      <c r="B1276">
        <v>24.035</v>
      </c>
      <c r="C1276">
        <v>6.11</v>
      </c>
      <c r="D1276" t="s">
        <v>2380</v>
      </c>
      <c r="E1276" t="s">
        <v>2380</v>
      </c>
      <c r="F1276" t="s">
        <v>2380</v>
      </c>
      <c r="G1276" t="s">
        <v>2381</v>
      </c>
      <c r="H1276" t="s">
        <v>2380</v>
      </c>
    </row>
    <row r="1277" spans="1:8" x14ac:dyDescent="0.35">
      <c r="A1277" t="s">
        <v>1095</v>
      </c>
      <c r="B1277">
        <v>23.56</v>
      </c>
      <c r="C1277">
        <v>5.97</v>
      </c>
      <c r="D1277" t="s">
        <v>2380</v>
      </c>
      <c r="E1277" t="s">
        <v>2380</v>
      </c>
      <c r="F1277" t="s">
        <v>2380</v>
      </c>
      <c r="G1277" t="s">
        <v>2381</v>
      </c>
      <c r="H1277" t="s">
        <v>2380</v>
      </c>
    </row>
    <row r="1278" spans="1:8" x14ac:dyDescent="0.35">
      <c r="A1278" t="s">
        <v>1094</v>
      </c>
      <c r="B1278">
        <v>27.17</v>
      </c>
      <c r="C1278">
        <v>10.81</v>
      </c>
      <c r="D1278" t="s">
        <v>2380</v>
      </c>
      <c r="E1278" t="s">
        <v>2380</v>
      </c>
      <c r="F1278" t="s">
        <v>2380</v>
      </c>
      <c r="G1278">
        <v>2</v>
      </c>
      <c r="H1278" t="s">
        <v>2380</v>
      </c>
    </row>
    <row r="1279" spans="1:8" x14ac:dyDescent="0.35">
      <c r="A1279" t="s">
        <v>1093</v>
      </c>
      <c r="B1279">
        <v>34.32</v>
      </c>
      <c r="C1279">
        <v>5.7</v>
      </c>
      <c r="D1279" t="s">
        <v>2382</v>
      </c>
      <c r="E1279" t="s">
        <v>2380</v>
      </c>
      <c r="F1279" t="s">
        <v>2383</v>
      </c>
      <c r="G1279">
        <v>1</v>
      </c>
      <c r="H1279" t="s">
        <v>2380</v>
      </c>
    </row>
    <row r="1280" spans="1:8" x14ac:dyDescent="0.35">
      <c r="A1280" t="s">
        <v>1092</v>
      </c>
      <c r="B1280">
        <v>23.87</v>
      </c>
      <c r="C1280">
        <v>4.7699999999999996</v>
      </c>
      <c r="D1280" t="s">
        <v>2382</v>
      </c>
      <c r="E1280" t="s">
        <v>2380</v>
      </c>
      <c r="F1280" t="s">
        <v>2383</v>
      </c>
      <c r="G1280">
        <v>1</v>
      </c>
      <c r="H1280" t="s">
        <v>2380</v>
      </c>
    </row>
    <row r="1281" spans="1:8" x14ac:dyDescent="0.35">
      <c r="A1281" t="s">
        <v>1091</v>
      </c>
      <c r="B1281">
        <v>30.15</v>
      </c>
      <c r="C1281">
        <v>4.25</v>
      </c>
      <c r="D1281" t="s">
        <v>2380</v>
      </c>
      <c r="E1281" t="s">
        <v>2380</v>
      </c>
      <c r="F1281" t="s">
        <v>2380</v>
      </c>
      <c r="G1281">
        <v>1</v>
      </c>
      <c r="H1281" t="s">
        <v>2380</v>
      </c>
    </row>
    <row r="1282" spans="1:8" x14ac:dyDescent="0.35">
      <c r="A1282" t="s">
        <v>1090</v>
      </c>
      <c r="B1282">
        <v>26.36</v>
      </c>
      <c r="C1282">
        <v>5.52</v>
      </c>
      <c r="D1282" t="s">
        <v>2380</v>
      </c>
      <c r="E1282" t="s">
        <v>2380</v>
      </c>
      <c r="F1282" t="s">
        <v>2380</v>
      </c>
      <c r="G1282" t="s">
        <v>2381</v>
      </c>
      <c r="H1282" t="s">
        <v>2380</v>
      </c>
    </row>
    <row r="1283" spans="1:8" x14ac:dyDescent="0.35">
      <c r="A1283" t="s">
        <v>1089</v>
      </c>
      <c r="B1283">
        <v>45.32</v>
      </c>
      <c r="C1283">
        <v>6.53</v>
      </c>
      <c r="D1283" t="s">
        <v>2382</v>
      </c>
      <c r="E1283" t="s">
        <v>2380</v>
      </c>
      <c r="F1283" t="s">
        <v>2380</v>
      </c>
      <c r="G1283">
        <v>1</v>
      </c>
      <c r="H1283" t="s">
        <v>2380</v>
      </c>
    </row>
    <row r="1284" spans="1:8" x14ac:dyDescent="0.35">
      <c r="A1284" t="s">
        <v>1088</v>
      </c>
      <c r="B1284">
        <v>31.93</v>
      </c>
      <c r="C1284">
        <v>4.82</v>
      </c>
      <c r="D1284" t="s">
        <v>2382</v>
      </c>
      <c r="E1284" t="s">
        <v>2380</v>
      </c>
      <c r="F1284" t="s">
        <v>2380</v>
      </c>
      <c r="G1284">
        <v>1</v>
      </c>
      <c r="H1284" t="s">
        <v>2380</v>
      </c>
    </row>
    <row r="1285" spans="1:8" x14ac:dyDescent="0.35">
      <c r="A1285" t="s">
        <v>1087</v>
      </c>
      <c r="B1285">
        <v>36</v>
      </c>
      <c r="C1285">
        <v>11.94</v>
      </c>
      <c r="D1285" t="s">
        <v>2382</v>
      </c>
      <c r="E1285" t="s">
        <v>2380</v>
      </c>
      <c r="F1285" t="s">
        <v>2380</v>
      </c>
      <c r="G1285">
        <v>1</v>
      </c>
      <c r="H1285" t="s">
        <v>2380</v>
      </c>
    </row>
    <row r="1286" spans="1:8" x14ac:dyDescent="0.35">
      <c r="A1286" t="s">
        <v>1086</v>
      </c>
      <c r="B1286">
        <v>32</v>
      </c>
      <c r="C1286">
        <v>7.85</v>
      </c>
      <c r="D1286" t="s">
        <v>2382</v>
      </c>
      <c r="E1286" t="s">
        <v>2380</v>
      </c>
      <c r="F1286" t="s">
        <v>2380</v>
      </c>
      <c r="G1286">
        <v>1</v>
      </c>
      <c r="H1286" t="s">
        <v>2380</v>
      </c>
    </row>
    <row r="1287" spans="1:8" x14ac:dyDescent="0.35">
      <c r="A1287" t="s">
        <v>1085</v>
      </c>
      <c r="B1287">
        <v>29.37</v>
      </c>
      <c r="C1287">
        <v>8.01</v>
      </c>
      <c r="D1287" t="s">
        <v>2382</v>
      </c>
      <c r="E1287" t="s">
        <v>2380</v>
      </c>
      <c r="F1287" t="s">
        <v>2380</v>
      </c>
      <c r="G1287">
        <v>1</v>
      </c>
      <c r="H1287" t="s">
        <v>2380</v>
      </c>
    </row>
    <row r="1288" spans="1:8" x14ac:dyDescent="0.35">
      <c r="A1288" t="s">
        <v>1084</v>
      </c>
      <c r="B1288">
        <v>23.6</v>
      </c>
      <c r="C1288">
        <v>7.4</v>
      </c>
      <c r="D1288" t="s">
        <v>2382</v>
      </c>
      <c r="E1288" t="s">
        <v>2380</v>
      </c>
      <c r="F1288" t="s">
        <v>2380</v>
      </c>
      <c r="G1288">
        <v>1</v>
      </c>
      <c r="H1288" t="s">
        <v>2380</v>
      </c>
    </row>
    <row r="1289" spans="1:8" x14ac:dyDescent="0.35">
      <c r="A1289" t="s">
        <v>1083</v>
      </c>
      <c r="B1289">
        <v>33.155000000000001</v>
      </c>
      <c r="C1289">
        <v>8.3800000000000008</v>
      </c>
      <c r="D1289" t="s">
        <v>2382</v>
      </c>
      <c r="E1289" t="s">
        <v>2380</v>
      </c>
      <c r="F1289" t="s">
        <v>2380</v>
      </c>
      <c r="G1289" t="s">
        <v>2381</v>
      </c>
      <c r="H1289" t="s">
        <v>2380</v>
      </c>
    </row>
    <row r="1290" spans="1:8" x14ac:dyDescent="0.35">
      <c r="A1290" t="s">
        <v>1082</v>
      </c>
      <c r="B1290">
        <v>24.32</v>
      </c>
      <c r="C1290">
        <v>11.56</v>
      </c>
      <c r="D1290" t="s">
        <v>2382</v>
      </c>
      <c r="E1290" t="s">
        <v>2380</v>
      </c>
      <c r="F1290" t="s">
        <v>2380</v>
      </c>
      <c r="G1290">
        <v>1</v>
      </c>
      <c r="H1290" t="s">
        <v>2380</v>
      </c>
    </row>
    <row r="1291" spans="1:8" x14ac:dyDescent="0.35">
      <c r="A1291" t="s">
        <v>1081</v>
      </c>
      <c r="B1291">
        <v>36.299999999999997</v>
      </c>
      <c r="C1291">
        <v>4.6100000000000003</v>
      </c>
      <c r="D1291" t="s">
        <v>2380</v>
      </c>
      <c r="E1291" t="s">
        <v>2380</v>
      </c>
      <c r="F1291" t="s">
        <v>2380</v>
      </c>
      <c r="G1291" t="s">
        <v>2381</v>
      </c>
      <c r="H1291" t="s">
        <v>2380</v>
      </c>
    </row>
    <row r="1292" spans="1:8" x14ac:dyDescent="0.35">
      <c r="A1292" t="s">
        <v>1080</v>
      </c>
      <c r="B1292">
        <v>34.4</v>
      </c>
      <c r="C1292">
        <v>4.95</v>
      </c>
      <c r="D1292" t="s">
        <v>2380</v>
      </c>
      <c r="E1292" t="s">
        <v>2380</v>
      </c>
      <c r="F1292" t="s">
        <v>2383</v>
      </c>
      <c r="G1292">
        <v>1</v>
      </c>
      <c r="H1292" t="s">
        <v>2380</v>
      </c>
    </row>
    <row r="1293" spans="1:8" x14ac:dyDescent="0.35">
      <c r="A1293" t="s">
        <v>1079</v>
      </c>
      <c r="B1293">
        <v>30.9</v>
      </c>
      <c r="C1293">
        <v>5.04</v>
      </c>
      <c r="D1293" t="s">
        <v>2380</v>
      </c>
      <c r="E1293" t="s">
        <v>2380</v>
      </c>
      <c r="F1293" t="s">
        <v>2380</v>
      </c>
      <c r="G1293" t="s">
        <v>2381</v>
      </c>
      <c r="H1293" t="s">
        <v>2380</v>
      </c>
    </row>
    <row r="1294" spans="1:8" x14ac:dyDescent="0.35">
      <c r="A1294" t="s">
        <v>1078</v>
      </c>
      <c r="B1294">
        <v>28.6</v>
      </c>
      <c r="C1294">
        <v>5.42</v>
      </c>
      <c r="D1294" t="s">
        <v>2380</v>
      </c>
      <c r="E1294" t="s">
        <v>2380</v>
      </c>
      <c r="F1294" t="s">
        <v>2380</v>
      </c>
      <c r="G1294" t="s">
        <v>2381</v>
      </c>
      <c r="H1294" t="s">
        <v>2380</v>
      </c>
    </row>
    <row r="1295" spans="1:8" x14ac:dyDescent="0.35">
      <c r="A1295" t="s">
        <v>1077</v>
      </c>
      <c r="B1295">
        <v>27.83</v>
      </c>
      <c r="C1295">
        <v>5.39</v>
      </c>
      <c r="D1295" t="s">
        <v>2380</v>
      </c>
      <c r="E1295" t="s">
        <v>2380</v>
      </c>
      <c r="F1295" t="s">
        <v>2380</v>
      </c>
      <c r="G1295" t="s">
        <v>2381</v>
      </c>
      <c r="H1295" t="s">
        <v>2380</v>
      </c>
    </row>
    <row r="1296" spans="1:8" x14ac:dyDescent="0.35">
      <c r="A1296" t="s">
        <v>1076</v>
      </c>
      <c r="B1296">
        <v>39.64</v>
      </c>
      <c r="C1296">
        <v>6</v>
      </c>
      <c r="D1296" t="s">
        <v>2380</v>
      </c>
      <c r="E1296" t="s">
        <v>2380</v>
      </c>
      <c r="F1296" t="s">
        <v>2383</v>
      </c>
      <c r="G1296">
        <v>1</v>
      </c>
      <c r="H1296" t="s">
        <v>2380</v>
      </c>
    </row>
    <row r="1297" spans="1:8" x14ac:dyDescent="0.35">
      <c r="A1297" t="s">
        <v>1075</v>
      </c>
      <c r="B1297">
        <v>38.479999999999997</v>
      </c>
      <c r="C1297">
        <v>6.02</v>
      </c>
      <c r="D1297" t="s">
        <v>2380</v>
      </c>
      <c r="E1297" t="s">
        <v>2380</v>
      </c>
      <c r="F1297" t="s">
        <v>2380</v>
      </c>
      <c r="G1297">
        <v>1</v>
      </c>
      <c r="H1297" t="s">
        <v>2380</v>
      </c>
    </row>
    <row r="1298" spans="1:8" x14ac:dyDescent="0.35">
      <c r="A1298" t="s">
        <v>1074</v>
      </c>
      <c r="B1298">
        <v>36.200000000000003</v>
      </c>
      <c r="C1298">
        <v>4.62</v>
      </c>
      <c r="D1298" t="s">
        <v>2380</v>
      </c>
      <c r="E1298" t="s">
        <v>2380</v>
      </c>
      <c r="F1298" t="s">
        <v>2380</v>
      </c>
      <c r="G1298">
        <v>2</v>
      </c>
      <c r="H1298" t="s">
        <v>2380</v>
      </c>
    </row>
    <row r="1299" spans="1:8" x14ac:dyDescent="0.35">
      <c r="A1299" t="s">
        <v>1073</v>
      </c>
      <c r="B1299">
        <v>27.13</v>
      </c>
      <c r="C1299">
        <v>5.59</v>
      </c>
      <c r="D1299" t="s">
        <v>2380</v>
      </c>
      <c r="E1299" t="s">
        <v>2380</v>
      </c>
      <c r="F1299" t="s">
        <v>2380</v>
      </c>
      <c r="G1299">
        <v>1</v>
      </c>
      <c r="H1299" t="s">
        <v>2380</v>
      </c>
    </row>
    <row r="1300" spans="1:8" x14ac:dyDescent="0.35">
      <c r="A1300" t="s">
        <v>1072</v>
      </c>
      <c r="B1300">
        <v>20.75</v>
      </c>
      <c r="C1300">
        <v>5.18</v>
      </c>
      <c r="D1300" t="s">
        <v>2382</v>
      </c>
      <c r="E1300" t="s">
        <v>2380</v>
      </c>
      <c r="F1300" t="s">
        <v>2380</v>
      </c>
      <c r="G1300">
        <v>2</v>
      </c>
      <c r="H1300" t="s">
        <v>2380</v>
      </c>
    </row>
    <row r="1301" spans="1:8" x14ac:dyDescent="0.35">
      <c r="A1301" t="s">
        <v>1071</v>
      </c>
      <c r="B1301">
        <v>26.6</v>
      </c>
      <c r="C1301">
        <v>6.29</v>
      </c>
      <c r="D1301" t="s">
        <v>2380</v>
      </c>
      <c r="E1301" t="s">
        <v>2380</v>
      </c>
      <c r="F1301" t="s">
        <v>2380</v>
      </c>
      <c r="G1301">
        <v>2</v>
      </c>
      <c r="H1301" t="s">
        <v>2380</v>
      </c>
    </row>
    <row r="1302" spans="1:8" x14ac:dyDescent="0.35">
      <c r="A1302" t="s">
        <v>1070</v>
      </c>
      <c r="B1302">
        <v>25.3</v>
      </c>
      <c r="C1302">
        <v>4.49</v>
      </c>
      <c r="D1302" t="s">
        <v>2380</v>
      </c>
      <c r="E1302" t="s">
        <v>2380</v>
      </c>
      <c r="F1302" t="s">
        <v>2380</v>
      </c>
      <c r="G1302">
        <v>2</v>
      </c>
      <c r="H1302" t="s">
        <v>2380</v>
      </c>
    </row>
    <row r="1303" spans="1:8" x14ac:dyDescent="0.35">
      <c r="A1303" t="s">
        <v>1069</v>
      </c>
      <c r="B1303">
        <v>18.84</v>
      </c>
      <c r="C1303">
        <v>11.82</v>
      </c>
      <c r="D1303" t="s">
        <v>2382</v>
      </c>
      <c r="E1303" t="s">
        <v>2380</v>
      </c>
      <c r="F1303" t="s">
        <v>2383</v>
      </c>
      <c r="G1303">
        <v>1</v>
      </c>
      <c r="H1303" t="s">
        <v>2380</v>
      </c>
    </row>
    <row r="1304" spans="1:8" x14ac:dyDescent="0.35">
      <c r="A1304" t="s">
        <v>1068</v>
      </c>
      <c r="B1304">
        <v>19.57</v>
      </c>
      <c r="C1304">
        <v>7.41</v>
      </c>
      <c r="D1304" t="s">
        <v>2382</v>
      </c>
      <c r="E1304" t="s">
        <v>2380</v>
      </c>
      <c r="F1304" t="s">
        <v>2380</v>
      </c>
      <c r="G1304">
        <v>1</v>
      </c>
      <c r="H1304" t="s">
        <v>2380</v>
      </c>
    </row>
    <row r="1305" spans="1:8" x14ac:dyDescent="0.35">
      <c r="A1305" t="s">
        <v>1067</v>
      </c>
      <c r="B1305">
        <v>30.495000000000001</v>
      </c>
      <c r="C1305">
        <v>5.97</v>
      </c>
      <c r="D1305" t="s">
        <v>2380</v>
      </c>
      <c r="E1305" t="s">
        <v>2380</v>
      </c>
      <c r="F1305" t="s">
        <v>2380</v>
      </c>
      <c r="G1305" t="s">
        <v>2381</v>
      </c>
      <c r="H1305" t="s">
        <v>2380</v>
      </c>
    </row>
    <row r="1306" spans="1:8" x14ac:dyDescent="0.35">
      <c r="A1306" t="s">
        <v>1066</v>
      </c>
      <c r="B1306">
        <v>30.114999999999998</v>
      </c>
      <c r="C1306">
        <v>5.74</v>
      </c>
      <c r="D1306" t="s">
        <v>2380</v>
      </c>
      <c r="E1306" t="s">
        <v>2380</v>
      </c>
      <c r="F1306" t="s">
        <v>2383</v>
      </c>
      <c r="G1306">
        <v>1</v>
      </c>
      <c r="H1306" t="s">
        <v>2380</v>
      </c>
    </row>
    <row r="1307" spans="1:8" x14ac:dyDescent="0.35">
      <c r="A1307" t="s">
        <v>1065</v>
      </c>
      <c r="B1307">
        <v>24.78</v>
      </c>
      <c r="C1307">
        <v>9.85</v>
      </c>
      <c r="D1307" t="s">
        <v>2380</v>
      </c>
      <c r="E1307" t="s">
        <v>2380</v>
      </c>
      <c r="F1307" t="s">
        <v>2380</v>
      </c>
      <c r="G1307" t="s">
        <v>2381</v>
      </c>
      <c r="H1307" t="s">
        <v>2380</v>
      </c>
    </row>
    <row r="1308" spans="1:8" x14ac:dyDescent="0.35">
      <c r="A1308" t="s">
        <v>1064</v>
      </c>
      <c r="B1308">
        <v>24.77</v>
      </c>
      <c r="C1308">
        <v>7.59</v>
      </c>
      <c r="D1308" t="s">
        <v>2380</v>
      </c>
      <c r="E1308" t="s">
        <v>2380</v>
      </c>
      <c r="F1308" t="s">
        <v>2380</v>
      </c>
      <c r="G1308" t="s">
        <v>2381</v>
      </c>
      <c r="H1308" t="s">
        <v>2380</v>
      </c>
    </row>
    <row r="1309" spans="1:8" x14ac:dyDescent="0.35">
      <c r="A1309" t="s">
        <v>1063</v>
      </c>
      <c r="B1309">
        <v>16.579999999999998</v>
      </c>
      <c r="C1309">
        <v>6.98</v>
      </c>
      <c r="D1309" t="s">
        <v>2382</v>
      </c>
      <c r="E1309" t="s">
        <v>2380</v>
      </c>
      <c r="F1309" t="s">
        <v>2383</v>
      </c>
      <c r="G1309">
        <v>1</v>
      </c>
      <c r="H1309" t="s">
        <v>2380</v>
      </c>
    </row>
    <row r="1310" spans="1:8" x14ac:dyDescent="0.35">
      <c r="A1310" t="s">
        <v>1062</v>
      </c>
      <c r="B1310">
        <v>38.17</v>
      </c>
      <c r="C1310">
        <v>4.7300000000000004</v>
      </c>
      <c r="D1310" t="s">
        <v>2382</v>
      </c>
      <c r="E1310" t="s">
        <v>2380</v>
      </c>
      <c r="F1310" t="s">
        <v>2380</v>
      </c>
      <c r="G1310" t="s">
        <v>2381</v>
      </c>
      <c r="H1310" t="s">
        <v>2380</v>
      </c>
    </row>
    <row r="1311" spans="1:8" x14ac:dyDescent="0.35">
      <c r="A1311" t="s">
        <v>1061</v>
      </c>
      <c r="B1311">
        <v>39.424999999999997</v>
      </c>
      <c r="C1311">
        <v>4.76</v>
      </c>
      <c r="D1311" t="s">
        <v>2382</v>
      </c>
      <c r="E1311" t="s">
        <v>2380</v>
      </c>
      <c r="F1311" t="s">
        <v>2380</v>
      </c>
      <c r="G1311" t="s">
        <v>2381</v>
      </c>
      <c r="H1311" t="s">
        <v>2380</v>
      </c>
    </row>
    <row r="1312" spans="1:8" x14ac:dyDescent="0.35">
      <c r="A1312" t="s">
        <v>1060</v>
      </c>
      <c r="B1312">
        <v>33.44</v>
      </c>
      <c r="C1312">
        <v>6.24</v>
      </c>
      <c r="D1312" t="s">
        <v>2382</v>
      </c>
      <c r="E1312" t="s">
        <v>2380</v>
      </c>
      <c r="F1312" t="s">
        <v>2380</v>
      </c>
      <c r="G1312" t="s">
        <v>2381</v>
      </c>
      <c r="H1312" t="s">
        <v>2380</v>
      </c>
    </row>
    <row r="1313" spans="1:8" x14ac:dyDescent="0.35">
      <c r="A1313" t="s">
        <v>1059</v>
      </c>
      <c r="B1313">
        <v>33.344999999999999</v>
      </c>
      <c r="C1313">
        <v>5.44</v>
      </c>
      <c r="D1313" t="s">
        <v>2382</v>
      </c>
      <c r="E1313" t="s">
        <v>2380</v>
      </c>
      <c r="F1313" t="s">
        <v>2380</v>
      </c>
      <c r="G1313" t="s">
        <v>2381</v>
      </c>
      <c r="H1313" t="s">
        <v>2380</v>
      </c>
    </row>
    <row r="1314" spans="1:8" x14ac:dyDescent="0.35">
      <c r="A1314" t="s">
        <v>1058</v>
      </c>
      <c r="B1314">
        <v>38.79</v>
      </c>
      <c r="C1314">
        <v>5.08</v>
      </c>
      <c r="D1314" t="s">
        <v>2380</v>
      </c>
      <c r="E1314" t="s">
        <v>2380</v>
      </c>
      <c r="F1314" t="s">
        <v>2383</v>
      </c>
      <c r="G1314">
        <v>1</v>
      </c>
      <c r="H1314" t="s">
        <v>2380</v>
      </c>
    </row>
    <row r="1315" spans="1:8" x14ac:dyDescent="0.35">
      <c r="A1315" t="s">
        <v>1057</v>
      </c>
      <c r="B1315">
        <v>30.684999999999999</v>
      </c>
      <c r="C1315">
        <v>4.87</v>
      </c>
      <c r="D1315" t="s">
        <v>2380</v>
      </c>
      <c r="E1315" t="s">
        <v>2380</v>
      </c>
      <c r="F1315" t="s">
        <v>2383</v>
      </c>
      <c r="G1315">
        <v>1</v>
      </c>
      <c r="H1315" t="s">
        <v>2380</v>
      </c>
    </row>
    <row r="1316" spans="1:8" x14ac:dyDescent="0.35">
      <c r="A1316" t="s">
        <v>1056</v>
      </c>
      <c r="B1316">
        <v>22.135000000000002</v>
      </c>
      <c r="C1316">
        <v>8.17</v>
      </c>
      <c r="D1316" t="s">
        <v>2380</v>
      </c>
      <c r="E1316" t="s">
        <v>2380</v>
      </c>
      <c r="F1316" t="s">
        <v>2380</v>
      </c>
      <c r="G1316" t="s">
        <v>2381</v>
      </c>
      <c r="H1316" t="s">
        <v>2380</v>
      </c>
    </row>
    <row r="1317" spans="1:8" x14ac:dyDescent="0.35">
      <c r="A1317" t="s">
        <v>1055</v>
      </c>
      <c r="B1317">
        <v>33.33</v>
      </c>
      <c r="C1317">
        <v>7.61</v>
      </c>
      <c r="D1317" t="s">
        <v>2380</v>
      </c>
      <c r="E1317" t="s">
        <v>2380</v>
      </c>
      <c r="F1317" t="s">
        <v>2380</v>
      </c>
      <c r="G1317" t="s">
        <v>2381</v>
      </c>
      <c r="H1317" t="s">
        <v>2380</v>
      </c>
    </row>
    <row r="1318" spans="1:8" x14ac:dyDescent="0.35">
      <c r="A1318" t="s">
        <v>1054</v>
      </c>
      <c r="B1318">
        <v>31.13</v>
      </c>
      <c r="C1318">
        <v>10.1</v>
      </c>
      <c r="D1318" t="s">
        <v>2380</v>
      </c>
      <c r="E1318" t="s">
        <v>2380</v>
      </c>
      <c r="F1318" t="s">
        <v>2380</v>
      </c>
      <c r="G1318" t="s">
        <v>2381</v>
      </c>
      <c r="H1318" t="s">
        <v>2380</v>
      </c>
    </row>
    <row r="1319" spans="1:8" x14ac:dyDescent="0.35">
      <c r="A1319" t="s">
        <v>1053</v>
      </c>
      <c r="B1319">
        <v>28.9</v>
      </c>
      <c r="C1319">
        <v>11.24</v>
      </c>
      <c r="D1319" t="s">
        <v>2380</v>
      </c>
      <c r="E1319" t="s">
        <v>2380</v>
      </c>
      <c r="F1319" t="s">
        <v>2380</v>
      </c>
      <c r="G1319" t="s">
        <v>2381</v>
      </c>
      <c r="H1319" t="s">
        <v>2380</v>
      </c>
    </row>
    <row r="1320" spans="1:8" x14ac:dyDescent="0.35">
      <c r="A1320" t="s">
        <v>1052</v>
      </c>
      <c r="B1320">
        <v>43.31</v>
      </c>
      <c r="C1320">
        <v>6.1</v>
      </c>
      <c r="D1320" t="s">
        <v>2382</v>
      </c>
      <c r="E1320" t="s">
        <v>2382</v>
      </c>
      <c r="F1320" t="s">
        <v>2380</v>
      </c>
      <c r="G1320">
        <v>1</v>
      </c>
      <c r="H1320" t="s">
        <v>2380</v>
      </c>
    </row>
    <row r="1321" spans="1:8" x14ac:dyDescent="0.35">
      <c r="A1321" t="s">
        <v>1051</v>
      </c>
      <c r="B1321">
        <v>22.8</v>
      </c>
      <c r="C1321">
        <v>6.98</v>
      </c>
      <c r="D1321" t="s">
        <v>2380</v>
      </c>
      <c r="E1321" t="s">
        <v>2380</v>
      </c>
      <c r="F1321" t="s">
        <v>2380</v>
      </c>
      <c r="G1321" t="s">
        <v>2381</v>
      </c>
      <c r="H1321" t="s">
        <v>2380</v>
      </c>
    </row>
    <row r="1322" spans="1:8" x14ac:dyDescent="0.35">
      <c r="A1322" t="s">
        <v>1050</v>
      </c>
      <c r="B1322">
        <v>19.09</v>
      </c>
      <c r="C1322">
        <v>4</v>
      </c>
      <c r="D1322" t="s">
        <v>2382</v>
      </c>
      <c r="E1322" t="s">
        <v>2380</v>
      </c>
      <c r="F1322" t="s">
        <v>2380</v>
      </c>
      <c r="G1322">
        <v>1</v>
      </c>
      <c r="H1322" t="s">
        <v>2380</v>
      </c>
    </row>
    <row r="1323" spans="1:8" x14ac:dyDescent="0.35">
      <c r="A1323" t="s">
        <v>1049</v>
      </c>
      <c r="B1323">
        <v>23.37</v>
      </c>
      <c r="C1323">
        <v>4.2300000000000004</v>
      </c>
      <c r="D1323" t="s">
        <v>2380</v>
      </c>
      <c r="E1323" t="s">
        <v>2380</v>
      </c>
      <c r="F1323" t="s">
        <v>2380</v>
      </c>
      <c r="G1323" t="s">
        <v>2381</v>
      </c>
      <c r="H1323" t="s">
        <v>2380</v>
      </c>
    </row>
    <row r="1324" spans="1:8" x14ac:dyDescent="0.35">
      <c r="A1324" t="s">
        <v>1048</v>
      </c>
      <c r="B1324">
        <v>33.44</v>
      </c>
      <c r="C1324">
        <v>4.72</v>
      </c>
      <c r="D1324" t="s">
        <v>2382</v>
      </c>
      <c r="E1324" t="s">
        <v>2380</v>
      </c>
      <c r="F1324" t="s">
        <v>2380</v>
      </c>
      <c r="G1324" t="s">
        <v>2381</v>
      </c>
      <c r="H1324" t="s">
        <v>2380</v>
      </c>
    </row>
    <row r="1325" spans="1:8" x14ac:dyDescent="0.35">
      <c r="A1325" t="s">
        <v>1047</v>
      </c>
      <c r="B1325">
        <v>28.05</v>
      </c>
      <c r="C1325">
        <v>5.63</v>
      </c>
      <c r="D1325" t="s">
        <v>2382</v>
      </c>
      <c r="E1325" t="s">
        <v>2380</v>
      </c>
      <c r="F1325" t="s">
        <v>2380</v>
      </c>
      <c r="G1325" t="s">
        <v>2381</v>
      </c>
      <c r="H1325" t="s">
        <v>2380</v>
      </c>
    </row>
    <row r="1326" spans="1:8" x14ac:dyDescent="0.35">
      <c r="A1326" t="s">
        <v>1046</v>
      </c>
      <c r="B1326">
        <v>27.72</v>
      </c>
      <c r="C1326">
        <v>5.83</v>
      </c>
      <c r="D1326" t="s">
        <v>2382</v>
      </c>
      <c r="E1326" t="s">
        <v>2380</v>
      </c>
      <c r="F1326" t="s">
        <v>2380</v>
      </c>
      <c r="G1326" t="s">
        <v>2381</v>
      </c>
      <c r="H1326" t="s">
        <v>2380</v>
      </c>
    </row>
    <row r="1327" spans="1:8" x14ac:dyDescent="0.35">
      <c r="A1327" t="s">
        <v>1045</v>
      </c>
      <c r="B1327">
        <v>29.81</v>
      </c>
      <c r="C1327">
        <v>9.23</v>
      </c>
      <c r="D1327" t="s">
        <v>2380</v>
      </c>
      <c r="E1327" t="s">
        <v>2380</v>
      </c>
      <c r="F1327" t="s">
        <v>2380</v>
      </c>
      <c r="G1327" t="s">
        <v>2381</v>
      </c>
      <c r="H1327" t="s">
        <v>2380</v>
      </c>
    </row>
    <row r="1328" spans="1:8" x14ac:dyDescent="0.35">
      <c r="A1328" t="s">
        <v>1044</v>
      </c>
      <c r="B1328">
        <v>23.98</v>
      </c>
      <c r="C1328">
        <v>9.89</v>
      </c>
      <c r="D1328" t="s">
        <v>2380</v>
      </c>
      <c r="E1328" t="s">
        <v>2380</v>
      </c>
      <c r="F1328" t="s">
        <v>2380</v>
      </c>
      <c r="G1328" t="s">
        <v>2381</v>
      </c>
      <c r="H1328" t="s">
        <v>2380</v>
      </c>
    </row>
    <row r="1329" spans="1:8" x14ac:dyDescent="0.35">
      <c r="A1329" t="s">
        <v>1043</v>
      </c>
      <c r="B1329">
        <v>17.34</v>
      </c>
      <c r="C1329">
        <v>12</v>
      </c>
      <c r="D1329" t="s">
        <v>2380</v>
      </c>
      <c r="E1329" t="s">
        <v>2380</v>
      </c>
      <c r="F1329" t="s">
        <v>2380</v>
      </c>
      <c r="G1329" t="s">
        <v>2381</v>
      </c>
      <c r="H1329" t="s">
        <v>2380</v>
      </c>
    </row>
    <row r="1330" spans="1:8" x14ac:dyDescent="0.35">
      <c r="A1330" t="s">
        <v>1042</v>
      </c>
      <c r="B1330">
        <v>40.39</v>
      </c>
      <c r="C1330">
        <v>4.24</v>
      </c>
      <c r="D1330" t="s">
        <v>2382</v>
      </c>
      <c r="E1330" t="s">
        <v>2380</v>
      </c>
      <c r="F1330" t="s">
        <v>2383</v>
      </c>
      <c r="G1330">
        <v>1</v>
      </c>
      <c r="H1330" t="s">
        <v>2380</v>
      </c>
    </row>
    <row r="1331" spans="1:8" x14ac:dyDescent="0.35">
      <c r="A1331" t="s">
        <v>1041</v>
      </c>
      <c r="B1331">
        <v>25.96</v>
      </c>
      <c r="C1331">
        <v>4.68</v>
      </c>
      <c r="D1331" t="s">
        <v>2382</v>
      </c>
      <c r="E1331" t="s">
        <v>2380</v>
      </c>
      <c r="F1331" t="s">
        <v>2383</v>
      </c>
      <c r="G1331">
        <v>1</v>
      </c>
      <c r="H1331" t="s">
        <v>2380</v>
      </c>
    </row>
    <row r="1332" spans="1:8" x14ac:dyDescent="0.35">
      <c r="A1332" t="s">
        <v>1040</v>
      </c>
      <c r="B1332">
        <v>17.68</v>
      </c>
      <c r="C1332">
        <v>8.57</v>
      </c>
      <c r="D1332" t="s">
        <v>2382</v>
      </c>
      <c r="E1332" t="s">
        <v>2380</v>
      </c>
      <c r="F1332" t="s">
        <v>2383</v>
      </c>
      <c r="G1332">
        <v>1</v>
      </c>
      <c r="H1332" t="s">
        <v>2380</v>
      </c>
    </row>
    <row r="1333" spans="1:8" x14ac:dyDescent="0.35">
      <c r="A1333" t="s">
        <v>1039</v>
      </c>
      <c r="B1333">
        <v>30.875</v>
      </c>
      <c r="C1333">
        <v>4.0999999999999996</v>
      </c>
      <c r="D1333" t="s">
        <v>2380</v>
      </c>
      <c r="E1333" t="s">
        <v>2380</v>
      </c>
      <c r="F1333" t="s">
        <v>2380</v>
      </c>
      <c r="G1333" t="s">
        <v>2381</v>
      </c>
      <c r="H1333" t="s">
        <v>2380</v>
      </c>
    </row>
    <row r="1334" spans="1:8" x14ac:dyDescent="0.35">
      <c r="A1334" t="s">
        <v>1038</v>
      </c>
      <c r="B1334">
        <v>30.81</v>
      </c>
      <c r="C1334">
        <v>4.49</v>
      </c>
      <c r="D1334" t="s">
        <v>2380</v>
      </c>
      <c r="E1334" t="s">
        <v>2380</v>
      </c>
      <c r="F1334" t="s">
        <v>2380</v>
      </c>
      <c r="G1334" t="s">
        <v>2381</v>
      </c>
      <c r="H1334" t="s">
        <v>2380</v>
      </c>
    </row>
    <row r="1335" spans="1:8" x14ac:dyDescent="0.35">
      <c r="A1335" t="s">
        <v>1037</v>
      </c>
      <c r="B1335">
        <v>36.85</v>
      </c>
      <c r="C1335">
        <v>8.8000000000000007</v>
      </c>
      <c r="D1335" t="s">
        <v>2380</v>
      </c>
      <c r="E1335" t="s">
        <v>2380</v>
      </c>
      <c r="F1335" t="s">
        <v>2380</v>
      </c>
      <c r="G1335">
        <v>2</v>
      </c>
      <c r="H1335" t="s">
        <v>2380</v>
      </c>
    </row>
    <row r="1336" spans="1:8" x14ac:dyDescent="0.35">
      <c r="A1336" t="s">
        <v>1036</v>
      </c>
      <c r="B1336">
        <v>35.86</v>
      </c>
      <c r="C1336">
        <v>7.93</v>
      </c>
      <c r="D1336" t="s">
        <v>2380</v>
      </c>
      <c r="E1336" t="s">
        <v>2380</v>
      </c>
      <c r="F1336" t="s">
        <v>2380</v>
      </c>
      <c r="G1336">
        <v>2</v>
      </c>
      <c r="H1336" t="s">
        <v>2380</v>
      </c>
    </row>
    <row r="1337" spans="1:8" x14ac:dyDescent="0.35">
      <c r="A1337" t="s">
        <v>1035</v>
      </c>
      <c r="B1337">
        <v>30.3</v>
      </c>
      <c r="C1337">
        <v>9.4499999999999993</v>
      </c>
      <c r="D1337" t="s">
        <v>2380</v>
      </c>
      <c r="E1337" t="s">
        <v>2380</v>
      </c>
      <c r="F1337" t="s">
        <v>2380</v>
      </c>
      <c r="G1337">
        <v>2</v>
      </c>
      <c r="H1337" t="s">
        <v>2380</v>
      </c>
    </row>
    <row r="1338" spans="1:8" x14ac:dyDescent="0.35">
      <c r="A1338" t="s">
        <v>1034</v>
      </c>
      <c r="B1338">
        <v>32.015000000000001</v>
      </c>
      <c r="C1338">
        <v>7.67</v>
      </c>
      <c r="D1338" t="s">
        <v>2380</v>
      </c>
      <c r="E1338" t="s">
        <v>2380</v>
      </c>
      <c r="F1338" t="s">
        <v>2380</v>
      </c>
      <c r="G1338" t="s">
        <v>2381</v>
      </c>
      <c r="H1338" t="s">
        <v>2380</v>
      </c>
    </row>
    <row r="1339" spans="1:8" x14ac:dyDescent="0.35">
      <c r="A1339" t="s">
        <v>1033</v>
      </c>
      <c r="B1339">
        <v>25.06</v>
      </c>
      <c r="C1339">
        <v>10.53</v>
      </c>
      <c r="D1339" t="s">
        <v>2380</v>
      </c>
      <c r="E1339" t="s">
        <v>2380</v>
      </c>
      <c r="F1339" t="s">
        <v>2380</v>
      </c>
      <c r="G1339">
        <v>2</v>
      </c>
      <c r="H1339" t="s">
        <v>2380</v>
      </c>
    </row>
    <row r="1340" spans="1:8" x14ac:dyDescent="0.35">
      <c r="A1340" t="s">
        <v>1032</v>
      </c>
      <c r="B1340">
        <v>18.829999999999998</v>
      </c>
      <c r="C1340">
        <v>10.08</v>
      </c>
      <c r="D1340" t="s">
        <v>2382</v>
      </c>
      <c r="E1340" t="s">
        <v>2380</v>
      </c>
      <c r="F1340" t="s">
        <v>2380</v>
      </c>
      <c r="G1340" t="s">
        <v>2381</v>
      </c>
      <c r="H1340" t="s">
        <v>2380</v>
      </c>
    </row>
    <row r="1341" spans="1:8" x14ac:dyDescent="0.35">
      <c r="A1341" t="s">
        <v>1031</v>
      </c>
      <c r="B1341">
        <v>47.52</v>
      </c>
      <c r="C1341">
        <v>11.39</v>
      </c>
      <c r="D1341" t="s">
        <v>2382</v>
      </c>
      <c r="E1341" t="s">
        <v>2380</v>
      </c>
      <c r="F1341" t="s">
        <v>2380</v>
      </c>
      <c r="G1341">
        <v>1</v>
      </c>
      <c r="H1341" t="s">
        <v>2380</v>
      </c>
    </row>
    <row r="1342" spans="1:8" x14ac:dyDescent="0.35">
      <c r="A1342" t="s">
        <v>1030</v>
      </c>
      <c r="B1342">
        <v>37.82</v>
      </c>
      <c r="C1342">
        <v>6.36</v>
      </c>
      <c r="D1342" t="s">
        <v>2380</v>
      </c>
      <c r="E1342" t="s">
        <v>2380</v>
      </c>
      <c r="F1342" t="s">
        <v>2380</v>
      </c>
      <c r="G1342" t="s">
        <v>2381</v>
      </c>
      <c r="H1342" t="s">
        <v>2380</v>
      </c>
    </row>
    <row r="1343" spans="1:8" x14ac:dyDescent="0.35">
      <c r="A1343" t="s">
        <v>1029</v>
      </c>
      <c r="B1343">
        <v>44.16</v>
      </c>
      <c r="C1343">
        <v>5.31</v>
      </c>
      <c r="D1343" t="s">
        <v>2382</v>
      </c>
      <c r="E1343" t="s">
        <v>2380</v>
      </c>
      <c r="F1343" t="s">
        <v>2380</v>
      </c>
      <c r="G1343" t="s">
        <v>2381</v>
      </c>
      <c r="H1343" t="s">
        <v>2380</v>
      </c>
    </row>
    <row r="1344" spans="1:8" x14ac:dyDescent="0.35">
      <c r="A1344" t="s">
        <v>1028</v>
      </c>
      <c r="B1344">
        <v>37.049999999999997</v>
      </c>
      <c r="C1344">
        <v>4.74</v>
      </c>
      <c r="D1344" t="s">
        <v>2380</v>
      </c>
      <c r="E1344" t="s">
        <v>2380</v>
      </c>
      <c r="F1344" t="s">
        <v>2383</v>
      </c>
      <c r="G1344">
        <v>1</v>
      </c>
      <c r="H1344" t="s">
        <v>2380</v>
      </c>
    </row>
    <row r="1345" spans="1:8" x14ac:dyDescent="0.35">
      <c r="A1345" t="s">
        <v>1027</v>
      </c>
      <c r="B1345">
        <v>18.66</v>
      </c>
      <c r="C1345">
        <v>11.35</v>
      </c>
      <c r="D1345" t="s">
        <v>2380</v>
      </c>
      <c r="E1345" t="s">
        <v>2380</v>
      </c>
      <c r="F1345" t="s">
        <v>2380</v>
      </c>
      <c r="G1345" t="s">
        <v>2381</v>
      </c>
      <c r="H1345" t="s">
        <v>2380</v>
      </c>
    </row>
    <row r="1346" spans="1:8" x14ac:dyDescent="0.35">
      <c r="A1346" t="s">
        <v>1026</v>
      </c>
      <c r="B1346">
        <v>36.200000000000003</v>
      </c>
      <c r="C1346">
        <v>6.81</v>
      </c>
      <c r="D1346" t="s">
        <v>2382</v>
      </c>
      <c r="E1346" t="s">
        <v>2380</v>
      </c>
      <c r="F1346" t="s">
        <v>2380</v>
      </c>
      <c r="G1346">
        <v>1</v>
      </c>
      <c r="H1346" t="s">
        <v>2380</v>
      </c>
    </row>
    <row r="1347" spans="1:8" x14ac:dyDescent="0.35">
      <c r="A1347" t="s">
        <v>1025</v>
      </c>
      <c r="B1347">
        <v>18.87</v>
      </c>
      <c r="C1347">
        <v>8.06</v>
      </c>
      <c r="D1347" t="s">
        <v>2380</v>
      </c>
      <c r="E1347" t="s">
        <v>2380</v>
      </c>
      <c r="F1347" t="s">
        <v>2380</v>
      </c>
      <c r="G1347" t="s">
        <v>2381</v>
      </c>
      <c r="H1347" t="s">
        <v>2380</v>
      </c>
    </row>
    <row r="1348" spans="1:8" x14ac:dyDescent="0.35">
      <c r="A1348" t="s">
        <v>1024</v>
      </c>
      <c r="B1348">
        <v>32.299999999999997</v>
      </c>
      <c r="C1348">
        <v>6.74</v>
      </c>
      <c r="D1348" t="s">
        <v>2382</v>
      </c>
      <c r="E1348" t="s">
        <v>2380</v>
      </c>
      <c r="F1348" t="s">
        <v>2380</v>
      </c>
      <c r="G1348">
        <v>1</v>
      </c>
      <c r="H1348" t="s">
        <v>2380</v>
      </c>
    </row>
    <row r="1349" spans="1:8" x14ac:dyDescent="0.35">
      <c r="A1349" t="s">
        <v>1023</v>
      </c>
      <c r="B1349">
        <v>22.64</v>
      </c>
      <c r="C1349">
        <v>6.54</v>
      </c>
      <c r="D1349" t="s">
        <v>2382</v>
      </c>
      <c r="E1349" t="s">
        <v>2380</v>
      </c>
      <c r="F1349" t="s">
        <v>2380</v>
      </c>
      <c r="G1349">
        <v>2</v>
      </c>
      <c r="H1349" t="s">
        <v>2380</v>
      </c>
    </row>
    <row r="1350" spans="1:8" x14ac:dyDescent="0.35">
      <c r="A1350" t="s">
        <v>1022</v>
      </c>
      <c r="B1350">
        <v>28.69</v>
      </c>
      <c r="C1350">
        <v>5.4</v>
      </c>
      <c r="D1350" t="s">
        <v>2380</v>
      </c>
      <c r="E1350" t="s">
        <v>2380</v>
      </c>
      <c r="F1350" t="s">
        <v>2380</v>
      </c>
      <c r="G1350" t="s">
        <v>2381</v>
      </c>
      <c r="H1350" t="s">
        <v>2380</v>
      </c>
    </row>
    <row r="1351" spans="1:8" x14ac:dyDescent="0.35">
      <c r="A1351" t="s">
        <v>1021</v>
      </c>
      <c r="B1351">
        <v>28.16</v>
      </c>
      <c r="C1351">
        <v>5.58</v>
      </c>
      <c r="D1351" t="s">
        <v>2382</v>
      </c>
      <c r="E1351" t="s">
        <v>2380</v>
      </c>
      <c r="F1351" t="s">
        <v>2380</v>
      </c>
      <c r="G1351" t="s">
        <v>2381</v>
      </c>
      <c r="H1351" t="s">
        <v>2380</v>
      </c>
    </row>
    <row r="1352" spans="1:8" x14ac:dyDescent="0.35">
      <c r="A1352" t="s">
        <v>1020</v>
      </c>
      <c r="B1352">
        <v>45.54</v>
      </c>
      <c r="C1352">
        <v>5.84</v>
      </c>
      <c r="D1352" t="s">
        <v>2380</v>
      </c>
      <c r="E1352" t="s">
        <v>2380</v>
      </c>
      <c r="F1352" t="s">
        <v>2383</v>
      </c>
      <c r="G1352">
        <v>1</v>
      </c>
      <c r="H1352" t="s">
        <v>2380</v>
      </c>
    </row>
    <row r="1353" spans="1:8" x14ac:dyDescent="0.35">
      <c r="A1353" t="s">
        <v>1019</v>
      </c>
      <c r="B1353">
        <v>28.7</v>
      </c>
      <c r="C1353">
        <v>4.2</v>
      </c>
      <c r="D1353" t="s">
        <v>2380</v>
      </c>
      <c r="E1353" t="s">
        <v>2380</v>
      </c>
      <c r="F1353" t="s">
        <v>2380</v>
      </c>
      <c r="G1353" t="s">
        <v>2381</v>
      </c>
      <c r="H1353" t="s">
        <v>2380</v>
      </c>
    </row>
    <row r="1354" spans="1:8" x14ac:dyDescent="0.35">
      <c r="A1354" t="s">
        <v>1018</v>
      </c>
      <c r="B1354">
        <v>27.74</v>
      </c>
      <c r="C1354">
        <v>6.06</v>
      </c>
      <c r="D1354" t="s">
        <v>2382</v>
      </c>
      <c r="E1354" t="s">
        <v>2380</v>
      </c>
      <c r="F1354" t="s">
        <v>2380</v>
      </c>
      <c r="G1354" t="s">
        <v>2381</v>
      </c>
      <c r="H1354" t="s">
        <v>2380</v>
      </c>
    </row>
    <row r="1355" spans="1:8" x14ac:dyDescent="0.35">
      <c r="A1355" t="s">
        <v>1017</v>
      </c>
      <c r="B1355">
        <v>36.954999999999998</v>
      </c>
      <c r="C1355">
        <v>7.57</v>
      </c>
      <c r="D1355" t="s">
        <v>2380</v>
      </c>
      <c r="E1355" t="s">
        <v>2380</v>
      </c>
      <c r="F1355" t="s">
        <v>2380</v>
      </c>
      <c r="G1355" t="s">
        <v>2381</v>
      </c>
      <c r="H1355" t="s">
        <v>2380</v>
      </c>
    </row>
    <row r="1356" spans="1:8" x14ac:dyDescent="0.35">
      <c r="A1356" t="s">
        <v>1016</v>
      </c>
      <c r="B1356">
        <v>30.69</v>
      </c>
      <c r="C1356">
        <v>6.15</v>
      </c>
      <c r="D1356" t="s">
        <v>2380</v>
      </c>
      <c r="E1356" t="s">
        <v>2380</v>
      </c>
      <c r="F1356" t="s">
        <v>2380</v>
      </c>
      <c r="G1356" t="s">
        <v>2381</v>
      </c>
      <c r="H1356" t="s">
        <v>2380</v>
      </c>
    </row>
    <row r="1357" spans="1:8" x14ac:dyDescent="0.35">
      <c r="A1357" t="s">
        <v>1015</v>
      </c>
      <c r="B1357">
        <v>24.984999999999999</v>
      </c>
      <c r="C1357">
        <v>4.5599999999999996</v>
      </c>
      <c r="D1357" t="s">
        <v>2380</v>
      </c>
      <c r="E1357" t="s">
        <v>2380</v>
      </c>
      <c r="F1357" t="s">
        <v>2380</v>
      </c>
      <c r="G1357" t="s">
        <v>2381</v>
      </c>
      <c r="H1357" t="s">
        <v>2380</v>
      </c>
    </row>
    <row r="1358" spans="1:8" x14ac:dyDescent="0.35">
      <c r="A1358" t="s">
        <v>1014</v>
      </c>
      <c r="B1358">
        <v>39.42</v>
      </c>
      <c r="C1358">
        <v>4.72</v>
      </c>
      <c r="D1358" t="s">
        <v>2382</v>
      </c>
      <c r="E1358" t="s">
        <v>2380</v>
      </c>
      <c r="F1358" t="s">
        <v>2380</v>
      </c>
      <c r="G1358">
        <v>1</v>
      </c>
      <c r="H1358" t="s">
        <v>2380</v>
      </c>
    </row>
    <row r="1359" spans="1:8" x14ac:dyDescent="0.35">
      <c r="A1359" t="s">
        <v>1013</v>
      </c>
      <c r="B1359">
        <v>16.8</v>
      </c>
      <c r="C1359">
        <v>7.98</v>
      </c>
      <c r="D1359" t="s">
        <v>2380</v>
      </c>
      <c r="E1359" t="s">
        <v>2380</v>
      </c>
      <c r="F1359" t="s">
        <v>2380</v>
      </c>
      <c r="G1359" t="s">
        <v>2381</v>
      </c>
      <c r="H1359" t="s">
        <v>2380</v>
      </c>
    </row>
    <row r="1360" spans="1:8" x14ac:dyDescent="0.35">
      <c r="A1360" t="s">
        <v>1012</v>
      </c>
      <c r="B1360">
        <v>23.274999999999999</v>
      </c>
      <c r="C1360">
        <v>6.26</v>
      </c>
      <c r="D1360" t="s">
        <v>2382</v>
      </c>
      <c r="E1360" t="s">
        <v>2380</v>
      </c>
      <c r="F1360" t="s">
        <v>2383</v>
      </c>
      <c r="G1360">
        <v>1</v>
      </c>
      <c r="H1360" t="s">
        <v>2380</v>
      </c>
    </row>
    <row r="1361" spans="1:8" x14ac:dyDescent="0.35">
      <c r="A1361" t="s">
        <v>1011</v>
      </c>
      <c r="B1361">
        <v>22.8</v>
      </c>
      <c r="C1361">
        <v>4.29</v>
      </c>
      <c r="D1361" t="s">
        <v>2382</v>
      </c>
      <c r="E1361" t="s">
        <v>2380</v>
      </c>
      <c r="F1361" t="s">
        <v>2383</v>
      </c>
      <c r="G1361">
        <v>1</v>
      </c>
      <c r="H1361" t="s">
        <v>2380</v>
      </c>
    </row>
    <row r="1362" spans="1:8" x14ac:dyDescent="0.35">
      <c r="A1362" t="s">
        <v>1010</v>
      </c>
      <c r="B1362">
        <v>24.3</v>
      </c>
      <c r="C1362">
        <v>5.43</v>
      </c>
      <c r="D1362" t="s">
        <v>2380</v>
      </c>
      <c r="E1362" t="s">
        <v>2380</v>
      </c>
      <c r="F1362" t="s">
        <v>2380</v>
      </c>
      <c r="G1362">
        <v>2</v>
      </c>
      <c r="H1362" t="s">
        <v>2380</v>
      </c>
    </row>
    <row r="1363" spans="1:8" x14ac:dyDescent="0.35">
      <c r="A1363" t="s">
        <v>1009</v>
      </c>
      <c r="B1363">
        <v>25.13</v>
      </c>
      <c r="C1363">
        <v>8</v>
      </c>
      <c r="D1363" t="s">
        <v>2382</v>
      </c>
      <c r="E1363" t="s">
        <v>2380</v>
      </c>
      <c r="F1363" t="s">
        <v>2380</v>
      </c>
      <c r="G1363">
        <v>1</v>
      </c>
      <c r="H1363" t="s">
        <v>2380</v>
      </c>
    </row>
    <row r="1364" spans="1:8" x14ac:dyDescent="0.35">
      <c r="A1364" t="s">
        <v>1008</v>
      </c>
      <c r="B1364">
        <v>22.72</v>
      </c>
      <c r="C1364">
        <v>9.9600000000000009</v>
      </c>
      <c r="D1364" t="s">
        <v>2382</v>
      </c>
      <c r="E1364" t="s">
        <v>2380</v>
      </c>
      <c r="F1364" t="s">
        <v>2380</v>
      </c>
      <c r="G1364">
        <v>2</v>
      </c>
      <c r="H1364" t="s">
        <v>2380</v>
      </c>
    </row>
    <row r="1365" spans="1:8" x14ac:dyDescent="0.35">
      <c r="A1365" t="s">
        <v>1007</v>
      </c>
      <c r="B1365">
        <v>32.6</v>
      </c>
      <c r="C1365">
        <v>6.8</v>
      </c>
      <c r="D1365" t="s">
        <v>2382</v>
      </c>
      <c r="E1365" t="s">
        <v>2380</v>
      </c>
      <c r="F1365" t="s">
        <v>2380</v>
      </c>
      <c r="G1365" t="s">
        <v>2381</v>
      </c>
      <c r="H1365" t="s">
        <v>2380</v>
      </c>
    </row>
    <row r="1366" spans="1:8" x14ac:dyDescent="0.35">
      <c r="A1366" t="s">
        <v>1006</v>
      </c>
      <c r="B1366">
        <v>17.28</v>
      </c>
      <c r="C1366">
        <v>6.22</v>
      </c>
      <c r="D1366" t="s">
        <v>2382</v>
      </c>
      <c r="E1366" t="s">
        <v>2380</v>
      </c>
      <c r="F1366" t="s">
        <v>2380</v>
      </c>
      <c r="G1366">
        <v>2</v>
      </c>
      <c r="H1366" t="s">
        <v>2380</v>
      </c>
    </row>
    <row r="1367" spans="1:8" x14ac:dyDescent="0.35">
      <c r="A1367" t="s">
        <v>1005</v>
      </c>
      <c r="B1367">
        <v>27.92</v>
      </c>
      <c r="C1367">
        <v>5.79</v>
      </c>
      <c r="D1367" t="s">
        <v>2380</v>
      </c>
      <c r="E1367" t="s">
        <v>2380</v>
      </c>
      <c r="F1367" t="s">
        <v>2380</v>
      </c>
      <c r="G1367">
        <v>1</v>
      </c>
      <c r="H1367" t="s">
        <v>2380</v>
      </c>
    </row>
    <row r="1368" spans="1:8" x14ac:dyDescent="0.35">
      <c r="A1368" t="s">
        <v>1004</v>
      </c>
      <c r="B1368">
        <v>38.284999999999997</v>
      </c>
      <c r="C1368">
        <v>5.41</v>
      </c>
      <c r="D1368" t="s">
        <v>2380</v>
      </c>
      <c r="E1368" t="s">
        <v>2380</v>
      </c>
      <c r="F1368" t="s">
        <v>2380</v>
      </c>
      <c r="G1368" t="s">
        <v>2381</v>
      </c>
      <c r="H1368" t="s">
        <v>2380</v>
      </c>
    </row>
    <row r="1369" spans="1:8" x14ac:dyDescent="0.35">
      <c r="A1369" t="s">
        <v>1003</v>
      </c>
      <c r="B1369">
        <v>16.48</v>
      </c>
      <c r="C1369">
        <v>11.05</v>
      </c>
      <c r="D1369" t="s">
        <v>2380</v>
      </c>
      <c r="E1369" t="s">
        <v>2380</v>
      </c>
      <c r="F1369" t="s">
        <v>2380</v>
      </c>
      <c r="G1369" t="s">
        <v>2381</v>
      </c>
      <c r="H1369" t="s">
        <v>2380</v>
      </c>
    </row>
    <row r="1370" spans="1:8" x14ac:dyDescent="0.35">
      <c r="A1370" t="s">
        <v>1002</v>
      </c>
      <c r="B1370">
        <v>38.57</v>
      </c>
      <c r="C1370">
        <v>6.27</v>
      </c>
      <c r="D1370" t="s">
        <v>2380</v>
      </c>
      <c r="E1370" t="s">
        <v>2380</v>
      </c>
      <c r="F1370" t="s">
        <v>2380</v>
      </c>
      <c r="G1370" t="s">
        <v>2381</v>
      </c>
      <c r="H1370" t="s">
        <v>2380</v>
      </c>
    </row>
    <row r="1371" spans="1:8" x14ac:dyDescent="0.35">
      <c r="A1371" t="s">
        <v>1001</v>
      </c>
      <c r="B1371">
        <v>43.85</v>
      </c>
      <c r="C1371">
        <v>4.7699999999999996</v>
      </c>
      <c r="D1371" t="s">
        <v>2382</v>
      </c>
      <c r="E1371" t="s">
        <v>2380</v>
      </c>
      <c r="F1371" t="s">
        <v>2380</v>
      </c>
      <c r="G1371" t="s">
        <v>2381</v>
      </c>
      <c r="H1371" t="s">
        <v>2380</v>
      </c>
    </row>
    <row r="1372" spans="1:8" x14ac:dyDescent="0.35">
      <c r="A1372" t="s">
        <v>1000</v>
      </c>
      <c r="B1372">
        <v>30.11</v>
      </c>
      <c r="C1372">
        <v>4.08</v>
      </c>
      <c r="D1372" t="s">
        <v>2380</v>
      </c>
      <c r="E1372" t="s">
        <v>2380</v>
      </c>
      <c r="F1372" t="s">
        <v>2380</v>
      </c>
      <c r="G1372" t="s">
        <v>2381</v>
      </c>
      <c r="H1372" t="s">
        <v>2380</v>
      </c>
    </row>
    <row r="1373" spans="1:8" x14ac:dyDescent="0.35">
      <c r="A1373" t="s">
        <v>999</v>
      </c>
      <c r="B1373">
        <v>31.59</v>
      </c>
      <c r="C1373">
        <v>6.01</v>
      </c>
      <c r="D1373" t="s">
        <v>2380</v>
      </c>
      <c r="E1373" t="s">
        <v>2380</v>
      </c>
      <c r="F1373" t="s">
        <v>2380</v>
      </c>
      <c r="G1373" t="s">
        <v>2381</v>
      </c>
      <c r="H1373" t="s">
        <v>2380</v>
      </c>
    </row>
    <row r="1374" spans="1:8" x14ac:dyDescent="0.35">
      <c r="A1374" t="s">
        <v>998</v>
      </c>
      <c r="B1374">
        <v>40.15</v>
      </c>
      <c r="C1374">
        <v>11.84</v>
      </c>
      <c r="D1374" t="s">
        <v>2380</v>
      </c>
      <c r="E1374" t="s">
        <v>2380</v>
      </c>
      <c r="F1374" t="s">
        <v>2380</v>
      </c>
      <c r="G1374" t="s">
        <v>2381</v>
      </c>
      <c r="H1374" t="s">
        <v>2380</v>
      </c>
    </row>
    <row r="1375" spans="1:8" x14ac:dyDescent="0.35">
      <c r="A1375" t="s">
        <v>997</v>
      </c>
      <c r="B1375">
        <v>40.700000000000003</v>
      </c>
      <c r="C1375">
        <v>6.27</v>
      </c>
      <c r="D1375" t="s">
        <v>2382</v>
      </c>
      <c r="E1375" t="s">
        <v>2380</v>
      </c>
      <c r="F1375" t="s">
        <v>2383</v>
      </c>
      <c r="G1375">
        <v>1</v>
      </c>
      <c r="H1375" t="s">
        <v>2380</v>
      </c>
    </row>
    <row r="1376" spans="1:8" x14ac:dyDescent="0.35">
      <c r="A1376" t="s">
        <v>996</v>
      </c>
      <c r="B1376">
        <v>40.76</v>
      </c>
      <c r="C1376">
        <v>5.28</v>
      </c>
      <c r="D1376" t="s">
        <v>2380</v>
      </c>
      <c r="E1376" t="s">
        <v>2380</v>
      </c>
      <c r="F1376" t="s">
        <v>2380</v>
      </c>
      <c r="G1376" t="s">
        <v>2381</v>
      </c>
      <c r="H1376" t="s">
        <v>2380</v>
      </c>
    </row>
    <row r="1377" spans="1:8" x14ac:dyDescent="0.35">
      <c r="A1377" t="s">
        <v>995</v>
      </c>
      <c r="B1377">
        <v>29.7</v>
      </c>
      <c r="C1377">
        <v>7.03</v>
      </c>
      <c r="D1377" t="s">
        <v>2380</v>
      </c>
      <c r="E1377" t="s">
        <v>2380</v>
      </c>
      <c r="F1377" t="s">
        <v>2380</v>
      </c>
      <c r="G1377" t="s">
        <v>2381</v>
      </c>
      <c r="H1377" t="s">
        <v>2380</v>
      </c>
    </row>
    <row r="1378" spans="1:8" x14ac:dyDescent="0.35">
      <c r="A1378" t="s">
        <v>994</v>
      </c>
      <c r="B1378">
        <v>40.58</v>
      </c>
      <c r="C1378">
        <v>5.32</v>
      </c>
      <c r="D1378" t="s">
        <v>2382</v>
      </c>
      <c r="E1378" t="s">
        <v>2380</v>
      </c>
      <c r="F1378" t="s">
        <v>2383</v>
      </c>
      <c r="G1378">
        <v>1</v>
      </c>
      <c r="H1378" t="s">
        <v>2380</v>
      </c>
    </row>
    <row r="1379" spans="1:8" x14ac:dyDescent="0.35">
      <c r="A1379" t="s">
        <v>993</v>
      </c>
      <c r="B1379">
        <v>33.06</v>
      </c>
      <c r="C1379">
        <v>9.59</v>
      </c>
      <c r="D1379" t="s">
        <v>2382</v>
      </c>
      <c r="E1379" t="s">
        <v>2380</v>
      </c>
      <c r="F1379" t="s">
        <v>2380</v>
      </c>
      <c r="G1379" t="s">
        <v>2381</v>
      </c>
      <c r="H1379" t="s">
        <v>2380</v>
      </c>
    </row>
    <row r="1380" spans="1:8" x14ac:dyDescent="0.35">
      <c r="A1380" t="s">
        <v>992</v>
      </c>
      <c r="B1380">
        <v>26.62</v>
      </c>
      <c r="C1380">
        <v>6.15</v>
      </c>
      <c r="D1380" t="s">
        <v>2382</v>
      </c>
      <c r="E1380" t="s">
        <v>2380</v>
      </c>
      <c r="F1380" t="s">
        <v>2380</v>
      </c>
      <c r="G1380" t="s">
        <v>2381</v>
      </c>
      <c r="H1380" t="s">
        <v>2380</v>
      </c>
    </row>
    <row r="1381" spans="1:8" x14ac:dyDescent="0.35">
      <c r="A1381" t="s">
        <v>991</v>
      </c>
      <c r="B1381">
        <v>37.1</v>
      </c>
      <c r="C1381">
        <v>11.08</v>
      </c>
      <c r="D1381" t="s">
        <v>2380</v>
      </c>
      <c r="E1381" t="s">
        <v>2380</v>
      </c>
      <c r="F1381" t="s">
        <v>2380</v>
      </c>
      <c r="G1381" t="s">
        <v>2381</v>
      </c>
      <c r="H1381" t="s">
        <v>2380</v>
      </c>
    </row>
    <row r="1382" spans="1:8" x14ac:dyDescent="0.35">
      <c r="A1382" t="s">
        <v>990</v>
      </c>
      <c r="B1382">
        <v>18.28</v>
      </c>
      <c r="C1382">
        <v>7.95</v>
      </c>
      <c r="D1382" t="s">
        <v>2380</v>
      </c>
      <c r="E1382" t="s">
        <v>2380</v>
      </c>
      <c r="F1382" t="s">
        <v>2380</v>
      </c>
      <c r="G1382" t="s">
        <v>2381</v>
      </c>
      <c r="H1382" t="s">
        <v>2380</v>
      </c>
    </row>
    <row r="1383" spans="1:8" x14ac:dyDescent="0.35">
      <c r="A1383" t="s">
        <v>989</v>
      </c>
      <c r="B1383">
        <v>35.814999999999998</v>
      </c>
      <c r="C1383">
        <v>6.23</v>
      </c>
      <c r="D1383" t="s">
        <v>2380</v>
      </c>
      <c r="E1383" t="s">
        <v>2380</v>
      </c>
      <c r="F1383" t="s">
        <v>2380</v>
      </c>
      <c r="G1383" t="s">
        <v>2381</v>
      </c>
      <c r="H1383" t="s">
        <v>2380</v>
      </c>
    </row>
    <row r="1384" spans="1:8" x14ac:dyDescent="0.35">
      <c r="A1384" t="s">
        <v>988</v>
      </c>
      <c r="B1384">
        <v>30.69</v>
      </c>
      <c r="C1384">
        <v>6.5</v>
      </c>
      <c r="D1384" t="s">
        <v>2380</v>
      </c>
      <c r="E1384" t="s">
        <v>2380</v>
      </c>
      <c r="F1384" t="s">
        <v>2380</v>
      </c>
      <c r="G1384" t="s">
        <v>2381</v>
      </c>
      <c r="H1384" t="s">
        <v>2380</v>
      </c>
    </row>
    <row r="1385" spans="1:8" x14ac:dyDescent="0.35">
      <c r="A1385" t="s">
        <v>987</v>
      </c>
      <c r="B1385">
        <v>26.125</v>
      </c>
      <c r="C1385">
        <v>5.22</v>
      </c>
      <c r="D1385" t="s">
        <v>2380</v>
      </c>
      <c r="E1385" t="s">
        <v>2380</v>
      </c>
      <c r="F1385" t="s">
        <v>2380</v>
      </c>
      <c r="G1385" t="s">
        <v>2381</v>
      </c>
      <c r="H1385" t="s">
        <v>2380</v>
      </c>
    </row>
    <row r="1386" spans="1:8" x14ac:dyDescent="0.35">
      <c r="A1386" t="s">
        <v>986</v>
      </c>
      <c r="B1386">
        <v>34.58</v>
      </c>
      <c r="C1386">
        <v>6.3</v>
      </c>
      <c r="D1386" t="s">
        <v>2380</v>
      </c>
      <c r="E1386" t="s">
        <v>2380</v>
      </c>
      <c r="F1386" t="s">
        <v>2383</v>
      </c>
      <c r="G1386">
        <v>1</v>
      </c>
      <c r="H1386" t="s">
        <v>2380</v>
      </c>
    </row>
    <row r="1387" spans="1:8" x14ac:dyDescent="0.35">
      <c r="A1387" t="s">
        <v>985</v>
      </c>
      <c r="B1387">
        <v>27.4</v>
      </c>
      <c r="C1387">
        <v>8.84</v>
      </c>
      <c r="D1387" t="s">
        <v>2380</v>
      </c>
      <c r="E1387" t="s">
        <v>2380</v>
      </c>
      <c r="F1387" t="s">
        <v>2380</v>
      </c>
      <c r="G1387" t="s">
        <v>2381</v>
      </c>
      <c r="H1387" t="s">
        <v>2380</v>
      </c>
    </row>
    <row r="1388" spans="1:8" x14ac:dyDescent="0.35">
      <c r="A1388" t="s">
        <v>984</v>
      </c>
      <c r="B1388">
        <v>27.53</v>
      </c>
      <c r="C1388">
        <v>4.1100000000000003</v>
      </c>
      <c r="D1388" t="s">
        <v>2380</v>
      </c>
      <c r="E1388" t="s">
        <v>2380</v>
      </c>
      <c r="F1388" t="s">
        <v>2380</v>
      </c>
      <c r="G1388">
        <v>1</v>
      </c>
      <c r="H1388" t="s">
        <v>2380</v>
      </c>
    </row>
    <row r="1389" spans="1:8" x14ac:dyDescent="0.35">
      <c r="A1389" t="s">
        <v>983</v>
      </c>
      <c r="B1389">
        <v>33</v>
      </c>
      <c r="C1389">
        <v>4.57</v>
      </c>
      <c r="D1389" t="s">
        <v>2380</v>
      </c>
      <c r="E1389" t="s">
        <v>2380</v>
      </c>
      <c r="F1389" t="s">
        <v>2380</v>
      </c>
      <c r="G1389" t="s">
        <v>2381</v>
      </c>
      <c r="H1389" t="s">
        <v>2380</v>
      </c>
    </row>
    <row r="1390" spans="1:8" x14ac:dyDescent="0.35">
      <c r="A1390" t="s">
        <v>982</v>
      </c>
      <c r="B1390">
        <v>25.78</v>
      </c>
      <c r="C1390">
        <v>11.06</v>
      </c>
      <c r="D1390" t="s">
        <v>2382</v>
      </c>
      <c r="E1390" t="s">
        <v>2380</v>
      </c>
      <c r="F1390" t="s">
        <v>2380</v>
      </c>
      <c r="G1390" t="s">
        <v>2381</v>
      </c>
      <c r="H1390" t="s">
        <v>2380</v>
      </c>
    </row>
    <row r="1391" spans="1:8" x14ac:dyDescent="0.35">
      <c r="A1391" t="s">
        <v>981</v>
      </c>
      <c r="B1391">
        <v>22.66</v>
      </c>
      <c r="C1391">
        <v>10.68</v>
      </c>
      <c r="D1391" t="s">
        <v>2380</v>
      </c>
      <c r="E1391" t="s">
        <v>2380</v>
      </c>
      <c r="F1391" t="s">
        <v>2380</v>
      </c>
      <c r="G1391" t="s">
        <v>2381</v>
      </c>
      <c r="H1391" t="s">
        <v>2380</v>
      </c>
    </row>
    <row r="1392" spans="1:8" x14ac:dyDescent="0.35">
      <c r="A1392" t="s">
        <v>980</v>
      </c>
      <c r="B1392">
        <v>38.81</v>
      </c>
      <c r="C1392">
        <v>6.14</v>
      </c>
      <c r="D1392" t="s">
        <v>2382</v>
      </c>
      <c r="E1392" t="s">
        <v>2380</v>
      </c>
      <c r="F1392" t="s">
        <v>2380</v>
      </c>
      <c r="G1392">
        <v>1</v>
      </c>
      <c r="H1392" t="s">
        <v>2380</v>
      </c>
    </row>
    <row r="1393" spans="1:8" x14ac:dyDescent="0.35">
      <c r="A1393" t="s">
        <v>979</v>
      </c>
      <c r="B1393">
        <v>38.51</v>
      </c>
      <c r="C1393">
        <v>5.45</v>
      </c>
      <c r="D1393" t="s">
        <v>2382</v>
      </c>
      <c r="E1393" t="s">
        <v>2380</v>
      </c>
      <c r="F1393" t="s">
        <v>2380</v>
      </c>
      <c r="G1393" t="s">
        <v>2381</v>
      </c>
      <c r="H1393" t="s">
        <v>2380</v>
      </c>
    </row>
    <row r="1394" spans="1:8" x14ac:dyDescent="0.35">
      <c r="A1394" t="s">
        <v>978</v>
      </c>
      <c r="B1394">
        <v>22.98</v>
      </c>
      <c r="C1394">
        <v>6.14</v>
      </c>
      <c r="D1394" t="s">
        <v>2382</v>
      </c>
      <c r="E1394" t="s">
        <v>2380</v>
      </c>
      <c r="F1394" t="s">
        <v>2380</v>
      </c>
      <c r="G1394" t="s">
        <v>2381</v>
      </c>
      <c r="H1394" t="s">
        <v>2380</v>
      </c>
    </row>
    <row r="1395" spans="1:8" x14ac:dyDescent="0.35">
      <c r="A1395" t="s">
        <v>977</v>
      </c>
      <c r="B1395">
        <v>15.65</v>
      </c>
      <c r="C1395">
        <v>7.85</v>
      </c>
      <c r="D1395" t="s">
        <v>2380</v>
      </c>
      <c r="E1395" t="s">
        <v>2380</v>
      </c>
      <c r="F1395" t="s">
        <v>2380</v>
      </c>
      <c r="G1395" t="s">
        <v>2381</v>
      </c>
      <c r="H1395" t="s">
        <v>2380</v>
      </c>
    </row>
    <row r="1396" spans="1:8" x14ac:dyDescent="0.35">
      <c r="A1396" t="s">
        <v>976</v>
      </c>
      <c r="B1396">
        <v>39.97</v>
      </c>
      <c r="C1396">
        <v>4.09</v>
      </c>
      <c r="D1396" t="s">
        <v>2380</v>
      </c>
      <c r="E1396" t="s">
        <v>2380</v>
      </c>
      <c r="F1396" t="s">
        <v>2380</v>
      </c>
      <c r="G1396">
        <v>1</v>
      </c>
      <c r="H1396" t="s">
        <v>2380</v>
      </c>
    </row>
    <row r="1397" spans="1:8" x14ac:dyDescent="0.35">
      <c r="A1397" t="s">
        <v>975</v>
      </c>
      <c r="B1397">
        <v>37.22</v>
      </c>
      <c r="C1397">
        <v>4.62</v>
      </c>
      <c r="D1397" t="s">
        <v>2380</v>
      </c>
      <c r="E1397" t="s">
        <v>2380</v>
      </c>
      <c r="F1397" t="s">
        <v>2383</v>
      </c>
      <c r="G1397">
        <v>1</v>
      </c>
      <c r="H1397" t="s">
        <v>2380</v>
      </c>
    </row>
    <row r="1398" spans="1:8" x14ac:dyDescent="0.35">
      <c r="A1398" t="s">
        <v>974</v>
      </c>
      <c r="B1398">
        <v>41.325000000000003</v>
      </c>
      <c r="C1398">
        <v>5.77</v>
      </c>
      <c r="D1398" t="s">
        <v>2380</v>
      </c>
      <c r="E1398" t="s">
        <v>2380</v>
      </c>
      <c r="F1398" t="s">
        <v>2380</v>
      </c>
      <c r="G1398" t="s">
        <v>2381</v>
      </c>
      <c r="H1398" t="s">
        <v>2380</v>
      </c>
    </row>
    <row r="1399" spans="1:8" x14ac:dyDescent="0.35">
      <c r="A1399" t="s">
        <v>973</v>
      </c>
      <c r="B1399">
        <v>40.31</v>
      </c>
      <c r="C1399">
        <v>5.84</v>
      </c>
      <c r="D1399" t="s">
        <v>2380</v>
      </c>
      <c r="E1399" t="s">
        <v>2380</v>
      </c>
      <c r="F1399" t="s">
        <v>2380</v>
      </c>
      <c r="G1399" t="s">
        <v>2381</v>
      </c>
      <c r="H1399" t="s">
        <v>2380</v>
      </c>
    </row>
    <row r="1400" spans="1:8" x14ac:dyDescent="0.35">
      <c r="A1400" t="s">
        <v>972</v>
      </c>
      <c r="B1400">
        <v>29.48</v>
      </c>
      <c r="C1400">
        <v>4.91</v>
      </c>
      <c r="D1400" t="s">
        <v>2380</v>
      </c>
      <c r="E1400" t="s">
        <v>2380</v>
      </c>
      <c r="F1400" t="s">
        <v>2380</v>
      </c>
      <c r="G1400" t="s">
        <v>2381</v>
      </c>
      <c r="H1400" t="s">
        <v>2380</v>
      </c>
    </row>
    <row r="1401" spans="1:8" x14ac:dyDescent="0.35">
      <c r="A1401" t="s">
        <v>971</v>
      </c>
      <c r="B1401">
        <v>33.155000000000001</v>
      </c>
      <c r="C1401">
        <v>5.07</v>
      </c>
      <c r="D1401" t="s">
        <v>2380</v>
      </c>
      <c r="E1401" t="s">
        <v>2380</v>
      </c>
      <c r="F1401" t="s">
        <v>2380</v>
      </c>
      <c r="G1401" t="s">
        <v>2381</v>
      </c>
      <c r="H1401" t="s">
        <v>2380</v>
      </c>
    </row>
    <row r="1402" spans="1:8" x14ac:dyDescent="0.35">
      <c r="A1402" t="s">
        <v>970</v>
      </c>
      <c r="B1402">
        <v>42.85</v>
      </c>
      <c r="C1402">
        <v>5.81</v>
      </c>
      <c r="D1402" t="s">
        <v>2382</v>
      </c>
      <c r="E1402" t="s">
        <v>2380</v>
      </c>
      <c r="F1402" t="s">
        <v>2380</v>
      </c>
      <c r="G1402" t="s">
        <v>2381</v>
      </c>
      <c r="H1402" t="s">
        <v>2380</v>
      </c>
    </row>
    <row r="1403" spans="1:8" x14ac:dyDescent="0.35">
      <c r="A1403" t="s">
        <v>969</v>
      </c>
      <c r="B1403">
        <v>32.340000000000003</v>
      </c>
      <c r="C1403">
        <v>11.2</v>
      </c>
      <c r="D1403" t="s">
        <v>2380</v>
      </c>
      <c r="E1403" t="s">
        <v>2380</v>
      </c>
      <c r="F1403" t="s">
        <v>2380</v>
      </c>
      <c r="G1403" t="s">
        <v>2381</v>
      </c>
      <c r="H1403" t="s">
        <v>2380</v>
      </c>
    </row>
    <row r="1404" spans="1:8" x14ac:dyDescent="0.35">
      <c r="A1404" t="s">
        <v>968</v>
      </c>
      <c r="B1404">
        <v>27.5</v>
      </c>
      <c r="C1404">
        <v>10.75</v>
      </c>
      <c r="D1404" t="s">
        <v>2380</v>
      </c>
      <c r="E1404" t="s">
        <v>2380</v>
      </c>
      <c r="F1404" t="s">
        <v>2380</v>
      </c>
      <c r="G1404" t="s">
        <v>2381</v>
      </c>
      <c r="H1404" t="s">
        <v>2380</v>
      </c>
    </row>
    <row r="1405" spans="1:8" x14ac:dyDescent="0.35">
      <c r="A1405" t="s">
        <v>967</v>
      </c>
      <c r="B1405">
        <v>25.8</v>
      </c>
      <c r="C1405">
        <v>7.8</v>
      </c>
      <c r="D1405" t="s">
        <v>2380</v>
      </c>
      <c r="E1405" t="s">
        <v>2380</v>
      </c>
      <c r="F1405" t="s">
        <v>2380</v>
      </c>
      <c r="G1405" t="s">
        <v>2381</v>
      </c>
      <c r="H1405" t="s">
        <v>2380</v>
      </c>
    </row>
    <row r="1406" spans="1:8" x14ac:dyDescent="0.35">
      <c r="A1406" t="s">
        <v>966</v>
      </c>
      <c r="B1406">
        <v>25</v>
      </c>
      <c r="C1406">
        <v>7.04</v>
      </c>
      <c r="D1406" t="s">
        <v>2380</v>
      </c>
      <c r="E1406" t="s">
        <v>2380</v>
      </c>
      <c r="F1406" t="s">
        <v>2380</v>
      </c>
      <c r="G1406" t="s">
        <v>2381</v>
      </c>
      <c r="H1406" t="s">
        <v>2380</v>
      </c>
    </row>
    <row r="1407" spans="1:8" x14ac:dyDescent="0.35">
      <c r="A1407" t="s">
        <v>965</v>
      </c>
      <c r="B1407">
        <v>41.2</v>
      </c>
      <c r="C1407">
        <v>4.18</v>
      </c>
      <c r="D1407" t="s">
        <v>2382</v>
      </c>
      <c r="E1407" t="s">
        <v>2380</v>
      </c>
      <c r="F1407" t="s">
        <v>2380</v>
      </c>
      <c r="G1407" t="s">
        <v>2381</v>
      </c>
      <c r="H1407" t="s">
        <v>2380</v>
      </c>
    </row>
    <row r="1408" spans="1:8" x14ac:dyDescent="0.35">
      <c r="A1408" t="s">
        <v>964</v>
      </c>
      <c r="B1408">
        <v>17.78</v>
      </c>
      <c r="C1408">
        <v>8.19</v>
      </c>
      <c r="D1408" t="s">
        <v>2380</v>
      </c>
      <c r="E1408" t="s">
        <v>2380</v>
      </c>
      <c r="F1408" t="s">
        <v>2380</v>
      </c>
      <c r="G1408" t="s">
        <v>2381</v>
      </c>
      <c r="H1408" t="s">
        <v>2380</v>
      </c>
    </row>
    <row r="1409" spans="1:8" x14ac:dyDescent="0.35">
      <c r="A1409" t="s">
        <v>963</v>
      </c>
      <c r="B1409">
        <v>40.119999999999997</v>
      </c>
      <c r="C1409">
        <v>6.22</v>
      </c>
      <c r="D1409" t="s">
        <v>2382</v>
      </c>
      <c r="E1409" t="s">
        <v>2380</v>
      </c>
      <c r="F1409" t="s">
        <v>2383</v>
      </c>
      <c r="G1409">
        <v>1</v>
      </c>
      <c r="H1409" t="s">
        <v>2380</v>
      </c>
    </row>
    <row r="1410" spans="1:8" x14ac:dyDescent="0.35">
      <c r="A1410" t="s">
        <v>962</v>
      </c>
      <c r="B1410">
        <v>19.350000000000001</v>
      </c>
      <c r="C1410">
        <v>8.2200000000000006</v>
      </c>
      <c r="D1410" t="s">
        <v>2382</v>
      </c>
      <c r="E1410" t="s">
        <v>2380</v>
      </c>
      <c r="F1410" t="s">
        <v>2380</v>
      </c>
      <c r="G1410" t="s">
        <v>2381</v>
      </c>
      <c r="H1410" t="s">
        <v>2380</v>
      </c>
    </row>
    <row r="1411" spans="1:8" x14ac:dyDescent="0.35">
      <c r="A1411" t="s">
        <v>961</v>
      </c>
      <c r="B1411">
        <v>36.69</v>
      </c>
      <c r="C1411">
        <v>6.15</v>
      </c>
      <c r="D1411" t="s">
        <v>2380</v>
      </c>
      <c r="E1411" t="s">
        <v>2380</v>
      </c>
      <c r="F1411" t="s">
        <v>2380</v>
      </c>
      <c r="G1411" t="s">
        <v>2381</v>
      </c>
      <c r="H1411" t="s">
        <v>2380</v>
      </c>
    </row>
    <row r="1412" spans="1:8" x14ac:dyDescent="0.35">
      <c r="A1412" t="s">
        <v>960</v>
      </c>
      <c r="B1412">
        <v>28.51</v>
      </c>
      <c r="C1412">
        <v>5.65</v>
      </c>
      <c r="D1412" t="s">
        <v>2382</v>
      </c>
      <c r="E1412" t="s">
        <v>2380</v>
      </c>
      <c r="F1412" t="s">
        <v>2380</v>
      </c>
      <c r="G1412">
        <v>1</v>
      </c>
      <c r="H1412" t="s">
        <v>2380</v>
      </c>
    </row>
    <row r="1413" spans="1:8" x14ac:dyDescent="0.35">
      <c r="A1413" t="s">
        <v>959</v>
      </c>
      <c r="B1413">
        <v>30.21</v>
      </c>
      <c r="C1413">
        <v>5.5</v>
      </c>
      <c r="D1413" t="s">
        <v>2380</v>
      </c>
      <c r="E1413" t="s">
        <v>2380</v>
      </c>
      <c r="F1413" t="s">
        <v>2380</v>
      </c>
      <c r="G1413">
        <v>1</v>
      </c>
      <c r="H1413" t="s">
        <v>2380</v>
      </c>
    </row>
    <row r="1414" spans="1:8" x14ac:dyDescent="0.35">
      <c r="A1414" t="s">
        <v>958</v>
      </c>
      <c r="B1414">
        <v>24.33</v>
      </c>
      <c r="C1414">
        <v>8</v>
      </c>
      <c r="D1414" t="s">
        <v>2380</v>
      </c>
      <c r="E1414" t="s">
        <v>2380</v>
      </c>
      <c r="F1414" t="s">
        <v>2380</v>
      </c>
      <c r="G1414" t="s">
        <v>2381</v>
      </c>
      <c r="H1414" t="s">
        <v>2380</v>
      </c>
    </row>
    <row r="1415" spans="1:8" x14ac:dyDescent="0.35">
      <c r="A1415" t="s">
        <v>957</v>
      </c>
      <c r="B1415">
        <v>19.855</v>
      </c>
      <c r="C1415">
        <v>5.71</v>
      </c>
      <c r="D1415" t="s">
        <v>2382</v>
      </c>
      <c r="E1415" t="s">
        <v>2380</v>
      </c>
      <c r="F1415" t="s">
        <v>2380</v>
      </c>
      <c r="G1415" t="s">
        <v>2381</v>
      </c>
      <c r="H1415" t="s">
        <v>2380</v>
      </c>
    </row>
    <row r="1416" spans="1:8" x14ac:dyDescent="0.35">
      <c r="A1416" t="s">
        <v>956</v>
      </c>
      <c r="B1416">
        <v>25.364999999999998</v>
      </c>
      <c r="C1416">
        <v>11.71</v>
      </c>
      <c r="D1416" t="s">
        <v>2380</v>
      </c>
      <c r="E1416" t="s">
        <v>2380</v>
      </c>
      <c r="F1416" t="s">
        <v>2380</v>
      </c>
      <c r="G1416" t="s">
        <v>2381</v>
      </c>
      <c r="H1416" t="s">
        <v>2380</v>
      </c>
    </row>
    <row r="1417" spans="1:8" x14ac:dyDescent="0.35">
      <c r="A1417" t="s">
        <v>955</v>
      </c>
      <c r="B1417">
        <v>29.6</v>
      </c>
      <c r="C1417">
        <v>6.17</v>
      </c>
      <c r="D1417" t="s">
        <v>2382</v>
      </c>
      <c r="E1417" t="s">
        <v>2380</v>
      </c>
      <c r="F1417" t="s">
        <v>2383</v>
      </c>
      <c r="G1417">
        <v>1</v>
      </c>
      <c r="H1417" t="s">
        <v>2380</v>
      </c>
    </row>
    <row r="1418" spans="1:8" x14ac:dyDescent="0.35">
      <c r="A1418" t="s">
        <v>954</v>
      </c>
      <c r="B1418">
        <v>39.43</v>
      </c>
      <c r="C1418">
        <v>6.1</v>
      </c>
      <c r="D1418" t="s">
        <v>2382</v>
      </c>
      <c r="E1418" t="s">
        <v>2380</v>
      </c>
      <c r="F1418" t="s">
        <v>2383</v>
      </c>
      <c r="G1418">
        <v>1</v>
      </c>
      <c r="H1418" t="s">
        <v>2380</v>
      </c>
    </row>
    <row r="1419" spans="1:8" x14ac:dyDescent="0.35">
      <c r="A1419" t="s">
        <v>953</v>
      </c>
      <c r="B1419">
        <v>27.34</v>
      </c>
      <c r="C1419">
        <v>5.19</v>
      </c>
      <c r="D1419" t="s">
        <v>2382</v>
      </c>
      <c r="E1419" t="s">
        <v>2380</v>
      </c>
      <c r="F1419" t="s">
        <v>2380</v>
      </c>
      <c r="G1419">
        <v>1</v>
      </c>
      <c r="H1419" t="s">
        <v>2380</v>
      </c>
    </row>
    <row r="1420" spans="1:8" x14ac:dyDescent="0.35">
      <c r="A1420" t="s">
        <v>952</v>
      </c>
      <c r="B1420">
        <v>39.01</v>
      </c>
      <c r="C1420">
        <v>5.37</v>
      </c>
      <c r="D1420" t="s">
        <v>2382</v>
      </c>
      <c r="E1420" t="s">
        <v>2380</v>
      </c>
      <c r="F1420" t="s">
        <v>2380</v>
      </c>
      <c r="G1420" t="s">
        <v>2381</v>
      </c>
      <c r="H1420" t="s">
        <v>2380</v>
      </c>
    </row>
    <row r="1421" spans="1:8" x14ac:dyDescent="0.35">
      <c r="A1421" t="s">
        <v>951</v>
      </c>
      <c r="B1421">
        <v>18.989999999999998</v>
      </c>
      <c r="C1421">
        <v>10.82</v>
      </c>
      <c r="D1421" t="s">
        <v>2382</v>
      </c>
      <c r="E1421" t="s">
        <v>2380</v>
      </c>
      <c r="F1421" t="s">
        <v>2380</v>
      </c>
      <c r="G1421" t="s">
        <v>2381</v>
      </c>
      <c r="H1421" t="s">
        <v>2380</v>
      </c>
    </row>
    <row r="1422" spans="1:8" x14ac:dyDescent="0.35">
      <c r="A1422" t="s">
        <v>950</v>
      </c>
      <c r="B1422">
        <v>42.3</v>
      </c>
      <c r="C1422">
        <v>6.06</v>
      </c>
      <c r="D1422" t="s">
        <v>2382</v>
      </c>
      <c r="E1422" t="s">
        <v>2380</v>
      </c>
      <c r="F1422" t="s">
        <v>2380</v>
      </c>
      <c r="G1422" t="s">
        <v>2381</v>
      </c>
      <c r="H1422" t="s">
        <v>2380</v>
      </c>
    </row>
    <row r="1423" spans="1:8" x14ac:dyDescent="0.35">
      <c r="A1423" t="s">
        <v>949</v>
      </c>
      <c r="B1423">
        <v>39.805</v>
      </c>
      <c r="C1423">
        <v>5.91</v>
      </c>
      <c r="D1423" t="s">
        <v>2380</v>
      </c>
      <c r="E1423" t="s">
        <v>2380</v>
      </c>
      <c r="F1423" t="s">
        <v>2380</v>
      </c>
      <c r="G1423" t="s">
        <v>2381</v>
      </c>
      <c r="H1423" t="s">
        <v>2380</v>
      </c>
    </row>
    <row r="1424" spans="1:8" x14ac:dyDescent="0.35">
      <c r="A1424" t="s">
        <v>948</v>
      </c>
      <c r="B1424">
        <v>33.700000000000003</v>
      </c>
      <c r="C1424">
        <v>5.87</v>
      </c>
      <c r="D1424" t="s">
        <v>2380</v>
      </c>
      <c r="E1424" t="s">
        <v>2380</v>
      </c>
      <c r="F1424" t="s">
        <v>2380</v>
      </c>
      <c r="G1424" t="s">
        <v>2381</v>
      </c>
      <c r="H1424" t="s">
        <v>2380</v>
      </c>
    </row>
    <row r="1425" spans="1:8" x14ac:dyDescent="0.35">
      <c r="A1425" t="s">
        <v>947</v>
      </c>
      <c r="B1425">
        <v>36.195</v>
      </c>
      <c r="C1425">
        <v>6.22</v>
      </c>
      <c r="D1425" t="s">
        <v>2380</v>
      </c>
      <c r="E1425" t="s">
        <v>2380</v>
      </c>
      <c r="F1425" t="s">
        <v>2380</v>
      </c>
      <c r="G1425" t="s">
        <v>2381</v>
      </c>
      <c r="H1425" t="s">
        <v>2380</v>
      </c>
    </row>
    <row r="1426" spans="1:8" x14ac:dyDescent="0.35">
      <c r="A1426" t="s">
        <v>946</v>
      </c>
      <c r="B1426">
        <v>32.6</v>
      </c>
      <c r="C1426">
        <v>5.73</v>
      </c>
      <c r="D1426" t="s">
        <v>2380</v>
      </c>
      <c r="E1426" t="s">
        <v>2380</v>
      </c>
      <c r="F1426" t="s">
        <v>2383</v>
      </c>
      <c r="G1426">
        <v>1</v>
      </c>
      <c r="H1426" t="s">
        <v>2380</v>
      </c>
    </row>
    <row r="1427" spans="1:8" x14ac:dyDescent="0.35">
      <c r="A1427" t="s">
        <v>945</v>
      </c>
      <c r="B1427">
        <v>30.2</v>
      </c>
      <c r="C1427">
        <v>5.7</v>
      </c>
      <c r="D1427" t="s">
        <v>2380</v>
      </c>
      <c r="E1427" t="s">
        <v>2380</v>
      </c>
      <c r="F1427" t="s">
        <v>2380</v>
      </c>
      <c r="G1427" t="s">
        <v>2381</v>
      </c>
      <c r="H1427" t="s">
        <v>2380</v>
      </c>
    </row>
    <row r="1428" spans="1:8" x14ac:dyDescent="0.35">
      <c r="A1428" t="s">
        <v>944</v>
      </c>
      <c r="B1428">
        <v>27.645</v>
      </c>
      <c r="C1428">
        <v>9.91</v>
      </c>
      <c r="D1428" t="s">
        <v>2380</v>
      </c>
      <c r="E1428" t="s">
        <v>2380</v>
      </c>
      <c r="F1428" t="s">
        <v>2380</v>
      </c>
      <c r="G1428" t="s">
        <v>2381</v>
      </c>
      <c r="H1428" t="s">
        <v>2380</v>
      </c>
    </row>
    <row r="1429" spans="1:8" x14ac:dyDescent="0.35">
      <c r="A1429" t="s">
        <v>943</v>
      </c>
      <c r="B1429">
        <v>26.41</v>
      </c>
      <c r="C1429">
        <v>11.4</v>
      </c>
      <c r="D1429" t="s">
        <v>2380</v>
      </c>
      <c r="E1429" t="s">
        <v>2380</v>
      </c>
      <c r="F1429" t="s">
        <v>2380</v>
      </c>
      <c r="G1429" t="s">
        <v>2381</v>
      </c>
      <c r="H1429" t="s">
        <v>2380</v>
      </c>
    </row>
    <row r="1430" spans="1:8" x14ac:dyDescent="0.35">
      <c r="A1430" t="s">
        <v>942</v>
      </c>
      <c r="B1430">
        <v>34.1</v>
      </c>
      <c r="C1430">
        <v>6.29</v>
      </c>
      <c r="D1430" t="s">
        <v>2382</v>
      </c>
      <c r="E1430" t="s">
        <v>2380</v>
      </c>
      <c r="F1430" t="s">
        <v>2383</v>
      </c>
      <c r="G1430">
        <v>1</v>
      </c>
      <c r="H1430" t="s">
        <v>2380</v>
      </c>
    </row>
    <row r="1431" spans="1:8" x14ac:dyDescent="0.35">
      <c r="A1431" t="s">
        <v>941</v>
      </c>
      <c r="B1431">
        <v>17.3</v>
      </c>
      <c r="C1431">
        <v>9.2799999999999994</v>
      </c>
      <c r="D1431" t="s">
        <v>2380</v>
      </c>
      <c r="E1431" t="s">
        <v>2380</v>
      </c>
      <c r="F1431" t="s">
        <v>2380</v>
      </c>
      <c r="G1431" t="s">
        <v>2381</v>
      </c>
      <c r="H1431" t="s">
        <v>2380</v>
      </c>
    </row>
    <row r="1432" spans="1:8" x14ac:dyDescent="0.35">
      <c r="A1432" t="s">
        <v>940</v>
      </c>
      <c r="B1432">
        <v>35.020000000000003</v>
      </c>
      <c r="C1432">
        <v>4.78</v>
      </c>
      <c r="D1432" t="s">
        <v>2380</v>
      </c>
      <c r="E1432" t="s">
        <v>2380</v>
      </c>
      <c r="F1432" t="s">
        <v>2383</v>
      </c>
      <c r="G1432">
        <v>1</v>
      </c>
      <c r="H1432" t="s">
        <v>2380</v>
      </c>
    </row>
    <row r="1433" spans="1:8" x14ac:dyDescent="0.35">
      <c r="A1433" t="s">
        <v>939</v>
      </c>
      <c r="B1433">
        <v>37.1</v>
      </c>
      <c r="C1433">
        <v>8.8699999999999992</v>
      </c>
      <c r="D1433" t="s">
        <v>2382</v>
      </c>
      <c r="E1433" t="s">
        <v>2380</v>
      </c>
      <c r="F1433" t="s">
        <v>2380</v>
      </c>
      <c r="G1433" t="s">
        <v>2381</v>
      </c>
      <c r="H1433" t="s">
        <v>2380</v>
      </c>
    </row>
    <row r="1434" spans="1:8" x14ac:dyDescent="0.35">
      <c r="A1434" t="s">
        <v>938</v>
      </c>
      <c r="B1434">
        <v>16.79</v>
      </c>
      <c r="C1434">
        <v>11.4</v>
      </c>
      <c r="D1434" t="s">
        <v>2380</v>
      </c>
      <c r="E1434" t="s">
        <v>2380</v>
      </c>
      <c r="F1434" t="s">
        <v>2380</v>
      </c>
      <c r="G1434" t="s">
        <v>2381</v>
      </c>
      <c r="H1434" t="s">
        <v>2380</v>
      </c>
    </row>
    <row r="1435" spans="1:8" x14ac:dyDescent="0.35">
      <c r="A1435" t="s">
        <v>937</v>
      </c>
      <c r="B1435">
        <v>31.635000000000002</v>
      </c>
      <c r="C1435">
        <v>9.1300000000000008</v>
      </c>
      <c r="D1435" t="s">
        <v>2382</v>
      </c>
      <c r="E1435" t="s">
        <v>2380</v>
      </c>
      <c r="F1435" t="s">
        <v>2380</v>
      </c>
      <c r="G1435" t="s">
        <v>2381</v>
      </c>
      <c r="H1435" t="s">
        <v>2380</v>
      </c>
    </row>
    <row r="1436" spans="1:8" x14ac:dyDescent="0.35">
      <c r="A1436" t="s">
        <v>936</v>
      </c>
      <c r="B1436">
        <v>24.19</v>
      </c>
      <c r="C1436">
        <v>6.22</v>
      </c>
      <c r="D1436" t="s">
        <v>2382</v>
      </c>
      <c r="E1436" t="s">
        <v>2380</v>
      </c>
      <c r="F1436" t="s">
        <v>2383</v>
      </c>
      <c r="G1436">
        <v>1</v>
      </c>
      <c r="H1436" t="s">
        <v>2380</v>
      </c>
    </row>
    <row r="1437" spans="1:8" x14ac:dyDescent="0.35">
      <c r="A1437" t="s">
        <v>935</v>
      </c>
      <c r="B1437">
        <v>35.29</v>
      </c>
      <c r="C1437">
        <v>5.9</v>
      </c>
      <c r="D1437" t="s">
        <v>2380</v>
      </c>
      <c r="E1437" t="s">
        <v>2380</v>
      </c>
      <c r="F1437" t="s">
        <v>2383</v>
      </c>
      <c r="G1437">
        <v>1</v>
      </c>
      <c r="H1437" t="s">
        <v>2380</v>
      </c>
    </row>
    <row r="1438" spans="1:8" x14ac:dyDescent="0.35">
      <c r="A1438" t="s">
        <v>934</v>
      </c>
      <c r="B1438">
        <v>35.299999999999997</v>
      </c>
      <c r="C1438">
        <v>4.45</v>
      </c>
      <c r="D1438" t="s">
        <v>2380</v>
      </c>
      <c r="E1438" t="s">
        <v>2380</v>
      </c>
      <c r="F1438" t="s">
        <v>2380</v>
      </c>
      <c r="G1438" t="s">
        <v>2381</v>
      </c>
      <c r="H1438" t="s">
        <v>2380</v>
      </c>
    </row>
    <row r="1439" spans="1:8" x14ac:dyDescent="0.35">
      <c r="A1439" t="s">
        <v>933</v>
      </c>
      <c r="B1439">
        <v>35.64</v>
      </c>
      <c r="C1439">
        <v>6.17</v>
      </c>
      <c r="D1439" t="s">
        <v>2380</v>
      </c>
      <c r="E1439" t="s">
        <v>2380</v>
      </c>
      <c r="F1439" t="s">
        <v>2383</v>
      </c>
      <c r="G1439">
        <v>1</v>
      </c>
      <c r="H1439" t="s">
        <v>2380</v>
      </c>
    </row>
    <row r="1440" spans="1:8" x14ac:dyDescent="0.35">
      <c r="A1440" t="s">
        <v>932</v>
      </c>
      <c r="B1440">
        <v>33.1</v>
      </c>
      <c r="C1440">
        <v>4.93</v>
      </c>
      <c r="D1440" t="s">
        <v>2380</v>
      </c>
      <c r="E1440" t="s">
        <v>2380</v>
      </c>
      <c r="F1440" t="s">
        <v>2380</v>
      </c>
      <c r="G1440" t="s">
        <v>2381</v>
      </c>
      <c r="H1440" t="s">
        <v>2380</v>
      </c>
    </row>
    <row r="1441" spans="1:8" x14ac:dyDescent="0.35">
      <c r="A1441" t="s">
        <v>931</v>
      </c>
      <c r="B1441">
        <v>26.41</v>
      </c>
      <c r="C1441">
        <v>7.32</v>
      </c>
      <c r="D1441" t="s">
        <v>2382</v>
      </c>
      <c r="E1441" t="s">
        <v>2380</v>
      </c>
      <c r="F1441" t="s">
        <v>2380</v>
      </c>
      <c r="G1441">
        <v>1</v>
      </c>
      <c r="H1441" t="s">
        <v>2380</v>
      </c>
    </row>
    <row r="1442" spans="1:8" x14ac:dyDescent="0.35">
      <c r="A1442" t="s">
        <v>930</v>
      </c>
      <c r="B1442">
        <v>29.9</v>
      </c>
      <c r="C1442">
        <v>5.27</v>
      </c>
      <c r="D1442" t="s">
        <v>2380</v>
      </c>
      <c r="E1442" t="s">
        <v>2380</v>
      </c>
      <c r="F1442" t="s">
        <v>2383</v>
      </c>
      <c r="G1442">
        <v>1</v>
      </c>
      <c r="H1442" t="s">
        <v>2380</v>
      </c>
    </row>
    <row r="1443" spans="1:8" x14ac:dyDescent="0.35">
      <c r="A1443" t="s">
        <v>929</v>
      </c>
      <c r="B1443">
        <v>25.24</v>
      </c>
      <c r="C1443">
        <v>5.82</v>
      </c>
      <c r="D1443" t="s">
        <v>2380</v>
      </c>
      <c r="E1443" t="s">
        <v>2380</v>
      </c>
      <c r="F1443" t="s">
        <v>2380</v>
      </c>
      <c r="G1443">
        <v>1</v>
      </c>
      <c r="H1443" t="s">
        <v>2380</v>
      </c>
    </row>
    <row r="1444" spans="1:8" x14ac:dyDescent="0.35">
      <c r="A1444" t="s">
        <v>928</v>
      </c>
      <c r="B1444">
        <v>25.08</v>
      </c>
      <c r="C1444">
        <v>5.8</v>
      </c>
      <c r="D1444" t="s">
        <v>2380</v>
      </c>
      <c r="E1444" t="s">
        <v>2380</v>
      </c>
      <c r="F1444" t="s">
        <v>2383</v>
      </c>
      <c r="G1444">
        <v>1</v>
      </c>
      <c r="H1444" t="s">
        <v>2380</v>
      </c>
    </row>
    <row r="1445" spans="1:8" x14ac:dyDescent="0.35">
      <c r="A1445" t="s">
        <v>927</v>
      </c>
      <c r="B1445">
        <v>29.164999999999999</v>
      </c>
      <c r="C1445">
        <v>4.87</v>
      </c>
      <c r="D1445" t="s">
        <v>2380</v>
      </c>
      <c r="E1445" t="s">
        <v>2382</v>
      </c>
      <c r="F1445" t="s">
        <v>2380</v>
      </c>
      <c r="G1445">
        <v>1</v>
      </c>
      <c r="H1445" t="s">
        <v>2380</v>
      </c>
    </row>
    <row r="1446" spans="1:8" x14ac:dyDescent="0.35">
      <c r="A1446" t="s">
        <v>926</v>
      </c>
      <c r="B1446">
        <v>15.05</v>
      </c>
      <c r="C1446">
        <v>8.1199999999999992</v>
      </c>
      <c r="D1446" t="s">
        <v>2380</v>
      </c>
      <c r="E1446" t="s">
        <v>2380</v>
      </c>
      <c r="F1446" t="s">
        <v>2380</v>
      </c>
      <c r="G1446" t="s">
        <v>2381</v>
      </c>
      <c r="H1446" t="s">
        <v>2380</v>
      </c>
    </row>
    <row r="1447" spans="1:8" x14ac:dyDescent="0.35">
      <c r="A1447" t="s">
        <v>925</v>
      </c>
      <c r="B1447">
        <v>19.95</v>
      </c>
      <c r="C1447">
        <v>4.3600000000000003</v>
      </c>
      <c r="D1447" t="s">
        <v>2380</v>
      </c>
      <c r="E1447" t="s">
        <v>2380</v>
      </c>
      <c r="F1447" t="s">
        <v>2380</v>
      </c>
      <c r="G1447">
        <v>2</v>
      </c>
      <c r="H1447" t="s">
        <v>2380</v>
      </c>
    </row>
    <row r="1448" spans="1:8" x14ac:dyDescent="0.35">
      <c r="A1448" t="s">
        <v>924</v>
      </c>
      <c r="B1448">
        <v>16.66</v>
      </c>
      <c r="C1448">
        <v>9.16</v>
      </c>
      <c r="D1448" t="s">
        <v>2380</v>
      </c>
      <c r="E1448" t="s">
        <v>2380</v>
      </c>
      <c r="F1448" t="s">
        <v>2380</v>
      </c>
      <c r="G1448" t="s">
        <v>2381</v>
      </c>
      <c r="H1448" t="s">
        <v>2380</v>
      </c>
    </row>
    <row r="1449" spans="1:8" x14ac:dyDescent="0.35">
      <c r="A1449" t="s">
        <v>923</v>
      </c>
      <c r="B1449">
        <v>16.62</v>
      </c>
      <c r="C1449">
        <v>9.14</v>
      </c>
      <c r="D1449" t="s">
        <v>2380</v>
      </c>
      <c r="E1449" t="s">
        <v>2380</v>
      </c>
      <c r="F1449" t="s">
        <v>2380</v>
      </c>
      <c r="G1449" t="s">
        <v>2381</v>
      </c>
      <c r="H1449" t="s">
        <v>2380</v>
      </c>
    </row>
    <row r="1450" spans="1:8" x14ac:dyDescent="0.35">
      <c r="A1450" t="s">
        <v>922</v>
      </c>
      <c r="B1450">
        <v>15.36</v>
      </c>
      <c r="C1450">
        <v>5.49</v>
      </c>
      <c r="D1450" t="s">
        <v>2382</v>
      </c>
      <c r="E1450" t="s">
        <v>2380</v>
      </c>
      <c r="F1450" t="s">
        <v>2380</v>
      </c>
      <c r="G1450">
        <v>2</v>
      </c>
      <c r="H1450" t="s">
        <v>2380</v>
      </c>
    </row>
    <row r="1451" spans="1:8" x14ac:dyDescent="0.35">
      <c r="A1451" t="s">
        <v>921</v>
      </c>
      <c r="B1451">
        <v>27.74</v>
      </c>
      <c r="C1451">
        <v>5.96</v>
      </c>
      <c r="D1451" t="s">
        <v>2382</v>
      </c>
      <c r="E1451" t="s">
        <v>2380</v>
      </c>
      <c r="F1451" t="s">
        <v>2380</v>
      </c>
      <c r="G1451" t="s">
        <v>2381</v>
      </c>
      <c r="H1451" t="s">
        <v>2380</v>
      </c>
    </row>
    <row r="1452" spans="1:8" x14ac:dyDescent="0.35">
      <c r="A1452" t="s">
        <v>920</v>
      </c>
      <c r="B1452">
        <v>22.44</v>
      </c>
      <c r="C1452">
        <v>4.62</v>
      </c>
      <c r="D1452" t="s">
        <v>2382</v>
      </c>
      <c r="E1452" t="s">
        <v>2380</v>
      </c>
      <c r="F1452" t="s">
        <v>2380</v>
      </c>
      <c r="G1452" t="s">
        <v>2381</v>
      </c>
      <c r="H1452" t="s">
        <v>2380</v>
      </c>
    </row>
    <row r="1453" spans="1:8" x14ac:dyDescent="0.35">
      <c r="A1453" t="s">
        <v>919</v>
      </c>
      <c r="B1453">
        <v>37.049999999999997</v>
      </c>
      <c r="C1453">
        <v>9.9600000000000009</v>
      </c>
      <c r="D1453" t="s">
        <v>2382</v>
      </c>
      <c r="E1453" t="s">
        <v>2380</v>
      </c>
      <c r="F1453" t="s">
        <v>2380</v>
      </c>
      <c r="G1453" t="s">
        <v>2381</v>
      </c>
      <c r="H1453" t="s">
        <v>2380</v>
      </c>
    </row>
    <row r="1454" spans="1:8" x14ac:dyDescent="0.35">
      <c r="A1454" t="s">
        <v>918</v>
      </c>
      <c r="B1454">
        <v>22.95</v>
      </c>
      <c r="C1454">
        <v>10.53</v>
      </c>
      <c r="D1454" t="s">
        <v>2380</v>
      </c>
      <c r="E1454" t="s">
        <v>2380</v>
      </c>
      <c r="F1454" t="s">
        <v>2380</v>
      </c>
      <c r="G1454">
        <v>2</v>
      </c>
      <c r="H1454" t="s">
        <v>2380</v>
      </c>
    </row>
    <row r="1455" spans="1:8" x14ac:dyDescent="0.35">
      <c r="A1455" t="s">
        <v>917</v>
      </c>
      <c r="B1455">
        <v>34.200000000000003</v>
      </c>
      <c r="C1455">
        <v>6.69</v>
      </c>
      <c r="D1455" t="s">
        <v>2382</v>
      </c>
      <c r="E1455" t="s">
        <v>2380</v>
      </c>
      <c r="F1455" t="s">
        <v>2380</v>
      </c>
      <c r="G1455" t="s">
        <v>2381</v>
      </c>
      <c r="H1455" t="s">
        <v>2380</v>
      </c>
    </row>
    <row r="1456" spans="1:8" x14ac:dyDescent="0.35">
      <c r="A1456" t="s">
        <v>916</v>
      </c>
      <c r="B1456">
        <v>30.59</v>
      </c>
      <c r="C1456">
        <v>9.5500000000000007</v>
      </c>
      <c r="D1456" t="s">
        <v>2382</v>
      </c>
      <c r="E1456" t="s">
        <v>2380</v>
      </c>
      <c r="F1456" t="s">
        <v>2380</v>
      </c>
      <c r="G1456" t="s">
        <v>2381</v>
      </c>
      <c r="H1456" t="s">
        <v>2380</v>
      </c>
    </row>
    <row r="1457" spans="1:8" x14ac:dyDescent="0.35">
      <c r="A1457" t="s">
        <v>915</v>
      </c>
      <c r="B1457">
        <v>25.51</v>
      </c>
      <c r="C1457">
        <v>6.05</v>
      </c>
      <c r="D1457" t="s">
        <v>2380</v>
      </c>
      <c r="E1457" t="s">
        <v>2380</v>
      </c>
      <c r="F1457" t="s">
        <v>2380</v>
      </c>
      <c r="G1457" t="s">
        <v>2381</v>
      </c>
      <c r="H1457" t="s">
        <v>2380</v>
      </c>
    </row>
    <row r="1458" spans="1:8" x14ac:dyDescent="0.35">
      <c r="A1458" t="s">
        <v>914</v>
      </c>
      <c r="B1458">
        <v>29.04</v>
      </c>
      <c r="C1458">
        <v>10.56</v>
      </c>
      <c r="D1458" t="s">
        <v>2382</v>
      </c>
      <c r="E1458" t="s">
        <v>2380</v>
      </c>
      <c r="F1458" t="s">
        <v>2380</v>
      </c>
      <c r="G1458">
        <v>1</v>
      </c>
      <c r="H1458" t="s">
        <v>2380</v>
      </c>
    </row>
    <row r="1459" spans="1:8" x14ac:dyDescent="0.35">
      <c r="A1459" t="s">
        <v>913</v>
      </c>
      <c r="B1459">
        <v>22.135000000000002</v>
      </c>
      <c r="C1459">
        <v>10.81</v>
      </c>
      <c r="D1459" t="s">
        <v>2382</v>
      </c>
      <c r="E1459" t="s">
        <v>2380</v>
      </c>
      <c r="F1459" t="s">
        <v>2380</v>
      </c>
      <c r="G1459">
        <v>1</v>
      </c>
      <c r="H1459" t="s">
        <v>2380</v>
      </c>
    </row>
    <row r="1460" spans="1:8" x14ac:dyDescent="0.35">
      <c r="A1460" t="s">
        <v>912</v>
      </c>
      <c r="B1460">
        <v>21.375</v>
      </c>
      <c r="C1460">
        <v>4.32</v>
      </c>
      <c r="D1460" t="s">
        <v>2380</v>
      </c>
      <c r="E1460" t="s">
        <v>2380</v>
      </c>
      <c r="F1460" t="s">
        <v>2380</v>
      </c>
      <c r="G1460" t="s">
        <v>2381</v>
      </c>
      <c r="H1460" t="s">
        <v>2380</v>
      </c>
    </row>
    <row r="1461" spans="1:8" x14ac:dyDescent="0.35">
      <c r="A1461" t="s">
        <v>911</v>
      </c>
      <c r="B1461">
        <v>29.19</v>
      </c>
      <c r="C1461">
        <v>4.37</v>
      </c>
      <c r="D1461" t="s">
        <v>2380</v>
      </c>
      <c r="E1461" t="s">
        <v>2380</v>
      </c>
      <c r="F1461" t="s">
        <v>2380</v>
      </c>
      <c r="G1461" t="s">
        <v>2381</v>
      </c>
      <c r="H1461" t="s">
        <v>2380</v>
      </c>
    </row>
    <row r="1462" spans="1:8" x14ac:dyDescent="0.35">
      <c r="A1462" t="s">
        <v>910</v>
      </c>
      <c r="B1462">
        <v>31.92</v>
      </c>
      <c r="C1462">
        <v>4.8099999999999996</v>
      </c>
      <c r="D1462" t="s">
        <v>2382</v>
      </c>
      <c r="E1462" t="s">
        <v>2380</v>
      </c>
      <c r="F1462" t="s">
        <v>2383</v>
      </c>
      <c r="G1462">
        <v>1</v>
      </c>
      <c r="H1462" t="s">
        <v>2380</v>
      </c>
    </row>
    <row r="1463" spans="1:8" x14ac:dyDescent="0.35">
      <c r="A1463" t="s">
        <v>909</v>
      </c>
      <c r="B1463">
        <v>26.315000000000001</v>
      </c>
      <c r="C1463">
        <v>4.5599999999999996</v>
      </c>
      <c r="D1463" t="s">
        <v>2382</v>
      </c>
      <c r="E1463" t="s">
        <v>2380</v>
      </c>
      <c r="F1463" t="s">
        <v>2383</v>
      </c>
      <c r="G1463">
        <v>1</v>
      </c>
      <c r="H1463" t="s">
        <v>2380</v>
      </c>
    </row>
    <row r="1464" spans="1:8" x14ac:dyDescent="0.35">
      <c r="A1464" t="s">
        <v>908</v>
      </c>
      <c r="B1464">
        <v>35.299999999999997</v>
      </c>
      <c r="C1464">
        <v>4.3899999999999997</v>
      </c>
      <c r="D1464" t="s">
        <v>2380</v>
      </c>
      <c r="E1464" t="s">
        <v>2380</v>
      </c>
      <c r="F1464" t="s">
        <v>2380</v>
      </c>
      <c r="G1464" t="s">
        <v>2381</v>
      </c>
      <c r="H1464" t="s">
        <v>2380</v>
      </c>
    </row>
    <row r="1465" spans="1:8" x14ac:dyDescent="0.35">
      <c r="A1465" t="s">
        <v>907</v>
      </c>
      <c r="B1465">
        <v>18.91</v>
      </c>
      <c r="C1465">
        <v>11.44</v>
      </c>
      <c r="D1465" t="s">
        <v>2380</v>
      </c>
      <c r="E1465" t="s">
        <v>2380</v>
      </c>
      <c r="F1465" t="s">
        <v>2380</v>
      </c>
      <c r="G1465" t="s">
        <v>2381</v>
      </c>
      <c r="H1465" t="s">
        <v>2380</v>
      </c>
    </row>
    <row r="1466" spans="1:8" x14ac:dyDescent="0.35">
      <c r="A1466" t="s">
        <v>906</v>
      </c>
      <c r="B1466">
        <v>22.41</v>
      </c>
      <c r="C1466">
        <v>11.37</v>
      </c>
      <c r="D1466" t="s">
        <v>2382</v>
      </c>
      <c r="E1466" t="s">
        <v>2380</v>
      </c>
      <c r="F1466" t="s">
        <v>2380</v>
      </c>
      <c r="G1466">
        <v>1</v>
      </c>
      <c r="H1466" t="s">
        <v>2380</v>
      </c>
    </row>
    <row r="1467" spans="1:8" x14ac:dyDescent="0.35">
      <c r="A1467" t="s">
        <v>905</v>
      </c>
      <c r="B1467">
        <v>22.704999999999998</v>
      </c>
      <c r="C1467">
        <v>6.14</v>
      </c>
      <c r="D1467" t="s">
        <v>2380</v>
      </c>
      <c r="E1467" t="s">
        <v>2380</v>
      </c>
      <c r="F1467" t="s">
        <v>2380</v>
      </c>
      <c r="G1467" t="s">
        <v>2381</v>
      </c>
      <c r="H1467" t="s">
        <v>2380</v>
      </c>
    </row>
    <row r="1468" spans="1:8" x14ac:dyDescent="0.35">
      <c r="A1468" t="s">
        <v>904</v>
      </c>
      <c r="B1468">
        <v>37.18</v>
      </c>
      <c r="C1468">
        <v>4.8899999999999997</v>
      </c>
      <c r="D1468" t="s">
        <v>2380</v>
      </c>
      <c r="E1468" t="s">
        <v>2380</v>
      </c>
      <c r="F1468" t="s">
        <v>2380</v>
      </c>
      <c r="G1468" t="s">
        <v>2381</v>
      </c>
      <c r="H1468" t="s">
        <v>2380</v>
      </c>
    </row>
    <row r="1469" spans="1:8" x14ac:dyDescent="0.35">
      <c r="A1469" t="s">
        <v>903</v>
      </c>
      <c r="B1469">
        <v>35.97</v>
      </c>
      <c r="C1469">
        <v>4.5999999999999996</v>
      </c>
      <c r="D1469" t="s">
        <v>2380</v>
      </c>
      <c r="E1469" t="s">
        <v>2380</v>
      </c>
      <c r="F1469" t="s">
        <v>2380</v>
      </c>
      <c r="G1469" t="s">
        <v>2381</v>
      </c>
      <c r="H1469" t="s">
        <v>2380</v>
      </c>
    </row>
    <row r="1470" spans="1:8" x14ac:dyDescent="0.35">
      <c r="A1470" t="s">
        <v>902</v>
      </c>
      <c r="B1470">
        <v>35.799999999999997</v>
      </c>
      <c r="C1470">
        <v>4.42</v>
      </c>
      <c r="D1470" t="s">
        <v>2380</v>
      </c>
      <c r="E1470" t="s">
        <v>2380</v>
      </c>
      <c r="F1470" t="s">
        <v>2380</v>
      </c>
      <c r="G1470" t="s">
        <v>2381</v>
      </c>
      <c r="H1470" t="s">
        <v>2380</v>
      </c>
    </row>
    <row r="1471" spans="1:8" x14ac:dyDescent="0.35">
      <c r="A1471" t="s">
        <v>901</v>
      </c>
      <c r="B1471">
        <v>28.31</v>
      </c>
      <c r="C1471">
        <v>7.48</v>
      </c>
      <c r="D1471" t="s">
        <v>2382</v>
      </c>
      <c r="E1471" t="s">
        <v>2380</v>
      </c>
      <c r="F1471" t="s">
        <v>2380</v>
      </c>
      <c r="G1471" t="s">
        <v>2381</v>
      </c>
      <c r="H1471" t="s">
        <v>2380</v>
      </c>
    </row>
    <row r="1472" spans="1:8" x14ac:dyDescent="0.35">
      <c r="A1472" t="s">
        <v>900</v>
      </c>
      <c r="B1472">
        <v>38.06</v>
      </c>
      <c r="C1472">
        <v>10.74</v>
      </c>
      <c r="D1472" t="s">
        <v>2380</v>
      </c>
      <c r="E1472" t="s">
        <v>2380</v>
      </c>
      <c r="F1472" t="s">
        <v>2380</v>
      </c>
      <c r="G1472" t="s">
        <v>2381</v>
      </c>
      <c r="H1472" t="s">
        <v>2380</v>
      </c>
    </row>
    <row r="1473" spans="1:8" x14ac:dyDescent="0.35">
      <c r="A1473" t="s">
        <v>899</v>
      </c>
      <c r="B1473">
        <v>28</v>
      </c>
      <c r="C1473">
        <v>5.19</v>
      </c>
      <c r="D1473" t="s">
        <v>2380</v>
      </c>
      <c r="E1473" t="s">
        <v>2380</v>
      </c>
      <c r="F1473" t="s">
        <v>2380</v>
      </c>
      <c r="G1473">
        <v>1</v>
      </c>
      <c r="H1473" t="s">
        <v>2380</v>
      </c>
    </row>
    <row r="1474" spans="1:8" x14ac:dyDescent="0.35">
      <c r="A1474" t="s">
        <v>898</v>
      </c>
      <c r="B1474">
        <v>34.32</v>
      </c>
      <c r="C1474">
        <v>9.17</v>
      </c>
      <c r="D1474" t="s">
        <v>2380</v>
      </c>
      <c r="E1474" t="s">
        <v>2380</v>
      </c>
      <c r="F1474" t="s">
        <v>2380</v>
      </c>
      <c r="G1474" t="s">
        <v>2381</v>
      </c>
      <c r="H1474" t="s">
        <v>2380</v>
      </c>
    </row>
    <row r="1475" spans="1:8" x14ac:dyDescent="0.35">
      <c r="A1475" t="s">
        <v>897</v>
      </c>
      <c r="B1475">
        <v>22.3</v>
      </c>
      <c r="C1475">
        <v>4.95</v>
      </c>
      <c r="D1475" t="s">
        <v>2382</v>
      </c>
      <c r="E1475" t="s">
        <v>2380</v>
      </c>
      <c r="F1475" t="s">
        <v>2380</v>
      </c>
      <c r="G1475" t="s">
        <v>2381</v>
      </c>
      <c r="H1475" t="s">
        <v>2380</v>
      </c>
    </row>
    <row r="1476" spans="1:8" x14ac:dyDescent="0.35">
      <c r="A1476" t="s">
        <v>896</v>
      </c>
      <c r="B1476">
        <v>27.835000000000001</v>
      </c>
      <c r="C1476">
        <v>6.03</v>
      </c>
      <c r="D1476" t="s">
        <v>2380</v>
      </c>
      <c r="E1476" t="s">
        <v>2380</v>
      </c>
      <c r="F1476" t="s">
        <v>2380</v>
      </c>
      <c r="G1476">
        <v>1</v>
      </c>
      <c r="H1476" t="s">
        <v>2380</v>
      </c>
    </row>
    <row r="1477" spans="1:8" x14ac:dyDescent="0.35">
      <c r="A1477" t="s">
        <v>895</v>
      </c>
      <c r="B1477">
        <v>39.229999999999997</v>
      </c>
      <c r="C1477">
        <v>5.36</v>
      </c>
      <c r="D1477" t="s">
        <v>2380</v>
      </c>
      <c r="E1477" t="s">
        <v>2380</v>
      </c>
      <c r="F1477" t="s">
        <v>2380</v>
      </c>
      <c r="G1477" t="s">
        <v>2381</v>
      </c>
      <c r="H1477" t="s">
        <v>2380</v>
      </c>
    </row>
    <row r="1478" spans="1:8" x14ac:dyDescent="0.35">
      <c r="A1478" t="s">
        <v>894</v>
      </c>
      <c r="B1478">
        <v>19.95</v>
      </c>
      <c r="C1478">
        <v>6.11</v>
      </c>
      <c r="D1478" t="s">
        <v>2380</v>
      </c>
      <c r="E1478" t="s">
        <v>2380</v>
      </c>
      <c r="F1478" t="s">
        <v>2380</v>
      </c>
      <c r="G1478">
        <v>1</v>
      </c>
      <c r="H1478" t="s">
        <v>2380</v>
      </c>
    </row>
    <row r="1479" spans="1:8" x14ac:dyDescent="0.35">
      <c r="A1479" t="s">
        <v>893</v>
      </c>
      <c r="B1479">
        <v>34.64</v>
      </c>
      <c r="C1479">
        <v>4.88</v>
      </c>
      <c r="D1479" t="s">
        <v>2380</v>
      </c>
      <c r="E1479" t="s">
        <v>2380</v>
      </c>
      <c r="F1479" t="s">
        <v>2383</v>
      </c>
      <c r="G1479">
        <v>1</v>
      </c>
      <c r="H1479" t="s">
        <v>2380</v>
      </c>
    </row>
    <row r="1480" spans="1:8" x14ac:dyDescent="0.35">
      <c r="A1480" t="s">
        <v>892</v>
      </c>
      <c r="B1480">
        <v>18.75</v>
      </c>
      <c r="C1480">
        <v>6.72</v>
      </c>
      <c r="D1480" t="s">
        <v>2380</v>
      </c>
      <c r="E1480" t="s">
        <v>2380</v>
      </c>
      <c r="F1480" t="s">
        <v>2380</v>
      </c>
      <c r="G1480" t="s">
        <v>2381</v>
      </c>
      <c r="H1480" t="s">
        <v>2380</v>
      </c>
    </row>
    <row r="1481" spans="1:8" x14ac:dyDescent="0.35">
      <c r="A1481" t="s">
        <v>891</v>
      </c>
      <c r="B1481">
        <v>26.48</v>
      </c>
      <c r="C1481">
        <v>4.2</v>
      </c>
      <c r="D1481" t="s">
        <v>2380</v>
      </c>
      <c r="E1481" t="s">
        <v>2380</v>
      </c>
      <c r="F1481" t="s">
        <v>2380</v>
      </c>
      <c r="G1481">
        <v>1</v>
      </c>
      <c r="H1481" t="s">
        <v>2380</v>
      </c>
    </row>
    <row r="1482" spans="1:8" x14ac:dyDescent="0.35">
      <c r="A1482" t="s">
        <v>890</v>
      </c>
      <c r="B1482">
        <v>34.83</v>
      </c>
      <c r="C1482">
        <v>5.79</v>
      </c>
      <c r="D1482" t="s">
        <v>2380</v>
      </c>
      <c r="E1482" t="s">
        <v>2380</v>
      </c>
      <c r="F1482" t="s">
        <v>2380</v>
      </c>
      <c r="G1482">
        <v>1</v>
      </c>
      <c r="H1482" t="s">
        <v>2380</v>
      </c>
    </row>
    <row r="1483" spans="1:8" x14ac:dyDescent="0.35">
      <c r="A1483" t="s">
        <v>889</v>
      </c>
      <c r="B1483">
        <v>25.46</v>
      </c>
      <c r="C1483">
        <v>4.29</v>
      </c>
      <c r="D1483" t="s">
        <v>2380</v>
      </c>
      <c r="E1483" t="s">
        <v>2380</v>
      </c>
      <c r="F1483" t="s">
        <v>2380</v>
      </c>
      <c r="G1483" t="s">
        <v>2381</v>
      </c>
      <c r="H1483" t="s">
        <v>2380</v>
      </c>
    </row>
    <row r="1484" spans="1:8" x14ac:dyDescent="0.35">
      <c r="A1484" t="s">
        <v>888</v>
      </c>
      <c r="B1484">
        <v>23.31</v>
      </c>
      <c r="C1484">
        <v>8.27</v>
      </c>
      <c r="D1484" t="s">
        <v>2380</v>
      </c>
      <c r="E1484" t="s">
        <v>2380</v>
      </c>
      <c r="F1484" t="s">
        <v>2380</v>
      </c>
      <c r="G1484" t="s">
        <v>2381</v>
      </c>
      <c r="H1484" t="s">
        <v>2380</v>
      </c>
    </row>
    <row r="1485" spans="1:8" x14ac:dyDescent="0.35">
      <c r="A1485" t="s">
        <v>887</v>
      </c>
      <c r="B1485">
        <v>29</v>
      </c>
      <c r="C1485">
        <v>4.5599999999999996</v>
      </c>
      <c r="D1485" t="s">
        <v>2380</v>
      </c>
      <c r="E1485" t="s">
        <v>2380</v>
      </c>
      <c r="F1485" t="s">
        <v>2380</v>
      </c>
      <c r="G1485" t="s">
        <v>2381</v>
      </c>
      <c r="H1485" t="s">
        <v>2380</v>
      </c>
    </row>
    <row r="1486" spans="1:8" x14ac:dyDescent="0.35">
      <c r="A1486" t="s">
        <v>886</v>
      </c>
      <c r="B1486">
        <v>32.869999999999997</v>
      </c>
      <c r="C1486">
        <v>5.33</v>
      </c>
      <c r="D1486" t="s">
        <v>2380</v>
      </c>
      <c r="E1486" t="s">
        <v>2380</v>
      </c>
      <c r="F1486" t="s">
        <v>2380</v>
      </c>
      <c r="G1486" t="s">
        <v>2381</v>
      </c>
      <c r="H1486" t="s">
        <v>2380</v>
      </c>
    </row>
    <row r="1487" spans="1:8" x14ac:dyDescent="0.35">
      <c r="A1487" t="s">
        <v>885</v>
      </c>
      <c r="B1487">
        <v>26.18</v>
      </c>
      <c r="C1487">
        <v>5.63</v>
      </c>
      <c r="D1487" t="s">
        <v>2380</v>
      </c>
      <c r="E1487" t="s">
        <v>2380</v>
      </c>
      <c r="F1487" t="s">
        <v>2380</v>
      </c>
      <c r="G1487" t="s">
        <v>2381</v>
      </c>
      <c r="H1487" t="s">
        <v>2380</v>
      </c>
    </row>
    <row r="1488" spans="1:8" x14ac:dyDescent="0.35">
      <c r="A1488" t="s">
        <v>884</v>
      </c>
      <c r="B1488">
        <v>25.3</v>
      </c>
      <c r="C1488">
        <v>5.12</v>
      </c>
      <c r="D1488" t="s">
        <v>2380</v>
      </c>
      <c r="E1488" t="s">
        <v>2380</v>
      </c>
      <c r="F1488" t="s">
        <v>2380</v>
      </c>
      <c r="G1488" t="s">
        <v>2381</v>
      </c>
      <c r="H1488" t="s">
        <v>2380</v>
      </c>
    </row>
    <row r="1489" spans="1:8" x14ac:dyDescent="0.35">
      <c r="A1489" t="s">
        <v>883</v>
      </c>
      <c r="B1489">
        <v>36.94</v>
      </c>
      <c r="C1489">
        <v>5.15</v>
      </c>
      <c r="D1489" t="s">
        <v>2382</v>
      </c>
      <c r="E1489" t="s">
        <v>2380</v>
      </c>
      <c r="F1489" t="s">
        <v>2380</v>
      </c>
      <c r="G1489">
        <v>1</v>
      </c>
      <c r="H1489" t="s">
        <v>2380</v>
      </c>
    </row>
    <row r="1490" spans="1:8" x14ac:dyDescent="0.35">
      <c r="A1490" t="s">
        <v>882</v>
      </c>
      <c r="B1490">
        <v>22.86</v>
      </c>
      <c r="C1490">
        <v>7.5</v>
      </c>
      <c r="D1490" t="s">
        <v>2380</v>
      </c>
      <c r="E1490" t="s">
        <v>2380</v>
      </c>
      <c r="F1490" t="s">
        <v>2380</v>
      </c>
      <c r="G1490" t="s">
        <v>2381</v>
      </c>
      <c r="H1490" t="s">
        <v>2380</v>
      </c>
    </row>
    <row r="1491" spans="1:8" x14ac:dyDescent="0.35">
      <c r="A1491" t="s">
        <v>881</v>
      </c>
      <c r="B1491">
        <v>18.760000000000002</v>
      </c>
      <c r="C1491">
        <v>4.88</v>
      </c>
      <c r="D1491" t="s">
        <v>2382</v>
      </c>
      <c r="E1491" t="s">
        <v>2380</v>
      </c>
      <c r="F1491" t="s">
        <v>2383</v>
      </c>
      <c r="G1491">
        <v>1</v>
      </c>
      <c r="H1491" t="s">
        <v>2380</v>
      </c>
    </row>
    <row r="1492" spans="1:8" x14ac:dyDescent="0.35">
      <c r="A1492" t="s">
        <v>880</v>
      </c>
      <c r="B1492">
        <v>24.36</v>
      </c>
      <c r="C1492">
        <v>5.57</v>
      </c>
      <c r="D1492" t="s">
        <v>2380</v>
      </c>
      <c r="E1492" t="s">
        <v>2380</v>
      </c>
      <c r="F1492" t="s">
        <v>2380</v>
      </c>
      <c r="G1492" t="s">
        <v>2381</v>
      </c>
      <c r="H1492" t="s">
        <v>2380</v>
      </c>
    </row>
    <row r="1493" spans="1:8" x14ac:dyDescent="0.35">
      <c r="A1493" t="s">
        <v>879</v>
      </c>
      <c r="B1493">
        <v>32.299999999999997</v>
      </c>
      <c r="C1493">
        <v>5.31</v>
      </c>
      <c r="D1493" t="s">
        <v>2380</v>
      </c>
      <c r="E1493" t="s">
        <v>2380</v>
      </c>
      <c r="F1493" t="s">
        <v>2380</v>
      </c>
      <c r="G1493" t="s">
        <v>2381</v>
      </c>
      <c r="H1493" t="s">
        <v>2380</v>
      </c>
    </row>
    <row r="1494" spans="1:8" x14ac:dyDescent="0.35">
      <c r="A1494" t="s">
        <v>878</v>
      </c>
      <c r="B1494">
        <v>22.704999999999998</v>
      </c>
      <c r="C1494">
        <v>4.57</v>
      </c>
      <c r="D1494" t="s">
        <v>2382</v>
      </c>
      <c r="E1494" t="s">
        <v>2380</v>
      </c>
      <c r="F1494" t="s">
        <v>2380</v>
      </c>
      <c r="G1494" t="s">
        <v>2381</v>
      </c>
      <c r="H1494" t="s">
        <v>2380</v>
      </c>
    </row>
    <row r="1495" spans="1:8" x14ac:dyDescent="0.35">
      <c r="A1495" t="s">
        <v>877</v>
      </c>
      <c r="B1495">
        <v>21.79</v>
      </c>
      <c r="C1495">
        <v>8.6999999999999993</v>
      </c>
      <c r="D1495" t="s">
        <v>2382</v>
      </c>
      <c r="E1495" t="s">
        <v>2380</v>
      </c>
      <c r="F1495" t="s">
        <v>2380</v>
      </c>
      <c r="G1495">
        <v>1</v>
      </c>
      <c r="H1495" t="s">
        <v>2380</v>
      </c>
    </row>
    <row r="1496" spans="1:8" x14ac:dyDescent="0.35">
      <c r="A1496" t="s">
        <v>876</v>
      </c>
      <c r="B1496">
        <v>24.52</v>
      </c>
      <c r="C1496">
        <v>4.76</v>
      </c>
      <c r="D1496" t="s">
        <v>2380</v>
      </c>
      <c r="E1496" t="s">
        <v>2380</v>
      </c>
      <c r="F1496" t="s">
        <v>2380</v>
      </c>
      <c r="G1496" t="s">
        <v>2381</v>
      </c>
      <c r="H1496" t="s">
        <v>2380</v>
      </c>
    </row>
    <row r="1497" spans="1:8" x14ac:dyDescent="0.35">
      <c r="A1497" t="s">
        <v>875</v>
      </c>
      <c r="B1497">
        <v>39.520000000000003</v>
      </c>
      <c r="C1497">
        <v>11.81</v>
      </c>
      <c r="D1497" t="s">
        <v>2380</v>
      </c>
      <c r="E1497" t="s">
        <v>2380</v>
      </c>
      <c r="F1497" t="s">
        <v>2380</v>
      </c>
      <c r="G1497" t="s">
        <v>2381</v>
      </c>
      <c r="H1497" t="s">
        <v>2380</v>
      </c>
    </row>
    <row r="1498" spans="1:8" x14ac:dyDescent="0.35">
      <c r="A1498" t="s">
        <v>874</v>
      </c>
      <c r="B1498">
        <v>24.49</v>
      </c>
      <c r="C1498">
        <v>4.67</v>
      </c>
      <c r="D1498" t="s">
        <v>2380</v>
      </c>
      <c r="E1498" t="s">
        <v>2380</v>
      </c>
      <c r="F1498" t="s">
        <v>2380</v>
      </c>
      <c r="G1498" t="s">
        <v>2381</v>
      </c>
      <c r="H1498" t="s">
        <v>2380</v>
      </c>
    </row>
    <row r="1499" spans="1:8" x14ac:dyDescent="0.35">
      <c r="A1499" t="s">
        <v>873</v>
      </c>
      <c r="B1499">
        <v>26.315000000000001</v>
      </c>
      <c r="C1499">
        <v>6.02</v>
      </c>
      <c r="D1499" t="s">
        <v>2380</v>
      </c>
      <c r="E1499" t="s">
        <v>2380</v>
      </c>
      <c r="F1499" t="s">
        <v>2380</v>
      </c>
      <c r="G1499" t="s">
        <v>2381</v>
      </c>
      <c r="H1499" t="s">
        <v>2380</v>
      </c>
    </row>
    <row r="1500" spans="1:8" x14ac:dyDescent="0.35">
      <c r="A1500" t="s">
        <v>872</v>
      </c>
      <c r="B1500">
        <v>22.58</v>
      </c>
      <c r="C1500">
        <v>7.46</v>
      </c>
      <c r="D1500" t="s">
        <v>2380</v>
      </c>
      <c r="E1500" t="s">
        <v>2380</v>
      </c>
      <c r="F1500" t="s">
        <v>2380</v>
      </c>
      <c r="G1500" t="s">
        <v>2381</v>
      </c>
      <c r="H1500" t="s">
        <v>2380</v>
      </c>
    </row>
    <row r="1501" spans="1:8" x14ac:dyDescent="0.35">
      <c r="A1501" t="s">
        <v>871</v>
      </c>
      <c r="B1501">
        <v>19.475000000000001</v>
      </c>
      <c r="C1501">
        <v>4.74</v>
      </c>
      <c r="D1501" t="s">
        <v>2380</v>
      </c>
      <c r="E1501" t="s">
        <v>2380</v>
      </c>
      <c r="F1501" t="s">
        <v>2380</v>
      </c>
      <c r="G1501">
        <v>1</v>
      </c>
      <c r="H1501" t="s">
        <v>2380</v>
      </c>
    </row>
    <row r="1502" spans="1:8" x14ac:dyDescent="0.35">
      <c r="A1502" t="s">
        <v>870</v>
      </c>
      <c r="B1502">
        <v>26.33</v>
      </c>
      <c r="C1502">
        <v>4.79</v>
      </c>
      <c r="D1502" t="s">
        <v>2380</v>
      </c>
      <c r="E1502" t="s">
        <v>2380</v>
      </c>
      <c r="F1502" t="s">
        <v>2380</v>
      </c>
      <c r="G1502" t="s">
        <v>2381</v>
      </c>
      <c r="H1502" t="s">
        <v>2380</v>
      </c>
    </row>
    <row r="1503" spans="1:8" x14ac:dyDescent="0.35">
      <c r="A1503" t="s">
        <v>869</v>
      </c>
      <c r="B1503">
        <v>17.29</v>
      </c>
      <c r="C1503">
        <v>5.35</v>
      </c>
      <c r="D1503" t="s">
        <v>2382</v>
      </c>
      <c r="E1503" t="s">
        <v>2380</v>
      </c>
      <c r="F1503" t="s">
        <v>2380</v>
      </c>
      <c r="G1503" t="s">
        <v>2381</v>
      </c>
      <c r="H1503" t="s">
        <v>2380</v>
      </c>
    </row>
    <row r="1504" spans="1:8" x14ac:dyDescent="0.35">
      <c r="A1504" t="s">
        <v>868</v>
      </c>
      <c r="B1504">
        <v>42.88</v>
      </c>
      <c r="C1504">
        <v>4.87</v>
      </c>
      <c r="D1504" t="s">
        <v>2380</v>
      </c>
      <c r="E1504" t="s">
        <v>2382</v>
      </c>
      <c r="F1504" t="s">
        <v>2380</v>
      </c>
      <c r="G1504">
        <v>1</v>
      </c>
      <c r="H1504" t="s">
        <v>2380</v>
      </c>
    </row>
    <row r="1505" spans="1:8" x14ac:dyDescent="0.35">
      <c r="A1505" t="s">
        <v>867</v>
      </c>
      <c r="B1505">
        <v>32.200000000000003</v>
      </c>
      <c r="C1505">
        <v>10.09</v>
      </c>
      <c r="D1505" t="s">
        <v>2382</v>
      </c>
      <c r="E1505" t="s">
        <v>2380</v>
      </c>
      <c r="F1505" t="s">
        <v>2380</v>
      </c>
      <c r="G1505" t="s">
        <v>2381</v>
      </c>
      <c r="H1505" t="s">
        <v>2380</v>
      </c>
    </row>
    <row r="1506" spans="1:8" x14ac:dyDescent="0.35">
      <c r="A1506" t="s">
        <v>866</v>
      </c>
      <c r="B1506">
        <v>18.75</v>
      </c>
      <c r="C1506">
        <v>5.47</v>
      </c>
      <c r="D1506" t="s">
        <v>2382</v>
      </c>
      <c r="E1506" t="s">
        <v>2380</v>
      </c>
      <c r="F1506" t="s">
        <v>2383</v>
      </c>
      <c r="G1506">
        <v>1</v>
      </c>
      <c r="H1506" t="s">
        <v>2380</v>
      </c>
    </row>
    <row r="1507" spans="1:8" x14ac:dyDescent="0.35">
      <c r="A1507" t="s">
        <v>865</v>
      </c>
      <c r="B1507">
        <v>22.36</v>
      </c>
      <c r="C1507">
        <v>8.6</v>
      </c>
      <c r="D1507" t="s">
        <v>2380</v>
      </c>
      <c r="E1507" t="s">
        <v>2380</v>
      </c>
      <c r="F1507" t="s">
        <v>2380</v>
      </c>
      <c r="G1507" t="s">
        <v>2381</v>
      </c>
      <c r="H1507" t="s">
        <v>2380</v>
      </c>
    </row>
    <row r="1508" spans="1:8" x14ac:dyDescent="0.35">
      <c r="A1508" t="s">
        <v>864</v>
      </c>
      <c r="B1508">
        <v>23.94</v>
      </c>
      <c r="C1508">
        <v>10.74</v>
      </c>
      <c r="D1508" t="s">
        <v>2382</v>
      </c>
      <c r="E1508" t="s">
        <v>2380</v>
      </c>
      <c r="F1508" t="s">
        <v>2380</v>
      </c>
      <c r="G1508" t="s">
        <v>2381</v>
      </c>
      <c r="H1508" t="s">
        <v>2380</v>
      </c>
    </row>
    <row r="1509" spans="1:8" x14ac:dyDescent="0.35">
      <c r="A1509" t="s">
        <v>863</v>
      </c>
      <c r="B1509">
        <v>30.1</v>
      </c>
      <c r="C1509">
        <v>4.3899999999999997</v>
      </c>
      <c r="D1509" t="s">
        <v>2380</v>
      </c>
      <c r="E1509" t="s">
        <v>2380</v>
      </c>
      <c r="F1509" t="s">
        <v>2383</v>
      </c>
      <c r="G1509">
        <v>1</v>
      </c>
      <c r="H1509" t="s">
        <v>2380</v>
      </c>
    </row>
    <row r="1510" spans="1:8" x14ac:dyDescent="0.35">
      <c r="A1510" t="s">
        <v>862</v>
      </c>
      <c r="B1510">
        <v>21.93</v>
      </c>
      <c r="C1510">
        <v>6.3</v>
      </c>
      <c r="D1510" t="s">
        <v>2380</v>
      </c>
      <c r="E1510" t="s">
        <v>2380</v>
      </c>
      <c r="F1510" t="s">
        <v>2380</v>
      </c>
      <c r="G1510" t="s">
        <v>2381</v>
      </c>
      <c r="H1510" t="s">
        <v>2380</v>
      </c>
    </row>
    <row r="1511" spans="1:8" x14ac:dyDescent="0.35">
      <c r="A1511" t="s">
        <v>861</v>
      </c>
      <c r="B1511">
        <v>39.75</v>
      </c>
      <c r="C1511">
        <v>5.41</v>
      </c>
      <c r="D1511" t="s">
        <v>2380</v>
      </c>
      <c r="E1511" t="s">
        <v>2382</v>
      </c>
      <c r="F1511" t="s">
        <v>2380</v>
      </c>
      <c r="G1511">
        <v>1</v>
      </c>
      <c r="H1511" t="s">
        <v>2380</v>
      </c>
    </row>
    <row r="1512" spans="1:8" x14ac:dyDescent="0.35">
      <c r="A1512" t="s">
        <v>860</v>
      </c>
      <c r="B1512">
        <v>26.03</v>
      </c>
      <c r="C1512">
        <v>4.47</v>
      </c>
      <c r="D1512" t="s">
        <v>2380</v>
      </c>
      <c r="E1512" t="s">
        <v>2380</v>
      </c>
      <c r="F1512" t="s">
        <v>2383</v>
      </c>
      <c r="G1512">
        <v>1</v>
      </c>
      <c r="H1512" t="s">
        <v>2380</v>
      </c>
    </row>
    <row r="1513" spans="1:8" x14ac:dyDescent="0.35">
      <c r="A1513" t="s">
        <v>859</v>
      </c>
      <c r="B1513">
        <v>34.51</v>
      </c>
      <c r="C1513">
        <v>6.26</v>
      </c>
      <c r="D1513" t="s">
        <v>2380</v>
      </c>
      <c r="E1513" t="s">
        <v>2380</v>
      </c>
      <c r="F1513" t="s">
        <v>2380</v>
      </c>
      <c r="G1513" t="s">
        <v>2381</v>
      </c>
      <c r="H1513" t="s">
        <v>2380</v>
      </c>
    </row>
    <row r="1514" spans="1:8" x14ac:dyDescent="0.35">
      <c r="A1514" t="s">
        <v>858</v>
      </c>
      <c r="B1514">
        <v>19.32</v>
      </c>
      <c r="C1514">
        <v>11.58</v>
      </c>
      <c r="D1514" t="s">
        <v>2382</v>
      </c>
      <c r="E1514" t="s">
        <v>2380</v>
      </c>
      <c r="F1514" t="s">
        <v>2380</v>
      </c>
      <c r="G1514">
        <v>1</v>
      </c>
      <c r="H1514" t="s">
        <v>2380</v>
      </c>
    </row>
    <row r="1515" spans="1:8" x14ac:dyDescent="0.35">
      <c r="A1515" t="s">
        <v>857</v>
      </c>
      <c r="B1515">
        <v>28.5</v>
      </c>
      <c r="C1515">
        <v>4.3600000000000003</v>
      </c>
      <c r="D1515" t="s">
        <v>2380</v>
      </c>
      <c r="E1515" t="s">
        <v>2380</v>
      </c>
      <c r="F1515" t="s">
        <v>2380</v>
      </c>
      <c r="G1515" t="s">
        <v>2381</v>
      </c>
      <c r="H1515" t="s">
        <v>2380</v>
      </c>
    </row>
    <row r="1516" spans="1:8" x14ac:dyDescent="0.35">
      <c r="A1516" t="s">
        <v>856</v>
      </c>
      <c r="B1516">
        <v>30.875</v>
      </c>
      <c r="C1516">
        <v>4.1399999999999997</v>
      </c>
      <c r="D1516" t="s">
        <v>2382</v>
      </c>
      <c r="E1516" t="s">
        <v>2380</v>
      </c>
      <c r="F1516" t="s">
        <v>2380</v>
      </c>
      <c r="G1516" t="s">
        <v>2381</v>
      </c>
      <c r="H1516" t="s">
        <v>2380</v>
      </c>
    </row>
    <row r="1517" spans="1:8" x14ac:dyDescent="0.35">
      <c r="A1517" t="s">
        <v>855</v>
      </c>
      <c r="B1517">
        <v>24.02</v>
      </c>
      <c r="C1517">
        <v>4.38</v>
      </c>
      <c r="D1517" t="s">
        <v>2380</v>
      </c>
      <c r="E1517" t="s">
        <v>2380</v>
      </c>
      <c r="F1517" t="s">
        <v>2380</v>
      </c>
      <c r="G1517" t="s">
        <v>2381</v>
      </c>
      <c r="H1517" t="s">
        <v>2380</v>
      </c>
    </row>
    <row r="1518" spans="1:8" x14ac:dyDescent="0.35">
      <c r="A1518" t="s">
        <v>854</v>
      </c>
      <c r="B1518">
        <v>36.08</v>
      </c>
      <c r="C1518">
        <v>11.61</v>
      </c>
      <c r="D1518" t="s">
        <v>2382</v>
      </c>
      <c r="E1518" t="s">
        <v>2380</v>
      </c>
      <c r="F1518" t="s">
        <v>2380</v>
      </c>
      <c r="G1518" t="s">
        <v>2381</v>
      </c>
      <c r="H1518" t="s">
        <v>2380</v>
      </c>
    </row>
    <row r="1519" spans="1:8" x14ac:dyDescent="0.35">
      <c r="A1519" t="s">
        <v>853</v>
      </c>
      <c r="B1519">
        <v>32.200000000000003</v>
      </c>
      <c r="C1519">
        <v>10.59</v>
      </c>
      <c r="D1519" t="s">
        <v>2382</v>
      </c>
      <c r="E1519" t="s">
        <v>2380</v>
      </c>
      <c r="F1519" t="s">
        <v>2380</v>
      </c>
      <c r="G1519" t="s">
        <v>2381</v>
      </c>
      <c r="H1519" t="s">
        <v>2380</v>
      </c>
    </row>
    <row r="1520" spans="1:8" x14ac:dyDescent="0.35">
      <c r="A1520" t="s">
        <v>852</v>
      </c>
      <c r="B1520">
        <v>28.05</v>
      </c>
      <c r="C1520">
        <v>11.85</v>
      </c>
      <c r="D1520" t="s">
        <v>2382</v>
      </c>
      <c r="E1520" t="s">
        <v>2380</v>
      </c>
      <c r="F1520" t="s">
        <v>2380</v>
      </c>
      <c r="G1520" t="s">
        <v>2381</v>
      </c>
      <c r="H1520" t="s">
        <v>2380</v>
      </c>
    </row>
    <row r="1521" spans="1:8" x14ac:dyDescent="0.35">
      <c r="A1521" t="s">
        <v>851</v>
      </c>
      <c r="B1521">
        <v>19</v>
      </c>
      <c r="C1521">
        <v>5.46</v>
      </c>
      <c r="D1521" t="s">
        <v>2382</v>
      </c>
      <c r="E1521" t="s">
        <v>2380</v>
      </c>
      <c r="F1521" t="s">
        <v>2380</v>
      </c>
      <c r="G1521">
        <v>1</v>
      </c>
      <c r="H1521" t="s">
        <v>2380</v>
      </c>
    </row>
    <row r="1522" spans="1:8" x14ac:dyDescent="0.35">
      <c r="A1522" t="s">
        <v>850</v>
      </c>
      <c r="B1522">
        <v>16.13</v>
      </c>
      <c r="C1522">
        <v>4.54</v>
      </c>
      <c r="D1522" t="s">
        <v>2382</v>
      </c>
      <c r="E1522" t="s">
        <v>2380</v>
      </c>
      <c r="F1522" t="s">
        <v>2380</v>
      </c>
      <c r="G1522">
        <v>2</v>
      </c>
      <c r="H1522" t="s">
        <v>2380</v>
      </c>
    </row>
    <row r="1523" spans="1:8" x14ac:dyDescent="0.35">
      <c r="A1523" t="s">
        <v>849</v>
      </c>
      <c r="B1523">
        <v>18.77</v>
      </c>
      <c r="C1523">
        <v>11.98</v>
      </c>
      <c r="D1523" t="s">
        <v>2382</v>
      </c>
      <c r="E1523" t="s">
        <v>2380</v>
      </c>
      <c r="F1523" t="s">
        <v>2380</v>
      </c>
      <c r="G1523">
        <v>2</v>
      </c>
      <c r="H1523" t="s">
        <v>2380</v>
      </c>
    </row>
    <row r="1524" spans="1:8" x14ac:dyDescent="0.35">
      <c r="A1524" t="s">
        <v>848</v>
      </c>
      <c r="B1524">
        <v>28.88</v>
      </c>
      <c r="C1524">
        <v>6.59</v>
      </c>
      <c r="D1524" t="s">
        <v>2382</v>
      </c>
      <c r="E1524" t="s">
        <v>2380</v>
      </c>
      <c r="F1524" t="s">
        <v>2380</v>
      </c>
      <c r="G1524">
        <v>1</v>
      </c>
      <c r="H1524" t="s">
        <v>2380</v>
      </c>
    </row>
    <row r="1525" spans="1:8" x14ac:dyDescent="0.35">
      <c r="A1525" t="s">
        <v>847</v>
      </c>
      <c r="B1525">
        <v>27.55</v>
      </c>
      <c r="C1525">
        <v>10.83</v>
      </c>
      <c r="D1525" t="s">
        <v>2382</v>
      </c>
      <c r="E1525" t="s">
        <v>2380</v>
      </c>
      <c r="F1525" t="s">
        <v>2380</v>
      </c>
      <c r="G1525">
        <v>1</v>
      </c>
      <c r="H1525" t="s">
        <v>2380</v>
      </c>
    </row>
    <row r="1526" spans="1:8" x14ac:dyDescent="0.35">
      <c r="A1526" t="s">
        <v>846</v>
      </c>
      <c r="B1526">
        <v>15.6</v>
      </c>
      <c r="C1526">
        <v>8.6</v>
      </c>
      <c r="D1526" t="s">
        <v>2380</v>
      </c>
      <c r="E1526" t="s">
        <v>2380</v>
      </c>
      <c r="F1526" t="s">
        <v>2380</v>
      </c>
      <c r="G1526" t="s">
        <v>2381</v>
      </c>
      <c r="H1526" t="s">
        <v>2380</v>
      </c>
    </row>
    <row r="1527" spans="1:8" x14ac:dyDescent="0.35">
      <c r="A1527" t="s">
        <v>845</v>
      </c>
      <c r="B1527">
        <v>21.99</v>
      </c>
      <c r="C1527">
        <v>11.17</v>
      </c>
      <c r="D1527" t="s">
        <v>2380</v>
      </c>
      <c r="E1527" t="s">
        <v>2380</v>
      </c>
      <c r="F1527" t="s">
        <v>2380</v>
      </c>
      <c r="G1527" t="s">
        <v>2381</v>
      </c>
      <c r="H1527" t="s">
        <v>2380</v>
      </c>
    </row>
    <row r="1528" spans="1:8" x14ac:dyDescent="0.35">
      <c r="A1528" t="s">
        <v>844</v>
      </c>
      <c r="B1528">
        <v>34.85</v>
      </c>
      <c r="C1528">
        <v>5.75</v>
      </c>
      <c r="D1528" t="s">
        <v>2380</v>
      </c>
      <c r="E1528" t="s">
        <v>2380</v>
      </c>
      <c r="F1528" t="s">
        <v>2380</v>
      </c>
      <c r="G1528" t="s">
        <v>2381</v>
      </c>
      <c r="H1528" t="s">
        <v>2380</v>
      </c>
    </row>
    <row r="1529" spans="1:8" x14ac:dyDescent="0.35">
      <c r="A1529" t="s">
        <v>843</v>
      </c>
      <c r="B1529">
        <v>24.51</v>
      </c>
      <c r="C1529">
        <v>4.83</v>
      </c>
      <c r="D1529" t="s">
        <v>2382</v>
      </c>
      <c r="E1529" t="s">
        <v>2380</v>
      </c>
      <c r="F1529" t="s">
        <v>2383</v>
      </c>
      <c r="G1529">
        <v>1</v>
      </c>
      <c r="H1529" t="s">
        <v>2380</v>
      </c>
    </row>
    <row r="1530" spans="1:8" x14ac:dyDescent="0.35">
      <c r="A1530" t="s">
        <v>842</v>
      </c>
      <c r="B1530">
        <v>19.399999999999999</v>
      </c>
      <c r="C1530">
        <v>11.93</v>
      </c>
      <c r="D1530" t="s">
        <v>2380</v>
      </c>
      <c r="E1530" t="s">
        <v>2380</v>
      </c>
      <c r="F1530" t="s">
        <v>2380</v>
      </c>
      <c r="G1530" t="s">
        <v>2381</v>
      </c>
      <c r="H1530" t="s">
        <v>2380</v>
      </c>
    </row>
    <row r="1531" spans="1:8" x14ac:dyDescent="0.35">
      <c r="A1531" t="s">
        <v>841</v>
      </c>
      <c r="B1531">
        <v>15.1</v>
      </c>
      <c r="C1531">
        <v>8.41</v>
      </c>
      <c r="D1531" t="s">
        <v>2380</v>
      </c>
      <c r="E1531" t="s">
        <v>2380</v>
      </c>
      <c r="F1531" t="s">
        <v>2380</v>
      </c>
      <c r="G1531" t="s">
        <v>2381</v>
      </c>
      <c r="H1531" t="s">
        <v>2380</v>
      </c>
    </row>
    <row r="1532" spans="1:8" x14ac:dyDescent="0.35">
      <c r="A1532" t="s">
        <v>840</v>
      </c>
      <c r="B1532">
        <v>23.37</v>
      </c>
      <c r="C1532">
        <v>5.59</v>
      </c>
      <c r="D1532" t="s">
        <v>2382</v>
      </c>
      <c r="E1532" t="s">
        <v>2380</v>
      </c>
      <c r="F1532" t="s">
        <v>2380</v>
      </c>
      <c r="G1532" t="s">
        <v>2381</v>
      </c>
      <c r="H1532" t="s">
        <v>2380</v>
      </c>
    </row>
    <row r="1533" spans="1:8" x14ac:dyDescent="0.35">
      <c r="A1533" t="s">
        <v>839</v>
      </c>
      <c r="B1533">
        <v>42.4</v>
      </c>
      <c r="C1533">
        <v>4.0599999999999996</v>
      </c>
      <c r="D1533" t="s">
        <v>2380</v>
      </c>
      <c r="E1533" t="s">
        <v>2380</v>
      </c>
      <c r="F1533" t="s">
        <v>2380</v>
      </c>
      <c r="G1533" t="s">
        <v>2381</v>
      </c>
      <c r="H1533" t="s">
        <v>2380</v>
      </c>
    </row>
    <row r="1534" spans="1:8" x14ac:dyDescent="0.35">
      <c r="A1534" t="s">
        <v>838</v>
      </c>
      <c r="B1534">
        <v>28.405000000000001</v>
      </c>
      <c r="C1534">
        <v>7.02</v>
      </c>
      <c r="D1534" t="s">
        <v>2382</v>
      </c>
      <c r="E1534" t="s">
        <v>2380</v>
      </c>
      <c r="F1534" t="s">
        <v>2380</v>
      </c>
      <c r="G1534" t="s">
        <v>2381</v>
      </c>
      <c r="H1534" t="s">
        <v>2380</v>
      </c>
    </row>
    <row r="1535" spans="1:8" x14ac:dyDescent="0.35">
      <c r="A1535" t="s">
        <v>837</v>
      </c>
      <c r="B1535">
        <v>23.4</v>
      </c>
      <c r="C1535">
        <v>4.47</v>
      </c>
      <c r="D1535" t="s">
        <v>2380</v>
      </c>
      <c r="E1535" t="s">
        <v>2380</v>
      </c>
      <c r="F1535" t="s">
        <v>2380</v>
      </c>
      <c r="G1535" t="s">
        <v>2381</v>
      </c>
      <c r="H1535" t="s">
        <v>2380</v>
      </c>
    </row>
    <row r="1536" spans="1:8" x14ac:dyDescent="0.35">
      <c r="A1536" t="s">
        <v>836</v>
      </c>
      <c r="B1536">
        <v>33.44</v>
      </c>
      <c r="C1536">
        <v>4.54</v>
      </c>
      <c r="D1536" t="s">
        <v>2380</v>
      </c>
      <c r="E1536" t="s">
        <v>2380</v>
      </c>
      <c r="F1536" t="s">
        <v>2380</v>
      </c>
      <c r="G1536" t="s">
        <v>2381</v>
      </c>
      <c r="H1536" t="s">
        <v>2380</v>
      </c>
    </row>
    <row r="1537" spans="1:8" x14ac:dyDescent="0.35">
      <c r="A1537" t="s">
        <v>835</v>
      </c>
      <c r="B1537">
        <v>21.12</v>
      </c>
      <c r="C1537">
        <v>4.99</v>
      </c>
      <c r="D1537" t="s">
        <v>2380</v>
      </c>
      <c r="E1537" t="s">
        <v>2380</v>
      </c>
      <c r="F1537" t="s">
        <v>2380</v>
      </c>
      <c r="G1537">
        <v>1</v>
      </c>
      <c r="H1537" t="s">
        <v>2380</v>
      </c>
    </row>
    <row r="1538" spans="1:8" x14ac:dyDescent="0.35">
      <c r="A1538" t="s">
        <v>834</v>
      </c>
      <c r="B1538">
        <v>18.48</v>
      </c>
      <c r="C1538">
        <v>10.84</v>
      </c>
      <c r="D1538" t="s">
        <v>2382</v>
      </c>
      <c r="E1538" t="s">
        <v>2380</v>
      </c>
      <c r="F1538" t="s">
        <v>2380</v>
      </c>
      <c r="G1538">
        <v>2</v>
      </c>
      <c r="H1538" t="s">
        <v>2380</v>
      </c>
    </row>
    <row r="1539" spans="1:8" x14ac:dyDescent="0.35">
      <c r="A1539" t="s">
        <v>833</v>
      </c>
      <c r="B1539">
        <v>16.815000000000001</v>
      </c>
      <c r="C1539">
        <v>5.63</v>
      </c>
      <c r="D1539" t="s">
        <v>2380</v>
      </c>
      <c r="E1539" t="s">
        <v>2380</v>
      </c>
      <c r="F1539" t="s">
        <v>2380</v>
      </c>
      <c r="G1539">
        <v>1</v>
      </c>
      <c r="H1539" t="s">
        <v>2380</v>
      </c>
    </row>
    <row r="1540" spans="1:8" x14ac:dyDescent="0.35">
      <c r="A1540" t="s">
        <v>832</v>
      </c>
      <c r="B1540">
        <v>26.72</v>
      </c>
      <c r="C1540">
        <v>4.1399999999999997</v>
      </c>
      <c r="D1540" t="s">
        <v>2380</v>
      </c>
      <c r="E1540" t="s">
        <v>2380</v>
      </c>
      <c r="F1540" t="s">
        <v>2380</v>
      </c>
      <c r="G1540" t="s">
        <v>2381</v>
      </c>
      <c r="H1540" t="s">
        <v>2380</v>
      </c>
    </row>
    <row r="1541" spans="1:8" x14ac:dyDescent="0.35">
      <c r="A1541" t="s">
        <v>831</v>
      </c>
      <c r="B1541">
        <v>41.42</v>
      </c>
      <c r="C1541">
        <v>5.17</v>
      </c>
      <c r="D1541" t="s">
        <v>2380</v>
      </c>
      <c r="E1541" t="s">
        <v>2380</v>
      </c>
      <c r="F1541" t="s">
        <v>2383</v>
      </c>
      <c r="G1541">
        <v>1</v>
      </c>
      <c r="H1541" t="s">
        <v>2380</v>
      </c>
    </row>
    <row r="1542" spans="1:8" x14ac:dyDescent="0.35">
      <c r="A1542" t="s">
        <v>830</v>
      </c>
      <c r="B1542">
        <v>20.69</v>
      </c>
      <c r="C1542">
        <v>6.93</v>
      </c>
      <c r="D1542" t="s">
        <v>2380</v>
      </c>
      <c r="E1542" t="s">
        <v>2380</v>
      </c>
      <c r="F1542" t="s">
        <v>2380</v>
      </c>
      <c r="G1542">
        <v>2</v>
      </c>
      <c r="H1542" t="s">
        <v>2380</v>
      </c>
    </row>
    <row r="1543" spans="1:8" x14ac:dyDescent="0.35">
      <c r="A1543" t="s">
        <v>829</v>
      </c>
      <c r="B1543">
        <v>41.23</v>
      </c>
      <c r="C1543">
        <v>4.24</v>
      </c>
      <c r="D1543" t="s">
        <v>2380</v>
      </c>
      <c r="E1543" t="s">
        <v>2380</v>
      </c>
      <c r="F1543" t="s">
        <v>2380</v>
      </c>
      <c r="G1543" t="s">
        <v>2381</v>
      </c>
      <c r="H1543" t="s">
        <v>2380</v>
      </c>
    </row>
    <row r="1544" spans="1:8" x14ac:dyDescent="0.35">
      <c r="A1544" t="s">
        <v>828</v>
      </c>
      <c r="B1544">
        <v>29.9</v>
      </c>
      <c r="C1544">
        <v>5.91</v>
      </c>
      <c r="D1544" t="s">
        <v>2380</v>
      </c>
      <c r="E1544" t="s">
        <v>2380</v>
      </c>
      <c r="F1544" t="s">
        <v>2380</v>
      </c>
      <c r="G1544" t="s">
        <v>2381</v>
      </c>
      <c r="H1544" t="s">
        <v>2380</v>
      </c>
    </row>
    <row r="1545" spans="1:8" x14ac:dyDescent="0.35">
      <c r="A1545" t="s">
        <v>827</v>
      </c>
      <c r="B1545">
        <v>34.104999999999997</v>
      </c>
      <c r="C1545">
        <v>5.93</v>
      </c>
      <c r="D1545" t="s">
        <v>2380</v>
      </c>
      <c r="E1545" t="s">
        <v>2380</v>
      </c>
      <c r="F1545" t="s">
        <v>2380</v>
      </c>
      <c r="G1545" t="s">
        <v>2381</v>
      </c>
      <c r="H1545" t="s">
        <v>2380</v>
      </c>
    </row>
    <row r="1546" spans="1:8" x14ac:dyDescent="0.35">
      <c r="A1546" t="s">
        <v>826</v>
      </c>
      <c r="B1546">
        <v>24.97</v>
      </c>
      <c r="C1546">
        <v>5.66</v>
      </c>
      <c r="D1546" t="s">
        <v>2380</v>
      </c>
      <c r="E1546" t="s">
        <v>2380</v>
      </c>
      <c r="F1546" t="s">
        <v>2380</v>
      </c>
      <c r="G1546" t="s">
        <v>2381</v>
      </c>
      <c r="H1546" t="s">
        <v>2380</v>
      </c>
    </row>
    <row r="1547" spans="1:8" x14ac:dyDescent="0.35">
      <c r="A1547" t="s">
        <v>825</v>
      </c>
      <c r="B1547">
        <v>34.799999999999997</v>
      </c>
      <c r="C1547">
        <v>4.1900000000000004</v>
      </c>
      <c r="D1547" t="s">
        <v>2380</v>
      </c>
      <c r="E1547" t="s">
        <v>2380</v>
      </c>
      <c r="F1547" t="s">
        <v>2380</v>
      </c>
      <c r="G1547">
        <v>1</v>
      </c>
      <c r="H1547" t="s">
        <v>2380</v>
      </c>
    </row>
    <row r="1548" spans="1:8" x14ac:dyDescent="0.35">
      <c r="A1548" t="s">
        <v>824</v>
      </c>
      <c r="B1548">
        <v>32.965000000000003</v>
      </c>
      <c r="C1548">
        <v>9.2100000000000009</v>
      </c>
      <c r="D1548" t="s">
        <v>2382</v>
      </c>
      <c r="E1548" t="s">
        <v>2380</v>
      </c>
      <c r="F1548" t="s">
        <v>2380</v>
      </c>
      <c r="G1548" t="s">
        <v>2381</v>
      </c>
      <c r="H1548" t="s">
        <v>2380</v>
      </c>
    </row>
    <row r="1549" spans="1:8" x14ac:dyDescent="0.35">
      <c r="A1549" t="s">
        <v>823</v>
      </c>
      <c r="B1549">
        <v>27.265000000000001</v>
      </c>
      <c r="C1549">
        <v>5.51</v>
      </c>
      <c r="D1549" t="s">
        <v>2380</v>
      </c>
      <c r="E1549" t="s">
        <v>2380</v>
      </c>
      <c r="F1549" t="s">
        <v>2380</v>
      </c>
      <c r="G1549">
        <v>1</v>
      </c>
      <c r="H1549" t="s">
        <v>2380</v>
      </c>
    </row>
    <row r="1550" spans="1:8" x14ac:dyDescent="0.35">
      <c r="A1550" t="s">
        <v>822</v>
      </c>
      <c r="B1550">
        <v>17.059999999999999</v>
      </c>
      <c r="C1550">
        <v>8.5</v>
      </c>
      <c r="D1550" t="s">
        <v>2380</v>
      </c>
      <c r="E1550" t="s">
        <v>2380</v>
      </c>
      <c r="F1550" t="s">
        <v>2380</v>
      </c>
      <c r="G1550" t="s">
        <v>2381</v>
      </c>
      <c r="H1550" t="s">
        <v>2380</v>
      </c>
    </row>
    <row r="1551" spans="1:8" x14ac:dyDescent="0.35">
      <c r="A1551" t="s">
        <v>821</v>
      </c>
      <c r="B1551">
        <v>36.29</v>
      </c>
      <c r="C1551">
        <v>6.23</v>
      </c>
      <c r="D1551" t="s">
        <v>2380</v>
      </c>
      <c r="E1551" t="s">
        <v>2380</v>
      </c>
      <c r="F1551" t="s">
        <v>2380</v>
      </c>
      <c r="G1551" t="s">
        <v>2381</v>
      </c>
      <c r="H1551" t="s">
        <v>2380</v>
      </c>
    </row>
    <row r="1552" spans="1:8" x14ac:dyDescent="0.35">
      <c r="A1552" t="s">
        <v>820</v>
      </c>
      <c r="B1552">
        <v>28.594999999999999</v>
      </c>
      <c r="C1552">
        <v>8.5299999999999994</v>
      </c>
      <c r="D1552" t="s">
        <v>2382</v>
      </c>
      <c r="E1552" t="s">
        <v>2380</v>
      </c>
      <c r="F1552" t="s">
        <v>2380</v>
      </c>
      <c r="G1552">
        <v>1</v>
      </c>
      <c r="H1552" t="s">
        <v>2380</v>
      </c>
    </row>
    <row r="1553" spans="1:8" x14ac:dyDescent="0.35">
      <c r="A1553" t="s">
        <v>819</v>
      </c>
      <c r="B1553">
        <v>17.8</v>
      </c>
      <c r="C1553">
        <v>5.75</v>
      </c>
      <c r="D1553" t="s">
        <v>2382</v>
      </c>
      <c r="E1553" t="s">
        <v>2380</v>
      </c>
      <c r="F1553" t="s">
        <v>2383</v>
      </c>
      <c r="G1553">
        <v>1</v>
      </c>
      <c r="H1553" t="s">
        <v>2380</v>
      </c>
    </row>
    <row r="1554" spans="1:8" x14ac:dyDescent="0.35">
      <c r="A1554" t="s">
        <v>818</v>
      </c>
      <c r="B1554">
        <v>21.4</v>
      </c>
      <c r="C1554">
        <v>5.6</v>
      </c>
      <c r="D1554" t="s">
        <v>2380</v>
      </c>
      <c r="E1554" t="s">
        <v>2380</v>
      </c>
      <c r="F1554" t="s">
        <v>2380</v>
      </c>
      <c r="G1554" t="s">
        <v>2381</v>
      </c>
      <c r="H1554" t="s">
        <v>2380</v>
      </c>
    </row>
    <row r="1555" spans="1:8" x14ac:dyDescent="0.35">
      <c r="A1555" t="s">
        <v>817</v>
      </c>
      <c r="B1555">
        <v>23.01</v>
      </c>
      <c r="C1555">
        <v>4.68</v>
      </c>
      <c r="D1555" t="s">
        <v>2380</v>
      </c>
      <c r="E1555" t="s">
        <v>2380</v>
      </c>
      <c r="F1555" t="s">
        <v>2380</v>
      </c>
      <c r="G1555" t="s">
        <v>2381</v>
      </c>
      <c r="H1555" t="s">
        <v>2380</v>
      </c>
    </row>
    <row r="1556" spans="1:8" x14ac:dyDescent="0.35">
      <c r="A1556" t="s">
        <v>816</v>
      </c>
      <c r="B1556">
        <v>19.86</v>
      </c>
      <c r="C1556">
        <v>5.62</v>
      </c>
      <c r="D1556" t="s">
        <v>2382</v>
      </c>
      <c r="E1556" t="s">
        <v>2380</v>
      </c>
      <c r="F1556" t="s">
        <v>2380</v>
      </c>
      <c r="G1556" t="s">
        <v>2381</v>
      </c>
      <c r="H1556" t="s">
        <v>2380</v>
      </c>
    </row>
    <row r="1557" spans="1:8" x14ac:dyDescent="0.35">
      <c r="A1557" t="s">
        <v>815</v>
      </c>
      <c r="B1557">
        <v>33.58</v>
      </c>
      <c r="C1557">
        <v>5.08</v>
      </c>
      <c r="D1557" t="s">
        <v>2380</v>
      </c>
      <c r="E1557" t="s">
        <v>2380</v>
      </c>
      <c r="F1557" t="s">
        <v>2380</v>
      </c>
      <c r="G1557" t="s">
        <v>2381</v>
      </c>
      <c r="H1557" t="s">
        <v>2380</v>
      </c>
    </row>
    <row r="1558" spans="1:8" x14ac:dyDescent="0.35">
      <c r="A1558" t="s">
        <v>814</v>
      </c>
      <c r="B1558">
        <v>29.81</v>
      </c>
      <c r="C1558">
        <v>5.28</v>
      </c>
      <c r="D1558" t="s">
        <v>2380</v>
      </c>
      <c r="E1558" t="s">
        <v>2380</v>
      </c>
      <c r="F1558" t="s">
        <v>2380</v>
      </c>
      <c r="G1558" t="s">
        <v>2381</v>
      </c>
      <c r="H1558" t="s">
        <v>2380</v>
      </c>
    </row>
    <row r="1559" spans="1:8" x14ac:dyDescent="0.35">
      <c r="A1559" t="s">
        <v>813</v>
      </c>
      <c r="B1559">
        <v>27.4</v>
      </c>
      <c r="C1559">
        <v>4.6100000000000003</v>
      </c>
      <c r="D1559" t="s">
        <v>2380</v>
      </c>
      <c r="E1559" t="s">
        <v>2380</v>
      </c>
      <c r="F1559" t="s">
        <v>2380</v>
      </c>
      <c r="G1559" t="s">
        <v>2381</v>
      </c>
      <c r="H1559" t="s">
        <v>2380</v>
      </c>
    </row>
    <row r="1560" spans="1:8" x14ac:dyDescent="0.35">
      <c r="A1560" t="s">
        <v>812</v>
      </c>
      <c r="B1560">
        <v>17.98</v>
      </c>
      <c r="C1560">
        <v>6.57</v>
      </c>
      <c r="D1560" t="s">
        <v>2382</v>
      </c>
      <c r="E1560" t="s">
        <v>2380</v>
      </c>
      <c r="F1560" t="s">
        <v>2380</v>
      </c>
      <c r="G1560">
        <v>2</v>
      </c>
      <c r="H1560" t="s">
        <v>2380</v>
      </c>
    </row>
    <row r="1561" spans="1:8" x14ac:dyDescent="0.35">
      <c r="A1561" t="s">
        <v>811</v>
      </c>
      <c r="B1561">
        <v>37.9</v>
      </c>
      <c r="C1561">
        <v>5.83</v>
      </c>
      <c r="D1561" t="s">
        <v>2380</v>
      </c>
      <c r="E1561" t="s">
        <v>2380</v>
      </c>
      <c r="F1561" t="s">
        <v>2380</v>
      </c>
      <c r="G1561" t="s">
        <v>2381</v>
      </c>
      <c r="H1561" t="s">
        <v>2380</v>
      </c>
    </row>
    <row r="1562" spans="1:8" x14ac:dyDescent="0.35">
      <c r="A1562" t="s">
        <v>810</v>
      </c>
      <c r="B1562">
        <v>25.27</v>
      </c>
      <c r="C1562">
        <v>6.98</v>
      </c>
      <c r="D1562" t="s">
        <v>2382</v>
      </c>
      <c r="E1562" t="s">
        <v>2380</v>
      </c>
      <c r="F1562" t="s">
        <v>2380</v>
      </c>
      <c r="G1562" t="s">
        <v>2381</v>
      </c>
      <c r="H1562" t="s">
        <v>2380</v>
      </c>
    </row>
    <row r="1563" spans="1:8" x14ac:dyDescent="0.35">
      <c r="A1563" t="s">
        <v>809</v>
      </c>
      <c r="B1563">
        <v>29.26</v>
      </c>
      <c r="C1563">
        <v>4.03</v>
      </c>
      <c r="D1563" t="s">
        <v>2380</v>
      </c>
      <c r="E1563" t="s">
        <v>2380</v>
      </c>
      <c r="F1563" t="s">
        <v>2380</v>
      </c>
      <c r="G1563">
        <v>1</v>
      </c>
      <c r="H1563" t="s">
        <v>2380</v>
      </c>
    </row>
    <row r="1564" spans="1:8" x14ac:dyDescent="0.35">
      <c r="A1564" t="s">
        <v>808</v>
      </c>
      <c r="B1564">
        <v>27.835000000000001</v>
      </c>
      <c r="C1564">
        <v>4.5599999999999996</v>
      </c>
      <c r="D1564" t="s">
        <v>2380</v>
      </c>
      <c r="E1564" t="s">
        <v>2380</v>
      </c>
      <c r="F1564" t="s">
        <v>2380</v>
      </c>
      <c r="G1564">
        <v>1</v>
      </c>
      <c r="H1564" t="s">
        <v>2380</v>
      </c>
    </row>
    <row r="1565" spans="1:8" x14ac:dyDescent="0.35">
      <c r="A1565" t="s">
        <v>807</v>
      </c>
      <c r="B1565">
        <v>46.53</v>
      </c>
      <c r="C1565">
        <v>5.38</v>
      </c>
      <c r="D1565" t="s">
        <v>2382</v>
      </c>
      <c r="E1565" t="s">
        <v>2380</v>
      </c>
      <c r="F1565" t="s">
        <v>2380</v>
      </c>
      <c r="G1565" t="s">
        <v>2381</v>
      </c>
      <c r="H1565" t="s">
        <v>2380</v>
      </c>
    </row>
    <row r="1566" spans="1:8" x14ac:dyDescent="0.35">
      <c r="A1566" t="s">
        <v>806</v>
      </c>
      <c r="B1566">
        <v>20.58</v>
      </c>
      <c r="C1566">
        <v>11.04</v>
      </c>
      <c r="D1566" t="s">
        <v>2382</v>
      </c>
      <c r="E1566" t="s">
        <v>2380</v>
      </c>
      <c r="F1566" t="s">
        <v>2380</v>
      </c>
      <c r="G1566">
        <v>1</v>
      </c>
      <c r="H1566" t="s">
        <v>2380</v>
      </c>
    </row>
    <row r="1567" spans="1:8" x14ac:dyDescent="0.35">
      <c r="A1567" t="s">
        <v>805</v>
      </c>
      <c r="B1567">
        <v>19.53</v>
      </c>
      <c r="C1567">
        <v>6.09</v>
      </c>
      <c r="D1567" t="s">
        <v>2382</v>
      </c>
      <c r="E1567" t="s">
        <v>2380</v>
      </c>
      <c r="F1567" t="s">
        <v>2380</v>
      </c>
      <c r="G1567" t="s">
        <v>2381</v>
      </c>
      <c r="H1567" t="s">
        <v>2380</v>
      </c>
    </row>
    <row r="1568" spans="1:8" x14ac:dyDescent="0.35">
      <c r="A1568" t="s">
        <v>804</v>
      </c>
      <c r="B1568">
        <v>27.7</v>
      </c>
      <c r="C1568">
        <v>4.71</v>
      </c>
      <c r="D1568" t="s">
        <v>2380</v>
      </c>
      <c r="E1568" t="s">
        <v>2380</v>
      </c>
      <c r="F1568" t="s">
        <v>2380</v>
      </c>
      <c r="G1568">
        <v>1</v>
      </c>
      <c r="H1568" t="s">
        <v>2380</v>
      </c>
    </row>
    <row r="1569" spans="1:8" x14ac:dyDescent="0.35">
      <c r="A1569" t="s">
        <v>803</v>
      </c>
      <c r="B1569">
        <v>18.920000000000002</v>
      </c>
      <c r="C1569">
        <v>8.18</v>
      </c>
      <c r="D1569" t="s">
        <v>2380</v>
      </c>
      <c r="E1569" t="s">
        <v>2380</v>
      </c>
      <c r="F1569" t="s">
        <v>2380</v>
      </c>
      <c r="G1569" t="s">
        <v>2381</v>
      </c>
      <c r="H1569" t="s">
        <v>2380</v>
      </c>
    </row>
    <row r="1570" spans="1:8" x14ac:dyDescent="0.35">
      <c r="A1570" t="s">
        <v>802</v>
      </c>
      <c r="B1570">
        <v>17.760000000000002</v>
      </c>
      <c r="C1570">
        <v>11.18</v>
      </c>
      <c r="D1570" t="s">
        <v>2382</v>
      </c>
      <c r="E1570" t="s">
        <v>2380</v>
      </c>
      <c r="F1570" t="s">
        <v>2380</v>
      </c>
      <c r="G1570">
        <v>2</v>
      </c>
      <c r="H1570" t="s">
        <v>2380</v>
      </c>
    </row>
    <row r="1571" spans="1:8" x14ac:dyDescent="0.35">
      <c r="A1571" t="s">
        <v>801</v>
      </c>
      <c r="B1571">
        <v>29.83</v>
      </c>
      <c r="C1571">
        <v>5.03</v>
      </c>
      <c r="D1571" t="s">
        <v>2382</v>
      </c>
      <c r="E1571" t="s">
        <v>2380</v>
      </c>
      <c r="F1571" t="s">
        <v>2380</v>
      </c>
      <c r="G1571" t="s">
        <v>2381</v>
      </c>
      <c r="H1571" t="s">
        <v>2380</v>
      </c>
    </row>
    <row r="1572" spans="1:8" x14ac:dyDescent="0.35">
      <c r="A1572" t="s">
        <v>800</v>
      </c>
      <c r="B1572">
        <v>23.465</v>
      </c>
      <c r="C1572">
        <v>5.56</v>
      </c>
      <c r="D1572" t="s">
        <v>2380</v>
      </c>
      <c r="E1572" t="s">
        <v>2380</v>
      </c>
      <c r="F1572" t="s">
        <v>2380</v>
      </c>
      <c r="G1572">
        <v>1</v>
      </c>
      <c r="H1572" t="s">
        <v>2380</v>
      </c>
    </row>
    <row r="1573" spans="1:8" x14ac:dyDescent="0.35">
      <c r="A1573" t="s">
        <v>799</v>
      </c>
      <c r="B1573">
        <v>29.355</v>
      </c>
      <c r="C1573">
        <v>4.33</v>
      </c>
      <c r="D1573" t="s">
        <v>2380</v>
      </c>
      <c r="E1573" t="s">
        <v>2380</v>
      </c>
      <c r="F1573" t="s">
        <v>2380</v>
      </c>
      <c r="G1573" t="s">
        <v>2381</v>
      </c>
      <c r="H1573" t="s">
        <v>2380</v>
      </c>
    </row>
    <row r="1574" spans="1:8" x14ac:dyDescent="0.35">
      <c r="A1574" t="s">
        <v>798</v>
      </c>
      <c r="B1574">
        <v>35.49</v>
      </c>
      <c r="C1574">
        <v>5.21</v>
      </c>
      <c r="D1574" t="s">
        <v>2382</v>
      </c>
      <c r="E1574" t="s">
        <v>2380</v>
      </c>
      <c r="F1574" t="s">
        <v>2383</v>
      </c>
      <c r="G1574">
        <v>1</v>
      </c>
      <c r="H1574" t="s">
        <v>2380</v>
      </c>
    </row>
    <row r="1575" spans="1:8" x14ac:dyDescent="0.35">
      <c r="A1575" t="s">
        <v>797</v>
      </c>
      <c r="B1575">
        <v>26.315000000000001</v>
      </c>
      <c r="C1575">
        <v>5.89</v>
      </c>
      <c r="D1575" t="s">
        <v>2380</v>
      </c>
      <c r="E1575" t="s">
        <v>2380</v>
      </c>
      <c r="F1575" t="s">
        <v>2380</v>
      </c>
      <c r="G1575" t="s">
        <v>2381</v>
      </c>
      <c r="H1575" t="s">
        <v>2380</v>
      </c>
    </row>
    <row r="1576" spans="1:8" x14ac:dyDescent="0.35">
      <c r="A1576" t="s">
        <v>796</v>
      </c>
      <c r="B1576">
        <v>19.79</v>
      </c>
      <c r="C1576">
        <v>4.8099999999999996</v>
      </c>
      <c r="D1576" t="s">
        <v>2382</v>
      </c>
      <c r="E1576" t="s">
        <v>2380</v>
      </c>
      <c r="F1576" t="s">
        <v>2380</v>
      </c>
      <c r="G1576" t="s">
        <v>2381</v>
      </c>
      <c r="H1576" t="s">
        <v>2380</v>
      </c>
    </row>
    <row r="1577" spans="1:8" x14ac:dyDescent="0.35">
      <c r="A1577" t="s">
        <v>795</v>
      </c>
      <c r="B1577">
        <v>40.564999999999998</v>
      </c>
      <c r="C1577">
        <v>5.66</v>
      </c>
      <c r="D1577" t="s">
        <v>2380</v>
      </c>
      <c r="E1577" t="s">
        <v>2380</v>
      </c>
      <c r="F1577" t="s">
        <v>2380</v>
      </c>
      <c r="G1577">
        <v>1</v>
      </c>
      <c r="H1577" t="s">
        <v>2380</v>
      </c>
    </row>
    <row r="1578" spans="1:8" x14ac:dyDescent="0.35">
      <c r="A1578" t="s">
        <v>794</v>
      </c>
      <c r="B1578">
        <v>18.03</v>
      </c>
      <c r="C1578">
        <v>10.66</v>
      </c>
      <c r="D1578" t="s">
        <v>2382</v>
      </c>
      <c r="E1578" t="s">
        <v>2380</v>
      </c>
      <c r="F1578" t="s">
        <v>2380</v>
      </c>
      <c r="G1578">
        <v>2</v>
      </c>
      <c r="H1578" t="s">
        <v>2380</v>
      </c>
    </row>
    <row r="1579" spans="1:8" x14ac:dyDescent="0.35">
      <c r="A1579" t="s">
        <v>793</v>
      </c>
      <c r="B1579">
        <v>34.65</v>
      </c>
      <c r="C1579">
        <v>5.98</v>
      </c>
      <c r="D1579" t="s">
        <v>2382</v>
      </c>
      <c r="E1579" t="s">
        <v>2380</v>
      </c>
      <c r="F1579" t="s">
        <v>2380</v>
      </c>
      <c r="G1579" t="s">
        <v>2381</v>
      </c>
      <c r="H1579" t="s">
        <v>2380</v>
      </c>
    </row>
    <row r="1580" spans="1:8" x14ac:dyDescent="0.35">
      <c r="A1580" t="s">
        <v>792</v>
      </c>
      <c r="B1580">
        <v>42.94</v>
      </c>
      <c r="C1580">
        <v>4.34</v>
      </c>
      <c r="D1580" t="s">
        <v>2380</v>
      </c>
      <c r="E1580" t="s">
        <v>2380</v>
      </c>
      <c r="F1580" t="s">
        <v>2380</v>
      </c>
      <c r="G1580" t="s">
        <v>2381</v>
      </c>
      <c r="H1580" t="s">
        <v>2380</v>
      </c>
    </row>
    <row r="1581" spans="1:8" x14ac:dyDescent="0.35">
      <c r="A1581" t="s">
        <v>791</v>
      </c>
      <c r="B1581">
        <v>31.254999999999999</v>
      </c>
      <c r="C1581">
        <v>5.17</v>
      </c>
      <c r="D1581" t="s">
        <v>2380</v>
      </c>
      <c r="E1581" t="s">
        <v>2380</v>
      </c>
      <c r="F1581" t="s">
        <v>2380</v>
      </c>
      <c r="G1581" t="s">
        <v>2381</v>
      </c>
      <c r="H1581" t="s">
        <v>2380</v>
      </c>
    </row>
    <row r="1582" spans="1:8" x14ac:dyDescent="0.35">
      <c r="A1582" t="s">
        <v>790</v>
      </c>
      <c r="B1582">
        <v>45.43</v>
      </c>
      <c r="C1582">
        <v>4.2300000000000004</v>
      </c>
      <c r="D1582" t="s">
        <v>2382</v>
      </c>
      <c r="E1582" t="s">
        <v>2380</v>
      </c>
      <c r="F1582" t="s">
        <v>2383</v>
      </c>
      <c r="G1582">
        <v>1</v>
      </c>
      <c r="H1582" t="s">
        <v>2380</v>
      </c>
    </row>
    <row r="1583" spans="1:8" x14ac:dyDescent="0.35">
      <c r="A1583" t="s">
        <v>789</v>
      </c>
      <c r="B1583">
        <v>32.340000000000003</v>
      </c>
      <c r="C1583">
        <v>4.88</v>
      </c>
      <c r="D1583" t="s">
        <v>2382</v>
      </c>
      <c r="E1583" t="s">
        <v>2380</v>
      </c>
      <c r="F1583" t="s">
        <v>2383</v>
      </c>
      <c r="G1583">
        <v>1</v>
      </c>
      <c r="H1583" t="s">
        <v>2380</v>
      </c>
    </row>
    <row r="1584" spans="1:8" x14ac:dyDescent="0.35">
      <c r="A1584" t="s">
        <v>788</v>
      </c>
      <c r="B1584">
        <v>25.46</v>
      </c>
      <c r="C1584">
        <v>9.7100000000000009</v>
      </c>
      <c r="D1584" t="s">
        <v>2382</v>
      </c>
      <c r="E1584" t="s">
        <v>2380</v>
      </c>
      <c r="F1584" t="s">
        <v>2380</v>
      </c>
      <c r="G1584">
        <v>1</v>
      </c>
      <c r="H1584" t="s">
        <v>2380</v>
      </c>
    </row>
    <row r="1585" spans="1:8" x14ac:dyDescent="0.35">
      <c r="A1585" t="s">
        <v>787</v>
      </c>
      <c r="B1585">
        <v>37.145000000000003</v>
      </c>
      <c r="C1585">
        <v>5.32</v>
      </c>
      <c r="D1585" t="s">
        <v>2380</v>
      </c>
      <c r="E1585" t="s">
        <v>2380</v>
      </c>
      <c r="F1585" t="s">
        <v>2380</v>
      </c>
      <c r="G1585" t="s">
        <v>2381</v>
      </c>
      <c r="H1585" t="s">
        <v>2380</v>
      </c>
    </row>
    <row r="1586" spans="1:8" x14ac:dyDescent="0.35">
      <c r="A1586" t="s">
        <v>786</v>
      </c>
      <c r="B1586">
        <v>30.8</v>
      </c>
      <c r="C1586">
        <v>5.83</v>
      </c>
      <c r="D1586" t="s">
        <v>2382</v>
      </c>
      <c r="E1586" t="s">
        <v>2380</v>
      </c>
      <c r="F1586" t="s">
        <v>2380</v>
      </c>
      <c r="G1586" t="s">
        <v>2381</v>
      </c>
      <c r="H1586" t="s">
        <v>2380</v>
      </c>
    </row>
    <row r="1587" spans="1:8" x14ac:dyDescent="0.35">
      <c r="A1587" t="s">
        <v>785</v>
      </c>
      <c r="B1587">
        <v>29.5</v>
      </c>
      <c r="C1587">
        <v>5.54</v>
      </c>
      <c r="D1587" t="s">
        <v>2382</v>
      </c>
      <c r="E1587" t="s">
        <v>2380</v>
      </c>
      <c r="F1587" t="s">
        <v>2380</v>
      </c>
      <c r="G1587" t="s">
        <v>2381</v>
      </c>
      <c r="H1587" t="s">
        <v>2380</v>
      </c>
    </row>
    <row r="1588" spans="1:8" x14ac:dyDescent="0.35">
      <c r="A1588" t="s">
        <v>784</v>
      </c>
      <c r="B1588">
        <v>43.39</v>
      </c>
      <c r="C1588">
        <v>5.85</v>
      </c>
      <c r="D1588" t="s">
        <v>2380</v>
      </c>
      <c r="E1588" t="s">
        <v>2382</v>
      </c>
      <c r="F1588" t="s">
        <v>2380</v>
      </c>
      <c r="G1588">
        <v>1</v>
      </c>
      <c r="H1588" t="s">
        <v>2380</v>
      </c>
    </row>
    <row r="1589" spans="1:8" x14ac:dyDescent="0.35">
      <c r="A1589" t="s">
        <v>783</v>
      </c>
      <c r="B1589">
        <v>15.08</v>
      </c>
      <c r="C1589">
        <v>4.8499999999999996</v>
      </c>
      <c r="D1589" t="s">
        <v>2382</v>
      </c>
      <c r="E1589" t="s">
        <v>2380</v>
      </c>
      <c r="F1589" t="s">
        <v>2383</v>
      </c>
      <c r="G1589">
        <v>1</v>
      </c>
      <c r="H1589" t="s">
        <v>2380</v>
      </c>
    </row>
    <row r="1590" spans="1:8" x14ac:dyDescent="0.35">
      <c r="A1590" t="s">
        <v>782</v>
      </c>
      <c r="B1590">
        <v>20.48</v>
      </c>
      <c r="C1590">
        <v>11.09</v>
      </c>
      <c r="D1590" t="s">
        <v>2380</v>
      </c>
      <c r="E1590" t="s">
        <v>2380</v>
      </c>
      <c r="F1590" t="s">
        <v>2380</v>
      </c>
      <c r="G1590" t="s">
        <v>2381</v>
      </c>
      <c r="H1590" t="s">
        <v>2380</v>
      </c>
    </row>
    <row r="1591" spans="1:8" x14ac:dyDescent="0.35">
      <c r="A1591" t="s">
        <v>781</v>
      </c>
      <c r="B1591">
        <v>34.450000000000003</v>
      </c>
      <c r="C1591">
        <v>5.58</v>
      </c>
      <c r="D1591" t="s">
        <v>2382</v>
      </c>
      <c r="E1591" t="s">
        <v>2380</v>
      </c>
      <c r="F1591" t="s">
        <v>2380</v>
      </c>
      <c r="G1591" t="s">
        <v>2381</v>
      </c>
      <c r="H1591" t="s">
        <v>2380</v>
      </c>
    </row>
    <row r="1592" spans="1:8" x14ac:dyDescent="0.35">
      <c r="A1592" t="s">
        <v>780</v>
      </c>
      <c r="B1592">
        <v>34.21</v>
      </c>
      <c r="C1592">
        <v>9.7200000000000006</v>
      </c>
      <c r="D1592" t="s">
        <v>2382</v>
      </c>
      <c r="E1592" t="s">
        <v>2380</v>
      </c>
      <c r="F1592" t="s">
        <v>2380</v>
      </c>
      <c r="G1592" t="s">
        <v>2381</v>
      </c>
      <c r="H1592" t="s">
        <v>2380</v>
      </c>
    </row>
    <row r="1593" spans="1:8" x14ac:dyDescent="0.35">
      <c r="A1593" t="s">
        <v>779</v>
      </c>
      <c r="B1593">
        <v>28.8</v>
      </c>
      <c r="C1593">
        <v>11.41</v>
      </c>
      <c r="D1593" t="s">
        <v>2382</v>
      </c>
      <c r="E1593" t="s">
        <v>2380</v>
      </c>
      <c r="F1593" t="s">
        <v>2380</v>
      </c>
      <c r="G1593" t="s">
        <v>2381</v>
      </c>
      <c r="H1593" t="s">
        <v>2380</v>
      </c>
    </row>
    <row r="1594" spans="1:8" x14ac:dyDescent="0.35">
      <c r="A1594" t="s">
        <v>778</v>
      </c>
      <c r="B1594">
        <v>31.74</v>
      </c>
      <c r="C1594">
        <v>4.46</v>
      </c>
      <c r="D1594" t="s">
        <v>2380</v>
      </c>
      <c r="E1594" t="s">
        <v>2380</v>
      </c>
      <c r="F1594" t="s">
        <v>2383</v>
      </c>
      <c r="G1594">
        <v>1</v>
      </c>
      <c r="H1594" t="s">
        <v>2380</v>
      </c>
    </row>
    <row r="1595" spans="1:8" x14ac:dyDescent="0.35">
      <c r="A1595" t="s">
        <v>777</v>
      </c>
      <c r="B1595">
        <v>21.78</v>
      </c>
      <c r="C1595">
        <v>9.31</v>
      </c>
      <c r="D1595" t="s">
        <v>2382</v>
      </c>
      <c r="E1595" t="s">
        <v>2380</v>
      </c>
      <c r="F1595" t="s">
        <v>2380</v>
      </c>
      <c r="G1595" t="s">
        <v>2381</v>
      </c>
      <c r="H1595" t="s">
        <v>2380</v>
      </c>
    </row>
    <row r="1596" spans="1:8" x14ac:dyDescent="0.35">
      <c r="A1596" t="s">
        <v>776</v>
      </c>
      <c r="B1596">
        <v>23.75</v>
      </c>
      <c r="C1596">
        <v>5.03</v>
      </c>
      <c r="D1596" t="s">
        <v>2380</v>
      </c>
      <c r="E1596" t="s">
        <v>2380</v>
      </c>
      <c r="F1596" t="s">
        <v>2380</v>
      </c>
      <c r="G1596">
        <v>1</v>
      </c>
      <c r="H1596" t="s">
        <v>2380</v>
      </c>
    </row>
    <row r="1597" spans="1:8" x14ac:dyDescent="0.35">
      <c r="A1597" t="s">
        <v>775</v>
      </c>
      <c r="B1597">
        <v>33.21</v>
      </c>
      <c r="C1597">
        <v>5.07</v>
      </c>
      <c r="D1597" t="s">
        <v>2382</v>
      </c>
      <c r="E1597" t="s">
        <v>2380</v>
      </c>
      <c r="F1597" t="s">
        <v>2380</v>
      </c>
      <c r="G1597">
        <v>1</v>
      </c>
      <c r="H1597" t="s">
        <v>2380</v>
      </c>
    </row>
    <row r="1598" spans="1:8" x14ac:dyDescent="0.35">
      <c r="A1598" t="s">
        <v>774</v>
      </c>
      <c r="B1598">
        <v>17.7</v>
      </c>
      <c r="C1598">
        <v>10.42</v>
      </c>
      <c r="D1598" t="s">
        <v>2382</v>
      </c>
      <c r="E1598" t="s">
        <v>2380</v>
      </c>
      <c r="F1598" t="s">
        <v>2380</v>
      </c>
      <c r="G1598">
        <v>2</v>
      </c>
      <c r="H1598" t="s">
        <v>2380</v>
      </c>
    </row>
    <row r="1599" spans="1:8" x14ac:dyDescent="0.35">
      <c r="A1599" t="s">
        <v>773</v>
      </c>
      <c r="B1599">
        <v>17.2</v>
      </c>
      <c r="C1599">
        <v>6.45</v>
      </c>
      <c r="D1599" t="s">
        <v>2380</v>
      </c>
      <c r="E1599" t="s">
        <v>2380</v>
      </c>
      <c r="F1599" t="s">
        <v>2380</v>
      </c>
      <c r="G1599">
        <v>2</v>
      </c>
      <c r="H1599" t="s">
        <v>2380</v>
      </c>
    </row>
    <row r="1600" spans="1:8" x14ac:dyDescent="0.35">
      <c r="A1600" t="s">
        <v>772</v>
      </c>
      <c r="B1600">
        <v>19.21</v>
      </c>
      <c r="C1600">
        <v>5.52</v>
      </c>
      <c r="D1600" t="s">
        <v>2380</v>
      </c>
      <c r="E1600" t="s">
        <v>2380</v>
      </c>
      <c r="F1600" t="s">
        <v>2380</v>
      </c>
      <c r="G1600">
        <v>2</v>
      </c>
      <c r="H1600" t="s">
        <v>2380</v>
      </c>
    </row>
    <row r="1601" spans="1:8" x14ac:dyDescent="0.35">
      <c r="A1601" t="s">
        <v>771</v>
      </c>
      <c r="B1601">
        <v>23.2</v>
      </c>
      <c r="C1601">
        <v>4.41</v>
      </c>
      <c r="D1601" t="s">
        <v>2380</v>
      </c>
      <c r="E1601" t="s">
        <v>2380</v>
      </c>
      <c r="F1601" t="s">
        <v>2383</v>
      </c>
      <c r="G1601">
        <v>1</v>
      </c>
      <c r="H1601" t="s">
        <v>2380</v>
      </c>
    </row>
    <row r="1602" spans="1:8" x14ac:dyDescent="0.35">
      <c r="A1602" t="s">
        <v>770</v>
      </c>
      <c r="B1602">
        <v>32.5</v>
      </c>
      <c r="C1602">
        <v>4.6900000000000004</v>
      </c>
      <c r="D1602" t="s">
        <v>2382</v>
      </c>
      <c r="E1602" t="s">
        <v>2380</v>
      </c>
      <c r="F1602" t="s">
        <v>2383</v>
      </c>
      <c r="G1602">
        <v>1</v>
      </c>
      <c r="H1602" t="s">
        <v>2380</v>
      </c>
    </row>
    <row r="1603" spans="1:8" x14ac:dyDescent="0.35">
      <c r="A1603" t="s">
        <v>769</v>
      </c>
      <c r="B1603">
        <v>20.9</v>
      </c>
      <c r="C1603">
        <v>6.94</v>
      </c>
      <c r="D1603" t="s">
        <v>2380</v>
      </c>
      <c r="E1603" t="s">
        <v>2380</v>
      </c>
      <c r="F1603" t="s">
        <v>2380</v>
      </c>
      <c r="G1603" t="s">
        <v>2381</v>
      </c>
      <c r="H1603" t="s">
        <v>2380</v>
      </c>
    </row>
    <row r="1604" spans="1:8" x14ac:dyDescent="0.35">
      <c r="A1604" t="s">
        <v>768</v>
      </c>
      <c r="B1604">
        <v>19.11</v>
      </c>
      <c r="C1604">
        <v>4.3499999999999996</v>
      </c>
      <c r="D1604" t="s">
        <v>2380</v>
      </c>
      <c r="E1604" t="s">
        <v>2380</v>
      </c>
      <c r="F1604" t="s">
        <v>2380</v>
      </c>
      <c r="G1604">
        <v>2</v>
      </c>
      <c r="H1604" t="s">
        <v>2380</v>
      </c>
    </row>
    <row r="1605" spans="1:8" x14ac:dyDescent="0.35">
      <c r="A1605" t="s">
        <v>767</v>
      </c>
      <c r="B1605">
        <v>31.17</v>
      </c>
      <c r="C1605">
        <v>5.28</v>
      </c>
      <c r="D1605" t="s">
        <v>2380</v>
      </c>
      <c r="E1605" t="s">
        <v>2380</v>
      </c>
      <c r="F1605" t="s">
        <v>2380</v>
      </c>
      <c r="G1605">
        <v>1</v>
      </c>
      <c r="H1605" t="s">
        <v>2380</v>
      </c>
    </row>
    <row r="1606" spans="1:8" x14ac:dyDescent="0.35">
      <c r="A1606" t="s">
        <v>766</v>
      </c>
      <c r="B1606">
        <v>36.08</v>
      </c>
      <c r="C1606">
        <v>4.29</v>
      </c>
      <c r="D1606" t="s">
        <v>2380</v>
      </c>
      <c r="E1606" t="s">
        <v>2380</v>
      </c>
      <c r="F1606" t="s">
        <v>2380</v>
      </c>
      <c r="G1606" t="s">
        <v>2381</v>
      </c>
      <c r="H1606" t="s">
        <v>2380</v>
      </c>
    </row>
    <row r="1607" spans="1:8" x14ac:dyDescent="0.35">
      <c r="A1607" t="s">
        <v>765</v>
      </c>
      <c r="B1607">
        <v>28.024999999999999</v>
      </c>
      <c r="C1607">
        <v>5.69</v>
      </c>
      <c r="D1607" t="s">
        <v>2382</v>
      </c>
      <c r="E1607" t="s">
        <v>2380</v>
      </c>
      <c r="F1607" t="s">
        <v>2380</v>
      </c>
      <c r="G1607" t="s">
        <v>2381</v>
      </c>
      <c r="H1607" t="s">
        <v>2380</v>
      </c>
    </row>
    <row r="1608" spans="1:8" x14ac:dyDescent="0.35">
      <c r="A1608" t="s">
        <v>764</v>
      </c>
      <c r="B1608">
        <v>24.32</v>
      </c>
      <c r="C1608">
        <v>5.56</v>
      </c>
      <c r="D1608" t="s">
        <v>2382</v>
      </c>
      <c r="E1608" t="s">
        <v>2380</v>
      </c>
      <c r="F1608" t="s">
        <v>2380</v>
      </c>
      <c r="G1608" t="s">
        <v>2381</v>
      </c>
      <c r="H1608" t="s">
        <v>2380</v>
      </c>
    </row>
    <row r="1609" spans="1:8" x14ac:dyDescent="0.35">
      <c r="A1609" t="s">
        <v>763</v>
      </c>
      <c r="B1609">
        <v>38</v>
      </c>
      <c r="C1609">
        <v>5.41</v>
      </c>
      <c r="D1609" t="s">
        <v>2382</v>
      </c>
      <c r="E1609" t="s">
        <v>2380</v>
      </c>
      <c r="F1609" t="s">
        <v>2380</v>
      </c>
      <c r="G1609">
        <v>1</v>
      </c>
      <c r="H1609" t="s">
        <v>2380</v>
      </c>
    </row>
    <row r="1610" spans="1:8" x14ac:dyDescent="0.35">
      <c r="A1610" t="s">
        <v>762</v>
      </c>
      <c r="B1610">
        <v>31.6</v>
      </c>
      <c r="C1610">
        <v>10.85</v>
      </c>
      <c r="D1610" t="s">
        <v>2382</v>
      </c>
      <c r="E1610" t="s">
        <v>2380</v>
      </c>
      <c r="F1610" t="s">
        <v>2380</v>
      </c>
      <c r="G1610" t="s">
        <v>2381</v>
      </c>
      <c r="H1610" t="s">
        <v>2380</v>
      </c>
    </row>
    <row r="1611" spans="1:8" x14ac:dyDescent="0.35">
      <c r="A1611" t="s">
        <v>761</v>
      </c>
      <c r="B1611">
        <v>31.02</v>
      </c>
      <c r="C1611">
        <v>11.63</v>
      </c>
      <c r="D1611" t="s">
        <v>2382</v>
      </c>
      <c r="E1611" t="s">
        <v>2380</v>
      </c>
      <c r="F1611" t="s">
        <v>2380</v>
      </c>
      <c r="G1611" t="s">
        <v>2381</v>
      </c>
      <c r="H1611" t="s">
        <v>2380</v>
      </c>
    </row>
    <row r="1612" spans="1:8" x14ac:dyDescent="0.35">
      <c r="A1612" t="s">
        <v>760</v>
      </c>
      <c r="B1612">
        <v>29.26</v>
      </c>
      <c r="C1612">
        <v>5.68</v>
      </c>
      <c r="D1612" t="s">
        <v>2382</v>
      </c>
      <c r="E1612" t="s">
        <v>2380</v>
      </c>
      <c r="F1612" t="s">
        <v>2380</v>
      </c>
      <c r="G1612">
        <v>1</v>
      </c>
      <c r="H1612" t="s">
        <v>2380</v>
      </c>
    </row>
    <row r="1613" spans="1:8" x14ac:dyDescent="0.35">
      <c r="A1613" t="s">
        <v>759</v>
      </c>
      <c r="B1613">
        <v>15.09</v>
      </c>
      <c r="C1613">
        <v>7.59</v>
      </c>
      <c r="D1613" t="s">
        <v>2382</v>
      </c>
      <c r="E1613" t="s">
        <v>2380</v>
      </c>
      <c r="F1613" t="s">
        <v>2380</v>
      </c>
      <c r="G1613">
        <v>2</v>
      </c>
      <c r="H1613" t="s">
        <v>2380</v>
      </c>
    </row>
    <row r="1614" spans="1:8" x14ac:dyDescent="0.35">
      <c r="A1614" t="s">
        <v>758</v>
      </c>
      <c r="B1614">
        <v>22.63</v>
      </c>
      <c r="C1614">
        <v>5.09</v>
      </c>
      <c r="D1614" t="s">
        <v>2382</v>
      </c>
      <c r="E1614" t="s">
        <v>2380</v>
      </c>
      <c r="F1614" t="s">
        <v>2380</v>
      </c>
      <c r="G1614" t="s">
        <v>2381</v>
      </c>
      <c r="H1614" t="s">
        <v>2380</v>
      </c>
    </row>
    <row r="1615" spans="1:8" x14ac:dyDescent="0.35">
      <c r="A1615" t="s">
        <v>757</v>
      </c>
      <c r="B1615">
        <v>23.46</v>
      </c>
      <c r="C1615">
        <v>4.21</v>
      </c>
      <c r="D1615" t="s">
        <v>2380</v>
      </c>
      <c r="E1615" t="s">
        <v>2380</v>
      </c>
      <c r="F1615" t="s">
        <v>2380</v>
      </c>
      <c r="G1615">
        <v>1</v>
      </c>
      <c r="H1615" t="s">
        <v>2380</v>
      </c>
    </row>
    <row r="1616" spans="1:8" x14ac:dyDescent="0.35">
      <c r="A1616" t="s">
        <v>756</v>
      </c>
      <c r="B1616">
        <v>22.56</v>
      </c>
      <c r="C1616">
        <v>4.34</v>
      </c>
      <c r="D1616" t="s">
        <v>2382</v>
      </c>
      <c r="E1616" t="s">
        <v>2380</v>
      </c>
      <c r="F1616" t="s">
        <v>2380</v>
      </c>
      <c r="G1616" t="s">
        <v>2381</v>
      </c>
      <c r="H1616" t="s">
        <v>2380</v>
      </c>
    </row>
    <row r="1617" spans="1:8" x14ac:dyDescent="0.35">
      <c r="A1617" t="s">
        <v>755</v>
      </c>
      <c r="B1617">
        <v>19.28</v>
      </c>
      <c r="C1617">
        <v>11.85</v>
      </c>
      <c r="D1617" t="s">
        <v>2380</v>
      </c>
      <c r="E1617" t="s">
        <v>2380</v>
      </c>
      <c r="F1617" t="s">
        <v>2380</v>
      </c>
      <c r="G1617">
        <v>2</v>
      </c>
      <c r="H1617" t="s">
        <v>2380</v>
      </c>
    </row>
    <row r="1618" spans="1:8" x14ac:dyDescent="0.35">
      <c r="A1618" t="s">
        <v>754</v>
      </c>
      <c r="B1618">
        <v>15.37</v>
      </c>
      <c r="C1618">
        <v>9.61</v>
      </c>
      <c r="D1618" t="s">
        <v>2382</v>
      </c>
      <c r="E1618" t="s">
        <v>2380</v>
      </c>
      <c r="F1618" t="s">
        <v>2380</v>
      </c>
      <c r="G1618">
        <v>2</v>
      </c>
      <c r="H1618" t="s">
        <v>2380</v>
      </c>
    </row>
    <row r="1619" spans="1:8" x14ac:dyDescent="0.35">
      <c r="A1619" t="s">
        <v>753</v>
      </c>
      <c r="B1619">
        <v>18.71</v>
      </c>
      <c r="C1619">
        <v>5.29</v>
      </c>
      <c r="D1619" t="s">
        <v>2382</v>
      </c>
      <c r="E1619" t="s">
        <v>2380</v>
      </c>
      <c r="F1619" t="s">
        <v>2380</v>
      </c>
      <c r="G1619" t="s">
        <v>2381</v>
      </c>
      <c r="H1619" t="s">
        <v>2380</v>
      </c>
    </row>
    <row r="1620" spans="1:8" x14ac:dyDescent="0.35">
      <c r="A1620" t="s">
        <v>752</v>
      </c>
      <c r="B1620">
        <v>20.61</v>
      </c>
      <c r="C1620">
        <v>6.89</v>
      </c>
      <c r="D1620" t="s">
        <v>2380</v>
      </c>
      <c r="E1620" t="s">
        <v>2380</v>
      </c>
      <c r="F1620" t="s">
        <v>2380</v>
      </c>
      <c r="G1620" t="s">
        <v>2381</v>
      </c>
      <c r="H1620" t="s">
        <v>2380</v>
      </c>
    </row>
    <row r="1621" spans="1:8" x14ac:dyDescent="0.35">
      <c r="A1621" t="s">
        <v>751</v>
      </c>
      <c r="B1621">
        <v>15.99</v>
      </c>
      <c r="C1621">
        <v>4.57</v>
      </c>
      <c r="D1621" t="s">
        <v>2382</v>
      </c>
      <c r="E1621" t="s">
        <v>2380</v>
      </c>
      <c r="F1621" t="s">
        <v>2383</v>
      </c>
      <c r="G1621">
        <v>1</v>
      </c>
      <c r="H1621" t="s">
        <v>2380</v>
      </c>
    </row>
    <row r="1622" spans="1:8" x14ac:dyDescent="0.35">
      <c r="A1622" t="s">
        <v>750</v>
      </c>
      <c r="B1622">
        <v>33.155000000000001</v>
      </c>
      <c r="C1622">
        <v>4.32</v>
      </c>
      <c r="D1622" t="s">
        <v>2380</v>
      </c>
      <c r="E1622" t="s">
        <v>2380</v>
      </c>
      <c r="F1622" t="s">
        <v>2380</v>
      </c>
      <c r="G1622" t="s">
        <v>2381</v>
      </c>
      <c r="H1622" t="s">
        <v>2380</v>
      </c>
    </row>
    <row r="1623" spans="1:8" x14ac:dyDescent="0.35">
      <c r="A1623" t="s">
        <v>749</v>
      </c>
      <c r="B1623">
        <v>26.22</v>
      </c>
      <c r="C1623">
        <v>5.57</v>
      </c>
      <c r="D1623" t="s">
        <v>2382</v>
      </c>
      <c r="E1623" t="s">
        <v>2380</v>
      </c>
      <c r="F1623" t="s">
        <v>2383</v>
      </c>
      <c r="G1623">
        <v>1</v>
      </c>
      <c r="H1623" t="s">
        <v>2380</v>
      </c>
    </row>
    <row r="1624" spans="1:8" x14ac:dyDescent="0.35">
      <c r="A1624" t="s">
        <v>748</v>
      </c>
      <c r="B1624">
        <v>21.85</v>
      </c>
      <c r="C1624">
        <v>5.26</v>
      </c>
      <c r="D1624" t="s">
        <v>2382</v>
      </c>
      <c r="E1624" t="s">
        <v>2380</v>
      </c>
      <c r="F1624" t="s">
        <v>2383</v>
      </c>
      <c r="G1624">
        <v>1</v>
      </c>
      <c r="H1624" t="s">
        <v>2380</v>
      </c>
    </row>
    <row r="1625" spans="1:8" x14ac:dyDescent="0.35">
      <c r="A1625" t="s">
        <v>747</v>
      </c>
      <c r="B1625">
        <v>30.495000000000001</v>
      </c>
      <c r="C1625">
        <v>6.25</v>
      </c>
      <c r="D1625" t="s">
        <v>2380</v>
      </c>
      <c r="E1625" t="s">
        <v>2380</v>
      </c>
      <c r="F1625" t="s">
        <v>2380</v>
      </c>
      <c r="G1625" t="s">
        <v>2381</v>
      </c>
      <c r="H1625" t="s">
        <v>2380</v>
      </c>
    </row>
    <row r="1626" spans="1:8" x14ac:dyDescent="0.35">
      <c r="A1626" t="s">
        <v>746</v>
      </c>
      <c r="B1626">
        <v>34.104999999999997</v>
      </c>
      <c r="C1626">
        <v>5.67</v>
      </c>
      <c r="D1626" t="s">
        <v>2382</v>
      </c>
      <c r="E1626" t="s">
        <v>2380</v>
      </c>
      <c r="F1626" t="s">
        <v>2380</v>
      </c>
      <c r="G1626" t="s">
        <v>2381</v>
      </c>
      <c r="H1626" t="s">
        <v>2380</v>
      </c>
    </row>
    <row r="1627" spans="1:8" x14ac:dyDescent="0.35">
      <c r="A1627" t="s">
        <v>745</v>
      </c>
      <c r="B1627">
        <v>32.770000000000003</v>
      </c>
      <c r="C1627">
        <v>4.42</v>
      </c>
      <c r="D1627" t="s">
        <v>2382</v>
      </c>
      <c r="E1627" t="s">
        <v>2380</v>
      </c>
      <c r="F1627" t="s">
        <v>2380</v>
      </c>
      <c r="G1627">
        <v>1</v>
      </c>
      <c r="H1627" t="s">
        <v>2380</v>
      </c>
    </row>
    <row r="1628" spans="1:8" x14ac:dyDescent="0.35">
      <c r="A1628" t="s">
        <v>744</v>
      </c>
      <c r="B1628">
        <v>16.850000000000001</v>
      </c>
      <c r="C1628">
        <v>11.75</v>
      </c>
      <c r="D1628" t="s">
        <v>2382</v>
      </c>
      <c r="E1628" t="s">
        <v>2380</v>
      </c>
      <c r="F1628" t="s">
        <v>2380</v>
      </c>
      <c r="G1628">
        <v>2</v>
      </c>
      <c r="H1628" t="s">
        <v>2380</v>
      </c>
    </row>
    <row r="1629" spans="1:8" x14ac:dyDescent="0.35">
      <c r="A1629" t="s">
        <v>743</v>
      </c>
      <c r="B1629">
        <v>34.700000000000003</v>
      </c>
      <c r="C1629">
        <v>6.06</v>
      </c>
      <c r="D1629" t="s">
        <v>2380</v>
      </c>
      <c r="E1629" t="s">
        <v>2380</v>
      </c>
      <c r="F1629" t="s">
        <v>2380</v>
      </c>
      <c r="G1629">
        <v>1</v>
      </c>
      <c r="H1629" t="s">
        <v>2380</v>
      </c>
    </row>
    <row r="1630" spans="1:8" x14ac:dyDescent="0.35">
      <c r="A1630" t="s">
        <v>742</v>
      </c>
      <c r="B1630">
        <v>37.049999999999997</v>
      </c>
      <c r="C1630">
        <v>5.48</v>
      </c>
      <c r="D1630" t="s">
        <v>2380</v>
      </c>
      <c r="E1630" t="s">
        <v>2380</v>
      </c>
      <c r="F1630" t="s">
        <v>2380</v>
      </c>
      <c r="G1630">
        <v>1</v>
      </c>
      <c r="H1630" t="s">
        <v>2380</v>
      </c>
    </row>
    <row r="1631" spans="1:8" x14ac:dyDescent="0.35">
      <c r="A1631" t="s">
        <v>741</v>
      </c>
      <c r="B1631">
        <v>18.78</v>
      </c>
      <c r="C1631">
        <v>4.45</v>
      </c>
      <c r="D1631" t="s">
        <v>2380</v>
      </c>
      <c r="E1631" t="s">
        <v>2380</v>
      </c>
      <c r="F1631" t="s">
        <v>2383</v>
      </c>
      <c r="G1631">
        <v>1</v>
      </c>
      <c r="H1631" t="s">
        <v>2380</v>
      </c>
    </row>
    <row r="1632" spans="1:8" x14ac:dyDescent="0.35">
      <c r="A1632" t="s">
        <v>740</v>
      </c>
      <c r="B1632">
        <v>28.024999999999999</v>
      </c>
      <c r="C1632">
        <v>5</v>
      </c>
      <c r="D1632" t="s">
        <v>2380</v>
      </c>
      <c r="E1632" t="s">
        <v>2380</v>
      </c>
      <c r="F1632" t="s">
        <v>2380</v>
      </c>
      <c r="G1632">
        <v>1</v>
      </c>
      <c r="H1632" t="s">
        <v>2380</v>
      </c>
    </row>
    <row r="1633" spans="1:8" x14ac:dyDescent="0.35">
      <c r="A1633" t="s">
        <v>739</v>
      </c>
      <c r="B1633">
        <v>35.090000000000003</v>
      </c>
      <c r="C1633">
        <v>5.84</v>
      </c>
      <c r="D1633" t="s">
        <v>2380</v>
      </c>
      <c r="E1633" t="s">
        <v>2380</v>
      </c>
      <c r="F1633" t="s">
        <v>2380</v>
      </c>
      <c r="G1633" t="s">
        <v>2381</v>
      </c>
      <c r="H1633" t="s">
        <v>2380</v>
      </c>
    </row>
    <row r="1634" spans="1:8" x14ac:dyDescent="0.35">
      <c r="A1634" t="s">
        <v>738</v>
      </c>
      <c r="B1634">
        <v>34.42</v>
      </c>
      <c r="C1634">
        <v>5.21</v>
      </c>
      <c r="D1634" t="s">
        <v>2382</v>
      </c>
      <c r="E1634" t="s">
        <v>2380</v>
      </c>
      <c r="F1634" t="s">
        <v>2380</v>
      </c>
      <c r="G1634" t="s">
        <v>2381</v>
      </c>
      <c r="H1634" t="s">
        <v>2380</v>
      </c>
    </row>
    <row r="1635" spans="1:8" x14ac:dyDescent="0.35">
      <c r="A1635" t="s">
        <v>737</v>
      </c>
      <c r="B1635">
        <v>29.4</v>
      </c>
      <c r="C1635">
        <v>4.26</v>
      </c>
      <c r="D1635" t="s">
        <v>2380</v>
      </c>
      <c r="E1635" t="s">
        <v>2380</v>
      </c>
      <c r="F1635" t="s">
        <v>2380</v>
      </c>
      <c r="G1635" t="s">
        <v>2381</v>
      </c>
      <c r="H1635" t="s">
        <v>2380</v>
      </c>
    </row>
    <row r="1636" spans="1:8" x14ac:dyDescent="0.35">
      <c r="A1636" t="s">
        <v>736</v>
      </c>
      <c r="B1636">
        <v>21.31</v>
      </c>
      <c r="C1636">
        <v>4.17</v>
      </c>
      <c r="D1636" t="s">
        <v>2380</v>
      </c>
      <c r="E1636" t="s">
        <v>2380</v>
      </c>
      <c r="F1636" t="s">
        <v>2380</v>
      </c>
      <c r="G1636" t="s">
        <v>2381</v>
      </c>
      <c r="H1636" t="s">
        <v>2380</v>
      </c>
    </row>
    <row r="1637" spans="1:8" x14ac:dyDescent="0.35">
      <c r="A1637" t="s">
        <v>735</v>
      </c>
      <c r="B1637">
        <v>19.559999999999999</v>
      </c>
      <c r="C1637">
        <v>11.96</v>
      </c>
      <c r="D1637" t="s">
        <v>2380</v>
      </c>
      <c r="E1637" t="s">
        <v>2380</v>
      </c>
      <c r="F1637" t="s">
        <v>2380</v>
      </c>
      <c r="G1637" t="s">
        <v>2381</v>
      </c>
      <c r="H1637" t="s">
        <v>2380</v>
      </c>
    </row>
    <row r="1638" spans="1:8" x14ac:dyDescent="0.35">
      <c r="A1638" t="s">
        <v>734</v>
      </c>
      <c r="B1638">
        <v>37.335000000000001</v>
      </c>
      <c r="C1638">
        <v>6.26</v>
      </c>
      <c r="D1638" t="s">
        <v>2382</v>
      </c>
      <c r="E1638" t="s">
        <v>2380</v>
      </c>
      <c r="F1638" t="s">
        <v>2380</v>
      </c>
      <c r="G1638">
        <v>1</v>
      </c>
      <c r="H1638" t="s">
        <v>2380</v>
      </c>
    </row>
    <row r="1639" spans="1:8" x14ac:dyDescent="0.35">
      <c r="A1639" t="s">
        <v>733</v>
      </c>
      <c r="B1639">
        <v>19.53</v>
      </c>
      <c r="C1639">
        <v>11.68</v>
      </c>
      <c r="D1639" t="s">
        <v>2380</v>
      </c>
      <c r="E1639" t="s">
        <v>2380</v>
      </c>
      <c r="F1639" t="s">
        <v>2380</v>
      </c>
      <c r="G1639" t="s">
        <v>2381</v>
      </c>
      <c r="H1639" t="s">
        <v>2380</v>
      </c>
    </row>
    <row r="1640" spans="1:8" x14ac:dyDescent="0.35">
      <c r="A1640" t="s">
        <v>732</v>
      </c>
      <c r="B1640">
        <v>34.1</v>
      </c>
      <c r="C1640">
        <v>5.16</v>
      </c>
      <c r="D1640" t="s">
        <v>2380</v>
      </c>
      <c r="E1640" t="s">
        <v>2380</v>
      </c>
      <c r="F1640" t="s">
        <v>2380</v>
      </c>
      <c r="G1640" t="s">
        <v>2381</v>
      </c>
      <c r="H1640" t="s">
        <v>2380</v>
      </c>
    </row>
    <row r="1641" spans="1:8" x14ac:dyDescent="0.35">
      <c r="A1641" t="s">
        <v>731</v>
      </c>
      <c r="B1641">
        <v>16.5</v>
      </c>
      <c r="C1641">
        <v>6.9</v>
      </c>
      <c r="D1641" t="s">
        <v>2382</v>
      </c>
      <c r="E1641" t="s">
        <v>2380</v>
      </c>
      <c r="F1641" t="s">
        <v>2380</v>
      </c>
      <c r="G1641">
        <v>2</v>
      </c>
      <c r="H1641" t="s">
        <v>2380</v>
      </c>
    </row>
    <row r="1642" spans="1:8" x14ac:dyDescent="0.35">
      <c r="A1642" t="s">
        <v>730</v>
      </c>
      <c r="B1642">
        <v>30.69</v>
      </c>
      <c r="C1642">
        <v>4.83</v>
      </c>
      <c r="D1642" t="s">
        <v>2380</v>
      </c>
      <c r="E1642" t="s">
        <v>2380</v>
      </c>
      <c r="F1642" t="s">
        <v>2380</v>
      </c>
      <c r="G1642">
        <v>1</v>
      </c>
      <c r="H1642" t="s">
        <v>2380</v>
      </c>
    </row>
    <row r="1643" spans="1:8" x14ac:dyDescent="0.35">
      <c r="A1643" t="s">
        <v>729</v>
      </c>
      <c r="B1643">
        <v>28.93</v>
      </c>
      <c r="C1643">
        <v>4.87</v>
      </c>
      <c r="D1643" t="s">
        <v>2380</v>
      </c>
      <c r="E1643" t="s">
        <v>2380</v>
      </c>
      <c r="F1643" t="s">
        <v>2380</v>
      </c>
      <c r="G1643">
        <v>1</v>
      </c>
      <c r="H1643" t="s">
        <v>2380</v>
      </c>
    </row>
    <row r="1644" spans="1:8" x14ac:dyDescent="0.35">
      <c r="A1644" t="s">
        <v>728</v>
      </c>
      <c r="B1644">
        <v>38.9</v>
      </c>
      <c r="C1644">
        <v>4.28</v>
      </c>
      <c r="D1644" t="s">
        <v>2380</v>
      </c>
      <c r="E1644" t="s">
        <v>2380</v>
      </c>
      <c r="F1644" t="s">
        <v>2380</v>
      </c>
      <c r="G1644" t="s">
        <v>2381</v>
      </c>
      <c r="H1644" t="s">
        <v>2380</v>
      </c>
    </row>
    <row r="1645" spans="1:8" x14ac:dyDescent="0.35">
      <c r="A1645" t="s">
        <v>727</v>
      </c>
      <c r="B1645">
        <v>26.9</v>
      </c>
      <c r="C1645">
        <v>4.07</v>
      </c>
      <c r="D1645" t="s">
        <v>2380</v>
      </c>
      <c r="E1645" t="s">
        <v>2380</v>
      </c>
      <c r="F1645" t="s">
        <v>2380</v>
      </c>
      <c r="G1645" t="s">
        <v>2381</v>
      </c>
      <c r="H1645" t="s">
        <v>2380</v>
      </c>
    </row>
    <row r="1646" spans="1:8" x14ac:dyDescent="0.35">
      <c r="A1646" t="s">
        <v>726</v>
      </c>
      <c r="B1646">
        <v>24.86</v>
      </c>
      <c r="C1646">
        <v>6.23</v>
      </c>
      <c r="D1646" t="s">
        <v>2380</v>
      </c>
      <c r="E1646" t="s">
        <v>2380</v>
      </c>
      <c r="F1646" t="s">
        <v>2380</v>
      </c>
      <c r="G1646" t="s">
        <v>2381</v>
      </c>
      <c r="H1646" t="s">
        <v>2380</v>
      </c>
    </row>
    <row r="1647" spans="1:8" x14ac:dyDescent="0.35">
      <c r="A1647" t="s">
        <v>725</v>
      </c>
      <c r="B1647">
        <v>39.14</v>
      </c>
      <c r="C1647">
        <v>6.24</v>
      </c>
      <c r="D1647" t="s">
        <v>2380</v>
      </c>
      <c r="E1647" t="s">
        <v>2382</v>
      </c>
      <c r="F1647" t="s">
        <v>2380</v>
      </c>
      <c r="G1647">
        <v>1</v>
      </c>
      <c r="H1647" t="s">
        <v>2380</v>
      </c>
    </row>
    <row r="1648" spans="1:8" x14ac:dyDescent="0.35">
      <c r="A1648" t="s">
        <v>724</v>
      </c>
      <c r="B1648">
        <v>39.799999999999997</v>
      </c>
      <c r="C1648">
        <v>6.17</v>
      </c>
      <c r="D1648" t="s">
        <v>2380</v>
      </c>
      <c r="E1648" t="s">
        <v>2380</v>
      </c>
      <c r="F1648" t="s">
        <v>2383</v>
      </c>
      <c r="G1648">
        <v>1</v>
      </c>
      <c r="H1648" t="s">
        <v>2380</v>
      </c>
    </row>
    <row r="1649" spans="1:8" x14ac:dyDescent="0.35">
      <c r="A1649" t="s">
        <v>723</v>
      </c>
      <c r="B1649">
        <v>34.32</v>
      </c>
      <c r="C1649">
        <v>5.16</v>
      </c>
      <c r="D1649" t="s">
        <v>2380</v>
      </c>
      <c r="E1649" t="s">
        <v>2380</v>
      </c>
      <c r="F1649" t="s">
        <v>2380</v>
      </c>
      <c r="G1649">
        <v>1</v>
      </c>
      <c r="H1649" t="s">
        <v>2380</v>
      </c>
    </row>
    <row r="1650" spans="1:8" x14ac:dyDescent="0.35">
      <c r="A1650" t="s">
        <v>722</v>
      </c>
      <c r="B1650">
        <v>32.51</v>
      </c>
      <c r="C1650">
        <v>4.3</v>
      </c>
      <c r="D1650" t="s">
        <v>2380</v>
      </c>
      <c r="E1650" t="s">
        <v>2380</v>
      </c>
      <c r="F1650" t="s">
        <v>2380</v>
      </c>
      <c r="G1650" t="s">
        <v>2381</v>
      </c>
      <c r="H1650" t="s">
        <v>2380</v>
      </c>
    </row>
    <row r="1651" spans="1:8" x14ac:dyDescent="0.35">
      <c r="A1651" t="s">
        <v>721</v>
      </c>
      <c r="B1651">
        <v>30.71</v>
      </c>
      <c r="C1651">
        <v>6.14</v>
      </c>
      <c r="D1651" t="s">
        <v>2380</v>
      </c>
      <c r="E1651" t="s">
        <v>2380</v>
      </c>
      <c r="F1651" t="s">
        <v>2383</v>
      </c>
      <c r="G1651">
        <v>1</v>
      </c>
      <c r="H1651" t="s">
        <v>2380</v>
      </c>
    </row>
    <row r="1652" spans="1:8" x14ac:dyDescent="0.35">
      <c r="A1652" t="s">
        <v>720</v>
      </c>
      <c r="B1652">
        <v>28.9</v>
      </c>
      <c r="C1652">
        <v>5.36</v>
      </c>
      <c r="D1652" t="s">
        <v>2380</v>
      </c>
      <c r="E1652" t="s">
        <v>2380</v>
      </c>
      <c r="F1652" t="s">
        <v>2380</v>
      </c>
      <c r="G1652">
        <v>1</v>
      </c>
      <c r="H1652" t="s">
        <v>2380</v>
      </c>
    </row>
    <row r="1653" spans="1:8" x14ac:dyDescent="0.35">
      <c r="A1653" t="s">
        <v>719</v>
      </c>
      <c r="B1653">
        <v>36.19</v>
      </c>
      <c r="C1653">
        <v>4.3</v>
      </c>
      <c r="D1653" t="s">
        <v>2380</v>
      </c>
      <c r="E1653" t="s">
        <v>2380</v>
      </c>
      <c r="F1653" t="s">
        <v>2380</v>
      </c>
      <c r="G1653" t="s">
        <v>2381</v>
      </c>
      <c r="H1653" t="s">
        <v>2380</v>
      </c>
    </row>
    <row r="1654" spans="1:8" x14ac:dyDescent="0.35">
      <c r="A1654" t="s">
        <v>718</v>
      </c>
      <c r="B1654">
        <v>29.6</v>
      </c>
      <c r="C1654">
        <v>4.09</v>
      </c>
      <c r="D1654" t="s">
        <v>2380</v>
      </c>
      <c r="E1654" t="s">
        <v>2380</v>
      </c>
      <c r="F1654" t="s">
        <v>2380</v>
      </c>
      <c r="G1654" t="s">
        <v>2381</v>
      </c>
      <c r="H1654" t="s">
        <v>2380</v>
      </c>
    </row>
    <row r="1655" spans="1:8" x14ac:dyDescent="0.35">
      <c r="A1655" t="s">
        <v>717</v>
      </c>
      <c r="B1655">
        <v>30.95</v>
      </c>
      <c r="C1655">
        <v>6.27</v>
      </c>
      <c r="D1655" t="s">
        <v>2380</v>
      </c>
      <c r="E1655" t="s">
        <v>2380</v>
      </c>
      <c r="F1655" t="s">
        <v>2383</v>
      </c>
      <c r="G1655">
        <v>1</v>
      </c>
      <c r="H1655" t="s">
        <v>2380</v>
      </c>
    </row>
    <row r="1656" spans="1:8" x14ac:dyDescent="0.35">
      <c r="A1656" t="s">
        <v>716</v>
      </c>
      <c r="B1656">
        <v>19.95</v>
      </c>
      <c r="C1656">
        <v>5.39</v>
      </c>
      <c r="D1656" t="s">
        <v>2380</v>
      </c>
      <c r="E1656" t="s">
        <v>2380</v>
      </c>
      <c r="F1656" t="s">
        <v>2380</v>
      </c>
      <c r="G1656">
        <v>1</v>
      </c>
      <c r="H1656" t="s">
        <v>2380</v>
      </c>
    </row>
    <row r="1657" spans="1:8" x14ac:dyDescent="0.35">
      <c r="A1657" t="s">
        <v>715</v>
      </c>
      <c r="B1657">
        <v>23.65</v>
      </c>
      <c r="C1657">
        <v>5.75</v>
      </c>
      <c r="D1657" t="s">
        <v>2382</v>
      </c>
      <c r="E1657" t="s">
        <v>2380</v>
      </c>
      <c r="F1657" t="s">
        <v>2380</v>
      </c>
      <c r="G1657" t="s">
        <v>2381</v>
      </c>
      <c r="H1657" t="s">
        <v>2380</v>
      </c>
    </row>
    <row r="1658" spans="1:8" x14ac:dyDescent="0.35">
      <c r="A1658" t="s">
        <v>714</v>
      </c>
      <c r="B1658">
        <v>43.34</v>
      </c>
      <c r="C1658">
        <v>4.91</v>
      </c>
      <c r="D1658" t="s">
        <v>2380</v>
      </c>
      <c r="E1658" t="s">
        <v>2380</v>
      </c>
      <c r="F1658" t="s">
        <v>2380</v>
      </c>
      <c r="G1658">
        <v>1</v>
      </c>
      <c r="H1658" t="s">
        <v>2380</v>
      </c>
    </row>
    <row r="1659" spans="1:8" x14ac:dyDescent="0.35">
      <c r="A1659" t="s">
        <v>713</v>
      </c>
      <c r="B1659">
        <v>31.98</v>
      </c>
      <c r="C1659">
        <v>4.46</v>
      </c>
      <c r="D1659" t="s">
        <v>2382</v>
      </c>
      <c r="E1659" t="s">
        <v>2380</v>
      </c>
      <c r="F1659" t="s">
        <v>2380</v>
      </c>
      <c r="G1659">
        <v>1</v>
      </c>
      <c r="H1659" t="s">
        <v>2380</v>
      </c>
    </row>
    <row r="1660" spans="1:8" x14ac:dyDescent="0.35">
      <c r="A1660" t="s">
        <v>712</v>
      </c>
      <c r="B1660">
        <v>35.86</v>
      </c>
      <c r="C1660">
        <v>6.22</v>
      </c>
      <c r="D1660" t="s">
        <v>2380</v>
      </c>
      <c r="E1660" t="s">
        <v>2380</v>
      </c>
      <c r="F1660" t="s">
        <v>2380</v>
      </c>
      <c r="G1660">
        <v>1</v>
      </c>
      <c r="H1660" t="s">
        <v>2380</v>
      </c>
    </row>
    <row r="1661" spans="1:8" x14ac:dyDescent="0.35">
      <c r="A1661" t="s">
        <v>711</v>
      </c>
      <c r="B1661">
        <v>15.2</v>
      </c>
      <c r="C1661">
        <v>8.82</v>
      </c>
      <c r="D1661" t="s">
        <v>2380</v>
      </c>
      <c r="E1661" t="s">
        <v>2380</v>
      </c>
      <c r="F1661" t="s">
        <v>2380</v>
      </c>
      <c r="G1661" t="s">
        <v>2381</v>
      </c>
      <c r="H1661" t="s">
        <v>2380</v>
      </c>
    </row>
    <row r="1662" spans="1:8" x14ac:dyDescent="0.35">
      <c r="A1662" t="s">
        <v>710</v>
      </c>
      <c r="B1662">
        <v>37.200000000000003</v>
      </c>
      <c r="C1662">
        <v>10.14</v>
      </c>
      <c r="D1662" t="s">
        <v>2380</v>
      </c>
      <c r="E1662" t="s">
        <v>2380</v>
      </c>
      <c r="F1662" t="s">
        <v>2380</v>
      </c>
      <c r="G1662" t="s">
        <v>2381</v>
      </c>
      <c r="H1662" t="s">
        <v>2380</v>
      </c>
    </row>
    <row r="1663" spans="1:8" x14ac:dyDescent="0.35">
      <c r="A1663" t="s">
        <v>709</v>
      </c>
      <c r="B1663">
        <v>17.91</v>
      </c>
      <c r="C1663">
        <v>4.66</v>
      </c>
      <c r="D1663" t="s">
        <v>2380</v>
      </c>
      <c r="E1663" t="s">
        <v>2380</v>
      </c>
      <c r="F1663" t="s">
        <v>2380</v>
      </c>
      <c r="G1663">
        <v>2</v>
      </c>
      <c r="H1663" t="s">
        <v>2380</v>
      </c>
    </row>
    <row r="1664" spans="1:8" x14ac:dyDescent="0.35">
      <c r="A1664" t="s">
        <v>708</v>
      </c>
      <c r="B1664">
        <v>20.76</v>
      </c>
      <c r="C1664">
        <v>6.26</v>
      </c>
      <c r="D1664" t="s">
        <v>2380</v>
      </c>
      <c r="E1664" t="s">
        <v>2380</v>
      </c>
      <c r="F1664" t="s">
        <v>2380</v>
      </c>
      <c r="G1664" t="s">
        <v>2381</v>
      </c>
      <c r="H1664" t="s">
        <v>2380</v>
      </c>
    </row>
    <row r="1665" spans="1:8" x14ac:dyDescent="0.35">
      <c r="A1665" t="s">
        <v>707</v>
      </c>
      <c r="B1665">
        <v>38.99</v>
      </c>
      <c r="C1665">
        <v>5.21</v>
      </c>
      <c r="D1665" t="s">
        <v>2380</v>
      </c>
      <c r="E1665" t="s">
        <v>2382</v>
      </c>
      <c r="F1665" t="s">
        <v>2380</v>
      </c>
      <c r="G1665">
        <v>1</v>
      </c>
      <c r="H1665" t="s">
        <v>2380</v>
      </c>
    </row>
    <row r="1666" spans="1:8" x14ac:dyDescent="0.35">
      <c r="A1666" t="s">
        <v>706</v>
      </c>
      <c r="B1666">
        <v>42.655000000000001</v>
      </c>
      <c r="C1666">
        <v>5.94</v>
      </c>
      <c r="D1666" t="s">
        <v>2382</v>
      </c>
      <c r="E1666" t="s">
        <v>2380</v>
      </c>
      <c r="F1666" t="s">
        <v>2383</v>
      </c>
      <c r="G1666">
        <v>1</v>
      </c>
      <c r="H1666" t="s">
        <v>2380</v>
      </c>
    </row>
    <row r="1667" spans="1:8" x14ac:dyDescent="0.35">
      <c r="A1667" t="s">
        <v>705</v>
      </c>
      <c r="B1667">
        <v>30.57</v>
      </c>
      <c r="C1667">
        <v>5.34</v>
      </c>
      <c r="D1667" t="s">
        <v>2380</v>
      </c>
      <c r="E1667" t="s">
        <v>2380</v>
      </c>
      <c r="F1667" t="s">
        <v>2383</v>
      </c>
      <c r="G1667">
        <v>1</v>
      </c>
      <c r="H1667" t="s">
        <v>2380</v>
      </c>
    </row>
    <row r="1668" spans="1:8" x14ac:dyDescent="0.35">
      <c r="A1668" t="s">
        <v>704</v>
      </c>
      <c r="B1668">
        <v>17.7</v>
      </c>
      <c r="C1668">
        <v>6.38</v>
      </c>
      <c r="D1668" t="s">
        <v>2380</v>
      </c>
      <c r="E1668" t="s">
        <v>2380</v>
      </c>
      <c r="F1668" t="s">
        <v>2380</v>
      </c>
      <c r="G1668">
        <v>2</v>
      </c>
      <c r="H1668" t="s">
        <v>2380</v>
      </c>
    </row>
    <row r="1669" spans="1:8" x14ac:dyDescent="0.35">
      <c r="A1669" t="s">
        <v>703</v>
      </c>
      <c r="B1669">
        <v>34.770000000000003</v>
      </c>
      <c r="C1669">
        <v>4.47</v>
      </c>
      <c r="D1669" t="s">
        <v>2380</v>
      </c>
      <c r="E1669" t="s">
        <v>2380</v>
      </c>
      <c r="F1669" t="s">
        <v>2380</v>
      </c>
      <c r="G1669">
        <v>1</v>
      </c>
      <c r="H1669" t="s">
        <v>2380</v>
      </c>
    </row>
    <row r="1670" spans="1:8" x14ac:dyDescent="0.35">
      <c r="A1670" t="s">
        <v>702</v>
      </c>
      <c r="B1670">
        <v>16.88</v>
      </c>
      <c r="C1670">
        <v>9.9600000000000009</v>
      </c>
      <c r="D1670" t="s">
        <v>2380</v>
      </c>
      <c r="E1670" t="s">
        <v>2380</v>
      </c>
      <c r="F1670" t="s">
        <v>2380</v>
      </c>
      <c r="G1670" t="s">
        <v>2381</v>
      </c>
      <c r="H1670" t="s">
        <v>2380</v>
      </c>
    </row>
    <row r="1671" spans="1:8" x14ac:dyDescent="0.35">
      <c r="A1671" t="s">
        <v>701</v>
      </c>
      <c r="B1671">
        <v>40.26</v>
      </c>
      <c r="C1671">
        <v>9.92</v>
      </c>
      <c r="D1671" t="s">
        <v>2382</v>
      </c>
      <c r="E1671" t="s">
        <v>2380</v>
      </c>
      <c r="F1671" t="s">
        <v>2380</v>
      </c>
      <c r="G1671" t="s">
        <v>2381</v>
      </c>
      <c r="H1671" t="s">
        <v>2380</v>
      </c>
    </row>
    <row r="1672" spans="1:8" x14ac:dyDescent="0.35">
      <c r="A1672" t="s">
        <v>700</v>
      </c>
      <c r="B1672">
        <v>25.6</v>
      </c>
      <c r="C1672">
        <v>6.03</v>
      </c>
      <c r="D1672" t="s">
        <v>2380</v>
      </c>
      <c r="E1672" t="s">
        <v>2380</v>
      </c>
      <c r="F1672" t="s">
        <v>2383</v>
      </c>
      <c r="G1672">
        <v>1</v>
      </c>
      <c r="H1672" t="s">
        <v>2380</v>
      </c>
    </row>
    <row r="1673" spans="1:8" x14ac:dyDescent="0.35">
      <c r="A1673" t="s">
        <v>699</v>
      </c>
      <c r="B1673">
        <v>33.549999999999997</v>
      </c>
      <c r="C1673">
        <v>10.9</v>
      </c>
      <c r="D1673" t="s">
        <v>2382</v>
      </c>
      <c r="E1673" t="s">
        <v>2380</v>
      </c>
      <c r="F1673" t="s">
        <v>2380</v>
      </c>
      <c r="G1673" t="s">
        <v>2381</v>
      </c>
      <c r="H1673" t="s">
        <v>2380</v>
      </c>
    </row>
    <row r="1674" spans="1:8" x14ac:dyDescent="0.35">
      <c r="A1674" t="s">
        <v>698</v>
      </c>
      <c r="B1674">
        <v>16.690000000000001</v>
      </c>
      <c r="C1674">
        <v>10.66</v>
      </c>
      <c r="D1674" t="s">
        <v>2380</v>
      </c>
      <c r="E1674" t="s">
        <v>2380</v>
      </c>
      <c r="F1674" t="s">
        <v>2380</v>
      </c>
      <c r="G1674" t="s">
        <v>2381</v>
      </c>
      <c r="H1674" t="s">
        <v>2380</v>
      </c>
    </row>
    <row r="1675" spans="1:8" x14ac:dyDescent="0.35">
      <c r="A1675" t="s">
        <v>697</v>
      </c>
      <c r="B1675">
        <v>19.95</v>
      </c>
      <c r="C1675">
        <v>4.05</v>
      </c>
      <c r="D1675" t="s">
        <v>2380</v>
      </c>
      <c r="E1675" t="s">
        <v>2380</v>
      </c>
      <c r="F1675" t="s">
        <v>2380</v>
      </c>
      <c r="G1675">
        <v>1</v>
      </c>
      <c r="H1675" t="s">
        <v>2380</v>
      </c>
    </row>
    <row r="1676" spans="1:8" x14ac:dyDescent="0.35">
      <c r="A1676" t="s">
        <v>696</v>
      </c>
      <c r="B1676">
        <v>17.55</v>
      </c>
      <c r="C1676">
        <v>4.2300000000000004</v>
      </c>
      <c r="D1676" t="s">
        <v>2380</v>
      </c>
      <c r="E1676" t="s">
        <v>2380</v>
      </c>
      <c r="F1676" t="s">
        <v>2380</v>
      </c>
      <c r="G1676">
        <v>2</v>
      </c>
      <c r="H1676" t="s">
        <v>2380</v>
      </c>
    </row>
    <row r="1677" spans="1:8" x14ac:dyDescent="0.35">
      <c r="A1677" t="s">
        <v>695</v>
      </c>
      <c r="B1677">
        <v>22.01</v>
      </c>
      <c r="C1677">
        <v>5.01</v>
      </c>
      <c r="D1677" t="s">
        <v>2380</v>
      </c>
      <c r="E1677" t="s">
        <v>2380</v>
      </c>
      <c r="F1677" t="s">
        <v>2380</v>
      </c>
      <c r="G1677">
        <v>1</v>
      </c>
      <c r="H1677" t="s">
        <v>2380</v>
      </c>
    </row>
    <row r="1678" spans="1:8" x14ac:dyDescent="0.35">
      <c r="A1678" t="s">
        <v>694</v>
      </c>
      <c r="B1678">
        <v>41.8</v>
      </c>
      <c r="C1678">
        <v>5.82</v>
      </c>
      <c r="D1678" t="s">
        <v>2382</v>
      </c>
      <c r="E1678" t="s">
        <v>2380</v>
      </c>
      <c r="F1678" t="s">
        <v>2383</v>
      </c>
      <c r="G1678">
        <v>1</v>
      </c>
      <c r="H1678" t="s">
        <v>2380</v>
      </c>
    </row>
    <row r="1679" spans="1:8" x14ac:dyDescent="0.35">
      <c r="A1679" t="s">
        <v>693</v>
      </c>
      <c r="B1679">
        <v>19.170000000000002</v>
      </c>
      <c r="C1679">
        <v>7.94</v>
      </c>
      <c r="D1679" t="s">
        <v>2380</v>
      </c>
      <c r="E1679" t="s">
        <v>2380</v>
      </c>
      <c r="F1679" t="s">
        <v>2380</v>
      </c>
      <c r="G1679" t="s">
        <v>2381</v>
      </c>
      <c r="H1679" t="s">
        <v>2380</v>
      </c>
    </row>
    <row r="1680" spans="1:8" x14ac:dyDescent="0.35">
      <c r="A1680" t="s">
        <v>692</v>
      </c>
      <c r="B1680">
        <v>32.799999999999997</v>
      </c>
      <c r="C1680">
        <v>6.16</v>
      </c>
      <c r="D1680" t="s">
        <v>2382</v>
      </c>
      <c r="E1680" t="s">
        <v>2380</v>
      </c>
      <c r="F1680" t="s">
        <v>2383</v>
      </c>
      <c r="G1680">
        <v>1</v>
      </c>
      <c r="H1680" t="s">
        <v>2380</v>
      </c>
    </row>
    <row r="1681" spans="1:8" x14ac:dyDescent="0.35">
      <c r="A1681" t="s">
        <v>691</v>
      </c>
      <c r="B1681">
        <v>35.814999999999998</v>
      </c>
      <c r="C1681">
        <v>4.1500000000000004</v>
      </c>
      <c r="D1681" t="s">
        <v>2380</v>
      </c>
      <c r="E1681" t="s">
        <v>2380</v>
      </c>
      <c r="F1681" t="s">
        <v>2380</v>
      </c>
      <c r="G1681">
        <v>1</v>
      </c>
      <c r="H1681" t="s">
        <v>2380</v>
      </c>
    </row>
    <row r="1682" spans="1:8" x14ac:dyDescent="0.35">
      <c r="A1682" t="s">
        <v>690</v>
      </c>
      <c r="B1682">
        <v>24.3</v>
      </c>
      <c r="C1682">
        <v>6.23</v>
      </c>
      <c r="D1682" t="s">
        <v>2380</v>
      </c>
      <c r="E1682" t="s">
        <v>2380</v>
      </c>
      <c r="F1682" t="s">
        <v>2380</v>
      </c>
      <c r="G1682" t="s">
        <v>2381</v>
      </c>
      <c r="H1682" t="s">
        <v>2380</v>
      </c>
    </row>
    <row r="1683" spans="1:8" x14ac:dyDescent="0.35">
      <c r="A1683" t="s">
        <v>689</v>
      </c>
      <c r="B1683">
        <v>19.059999999999999</v>
      </c>
      <c r="C1683">
        <v>7.41</v>
      </c>
      <c r="D1683" t="s">
        <v>2380</v>
      </c>
      <c r="E1683" t="s">
        <v>2380</v>
      </c>
      <c r="F1683" t="s">
        <v>2380</v>
      </c>
      <c r="G1683" t="s">
        <v>2381</v>
      </c>
      <c r="H1683" t="s">
        <v>2380</v>
      </c>
    </row>
    <row r="1684" spans="1:8" x14ac:dyDescent="0.35">
      <c r="A1684" t="s">
        <v>688</v>
      </c>
      <c r="B1684">
        <v>33.25</v>
      </c>
      <c r="C1684">
        <v>5.62</v>
      </c>
      <c r="D1684" t="s">
        <v>2382</v>
      </c>
      <c r="E1684" t="s">
        <v>2380</v>
      </c>
      <c r="F1684" t="s">
        <v>2380</v>
      </c>
      <c r="G1684">
        <v>1</v>
      </c>
      <c r="H1684" t="s">
        <v>2380</v>
      </c>
    </row>
    <row r="1685" spans="1:8" x14ac:dyDescent="0.35">
      <c r="A1685" t="s">
        <v>687</v>
      </c>
      <c r="B1685">
        <v>21.37</v>
      </c>
      <c r="C1685">
        <v>4.54</v>
      </c>
      <c r="D1685" t="s">
        <v>2382</v>
      </c>
      <c r="E1685" t="s">
        <v>2380</v>
      </c>
      <c r="F1685" t="s">
        <v>2383</v>
      </c>
      <c r="G1685">
        <v>1</v>
      </c>
      <c r="H1685" t="s">
        <v>2380</v>
      </c>
    </row>
    <row r="1686" spans="1:8" x14ac:dyDescent="0.35">
      <c r="A1686" t="s">
        <v>686</v>
      </c>
      <c r="B1686">
        <v>34.43</v>
      </c>
      <c r="C1686">
        <v>8.6199999999999992</v>
      </c>
      <c r="D1686" t="s">
        <v>2382</v>
      </c>
      <c r="E1686" t="s">
        <v>2380</v>
      </c>
      <c r="F1686" t="s">
        <v>2380</v>
      </c>
      <c r="G1686">
        <v>1</v>
      </c>
      <c r="H1686" t="s">
        <v>2380</v>
      </c>
    </row>
    <row r="1687" spans="1:8" x14ac:dyDescent="0.35">
      <c r="A1687" t="s">
        <v>685</v>
      </c>
      <c r="B1687">
        <v>20.86</v>
      </c>
      <c r="C1687">
        <v>4.3600000000000003</v>
      </c>
      <c r="D1687" t="s">
        <v>2382</v>
      </c>
      <c r="E1687" t="s">
        <v>2380</v>
      </c>
      <c r="F1687" t="s">
        <v>2380</v>
      </c>
      <c r="G1687" t="s">
        <v>2381</v>
      </c>
      <c r="H1687" t="s">
        <v>2380</v>
      </c>
    </row>
    <row r="1688" spans="1:8" x14ac:dyDescent="0.35">
      <c r="A1688" t="s">
        <v>684</v>
      </c>
      <c r="B1688">
        <v>18.34</v>
      </c>
      <c r="C1688">
        <v>10.01</v>
      </c>
      <c r="D1688" t="s">
        <v>2380</v>
      </c>
      <c r="E1688" t="s">
        <v>2380</v>
      </c>
      <c r="F1688" t="s">
        <v>2380</v>
      </c>
      <c r="G1688" t="s">
        <v>2381</v>
      </c>
      <c r="H1688" t="s">
        <v>2380</v>
      </c>
    </row>
    <row r="1689" spans="1:8" x14ac:dyDescent="0.35">
      <c r="A1689" t="s">
        <v>683</v>
      </c>
      <c r="B1689">
        <v>34.15</v>
      </c>
      <c r="C1689">
        <v>5.42</v>
      </c>
      <c r="D1689" t="s">
        <v>2380</v>
      </c>
      <c r="E1689" t="s">
        <v>2380</v>
      </c>
      <c r="F1689" t="s">
        <v>2380</v>
      </c>
      <c r="G1689" t="s">
        <v>2381</v>
      </c>
      <c r="H1689" t="s">
        <v>2380</v>
      </c>
    </row>
    <row r="1690" spans="1:8" x14ac:dyDescent="0.35">
      <c r="A1690" t="s">
        <v>682</v>
      </c>
      <c r="B1690">
        <v>18.350000000000001</v>
      </c>
      <c r="C1690">
        <v>5.12</v>
      </c>
      <c r="D1690" t="s">
        <v>2380</v>
      </c>
      <c r="E1690" t="s">
        <v>2380</v>
      </c>
      <c r="F1690" t="s">
        <v>2380</v>
      </c>
      <c r="G1690" t="s">
        <v>2381</v>
      </c>
      <c r="H1690" t="s">
        <v>2380</v>
      </c>
    </row>
    <row r="1691" spans="1:8" x14ac:dyDescent="0.35">
      <c r="A1691" t="s">
        <v>681</v>
      </c>
      <c r="B1691">
        <v>22.13</v>
      </c>
      <c r="C1691">
        <v>9.1999999999999993</v>
      </c>
      <c r="D1691" t="s">
        <v>2382</v>
      </c>
      <c r="E1691" t="s">
        <v>2380</v>
      </c>
      <c r="F1691" t="s">
        <v>2380</v>
      </c>
      <c r="G1691" t="s">
        <v>2381</v>
      </c>
      <c r="H1691" t="s">
        <v>2380</v>
      </c>
    </row>
    <row r="1692" spans="1:8" x14ac:dyDescent="0.35">
      <c r="A1692" t="s">
        <v>680</v>
      </c>
      <c r="B1692">
        <v>22.51</v>
      </c>
      <c r="C1692">
        <v>6.08</v>
      </c>
      <c r="D1692" t="s">
        <v>2382</v>
      </c>
      <c r="E1692" t="s">
        <v>2380</v>
      </c>
      <c r="F1692" t="s">
        <v>2380</v>
      </c>
      <c r="G1692">
        <v>1</v>
      </c>
      <c r="H1692" t="s">
        <v>2380</v>
      </c>
    </row>
    <row r="1693" spans="1:8" x14ac:dyDescent="0.35">
      <c r="A1693" t="s">
        <v>679</v>
      </c>
      <c r="B1693">
        <v>31</v>
      </c>
      <c r="C1693">
        <v>4.7699999999999996</v>
      </c>
      <c r="D1693" t="s">
        <v>2380</v>
      </c>
      <c r="E1693" t="s">
        <v>2380</v>
      </c>
      <c r="F1693" t="s">
        <v>2380</v>
      </c>
      <c r="G1693">
        <v>1</v>
      </c>
      <c r="H1693" t="s">
        <v>2380</v>
      </c>
    </row>
    <row r="1694" spans="1:8" x14ac:dyDescent="0.35">
      <c r="A1694" t="s">
        <v>678</v>
      </c>
      <c r="B1694">
        <v>28.27</v>
      </c>
      <c r="C1694">
        <v>4.62</v>
      </c>
      <c r="D1694" t="s">
        <v>2380</v>
      </c>
      <c r="E1694" t="s">
        <v>2380</v>
      </c>
      <c r="F1694" t="s">
        <v>2380</v>
      </c>
      <c r="G1694">
        <v>1</v>
      </c>
      <c r="H1694" t="s">
        <v>2380</v>
      </c>
    </row>
    <row r="1695" spans="1:8" x14ac:dyDescent="0.35">
      <c r="A1695" t="s">
        <v>677</v>
      </c>
      <c r="B1695">
        <v>29.92</v>
      </c>
      <c r="C1695">
        <v>9.07</v>
      </c>
      <c r="D1695" t="s">
        <v>2382</v>
      </c>
      <c r="E1695" t="s">
        <v>2380</v>
      </c>
      <c r="F1695" t="s">
        <v>2380</v>
      </c>
      <c r="G1695">
        <v>1</v>
      </c>
      <c r="H1695" t="s">
        <v>2380</v>
      </c>
    </row>
    <row r="1696" spans="1:8" x14ac:dyDescent="0.35">
      <c r="A1696" t="s">
        <v>676</v>
      </c>
      <c r="B1696">
        <v>25.9</v>
      </c>
      <c r="C1696">
        <v>9.1199999999999992</v>
      </c>
      <c r="D1696" t="s">
        <v>2382</v>
      </c>
      <c r="E1696" t="s">
        <v>2380</v>
      </c>
      <c r="F1696" t="s">
        <v>2380</v>
      </c>
      <c r="G1696">
        <v>1</v>
      </c>
      <c r="H1696" t="s">
        <v>2380</v>
      </c>
    </row>
    <row r="1697" spans="1:8" x14ac:dyDescent="0.35">
      <c r="A1697" t="s">
        <v>675</v>
      </c>
      <c r="B1697">
        <v>27.74</v>
      </c>
      <c r="C1697">
        <v>7.32</v>
      </c>
      <c r="D1697" t="s">
        <v>2382</v>
      </c>
      <c r="E1697" t="s">
        <v>2380</v>
      </c>
      <c r="F1697" t="s">
        <v>2380</v>
      </c>
      <c r="G1697">
        <v>1</v>
      </c>
      <c r="H1697" t="s">
        <v>2380</v>
      </c>
    </row>
    <row r="1698" spans="1:8" x14ac:dyDescent="0.35">
      <c r="A1698" t="s">
        <v>674</v>
      </c>
      <c r="B1698">
        <v>17.260000000000002</v>
      </c>
      <c r="C1698">
        <v>11.73</v>
      </c>
      <c r="D1698" t="s">
        <v>2380</v>
      </c>
      <c r="E1698" t="s">
        <v>2380</v>
      </c>
      <c r="F1698" t="s">
        <v>2380</v>
      </c>
      <c r="G1698">
        <v>2</v>
      </c>
      <c r="H1698" t="s">
        <v>2380</v>
      </c>
    </row>
    <row r="1699" spans="1:8" x14ac:dyDescent="0.35">
      <c r="A1699" t="s">
        <v>673</v>
      </c>
      <c r="B1699">
        <v>19.855</v>
      </c>
      <c r="C1699">
        <v>6.64</v>
      </c>
      <c r="D1699" t="s">
        <v>2382</v>
      </c>
      <c r="E1699" t="s">
        <v>2380</v>
      </c>
      <c r="F1699" t="s">
        <v>2380</v>
      </c>
      <c r="G1699">
        <v>1</v>
      </c>
      <c r="H1699" t="s">
        <v>2380</v>
      </c>
    </row>
    <row r="1700" spans="1:8" x14ac:dyDescent="0.35">
      <c r="A1700" t="s">
        <v>672</v>
      </c>
      <c r="B1700">
        <v>41.69</v>
      </c>
      <c r="C1700">
        <v>5.78</v>
      </c>
      <c r="D1700" t="s">
        <v>2380</v>
      </c>
      <c r="E1700" t="s">
        <v>2380</v>
      </c>
      <c r="F1700" t="s">
        <v>2380</v>
      </c>
      <c r="G1700" t="s">
        <v>2381</v>
      </c>
      <c r="H1700" t="s">
        <v>2380</v>
      </c>
    </row>
    <row r="1701" spans="1:8" x14ac:dyDescent="0.35">
      <c r="A1701" t="s">
        <v>671</v>
      </c>
      <c r="B1701">
        <v>16.12</v>
      </c>
      <c r="C1701">
        <v>10.45</v>
      </c>
      <c r="D1701" t="s">
        <v>2380</v>
      </c>
      <c r="E1701" t="s">
        <v>2380</v>
      </c>
      <c r="F1701" t="s">
        <v>2380</v>
      </c>
      <c r="G1701" t="s">
        <v>2381</v>
      </c>
      <c r="H1701" t="s">
        <v>2380</v>
      </c>
    </row>
    <row r="1702" spans="1:8" x14ac:dyDescent="0.35">
      <c r="A1702" t="s">
        <v>670</v>
      </c>
      <c r="B1702">
        <v>37.43</v>
      </c>
      <c r="C1702">
        <v>4.5199999999999996</v>
      </c>
      <c r="D1702" t="s">
        <v>2380</v>
      </c>
      <c r="E1702" t="s">
        <v>2380</v>
      </c>
      <c r="F1702" t="s">
        <v>2380</v>
      </c>
      <c r="G1702">
        <v>1</v>
      </c>
      <c r="H1702" t="s">
        <v>2380</v>
      </c>
    </row>
    <row r="1703" spans="1:8" x14ac:dyDescent="0.35">
      <c r="A1703" t="s">
        <v>669</v>
      </c>
      <c r="B1703">
        <v>31.065000000000001</v>
      </c>
      <c r="C1703">
        <v>5.71</v>
      </c>
      <c r="D1703" t="s">
        <v>2380</v>
      </c>
      <c r="E1703" t="s">
        <v>2380</v>
      </c>
      <c r="F1703" t="s">
        <v>2380</v>
      </c>
      <c r="G1703" t="s">
        <v>2381</v>
      </c>
      <c r="H1703" t="s">
        <v>2380</v>
      </c>
    </row>
    <row r="1704" spans="1:8" x14ac:dyDescent="0.35">
      <c r="A1704" t="s">
        <v>668</v>
      </c>
      <c r="B1704">
        <v>25.08</v>
      </c>
      <c r="C1704">
        <v>4.7699999999999996</v>
      </c>
      <c r="D1704" t="s">
        <v>2380</v>
      </c>
      <c r="E1704" t="s">
        <v>2380</v>
      </c>
      <c r="F1704" t="s">
        <v>2380</v>
      </c>
      <c r="G1704" t="s">
        <v>2381</v>
      </c>
      <c r="H1704" t="s">
        <v>2380</v>
      </c>
    </row>
    <row r="1705" spans="1:8" x14ac:dyDescent="0.35">
      <c r="A1705" t="s">
        <v>667</v>
      </c>
      <c r="B1705">
        <v>15.2</v>
      </c>
      <c r="C1705">
        <v>7.81</v>
      </c>
      <c r="D1705" t="s">
        <v>2382</v>
      </c>
      <c r="E1705" t="s">
        <v>2380</v>
      </c>
      <c r="F1705" t="s">
        <v>2380</v>
      </c>
      <c r="G1705">
        <v>1</v>
      </c>
      <c r="H1705" t="s">
        <v>2380</v>
      </c>
    </row>
    <row r="1706" spans="1:8" x14ac:dyDescent="0.35">
      <c r="A1706" t="s">
        <v>666</v>
      </c>
      <c r="B1706">
        <v>22.34</v>
      </c>
      <c r="C1706">
        <v>5.19</v>
      </c>
      <c r="D1706" t="s">
        <v>2382</v>
      </c>
      <c r="E1706" t="s">
        <v>2380</v>
      </c>
      <c r="F1706" t="s">
        <v>2380</v>
      </c>
      <c r="G1706" t="s">
        <v>2381</v>
      </c>
      <c r="H1706" t="s">
        <v>2380</v>
      </c>
    </row>
    <row r="1707" spans="1:8" x14ac:dyDescent="0.35">
      <c r="A1707" t="s">
        <v>665</v>
      </c>
      <c r="B1707">
        <v>40.15</v>
      </c>
      <c r="C1707">
        <v>5.93</v>
      </c>
      <c r="D1707" t="s">
        <v>2380</v>
      </c>
      <c r="E1707" t="s">
        <v>2380</v>
      </c>
      <c r="F1707" t="s">
        <v>2380</v>
      </c>
      <c r="G1707">
        <v>1</v>
      </c>
      <c r="H1707" t="s">
        <v>2380</v>
      </c>
    </row>
    <row r="1708" spans="1:8" x14ac:dyDescent="0.35">
      <c r="A1708" t="s">
        <v>664</v>
      </c>
      <c r="B1708">
        <v>37.729999999999997</v>
      </c>
      <c r="C1708">
        <v>6.29</v>
      </c>
      <c r="D1708" t="s">
        <v>2380</v>
      </c>
      <c r="E1708" t="s">
        <v>2380</v>
      </c>
      <c r="F1708" t="s">
        <v>2380</v>
      </c>
      <c r="G1708">
        <v>1</v>
      </c>
      <c r="H1708" t="s">
        <v>2380</v>
      </c>
    </row>
    <row r="1709" spans="1:8" x14ac:dyDescent="0.35">
      <c r="A1709" t="s">
        <v>663</v>
      </c>
      <c r="B1709">
        <v>25.35</v>
      </c>
      <c r="C1709">
        <v>4.9000000000000004</v>
      </c>
      <c r="D1709" t="s">
        <v>2380</v>
      </c>
      <c r="E1709" t="s">
        <v>2380</v>
      </c>
      <c r="F1709" t="s">
        <v>2380</v>
      </c>
      <c r="G1709" t="s">
        <v>2381</v>
      </c>
      <c r="H1709" t="s">
        <v>2380</v>
      </c>
    </row>
    <row r="1710" spans="1:8" x14ac:dyDescent="0.35">
      <c r="A1710" t="s">
        <v>662</v>
      </c>
      <c r="B1710">
        <v>26.41</v>
      </c>
      <c r="C1710">
        <v>5.07</v>
      </c>
      <c r="D1710" t="s">
        <v>2382</v>
      </c>
      <c r="E1710" t="s">
        <v>2380</v>
      </c>
      <c r="F1710" t="s">
        <v>2380</v>
      </c>
      <c r="G1710">
        <v>1</v>
      </c>
      <c r="H1710" t="s">
        <v>2380</v>
      </c>
    </row>
    <row r="1711" spans="1:8" x14ac:dyDescent="0.35">
      <c r="A1711" t="s">
        <v>661</v>
      </c>
      <c r="B1711">
        <v>27.6</v>
      </c>
      <c r="C1711">
        <v>5.33</v>
      </c>
      <c r="D1711" t="s">
        <v>2380</v>
      </c>
      <c r="E1711" t="s">
        <v>2380</v>
      </c>
      <c r="F1711" t="s">
        <v>2380</v>
      </c>
      <c r="G1711">
        <v>1</v>
      </c>
      <c r="H1711" t="s">
        <v>2380</v>
      </c>
    </row>
    <row r="1712" spans="1:8" x14ac:dyDescent="0.35">
      <c r="A1712" t="s">
        <v>660</v>
      </c>
      <c r="B1712">
        <v>33.82</v>
      </c>
      <c r="C1712">
        <v>8.93</v>
      </c>
      <c r="D1712" t="s">
        <v>2382</v>
      </c>
      <c r="E1712" t="s">
        <v>2380</v>
      </c>
      <c r="F1712" t="s">
        <v>2380</v>
      </c>
      <c r="G1712">
        <v>1</v>
      </c>
      <c r="H1712" t="s">
        <v>2380</v>
      </c>
    </row>
    <row r="1713" spans="1:8" x14ac:dyDescent="0.35">
      <c r="A1713" t="s">
        <v>659</v>
      </c>
      <c r="B1713">
        <v>32.9</v>
      </c>
      <c r="C1713">
        <v>4.3499999999999996</v>
      </c>
      <c r="D1713" t="s">
        <v>2380</v>
      </c>
      <c r="E1713" t="s">
        <v>2380</v>
      </c>
      <c r="F1713" t="s">
        <v>2380</v>
      </c>
      <c r="G1713" t="s">
        <v>2381</v>
      </c>
      <c r="H1713" t="s">
        <v>2380</v>
      </c>
    </row>
    <row r="1714" spans="1:8" x14ac:dyDescent="0.35">
      <c r="A1714" t="s">
        <v>658</v>
      </c>
      <c r="B1714">
        <v>30.875</v>
      </c>
      <c r="C1714">
        <v>9.5399999999999991</v>
      </c>
      <c r="D1714" t="s">
        <v>2382</v>
      </c>
      <c r="E1714" t="s">
        <v>2380</v>
      </c>
      <c r="F1714" t="s">
        <v>2380</v>
      </c>
      <c r="G1714">
        <v>1</v>
      </c>
      <c r="H1714" t="s">
        <v>2380</v>
      </c>
    </row>
    <row r="1715" spans="1:8" x14ac:dyDescent="0.35">
      <c r="A1715" t="s">
        <v>657</v>
      </c>
      <c r="B1715">
        <v>32.64</v>
      </c>
      <c r="C1715">
        <v>5.91</v>
      </c>
      <c r="D1715" t="s">
        <v>2380</v>
      </c>
      <c r="E1715" t="s">
        <v>2380</v>
      </c>
      <c r="F1715" t="s">
        <v>2380</v>
      </c>
      <c r="G1715" t="s">
        <v>2381</v>
      </c>
      <c r="H1715" t="s">
        <v>2380</v>
      </c>
    </row>
    <row r="1716" spans="1:8" x14ac:dyDescent="0.35">
      <c r="A1716" t="s">
        <v>656</v>
      </c>
      <c r="B1716">
        <v>22.135000000000002</v>
      </c>
      <c r="C1716">
        <v>5.0999999999999996</v>
      </c>
      <c r="D1716" t="s">
        <v>2380</v>
      </c>
      <c r="E1716" t="s">
        <v>2380</v>
      </c>
      <c r="F1716" t="s">
        <v>2380</v>
      </c>
      <c r="G1716" t="s">
        <v>2381</v>
      </c>
      <c r="H1716" t="s">
        <v>2380</v>
      </c>
    </row>
    <row r="1717" spans="1:8" x14ac:dyDescent="0.35">
      <c r="A1717" t="s">
        <v>655</v>
      </c>
      <c r="B1717">
        <v>16.53</v>
      </c>
      <c r="C1717">
        <v>5.08</v>
      </c>
      <c r="D1717" t="s">
        <v>2380</v>
      </c>
      <c r="E1717" t="s">
        <v>2380</v>
      </c>
      <c r="F1717" t="s">
        <v>2380</v>
      </c>
      <c r="G1717">
        <v>2</v>
      </c>
      <c r="H1717" t="s">
        <v>2380</v>
      </c>
    </row>
    <row r="1718" spans="1:8" x14ac:dyDescent="0.35">
      <c r="A1718" t="s">
        <v>654</v>
      </c>
      <c r="B1718">
        <v>32.774999999999999</v>
      </c>
      <c r="C1718">
        <v>4.75</v>
      </c>
      <c r="D1718" t="s">
        <v>2380</v>
      </c>
      <c r="E1718" t="s">
        <v>2380</v>
      </c>
      <c r="F1718" t="s">
        <v>2380</v>
      </c>
      <c r="G1718" t="s">
        <v>2381</v>
      </c>
      <c r="H1718" t="s">
        <v>2380</v>
      </c>
    </row>
    <row r="1719" spans="1:8" x14ac:dyDescent="0.35">
      <c r="A1719" t="s">
        <v>653</v>
      </c>
      <c r="B1719">
        <v>30.9</v>
      </c>
      <c r="C1719">
        <v>6.05</v>
      </c>
      <c r="D1719" t="s">
        <v>2380</v>
      </c>
      <c r="E1719" t="s">
        <v>2380</v>
      </c>
      <c r="F1719" t="s">
        <v>2380</v>
      </c>
      <c r="G1719">
        <v>1</v>
      </c>
      <c r="H1719" t="s">
        <v>2380</v>
      </c>
    </row>
    <row r="1720" spans="1:8" x14ac:dyDescent="0.35">
      <c r="A1720" t="s">
        <v>652</v>
      </c>
      <c r="B1720">
        <v>15.58</v>
      </c>
      <c r="C1720">
        <v>11.56</v>
      </c>
      <c r="D1720" t="s">
        <v>2380</v>
      </c>
      <c r="E1720" t="s">
        <v>2380</v>
      </c>
      <c r="F1720" t="s">
        <v>2380</v>
      </c>
      <c r="G1720" t="s">
        <v>2381</v>
      </c>
      <c r="H1720" t="s">
        <v>2380</v>
      </c>
    </row>
    <row r="1721" spans="1:8" x14ac:dyDescent="0.35">
      <c r="A1721" t="s">
        <v>651</v>
      </c>
      <c r="B1721">
        <v>26.315000000000001</v>
      </c>
      <c r="C1721">
        <v>5.76</v>
      </c>
      <c r="D1721" t="s">
        <v>2380</v>
      </c>
      <c r="E1721" t="s">
        <v>2380</v>
      </c>
      <c r="F1721" t="s">
        <v>2380</v>
      </c>
      <c r="G1721" t="s">
        <v>2381</v>
      </c>
      <c r="H1721" t="s">
        <v>2380</v>
      </c>
    </row>
    <row r="1722" spans="1:8" x14ac:dyDescent="0.35">
      <c r="A1722" t="s">
        <v>650</v>
      </c>
      <c r="B1722">
        <v>35.61</v>
      </c>
      <c r="C1722">
        <v>5.65</v>
      </c>
      <c r="D1722" t="s">
        <v>2380</v>
      </c>
      <c r="E1722" t="s">
        <v>2382</v>
      </c>
      <c r="F1722" t="s">
        <v>2380</v>
      </c>
      <c r="G1722">
        <v>1</v>
      </c>
      <c r="H1722" t="s">
        <v>2380</v>
      </c>
    </row>
    <row r="1723" spans="1:8" x14ac:dyDescent="0.35">
      <c r="A1723" t="s">
        <v>649</v>
      </c>
      <c r="B1723">
        <v>37.56</v>
      </c>
      <c r="C1723">
        <v>5.88</v>
      </c>
      <c r="D1723" t="s">
        <v>2380</v>
      </c>
      <c r="E1723" t="s">
        <v>2382</v>
      </c>
      <c r="F1723" t="s">
        <v>2380</v>
      </c>
      <c r="G1723">
        <v>1</v>
      </c>
      <c r="H1723" t="s">
        <v>2380</v>
      </c>
    </row>
    <row r="1724" spans="1:8" x14ac:dyDescent="0.35">
      <c r="A1724" t="s">
        <v>648</v>
      </c>
      <c r="B1724">
        <v>15.49</v>
      </c>
      <c r="C1724">
        <v>9.6</v>
      </c>
      <c r="D1724" t="s">
        <v>2380</v>
      </c>
      <c r="E1724" t="s">
        <v>2380</v>
      </c>
      <c r="F1724" t="s">
        <v>2380</v>
      </c>
      <c r="G1724" t="s">
        <v>2381</v>
      </c>
      <c r="H1724" t="s">
        <v>2380</v>
      </c>
    </row>
    <row r="1725" spans="1:8" x14ac:dyDescent="0.35">
      <c r="A1725" t="s">
        <v>647</v>
      </c>
      <c r="B1725">
        <v>23.48</v>
      </c>
      <c r="C1725">
        <v>6.24</v>
      </c>
      <c r="D1725" t="s">
        <v>2380</v>
      </c>
      <c r="E1725" t="s">
        <v>2380</v>
      </c>
      <c r="F1725" t="s">
        <v>2380</v>
      </c>
      <c r="G1725">
        <v>1</v>
      </c>
      <c r="H1725" t="s">
        <v>2380</v>
      </c>
    </row>
    <row r="1726" spans="1:8" x14ac:dyDescent="0.35">
      <c r="A1726" t="s">
        <v>646</v>
      </c>
      <c r="B1726">
        <v>30.02</v>
      </c>
      <c r="C1726">
        <v>7.63</v>
      </c>
      <c r="D1726" t="s">
        <v>2382</v>
      </c>
      <c r="E1726" t="s">
        <v>2380</v>
      </c>
      <c r="F1726" t="s">
        <v>2380</v>
      </c>
      <c r="G1726">
        <v>1</v>
      </c>
      <c r="H1726" t="s">
        <v>2380</v>
      </c>
    </row>
    <row r="1727" spans="1:8" x14ac:dyDescent="0.35">
      <c r="A1727" t="s">
        <v>645</v>
      </c>
      <c r="B1727">
        <v>26.885000000000002</v>
      </c>
      <c r="C1727">
        <v>8.66</v>
      </c>
      <c r="D1727" t="s">
        <v>2382</v>
      </c>
      <c r="E1727" t="s">
        <v>2380</v>
      </c>
      <c r="F1727" t="s">
        <v>2380</v>
      </c>
      <c r="G1727">
        <v>1</v>
      </c>
      <c r="H1727" t="s">
        <v>2380</v>
      </c>
    </row>
    <row r="1728" spans="1:8" x14ac:dyDescent="0.35">
      <c r="A1728" t="s">
        <v>644</v>
      </c>
      <c r="B1728">
        <v>25.84</v>
      </c>
      <c r="C1728">
        <v>8.5500000000000007</v>
      </c>
      <c r="D1728" t="s">
        <v>2382</v>
      </c>
      <c r="E1728" t="s">
        <v>2380</v>
      </c>
      <c r="F1728" t="s">
        <v>2380</v>
      </c>
      <c r="G1728">
        <v>1</v>
      </c>
      <c r="H1728" t="s">
        <v>2380</v>
      </c>
    </row>
    <row r="1729" spans="1:8" x14ac:dyDescent="0.35">
      <c r="A1729" t="s">
        <v>643</v>
      </c>
      <c r="B1729">
        <v>27.454999999999998</v>
      </c>
      <c r="C1729">
        <v>4.54</v>
      </c>
      <c r="D1729" t="s">
        <v>2380</v>
      </c>
      <c r="E1729" t="s">
        <v>2380</v>
      </c>
      <c r="F1729" t="s">
        <v>2380</v>
      </c>
      <c r="G1729" t="s">
        <v>2381</v>
      </c>
      <c r="H1729" t="s">
        <v>2380</v>
      </c>
    </row>
    <row r="1730" spans="1:8" x14ac:dyDescent="0.35">
      <c r="A1730" t="s">
        <v>642</v>
      </c>
      <c r="B1730">
        <v>24.605</v>
      </c>
      <c r="C1730">
        <v>5.7</v>
      </c>
      <c r="D1730" t="s">
        <v>2380</v>
      </c>
      <c r="E1730" t="s">
        <v>2380</v>
      </c>
      <c r="F1730" t="s">
        <v>2380</v>
      </c>
      <c r="G1730" t="s">
        <v>2381</v>
      </c>
      <c r="H1730" t="s">
        <v>2380</v>
      </c>
    </row>
    <row r="1731" spans="1:8" x14ac:dyDescent="0.35">
      <c r="A1731" t="s">
        <v>641</v>
      </c>
      <c r="B1731">
        <v>30.8</v>
      </c>
      <c r="C1731">
        <v>5.07</v>
      </c>
      <c r="D1731" t="s">
        <v>2380</v>
      </c>
      <c r="E1731" t="s">
        <v>2380</v>
      </c>
      <c r="F1731" t="s">
        <v>2380</v>
      </c>
      <c r="G1731" t="s">
        <v>2381</v>
      </c>
      <c r="H1731" t="s">
        <v>2380</v>
      </c>
    </row>
    <row r="1732" spans="1:8" x14ac:dyDescent="0.35">
      <c r="A1732" t="s">
        <v>640</v>
      </c>
      <c r="B1732">
        <v>34.799999999999997</v>
      </c>
      <c r="C1732">
        <v>4.38</v>
      </c>
      <c r="D1732" t="s">
        <v>2380</v>
      </c>
      <c r="E1732" t="s">
        <v>2380</v>
      </c>
      <c r="F1732" t="s">
        <v>2380</v>
      </c>
      <c r="G1732">
        <v>1</v>
      </c>
      <c r="H1732" t="s">
        <v>2380</v>
      </c>
    </row>
    <row r="1733" spans="1:8" x14ac:dyDescent="0.35">
      <c r="A1733" t="s">
        <v>639</v>
      </c>
      <c r="B1733">
        <v>34.21</v>
      </c>
      <c r="C1733">
        <v>4.54</v>
      </c>
      <c r="D1733" t="s">
        <v>2380</v>
      </c>
      <c r="E1733" t="s">
        <v>2380</v>
      </c>
      <c r="F1733" t="s">
        <v>2380</v>
      </c>
      <c r="G1733">
        <v>1</v>
      </c>
      <c r="H1733" t="s">
        <v>2380</v>
      </c>
    </row>
    <row r="1734" spans="1:8" x14ac:dyDescent="0.35">
      <c r="A1734" t="s">
        <v>638</v>
      </c>
      <c r="B1734">
        <v>31</v>
      </c>
      <c r="C1734">
        <v>5.38</v>
      </c>
      <c r="D1734" t="s">
        <v>2380</v>
      </c>
      <c r="E1734" t="s">
        <v>2380</v>
      </c>
      <c r="F1734" t="s">
        <v>2380</v>
      </c>
      <c r="G1734">
        <v>1</v>
      </c>
      <c r="H1734" t="s">
        <v>2380</v>
      </c>
    </row>
    <row r="1735" spans="1:8" x14ac:dyDescent="0.35">
      <c r="A1735" t="s">
        <v>637</v>
      </c>
      <c r="B1735">
        <v>26.125</v>
      </c>
      <c r="C1735">
        <v>5.55</v>
      </c>
      <c r="D1735" t="s">
        <v>2380</v>
      </c>
      <c r="E1735" t="s">
        <v>2380</v>
      </c>
      <c r="F1735" t="s">
        <v>2380</v>
      </c>
      <c r="G1735">
        <v>1</v>
      </c>
      <c r="H1735" t="s">
        <v>2380</v>
      </c>
    </row>
    <row r="1736" spans="1:8" x14ac:dyDescent="0.35">
      <c r="A1736" t="s">
        <v>636</v>
      </c>
      <c r="B1736">
        <v>30.13</v>
      </c>
      <c r="C1736">
        <v>4.03</v>
      </c>
      <c r="D1736" t="s">
        <v>2382</v>
      </c>
      <c r="E1736" t="s">
        <v>2380</v>
      </c>
      <c r="F1736" t="s">
        <v>2380</v>
      </c>
      <c r="G1736">
        <v>1</v>
      </c>
      <c r="H1736" t="s">
        <v>2380</v>
      </c>
    </row>
    <row r="1737" spans="1:8" x14ac:dyDescent="0.35">
      <c r="A1737" t="s">
        <v>635</v>
      </c>
      <c r="B1737">
        <v>34.19</v>
      </c>
      <c r="C1737">
        <v>4.1900000000000004</v>
      </c>
      <c r="D1737" t="s">
        <v>2380</v>
      </c>
      <c r="E1737" t="s">
        <v>2380</v>
      </c>
      <c r="F1737" t="s">
        <v>2380</v>
      </c>
      <c r="G1737" t="s">
        <v>2381</v>
      </c>
      <c r="H1737" t="s">
        <v>2380</v>
      </c>
    </row>
    <row r="1738" spans="1:8" x14ac:dyDescent="0.35">
      <c r="A1738" t="s">
        <v>634</v>
      </c>
      <c r="B1738">
        <v>22.515000000000001</v>
      </c>
      <c r="C1738">
        <v>4.37</v>
      </c>
      <c r="D1738" t="s">
        <v>2380</v>
      </c>
      <c r="E1738" t="s">
        <v>2380</v>
      </c>
      <c r="F1738" t="s">
        <v>2383</v>
      </c>
      <c r="G1738">
        <v>1</v>
      </c>
      <c r="H1738" t="s">
        <v>2380</v>
      </c>
    </row>
    <row r="1739" spans="1:8" x14ac:dyDescent="0.35">
      <c r="A1739" t="s">
        <v>633</v>
      </c>
      <c r="B1739">
        <v>18.239999999999998</v>
      </c>
      <c r="C1739">
        <v>5.31</v>
      </c>
      <c r="D1739" t="s">
        <v>2382</v>
      </c>
      <c r="E1739" t="s">
        <v>2380</v>
      </c>
      <c r="F1739" t="s">
        <v>2383</v>
      </c>
      <c r="G1739">
        <v>1</v>
      </c>
      <c r="H1739" t="s">
        <v>2380</v>
      </c>
    </row>
    <row r="1740" spans="1:8" x14ac:dyDescent="0.35">
      <c r="A1740" t="s">
        <v>631</v>
      </c>
      <c r="B1740">
        <v>37.28</v>
      </c>
      <c r="C1740">
        <v>4.66</v>
      </c>
      <c r="D1740" t="s">
        <v>2380</v>
      </c>
      <c r="E1740" t="s">
        <v>2382</v>
      </c>
      <c r="F1740" t="s">
        <v>2380</v>
      </c>
      <c r="G1740">
        <v>1</v>
      </c>
      <c r="H1740" t="s">
        <v>2380</v>
      </c>
    </row>
    <row r="1741" spans="1:8" x14ac:dyDescent="0.35">
      <c r="A1741" t="s">
        <v>630</v>
      </c>
      <c r="B1741">
        <v>18.2</v>
      </c>
      <c r="C1741">
        <v>6.19</v>
      </c>
      <c r="D1741" t="s">
        <v>2380</v>
      </c>
      <c r="E1741" t="s">
        <v>2380</v>
      </c>
      <c r="F1741" t="s">
        <v>2383</v>
      </c>
      <c r="G1741">
        <v>1</v>
      </c>
      <c r="H1741" t="s">
        <v>2380</v>
      </c>
    </row>
    <row r="1742" spans="1:8" x14ac:dyDescent="0.35">
      <c r="A1742" t="s">
        <v>629</v>
      </c>
      <c r="B1742">
        <v>20.53</v>
      </c>
      <c r="C1742">
        <v>4.8600000000000003</v>
      </c>
      <c r="D1742" t="s">
        <v>2380</v>
      </c>
      <c r="E1742" t="s">
        <v>2380</v>
      </c>
      <c r="F1742" t="s">
        <v>2380</v>
      </c>
      <c r="G1742">
        <v>1</v>
      </c>
      <c r="H1742" t="s">
        <v>2380</v>
      </c>
    </row>
    <row r="1743" spans="1:8" x14ac:dyDescent="0.35">
      <c r="A1743" t="s">
        <v>628</v>
      </c>
      <c r="B1743">
        <v>23.79</v>
      </c>
      <c r="C1743">
        <v>4.74</v>
      </c>
      <c r="D1743" t="s">
        <v>2380</v>
      </c>
      <c r="E1743" t="s">
        <v>2380</v>
      </c>
      <c r="F1743" t="s">
        <v>2380</v>
      </c>
      <c r="G1743" t="s">
        <v>2381</v>
      </c>
      <c r="H1743" t="s">
        <v>2380</v>
      </c>
    </row>
    <row r="1744" spans="1:8" x14ac:dyDescent="0.35">
      <c r="A1744" t="s">
        <v>627</v>
      </c>
      <c r="B1744">
        <v>29.8</v>
      </c>
      <c r="C1744">
        <v>6.03</v>
      </c>
      <c r="D1744" t="s">
        <v>2380</v>
      </c>
      <c r="E1744" t="s">
        <v>2380</v>
      </c>
      <c r="F1744" t="s">
        <v>2380</v>
      </c>
      <c r="G1744" t="s">
        <v>2381</v>
      </c>
      <c r="H1744" t="s">
        <v>2380</v>
      </c>
    </row>
    <row r="1745" spans="1:8" x14ac:dyDescent="0.35">
      <c r="A1745" t="s">
        <v>626</v>
      </c>
      <c r="B1745">
        <v>31.54</v>
      </c>
      <c r="C1745">
        <v>4.71</v>
      </c>
      <c r="D1745" t="s">
        <v>2380</v>
      </c>
      <c r="E1745" t="s">
        <v>2380</v>
      </c>
      <c r="F1745" t="s">
        <v>2380</v>
      </c>
      <c r="G1745" t="s">
        <v>2381</v>
      </c>
      <c r="H1745" t="s">
        <v>2380</v>
      </c>
    </row>
    <row r="1746" spans="1:8" x14ac:dyDescent="0.35">
      <c r="A1746" t="s">
        <v>625</v>
      </c>
      <c r="B1746">
        <v>20.82</v>
      </c>
      <c r="C1746">
        <v>5.55</v>
      </c>
      <c r="D1746" t="s">
        <v>2380</v>
      </c>
      <c r="E1746" t="s">
        <v>2380</v>
      </c>
      <c r="F1746" t="s">
        <v>2380</v>
      </c>
      <c r="G1746">
        <v>1</v>
      </c>
      <c r="H1746" t="s">
        <v>2380</v>
      </c>
    </row>
    <row r="1747" spans="1:8" x14ac:dyDescent="0.35">
      <c r="A1747" t="s">
        <v>624</v>
      </c>
      <c r="B1747">
        <v>38.83</v>
      </c>
      <c r="C1747">
        <v>4.78</v>
      </c>
      <c r="D1747" t="s">
        <v>2380</v>
      </c>
      <c r="E1747" t="s">
        <v>2380</v>
      </c>
      <c r="F1747" t="s">
        <v>2383</v>
      </c>
      <c r="G1747">
        <v>1</v>
      </c>
      <c r="H1747" t="s">
        <v>2380</v>
      </c>
    </row>
    <row r="1748" spans="1:8" x14ac:dyDescent="0.35">
      <c r="A1748" t="s">
        <v>623</v>
      </c>
      <c r="B1748">
        <v>23.44</v>
      </c>
      <c r="C1748">
        <v>4.6500000000000004</v>
      </c>
      <c r="D1748" t="s">
        <v>2382</v>
      </c>
      <c r="E1748" t="s">
        <v>2380</v>
      </c>
      <c r="F1748" t="s">
        <v>2380</v>
      </c>
      <c r="G1748">
        <v>1</v>
      </c>
      <c r="H1748" t="s">
        <v>2380</v>
      </c>
    </row>
    <row r="1749" spans="1:8" x14ac:dyDescent="0.35">
      <c r="A1749" t="s">
        <v>622</v>
      </c>
      <c r="B1749">
        <v>24.13</v>
      </c>
      <c r="C1749">
        <v>5.2</v>
      </c>
      <c r="D1749" t="s">
        <v>2380</v>
      </c>
      <c r="E1749" t="s">
        <v>2380</v>
      </c>
      <c r="F1749" t="s">
        <v>2380</v>
      </c>
      <c r="G1749">
        <v>1</v>
      </c>
      <c r="H1749" t="s">
        <v>2380</v>
      </c>
    </row>
    <row r="1750" spans="1:8" x14ac:dyDescent="0.35">
      <c r="A1750" t="s">
        <v>621</v>
      </c>
      <c r="B1750">
        <v>42.13</v>
      </c>
      <c r="C1750">
        <v>4.54</v>
      </c>
      <c r="D1750" t="s">
        <v>2382</v>
      </c>
      <c r="E1750" t="s">
        <v>2380</v>
      </c>
      <c r="F1750" t="s">
        <v>2380</v>
      </c>
      <c r="G1750">
        <v>1</v>
      </c>
      <c r="H1750" t="s">
        <v>2380</v>
      </c>
    </row>
    <row r="1751" spans="1:8" x14ac:dyDescent="0.35">
      <c r="A1751" t="s">
        <v>620</v>
      </c>
      <c r="B1751">
        <v>17.86</v>
      </c>
      <c r="C1751">
        <v>4.1100000000000003</v>
      </c>
      <c r="D1751" t="s">
        <v>2380</v>
      </c>
      <c r="E1751" t="s">
        <v>2380</v>
      </c>
      <c r="F1751" t="s">
        <v>2380</v>
      </c>
      <c r="G1751">
        <v>1</v>
      </c>
      <c r="H1751" t="s">
        <v>2380</v>
      </c>
    </row>
    <row r="1752" spans="1:8" x14ac:dyDescent="0.35">
      <c r="A1752" t="s">
        <v>619</v>
      </c>
      <c r="B1752">
        <v>32.78</v>
      </c>
      <c r="C1752">
        <v>4.63</v>
      </c>
      <c r="D1752" t="s">
        <v>2380</v>
      </c>
      <c r="E1752" t="s">
        <v>2380</v>
      </c>
      <c r="F1752" t="s">
        <v>2380</v>
      </c>
      <c r="G1752" t="s">
        <v>2381</v>
      </c>
      <c r="H1752" t="s">
        <v>2380</v>
      </c>
    </row>
    <row r="1753" spans="1:8" x14ac:dyDescent="0.35">
      <c r="A1753" t="s">
        <v>618</v>
      </c>
      <c r="B1753">
        <v>23.9</v>
      </c>
      <c r="C1753">
        <v>6.06</v>
      </c>
      <c r="D1753" t="s">
        <v>2382</v>
      </c>
      <c r="E1753" t="s">
        <v>2380</v>
      </c>
      <c r="F1753" t="s">
        <v>2383</v>
      </c>
      <c r="G1753">
        <v>1</v>
      </c>
      <c r="H1753" t="s">
        <v>2380</v>
      </c>
    </row>
    <row r="1754" spans="1:8" x14ac:dyDescent="0.35">
      <c r="A1754" t="s">
        <v>617</v>
      </c>
      <c r="B1754">
        <v>15.47</v>
      </c>
      <c r="C1754">
        <v>8.43</v>
      </c>
      <c r="D1754" t="s">
        <v>2380</v>
      </c>
      <c r="E1754" t="s">
        <v>2380</v>
      </c>
      <c r="F1754" t="s">
        <v>2380</v>
      </c>
      <c r="G1754" t="s">
        <v>2381</v>
      </c>
      <c r="H1754" t="s">
        <v>2380</v>
      </c>
    </row>
    <row r="1755" spans="1:8" x14ac:dyDescent="0.35">
      <c r="A1755" t="s">
        <v>616</v>
      </c>
      <c r="B1755">
        <v>28.54</v>
      </c>
      <c r="C1755">
        <v>5.51</v>
      </c>
      <c r="D1755" t="s">
        <v>2380</v>
      </c>
      <c r="E1755" t="s">
        <v>2380</v>
      </c>
      <c r="F1755" t="s">
        <v>2383</v>
      </c>
      <c r="G1755">
        <v>1</v>
      </c>
      <c r="H1755" t="s">
        <v>2380</v>
      </c>
    </row>
    <row r="1756" spans="1:8" x14ac:dyDescent="0.35">
      <c r="A1756" t="s">
        <v>615</v>
      </c>
      <c r="B1756">
        <v>18.54</v>
      </c>
      <c r="C1756">
        <v>4.95</v>
      </c>
      <c r="D1756" t="s">
        <v>2380</v>
      </c>
      <c r="E1756" t="s">
        <v>2380</v>
      </c>
      <c r="F1756" t="s">
        <v>2380</v>
      </c>
      <c r="G1756" t="s">
        <v>2381</v>
      </c>
      <c r="H1756" t="s">
        <v>2380</v>
      </c>
    </row>
    <row r="1757" spans="1:8" x14ac:dyDescent="0.35">
      <c r="A1757" t="s">
        <v>614</v>
      </c>
      <c r="B1757">
        <v>32.18</v>
      </c>
      <c r="C1757">
        <v>6.44</v>
      </c>
      <c r="D1757" t="s">
        <v>2382</v>
      </c>
      <c r="E1757" t="s">
        <v>2380</v>
      </c>
      <c r="F1757" t="s">
        <v>2383</v>
      </c>
      <c r="G1757">
        <v>1</v>
      </c>
      <c r="H1757" t="s">
        <v>2380</v>
      </c>
    </row>
    <row r="1758" spans="1:8" x14ac:dyDescent="0.35">
      <c r="A1758" t="s">
        <v>613</v>
      </c>
      <c r="B1758">
        <v>37.380000000000003</v>
      </c>
      <c r="C1758">
        <v>6.05</v>
      </c>
      <c r="D1758" t="s">
        <v>2382</v>
      </c>
      <c r="E1758" t="s">
        <v>2380</v>
      </c>
      <c r="F1758" t="s">
        <v>2380</v>
      </c>
      <c r="G1758" t="s">
        <v>2381</v>
      </c>
      <c r="H1758" t="s">
        <v>2380</v>
      </c>
    </row>
    <row r="1759" spans="1:8" x14ac:dyDescent="0.35">
      <c r="A1759" t="s">
        <v>612</v>
      </c>
      <c r="B1759">
        <v>31.12</v>
      </c>
      <c r="C1759">
        <v>4.76</v>
      </c>
      <c r="D1759" t="s">
        <v>2382</v>
      </c>
      <c r="E1759" t="s">
        <v>2380</v>
      </c>
      <c r="F1759" t="s">
        <v>2383</v>
      </c>
      <c r="G1759">
        <v>1</v>
      </c>
      <c r="H1759" t="s">
        <v>2380</v>
      </c>
    </row>
    <row r="1760" spans="1:8" x14ac:dyDescent="0.35">
      <c r="A1760" t="s">
        <v>611</v>
      </c>
      <c r="B1760">
        <v>22.01</v>
      </c>
      <c r="C1760">
        <v>6.72</v>
      </c>
      <c r="D1760" t="s">
        <v>2382</v>
      </c>
      <c r="E1760" t="s">
        <v>2380</v>
      </c>
      <c r="F1760" t="s">
        <v>2380</v>
      </c>
      <c r="G1760">
        <v>1</v>
      </c>
      <c r="H1760" t="s">
        <v>2380</v>
      </c>
    </row>
    <row r="1761" spans="1:8" x14ac:dyDescent="0.35">
      <c r="A1761" t="s">
        <v>610</v>
      </c>
      <c r="B1761">
        <v>27.645</v>
      </c>
      <c r="C1761">
        <v>5.7</v>
      </c>
      <c r="D1761" t="s">
        <v>2380</v>
      </c>
      <c r="E1761" t="s">
        <v>2380</v>
      </c>
      <c r="F1761" t="s">
        <v>2380</v>
      </c>
      <c r="G1761" t="s">
        <v>2381</v>
      </c>
      <c r="H1761" t="s">
        <v>2380</v>
      </c>
    </row>
    <row r="1762" spans="1:8" x14ac:dyDescent="0.35">
      <c r="A1762" t="s">
        <v>609</v>
      </c>
      <c r="B1762">
        <v>29.64</v>
      </c>
      <c r="C1762">
        <v>5.31</v>
      </c>
      <c r="D1762" t="s">
        <v>2382</v>
      </c>
      <c r="E1762" t="s">
        <v>2380</v>
      </c>
      <c r="F1762" t="s">
        <v>2380</v>
      </c>
      <c r="G1762" t="s">
        <v>2381</v>
      </c>
      <c r="H1762" t="s">
        <v>2380</v>
      </c>
    </row>
    <row r="1763" spans="1:8" x14ac:dyDescent="0.35">
      <c r="A1763" t="s">
        <v>608</v>
      </c>
      <c r="B1763">
        <v>33.700000000000003</v>
      </c>
      <c r="C1763">
        <v>4.32</v>
      </c>
      <c r="D1763" t="s">
        <v>2382</v>
      </c>
      <c r="E1763" t="s">
        <v>2380</v>
      </c>
      <c r="F1763" t="s">
        <v>2380</v>
      </c>
      <c r="G1763">
        <v>1</v>
      </c>
      <c r="H1763" t="s">
        <v>2380</v>
      </c>
    </row>
    <row r="1764" spans="1:8" x14ac:dyDescent="0.35">
      <c r="A1764" t="s">
        <v>607</v>
      </c>
      <c r="B1764">
        <v>27.5</v>
      </c>
      <c r="C1764">
        <v>4.2300000000000004</v>
      </c>
      <c r="D1764" t="s">
        <v>2382</v>
      </c>
      <c r="E1764" t="s">
        <v>2380</v>
      </c>
      <c r="F1764" t="s">
        <v>2380</v>
      </c>
      <c r="G1764">
        <v>1</v>
      </c>
      <c r="H1764" t="s">
        <v>2380</v>
      </c>
    </row>
    <row r="1765" spans="1:8" x14ac:dyDescent="0.35">
      <c r="A1765" t="s">
        <v>606</v>
      </c>
      <c r="B1765">
        <v>16.12</v>
      </c>
      <c r="C1765">
        <v>6.09</v>
      </c>
      <c r="D1765" t="s">
        <v>2380</v>
      </c>
      <c r="E1765" t="s">
        <v>2380</v>
      </c>
      <c r="F1765" t="s">
        <v>2380</v>
      </c>
      <c r="G1765" t="s">
        <v>2381</v>
      </c>
      <c r="H1765" t="s">
        <v>2380</v>
      </c>
    </row>
    <row r="1766" spans="1:8" x14ac:dyDescent="0.35">
      <c r="A1766" t="s">
        <v>605</v>
      </c>
      <c r="B1766">
        <v>26.73</v>
      </c>
      <c r="C1766">
        <v>4.74</v>
      </c>
      <c r="D1766" t="s">
        <v>2382</v>
      </c>
      <c r="E1766" t="s">
        <v>2380</v>
      </c>
      <c r="F1766" t="s">
        <v>2380</v>
      </c>
      <c r="G1766">
        <v>1</v>
      </c>
      <c r="H1766" t="s">
        <v>2380</v>
      </c>
    </row>
    <row r="1767" spans="1:8" x14ac:dyDescent="0.35">
      <c r="A1767" t="s">
        <v>604</v>
      </c>
      <c r="B1767">
        <v>37.25</v>
      </c>
      <c r="C1767">
        <v>6.23</v>
      </c>
      <c r="D1767" t="s">
        <v>2382</v>
      </c>
      <c r="E1767" t="s">
        <v>2380</v>
      </c>
      <c r="F1767" t="s">
        <v>2380</v>
      </c>
      <c r="G1767" t="s">
        <v>2381</v>
      </c>
      <c r="H1767" t="s">
        <v>2380</v>
      </c>
    </row>
    <row r="1768" spans="1:8" x14ac:dyDescent="0.35">
      <c r="A1768" t="s">
        <v>603</v>
      </c>
      <c r="B1768">
        <v>23.56</v>
      </c>
      <c r="C1768">
        <v>5.45</v>
      </c>
      <c r="D1768" t="s">
        <v>2382</v>
      </c>
      <c r="E1768" t="s">
        <v>2380</v>
      </c>
      <c r="F1768" t="s">
        <v>2380</v>
      </c>
      <c r="G1768">
        <v>1</v>
      </c>
      <c r="H1768" t="s">
        <v>2380</v>
      </c>
    </row>
    <row r="1769" spans="1:8" x14ac:dyDescent="0.35">
      <c r="A1769" t="s">
        <v>602</v>
      </c>
      <c r="B1769">
        <v>15.84</v>
      </c>
      <c r="C1769">
        <v>10.34</v>
      </c>
      <c r="D1769" t="s">
        <v>2380</v>
      </c>
      <c r="E1769" t="s">
        <v>2380</v>
      </c>
      <c r="F1769" t="s">
        <v>2380</v>
      </c>
      <c r="G1769">
        <v>2</v>
      </c>
      <c r="H1769" t="s">
        <v>2380</v>
      </c>
    </row>
    <row r="1770" spans="1:8" x14ac:dyDescent="0.35">
      <c r="A1770" t="s">
        <v>601</v>
      </c>
      <c r="B1770">
        <v>36.630000000000003</v>
      </c>
      <c r="C1770">
        <v>5.15</v>
      </c>
      <c r="D1770" t="s">
        <v>2380</v>
      </c>
      <c r="E1770" t="s">
        <v>2380</v>
      </c>
      <c r="F1770" t="s">
        <v>2380</v>
      </c>
      <c r="G1770" t="s">
        <v>2381</v>
      </c>
      <c r="H1770" t="s">
        <v>2380</v>
      </c>
    </row>
    <row r="1771" spans="1:8" x14ac:dyDescent="0.35">
      <c r="A1771" t="s">
        <v>600</v>
      </c>
      <c r="B1771">
        <v>16.47</v>
      </c>
      <c r="C1771">
        <v>11.72</v>
      </c>
      <c r="D1771" t="s">
        <v>2380</v>
      </c>
      <c r="E1771" t="s">
        <v>2380</v>
      </c>
      <c r="F1771" t="s">
        <v>2380</v>
      </c>
      <c r="G1771" t="s">
        <v>2381</v>
      </c>
      <c r="H1771" t="s">
        <v>2380</v>
      </c>
    </row>
    <row r="1772" spans="1:8" x14ac:dyDescent="0.35">
      <c r="A1772" t="s">
        <v>599</v>
      </c>
      <c r="B1772">
        <v>25.8</v>
      </c>
      <c r="C1772">
        <v>5.29</v>
      </c>
      <c r="D1772" t="s">
        <v>2380</v>
      </c>
      <c r="E1772" t="s">
        <v>2380</v>
      </c>
      <c r="F1772" t="s">
        <v>2380</v>
      </c>
      <c r="G1772" t="s">
        <v>2381</v>
      </c>
      <c r="H1772" t="s">
        <v>2380</v>
      </c>
    </row>
    <row r="1773" spans="1:8" x14ac:dyDescent="0.35">
      <c r="A1773" t="s">
        <v>598</v>
      </c>
      <c r="B1773">
        <v>23.6</v>
      </c>
      <c r="C1773">
        <v>4.33</v>
      </c>
      <c r="D1773" t="s">
        <v>2380</v>
      </c>
      <c r="E1773" t="s">
        <v>2380</v>
      </c>
      <c r="F1773" t="s">
        <v>2380</v>
      </c>
      <c r="G1773" t="s">
        <v>2381</v>
      </c>
      <c r="H1773" t="s">
        <v>2380</v>
      </c>
    </row>
    <row r="1774" spans="1:8" x14ac:dyDescent="0.35">
      <c r="A1774" t="s">
        <v>597</v>
      </c>
      <c r="B1774">
        <v>32.11</v>
      </c>
      <c r="C1774">
        <v>6.24</v>
      </c>
      <c r="D1774" t="s">
        <v>2380</v>
      </c>
      <c r="E1774" t="s">
        <v>2380</v>
      </c>
      <c r="F1774" t="s">
        <v>2383</v>
      </c>
      <c r="G1774">
        <v>1</v>
      </c>
      <c r="H1774" t="s">
        <v>2380</v>
      </c>
    </row>
    <row r="1775" spans="1:8" x14ac:dyDescent="0.35">
      <c r="A1775" t="s">
        <v>596</v>
      </c>
      <c r="B1775">
        <v>30.114999999999998</v>
      </c>
      <c r="C1775">
        <v>11.61</v>
      </c>
      <c r="D1775" t="s">
        <v>2380</v>
      </c>
      <c r="E1775" t="s">
        <v>2380</v>
      </c>
      <c r="F1775" t="s">
        <v>2380</v>
      </c>
      <c r="G1775" t="s">
        <v>2381</v>
      </c>
      <c r="H1775" t="s">
        <v>2380</v>
      </c>
    </row>
    <row r="1776" spans="1:8" x14ac:dyDescent="0.35">
      <c r="A1776" t="s">
        <v>595</v>
      </c>
      <c r="B1776">
        <v>20.28</v>
      </c>
      <c r="C1776">
        <v>11.07</v>
      </c>
      <c r="D1776" t="s">
        <v>2382</v>
      </c>
      <c r="E1776" t="s">
        <v>2380</v>
      </c>
      <c r="F1776" t="s">
        <v>2380</v>
      </c>
      <c r="G1776" t="s">
        <v>2381</v>
      </c>
      <c r="H1776" t="s">
        <v>2380</v>
      </c>
    </row>
    <row r="1777" spans="1:8" x14ac:dyDescent="0.35">
      <c r="A1777" t="s">
        <v>594</v>
      </c>
      <c r="B1777">
        <v>20.234999999999999</v>
      </c>
      <c r="C1777">
        <v>5.19</v>
      </c>
      <c r="D1777" t="s">
        <v>2380</v>
      </c>
      <c r="E1777" t="s">
        <v>2380</v>
      </c>
      <c r="F1777" t="s">
        <v>2383</v>
      </c>
      <c r="G1777">
        <v>1</v>
      </c>
      <c r="H1777" t="s">
        <v>2380</v>
      </c>
    </row>
    <row r="1778" spans="1:8" x14ac:dyDescent="0.35">
      <c r="A1778" t="s">
        <v>593</v>
      </c>
      <c r="B1778">
        <v>25.27</v>
      </c>
      <c r="C1778">
        <v>5.7</v>
      </c>
      <c r="D1778" t="s">
        <v>2382</v>
      </c>
      <c r="E1778" t="s">
        <v>2380</v>
      </c>
      <c r="F1778" t="s">
        <v>2380</v>
      </c>
      <c r="G1778">
        <v>1</v>
      </c>
      <c r="H1778" t="s">
        <v>2380</v>
      </c>
    </row>
    <row r="1779" spans="1:8" x14ac:dyDescent="0.35">
      <c r="A1779" t="s">
        <v>592</v>
      </c>
      <c r="B1779">
        <v>24.24</v>
      </c>
      <c r="C1779">
        <v>6.15</v>
      </c>
      <c r="D1779" t="s">
        <v>2380</v>
      </c>
      <c r="E1779" t="s">
        <v>2380</v>
      </c>
      <c r="F1779" t="s">
        <v>2380</v>
      </c>
      <c r="G1779" t="s">
        <v>2381</v>
      </c>
      <c r="H1779" t="s">
        <v>2380</v>
      </c>
    </row>
    <row r="1780" spans="1:8" x14ac:dyDescent="0.35">
      <c r="A1780" t="s">
        <v>591</v>
      </c>
      <c r="B1780">
        <v>35.75</v>
      </c>
      <c r="C1780">
        <v>5.07</v>
      </c>
      <c r="D1780" t="s">
        <v>2380</v>
      </c>
      <c r="E1780" t="s">
        <v>2380</v>
      </c>
      <c r="F1780" t="s">
        <v>2380</v>
      </c>
      <c r="G1780" t="s">
        <v>2381</v>
      </c>
      <c r="H1780" t="s">
        <v>2380</v>
      </c>
    </row>
    <row r="1781" spans="1:8" x14ac:dyDescent="0.35">
      <c r="A1781" t="s">
        <v>590</v>
      </c>
      <c r="B1781">
        <v>29.92</v>
      </c>
      <c r="C1781">
        <v>10.97</v>
      </c>
      <c r="D1781" t="s">
        <v>2382</v>
      </c>
      <c r="E1781" t="s">
        <v>2380</v>
      </c>
      <c r="F1781" t="s">
        <v>2380</v>
      </c>
      <c r="G1781">
        <v>1</v>
      </c>
      <c r="H1781" t="s">
        <v>2380</v>
      </c>
    </row>
    <row r="1782" spans="1:8" x14ac:dyDescent="0.35">
      <c r="A1782" t="s">
        <v>589</v>
      </c>
      <c r="B1782">
        <v>26.2</v>
      </c>
      <c r="C1782">
        <v>10.93</v>
      </c>
      <c r="D1782" t="s">
        <v>2382</v>
      </c>
      <c r="E1782" t="s">
        <v>2380</v>
      </c>
      <c r="F1782" t="s">
        <v>2380</v>
      </c>
      <c r="G1782">
        <v>1</v>
      </c>
      <c r="H1782" t="s">
        <v>2380</v>
      </c>
    </row>
    <row r="1783" spans="1:8" x14ac:dyDescent="0.35">
      <c r="A1783" t="s">
        <v>588</v>
      </c>
      <c r="B1783">
        <v>26.695</v>
      </c>
      <c r="C1783">
        <v>4.21</v>
      </c>
      <c r="D1783" t="s">
        <v>2382</v>
      </c>
      <c r="E1783" t="s">
        <v>2380</v>
      </c>
      <c r="F1783" t="s">
        <v>2383</v>
      </c>
      <c r="G1783">
        <v>1</v>
      </c>
      <c r="H1783" t="s">
        <v>2380</v>
      </c>
    </row>
    <row r="1784" spans="1:8" x14ac:dyDescent="0.35">
      <c r="A1784" t="s">
        <v>587</v>
      </c>
      <c r="B1784">
        <v>23.16</v>
      </c>
      <c r="C1784">
        <v>5.5</v>
      </c>
      <c r="D1784" t="s">
        <v>2380</v>
      </c>
      <c r="E1784" t="s">
        <v>2380</v>
      </c>
      <c r="F1784" t="s">
        <v>2380</v>
      </c>
      <c r="G1784" t="s">
        <v>2381</v>
      </c>
      <c r="H1784" t="s">
        <v>2380</v>
      </c>
    </row>
    <row r="1785" spans="1:8" x14ac:dyDescent="0.35">
      <c r="A1785" t="s">
        <v>586</v>
      </c>
      <c r="B1785">
        <v>32.585000000000001</v>
      </c>
      <c r="C1785">
        <v>4.93</v>
      </c>
      <c r="D1785" t="s">
        <v>2382</v>
      </c>
      <c r="E1785" t="s">
        <v>2380</v>
      </c>
      <c r="F1785" t="s">
        <v>2380</v>
      </c>
      <c r="G1785">
        <v>1</v>
      </c>
      <c r="H1785" t="s">
        <v>2380</v>
      </c>
    </row>
    <row r="1786" spans="1:8" x14ac:dyDescent="0.35">
      <c r="A1786" t="s">
        <v>585</v>
      </c>
      <c r="B1786">
        <v>33.97</v>
      </c>
      <c r="C1786">
        <v>5.6</v>
      </c>
      <c r="D1786" t="s">
        <v>2382</v>
      </c>
      <c r="E1786" t="s">
        <v>2380</v>
      </c>
      <c r="F1786" t="s">
        <v>2380</v>
      </c>
      <c r="G1786" t="s">
        <v>2381</v>
      </c>
      <c r="H1786" t="s">
        <v>2380</v>
      </c>
    </row>
    <row r="1787" spans="1:8" x14ac:dyDescent="0.35">
      <c r="A1787" t="s">
        <v>584</v>
      </c>
      <c r="B1787">
        <v>16.57</v>
      </c>
      <c r="C1787">
        <v>9.99</v>
      </c>
      <c r="D1787" t="s">
        <v>2380</v>
      </c>
      <c r="E1787" t="s">
        <v>2380</v>
      </c>
      <c r="F1787" t="s">
        <v>2380</v>
      </c>
      <c r="G1787" t="s">
        <v>2381</v>
      </c>
      <c r="H1787" t="s">
        <v>2380</v>
      </c>
    </row>
    <row r="1788" spans="1:8" x14ac:dyDescent="0.35">
      <c r="A1788" t="s">
        <v>583</v>
      </c>
      <c r="B1788">
        <v>17.55</v>
      </c>
      <c r="C1788">
        <v>5.93</v>
      </c>
      <c r="D1788" t="s">
        <v>2380</v>
      </c>
      <c r="E1788" t="s">
        <v>2380</v>
      </c>
      <c r="F1788" t="s">
        <v>2383</v>
      </c>
      <c r="G1788">
        <v>1</v>
      </c>
      <c r="H1788" t="s">
        <v>2380</v>
      </c>
    </row>
    <row r="1789" spans="1:8" x14ac:dyDescent="0.35">
      <c r="A1789" t="s">
        <v>582</v>
      </c>
      <c r="B1789">
        <v>29.41</v>
      </c>
      <c r="C1789">
        <v>6.29</v>
      </c>
      <c r="D1789" t="s">
        <v>2382</v>
      </c>
      <c r="E1789" t="s">
        <v>2380</v>
      </c>
      <c r="F1789" t="s">
        <v>2380</v>
      </c>
      <c r="G1789">
        <v>1</v>
      </c>
      <c r="H1789" t="s">
        <v>2380</v>
      </c>
    </row>
    <row r="1790" spans="1:8" x14ac:dyDescent="0.35">
      <c r="A1790" t="s">
        <v>581</v>
      </c>
      <c r="B1790">
        <v>17.91</v>
      </c>
      <c r="C1790">
        <v>5.65</v>
      </c>
      <c r="D1790" t="s">
        <v>2380</v>
      </c>
      <c r="E1790" t="s">
        <v>2380</v>
      </c>
      <c r="F1790" t="s">
        <v>2380</v>
      </c>
      <c r="G1790">
        <v>1</v>
      </c>
      <c r="H1790" t="s">
        <v>2380</v>
      </c>
    </row>
    <row r="1791" spans="1:8" x14ac:dyDescent="0.35">
      <c r="A1791" t="s">
        <v>580</v>
      </c>
      <c r="B1791">
        <v>31.57</v>
      </c>
      <c r="C1791">
        <v>6.15</v>
      </c>
      <c r="D1791" t="s">
        <v>2380</v>
      </c>
      <c r="E1791" t="s">
        <v>2380</v>
      </c>
      <c r="F1791" t="s">
        <v>2380</v>
      </c>
      <c r="G1791">
        <v>1</v>
      </c>
      <c r="H1791" t="s">
        <v>2380</v>
      </c>
    </row>
    <row r="1792" spans="1:8" x14ac:dyDescent="0.35">
      <c r="A1792" t="s">
        <v>579</v>
      </c>
      <c r="B1792">
        <v>33.18</v>
      </c>
      <c r="C1792">
        <v>5.22</v>
      </c>
      <c r="D1792" t="s">
        <v>2380</v>
      </c>
      <c r="E1792" t="s">
        <v>2382</v>
      </c>
      <c r="F1792" t="s">
        <v>2380</v>
      </c>
      <c r="G1792">
        <v>1</v>
      </c>
      <c r="H1792" t="s">
        <v>2380</v>
      </c>
    </row>
    <row r="1793" spans="1:8" x14ac:dyDescent="0.35">
      <c r="A1793" t="s">
        <v>578</v>
      </c>
      <c r="B1793">
        <v>37</v>
      </c>
      <c r="C1793">
        <v>11.66</v>
      </c>
      <c r="D1793" t="s">
        <v>2380</v>
      </c>
      <c r="E1793" t="s">
        <v>2380</v>
      </c>
      <c r="F1793" t="s">
        <v>2380</v>
      </c>
      <c r="G1793" t="s">
        <v>2381</v>
      </c>
      <c r="H1793" t="s">
        <v>2380</v>
      </c>
    </row>
    <row r="1794" spans="1:8" x14ac:dyDescent="0.35">
      <c r="A1794" t="s">
        <v>577</v>
      </c>
      <c r="B1794">
        <v>18.905000000000001</v>
      </c>
      <c r="C1794">
        <v>4.91</v>
      </c>
      <c r="D1794" t="s">
        <v>2382</v>
      </c>
      <c r="E1794" t="s">
        <v>2380</v>
      </c>
      <c r="F1794" t="s">
        <v>2380</v>
      </c>
      <c r="G1794">
        <v>1</v>
      </c>
      <c r="H1794" t="s">
        <v>2380</v>
      </c>
    </row>
    <row r="1795" spans="1:8" x14ac:dyDescent="0.35">
      <c r="A1795" t="s">
        <v>576</v>
      </c>
      <c r="B1795">
        <v>20.03</v>
      </c>
      <c r="C1795">
        <v>9.25</v>
      </c>
      <c r="D1795" t="s">
        <v>2382</v>
      </c>
      <c r="E1795" t="s">
        <v>2380</v>
      </c>
      <c r="F1795" t="s">
        <v>2380</v>
      </c>
      <c r="G1795" t="s">
        <v>2381</v>
      </c>
      <c r="H1795" t="s">
        <v>2380</v>
      </c>
    </row>
    <row r="1796" spans="1:8" x14ac:dyDescent="0.35">
      <c r="A1796" t="s">
        <v>575</v>
      </c>
      <c r="B1796">
        <v>16.7</v>
      </c>
      <c r="C1796">
        <v>11.48</v>
      </c>
      <c r="D1796" t="s">
        <v>2380</v>
      </c>
      <c r="E1796" t="s">
        <v>2380</v>
      </c>
      <c r="F1796" t="s">
        <v>2380</v>
      </c>
      <c r="G1796" t="s">
        <v>2381</v>
      </c>
      <c r="H1796" t="s">
        <v>2380</v>
      </c>
    </row>
    <row r="1797" spans="1:8" x14ac:dyDescent="0.35">
      <c r="A1797" t="s">
        <v>574</v>
      </c>
      <c r="B1797">
        <v>39.82</v>
      </c>
      <c r="C1797">
        <v>6.06</v>
      </c>
      <c r="D1797" t="s">
        <v>2380</v>
      </c>
      <c r="E1797" t="s">
        <v>2380</v>
      </c>
      <c r="F1797" t="s">
        <v>2380</v>
      </c>
      <c r="G1797" t="s">
        <v>2381</v>
      </c>
      <c r="H1797" t="s">
        <v>2380</v>
      </c>
    </row>
    <row r="1798" spans="1:8" x14ac:dyDescent="0.35">
      <c r="A1798" t="s">
        <v>573</v>
      </c>
      <c r="B1798">
        <v>22.04</v>
      </c>
      <c r="C1798">
        <v>5.86</v>
      </c>
      <c r="D1798" t="s">
        <v>2380</v>
      </c>
      <c r="E1798" t="s">
        <v>2380</v>
      </c>
      <c r="F1798" t="s">
        <v>2380</v>
      </c>
      <c r="G1798">
        <v>1</v>
      </c>
      <c r="H1798" t="s">
        <v>2380</v>
      </c>
    </row>
    <row r="1799" spans="1:8" x14ac:dyDescent="0.35">
      <c r="A1799" t="s">
        <v>572</v>
      </c>
      <c r="B1799">
        <v>28.27</v>
      </c>
      <c r="C1799">
        <v>5.33</v>
      </c>
      <c r="D1799" t="s">
        <v>2380</v>
      </c>
      <c r="E1799" t="s">
        <v>2380</v>
      </c>
      <c r="F1799" t="s">
        <v>2380</v>
      </c>
      <c r="G1799" t="s">
        <v>2381</v>
      </c>
      <c r="H1799" t="s">
        <v>2380</v>
      </c>
    </row>
    <row r="1800" spans="1:8" x14ac:dyDescent="0.35">
      <c r="A1800" t="s">
        <v>571</v>
      </c>
      <c r="B1800">
        <v>18.5</v>
      </c>
      <c r="C1800">
        <v>5.33</v>
      </c>
      <c r="D1800" t="s">
        <v>2380</v>
      </c>
      <c r="E1800" t="s">
        <v>2380</v>
      </c>
      <c r="F1800" t="s">
        <v>2380</v>
      </c>
      <c r="G1800" t="s">
        <v>2381</v>
      </c>
      <c r="H1800" t="s">
        <v>2380</v>
      </c>
    </row>
    <row r="1801" spans="1:8" x14ac:dyDescent="0.35">
      <c r="A1801" t="s">
        <v>570</v>
      </c>
      <c r="B1801">
        <v>38.6</v>
      </c>
      <c r="C1801">
        <v>6.02</v>
      </c>
      <c r="D1801" t="s">
        <v>2380</v>
      </c>
      <c r="E1801" t="s">
        <v>2380</v>
      </c>
      <c r="F1801" t="s">
        <v>2380</v>
      </c>
      <c r="G1801">
        <v>1</v>
      </c>
      <c r="H1801" t="s">
        <v>2380</v>
      </c>
    </row>
    <row r="1802" spans="1:8" x14ac:dyDescent="0.35">
      <c r="A1802" t="s">
        <v>569</v>
      </c>
      <c r="B1802">
        <v>43.12</v>
      </c>
      <c r="C1802">
        <v>6.25</v>
      </c>
      <c r="D1802" t="s">
        <v>2380</v>
      </c>
      <c r="E1802" t="s">
        <v>2380</v>
      </c>
      <c r="F1802" t="s">
        <v>2380</v>
      </c>
      <c r="G1802">
        <v>1</v>
      </c>
      <c r="H1802" t="s">
        <v>2380</v>
      </c>
    </row>
    <row r="1803" spans="1:8" x14ac:dyDescent="0.35">
      <c r="A1803" t="s">
        <v>568</v>
      </c>
      <c r="B1803">
        <v>30.5</v>
      </c>
      <c r="C1803">
        <v>4.8099999999999996</v>
      </c>
      <c r="D1803" t="s">
        <v>2380</v>
      </c>
      <c r="E1803" t="s">
        <v>2380</v>
      </c>
      <c r="F1803" t="s">
        <v>2380</v>
      </c>
      <c r="G1803">
        <v>1</v>
      </c>
      <c r="H1803" t="s">
        <v>2380</v>
      </c>
    </row>
    <row r="1804" spans="1:8" x14ac:dyDescent="0.35">
      <c r="A1804" t="s">
        <v>567</v>
      </c>
      <c r="B1804">
        <v>27.61</v>
      </c>
      <c r="C1804">
        <v>4.5999999999999996</v>
      </c>
      <c r="D1804" t="s">
        <v>2380</v>
      </c>
      <c r="E1804" t="s">
        <v>2380</v>
      </c>
      <c r="F1804" t="s">
        <v>2380</v>
      </c>
      <c r="G1804">
        <v>1</v>
      </c>
      <c r="H1804" t="s">
        <v>2380</v>
      </c>
    </row>
    <row r="1805" spans="1:8" x14ac:dyDescent="0.35">
      <c r="A1805" t="s">
        <v>566</v>
      </c>
      <c r="B1805">
        <v>27.1</v>
      </c>
      <c r="C1805">
        <v>5.08</v>
      </c>
      <c r="D1805" t="s">
        <v>2380</v>
      </c>
      <c r="E1805" t="s">
        <v>2380</v>
      </c>
      <c r="F1805" t="s">
        <v>2380</v>
      </c>
      <c r="G1805">
        <v>1</v>
      </c>
      <c r="H1805" t="s">
        <v>2380</v>
      </c>
    </row>
    <row r="1806" spans="1:8" x14ac:dyDescent="0.35">
      <c r="A1806" t="s">
        <v>565</v>
      </c>
      <c r="B1806">
        <v>35.93</v>
      </c>
      <c r="C1806">
        <v>5.43</v>
      </c>
      <c r="D1806" t="s">
        <v>2380</v>
      </c>
      <c r="E1806" t="s">
        <v>2382</v>
      </c>
      <c r="F1806" t="s">
        <v>2380</v>
      </c>
      <c r="G1806">
        <v>1</v>
      </c>
      <c r="H1806" t="s">
        <v>2380</v>
      </c>
    </row>
    <row r="1807" spans="1:8" x14ac:dyDescent="0.35">
      <c r="A1807" t="s">
        <v>564</v>
      </c>
      <c r="B1807">
        <v>32.68</v>
      </c>
      <c r="C1807">
        <v>5.44</v>
      </c>
      <c r="D1807" t="s">
        <v>2380</v>
      </c>
      <c r="E1807" t="s">
        <v>2380</v>
      </c>
      <c r="F1807" t="s">
        <v>2380</v>
      </c>
      <c r="G1807" t="s">
        <v>2381</v>
      </c>
      <c r="H1807" t="s">
        <v>2380</v>
      </c>
    </row>
    <row r="1808" spans="1:8" x14ac:dyDescent="0.35">
      <c r="A1808" t="s">
        <v>563</v>
      </c>
      <c r="B1808">
        <v>20.74</v>
      </c>
      <c r="C1808">
        <v>11.69</v>
      </c>
      <c r="D1808" t="s">
        <v>2382</v>
      </c>
      <c r="E1808" t="s">
        <v>2380</v>
      </c>
      <c r="F1808" t="s">
        <v>2380</v>
      </c>
      <c r="G1808">
        <v>1</v>
      </c>
      <c r="H1808" t="s">
        <v>2380</v>
      </c>
    </row>
    <row r="1809" spans="1:8" x14ac:dyDescent="0.35">
      <c r="A1809" t="s">
        <v>562</v>
      </c>
      <c r="B1809">
        <v>15.57</v>
      </c>
      <c r="C1809">
        <v>6.07</v>
      </c>
      <c r="D1809" t="s">
        <v>2380</v>
      </c>
      <c r="E1809" t="s">
        <v>2380</v>
      </c>
      <c r="F1809" t="s">
        <v>2380</v>
      </c>
      <c r="G1809" t="s">
        <v>2381</v>
      </c>
      <c r="H1809" t="s">
        <v>2380</v>
      </c>
    </row>
    <row r="1810" spans="1:8" x14ac:dyDescent="0.35">
      <c r="A1810" t="s">
        <v>561</v>
      </c>
      <c r="B1810">
        <v>23.844999999999999</v>
      </c>
      <c r="C1810">
        <v>4.3600000000000003</v>
      </c>
      <c r="D1810" t="s">
        <v>2380</v>
      </c>
      <c r="E1810" t="s">
        <v>2380</v>
      </c>
      <c r="F1810" t="s">
        <v>2380</v>
      </c>
      <c r="G1810" t="s">
        <v>2381</v>
      </c>
      <c r="H1810" t="s">
        <v>2380</v>
      </c>
    </row>
    <row r="1811" spans="1:8" x14ac:dyDescent="0.35">
      <c r="A1811" t="s">
        <v>560</v>
      </c>
      <c r="B1811">
        <v>22.895</v>
      </c>
      <c r="C1811">
        <v>5.24</v>
      </c>
      <c r="D1811" t="s">
        <v>2380</v>
      </c>
      <c r="E1811" t="s">
        <v>2380</v>
      </c>
      <c r="F1811" t="s">
        <v>2380</v>
      </c>
      <c r="G1811">
        <v>1</v>
      </c>
      <c r="H1811" t="s">
        <v>2380</v>
      </c>
    </row>
    <row r="1812" spans="1:8" x14ac:dyDescent="0.35">
      <c r="A1812" t="s">
        <v>559</v>
      </c>
      <c r="B1812">
        <v>21.945</v>
      </c>
      <c r="C1812">
        <v>5.37</v>
      </c>
      <c r="D1812" t="s">
        <v>2380</v>
      </c>
      <c r="E1812" t="s">
        <v>2380</v>
      </c>
      <c r="F1812" t="s">
        <v>2380</v>
      </c>
      <c r="G1812">
        <v>1</v>
      </c>
      <c r="H1812" t="s">
        <v>2380</v>
      </c>
    </row>
    <row r="1813" spans="1:8" x14ac:dyDescent="0.35">
      <c r="A1813" t="s">
        <v>558</v>
      </c>
      <c r="B1813">
        <v>19.47</v>
      </c>
      <c r="C1813">
        <v>6.6</v>
      </c>
      <c r="D1813" t="s">
        <v>2382</v>
      </c>
      <c r="E1813" t="s">
        <v>2380</v>
      </c>
      <c r="F1813" t="s">
        <v>2380</v>
      </c>
      <c r="G1813" t="s">
        <v>2381</v>
      </c>
      <c r="H1813" t="s">
        <v>2380</v>
      </c>
    </row>
    <row r="1814" spans="1:8" x14ac:dyDescent="0.35">
      <c r="A1814" t="s">
        <v>557</v>
      </c>
      <c r="B1814">
        <v>15.61</v>
      </c>
      <c r="C1814">
        <v>5.77</v>
      </c>
      <c r="D1814" t="s">
        <v>2380</v>
      </c>
      <c r="E1814" t="s">
        <v>2380</v>
      </c>
      <c r="F1814" t="s">
        <v>2380</v>
      </c>
      <c r="G1814" t="s">
        <v>2381</v>
      </c>
      <c r="H1814" t="s">
        <v>2380</v>
      </c>
    </row>
    <row r="1815" spans="1:8" x14ac:dyDescent="0.35">
      <c r="A1815" t="s">
        <v>556</v>
      </c>
      <c r="B1815">
        <v>28.6</v>
      </c>
      <c r="C1815">
        <v>6.08</v>
      </c>
      <c r="D1815" t="s">
        <v>2380</v>
      </c>
      <c r="E1815" t="s">
        <v>2380</v>
      </c>
      <c r="F1815" t="s">
        <v>2383</v>
      </c>
      <c r="G1815">
        <v>1</v>
      </c>
      <c r="H1815" t="s">
        <v>2380</v>
      </c>
    </row>
    <row r="1816" spans="1:8" x14ac:dyDescent="0.35">
      <c r="A1816" t="s">
        <v>555</v>
      </c>
      <c r="B1816">
        <v>46.53</v>
      </c>
      <c r="C1816">
        <v>4.16</v>
      </c>
      <c r="D1816" t="s">
        <v>2380</v>
      </c>
      <c r="E1816" t="s">
        <v>2380</v>
      </c>
      <c r="F1816" t="s">
        <v>2380</v>
      </c>
      <c r="G1816" t="s">
        <v>2381</v>
      </c>
      <c r="H1816" t="s">
        <v>2380</v>
      </c>
    </row>
    <row r="1817" spans="1:8" x14ac:dyDescent="0.35">
      <c r="A1817" t="s">
        <v>554</v>
      </c>
      <c r="B1817">
        <v>34.99</v>
      </c>
      <c r="C1817">
        <v>5.0999999999999996</v>
      </c>
      <c r="D1817" t="s">
        <v>2380</v>
      </c>
      <c r="E1817" t="s">
        <v>2380</v>
      </c>
      <c r="F1817" t="s">
        <v>2383</v>
      </c>
      <c r="G1817">
        <v>1</v>
      </c>
      <c r="H1817" t="s">
        <v>2380</v>
      </c>
    </row>
    <row r="1818" spans="1:8" x14ac:dyDescent="0.35">
      <c r="A1818" t="s">
        <v>553</v>
      </c>
      <c r="B1818">
        <v>17.05</v>
      </c>
      <c r="C1818">
        <v>5.3</v>
      </c>
      <c r="D1818" t="s">
        <v>2380</v>
      </c>
      <c r="E1818" t="s">
        <v>2380</v>
      </c>
      <c r="F1818" t="s">
        <v>2383</v>
      </c>
      <c r="G1818">
        <v>1</v>
      </c>
      <c r="H1818" t="s">
        <v>2380</v>
      </c>
    </row>
    <row r="1819" spans="1:8" x14ac:dyDescent="0.35">
      <c r="A1819" t="s">
        <v>552</v>
      </c>
      <c r="B1819">
        <v>37.18</v>
      </c>
      <c r="C1819">
        <v>4.9000000000000004</v>
      </c>
      <c r="D1819" t="s">
        <v>2380</v>
      </c>
      <c r="E1819" t="s">
        <v>2380</v>
      </c>
      <c r="F1819" t="s">
        <v>2380</v>
      </c>
      <c r="G1819" t="s">
        <v>2381</v>
      </c>
      <c r="H1819" t="s">
        <v>2380</v>
      </c>
    </row>
    <row r="1820" spans="1:8" x14ac:dyDescent="0.35">
      <c r="A1820" t="s">
        <v>551</v>
      </c>
      <c r="B1820">
        <v>35.200000000000003</v>
      </c>
      <c r="C1820">
        <v>5.55</v>
      </c>
      <c r="D1820" t="s">
        <v>2380</v>
      </c>
      <c r="E1820" t="s">
        <v>2380</v>
      </c>
      <c r="F1820" t="s">
        <v>2380</v>
      </c>
      <c r="G1820" t="s">
        <v>2381</v>
      </c>
      <c r="H1820" t="s">
        <v>2380</v>
      </c>
    </row>
    <row r="1821" spans="1:8" x14ac:dyDescent="0.35">
      <c r="A1821" t="s">
        <v>550</v>
      </c>
      <c r="B1821">
        <v>37.335000000000001</v>
      </c>
      <c r="C1821">
        <v>4.95</v>
      </c>
      <c r="D1821" t="s">
        <v>2380</v>
      </c>
      <c r="E1821" t="s">
        <v>2380</v>
      </c>
      <c r="F1821" t="s">
        <v>2380</v>
      </c>
      <c r="G1821" t="s">
        <v>2381</v>
      </c>
      <c r="H1821" t="s">
        <v>2380</v>
      </c>
    </row>
    <row r="1822" spans="1:8" x14ac:dyDescent="0.35">
      <c r="A1822" t="s">
        <v>549</v>
      </c>
      <c r="B1822">
        <v>27.265000000000001</v>
      </c>
      <c r="C1822">
        <v>6.46</v>
      </c>
      <c r="D1822" t="s">
        <v>2382</v>
      </c>
      <c r="E1822" t="s">
        <v>2380</v>
      </c>
      <c r="F1822" t="s">
        <v>2380</v>
      </c>
      <c r="G1822" t="s">
        <v>2381</v>
      </c>
      <c r="H1822" t="s">
        <v>2380</v>
      </c>
    </row>
    <row r="1823" spans="1:8" x14ac:dyDescent="0.35">
      <c r="A1823" t="s">
        <v>548</v>
      </c>
      <c r="B1823">
        <v>30.8</v>
      </c>
      <c r="C1823">
        <v>4.9000000000000004</v>
      </c>
      <c r="D1823" t="s">
        <v>2382</v>
      </c>
      <c r="E1823" t="s">
        <v>2380</v>
      </c>
      <c r="F1823" t="s">
        <v>2380</v>
      </c>
      <c r="G1823" t="s">
        <v>2381</v>
      </c>
      <c r="H1823" t="s">
        <v>2380</v>
      </c>
    </row>
    <row r="1824" spans="1:8" x14ac:dyDescent="0.35">
      <c r="A1824" t="s">
        <v>547</v>
      </c>
      <c r="B1824">
        <v>30.21</v>
      </c>
      <c r="C1824">
        <v>5.21</v>
      </c>
      <c r="D1824" t="s">
        <v>2380</v>
      </c>
      <c r="E1824" t="s">
        <v>2380</v>
      </c>
      <c r="F1824" t="s">
        <v>2380</v>
      </c>
      <c r="G1824">
        <v>1</v>
      </c>
      <c r="H1824" t="s">
        <v>2380</v>
      </c>
    </row>
    <row r="1825" spans="1:8" x14ac:dyDescent="0.35">
      <c r="A1825" t="s">
        <v>546</v>
      </c>
      <c r="B1825">
        <v>35.340000000000003</v>
      </c>
      <c r="C1825">
        <v>4.13</v>
      </c>
      <c r="D1825" t="s">
        <v>2380</v>
      </c>
      <c r="E1825" t="s">
        <v>2382</v>
      </c>
      <c r="F1825" t="s">
        <v>2380</v>
      </c>
      <c r="G1825">
        <v>1</v>
      </c>
      <c r="H1825" t="s">
        <v>2380</v>
      </c>
    </row>
    <row r="1826" spans="1:8" x14ac:dyDescent="0.35">
      <c r="A1826" t="s">
        <v>545</v>
      </c>
      <c r="B1826">
        <v>26.695</v>
      </c>
      <c r="C1826">
        <v>5.28</v>
      </c>
      <c r="D1826" t="s">
        <v>2380</v>
      </c>
      <c r="E1826" t="s">
        <v>2380</v>
      </c>
      <c r="F1826" t="s">
        <v>2380</v>
      </c>
      <c r="G1826" t="s">
        <v>2381</v>
      </c>
      <c r="H1826" t="s">
        <v>2380</v>
      </c>
    </row>
    <row r="1827" spans="1:8" x14ac:dyDescent="0.35">
      <c r="A1827" t="s">
        <v>544</v>
      </c>
      <c r="B1827">
        <v>29.355</v>
      </c>
      <c r="C1827">
        <v>4.68</v>
      </c>
      <c r="D1827" t="s">
        <v>2382</v>
      </c>
      <c r="E1827" t="s">
        <v>2380</v>
      </c>
      <c r="F1827" t="s">
        <v>2380</v>
      </c>
      <c r="G1827" t="s">
        <v>2381</v>
      </c>
      <c r="H1827" t="s">
        <v>2380</v>
      </c>
    </row>
    <row r="1828" spans="1:8" x14ac:dyDescent="0.35">
      <c r="A1828" t="s">
        <v>543</v>
      </c>
      <c r="B1828">
        <v>29.59</v>
      </c>
      <c r="C1828">
        <v>4.0599999999999996</v>
      </c>
      <c r="D1828" t="s">
        <v>2380</v>
      </c>
      <c r="E1828" t="s">
        <v>2380</v>
      </c>
      <c r="F1828" t="s">
        <v>2380</v>
      </c>
      <c r="G1828" t="s">
        <v>2381</v>
      </c>
      <c r="H1828" t="s">
        <v>2380</v>
      </c>
    </row>
    <row r="1829" spans="1:8" x14ac:dyDescent="0.35">
      <c r="A1829" t="s">
        <v>542</v>
      </c>
      <c r="B1829">
        <v>31.35</v>
      </c>
      <c r="C1829">
        <v>4.2</v>
      </c>
      <c r="D1829" t="s">
        <v>2380</v>
      </c>
      <c r="E1829" t="s">
        <v>2382</v>
      </c>
      <c r="F1829" t="s">
        <v>2380</v>
      </c>
      <c r="G1829">
        <v>1</v>
      </c>
      <c r="H1829" t="s">
        <v>2380</v>
      </c>
    </row>
    <row r="1830" spans="1:8" x14ac:dyDescent="0.35">
      <c r="A1830" t="s">
        <v>541</v>
      </c>
      <c r="B1830">
        <v>20.52</v>
      </c>
      <c r="C1830">
        <v>4.83</v>
      </c>
      <c r="D1830" t="s">
        <v>2380</v>
      </c>
      <c r="E1830" t="s">
        <v>2380</v>
      </c>
      <c r="F1830" t="s">
        <v>2380</v>
      </c>
      <c r="G1830" t="s">
        <v>2381</v>
      </c>
      <c r="H1830" t="s">
        <v>2380</v>
      </c>
    </row>
    <row r="1831" spans="1:8" x14ac:dyDescent="0.35">
      <c r="A1831" t="s">
        <v>540</v>
      </c>
      <c r="B1831">
        <v>42.9</v>
      </c>
      <c r="C1831">
        <v>4.87</v>
      </c>
      <c r="D1831" t="s">
        <v>2382</v>
      </c>
      <c r="E1831" t="s">
        <v>2380</v>
      </c>
      <c r="F1831" t="s">
        <v>2380</v>
      </c>
      <c r="G1831">
        <v>1</v>
      </c>
      <c r="H1831" t="s">
        <v>2380</v>
      </c>
    </row>
    <row r="1832" spans="1:8" x14ac:dyDescent="0.35">
      <c r="A1832" t="s">
        <v>539</v>
      </c>
      <c r="B1832">
        <v>24.6</v>
      </c>
      <c r="C1832">
        <v>5.86</v>
      </c>
      <c r="D1832" t="s">
        <v>2380</v>
      </c>
      <c r="E1832" t="s">
        <v>2380</v>
      </c>
      <c r="F1832" t="s">
        <v>2383</v>
      </c>
      <c r="G1832">
        <v>1</v>
      </c>
      <c r="H1832" t="s">
        <v>2380</v>
      </c>
    </row>
    <row r="1833" spans="1:8" x14ac:dyDescent="0.35">
      <c r="A1833" t="s">
        <v>538</v>
      </c>
      <c r="B1833">
        <v>28.405000000000001</v>
      </c>
      <c r="C1833">
        <v>4.12</v>
      </c>
      <c r="D1833" t="s">
        <v>2380</v>
      </c>
      <c r="E1833" t="s">
        <v>2380</v>
      </c>
      <c r="F1833" t="s">
        <v>2380</v>
      </c>
      <c r="G1833">
        <v>1</v>
      </c>
      <c r="H1833" t="s">
        <v>2380</v>
      </c>
    </row>
    <row r="1834" spans="1:8" x14ac:dyDescent="0.35">
      <c r="A1834" t="s">
        <v>537</v>
      </c>
      <c r="B1834">
        <v>34.674999999999997</v>
      </c>
      <c r="C1834">
        <v>5.71</v>
      </c>
      <c r="D1834" t="s">
        <v>2382</v>
      </c>
      <c r="E1834" t="s">
        <v>2380</v>
      </c>
      <c r="F1834" t="s">
        <v>2380</v>
      </c>
      <c r="G1834">
        <v>1</v>
      </c>
      <c r="H1834" t="s">
        <v>2380</v>
      </c>
    </row>
    <row r="1835" spans="1:8" x14ac:dyDescent="0.35">
      <c r="A1835" t="s">
        <v>536</v>
      </c>
      <c r="B1835">
        <v>18.850000000000001</v>
      </c>
      <c r="C1835">
        <v>6.03</v>
      </c>
      <c r="D1835" t="s">
        <v>2380</v>
      </c>
      <c r="E1835" t="s">
        <v>2380</v>
      </c>
      <c r="F1835" t="s">
        <v>2380</v>
      </c>
      <c r="G1835">
        <v>1</v>
      </c>
      <c r="H1835" t="s">
        <v>2380</v>
      </c>
    </row>
    <row r="1836" spans="1:8" x14ac:dyDescent="0.35">
      <c r="A1836" t="s">
        <v>534</v>
      </c>
      <c r="B1836">
        <v>34.130000000000003</v>
      </c>
      <c r="C1836">
        <v>5.65</v>
      </c>
      <c r="D1836" t="s">
        <v>2380</v>
      </c>
      <c r="E1836" t="s">
        <v>2380</v>
      </c>
      <c r="F1836" t="s">
        <v>2383</v>
      </c>
      <c r="G1836">
        <v>1</v>
      </c>
      <c r="H1836" t="s">
        <v>2380</v>
      </c>
    </row>
    <row r="1837" spans="1:8" x14ac:dyDescent="0.35">
      <c r="A1837" t="s">
        <v>533</v>
      </c>
      <c r="B1837">
        <v>17.34</v>
      </c>
      <c r="C1837">
        <v>5.05</v>
      </c>
      <c r="D1837" t="s">
        <v>2380</v>
      </c>
      <c r="E1837" t="s">
        <v>2380</v>
      </c>
      <c r="F1837" t="s">
        <v>2380</v>
      </c>
      <c r="G1837" t="s">
        <v>2381</v>
      </c>
      <c r="H1837" t="s">
        <v>2380</v>
      </c>
    </row>
    <row r="1838" spans="1:8" x14ac:dyDescent="0.35">
      <c r="A1838" t="s">
        <v>532</v>
      </c>
      <c r="B1838">
        <v>17.440000000000001</v>
      </c>
      <c r="C1838">
        <v>6.26</v>
      </c>
      <c r="D1838" t="s">
        <v>2380</v>
      </c>
      <c r="E1838" t="s">
        <v>2380</v>
      </c>
      <c r="F1838" t="s">
        <v>2380</v>
      </c>
      <c r="G1838" t="s">
        <v>2381</v>
      </c>
      <c r="H1838" t="s">
        <v>2380</v>
      </c>
    </row>
    <row r="1839" spans="1:8" x14ac:dyDescent="0.35">
      <c r="A1839" t="s">
        <v>531</v>
      </c>
      <c r="B1839">
        <v>33.659999999999997</v>
      </c>
      <c r="C1839">
        <v>4.08</v>
      </c>
      <c r="D1839" t="s">
        <v>2382</v>
      </c>
      <c r="E1839" t="s">
        <v>2380</v>
      </c>
      <c r="F1839" t="s">
        <v>2383</v>
      </c>
      <c r="G1839">
        <v>1</v>
      </c>
      <c r="H1839" t="s">
        <v>2380</v>
      </c>
    </row>
    <row r="1840" spans="1:8" x14ac:dyDescent="0.35">
      <c r="A1840" t="s">
        <v>530</v>
      </c>
      <c r="B1840">
        <v>21.375</v>
      </c>
      <c r="C1840">
        <v>6.19</v>
      </c>
      <c r="D1840" t="s">
        <v>2382</v>
      </c>
      <c r="E1840" t="s">
        <v>2380</v>
      </c>
      <c r="F1840" t="s">
        <v>2380</v>
      </c>
      <c r="G1840">
        <v>1</v>
      </c>
      <c r="H1840" t="s">
        <v>2380</v>
      </c>
    </row>
    <row r="1841" spans="1:8" x14ac:dyDescent="0.35">
      <c r="A1841" t="s">
        <v>529</v>
      </c>
      <c r="B1841">
        <v>27.14</v>
      </c>
      <c r="C1841">
        <v>6.01</v>
      </c>
      <c r="D1841" t="s">
        <v>2380</v>
      </c>
      <c r="E1841" t="s">
        <v>2380</v>
      </c>
      <c r="F1841" t="s">
        <v>2380</v>
      </c>
      <c r="G1841">
        <v>1</v>
      </c>
      <c r="H1841" t="s">
        <v>2380</v>
      </c>
    </row>
    <row r="1842" spans="1:8" x14ac:dyDescent="0.35">
      <c r="A1842" t="s">
        <v>528</v>
      </c>
      <c r="B1842">
        <v>35.78</v>
      </c>
      <c r="C1842">
        <v>6.07</v>
      </c>
      <c r="D1842" t="s">
        <v>2380</v>
      </c>
      <c r="E1842" t="s">
        <v>2382</v>
      </c>
      <c r="F1842" t="s">
        <v>2380</v>
      </c>
      <c r="G1842">
        <v>1</v>
      </c>
      <c r="H1842" t="s">
        <v>2380</v>
      </c>
    </row>
    <row r="1843" spans="1:8" x14ac:dyDescent="0.35">
      <c r="A1843" t="s">
        <v>527</v>
      </c>
      <c r="B1843">
        <v>34.96</v>
      </c>
      <c r="C1843">
        <v>5.63</v>
      </c>
      <c r="D1843" t="s">
        <v>2380</v>
      </c>
      <c r="E1843" t="s">
        <v>2380</v>
      </c>
      <c r="F1843" t="s">
        <v>2380</v>
      </c>
      <c r="G1843" t="s">
        <v>2381</v>
      </c>
      <c r="H1843" t="s">
        <v>2380</v>
      </c>
    </row>
    <row r="1844" spans="1:8" x14ac:dyDescent="0.35">
      <c r="A1844" t="s">
        <v>526</v>
      </c>
      <c r="B1844">
        <v>38.39</v>
      </c>
      <c r="C1844">
        <v>6.05</v>
      </c>
      <c r="D1844" t="s">
        <v>2380</v>
      </c>
      <c r="E1844" t="s">
        <v>2380</v>
      </c>
      <c r="F1844" t="s">
        <v>2380</v>
      </c>
      <c r="G1844" t="s">
        <v>2381</v>
      </c>
      <c r="H1844" t="s">
        <v>2380</v>
      </c>
    </row>
    <row r="1845" spans="1:8" x14ac:dyDescent="0.35">
      <c r="A1845" t="s">
        <v>525</v>
      </c>
      <c r="B1845">
        <v>33.82</v>
      </c>
      <c r="C1845">
        <v>4.6500000000000004</v>
      </c>
      <c r="D1845" t="s">
        <v>2380</v>
      </c>
      <c r="E1845" t="s">
        <v>2380</v>
      </c>
      <c r="F1845" t="s">
        <v>2380</v>
      </c>
      <c r="G1845" t="s">
        <v>2381</v>
      </c>
      <c r="H1845" t="s">
        <v>2380</v>
      </c>
    </row>
    <row r="1846" spans="1:8" x14ac:dyDescent="0.35">
      <c r="A1846" t="s">
        <v>524</v>
      </c>
      <c r="B1846">
        <v>27.835000000000001</v>
      </c>
      <c r="C1846">
        <v>5.37</v>
      </c>
      <c r="D1846" t="s">
        <v>2380</v>
      </c>
      <c r="E1846" t="s">
        <v>2380</v>
      </c>
      <c r="F1846" t="s">
        <v>2380</v>
      </c>
      <c r="G1846" t="s">
        <v>2381</v>
      </c>
      <c r="H1846" t="s">
        <v>2380</v>
      </c>
    </row>
    <row r="1847" spans="1:8" x14ac:dyDescent="0.35">
      <c r="A1847" t="s">
        <v>523</v>
      </c>
      <c r="B1847">
        <v>33</v>
      </c>
      <c r="C1847">
        <v>5.39</v>
      </c>
      <c r="D1847" t="s">
        <v>2380</v>
      </c>
      <c r="E1847" t="s">
        <v>2380</v>
      </c>
      <c r="F1847" t="s">
        <v>2380</v>
      </c>
      <c r="G1847" t="s">
        <v>2381</v>
      </c>
      <c r="H1847" t="s">
        <v>2380</v>
      </c>
    </row>
    <row r="1848" spans="1:8" x14ac:dyDescent="0.35">
      <c r="A1848" t="s">
        <v>522</v>
      </c>
      <c r="B1848">
        <v>26.885000000000002</v>
      </c>
      <c r="C1848">
        <v>5.86</v>
      </c>
      <c r="D1848" t="s">
        <v>2380</v>
      </c>
      <c r="E1848" t="s">
        <v>2380</v>
      </c>
      <c r="F1848" t="s">
        <v>2380</v>
      </c>
      <c r="G1848" t="s">
        <v>2381</v>
      </c>
      <c r="H1848" t="s">
        <v>2380</v>
      </c>
    </row>
    <row r="1849" spans="1:8" x14ac:dyDescent="0.35">
      <c r="A1849" t="s">
        <v>521</v>
      </c>
      <c r="B1849">
        <v>29.26</v>
      </c>
      <c r="C1849">
        <v>4.4400000000000004</v>
      </c>
      <c r="D1849" t="s">
        <v>2380</v>
      </c>
      <c r="E1849" t="s">
        <v>2380</v>
      </c>
      <c r="F1849" t="s">
        <v>2380</v>
      </c>
      <c r="G1849" t="s">
        <v>2381</v>
      </c>
      <c r="H1849" t="s">
        <v>2380</v>
      </c>
    </row>
    <row r="1850" spans="1:8" x14ac:dyDescent="0.35">
      <c r="A1850" t="s">
        <v>520</v>
      </c>
      <c r="B1850">
        <v>26.98</v>
      </c>
      <c r="C1850">
        <v>4.41</v>
      </c>
      <c r="D1850" t="s">
        <v>2380</v>
      </c>
      <c r="E1850" t="s">
        <v>2380</v>
      </c>
      <c r="F1850" t="s">
        <v>2380</v>
      </c>
      <c r="G1850" t="s">
        <v>2381</v>
      </c>
      <c r="H1850" t="s">
        <v>2380</v>
      </c>
    </row>
    <row r="1851" spans="1:8" x14ac:dyDescent="0.35">
      <c r="A1851" t="s">
        <v>519</v>
      </c>
      <c r="B1851">
        <v>32.11</v>
      </c>
      <c r="C1851">
        <v>5.19</v>
      </c>
      <c r="D1851" t="s">
        <v>2380</v>
      </c>
      <c r="E1851" t="s">
        <v>2380</v>
      </c>
      <c r="F1851" t="s">
        <v>2383</v>
      </c>
      <c r="G1851">
        <v>1</v>
      </c>
      <c r="H1851" t="s">
        <v>2380</v>
      </c>
    </row>
    <row r="1852" spans="1:8" x14ac:dyDescent="0.35">
      <c r="A1852" t="s">
        <v>518</v>
      </c>
      <c r="B1852">
        <v>31.73</v>
      </c>
      <c r="C1852">
        <v>5.16</v>
      </c>
      <c r="D1852" t="s">
        <v>2380</v>
      </c>
      <c r="E1852" t="s">
        <v>2380</v>
      </c>
      <c r="F1852" t="s">
        <v>2383</v>
      </c>
      <c r="G1852">
        <v>1</v>
      </c>
      <c r="H1852" t="s">
        <v>2380</v>
      </c>
    </row>
    <row r="1853" spans="1:8" x14ac:dyDescent="0.35">
      <c r="A1853" t="s">
        <v>517</v>
      </c>
      <c r="B1853">
        <v>22.515000000000001</v>
      </c>
      <c r="C1853">
        <v>4.24</v>
      </c>
      <c r="D1853" t="s">
        <v>2380</v>
      </c>
      <c r="E1853" t="s">
        <v>2380</v>
      </c>
      <c r="F1853" t="s">
        <v>2380</v>
      </c>
      <c r="G1853" t="s">
        <v>2381</v>
      </c>
      <c r="H1853" t="s">
        <v>2380</v>
      </c>
    </row>
    <row r="1854" spans="1:8" x14ac:dyDescent="0.35">
      <c r="A1854" t="s">
        <v>515</v>
      </c>
      <c r="B1854">
        <v>25.9</v>
      </c>
      <c r="C1854">
        <v>5.45</v>
      </c>
      <c r="D1854" t="s">
        <v>2380</v>
      </c>
      <c r="E1854" t="s">
        <v>2380</v>
      </c>
      <c r="F1854" t="s">
        <v>2380</v>
      </c>
      <c r="G1854">
        <v>1</v>
      </c>
      <c r="H1854" t="s">
        <v>2380</v>
      </c>
    </row>
    <row r="1855" spans="1:8" x14ac:dyDescent="0.35">
      <c r="A1855" t="s">
        <v>514</v>
      </c>
      <c r="B1855">
        <v>27.72</v>
      </c>
      <c r="C1855">
        <v>5.03</v>
      </c>
      <c r="D1855" t="s">
        <v>2382</v>
      </c>
      <c r="E1855" t="s">
        <v>2380</v>
      </c>
      <c r="F1855" t="s">
        <v>2380</v>
      </c>
      <c r="G1855">
        <v>1</v>
      </c>
      <c r="H1855" t="s">
        <v>2380</v>
      </c>
    </row>
    <row r="1856" spans="1:8" x14ac:dyDescent="0.35">
      <c r="A1856" t="s">
        <v>513</v>
      </c>
      <c r="B1856">
        <v>31.5</v>
      </c>
      <c r="C1856">
        <v>9.6199999999999992</v>
      </c>
      <c r="D1856" t="s">
        <v>2382</v>
      </c>
      <c r="E1856" t="s">
        <v>2380</v>
      </c>
      <c r="F1856" t="s">
        <v>2380</v>
      </c>
      <c r="G1856">
        <v>1</v>
      </c>
      <c r="H1856" t="s">
        <v>2380</v>
      </c>
    </row>
    <row r="1857" spans="1:8" x14ac:dyDescent="0.35">
      <c r="A1857" t="s">
        <v>512</v>
      </c>
      <c r="B1857">
        <v>29.7</v>
      </c>
      <c r="C1857">
        <v>6.77</v>
      </c>
      <c r="D1857" t="s">
        <v>2382</v>
      </c>
      <c r="E1857" t="s">
        <v>2380</v>
      </c>
      <c r="F1857" t="s">
        <v>2380</v>
      </c>
      <c r="G1857">
        <v>1</v>
      </c>
      <c r="H1857" t="s">
        <v>2380</v>
      </c>
    </row>
    <row r="1858" spans="1:8" x14ac:dyDescent="0.35">
      <c r="A1858" t="s">
        <v>511</v>
      </c>
      <c r="B1858">
        <v>21.26</v>
      </c>
      <c r="C1858">
        <v>5.36</v>
      </c>
      <c r="D1858" t="s">
        <v>2382</v>
      </c>
      <c r="E1858" t="s">
        <v>2380</v>
      </c>
      <c r="F1858" t="s">
        <v>2380</v>
      </c>
      <c r="G1858">
        <v>1</v>
      </c>
      <c r="H1858" t="s">
        <v>2380</v>
      </c>
    </row>
    <row r="1859" spans="1:8" x14ac:dyDescent="0.35">
      <c r="A1859" t="s">
        <v>510</v>
      </c>
      <c r="B1859">
        <v>17.09</v>
      </c>
      <c r="C1859">
        <v>5.69</v>
      </c>
      <c r="D1859" t="s">
        <v>2380</v>
      </c>
      <c r="E1859" t="s">
        <v>2380</v>
      </c>
      <c r="F1859" t="s">
        <v>2380</v>
      </c>
      <c r="G1859" t="s">
        <v>2381</v>
      </c>
      <c r="H1859" t="s">
        <v>2380</v>
      </c>
    </row>
    <row r="1860" spans="1:8" x14ac:dyDescent="0.35">
      <c r="A1860" t="s">
        <v>509</v>
      </c>
      <c r="B1860">
        <v>24.3</v>
      </c>
      <c r="C1860">
        <v>4.9000000000000004</v>
      </c>
      <c r="D1860" t="s">
        <v>2382</v>
      </c>
      <c r="E1860" t="s">
        <v>2380</v>
      </c>
      <c r="F1860" t="s">
        <v>2383</v>
      </c>
      <c r="G1860">
        <v>1</v>
      </c>
      <c r="H1860" t="s">
        <v>2380</v>
      </c>
    </row>
    <row r="1861" spans="1:8" x14ac:dyDescent="0.35">
      <c r="A1861" t="s">
        <v>508</v>
      </c>
      <c r="B1861">
        <v>29.734999999999999</v>
      </c>
      <c r="C1861">
        <v>5.78</v>
      </c>
      <c r="D1861" t="s">
        <v>2380</v>
      </c>
      <c r="E1861" t="s">
        <v>2380</v>
      </c>
      <c r="F1861" t="s">
        <v>2380</v>
      </c>
      <c r="G1861" t="s">
        <v>2381</v>
      </c>
      <c r="H1861" t="s">
        <v>2380</v>
      </c>
    </row>
    <row r="1862" spans="1:8" x14ac:dyDescent="0.35">
      <c r="A1862" t="s">
        <v>507</v>
      </c>
      <c r="B1862">
        <v>29.26</v>
      </c>
      <c r="C1862">
        <v>4.7</v>
      </c>
      <c r="D1862" t="s">
        <v>2380</v>
      </c>
      <c r="E1862" t="s">
        <v>2380</v>
      </c>
      <c r="F1862" t="s">
        <v>2380</v>
      </c>
      <c r="G1862" t="s">
        <v>2381</v>
      </c>
      <c r="H1862" t="s">
        <v>2380</v>
      </c>
    </row>
    <row r="1863" spans="1:8" x14ac:dyDescent="0.35">
      <c r="A1863" t="s">
        <v>506</v>
      </c>
      <c r="B1863">
        <v>33</v>
      </c>
      <c r="C1863">
        <v>6.28</v>
      </c>
      <c r="D1863" t="s">
        <v>2380</v>
      </c>
      <c r="E1863" t="s">
        <v>2380</v>
      </c>
      <c r="F1863" t="s">
        <v>2380</v>
      </c>
      <c r="G1863" t="s">
        <v>2381</v>
      </c>
      <c r="H1863" t="s">
        <v>2380</v>
      </c>
    </row>
    <row r="1864" spans="1:8" x14ac:dyDescent="0.35">
      <c r="A1864" t="s">
        <v>505</v>
      </c>
      <c r="B1864">
        <v>31.065000000000001</v>
      </c>
      <c r="C1864">
        <v>4.2300000000000004</v>
      </c>
      <c r="D1864" t="s">
        <v>2380</v>
      </c>
      <c r="E1864" t="s">
        <v>2380</v>
      </c>
      <c r="F1864" t="s">
        <v>2380</v>
      </c>
      <c r="G1864" t="s">
        <v>2381</v>
      </c>
      <c r="H1864" t="s">
        <v>2380</v>
      </c>
    </row>
    <row r="1865" spans="1:8" x14ac:dyDescent="0.35">
      <c r="A1865" t="s">
        <v>504</v>
      </c>
      <c r="B1865">
        <v>26.51</v>
      </c>
      <c r="C1865">
        <v>6.17</v>
      </c>
      <c r="D1865" t="s">
        <v>2380</v>
      </c>
      <c r="E1865" t="s">
        <v>2380</v>
      </c>
      <c r="F1865" t="s">
        <v>2380</v>
      </c>
      <c r="G1865" t="s">
        <v>2381</v>
      </c>
      <c r="H1865" t="s">
        <v>2380</v>
      </c>
    </row>
    <row r="1866" spans="1:8" x14ac:dyDescent="0.35">
      <c r="A1866" t="s">
        <v>503</v>
      </c>
      <c r="B1866">
        <v>28.88</v>
      </c>
      <c r="C1866">
        <v>4.96</v>
      </c>
      <c r="D1866" t="s">
        <v>2380</v>
      </c>
      <c r="E1866" t="s">
        <v>2380</v>
      </c>
      <c r="F1866" t="s">
        <v>2380</v>
      </c>
      <c r="G1866" t="s">
        <v>2381</v>
      </c>
      <c r="H1866" t="s">
        <v>2380</v>
      </c>
    </row>
    <row r="1867" spans="1:8" x14ac:dyDescent="0.35">
      <c r="A1867" t="s">
        <v>502</v>
      </c>
      <c r="B1867">
        <v>35.814999999999998</v>
      </c>
      <c r="C1867">
        <v>5.1100000000000003</v>
      </c>
      <c r="D1867" t="s">
        <v>2382</v>
      </c>
      <c r="E1867" t="s">
        <v>2380</v>
      </c>
      <c r="F1867" t="s">
        <v>2380</v>
      </c>
      <c r="G1867">
        <v>1</v>
      </c>
      <c r="H1867" t="s">
        <v>2380</v>
      </c>
    </row>
    <row r="1868" spans="1:8" x14ac:dyDescent="0.35">
      <c r="A1868" t="s">
        <v>501</v>
      </c>
      <c r="B1868">
        <v>21.28</v>
      </c>
      <c r="C1868">
        <v>4.05</v>
      </c>
      <c r="D1868" t="s">
        <v>2380</v>
      </c>
      <c r="E1868" t="s">
        <v>2382</v>
      </c>
      <c r="F1868" t="s">
        <v>2380</v>
      </c>
      <c r="G1868">
        <v>1</v>
      </c>
      <c r="H1868" t="s">
        <v>2380</v>
      </c>
    </row>
    <row r="1869" spans="1:8" x14ac:dyDescent="0.35">
      <c r="A1869" t="s">
        <v>500</v>
      </c>
      <c r="B1869">
        <v>33.81</v>
      </c>
      <c r="C1869">
        <v>6.49</v>
      </c>
      <c r="D1869" t="s">
        <v>2380</v>
      </c>
      <c r="E1869" t="s">
        <v>2380</v>
      </c>
      <c r="F1869" t="s">
        <v>2383</v>
      </c>
      <c r="G1869">
        <v>1</v>
      </c>
      <c r="H1869" t="s">
        <v>2380</v>
      </c>
    </row>
    <row r="1870" spans="1:8" x14ac:dyDescent="0.35">
      <c r="A1870" t="s">
        <v>499</v>
      </c>
      <c r="B1870">
        <v>44.22</v>
      </c>
      <c r="C1870">
        <v>4.1900000000000004</v>
      </c>
      <c r="D1870" t="s">
        <v>2380</v>
      </c>
      <c r="E1870" t="s">
        <v>2380</v>
      </c>
      <c r="F1870" t="s">
        <v>2380</v>
      </c>
      <c r="G1870">
        <v>1</v>
      </c>
      <c r="H1870" t="s">
        <v>2380</v>
      </c>
    </row>
    <row r="1871" spans="1:8" x14ac:dyDescent="0.35">
      <c r="A1871" t="s">
        <v>498</v>
      </c>
      <c r="B1871">
        <v>15.46</v>
      </c>
      <c r="C1871">
        <v>4.99</v>
      </c>
      <c r="D1871" t="s">
        <v>2382</v>
      </c>
      <c r="E1871" t="s">
        <v>2380</v>
      </c>
      <c r="F1871" t="s">
        <v>2383</v>
      </c>
      <c r="G1871">
        <v>1</v>
      </c>
      <c r="H1871" t="s">
        <v>2380</v>
      </c>
    </row>
    <row r="1872" spans="1:8" x14ac:dyDescent="0.35">
      <c r="A1872" t="s">
        <v>497</v>
      </c>
      <c r="B1872">
        <v>30.3</v>
      </c>
      <c r="C1872">
        <v>4.7699999999999996</v>
      </c>
      <c r="D1872" t="s">
        <v>2382</v>
      </c>
      <c r="E1872" t="s">
        <v>2380</v>
      </c>
      <c r="F1872" t="s">
        <v>2380</v>
      </c>
      <c r="G1872">
        <v>1</v>
      </c>
      <c r="H1872" t="s">
        <v>2380</v>
      </c>
    </row>
    <row r="1873" spans="1:8" x14ac:dyDescent="0.35">
      <c r="A1873" t="s">
        <v>496</v>
      </c>
      <c r="B1873">
        <v>16.670000000000002</v>
      </c>
      <c r="C1873">
        <v>5.46</v>
      </c>
      <c r="D1873" t="s">
        <v>2380</v>
      </c>
      <c r="E1873" t="s">
        <v>2380</v>
      </c>
      <c r="F1873" t="s">
        <v>2380</v>
      </c>
      <c r="G1873" t="s">
        <v>2381</v>
      </c>
      <c r="H1873" t="s">
        <v>2380</v>
      </c>
    </row>
    <row r="1874" spans="1:8" x14ac:dyDescent="0.35">
      <c r="A1874" t="s">
        <v>495</v>
      </c>
      <c r="B1874">
        <v>28.594999999999999</v>
      </c>
      <c r="C1874">
        <v>5.43</v>
      </c>
      <c r="D1874" t="s">
        <v>2380</v>
      </c>
      <c r="E1874" t="s">
        <v>2380</v>
      </c>
      <c r="F1874" t="s">
        <v>2380</v>
      </c>
      <c r="G1874" t="s">
        <v>2381</v>
      </c>
      <c r="H1874" t="s">
        <v>2380</v>
      </c>
    </row>
    <row r="1875" spans="1:8" x14ac:dyDescent="0.35">
      <c r="A1875" t="s">
        <v>494</v>
      </c>
      <c r="B1875">
        <v>25.934999999999999</v>
      </c>
      <c r="C1875">
        <v>4.29</v>
      </c>
      <c r="D1875" t="s">
        <v>2380</v>
      </c>
      <c r="E1875" t="s">
        <v>2380</v>
      </c>
      <c r="F1875" t="s">
        <v>2380</v>
      </c>
      <c r="G1875" t="s">
        <v>2381</v>
      </c>
      <c r="H1875" t="s">
        <v>2380</v>
      </c>
    </row>
    <row r="1876" spans="1:8" x14ac:dyDescent="0.35">
      <c r="A1876" t="s">
        <v>493</v>
      </c>
      <c r="B1876">
        <v>27.645</v>
      </c>
      <c r="C1876">
        <v>5.25</v>
      </c>
      <c r="D1876" t="s">
        <v>2380</v>
      </c>
      <c r="E1876" t="s">
        <v>2380</v>
      </c>
      <c r="F1876" t="s">
        <v>2380</v>
      </c>
      <c r="G1876">
        <v>1</v>
      </c>
      <c r="H1876" t="s">
        <v>2380</v>
      </c>
    </row>
    <row r="1877" spans="1:8" x14ac:dyDescent="0.35">
      <c r="A1877" t="s">
        <v>492</v>
      </c>
      <c r="B1877">
        <v>30.1</v>
      </c>
      <c r="C1877">
        <v>4.04</v>
      </c>
      <c r="D1877" t="s">
        <v>2380</v>
      </c>
      <c r="E1877" t="s">
        <v>2380</v>
      </c>
      <c r="F1877" t="s">
        <v>2380</v>
      </c>
      <c r="G1877">
        <v>1</v>
      </c>
      <c r="H1877" t="s">
        <v>2380</v>
      </c>
    </row>
    <row r="1878" spans="1:8" x14ac:dyDescent="0.35">
      <c r="A1878" t="s">
        <v>491</v>
      </c>
      <c r="B1878">
        <v>26.79</v>
      </c>
      <c r="C1878">
        <v>5</v>
      </c>
      <c r="D1878" t="s">
        <v>2382</v>
      </c>
      <c r="E1878" t="s">
        <v>2380</v>
      </c>
      <c r="F1878" t="s">
        <v>2383</v>
      </c>
      <c r="G1878">
        <v>1</v>
      </c>
      <c r="H1878" t="s">
        <v>2380</v>
      </c>
    </row>
    <row r="1879" spans="1:8" x14ac:dyDescent="0.35">
      <c r="A1879" t="s">
        <v>490</v>
      </c>
      <c r="B1879">
        <v>27.1</v>
      </c>
      <c r="C1879">
        <v>4.01</v>
      </c>
      <c r="D1879" t="s">
        <v>2382</v>
      </c>
      <c r="E1879" t="s">
        <v>2380</v>
      </c>
      <c r="F1879" t="s">
        <v>2380</v>
      </c>
      <c r="G1879">
        <v>1</v>
      </c>
      <c r="H1879" t="s">
        <v>2380</v>
      </c>
    </row>
    <row r="1880" spans="1:8" x14ac:dyDescent="0.35">
      <c r="A1880" t="s">
        <v>489</v>
      </c>
      <c r="B1880">
        <v>24.31</v>
      </c>
      <c r="C1880">
        <v>5.4</v>
      </c>
      <c r="D1880" t="s">
        <v>2380</v>
      </c>
      <c r="E1880" t="s">
        <v>2380</v>
      </c>
      <c r="F1880" t="s">
        <v>2380</v>
      </c>
      <c r="G1880" t="s">
        <v>2381</v>
      </c>
      <c r="H1880" t="s">
        <v>2380</v>
      </c>
    </row>
    <row r="1881" spans="1:8" x14ac:dyDescent="0.35">
      <c r="A1881" t="s">
        <v>488</v>
      </c>
      <c r="B1881">
        <v>15.53</v>
      </c>
      <c r="C1881">
        <v>5.81</v>
      </c>
      <c r="D1881" t="s">
        <v>2380</v>
      </c>
      <c r="E1881" t="s">
        <v>2380</v>
      </c>
      <c r="F1881" t="s">
        <v>2380</v>
      </c>
      <c r="G1881">
        <v>1</v>
      </c>
      <c r="H1881" t="s">
        <v>2380</v>
      </c>
    </row>
    <row r="1882" spans="1:8" x14ac:dyDescent="0.35">
      <c r="A1882" t="s">
        <v>487</v>
      </c>
      <c r="B1882">
        <v>30.7</v>
      </c>
      <c r="C1882">
        <v>5.82</v>
      </c>
      <c r="D1882" t="s">
        <v>2380</v>
      </c>
      <c r="E1882" t="s">
        <v>2380</v>
      </c>
      <c r="F1882" t="s">
        <v>2380</v>
      </c>
      <c r="G1882">
        <v>1</v>
      </c>
      <c r="H1882" t="s">
        <v>2380</v>
      </c>
    </row>
    <row r="1883" spans="1:8" x14ac:dyDescent="0.35">
      <c r="A1883" t="s">
        <v>486</v>
      </c>
      <c r="B1883">
        <v>33.33</v>
      </c>
      <c r="C1883">
        <v>4.82</v>
      </c>
      <c r="D1883" t="s">
        <v>2380</v>
      </c>
      <c r="E1883" t="s">
        <v>2380</v>
      </c>
      <c r="F1883" t="s">
        <v>2380</v>
      </c>
      <c r="G1883">
        <v>1</v>
      </c>
      <c r="H1883" t="s">
        <v>2380</v>
      </c>
    </row>
    <row r="1884" spans="1:8" x14ac:dyDescent="0.35">
      <c r="A1884" t="s">
        <v>485</v>
      </c>
      <c r="B1884">
        <v>32.4</v>
      </c>
      <c r="C1884">
        <v>5.08</v>
      </c>
      <c r="D1884" t="s">
        <v>2380</v>
      </c>
      <c r="E1884" t="s">
        <v>2380</v>
      </c>
      <c r="F1884" t="s">
        <v>2380</v>
      </c>
      <c r="G1884">
        <v>1</v>
      </c>
      <c r="H1884" t="s">
        <v>2380</v>
      </c>
    </row>
    <row r="1885" spans="1:8" x14ac:dyDescent="0.35">
      <c r="A1885" t="s">
        <v>484</v>
      </c>
      <c r="B1885">
        <v>27.93</v>
      </c>
      <c r="C1885">
        <v>5.59</v>
      </c>
      <c r="D1885" t="s">
        <v>2380</v>
      </c>
      <c r="E1885" t="s">
        <v>2380</v>
      </c>
      <c r="F1885" t="s">
        <v>2380</v>
      </c>
      <c r="G1885">
        <v>1</v>
      </c>
      <c r="H1885" t="s">
        <v>2380</v>
      </c>
    </row>
    <row r="1886" spans="1:8" x14ac:dyDescent="0.35">
      <c r="A1886" t="s">
        <v>483</v>
      </c>
      <c r="B1886">
        <v>21.754999999999999</v>
      </c>
      <c r="C1886">
        <v>5.12</v>
      </c>
      <c r="D1886" t="s">
        <v>2380</v>
      </c>
      <c r="E1886" t="s">
        <v>2380</v>
      </c>
      <c r="F1886" t="s">
        <v>2380</v>
      </c>
      <c r="G1886" t="s">
        <v>2381</v>
      </c>
      <c r="H1886" t="s">
        <v>2380</v>
      </c>
    </row>
    <row r="1887" spans="1:8" x14ac:dyDescent="0.35">
      <c r="A1887" t="s">
        <v>482</v>
      </c>
      <c r="B1887">
        <v>25.934999999999999</v>
      </c>
      <c r="C1887">
        <v>4.95</v>
      </c>
      <c r="D1887" t="s">
        <v>2380</v>
      </c>
      <c r="E1887" t="s">
        <v>2380</v>
      </c>
      <c r="F1887" t="s">
        <v>2380</v>
      </c>
      <c r="G1887" t="s">
        <v>2381</v>
      </c>
      <c r="H1887" t="s">
        <v>2380</v>
      </c>
    </row>
    <row r="1888" spans="1:8" x14ac:dyDescent="0.35">
      <c r="A1888" t="s">
        <v>481</v>
      </c>
      <c r="B1888">
        <v>31.5</v>
      </c>
      <c r="C1888">
        <v>6.16</v>
      </c>
      <c r="D1888" t="s">
        <v>2380</v>
      </c>
      <c r="E1888" t="s">
        <v>2380</v>
      </c>
      <c r="F1888" t="s">
        <v>2380</v>
      </c>
      <c r="G1888" t="s">
        <v>2381</v>
      </c>
      <c r="H1888" t="s">
        <v>2380</v>
      </c>
    </row>
    <row r="1889" spans="1:8" x14ac:dyDescent="0.35">
      <c r="A1889" t="s">
        <v>480</v>
      </c>
      <c r="B1889">
        <v>30.03</v>
      </c>
      <c r="C1889">
        <v>6.41</v>
      </c>
      <c r="D1889" t="s">
        <v>2380</v>
      </c>
      <c r="E1889" t="s">
        <v>2380</v>
      </c>
      <c r="F1889" t="s">
        <v>2380</v>
      </c>
      <c r="G1889" t="s">
        <v>2381</v>
      </c>
      <c r="H1889" t="s">
        <v>2380</v>
      </c>
    </row>
    <row r="1890" spans="1:8" x14ac:dyDescent="0.35">
      <c r="A1890" t="s">
        <v>479</v>
      </c>
      <c r="B1890">
        <v>33.479999999999997</v>
      </c>
      <c r="C1890">
        <v>8.94</v>
      </c>
      <c r="D1890" t="s">
        <v>2380</v>
      </c>
      <c r="E1890" t="s">
        <v>2380</v>
      </c>
      <c r="F1890" t="s">
        <v>2380</v>
      </c>
      <c r="G1890" t="s">
        <v>2381</v>
      </c>
      <c r="H1890" t="s">
        <v>2380</v>
      </c>
    </row>
    <row r="1891" spans="1:8" x14ac:dyDescent="0.35">
      <c r="A1891" t="s">
        <v>478</v>
      </c>
      <c r="B1891">
        <v>16.510000000000002</v>
      </c>
      <c r="C1891">
        <v>4.42</v>
      </c>
      <c r="D1891" t="s">
        <v>2382</v>
      </c>
      <c r="E1891" t="s">
        <v>2380</v>
      </c>
      <c r="F1891" t="s">
        <v>2383</v>
      </c>
      <c r="G1891">
        <v>1</v>
      </c>
      <c r="H1891" t="s">
        <v>2380</v>
      </c>
    </row>
    <row r="1892" spans="1:8" x14ac:dyDescent="0.35">
      <c r="A1892" t="s">
        <v>477</v>
      </c>
      <c r="B1892">
        <v>33.155000000000001</v>
      </c>
      <c r="C1892">
        <v>5.3</v>
      </c>
      <c r="D1892" t="s">
        <v>2382</v>
      </c>
      <c r="E1892" t="s">
        <v>2380</v>
      </c>
      <c r="F1892" t="s">
        <v>2380</v>
      </c>
      <c r="G1892">
        <v>1</v>
      </c>
      <c r="H1892" t="s">
        <v>2380</v>
      </c>
    </row>
    <row r="1893" spans="1:8" x14ac:dyDescent="0.35">
      <c r="A1893" t="s">
        <v>476</v>
      </c>
      <c r="B1893">
        <v>37.29</v>
      </c>
      <c r="C1893">
        <v>4.6399999999999997</v>
      </c>
      <c r="D1893" t="s">
        <v>2380</v>
      </c>
      <c r="E1893" t="s">
        <v>2380</v>
      </c>
      <c r="F1893" t="s">
        <v>2383</v>
      </c>
      <c r="G1893">
        <v>1</v>
      </c>
      <c r="H1893" t="s">
        <v>2380</v>
      </c>
    </row>
    <row r="1894" spans="1:8" x14ac:dyDescent="0.35">
      <c r="A1894" t="s">
        <v>475</v>
      </c>
      <c r="B1894">
        <v>20.23</v>
      </c>
      <c r="C1894">
        <v>6.16</v>
      </c>
      <c r="D1894" t="s">
        <v>2382</v>
      </c>
      <c r="E1894" t="s">
        <v>2380</v>
      </c>
      <c r="F1894" t="s">
        <v>2380</v>
      </c>
      <c r="G1894">
        <v>1</v>
      </c>
      <c r="H1894" t="s">
        <v>2380</v>
      </c>
    </row>
    <row r="1895" spans="1:8" x14ac:dyDescent="0.35">
      <c r="A1895" t="s">
        <v>474</v>
      </c>
      <c r="B1895">
        <v>28.975000000000001</v>
      </c>
      <c r="C1895">
        <v>4.12</v>
      </c>
      <c r="D1895" t="s">
        <v>2380</v>
      </c>
      <c r="E1895" t="s">
        <v>2380</v>
      </c>
      <c r="F1895" t="s">
        <v>2383</v>
      </c>
      <c r="G1895">
        <v>1</v>
      </c>
      <c r="H1895" t="s">
        <v>2380</v>
      </c>
    </row>
    <row r="1896" spans="1:8" x14ac:dyDescent="0.35">
      <c r="A1896" t="s">
        <v>473</v>
      </c>
      <c r="B1896">
        <v>16.420000000000002</v>
      </c>
      <c r="C1896">
        <v>5.77</v>
      </c>
      <c r="D1896" t="s">
        <v>2382</v>
      </c>
      <c r="E1896" t="s">
        <v>2380</v>
      </c>
      <c r="F1896" t="s">
        <v>2383</v>
      </c>
      <c r="G1896">
        <v>1</v>
      </c>
      <c r="H1896" t="s">
        <v>2380</v>
      </c>
    </row>
    <row r="1897" spans="1:8" x14ac:dyDescent="0.35">
      <c r="A1897" t="s">
        <v>472</v>
      </c>
      <c r="B1897">
        <v>17.559999999999999</v>
      </c>
      <c r="C1897">
        <v>6.2</v>
      </c>
      <c r="D1897" t="s">
        <v>2380</v>
      </c>
      <c r="E1897" t="s">
        <v>2380</v>
      </c>
      <c r="F1897" t="s">
        <v>2380</v>
      </c>
      <c r="G1897">
        <v>1</v>
      </c>
      <c r="H1897" t="s">
        <v>2380</v>
      </c>
    </row>
    <row r="1898" spans="1:8" x14ac:dyDescent="0.35">
      <c r="A1898" t="s">
        <v>471</v>
      </c>
      <c r="B1898">
        <v>24.13</v>
      </c>
      <c r="C1898">
        <v>4.3899999999999997</v>
      </c>
      <c r="D1898" t="s">
        <v>2380</v>
      </c>
      <c r="E1898" t="s">
        <v>2380</v>
      </c>
      <c r="F1898" t="s">
        <v>2380</v>
      </c>
      <c r="G1898">
        <v>1</v>
      </c>
      <c r="H1898" t="s">
        <v>2380</v>
      </c>
    </row>
    <row r="1899" spans="1:8" x14ac:dyDescent="0.35">
      <c r="A1899" t="s">
        <v>470</v>
      </c>
      <c r="B1899">
        <v>19.95</v>
      </c>
      <c r="C1899">
        <v>5.13</v>
      </c>
      <c r="D1899" t="s">
        <v>2380</v>
      </c>
      <c r="E1899" t="s">
        <v>2382</v>
      </c>
      <c r="F1899" t="s">
        <v>2380</v>
      </c>
      <c r="G1899">
        <v>2</v>
      </c>
      <c r="H1899" t="s">
        <v>2380</v>
      </c>
    </row>
    <row r="1900" spans="1:8" x14ac:dyDescent="0.35">
      <c r="A1900" t="s">
        <v>469</v>
      </c>
      <c r="B1900">
        <v>21.24</v>
      </c>
      <c r="C1900">
        <v>4.49</v>
      </c>
      <c r="D1900" t="s">
        <v>2380</v>
      </c>
      <c r="E1900" t="s">
        <v>2380</v>
      </c>
      <c r="F1900" t="s">
        <v>2380</v>
      </c>
      <c r="G1900" t="s">
        <v>2381</v>
      </c>
      <c r="H1900" t="s">
        <v>2380</v>
      </c>
    </row>
    <row r="1901" spans="1:8" x14ac:dyDescent="0.35">
      <c r="A1901" t="s">
        <v>468</v>
      </c>
      <c r="B1901">
        <v>44.22</v>
      </c>
      <c r="C1901">
        <v>6.35</v>
      </c>
      <c r="D1901" t="s">
        <v>2380</v>
      </c>
      <c r="E1901" t="s">
        <v>2380</v>
      </c>
      <c r="F1901" t="s">
        <v>2380</v>
      </c>
      <c r="G1901" t="s">
        <v>2381</v>
      </c>
      <c r="H1901" t="s">
        <v>2380</v>
      </c>
    </row>
    <row r="1902" spans="1:8" x14ac:dyDescent="0.35">
      <c r="A1902" t="s">
        <v>467</v>
      </c>
      <c r="B1902">
        <v>41.1</v>
      </c>
      <c r="C1902">
        <v>5.79</v>
      </c>
      <c r="D1902" t="s">
        <v>2380</v>
      </c>
      <c r="E1902" t="s">
        <v>2380</v>
      </c>
      <c r="F1902" t="s">
        <v>2380</v>
      </c>
      <c r="G1902" t="s">
        <v>2381</v>
      </c>
      <c r="H1902" t="s">
        <v>2380</v>
      </c>
    </row>
    <row r="1903" spans="1:8" x14ac:dyDescent="0.35">
      <c r="A1903" t="s">
        <v>466</v>
      </c>
      <c r="B1903">
        <v>34.200000000000003</v>
      </c>
      <c r="C1903">
        <v>4.78</v>
      </c>
      <c r="D1903" t="s">
        <v>2382</v>
      </c>
      <c r="E1903" t="s">
        <v>2380</v>
      </c>
      <c r="F1903" t="s">
        <v>2380</v>
      </c>
      <c r="G1903" t="s">
        <v>2381</v>
      </c>
      <c r="H1903" t="s">
        <v>2380</v>
      </c>
    </row>
    <row r="1904" spans="1:8" x14ac:dyDescent="0.35">
      <c r="A1904" t="s">
        <v>465</v>
      </c>
      <c r="B1904">
        <v>29.92</v>
      </c>
      <c r="C1904">
        <v>6.02</v>
      </c>
      <c r="D1904" t="s">
        <v>2382</v>
      </c>
      <c r="E1904" t="s">
        <v>2380</v>
      </c>
      <c r="F1904" t="s">
        <v>2380</v>
      </c>
      <c r="G1904" t="s">
        <v>2381</v>
      </c>
      <c r="H1904" t="s">
        <v>2380</v>
      </c>
    </row>
    <row r="1905" spans="1:8" x14ac:dyDescent="0.35">
      <c r="A1905" t="s">
        <v>464</v>
      </c>
      <c r="B1905">
        <v>28.93</v>
      </c>
      <c r="C1905">
        <v>4.4400000000000004</v>
      </c>
      <c r="D1905" t="s">
        <v>2380</v>
      </c>
      <c r="E1905" t="s">
        <v>2380</v>
      </c>
      <c r="F1905" t="s">
        <v>2380</v>
      </c>
      <c r="G1905" t="s">
        <v>2381</v>
      </c>
      <c r="H1905" t="s">
        <v>2380</v>
      </c>
    </row>
    <row r="1906" spans="1:8" x14ac:dyDescent="0.35">
      <c r="A1906" t="s">
        <v>463</v>
      </c>
      <c r="B1906">
        <v>31.254999999999999</v>
      </c>
      <c r="C1906">
        <v>5.84</v>
      </c>
      <c r="D1906" t="s">
        <v>2382</v>
      </c>
      <c r="E1906" t="s">
        <v>2380</v>
      </c>
      <c r="F1906" t="s">
        <v>2380</v>
      </c>
      <c r="G1906">
        <v>1</v>
      </c>
      <c r="H1906" t="s">
        <v>2380</v>
      </c>
    </row>
    <row r="1907" spans="1:8" x14ac:dyDescent="0.35">
      <c r="A1907" t="s">
        <v>462</v>
      </c>
      <c r="B1907">
        <v>29.83</v>
      </c>
      <c r="C1907">
        <v>5.39</v>
      </c>
      <c r="D1907" t="s">
        <v>2380</v>
      </c>
      <c r="E1907" t="s">
        <v>2380</v>
      </c>
      <c r="F1907" t="s">
        <v>2380</v>
      </c>
      <c r="G1907" t="s">
        <v>2381</v>
      </c>
      <c r="H1907" t="s">
        <v>2380</v>
      </c>
    </row>
    <row r="1908" spans="1:8" x14ac:dyDescent="0.35">
      <c r="A1908" t="s">
        <v>461</v>
      </c>
      <c r="B1908">
        <v>29.59</v>
      </c>
      <c r="C1908">
        <v>6.16</v>
      </c>
      <c r="D1908" t="s">
        <v>2380</v>
      </c>
      <c r="E1908" t="s">
        <v>2380</v>
      </c>
      <c r="F1908" t="s">
        <v>2383</v>
      </c>
      <c r="G1908">
        <v>1</v>
      </c>
      <c r="H1908" t="s">
        <v>2380</v>
      </c>
    </row>
    <row r="1909" spans="1:8" x14ac:dyDescent="0.35">
      <c r="A1909" t="s">
        <v>460</v>
      </c>
      <c r="B1909">
        <v>31.16</v>
      </c>
      <c r="C1909">
        <v>4.49</v>
      </c>
      <c r="D1909" t="s">
        <v>2380</v>
      </c>
      <c r="E1909" t="s">
        <v>2380</v>
      </c>
      <c r="F1909" t="s">
        <v>2383</v>
      </c>
      <c r="G1909">
        <v>1</v>
      </c>
      <c r="H1909" t="s">
        <v>2380</v>
      </c>
    </row>
    <row r="1910" spans="1:8" x14ac:dyDescent="0.35">
      <c r="A1910" t="s">
        <v>459</v>
      </c>
      <c r="B1910">
        <v>34.21</v>
      </c>
      <c r="C1910">
        <v>4.4800000000000004</v>
      </c>
      <c r="D1910" t="s">
        <v>2382</v>
      </c>
      <c r="E1910" t="s">
        <v>2380</v>
      </c>
      <c r="F1910" t="s">
        <v>2380</v>
      </c>
      <c r="G1910">
        <v>1</v>
      </c>
      <c r="H1910" t="s">
        <v>2380</v>
      </c>
    </row>
    <row r="1911" spans="1:8" x14ac:dyDescent="0.35">
      <c r="A1911" t="s">
        <v>458</v>
      </c>
      <c r="B1911">
        <v>34.86</v>
      </c>
      <c r="C1911">
        <v>10.97</v>
      </c>
      <c r="D1911" t="s">
        <v>2380</v>
      </c>
      <c r="E1911" t="s">
        <v>2380</v>
      </c>
      <c r="F1911" t="s">
        <v>2380</v>
      </c>
      <c r="G1911" t="s">
        <v>2381</v>
      </c>
      <c r="H1911" t="s">
        <v>2380</v>
      </c>
    </row>
    <row r="1912" spans="1:8" x14ac:dyDescent="0.35">
      <c r="A1912" t="s">
        <v>457</v>
      </c>
      <c r="B1912">
        <v>34.58</v>
      </c>
      <c r="C1912">
        <v>5.14</v>
      </c>
      <c r="D1912" t="s">
        <v>2380</v>
      </c>
      <c r="E1912" t="s">
        <v>2382</v>
      </c>
      <c r="F1912" t="s">
        <v>2380</v>
      </c>
      <c r="G1912">
        <v>2</v>
      </c>
      <c r="H1912" t="s">
        <v>2380</v>
      </c>
    </row>
    <row r="1913" spans="1:8" x14ac:dyDescent="0.35">
      <c r="A1913" t="s">
        <v>456</v>
      </c>
      <c r="B1913">
        <v>17.940000000000001</v>
      </c>
      <c r="C1913">
        <v>5.17</v>
      </c>
      <c r="D1913" t="s">
        <v>2382</v>
      </c>
      <c r="E1913" t="s">
        <v>2380</v>
      </c>
      <c r="F1913" t="s">
        <v>2380</v>
      </c>
      <c r="G1913" t="s">
        <v>2381</v>
      </c>
      <c r="H1913" t="s">
        <v>2380</v>
      </c>
    </row>
    <row r="1914" spans="1:8" x14ac:dyDescent="0.35">
      <c r="A1914" t="s">
        <v>455</v>
      </c>
      <c r="B1914">
        <v>26.8</v>
      </c>
      <c r="C1914">
        <v>6.18</v>
      </c>
      <c r="D1914" t="s">
        <v>2382</v>
      </c>
      <c r="E1914" t="s">
        <v>2380</v>
      </c>
      <c r="F1914" t="s">
        <v>2383</v>
      </c>
      <c r="G1914">
        <v>1</v>
      </c>
      <c r="H1914" t="s">
        <v>2380</v>
      </c>
    </row>
    <row r="1915" spans="1:8" x14ac:dyDescent="0.35">
      <c r="A1915" t="s">
        <v>454</v>
      </c>
      <c r="B1915">
        <v>17.690000000000001</v>
      </c>
      <c r="C1915">
        <v>9.07</v>
      </c>
      <c r="D1915" t="s">
        <v>2382</v>
      </c>
      <c r="E1915" t="s">
        <v>2380</v>
      </c>
      <c r="F1915" t="s">
        <v>2380</v>
      </c>
      <c r="G1915" t="s">
        <v>2381</v>
      </c>
      <c r="H1915" t="s">
        <v>2380</v>
      </c>
    </row>
    <row r="1916" spans="1:8" x14ac:dyDescent="0.35">
      <c r="A1916" t="s">
        <v>453</v>
      </c>
      <c r="B1916">
        <v>25.77</v>
      </c>
      <c r="C1916">
        <v>4.43</v>
      </c>
      <c r="D1916" t="s">
        <v>2380</v>
      </c>
      <c r="E1916" t="s">
        <v>2380</v>
      </c>
      <c r="F1916" t="s">
        <v>2383</v>
      </c>
      <c r="G1916">
        <v>1</v>
      </c>
      <c r="H1916" t="s">
        <v>2380</v>
      </c>
    </row>
    <row r="1917" spans="1:8" x14ac:dyDescent="0.35">
      <c r="A1917" t="s">
        <v>452</v>
      </c>
      <c r="B1917">
        <v>34.46</v>
      </c>
      <c r="C1917">
        <v>4.17</v>
      </c>
      <c r="D1917" t="s">
        <v>2380</v>
      </c>
      <c r="E1917" t="s">
        <v>2382</v>
      </c>
      <c r="F1917" t="s">
        <v>2380</v>
      </c>
      <c r="G1917">
        <v>1</v>
      </c>
      <c r="H1917" t="s">
        <v>2380</v>
      </c>
    </row>
    <row r="1918" spans="1:8" x14ac:dyDescent="0.35">
      <c r="A1918" t="s">
        <v>451</v>
      </c>
      <c r="B1918">
        <v>30.875</v>
      </c>
      <c r="C1918">
        <v>4.95</v>
      </c>
      <c r="D1918" t="s">
        <v>2382</v>
      </c>
      <c r="E1918" t="s">
        <v>2380</v>
      </c>
      <c r="F1918" t="s">
        <v>2380</v>
      </c>
      <c r="G1918" t="s">
        <v>2381</v>
      </c>
      <c r="H1918" t="s">
        <v>2380</v>
      </c>
    </row>
    <row r="1919" spans="1:8" x14ac:dyDescent="0.35">
      <c r="A1919" t="s">
        <v>450</v>
      </c>
      <c r="B1919">
        <v>39.49</v>
      </c>
      <c r="C1919">
        <v>5.13</v>
      </c>
      <c r="D1919" t="s">
        <v>2380</v>
      </c>
      <c r="E1919" t="s">
        <v>2380</v>
      </c>
      <c r="F1919" t="s">
        <v>2380</v>
      </c>
      <c r="G1919" t="s">
        <v>2381</v>
      </c>
      <c r="H1919" t="s">
        <v>2380</v>
      </c>
    </row>
    <row r="1920" spans="1:8" x14ac:dyDescent="0.35">
      <c r="A1920" t="s">
        <v>449</v>
      </c>
      <c r="B1920">
        <v>28.88</v>
      </c>
      <c r="C1920">
        <v>4.0999999999999996</v>
      </c>
      <c r="D1920" t="s">
        <v>2380</v>
      </c>
      <c r="E1920" t="s">
        <v>2380</v>
      </c>
      <c r="F1920" t="s">
        <v>2380</v>
      </c>
      <c r="G1920" t="s">
        <v>2381</v>
      </c>
      <c r="H1920" t="s">
        <v>2380</v>
      </c>
    </row>
    <row r="1921" spans="1:8" x14ac:dyDescent="0.35">
      <c r="A1921" t="s">
        <v>448</v>
      </c>
      <c r="B1921">
        <v>20.234999999999999</v>
      </c>
      <c r="C1921">
        <v>5.01</v>
      </c>
      <c r="D1921" t="s">
        <v>2382</v>
      </c>
      <c r="E1921" t="s">
        <v>2380</v>
      </c>
      <c r="F1921" t="s">
        <v>2380</v>
      </c>
      <c r="G1921" t="s">
        <v>2381</v>
      </c>
      <c r="H1921" t="s">
        <v>2380</v>
      </c>
    </row>
    <row r="1922" spans="1:8" x14ac:dyDescent="0.35">
      <c r="A1922" t="s">
        <v>447</v>
      </c>
      <c r="B1922">
        <v>30.67</v>
      </c>
      <c r="C1922">
        <v>5.09</v>
      </c>
      <c r="D1922" t="s">
        <v>2382</v>
      </c>
      <c r="E1922" t="s">
        <v>2380</v>
      </c>
      <c r="F1922" t="s">
        <v>2380</v>
      </c>
      <c r="G1922" t="s">
        <v>2381</v>
      </c>
      <c r="H1922" t="s">
        <v>2380</v>
      </c>
    </row>
    <row r="1923" spans="1:8" x14ac:dyDescent="0.35">
      <c r="A1923" t="s">
        <v>446</v>
      </c>
      <c r="B1923">
        <v>30.875</v>
      </c>
      <c r="C1923">
        <v>6.49</v>
      </c>
      <c r="D1923" t="s">
        <v>2380</v>
      </c>
      <c r="E1923" t="s">
        <v>2380</v>
      </c>
      <c r="F1923" t="s">
        <v>2380</v>
      </c>
      <c r="G1923" t="s">
        <v>2381</v>
      </c>
      <c r="H1923" t="s">
        <v>2380</v>
      </c>
    </row>
    <row r="1924" spans="1:8" x14ac:dyDescent="0.35">
      <c r="A1924" t="s">
        <v>445</v>
      </c>
      <c r="B1924">
        <v>23.8</v>
      </c>
      <c r="C1924">
        <v>4.08</v>
      </c>
      <c r="D1924" t="s">
        <v>2380</v>
      </c>
      <c r="E1924" t="s">
        <v>2380</v>
      </c>
      <c r="F1924" t="s">
        <v>2380</v>
      </c>
      <c r="G1924" t="s">
        <v>2381</v>
      </c>
      <c r="H1924" t="s">
        <v>2380</v>
      </c>
    </row>
    <row r="1925" spans="1:8" x14ac:dyDescent="0.35">
      <c r="A1925" t="s">
        <v>444</v>
      </c>
      <c r="B1925">
        <v>15.37</v>
      </c>
      <c r="C1925">
        <v>8.6300000000000008</v>
      </c>
      <c r="D1925" t="s">
        <v>2382</v>
      </c>
      <c r="E1925" t="s">
        <v>2380</v>
      </c>
      <c r="F1925" t="s">
        <v>2380</v>
      </c>
      <c r="G1925" t="s">
        <v>2381</v>
      </c>
      <c r="H1925" t="s">
        <v>2380</v>
      </c>
    </row>
    <row r="1926" spans="1:8" x14ac:dyDescent="0.35">
      <c r="A1926" t="s">
        <v>443</v>
      </c>
      <c r="B1926">
        <v>30.4</v>
      </c>
      <c r="C1926">
        <v>5.28</v>
      </c>
      <c r="D1926" t="s">
        <v>2380</v>
      </c>
      <c r="E1926" t="s">
        <v>2380</v>
      </c>
      <c r="F1926" t="s">
        <v>2380</v>
      </c>
      <c r="G1926" t="s">
        <v>2381</v>
      </c>
      <c r="H1926" t="s">
        <v>2380</v>
      </c>
    </row>
    <row r="1927" spans="1:8" x14ac:dyDescent="0.35">
      <c r="A1927" t="s">
        <v>442</v>
      </c>
      <c r="B1927">
        <v>19.48</v>
      </c>
      <c r="C1927">
        <v>5.63</v>
      </c>
      <c r="D1927" t="s">
        <v>2382</v>
      </c>
      <c r="E1927" t="s">
        <v>2380</v>
      </c>
      <c r="F1927" t="s">
        <v>2380</v>
      </c>
      <c r="G1927">
        <v>1</v>
      </c>
      <c r="H1927" t="s">
        <v>2380</v>
      </c>
    </row>
    <row r="1928" spans="1:8" x14ac:dyDescent="0.35">
      <c r="A1928" t="s">
        <v>441</v>
      </c>
      <c r="B1928">
        <v>16.96</v>
      </c>
      <c r="C1928">
        <v>11.47</v>
      </c>
      <c r="D1928" t="s">
        <v>2382</v>
      </c>
      <c r="E1928" t="s">
        <v>2380</v>
      </c>
      <c r="F1928" t="s">
        <v>2380</v>
      </c>
      <c r="G1928" t="s">
        <v>2381</v>
      </c>
      <c r="H1928" t="s">
        <v>2380</v>
      </c>
    </row>
    <row r="1929" spans="1:8" x14ac:dyDescent="0.35">
      <c r="A1929" t="s">
        <v>440</v>
      </c>
      <c r="B1929">
        <v>19.05</v>
      </c>
      <c r="C1929">
        <v>4.92</v>
      </c>
      <c r="D1929" t="s">
        <v>2380</v>
      </c>
      <c r="E1929" t="s">
        <v>2380</v>
      </c>
      <c r="F1929" t="s">
        <v>2380</v>
      </c>
      <c r="G1929">
        <v>1</v>
      </c>
      <c r="H1929" t="s">
        <v>2380</v>
      </c>
    </row>
    <row r="1930" spans="1:8" x14ac:dyDescent="0.35">
      <c r="A1930" t="s">
        <v>439</v>
      </c>
      <c r="B1930">
        <v>37.619999999999997</v>
      </c>
      <c r="C1930">
        <v>4.18</v>
      </c>
      <c r="D1930" t="s">
        <v>2380</v>
      </c>
      <c r="E1930" t="s">
        <v>2380</v>
      </c>
      <c r="F1930" t="s">
        <v>2380</v>
      </c>
      <c r="G1930" t="s">
        <v>2381</v>
      </c>
      <c r="H1930" t="s">
        <v>2380</v>
      </c>
    </row>
    <row r="1931" spans="1:8" x14ac:dyDescent="0.35">
      <c r="A1931" t="s">
        <v>438</v>
      </c>
      <c r="B1931">
        <v>29.1</v>
      </c>
      <c r="C1931">
        <v>4.67</v>
      </c>
      <c r="D1931" t="s">
        <v>2380</v>
      </c>
      <c r="E1931" t="s">
        <v>2380</v>
      </c>
      <c r="F1931" t="s">
        <v>2380</v>
      </c>
      <c r="G1931" t="s">
        <v>2381</v>
      </c>
      <c r="H1931" t="s">
        <v>2380</v>
      </c>
    </row>
    <row r="1932" spans="1:8" x14ac:dyDescent="0.35">
      <c r="A1932" t="s">
        <v>437</v>
      </c>
      <c r="B1932">
        <v>26.62</v>
      </c>
      <c r="C1932">
        <v>6.24</v>
      </c>
      <c r="D1932" t="s">
        <v>2380</v>
      </c>
      <c r="E1932" t="s">
        <v>2380</v>
      </c>
      <c r="F1932" t="s">
        <v>2380</v>
      </c>
      <c r="G1932" t="s">
        <v>2381</v>
      </c>
      <c r="H1932" t="s">
        <v>2380</v>
      </c>
    </row>
    <row r="1933" spans="1:8" x14ac:dyDescent="0.35">
      <c r="A1933" t="s">
        <v>436</v>
      </c>
      <c r="B1933">
        <v>25.74</v>
      </c>
      <c r="C1933">
        <v>5.99</v>
      </c>
      <c r="D1933" t="s">
        <v>2380</v>
      </c>
      <c r="E1933" t="s">
        <v>2380</v>
      </c>
      <c r="F1933" t="s">
        <v>2380</v>
      </c>
      <c r="G1933" t="s">
        <v>2381</v>
      </c>
      <c r="H1933" t="s">
        <v>2380</v>
      </c>
    </row>
    <row r="1934" spans="1:8" x14ac:dyDescent="0.35">
      <c r="A1934" t="s">
        <v>435</v>
      </c>
      <c r="B1934">
        <v>18.22</v>
      </c>
      <c r="C1934">
        <v>10.27</v>
      </c>
      <c r="D1934" t="s">
        <v>2382</v>
      </c>
      <c r="E1934" t="s">
        <v>2380</v>
      </c>
      <c r="F1934" t="s">
        <v>2380</v>
      </c>
      <c r="G1934">
        <v>1</v>
      </c>
      <c r="H1934" t="s">
        <v>2380</v>
      </c>
    </row>
    <row r="1935" spans="1:8" x14ac:dyDescent="0.35">
      <c r="A1935" t="s">
        <v>434</v>
      </c>
      <c r="B1935">
        <v>26.03</v>
      </c>
      <c r="C1935">
        <v>5.97</v>
      </c>
      <c r="D1935" t="s">
        <v>2380</v>
      </c>
      <c r="E1935" t="s">
        <v>2380</v>
      </c>
      <c r="F1935" t="s">
        <v>2383</v>
      </c>
      <c r="G1935">
        <v>1</v>
      </c>
      <c r="H1935" t="s">
        <v>2380</v>
      </c>
    </row>
    <row r="1936" spans="1:8" x14ac:dyDescent="0.35">
      <c r="A1936" t="s">
        <v>433</v>
      </c>
      <c r="B1936">
        <v>17.29</v>
      </c>
      <c r="C1936">
        <v>4.9800000000000004</v>
      </c>
      <c r="D1936" t="s">
        <v>2380</v>
      </c>
      <c r="E1936" t="s">
        <v>2380</v>
      </c>
      <c r="F1936" t="s">
        <v>2380</v>
      </c>
      <c r="G1936" t="s">
        <v>2381</v>
      </c>
      <c r="H1936" t="s">
        <v>2380</v>
      </c>
    </row>
    <row r="1937" spans="1:8" x14ac:dyDescent="0.35">
      <c r="A1937" t="s">
        <v>432</v>
      </c>
      <c r="B1937">
        <v>18.170000000000002</v>
      </c>
      <c r="C1937">
        <v>6.91</v>
      </c>
      <c r="D1937" t="s">
        <v>2382</v>
      </c>
      <c r="E1937" t="s">
        <v>2380</v>
      </c>
      <c r="F1937" t="s">
        <v>2380</v>
      </c>
      <c r="G1937">
        <v>1</v>
      </c>
      <c r="H1937" t="s">
        <v>2380</v>
      </c>
    </row>
    <row r="1938" spans="1:8" x14ac:dyDescent="0.35">
      <c r="A1938" t="s">
        <v>431</v>
      </c>
      <c r="B1938">
        <v>32.54</v>
      </c>
      <c r="C1938">
        <v>6.38</v>
      </c>
      <c r="D1938" t="s">
        <v>2380</v>
      </c>
      <c r="E1938" t="s">
        <v>2382</v>
      </c>
      <c r="F1938" t="s">
        <v>2380</v>
      </c>
      <c r="G1938">
        <v>1</v>
      </c>
      <c r="H1938" t="s">
        <v>2380</v>
      </c>
    </row>
    <row r="1939" spans="1:8" x14ac:dyDescent="0.35">
      <c r="A1939" t="s">
        <v>430</v>
      </c>
      <c r="B1939">
        <v>30.25</v>
      </c>
      <c r="C1939">
        <v>4.7699999999999996</v>
      </c>
      <c r="D1939" t="s">
        <v>2380</v>
      </c>
      <c r="E1939" t="s">
        <v>2380</v>
      </c>
      <c r="F1939" t="s">
        <v>2380</v>
      </c>
      <c r="G1939" t="s">
        <v>2381</v>
      </c>
      <c r="H1939" t="s">
        <v>2380</v>
      </c>
    </row>
    <row r="1940" spans="1:8" x14ac:dyDescent="0.35">
      <c r="A1940" t="s">
        <v>429</v>
      </c>
      <c r="B1940">
        <v>19.59</v>
      </c>
      <c r="C1940">
        <v>6.04</v>
      </c>
      <c r="D1940" t="s">
        <v>2382</v>
      </c>
      <c r="E1940" t="s">
        <v>2380</v>
      </c>
      <c r="F1940" t="s">
        <v>2380</v>
      </c>
      <c r="G1940">
        <v>1</v>
      </c>
      <c r="H1940" t="s">
        <v>2380</v>
      </c>
    </row>
    <row r="1941" spans="1:8" x14ac:dyDescent="0.35">
      <c r="A1941" t="s">
        <v>428</v>
      </c>
      <c r="B1941">
        <v>45.9</v>
      </c>
      <c r="C1941">
        <v>4.3</v>
      </c>
      <c r="D1941" t="s">
        <v>2382</v>
      </c>
      <c r="E1941" t="s">
        <v>2380</v>
      </c>
      <c r="F1941" t="s">
        <v>2380</v>
      </c>
      <c r="G1941">
        <v>1</v>
      </c>
      <c r="H1941" t="s">
        <v>2380</v>
      </c>
    </row>
    <row r="1942" spans="1:8" x14ac:dyDescent="0.35">
      <c r="A1942" t="s">
        <v>427</v>
      </c>
      <c r="B1942">
        <v>17.059999999999999</v>
      </c>
      <c r="C1942">
        <v>8.75</v>
      </c>
      <c r="D1942" t="s">
        <v>2382</v>
      </c>
      <c r="E1942" t="s">
        <v>2380</v>
      </c>
      <c r="F1942" t="s">
        <v>2380</v>
      </c>
      <c r="G1942" t="s">
        <v>2381</v>
      </c>
      <c r="H1942" t="s">
        <v>2380</v>
      </c>
    </row>
    <row r="1943" spans="1:8" x14ac:dyDescent="0.35">
      <c r="A1943" t="s">
        <v>426</v>
      </c>
      <c r="B1943">
        <v>32.07</v>
      </c>
      <c r="C1943">
        <v>5.25</v>
      </c>
      <c r="D1943" t="s">
        <v>2380</v>
      </c>
      <c r="E1943" t="s">
        <v>2380</v>
      </c>
      <c r="F1943" t="s">
        <v>2383</v>
      </c>
      <c r="G1943">
        <v>1</v>
      </c>
      <c r="H1943" t="s">
        <v>2380</v>
      </c>
    </row>
    <row r="1944" spans="1:8" x14ac:dyDescent="0.35">
      <c r="A1944" t="s">
        <v>425</v>
      </c>
      <c r="B1944">
        <v>16.5</v>
      </c>
      <c r="C1944">
        <v>5.03</v>
      </c>
      <c r="D1944" t="s">
        <v>2380</v>
      </c>
      <c r="E1944" t="s">
        <v>2380</v>
      </c>
      <c r="F1944" t="s">
        <v>2380</v>
      </c>
      <c r="G1944">
        <v>1</v>
      </c>
      <c r="H1944" t="s">
        <v>2380</v>
      </c>
    </row>
    <row r="1945" spans="1:8" x14ac:dyDescent="0.35">
      <c r="A1945" t="s">
        <v>424</v>
      </c>
      <c r="B1945">
        <v>31.4</v>
      </c>
      <c r="C1945">
        <v>5.88</v>
      </c>
      <c r="D1945" t="s">
        <v>2380</v>
      </c>
      <c r="E1945" t="s">
        <v>2380</v>
      </c>
      <c r="F1945" t="s">
        <v>2380</v>
      </c>
      <c r="G1945">
        <v>1</v>
      </c>
      <c r="H1945" t="s">
        <v>2380</v>
      </c>
    </row>
    <row r="1946" spans="1:8" x14ac:dyDescent="0.35">
      <c r="A1946" t="s">
        <v>423</v>
      </c>
      <c r="B1946">
        <v>20.36</v>
      </c>
      <c r="C1946">
        <v>4.49</v>
      </c>
      <c r="D1946" t="s">
        <v>2380</v>
      </c>
      <c r="E1946" t="s">
        <v>2380</v>
      </c>
      <c r="F1946" t="s">
        <v>2380</v>
      </c>
      <c r="G1946" t="s">
        <v>2381</v>
      </c>
      <c r="H1946" t="s">
        <v>2380</v>
      </c>
    </row>
    <row r="1947" spans="1:8" x14ac:dyDescent="0.35">
      <c r="A1947" t="s">
        <v>422</v>
      </c>
      <c r="B1947">
        <v>25.46</v>
      </c>
      <c r="C1947">
        <v>4.1399999999999997</v>
      </c>
      <c r="D1947" t="s">
        <v>2380</v>
      </c>
      <c r="E1947" t="s">
        <v>2380</v>
      </c>
      <c r="F1947" t="s">
        <v>2380</v>
      </c>
      <c r="G1947">
        <v>1</v>
      </c>
      <c r="H1947" t="s">
        <v>2380</v>
      </c>
    </row>
    <row r="1948" spans="1:8" x14ac:dyDescent="0.35">
      <c r="A1948" t="s">
        <v>421</v>
      </c>
      <c r="B1948">
        <v>17.09</v>
      </c>
      <c r="C1948">
        <v>5.8</v>
      </c>
      <c r="D1948" t="s">
        <v>2382</v>
      </c>
      <c r="E1948" t="s">
        <v>2380</v>
      </c>
      <c r="F1948" t="s">
        <v>2380</v>
      </c>
      <c r="G1948" t="s">
        <v>2381</v>
      </c>
      <c r="H1948" t="s">
        <v>2380</v>
      </c>
    </row>
    <row r="1949" spans="1:8" x14ac:dyDescent="0.35">
      <c r="A1949" t="s">
        <v>420</v>
      </c>
      <c r="B1949">
        <v>20.83</v>
      </c>
      <c r="C1949">
        <v>5.12</v>
      </c>
      <c r="D1949" t="s">
        <v>2380</v>
      </c>
      <c r="E1949" t="s">
        <v>2380</v>
      </c>
      <c r="F1949" t="s">
        <v>2380</v>
      </c>
      <c r="G1949" t="s">
        <v>2381</v>
      </c>
      <c r="H1949" t="s">
        <v>2380</v>
      </c>
    </row>
    <row r="1950" spans="1:8" x14ac:dyDescent="0.35">
      <c r="A1950" t="s">
        <v>419</v>
      </c>
      <c r="B1950">
        <v>18.920000000000002</v>
      </c>
      <c r="C1950">
        <v>5.98</v>
      </c>
      <c r="D1950" t="s">
        <v>2382</v>
      </c>
      <c r="E1950" t="s">
        <v>2380</v>
      </c>
      <c r="F1950" t="s">
        <v>2380</v>
      </c>
      <c r="G1950">
        <v>1</v>
      </c>
      <c r="H1950" t="s">
        <v>2380</v>
      </c>
    </row>
    <row r="1951" spans="1:8" x14ac:dyDescent="0.35">
      <c r="A1951" t="s">
        <v>418</v>
      </c>
      <c r="B1951">
        <v>37.1</v>
      </c>
      <c r="C1951">
        <v>5.46</v>
      </c>
      <c r="D1951" t="s">
        <v>2380</v>
      </c>
      <c r="E1951" t="s">
        <v>2380</v>
      </c>
      <c r="F1951" t="s">
        <v>2380</v>
      </c>
      <c r="G1951" t="s">
        <v>2381</v>
      </c>
      <c r="H1951" t="s">
        <v>2380</v>
      </c>
    </row>
    <row r="1952" spans="1:8" x14ac:dyDescent="0.35">
      <c r="A1952" t="s">
        <v>417</v>
      </c>
      <c r="B1952">
        <v>22.515000000000001</v>
      </c>
      <c r="C1952">
        <v>4.91</v>
      </c>
      <c r="D1952" t="s">
        <v>2382</v>
      </c>
      <c r="E1952" t="s">
        <v>2380</v>
      </c>
      <c r="F1952" t="s">
        <v>2383</v>
      </c>
      <c r="G1952">
        <v>1</v>
      </c>
      <c r="H1952" t="s">
        <v>2380</v>
      </c>
    </row>
    <row r="1953" spans="1:8" x14ac:dyDescent="0.35">
      <c r="A1953" t="s">
        <v>416</v>
      </c>
      <c r="B1953">
        <v>32.700000000000003</v>
      </c>
      <c r="C1953">
        <v>4.66</v>
      </c>
      <c r="D1953" t="s">
        <v>2380</v>
      </c>
      <c r="E1953" t="s">
        <v>2380</v>
      </c>
      <c r="F1953" t="s">
        <v>2380</v>
      </c>
      <c r="G1953" t="s">
        <v>2381</v>
      </c>
      <c r="H1953" t="s">
        <v>2380</v>
      </c>
    </row>
    <row r="1954" spans="1:8" x14ac:dyDescent="0.35">
      <c r="A1954" t="s">
        <v>415</v>
      </c>
      <c r="B1954">
        <v>17.75</v>
      </c>
      <c r="C1954">
        <v>6.8</v>
      </c>
      <c r="D1954" t="s">
        <v>2382</v>
      </c>
      <c r="E1954" t="s">
        <v>2380</v>
      </c>
      <c r="F1954" t="s">
        <v>2380</v>
      </c>
      <c r="G1954">
        <v>1</v>
      </c>
      <c r="H1954" t="s">
        <v>2380</v>
      </c>
    </row>
    <row r="1955" spans="1:8" x14ac:dyDescent="0.35">
      <c r="A1955" t="s">
        <v>414</v>
      </c>
      <c r="B1955">
        <v>33.630000000000003</v>
      </c>
      <c r="C1955">
        <v>4.47</v>
      </c>
      <c r="D1955" t="s">
        <v>2382</v>
      </c>
      <c r="E1955" t="s">
        <v>2380</v>
      </c>
      <c r="F1955" t="s">
        <v>2380</v>
      </c>
      <c r="G1955" t="s">
        <v>2381</v>
      </c>
      <c r="H1955" t="s">
        <v>2380</v>
      </c>
    </row>
    <row r="1956" spans="1:8" x14ac:dyDescent="0.35">
      <c r="A1956" t="s">
        <v>413</v>
      </c>
      <c r="B1956">
        <v>34.799999999999997</v>
      </c>
      <c r="C1956">
        <v>4.08</v>
      </c>
      <c r="D1956" t="s">
        <v>2382</v>
      </c>
      <c r="E1956" t="s">
        <v>2380</v>
      </c>
      <c r="F1956" t="s">
        <v>2380</v>
      </c>
      <c r="G1956">
        <v>1</v>
      </c>
      <c r="H1956" t="s">
        <v>2380</v>
      </c>
    </row>
    <row r="1957" spans="1:8" x14ac:dyDescent="0.35">
      <c r="A1957" t="s">
        <v>412</v>
      </c>
      <c r="B1957">
        <v>16.809999999999999</v>
      </c>
      <c r="C1957">
        <v>5.51</v>
      </c>
      <c r="D1957" t="s">
        <v>2382</v>
      </c>
      <c r="E1957" t="s">
        <v>2380</v>
      </c>
      <c r="F1957" t="s">
        <v>2380</v>
      </c>
      <c r="G1957">
        <v>1</v>
      </c>
      <c r="H1957" t="s">
        <v>2380</v>
      </c>
    </row>
    <row r="1958" spans="1:8" x14ac:dyDescent="0.35">
      <c r="A1958" t="s">
        <v>411</v>
      </c>
      <c r="B1958">
        <v>16.690000000000001</v>
      </c>
      <c r="C1958">
        <v>8.4</v>
      </c>
      <c r="D1958" t="s">
        <v>2382</v>
      </c>
      <c r="E1958" t="s">
        <v>2380</v>
      </c>
      <c r="F1958" t="s">
        <v>2380</v>
      </c>
      <c r="G1958" t="s">
        <v>2381</v>
      </c>
      <c r="H1958" t="s">
        <v>2380</v>
      </c>
    </row>
    <row r="1959" spans="1:8" x14ac:dyDescent="0.35">
      <c r="A1959" t="s">
        <v>410</v>
      </c>
      <c r="B1959">
        <v>23.21</v>
      </c>
      <c r="C1959">
        <v>5.14</v>
      </c>
      <c r="D1959" t="s">
        <v>2382</v>
      </c>
      <c r="E1959" t="s">
        <v>2380</v>
      </c>
      <c r="F1959" t="s">
        <v>2380</v>
      </c>
      <c r="G1959">
        <v>1</v>
      </c>
      <c r="H1959" t="s">
        <v>2380</v>
      </c>
    </row>
    <row r="1960" spans="1:8" x14ac:dyDescent="0.35">
      <c r="A1960" t="s">
        <v>409</v>
      </c>
      <c r="B1960">
        <v>25.175000000000001</v>
      </c>
      <c r="C1960">
        <v>5.21</v>
      </c>
      <c r="D1960" t="s">
        <v>2382</v>
      </c>
      <c r="E1960" t="s">
        <v>2380</v>
      </c>
      <c r="F1960" t="s">
        <v>2380</v>
      </c>
      <c r="G1960">
        <v>1</v>
      </c>
      <c r="H1960" t="s">
        <v>2380</v>
      </c>
    </row>
    <row r="1961" spans="1:8" x14ac:dyDescent="0.35">
      <c r="A1961" t="s">
        <v>408</v>
      </c>
      <c r="B1961">
        <v>34.770000000000003</v>
      </c>
      <c r="C1961">
        <v>6.23</v>
      </c>
      <c r="D1961" t="s">
        <v>2380</v>
      </c>
      <c r="E1961" t="s">
        <v>2380</v>
      </c>
      <c r="F1961" t="s">
        <v>2380</v>
      </c>
      <c r="G1961" t="s">
        <v>2381</v>
      </c>
      <c r="H1961" t="s">
        <v>2380</v>
      </c>
    </row>
    <row r="1962" spans="1:8" x14ac:dyDescent="0.35">
      <c r="A1962" t="s">
        <v>407</v>
      </c>
      <c r="B1962">
        <v>27.7</v>
      </c>
      <c r="C1962">
        <v>5.6</v>
      </c>
      <c r="D1962" t="s">
        <v>2380</v>
      </c>
      <c r="E1962" t="s">
        <v>2380</v>
      </c>
      <c r="F1962" t="s">
        <v>2380</v>
      </c>
      <c r="G1962">
        <v>1</v>
      </c>
      <c r="H1962" t="s">
        <v>2380</v>
      </c>
    </row>
    <row r="1963" spans="1:8" x14ac:dyDescent="0.35">
      <c r="A1963" t="s">
        <v>406</v>
      </c>
      <c r="B1963">
        <v>19.12</v>
      </c>
      <c r="C1963">
        <v>4.72</v>
      </c>
      <c r="D1963" t="s">
        <v>2382</v>
      </c>
      <c r="E1963" t="s">
        <v>2380</v>
      </c>
      <c r="F1963" t="s">
        <v>2380</v>
      </c>
      <c r="G1963">
        <v>1</v>
      </c>
      <c r="H1963" t="s">
        <v>2380</v>
      </c>
    </row>
    <row r="1964" spans="1:8" x14ac:dyDescent="0.35">
      <c r="A1964" t="s">
        <v>405</v>
      </c>
      <c r="B1964">
        <v>32.67</v>
      </c>
      <c r="C1964">
        <v>4.67</v>
      </c>
      <c r="D1964" t="s">
        <v>2380</v>
      </c>
      <c r="E1964" t="s">
        <v>2380</v>
      </c>
      <c r="F1964" t="s">
        <v>2383</v>
      </c>
      <c r="G1964">
        <v>1</v>
      </c>
      <c r="H1964" t="s">
        <v>2380</v>
      </c>
    </row>
    <row r="1965" spans="1:8" x14ac:dyDescent="0.35">
      <c r="A1965" t="s">
        <v>404</v>
      </c>
      <c r="B1965">
        <v>28.5</v>
      </c>
      <c r="C1965">
        <v>6.11</v>
      </c>
      <c r="D1965" t="s">
        <v>2380</v>
      </c>
      <c r="E1965" t="s">
        <v>2380</v>
      </c>
      <c r="F1965" t="s">
        <v>2380</v>
      </c>
      <c r="G1965">
        <v>1</v>
      </c>
      <c r="H1965" t="s">
        <v>2380</v>
      </c>
    </row>
    <row r="1966" spans="1:8" x14ac:dyDescent="0.35">
      <c r="A1966" t="s">
        <v>403</v>
      </c>
      <c r="B1966">
        <v>39.270000000000003</v>
      </c>
      <c r="C1966">
        <v>6.25</v>
      </c>
      <c r="D1966" t="s">
        <v>2380</v>
      </c>
      <c r="E1966" t="s">
        <v>2380</v>
      </c>
      <c r="F1966" t="s">
        <v>2380</v>
      </c>
      <c r="G1966" t="s">
        <v>2381</v>
      </c>
      <c r="H1966" t="s">
        <v>2380</v>
      </c>
    </row>
    <row r="1967" spans="1:8" x14ac:dyDescent="0.35">
      <c r="A1967" t="s">
        <v>402</v>
      </c>
      <c r="B1967">
        <v>32.49</v>
      </c>
      <c r="C1967">
        <v>4</v>
      </c>
      <c r="D1967" t="s">
        <v>2382</v>
      </c>
      <c r="E1967" t="s">
        <v>2380</v>
      </c>
      <c r="F1967" t="s">
        <v>2380</v>
      </c>
      <c r="G1967" t="s">
        <v>2381</v>
      </c>
      <c r="H1967" t="s">
        <v>2380</v>
      </c>
    </row>
    <row r="1968" spans="1:8" x14ac:dyDescent="0.35">
      <c r="A1968" t="s">
        <v>401</v>
      </c>
      <c r="B1968">
        <v>23.7</v>
      </c>
      <c r="C1968">
        <v>5.55</v>
      </c>
      <c r="D1968" t="s">
        <v>2382</v>
      </c>
      <c r="E1968" t="s">
        <v>2380</v>
      </c>
      <c r="F1968" t="s">
        <v>2380</v>
      </c>
      <c r="G1968" t="s">
        <v>2381</v>
      </c>
      <c r="H1968" t="s">
        <v>2380</v>
      </c>
    </row>
    <row r="1969" spans="1:8" x14ac:dyDescent="0.35">
      <c r="A1969" t="s">
        <v>400</v>
      </c>
      <c r="B1969">
        <v>30.4</v>
      </c>
      <c r="C1969">
        <v>5.95</v>
      </c>
      <c r="D1969" t="s">
        <v>2380</v>
      </c>
      <c r="E1969" t="s">
        <v>2382</v>
      </c>
      <c r="F1969" t="s">
        <v>2380</v>
      </c>
      <c r="G1969">
        <v>1</v>
      </c>
      <c r="H1969" t="s">
        <v>2380</v>
      </c>
    </row>
    <row r="1970" spans="1:8" x14ac:dyDescent="0.35">
      <c r="A1970" t="s">
        <v>399</v>
      </c>
      <c r="B1970">
        <v>38.94</v>
      </c>
      <c r="C1970">
        <v>4.3600000000000003</v>
      </c>
      <c r="D1970" t="s">
        <v>2380</v>
      </c>
      <c r="E1970" t="s">
        <v>2380</v>
      </c>
      <c r="F1970" t="s">
        <v>2383</v>
      </c>
      <c r="G1970">
        <v>1</v>
      </c>
      <c r="H1970" t="s">
        <v>2380</v>
      </c>
    </row>
    <row r="1971" spans="1:8" x14ac:dyDescent="0.35">
      <c r="A1971" t="s">
        <v>398</v>
      </c>
      <c r="B1971">
        <v>31.02</v>
      </c>
      <c r="C1971">
        <v>4.84</v>
      </c>
      <c r="D1971" t="s">
        <v>2380</v>
      </c>
      <c r="E1971" t="s">
        <v>2380</v>
      </c>
      <c r="F1971" t="s">
        <v>2383</v>
      </c>
      <c r="G1971">
        <v>1</v>
      </c>
      <c r="H1971" t="s">
        <v>2380</v>
      </c>
    </row>
    <row r="1972" spans="1:8" x14ac:dyDescent="0.35">
      <c r="A1972" t="s">
        <v>397</v>
      </c>
      <c r="B1972">
        <v>17.5</v>
      </c>
      <c r="C1972">
        <v>4.5599999999999996</v>
      </c>
      <c r="D1972" t="s">
        <v>2380</v>
      </c>
      <c r="E1972" t="s">
        <v>2380</v>
      </c>
      <c r="F1972" t="s">
        <v>2380</v>
      </c>
      <c r="G1972">
        <v>1</v>
      </c>
      <c r="H1972" t="s">
        <v>2380</v>
      </c>
    </row>
    <row r="1973" spans="1:8" x14ac:dyDescent="0.35">
      <c r="A1973" t="s">
        <v>396</v>
      </c>
      <c r="B1973">
        <v>34.799999999999997</v>
      </c>
      <c r="C1973">
        <v>4.42</v>
      </c>
      <c r="D1973" t="s">
        <v>2382</v>
      </c>
      <c r="E1973" t="s">
        <v>2382</v>
      </c>
      <c r="F1973" t="s">
        <v>2380</v>
      </c>
      <c r="G1973">
        <v>2</v>
      </c>
      <c r="H1973" t="s">
        <v>2380</v>
      </c>
    </row>
    <row r="1974" spans="1:8" x14ac:dyDescent="0.35">
      <c r="A1974" t="s">
        <v>395</v>
      </c>
      <c r="B1974">
        <v>17.3</v>
      </c>
      <c r="C1974">
        <v>7.66</v>
      </c>
      <c r="D1974" t="s">
        <v>2382</v>
      </c>
      <c r="E1974" t="s">
        <v>2380</v>
      </c>
      <c r="F1974" t="s">
        <v>2380</v>
      </c>
      <c r="G1974">
        <v>1</v>
      </c>
      <c r="H1974" t="s">
        <v>2380</v>
      </c>
    </row>
    <row r="1975" spans="1:8" x14ac:dyDescent="0.35">
      <c r="A1975" t="s">
        <v>394</v>
      </c>
      <c r="B1975">
        <v>32.25</v>
      </c>
      <c r="C1975">
        <v>5.2</v>
      </c>
      <c r="D1975" t="s">
        <v>2382</v>
      </c>
      <c r="E1975" t="s">
        <v>2380</v>
      </c>
      <c r="F1975" t="s">
        <v>2380</v>
      </c>
      <c r="G1975" t="s">
        <v>2381</v>
      </c>
      <c r="H1975" t="s">
        <v>2380</v>
      </c>
    </row>
    <row r="1976" spans="1:8" x14ac:dyDescent="0.35">
      <c r="A1976" t="s">
        <v>393</v>
      </c>
      <c r="B1976">
        <v>42.4</v>
      </c>
      <c r="C1976">
        <v>5.53</v>
      </c>
      <c r="D1976" t="s">
        <v>2382</v>
      </c>
      <c r="E1976" t="s">
        <v>2380</v>
      </c>
      <c r="F1976" t="s">
        <v>2380</v>
      </c>
      <c r="G1976" t="s">
        <v>2381</v>
      </c>
      <c r="H1976" t="s">
        <v>2380</v>
      </c>
    </row>
    <row r="1977" spans="1:8" x14ac:dyDescent="0.35">
      <c r="A1977" t="s">
        <v>392</v>
      </c>
      <c r="B1977">
        <v>38.664999999999999</v>
      </c>
      <c r="C1977">
        <v>4.8600000000000003</v>
      </c>
      <c r="D1977" t="s">
        <v>2380</v>
      </c>
      <c r="E1977" t="s">
        <v>2382</v>
      </c>
      <c r="F1977" t="s">
        <v>2380</v>
      </c>
      <c r="G1977">
        <v>1</v>
      </c>
      <c r="H1977" t="s">
        <v>2380</v>
      </c>
    </row>
    <row r="1978" spans="1:8" x14ac:dyDescent="0.35">
      <c r="A1978" t="s">
        <v>391</v>
      </c>
      <c r="B1978">
        <v>29.92</v>
      </c>
      <c r="C1978">
        <v>5.49</v>
      </c>
      <c r="D1978" t="s">
        <v>2382</v>
      </c>
      <c r="E1978" t="s">
        <v>2380</v>
      </c>
      <c r="F1978" t="s">
        <v>2380</v>
      </c>
      <c r="G1978" t="s">
        <v>2381</v>
      </c>
      <c r="H1978" t="s">
        <v>2380</v>
      </c>
    </row>
    <row r="1979" spans="1:8" x14ac:dyDescent="0.35">
      <c r="A1979" t="s">
        <v>390</v>
      </c>
      <c r="B1979">
        <v>29.48</v>
      </c>
      <c r="C1979">
        <v>4.09</v>
      </c>
      <c r="D1979" t="s">
        <v>2382</v>
      </c>
      <c r="E1979" t="s">
        <v>2380</v>
      </c>
      <c r="F1979" t="s">
        <v>2380</v>
      </c>
      <c r="G1979" t="s">
        <v>2381</v>
      </c>
      <c r="H1979" t="s">
        <v>2380</v>
      </c>
    </row>
    <row r="1980" spans="1:8" x14ac:dyDescent="0.35">
      <c r="A1980" t="s">
        <v>389</v>
      </c>
      <c r="B1980">
        <v>28.785</v>
      </c>
      <c r="C1980">
        <v>4.3099999999999996</v>
      </c>
      <c r="D1980" t="s">
        <v>2382</v>
      </c>
      <c r="E1980" t="s">
        <v>2380</v>
      </c>
      <c r="F1980" t="s">
        <v>2380</v>
      </c>
      <c r="G1980" t="s">
        <v>2381</v>
      </c>
      <c r="H1980" t="s">
        <v>2380</v>
      </c>
    </row>
    <row r="1981" spans="1:8" x14ac:dyDescent="0.35">
      <c r="A1981" t="s">
        <v>388</v>
      </c>
      <c r="B1981">
        <v>19.8</v>
      </c>
      <c r="C1981">
        <v>4</v>
      </c>
      <c r="D1981" t="s">
        <v>2382</v>
      </c>
      <c r="E1981" t="s">
        <v>2380</v>
      </c>
      <c r="F1981" t="s">
        <v>2380</v>
      </c>
      <c r="G1981" t="s">
        <v>2381</v>
      </c>
      <c r="H1981" t="s">
        <v>2380</v>
      </c>
    </row>
    <row r="1982" spans="1:8" x14ac:dyDescent="0.35">
      <c r="A1982" t="s">
        <v>387</v>
      </c>
      <c r="B1982">
        <v>35.53</v>
      </c>
      <c r="C1982">
        <v>4.68</v>
      </c>
      <c r="D1982" t="s">
        <v>2380</v>
      </c>
      <c r="E1982" t="s">
        <v>2380</v>
      </c>
      <c r="F1982" t="s">
        <v>2383</v>
      </c>
      <c r="G1982">
        <v>1</v>
      </c>
      <c r="H1982" t="s">
        <v>2380</v>
      </c>
    </row>
    <row r="1983" spans="1:8" x14ac:dyDescent="0.35">
      <c r="A1983" t="s">
        <v>386</v>
      </c>
      <c r="B1983">
        <v>21.47</v>
      </c>
      <c r="C1983">
        <v>4.0199999999999996</v>
      </c>
      <c r="D1983" t="s">
        <v>2382</v>
      </c>
      <c r="E1983" t="s">
        <v>2380</v>
      </c>
      <c r="F1983" t="s">
        <v>2380</v>
      </c>
      <c r="G1983">
        <v>1</v>
      </c>
      <c r="H1983" t="s">
        <v>2380</v>
      </c>
    </row>
    <row r="1984" spans="1:8" x14ac:dyDescent="0.35">
      <c r="A1984" t="s">
        <v>385</v>
      </c>
      <c r="B1984">
        <v>25.9</v>
      </c>
      <c r="C1984">
        <v>5.12</v>
      </c>
      <c r="D1984" t="s">
        <v>2380</v>
      </c>
      <c r="E1984" t="s">
        <v>2380</v>
      </c>
      <c r="F1984" t="s">
        <v>2383</v>
      </c>
      <c r="G1984">
        <v>1</v>
      </c>
      <c r="H1984" t="s">
        <v>2380</v>
      </c>
    </row>
    <row r="1985" spans="1:8" x14ac:dyDescent="0.35">
      <c r="A1985" t="s">
        <v>384</v>
      </c>
      <c r="B1985">
        <v>20.81</v>
      </c>
      <c r="C1985">
        <v>5.52</v>
      </c>
      <c r="D1985" t="s">
        <v>2380</v>
      </c>
      <c r="E1985" t="s">
        <v>2380</v>
      </c>
      <c r="F1985" t="s">
        <v>2380</v>
      </c>
      <c r="G1985" t="s">
        <v>2381</v>
      </c>
      <c r="H1985" t="s">
        <v>2380</v>
      </c>
    </row>
    <row r="1986" spans="1:8" x14ac:dyDescent="0.35">
      <c r="A1986" t="s">
        <v>383</v>
      </c>
      <c r="B1986">
        <v>25.84</v>
      </c>
      <c r="C1986">
        <v>5.81</v>
      </c>
      <c r="D1986" t="s">
        <v>2382</v>
      </c>
      <c r="E1986" t="s">
        <v>2380</v>
      </c>
      <c r="F1986" t="s">
        <v>2383</v>
      </c>
      <c r="G1986">
        <v>1</v>
      </c>
      <c r="H1986" t="s">
        <v>2380</v>
      </c>
    </row>
    <row r="1987" spans="1:8" x14ac:dyDescent="0.35">
      <c r="A1987" t="s">
        <v>382</v>
      </c>
      <c r="B1987">
        <v>30.95</v>
      </c>
      <c r="C1987">
        <v>5.16</v>
      </c>
      <c r="D1987" t="s">
        <v>2380</v>
      </c>
      <c r="E1987" t="s">
        <v>2380</v>
      </c>
      <c r="F1987" t="s">
        <v>2383</v>
      </c>
      <c r="G1987">
        <v>1</v>
      </c>
      <c r="H1987" t="s">
        <v>2380</v>
      </c>
    </row>
    <row r="1988" spans="1:8" x14ac:dyDescent="0.35">
      <c r="A1988" t="s">
        <v>381</v>
      </c>
      <c r="B1988">
        <v>30.54</v>
      </c>
      <c r="C1988">
        <v>5</v>
      </c>
      <c r="D1988" t="s">
        <v>2380</v>
      </c>
      <c r="E1988" t="s">
        <v>2380</v>
      </c>
      <c r="F1988" t="s">
        <v>2383</v>
      </c>
      <c r="G1988">
        <v>1</v>
      </c>
      <c r="H1988" t="s">
        <v>2380</v>
      </c>
    </row>
    <row r="1989" spans="1:8" x14ac:dyDescent="0.35">
      <c r="A1989" t="s">
        <v>380</v>
      </c>
      <c r="B1989">
        <v>33.914999999999999</v>
      </c>
      <c r="C1989">
        <v>5.84</v>
      </c>
      <c r="D1989" t="s">
        <v>2382</v>
      </c>
      <c r="E1989" t="s">
        <v>2380</v>
      </c>
      <c r="F1989" t="s">
        <v>2380</v>
      </c>
      <c r="G1989" t="s">
        <v>2381</v>
      </c>
      <c r="H1989" t="s">
        <v>2380</v>
      </c>
    </row>
    <row r="1990" spans="1:8" x14ac:dyDescent="0.35">
      <c r="A1990" t="s">
        <v>379</v>
      </c>
      <c r="B1990">
        <v>33.31</v>
      </c>
      <c r="C1990">
        <v>4.1900000000000004</v>
      </c>
      <c r="D1990" t="s">
        <v>2380</v>
      </c>
      <c r="E1990" t="s">
        <v>2380</v>
      </c>
      <c r="F1990" t="s">
        <v>2383</v>
      </c>
      <c r="G1990">
        <v>1</v>
      </c>
      <c r="H1990" t="s">
        <v>2380</v>
      </c>
    </row>
    <row r="1991" spans="1:8" x14ac:dyDescent="0.35">
      <c r="A1991" t="s">
        <v>378</v>
      </c>
      <c r="B1991">
        <v>25.745000000000001</v>
      </c>
      <c r="C1991">
        <v>4.62</v>
      </c>
      <c r="D1991" t="s">
        <v>2382</v>
      </c>
      <c r="E1991" t="s">
        <v>2380</v>
      </c>
      <c r="F1991" t="s">
        <v>2380</v>
      </c>
      <c r="G1991" t="s">
        <v>2381</v>
      </c>
      <c r="H1991" t="s">
        <v>2380</v>
      </c>
    </row>
    <row r="1992" spans="1:8" x14ac:dyDescent="0.35">
      <c r="A1992" t="s">
        <v>377</v>
      </c>
      <c r="B1992">
        <v>37.1</v>
      </c>
      <c r="C1992">
        <v>6.24</v>
      </c>
      <c r="D1992" t="s">
        <v>2380</v>
      </c>
      <c r="E1992" t="s">
        <v>2380</v>
      </c>
      <c r="F1992" t="s">
        <v>2380</v>
      </c>
      <c r="G1992" t="s">
        <v>2381</v>
      </c>
      <c r="H1992" t="s">
        <v>2380</v>
      </c>
    </row>
    <row r="1993" spans="1:8" x14ac:dyDescent="0.35">
      <c r="A1993" t="s">
        <v>376</v>
      </c>
      <c r="B1993">
        <v>35.435000000000002</v>
      </c>
      <c r="C1993">
        <v>5.81</v>
      </c>
      <c r="D1993" t="s">
        <v>2380</v>
      </c>
      <c r="E1993" t="s">
        <v>2380</v>
      </c>
      <c r="F1993" t="s">
        <v>2380</v>
      </c>
      <c r="G1993" t="s">
        <v>2381</v>
      </c>
      <c r="H1993" t="s">
        <v>2380</v>
      </c>
    </row>
    <row r="1994" spans="1:8" x14ac:dyDescent="0.35">
      <c r="A1994" t="s">
        <v>375</v>
      </c>
      <c r="B1994">
        <v>20.399999999999999</v>
      </c>
      <c r="C1994">
        <v>4.83</v>
      </c>
      <c r="D1994" t="s">
        <v>2380</v>
      </c>
      <c r="E1994" t="s">
        <v>2380</v>
      </c>
      <c r="F1994" t="s">
        <v>2380</v>
      </c>
      <c r="G1994" t="s">
        <v>2381</v>
      </c>
      <c r="H1994" t="s">
        <v>2380</v>
      </c>
    </row>
    <row r="1995" spans="1:8" x14ac:dyDescent="0.35">
      <c r="A1995" t="s">
        <v>374</v>
      </c>
      <c r="B1995">
        <v>42.13</v>
      </c>
      <c r="C1995">
        <v>5.72</v>
      </c>
      <c r="D1995" t="s">
        <v>2382</v>
      </c>
      <c r="E1995" t="s">
        <v>2380</v>
      </c>
      <c r="F1995" t="s">
        <v>2383</v>
      </c>
      <c r="G1995">
        <v>1</v>
      </c>
      <c r="H1995" t="s">
        <v>2380</v>
      </c>
    </row>
    <row r="1996" spans="1:8" x14ac:dyDescent="0.35">
      <c r="A1996" t="s">
        <v>373</v>
      </c>
      <c r="B1996">
        <v>33.99</v>
      </c>
      <c r="C1996">
        <v>4.83</v>
      </c>
      <c r="D1996" t="s">
        <v>2382</v>
      </c>
      <c r="E1996" t="s">
        <v>2380</v>
      </c>
      <c r="F1996" t="s">
        <v>2383</v>
      </c>
      <c r="G1996">
        <v>1</v>
      </c>
      <c r="H1996" t="s">
        <v>2380</v>
      </c>
    </row>
    <row r="1997" spans="1:8" x14ac:dyDescent="0.35">
      <c r="A1997" t="s">
        <v>372</v>
      </c>
      <c r="B1997">
        <v>28.594999999999999</v>
      </c>
      <c r="C1997">
        <v>4.1399999999999997</v>
      </c>
      <c r="D1997" t="s">
        <v>2382</v>
      </c>
      <c r="E1997" t="s">
        <v>2380</v>
      </c>
      <c r="F1997" t="s">
        <v>2383</v>
      </c>
      <c r="G1997">
        <v>1</v>
      </c>
      <c r="H1997" t="s">
        <v>2380</v>
      </c>
    </row>
    <row r="1998" spans="1:8" x14ac:dyDescent="0.35">
      <c r="A1998" t="s">
        <v>371</v>
      </c>
      <c r="B1998">
        <v>20.8</v>
      </c>
      <c r="C1998">
        <v>4.07</v>
      </c>
      <c r="D1998" t="s">
        <v>2382</v>
      </c>
      <c r="E1998" t="s">
        <v>2380</v>
      </c>
      <c r="F1998" t="s">
        <v>2383</v>
      </c>
      <c r="G1998">
        <v>1</v>
      </c>
      <c r="H1998" t="s">
        <v>2380</v>
      </c>
    </row>
    <row r="1999" spans="1:8" x14ac:dyDescent="0.35">
      <c r="A1999" t="s">
        <v>370</v>
      </c>
      <c r="B1999">
        <v>23.465</v>
      </c>
      <c r="C1999">
        <v>6.26</v>
      </c>
      <c r="D1999" t="s">
        <v>2382</v>
      </c>
      <c r="E1999" t="s">
        <v>2380</v>
      </c>
      <c r="F1999" t="s">
        <v>2383</v>
      </c>
      <c r="G1999">
        <v>1</v>
      </c>
      <c r="H1999" t="s">
        <v>2380</v>
      </c>
    </row>
    <row r="2000" spans="1:8" x14ac:dyDescent="0.35">
      <c r="A2000" t="s">
        <v>369</v>
      </c>
      <c r="B2000">
        <v>40.185000000000002</v>
      </c>
      <c r="C2000">
        <v>5.88</v>
      </c>
      <c r="D2000" t="s">
        <v>2382</v>
      </c>
      <c r="E2000" t="s">
        <v>2380</v>
      </c>
      <c r="F2000" t="s">
        <v>2380</v>
      </c>
      <c r="G2000" t="s">
        <v>2381</v>
      </c>
      <c r="H2000" t="s">
        <v>2380</v>
      </c>
    </row>
    <row r="2001" spans="1:8" x14ac:dyDescent="0.35">
      <c r="A2001" t="s">
        <v>368</v>
      </c>
      <c r="B2001">
        <v>21.89</v>
      </c>
      <c r="C2001">
        <v>5.72</v>
      </c>
      <c r="D2001" t="s">
        <v>2382</v>
      </c>
      <c r="E2001" t="s">
        <v>2380</v>
      </c>
      <c r="F2001" t="s">
        <v>2380</v>
      </c>
      <c r="G2001" t="s">
        <v>2381</v>
      </c>
      <c r="H2001" t="s">
        <v>2380</v>
      </c>
    </row>
    <row r="2002" spans="1:8" x14ac:dyDescent="0.35">
      <c r="A2002" t="s">
        <v>367</v>
      </c>
      <c r="B2002">
        <v>29.34</v>
      </c>
      <c r="C2002">
        <v>6.09</v>
      </c>
      <c r="D2002" t="s">
        <v>2382</v>
      </c>
      <c r="E2002" t="s">
        <v>2382</v>
      </c>
      <c r="F2002" t="s">
        <v>2380</v>
      </c>
      <c r="G2002">
        <v>2</v>
      </c>
      <c r="H2002" t="s">
        <v>2380</v>
      </c>
    </row>
    <row r="2003" spans="1:8" x14ac:dyDescent="0.35">
      <c r="A2003" t="s">
        <v>366</v>
      </c>
      <c r="B2003">
        <v>22.61</v>
      </c>
      <c r="C2003">
        <v>4.25</v>
      </c>
      <c r="D2003" t="s">
        <v>2382</v>
      </c>
      <c r="E2003" t="s">
        <v>2380</v>
      </c>
      <c r="F2003" t="s">
        <v>2380</v>
      </c>
      <c r="G2003" t="s">
        <v>2381</v>
      </c>
      <c r="H2003" t="s">
        <v>2380</v>
      </c>
    </row>
    <row r="2004" spans="1:8" x14ac:dyDescent="0.35">
      <c r="A2004" t="s">
        <v>365</v>
      </c>
      <c r="B2004">
        <v>22.23</v>
      </c>
      <c r="C2004">
        <v>6.09</v>
      </c>
      <c r="D2004" t="s">
        <v>2382</v>
      </c>
      <c r="E2004" t="s">
        <v>2380</v>
      </c>
      <c r="F2004" t="s">
        <v>2380</v>
      </c>
      <c r="G2004" t="s">
        <v>2381</v>
      </c>
      <c r="H2004" t="s">
        <v>2380</v>
      </c>
    </row>
    <row r="2005" spans="1:8" x14ac:dyDescent="0.35">
      <c r="A2005" t="s">
        <v>364</v>
      </c>
      <c r="B2005">
        <v>33.4</v>
      </c>
      <c r="C2005">
        <v>5.51</v>
      </c>
      <c r="D2005" t="s">
        <v>2380</v>
      </c>
      <c r="E2005" t="s">
        <v>2380</v>
      </c>
      <c r="F2005" t="s">
        <v>2380</v>
      </c>
      <c r="G2005" t="s">
        <v>2381</v>
      </c>
      <c r="H2005" t="s">
        <v>2380</v>
      </c>
    </row>
    <row r="2006" spans="1:8" x14ac:dyDescent="0.35">
      <c r="A2006" t="s">
        <v>363</v>
      </c>
      <c r="B2006">
        <v>33.11</v>
      </c>
      <c r="C2006">
        <v>5.63</v>
      </c>
      <c r="D2006" t="s">
        <v>2380</v>
      </c>
      <c r="E2006" t="s">
        <v>2380</v>
      </c>
      <c r="F2006" t="s">
        <v>2380</v>
      </c>
      <c r="G2006" t="s">
        <v>2381</v>
      </c>
      <c r="H2006" t="s">
        <v>2380</v>
      </c>
    </row>
    <row r="2007" spans="1:8" x14ac:dyDescent="0.35">
      <c r="A2007" t="s">
        <v>362</v>
      </c>
      <c r="B2007">
        <v>16.815000000000001</v>
      </c>
      <c r="C2007">
        <v>5.29</v>
      </c>
      <c r="D2007" t="s">
        <v>2382</v>
      </c>
      <c r="E2007" t="s">
        <v>2380</v>
      </c>
      <c r="F2007" t="s">
        <v>2380</v>
      </c>
      <c r="G2007" t="s">
        <v>2381</v>
      </c>
      <c r="H2007" t="s">
        <v>2380</v>
      </c>
    </row>
    <row r="2008" spans="1:8" x14ac:dyDescent="0.35">
      <c r="A2008" t="s">
        <v>361</v>
      </c>
      <c r="B2008">
        <v>25.61</v>
      </c>
      <c r="C2008">
        <v>4</v>
      </c>
      <c r="D2008" t="s">
        <v>2380</v>
      </c>
      <c r="E2008" t="s">
        <v>2380</v>
      </c>
      <c r="F2008" t="s">
        <v>2383</v>
      </c>
      <c r="G2008">
        <v>1</v>
      </c>
      <c r="H2008" t="s">
        <v>2380</v>
      </c>
    </row>
    <row r="2009" spans="1:8" x14ac:dyDescent="0.35">
      <c r="A2009" t="s">
        <v>360</v>
      </c>
      <c r="B2009">
        <v>25.8</v>
      </c>
      <c r="C2009">
        <v>5.49</v>
      </c>
      <c r="D2009" t="s">
        <v>2380</v>
      </c>
      <c r="E2009" t="s">
        <v>2380</v>
      </c>
      <c r="F2009" t="s">
        <v>2380</v>
      </c>
      <c r="G2009" t="s">
        <v>2381</v>
      </c>
      <c r="H2009" t="s">
        <v>2380</v>
      </c>
    </row>
    <row r="2010" spans="1:8" x14ac:dyDescent="0.35">
      <c r="A2010" t="s">
        <v>359</v>
      </c>
      <c r="B2010">
        <v>27.39</v>
      </c>
      <c r="C2010">
        <v>5.34</v>
      </c>
      <c r="D2010" t="s">
        <v>2380</v>
      </c>
      <c r="E2010" t="s">
        <v>2380</v>
      </c>
      <c r="F2010" t="s">
        <v>2380</v>
      </c>
      <c r="G2010" t="s">
        <v>2381</v>
      </c>
      <c r="H2010" t="s">
        <v>2380</v>
      </c>
    </row>
    <row r="2011" spans="1:8" x14ac:dyDescent="0.35">
      <c r="A2011" t="s">
        <v>358</v>
      </c>
      <c r="B2011">
        <v>17.03</v>
      </c>
      <c r="C2011">
        <v>4.12</v>
      </c>
      <c r="D2011" t="s">
        <v>2380</v>
      </c>
      <c r="E2011" t="s">
        <v>2380</v>
      </c>
      <c r="F2011" t="s">
        <v>2380</v>
      </c>
      <c r="G2011">
        <v>1</v>
      </c>
      <c r="H2011" t="s">
        <v>2380</v>
      </c>
    </row>
    <row r="2012" spans="1:8" x14ac:dyDescent="0.35">
      <c r="A2012" t="s">
        <v>357</v>
      </c>
      <c r="B2012">
        <v>23.75</v>
      </c>
      <c r="C2012">
        <v>5.49</v>
      </c>
      <c r="D2012" t="s">
        <v>2382</v>
      </c>
      <c r="E2012" t="s">
        <v>2380</v>
      </c>
      <c r="F2012" t="s">
        <v>2380</v>
      </c>
      <c r="G2012" t="s">
        <v>2381</v>
      </c>
      <c r="H2012" t="s">
        <v>2380</v>
      </c>
    </row>
    <row r="2013" spans="1:8" x14ac:dyDescent="0.35">
      <c r="A2013" t="s">
        <v>355</v>
      </c>
      <c r="B2013">
        <v>26.03</v>
      </c>
      <c r="C2013">
        <v>5.1100000000000003</v>
      </c>
      <c r="D2013" t="s">
        <v>2382</v>
      </c>
      <c r="E2013" t="s">
        <v>2380</v>
      </c>
      <c r="F2013" t="s">
        <v>2380</v>
      </c>
      <c r="G2013">
        <v>1</v>
      </c>
      <c r="H2013" t="s">
        <v>2380</v>
      </c>
    </row>
    <row r="2014" spans="1:8" x14ac:dyDescent="0.35">
      <c r="A2014" t="s">
        <v>354</v>
      </c>
      <c r="B2014">
        <v>16.079999999999998</v>
      </c>
      <c r="C2014">
        <v>5.94</v>
      </c>
      <c r="D2014" t="s">
        <v>2380</v>
      </c>
      <c r="E2014" t="s">
        <v>2380</v>
      </c>
      <c r="F2014" t="s">
        <v>2380</v>
      </c>
      <c r="G2014" t="s">
        <v>2381</v>
      </c>
      <c r="H2014" t="s">
        <v>2380</v>
      </c>
    </row>
    <row r="2015" spans="1:8" x14ac:dyDescent="0.35">
      <c r="A2015" t="s">
        <v>353</v>
      </c>
      <c r="B2015">
        <v>30.875</v>
      </c>
      <c r="C2015">
        <v>5.54</v>
      </c>
      <c r="D2015" t="s">
        <v>2380</v>
      </c>
      <c r="E2015" t="s">
        <v>2380</v>
      </c>
      <c r="F2015" t="s">
        <v>2380</v>
      </c>
      <c r="G2015" t="s">
        <v>2381</v>
      </c>
      <c r="H2015" t="s">
        <v>2380</v>
      </c>
    </row>
    <row r="2016" spans="1:8" x14ac:dyDescent="0.35">
      <c r="A2016" t="s">
        <v>352</v>
      </c>
      <c r="B2016">
        <v>31.79</v>
      </c>
      <c r="C2016">
        <v>7.09</v>
      </c>
      <c r="D2016" t="s">
        <v>2380</v>
      </c>
      <c r="E2016" t="s">
        <v>2380</v>
      </c>
      <c r="F2016" t="s">
        <v>2380</v>
      </c>
      <c r="G2016" t="s">
        <v>2381</v>
      </c>
      <c r="H2016" t="s">
        <v>2380</v>
      </c>
    </row>
    <row r="2017" spans="1:8" x14ac:dyDescent="0.35">
      <c r="A2017" t="s">
        <v>351</v>
      </c>
      <c r="B2017">
        <v>28.48</v>
      </c>
      <c r="C2017">
        <v>6.22</v>
      </c>
      <c r="D2017" t="s">
        <v>2382</v>
      </c>
      <c r="E2017" t="s">
        <v>2380</v>
      </c>
      <c r="F2017" t="s">
        <v>2383</v>
      </c>
      <c r="G2017">
        <v>1</v>
      </c>
      <c r="H2017" t="s">
        <v>2380</v>
      </c>
    </row>
    <row r="2018" spans="1:8" x14ac:dyDescent="0.35">
      <c r="A2018" t="s">
        <v>350</v>
      </c>
      <c r="B2018">
        <v>26.6</v>
      </c>
      <c r="C2018">
        <v>4.33</v>
      </c>
      <c r="D2018" t="s">
        <v>2380</v>
      </c>
      <c r="E2018" t="s">
        <v>2380</v>
      </c>
      <c r="F2018" t="s">
        <v>2380</v>
      </c>
      <c r="G2018">
        <v>1</v>
      </c>
      <c r="H2018" t="s">
        <v>2380</v>
      </c>
    </row>
    <row r="2019" spans="1:8" x14ac:dyDescent="0.35">
      <c r="A2019" t="s">
        <v>349</v>
      </c>
      <c r="B2019">
        <v>25.27</v>
      </c>
      <c r="C2019">
        <v>5.83</v>
      </c>
      <c r="D2019" t="s">
        <v>2380</v>
      </c>
      <c r="E2019" t="s">
        <v>2380</v>
      </c>
      <c r="F2019" t="s">
        <v>2380</v>
      </c>
      <c r="G2019">
        <v>1</v>
      </c>
      <c r="H2019" t="s">
        <v>2380</v>
      </c>
    </row>
    <row r="2020" spans="1:8" x14ac:dyDescent="0.35">
      <c r="A2020" t="s">
        <v>348</v>
      </c>
      <c r="B2020">
        <v>34.484999999999999</v>
      </c>
      <c r="C2020">
        <v>4.7</v>
      </c>
      <c r="D2020" t="s">
        <v>2382</v>
      </c>
      <c r="E2020" t="s">
        <v>2380</v>
      </c>
      <c r="F2020" t="s">
        <v>2383</v>
      </c>
      <c r="G2020">
        <v>1</v>
      </c>
      <c r="H2020" t="s">
        <v>2380</v>
      </c>
    </row>
    <row r="2021" spans="1:8" x14ac:dyDescent="0.35">
      <c r="A2021" t="s">
        <v>347</v>
      </c>
      <c r="B2021">
        <v>15.57</v>
      </c>
      <c r="C2021">
        <v>4.07</v>
      </c>
      <c r="D2021" t="s">
        <v>2382</v>
      </c>
      <c r="E2021" t="s">
        <v>2380</v>
      </c>
      <c r="F2021" t="s">
        <v>2380</v>
      </c>
      <c r="G2021">
        <v>1</v>
      </c>
      <c r="H2021" t="s">
        <v>2380</v>
      </c>
    </row>
    <row r="2022" spans="1:8" x14ac:dyDescent="0.35">
      <c r="A2022" t="s">
        <v>346</v>
      </c>
      <c r="B2022">
        <v>30.36</v>
      </c>
      <c r="C2022">
        <v>9.39</v>
      </c>
      <c r="D2022" t="s">
        <v>2380</v>
      </c>
      <c r="E2022" t="s">
        <v>2380</v>
      </c>
      <c r="F2022" t="s">
        <v>2380</v>
      </c>
      <c r="G2022" t="s">
        <v>2381</v>
      </c>
      <c r="H2022" t="s">
        <v>2380</v>
      </c>
    </row>
    <row r="2023" spans="1:8" x14ac:dyDescent="0.35">
      <c r="A2023" t="s">
        <v>345</v>
      </c>
      <c r="B2023">
        <v>19.37</v>
      </c>
      <c r="C2023">
        <v>4.18</v>
      </c>
      <c r="D2023" t="s">
        <v>2380</v>
      </c>
      <c r="E2023" t="s">
        <v>2380</v>
      </c>
      <c r="F2023" t="s">
        <v>2380</v>
      </c>
      <c r="G2023" t="s">
        <v>2381</v>
      </c>
      <c r="H2023" t="s">
        <v>2380</v>
      </c>
    </row>
    <row r="2024" spans="1:8" x14ac:dyDescent="0.35">
      <c r="A2024" t="s">
        <v>344</v>
      </c>
      <c r="B2024">
        <v>16.71</v>
      </c>
      <c r="C2024">
        <v>4.18</v>
      </c>
      <c r="D2024" t="s">
        <v>2380</v>
      </c>
      <c r="E2024" t="s">
        <v>2380</v>
      </c>
      <c r="F2024" t="s">
        <v>2380</v>
      </c>
      <c r="G2024">
        <v>1</v>
      </c>
      <c r="H2024" t="s">
        <v>2380</v>
      </c>
    </row>
    <row r="2025" spans="1:8" x14ac:dyDescent="0.35">
      <c r="A2025" t="s">
        <v>343</v>
      </c>
      <c r="B2025">
        <v>24.1</v>
      </c>
      <c r="C2025">
        <v>4.4000000000000004</v>
      </c>
      <c r="D2025" t="s">
        <v>2382</v>
      </c>
      <c r="E2025" t="s">
        <v>2380</v>
      </c>
      <c r="F2025" t="s">
        <v>2380</v>
      </c>
      <c r="G2025">
        <v>1</v>
      </c>
      <c r="H2025" t="s">
        <v>2380</v>
      </c>
    </row>
    <row r="2026" spans="1:8" x14ac:dyDescent="0.35">
      <c r="A2026" t="s">
        <v>342</v>
      </c>
      <c r="B2026">
        <v>29.77</v>
      </c>
      <c r="C2026">
        <v>9.9</v>
      </c>
      <c r="D2026" t="s">
        <v>2380</v>
      </c>
      <c r="E2026" t="s">
        <v>2380</v>
      </c>
      <c r="F2026" t="s">
        <v>2380</v>
      </c>
      <c r="G2026" t="s">
        <v>2381</v>
      </c>
      <c r="H2026" t="s">
        <v>2380</v>
      </c>
    </row>
    <row r="2027" spans="1:8" x14ac:dyDescent="0.35">
      <c r="A2027" t="s">
        <v>341</v>
      </c>
      <c r="B2027">
        <v>46.53</v>
      </c>
      <c r="C2027">
        <v>4.84</v>
      </c>
      <c r="D2027" t="s">
        <v>2382</v>
      </c>
      <c r="E2027" t="s">
        <v>2380</v>
      </c>
      <c r="F2027" t="s">
        <v>2380</v>
      </c>
      <c r="G2027" t="s">
        <v>2381</v>
      </c>
      <c r="H2027" t="s">
        <v>2380</v>
      </c>
    </row>
    <row r="2028" spans="1:8" x14ac:dyDescent="0.35">
      <c r="A2028" t="s">
        <v>340</v>
      </c>
      <c r="B2028">
        <v>23.4</v>
      </c>
      <c r="C2028">
        <v>5.53</v>
      </c>
      <c r="D2028" t="s">
        <v>2380</v>
      </c>
      <c r="E2028" t="s">
        <v>2380</v>
      </c>
      <c r="F2028" t="s">
        <v>2383</v>
      </c>
      <c r="G2028">
        <v>1</v>
      </c>
      <c r="H2028" t="s">
        <v>2380</v>
      </c>
    </row>
    <row r="2029" spans="1:8" x14ac:dyDescent="0.35">
      <c r="A2029" t="s">
        <v>339</v>
      </c>
      <c r="B2029">
        <v>30</v>
      </c>
      <c r="C2029">
        <v>4.33</v>
      </c>
      <c r="D2029" t="s">
        <v>2382</v>
      </c>
      <c r="E2029" t="s">
        <v>2380</v>
      </c>
      <c r="F2029" t="s">
        <v>2380</v>
      </c>
      <c r="G2029" t="s">
        <v>2381</v>
      </c>
      <c r="H2029" t="s">
        <v>2380</v>
      </c>
    </row>
    <row r="2030" spans="1:8" x14ac:dyDescent="0.35">
      <c r="A2030" t="s">
        <v>338</v>
      </c>
      <c r="B2030">
        <v>29.15</v>
      </c>
      <c r="C2030">
        <v>4.91</v>
      </c>
      <c r="D2030" t="s">
        <v>2382</v>
      </c>
      <c r="E2030" t="s">
        <v>2380</v>
      </c>
      <c r="F2030" t="s">
        <v>2380</v>
      </c>
      <c r="G2030" t="s">
        <v>2381</v>
      </c>
      <c r="H2030" t="s">
        <v>2380</v>
      </c>
    </row>
    <row r="2031" spans="1:8" x14ac:dyDescent="0.35">
      <c r="A2031" t="s">
        <v>337</v>
      </c>
      <c r="B2031">
        <v>34.865000000000002</v>
      </c>
      <c r="C2031">
        <v>4.8</v>
      </c>
      <c r="D2031" t="s">
        <v>2380</v>
      </c>
      <c r="E2031" t="s">
        <v>2380</v>
      </c>
      <c r="F2031" t="s">
        <v>2380</v>
      </c>
      <c r="G2031" t="s">
        <v>2381</v>
      </c>
      <c r="H2031" t="s">
        <v>2380</v>
      </c>
    </row>
    <row r="2032" spans="1:8" x14ac:dyDescent="0.35">
      <c r="A2032" t="s">
        <v>336</v>
      </c>
      <c r="B2032">
        <v>28.12</v>
      </c>
      <c r="C2032">
        <v>5.55</v>
      </c>
      <c r="D2032" t="s">
        <v>2382</v>
      </c>
      <c r="E2032" t="s">
        <v>2382</v>
      </c>
      <c r="F2032" t="s">
        <v>2380</v>
      </c>
      <c r="G2032">
        <v>2</v>
      </c>
      <c r="H2032" t="s">
        <v>2380</v>
      </c>
    </row>
    <row r="2033" spans="1:8" x14ac:dyDescent="0.35">
      <c r="A2033" t="s">
        <v>335</v>
      </c>
      <c r="B2033">
        <v>29.45</v>
      </c>
      <c r="C2033">
        <v>5.24</v>
      </c>
      <c r="D2033" t="s">
        <v>2382</v>
      </c>
      <c r="E2033" t="s">
        <v>2380</v>
      </c>
      <c r="F2033" t="s">
        <v>2380</v>
      </c>
      <c r="G2033" t="s">
        <v>2381</v>
      </c>
      <c r="H2033" t="s">
        <v>2380</v>
      </c>
    </row>
    <row r="2034" spans="1:8" x14ac:dyDescent="0.35">
      <c r="A2034" t="s">
        <v>334</v>
      </c>
      <c r="B2034">
        <v>27.94</v>
      </c>
      <c r="C2034">
        <v>6.08</v>
      </c>
      <c r="D2034" t="s">
        <v>2380</v>
      </c>
      <c r="E2034" t="s">
        <v>2380</v>
      </c>
      <c r="F2034" t="s">
        <v>2383</v>
      </c>
      <c r="G2034">
        <v>1</v>
      </c>
      <c r="H2034" t="s">
        <v>2380</v>
      </c>
    </row>
    <row r="2035" spans="1:8" x14ac:dyDescent="0.35">
      <c r="A2035" t="s">
        <v>333</v>
      </c>
      <c r="B2035">
        <v>27.2</v>
      </c>
      <c r="C2035">
        <v>5.83</v>
      </c>
      <c r="D2035" t="s">
        <v>2380</v>
      </c>
      <c r="E2035" t="s">
        <v>2380</v>
      </c>
      <c r="F2035" t="s">
        <v>2383</v>
      </c>
      <c r="G2035">
        <v>1</v>
      </c>
      <c r="H2035" t="s">
        <v>2380</v>
      </c>
    </row>
    <row r="2036" spans="1:8" x14ac:dyDescent="0.35">
      <c r="A2036" t="s">
        <v>332</v>
      </c>
      <c r="B2036">
        <v>33.344999999999999</v>
      </c>
      <c r="C2036">
        <v>4.29</v>
      </c>
      <c r="D2036" t="s">
        <v>2380</v>
      </c>
      <c r="E2036" t="s">
        <v>2380</v>
      </c>
      <c r="F2036" t="s">
        <v>2380</v>
      </c>
      <c r="G2036">
        <v>1</v>
      </c>
      <c r="H2036" t="s">
        <v>2380</v>
      </c>
    </row>
    <row r="2037" spans="1:8" x14ac:dyDescent="0.35">
      <c r="A2037" t="s">
        <v>331</v>
      </c>
      <c r="B2037">
        <v>29.925000000000001</v>
      </c>
      <c r="C2037">
        <v>5.3</v>
      </c>
      <c r="D2037" t="s">
        <v>2380</v>
      </c>
      <c r="E2037" t="s">
        <v>2380</v>
      </c>
      <c r="F2037" t="s">
        <v>2380</v>
      </c>
      <c r="G2037">
        <v>1</v>
      </c>
      <c r="H2037" t="s">
        <v>2380</v>
      </c>
    </row>
    <row r="2038" spans="1:8" x14ac:dyDescent="0.35">
      <c r="A2038" t="s">
        <v>330</v>
      </c>
      <c r="B2038">
        <v>24.225000000000001</v>
      </c>
      <c r="C2038">
        <v>4.42</v>
      </c>
      <c r="D2038" t="s">
        <v>2380</v>
      </c>
      <c r="E2038" t="s">
        <v>2380</v>
      </c>
      <c r="F2038" t="s">
        <v>2380</v>
      </c>
      <c r="G2038">
        <v>1</v>
      </c>
      <c r="H2038" t="s">
        <v>2380</v>
      </c>
    </row>
    <row r="2039" spans="1:8" x14ac:dyDescent="0.35">
      <c r="A2039" t="s">
        <v>329</v>
      </c>
      <c r="B2039">
        <v>29.68</v>
      </c>
      <c r="C2039">
        <v>5.68</v>
      </c>
      <c r="D2039" t="s">
        <v>2380</v>
      </c>
      <c r="E2039" t="s">
        <v>2382</v>
      </c>
      <c r="F2039" t="s">
        <v>2380</v>
      </c>
      <c r="G2039">
        <v>1</v>
      </c>
      <c r="H2039" t="s">
        <v>2380</v>
      </c>
    </row>
    <row r="2040" spans="1:8" x14ac:dyDescent="0.35">
      <c r="A2040" t="s">
        <v>328</v>
      </c>
      <c r="B2040">
        <v>20.614999999999998</v>
      </c>
      <c r="C2040">
        <v>6.05</v>
      </c>
      <c r="D2040" t="s">
        <v>2380</v>
      </c>
      <c r="E2040" t="s">
        <v>2380</v>
      </c>
      <c r="F2040" t="s">
        <v>2383</v>
      </c>
      <c r="G2040">
        <v>1</v>
      </c>
      <c r="H2040" t="s">
        <v>2380</v>
      </c>
    </row>
    <row r="2041" spans="1:8" x14ac:dyDescent="0.35">
      <c r="A2041" t="s">
        <v>327</v>
      </c>
      <c r="B2041">
        <v>32.119999999999997</v>
      </c>
      <c r="C2041">
        <v>5.33</v>
      </c>
      <c r="D2041" t="s">
        <v>2380</v>
      </c>
      <c r="E2041" t="s">
        <v>2382</v>
      </c>
      <c r="F2041" t="s">
        <v>2380</v>
      </c>
      <c r="G2041">
        <v>1</v>
      </c>
      <c r="H2041" t="s">
        <v>2380</v>
      </c>
    </row>
    <row r="2042" spans="1:8" x14ac:dyDescent="0.35">
      <c r="A2042" t="s">
        <v>326</v>
      </c>
      <c r="B2042">
        <v>27.36</v>
      </c>
      <c r="C2042">
        <v>6.22</v>
      </c>
      <c r="D2042" t="s">
        <v>2380</v>
      </c>
      <c r="E2042" t="s">
        <v>2380</v>
      </c>
      <c r="F2042" t="s">
        <v>2380</v>
      </c>
      <c r="G2042" t="s">
        <v>2381</v>
      </c>
      <c r="H2042" t="s">
        <v>2380</v>
      </c>
    </row>
    <row r="2043" spans="1:8" x14ac:dyDescent="0.35">
      <c r="A2043" t="s">
        <v>325</v>
      </c>
      <c r="B2043">
        <v>17.385000000000002</v>
      </c>
      <c r="C2043">
        <v>5.84</v>
      </c>
      <c r="D2043" t="s">
        <v>2380</v>
      </c>
      <c r="E2043" t="s">
        <v>2380</v>
      </c>
      <c r="F2043" t="s">
        <v>2380</v>
      </c>
      <c r="G2043" t="s">
        <v>2381</v>
      </c>
      <c r="H2043" t="s">
        <v>2380</v>
      </c>
    </row>
    <row r="2044" spans="1:8" x14ac:dyDescent="0.35">
      <c r="A2044" t="s">
        <v>324</v>
      </c>
      <c r="B2044">
        <v>30.13</v>
      </c>
      <c r="C2044">
        <v>5.71</v>
      </c>
      <c r="D2044" t="s">
        <v>2380</v>
      </c>
      <c r="E2044" t="s">
        <v>2382</v>
      </c>
      <c r="F2044" t="s">
        <v>2380</v>
      </c>
      <c r="G2044">
        <v>1</v>
      </c>
      <c r="H2044" t="s">
        <v>2380</v>
      </c>
    </row>
    <row r="2045" spans="1:8" x14ac:dyDescent="0.35">
      <c r="A2045" t="s">
        <v>323</v>
      </c>
      <c r="B2045">
        <v>25.44</v>
      </c>
      <c r="C2045">
        <v>6.04</v>
      </c>
      <c r="D2045" t="s">
        <v>2382</v>
      </c>
      <c r="E2045" t="s">
        <v>2380</v>
      </c>
      <c r="F2045" t="s">
        <v>2383</v>
      </c>
      <c r="G2045">
        <v>1</v>
      </c>
      <c r="H2045" t="s">
        <v>2380</v>
      </c>
    </row>
    <row r="2046" spans="1:8" x14ac:dyDescent="0.35">
      <c r="A2046" t="s">
        <v>322</v>
      </c>
      <c r="B2046">
        <v>39.805</v>
      </c>
      <c r="C2046">
        <v>4.38</v>
      </c>
      <c r="D2046" t="s">
        <v>2380</v>
      </c>
      <c r="E2046" t="s">
        <v>2382</v>
      </c>
      <c r="F2046" t="s">
        <v>2380</v>
      </c>
      <c r="G2046">
        <v>1</v>
      </c>
      <c r="H2046" t="s">
        <v>2380</v>
      </c>
    </row>
    <row r="2047" spans="1:8" x14ac:dyDescent="0.35">
      <c r="A2047" t="s">
        <v>321</v>
      </c>
      <c r="B2047">
        <v>30.4</v>
      </c>
      <c r="C2047">
        <v>5.56</v>
      </c>
      <c r="D2047" t="s">
        <v>2382</v>
      </c>
      <c r="E2047" t="s">
        <v>2382</v>
      </c>
      <c r="F2047" t="s">
        <v>2380</v>
      </c>
      <c r="G2047">
        <v>1</v>
      </c>
      <c r="H2047" t="s">
        <v>2380</v>
      </c>
    </row>
    <row r="2048" spans="1:8" x14ac:dyDescent="0.35">
      <c r="A2048" t="s">
        <v>320</v>
      </c>
      <c r="B2048">
        <v>23.18</v>
      </c>
      <c r="C2048">
        <v>4.24</v>
      </c>
      <c r="D2048" t="s">
        <v>2380</v>
      </c>
      <c r="E2048" t="s">
        <v>2382</v>
      </c>
      <c r="F2048" t="s">
        <v>2380</v>
      </c>
      <c r="G2048">
        <v>1</v>
      </c>
      <c r="H2048" t="s">
        <v>2380</v>
      </c>
    </row>
    <row r="2049" spans="1:8" x14ac:dyDescent="0.35">
      <c r="A2049" t="s">
        <v>319</v>
      </c>
      <c r="B2049">
        <v>39.615000000000002</v>
      </c>
      <c r="C2049">
        <v>6.32</v>
      </c>
      <c r="D2049" t="s">
        <v>2380</v>
      </c>
      <c r="E2049" t="s">
        <v>2380</v>
      </c>
      <c r="F2049" t="s">
        <v>2383</v>
      </c>
      <c r="G2049">
        <v>1</v>
      </c>
      <c r="H2049" t="s">
        <v>2380</v>
      </c>
    </row>
    <row r="2050" spans="1:8" x14ac:dyDescent="0.35">
      <c r="A2050" t="s">
        <v>318</v>
      </c>
      <c r="B2050">
        <v>30.59</v>
      </c>
      <c r="C2050">
        <v>6.3</v>
      </c>
      <c r="D2050" t="s">
        <v>2382</v>
      </c>
      <c r="E2050" t="s">
        <v>2380</v>
      </c>
      <c r="F2050" t="s">
        <v>2383</v>
      </c>
      <c r="G2050">
        <v>1</v>
      </c>
      <c r="H2050" t="s">
        <v>2380</v>
      </c>
    </row>
    <row r="2051" spans="1:8" x14ac:dyDescent="0.35">
      <c r="A2051" t="s">
        <v>317</v>
      </c>
      <c r="B2051">
        <v>16.72</v>
      </c>
      <c r="C2051">
        <v>4.38</v>
      </c>
      <c r="D2051" t="s">
        <v>2382</v>
      </c>
      <c r="E2051" t="s">
        <v>2380</v>
      </c>
      <c r="F2051" t="s">
        <v>2380</v>
      </c>
      <c r="G2051">
        <v>1</v>
      </c>
      <c r="H2051" t="s">
        <v>2380</v>
      </c>
    </row>
    <row r="2052" spans="1:8" x14ac:dyDescent="0.35">
      <c r="A2052" t="s">
        <v>316</v>
      </c>
      <c r="B2052">
        <v>26.22</v>
      </c>
      <c r="C2052">
        <v>4.6500000000000004</v>
      </c>
      <c r="D2052" t="s">
        <v>2382</v>
      </c>
      <c r="E2052" t="s">
        <v>2380</v>
      </c>
      <c r="F2052" t="s">
        <v>2383</v>
      </c>
      <c r="G2052">
        <v>1</v>
      </c>
      <c r="H2052" t="s">
        <v>2380</v>
      </c>
    </row>
    <row r="2053" spans="1:8" x14ac:dyDescent="0.35">
      <c r="A2053" t="s">
        <v>315</v>
      </c>
      <c r="B2053">
        <v>31.824999999999999</v>
      </c>
      <c r="C2053">
        <v>4.7</v>
      </c>
      <c r="D2053" t="s">
        <v>2380</v>
      </c>
      <c r="E2053" t="s">
        <v>2380</v>
      </c>
      <c r="F2053" t="s">
        <v>2383</v>
      </c>
      <c r="G2053">
        <v>1</v>
      </c>
      <c r="H2053" t="s">
        <v>2380</v>
      </c>
    </row>
    <row r="2054" spans="1:8" x14ac:dyDescent="0.35">
      <c r="A2054" t="s">
        <v>314</v>
      </c>
      <c r="B2054">
        <v>25.745000000000001</v>
      </c>
      <c r="C2054">
        <v>4.34</v>
      </c>
      <c r="D2054" t="s">
        <v>2380</v>
      </c>
      <c r="E2054" t="s">
        <v>2380</v>
      </c>
      <c r="F2054" t="s">
        <v>2383</v>
      </c>
      <c r="G2054">
        <v>1</v>
      </c>
      <c r="H2054" t="s">
        <v>2380</v>
      </c>
    </row>
    <row r="2055" spans="1:8" x14ac:dyDescent="0.35">
      <c r="A2055" t="s">
        <v>313</v>
      </c>
      <c r="B2055">
        <v>24.605</v>
      </c>
      <c r="C2055">
        <v>5.62</v>
      </c>
      <c r="D2055" t="s">
        <v>2380</v>
      </c>
      <c r="E2055" t="s">
        <v>2380</v>
      </c>
      <c r="F2055" t="s">
        <v>2383</v>
      </c>
      <c r="G2055">
        <v>1</v>
      </c>
      <c r="H2055" t="s">
        <v>2380</v>
      </c>
    </row>
    <row r="2056" spans="1:8" x14ac:dyDescent="0.35">
      <c r="A2056" t="s">
        <v>312</v>
      </c>
      <c r="B2056">
        <v>24.51</v>
      </c>
      <c r="C2056">
        <v>4.24</v>
      </c>
      <c r="D2056" t="s">
        <v>2380</v>
      </c>
      <c r="E2056" t="s">
        <v>2380</v>
      </c>
      <c r="F2056" t="s">
        <v>2383</v>
      </c>
      <c r="G2056">
        <v>1</v>
      </c>
      <c r="H2056" t="s">
        <v>2380</v>
      </c>
    </row>
    <row r="2057" spans="1:8" x14ac:dyDescent="0.35">
      <c r="A2057" t="s">
        <v>311</v>
      </c>
      <c r="B2057">
        <v>31.065000000000001</v>
      </c>
      <c r="C2057">
        <v>4.57</v>
      </c>
      <c r="D2057" t="s">
        <v>2382</v>
      </c>
      <c r="E2057" t="s">
        <v>2380</v>
      </c>
      <c r="F2057" t="s">
        <v>2380</v>
      </c>
      <c r="G2057" t="s">
        <v>2381</v>
      </c>
      <c r="H2057" t="s">
        <v>2380</v>
      </c>
    </row>
    <row r="2058" spans="1:8" x14ac:dyDescent="0.35">
      <c r="A2058" t="s">
        <v>310</v>
      </c>
      <c r="B2058">
        <v>28.12</v>
      </c>
      <c r="C2058">
        <v>5.05</v>
      </c>
      <c r="D2058" t="s">
        <v>2380</v>
      </c>
      <c r="E2058" t="s">
        <v>2380</v>
      </c>
      <c r="F2058" t="s">
        <v>2380</v>
      </c>
      <c r="G2058" t="s">
        <v>2381</v>
      </c>
      <c r="H2058" t="s">
        <v>2380</v>
      </c>
    </row>
    <row r="2059" spans="1:8" x14ac:dyDescent="0.35">
      <c r="A2059" t="s">
        <v>309</v>
      </c>
      <c r="B2059">
        <v>38.06</v>
      </c>
      <c r="C2059">
        <v>6.16</v>
      </c>
      <c r="D2059" t="s">
        <v>2380</v>
      </c>
      <c r="E2059" t="s">
        <v>2380</v>
      </c>
      <c r="F2059" t="s">
        <v>2380</v>
      </c>
      <c r="G2059" t="s">
        <v>2381</v>
      </c>
      <c r="H2059" t="s">
        <v>2380</v>
      </c>
    </row>
    <row r="2060" spans="1:8" x14ac:dyDescent="0.35">
      <c r="A2060" t="s">
        <v>308</v>
      </c>
      <c r="B2060">
        <v>24.96</v>
      </c>
      <c r="C2060">
        <v>4.57</v>
      </c>
      <c r="D2060" t="s">
        <v>2380</v>
      </c>
      <c r="E2060" t="s">
        <v>2380</v>
      </c>
      <c r="F2060" t="s">
        <v>2380</v>
      </c>
      <c r="G2060" t="s">
        <v>2381</v>
      </c>
      <c r="H2060" t="s">
        <v>2380</v>
      </c>
    </row>
    <row r="2061" spans="1:8" x14ac:dyDescent="0.35">
      <c r="A2061" t="s">
        <v>307</v>
      </c>
      <c r="B2061">
        <v>17.670000000000002</v>
      </c>
      <c r="C2061">
        <v>5.53</v>
      </c>
      <c r="D2061" t="s">
        <v>2382</v>
      </c>
      <c r="E2061" t="s">
        <v>2380</v>
      </c>
      <c r="F2061" t="s">
        <v>2380</v>
      </c>
      <c r="G2061" t="s">
        <v>2381</v>
      </c>
      <c r="H2061" t="s">
        <v>2380</v>
      </c>
    </row>
    <row r="2062" spans="1:8" x14ac:dyDescent="0.35">
      <c r="A2062" t="s">
        <v>306</v>
      </c>
      <c r="B2062">
        <v>31.35</v>
      </c>
      <c r="C2062">
        <v>5.84</v>
      </c>
      <c r="D2062" t="s">
        <v>2380</v>
      </c>
      <c r="E2062" t="s">
        <v>2382</v>
      </c>
      <c r="F2062" t="s">
        <v>2380</v>
      </c>
      <c r="G2062">
        <v>1</v>
      </c>
      <c r="H2062" t="s">
        <v>2380</v>
      </c>
    </row>
    <row r="2063" spans="1:8" x14ac:dyDescent="0.35">
      <c r="A2063" t="s">
        <v>305</v>
      </c>
      <c r="B2063">
        <v>28.31</v>
      </c>
      <c r="C2063">
        <v>6.41</v>
      </c>
      <c r="D2063" t="s">
        <v>2380</v>
      </c>
      <c r="E2063" t="s">
        <v>2382</v>
      </c>
      <c r="F2063" t="s">
        <v>2380</v>
      </c>
      <c r="G2063">
        <v>1</v>
      </c>
      <c r="H2063" t="s">
        <v>2380</v>
      </c>
    </row>
    <row r="2064" spans="1:8" x14ac:dyDescent="0.35">
      <c r="A2064" t="s">
        <v>304</v>
      </c>
      <c r="B2064">
        <v>30.3</v>
      </c>
      <c r="C2064">
        <v>4.7300000000000004</v>
      </c>
      <c r="D2064" t="s">
        <v>2382</v>
      </c>
      <c r="E2064" t="s">
        <v>2380</v>
      </c>
      <c r="F2064" t="s">
        <v>2383</v>
      </c>
      <c r="G2064">
        <v>1</v>
      </c>
      <c r="H2064" t="s">
        <v>2380</v>
      </c>
    </row>
    <row r="2065" spans="1:8" x14ac:dyDescent="0.35">
      <c r="A2065" t="s">
        <v>303</v>
      </c>
      <c r="B2065">
        <v>26.4</v>
      </c>
      <c r="C2065">
        <v>6.22</v>
      </c>
      <c r="D2065" t="s">
        <v>2382</v>
      </c>
      <c r="E2065" t="s">
        <v>2380</v>
      </c>
      <c r="F2065" t="s">
        <v>2380</v>
      </c>
      <c r="G2065" t="s">
        <v>2381</v>
      </c>
      <c r="H2065" t="s">
        <v>2380</v>
      </c>
    </row>
    <row r="2066" spans="1:8" x14ac:dyDescent="0.35">
      <c r="A2066" t="s">
        <v>302</v>
      </c>
      <c r="B2066">
        <v>22.135000000000002</v>
      </c>
      <c r="C2066">
        <v>4.46</v>
      </c>
      <c r="D2066" t="s">
        <v>2382</v>
      </c>
      <c r="E2066" t="s">
        <v>2380</v>
      </c>
      <c r="F2066" t="s">
        <v>2380</v>
      </c>
      <c r="G2066" t="s">
        <v>2381</v>
      </c>
      <c r="H2066" t="s">
        <v>2380</v>
      </c>
    </row>
    <row r="2067" spans="1:8" x14ac:dyDescent="0.35">
      <c r="A2067" t="s">
        <v>301</v>
      </c>
      <c r="B2067">
        <v>17.399999999999999</v>
      </c>
      <c r="C2067">
        <v>4.5</v>
      </c>
      <c r="D2067" t="s">
        <v>2382</v>
      </c>
      <c r="E2067" t="s">
        <v>2380</v>
      </c>
      <c r="F2067" t="s">
        <v>2380</v>
      </c>
      <c r="G2067" t="s">
        <v>2381</v>
      </c>
      <c r="H2067" t="s">
        <v>2380</v>
      </c>
    </row>
    <row r="2068" spans="1:8" x14ac:dyDescent="0.35">
      <c r="A2068" t="s">
        <v>299</v>
      </c>
      <c r="B2068">
        <v>28.06</v>
      </c>
      <c r="C2068">
        <v>8.93</v>
      </c>
      <c r="D2068" t="s">
        <v>2380</v>
      </c>
      <c r="E2068" t="s">
        <v>2380</v>
      </c>
      <c r="F2068" t="s">
        <v>2380</v>
      </c>
      <c r="G2068" t="s">
        <v>2381</v>
      </c>
      <c r="H2068" t="s">
        <v>2380</v>
      </c>
    </row>
    <row r="2069" spans="1:8" x14ac:dyDescent="0.35">
      <c r="A2069" t="s">
        <v>298</v>
      </c>
      <c r="B2069">
        <v>31.13</v>
      </c>
      <c r="C2069">
        <v>11.02</v>
      </c>
      <c r="D2069" t="s">
        <v>2380</v>
      </c>
      <c r="E2069" t="s">
        <v>2380</v>
      </c>
      <c r="F2069" t="s">
        <v>2380</v>
      </c>
      <c r="G2069" t="s">
        <v>2381</v>
      </c>
      <c r="H2069" t="s">
        <v>2380</v>
      </c>
    </row>
    <row r="2070" spans="1:8" x14ac:dyDescent="0.35">
      <c r="A2070" t="s">
        <v>297</v>
      </c>
      <c r="B2070">
        <v>18.46</v>
      </c>
      <c r="C2070">
        <v>5.25</v>
      </c>
      <c r="D2070" t="s">
        <v>2380</v>
      </c>
      <c r="E2070" t="s">
        <v>2380</v>
      </c>
      <c r="F2070" t="s">
        <v>2380</v>
      </c>
      <c r="G2070" t="s">
        <v>2381</v>
      </c>
      <c r="H2070" t="s">
        <v>2380</v>
      </c>
    </row>
    <row r="2071" spans="1:8" x14ac:dyDescent="0.35">
      <c r="A2071" t="s">
        <v>296</v>
      </c>
      <c r="B2071">
        <v>17.3</v>
      </c>
      <c r="C2071">
        <v>4.75</v>
      </c>
      <c r="D2071" t="s">
        <v>2380</v>
      </c>
      <c r="E2071" t="s">
        <v>2380</v>
      </c>
      <c r="F2071" t="s">
        <v>2380</v>
      </c>
      <c r="G2071" t="s">
        <v>2381</v>
      </c>
      <c r="H2071" t="s">
        <v>2380</v>
      </c>
    </row>
    <row r="2072" spans="1:8" x14ac:dyDescent="0.35">
      <c r="A2072" t="s">
        <v>295</v>
      </c>
      <c r="B2072">
        <v>35.625</v>
      </c>
      <c r="C2072">
        <v>4.68</v>
      </c>
      <c r="D2072" t="s">
        <v>2382</v>
      </c>
      <c r="E2072" t="s">
        <v>2380</v>
      </c>
      <c r="F2072" t="s">
        <v>2383</v>
      </c>
      <c r="G2072">
        <v>1</v>
      </c>
      <c r="H2072" t="s">
        <v>2380</v>
      </c>
    </row>
    <row r="2073" spans="1:8" x14ac:dyDescent="0.35">
      <c r="A2073" t="s">
        <v>294</v>
      </c>
      <c r="B2073">
        <v>20.234999999999999</v>
      </c>
      <c r="C2073">
        <v>6.17</v>
      </c>
      <c r="D2073" t="s">
        <v>2382</v>
      </c>
      <c r="E2073" t="s">
        <v>2382</v>
      </c>
      <c r="F2073" t="s">
        <v>2380</v>
      </c>
      <c r="G2073">
        <v>2</v>
      </c>
      <c r="H2073" t="s">
        <v>2380</v>
      </c>
    </row>
    <row r="2074" spans="1:8" x14ac:dyDescent="0.35">
      <c r="A2074" t="s">
        <v>293</v>
      </c>
      <c r="B2074">
        <v>27.55</v>
      </c>
      <c r="C2074">
        <v>4.5599999999999996</v>
      </c>
      <c r="D2074" t="s">
        <v>2382</v>
      </c>
      <c r="E2074" t="s">
        <v>2380</v>
      </c>
      <c r="F2074" t="s">
        <v>2383</v>
      </c>
      <c r="G2074">
        <v>1</v>
      </c>
      <c r="H2074" t="s">
        <v>2380</v>
      </c>
    </row>
    <row r="2075" spans="1:8" x14ac:dyDescent="0.35">
      <c r="A2075" t="s">
        <v>292</v>
      </c>
      <c r="B2075">
        <v>17.97</v>
      </c>
      <c r="C2075">
        <v>6.3</v>
      </c>
      <c r="D2075" t="s">
        <v>2380</v>
      </c>
      <c r="E2075" t="s">
        <v>2380</v>
      </c>
      <c r="F2075" t="s">
        <v>2380</v>
      </c>
      <c r="G2075" t="s">
        <v>2381</v>
      </c>
      <c r="H2075" t="s">
        <v>2380</v>
      </c>
    </row>
    <row r="2076" spans="1:8" x14ac:dyDescent="0.35">
      <c r="A2076" t="s">
        <v>291</v>
      </c>
      <c r="B2076">
        <v>29.98</v>
      </c>
      <c r="C2076">
        <v>6.03</v>
      </c>
      <c r="D2076" t="s">
        <v>2380</v>
      </c>
      <c r="E2076" t="s">
        <v>2382</v>
      </c>
      <c r="F2076" t="s">
        <v>2380</v>
      </c>
      <c r="G2076">
        <v>1</v>
      </c>
      <c r="H2076" t="s">
        <v>2380</v>
      </c>
    </row>
    <row r="2077" spans="1:8" x14ac:dyDescent="0.35">
      <c r="A2077" t="s">
        <v>290</v>
      </c>
      <c r="B2077">
        <v>33.659999999999997</v>
      </c>
      <c r="C2077">
        <v>4.2</v>
      </c>
      <c r="D2077" t="s">
        <v>2382</v>
      </c>
      <c r="E2077" t="s">
        <v>2380</v>
      </c>
      <c r="F2077" t="s">
        <v>2380</v>
      </c>
      <c r="G2077">
        <v>1</v>
      </c>
      <c r="H2077" t="s">
        <v>2380</v>
      </c>
    </row>
    <row r="2078" spans="1:8" x14ac:dyDescent="0.35">
      <c r="A2078" t="s">
        <v>289</v>
      </c>
      <c r="B2078">
        <v>32.67</v>
      </c>
      <c r="C2078">
        <v>5.61</v>
      </c>
      <c r="D2078" t="s">
        <v>2382</v>
      </c>
      <c r="E2078" t="s">
        <v>2380</v>
      </c>
      <c r="F2078" t="s">
        <v>2380</v>
      </c>
      <c r="G2078">
        <v>1</v>
      </c>
      <c r="H2078" t="s">
        <v>2380</v>
      </c>
    </row>
    <row r="2079" spans="1:8" x14ac:dyDescent="0.35">
      <c r="A2079" t="s">
        <v>288</v>
      </c>
      <c r="B2079">
        <v>30.5</v>
      </c>
      <c r="C2079">
        <v>5.88</v>
      </c>
      <c r="D2079" t="s">
        <v>2382</v>
      </c>
      <c r="E2079" t="s">
        <v>2380</v>
      </c>
      <c r="F2079" t="s">
        <v>2380</v>
      </c>
      <c r="G2079">
        <v>1</v>
      </c>
      <c r="H2079" t="s">
        <v>2380</v>
      </c>
    </row>
    <row r="2080" spans="1:8" x14ac:dyDescent="0.35">
      <c r="A2080" t="s">
        <v>287</v>
      </c>
      <c r="B2080">
        <v>23.1</v>
      </c>
      <c r="C2080">
        <v>5.92</v>
      </c>
      <c r="D2080" t="s">
        <v>2382</v>
      </c>
      <c r="E2080" t="s">
        <v>2380</v>
      </c>
      <c r="F2080" t="s">
        <v>2380</v>
      </c>
      <c r="G2080">
        <v>1</v>
      </c>
      <c r="H2080" t="s">
        <v>2380</v>
      </c>
    </row>
    <row r="2081" spans="1:8" x14ac:dyDescent="0.35">
      <c r="A2081" t="s">
        <v>286</v>
      </c>
      <c r="B2081">
        <v>39.49</v>
      </c>
      <c r="C2081">
        <v>4.8099999999999996</v>
      </c>
      <c r="D2081" t="s">
        <v>2380</v>
      </c>
      <c r="E2081" t="s">
        <v>2380</v>
      </c>
      <c r="F2081" t="s">
        <v>2380</v>
      </c>
      <c r="G2081">
        <v>1</v>
      </c>
      <c r="H2081" t="s">
        <v>2380</v>
      </c>
    </row>
    <row r="2082" spans="1:8" x14ac:dyDescent="0.35">
      <c r="A2082" t="s">
        <v>285</v>
      </c>
      <c r="B2082">
        <v>33.99</v>
      </c>
      <c r="C2082">
        <v>4.55</v>
      </c>
      <c r="D2082" t="s">
        <v>2380</v>
      </c>
      <c r="E2082" t="s">
        <v>2380</v>
      </c>
      <c r="F2082" t="s">
        <v>2380</v>
      </c>
      <c r="G2082">
        <v>1</v>
      </c>
      <c r="H2082" t="s">
        <v>2380</v>
      </c>
    </row>
    <row r="2083" spans="1:8" x14ac:dyDescent="0.35">
      <c r="A2083" t="s">
        <v>284</v>
      </c>
      <c r="B2083">
        <v>27.72</v>
      </c>
      <c r="C2083">
        <v>6.43</v>
      </c>
      <c r="D2083" t="s">
        <v>2380</v>
      </c>
      <c r="E2083" t="s">
        <v>2380</v>
      </c>
      <c r="F2083" t="s">
        <v>2380</v>
      </c>
      <c r="G2083">
        <v>1</v>
      </c>
      <c r="H2083" t="s">
        <v>2380</v>
      </c>
    </row>
    <row r="2084" spans="1:8" x14ac:dyDescent="0.35">
      <c r="A2084" t="s">
        <v>283</v>
      </c>
      <c r="B2084">
        <v>30.59</v>
      </c>
      <c r="C2084">
        <v>11.62</v>
      </c>
      <c r="D2084" t="s">
        <v>2380</v>
      </c>
      <c r="E2084" t="s">
        <v>2380</v>
      </c>
      <c r="F2084" t="s">
        <v>2380</v>
      </c>
      <c r="G2084" t="s">
        <v>2381</v>
      </c>
      <c r="H2084" t="s">
        <v>2380</v>
      </c>
    </row>
    <row r="2085" spans="1:8" x14ac:dyDescent="0.35">
      <c r="A2085" t="s">
        <v>282</v>
      </c>
      <c r="B2085">
        <v>22.6</v>
      </c>
      <c r="C2085">
        <v>6.04</v>
      </c>
      <c r="D2085" t="s">
        <v>2380</v>
      </c>
      <c r="E2085" t="s">
        <v>2380</v>
      </c>
      <c r="F2085" t="s">
        <v>2380</v>
      </c>
      <c r="G2085">
        <v>1</v>
      </c>
      <c r="H2085" t="s">
        <v>2380</v>
      </c>
    </row>
    <row r="2086" spans="1:8" x14ac:dyDescent="0.35">
      <c r="A2086" t="s">
        <v>281</v>
      </c>
      <c r="B2086">
        <v>28.785</v>
      </c>
      <c r="C2086">
        <v>8.82</v>
      </c>
      <c r="D2086" t="s">
        <v>2380</v>
      </c>
      <c r="E2086" t="s">
        <v>2380</v>
      </c>
      <c r="F2086" t="s">
        <v>2380</v>
      </c>
      <c r="G2086" t="s">
        <v>2381</v>
      </c>
      <c r="H2086" t="s">
        <v>2380</v>
      </c>
    </row>
    <row r="2087" spans="1:8" x14ac:dyDescent="0.35">
      <c r="A2087" t="s">
        <v>280</v>
      </c>
      <c r="B2087">
        <v>50.38</v>
      </c>
      <c r="C2087">
        <v>5.8</v>
      </c>
      <c r="D2087" t="s">
        <v>2380</v>
      </c>
      <c r="E2087" t="s">
        <v>2380</v>
      </c>
      <c r="F2087" t="s">
        <v>2380</v>
      </c>
      <c r="G2087" t="s">
        <v>2381</v>
      </c>
      <c r="H2087" t="s">
        <v>2380</v>
      </c>
    </row>
    <row r="2088" spans="1:8" x14ac:dyDescent="0.35">
      <c r="A2088" t="s">
        <v>279</v>
      </c>
      <c r="B2088">
        <v>35.200000000000003</v>
      </c>
      <c r="C2088">
        <v>4.28</v>
      </c>
      <c r="D2088" t="s">
        <v>2380</v>
      </c>
      <c r="E2088" t="s">
        <v>2380</v>
      </c>
      <c r="F2088" t="s">
        <v>2380</v>
      </c>
      <c r="G2088" t="s">
        <v>2381</v>
      </c>
      <c r="H2088" t="s">
        <v>2380</v>
      </c>
    </row>
    <row r="2089" spans="1:8" x14ac:dyDescent="0.35">
      <c r="A2089" t="s">
        <v>278</v>
      </c>
      <c r="B2089">
        <v>35.72</v>
      </c>
      <c r="C2089">
        <v>5.5</v>
      </c>
      <c r="D2089" t="s">
        <v>2382</v>
      </c>
      <c r="E2089" t="s">
        <v>2380</v>
      </c>
      <c r="F2089" t="s">
        <v>2380</v>
      </c>
      <c r="G2089" t="s">
        <v>2381</v>
      </c>
      <c r="H2089" t="s">
        <v>2380</v>
      </c>
    </row>
    <row r="2090" spans="1:8" x14ac:dyDescent="0.35">
      <c r="A2090" t="s">
        <v>277</v>
      </c>
      <c r="B2090">
        <v>24.51</v>
      </c>
      <c r="C2090">
        <v>4.6900000000000004</v>
      </c>
      <c r="D2090" t="s">
        <v>2380</v>
      </c>
      <c r="E2090" t="s">
        <v>2380</v>
      </c>
      <c r="F2090" t="s">
        <v>2380</v>
      </c>
      <c r="G2090" t="s">
        <v>2381</v>
      </c>
      <c r="H2090" t="s">
        <v>2380</v>
      </c>
    </row>
    <row r="2091" spans="1:8" x14ac:dyDescent="0.35">
      <c r="A2091" t="s">
        <v>275</v>
      </c>
      <c r="B2091">
        <v>23.844999999999999</v>
      </c>
      <c r="C2091">
        <v>4.43</v>
      </c>
      <c r="D2091" t="s">
        <v>2380</v>
      </c>
      <c r="E2091" t="s">
        <v>2380</v>
      </c>
      <c r="F2091" t="s">
        <v>2380</v>
      </c>
      <c r="G2091" t="s">
        <v>2381</v>
      </c>
      <c r="H2091" t="s">
        <v>2380</v>
      </c>
    </row>
    <row r="2092" spans="1:8" x14ac:dyDescent="0.35">
      <c r="A2092" t="s">
        <v>274</v>
      </c>
      <c r="B2092">
        <v>15.68</v>
      </c>
      <c r="C2092">
        <v>6.16</v>
      </c>
      <c r="D2092" t="s">
        <v>2382</v>
      </c>
      <c r="E2092" t="s">
        <v>2380</v>
      </c>
      <c r="F2092" t="s">
        <v>2380</v>
      </c>
      <c r="G2092">
        <v>1</v>
      </c>
      <c r="H2092" t="s">
        <v>2380</v>
      </c>
    </row>
    <row r="2093" spans="1:8" x14ac:dyDescent="0.35">
      <c r="A2093" t="s">
        <v>273</v>
      </c>
      <c r="B2093">
        <v>32.395000000000003</v>
      </c>
      <c r="C2093">
        <v>6.66</v>
      </c>
      <c r="D2093" t="s">
        <v>2380</v>
      </c>
      <c r="E2093" t="s">
        <v>2380</v>
      </c>
      <c r="F2093" t="s">
        <v>2380</v>
      </c>
      <c r="G2093" t="s">
        <v>2381</v>
      </c>
      <c r="H2093" t="s">
        <v>2380</v>
      </c>
    </row>
    <row r="2094" spans="1:8" x14ac:dyDescent="0.35">
      <c r="A2094" t="s">
        <v>272</v>
      </c>
      <c r="B2094">
        <v>23.655000000000001</v>
      </c>
      <c r="C2094">
        <v>5.92</v>
      </c>
      <c r="D2094" t="s">
        <v>2380</v>
      </c>
      <c r="E2094" t="s">
        <v>2380</v>
      </c>
      <c r="F2094" t="s">
        <v>2380</v>
      </c>
      <c r="G2094">
        <v>1</v>
      </c>
      <c r="H2094" t="s">
        <v>2380</v>
      </c>
    </row>
    <row r="2095" spans="1:8" x14ac:dyDescent="0.35">
      <c r="A2095" t="s">
        <v>271</v>
      </c>
      <c r="B2095">
        <v>28.4</v>
      </c>
      <c r="C2095">
        <v>5.97</v>
      </c>
      <c r="D2095" t="s">
        <v>2380</v>
      </c>
      <c r="E2095" t="s">
        <v>2380</v>
      </c>
      <c r="F2095" t="s">
        <v>2383</v>
      </c>
      <c r="G2095">
        <v>1</v>
      </c>
      <c r="H2095" t="s">
        <v>2380</v>
      </c>
    </row>
    <row r="2096" spans="1:8" x14ac:dyDescent="0.35">
      <c r="A2096" t="s">
        <v>270</v>
      </c>
      <c r="B2096">
        <v>35.42</v>
      </c>
      <c r="C2096">
        <v>4.6399999999999997</v>
      </c>
      <c r="D2096" t="s">
        <v>2382</v>
      </c>
      <c r="E2096" t="s">
        <v>2380</v>
      </c>
      <c r="F2096" t="s">
        <v>2380</v>
      </c>
      <c r="G2096" t="s">
        <v>2381</v>
      </c>
      <c r="H2096" t="s">
        <v>2380</v>
      </c>
    </row>
    <row r="2097" spans="1:8" x14ac:dyDescent="0.35">
      <c r="A2097" t="s">
        <v>269</v>
      </c>
      <c r="B2097">
        <v>26.18</v>
      </c>
      <c r="C2097">
        <v>6.12</v>
      </c>
      <c r="D2097" t="s">
        <v>2380</v>
      </c>
      <c r="E2097" t="s">
        <v>2382</v>
      </c>
      <c r="F2097" t="s">
        <v>2380</v>
      </c>
      <c r="G2097">
        <v>1</v>
      </c>
      <c r="H2097" t="s">
        <v>2380</v>
      </c>
    </row>
    <row r="2098" spans="1:8" x14ac:dyDescent="0.35">
      <c r="A2098" t="s">
        <v>268</v>
      </c>
      <c r="B2098">
        <v>20.8</v>
      </c>
      <c r="C2098">
        <v>4.87</v>
      </c>
      <c r="D2098" t="s">
        <v>2382</v>
      </c>
      <c r="E2098" t="s">
        <v>2380</v>
      </c>
      <c r="F2098" t="s">
        <v>2380</v>
      </c>
      <c r="G2098" t="s">
        <v>2381</v>
      </c>
      <c r="H2098" t="s">
        <v>2380</v>
      </c>
    </row>
    <row r="2099" spans="1:8" x14ac:dyDescent="0.35">
      <c r="A2099" t="s">
        <v>267</v>
      </c>
      <c r="B2099">
        <v>15.82</v>
      </c>
      <c r="C2099">
        <v>4.5999999999999996</v>
      </c>
      <c r="D2099" t="s">
        <v>2380</v>
      </c>
      <c r="E2099" t="s">
        <v>2380</v>
      </c>
      <c r="F2099" t="s">
        <v>2380</v>
      </c>
      <c r="G2099" t="s">
        <v>2381</v>
      </c>
      <c r="H2099" t="s">
        <v>2380</v>
      </c>
    </row>
    <row r="2100" spans="1:8" x14ac:dyDescent="0.35">
      <c r="A2100" t="s">
        <v>266</v>
      </c>
      <c r="B2100">
        <v>17.670000000000002</v>
      </c>
      <c r="C2100">
        <v>4.78</v>
      </c>
      <c r="D2100" t="s">
        <v>2380</v>
      </c>
      <c r="E2100" t="s">
        <v>2380</v>
      </c>
      <c r="F2100" t="s">
        <v>2380</v>
      </c>
      <c r="G2100" t="s">
        <v>2381</v>
      </c>
      <c r="H2100" t="s">
        <v>2380</v>
      </c>
    </row>
    <row r="2101" spans="1:8" x14ac:dyDescent="0.35">
      <c r="A2101" t="s">
        <v>265</v>
      </c>
      <c r="B2101">
        <v>31.92</v>
      </c>
      <c r="C2101">
        <v>11.05</v>
      </c>
      <c r="D2101" t="s">
        <v>2380</v>
      </c>
      <c r="E2101" t="s">
        <v>2380</v>
      </c>
      <c r="F2101" t="s">
        <v>2380</v>
      </c>
      <c r="G2101" t="s">
        <v>2381</v>
      </c>
      <c r="H2101" t="s">
        <v>2380</v>
      </c>
    </row>
    <row r="2102" spans="1:8" x14ac:dyDescent="0.35">
      <c r="A2102" t="s">
        <v>264</v>
      </c>
      <c r="B2102">
        <v>28.975000000000001</v>
      </c>
      <c r="C2102">
        <v>7.62</v>
      </c>
      <c r="D2102" t="s">
        <v>2380</v>
      </c>
      <c r="E2102" t="s">
        <v>2380</v>
      </c>
      <c r="F2102" t="s">
        <v>2380</v>
      </c>
      <c r="G2102" t="s">
        <v>2381</v>
      </c>
      <c r="H2102" t="s">
        <v>2380</v>
      </c>
    </row>
    <row r="2103" spans="1:8" x14ac:dyDescent="0.35">
      <c r="A2103" t="s">
        <v>263</v>
      </c>
      <c r="B2103">
        <v>31.73</v>
      </c>
      <c r="C2103">
        <v>4.78</v>
      </c>
      <c r="D2103" t="s">
        <v>2382</v>
      </c>
      <c r="E2103" t="s">
        <v>2382</v>
      </c>
      <c r="F2103" t="s">
        <v>2380</v>
      </c>
      <c r="G2103">
        <v>2</v>
      </c>
      <c r="H2103" t="s">
        <v>2380</v>
      </c>
    </row>
    <row r="2104" spans="1:8" x14ac:dyDescent="0.35">
      <c r="A2104" t="s">
        <v>262</v>
      </c>
      <c r="B2104">
        <v>28.88</v>
      </c>
      <c r="C2104">
        <v>6.09</v>
      </c>
      <c r="D2104" t="s">
        <v>2382</v>
      </c>
      <c r="E2104" t="s">
        <v>2382</v>
      </c>
      <c r="F2104" t="s">
        <v>2380</v>
      </c>
      <c r="G2104">
        <v>2</v>
      </c>
      <c r="H2104" t="s">
        <v>2380</v>
      </c>
    </row>
    <row r="2105" spans="1:8" x14ac:dyDescent="0.35">
      <c r="A2105" t="s">
        <v>261</v>
      </c>
      <c r="B2105">
        <v>25.555</v>
      </c>
      <c r="C2105">
        <v>5.1100000000000003</v>
      </c>
      <c r="D2105" t="s">
        <v>2380</v>
      </c>
      <c r="E2105" t="s">
        <v>2380</v>
      </c>
      <c r="F2105" t="s">
        <v>2383</v>
      </c>
      <c r="G2105">
        <v>1</v>
      </c>
      <c r="H2105" t="s">
        <v>2380</v>
      </c>
    </row>
    <row r="2106" spans="1:8" x14ac:dyDescent="0.35">
      <c r="A2106" t="s">
        <v>260</v>
      </c>
      <c r="B2106">
        <v>37.29</v>
      </c>
      <c r="C2106">
        <v>4.46</v>
      </c>
      <c r="D2106" t="s">
        <v>2380</v>
      </c>
      <c r="E2106" t="s">
        <v>2382</v>
      </c>
      <c r="F2106" t="s">
        <v>2380</v>
      </c>
      <c r="G2106">
        <v>1</v>
      </c>
      <c r="H2106" t="s">
        <v>2380</v>
      </c>
    </row>
    <row r="2107" spans="1:8" x14ac:dyDescent="0.35">
      <c r="A2107" t="s">
        <v>259</v>
      </c>
      <c r="B2107">
        <v>40.28</v>
      </c>
      <c r="C2107">
        <v>6.11</v>
      </c>
      <c r="D2107" t="s">
        <v>2380</v>
      </c>
      <c r="E2107" t="s">
        <v>2382</v>
      </c>
      <c r="F2107" t="s">
        <v>2380</v>
      </c>
      <c r="G2107">
        <v>1</v>
      </c>
      <c r="H2107" t="s">
        <v>2380</v>
      </c>
    </row>
    <row r="2108" spans="1:8" x14ac:dyDescent="0.35">
      <c r="A2108" t="s">
        <v>258</v>
      </c>
      <c r="B2108">
        <v>40.185000000000002</v>
      </c>
      <c r="C2108">
        <v>4.66</v>
      </c>
      <c r="D2108" t="s">
        <v>2380</v>
      </c>
      <c r="E2108" t="s">
        <v>2382</v>
      </c>
      <c r="F2108" t="s">
        <v>2380</v>
      </c>
      <c r="G2108">
        <v>1</v>
      </c>
      <c r="H2108" t="s">
        <v>2380</v>
      </c>
    </row>
    <row r="2109" spans="1:8" x14ac:dyDescent="0.35">
      <c r="A2109" t="s">
        <v>257</v>
      </c>
      <c r="B2109">
        <v>23.57</v>
      </c>
      <c r="C2109">
        <v>6.14</v>
      </c>
      <c r="D2109" t="s">
        <v>2380</v>
      </c>
      <c r="E2109" t="s">
        <v>2380</v>
      </c>
      <c r="F2109" t="s">
        <v>2380</v>
      </c>
      <c r="G2109" t="s">
        <v>2381</v>
      </c>
      <c r="H2109" t="s">
        <v>2380</v>
      </c>
    </row>
    <row r="2110" spans="1:8" x14ac:dyDescent="0.35">
      <c r="A2110" t="s">
        <v>256</v>
      </c>
      <c r="B2110">
        <v>35.625</v>
      </c>
      <c r="C2110">
        <v>6.21</v>
      </c>
      <c r="D2110" t="s">
        <v>2380</v>
      </c>
      <c r="E2110" t="s">
        <v>2382</v>
      </c>
      <c r="F2110" t="s">
        <v>2380</v>
      </c>
      <c r="G2110">
        <v>1</v>
      </c>
      <c r="H2110" t="s">
        <v>2380</v>
      </c>
    </row>
    <row r="2111" spans="1:8" x14ac:dyDescent="0.35">
      <c r="A2111" t="s">
        <v>255</v>
      </c>
      <c r="B2111">
        <v>33.155000000000001</v>
      </c>
      <c r="C2111">
        <v>4.5999999999999996</v>
      </c>
      <c r="D2111" t="s">
        <v>2380</v>
      </c>
      <c r="E2111" t="s">
        <v>2382</v>
      </c>
      <c r="F2111" t="s">
        <v>2380</v>
      </c>
      <c r="G2111">
        <v>1</v>
      </c>
      <c r="H2111" t="s">
        <v>2380</v>
      </c>
    </row>
    <row r="2112" spans="1:8" x14ac:dyDescent="0.35">
      <c r="A2112" t="s">
        <v>254</v>
      </c>
      <c r="B2112">
        <v>31.92</v>
      </c>
      <c r="C2112">
        <v>5.04</v>
      </c>
      <c r="D2112" t="s">
        <v>2380</v>
      </c>
      <c r="E2112" t="s">
        <v>2382</v>
      </c>
      <c r="F2112" t="s">
        <v>2380</v>
      </c>
      <c r="G2112">
        <v>1</v>
      </c>
      <c r="H2112" t="s">
        <v>2380</v>
      </c>
    </row>
    <row r="2113" spans="1:8" x14ac:dyDescent="0.35">
      <c r="A2113" t="s">
        <v>253</v>
      </c>
      <c r="B2113">
        <v>30.305</v>
      </c>
      <c r="C2113">
        <v>5.08</v>
      </c>
      <c r="D2113" t="s">
        <v>2380</v>
      </c>
      <c r="E2113" t="s">
        <v>2382</v>
      </c>
      <c r="F2113" t="s">
        <v>2380</v>
      </c>
      <c r="G2113">
        <v>1</v>
      </c>
      <c r="H2113" t="s">
        <v>2380</v>
      </c>
    </row>
    <row r="2114" spans="1:8" x14ac:dyDescent="0.35">
      <c r="A2114" t="s">
        <v>252</v>
      </c>
      <c r="B2114">
        <v>30.114999999999998</v>
      </c>
      <c r="C2114">
        <v>4.38</v>
      </c>
      <c r="D2114" t="s">
        <v>2380</v>
      </c>
      <c r="E2114" t="s">
        <v>2382</v>
      </c>
      <c r="F2114" t="s">
        <v>2380</v>
      </c>
      <c r="G2114">
        <v>1</v>
      </c>
      <c r="H2114" t="s">
        <v>2380</v>
      </c>
    </row>
    <row r="2115" spans="1:8" x14ac:dyDescent="0.35">
      <c r="A2115" t="s">
        <v>251</v>
      </c>
      <c r="B2115">
        <v>24.09</v>
      </c>
      <c r="C2115">
        <v>4.79</v>
      </c>
      <c r="D2115" t="s">
        <v>2380</v>
      </c>
      <c r="E2115" t="s">
        <v>2382</v>
      </c>
      <c r="F2115" t="s">
        <v>2380</v>
      </c>
      <c r="G2115">
        <v>1</v>
      </c>
      <c r="H2115" t="s">
        <v>2380</v>
      </c>
    </row>
    <row r="2116" spans="1:8" x14ac:dyDescent="0.35">
      <c r="A2116" t="s">
        <v>250</v>
      </c>
      <c r="B2116">
        <v>28.215</v>
      </c>
      <c r="C2116">
        <v>4.21</v>
      </c>
      <c r="D2116" t="s">
        <v>2380</v>
      </c>
      <c r="E2116" t="s">
        <v>2382</v>
      </c>
      <c r="F2116" t="s">
        <v>2380</v>
      </c>
      <c r="G2116">
        <v>1</v>
      </c>
      <c r="H2116" t="s">
        <v>2380</v>
      </c>
    </row>
    <row r="2117" spans="1:8" x14ac:dyDescent="0.35">
      <c r="A2117" t="s">
        <v>248</v>
      </c>
      <c r="B2117">
        <v>26.315000000000001</v>
      </c>
      <c r="C2117">
        <v>5.47</v>
      </c>
      <c r="D2117" t="s">
        <v>2380</v>
      </c>
      <c r="E2117" t="s">
        <v>2382</v>
      </c>
      <c r="F2117" t="s">
        <v>2380</v>
      </c>
      <c r="G2117">
        <v>1</v>
      </c>
      <c r="H2117" t="s">
        <v>2380</v>
      </c>
    </row>
    <row r="2118" spans="1:8" x14ac:dyDescent="0.35">
      <c r="A2118" t="s">
        <v>246</v>
      </c>
      <c r="B2118">
        <v>25.08</v>
      </c>
      <c r="C2118">
        <v>5.09</v>
      </c>
      <c r="D2118" t="s">
        <v>2380</v>
      </c>
      <c r="E2118" t="s">
        <v>2382</v>
      </c>
      <c r="F2118" t="s">
        <v>2380</v>
      </c>
      <c r="G2118">
        <v>1</v>
      </c>
      <c r="H2118" t="s">
        <v>2380</v>
      </c>
    </row>
    <row r="2119" spans="1:8" x14ac:dyDescent="0.35">
      <c r="A2119" t="s">
        <v>245</v>
      </c>
      <c r="B2119">
        <v>15.41</v>
      </c>
      <c r="C2119">
        <v>5.08</v>
      </c>
      <c r="D2119" t="s">
        <v>2380</v>
      </c>
      <c r="E2119" t="s">
        <v>2380</v>
      </c>
      <c r="F2119" t="s">
        <v>2380</v>
      </c>
      <c r="G2119" t="s">
        <v>2381</v>
      </c>
      <c r="H2119" t="s">
        <v>2380</v>
      </c>
    </row>
    <row r="2120" spans="1:8" x14ac:dyDescent="0.35">
      <c r="A2120" t="s">
        <v>244</v>
      </c>
      <c r="B2120">
        <v>23.83</v>
      </c>
      <c r="C2120">
        <v>5.68</v>
      </c>
      <c r="D2120" t="s">
        <v>2380</v>
      </c>
      <c r="E2120" t="s">
        <v>2380</v>
      </c>
      <c r="F2120" t="s">
        <v>2380</v>
      </c>
      <c r="G2120" t="s">
        <v>2381</v>
      </c>
      <c r="H2120" t="s">
        <v>2380</v>
      </c>
    </row>
    <row r="2121" spans="1:8" x14ac:dyDescent="0.35">
      <c r="A2121" t="s">
        <v>243</v>
      </c>
      <c r="B2121">
        <v>36</v>
      </c>
      <c r="C2121">
        <v>4.66</v>
      </c>
      <c r="D2121" t="s">
        <v>2380</v>
      </c>
      <c r="E2121" t="s">
        <v>2382</v>
      </c>
      <c r="F2121" t="s">
        <v>2380</v>
      </c>
      <c r="G2121">
        <v>1</v>
      </c>
      <c r="H2121" t="s">
        <v>2380</v>
      </c>
    </row>
    <row r="2122" spans="1:8" x14ac:dyDescent="0.35">
      <c r="A2122" t="s">
        <v>242</v>
      </c>
      <c r="B2122">
        <v>28.82</v>
      </c>
      <c r="C2122">
        <v>5.59</v>
      </c>
      <c r="D2122" t="s">
        <v>2380</v>
      </c>
      <c r="E2122" t="s">
        <v>2382</v>
      </c>
      <c r="F2122" t="s">
        <v>2380</v>
      </c>
      <c r="G2122">
        <v>1</v>
      </c>
      <c r="H2122" t="s">
        <v>2380</v>
      </c>
    </row>
    <row r="2123" spans="1:8" x14ac:dyDescent="0.35">
      <c r="A2123" t="s">
        <v>241</v>
      </c>
      <c r="B2123">
        <v>28.05</v>
      </c>
      <c r="C2123">
        <v>6.2</v>
      </c>
      <c r="D2123" t="s">
        <v>2380</v>
      </c>
      <c r="E2123" t="s">
        <v>2382</v>
      </c>
      <c r="F2123" t="s">
        <v>2380</v>
      </c>
      <c r="G2123">
        <v>1</v>
      </c>
      <c r="H2123" t="s">
        <v>2380</v>
      </c>
    </row>
    <row r="2124" spans="1:8" x14ac:dyDescent="0.35">
      <c r="A2124" t="s">
        <v>240</v>
      </c>
      <c r="B2124">
        <v>27.1</v>
      </c>
      <c r="C2124">
        <v>4.45</v>
      </c>
      <c r="D2124" t="s">
        <v>2380</v>
      </c>
      <c r="E2124" t="s">
        <v>2382</v>
      </c>
      <c r="F2124" t="s">
        <v>2380</v>
      </c>
      <c r="G2124">
        <v>1</v>
      </c>
      <c r="H2124" t="s">
        <v>2380</v>
      </c>
    </row>
    <row r="2125" spans="1:8" x14ac:dyDescent="0.35">
      <c r="A2125" t="s">
        <v>239</v>
      </c>
      <c r="B2125">
        <v>24.3</v>
      </c>
      <c r="C2125">
        <v>6.1</v>
      </c>
      <c r="D2125" t="s">
        <v>2382</v>
      </c>
      <c r="E2125" t="s">
        <v>2382</v>
      </c>
      <c r="F2125" t="s">
        <v>2380</v>
      </c>
      <c r="G2125">
        <v>1</v>
      </c>
      <c r="H2125" t="s">
        <v>2380</v>
      </c>
    </row>
    <row r="2126" spans="1:8" x14ac:dyDescent="0.35">
      <c r="A2126" t="s">
        <v>238</v>
      </c>
      <c r="B2126">
        <v>30.72</v>
      </c>
      <c r="C2126">
        <v>6.06</v>
      </c>
      <c r="D2126" t="s">
        <v>2380</v>
      </c>
      <c r="E2126" t="s">
        <v>2382</v>
      </c>
      <c r="F2126" t="s">
        <v>2380</v>
      </c>
      <c r="G2126">
        <v>1</v>
      </c>
      <c r="H2126" t="s">
        <v>2380</v>
      </c>
    </row>
    <row r="2127" spans="1:8" x14ac:dyDescent="0.35">
      <c r="A2127" t="s">
        <v>237</v>
      </c>
      <c r="B2127">
        <v>37.43</v>
      </c>
      <c r="C2127">
        <v>4.5599999999999996</v>
      </c>
      <c r="D2127" t="s">
        <v>2380</v>
      </c>
      <c r="E2127" t="s">
        <v>2380</v>
      </c>
      <c r="F2127" t="s">
        <v>2383</v>
      </c>
      <c r="G2127">
        <v>1</v>
      </c>
      <c r="H2127" t="s">
        <v>2380</v>
      </c>
    </row>
    <row r="2128" spans="1:8" x14ac:dyDescent="0.35">
      <c r="A2128" t="s">
        <v>236</v>
      </c>
      <c r="B2128">
        <v>25.74</v>
      </c>
      <c r="C2128">
        <v>6.41</v>
      </c>
      <c r="D2128" t="s">
        <v>2382</v>
      </c>
      <c r="E2128" t="s">
        <v>2380</v>
      </c>
      <c r="F2128" t="s">
        <v>2383</v>
      </c>
      <c r="G2128">
        <v>1</v>
      </c>
      <c r="H2128" t="s">
        <v>2380</v>
      </c>
    </row>
    <row r="2129" spans="1:8" x14ac:dyDescent="0.35">
      <c r="A2129" t="s">
        <v>235</v>
      </c>
      <c r="B2129">
        <v>36.575000000000003</v>
      </c>
      <c r="C2129">
        <v>5.57</v>
      </c>
      <c r="D2129" t="s">
        <v>2380</v>
      </c>
      <c r="E2129" t="s">
        <v>2380</v>
      </c>
      <c r="F2129" t="s">
        <v>2383</v>
      </c>
      <c r="G2129">
        <v>1</v>
      </c>
      <c r="H2129" t="s">
        <v>2380</v>
      </c>
    </row>
    <row r="2130" spans="1:8" x14ac:dyDescent="0.35">
      <c r="A2130" t="s">
        <v>234</v>
      </c>
      <c r="B2130">
        <v>35.15</v>
      </c>
      <c r="C2130">
        <v>5.47</v>
      </c>
      <c r="D2130" t="s">
        <v>2380</v>
      </c>
      <c r="E2130" t="s">
        <v>2380</v>
      </c>
      <c r="F2130" t="s">
        <v>2383</v>
      </c>
      <c r="G2130">
        <v>1</v>
      </c>
      <c r="H2130" t="s">
        <v>2380</v>
      </c>
    </row>
    <row r="2131" spans="1:8" x14ac:dyDescent="0.35">
      <c r="A2131" t="s">
        <v>233</v>
      </c>
      <c r="B2131">
        <v>32.11</v>
      </c>
      <c r="C2131">
        <v>4.43</v>
      </c>
      <c r="D2131" t="s">
        <v>2380</v>
      </c>
      <c r="E2131" t="s">
        <v>2380</v>
      </c>
      <c r="F2131" t="s">
        <v>2383</v>
      </c>
      <c r="G2131">
        <v>1</v>
      </c>
      <c r="H2131" t="s">
        <v>2380</v>
      </c>
    </row>
    <row r="2132" spans="1:8" x14ac:dyDescent="0.35">
      <c r="A2132" t="s">
        <v>232</v>
      </c>
      <c r="B2132">
        <v>30.495000000000001</v>
      </c>
      <c r="C2132">
        <v>4.95</v>
      </c>
      <c r="D2132" t="s">
        <v>2380</v>
      </c>
      <c r="E2132" t="s">
        <v>2380</v>
      </c>
      <c r="F2132" t="s">
        <v>2383</v>
      </c>
      <c r="G2132">
        <v>1</v>
      </c>
      <c r="H2132" t="s">
        <v>2380</v>
      </c>
    </row>
    <row r="2133" spans="1:8" x14ac:dyDescent="0.35">
      <c r="A2133" t="s">
        <v>231</v>
      </c>
      <c r="B2133">
        <v>29.24</v>
      </c>
      <c r="C2133">
        <v>4.04</v>
      </c>
      <c r="D2133" t="s">
        <v>2380</v>
      </c>
      <c r="E2133" t="s">
        <v>2382</v>
      </c>
      <c r="F2133" t="s">
        <v>2380</v>
      </c>
      <c r="G2133">
        <v>1</v>
      </c>
      <c r="H2133" t="s">
        <v>2380</v>
      </c>
    </row>
    <row r="2134" spans="1:8" x14ac:dyDescent="0.35">
      <c r="A2134" t="s">
        <v>230</v>
      </c>
      <c r="B2134">
        <v>22.515000000000001</v>
      </c>
      <c r="C2134">
        <v>5.93</v>
      </c>
      <c r="D2134" t="s">
        <v>2380</v>
      </c>
      <c r="E2134" t="s">
        <v>2380</v>
      </c>
      <c r="F2134" t="s">
        <v>2383</v>
      </c>
      <c r="G2134">
        <v>1</v>
      </c>
      <c r="H2134" t="s">
        <v>2380</v>
      </c>
    </row>
    <row r="2135" spans="1:8" x14ac:dyDescent="0.35">
      <c r="A2135" t="s">
        <v>229</v>
      </c>
      <c r="B2135">
        <v>15.65</v>
      </c>
      <c r="C2135">
        <v>4.2300000000000004</v>
      </c>
      <c r="D2135" t="s">
        <v>2380</v>
      </c>
      <c r="E2135" t="s">
        <v>2380</v>
      </c>
      <c r="F2135" t="s">
        <v>2380</v>
      </c>
      <c r="G2135" t="s">
        <v>2381</v>
      </c>
      <c r="H2135" t="s">
        <v>2380</v>
      </c>
    </row>
    <row r="2136" spans="1:8" x14ac:dyDescent="0.35">
      <c r="A2136" t="s">
        <v>228</v>
      </c>
      <c r="B2136">
        <v>27.36</v>
      </c>
      <c r="C2136">
        <v>5.59</v>
      </c>
      <c r="D2136" t="s">
        <v>2382</v>
      </c>
      <c r="E2136" t="s">
        <v>2380</v>
      </c>
      <c r="F2136" t="s">
        <v>2380</v>
      </c>
      <c r="G2136" t="s">
        <v>2381</v>
      </c>
      <c r="H2136" t="s">
        <v>2380</v>
      </c>
    </row>
    <row r="2137" spans="1:8" x14ac:dyDescent="0.35">
      <c r="A2137" t="s">
        <v>227</v>
      </c>
      <c r="B2137">
        <v>22.3</v>
      </c>
      <c r="C2137">
        <v>4.8899999999999997</v>
      </c>
      <c r="D2137" t="s">
        <v>2382</v>
      </c>
      <c r="E2137" t="s">
        <v>2380</v>
      </c>
      <c r="F2137" t="s">
        <v>2380</v>
      </c>
      <c r="G2137" t="s">
        <v>2381</v>
      </c>
      <c r="H2137" t="s">
        <v>2380</v>
      </c>
    </row>
    <row r="2138" spans="1:8" x14ac:dyDescent="0.35">
      <c r="A2138" t="s">
        <v>226</v>
      </c>
      <c r="B2138">
        <v>26.03</v>
      </c>
      <c r="C2138">
        <v>5.81</v>
      </c>
      <c r="D2138" t="s">
        <v>2382</v>
      </c>
      <c r="E2138" t="s">
        <v>2380</v>
      </c>
      <c r="F2138" t="s">
        <v>2380</v>
      </c>
      <c r="G2138" t="s">
        <v>2381</v>
      </c>
      <c r="H2138" t="s">
        <v>2380</v>
      </c>
    </row>
    <row r="2139" spans="1:8" x14ac:dyDescent="0.35">
      <c r="A2139" t="s">
        <v>225</v>
      </c>
      <c r="B2139">
        <v>27.74</v>
      </c>
      <c r="C2139">
        <v>4.29</v>
      </c>
      <c r="D2139" t="s">
        <v>2380</v>
      </c>
      <c r="E2139" t="s">
        <v>2382</v>
      </c>
      <c r="F2139" t="s">
        <v>2380</v>
      </c>
      <c r="G2139">
        <v>1</v>
      </c>
      <c r="H2139" t="s">
        <v>2380</v>
      </c>
    </row>
    <row r="2140" spans="1:8" x14ac:dyDescent="0.35">
      <c r="A2140" t="s">
        <v>224</v>
      </c>
      <c r="B2140">
        <v>32.11</v>
      </c>
      <c r="C2140">
        <v>4.03</v>
      </c>
      <c r="D2140" t="s">
        <v>2382</v>
      </c>
      <c r="E2140" t="s">
        <v>2382</v>
      </c>
      <c r="F2140" t="s">
        <v>2380</v>
      </c>
      <c r="G2140">
        <v>2</v>
      </c>
      <c r="H2140" t="s">
        <v>2380</v>
      </c>
    </row>
    <row r="2141" spans="1:8" x14ac:dyDescent="0.35">
      <c r="A2141" t="s">
        <v>223</v>
      </c>
      <c r="B2141">
        <v>25.175000000000001</v>
      </c>
      <c r="C2141">
        <v>6.29</v>
      </c>
      <c r="D2141" t="s">
        <v>2382</v>
      </c>
      <c r="E2141" t="s">
        <v>2382</v>
      </c>
      <c r="F2141" t="s">
        <v>2380</v>
      </c>
      <c r="G2141">
        <v>2</v>
      </c>
      <c r="H2141" t="s">
        <v>2380</v>
      </c>
    </row>
    <row r="2142" spans="1:8" x14ac:dyDescent="0.35">
      <c r="A2142" t="s">
        <v>222</v>
      </c>
      <c r="B2142">
        <v>39.49</v>
      </c>
      <c r="C2142">
        <v>4.4800000000000004</v>
      </c>
      <c r="D2142" t="s">
        <v>2382</v>
      </c>
      <c r="E2142" t="s">
        <v>2380</v>
      </c>
      <c r="F2142" t="s">
        <v>2380</v>
      </c>
      <c r="G2142" t="s">
        <v>2381</v>
      </c>
      <c r="H2142" t="s">
        <v>2380</v>
      </c>
    </row>
    <row r="2143" spans="1:8" x14ac:dyDescent="0.35">
      <c r="A2143" t="s">
        <v>221</v>
      </c>
      <c r="B2143">
        <v>34.869999999999997</v>
      </c>
      <c r="C2143">
        <v>5.51</v>
      </c>
      <c r="D2143" t="s">
        <v>2382</v>
      </c>
      <c r="E2143" t="s">
        <v>2380</v>
      </c>
      <c r="F2143" t="s">
        <v>2380</v>
      </c>
      <c r="G2143" t="s">
        <v>2381</v>
      </c>
      <c r="H2143" t="s">
        <v>2380</v>
      </c>
    </row>
    <row r="2144" spans="1:8" x14ac:dyDescent="0.35">
      <c r="A2144" t="s">
        <v>220</v>
      </c>
      <c r="B2144">
        <v>34.6</v>
      </c>
      <c r="C2144">
        <v>4.5</v>
      </c>
      <c r="D2144" t="s">
        <v>2382</v>
      </c>
      <c r="E2144" t="s">
        <v>2380</v>
      </c>
      <c r="F2144" t="s">
        <v>2380</v>
      </c>
      <c r="G2144" t="s">
        <v>2381</v>
      </c>
      <c r="H2144" t="s">
        <v>2380</v>
      </c>
    </row>
    <row r="2145" spans="1:8" x14ac:dyDescent="0.35">
      <c r="A2145" t="s">
        <v>219</v>
      </c>
      <c r="B2145">
        <v>25.8</v>
      </c>
      <c r="C2145">
        <v>6.29</v>
      </c>
      <c r="D2145" t="s">
        <v>2382</v>
      </c>
      <c r="E2145" t="s">
        <v>2380</v>
      </c>
      <c r="F2145" t="s">
        <v>2380</v>
      </c>
      <c r="G2145" t="s">
        <v>2381</v>
      </c>
      <c r="H2145" t="s">
        <v>2380</v>
      </c>
    </row>
    <row r="2146" spans="1:8" x14ac:dyDescent="0.35">
      <c r="A2146" t="s">
        <v>218</v>
      </c>
      <c r="B2146">
        <v>35.86</v>
      </c>
      <c r="C2146">
        <v>4.33</v>
      </c>
      <c r="D2146" t="s">
        <v>2380</v>
      </c>
      <c r="E2146" t="s">
        <v>2380</v>
      </c>
      <c r="F2146" t="s">
        <v>2380</v>
      </c>
      <c r="G2146">
        <v>1</v>
      </c>
      <c r="H2146" t="s">
        <v>2380</v>
      </c>
    </row>
    <row r="2147" spans="1:8" x14ac:dyDescent="0.35">
      <c r="A2147" t="s">
        <v>217</v>
      </c>
      <c r="B2147">
        <v>40.47</v>
      </c>
      <c r="C2147">
        <v>11.15</v>
      </c>
      <c r="D2147" t="s">
        <v>2380</v>
      </c>
      <c r="E2147" t="s">
        <v>2380</v>
      </c>
      <c r="F2147" t="s">
        <v>2380</v>
      </c>
      <c r="G2147" t="s">
        <v>2381</v>
      </c>
      <c r="H2147" t="s">
        <v>2380</v>
      </c>
    </row>
    <row r="2148" spans="1:8" x14ac:dyDescent="0.35">
      <c r="A2148" t="s">
        <v>216</v>
      </c>
      <c r="B2148">
        <v>32.01</v>
      </c>
      <c r="C2148">
        <v>6.45</v>
      </c>
      <c r="D2148" t="s">
        <v>2380</v>
      </c>
      <c r="E2148" t="s">
        <v>2380</v>
      </c>
      <c r="F2148" t="s">
        <v>2380</v>
      </c>
      <c r="G2148">
        <v>1</v>
      </c>
      <c r="H2148" t="s">
        <v>2380</v>
      </c>
    </row>
    <row r="2149" spans="1:8" x14ac:dyDescent="0.35">
      <c r="A2149" t="s">
        <v>215</v>
      </c>
      <c r="B2149">
        <v>33</v>
      </c>
      <c r="C2149">
        <v>9.27</v>
      </c>
      <c r="D2149" t="s">
        <v>2380</v>
      </c>
      <c r="E2149" t="s">
        <v>2380</v>
      </c>
      <c r="F2149" t="s">
        <v>2380</v>
      </c>
      <c r="G2149" t="s">
        <v>2381</v>
      </c>
      <c r="H2149" t="s">
        <v>2380</v>
      </c>
    </row>
    <row r="2150" spans="1:8" x14ac:dyDescent="0.35">
      <c r="A2150" t="s">
        <v>214</v>
      </c>
      <c r="B2150">
        <v>29.3</v>
      </c>
      <c r="C2150">
        <v>6.15</v>
      </c>
      <c r="D2150" t="s">
        <v>2380</v>
      </c>
      <c r="E2150" t="s">
        <v>2380</v>
      </c>
      <c r="F2150" t="s">
        <v>2380</v>
      </c>
      <c r="G2150">
        <v>1</v>
      </c>
      <c r="H2150" t="s">
        <v>2380</v>
      </c>
    </row>
    <row r="2151" spans="1:8" x14ac:dyDescent="0.35">
      <c r="A2151" t="s">
        <v>213</v>
      </c>
      <c r="B2151">
        <v>25.8</v>
      </c>
      <c r="C2151">
        <v>4.13</v>
      </c>
      <c r="D2151" t="s">
        <v>2380</v>
      </c>
      <c r="E2151" t="s">
        <v>2380</v>
      </c>
      <c r="F2151" t="s">
        <v>2380</v>
      </c>
      <c r="G2151">
        <v>1</v>
      </c>
      <c r="H2151" t="s">
        <v>2380</v>
      </c>
    </row>
    <row r="2152" spans="1:8" x14ac:dyDescent="0.35">
      <c r="A2152" t="s">
        <v>212</v>
      </c>
      <c r="B2152">
        <v>23.4</v>
      </c>
      <c r="C2152">
        <v>4.24</v>
      </c>
      <c r="D2152" t="s">
        <v>2380</v>
      </c>
      <c r="E2152" t="s">
        <v>2380</v>
      </c>
      <c r="F2152" t="s">
        <v>2380</v>
      </c>
      <c r="G2152">
        <v>1</v>
      </c>
      <c r="H2152" t="s">
        <v>2380</v>
      </c>
    </row>
    <row r="2153" spans="1:8" x14ac:dyDescent="0.35">
      <c r="A2153" t="s">
        <v>211</v>
      </c>
      <c r="B2153">
        <v>27.93</v>
      </c>
      <c r="C2153">
        <v>9.8800000000000008</v>
      </c>
      <c r="D2153" t="s">
        <v>2380</v>
      </c>
      <c r="E2153" t="s">
        <v>2380</v>
      </c>
      <c r="F2153" t="s">
        <v>2380</v>
      </c>
      <c r="G2153" t="s">
        <v>2381</v>
      </c>
      <c r="H2153" t="s">
        <v>2380</v>
      </c>
    </row>
    <row r="2154" spans="1:8" x14ac:dyDescent="0.35">
      <c r="A2154" t="s">
        <v>210</v>
      </c>
      <c r="B2154">
        <v>22</v>
      </c>
      <c r="C2154">
        <v>9.5</v>
      </c>
      <c r="D2154" t="s">
        <v>2380</v>
      </c>
      <c r="E2154" t="s">
        <v>2380</v>
      </c>
      <c r="F2154" t="s">
        <v>2380</v>
      </c>
      <c r="G2154" t="s">
        <v>2381</v>
      </c>
      <c r="H2154" t="s">
        <v>2380</v>
      </c>
    </row>
    <row r="2155" spans="1:8" x14ac:dyDescent="0.35">
      <c r="A2155" t="s">
        <v>209</v>
      </c>
      <c r="B2155">
        <v>36.86</v>
      </c>
      <c r="C2155">
        <v>4.97</v>
      </c>
      <c r="D2155" t="s">
        <v>2382</v>
      </c>
      <c r="E2155" t="s">
        <v>2380</v>
      </c>
      <c r="F2155" t="s">
        <v>2380</v>
      </c>
      <c r="G2155" t="s">
        <v>2381</v>
      </c>
      <c r="H2155" t="s">
        <v>2380</v>
      </c>
    </row>
    <row r="2156" spans="1:8" x14ac:dyDescent="0.35">
      <c r="A2156" t="s">
        <v>208</v>
      </c>
      <c r="B2156">
        <v>31.254999999999999</v>
      </c>
      <c r="C2156">
        <v>5.49</v>
      </c>
      <c r="D2156" t="s">
        <v>2382</v>
      </c>
      <c r="E2156" t="s">
        <v>2380</v>
      </c>
      <c r="F2156" t="s">
        <v>2380</v>
      </c>
      <c r="G2156" t="s">
        <v>2381</v>
      </c>
      <c r="H2156" t="s">
        <v>2380</v>
      </c>
    </row>
    <row r="2157" spans="1:8" x14ac:dyDescent="0.35">
      <c r="A2157" t="s">
        <v>207</v>
      </c>
      <c r="B2157">
        <v>23.06</v>
      </c>
      <c r="C2157">
        <v>4.47</v>
      </c>
      <c r="D2157" t="s">
        <v>2380</v>
      </c>
      <c r="E2157" t="s">
        <v>2380</v>
      </c>
      <c r="F2157" t="s">
        <v>2380</v>
      </c>
      <c r="G2157" t="s">
        <v>2381</v>
      </c>
      <c r="H2157" t="s">
        <v>2380</v>
      </c>
    </row>
    <row r="2158" spans="1:8" x14ac:dyDescent="0.35">
      <c r="A2158" t="s">
        <v>206</v>
      </c>
      <c r="B2158">
        <v>28.975000000000001</v>
      </c>
      <c r="C2158">
        <v>4.34</v>
      </c>
      <c r="D2158" t="s">
        <v>2382</v>
      </c>
      <c r="E2158" t="s">
        <v>2380</v>
      </c>
      <c r="F2158" t="s">
        <v>2380</v>
      </c>
      <c r="G2158" t="s">
        <v>2381</v>
      </c>
      <c r="H2158" t="s">
        <v>2380</v>
      </c>
    </row>
    <row r="2159" spans="1:8" x14ac:dyDescent="0.35">
      <c r="A2159" t="s">
        <v>205</v>
      </c>
      <c r="B2159">
        <v>33.299999999999997</v>
      </c>
      <c r="C2159">
        <v>9.49</v>
      </c>
      <c r="D2159" t="s">
        <v>2380</v>
      </c>
      <c r="E2159" t="s">
        <v>2380</v>
      </c>
      <c r="F2159" t="s">
        <v>2380</v>
      </c>
      <c r="G2159" t="s">
        <v>2381</v>
      </c>
      <c r="H2159" t="s">
        <v>2380</v>
      </c>
    </row>
    <row r="2160" spans="1:8" x14ac:dyDescent="0.35">
      <c r="A2160" t="s">
        <v>204</v>
      </c>
      <c r="B2160">
        <v>33</v>
      </c>
      <c r="C2160">
        <v>10.16</v>
      </c>
      <c r="D2160" t="s">
        <v>2380</v>
      </c>
      <c r="E2160" t="s">
        <v>2380</v>
      </c>
      <c r="F2160" t="s">
        <v>2380</v>
      </c>
      <c r="G2160" t="s">
        <v>2381</v>
      </c>
      <c r="H2160" t="s">
        <v>2380</v>
      </c>
    </row>
    <row r="2161" spans="1:8" x14ac:dyDescent="0.35">
      <c r="A2161" t="s">
        <v>203</v>
      </c>
      <c r="B2161">
        <v>31.46</v>
      </c>
      <c r="C2161">
        <v>11.19</v>
      </c>
      <c r="D2161" t="s">
        <v>2380</v>
      </c>
      <c r="E2161" t="s">
        <v>2380</v>
      </c>
      <c r="F2161" t="s">
        <v>2380</v>
      </c>
      <c r="G2161" t="s">
        <v>2381</v>
      </c>
      <c r="H2161" t="s">
        <v>2380</v>
      </c>
    </row>
    <row r="2162" spans="1:8" x14ac:dyDescent="0.35">
      <c r="A2162" t="s">
        <v>202</v>
      </c>
      <c r="B2162">
        <v>29.6</v>
      </c>
      <c r="C2162">
        <v>11.03</v>
      </c>
      <c r="D2162" t="s">
        <v>2380</v>
      </c>
      <c r="E2162" t="s">
        <v>2380</v>
      </c>
      <c r="F2162" t="s">
        <v>2380</v>
      </c>
      <c r="G2162" t="s">
        <v>2381</v>
      </c>
      <c r="H2162" t="s">
        <v>2380</v>
      </c>
    </row>
    <row r="2163" spans="1:8" x14ac:dyDescent="0.35">
      <c r="A2163" t="s">
        <v>201</v>
      </c>
      <c r="B2163">
        <v>22.05</v>
      </c>
      <c r="C2163">
        <v>4.43</v>
      </c>
      <c r="D2163" t="s">
        <v>2382</v>
      </c>
      <c r="E2163" t="s">
        <v>2380</v>
      </c>
      <c r="F2163" t="s">
        <v>2380</v>
      </c>
      <c r="G2163" t="s">
        <v>2381</v>
      </c>
      <c r="H2163" t="s">
        <v>2380</v>
      </c>
    </row>
    <row r="2164" spans="1:8" x14ac:dyDescent="0.35">
      <c r="A2164" t="s">
        <v>199</v>
      </c>
      <c r="B2164">
        <v>27.06</v>
      </c>
      <c r="C2164">
        <v>6.14</v>
      </c>
      <c r="D2164" t="s">
        <v>2380</v>
      </c>
      <c r="E2164" t="s">
        <v>2382</v>
      </c>
      <c r="F2164" t="s">
        <v>2380</v>
      </c>
      <c r="G2164">
        <v>1</v>
      </c>
      <c r="H2164" t="s">
        <v>2380</v>
      </c>
    </row>
    <row r="2165" spans="1:8" x14ac:dyDescent="0.35">
      <c r="A2165" t="s">
        <v>198</v>
      </c>
      <c r="B2165">
        <v>20.49</v>
      </c>
      <c r="C2165">
        <v>4.87</v>
      </c>
      <c r="D2165" t="s">
        <v>2380</v>
      </c>
      <c r="E2165" t="s">
        <v>2380</v>
      </c>
      <c r="F2165" t="s">
        <v>2380</v>
      </c>
      <c r="G2165" t="s">
        <v>2381</v>
      </c>
      <c r="H2165" t="s">
        <v>2380</v>
      </c>
    </row>
    <row r="2166" spans="1:8" x14ac:dyDescent="0.35">
      <c r="A2166" t="s">
        <v>197</v>
      </c>
      <c r="B2166">
        <v>28.4</v>
      </c>
      <c r="C2166">
        <v>4.3</v>
      </c>
      <c r="D2166" t="s">
        <v>2380</v>
      </c>
      <c r="E2166" t="s">
        <v>2380</v>
      </c>
      <c r="F2166" t="s">
        <v>2383</v>
      </c>
      <c r="G2166">
        <v>1</v>
      </c>
      <c r="H2166" t="s">
        <v>2380</v>
      </c>
    </row>
    <row r="2167" spans="1:8" x14ac:dyDescent="0.35">
      <c r="A2167" t="s">
        <v>196</v>
      </c>
      <c r="B2167">
        <v>41.91</v>
      </c>
      <c r="C2167">
        <v>6.19</v>
      </c>
      <c r="D2167" t="s">
        <v>2380</v>
      </c>
      <c r="E2167" t="s">
        <v>2380</v>
      </c>
      <c r="F2167" t="s">
        <v>2380</v>
      </c>
      <c r="G2167" t="s">
        <v>2381</v>
      </c>
      <c r="H2167" t="s">
        <v>2380</v>
      </c>
    </row>
    <row r="2168" spans="1:8" x14ac:dyDescent="0.35">
      <c r="A2168" t="s">
        <v>195</v>
      </c>
      <c r="B2168">
        <v>24.6</v>
      </c>
      <c r="C2168">
        <v>6.19</v>
      </c>
      <c r="D2168" t="s">
        <v>2380</v>
      </c>
      <c r="E2168" t="s">
        <v>2380</v>
      </c>
      <c r="F2168" t="s">
        <v>2383</v>
      </c>
      <c r="G2168">
        <v>1</v>
      </c>
      <c r="H2168" t="s">
        <v>2380</v>
      </c>
    </row>
    <row r="2169" spans="1:8" x14ac:dyDescent="0.35">
      <c r="A2169" t="s">
        <v>194</v>
      </c>
      <c r="B2169">
        <v>20.9</v>
      </c>
      <c r="C2169">
        <v>5.12</v>
      </c>
      <c r="D2169" t="s">
        <v>2380</v>
      </c>
      <c r="E2169" t="s">
        <v>2380</v>
      </c>
      <c r="F2169" t="s">
        <v>2383</v>
      </c>
      <c r="G2169">
        <v>1</v>
      </c>
      <c r="H2169" t="s">
        <v>2380</v>
      </c>
    </row>
    <row r="2170" spans="1:8" x14ac:dyDescent="0.35">
      <c r="A2170" t="s">
        <v>193</v>
      </c>
      <c r="B2170">
        <v>34.4</v>
      </c>
      <c r="C2170">
        <v>4.04</v>
      </c>
      <c r="D2170" t="s">
        <v>2380</v>
      </c>
      <c r="E2170" t="s">
        <v>2380</v>
      </c>
      <c r="F2170" t="s">
        <v>2380</v>
      </c>
      <c r="G2170" t="s">
        <v>2381</v>
      </c>
      <c r="H2170" t="s">
        <v>2380</v>
      </c>
    </row>
    <row r="2171" spans="1:8" x14ac:dyDescent="0.35">
      <c r="A2171" t="s">
        <v>192</v>
      </c>
      <c r="B2171">
        <v>32.56</v>
      </c>
      <c r="C2171">
        <v>5.36</v>
      </c>
      <c r="D2171" t="s">
        <v>2380</v>
      </c>
      <c r="E2171" t="s">
        <v>2380</v>
      </c>
      <c r="F2171" t="s">
        <v>2380</v>
      </c>
      <c r="G2171" t="s">
        <v>2381</v>
      </c>
      <c r="H2171" t="s">
        <v>2380</v>
      </c>
    </row>
    <row r="2172" spans="1:8" x14ac:dyDescent="0.35">
      <c r="A2172" t="s">
        <v>191</v>
      </c>
      <c r="B2172">
        <v>27.98</v>
      </c>
      <c r="C2172">
        <v>4.38</v>
      </c>
      <c r="D2172" t="s">
        <v>2380</v>
      </c>
      <c r="E2172" t="s">
        <v>2382</v>
      </c>
      <c r="F2172" t="s">
        <v>2380</v>
      </c>
      <c r="G2172">
        <v>1</v>
      </c>
      <c r="H2172" t="s">
        <v>2380</v>
      </c>
    </row>
    <row r="2173" spans="1:8" x14ac:dyDescent="0.35">
      <c r="A2173" t="s">
        <v>190</v>
      </c>
      <c r="B2173">
        <v>26.51</v>
      </c>
      <c r="C2173">
        <v>4.58</v>
      </c>
      <c r="D2173" t="s">
        <v>2380</v>
      </c>
      <c r="E2173" t="s">
        <v>2380</v>
      </c>
      <c r="F2173" t="s">
        <v>2380</v>
      </c>
      <c r="G2173" t="s">
        <v>2381</v>
      </c>
      <c r="H2173" t="s">
        <v>2380</v>
      </c>
    </row>
    <row r="2174" spans="1:8" x14ac:dyDescent="0.35">
      <c r="A2174" t="s">
        <v>189</v>
      </c>
      <c r="B2174">
        <v>29.734999999999999</v>
      </c>
      <c r="C2174">
        <v>11.92</v>
      </c>
      <c r="D2174" t="s">
        <v>2380</v>
      </c>
      <c r="E2174" t="s">
        <v>2380</v>
      </c>
      <c r="F2174" t="s">
        <v>2380</v>
      </c>
      <c r="G2174" t="s">
        <v>2381</v>
      </c>
      <c r="H2174" t="s">
        <v>2380</v>
      </c>
    </row>
    <row r="2175" spans="1:8" x14ac:dyDescent="0.35">
      <c r="A2175" t="s">
        <v>188</v>
      </c>
      <c r="B2175">
        <v>40.5</v>
      </c>
      <c r="C2175">
        <v>5.4</v>
      </c>
      <c r="D2175" t="s">
        <v>2380</v>
      </c>
      <c r="E2175" t="s">
        <v>2380</v>
      </c>
      <c r="F2175" t="s">
        <v>2383</v>
      </c>
      <c r="G2175">
        <v>1</v>
      </c>
      <c r="H2175" t="s">
        <v>2380</v>
      </c>
    </row>
    <row r="2176" spans="1:8" x14ac:dyDescent="0.35">
      <c r="A2176" t="s">
        <v>187</v>
      </c>
      <c r="B2176">
        <v>25.64</v>
      </c>
      <c r="C2176">
        <v>4.76</v>
      </c>
      <c r="D2176" t="s">
        <v>2380</v>
      </c>
      <c r="E2176" t="s">
        <v>2380</v>
      </c>
      <c r="F2176" t="s">
        <v>2380</v>
      </c>
      <c r="G2176">
        <v>1</v>
      </c>
      <c r="H2176" t="s">
        <v>2380</v>
      </c>
    </row>
    <row r="2177" spans="1:8" x14ac:dyDescent="0.35">
      <c r="A2177" t="s">
        <v>186</v>
      </c>
      <c r="B2177">
        <v>32.9</v>
      </c>
      <c r="C2177">
        <v>4.78</v>
      </c>
      <c r="D2177" t="s">
        <v>2380</v>
      </c>
      <c r="E2177" t="s">
        <v>2380</v>
      </c>
      <c r="F2177" t="s">
        <v>2383</v>
      </c>
      <c r="G2177">
        <v>1</v>
      </c>
      <c r="H2177" t="s">
        <v>2380</v>
      </c>
    </row>
    <row r="2178" spans="1:8" x14ac:dyDescent="0.35">
      <c r="A2178" t="s">
        <v>185</v>
      </c>
      <c r="B2178">
        <v>29.8</v>
      </c>
      <c r="C2178">
        <v>4.26</v>
      </c>
      <c r="D2178" t="s">
        <v>2380</v>
      </c>
      <c r="E2178" t="s">
        <v>2380</v>
      </c>
      <c r="F2178" t="s">
        <v>2383</v>
      </c>
      <c r="G2178">
        <v>1</v>
      </c>
      <c r="H2178" t="s">
        <v>2380</v>
      </c>
    </row>
    <row r="2179" spans="1:8" x14ac:dyDescent="0.35">
      <c r="A2179" t="s">
        <v>184</v>
      </c>
      <c r="B2179">
        <v>28.9</v>
      </c>
      <c r="C2179">
        <v>5.85</v>
      </c>
      <c r="D2179" t="s">
        <v>2380</v>
      </c>
      <c r="E2179" t="s">
        <v>2380</v>
      </c>
      <c r="F2179" t="s">
        <v>2383</v>
      </c>
      <c r="G2179">
        <v>1</v>
      </c>
      <c r="H2179" t="s">
        <v>2380</v>
      </c>
    </row>
    <row r="2180" spans="1:8" x14ac:dyDescent="0.35">
      <c r="A2180" t="s">
        <v>183</v>
      </c>
      <c r="B2180">
        <v>24.7</v>
      </c>
      <c r="C2180">
        <v>5.32</v>
      </c>
      <c r="D2180" t="s">
        <v>2380</v>
      </c>
      <c r="E2180" t="s">
        <v>2380</v>
      </c>
      <c r="F2180" t="s">
        <v>2383</v>
      </c>
      <c r="G2180">
        <v>1</v>
      </c>
      <c r="H2180" t="s">
        <v>2380</v>
      </c>
    </row>
    <row r="2181" spans="1:8" x14ac:dyDescent="0.35">
      <c r="A2181" t="s">
        <v>182</v>
      </c>
      <c r="B2181">
        <v>20.6</v>
      </c>
      <c r="C2181">
        <v>5.14</v>
      </c>
      <c r="D2181" t="s">
        <v>2380</v>
      </c>
      <c r="E2181" t="s">
        <v>2380</v>
      </c>
      <c r="F2181" t="s">
        <v>2383</v>
      </c>
      <c r="G2181">
        <v>1</v>
      </c>
      <c r="H2181" t="s">
        <v>2380</v>
      </c>
    </row>
    <row r="2182" spans="1:8" x14ac:dyDescent="0.35">
      <c r="A2182" t="s">
        <v>181</v>
      </c>
      <c r="B2182">
        <v>18.600000000000001</v>
      </c>
      <c r="C2182">
        <v>5</v>
      </c>
      <c r="D2182" t="s">
        <v>2380</v>
      </c>
      <c r="E2182" t="s">
        <v>2380</v>
      </c>
      <c r="F2182" t="s">
        <v>2383</v>
      </c>
      <c r="G2182">
        <v>1</v>
      </c>
      <c r="H2182" t="s">
        <v>2380</v>
      </c>
    </row>
    <row r="2183" spans="1:8" x14ac:dyDescent="0.35">
      <c r="A2183" t="s">
        <v>180</v>
      </c>
      <c r="B2183">
        <v>17.8</v>
      </c>
      <c r="C2183">
        <v>4.55</v>
      </c>
      <c r="D2183" t="s">
        <v>2380</v>
      </c>
      <c r="E2183" t="s">
        <v>2380</v>
      </c>
      <c r="F2183" t="s">
        <v>2383</v>
      </c>
      <c r="G2183">
        <v>1</v>
      </c>
      <c r="H2183" t="s">
        <v>2380</v>
      </c>
    </row>
    <row r="2184" spans="1:8" x14ac:dyDescent="0.35">
      <c r="A2184" t="s">
        <v>179</v>
      </c>
      <c r="B2184">
        <v>35.200000000000003</v>
      </c>
      <c r="C2184">
        <v>5.97</v>
      </c>
      <c r="D2184" t="s">
        <v>2380</v>
      </c>
      <c r="E2184" t="s">
        <v>2382</v>
      </c>
      <c r="F2184" t="s">
        <v>2380</v>
      </c>
      <c r="G2184">
        <v>1</v>
      </c>
      <c r="H2184" t="s">
        <v>2380</v>
      </c>
    </row>
    <row r="2185" spans="1:8" x14ac:dyDescent="0.35">
      <c r="A2185" t="s">
        <v>178</v>
      </c>
      <c r="B2185">
        <v>33.770000000000003</v>
      </c>
      <c r="C2185">
        <v>4.0199999999999996</v>
      </c>
      <c r="D2185" t="s">
        <v>2380</v>
      </c>
      <c r="E2185" t="s">
        <v>2382</v>
      </c>
      <c r="F2185" t="s">
        <v>2380</v>
      </c>
      <c r="G2185">
        <v>1</v>
      </c>
      <c r="H2185" t="s">
        <v>2380</v>
      </c>
    </row>
    <row r="2186" spans="1:8" x14ac:dyDescent="0.35">
      <c r="A2186" t="s">
        <v>177</v>
      </c>
      <c r="B2186">
        <v>30.03</v>
      </c>
      <c r="C2186">
        <v>4.04</v>
      </c>
      <c r="D2186" t="s">
        <v>2380</v>
      </c>
      <c r="E2186" t="s">
        <v>2382</v>
      </c>
      <c r="F2186" t="s">
        <v>2380</v>
      </c>
      <c r="G2186">
        <v>1</v>
      </c>
      <c r="H2186" t="s">
        <v>2380</v>
      </c>
    </row>
    <row r="2187" spans="1:8" x14ac:dyDescent="0.35">
      <c r="A2187" t="s">
        <v>176</v>
      </c>
      <c r="B2187">
        <v>29.37</v>
      </c>
      <c r="C2187">
        <v>5.54</v>
      </c>
      <c r="D2187" t="s">
        <v>2380</v>
      </c>
      <c r="E2187" t="s">
        <v>2382</v>
      </c>
      <c r="F2187" t="s">
        <v>2380</v>
      </c>
      <c r="G2187">
        <v>1</v>
      </c>
      <c r="H2187" t="s">
        <v>2380</v>
      </c>
    </row>
    <row r="2188" spans="1:8" x14ac:dyDescent="0.35">
      <c r="A2188" t="s">
        <v>175</v>
      </c>
      <c r="B2188">
        <v>28.5</v>
      </c>
      <c r="C2188">
        <v>4.03</v>
      </c>
      <c r="D2188" t="s">
        <v>2380</v>
      </c>
      <c r="E2188" t="s">
        <v>2382</v>
      </c>
      <c r="F2188" t="s">
        <v>2380</v>
      </c>
      <c r="G2188">
        <v>1</v>
      </c>
      <c r="H2188" t="s">
        <v>2380</v>
      </c>
    </row>
    <row r="2189" spans="1:8" x14ac:dyDescent="0.35">
      <c r="A2189" t="s">
        <v>174</v>
      </c>
      <c r="B2189">
        <v>23.32</v>
      </c>
      <c r="C2189">
        <v>5.62</v>
      </c>
      <c r="D2189" t="s">
        <v>2380</v>
      </c>
      <c r="E2189" t="s">
        <v>2382</v>
      </c>
      <c r="F2189" t="s">
        <v>2380</v>
      </c>
      <c r="G2189">
        <v>1</v>
      </c>
      <c r="H2189" t="s">
        <v>2380</v>
      </c>
    </row>
    <row r="2190" spans="1:8" x14ac:dyDescent="0.35">
      <c r="A2190" t="s">
        <v>173</v>
      </c>
      <c r="B2190">
        <v>26.125</v>
      </c>
      <c r="C2190">
        <v>5.27</v>
      </c>
      <c r="D2190" t="s">
        <v>2380</v>
      </c>
      <c r="E2190" t="s">
        <v>2382</v>
      </c>
      <c r="F2190" t="s">
        <v>2380</v>
      </c>
      <c r="G2190">
        <v>1</v>
      </c>
      <c r="H2190" t="s">
        <v>2380</v>
      </c>
    </row>
    <row r="2191" spans="1:8" x14ac:dyDescent="0.35">
      <c r="A2191" t="s">
        <v>172</v>
      </c>
      <c r="B2191">
        <v>25.46</v>
      </c>
      <c r="C2191">
        <v>5.18</v>
      </c>
      <c r="D2191" t="s">
        <v>2380</v>
      </c>
      <c r="E2191" t="s">
        <v>2382</v>
      </c>
      <c r="F2191" t="s">
        <v>2380</v>
      </c>
      <c r="G2191">
        <v>1</v>
      </c>
      <c r="H2191" t="s">
        <v>2380</v>
      </c>
    </row>
    <row r="2192" spans="1:8" x14ac:dyDescent="0.35">
      <c r="A2192" t="s">
        <v>171</v>
      </c>
      <c r="B2192">
        <v>23.75</v>
      </c>
      <c r="C2192">
        <v>5.27</v>
      </c>
      <c r="D2192" t="s">
        <v>2380</v>
      </c>
      <c r="E2192" t="s">
        <v>2382</v>
      </c>
      <c r="F2192" t="s">
        <v>2380</v>
      </c>
      <c r="G2192">
        <v>1</v>
      </c>
      <c r="H2192" t="s">
        <v>2380</v>
      </c>
    </row>
    <row r="2193" spans="1:8" x14ac:dyDescent="0.35">
      <c r="A2193" t="s">
        <v>169</v>
      </c>
      <c r="B2193">
        <v>23.085000000000001</v>
      </c>
      <c r="C2193">
        <v>5.62</v>
      </c>
      <c r="D2193" t="s">
        <v>2380</v>
      </c>
      <c r="E2193" t="s">
        <v>2382</v>
      </c>
      <c r="F2193" t="s">
        <v>2380</v>
      </c>
      <c r="G2193">
        <v>1</v>
      </c>
      <c r="H2193" t="s">
        <v>2380</v>
      </c>
    </row>
    <row r="2194" spans="1:8" x14ac:dyDescent="0.35">
      <c r="A2194" t="s">
        <v>167</v>
      </c>
      <c r="B2194">
        <v>22.99</v>
      </c>
      <c r="C2194">
        <v>5.0599999999999996</v>
      </c>
      <c r="D2194" t="s">
        <v>2380</v>
      </c>
      <c r="E2194" t="s">
        <v>2382</v>
      </c>
      <c r="F2194" t="s">
        <v>2380</v>
      </c>
      <c r="G2194">
        <v>1</v>
      </c>
      <c r="H2194" t="s">
        <v>2380</v>
      </c>
    </row>
    <row r="2195" spans="1:8" x14ac:dyDescent="0.35">
      <c r="A2195" t="s">
        <v>165</v>
      </c>
      <c r="B2195">
        <v>21.47</v>
      </c>
      <c r="C2195">
        <v>4.6900000000000004</v>
      </c>
      <c r="D2195" t="s">
        <v>2380</v>
      </c>
      <c r="E2195" t="s">
        <v>2382</v>
      </c>
      <c r="F2195" t="s">
        <v>2380</v>
      </c>
      <c r="G2195">
        <v>1</v>
      </c>
      <c r="H2195" t="s">
        <v>2380</v>
      </c>
    </row>
    <row r="2196" spans="1:8" x14ac:dyDescent="0.35">
      <c r="A2196" t="s">
        <v>163</v>
      </c>
      <c r="B2196">
        <v>15.96</v>
      </c>
      <c r="C2196">
        <v>5.44</v>
      </c>
      <c r="D2196" t="s">
        <v>2380</v>
      </c>
      <c r="E2196" t="s">
        <v>2382</v>
      </c>
      <c r="F2196" t="s">
        <v>2380</v>
      </c>
      <c r="G2196">
        <v>1</v>
      </c>
      <c r="H2196" t="s">
        <v>2380</v>
      </c>
    </row>
    <row r="2197" spans="1:8" x14ac:dyDescent="0.35">
      <c r="A2197" t="s">
        <v>162</v>
      </c>
      <c r="B2197">
        <v>39.5</v>
      </c>
      <c r="C2197">
        <v>5.05</v>
      </c>
      <c r="D2197" t="s">
        <v>2380</v>
      </c>
      <c r="E2197" t="s">
        <v>2382</v>
      </c>
      <c r="F2197" t="s">
        <v>2380</v>
      </c>
      <c r="G2197">
        <v>1</v>
      </c>
      <c r="H2197" t="s">
        <v>2380</v>
      </c>
    </row>
    <row r="2198" spans="1:8" x14ac:dyDescent="0.35">
      <c r="A2198" t="s">
        <v>161</v>
      </c>
      <c r="B2198">
        <v>33.770000000000003</v>
      </c>
      <c r="C2198">
        <v>6</v>
      </c>
      <c r="D2198" t="s">
        <v>2380</v>
      </c>
      <c r="E2198" t="s">
        <v>2382</v>
      </c>
      <c r="F2198" t="s">
        <v>2380</v>
      </c>
      <c r="G2198">
        <v>1</v>
      </c>
      <c r="H2198" t="s">
        <v>2380</v>
      </c>
    </row>
    <row r="2199" spans="1:8" x14ac:dyDescent="0.35">
      <c r="A2199" t="s">
        <v>160</v>
      </c>
      <c r="B2199">
        <v>26.84</v>
      </c>
      <c r="C2199">
        <v>5.99</v>
      </c>
      <c r="D2199" t="s">
        <v>2382</v>
      </c>
      <c r="E2199" t="s">
        <v>2382</v>
      </c>
      <c r="F2199" t="s">
        <v>2380</v>
      </c>
      <c r="G2199">
        <v>1</v>
      </c>
      <c r="H2199" t="s">
        <v>2380</v>
      </c>
    </row>
    <row r="2200" spans="1:8" x14ac:dyDescent="0.35">
      <c r="A2200" t="s">
        <v>159</v>
      </c>
      <c r="B2200">
        <v>35.53</v>
      </c>
      <c r="C2200">
        <v>4.3600000000000003</v>
      </c>
      <c r="D2200" t="s">
        <v>2380</v>
      </c>
      <c r="E2200" t="s">
        <v>2380</v>
      </c>
      <c r="F2200" t="s">
        <v>2383</v>
      </c>
      <c r="G2200">
        <v>1</v>
      </c>
      <c r="H2200" t="s">
        <v>2380</v>
      </c>
    </row>
    <row r="2201" spans="1:8" x14ac:dyDescent="0.35">
      <c r="A2201" t="s">
        <v>158</v>
      </c>
      <c r="B2201">
        <v>30.59</v>
      </c>
      <c r="C2201">
        <v>4.41</v>
      </c>
      <c r="D2201" t="s">
        <v>2380</v>
      </c>
      <c r="E2201" t="s">
        <v>2380</v>
      </c>
      <c r="F2201" t="s">
        <v>2383</v>
      </c>
      <c r="G2201">
        <v>1</v>
      </c>
      <c r="H2201" t="s">
        <v>2380</v>
      </c>
    </row>
    <row r="2202" spans="1:8" x14ac:dyDescent="0.35">
      <c r="A2202" t="s">
        <v>157</v>
      </c>
      <c r="B2202">
        <v>30.59</v>
      </c>
      <c r="C2202">
        <v>4.17</v>
      </c>
      <c r="D2202" t="s">
        <v>2380</v>
      </c>
      <c r="E2202" t="s">
        <v>2380</v>
      </c>
      <c r="F2202" t="s">
        <v>2383</v>
      </c>
      <c r="G2202">
        <v>1</v>
      </c>
      <c r="H2202" t="s">
        <v>2380</v>
      </c>
    </row>
    <row r="2203" spans="1:8" x14ac:dyDescent="0.35">
      <c r="A2203" t="s">
        <v>156</v>
      </c>
      <c r="B2203">
        <v>27.835000000000001</v>
      </c>
      <c r="C2203">
        <v>4.4400000000000004</v>
      </c>
      <c r="D2203" t="s">
        <v>2380</v>
      </c>
      <c r="E2203" t="s">
        <v>2380</v>
      </c>
      <c r="F2203" t="s">
        <v>2383</v>
      </c>
      <c r="G2203">
        <v>1</v>
      </c>
      <c r="H2203" t="s">
        <v>2380</v>
      </c>
    </row>
    <row r="2204" spans="1:8" x14ac:dyDescent="0.35">
      <c r="A2204" t="s">
        <v>155</v>
      </c>
      <c r="B2204">
        <v>40.26</v>
      </c>
      <c r="C2204">
        <v>5.52</v>
      </c>
      <c r="D2204" t="s">
        <v>2380</v>
      </c>
      <c r="E2204" t="s">
        <v>2382</v>
      </c>
      <c r="F2204" t="s">
        <v>2380</v>
      </c>
      <c r="G2204">
        <v>1</v>
      </c>
      <c r="H2204" t="s">
        <v>2380</v>
      </c>
    </row>
    <row r="2205" spans="1:8" x14ac:dyDescent="0.35">
      <c r="A2205" t="s">
        <v>154</v>
      </c>
      <c r="B2205">
        <v>39.82</v>
      </c>
      <c r="C2205">
        <v>6.01</v>
      </c>
      <c r="D2205" t="s">
        <v>2380</v>
      </c>
      <c r="E2205" t="s">
        <v>2382</v>
      </c>
      <c r="F2205" t="s">
        <v>2380</v>
      </c>
      <c r="G2205">
        <v>1</v>
      </c>
      <c r="H2205" t="s">
        <v>2380</v>
      </c>
    </row>
    <row r="2206" spans="1:8" x14ac:dyDescent="0.35">
      <c r="A2206" t="s">
        <v>153</v>
      </c>
      <c r="B2206">
        <v>39.159999999999997</v>
      </c>
      <c r="C2206">
        <v>5.81</v>
      </c>
      <c r="D2206" t="s">
        <v>2380</v>
      </c>
      <c r="E2206" t="s">
        <v>2382</v>
      </c>
      <c r="F2206" t="s">
        <v>2380</v>
      </c>
      <c r="G2206">
        <v>1</v>
      </c>
      <c r="H2206" t="s">
        <v>2380</v>
      </c>
    </row>
    <row r="2207" spans="1:8" x14ac:dyDescent="0.35">
      <c r="A2207" t="s">
        <v>152</v>
      </c>
      <c r="B2207">
        <v>25.555</v>
      </c>
      <c r="C2207">
        <v>4.37</v>
      </c>
      <c r="D2207" t="s">
        <v>2380</v>
      </c>
      <c r="E2207" t="s">
        <v>2380</v>
      </c>
      <c r="F2207" t="s">
        <v>2383</v>
      </c>
      <c r="G2207">
        <v>1</v>
      </c>
      <c r="H2207" t="s">
        <v>2380</v>
      </c>
    </row>
    <row r="2208" spans="1:8" x14ac:dyDescent="0.35">
      <c r="A2208" t="s">
        <v>151</v>
      </c>
      <c r="B2208">
        <v>25.175000000000001</v>
      </c>
      <c r="C2208">
        <v>5.74</v>
      </c>
      <c r="D2208" t="s">
        <v>2380</v>
      </c>
      <c r="E2208" t="s">
        <v>2380</v>
      </c>
      <c r="F2208" t="s">
        <v>2383</v>
      </c>
      <c r="G2208">
        <v>1</v>
      </c>
      <c r="H2208" t="s">
        <v>2380</v>
      </c>
    </row>
    <row r="2209" spans="1:8" x14ac:dyDescent="0.35">
      <c r="A2209" t="s">
        <v>150</v>
      </c>
      <c r="B2209">
        <v>38.28</v>
      </c>
      <c r="C2209">
        <v>5.39</v>
      </c>
      <c r="D2209" t="s">
        <v>2380</v>
      </c>
      <c r="E2209" t="s">
        <v>2382</v>
      </c>
      <c r="F2209" t="s">
        <v>2380</v>
      </c>
      <c r="G2209">
        <v>1</v>
      </c>
      <c r="H2209" t="s">
        <v>2380</v>
      </c>
    </row>
    <row r="2210" spans="1:8" x14ac:dyDescent="0.35">
      <c r="A2210" t="s">
        <v>149</v>
      </c>
      <c r="B2210">
        <v>38.17</v>
      </c>
      <c r="C2210">
        <v>4.07</v>
      </c>
      <c r="D2210" t="s">
        <v>2380</v>
      </c>
      <c r="E2210" t="s">
        <v>2382</v>
      </c>
      <c r="F2210" t="s">
        <v>2380</v>
      </c>
      <c r="G2210">
        <v>1</v>
      </c>
      <c r="H2210" t="s">
        <v>2380</v>
      </c>
    </row>
    <row r="2211" spans="1:8" x14ac:dyDescent="0.35">
      <c r="A2211" t="s">
        <v>148</v>
      </c>
      <c r="B2211">
        <v>36.85</v>
      </c>
      <c r="C2211">
        <v>5.49</v>
      </c>
      <c r="D2211" t="s">
        <v>2380</v>
      </c>
      <c r="E2211" t="s">
        <v>2382</v>
      </c>
      <c r="F2211" t="s">
        <v>2380</v>
      </c>
      <c r="G2211">
        <v>1</v>
      </c>
      <c r="H2211" t="s">
        <v>2380</v>
      </c>
    </row>
    <row r="2212" spans="1:8" x14ac:dyDescent="0.35">
      <c r="A2212" t="s">
        <v>147</v>
      </c>
      <c r="B2212">
        <v>22.61</v>
      </c>
      <c r="C2212">
        <v>5.68</v>
      </c>
      <c r="D2212" t="s">
        <v>2380</v>
      </c>
      <c r="E2212" t="s">
        <v>2380</v>
      </c>
      <c r="F2212" t="s">
        <v>2383</v>
      </c>
      <c r="G2212">
        <v>1</v>
      </c>
      <c r="H2212" t="s">
        <v>2380</v>
      </c>
    </row>
    <row r="2213" spans="1:8" x14ac:dyDescent="0.35">
      <c r="A2213" t="s">
        <v>146</v>
      </c>
      <c r="B2213">
        <v>21.754999999999999</v>
      </c>
      <c r="C2213">
        <v>6.09</v>
      </c>
      <c r="D2213" t="s">
        <v>2380</v>
      </c>
      <c r="E2213" t="s">
        <v>2380</v>
      </c>
      <c r="F2213" t="s">
        <v>2383</v>
      </c>
      <c r="G2213">
        <v>1</v>
      </c>
      <c r="H2213" t="s">
        <v>2380</v>
      </c>
    </row>
    <row r="2214" spans="1:8" x14ac:dyDescent="0.35">
      <c r="A2214" t="s">
        <v>145</v>
      </c>
      <c r="B2214">
        <v>20.425000000000001</v>
      </c>
      <c r="C2214">
        <v>5.53</v>
      </c>
      <c r="D2214" t="s">
        <v>2380</v>
      </c>
      <c r="E2214" t="s">
        <v>2380</v>
      </c>
      <c r="F2214" t="s">
        <v>2383</v>
      </c>
      <c r="G2214">
        <v>1</v>
      </c>
      <c r="H2214" t="s">
        <v>2380</v>
      </c>
    </row>
    <row r="2215" spans="1:8" x14ac:dyDescent="0.35">
      <c r="A2215" t="s">
        <v>144</v>
      </c>
      <c r="B2215">
        <v>31.35</v>
      </c>
      <c r="C2215">
        <v>4.28</v>
      </c>
      <c r="D2215" t="s">
        <v>2380</v>
      </c>
      <c r="E2215" t="s">
        <v>2382</v>
      </c>
      <c r="F2215" t="s">
        <v>2380</v>
      </c>
      <c r="G2215">
        <v>1</v>
      </c>
      <c r="H2215" t="s">
        <v>2380</v>
      </c>
    </row>
    <row r="2216" spans="1:8" x14ac:dyDescent="0.35">
      <c r="A2216" t="s">
        <v>143</v>
      </c>
      <c r="B2216">
        <v>31.13</v>
      </c>
      <c r="C2216">
        <v>6.01</v>
      </c>
      <c r="D2216" t="s">
        <v>2380</v>
      </c>
      <c r="E2216" t="s">
        <v>2382</v>
      </c>
      <c r="F2216" t="s">
        <v>2380</v>
      </c>
      <c r="G2216">
        <v>1</v>
      </c>
      <c r="H2216" t="s">
        <v>2380</v>
      </c>
    </row>
    <row r="2217" spans="1:8" x14ac:dyDescent="0.35">
      <c r="A2217" t="s">
        <v>142</v>
      </c>
      <c r="B2217">
        <v>17.48</v>
      </c>
      <c r="C2217">
        <v>4.59</v>
      </c>
      <c r="D2217" t="s">
        <v>2380</v>
      </c>
      <c r="E2217" t="s">
        <v>2380</v>
      </c>
      <c r="F2217" t="s">
        <v>2383</v>
      </c>
      <c r="G2217">
        <v>1</v>
      </c>
      <c r="H2217" t="s">
        <v>2380</v>
      </c>
    </row>
    <row r="2218" spans="1:8" x14ac:dyDescent="0.35">
      <c r="A2218" t="s">
        <v>141</v>
      </c>
      <c r="B2218">
        <v>22.57</v>
      </c>
      <c r="C2218">
        <v>5.8</v>
      </c>
      <c r="D2218" t="s">
        <v>2382</v>
      </c>
      <c r="E2218" t="s">
        <v>2380</v>
      </c>
      <c r="F2218" t="s">
        <v>2380</v>
      </c>
      <c r="G2218">
        <v>1</v>
      </c>
      <c r="H2218" t="s">
        <v>2380</v>
      </c>
    </row>
    <row r="2219" spans="1:8" x14ac:dyDescent="0.35">
      <c r="A2219" t="s">
        <v>140</v>
      </c>
      <c r="B2219">
        <v>26.73</v>
      </c>
      <c r="C2219">
        <v>5.08</v>
      </c>
      <c r="D2219" t="s">
        <v>2380</v>
      </c>
      <c r="E2219" t="s">
        <v>2382</v>
      </c>
      <c r="F2219" t="s">
        <v>2380</v>
      </c>
      <c r="G2219">
        <v>1</v>
      </c>
      <c r="H2219" t="s">
        <v>2380</v>
      </c>
    </row>
    <row r="2220" spans="1:8" x14ac:dyDescent="0.35">
      <c r="A2220" t="s">
        <v>139</v>
      </c>
      <c r="B2220">
        <v>20.79</v>
      </c>
      <c r="C2220">
        <v>5.84</v>
      </c>
      <c r="D2220" t="s">
        <v>2380</v>
      </c>
      <c r="E2220" t="s">
        <v>2382</v>
      </c>
      <c r="F2220" t="s">
        <v>2380</v>
      </c>
      <c r="G2220">
        <v>1</v>
      </c>
      <c r="H2220" t="s">
        <v>2380</v>
      </c>
    </row>
    <row r="2221" spans="1:8" x14ac:dyDescent="0.35">
      <c r="A2221" t="s">
        <v>138</v>
      </c>
      <c r="B2221">
        <v>20.149999999999999</v>
      </c>
      <c r="C2221">
        <v>4.1500000000000004</v>
      </c>
      <c r="D2221" t="s">
        <v>2380</v>
      </c>
      <c r="E2221" t="s">
        <v>2380</v>
      </c>
      <c r="F2221" t="s">
        <v>2380</v>
      </c>
      <c r="G2221">
        <v>1</v>
      </c>
      <c r="H2221" t="s">
        <v>2380</v>
      </c>
    </row>
    <row r="2222" spans="1:8" x14ac:dyDescent="0.35">
      <c r="A2222" t="s">
        <v>137</v>
      </c>
      <c r="B2222">
        <v>36.85</v>
      </c>
      <c r="C2222">
        <v>4.3600000000000003</v>
      </c>
      <c r="D2222" t="s">
        <v>2382</v>
      </c>
      <c r="E2222" t="s">
        <v>2380</v>
      </c>
      <c r="F2222" t="s">
        <v>2380</v>
      </c>
      <c r="G2222" t="s">
        <v>2381</v>
      </c>
      <c r="H2222" t="s">
        <v>2380</v>
      </c>
    </row>
    <row r="2223" spans="1:8" x14ac:dyDescent="0.35">
      <c r="A2223" t="s">
        <v>136</v>
      </c>
      <c r="B2223">
        <v>35.53</v>
      </c>
      <c r="C2223">
        <v>4.55</v>
      </c>
      <c r="D2223" t="s">
        <v>2382</v>
      </c>
      <c r="E2223" t="s">
        <v>2380</v>
      </c>
      <c r="F2223" t="s">
        <v>2380</v>
      </c>
      <c r="G2223" t="s">
        <v>2381</v>
      </c>
      <c r="H2223" t="s">
        <v>2380</v>
      </c>
    </row>
    <row r="2224" spans="1:8" x14ac:dyDescent="0.35">
      <c r="A2224" t="s">
        <v>135</v>
      </c>
      <c r="B2224">
        <v>31.1</v>
      </c>
      <c r="C2224">
        <v>4.37</v>
      </c>
      <c r="D2224" t="s">
        <v>2382</v>
      </c>
      <c r="E2224" t="s">
        <v>2380</v>
      </c>
      <c r="F2224" t="s">
        <v>2380</v>
      </c>
      <c r="G2224" t="s">
        <v>2381</v>
      </c>
      <c r="H2224" t="s">
        <v>2380</v>
      </c>
    </row>
    <row r="2225" spans="1:8" x14ac:dyDescent="0.35">
      <c r="A2225" t="s">
        <v>134</v>
      </c>
      <c r="B2225">
        <v>23.21</v>
      </c>
      <c r="C2225">
        <v>5.24</v>
      </c>
      <c r="D2225" t="s">
        <v>2382</v>
      </c>
      <c r="E2225" t="s">
        <v>2380</v>
      </c>
      <c r="F2225" t="s">
        <v>2380</v>
      </c>
      <c r="G2225" t="s">
        <v>2381</v>
      </c>
      <c r="H2225" t="s">
        <v>2380</v>
      </c>
    </row>
    <row r="2226" spans="1:8" x14ac:dyDescent="0.35">
      <c r="A2226" t="s">
        <v>133</v>
      </c>
      <c r="B2226">
        <v>18.36</v>
      </c>
      <c r="C2226">
        <v>5.96</v>
      </c>
      <c r="D2226" t="s">
        <v>2380</v>
      </c>
      <c r="E2226" t="s">
        <v>2380</v>
      </c>
      <c r="F2226" t="s">
        <v>2380</v>
      </c>
      <c r="G2226">
        <v>1</v>
      </c>
      <c r="H2226" t="s">
        <v>2380</v>
      </c>
    </row>
    <row r="2227" spans="1:8" x14ac:dyDescent="0.35">
      <c r="A2227" t="s">
        <v>132</v>
      </c>
      <c r="B2227">
        <v>15.92</v>
      </c>
      <c r="C2227">
        <v>4.76</v>
      </c>
      <c r="D2227" t="s">
        <v>2382</v>
      </c>
      <c r="E2227" t="s">
        <v>2380</v>
      </c>
      <c r="F2227" t="s">
        <v>2380</v>
      </c>
      <c r="G2227">
        <v>1</v>
      </c>
      <c r="H2227" t="s">
        <v>2380</v>
      </c>
    </row>
    <row r="2228" spans="1:8" x14ac:dyDescent="0.35">
      <c r="A2228" t="s">
        <v>131</v>
      </c>
      <c r="B2228">
        <v>15.17</v>
      </c>
      <c r="C2228">
        <v>4.3</v>
      </c>
      <c r="D2228" t="s">
        <v>2382</v>
      </c>
      <c r="E2228" t="s">
        <v>2380</v>
      </c>
      <c r="F2228" t="s">
        <v>2383</v>
      </c>
      <c r="G2228">
        <v>1</v>
      </c>
      <c r="H2228" t="s">
        <v>2380</v>
      </c>
    </row>
    <row r="2229" spans="1:8" x14ac:dyDescent="0.35">
      <c r="A2229" t="s">
        <v>130</v>
      </c>
      <c r="B2229">
        <v>16.63</v>
      </c>
      <c r="C2229">
        <v>4.5</v>
      </c>
      <c r="D2229" t="s">
        <v>2380</v>
      </c>
      <c r="E2229" t="s">
        <v>2380</v>
      </c>
      <c r="F2229" t="s">
        <v>2380</v>
      </c>
      <c r="G2229">
        <v>1</v>
      </c>
      <c r="H2229" t="s">
        <v>2380</v>
      </c>
    </row>
    <row r="2230" spans="1:8" x14ac:dyDescent="0.35">
      <c r="A2230" t="s">
        <v>129</v>
      </c>
      <c r="B2230">
        <v>19.39</v>
      </c>
      <c r="C2230">
        <v>5.59</v>
      </c>
      <c r="D2230" t="s">
        <v>2380</v>
      </c>
      <c r="E2230" t="s">
        <v>2380</v>
      </c>
      <c r="F2230" t="s">
        <v>2383</v>
      </c>
      <c r="G2230">
        <v>1</v>
      </c>
      <c r="H2230" t="s">
        <v>2380</v>
      </c>
    </row>
    <row r="2231" spans="1:8" x14ac:dyDescent="0.35">
      <c r="A2231" t="s">
        <v>128</v>
      </c>
      <c r="B2231">
        <v>17.34</v>
      </c>
      <c r="C2231">
        <v>6.29</v>
      </c>
      <c r="D2231" t="s">
        <v>2382</v>
      </c>
      <c r="E2231" t="s">
        <v>2380</v>
      </c>
      <c r="F2231" t="s">
        <v>2383</v>
      </c>
      <c r="G2231">
        <v>1</v>
      </c>
      <c r="H2231" t="s">
        <v>2380</v>
      </c>
    </row>
    <row r="2232" spans="1:8" x14ac:dyDescent="0.35">
      <c r="A2232" t="s">
        <v>127</v>
      </c>
      <c r="B2232">
        <v>17.940000000000001</v>
      </c>
      <c r="C2232">
        <v>4.1900000000000004</v>
      </c>
      <c r="D2232" t="s">
        <v>2380</v>
      </c>
      <c r="E2232" t="s">
        <v>2382</v>
      </c>
      <c r="F2232" t="s">
        <v>2380</v>
      </c>
      <c r="G2232">
        <v>1</v>
      </c>
      <c r="H2232" t="s">
        <v>2380</v>
      </c>
    </row>
    <row r="2233" spans="1:8" x14ac:dyDescent="0.35">
      <c r="A2233" t="s">
        <v>126</v>
      </c>
      <c r="B2233">
        <v>16.670000000000002</v>
      </c>
      <c r="C2233">
        <v>4.7</v>
      </c>
      <c r="D2233" t="s">
        <v>2382</v>
      </c>
      <c r="E2233" t="s">
        <v>2380</v>
      </c>
      <c r="F2233" t="s">
        <v>2383</v>
      </c>
      <c r="G2233">
        <v>1</v>
      </c>
      <c r="H2233" t="s">
        <v>2380</v>
      </c>
    </row>
    <row r="2234" spans="1:8" x14ac:dyDescent="0.35">
      <c r="A2234" t="s">
        <v>125</v>
      </c>
      <c r="B2234">
        <v>20.58</v>
      </c>
      <c r="C2234">
        <v>5.64</v>
      </c>
      <c r="D2234" t="s">
        <v>2382</v>
      </c>
      <c r="E2234" t="s">
        <v>2380</v>
      </c>
      <c r="F2234" t="s">
        <v>2380</v>
      </c>
      <c r="G2234" t="s">
        <v>2381</v>
      </c>
      <c r="H2234" t="s">
        <v>2380</v>
      </c>
    </row>
    <row r="2235" spans="1:8" x14ac:dyDescent="0.35">
      <c r="A2235" t="s">
        <v>124</v>
      </c>
      <c r="B2235">
        <v>16.5</v>
      </c>
      <c r="C2235">
        <v>4.1100000000000003</v>
      </c>
      <c r="D2235" t="s">
        <v>2382</v>
      </c>
      <c r="E2235" t="s">
        <v>2380</v>
      </c>
      <c r="F2235" t="s">
        <v>2380</v>
      </c>
      <c r="G2235" t="s">
        <v>2381</v>
      </c>
      <c r="H2235" t="s">
        <v>2380</v>
      </c>
    </row>
    <row r="2236" spans="1:8" x14ac:dyDescent="0.35">
      <c r="A2236" t="s">
        <v>123</v>
      </c>
      <c r="B2236">
        <v>15.41</v>
      </c>
      <c r="C2236">
        <v>5.43</v>
      </c>
      <c r="D2236" t="s">
        <v>2382</v>
      </c>
      <c r="E2236" t="s">
        <v>2380</v>
      </c>
      <c r="F2236" t="s">
        <v>2383</v>
      </c>
      <c r="G2236">
        <v>1</v>
      </c>
      <c r="H2236" t="s">
        <v>2380</v>
      </c>
    </row>
    <row r="2237" spans="1:8" x14ac:dyDescent="0.35">
      <c r="A2237" t="s">
        <v>122</v>
      </c>
      <c r="B2237">
        <v>24.59</v>
      </c>
      <c r="C2237">
        <v>4.38</v>
      </c>
      <c r="D2237" t="s">
        <v>2380</v>
      </c>
      <c r="E2237" t="s">
        <v>2380</v>
      </c>
      <c r="F2237" t="s">
        <v>2380</v>
      </c>
      <c r="G2237">
        <v>1</v>
      </c>
      <c r="H2237" t="s">
        <v>2380</v>
      </c>
    </row>
    <row r="2238" spans="1:8" x14ac:dyDescent="0.35">
      <c r="A2238" t="s">
        <v>121</v>
      </c>
      <c r="B2238">
        <v>33.33</v>
      </c>
      <c r="C2238">
        <v>9.7899999999999991</v>
      </c>
      <c r="D2238" t="s">
        <v>2380</v>
      </c>
      <c r="E2238" t="s">
        <v>2380</v>
      </c>
      <c r="F2238" t="s">
        <v>2380</v>
      </c>
      <c r="G2238" t="s">
        <v>2381</v>
      </c>
      <c r="H2238" t="s">
        <v>2380</v>
      </c>
    </row>
    <row r="2239" spans="1:8" x14ac:dyDescent="0.35">
      <c r="A2239" t="s">
        <v>120</v>
      </c>
      <c r="B2239">
        <v>18.5</v>
      </c>
      <c r="C2239">
        <v>11.84</v>
      </c>
      <c r="D2239" t="s">
        <v>2380</v>
      </c>
      <c r="E2239" t="s">
        <v>2380</v>
      </c>
      <c r="F2239" t="s">
        <v>2380</v>
      </c>
      <c r="G2239" t="s">
        <v>2381</v>
      </c>
      <c r="H2239" t="s">
        <v>2380</v>
      </c>
    </row>
    <row r="2240" spans="1:8" x14ac:dyDescent="0.35">
      <c r="A2240" t="s">
        <v>119</v>
      </c>
      <c r="B2240">
        <v>18.579999999999998</v>
      </c>
      <c r="C2240">
        <v>6.22</v>
      </c>
      <c r="D2240" t="s">
        <v>2380</v>
      </c>
      <c r="E2240" t="s">
        <v>2380</v>
      </c>
      <c r="F2240" t="s">
        <v>2380</v>
      </c>
      <c r="G2240" t="s">
        <v>2381</v>
      </c>
      <c r="H2240" t="s">
        <v>2380</v>
      </c>
    </row>
    <row r="2241" spans="1:8" x14ac:dyDescent="0.35">
      <c r="A2241" t="s">
        <v>118</v>
      </c>
      <c r="B2241">
        <v>16.64</v>
      </c>
      <c r="C2241">
        <v>10.01</v>
      </c>
      <c r="D2241" t="s">
        <v>2380</v>
      </c>
      <c r="E2241" t="s">
        <v>2380</v>
      </c>
      <c r="F2241" t="s">
        <v>2380</v>
      </c>
      <c r="G2241" t="s">
        <v>2381</v>
      </c>
      <c r="H2241" t="s">
        <v>2380</v>
      </c>
    </row>
    <row r="2242" spans="1:8" x14ac:dyDescent="0.35">
      <c r="A2242" t="s">
        <v>117</v>
      </c>
      <c r="B2242">
        <v>19.329999999999998</v>
      </c>
      <c r="C2242">
        <v>4.32</v>
      </c>
      <c r="D2242" t="s">
        <v>2380</v>
      </c>
      <c r="E2242" t="s">
        <v>2380</v>
      </c>
      <c r="F2242" t="s">
        <v>2380</v>
      </c>
      <c r="G2242">
        <v>1</v>
      </c>
      <c r="H2242" t="s">
        <v>2380</v>
      </c>
    </row>
    <row r="2243" spans="1:8" x14ac:dyDescent="0.35">
      <c r="A2243" t="s">
        <v>116</v>
      </c>
      <c r="B2243">
        <v>21.26</v>
      </c>
      <c r="C2243">
        <v>5.65</v>
      </c>
      <c r="D2243" t="s">
        <v>2382</v>
      </c>
      <c r="E2243" t="s">
        <v>2380</v>
      </c>
      <c r="F2243" t="s">
        <v>2383</v>
      </c>
      <c r="G2243">
        <v>1</v>
      </c>
      <c r="H2243" t="s">
        <v>2380</v>
      </c>
    </row>
    <row r="2244" spans="1:8" x14ac:dyDescent="0.35">
      <c r="A2244" t="s">
        <v>115</v>
      </c>
      <c r="B2244">
        <v>15.6</v>
      </c>
      <c r="C2244">
        <v>4.12</v>
      </c>
      <c r="D2244" t="s">
        <v>2382</v>
      </c>
      <c r="E2244" t="s">
        <v>2380</v>
      </c>
      <c r="F2244" t="s">
        <v>2380</v>
      </c>
      <c r="G2244">
        <v>1</v>
      </c>
      <c r="H2244" t="s">
        <v>2380</v>
      </c>
    </row>
    <row r="2245" spans="1:8" x14ac:dyDescent="0.35">
      <c r="A2245" t="s">
        <v>114</v>
      </c>
      <c r="B2245">
        <v>24.39</v>
      </c>
      <c r="C2245">
        <v>6.24</v>
      </c>
      <c r="D2245" t="s">
        <v>2380</v>
      </c>
      <c r="E2245" t="s">
        <v>2380</v>
      </c>
      <c r="F2245" t="s">
        <v>2380</v>
      </c>
      <c r="G2245">
        <v>1</v>
      </c>
      <c r="H2245" t="s">
        <v>2380</v>
      </c>
    </row>
    <row r="2246" spans="1:8" x14ac:dyDescent="0.35">
      <c r="A2246" t="s">
        <v>113</v>
      </c>
      <c r="B2246">
        <v>24.75</v>
      </c>
      <c r="C2246">
        <v>4.83</v>
      </c>
      <c r="D2246" t="s">
        <v>2380</v>
      </c>
      <c r="E2246" t="s">
        <v>2380</v>
      </c>
      <c r="F2246" t="s">
        <v>2380</v>
      </c>
      <c r="G2246" t="s">
        <v>2381</v>
      </c>
      <c r="H2246" t="s">
        <v>2380</v>
      </c>
    </row>
    <row r="2247" spans="1:8" x14ac:dyDescent="0.35">
      <c r="A2247" t="s">
        <v>112</v>
      </c>
      <c r="B2247">
        <v>20.88</v>
      </c>
      <c r="C2247">
        <v>7.4</v>
      </c>
      <c r="D2247" t="s">
        <v>2380</v>
      </c>
      <c r="E2247" t="s">
        <v>2380</v>
      </c>
      <c r="F2247" t="s">
        <v>2380</v>
      </c>
      <c r="G2247" t="s">
        <v>2381</v>
      </c>
      <c r="H2247" t="s">
        <v>2380</v>
      </c>
    </row>
    <row r="2248" spans="1:8" x14ac:dyDescent="0.35">
      <c r="A2248" t="s">
        <v>111</v>
      </c>
      <c r="B2248">
        <v>20.43</v>
      </c>
      <c r="C2248">
        <v>4.54</v>
      </c>
      <c r="D2248" t="s">
        <v>2380</v>
      </c>
      <c r="E2248" t="s">
        <v>2380</v>
      </c>
      <c r="F2248" t="s">
        <v>2380</v>
      </c>
      <c r="G2248" t="s">
        <v>2381</v>
      </c>
      <c r="H2248" t="s">
        <v>2380</v>
      </c>
    </row>
    <row r="2249" spans="1:8" x14ac:dyDescent="0.35">
      <c r="A2249" t="s">
        <v>110</v>
      </c>
      <c r="B2249">
        <v>15.18</v>
      </c>
      <c r="C2249">
        <v>11.11</v>
      </c>
      <c r="D2249" t="s">
        <v>2380</v>
      </c>
      <c r="E2249" t="s">
        <v>2380</v>
      </c>
      <c r="F2249" t="s">
        <v>2380</v>
      </c>
      <c r="G2249" t="s">
        <v>2381</v>
      </c>
      <c r="H2249" t="s">
        <v>2380</v>
      </c>
    </row>
    <row r="2250" spans="1:8" x14ac:dyDescent="0.35">
      <c r="A2250" t="s">
        <v>109</v>
      </c>
      <c r="B2250">
        <v>15.12</v>
      </c>
      <c r="C2250">
        <v>4.03</v>
      </c>
      <c r="D2250" t="s">
        <v>2382</v>
      </c>
      <c r="E2250" t="s">
        <v>2380</v>
      </c>
      <c r="F2250" t="s">
        <v>2380</v>
      </c>
      <c r="G2250" t="s">
        <v>2381</v>
      </c>
      <c r="H2250" t="s">
        <v>2380</v>
      </c>
    </row>
    <row r="2251" spans="1:8" x14ac:dyDescent="0.35">
      <c r="A2251" t="s">
        <v>108</v>
      </c>
      <c r="B2251">
        <v>23.88</v>
      </c>
      <c r="C2251">
        <v>4.51</v>
      </c>
      <c r="D2251" t="s">
        <v>2380</v>
      </c>
      <c r="E2251" t="s">
        <v>2380</v>
      </c>
      <c r="F2251" t="s">
        <v>2380</v>
      </c>
      <c r="G2251">
        <v>1</v>
      </c>
      <c r="H2251" t="s">
        <v>2380</v>
      </c>
    </row>
    <row r="2252" spans="1:8" x14ac:dyDescent="0.35">
      <c r="A2252" t="s">
        <v>107</v>
      </c>
      <c r="B2252">
        <v>16.13</v>
      </c>
      <c r="C2252">
        <v>5.56</v>
      </c>
      <c r="D2252" t="s">
        <v>2380</v>
      </c>
      <c r="E2252" t="s">
        <v>2382</v>
      </c>
      <c r="F2252" t="s">
        <v>2380</v>
      </c>
      <c r="G2252">
        <v>1</v>
      </c>
      <c r="H2252" t="s">
        <v>2380</v>
      </c>
    </row>
    <row r="2253" spans="1:8" x14ac:dyDescent="0.35">
      <c r="A2253" t="s">
        <v>106</v>
      </c>
      <c r="B2253">
        <v>24.09</v>
      </c>
      <c r="C2253">
        <v>4.0999999999999996</v>
      </c>
      <c r="D2253" t="s">
        <v>2380</v>
      </c>
      <c r="E2253" t="s">
        <v>2382</v>
      </c>
      <c r="F2253" t="s">
        <v>2380</v>
      </c>
      <c r="G2253">
        <v>1</v>
      </c>
      <c r="H2253" t="s">
        <v>2380</v>
      </c>
    </row>
    <row r="2254" spans="1:8" x14ac:dyDescent="0.35">
      <c r="A2254" t="s">
        <v>105</v>
      </c>
      <c r="B2254">
        <v>19.43</v>
      </c>
      <c r="C2254">
        <v>5.85</v>
      </c>
      <c r="D2254" t="s">
        <v>2380</v>
      </c>
      <c r="E2254" t="s">
        <v>2382</v>
      </c>
      <c r="F2254" t="s">
        <v>2380</v>
      </c>
      <c r="G2254">
        <v>1</v>
      </c>
      <c r="H2254" t="s">
        <v>2380</v>
      </c>
    </row>
    <row r="2255" spans="1:8" x14ac:dyDescent="0.35">
      <c r="A2255" t="s">
        <v>104</v>
      </c>
      <c r="B2255">
        <v>15.22</v>
      </c>
      <c r="C2255">
        <v>4.92</v>
      </c>
      <c r="D2255" t="s">
        <v>2382</v>
      </c>
      <c r="E2255" t="s">
        <v>2380</v>
      </c>
      <c r="F2255" t="s">
        <v>2383</v>
      </c>
      <c r="G2255">
        <v>1</v>
      </c>
      <c r="H2255" t="s">
        <v>2380</v>
      </c>
    </row>
    <row r="2256" spans="1:8" x14ac:dyDescent="0.35">
      <c r="A2256" t="s">
        <v>103</v>
      </c>
      <c r="B2256">
        <v>20.72</v>
      </c>
      <c r="C2256">
        <v>9.4600000000000009</v>
      </c>
      <c r="D2256" t="s">
        <v>2380</v>
      </c>
      <c r="E2256" t="s">
        <v>2380</v>
      </c>
      <c r="F2256" t="s">
        <v>2380</v>
      </c>
      <c r="G2256" t="s">
        <v>2381</v>
      </c>
      <c r="H2256" t="s">
        <v>2380</v>
      </c>
    </row>
    <row r="2257" spans="1:8" x14ac:dyDescent="0.35">
      <c r="A2257" t="s">
        <v>102</v>
      </c>
      <c r="B2257">
        <v>35.4</v>
      </c>
      <c r="C2257">
        <v>5.94</v>
      </c>
      <c r="D2257" t="s">
        <v>2380</v>
      </c>
      <c r="E2257" t="s">
        <v>2380</v>
      </c>
      <c r="F2257" t="s">
        <v>2383</v>
      </c>
      <c r="G2257">
        <v>1</v>
      </c>
      <c r="H2257" t="s">
        <v>2380</v>
      </c>
    </row>
    <row r="2258" spans="1:8" x14ac:dyDescent="0.35">
      <c r="A2258" t="s">
        <v>101</v>
      </c>
      <c r="B2258">
        <v>34.4</v>
      </c>
      <c r="C2258">
        <v>5.7</v>
      </c>
      <c r="D2258" t="s">
        <v>2380</v>
      </c>
      <c r="E2258" t="s">
        <v>2380</v>
      </c>
      <c r="F2258" t="s">
        <v>2383</v>
      </c>
      <c r="G2258">
        <v>1</v>
      </c>
      <c r="H2258" t="s">
        <v>2380</v>
      </c>
    </row>
    <row r="2259" spans="1:8" x14ac:dyDescent="0.35">
      <c r="A2259" t="s">
        <v>100</v>
      </c>
      <c r="B2259">
        <v>34.1</v>
      </c>
      <c r="C2259">
        <v>4.13</v>
      </c>
      <c r="D2259" t="s">
        <v>2380</v>
      </c>
      <c r="E2259" t="s">
        <v>2380</v>
      </c>
      <c r="F2259" t="s">
        <v>2383</v>
      </c>
      <c r="G2259">
        <v>1</v>
      </c>
      <c r="H2259" t="s">
        <v>2380</v>
      </c>
    </row>
    <row r="2260" spans="1:8" x14ac:dyDescent="0.35">
      <c r="A2260" t="s">
        <v>99</v>
      </c>
      <c r="B2260">
        <v>30.4</v>
      </c>
      <c r="C2260">
        <v>4.7699999999999996</v>
      </c>
      <c r="D2260" t="s">
        <v>2380</v>
      </c>
      <c r="E2260" t="s">
        <v>2380</v>
      </c>
      <c r="F2260" t="s">
        <v>2383</v>
      </c>
      <c r="G2260">
        <v>1</v>
      </c>
      <c r="H2260" t="s">
        <v>2380</v>
      </c>
    </row>
    <row r="2261" spans="1:8" x14ac:dyDescent="0.35">
      <c r="A2261" t="s">
        <v>98</v>
      </c>
      <c r="B2261">
        <v>28.7</v>
      </c>
      <c r="C2261">
        <v>4.99</v>
      </c>
      <c r="D2261" t="s">
        <v>2380</v>
      </c>
      <c r="E2261" t="s">
        <v>2380</v>
      </c>
      <c r="F2261" t="s">
        <v>2383</v>
      </c>
      <c r="G2261">
        <v>1</v>
      </c>
      <c r="H2261" t="s">
        <v>2380</v>
      </c>
    </row>
    <row r="2262" spans="1:8" x14ac:dyDescent="0.35">
      <c r="A2262" t="s">
        <v>97</v>
      </c>
      <c r="B2262">
        <v>17.440000000000001</v>
      </c>
      <c r="C2262">
        <v>4.42</v>
      </c>
      <c r="D2262" t="s">
        <v>2382</v>
      </c>
      <c r="E2262" t="s">
        <v>2380</v>
      </c>
      <c r="F2262" t="s">
        <v>2383</v>
      </c>
      <c r="G2262">
        <v>1</v>
      </c>
      <c r="H2262" t="s">
        <v>2380</v>
      </c>
    </row>
    <row r="2263" spans="1:8" x14ac:dyDescent="0.35">
      <c r="A2263" t="s">
        <v>96</v>
      </c>
      <c r="B2263">
        <v>27.6</v>
      </c>
      <c r="C2263">
        <v>4.01</v>
      </c>
      <c r="D2263" t="s">
        <v>2380</v>
      </c>
      <c r="E2263" t="s">
        <v>2380</v>
      </c>
      <c r="F2263" t="s">
        <v>2383</v>
      </c>
      <c r="G2263">
        <v>1</v>
      </c>
      <c r="H2263" t="s">
        <v>2380</v>
      </c>
    </row>
    <row r="2264" spans="1:8" x14ac:dyDescent="0.35">
      <c r="A2264" t="s">
        <v>95</v>
      </c>
      <c r="B2264">
        <v>20.7</v>
      </c>
      <c r="C2264">
        <v>4.49</v>
      </c>
      <c r="D2264" t="s">
        <v>2380</v>
      </c>
      <c r="E2264" t="s">
        <v>2380</v>
      </c>
      <c r="F2264" t="s">
        <v>2383</v>
      </c>
      <c r="G2264">
        <v>1</v>
      </c>
      <c r="H2264" t="s">
        <v>2380</v>
      </c>
    </row>
    <row r="2265" spans="1:8" x14ac:dyDescent="0.35">
      <c r="A2265" t="s">
        <v>94</v>
      </c>
      <c r="B2265">
        <v>20.3</v>
      </c>
      <c r="C2265">
        <v>6.37</v>
      </c>
      <c r="D2265" t="s">
        <v>2380</v>
      </c>
      <c r="E2265" t="s">
        <v>2380</v>
      </c>
      <c r="F2265" t="s">
        <v>2383</v>
      </c>
      <c r="G2265">
        <v>1</v>
      </c>
      <c r="H2265" t="s">
        <v>2380</v>
      </c>
    </row>
    <row r="2266" spans="1:8" x14ac:dyDescent="0.35">
      <c r="A2266" t="s">
        <v>93</v>
      </c>
      <c r="B2266">
        <v>19.8</v>
      </c>
      <c r="C2266">
        <v>5.12</v>
      </c>
      <c r="D2266" t="s">
        <v>2380</v>
      </c>
      <c r="E2266" t="s">
        <v>2380</v>
      </c>
      <c r="F2266" t="s">
        <v>2383</v>
      </c>
      <c r="G2266">
        <v>1</v>
      </c>
      <c r="H2266" t="s">
        <v>2380</v>
      </c>
    </row>
    <row r="2267" spans="1:8" x14ac:dyDescent="0.35">
      <c r="A2267" t="s">
        <v>92</v>
      </c>
      <c r="B2267">
        <v>21.87</v>
      </c>
      <c r="C2267">
        <v>8.59</v>
      </c>
      <c r="D2267" t="s">
        <v>2380</v>
      </c>
      <c r="E2267" t="s">
        <v>2380</v>
      </c>
      <c r="F2267" t="s">
        <v>2380</v>
      </c>
      <c r="G2267" t="s">
        <v>2381</v>
      </c>
      <c r="H2267" t="s">
        <v>2380</v>
      </c>
    </row>
    <row r="2268" spans="1:8" x14ac:dyDescent="0.35">
      <c r="A2268" t="s">
        <v>91</v>
      </c>
      <c r="B2268">
        <v>16.600000000000001</v>
      </c>
      <c r="C2268">
        <v>5.87</v>
      </c>
      <c r="D2268" t="s">
        <v>2380</v>
      </c>
      <c r="E2268" t="s">
        <v>2380</v>
      </c>
      <c r="F2268" t="s">
        <v>2380</v>
      </c>
      <c r="G2268">
        <v>1</v>
      </c>
      <c r="H2268" t="s">
        <v>2380</v>
      </c>
    </row>
    <row r="2269" spans="1:8" x14ac:dyDescent="0.35">
      <c r="A2269" t="s">
        <v>90</v>
      </c>
      <c r="B2269">
        <v>21.98</v>
      </c>
      <c r="C2269">
        <v>7.03</v>
      </c>
      <c r="D2269" t="s">
        <v>2380</v>
      </c>
      <c r="E2269" t="s">
        <v>2380</v>
      </c>
      <c r="F2269" t="s">
        <v>2380</v>
      </c>
      <c r="G2269" t="s">
        <v>2381</v>
      </c>
      <c r="H2269" t="s">
        <v>2380</v>
      </c>
    </row>
    <row r="2270" spans="1:8" x14ac:dyDescent="0.35">
      <c r="A2270" t="s">
        <v>89</v>
      </c>
      <c r="B2270">
        <v>19.7</v>
      </c>
      <c r="C2270">
        <v>5.51</v>
      </c>
      <c r="D2270" t="s">
        <v>2380</v>
      </c>
      <c r="E2270" t="s">
        <v>2380</v>
      </c>
      <c r="F2270" t="s">
        <v>2380</v>
      </c>
      <c r="G2270">
        <v>1</v>
      </c>
      <c r="H2270" t="s">
        <v>2380</v>
      </c>
    </row>
    <row r="2271" spans="1:8" x14ac:dyDescent="0.35">
      <c r="A2271" t="s">
        <v>88</v>
      </c>
      <c r="B2271">
        <v>19.21</v>
      </c>
      <c r="C2271">
        <v>4.76</v>
      </c>
      <c r="D2271" t="s">
        <v>2380</v>
      </c>
      <c r="E2271" t="s">
        <v>2382</v>
      </c>
      <c r="F2271" t="s">
        <v>2380</v>
      </c>
      <c r="G2271">
        <v>1</v>
      </c>
      <c r="H2271" t="s">
        <v>2380</v>
      </c>
    </row>
    <row r="2272" spans="1:8" x14ac:dyDescent="0.35">
      <c r="A2272" t="s">
        <v>87</v>
      </c>
      <c r="B2272">
        <v>19.3</v>
      </c>
      <c r="C2272">
        <v>4.7</v>
      </c>
      <c r="D2272" t="s">
        <v>2380</v>
      </c>
      <c r="E2272" t="s">
        <v>2382</v>
      </c>
      <c r="F2272" t="s">
        <v>2380</v>
      </c>
      <c r="G2272">
        <v>1</v>
      </c>
      <c r="H2272" t="s">
        <v>2380</v>
      </c>
    </row>
    <row r="2273" spans="1:8" x14ac:dyDescent="0.35">
      <c r="A2273" t="s">
        <v>86</v>
      </c>
      <c r="B2273">
        <v>16.22</v>
      </c>
      <c r="C2273">
        <v>6.21</v>
      </c>
      <c r="D2273" t="s">
        <v>2382</v>
      </c>
      <c r="E2273" t="s">
        <v>2380</v>
      </c>
      <c r="F2273" t="s">
        <v>2380</v>
      </c>
      <c r="G2273" t="s">
        <v>2381</v>
      </c>
      <c r="H2273" t="s">
        <v>2380</v>
      </c>
    </row>
    <row r="2274" spans="1:8" x14ac:dyDescent="0.35">
      <c r="A2274" t="s">
        <v>85</v>
      </c>
      <c r="B2274">
        <v>17.12</v>
      </c>
      <c r="C2274">
        <v>4.5199999999999996</v>
      </c>
      <c r="D2274" t="s">
        <v>2380</v>
      </c>
      <c r="E2274" t="s">
        <v>2382</v>
      </c>
      <c r="F2274" t="s">
        <v>2380</v>
      </c>
      <c r="G2274">
        <v>1</v>
      </c>
      <c r="H2274" t="s">
        <v>2380</v>
      </c>
    </row>
    <row r="2275" spans="1:8" x14ac:dyDescent="0.35">
      <c r="A2275" t="s">
        <v>84</v>
      </c>
      <c r="B2275">
        <v>19.07</v>
      </c>
      <c r="C2275">
        <v>5.45</v>
      </c>
      <c r="D2275" t="s">
        <v>2380</v>
      </c>
      <c r="E2275" t="s">
        <v>2380</v>
      </c>
      <c r="F2275" t="s">
        <v>2380</v>
      </c>
      <c r="G2275">
        <v>1</v>
      </c>
      <c r="H2275" t="s">
        <v>2380</v>
      </c>
    </row>
    <row r="2276" spans="1:8" x14ac:dyDescent="0.35">
      <c r="A2276" t="s">
        <v>83</v>
      </c>
      <c r="B2276">
        <v>15.56</v>
      </c>
      <c r="C2276">
        <v>4.42</v>
      </c>
      <c r="D2276" t="s">
        <v>2380</v>
      </c>
      <c r="E2276" t="s">
        <v>2380</v>
      </c>
      <c r="F2276" t="s">
        <v>2380</v>
      </c>
      <c r="G2276" t="s">
        <v>2381</v>
      </c>
      <c r="H2276" t="s">
        <v>2380</v>
      </c>
    </row>
    <row r="2277" spans="1:8" x14ac:dyDescent="0.35">
      <c r="A2277" t="s">
        <v>82</v>
      </c>
      <c r="B2277">
        <v>22.76</v>
      </c>
      <c r="C2277">
        <v>9.44</v>
      </c>
      <c r="D2277" t="s">
        <v>2380</v>
      </c>
      <c r="E2277" t="s">
        <v>2380</v>
      </c>
      <c r="F2277" t="s">
        <v>2380</v>
      </c>
      <c r="G2277" t="s">
        <v>2381</v>
      </c>
      <c r="H2277" t="s">
        <v>2380</v>
      </c>
    </row>
    <row r="2278" spans="1:8" x14ac:dyDescent="0.35">
      <c r="A2278" t="s">
        <v>81</v>
      </c>
      <c r="B2278">
        <v>22.79</v>
      </c>
      <c r="C2278">
        <v>6.15</v>
      </c>
      <c r="D2278" t="s">
        <v>2382</v>
      </c>
      <c r="E2278" t="s">
        <v>2380</v>
      </c>
      <c r="F2278" t="s">
        <v>2383</v>
      </c>
      <c r="G2278">
        <v>1</v>
      </c>
      <c r="H2278" t="s">
        <v>2380</v>
      </c>
    </row>
    <row r="2279" spans="1:8" x14ac:dyDescent="0.35">
      <c r="A2279" t="s">
        <v>80</v>
      </c>
      <c r="B2279">
        <v>17.41</v>
      </c>
      <c r="C2279">
        <v>5.13</v>
      </c>
      <c r="D2279" t="s">
        <v>2382</v>
      </c>
      <c r="E2279" t="s">
        <v>2380</v>
      </c>
      <c r="F2279" t="s">
        <v>2380</v>
      </c>
      <c r="G2279" t="s">
        <v>2381</v>
      </c>
      <c r="H2279" t="s">
        <v>2380</v>
      </c>
    </row>
    <row r="2280" spans="1:8" x14ac:dyDescent="0.35">
      <c r="A2280" t="s">
        <v>79</v>
      </c>
      <c r="B2280">
        <v>19.32</v>
      </c>
      <c r="C2280">
        <v>4.96</v>
      </c>
      <c r="D2280" t="s">
        <v>2382</v>
      </c>
      <c r="E2280" t="s">
        <v>2380</v>
      </c>
      <c r="F2280" t="s">
        <v>2380</v>
      </c>
      <c r="G2280" t="s">
        <v>2381</v>
      </c>
      <c r="H2280" t="s">
        <v>2380</v>
      </c>
    </row>
    <row r="2281" spans="1:8" x14ac:dyDescent="0.35">
      <c r="A2281" t="s">
        <v>78</v>
      </c>
      <c r="B2281">
        <v>18.25</v>
      </c>
      <c r="C2281">
        <v>10.95</v>
      </c>
      <c r="D2281" t="s">
        <v>2380</v>
      </c>
      <c r="E2281" t="s">
        <v>2380</v>
      </c>
      <c r="F2281" t="s">
        <v>2380</v>
      </c>
      <c r="G2281" t="s">
        <v>2381</v>
      </c>
      <c r="H2281" t="s">
        <v>2380</v>
      </c>
    </row>
    <row r="2282" spans="1:8" x14ac:dyDescent="0.35">
      <c r="A2282" t="s">
        <v>77</v>
      </c>
      <c r="B2282">
        <v>53.13</v>
      </c>
      <c r="C2282">
        <v>4.4400000000000004</v>
      </c>
      <c r="D2282" t="s">
        <v>2380</v>
      </c>
      <c r="E2282" t="s">
        <v>2382</v>
      </c>
      <c r="F2282" t="s">
        <v>2380</v>
      </c>
      <c r="G2282">
        <v>1</v>
      </c>
      <c r="H2282" t="s">
        <v>2380</v>
      </c>
    </row>
    <row r="2283" spans="1:8" x14ac:dyDescent="0.35">
      <c r="A2283" t="s">
        <v>76</v>
      </c>
      <c r="B2283">
        <v>20.46</v>
      </c>
      <c r="C2283">
        <v>4.0199999999999996</v>
      </c>
      <c r="D2283" t="s">
        <v>2380</v>
      </c>
      <c r="E2283" t="s">
        <v>2380</v>
      </c>
      <c r="F2283" t="s">
        <v>2380</v>
      </c>
      <c r="G2283" t="s">
        <v>2381</v>
      </c>
      <c r="H2283" t="s">
        <v>2380</v>
      </c>
    </row>
    <row r="2284" spans="1:8" x14ac:dyDescent="0.35">
      <c r="A2284" t="s">
        <v>75</v>
      </c>
      <c r="B2284">
        <v>43.01</v>
      </c>
      <c r="C2284">
        <v>5.44</v>
      </c>
      <c r="D2284" t="s">
        <v>2380</v>
      </c>
      <c r="E2284" t="s">
        <v>2382</v>
      </c>
      <c r="F2284" t="s">
        <v>2380</v>
      </c>
      <c r="G2284">
        <v>1</v>
      </c>
      <c r="H2284" t="s">
        <v>2380</v>
      </c>
    </row>
    <row r="2285" spans="1:8" x14ac:dyDescent="0.35">
      <c r="A2285" t="s">
        <v>74</v>
      </c>
      <c r="B2285">
        <v>15.01</v>
      </c>
      <c r="C2285">
        <v>4.1500000000000004</v>
      </c>
      <c r="D2285" t="s">
        <v>2380</v>
      </c>
      <c r="E2285" t="s">
        <v>2380</v>
      </c>
      <c r="F2285" t="s">
        <v>2383</v>
      </c>
      <c r="G2285">
        <v>1</v>
      </c>
      <c r="H2285" t="s">
        <v>2380</v>
      </c>
    </row>
    <row r="2286" spans="1:8" x14ac:dyDescent="0.35">
      <c r="A2286" t="s">
        <v>73</v>
      </c>
      <c r="B2286">
        <v>41.14</v>
      </c>
      <c r="C2286">
        <v>6.02</v>
      </c>
      <c r="D2286" t="s">
        <v>2380</v>
      </c>
      <c r="E2286" t="s">
        <v>2382</v>
      </c>
      <c r="F2286" t="s">
        <v>2380</v>
      </c>
      <c r="G2286">
        <v>1</v>
      </c>
      <c r="H2286" t="s">
        <v>2380</v>
      </c>
    </row>
    <row r="2287" spans="1:8" x14ac:dyDescent="0.35">
      <c r="A2287" t="s">
        <v>72</v>
      </c>
      <c r="B2287">
        <v>16.55</v>
      </c>
      <c r="C2287">
        <v>7.73</v>
      </c>
      <c r="D2287" t="s">
        <v>2380</v>
      </c>
      <c r="E2287" t="s">
        <v>2380</v>
      </c>
      <c r="F2287" t="s">
        <v>2380</v>
      </c>
      <c r="G2287" t="s">
        <v>2381</v>
      </c>
      <c r="H2287" t="s">
        <v>2380</v>
      </c>
    </row>
    <row r="2288" spans="1:8" x14ac:dyDescent="0.35">
      <c r="A2288" t="s">
        <v>71</v>
      </c>
      <c r="B2288">
        <v>37.29</v>
      </c>
      <c r="C2288">
        <v>5.03</v>
      </c>
      <c r="D2288" t="s">
        <v>2380</v>
      </c>
      <c r="E2288" t="s">
        <v>2382</v>
      </c>
      <c r="F2288" t="s">
        <v>2380</v>
      </c>
      <c r="G2288">
        <v>1</v>
      </c>
      <c r="H2288" t="s">
        <v>2380</v>
      </c>
    </row>
    <row r="2289" spans="1:8" x14ac:dyDescent="0.35">
      <c r="A2289" t="s">
        <v>70</v>
      </c>
      <c r="B2289">
        <v>16.739999999999998</v>
      </c>
      <c r="C2289">
        <v>4.08</v>
      </c>
      <c r="D2289" t="s">
        <v>2382</v>
      </c>
      <c r="E2289" t="s">
        <v>2380</v>
      </c>
      <c r="F2289" t="s">
        <v>2380</v>
      </c>
      <c r="G2289" t="s">
        <v>2381</v>
      </c>
      <c r="H2289" t="s">
        <v>2380</v>
      </c>
    </row>
    <row r="2290" spans="1:8" x14ac:dyDescent="0.35">
      <c r="A2290" t="s">
        <v>69</v>
      </c>
      <c r="B2290">
        <v>34.43</v>
      </c>
      <c r="C2290">
        <v>4.2699999999999996</v>
      </c>
      <c r="D2290" t="s">
        <v>2380</v>
      </c>
      <c r="E2290" t="s">
        <v>2382</v>
      </c>
      <c r="F2290" t="s">
        <v>2380</v>
      </c>
      <c r="G2290">
        <v>1</v>
      </c>
      <c r="H2290" t="s">
        <v>2380</v>
      </c>
    </row>
    <row r="2291" spans="1:8" x14ac:dyDescent="0.35">
      <c r="A2291" t="s">
        <v>68</v>
      </c>
      <c r="B2291">
        <v>34.1</v>
      </c>
      <c r="C2291">
        <v>4.07</v>
      </c>
      <c r="D2291" t="s">
        <v>2380</v>
      </c>
      <c r="E2291" t="s">
        <v>2382</v>
      </c>
      <c r="F2291" t="s">
        <v>2380</v>
      </c>
      <c r="G2291">
        <v>1</v>
      </c>
      <c r="H2291" t="s">
        <v>2380</v>
      </c>
    </row>
    <row r="2292" spans="1:8" x14ac:dyDescent="0.35">
      <c r="A2292" t="s">
        <v>67</v>
      </c>
      <c r="B2292">
        <v>19.3</v>
      </c>
      <c r="C2292">
        <v>10.36</v>
      </c>
      <c r="D2292" t="s">
        <v>2380</v>
      </c>
      <c r="E2292" t="s">
        <v>2380</v>
      </c>
      <c r="F2292" t="s">
        <v>2380</v>
      </c>
      <c r="G2292" t="s">
        <v>2381</v>
      </c>
      <c r="H2292" t="s">
        <v>2380</v>
      </c>
    </row>
    <row r="2293" spans="1:8" x14ac:dyDescent="0.35">
      <c r="A2293" t="s">
        <v>66</v>
      </c>
      <c r="B2293">
        <v>33.659999999999997</v>
      </c>
      <c r="C2293">
        <v>5.71</v>
      </c>
      <c r="D2293" t="s">
        <v>2380</v>
      </c>
      <c r="E2293" t="s">
        <v>2382</v>
      </c>
      <c r="F2293" t="s">
        <v>2380</v>
      </c>
      <c r="G2293">
        <v>1</v>
      </c>
      <c r="H2293" t="s">
        <v>2380</v>
      </c>
    </row>
    <row r="2294" spans="1:8" x14ac:dyDescent="0.35">
      <c r="A2294" t="s">
        <v>65</v>
      </c>
      <c r="B2294">
        <v>33.33</v>
      </c>
      <c r="C2294">
        <v>6.08</v>
      </c>
      <c r="D2294" t="s">
        <v>2380</v>
      </c>
      <c r="E2294" t="s">
        <v>2382</v>
      </c>
      <c r="F2294" t="s">
        <v>2380</v>
      </c>
      <c r="G2294">
        <v>1</v>
      </c>
      <c r="H2294" t="s">
        <v>2380</v>
      </c>
    </row>
    <row r="2295" spans="1:8" x14ac:dyDescent="0.35">
      <c r="A2295" t="s">
        <v>64</v>
      </c>
      <c r="B2295">
        <v>21.84</v>
      </c>
      <c r="C2295">
        <v>5.71</v>
      </c>
      <c r="D2295" t="s">
        <v>2380</v>
      </c>
      <c r="E2295" t="s">
        <v>2382</v>
      </c>
      <c r="F2295" t="s">
        <v>2380</v>
      </c>
      <c r="G2295">
        <v>1</v>
      </c>
      <c r="H2295" t="s">
        <v>2380</v>
      </c>
    </row>
    <row r="2296" spans="1:8" x14ac:dyDescent="0.35">
      <c r="A2296" t="s">
        <v>63</v>
      </c>
      <c r="B2296">
        <v>16.87</v>
      </c>
      <c r="C2296">
        <v>9.1300000000000008</v>
      </c>
      <c r="D2296" t="s">
        <v>2380</v>
      </c>
      <c r="E2296" t="s">
        <v>2380</v>
      </c>
      <c r="F2296" t="s">
        <v>2380</v>
      </c>
      <c r="G2296" t="s">
        <v>2381</v>
      </c>
      <c r="H2296" t="s">
        <v>2380</v>
      </c>
    </row>
    <row r="2297" spans="1:8" x14ac:dyDescent="0.35">
      <c r="A2297" t="s">
        <v>62</v>
      </c>
      <c r="B2297">
        <v>30.14</v>
      </c>
      <c r="C2297">
        <v>5.49</v>
      </c>
      <c r="D2297" t="s">
        <v>2380</v>
      </c>
      <c r="E2297" t="s">
        <v>2382</v>
      </c>
      <c r="F2297" t="s">
        <v>2380</v>
      </c>
      <c r="G2297">
        <v>1</v>
      </c>
      <c r="H2297" t="s">
        <v>2380</v>
      </c>
    </row>
    <row r="2298" spans="1:8" x14ac:dyDescent="0.35">
      <c r="A2298" t="s">
        <v>61</v>
      </c>
      <c r="B2298">
        <v>23.21</v>
      </c>
      <c r="C2298">
        <v>4.37</v>
      </c>
      <c r="D2298" t="s">
        <v>2380</v>
      </c>
      <c r="E2298" t="s">
        <v>2382</v>
      </c>
      <c r="F2298" t="s">
        <v>2380</v>
      </c>
      <c r="G2298">
        <v>1</v>
      </c>
      <c r="H2298" t="s">
        <v>2380</v>
      </c>
    </row>
    <row r="2299" spans="1:8" x14ac:dyDescent="0.35">
      <c r="A2299" t="s">
        <v>60</v>
      </c>
      <c r="B2299">
        <v>17.170000000000002</v>
      </c>
      <c r="C2299">
        <v>8.4600000000000009</v>
      </c>
      <c r="D2299" t="s">
        <v>2380</v>
      </c>
      <c r="E2299" t="s">
        <v>2380</v>
      </c>
      <c r="F2299" t="s">
        <v>2380</v>
      </c>
      <c r="G2299" t="s">
        <v>2381</v>
      </c>
      <c r="H2299" t="s">
        <v>2380</v>
      </c>
    </row>
    <row r="2300" spans="1:8" x14ac:dyDescent="0.35">
      <c r="A2300" t="s">
        <v>59</v>
      </c>
      <c r="B2300">
        <v>15.61</v>
      </c>
      <c r="C2300">
        <v>5.28</v>
      </c>
      <c r="D2300" t="s">
        <v>2380</v>
      </c>
      <c r="E2300" t="s">
        <v>2380</v>
      </c>
      <c r="F2300" t="s">
        <v>2380</v>
      </c>
      <c r="G2300">
        <v>1</v>
      </c>
      <c r="H2300" t="s">
        <v>2380</v>
      </c>
    </row>
    <row r="2301" spans="1:8" x14ac:dyDescent="0.35">
      <c r="A2301" t="s">
        <v>58</v>
      </c>
      <c r="B2301">
        <v>17.98</v>
      </c>
      <c r="C2301">
        <v>5.33</v>
      </c>
      <c r="D2301" t="s">
        <v>2382</v>
      </c>
      <c r="E2301" t="s">
        <v>2380</v>
      </c>
      <c r="F2301" t="s">
        <v>2383</v>
      </c>
      <c r="G2301">
        <v>1</v>
      </c>
      <c r="H2301" t="s">
        <v>2380</v>
      </c>
    </row>
    <row r="2302" spans="1:8" x14ac:dyDescent="0.35">
      <c r="A2302" t="s">
        <v>57</v>
      </c>
      <c r="B2302">
        <v>21.64</v>
      </c>
      <c r="C2302">
        <v>5.5</v>
      </c>
      <c r="D2302" t="s">
        <v>2380</v>
      </c>
      <c r="E2302" t="s">
        <v>2382</v>
      </c>
      <c r="F2302" t="s">
        <v>2380</v>
      </c>
      <c r="G2302">
        <v>1</v>
      </c>
      <c r="H2302" t="s">
        <v>2380</v>
      </c>
    </row>
    <row r="2303" spans="1:8" x14ac:dyDescent="0.35">
      <c r="A2303" t="s">
        <v>56</v>
      </c>
      <c r="B2303">
        <v>16.399999999999999</v>
      </c>
      <c r="C2303">
        <v>5.4</v>
      </c>
      <c r="D2303" t="s">
        <v>2380</v>
      </c>
      <c r="E2303" t="s">
        <v>2380</v>
      </c>
      <c r="F2303" t="s">
        <v>2383</v>
      </c>
      <c r="G2303">
        <v>1</v>
      </c>
      <c r="H2303" t="s">
        <v>2380</v>
      </c>
    </row>
    <row r="2304" spans="1:8" x14ac:dyDescent="0.35">
      <c r="A2304" t="s">
        <v>55</v>
      </c>
      <c r="B2304">
        <v>15.77</v>
      </c>
      <c r="C2304">
        <v>6.05</v>
      </c>
      <c r="D2304" t="s">
        <v>2382</v>
      </c>
      <c r="E2304" t="s">
        <v>2380</v>
      </c>
      <c r="F2304" t="s">
        <v>2380</v>
      </c>
      <c r="G2304">
        <v>1</v>
      </c>
      <c r="H2304" t="s">
        <v>2380</v>
      </c>
    </row>
    <row r="2305" spans="1:8" x14ac:dyDescent="0.35">
      <c r="A2305" t="s">
        <v>54</v>
      </c>
      <c r="B2305">
        <v>18.27</v>
      </c>
      <c r="C2305">
        <v>11.46</v>
      </c>
      <c r="D2305" t="s">
        <v>2380</v>
      </c>
      <c r="E2305" t="s">
        <v>2380</v>
      </c>
      <c r="F2305" t="s">
        <v>2380</v>
      </c>
      <c r="G2305" t="s">
        <v>2381</v>
      </c>
      <c r="H2305" t="s">
        <v>2380</v>
      </c>
    </row>
    <row r="2306" spans="1:8" x14ac:dyDescent="0.35">
      <c r="A2306" t="s">
        <v>53</v>
      </c>
      <c r="B2306">
        <v>16.489999999999998</v>
      </c>
      <c r="C2306">
        <v>8.48</v>
      </c>
      <c r="D2306" t="s">
        <v>2380</v>
      </c>
      <c r="E2306" t="s">
        <v>2380</v>
      </c>
      <c r="F2306" t="s">
        <v>2380</v>
      </c>
      <c r="G2306" t="s">
        <v>2381</v>
      </c>
      <c r="H2306" t="s">
        <v>2380</v>
      </c>
    </row>
    <row r="2307" spans="1:8" x14ac:dyDescent="0.35">
      <c r="A2307" t="s">
        <v>52</v>
      </c>
      <c r="B2307">
        <v>16.14</v>
      </c>
      <c r="C2307">
        <v>4.8600000000000003</v>
      </c>
      <c r="D2307" t="s">
        <v>2380</v>
      </c>
      <c r="E2307" t="s">
        <v>2380</v>
      </c>
      <c r="F2307" t="s">
        <v>2380</v>
      </c>
      <c r="G2307" t="s">
        <v>2381</v>
      </c>
      <c r="H2307" t="s">
        <v>2380</v>
      </c>
    </row>
    <row r="2308" spans="1:8" x14ac:dyDescent="0.35">
      <c r="A2308" t="s">
        <v>51</v>
      </c>
      <c r="B2308">
        <v>20.85</v>
      </c>
      <c r="C2308">
        <v>4.45</v>
      </c>
      <c r="D2308" t="s">
        <v>2382</v>
      </c>
      <c r="E2308" t="s">
        <v>2380</v>
      </c>
      <c r="F2308" t="s">
        <v>2380</v>
      </c>
      <c r="G2308">
        <v>1</v>
      </c>
      <c r="H2308" t="s">
        <v>2380</v>
      </c>
    </row>
    <row r="2309" spans="1:8" x14ac:dyDescent="0.35">
      <c r="A2309" t="s">
        <v>50</v>
      </c>
      <c r="B2309">
        <v>15.88</v>
      </c>
      <c r="C2309">
        <v>4.3600000000000003</v>
      </c>
      <c r="D2309" t="s">
        <v>2380</v>
      </c>
      <c r="E2309" t="s">
        <v>2380</v>
      </c>
      <c r="F2309" t="s">
        <v>2380</v>
      </c>
      <c r="G2309" t="s">
        <v>2381</v>
      </c>
      <c r="H2309" t="s">
        <v>2380</v>
      </c>
    </row>
    <row r="2310" spans="1:8" x14ac:dyDescent="0.35">
      <c r="A2310" t="s">
        <v>49</v>
      </c>
      <c r="B2310">
        <v>20.66</v>
      </c>
      <c r="C2310">
        <v>5.8</v>
      </c>
      <c r="D2310" t="s">
        <v>2380</v>
      </c>
      <c r="E2310" t="s">
        <v>2382</v>
      </c>
      <c r="F2310" t="s">
        <v>2380</v>
      </c>
      <c r="G2310">
        <v>1</v>
      </c>
      <c r="H2310" t="s">
        <v>2380</v>
      </c>
    </row>
    <row r="2311" spans="1:8" x14ac:dyDescent="0.35">
      <c r="A2311" t="s">
        <v>48</v>
      </c>
      <c r="B2311">
        <v>20.399999999999999</v>
      </c>
      <c r="C2311">
        <v>5.27</v>
      </c>
      <c r="D2311" t="s">
        <v>2380</v>
      </c>
      <c r="E2311" t="s">
        <v>2380</v>
      </c>
      <c r="F2311" t="s">
        <v>2380</v>
      </c>
      <c r="G2311" t="s">
        <v>2381</v>
      </c>
      <c r="H2311" t="s">
        <v>2380</v>
      </c>
    </row>
    <row r="2312" spans="1:8" x14ac:dyDescent="0.35">
      <c r="A2312" t="s">
        <v>47</v>
      </c>
      <c r="B2312">
        <v>25.19</v>
      </c>
      <c r="C2312">
        <v>5.64</v>
      </c>
      <c r="D2312" t="s">
        <v>2382</v>
      </c>
      <c r="E2312" t="s">
        <v>2380</v>
      </c>
      <c r="F2312" t="s">
        <v>2380</v>
      </c>
      <c r="G2312" t="s">
        <v>2381</v>
      </c>
      <c r="H2312" t="s">
        <v>2380</v>
      </c>
    </row>
    <row r="2313" spans="1:8" x14ac:dyDescent="0.35">
      <c r="A2313" t="s">
        <v>46</v>
      </c>
      <c r="B2313">
        <v>20.54</v>
      </c>
      <c r="C2313">
        <v>4.2</v>
      </c>
      <c r="D2313" t="s">
        <v>2382</v>
      </c>
      <c r="E2313" t="s">
        <v>2380</v>
      </c>
      <c r="F2313" t="s">
        <v>2380</v>
      </c>
      <c r="G2313">
        <v>1</v>
      </c>
      <c r="H2313" t="s">
        <v>2380</v>
      </c>
    </row>
    <row r="2314" spans="1:8" x14ac:dyDescent="0.35">
      <c r="A2314" t="s">
        <v>45</v>
      </c>
      <c r="B2314">
        <v>20.13</v>
      </c>
      <c r="C2314">
        <v>5.42</v>
      </c>
      <c r="D2314" t="s">
        <v>2380</v>
      </c>
      <c r="E2314" t="s">
        <v>2380</v>
      </c>
      <c r="F2314" t="s">
        <v>2380</v>
      </c>
      <c r="G2314" t="s">
        <v>2381</v>
      </c>
      <c r="H2314" t="s">
        <v>2380</v>
      </c>
    </row>
    <row r="2315" spans="1:8" x14ac:dyDescent="0.35">
      <c r="A2315" t="s">
        <v>44</v>
      </c>
      <c r="B2315">
        <v>18.93</v>
      </c>
      <c r="C2315">
        <v>6.11</v>
      </c>
      <c r="D2315" t="s">
        <v>2380</v>
      </c>
      <c r="E2315" t="s">
        <v>2380</v>
      </c>
      <c r="F2315" t="s">
        <v>2383</v>
      </c>
      <c r="G2315">
        <v>1</v>
      </c>
      <c r="H2315" t="s">
        <v>2380</v>
      </c>
    </row>
    <row r="2316" spans="1:8" x14ac:dyDescent="0.35">
      <c r="A2316" t="s">
        <v>43</v>
      </c>
      <c r="B2316">
        <v>24.14</v>
      </c>
      <c r="C2316">
        <v>5.29</v>
      </c>
      <c r="D2316" t="s">
        <v>2380</v>
      </c>
      <c r="E2316" t="s">
        <v>2382</v>
      </c>
      <c r="F2316" t="s">
        <v>2380</v>
      </c>
      <c r="G2316">
        <v>1</v>
      </c>
      <c r="H2316" t="s">
        <v>2380</v>
      </c>
    </row>
    <row r="2317" spans="1:8" x14ac:dyDescent="0.35">
      <c r="A2317" t="s">
        <v>41</v>
      </c>
      <c r="B2317">
        <v>25.03</v>
      </c>
      <c r="C2317">
        <v>5.91</v>
      </c>
      <c r="D2317" t="s">
        <v>2380</v>
      </c>
      <c r="E2317" t="s">
        <v>2382</v>
      </c>
      <c r="F2317" t="s">
        <v>2380</v>
      </c>
      <c r="G2317">
        <v>1</v>
      </c>
      <c r="H2317" t="s">
        <v>2380</v>
      </c>
    </row>
    <row r="2318" spans="1:8" x14ac:dyDescent="0.35">
      <c r="A2318" t="s">
        <v>40</v>
      </c>
      <c r="B2318">
        <v>20.47</v>
      </c>
      <c r="C2318">
        <v>5.81</v>
      </c>
      <c r="D2318" t="s">
        <v>2382</v>
      </c>
      <c r="E2318" t="s">
        <v>2380</v>
      </c>
      <c r="F2318" t="s">
        <v>2380</v>
      </c>
      <c r="G2318">
        <v>1</v>
      </c>
      <c r="H2318" t="s">
        <v>2380</v>
      </c>
    </row>
    <row r="2319" spans="1:8" x14ac:dyDescent="0.35">
      <c r="A2319" t="s">
        <v>39</v>
      </c>
      <c r="B2319">
        <v>18.82</v>
      </c>
      <c r="C2319">
        <v>5.51</v>
      </c>
      <c r="D2319" t="s">
        <v>2382</v>
      </c>
      <c r="E2319" t="s">
        <v>2380</v>
      </c>
      <c r="F2319" t="s">
        <v>2380</v>
      </c>
      <c r="G2319" t="s">
        <v>2381</v>
      </c>
      <c r="H2319" t="s">
        <v>2380</v>
      </c>
    </row>
    <row r="2320" spans="1:8" x14ac:dyDescent="0.35">
      <c r="A2320" t="s">
        <v>38</v>
      </c>
      <c r="B2320">
        <v>17.079999999999998</v>
      </c>
      <c r="C2320">
        <v>5.73</v>
      </c>
      <c r="D2320" t="s">
        <v>2380</v>
      </c>
      <c r="E2320" t="s">
        <v>2380</v>
      </c>
      <c r="F2320" t="s">
        <v>2383</v>
      </c>
      <c r="G2320">
        <v>1</v>
      </c>
      <c r="H2320" t="s">
        <v>2380</v>
      </c>
    </row>
    <row r="2321" spans="1:8" x14ac:dyDescent="0.35">
      <c r="A2321" t="s">
        <v>36</v>
      </c>
      <c r="B2321">
        <v>19.21</v>
      </c>
      <c r="C2321">
        <v>5.53</v>
      </c>
      <c r="D2321" t="s">
        <v>2382</v>
      </c>
      <c r="E2321" t="s">
        <v>2380</v>
      </c>
      <c r="F2321" t="s">
        <v>2380</v>
      </c>
      <c r="G2321" t="s">
        <v>2381</v>
      </c>
      <c r="H2321" t="s">
        <v>2380</v>
      </c>
    </row>
    <row r="2322" spans="1:8" x14ac:dyDescent="0.35">
      <c r="A2322" t="s">
        <v>34</v>
      </c>
      <c r="B2322">
        <v>17.86</v>
      </c>
      <c r="C2322">
        <v>5.43</v>
      </c>
      <c r="D2322" t="s">
        <v>2380</v>
      </c>
      <c r="E2322" t="s">
        <v>2380</v>
      </c>
      <c r="F2322" t="s">
        <v>2383</v>
      </c>
      <c r="G2322">
        <v>1</v>
      </c>
      <c r="H2322" t="s">
        <v>2380</v>
      </c>
    </row>
    <row r="2323" spans="1:8" x14ac:dyDescent="0.35">
      <c r="A2323" t="s">
        <v>33</v>
      </c>
      <c r="B2323">
        <v>21.38</v>
      </c>
      <c r="C2323">
        <v>8.01</v>
      </c>
      <c r="D2323" t="s">
        <v>2380</v>
      </c>
      <c r="E2323" t="s">
        <v>2380</v>
      </c>
      <c r="F2323" t="s">
        <v>2380</v>
      </c>
      <c r="G2323" t="s">
        <v>2381</v>
      </c>
      <c r="H2323" t="s">
        <v>2380</v>
      </c>
    </row>
    <row r="2324" spans="1:8" x14ac:dyDescent="0.35">
      <c r="A2324" t="s">
        <v>32</v>
      </c>
      <c r="B2324">
        <v>23.35</v>
      </c>
      <c r="C2324">
        <v>5.94</v>
      </c>
      <c r="D2324" t="s">
        <v>2380</v>
      </c>
      <c r="E2324" t="s">
        <v>2380</v>
      </c>
      <c r="F2324" t="s">
        <v>2380</v>
      </c>
      <c r="G2324" t="s">
        <v>2381</v>
      </c>
      <c r="H2324" t="s">
        <v>2380</v>
      </c>
    </row>
    <row r="2325" spans="1:8" x14ac:dyDescent="0.35">
      <c r="A2325" t="s">
        <v>29</v>
      </c>
      <c r="B2325">
        <v>22.24</v>
      </c>
      <c r="C2325">
        <v>5.04</v>
      </c>
      <c r="D2325" t="s">
        <v>2380</v>
      </c>
      <c r="E2325" t="s">
        <v>2380</v>
      </c>
      <c r="F2325" t="s">
        <v>2380</v>
      </c>
      <c r="G2325" t="s">
        <v>2381</v>
      </c>
      <c r="H2325" t="s">
        <v>2380</v>
      </c>
    </row>
    <row r="2326" spans="1:8" x14ac:dyDescent="0.35">
      <c r="A2326" t="s">
        <v>28</v>
      </c>
      <c r="B2326">
        <v>24.76</v>
      </c>
      <c r="C2326">
        <v>4.54</v>
      </c>
      <c r="D2326" t="s">
        <v>2382</v>
      </c>
      <c r="E2326" t="s">
        <v>2380</v>
      </c>
      <c r="F2326" t="s">
        <v>2380</v>
      </c>
      <c r="G2326" t="s">
        <v>2381</v>
      </c>
      <c r="H2326" t="s">
        <v>2380</v>
      </c>
    </row>
    <row r="2327" spans="1:8" x14ac:dyDescent="0.35">
      <c r="A2327" t="s">
        <v>27</v>
      </c>
      <c r="B2327">
        <v>20.100000000000001</v>
      </c>
      <c r="C2327">
        <v>5.6</v>
      </c>
      <c r="D2327" t="s">
        <v>2382</v>
      </c>
      <c r="E2327" t="s">
        <v>2380</v>
      </c>
      <c r="F2327" t="s">
        <v>2383</v>
      </c>
      <c r="G2327">
        <v>1</v>
      </c>
      <c r="H2327" t="s">
        <v>2380</v>
      </c>
    </row>
    <row r="2328" spans="1:8" x14ac:dyDescent="0.35">
      <c r="A2328" t="s">
        <v>26</v>
      </c>
      <c r="B2328">
        <v>21.77</v>
      </c>
      <c r="C2328">
        <v>10.67</v>
      </c>
      <c r="D2328" t="s">
        <v>2380</v>
      </c>
      <c r="E2328" t="s">
        <v>2380</v>
      </c>
      <c r="F2328" t="s">
        <v>2380</v>
      </c>
      <c r="G2328" t="s">
        <v>2381</v>
      </c>
      <c r="H2328" t="s">
        <v>2380</v>
      </c>
    </row>
    <row r="2329" spans="1:8" x14ac:dyDescent="0.35">
      <c r="A2329" t="s">
        <v>25</v>
      </c>
      <c r="B2329">
        <v>17.82</v>
      </c>
      <c r="C2329">
        <v>5.26</v>
      </c>
      <c r="D2329" t="s">
        <v>2382</v>
      </c>
      <c r="E2329" t="s">
        <v>2380</v>
      </c>
      <c r="F2329" t="s">
        <v>2380</v>
      </c>
      <c r="G2329">
        <v>1</v>
      </c>
      <c r="H2329" t="s">
        <v>2380</v>
      </c>
    </row>
    <row r="2330" spans="1:8" x14ac:dyDescent="0.35">
      <c r="A2330" t="s">
        <v>24</v>
      </c>
      <c r="B2330">
        <v>17.07</v>
      </c>
      <c r="C2330">
        <v>5.22</v>
      </c>
      <c r="D2330" t="s">
        <v>2380</v>
      </c>
      <c r="E2330" t="s">
        <v>2380</v>
      </c>
      <c r="F2330" t="s">
        <v>2383</v>
      </c>
      <c r="G2330">
        <v>1</v>
      </c>
      <c r="H2330" t="s">
        <v>2380</v>
      </c>
    </row>
    <row r="2331" spans="1:8" x14ac:dyDescent="0.35">
      <c r="A2331" t="s">
        <v>22</v>
      </c>
      <c r="B2331">
        <v>22.24</v>
      </c>
      <c r="C2331">
        <v>4.29</v>
      </c>
      <c r="D2331" t="s">
        <v>2382</v>
      </c>
      <c r="E2331" t="s">
        <v>2380</v>
      </c>
      <c r="F2331" t="s">
        <v>2380</v>
      </c>
      <c r="G2331" t="s">
        <v>2381</v>
      </c>
      <c r="H2331" t="s">
        <v>2380</v>
      </c>
    </row>
    <row r="2332" spans="1:8" x14ac:dyDescent="0.35">
      <c r="A2332" t="s">
        <v>21</v>
      </c>
      <c r="B2332">
        <v>22.34</v>
      </c>
      <c r="C2332">
        <v>5.57</v>
      </c>
      <c r="D2332" t="s">
        <v>2380</v>
      </c>
      <c r="E2332" t="s">
        <v>2380</v>
      </c>
      <c r="F2332" t="s">
        <v>2380</v>
      </c>
      <c r="G2332">
        <v>1</v>
      </c>
      <c r="H2332" t="s">
        <v>2380</v>
      </c>
    </row>
    <row r="2333" spans="1:8" x14ac:dyDescent="0.35">
      <c r="A2333" t="s">
        <v>19</v>
      </c>
      <c r="B2333">
        <v>17.7</v>
      </c>
      <c r="C2333">
        <v>6.28</v>
      </c>
      <c r="D2333" t="s">
        <v>2380</v>
      </c>
      <c r="E2333" t="s">
        <v>2380</v>
      </c>
      <c r="F2333" t="s">
        <v>2380</v>
      </c>
      <c r="G2333">
        <v>1</v>
      </c>
      <c r="H2333" t="s">
        <v>2380</v>
      </c>
    </row>
    <row r="2334" spans="1:8" x14ac:dyDescent="0.35">
      <c r="A2334" t="s">
        <v>17</v>
      </c>
      <c r="B2334">
        <v>16.47</v>
      </c>
      <c r="C2334">
        <v>6.35</v>
      </c>
      <c r="D2334" t="s">
        <v>2380</v>
      </c>
      <c r="E2334" t="s">
        <v>2380</v>
      </c>
      <c r="F2334" t="s">
        <v>2383</v>
      </c>
      <c r="G2334">
        <v>1</v>
      </c>
      <c r="H2334" t="s">
        <v>2380</v>
      </c>
    </row>
    <row r="2335" spans="1:8" x14ac:dyDescent="0.35">
      <c r="A2335" t="s">
        <v>14</v>
      </c>
      <c r="B2335">
        <v>17.600000000000001</v>
      </c>
      <c r="C2335">
        <v>4.3899999999999997</v>
      </c>
      <c r="D2335" t="s">
        <v>2380</v>
      </c>
      <c r="E2335" t="s">
        <v>2380</v>
      </c>
      <c r="F2335" t="s">
        <v>2380</v>
      </c>
      <c r="G2335">
        <v>1</v>
      </c>
      <c r="H2335" t="s">
        <v>2380</v>
      </c>
    </row>
    <row r="2336" spans="1:8" x14ac:dyDescent="0.35">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H21" sqref="H21"/>
    </sheetView>
  </sheetViews>
  <sheetFormatPr defaultRowHeight="14.5" x14ac:dyDescent="0.35"/>
  <cols>
    <col min="1" max="1" width="12.81640625" bestFit="1" customWidth="1"/>
    <col min="7" max="7" width="13.1796875" bestFit="1" customWidth="1"/>
    <col min="9" max="9" width="8.7265625" customWidth="1"/>
    <col min="10" max="10" width="10.08984375" bestFit="1" customWidth="1"/>
  </cols>
  <sheetData>
    <row r="1" spans="1:9" s="2" customFormat="1" ht="19" customHeight="1" x14ac:dyDescent="0.35">
      <c r="A1" s="3" t="s">
        <v>0</v>
      </c>
      <c r="B1" s="3" t="s">
        <v>1</v>
      </c>
      <c r="C1" s="3" t="s">
        <v>2</v>
      </c>
      <c r="D1" s="3" t="s">
        <v>3</v>
      </c>
      <c r="E1" s="3" t="s">
        <v>4</v>
      </c>
      <c r="F1" s="3" t="s">
        <v>5</v>
      </c>
      <c r="G1" s="3" t="s">
        <v>6</v>
      </c>
      <c r="H1" s="3" t="s">
        <v>7</v>
      </c>
      <c r="I1" s="3" t="s">
        <v>8</v>
      </c>
    </row>
    <row r="2" spans="1:9" x14ac:dyDescent="0.35">
      <c r="A2" t="s">
        <v>9</v>
      </c>
      <c r="B2">
        <v>1992</v>
      </c>
      <c r="C2" t="s">
        <v>10</v>
      </c>
      <c r="D2">
        <v>9</v>
      </c>
      <c r="E2">
        <v>0</v>
      </c>
      <c r="F2">
        <v>563.84</v>
      </c>
      <c r="G2" t="s">
        <v>11</v>
      </c>
      <c r="H2" t="s">
        <v>12</v>
      </c>
      <c r="I2" t="s">
        <v>13</v>
      </c>
    </row>
    <row r="3" spans="1:9" x14ac:dyDescent="0.35">
      <c r="A3" t="s">
        <v>14</v>
      </c>
      <c r="B3">
        <v>1992</v>
      </c>
      <c r="C3" t="s">
        <v>15</v>
      </c>
      <c r="D3">
        <v>30</v>
      </c>
      <c r="E3">
        <v>0</v>
      </c>
      <c r="F3">
        <v>570.62</v>
      </c>
      <c r="G3" t="s">
        <v>11</v>
      </c>
      <c r="H3" t="s">
        <v>16</v>
      </c>
      <c r="I3" t="s">
        <v>13</v>
      </c>
    </row>
    <row r="4" spans="1:9" x14ac:dyDescent="0.35">
      <c r="A4" t="s">
        <v>17</v>
      </c>
      <c r="B4">
        <v>1993</v>
      </c>
      <c r="C4" t="s">
        <v>18</v>
      </c>
      <c r="D4">
        <v>30</v>
      </c>
      <c r="E4">
        <v>0</v>
      </c>
      <c r="F4">
        <v>600</v>
      </c>
      <c r="G4" t="s">
        <v>11</v>
      </c>
      <c r="H4" t="s">
        <v>16</v>
      </c>
      <c r="I4" t="s">
        <v>13</v>
      </c>
    </row>
    <row r="5" spans="1:9" x14ac:dyDescent="0.35">
      <c r="A5" t="s">
        <v>19</v>
      </c>
      <c r="B5">
        <v>1992</v>
      </c>
      <c r="C5" t="s">
        <v>20</v>
      </c>
      <c r="D5">
        <v>13</v>
      </c>
      <c r="E5">
        <v>0</v>
      </c>
      <c r="F5">
        <v>604.54</v>
      </c>
      <c r="G5" t="s">
        <v>12</v>
      </c>
      <c r="H5" t="s">
        <v>12</v>
      </c>
      <c r="I5" t="s">
        <v>13</v>
      </c>
    </row>
    <row r="6" spans="1:9" x14ac:dyDescent="0.35">
      <c r="A6" t="s">
        <v>21</v>
      </c>
      <c r="B6">
        <v>1998</v>
      </c>
      <c r="C6" t="s">
        <v>10</v>
      </c>
      <c r="D6">
        <v>27</v>
      </c>
      <c r="E6">
        <v>0</v>
      </c>
      <c r="F6">
        <v>637.26</v>
      </c>
      <c r="G6" t="s">
        <v>12</v>
      </c>
      <c r="H6" t="s">
        <v>12</v>
      </c>
      <c r="I6" t="s">
        <v>13</v>
      </c>
    </row>
    <row r="7" spans="1:9" x14ac:dyDescent="0.35">
      <c r="A7" t="s">
        <v>22</v>
      </c>
      <c r="B7">
        <v>2001</v>
      </c>
      <c r="C7" t="s">
        <v>15</v>
      </c>
      <c r="D7">
        <v>20</v>
      </c>
      <c r="E7">
        <v>0</v>
      </c>
      <c r="F7">
        <v>646.14</v>
      </c>
      <c r="G7" t="s">
        <v>12</v>
      </c>
      <c r="H7" t="s">
        <v>12</v>
      </c>
      <c r="I7" t="s">
        <v>23</v>
      </c>
    </row>
    <row r="8" spans="1:9" x14ac:dyDescent="0.35">
      <c r="A8" t="s">
        <v>24</v>
      </c>
      <c r="B8">
        <v>1993</v>
      </c>
      <c r="C8" t="s">
        <v>18</v>
      </c>
      <c r="D8">
        <v>1</v>
      </c>
      <c r="E8">
        <v>0</v>
      </c>
      <c r="F8">
        <v>650</v>
      </c>
      <c r="G8" t="s">
        <v>12</v>
      </c>
      <c r="H8" t="s">
        <v>12</v>
      </c>
      <c r="I8" t="s">
        <v>13</v>
      </c>
    </row>
    <row r="9" spans="1:9" x14ac:dyDescent="0.35">
      <c r="A9" t="s">
        <v>25</v>
      </c>
      <c r="B9">
        <v>1995</v>
      </c>
      <c r="C9" t="s">
        <v>10</v>
      </c>
      <c r="D9">
        <v>4</v>
      </c>
      <c r="E9">
        <v>0</v>
      </c>
      <c r="F9">
        <v>650</v>
      </c>
      <c r="G9" t="s">
        <v>12</v>
      </c>
      <c r="H9" t="s">
        <v>12</v>
      </c>
      <c r="I9" t="s">
        <v>13</v>
      </c>
    </row>
    <row r="10" spans="1:9" x14ac:dyDescent="0.35">
      <c r="A10" t="s">
        <v>26</v>
      </c>
      <c r="B10">
        <v>2002</v>
      </c>
      <c r="C10" t="s">
        <v>15</v>
      </c>
      <c r="D10">
        <v>29</v>
      </c>
      <c r="E10">
        <v>0</v>
      </c>
      <c r="F10">
        <v>668</v>
      </c>
      <c r="G10" t="s">
        <v>12</v>
      </c>
      <c r="H10" t="s">
        <v>11</v>
      </c>
      <c r="I10" t="s">
        <v>23</v>
      </c>
    </row>
    <row r="11" spans="1:9" x14ac:dyDescent="0.35">
      <c r="A11" t="s">
        <v>27</v>
      </c>
      <c r="B11">
        <v>1997</v>
      </c>
      <c r="C11" t="s">
        <v>15</v>
      </c>
      <c r="D11">
        <v>9</v>
      </c>
      <c r="E11">
        <v>0</v>
      </c>
      <c r="F11">
        <v>670</v>
      </c>
      <c r="G11" t="s">
        <v>12</v>
      </c>
      <c r="H11" t="s">
        <v>12</v>
      </c>
      <c r="I11" t="s">
        <v>13</v>
      </c>
    </row>
    <row r="12" spans="1:9" x14ac:dyDescent="0.35">
      <c r="A12" t="s">
        <v>28</v>
      </c>
      <c r="B12">
        <v>2001</v>
      </c>
      <c r="C12" t="s">
        <v>20</v>
      </c>
      <c r="D12">
        <v>12</v>
      </c>
      <c r="E12">
        <v>0</v>
      </c>
      <c r="F12">
        <v>687.54</v>
      </c>
      <c r="G12" t="s">
        <v>12</v>
      </c>
      <c r="H12" t="s">
        <v>11</v>
      </c>
      <c r="I12" t="s">
        <v>13</v>
      </c>
    </row>
    <row r="13" spans="1:9" x14ac:dyDescent="0.35">
      <c r="A13" t="s">
        <v>29</v>
      </c>
      <c r="B13">
        <v>1999</v>
      </c>
      <c r="C13" t="s">
        <v>30</v>
      </c>
      <c r="D13">
        <v>26</v>
      </c>
      <c r="E13">
        <v>0</v>
      </c>
      <c r="F13">
        <v>700</v>
      </c>
      <c r="G13" t="s">
        <v>31</v>
      </c>
      <c r="H13" t="s">
        <v>12</v>
      </c>
      <c r="I13" t="s">
        <v>13</v>
      </c>
    </row>
    <row r="14" spans="1:9" x14ac:dyDescent="0.35">
      <c r="A14" t="s">
        <v>32</v>
      </c>
      <c r="B14">
        <v>1999</v>
      </c>
      <c r="C14" t="s">
        <v>30</v>
      </c>
      <c r="D14">
        <v>14</v>
      </c>
      <c r="E14">
        <v>0</v>
      </c>
      <c r="F14">
        <v>722.99</v>
      </c>
      <c r="G14" t="s">
        <v>12</v>
      </c>
      <c r="H14" t="s">
        <v>16</v>
      </c>
      <c r="I14" t="s">
        <v>13</v>
      </c>
    </row>
    <row r="15" spans="1:9" x14ac:dyDescent="0.35">
      <c r="A15" t="s">
        <v>33</v>
      </c>
      <c r="B15">
        <v>2002</v>
      </c>
      <c r="C15" t="s">
        <v>31</v>
      </c>
      <c r="D15">
        <v>19</v>
      </c>
      <c r="E15">
        <v>0</v>
      </c>
      <c r="F15">
        <v>750</v>
      </c>
      <c r="G15" t="s">
        <v>12</v>
      </c>
      <c r="H15" t="s">
        <v>16</v>
      </c>
      <c r="I15" t="s">
        <v>23</v>
      </c>
    </row>
    <row r="16" spans="1:9" x14ac:dyDescent="0.35">
      <c r="A16" t="s">
        <v>34</v>
      </c>
      <c r="B16">
        <v>1993</v>
      </c>
      <c r="C16" t="s">
        <v>35</v>
      </c>
      <c r="D16">
        <v>9</v>
      </c>
      <c r="E16">
        <v>0</v>
      </c>
      <c r="F16">
        <v>760</v>
      </c>
      <c r="G16" t="s">
        <v>12</v>
      </c>
      <c r="H16" t="s">
        <v>16</v>
      </c>
      <c r="I16" t="s">
        <v>13</v>
      </c>
    </row>
    <row r="17" spans="1:9" x14ac:dyDescent="0.35">
      <c r="A17" t="s">
        <v>36</v>
      </c>
      <c r="B17">
        <v>1996</v>
      </c>
      <c r="C17" t="s">
        <v>37</v>
      </c>
      <c r="D17">
        <v>22</v>
      </c>
      <c r="E17">
        <v>0</v>
      </c>
      <c r="F17">
        <v>760</v>
      </c>
      <c r="G17" t="s">
        <v>12</v>
      </c>
      <c r="H17" t="s">
        <v>12</v>
      </c>
      <c r="I17" t="s">
        <v>13</v>
      </c>
    </row>
    <row r="18" spans="1:9" x14ac:dyDescent="0.35">
      <c r="A18" t="s">
        <v>38</v>
      </c>
      <c r="B18">
        <v>1993</v>
      </c>
      <c r="C18" t="s">
        <v>18</v>
      </c>
      <c r="D18">
        <v>28</v>
      </c>
      <c r="E18">
        <v>0</v>
      </c>
      <c r="F18">
        <v>770</v>
      </c>
      <c r="G18" t="s">
        <v>12</v>
      </c>
      <c r="H18" t="s">
        <v>12</v>
      </c>
      <c r="I18" t="s">
        <v>13</v>
      </c>
    </row>
    <row r="19" spans="1:9" x14ac:dyDescent="0.35">
      <c r="A19" t="s">
        <v>39</v>
      </c>
      <c r="B19">
        <v>1996</v>
      </c>
      <c r="C19" t="s">
        <v>31</v>
      </c>
      <c r="D19">
        <v>18</v>
      </c>
      <c r="E19">
        <v>0</v>
      </c>
      <c r="F19">
        <v>770.38</v>
      </c>
      <c r="G19" t="s">
        <v>12</v>
      </c>
      <c r="H19" t="s">
        <v>31</v>
      </c>
      <c r="I19" t="s">
        <v>23</v>
      </c>
    </row>
    <row r="20" spans="1:9" x14ac:dyDescent="0.35">
      <c r="A20" t="s">
        <v>40</v>
      </c>
      <c r="B20">
        <v>1995</v>
      </c>
      <c r="C20" t="s">
        <v>30</v>
      </c>
      <c r="D20">
        <v>7</v>
      </c>
      <c r="E20">
        <v>0</v>
      </c>
      <c r="F20">
        <v>773.54</v>
      </c>
      <c r="G20" t="s">
        <v>12</v>
      </c>
      <c r="H20" t="s">
        <v>11</v>
      </c>
      <c r="I20" t="s">
        <v>13</v>
      </c>
    </row>
    <row r="21" spans="1:9" x14ac:dyDescent="0.35">
      <c r="A21" t="s">
        <v>41</v>
      </c>
      <c r="B21">
        <v>2004</v>
      </c>
      <c r="C21" t="s">
        <v>37</v>
      </c>
      <c r="D21">
        <v>7</v>
      </c>
      <c r="E21">
        <v>0</v>
      </c>
      <c r="F21">
        <v>830.52</v>
      </c>
      <c r="G21" t="s">
        <v>12</v>
      </c>
      <c r="H21" t="s">
        <v>11</v>
      </c>
      <c r="I21" t="s">
        <v>42</v>
      </c>
    </row>
    <row r="22" spans="1:9" x14ac:dyDescent="0.35">
      <c r="A22" t="s">
        <v>43</v>
      </c>
      <c r="B22">
        <v>2000</v>
      </c>
      <c r="C22" t="s">
        <v>15</v>
      </c>
      <c r="D22">
        <v>18</v>
      </c>
      <c r="E22">
        <v>0</v>
      </c>
      <c r="F22">
        <v>865.41</v>
      </c>
      <c r="G22" t="s">
        <v>12</v>
      </c>
      <c r="H22" t="s">
        <v>16</v>
      </c>
      <c r="I22" t="s">
        <v>13</v>
      </c>
    </row>
    <row r="23" spans="1:9" x14ac:dyDescent="0.35">
      <c r="A23" t="s">
        <v>44</v>
      </c>
      <c r="B23">
        <v>1993</v>
      </c>
      <c r="C23" t="s">
        <v>15</v>
      </c>
      <c r="D23">
        <v>27</v>
      </c>
      <c r="E23">
        <v>0</v>
      </c>
      <c r="F23">
        <v>896.21</v>
      </c>
      <c r="G23" t="s">
        <v>12</v>
      </c>
      <c r="H23" t="s">
        <v>16</v>
      </c>
      <c r="I23" t="s">
        <v>13</v>
      </c>
    </row>
    <row r="24" spans="1:9" x14ac:dyDescent="0.35">
      <c r="A24" t="s">
        <v>45</v>
      </c>
      <c r="B24">
        <v>1994</v>
      </c>
      <c r="C24" t="s">
        <v>37</v>
      </c>
      <c r="D24">
        <v>30</v>
      </c>
      <c r="E24">
        <v>0</v>
      </c>
      <c r="F24">
        <v>915.07</v>
      </c>
      <c r="G24" t="s">
        <v>12</v>
      </c>
      <c r="H24" t="s">
        <v>16</v>
      </c>
      <c r="I24" t="s">
        <v>13</v>
      </c>
    </row>
    <row r="25" spans="1:9" x14ac:dyDescent="0.35">
      <c r="A25" t="s">
        <v>46</v>
      </c>
      <c r="B25">
        <v>1995</v>
      </c>
      <c r="C25" t="s">
        <v>37</v>
      </c>
      <c r="D25">
        <v>28</v>
      </c>
      <c r="E25">
        <v>0</v>
      </c>
      <c r="F25">
        <v>928.59</v>
      </c>
      <c r="G25" t="s">
        <v>12</v>
      </c>
      <c r="H25" t="s">
        <v>16</v>
      </c>
      <c r="I25" t="s">
        <v>13</v>
      </c>
    </row>
    <row r="26" spans="1:9" x14ac:dyDescent="0.35">
      <c r="A26" t="s">
        <v>47</v>
      </c>
      <c r="B26">
        <v>2001</v>
      </c>
      <c r="C26" t="s">
        <v>35</v>
      </c>
      <c r="D26">
        <v>19</v>
      </c>
      <c r="E26">
        <v>0</v>
      </c>
      <c r="F26">
        <v>964.71</v>
      </c>
      <c r="G26" t="s">
        <v>12</v>
      </c>
      <c r="H26" t="s">
        <v>11</v>
      </c>
      <c r="I26" t="s">
        <v>13</v>
      </c>
    </row>
    <row r="27" spans="1:9" x14ac:dyDescent="0.35">
      <c r="A27" t="s">
        <v>48</v>
      </c>
      <c r="B27">
        <v>1994</v>
      </c>
      <c r="C27" t="s">
        <v>15</v>
      </c>
      <c r="D27">
        <v>22</v>
      </c>
      <c r="E27">
        <v>0</v>
      </c>
      <c r="F27">
        <v>1006.65</v>
      </c>
      <c r="G27" t="s">
        <v>12</v>
      </c>
      <c r="H27" t="s">
        <v>11</v>
      </c>
      <c r="I27" t="s">
        <v>13</v>
      </c>
    </row>
    <row r="28" spans="1:9" x14ac:dyDescent="0.35">
      <c r="A28" t="s">
        <v>49</v>
      </c>
      <c r="B28">
        <v>2000</v>
      </c>
      <c r="C28" t="s">
        <v>37</v>
      </c>
      <c r="D28">
        <v>9</v>
      </c>
      <c r="E28">
        <v>0</v>
      </c>
      <c r="F28">
        <v>1012</v>
      </c>
      <c r="G28" t="s">
        <v>12</v>
      </c>
      <c r="H28" t="s">
        <v>11</v>
      </c>
      <c r="I28" t="s">
        <v>13</v>
      </c>
    </row>
    <row r="29" spans="1:9" x14ac:dyDescent="0.35">
      <c r="A29" t="s">
        <v>50</v>
      </c>
      <c r="B29">
        <v>1999</v>
      </c>
      <c r="C29" t="s">
        <v>35</v>
      </c>
      <c r="D29">
        <v>5</v>
      </c>
      <c r="E29">
        <v>0</v>
      </c>
      <c r="F29">
        <v>1019</v>
      </c>
      <c r="G29" t="s">
        <v>12</v>
      </c>
      <c r="H29" t="s">
        <v>11</v>
      </c>
      <c r="I29" t="s">
        <v>13</v>
      </c>
    </row>
    <row r="30" spans="1:9" x14ac:dyDescent="0.35">
      <c r="A30" t="s">
        <v>51</v>
      </c>
      <c r="B30">
        <v>1995</v>
      </c>
      <c r="C30" t="s">
        <v>37</v>
      </c>
      <c r="D30">
        <v>5</v>
      </c>
      <c r="E30">
        <v>0</v>
      </c>
      <c r="F30">
        <v>1033.74</v>
      </c>
      <c r="G30" t="s">
        <v>12</v>
      </c>
      <c r="H30" t="s">
        <v>16</v>
      </c>
      <c r="I30" t="s">
        <v>13</v>
      </c>
    </row>
    <row r="31" spans="1:9" x14ac:dyDescent="0.35">
      <c r="A31" t="s">
        <v>52</v>
      </c>
      <c r="B31">
        <v>1994</v>
      </c>
      <c r="C31" t="s">
        <v>15</v>
      </c>
      <c r="D31">
        <v>17</v>
      </c>
      <c r="E31">
        <v>0</v>
      </c>
      <c r="F31">
        <v>1044</v>
      </c>
      <c r="G31" t="s">
        <v>12</v>
      </c>
      <c r="H31" t="s">
        <v>11</v>
      </c>
      <c r="I31" t="s">
        <v>13</v>
      </c>
    </row>
    <row r="32" spans="1:9" x14ac:dyDescent="0.35">
      <c r="A32" t="s">
        <v>53</v>
      </c>
      <c r="B32">
        <v>2002</v>
      </c>
      <c r="C32" t="s">
        <v>10</v>
      </c>
      <c r="D32">
        <v>20</v>
      </c>
      <c r="E32">
        <v>0</v>
      </c>
      <c r="F32">
        <v>1047</v>
      </c>
      <c r="G32" t="s">
        <v>12</v>
      </c>
      <c r="H32" t="s">
        <v>16</v>
      </c>
      <c r="I32" t="s">
        <v>13</v>
      </c>
    </row>
    <row r="33" spans="1:9" x14ac:dyDescent="0.35">
      <c r="A33" t="s">
        <v>54</v>
      </c>
      <c r="B33">
        <v>2002</v>
      </c>
      <c r="C33" t="s">
        <v>10</v>
      </c>
      <c r="D33">
        <v>1</v>
      </c>
      <c r="E33">
        <v>0</v>
      </c>
      <c r="F33">
        <v>1049</v>
      </c>
      <c r="G33" t="s">
        <v>12</v>
      </c>
      <c r="H33" t="s">
        <v>11</v>
      </c>
      <c r="I33" t="s">
        <v>23</v>
      </c>
    </row>
    <row r="34" spans="1:9" x14ac:dyDescent="0.35">
      <c r="A34" t="s">
        <v>55</v>
      </c>
      <c r="B34">
        <v>1995</v>
      </c>
      <c r="C34" t="s">
        <v>18</v>
      </c>
      <c r="D34">
        <v>1</v>
      </c>
      <c r="E34">
        <v>0</v>
      </c>
      <c r="F34">
        <v>1056</v>
      </c>
      <c r="G34" t="s">
        <v>12</v>
      </c>
      <c r="H34" t="s">
        <v>11</v>
      </c>
      <c r="I34" t="s">
        <v>13</v>
      </c>
    </row>
    <row r="35" spans="1:9" x14ac:dyDescent="0.35">
      <c r="A35" t="s">
        <v>56</v>
      </c>
      <c r="B35">
        <v>1993</v>
      </c>
      <c r="C35" t="s">
        <v>20</v>
      </c>
      <c r="D35">
        <v>28</v>
      </c>
      <c r="E35">
        <v>0</v>
      </c>
      <c r="F35">
        <v>1068</v>
      </c>
      <c r="G35" t="s">
        <v>12</v>
      </c>
      <c r="H35" t="s">
        <v>16</v>
      </c>
      <c r="I35" t="s">
        <v>13</v>
      </c>
    </row>
    <row r="36" spans="1:9" x14ac:dyDescent="0.35">
      <c r="A36" t="s">
        <v>57</v>
      </c>
      <c r="B36">
        <v>2004</v>
      </c>
      <c r="C36" t="s">
        <v>35</v>
      </c>
      <c r="D36">
        <v>24</v>
      </c>
      <c r="E36">
        <v>0</v>
      </c>
      <c r="F36">
        <v>1070</v>
      </c>
      <c r="G36" t="s">
        <v>12</v>
      </c>
      <c r="H36" t="s">
        <v>12</v>
      </c>
      <c r="I36" t="s">
        <v>13</v>
      </c>
    </row>
    <row r="37" spans="1:9" x14ac:dyDescent="0.35">
      <c r="A37" t="s">
        <v>58</v>
      </c>
      <c r="B37">
        <v>1997</v>
      </c>
      <c r="C37" t="s">
        <v>35</v>
      </c>
      <c r="D37">
        <v>13</v>
      </c>
      <c r="E37">
        <v>0</v>
      </c>
      <c r="F37">
        <v>1071</v>
      </c>
      <c r="G37" t="s">
        <v>12</v>
      </c>
      <c r="H37" t="s">
        <v>12</v>
      </c>
      <c r="I37" t="s">
        <v>13</v>
      </c>
    </row>
    <row r="38" spans="1:9" x14ac:dyDescent="0.35">
      <c r="A38" t="s">
        <v>59</v>
      </c>
      <c r="B38">
        <v>1998</v>
      </c>
      <c r="C38" t="s">
        <v>30</v>
      </c>
      <c r="D38">
        <v>26</v>
      </c>
      <c r="E38">
        <v>0</v>
      </c>
      <c r="F38">
        <v>1082</v>
      </c>
      <c r="G38" t="s">
        <v>12</v>
      </c>
      <c r="H38" t="s">
        <v>11</v>
      </c>
      <c r="I38" t="s">
        <v>13</v>
      </c>
    </row>
    <row r="39" spans="1:9" x14ac:dyDescent="0.35">
      <c r="A39" t="s">
        <v>60</v>
      </c>
      <c r="B39">
        <v>2002</v>
      </c>
      <c r="C39" t="s">
        <v>35</v>
      </c>
      <c r="D39">
        <v>13</v>
      </c>
      <c r="E39">
        <v>0</v>
      </c>
      <c r="F39">
        <v>1086</v>
      </c>
      <c r="G39" t="s">
        <v>12</v>
      </c>
      <c r="H39" t="s">
        <v>12</v>
      </c>
      <c r="I39" t="s">
        <v>13</v>
      </c>
    </row>
    <row r="40" spans="1:9" x14ac:dyDescent="0.35">
      <c r="A40" t="s">
        <v>61</v>
      </c>
      <c r="B40">
        <v>2004</v>
      </c>
      <c r="C40" t="s">
        <v>15</v>
      </c>
      <c r="D40">
        <v>12</v>
      </c>
      <c r="E40">
        <v>0</v>
      </c>
      <c r="F40">
        <v>1121.8699999999999</v>
      </c>
      <c r="G40" t="s">
        <v>12</v>
      </c>
      <c r="H40" t="s">
        <v>16</v>
      </c>
      <c r="I40" t="s">
        <v>13</v>
      </c>
    </row>
    <row r="41" spans="1:9" x14ac:dyDescent="0.35">
      <c r="A41" t="s">
        <v>62</v>
      </c>
      <c r="B41">
        <v>2004</v>
      </c>
      <c r="C41" t="s">
        <v>18</v>
      </c>
      <c r="D41">
        <v>14</v>
      </c>
      <c r="E41">
        <v>0</v>
      </c>
      <c r="F41">
        <v>1131.51</v>
      </c>
      <c r="G41" t="s">
        <v>12</v>
      </c>
      <c r="H41" t="s">
        <v>16</v>
      </c>
      <c r="I41" t="s">
        <v>13</v>
      </c>
    </row>
    <row r="42" spans="1:9" x14ac:dyDescent="0.35">
      <c r="A42" t="s">
        <v>63</v>
      </c>
      <c r="B42">
        <v>2002</v>
      </c>
      <c r="C42" t="s">
        <v>10</v>
      </c>
      <c r="D42">
        <v>19</v>
      </c>
      <c r="E42">
        <v>0</v>
      </c>
      <c r="F42">
        <v>1132</v>
      </c>
      <c r="G42" t="s">
        <v>12</v>
      </c>
      <c r="H42" t="s">
        <v>16</v>
      </c>
      <c r="I42" t="s">
        <v>13</v>
      </c>
    </row>
    <row r="43" spans="1:9" x14ac:dyDescent="0.35">
      <c r="A43" t="s">
        <v>64</v>
      </c>
      <c r="B43">
        <v>2004</v>
      </c>
      <c r="C43" t="s">
        <v>37</v>
      </c>
      <c r="D43">
        <v>6</v>
      </c>
      <c r="E43">
        <v>0</v>
      </c>
      <c r="F43">
        <v>1135</v>
      </c>
      <c r="G43" t="s">
        <v>12</v>
      </c>
      <c r="H43" t="s">
        <v>12</v>
      </c>
      <c r="I43" t="s">
        <v>13</v>
      </c>
    </row>
    <row r="44" spans="1:9" x14ac:dyDescent="0.35">
      <c r="A44" t="s">
        <v>65</v>
      </c>
      <c r="B44">
        <v>2004</v>
      </c>
      <c r="C44" t="s">
        <v>18</v>
      </c>
      <c r="D44">
        <v>11</v>
      </c>
      <c r="E44">
        <v>0</v>
      </c>
      <c r="F44">
        <v>1135.94</v>
      </c>
      <c r="G44" t="s">
        <v>12</v>
      </c>
      <c r="H44" t="s">
        <v>12</v>
      </c>
      <c r="I44" t="s">
        <v>13</v>
      </c>
    </row>
    <row r="45" spans="1:9" x14ac:dyDescent="0.35">
      <c r="A45" t="s">
        <v>66</v>
      </c>
      <c r="B45">
        <v>2004</v>
      </c>
      <c r="C45" t="s">
        <v>15</v>
      </c>
      <c r="D45">
        <v>28</v>
      </c>
      <c r="E45">
        <v>0</v>
      </c>
      <c r="F45">
        <v>1136.4000000000001</v>
      </c>
      <c r="G45" t="s">
        <v>12</v>
      </c>
      <c r="H45" t="s">
        <v>12</v>
      </c>
      <c r="I45" t="s">
        <v>13</v>
      </c>
    </row>
    <row r="46" spans="1:9" x14ac:dyDescent="0.35">
      <c r="A46" t="s">
        <v>67</v>
      </c>
      <c r="B46">
        <v>2002</v>
      </c>
      <c r="C46" t="s">
        <v>35</v>
      </c>
      <c r="D46">
        <v>11</v>
      </c>
      <c r="E46">
        <v>0</v>
      </c>
      <c r="F46">
        <v>1137</v>
      </c>
      <c r="G46" t="s">
        <v>12</v>
      </c>
      <c r="H46" t="s">
        <v>16</v>
      </c>
      <c r="I46" t="s">
        <v>13</v>
      </c>
    </row>
    <row r="47" spans="1:9" x14ac:dyDescent="0.35">
      <c r="A47" t="s">
        <v>31</v>
      </c>
      <c r="B47">
        <v>2004</v>
      </c>
      <c r="C47" t="s">
        <v>15</v>
      </c>
      <c r="D47">
        <v>6</v>
      </c>
      <c r="E47">
        <v>0</v>
      </c>
      <c r="F47">
        <v>1137.01</v>
      </c>
      <c r="G47" t="s">
        <v>12</v>
      </c>
      <c r="H47" t="s">
        <v>16</v>
      </c>
      <c r="I47" t="s">
        <v>13</v>
      </c>
    </row>
    <row r="48" spans="1:9" x14ac:dyDescent="0.35">
      <c r="A48" t="s">
        <v>68</v>
      </c>
      <c r="B48">
        <v>2004</v>
      </c>
      <c r="C48" t="s">
        <v>37</v>
      </c>
      <c r="D48">
        <v>15</v>
      </c>
      <c r="E48">
        <v>0</v>
      </c>
      <c r="F48">
        <v>1137.01</v>
      </c>
      <c r="G48" t="s">
        <v>12</v>
      </c>
      <c r="H48" t="s">
        <v>16</v>
      </c>
      <c r="I48" t="s">
        <v>13</v>
      </c>
    </row>
    <row r="49" spans="1:9" x14ac:dyDescent="0.35">
      <c r="A49" t="s">
        <v>69</v>
      </c>
      <c r="B49">
        <v>2004</v>
      </c>
      <c r="C49" t="s">
        <v>15</v>
      </c>
      <c r="D49">
        <v>27</v>
      </c>
      <c r="E49">
        <v>0</v>
      </c>
      <c r="F49">
        <v>1137.47</v>
      </c>
      <c r="G49" t="s">
        <v>12</v>
      </c>
      <c r="H49" t="s">
        <v>11</v>
      </c>
      <c r="I49" t="s">
        <v>13</v>
      </c>
    </row>
    <row r="50" spans="1:9" x14ac:dyDescent="0.35">
      <c r="A50" t="s">
        <v>70</v>
      </c>
      <c r="B50">
        <v>2001</v>
      </c>
      <c r="C50" t="s">
        <v>37</v>
      </c>
      <c r="D50">
        <v>25</v>
      </c>
      <c r="E50">
        <v>0</v>
      </c>
      <c r="F50">
        <v>1141</v>
      </c>
      <c r="G50" t="s">
        <v>12</v>
      </c>
      <c r="H50" t="s">
        <v>16</v>
      </c>
      <c r="I50" t="s">
        <v>13</v>
      </c>
    </row>
    <row r="51" spans="1:9" x14ac:dyDescent="0.35">
      <c r="A51" t="s">
        <v>71</v>
      </c>
      <c r="B51">
        <v>2004</v>
      </c>
      <c r="C51" t="s">
        <v>20</v>
      </c>
      <c r="D51">
        <v>12</v>
      </c>
      <c r="E51">
        <v>0</v>
      </c>
      <c r="F51">
        <v>1141.45</v>
      </c>
      <c r="G51" t="s">
        <v>12</v>
      </c>
      <c r="H51" t="s">
        <v>12</v>
      </c>
      <c r="I51" t="s">
        <v>13</v>
      </c>
    </row>
    <row r="52" spans="1:9" x14ac:dyDescent="0.35">
      <c r="A52" t="s">
        <v>72</v>
      </c>
      <c r="B52">
        <v>2002</v>
      </c>
      <c r="C52" t="s">
        <v>37</v>
      </c>
      <c r="D52">
        <v>1</v>
      </c>
      <c r="E52">
        <v>0</v>
      </c>
      <c r="F52">
        <v>1142</v>
      </c>
      <c r="G52" t="s">
        <v>12</v>
      </c>
      <c r="H52" t="s">
        <v>11</v>
      </c>
      <c r="I52" t="s">
        <v>42</v>
      </c>
    </row>
    <row r="53" spans="1:9" x14ac:dyDescent="0.35">
      <c r="A53" t="s">
        <v>73</v>
      </c>
      <c r="B53">
        <v>2004</v>
      </c>
      <c r="C53" t="s">
        <v>18</v>
      </c>
      <c r="D53">
        <v>10</v>
      </c>
      <c r="E53">
        <v>0</v>
      </c>
      <c r="F53">
        <v>1146.8</v>
      </c>
      <c r="G53" t="s">
        <v>11</v>
      </c>
      <c r="H53" t="s">
        <v>11</v>
      </c>
      <c r="I53" t="s">
        <v>13</v>
      </c>
    </row>
    <row r="54" spans="1:9" x14ac:dyDescent="0.35">
      <c r="A54" t="s">
        <v>74</v>
      </c>
      <c r="B54">
        <v>2003</v>
      </c>
      <c r="C54" t="s">
        <v>18</v>
      </c>
      <c r="D54">
        <v>12</v>
      </c>
      <c r="E54">
        <v>0</v>
      </c>
      <c r="F54">
        <v>1149</v>
      </c>
      <c r="G54" t="s">
        <v>11</v>
      </c>
      <c r="H54" t="s">
        <v>16</v>
      </c>
      <c r="I54" t="s">
        <v>23</v>
      </c>
    </row>
    <row r="55" spans="1:9" x14ac:dyDescent="0.35">
      <c r="A55" t="s">
        <v>75</v>
      </c>
      <c r="B55">
        <v>2004</v>
      </c>
      <c r="C55" t="s">
        <v>10</v>
      </c>
      <c r="D55">
        <v>18</v>
      </c>
      <c r="E55">
        <v>0</v>
      </c>
      <c r="F55">
        <v>1149.4000000000001</v>
      </c>
      <c r="G55" t="s">
        <v>11</v>
      </c>
      <c r="H55" t="s">
        <v>11</v>
      </c>
      <c r="I55" t="s">
        <v>13</v>
      </c>
    </row>
    <row r="56" spans="1:9" x14ac:dyDescent="0.35">
      <c r="A56" t="s">
        <v>76</v>
      </c>
      <c r="B56">
        <v>1994</v>
      </c>
      <c r="C56" t="s">
        <v>10</v>
      </c>
      <c r="D56">
        <v>26</v>
      </c>
      <c r="E56">
        <v>0</v>
      </c>
      <c r="F56">
        <v>1158.32</v>
      </c>
      <c r="G56" t="s">
        <v>11</v>
      </c>
      <c r="H56" t="s">
        <v>16</v>
      </c>
      <c r="I56" t="s">
        <v>13</v>
      </c>
    </row>
    <row r="57" spans="1:9" x14ac:dyDescent="0.35">
      <c r="A57" t="s">
        <v>77</v>
      </c>
      <c r="B57">
        <v>2004</v>
      </c>
      <c r="C57" t="s">
        <v>15</v>
      </c>
      <c r="D57">
        <v>11</v>
      </c>
      <c r="E57">
        <v>0</v>
      </c>
      <c r="F57">
        <v>1163.46</v>
      </c>
      <c r="G57" t="s">
        <v>11</v>
      </c>
      <c r="H57" t="s">
        <v>12</v>
      </c>
      <c r="I57" t="s">
        <v>13</v>
      </c>
    </row>
    <row r="58" spans="1:9" x14ac:dyDescent="0.35">
      <c r="A58" t="s">
        <v>78</v>
      </c>
      <c r="B58">
        <v>2002</v>
      </c>
      <c r="C58" t="s">
        <v>18</v>
      </c>
      <c r="D58">
        <v>11</v>
      </c>
      <c r="E58">
        <v>0</v>
      </c>
      <c r="F58">
        <v>1165</v>
      </c>
      <c r="G58" t="s">
        <v>11</v>
      </c>
      <c r="H58" t="s">
        <v>12</v>
      </c>
      <c r="I58" t="s">
        <v>23</v>
      </c>
    </row>
    <row r="59" spans="1:9" x14ac:dyDescent="0.35">
      <c r="A59" t="s">
        <v>79</v>
      </c>
      <c r="B59">
        <v>2001</v>
      </c>
      <c r="C59" t="s">
        <v>15</v>
      </c>
      <c r="D59">
        <v>12</v>
      </c>
      <c r="E59">
        <v>0</v>
      </c>
      <c r="F59">
        <v>1167</v>
      </c>
      <c r="G59" t="s">
        <v>11</v>
      </c>
      <c r="H59" t="s">
        <v>16</v>
      </c>
      <c r="I59" t="s">
        <v>13</v>
      </c>
    </row>
    <row r="60" spans="1:9" x14ac:dyDescent="0.35">
      <c r="A60" t="s">
        <v>80</v>
      </c>
      <c r="B60">
        <v>1996</v>
      </c>
      <c r="C60" t="s">
        <v>35</v>
      </c>
      <c r="D60">
        <v>11</v>
      </c>
      <c r="E60">
        <v>0</v>
      </c>
      <c r="F60">
        <v>1178</v>
      </c>
      <c r="G60" t="s">
        <v>11</v>
      </c>
      <c r="H60" t="s">
        <v>12</v>
      </c>
      <c r="I60" t="s">
        <v>13</v>
      </c>
    </row>
    <row r="61" spans="1:9" x14ac:dyDescent="0.35">
      <c r="A61" t="s">
        <v>81</v>
      </c>
      <c r="B61">
        <v>1997</v>
      </c>
      <c r="C61" t="s">
        <v>18</v>
      </c>
      <c r="D61">
        <v>28</v>
      </c>
      <c r="E61">
        <v>0</v>
      </c>
      <c r="F61">
        <v>1178.07</v>
      </c>
      <c r="G61" t="s">
        <v>11</v>
      </c>
      <c r="H61" t="s">
        <v>11</v>
      </c>
      <c r="I61" t="s">
        <v>13</v>
      </c>
    </row>
    <row r="62" spans="1:9" x14ac:dyDescent="0.35">
      <c r="A62" t="s">
        <v>82</v>
      </c>
      <c r="B62">
        <v>2002</v>
      </c>
      <c r="C62" t="s">
        <v>35</v>
      </c>
      <c r="D62">
        <v>26</v>
      </c>
      <c r="E62">
        <v>0</v>
      </c>
      <c r="F62">
        <v>1191</v>
      </c>
      <c r="G62" t="s">
        <v>11</v>
      </c>
      <c r="H62" t="s">
        <v>16</v>
      </c>
      <c r="I62" t="s">
        <v>13</v>
      </c>
    </row>
    <row r="63" spans="1:9" x14ac:dyDescent="0.35">
      <c r="A63" t="s">
        <v>83</v>
      </c>
      <c r="B63">
        <v>1999</v>
      </c>
      <c r="C63" t="s">
        <v>18</v>
      </c>
      <c r="D63">
        <v>28</v>
      </c>
      <c r="E63">
        <v>0</v>
      </c>
      <c r="F63">
        <v>1200</v>
      </c>
      <c r="G63" t="s">
        <v>11</v>
      </c>
      <c r="H63" t="s">
        <v>12</v>
      </c>
      <c r="I63" t="s">
        <v>23</v>
      </c>
    </row>
    <row r="64" spans="1:9" x14ac:dyDescent="0.35">
      <c r="A64" t="s">
        <v>84</v>
      </c>
      <c r="B64">
        <v>1992</v>
      </c>
      <c r="C64" t="s">
        <v>37</v>
      </c>
      <c r="D64">
        <v>6</v>
      </c>
      <c r="E64">
        <v>0</v>
      </c>
      <c r="F64">
        <v>1200.55</v>
      </c>
      <c r="G64" t="s">
        <v>11</v>
      </c>
      <c r="H64" t="s">
        <v>12</v>
      </c>
      <c r="I64" t="s">
        <v>13</v>
      </c>
    </row>
    <row r="65" spans="1:9" x14ac:dyDescent="0.35">
      <c r="A65" t="s">
        <v>85</v>
      </c>
      <c r="B65">
        <v>2004</v>
      </c>
      <c r="C65" t="s">
        <v>18</v>
      </c>
      <c r="D65">
        <v>2</v>
      </c>
      <c r="E65">
        <v>0</v>
      </c>
      <c r="F65">
        <v>1210</v>
      </c>
      <c r="G65" t="s">
        <v>11</v>
      </c>
      <c r="H65" t="s">
        <v>16</v>
      </c>
      <c r="I65" t="s">
        <v>13</v>
      </c>
    </row>
    <row r="66" spans="1:9" x14ac:dyDescent="0.35">
      <c r="A66" t="s">
        <v>86</v>
      </c>
      <c r="B66">
        <v>1996</v>
      </c>
      <c r="C66" t="s">
        <v>15</v>
      </c>
      <c r="D66">
        <v>4</v>
      </c>
      <c r="E66">
        <v>0</v>
      </c>
      <c r="F66">
        <v>1220</v>
      </c>
      <c r="G66" t="s">
        <v>11</v>
      </c>
      <c r="H66" t="s">
        <v>12</v>
      </c>
      <c r="I66" t="s">
        <v>23</v>
      </c>
    </row>
    <row r="67" spans="1:9" x14ac:dyDescent="0.35">
      <c r="A67" t="s">
        <v>87</v>
      </c>
      <c r="B67">
        <v>2004</v>
      </c>
      <c r="C67" t="s">
        <v>10</v>
      </c>
      <c r="D67">
        <v>9</v>
      </c>
      <c r="E67">
        <v>0</v>
      </c>
      <c r="F67">
        <v>1224</v>
      </c>
      <c r="G67" t="s">
        <v>11</v>
      </c>
      <c r="H67" t="s">
        <v>16</v>
      </c>
      <c r="I67" t="s">
        <v>13</v>
      </c>
    </row>
    <row r="68" spans="1:9" x14ac:dyDescent="0.35">
      <c r="A68" t="s">
        <v>88</v>
      </c>
      <c r="B68">
        <v>2004</v>
      </c>
      <c r="C68" t="s">
        <v>37</v>
      </c>
      <c r="D68">
        <v>16</v>
      </c>
      <c r="E68">
        <v>0</v>
      </c>
      <c r="F68">
        <v>1228</v>
      </c>
      <c r="G68" t="s">
        <v>11</v>
      </c>
      <c r="H68" t="s">
        <v>16</v>
      </c>
      <c r="I68" t="s">
        <v>23</v>
      </c>
    </row>
    <row r="69" spans="1:9" x14ac:dyDescent="0.35">
      <c r="A69" t="s">
        <v>89</v>
      </c>
      <c r="B69">
        <v>1998</v>
      </c>
      <c r="C69" t="s">
        <v>10</v>
      </c>
      <c r="D69">
        <v>13</v>
      </c>
      <c r="E69">
        <v>0</v>
      </c>
      <c r="F69">
        <v>1234</v>
      </c>
      <c r="G69" t="s">
        <v>11</v>
      </c>
      <c r="H69" t="s">
        <v>16</v>
      </c>
      <c r="I69" t="s">
        <v>13</v>
      </c>
    </row>
    <row r="70" spans="1:9" x14ac:dyDescent="0.35">
      <c r="A70" t="s">
        <v>90</v>
      </c>
      <c r="B70">
        <v>2002</v>
      </c>
      <c r="C70" t="s">
        <v>30</v>
      </c>
      <c r="D70">
        <v>12</v>
      </c>
      <c r="E70">
        <v>0</v>
      </c>
      <c r="F70">
        <v>1237</v>
      </c>
      <c r="G70" t="s">
        <v>11</v>
      </c>
      <c r="H70" t="s">
        <v>11</v>
      </c>
      <c r="I70" t="s">
        <v>13</v>
      </c>
    </row>
    <row r="71" spans="1:9" x14ac:dyDescent="0.35">
      <c r="A71" t="s">
        <v>91</v>
      </c>
      <c r="B71">
        <v>1998</v>
      </c>
      <c r="C71" t="s">
        <v>37</v>
      </c>
      <c r="D71">
        <v>11</v>
      </c>
      <c r="E71">
        <v>0</v>
      </c>
      <c r="F71">
        <v>1240</v>
      </c>
      <c r="G71" t="s">
        <v>11</v>
      </c>
      <c r="H71" t="s">
        <v>16</v>
      </c>
      <c r="I71" t="s">
        <v>23</v>
      </c>
    </row>
    <row r="72" spans="1:9" x14ac:dyDescent="0.35">
      <c r="A72" t="s">
        <v>92</v>
      </c>
      <c r="B72">
        <v>2002</v>
      </c>
      <c r="C72" t="s">
        <v>10</v>
      </c>
      <c r="D72">
        <v>1</v>
      </c>
      <c r="E72">
        <v>0</v>
      </c>
      <c r="F72">
        <v>1241</v>
      </c>
      <c r="G72" t="s">
        <v>11</v>
      </c>
      <c r="H72" t="s">
        <v>11</v>
      </c>
      <c r="I72" t="s">
        <v>13</v>
      </c>
    </row>
    <row r="73" spans="1:9" x14ac:dyDescent="0.35">
      <c r="A73" t="s">
        <v>93</v>
      </c>
      <c r="B73">
        <v>2003</v>
      </c>
      <c r="C73" t="s">
        <v>35</v>
      </c>
      <c r="D73">
        <v>2</v>
      </c>
      <c r="E73">
        <v>0</v>
      </c>
      <c r="F73">
        <v>1241.57</v>
      </c>
      <c r="G73" t="s">
        <v>11</v>
      </c>
      <c r="H73" t="s">
        <v>11</v>
      </c>
      <c r="I73" t="s">
        <v>42</v>
      </c>
    </row>
    <row r="74" spans="1:9" x14ac:dyDescent="0.35">
      <c r="A74" t="s">
        <v>94</v>
      </c>
      <c r="B74">
        <v>2003</v>
      </c>
      <c r="C74" t="s">
        <v>20</v>
      </c>
      <c r="D74">
        <v>15</v>
      </c>
      <c r="E74">
        <v>0</v>
      </c>
      <c r="F74">
        <v>1242.26</v>
      </c>
      <c r="G74" t="s">
        <v>11</v>
      </c>
      <c r="H74" t="s">
        <v>16</v>
      </c>
      <c r="I74" t="s">
        <v>42</v>
      </c>
    </row>
    <row r="75" spans="1:9" x14ac:dyDescent="0.35">
      <c r="A75" t="s">
        <v>95</v>
      </c>
      <c r="B75">
        <v>2003</v>
      </c>
      <c r="C75" t="s">
        <v>20</v>
      </c>
      <c r="D75">
        <v>8</v>
      </c>
      <c r="E75">
        <v>0</v>
      </c>
      <c r="F75">
        <v>1242.82</v>
      </c>
      <c r="G75" t="s">
        <v>11</v>
      </c>
      <c r="H75" t="s">
        <v>16</v>
      </c>
      <c r="I75" t="s">
        <v>42</v>
      </c>
    </row>
    <row r="76" spans="1:9" x14ac:dyDescent="0.35">
      <c r="A76" t="s">
        <v>96</v>
      </c>
      <c r="B76">
        <v>2003</v>
      </c>
      <c r="C76" t="s">
        <v>20</v>
      </c>
      <c r="D76">
        <v>15</v>
      </c>
      <c r="E76">
        <v>0</v>
      </c>
      <c r="F76">
        <v>1252.4100000000001</v>
      </c>
      <c r="G76" t="s">
        <v>11</v>
      </c>
      <c r="H76" t="s">
        <v>12</v>
      </c>
      <c r="I76" t="s">
        <v>42</v>
      </c>
    </row>
    <row r="77" spans="1:9" x14ac:dyDescent="0.35">
      <c r="A77" t="s">
        <v>97</v>
      </c>
      <c r="B77">
        <v>1997</v>
      </c>
      <c r="C77" t="s">
        <v>15</v>
      </c>
      <c r="D77">
        <v>4</v>
      </c>
      <c r="E77">
        <v>0</v>
      </c>
      <c r="F77">
        <v>1253</v>
      </c>
      <c r="G77" t="s">
        <v>11</v>
      </c>
      <c r="H77" t="s">
        <v>11</v>
      </c>
      <c r="I77" t="s">
        <v>13</v>
      </c>
    </row>
    <row r="78" spans="1:9" x14ac:dyDescent="0.35">
      <c r="A78" t="s">
        <v>98</v>
      </c>
      <c r="B78">
        <v>2003</v>
      </c>
      <c r="C78" t="s">
        <v>30</v>
      </c>
      <c r="D78">
        <v>10</v>
      </c>
      <c r="E78">
        <v>0</v>
      </c>
      <c r="F78">
        <v>1253.94</v>
      </c>
      <c r="G78" t="s">
        <v>11</v>
      </c>
      <c r="H78" t="s">
        <v>11</v>
      </c>
      <c r="I78" t="s">
        <v>42</v>
      </c>
    </row>
    <row r="79" spans="1:9" x14ac:dyDescent="0.35">
      <c r="A79" t="s">
        <v>99</v>
      </c>
      <c r="B79">
        <v>2003</v>
      </c>
      <c r="C79" t="s">
        <v>37</v>
      </c>
      <c r="D79">
        <v>13</v>
      </c>
      <c r="E79">
        <v>0</v>
      </c>
      <c r="F79">
        <v>1256.3</v>
      </c>
      <c r="G79" t="s">
        <v>11</v>
      </c>
      <c r="H79" t="s">
        <v>12</v>
      </c>
      <c r="I79" t="s">
        <v>42</v>
      </c>
    </row>
    <row r="80" spans="1:9" x14ac:dyDescent="0.35">
      <c r="A80" t="s">
        <v>100</v>
      </c>
      <c r="B80">
        <v>2003</v>
      </c>
      <c r="C80" t="s">
        <v>37</v>
      </c>
      <c r="D80">
        <v>30</v>
      </c>
      <c r="E80">
        <v>0</v>
      </c>
      <c r="F80">
        <v>1261.44</v>
      </c>
      <c r="G80" t="s">
        <v>11</v>
      </c>
      <c r="H80" t="s">
        <v>12</v>
      </c>
      <c r="I80" t="s">
        <v>42</v>
      </c>
    </row>
    <row r="81" spans="1:9" x14ac:dyDescent="0.35">
      <c r="A81" t="s">
        <v>101</v>
      </c>
      <c r="B81">
        <v>2003</v>
      </c>
      <c r="C81" t="s">
        <v>35</v>
      </c>
      <c r="D81">
        <v>15</v>
      </c>
      <c r="E81">
        <v>0</v>
      </c>
      <c r="F81">
        <v>1261.8599999999999</v>
      </c>
      <c r="G81" t="s">
        <v>11</v>
      </c>
      <c r="H81" t="s">
        <v>12</v>
      </c>
      <c r="I81" t="s">
        <v>42</v>
      </c>
    </row>
    <row r="82" spans="1:9" x14ac:dyDescent="0.35">
      <c r="A82" t="s">
        <v>102</v>
      </c>
      <c r="B82">
        <v>2003</v>
      </c>
      <c r="C82" t="s">
        <v>15</v>
      </c>
      <c r="D82">
        <v>21</v>
      </c>
      <c r="E82">
        <v>0</v>
      </c>
      <c r="F82">
        <v>1263.25</v>
      </c>
      <c r="G82" t="s">
        <v>11</v>
      </c>
      <c r="H82" t="s">
        <v>12</v>
      </c>
      <c r="I82" t="s">
        <v>42</v>
      </c>
    </row>
    <row r="83" spans="1:9" x14ac:dyDescent="0.35">
      <c r="A83" t="s">
        <v>103</v>
      </c>
      <c r="B83">
        <v>2002</v>
      </c>
      <c r="C83" t="s">
        <v>30</v>
      </c>
      <c r="D83">
        <v>4</v>
      </c>
      <c r="E83">
        <v>0</v>
      </c>
      <c r="F83">
        <v>1267</v>
      </c>
      <c r="G83" t="s">
        <v>11</v>
      </c>
      <c r="H83" t="s">
        <v>16</v>
      </c>
      <c r="I83" t="s">
        <v>13</v>
      </c>
    </row>
    <row r="84" spans="1:9" x14ac:dyDescent="0.35">
      <c r="A84" t="s">
        <v>104</v>
      </c>
      <c r="B84">
        <v>1997</v>
      </c>
      <c r="C84" t="s">
        <v>37</v>
      </c>
      <c r="D84">
        <v>26</v>
      </c>
      <c r="E84">
        <v>0</v>
      </c>
      <c r="F84">
        <v>1276</v>
      </c>
      <c r="G84" t="s">
        <v>11</v>
      </c>
      <c r="H84" t="s">
        <v>11</v>
      </c>
      <c r="I84" t="s">
        <v>23</v>
      </c>
    </row>
    <row r="85" spans="1:9" x14ac:dyDescent="0.35">
      <c r="A85" t="s">
        <v>105</v>
      </c>
      <c r="B85">
        <v>2004</v>
      </c>
      <c r="C85" t="s">
        <v>20</v>
      </c>
      <c r="D85">
        <v>30</v>
      </c>
      <c r="E85">
        <v>0</v>
      </c>
      <c r="F85">
        <v>1283</v>
      </c>
      <c r="G85" t="s">
        <v>11</v>
      </c>
      <c r="H85" t="s">
        <v>16</v>
      </c>
      <c r="I85" t="s">
        <v>13</v>
      </c>
    </row>
    <row r="86" spans="1:9" x14ac:dyDescent="0.35">
      <c r="A86" t="s">
        <v>106</v>
      </c>
      <c r="B86">
        <v>2004</v>
      </c>
      <c r="C86" t="s">
        <v>10</v>
      </c>
      <c r="D86">
        <v>28</v>
      </c>
      <c r="E86">
        <v>0</v>
      </c>
      <c r="F86">
        <v>1285</v>
      </c>
      <c r="G86" t="s">
        <v>11</v>
      </c>
      <c r="H86" t="s">
        <v>12</v>
      </c>
      <c r="I86" t="s">
        <v>13</v>
      </c>
    </row>
    <row r="87" spans="1:9" x14ac:dyDescent="0.35">
      <c r="A87" t="s">
        <v>107</v>
      </c>
      <c r="B87">
        <v>2000</v>
      </c>
      <c r="C87" t="s">
        <v>18</v>
      </c>
      <c r="D87">
        <v>26</v>
      </c>
      <c r="E87">
        <v>0</v>
      </c>
      <c r="F87">
        <v>1286</v>
      </c>
      <c r="G87" t="s">
        <v>11</v>
      </c>
      <c r="H87" t="s">
        <v>11</v>
      </c>
      <c r="I87" t="s">
        <v>13</v>
      </c>
    </row>
    <row r="88" spans="1:9" x14ac:dyDescent="0.35">
      <c r="A88" t="s">
        <v>108</v>
      </c>
      <c r="B88">
        <v>1998</v>
      </c>
      <c r="C88" t="s">
        <v>18</v>
      </c>
      <c r="D88">
        <v>4</v>
      </c>
      <c r="E88">
        <v>0</v>
      </c>
      <c r="F88">
        <v>1290.93</v>
      </c>
      <c r="G88" t="s">
        <v>11</v>
      </c>
      <c r="H88" t="s">
        <v>11</v>
      </c>
      <c r="I88" t="s">
        <v>13</v>
      </c>
    </row>
    <row r="89" spans="1:9" x14ac:dyDescent="0.35">
      <c r="A89" t="s">
        <v>109</v>
      </c>
      <c r="B89">
        <v>2001</v>
      </c>
      <c r="C89" t="s">
        <v>15</v>
      </c>
      <c r="D89">
        <v>29</v>
      </c>
      <c r="E89">
        <v>0</v>
      </c>
      <c r="F89">
        <v>1293</v>
      </c>
      <c r="G89" t="s">
        <v>11</v>
      </c>
      <c r="H89" t="s">
        <v>12</v>
      </c>
      <c r="I89" t="s">
        <v>23</v>
      </c>
    </row>
    <row r="90" spans="1:9" x14ac:dyDescent="0.35">
      <c r="A90" t="s">
        <v>110</v>
      </c>
      <c r="B90">
        <v>2002</v>
      </c>
      <c r="C90" t="s">
        <v>30</v>
      </c>
      <c r="D90">
        <v>10</v>
      </c>
      <c r="E90">
        <v>0</v>
      </c>
      <c r="F90">
        <v>1304</v>
      </c>
      <c r="G90" t="s">
        <v>11</v>
      </c>
      <c r="H90" t="s">
        <v>11</v>
      </c>
      <c r="I90" t="s">
        <v>23</v>
      </c>
    </row>
    <row r="91" spans="1:9" x14ac:dyDescent="0.35">
      <c r="A91" t="s">
        <v>111</v>
      </c>
      <c r="B91">
        <v>1999</v>
      </c>
      <c r="C91" t="s">
        <v>30</v>
      </c>
      <c r="D91">
        <v>2</v>
      </c>
      <c r="E91">
        <v>0</v>
      </c>
      <c r="F91">
        <v>1304</v>
      </c>
      <c r="G91" t="s">
        <v>11</v>
      </c>
      <c r="H91" t="s">
        <v>11</v>
      </c>
      <c r="I91" t="s">
        <v>13</v>
      </c>
    </row>
    <row r="92" spans="1:9" x14ac:dyDescent="0.35">
      <c r="A92" t="s">
        <v>112</v>
      </c>
      <c r="B92">
        <v>2002</v>
      </c>
      <c r="C92" t="s">
        <v>37</v>
      </c>
      <c r="D92">
        <v>13</v>
      </c>
      <c r="E92">
        <v>0</v>
      </c>
      <c r="F92">
        <v>1315</v>
      </c>
      <c r="G92" t="s">
        <v>11</v>
      </c>
      <c r="H92" t="s">
        <v>11</v>
      </c>
      <c r="I92" t="s">
        <v>13</v>
      </c>
    </row>
    <row r="93" spans="1:9" x14ac:dyDescent="0.35">
      <c r="A93" t="s">
        <v>113</v>
      </c>
      <c r="B93">
        <v>1999</v>
      </c>
      <c r="C93" t="s">
        <v>37</v>
      </c>
      <c r="D93">
        <v>14</v>
      </c>
      <c r="E93">
        <v>0</v>
      </c>
      <c r="F93">
        <v>1329.17</v>
      </c>
      <c r="G93" t="s">
        <v>11</v>
      </c>
      <c r="H93" t="s">
        <v>12</v>
      </c>
      <c r="I93" t="s">
        <v>13</v>
      </c>
    </row>
    <row r="94" spans="1:9" x14ac:dyDescent="0.35">
      <c r="A94" t="s">
        <v>114</v>
      </c>
      <c r="B94">
        <v>1998</v>
      </c>
      <c r="C94" t="s">
        <v>10</v>
      </c>
      <c r="D94">
        <v>12</v>
      </c>
      <c r="E94">
        <v>0</v>
      </c>
      <c r="F94">
        <v>1332.61</v>
      </c>
      <c r="G94" t="s">
        <v>11</v>
      </c>
      <c r="H94" t="s">
        <v>12</v>
      </c>
      <c r="I94" t="s">
        <v>13</v>
      </c>
    </row>
    <row r="95" spans="1:9" x14ac:dyDescent="0.35">
      <c r="A95" t="s">
        <v>115</v>
      </c>
      <c r="B95">
        <v>1995</v>
      </c>
      <c r="C95" t="s">
        <v>10</v>
      </c>
      <c r="D95">
        <v>30</v>
      </c>
      <c r="E95">
        <v>0</v>
      </c>
      <c r="F95">
        <v>1338</v>
      </c>
      <c r="G95" t="s">
        <v>11</v>
      </c>
      <c r="H95" t="s">
        <v>12</v>
      </c>
      <c r="I95" t="s">
        <v>23</v>
      </c>
    </row>
    <row r="96" spans="1:9" x14ac:dyDescent="0.35">
      <c r="A96" t="s">
        <v>116</v>
      </c>
      <c r="B96">
        <v>1997</v>
      </c>
      <c r="C96" t="s">
        <v>15</v>
      </c>
      <c r="D96">
        <v>7</v>
      </c>
      <c r="E96">
        <v>0</v>
      </c>
      <c r="F96">
        <v>1341.16</v>
      </c>
      <c r="G96" t="s">
        <v>11</v>
      </c>
      <c r="H96" t="s">
        <v>11</v>
      </c>
      <c r="I96" t="s">
        <v>23</v>
      </c>
    </row>
    <row r="97" spans="1:9" x14ac:dyDescent="0.35">
      <c r="A97" t="s">
        <v>117</v>
      </c>
      <c r="B97">
        <v>1998</v>
      </c>
      <c r="C97" t="s">
        <v>30</v>
      </c>
      <c r="D97">
        <v>3</v>
      </c>
      <c r="E97">
        <v>0</v>
      </c>
      <c r="F97">
        <v>1359</v>
      </c>
      <c r="G97" t="s">
        <v>11</v>
      </c>
      <c r="H97" t="s">
        <v>16</v>
      </c>
      <c r="I97" t="s">
        <v>13</v>
      </c>
    </row>
    <row r="98" spans="1:9" x14ac:dyDescent="0.35">
      <c r="A98" t="s">
        <v>118</v>
      </c>
      <c r="B98">
        <v>2002</v>
      </c>
      <c r="C98" t="s">
        <v>35</v>
      </c>
      <c r="D98">
        <v>15</v>
      </c>
      <c r="E98">
        <v>0</v>
      </c>
      <c r="F98">
        <v>1382</v>
      </c>
      <c r="G98" t="s">
        <v>11</v>
      </c>
      <c r="H98" t="s">
        <v>16</v>
      </c>
      <c r="I98" t="s">
        <v>13</v>
      </c>
    </row>
    <row r="99" spans="1:9" x14ac:dyDescent="0.35">
      <c r="A99" t="s">
        <v>119</v>
      </c>
      <c r="B99">
        <v>1999</v>
      </c>
      <c r="C99" t="s">
        <v>10</v>
      </c>
      <c r="D99">
        <v>6</v>
      </c>
      <c r="E99">
        <v>0</v>
      </c>
      <c r="F99">
        <v>1389</v>
      </c>
      <c r="G99" t="s">
        <v>11</v>
      </c>
      <c r="H99" t="s">
        <v>11</v>
      </c>
      <c r="I99" t="s">
        <v>13</v>
      </c>
    </row>
    <row r="100" spans="1:9" x14ac:dyDescent="0.35">
      <c r="A100" t="s">
        <v>120</v>
      </c>
      <c r="B100">
        <v>2002</v>
      </c>
      <c r="C100" t="s">
        <v>15</v>
      </c>
      <c r="D100">
        <v>14</v>
      </c>
      <c r="E100">
        <v>0</v>
      </c>
      <c r="F100">
        <v>1390</v>
      </c>
      <c r="G100" t="s">
        <v>11</v>
      </c>
      <c r="H100" t="s">
        <v>11</v>
      </c>
      <c r="I100" t="s">
        <v>13</v>
      </c>
    </row>
    <row r="101" spans="1:9" x14ac:dyDescent="0.35">
      <c r="A101" t="s">
        <v>121</v>
      </c>
      <c r="B101">
        <v>2002</v>
      </c>
      <c r="C101" t="s">
        <v>30</v>
      </c>
      <c r="D101">
        <v>22</v>
      </c>
      <c r="E101">
        <v>0</v>
      </c>
      <c r="F101">
        <v>1391.53</v>
      </c>
      <c r="G101" t="s">
        <v>11</v>
      </c>
      <c r="H101" t="s">
        <v>16</v>
      </c>
      <c r="I101" t="s">
        <v>13</v>
      </c>
    </row>
    <row r="102" spans="1:9" x14ac:dyDescent="0.35">
      <c r="A102" t="s">
        <v>122</v>
      </c>
      <c r="B102">
        <v>1998</v>
      </c>
      <c r="C102" t="s">
        <v>20</v>
      </c>
      <c r="D102">
        <v>5</v>
      </c>
      <c r="E102">
        <v>0</v>
      </c>
      <c r="F102">
        <v>1400.44</v>
      </c>
      <c r="G102" t="s">
        <v>11</v>
      </c>
      <c r="H102" t="s">
        <v>11</v>
      </c>
      <c r="I102" t="s">
        <v>13</v>
      </c>
    </row>
    <row r="103" spans="1:9" x14ac:dyDescent="0.35">
      <c r="A103" t="s">
        <v>123</v>
      </c>
      <c r="B103">
        <v>1997</v>
      </c>
      <c r="C103" t="s">
        <v>37</v>
      </c>
      <c r="D103">
        <v>27</v>
      </c>
      <c r="E103">
        <v>0</v>
      </c>
      <c r="F103">
        <v>1402</v>
      </c>
      <c r="G103" t="s">
        <v>11</v>
      </c>
      <c r="H103" t="s">
        <v>12</v>
      </c>
      <c r="I103" t="s">
        <v>42</v>
      </c>
    </row>
    <row r="104" spans="1:9" x14ac:dyDescent="0.35">
      <c r="A104" t="s">
        <v>124</v>
      </c>
      <c r="B104">
        <v>1996</v>
      </c>
      <c r="C104" t="s">
        <v>18</v>
      </c>
      <c r="D104">
        <v>23</v>
      </c>
      <c r="E104">
        <v>0</v>
      </c>
      <c r="F104">
        <v>1417</v>
      </c>
      <c r="G104" t="s">
        <v>11</v>
      </c>
      <c r="H104" t="s">
        <v>12</v>
      </c>
      <c r="I104" t="s">
        <v>13</v>
      </c>
    </row>
    <row r="105" spans="1:9" x14ac:dyDescent="0.35">
      <c r="A105" t="s">
        <v>125</v>
      </c>
      <c r="B105">
        <v>2001</v>
      </c>
      <c r="C105" t="s">
        <v>35</v>
      </c>
      <c r="D105">
        <v>23</v>
      </c>
      <c r="E105">
        <v>0</v>
      </c>
      <c r="F105">
        <v>1421</v>
      </c>
      <c r="G105" t="s">
        <v>11</v>
      </c>
      <c r="H105" t="s">
        <v>11</v>
      </c>
      <c r="I105" t="s">
        <v>13</v>
      </c>
    </row>
    <row r="106" spans="1:9" x14ac:dyDescent="0.35">
      <c r="A106" t="s">
        <v>126</v>
      </c>
      <c r="B106">
        <v>1997</v>
      </c>
      <c r="C106" t="s">
        <v>30</v>
      </c>
      <c r="D106">
        <v>5</v>
      </c>
      <c r="E106">
        <v>0</v>
      </c>
      <c r="F106">
        <v>1422</v>
      </c>
      <c r="G106" t="s">
        <v>11</v>
      </c>
      <c r="H106" t="s">
        <v>11</v>
      </c>
      <c r="I106" t="s">
        <v>13</v>
      </c>
    </row>
    <row r="107" spans="1:9" x14ac:dyDescent="0.35">
      <c r="A107" t="s">
        <v>127</v>
      </c>
      <c r="B107">
        <v>2000</v>
      </c>
      <c r="C107" t="s">
        <v>20</v>
      </c>
      <c r="D107">
        <v>1</v>
      </c>
      <c r="E107">
        <v>0</v>
      </c>
      <c r="F107">
        <v>1438</v>
      </c>
      <c r="G107" t="s">
        <v>11</v>
      </c>
      <c r="H107" t="s">
        <v>11</v>
      </c>
      <c r="I107" t="s">
        <v>13</v>
      </c>
    </row>
    <row r="108" spans="1:9" x14ac:dyDescent="0.35">
      <c r="A108" t="s">
        <v>128</v>
      </c>
      <c r="B108">
        <v>1997</v>
      </c>
      <c r="C108" t="s">
        <v>18</v>
      </c>
      <c r="D108">
        <v>19</v>
      </c>
      <c r="E108">
        <v>0</v>
      </c>
      <c r="F108">
        <v>1445</v>
      </c>
      <c r="G108" t="s">
        <v>11</v>
      </c>
      <c r="H108" t="s">
        <v>16</v>
      </c>
      <c r="I108" t="s">
        <v>13</v>
      </c>
    </row>
    <row r="109" spans="1:9" x14ac:dyDescent="0.35">
      <c r="A109" t="s">
        <v>129</v>
      </c>
      <c r="B109">
        <v>2003</v>
      </c>
      <c r="C109" t="s">
        <v>18</v>
      </c>
      <c r="D109">
        <v>20</v>
      </c>
      <c r="E109">
        <v>0</v>
      </c>
      <c r="F109">
        <v>1467</v>
      </c>
      <c r="G109" t="s">
        <v>11</v>
      </c>
      <c r="H109" t="s">
        <v>11</v>
      </c>
      <c r="I109" t="s">
        <v>13</v>
      </c>
    </row>
    <row r="110" spans="1:9" x14ac:dyDescent="0.35">
      <c r="A110" t="s">
        <v>130</v>
      </c>
      <c r="B110">
        <v>1998</v>
      </c>
      <c r="C110" t="s">
        <v>30</v>
      </c>
      <c r="D110">
        <v>7</v>
      </c>
      <c r="E110">
        <v>0</v>
      </c>
      <c r="F110">
        <v>1477</v>
      </c>
      <c r="G110" t="s">
        <v>11</v>
      </c>
      <c r="H110" t="s">
        <v>16</v>
      </c>
      <c r="I110" t="s">
        <v>13</v>
      </c>
    </row>
    <row r="111" spans="1:9" x14ac:dyDescent="0.35">
      <c r="A111" t="s">
        <v>131</v>
      </c>
      <c r="B111">
        <v>1997</v>
      </c>
      <c r="C111" t="s">
        <v>18</v>
      </c>
      <c r="D111">
        <v>9</v>
      </c>
      <c r="E111">
        <v>0</v>
      </c>
      <c r="F111">
        <v>1481</v>
      </c>
      <c r="G111" t="s">
        <v>11</v>
      </c>
      <c r="H111" t="s">
        <v>16</v>
      </c>
      <c r="I111" t="s">
        <v>23</v>
      </c>
    </row>
    <row r="112" spans="1:9" x14ac:dyDescent="0.35">
      <c r="A112" t="s">
        <v>132</v>
      </c>
      <c r="B112">
        <v>1995</v>
      </c>
      <c r="C112" t="s">
        <v>37</v>
      </c>
      <c r="D112">
        <v>7</v>
      </c>
      <c r="E112">
        <v>0</v>
      </c>
      <c r="F112">
        <v>1493</v>
      </c>
      <c r="G112" t="s">
        <v>11</v>
      </c>
      <c r="H112" t="s">
        <v>12</v>
      </c>
      <c r="I112" t="s">
        <v>13</v>
      </c>
    </row>
    <row r="113" spans="1:9" x14ac:dyDescent="0.35">
      <c r="A113" t="s">
        <v>133</v>
      </c>
      <c r="B113">
        <v>1998</v>
      </c>
      <c r="C113" t="s">
        <v>18</v>
      </c>
      <c r="D113">
        <v>19</v>
      </c>
      <c r="E113">
        <v>0</v>
      </c>
      <c r="F113">
        <v>1497</v>
      </c>
      <c r="G113" t="s">
        <v>11</v>
      </c>
      <c r="H113" t="s">
        <v>11</v>
      </c>
      <c r="I113" t="s">
        <v>13</v>
      </c>
    </row>
    <row r="114" spans="1:9" x14ac:dyDescent="0.35">
      <c r="A114" t="s">
        <v>134</v>
      </c>
      <c r="B114">
        <v>2001</v>
      </c>
      <c r="C114" t="s">
        <v>35</v>
      </c>
      <c r="D114">
        <v>25</v>
      </c>
      <c r="E114">
        <v>0</v>
      </c>
      <c r="F114">
        <v>1515.34</v>
      </c>
      <c r="G114" t="s">
        <v>11</v>
      </c>
      <c r="H114" t="s">
        <v>12</v>
      </c>
      <c r="I114" t="s">
        <v>13</v>
      </c>
    </row>
    <row r="115" spans="1:9" x14ac:dyDescent="0.35">
      <c r="A115" t="s">
        <v>135</v>
      </c>
      <c r="B115">
        <v>2001</v>
      </c>
      <c r="C115" t="s">
        <v>10</v>
      </c>
      <c r="D115">
        <v>7</v>
      </c>
      <c r="E115">
        <v>0</v>
      </c>
      <c r="F115">
        <v>1526.31</v>
      </c>
      <c r="G115" t="s">
        <v>11</v>
      </c>
      <c r="H115" t="s">
        <v>12</v>
      </c>
      <c r="I115" t="s">
        <v>42</v>
      </c>
    </row>
    <row r="116" spans="1:9" x14ac:dyDescent="0.35">
      <c r="A116" t="s">
        <v>136</v>
      </c>
      <c r="B116">
        <v>2001</v>
      </c>
      <c r="C116" t="s">
        <v>18</v>
      </c>
      <c r="D116">
        <v>2</v>
      </c>
      <c r="E116">
        <v>0</v>
      </c>
      <c r="F116">
        <v>1532.47</v>
      </c>
      <c r="G116" t="s">
        <v>11</v>
      </c>
      <c r="H116" t="s">
        <v>11</v>
      </c>
      <c r="I116" t="s">
        <v>13</v>
      </c>
    </row>
    <row r="117" spans="1:9" x14ac:dyDescent="0.35">
      <c r="A117" t="s">
        <v>137</v>
      </c>
      <c r="B117">
        <v>2001</v>
      </c>
      <c r="C117" t="s">
        <v>30</v>
      </c>
      <c r="D117">
        <v>5</v>
      </c>
      <c r="E117">
        <v>0</v>
      </c>
      <c r="F117">
        <v>1534.3</v>
      </c>
      <c r="G117" t="s">
        <v>11</v>
      </c>
      <c r="H117" t="s">
        <v>11</v>
      </c>
      <c r="I117" t="s">
        <v>13</v>
      </c>
    </row>
    <row r="118" spans="1:9" x14ac:dyDescent="0.35">
      <c r="A118" t="s">
        <v>138</v>
      </c>
      <c r="B118">
        <v>1992</v>
      </c>
      <c r="C118" t="s">
        <v>20</v>
      </c>
      <c r="D118">
        <v>22</v>
      </c>
      <c r="E118">
        <v>0</v>
      </c>
      <c r="F118">
        <v>1566.88</v>
      </c>
      <c r="G118" t="s">
        <v>11</v>
      </c>
      <c r="H118" t="s">
        <v>16</v>
      </c>
      <c r="I118" t="s">
        <v>13</v>
      </c>
    </row>
    <row r="119" spans="1:9" x14ac:dyDescent="0.35">
      <c r="A119" t="s">
        <v>139</v>
      </c>
      <c r="B119">
        <v>2004</v>
      </c>
      <c r="C119" t="s">
        <v>15</v>
      </c>
      <c r="D119">
        <v>19</v>
      </c>
      <c r="E119">
        <v>0</v>
      </c>
      <c r="F119">
        <v>1607.51</v>
      </c>
      <c r="G119" t="s">
        <v>11</v>
      </c>
      <c r="H119" t="s">
        <v>12</v>
      </c>
      <c r="I119" t="s">
        <v>13</v>
      </c>
    </row>
    <row r="120" spans="1:9" x14ac:dyDescent="0.35">
      <c r="A120" t="s">
        <v>140</v>
      </c>
      <c r="B120">
        <v>2004</v>
      </c>
      <c r="C120" t="s">
        <v>10</v>
      </c>
      <c r="D120">
        <v>22</v>
      </c>
      <c r="E120">
        <v>0</v>
      </c>
      <c r="F120">
        <v>1615.77</v>
      </c>
      <c r="G120" t="s">
        <v>11</v>
      </c>
      <c r="H120" t="s">
        <v>16</v>
      </c>
      <c r="I120" t="s">
        <v>13</v>
      </c>
    </row>
    <row r="121" spans="1:9" x14ac:dyDescent="0.35">
      <c r="A121" t="s">
        <v>141</v>
      </c>
      <c r="B121">
        <v>1995</v>
      </c>
      <c r="C121" t="s">
        <v>35</v>
      </c>
      <c r="D121">
        <v>5</v>
      </c>
      <c r="E121">
        <v>0</v>
      </c>
      <c r="F121">
        <v>1617.16</v>
      </c>
      <c r="G121" t="s">
        <v>11</v>
      </c>
      <c r="H121" t="s">
        <v>16</v>
      </c>
      <c r="I121" t="s">
        <v>13</v>
      </c>
    </row>
    <row r="122" spans="1:9" x14ac:dyDescent="0.35">
      <c r="A122" t="s">
        <v>142</v>
      </c>
      <c r="B122">
        <v>2003</v>
      </c>
      <c r="C122" t="s">
        <v>20</v>
      </c>
      <c r="D122">
        <v>14</v>
      </c>
      <c r="E122">
        <v>0</v>
      </c>
      <c r="F122">
        <v>1621.34</v>
      </c>
      <c r="G122" t="s">
        <v>11</v>
      </c>
      <c r="H122" t="s">
        <v>11</v>
      </c>
      <c r="I122" t="s">
        <v>23</v>
      </c>
    </row>
    <row r="123" spans="1:9" x14ac:dyDescent="0.35">
      <c r="A123" t="s">
        <v>143</v>
      </c>
      <c r="B123">
        <v>2004</v>
      </c>
      <c r="C123" t="s">
        <v>35</v>
      </c>
      <c r="D123">
        <v>21</v>
      </c>
      <c r="E123">
        <v>0</v>
      </c>
      <c r="F123">
        <v>1621.88</v>
      </c>
      <c r="G123" t="s">
        <v>11</v>
      </c>
      <c r="H123" t="s">
        <v>11</v>
      </c>
      <c r="I123" t="s">
        <v>13</v>
      </c>
    </row>
    <row r="124" spans="1:9" x14ac:dyDescent="0.35">
      <c r="A124" t="s">
        <v>144</v>
      </c>
      <c r="B124">
        <v>2004</v>
      </c>
      <c r="C124" t="s">
        <v>10</v>
      </c>
      <c r="D124">
        <v>25</v>
      </c>
      <c r="E124">
        <v>0</v>
      </c>
      <c r="F124">
        <v>1622.19</v>
      </c>
      <c r="G124" t="s">
        <v>11</v>
      </c>
      <c r="H124" t="s">
        <v>16</v>
      </c>
      <c r="I124" t="s">
        <v>13</v>
      </c>
    </row>
    <row r="125" spans="1:9" x14ac:dyDescent="0.35">
      <c r="A125" t="s">
        <v>145</v>
      </c>
      <c r="B125">
        <v>2003</v>
      </c>
      <c r="C125" t="s">
        <v>20</v>
      </c>
      <c r="D125">
        <v>9</v>
      </c>
      <c r="E125">
        <v>0</v>
      </c>
      <c r="F125">
        <v>1625.43</v>
      </c>
      <c r="G125" t="s">
        <v>11</v>
      </c>
      <c r="H125" t="s">
        <v>12</v>
      </c>
      <c r="I125" t="s">
        <v>23</v>
      </c>
    </row>
    <row r="126" spans="1:9" x14ac:dyDescent="0.35">
      <c r="A126" t="s">
        <v>146</v>
      </c>
      <c r="B126">
        <v>2003</v>
      </c>
      <c r="C126" t="s">
        <v>30</v>
      </c>
      <c r="D126">
        <v>4</v>
      </c>
      <c r="E126">
        <v>0</v>
      </c>
      <c r="F126">
        <v>1627.28</v>
      </c>
      <c r="G126" t="s">
        <v>11</v>
      </c>
      <c r="H126" t="s">
        <v>11</v>
      </c>
      <c r="I126" t="s">
        <v>23</v>
      </c>
    </row>
    <row r="127" spans="1:9" x14ac:dyDescent="0.35">
      <c r="A127" t="s">
        <v>147</v>
      </c>
      <c r="B127">
        <v>2003</v>
      </c>
      <c r="C127" t="s">
        <v>10</v>
      </c>
      <c r="D127">
        <v>17</v>
      </c>
      <c r="E127">
        <v>0</v>
      </c>
      <c r="F127">
        <v>1628.47</v>
      </c>
      <c r="G127" t="s">
        <v>11</v>
      </c>
      <c r="H127" t="s">
        <v>16</v>
      </c>
      <c r="I127" t="s">
        <v>23</v>
      </c>
    </row>
    <row r="128" spans="1:9" x14ac:dyDescent="0.35">
      <c r="A128" t="s">
        <v>148</v>
      </c>
      <c r="B128">
        <v>2004</v>
      </c>
      <c r="C128" t="s">
        <v>37</v>
      </c>
      <c r="D128">
        <v>4</v>
      </c>
      <c r="E128">
        <v>0</v>
      </c>
      <c r="F128">
        <v>1629.83</v>
      </c>
      <c r="G128" t="s">
        <v>11</v>
      </c>
      <c r="H128" t="s">
        <v>11</v>
      </c>
      <c r="I128" t="s">
        <v>13</v>
      </c>
    </row>
    <row r="129" spans="1:9" x14ac:dyDescent="0.35">
      <c r="A129" t="s">
        <v>149</v>
      </c>
      <c r="B129">
        <v>2004</v>
      </c>
      <c r="C129" t="s">
        <v>30</v>
      </c>
      <c r="D129">
        <v>5</v>
      </c>
      <c r="E129">
        <v>0</v>
      </c>
      <c r="F129">
        <v>1631.67</v>
      </c>
      <c r="G129" t="s">
        <v>11</v>
      </c>
      <c r="H129" t="s">
        <v>12</v>
      </c>
      <c r="I129" t="s">
        <v>13</v>
      </c>
    </row>
    <row r="130" spans="1:9" x14ac:dyDescent="0.35">
      <c r="A130" t="s">
        <v>150</v>
      </c>
      <c r="B130">
        <v>2004</v>
      </c>
      <c r="C130" t="s">
        <v>10</v>
      </c>
      <c r="D130">
        <v>9</v>
      </c>
      <c r="E130">
        <v>0</v>
      </c>
      <c r="F130">
        <v>1631.82</v>
      </c>
      <c r="G130" t="s">
        <v>11</v>
      </c>
      <c r="H130" t="s">
        <v>16</v>
      </c>
      <c r="I130" t="s">
        <v>13</v>
      </c>
    </row>
    <row r="131" spans="1:9" x14ac:dyDescent="0.35">
      <c r="A131" t="s">
        <v>151</v>
      </c>
      <c r="B131">
        <v>2003</v>
      </c>
      <c r="C131" t="s">
        <v>37</v>
      </c>
      <c r="D131">
        <v>3</v>
      </c>
      <c r="E131">
        <v>0</v>
      </c>
      <c r="F131">
        <v>1632.04</v>
      </c>
      <c r="G131" t="s">
        <v>11</v>
      </c>
      <c r="H131" t="s">
        <v>11</v>
      </c>
      <c r="I131" t="s">
        <v>23</v>
      </c>
    </row>
    <row r="132" spans="1:9" x14ac:dyDescent="0.35">
      <c r="A132" t="s">
        <v>152</v>
      </c>
      <c r="B132">
        <v>2003</v>
      </c>
      <c r="C132" t="s">
        <v>20</v>
      </c>
      <c r="D132">
        <v>16</v>
      </c>
      <c r="E132">
        <v>0</v>
      </c>
      <c r="F132">
        <v>1632.56</v>
      </c>
      <c r="G132" t="s">
        <v>11</v>
      </c>
      <c r="H132" t="s">
        <v>11</v>
      </c>
      <c r="I132" t="s">
        <v>23</v>
      </c>
    </row>
    <row r="133" spans="1:9" x14ac:dyDescent="0.35">
      <c r="A133" t="s">
        <v>153</v>
      </c>
      <c r="B133">
        <v>2004</v>
      </c>
      <c r="C133" t="s">
        <v>30</v>
      </c>
      <c r="D133">
        <v>13</v>
      </c>
      <c r="E133">
        <v>0</v>
      </c>
      <c r="F133">
        <v>1633.04</v>
      </c>
      <c r="G133" t="s">
        <v>11</v>
      </c>
      <c r="H133" t="s">
        <v>11</v>
      </c>
      <c r="I133" t="s">
        <v>13</v>
      </c>
    </row>
    <row r="134" spans="1:9" x14ac:dyDescent="0.35">
      <c r="A134" t="s">
        <v>154</v>
      </c>
      <c r="B134">
        <v>2004</v>
      </c>
      <c r="C134" t="s">
        <v>35</v>
      </c>
      <c r="D134">
        <v>8</v>
      </c>
      <c r="E134">
        <v>0</v>
      </c>
      <c r="F134">
        <v>1633.96</v>
      </c>
      <c r="G134" t="s">
        <v>11</v>
      </c>
      <c r="H134" t="s">
        <v>16</v>
      </c>
      <c r="I134" t="s">
        <v>13</v>
      </c>
    </row>
    <row r="135" spans="1:9" x14ac:dyDescent="0.35">
      <c r="A135" t="s">
        <v>155</v>
      </c>
      <c r="B135">
        <v>2004</v>
      </c>
      <c r="C135" t="s">
        <v>18</v>
      </c>
      <c r="D135">
        <v>13</v>
      </c>
      <c r="E135">
        <v>0</v>
      </c>
      <c r="F135">
        <v>1634.57</v>
      </c>
      <c r="G135" t="s">
        <v>11</v>
      </c>
      <c r="H135" t="s">
        <v>11</v>
      </c>
      <c r="I135" t="s">
        <v>13</v>
      </c>
    </row>
    <row r="136" spans="1:9" x14ac:dyDescent="0.35">
      <c r="A136" t="s">
        <v>156</v>
      </c>
      <c r="B136">
        <v>2003</v>
      </c>
      <c r="C136" t="s">
        <v>30</v>
      </c>
      <c r="D136">
        <v>30</v>
      </c>
      <c r="E136">
        <v>0</v>
      </c>
      <c r="F136">
        <v>1635.73</v>
      </c>
      <c r="G136" t="s">
        <v>11</v>
      </c>
      <c r="H136" t="s">
        <v>12</v>
      </c>
      <c r="I136" t="s">
        <v>23</v>
      </c>
    </row>
    <row r="137" spans="1:9" x14ac:dyDescent="0.35">
      <c r="A137" t="s">
        <v>157</v>
      </c>
      <c r="B137">
        <v>2003</v>
      </c>
      <c r="C137" t="s">
        <v>20</v>
      </c>
      <c r="D137">
        <v>16</v>
      </c>
      <c r="E137">
        <v>0</v>
      </c>
      <c r="F137">
        <v>1639.56</v>
      </c>
      <c r="G137" t="s">
        <v>11</v>
      </c>
      <c r="H137" t="s">
        <v>11</v>
      </c>
      <c r="I137" t="s">
        <v>23</v>
      </c>
    </row>
    <row r="138" spans="1:9" x14ac:dyDescent="0.35">
      <c r="A138" t="s">
        <v>158</v>
      </c>
      <c r="B138">
        <v>2003</v>
      </c>
      <c r="C138" t="s">
        <v>35</v>
      </c>
      <c r="D138">
        <v>21</v>
      </c>
      <c r="E138">
        <v>0</v>
      </c>
      <c r="F138">
        <v>1639.56</v>
      </c>
      <c r="G138" t="s">
        <v>11</v>
      </c>
      <c r="H138" t="s">
        <v>11</v>
      </c>
      <c r="I138" t="s">
        <v>23</v>
      </c>
    </row>
    <row r="139" spans="1:9" x14ac:dyDescent="0.35">
      <c r="A139" t="s">
        <v>159</v>
      </c>
      <c r="B139">
        <v>2003</v>
      </c>
      <c r="C139" t="s">
        <v>30</v>
      </c>
      <c r="D139">
        <v>30</v>
      </c>
      <c r="E139">
        <v>0</v>
      </c>
      <c r="F139">
        <v>1646.43</v>
      </c>
      <c r="G139" t="s">
        <v>11</v>
      </c>
      <c r="H139" t="s">
        <v>16</v>
      </c>
      <c r="I139" t="s">
        <v>23</v>
      </c>
    </row>
    <row r="140" spans="1:9" x14ac:dyDescent="0.35">
      <c r="A140" t="s">
        <v>160</v>
      </c>
      <c r="B140">
        <v>2000</v>
      </c>
      <c r="C140" t="s">
        <v>37</v>
      </c>
      <c r="D140">
        <v>23</v>
      </c>
      <c r="E140">
        <v>0</v>
      </c>
      <c r="F140">
        <v>1665</v>
      </c>
      <c r="G140" t="s">
        <v>11</v>
      </c>
      <c r="H140" t="s">
        <v>11</v>
      </c>
      <c r="I140" t="s">
        <v>13</v>
      </c>
    </row>
    <row r="141" spans="1:9" x14ac:dyDescent="0.35">
      <c r="A141" t="s">
        <v>161</v>
      </c>
      <c r="B141">
        <v>2000</v>
      </c>
      <c r="C141" t="s">
        <v>18</v>
      </c>
      <c r="D141">
        <v>10</v>
      </c>
      <c r="E141">
        <v>0</v>
      </c>
      <c r="F141">
        <v>1674.63</v>
      </c>
      <c r="G141" t="s">
        <v>11</v>
      </c>
      <c r="H141" t="s">
        <v>11</v>
      </c>
      <c r="I141" t="s">
        <v>13</v>
      </c>
    </row>
    <row r="142" spans="1:9" x14ac:dyDescent="0.35">
      <c r="A142" t="s">
        <v>162</v>
      </c>
      <c r="B142">
        <v>2000</v>
      </c>
      <c r="C142" t="s">
        <v>37</v>
      </c>
      <c r="D142">
        <v>21</v>
      </c>
      <c r="E142">
        <v>0</v>
      </c>
      <c r="F142">
        <v>1682.6</v>
      </c>
      <c r="G142" t="s">
        <v>11</v>
      </c>
      <c r="H142" t="s">
        <v>11</v>
      </c>
      <c r="I142" t="s">
        <v>42</v>
      </c>
    </row>
    <row r="143" spans="1:9" x14ac:dyDescent="0.35">
      <c r="A143" t="s">
        <v>163</v>
      </c>
      <c r="B143">
        <v>2004</v>
      </c>
      <c r="C143" t="s">
        <v>15</v>
      </c>
      <c r="D143">
        <v>17</v>
      </c>
      <c r="E143">
        <v>0</v>
      </c>
      <c r="F143">
        <v>1694.8</v>
      </c>
      <c r="G143" t="s">
        <v>11</v>
      </c>
      <c r="H143" t="s">
        <v>11</v>
      </c>
      <c r="I143" t="s">
        <v>164</v>
      </c>
    </row>
    <row r="144" spans="1:9" x14ac:dyDescent="0.35">
      <c r="A144" t="s">
        <v>165</v>
      </c>
      <c r="B144">
        <v>2004</v>
      </c>
      <c r="C144" t="s">
        <v>30</v>
      </c>
      <c r="D144">
        <v>10</v>
      </c>
      <c r="E144">
        <v>0</v>
      </c>
      <c r="F144">
        <v>1702.46</v>
      </c>
      <c r="G144" t="s">
        <v>11</v>
      </c>
      <c r="H144" t="s">
        <v>12</v>
      </c>
      <c r="I144" t="s">
        <v>166</v>
      </c>
    </row>
    <row r="145" spans="1:9" x14ac:dyDescent="0.35">
      <c r="A145" t="s">
        <v>167</v>
      </c>
      <c r="B145">
        <v>2004</v>
      </c>
      <c r="C145" t="s">
        <v>15</v>
      </c>
      <c r="D145">
        <v>7</v>
      </c>
      <c r="E145">
        <v>0</v>
      </c>
      <c r="F145">
        <v>1704.57</v>
      </c>
      <c r="G145" t="s">
        <v>11</v>
      </c>
      <c r="H145" t="s">
        <v>16</v>
      </c>
      <c r="I145" t="s">
        <v>168</v>
      </c>
    </row>
    <row r="146" spans="1:9" x14ac:dyDescent="0.35">
      <c r="A146" t="s">
        <v>169</v>
      </c>
      <c r="B146">
        <v>2004</v>
      </c>
      <c r="C146" t="s">
        <v>30</v>
      </c>
      <c r="D146">
        <v>14</v>
      </c>
      <c r="E146">
        <v>0</v>
      </c>
      <c r="F146">
        <v>1704.7</v>
      </c>
      <c r="G146" t="s">
        <v>11</v>
      </c>
      <c r="H146" t="s">
        <v>12</v>
      </c>
      <c r="I146" t="s">
        <v>170</v>
      </c>
    </row>
    <row r="147" spans="1:9" x14ac:dyDescent="0.35">
      <c r="A147" t="s">
        <v>171</v>
      </c>
      <c r="B147">
        <v>2004</v>
      </c>
      <c r="C147" t="s">
        <v>30</v>
      </c>
      <c r="D147">
        <v>6</v>
      </c>
      <c r="E147">
        <v>0</v>
      </c>
      <c r="F147">
        <v>1705.62</v>
      </c>
      <c r="G147" t="s">
        <v>11</v>
      </c>
      <c r="H147" t="s">
        <v>11</v>
      </c>
      <c r="I147" t="s">
        <v>164</v>
      </c>
    </row>
    <row r="148" spans="1:9" x14ac:dyDescent="0.35">
      <c r="A148" t="s">
        <v>172</v>
      </c>
      <c r="B148">
        <v>2004</v>
      </c>
      <c r="C148" t="s">
        <v>37</v>
      </c>
      <c r="D148">
        <v>17</v>
      </c>
      <c r="E148">
        <v>0</v>
      </c>
      <c r="F148">
        <v>1708</v>
      </c>
      <c r="G148" t="s">
        <v>12</v>
      </c>
      <c r="H148" t="s">
        <v>11</v>
      </c>
      <c r="I148" t="s">
        <v>168</v>
      </c>
    </row>
    <row r="149" spans="1:9" x14ac:dyDescent="0.35">
      <c r="A149" t="s">
        <v>173</v>
      </c>
      <c r="B149">
        <v>2004</v>
      </c>
      <c r="C149" t="s">
        <v>30</v>
      </c>
      <c r="D149">
        <v>12</v>
      </c>
      <c r="E149">
        <v>0</v>
      </c>
      <c r="F149">
        <v>1708.93</v>
      </c>
      <c r="G149" t="s">
        <v>12</v>
      </c>
      <c r="H149" t="s">
        <v>16</v>
      </c>
      <c r="I149" t="s">
        <v>166</v>
      </c>
    </row>
    <row r="150" spans="1:9" x14ac:dyDescent="0.35">
      <c r="A150" t="s">
        <v>174</v>
      </c>
      <c r="B150">
        <v>2004</v>
      </c>
      <c r="C150" t="s">
        <v>20</v>
      </c>
      <c r="D150">
        <v>19</v>
      </c>
      <c r="E150">
        <v>1</v>
      </c>
      <c r="F150">
        <v>1711.03</v>
      </c>
      <c r="G150" t="s">
        <v>12</v>
      </c>
      <c r="H150" t="s">
        <v>12</v>
      </c>
      <c r="I150" t="s">
        <v>13</v>
      </c>
    </row>
    <row r="151" spans="1:9" x14ac:dyDescent="0.35">
      <c r="A151" t="s">
        <v>175</v>
      </c>
      <c r="B151">
        <v>2004</v>
      </c>
      <c r="C151" t="s">
        <v>20</v>
      </c>
      <c r="D151">
        <v>21</v>
      </c>
      <c r="E151">
        <v>0</v>
      </c>
      <c r="F151">
        <v>1712.23</v>
      </c>
      <c r="G151" t="s">
        <v>12</v>
      </c>
      <c r="H151" t="s">
        <v>16</v>
      </c>
      <c r="I151" t="s">
        <v>168</v>
      </c>
    </row>
    <row r="152" spans="1:9" x14ac:dyDescent="0.35">
      <c r="A152" t="s">
        <v>176</v>
      </c>
      <c r="B152">
        <v>2004</v>
      </c>
      <c r="C152" t="s">
        <v>18</v>
      </c>
      <c r="D152">
        <v>10</v>
      </c>
      <c r="E152">
        <v>1</v>
      </c>
      <c r="F152">
        <v>1719.44</v>
      </c>
      <c r="G152" t="s">
        <v>12</v>
      </c>
      <c r="H152" t="s">
        <v>12</v>
      </c>
      <c r="I152" t="s">
        <v>13</v>
      </c>
    </row>
    <row r="153" spans="1:9" x14ac:dyDescent="0.35">
      <c r="A153" t="s">
        <v>177</v>
      </c>
      <c r="B153">
        <v>2004</v>
      </c>
      <c r="C153" t="s">
        <v>20</v>
      </c>
      <c r="D153">
        <v>11</v>
      </c>
      <c r="E153">
        <v>1</v>
      </c>
      <c r="F153">
        <v>1720.35</v>
      </c>
      <c r="G153" t="s">
        <v>12</v>
      </c>
      <c r="H153" t="s">
        <v>12</v>
      </c>
      <c r="I153" t="s">
        <v>13</v>
      </c>
    </row>
    <row r="154" spans="1:9" x14ac:dyDescent="0.35">
      <c r="A154" t="s">
        <v>178</v>
      </c>
      <c r="B154">
        <v>2004</v>
      </c>
      <c r="C154" t="s">
        <v>37</v>
      </c>
      <c r="D154">
        <v>21</v>
      </c>
      <c r="E154">
        <v>1</v>
      </c>
      <c r="F154">
        <v>1725.55</v>
      </c>
      <c r="G154" t="s">
        <v>12</v>
      </c>
      <c r="H154" t="s">
        <v>11</v>
      </c>
      <c r="I154" t="s">
        <v>13</v>
      </c>
    </row>
    <row r="155" spans="1:9" x14ac:dyDescent="0.35">
      <c r="A155" t="s">
        <v>179</v>
      </c>
      <c r="B155">
        <v>2004</v>
      </c>
      <c r="C155" t="s">
        <v>20</v>
      </c>
      <c r="D155">
        <v>9</v>
      </c>
      <c r="E155">
        <v>1</v>
      </c>
      <c r="F155">
        <v>1727.54</v>
      </c>
      <c r="G155" t="s">
        <v>12</v>
      </c>
      <c r="H155" t="s">
        <v>16</v>
      </c>
      <c r="I155" t="s">
        <v>13</v>
      </c>
    </row>
    <row r="156" spans="1:9" x14ac:dyDescent="0.35">
      <c r="A156" t="s">
        <v>180</v>
      </c>
      <c r="B156">
        <v>2003</v>
      </c>
      <c r="C156" t="s">
        <v>15</v>
      </c>
      <c r="D156">
        <v>21</v>
      </c>
      <c r="E156">
        <v>0</v>
      </c>
      <c r="F156">
        <v>1727.79</v>
      </c>
      <c r="G156" t="s">
        <v>12</v>
      </c>
      <c r="H156" t="s">
        <v>12</v>
      </c>
      <c r="I156" t="s">
        <v>42</v>
      </c>
    </row>
    <row r="157" spans="1:9" x14ac:dyDescent="0.35">
      <c r="A157" t="s">
        <v>181</v>
      </c>
      <c r="B157">
        <v>2003</v>
      </c>
      <c r="C157" t="s">
        <v>20</v>
      </c>
      <c r="D157">
        <v>1</v>
      </c>
      <c r="E157">
        <v>0</v>
      </c>
      <c r="F157">
        <v>1728.9</v>
      </c>
      <c r="G157" t="s">
        <v>12</v>
      </c>
      <c r="H157" t="s">
        <v>11</v>
      </c>
      <c r="I157" t="s">
        <v>42</v>
      </c>
    </row>
    <row r="158" spans="1:9" x14ac:dyDescent="0.35">
      <c r="A158" t="s">
        <v>182</v>
      </c>
      <c r="B158">
        <v>2003</v>
      </c>
      <c r="C158" t="s">
        <v>15</v>
      </c>
      <c r="D158">
        <v>9</v>
      </c>
      <c r="E158">
        <v>0</v>
      </c>
      <c r="F158">
        <v>1731.68</v>
      </c>
      <c r="G158" t="s">
        <v>12</v>
      </c>
      <c r="H158" t="s">
        <v>11</v>
      </c>
      <c r="I158" t="s">
        <v>42</v>
      </c>
    </row>
    <row r="159" spans="1:9" x14ac:dyDescent="0.35">
      <c r="A159" t="s">
        <v>183</v>
      </c>
      <c r="B159">
        <v>2003</v>
      </c>
      <c r="C159" t="s">
        <v>15</v>
      </c>
      <c r="D159">
        <v>14</v>
      </c>
      <c r="E159">
        <v>0</v>
      </c>
      <c r="F159">
        <v>1737.38</v>
      </c>
      <c r="G159" t="s">
        <v>12</v>
      </c>
      <c r="H159" t="s">
        <v>11</v>
      </c>
      <c r="I159" t="s">
        <v>42</v>
      </c>
    </row>
    <row r="160" spans="1:9" x14ac:dyDescent="0.35">
      <c r="A160" t="s">
        <v>184</v>
      </c>
      <c r="B160">
        <v>2003</v>
      </c>
      <c r="C160" t="s">
        <v>10</v>
      </c>
      <c r="D160">
        <v>25</v>
      </c>
      <c r="E160">
        <v>0</v>
      </c>
      <c r="F160">
        <v>1743.21</v>
      </c>
      <c r="G160" t="s">
        <v>12</v>
      </c>
      <c r="H160" t="s">
        <v>16</v>
      </c>
      <c r="I160" t="s">
        <v>42</v>
      </c>
    </row>
    <row r="161" spans="1:9" x14ac:dyDescent="0.35">
      <c r="A161" t="s">
        <v>185</v>
      </c>
      <c r="B161">
        <v>2003</v>
      </c>
      <c r="C161" t="s">
        <v>10</v>
      </c>
      <c r="D161">
        <v>28</v>
      </c>
      <c r="E161">
        <v>0</v>
      </c>
      <c r="F161">
        <v>1744.47</v>
      </c>
      <c r="G161" t="s">
        <v>12</v>
      </c>
      <c r="H161" t="s">
        <v>16</v>
      </c>
      <c r="I161" t="s">
        <v>42</v>
      </c>
    </row>
    <row r="162" spans="1:9" x14ac:dyDescent="0.35">
      <c r="A162" t="s">
        <v>186</v>
      </c>
      <c r="B162">
        <v>2003</v>
      </c>
      <c r="C162" t="s">
        <v>20</v>
      </c>
      <c r="D162">
        <v>26</v>
      </c>
      <c r="E162">
        <v>0</v>
      </c>
      <c r="F162">
        <v>1748.77</v>
      </c>
      <c r="G162" t="s">
        <v>12</v>
      </c>
      <c r="H162" t="s">
        <v>16</v>
      </c>
      <c r="I162" t="s">
        <v>42</v>
      </c>
    </row>
    <row r="163" spans="1:9" x14ac:dyDescent="0.35">
      <c r="A163" t="s">
        <v>187</v>
      </c>
      <c r="B163">
        <v>1998</v>
      </c>
      <c r="C163" t="s">
        <v>37</v>
      </c>
      <c r="D163">
        <v>7</v>
      </c>
      <c r="E163">
        <v>0</v>
      </c>
      <c r="F163">
        <v>1756.6</v>
      </c>
      <c r="G163" t="s">
        <v>12</v>
      </c>
      <c r="H163" t="s">
        <v>12</v>
      </c>
      <c r="I163" t="s">
        <v>13</v>
      </c>
    </row>
    <row r="164" spans="1:9" x14ac:dyDescent="0.35">
      <c r="A164" t="s">
        <v>188</v>
      </c>
      <c r="B164">
        <v>2003</v>
      </c>
      <c r="C164" t="s">
        <v>15</v>
      </c>
      <c r="D164">
        <v>19</v>
      </c>
      <c r="E164">
        <v>0</v>
      </c>
      <c r="F164">
        <v>1759.34</v>
      </c>
      <c r="G164" t="s">
        <v>12</v>
      </c>
      <c r="H164" t="s">
        <v>16</v>
      </c>
      <c r="I164" t="s">
        <v>42</v>
      </c>
    </row>
    <row r="165" spans="1:9" x14ac:dyDescent="0.35">
      <c r="A165" t="s">
        <v>189</v>
      </c>
      <c r="B165">
        <v>2002</v>
      </c>
      <c r="C165" t="s">
        <v>30</v>
      </c>
      <c r="D165">
        <v>13</v>
      </c>
      <c r="E165">
        <v>0</v>
      </c>
      <c r="F165">
        <v>1769.53</v>
      </c>
      <c r="G165" t="s">
        <v>12</v>
      </c>
      <c r="H165" t="s">
        <v>12</v>
      </c>
      <c r="I165" t="s">
        <v>23</v>
      </c>
    </row>
    <row r="166" spans="1:9" x14ac:dyDescent="0.35">
      <c r="A166" t="s">
        <v>190</v>
      </c>
      <c r="B166">
        <v>1999</v>
      </c>
      <c r="C166" t="s">
        <v>20</v>
      </c>
      <c r="D166">
        <v>25</v>
      </c>
      <c r="E166">
        <v>0</v>
      </c>
      <c r="F166">
        <v>1815.88</v>
      </c>
      <c r="G166" t="s">
        <v>12</v>
      </c>
      <c r="H166" t="s">
        <v>12</v>
      </c>
      <c r="I166" t="s">
        <v>13</v>
      </c>
    </row>
    <row r="167" spans="1:9" x14ac:dyDescent="0.35">
      <c r="A167" t="s">
        <v>191</v>
      </c>
      <c r="B167">
        <v>2004</v>
      </c>
      <c r="C167" t="s">
        <v>35</v>
      </c>
      <c r="D167">
        <v>19</v>
      </c>
      <c r="E167">
        <v>0</v>
      </c>
      <c r="F167">
        <v>1822.54</v>
      </c>
      <c r="G167" t="s">
        <v>12</v>
      </c>
      <c r="H167" t="s">
        <v>16</v>
      </c>
      <c r="I167" t="s">
        <v>23</v>
      </c>
    </row>
    <row r="168" spans="1:9" x14ac:dyDescent="0.35">
      <c r="A168" t="s">
        <v>192</v>
      </c>
      <c r="B168">
        <v>1999</v>
      </c>
      <c r="C168" t="s">
        <v>15</v>
      </c>
      <c r="D168">
        <v>17</v>
      </c>
      <c r="E168">
        <v>0</v>
      </c>
      <c r="F168">
        <v>1824.29</v>
      </c>
      <c r="G168" t="s">
        <v>12</v>
      </c>
      <c r="H168" t="s">
        <v>12</v>
      </c>
      <c r="I168" t="s">
        <v>13</v>
      </c>
    </row>
    <row r="169" spans="1:9" x14ac:dyDescent="0.35">
      <c r="A169" t="s">
        <v>193</v>
      </c>
      <c r="B169">
        <v>1999</v>
      </c>
      <c r="C169" t="s">
        <v>37</v>
      </c>
      <c r="D169">
        <v>1</v>
      </c>
      <c r="E169">
        <v>0</v>
      </c>
      <c r="F169">
        <v>1826.84</v>
      </c>
      <c r="G169" t="s">
        <v>12</v>
      </c>
      <c r="H169" t="s">
        <v>11</v>
      </c>
      <c r="I169" t="s">
        <v>42</v>
      </c>
    </row>
    <row r="170" spans="1:9" x14ac:dyDescent="0.35">
      <c r="A170" t="s">
        <v>194</v>
      </c>
      <c r="B170">
        <v>2003</v>
      </c>
      <c r="C170" t="s">
        <v>35</v>
      </c>
      <c r="D170">
        <v>11</v>
      </c>
      <c r="E170">
        <v>1</v>
      </c>
      <c r="F170">
        <v>1832.09</v>
      </c>
      <c r="G170" t="s">
        <v>12</v>
      </c>
      <c r="H170" t="s">
        <v>12</v>
      </c>
      <c r="I170" t="s">
        <v>42</v>
      </c>
    </row>
    <row r="171" spans="1:9" x14ac:dyDescent="0.35">
      <c r="A171" t="s">
        <v>195</v>
      </c>
      <c r="B171">
        <v>2003</v>
      </c>
      <c r="C171" t="s">
        <v>35</v>
      </c>
      <c r="D171">
        <v>4</v>
      </c>
      <c r="E171">
        <v>1</v>
      </c>
      <c r="F171">
        <v>1837.24</v>
      </c>
      <c r="G171" t="s">
        <v>12</v>
      </c>
      <c r="H171" t="s">
        <v>11</v>
      </c>
      <c r="I171" t="s">
        <v>42</v>
      </c>
    </row>
    <row r="172" spans="1:9" x14ac:dyDescent="0.35">
      <c r="A172" t="s">
        <v>196</v>
      </c>
      <c r="B172">
        <v>1999</v>
      </c>
      <c r="C172" t="s">
        <v>30</v>
      </c>
      <c r="D172">
        <v>12</v>
      </c>
      <c r="E172">
        <v>0</v>
      </c>
      <c r="F172">
        <v>1837.28</v>
      </c>
      <c r="G172" t="s">
        <v>12</v>
      </c>
      <c r="H172" t="s">
        <v>11</v>
      </c>
      <c r="I172" t="s">
        <v>13</v>
      </c>
    </row>
    <row r="173" spans="1:9" x14ac:dyDescent="0.35">
      <c r="A173" t="s">
        <v>197</v>
      </c>
      <c r="B173">
        <v>2003</v>
      </c>
      <c r="C173" t="s">
        <v>10</v>
      </c>
      <c r="D173">
        <v>20</v>
      </c>
      <c r="E173">
        <v>1</v>
      </c>
      <c r="F173">
        <v>1842.52</v>
      </c>
      <c r="G173" t="s">
        <v>12</v>
      </c>
      <c r="H173" t="s">
        <v>11</v>
      </c>
      <c r="I173" t="s">
        <v>42</v>
      </c>
    </row>
    <row r="174" spans="1:9" x14ac:dyDescent="0.35">
      <c r="A174" t="s">
        <v>198</v>
      </c>
      <c r="B174">
        <v>1994</v>
      </c>
      <c r="C174" t="s">
        <v>30</v>
      </c>
      <c r="D174">
        <v>6</v>
      </c>
      <c r="E174">
        <v>0</v>
      </c>
      <c r="F174">
        <v>1850.55</v>
      </c>
      <c r="G174" t="s">
        <v>12</v>
      </c>
      <c r="H174" t="s">
        <v>11</v>
      </c>
      <c r="I174" t="s">
        <v>23</v>
      </c>
    </row>
    <row r="175" spans="1:9" x14ac:dyDescent="0.35">
      <c r="A175" t="s">
        <v>199</v>
      </c>
      <c r="B175">
        <v>2004</v>
      </c>
      <c r="C175" t="s">
        <v>30</v>
      </c>
      <c r="D175">
        <v>27</v>
      </c>
      <c r="E175">
        <v>0</v>
      </c>
      <c r="F175">
        <v>1863.45</v>
      </c>
      <c r="G175" t="s">
        <v>12</v>
      </c>
      <c r="H175" t="s">
        <v>16</v>
      </c>
      <c r="I175" t="s">
        <v>200</v>
      </c>
    </row>
    <row r="176" spans="1:9" x14ac:dyDescent="0.35">
      <c r="A176" t="s">
        <v>201</v>
      </c>
      <c r="B176">
        <v>1996</v>
      </c>
      <c r="C176" t="s">
        <v>10</v>
      </c>
      <c r="D176">
        <v>2</v>
      </c>
      <c r="E176">
        <v>0</v>
      </c>
      <c r="F176">
        <v>1865.98</v>
      </c>
      <c r="G176" t="s">
        <v>12</v>
      </c>
      <c r="H176" t="s">
        <v>12</v>
      </c>
      <c r="I176" t="s">
        <v>23</v>
      </c>
    </row>
    <row r="177" spans="1:9" x14ac:dyDescent="0.35">
      <c r="A177" t="s">
        <v>202</v>
      </c>
      <c r="B177">
        <v>2002</v>
      </c>
      <c r="C177" t="s">
        <v>20</v>
      </c>
      <c r="D177">
        <v>22</v>
      </c>
      <c r="E177">
        <v>0</v>
      </c>
      <c r="F177">
        <v>1875.34</v>
      </c>
      <c r="G177" t="s">
        <v>12</v>
      </c>
      <c r="H177" t="s">
        <v>11</v>
      </c>
      <c r="I177" t="s">
        <v>42</v>
      </c>
    </row>
    <row r="178" spans="1:9" x14ac:dyDescent="0.35">
      <c r="A178" t="s">
        <v>203</v>
      </c>
      <c r="B178">
        <v>2002</v>
      </c>
      <c r="C178" t="s">
        <v>37</v>
      </c>
      <c r="D178">
        <v>29</v>
      </c>
      <c r="E178">
        <v>0</v>
      </c>
      <c r="F178">
        <v>1877.93</v>
      </c>
      <c r="G178" t="s">
        <v>12</v>
      </c>
      <c r="H178" t="s">
        <v>16</v>
      </c>
      <c r="I178" t="s">
        <v>13</v>
      </c>
    </row>
    <row r="179" spans="1:9" x14ac:dyDescent="0.35">
      <c r="A179" t="s">
        <v>204</v>
      </c>
      <c r="B179">
        <v>2002</v>
      </c>
      <c r="C179" t="s">
        <v>35</v>
      </c>
      <c r="D179">
        <v>29</v>
      </c>
      <c r="E179">
        <v>0</v>
      </c>
      <c r="F179">
        <v>1880.07</v>
      </c>
      <c r="G179" t="s">
        <v>12</v>
      </c>
      <c r="H179" t="s">
        <v>11</v>
      </c>
      <c r="I179" t="s">
        <v>13</v>
      </c>
    </row>
    <row r="180" spans="1:9" x14ac:dyDescent="0.35">
      <c r="A180" t="s">
        <v>205</v>
      </c>
      <c r="B180">
        <v>2002</v>
      </c>
      <c r="C180" t="s">
        <v>35</v>
      </c>
      <c r="D180">
        <v>21</v>
      </c>
      <c r="E180">
        <v>0</v>
      </c>
      <c r="F180">
        <v>1880.49</v>
      </c>
      <c r="G180" t="s">
        <v>12</v>
      </c>
      <c r="H180" t="s">
        <v>16</v>
      </c>
      <c r="I180" t="s">
        <v>42</v>
      </c>
    </row>
    <row r="181" spans="1:9" x14ac:dyDescent="0.35">
      <c r="A181" t="s">
        <v>206</v>
      </c>
      <c r="B181">
        <v>2001</v>
      </c>
      <c r="C181" t="s">
        <v>35</v>
      </c>
      <c r="D181">
        <v>10</v>
      </c>
      <c r="E181">
        <v>0</v>
      </c>
      <c r="F181">
        <v>1906.36</v>
      </c>
      <c r="G181" t="s">
        <v>12</v>
      </c>
      <c r="H181" t="s">
        <v>16</v>
      </c>
      <c r="I181" t="s">
        <v>23</v>
      </c>
    </row>
    <row r="182" spans="1:9" x14ac:dyDescent="0.35">
      <c r="A182" t="s">
        <v>207</v>
      </c>
      <c r="B182">
        <v>1994</v>
      </c>
      <c r="C182" t="s">
        <v>37</v>
      </c>
      <c r="D182">
        <v>6</v>
      </c>
      <c r="E182">
        <v>0</v>
      </c>
      <c r="F182">
        <v>1908.9</v>
      </c>
      <c r="G182" t="s">
        <v>12</v>
      </c>
      <c r="H182" t="s">
        <v>12</v>
      </c>
      <c r="I182" t="s">
        <v>13</v>
      </c>
    </row>
    <row r="183" spans="1:9" x14ac:dyDescent="0.35">
      <c r="A183" t="s">
        <v>208</v>
      </c>
      <c r="B183">
        <v>2001</v>
      </c>
      <c r="C183" t="s">
        <v>35</v>
      </c>
      <c r="D183">
        <v>3</v>
      </c>
      <c r="E183">
        <v>0</v>
      </c>
      <c r="F183">
        <v>1909.53</v>
      </c>
      <c r="G183" t="s">
        <v>12</v>
      </c>
      <c r="H183" t="s">
        <v>12</v>
      </c>
      <c r="I183" t="s">
        <v>23</v>
      </c>
    </row>
    <row r="184" spans="1:9" x14ac:dyDescent="0.35">
      <c r="A184" t="s">
        <v>209</v>
      </c>
      <c r="B184">
        <v>2001</v>
      </c>
      <c r="C184" t="s">
        <v>30</v>
      </c>
      <c r="D184">
        <v>9</v>
      </c>
      <c r="E184">
        <v>0</v>
      </c>
      <c r="F184">
        <v>1917.32</v>
      </c>
      <c r="G184" t="s">
        <v>12</v>
      </c>
      <c r="H184" t="s">
        <v>11</v>
      </c>
      <c r="I184" t="s">
        <v>23</v>
      </c>
    </row>
    <row r="185" spans="1:9" x14ac:dyDescent="0.35">
      <c r="A185" t="s">
        <v>210</v>
      </c>
      <c r="B185">
        <v>2002</v>
      </c>
      <c r="C185" t="s">
        <v>20</v>
      </c>
      <c r="D185">
        <v>7</v>
      </c>
      <c r="E185">
        <v>1</v>
      </c>
      <c r="F185">
        <v>1964.78</v>
      </c>
      <c r="G185" t="s">
        <v>12</v>
      </c>
      <c r="H185" t="s">
        <v>16</v>
      </c>
      <c r="I185" t="s">
        <v>42</v>
      </c>
    </row>
    <row r="186" spans="1:9" x14ac:dyDescent="0.35">
      <c r="A186" t="s">
        <v>211</v>
      </c>
      <c r="B186">
        <v>2002</v>
      </c>
      <c r="C186" t="s">
        <v>10</v>
      </c>
      <c r="D186">
        <v>29</v>
      </c>
      <c r="E186">
        <v>0</v>
      </c>
      <c r="F186">
        <v>1967.02</v>
      </c>
      <c r="G186" t="s">
        <v>12</v>
      </c>
      <c r="H186" t="s">
        <v>11</v>
      </c>
      <c r="I186" t="s">
        <v>168</v>
      </c>
    </row>
    <row r="187" spans="1:9" x14ac:dyDescent="0.35">
      <c r="A187" t="s">
        <v>212</v>
      </c>
      <c r="B187">
        <v>1998</v>
      </c>
      <c r="C187" t="s">
        <v>20</v>
      </c>
      <c r="D187">
        <v>28</v>
      </c>
      <c r="E187">
        <v>0</v>
      </c>
      <c r="F187">
        <v>1969.61</v>
      </c>
      <c r="G187" t="s">
        <v>12</v>
      </c>
      <c r="H187" t="s">
        <v>12</v>
      </c>
      <c r="I187" t="s">
        <v>42</v>
      </c>
    </row>
    <row r="188" spans="1:9" x14ac:dyDescent="0.35">
      <c r="A188" t="s">
        <v>213</v>
      </c>
      <c r="B188">
        <v>1998</v>
      </c>
      <c r="C188" t="s">
        <v>37</v>
      </c>
      <c r="D188">
        <v>5</v>
      </c>
      <c r="E188">
        <v>0</v>
      </c>
      <c r="F188">
        <v>1972.95</v>
      </c>
      <c r="G188" t="s">
        <v>12</v>
      </c>
      <c r="H188" t="s">
        <v>16</v>
      </c>
      <c r="I188" t="s">
        <v>42</v>
      </c>
    </row>
    <row r="189" spans="1:9" x14ac:dyDescent="0.35">
      <c r="A189" t="s">
        <v>214</v>
      </c>
      <c r="B189">
        <v>1998</v>
      </c>
      <c r="C189" t="s">
        <v>20</v>
      </c>
      <c r="D189">
        <v>29</v>
      </c>
      <c r="E189">
        <v>0</v>
      </c>
      <c r="F189">
        <v>1977.82</v>
      </c>
      <c r="G189" t="s">
        <v>12</v>
      </c>
      <c r="H189" t="s">
        <v>16</v>
      </c>
      <c r="I189" t="s">
        <v>42</v>
      </c>
    </row>
    <row r="190" spans="1:9" x14ac:dyDescent="0.35">
      <c r="A190" t="s">
        <v>215</v>
      </c>
      <c r="B190">
        <v>2002</v>
      </c>
      <c r="C190" t="s">
        <v>10</v>
      </c>
      <c r="D190">
        <v>16</v>
      </c>
      <c r="E190">
        <v>1</v>
      </c>
      <c r="F190">
        <v>1980.07</v>
      </c>
      <c r="G190" t="s">
        <v>12</v>
      </c>
      <c r="H190" t="s">
        <v>12</v>
      </c>
      <c r="I190" t="s">
        <v>42</v>
      </c>
    </row>
    <row r="191" spans="1:9" x14ac:dyDescent="0.35">
      <c r="A191" t="s">
        <v>216</v>
      </c>
      <c r="B191">
        <v>1998</v>
      </c>
      <c r="C191" t="s">
        <v>30</v>
      </c>
      <c r="D191">
        <v>29</v>
      </c>
      <c r="E191">
        <v>0</v>
      </c>
      <c r="F191">
        <v>1981.58</v>
      </c>
      <c r="G191" t="s">
        <v>12</v>
      </c>
      <c r="H191" t="s">
        <v>16</v>
      </c>
      <c r="I191" t="s">
        <v>13</v>
      </c>
    </row>
    <row r="192" spans="1:9" x14ac:dyDescent="0.35">
      <c r="A192" t="s">
        <v>217</v>
      </c>
      <c r="B192">
        <v>2002</v>
      </c>
      <c r="C192" t="s">
        <v>20</v>
      </c>
      <c r="D192">
        <v>29</v>
      </c>
      <c r="E192">
        <v>0</v>
      </c>
      <c r="F192">
        <v>1984.45</v>
      </c>
      <c r="G192" t="s">
        <v>12</v>
      </c>
      <c r="H192" t="s">
        <v>12</v>
      </c>
      <c r="I192" t="s">
        <v>168</v>
      </c>
    </row>
    <row r="193" spans="1:9" x14ac:dyDescent="0.35">
      <c r="A193" t="s">
        <v>218</v>
      </c>
      <c r="B193">
        <v>1998</v>
      </c>
      <c r="C193" t="s">
        <v>20</v>
      </c>
      <c r="D193">
        <v>14</v>
      </c>
      <c r="E193">
        <v>0</v>
      </c>
      <c r="F193">
        <v>1986.93</v>
      </c>
      <c r="G193" t="s">
        <v>12</v>
      </c>
      <c r="H193" t="s">
        <v>11</v>
      </c>
      <c r="I193" t="s">
        <v>13</v>
      </c>
    </row>
    <row r="194" spans="1:9" x14ac:dyDescent="0.35">
      <c r="A194" t="s">
        <v>219</v>
      </c>
      <c r="B194">
        <v>2001</v>
      </c>
      <c r="C194" t="s">
        <v>35</v>
      </c>
      <c r="D194">
        <v>14</v>
      </c>
      <c r="E194">
        <v>0</v>
      </c>
      <c r="F194">
        <v>2007.95</v>
      </c>
      <c r="G194" t="s">
        <v>12</v>
      </c>
      <c r="H194" t="s">
        <v>11</v>
      </c>
      <c r="I194" t="s">
        <v>42</v>
      </c>
    </row>
    <row r="195" spans="1:9" x14ac:dyDescent="0.35">
      <c r="A195" t="s">
        <v>220</v>
      </c>
      <c r="B195">
        <v>2001</v>
      </c>
      <c r="C195" t="s">
        <v>10</v>
      </c>
      <c r="D195">
        <v>1</v>
      </c>
      <c r="E195">
        <v>0</v>
      </c>
      <c r="F195">
        <v>2020.18</v>
      </c>
      <c r="G195" t="s">
        <v>12</v>
      </c>
      <c r="H195" t="s">
        <v>16</v>
      </c>
      <c r="I195" t="s">
        <v>42</v>
      </c>
    </row>
    <row r="196" spans="1:9" x14ac:dyDescent="0.35">
      <c r="A196" t="s">
        <v>221</v>
      </c>
      <c r="B196">
        <v>2001</v>
      </c>
      <c r="C196" t="s">
        <v>20</v>
      </c>
      <c r="D196">
        <v>6</v>
      </c>
      <c r="E196">
        <v>0</v>
      </c>
      <c r="F196">
        <v>2020.55</v>
      </c>
      <c r="G196" t="s">
        <v>12</v>
      </c>
      <c r="H196" t="s">
        <v>11</v>
      </c>
      <c r="I196" t="s">
        <v>13</v>
      </c>
    </row>
    <row r="197" spans="1:9" x14ac:dyDescent="0.35">
      <c r="A197" t="s">
        <v>222</v>
      </c>
      <c r="B197">
        <v>2001</v>
      </c>
      <c r="C197" t="s">
        <v>35</v>
      </c>
      <c r="D197">
        <v>4</v>
      </c>
      <c r="E197">
        <v>0</v>
      </c>
      <c r="F197">
        <v>2026.97</v>
      </c>
      <c r="G197" t="s">
        <v>12</v>
      </c>
      <c r="H197" t="s">
        <v>11</v>
      </c>
      <c r="I197" t="s">
        <v>13</v>
      </c>
    </row>
    <row r="198" spans="1:9" x14ac:dyDescent="0.35">
      <c r="A198" t="s">
        <v>223</v>
      </c>
      <c r="B198">
        <v>2000</v>
      </c>
      <c r="C198" t="s">
        <v>20</v>
      </c>
      <c r="D198">
        <v>2</v>
      </c>
      <c r="E198">
        <v>0</v>
      </c>
      <c r="F198">
        <v>2045.69</v>
      </c>
      <c r="G198" t="s">
        <v>12</v>
      </c>
      <c r="H198" t="s">
        <v>12</v>
      </c>
      <c r="I198" t="s">
        <v>23</v>
      </c>
    </row>
    <row r="199" spans="1:9" x14ac:dyDescent="0.35">
      <c r="A199" t="s">
        <v>224</v>
      </c>
      <c r="B199">
        <v>2000</v>
      </c>
      <c r="C199" t="s">
        <v>10</v>
      </c>
      <c r="D199">
        <v>26</v>
      </c>
      <c r="E199">
        <v>0</v>
      </c>
      <c r="F199">
        <v>2055.3200000000002</v>
      </c>
      <c r="G199" t="s">
        <v>12</v>
      </c>
      <c r="H199" t="s">
        <v>12</v>
      </c>
      <c r="I199" t="s">
        <v>23</v>
      </c>
    </row>
    <row r="200" spans="1:9" x14ac:dyDescent="0.35">
      <c r="A200" t="s">
        <v>225</v>
      </c>
      <c r="B200">
        <v>2004</v>
      </c>
      <c r="C200" t="s">
        <v>18</v>
      </c>
      <c r="D200">
        <v>12</v>
      </c>
      <c r="E200">
        <v>0</v>
      </c>
      <c r="F200">
        <v>2094.1</v>
      </c>
      <c r="G200" t="s">
        <v>12</v>
      </c>
      <c r="H200" t="s">
        <v>11</v>
      </c>
      <c r="I200" t="s">
        <v>200</v>
      </c>
    </row>
    <row r="201" spans="1:9" x14ac:dyDescent="0.35">
      <c r="A201" t="s">
        <v>226</v>
      </c>
      <c r="B201">
        <v>2001</v>
      </c>
      <c r="C201" t="s">
        <v>35</v>
      </c>
      <c r="D201">
        <v>14</v>
      </c>
      <c r="E201">
        <v>0</v>
      </c>
      <c r="F201">
        <v>2102.2600000000002</v>
      </c>
      <c r="G201" t="s">
        <v>12</v>
      </c>
      <c r="H201" t="s">
        <v>11</v>
      </c>
      <c r="I201" t="s">
        <v>166</v>
      </c>
    </row>
    <row r="202" spans="1:9" x14ac:dyDescent="0.35">
      <c r="A202" t="s">
        <v>227</v>
      </c>
      <c r="B202">
        <v>2001</v>
      </c>
      <c r="C202" t="s">
        <v>18</v>
      </c>
      <c r="D202">
        <v>22</v>
      </c>
      <c r="E202">
        <v>1</v>
      </c>
      <c r="F202">
        <v>2103.08</v>
      </c>
      <c r="G202" t="s">
        <v>12</v>
      </c>
      <c r="H202" t="s">
        <v>11</v>
      </c>
      <c r="I202" t="s">
        <v>42</v>
      </c>
    </row>
    <row r="203" spans="1:9" x14ac:dyDescent="0.35">
      <c r="A203" t="s">
        <v>228</v>
      </c>
      <c r="B203">
        <v>2001</v>
      </c>
      <c r="C203" t="s">
        <v>15</v>
      </c>
      <c r="D203">
        <v>28</v>
      </c>
      <c r="E203">
        <v>0</v>
      </c>
      <c r="F203">
        <v>2104.11</v>
      </c>
      <c r="G203" t="s">
        <v>11</v>
      </c>
      <c r="H203" t="s">
        <v>16</v>
      </c>
      <c r="I203" t="s">
        <v>168</v>
      </c>
    </row>
    <row r="204" spans="1:9" x14ac:dyDescent="0.35">
      <c r="A204" t="s">
        <v>229</v>
      </c>
      <c r="B204">
        <v>1989</v>
      </c>
      <c r="C204" t="s">
        <v>10</v>
      </c>
      <c r="D204">
        <v>21</v>
      </c>
      <c r="E204">
        <v>3</v>
      </c>
      <c r="F204">
        <v>2106.2600000000002</v>
      </c>
      <c r="G204" t="s">
        <v>11</v>
      </c>
      <c r="H204" t="s">
        <v>11</v>
      </c>
      <c r="I204" t="s">
        <v>13</v>
      </c>
    </row>
    <row r="205" spans="1:9" x14ac:dyDescent="0.35">
      <c r="A205" t="s">
        <v>230</v>
      </c>
      <c r="B205">
        <v>2003</v>
      </c>
      <c r="C205" t="s">
        <v>20</v>
      </c>
      <c r="D205">
        <v>30</v>
      </c>
      <c r="E205">
        <v>0</v>
      </c>
      <c r="F205">
        <v>2117.34</v>
      </c>
      <c r="G205" t="s">
        <v>11</v>
      </c>
      <c r="H205" t="s">
        <v>12</v>
      </c>
      <c r="I205" t="s">
        <v>23</v>
      </c>
    </row>
    <row r="206" spans="1:9" x14ac:dyDescent="0.35">
      <c r="A206" t="s">
        <v>231</v>
      </c>
      <c r="B206">
        <v>2004</v>
      </c>
      <c r="C206" t="s">
        <v>15</v>
      </c>
      <c r="D206">
        <v>4</v>
      </c>
      <c r="E206">
        <v>0</v>
      </c>
      <c r="F206">
        <v>2118.61</v>
      </c>
      <c r="G206" t="s">
        <v>11</v>
      </c>
      <c r="H206" t="s">
        <v>16</v>
      </c>
      <c r="I206" t="s">
        <v>23</v>
      </c>
    </row>
    <row r="207" spans="1:9" x14ac:dyDescent="0.35">
      <c r="A207" t="s">
        <v>232</v>
      </c>
      <c r="B207">
        <v>2003</v>
      </c>
      <c r="C207" t="s">
        <v>35</v>
      </c>
      <c r="D207">
        <v>30</v>
      </c>
      <c r="E207">
        <v>0</v>
      </c>
      <c r="F207">
        <v>2128.4299999999998</v>
      </c>
      <c r="G207" t="s">
        <v>11</v>
      </c>
      <c r="H207" t="s">
        <v>16</v>
      </c>
      <c r="I207" t="s">
        <v>23</v>
      </c>
    </row>
    <row r="208" spans="1:9" x14ac:dyDescent="0.35">
      <c r="A208" t="s">
        <v>233</v>
      </c>
      <c r="B208">
        <v>2003</v>
      </c>
      <c r="C208" t="s">
        <v>30</v>
      </c>
      <c r="D208">
        <v>22</v>
      </c>
      <c r="E208">
        <v>0</v>
      </c>
      <c r="F208">
        <v>2130.6799999999998</v>
      </c>
      <c r="G208" t="s">
        <v>11</v>
      </c>
      <c r="H208" t="s">
        <v>12</v>
      </c>
      <c r="I208" t="s">
        <v>23</v>
      </c>
    </row>
    <row r="209" spans="1:9" x14ac:dyDescent="0.35">
      <c r="A209" t="s">
        <v>234</v>
      </c>
      <c r="B209">
        <v>2003</v>
      </c>
      <c r="C209" t="s">
        <v>20</v>
      </c>
      <c r="D209">
        <v>1</v>
      </c>
      <c r="E209">
        <v>0</v>
      </c>
      <c r="F209">
        <v>2134.9</v>
      </c>
      <c r="G209" t="s">
        <v>11</v>
      </c>
      <c r="H209" t="s">
        <v>12</v>
      </c>
      <c r="I209" t="s">
        <v>23</v>
      </c>
    </row>
    <row r="210" spans="1:9" x14ac:dyDescent="0.35">
      <c r="A210" t="s">
        <v>235</v>
      </c>
      <c r="B210">
        <v>2003</v>
      </c>
      <c r="C210" t="s">
        <v>20</v>
      </c>
      <c r="D210">
        <v>26</v>
      </c>
      <c r="E210">
        <v>0</v>
      </c>
      <c r="F210">
        <v>2136.88</v>
      </c>
      <c r="G210" t="s">
        <v>11</v>
      </c>
      <c r="H210" t="s">
        <v>11</v>
      </c>
      <c r="I210" t="s">
        <v>23</v>
      </c>
    </row>
    <row r="211" spans="1:9" x14ac:dyDescent="0.35">
      <c r="A211" t="s">
        <v>236</v>
      </c>
      <c r="B211">
        <v>1997</v>
      </c>
      <c r="C211" t="s">
        <v>20</v>
      </c>
      <c r="D211">
        <v>3</v>
      </c>
      <c r="E211">
        <v>0</v>
      </c>
      <c r="F211">
        <v>2137.65</v>
      </c>
      <c r="G211" t="s">
        <v>12</v>
      </c>
      <c r="H211" t="s">
        <v>16</v>
      </c>
      <c r="I211" t="s">
        <v>13</v>
      </c>
    </row>
    <row r="212" spans="1:9" x14ac:dyDescent="0.35">
      <c r="A212" t="s">
        <v>237</v>
      </c>
      <c r="B212">
        <v>2003</v>
      </c>
      <c r="C212" t="s">
        <v>35</v>
      </c>
      <c r="D212">
        <v>19</v>
      </c>
      <c r="E212">
        <v>0</v>
      </c>
      <c r="F212">
        <v>2138.0700000000002</v>
      </c>
      <c r="G212" t="s">
        <v>11</v>
      </c>
      <c r="H212" t="s">
        <v>16</v>
      </c>
      <c r="I212" t="s">
        <v>23</v>
      </c>
    </row>
    <row r="213" spans="1:9" x14ac:dyDescent="0.35">
      <c r="A213" t="s">
        <v>238</v>
      </c>
      <c r="B213">
        <v>2004</v>
      </c>
      <c r="C213" t="s">
        <v>37</v>
      </c>
      <c r="D213">
        <v>4</v>
      </c>
      <c r="E213">
        <v>0</v>
      </c>
      <c r="F213">
        <v>2144.85</v>
      </c>
      <c r="G213" t="s">
        <v>11</v>
      </c>
      <c r="H213" t="s">
        <v>16</v>
      </c>
      <c r="I213" t="s">
        <v>42</v>
      </c>
    </row>
    <row r="214" spans="1:9" x14ac:dyDescent="0.35">
      <c r="A214" t="s">
        <v>239</v>
      </c>
      <c r="B214">
        <v>2000</v>
      </c>
      <c r="C214" t="s">
        <v>30</v>
      </c>
      <c r="D214">
        <v>27</v>
      </c>
      <c r="E214">
        <v>0</v>
      </c>
      <c r="F214">
        <v>2150.4699999999998</v>
      </c>
      <c r="G214" t="s">
        <v>11</v>
      </c>
      <c r="H214" t="s">
        <v>12</v>
      </c>
      <c r="I214" t="s">
        <v>42</v>
      </c>
    </row>
    <row r="215" spans="1:9" x14ac:dyDescent="0.35">
      <c r="A215" t="s">
        <v>240</v>
      </c>
      <c r="B215">
        <v>2000</v>
      </c>
      <c r="C215" t="s">
        <v>37</v>
      </c>
      <c r="D215">
        <v>22</v>
      </c>
      <c r="E215">
        <v>0</v>
      </c>
      <c r="F215">
        <v>2154.36</v>
      </c>
      <c r="G215" t="s">
        <v>11</v>
      </c>
      <c r="H215" t="s">
        <v>11</v>
      </c>
      <c r="I215" t="s">
        <v>42</v>
      </c>
    </row>
    <row r="216" spans="1:9" x14ac:dyDescent="0.35">
      <c r="A216" t="s">
        <v>241</v>
      </c>
      <c r="B216">
        <v>2000</v>
      </c>
      <c r="C216" t="s">
        <v>15</v>
      </c>
      <c r="D216">
        <v>29</v>
      </c>
      <c r="E216">
        <v>0</v>
      </c>
      <c r="F216">
        <v>2155.6799999999998</v>
      </c>
      <c r="G216" t="s">
        <v>11</v>
      </c>
      <c r="H216" t="s">
        <v>12</v>
      </c>
      <c r="I216" t="s">
        <v>13</v>
      </c>
    </row>
    <row r="217" spans="1:9" x14ac:dyDescent="0.35">
      <c r="A217" t="s">
        <v>242</v>
      </c>
      <c r="B217">
        <v>2000</v>
      </c>
      <c r="C217" t="s">
        <v>30</v>
      </c>
      <c r="D217">
        <v>10</v>
      </c>
      <c r="E217">
        <v>0</v>
      </c>
      <c r="F217">
        <v>2156.75</v>
      </c>
      <c r="G217" t="s">
        <v>11</v>
      </c>
      <c r="H217" t="s">
        <v>11</v>
      </c>
      <c r="I217" t="s">
        <v>13</v>
      </c>
    </row>
    <row r="218" spans="1:9" x14ac:dyDescent="0.35">
      <c r="A218" t="s">
        <v>243</v>
      </c>
      <c r="B218">
        <v>2000</v>
      </c>
      <c r="C218" t="s">
        <v>35</v>
      </c>
      <c r="D218">
        <v>23</v>
      </c>
      <c r="E218">
        <v>0</v>
      </c>
      <c r="F218">
        <v>2166.73</v>
      </c>
      <c r="G218" t="s">
        <v>11</v>
      </c>
      <c r="H218" t="s">
        <v>11</v>
      </c>
      <c r="I218" t="s">
        <v>42</v>
      </c>
    </row>
    <row r="219" spans="1:9" x14ac:dyDescent="0.35">
      <c r="A219" t="s">
        <v>244</v>
      </c>
      <c r="B219">
        <v>1994</v>
      </c>
      <c r="C219" t="s">
        <v>20</v>
      </c>
      <c r="D219">
        <v>27</v>
      </c>
      <c r="E219">
        <v>0</v>
      </c>
      <c r="F219">
        <v>2170.08</v>
      </c>
      <c r="G219" t="s">
        <v>11</v>
      </c>
      <c r="H219" t="s">
        <v>11</v>
      </c>
      <c r="I219" t="s">
        <v>13</v>
      </c>
    </row>
    <row r="220" spans="1:9" x14ac:dyDescent="0.35">
      <c r="A220" t="s">
        <v>245</v>
      </c>
      <c r="B220">
        <v>1991</v>
      </c>
      <c r="C220" t="s">
        <v>30</v>
      </c>
      <c r="D220">
        <v>16</v>
      </c>
      <c r="E220">
        <v>3</v>
      </c>
      <c r="F220">
        <v>2193.1999999999998</v>
      </c>
      <c r="G220" t="s">
        <v>11</v>
      </c>
      <c r="H220" t="s">
        <v>11</v>
      </c>
      <c r="I220" t="s">
        <v>23</v>
      </c>
    </row>
    <row r="221" spans="1:9" x14ac:dyDescent="0.35">
      <c r="A221" t="s">
        <v>246</v>
      </c>
      <c r="B221">
        <v>2004</v>
      </c>
      <c r="C221" t="s">
        <v>30</v>
      </c>
      <c r="D221">
        <v>7</v>
      </c>
      <c r="E221">
        <v>0</v>
      </c>
      <c r="F221">
        <v>2196.4699999999998</v>
      </c>
      <c r="G221" t="s">
        <v>11</v>
      </c>
      <c r="H221" t="s">
        <v>12</v>
      </c>
      <c r="I221" t="s">
        <v>247</v>
      </c>
    </row>
    <row r="222" spans="1:9" x14ac:dyDescent="0.35">
      <c r="A222" t="s">
        <v>248</v>
      </c>
      <c r="B222">
        <v>2004</v>
      </c>
      <c r="C222" t="s">
        <v>20</v>
      </c>
      <c r="D222">
        <v>3</v>
      </c>
      <c r="E222">
        <v>0</v>
      </c>
      <c r="F222">
        <v>2198.19</v>
      </c>
      <c r="G222" t="s">
        <v>11</v>
      </c>
      <c r="H222" t="s">
        <v>16</v>
      </c>
      <c r="I222" t="s">
        <v>249</v>
      </c>
    </row>
    <row r="223" spans="1:9" x14ac:dyDescent="0.35">
      <c r="A223" t="s">
        <v>250</v>
      </c>
      <c r="B223">
        <v>2004</v>
      </c>
      <c r="C223" t="s">
        <v>20</v>
      </c>
      <c r="D223">
        <v>12</v>
      </c>
      <c r="E223">
        <v>0</v>
      </c>
      <c r="F223">
        <v>2200.83</v>
      </c>
      <c r="G223" t="s">
        <v>11</v>
      </c>
      <c r="H223" t="s">
        <v>11</v>
      </c>
      <c r="I223" t="s">
        <v>247</v>
      </c>
    </row>
    <row r="224" spans="1:9" x14ac:dyDescent="0.35">
      <c r="A224" t="s">
        <v>251</v>
      </c>
      <c r="B224">
        <v>2004</v>
      </c>
      <c r="C224" t="s">
        <v>10</v>
      </c>
      <c r="D224">
        <v>27</v>
      </c>
      <c r="E224">
        <v>1</v>
      </c>
      <c r="F224">
        <v>2201.1</v>
      </c>
      <c r="G224" t="s">
        <v>11</v>
      </c>
      <c r="H224" t="s">
        <v>12</v>
      </c>
      <c r="I224" t="s">
        <v>13</v>
      </c>
    </row>
    <row r="225" spans="1:9" x14ac:dyDescent="0.35">
      <c r="A225" t="s">
        <v>252</v>
      </c>
      <c r="B225">
        <v>2004</v>
      </c>
      <c r="C225" t="s">
        <v>35</v>
      </c>
      <c r="D225">
        <v>6</v>
      </c>
      <c r="E225">
        <v>0</v>
      </c>
      <c r="F225">
        <v>2203.4699999999998</v>
      </c>
      <c r="G225" t="s">
        <v>11</v>
      </c>
      <c r="H225" t="s">
        <v>11</v>
      </c>
      <c r="I225" t="s">
        <v>247</v>
      </c>
    </row>
    <row r="226" spans="1:9" x14ac:dyDescent="0.35">
      <c r="A226" t="s">
        <v>253</v>
      </c>
      <c r="B226">
        <v>2004</v>
      </c>
      <c r="C226" t="s">
        <v>37</v>
      </c>
      <c r="D226">
        <v>28</v>
      </c>
      <c r="E226">
        <v>0</v>
      </c>
      <c r="F226">
        <v>2203.7399999999998</v>
      </c>
      <c r="G226" t="s">
        <v>11</v>
      </c>
      <c r="H226" t="s">
        <v>11</v>
      </c>
      <c r="I226" t="s">
        <v>247</v>
      </c>
    </row>
    <row r="227" spans="1:9" x14ac:dyDescent="0.35">
      <c r="A227" t="s">
        <v>254</v>
      </c>
      <c r="B227">
        <v>2004</v>
      </c>
      <c r="C227" t="s">
        <v>15</v>
      </c>
      <c r="D227">
        <v>13</v>
      </c>
      <c r="E227">
        <v>0</v>
      </c>
      <c r="F227">
        <v>2205.98</v>
      </c>
      <c r="G227" t="s">
        <v>11</v>
      </c>
      <c r="H227" t="s">
        <v>12</v>
      </c>
      <c r="I227" t="s">
        <v>247</v>
      </c>
    </row>
    <row r="228" spans="1:9" x14ac:dyDescent="0.35">
      <c r="A228" t="s">
        <v>255</v>
      </c>
      <c r="B228">
        <v>2004</v>
      </c>
      <c r="C228" t="s">
        <v>35</v>
      </c>
      <c r="D228">
        <v>6</v>
      </c>
      <c r="E228">
        <v>0</v>
      </c>
      <c r="F228">
        <v>2207.6999999999998</v>
      </c>
      <c r="G228" t="s">
        <v>11</v>
      </c>
      <c r="H228" t="s">
        <v>11</v>
      </c>
      <c r="I228" t="s">
        <v>247</v>
      </c>
    </row>
    <row r="229" spans="1:9" x14ac:dyDescent="0.35">
      <c r="A229" t="s">
        <v>256</v>
      </c>
      <c r="B229">
        <v>2004</v>
      </c>
      <c r="C229" t="s">
        <v>10</v>
      </c>
      <c r="D229">
        <v>27</v>
      </c>
      <c r="E229">
        <v>0</v>
      </c>
      <c r="F229">
        <v>2211.13</v>
      </c>
      <c r="G229" t="s">
        <v>11</v>
      </c>
      <c r="H229" t="s">
        <v>11</v>
      </c>
      <c r="I229" t="s">
        <v>247</v>
      </c>
    </row>
    <row r="230" spans="1:9" x14ac:dyDescent="0.35">
      <c r="A230" t="s">
        <v>257</v>
      </c>
      <c r="B230">
        <v>1994</v>
      </c>
      <c r="C230" t="s">
        <v>15</v>
      </c>
      <c r="D230">
        <v>17</v>
      </c>
      <c r="E230">
        <v>0</v>
      </c>
      <c r="F230">
        <v>2213.21</v>
      </c>
      <c r="G230" t="s">
        <v>11</v>
      </c>
      <c r="H230" t="s">
        <v>11</v>
      </c>
      <c r="I230" t="s">
        <v>13</v>
      </c>
    </row>
    <row r="231" spans="1:9" x14ac:dyDescent="0.35">
      <c r="A231" t="s">
        <v>258</v>
      </c>
      <c r="B231">
        <v>2004</v>
      </c>
      <c r="C231" t="s">
        <v>18</v>
      </c>
      <c r="D231">
        <v>13</v>
      </c>
      <c r="E231">
        <v>0</v>
      </c>
      <c r="F231">
        <v>2217.4699999999998</v>
      </c>
      <c r="G231" t="s">
        <v>11</v>
      </c>
      <c r="H231" t="s">
        <v>16</v>
      </c>
      <c r="I231" t="s">
        <v>247</v>
      </c>
    </row>
    <row r="232" spans="1:9" x14ac:dyDescent="0.35">
      <c r="A232" t="s">
        <v>259</v>
      </c>
      <c r="B232">
        <v>2004</v>
      </c>
      <c r="C232" t="s">
        <v>20</v>
      </c>
      <c r="D232">
        <v>25</v>
      </c>
      <c r="E232">
        <v>0</v>
      </c>
      <c r="F232">
        <v>2217.6</v>
      </c>
      <c r="G232" t="s">
        <v>11</v>
      </c>
      <c r="H232" t="s">
        <v>16</v>
      </c>
      <c r="I232" t="s">
        <v>247</v>
      </c>
    </row>
    <row r="233" spans="1:9" x14ac:dyDescent="0.35">
      <c r="A233" t="s">
        <v>260</v>
      </c>
      <c r="B233">
        <v>2004</v>
      </c>
      <c r="C233" t="s">
        <v>30</v>
      </c>
      <c r="D233">
        <v>12</v>
      </c>
      <c r="E233">
        <v>1</v>
      </c>
      <c r="F233">
        <v>2219.4499999999998</v>
      </c>
      <c r="G233" t="s">
        <v>11</v>
      </c>
      <c r="H233" t="s">
        <v>16</v>
      </c>
      <c r="I233" t="s">
        <v>13</v>
      </c>
    </row>
    <row r="234" spans="1:9" x14ac:dyDescent="0.35">
      <c r="A234" t="s">
        <v>261</v>
      </c>
      <c r="B234">
        <v>2003</v>
      </c>
      <c r="C234" t="s">
        <v>30</v>
      </c>
      <c r="D234">
        <v>10</v>
      </c>
      <c r="E234">
        <v>1</v>
      </c>
      <c r="F234">
        <v>2221.56</v>
      </c>
      <c r="G234" t="s">
        <v>11</v>
      </c>
      <c r="H234" t="s">
        <v>12</v>
      </c>
      <c r="I234" t="s">
        <v>23</v>
      </c>
    </row>
    <row r="235" spans="1:9" x14ac:dyDescent="0.35">
      <c r="A235" t="s">
        <v>262</v>
      </c>
      <c r="B235">
        <v>2000</v>
      </c>
      <c r="C235" t="s">
        <v>18</v>
      </c>
      <c r="D235">
        <v>30</v>
      </c>
      <c r="E235">
        <v>0</v>
      </c>
      <c r="F235">
        <v>2250.84</v>
      </c>
      <c r="G235" t="s">
        <v>11</v>
      </c>
      <c r="H235" t="s">
        <v>11</v>
      </c>
      <c r="I235" t="s">
        <v>170</v>
      </c>
    </row>
    <row r="236" spans="1:9" x14ac:dyDescent="0.35">
      <c r="A236" t="s">
        <v>263</v>
      </c>
      <c r="B236">
        <v>2000</v>
      </c>
      <c r="C236" t="s">
        <v>30</v>
      </c>
      <c r="D236">
        <v>11</v>
      </c>
      <c r="E236">
        <v>0</v>
      </c>
      <c r="F236">
        <v>2254.8000000000002</v>
      </c>
      <c r="G236" t="s">
        <v>11</v>
      </c>
      <c r="H236" t="s">
        <v>12</v>
      </c>
      <c r="I236" t="s">
        <v>168</v>
      </c>
    </row>
    <row r="237" spans="1:9" x14ac:dyDescent="0.35">
      <c r="A237" t="s">
        <v>264</v>
      </c>
      <c r="B237">
        <v>2002</v>
      </c>
      <c r="C237" t="s">
        <v>10</v>
      </c>
      <c r="D237">
        <v>15</v>
      </c>
      <c r="E237">
        <v>0</v>
      </c>
      <c r="F237">
        <v>2257.48</v>
      </c>
      <c r="G237" t="s">
        <v>11</v>
      </c>
      <c r="H237" t="s">
        <v>16</v>
      </c>
      <c r="I237" t="s">
        <v>23</v>
      </c>
    </row>
    <row r="238" spans="1:9" x14ac:dyDescent="0.35">
      <c r="A238" t="s">
        <v>265</v>
      </c>
      <c r="B238">
        <v>2002</v>
      </c>
      <c r="C238" t="s">
        <v>15</v>
      </c>
      <c r="D238">
        <v>12</v>
      </c>
      <c r="E238">
        <v>0</v>
      </c>
      <c r="F238">
        <v>2261.5700000000002</v>
      </c>
      <c r="G238" t="s">
        <v>11</v>
      </c>
      <c r="H238" t="s">
        <v>16</v>
      </c>
      <c r="I238" t="s">
        <v>23</v>
      </c>
    </row>
    <row r="239" spans="1:9" x14ac:dyDescent="0.35">
      <c r="A239" t="s">
        <v>266</v>
      </c>
      <c r="B239">
        <v>1991</v>
      </c>
      <c r="C239" t="s">
        <v>18</v>
      </c>
      <c r="D239">
        <v>16</v>
      </c>
      <c r="E239">
        <v>3</v>
      </c>
      <c r="F239">
        <v>2277.7199999999998</v>
      </c>
      <c r="G239" t="s">
        <v>11</v>
      </c>
      <c r="H239" t="s">
        <v>16</v>
      </c>
      <c r="I239" t="s">
        <v>13</v>
      </c>
    </row>
    <row r="240" spans="1:9" x14ac:dyDescent="0.35">
      <c r="A240" t="s">
        <v>267</v>
      </c>
      <c r="B240">
        <v>1989</v>
      </c>
      <c r="C240" t="s">
        <v>37</v>
      </c>
      <c r="D240">
        <v>5</v>
      </c>
      <c r="E240">
        <v>3</v>
      </c>
      <c r="F240">
        <v>2295.2399999999998</v>
      </c>
      <c r="G240" t="s">
        <v>11</v>
      </c>
      <c r="H240" t="s">
        <v>16</v>
      </c>
      <c r="I240" t="s">
        <v>13</v>
      </c>
    </row>
    <row r="241" spans="1:9" x14ac:dyDescent="0.35">
      <c r="A241" t="s">
        <v>268</v>
      </c>
      <c r="B241">
        <v>1996</v>
      </c>
      <c r="C241" t="s">
        <v>15</v>
      </c>
      <c r="D241">
        <v>28</v>
      </c>
      <c r="E241">
        <v>0</v>
      </c>
      <c r="F241">
        <v>2302.3000000000002</v>
      </c>
      <c r="G241" t="s">
        <v>16</v>
      </c>
      <c r="H241" t="s">
        <v>11</v>
      </c>
      <c r="I241" t="s">
        <v>42</v>
      </c>
    </row>
    <row r="242" spans="1:9" x14ac:dyDescent="0.35">
      <c r="A242" t="s">
        <v>269</v>
      </c>
      <c r="B242">
        <v>2004</v>
      </c>
      <c r="C242" t="s">
        <v>20</v>
      </c>
      <c r="D242">
        <v>6</v>
      </c>
      <c r="E242">
        <v>2</v>
      </c>
      <c r="F242">
        <v>2304</v>
      </c>
      <c r="G242" t="s">
        <v>11</v>
      </c>
      <c r="H242" t="s">
        <v>12</v>
      </c>
      <c r="I242" t="s">
        <v>13</v>
      </c>
    </row>
    <row r="243" spans="1:9" x14ac:dyDescent="0.35">
      <c r="A243" t="s">
        <v>270</v>
      </c>
      <c r="B243">
        <v>1996</v>
      </c>
      <c r="C243" t="s">
        <v>30</v>
      </c>
      <c r="D243">
        <v>17</v>
      </c>
      <c r="E243">
        <v>0</v>
      </c>
      <c r="F243">
        <v>2322.62</v>
      </c>
      <c r="G243" t="s">
        <v>11</v>
      </c>
      <c r="H243" t="s">
        <v>16</v>
      </c>
      <c r="I243" t="s">
        <v>13</v>
      </c>
    </row>
    <row r="244" spans="1:9" x14ac:dyDescent="0.35">
      <c r="A244" t="s">
        <v>271</v>
      </c>
      <c r="B244">
        <v>2003</v>
      </c>
      <c r="C244" t="s">
        <v>15</v>
      </c>
      <c r="D244">
        <v>18</v>
      </c>
      <c r="E244">
        <v>1</v>
      </c>
      <c r="F244">
        <v>2331.52</v>
      </c>
      <c r="G244" t="s">
        <v>11</v>
      </c>
      <c r="H244" t="s">
        <v>12</v>
      </c>
      <c r="I244" t="s">
        <v>42</v>
      </c>
    </row>
    <row r="245" spans="1:9" x14ac:dyDescent="0.35">
      <c r="A245" t="s">
        <v>272</v>
      </c>
      <c r="B245">
        <v>1998</v>
      </c>
      <c r="C245" t="s">
        <v>37</v>
      </c>
      <c r="D245">
        <v>21</v>
      </c>
      <c r="E245">
        <v>0</v>
      </c>
      <c r="F245">
        <v>2352.9699999999998</v>
      </c>
      <c r="G245" t="s">
        <v>12</v>
      </c>
      <c r="H245" t="s">
        <v>12</v>
      </c>
      <c r="I245" t="s">
        <v>23</v>
      </c>
    </row>
    <row r="246" spans="1:9" x14ac:dyDescent="0.35">
      <c r="A246" t="s">
        <v>273</v>
      </c>
      <c r="B246">
        <v>2002</v>
      </c>
      <c r="C246" t="s">
        <v>15</v>
      </c>
      <c r="D246">
        <v>5</v>
      </c>
      <c r="E246">
        <v>1</v>
      </c>
      <c r="F246">
        <v>2362.23</v>
      </c>
      <c r="G246" t="s">
        <v>11</v>
      </c>
      <c r="H246" t="s">
        <v>16</v>
      </c>
      <c r="I246" t="s">
        <v>23</v>
      </c>
    </row>
    <row r="247" spans="1:9" x14ac:dyDescent="0.35">
      <c r="A247" t="s">
        <v>274</v>
      </c>
      <c r="B247">
        <v>1988</v>
      </c>
      <c r="C247" t="s">
        <v>30</v>
      </c>
      <c r="D247">
        <v>12</v>
      </c>
      <c r="E247">
        <v>3</v>
      </c>
      <c r="F247">
        <v>2373.3000000000002</v>
      </c>
      <c r="G247" t="s">
        <v>11</v>
      </c>
      <c r="H247" t="s">
        <v>11</v>
      </c>
      <c r="I247" t="s">
        <v>13</v>
      </c>
    </row>
    <row r="248" spans="1:9" x14ac:dyDescent="0.35">
      <c r="A248" t="s">
        <v>275</v>
      </c>
      <c r="B248">
        <v>1999</v>
      </c>
      <c r="C248" t="s">
        <v>30</v>
      </c>
      <c r="D248">
        <v>17</v>
      </c>
      <c r="E248">
        <v>0</v>
      </c>
      <c r="F248">
        <v>2395.17</v>
      </c>
      <c r="G248" t="s">
        <v>11</v>
      </c>
      <c r="H248" t="s">
        <v>16</v>
      </c>
      <c r="I248" t="s">
        <v>276</v>
      </c>
    </row>
    <row r="249" spans="1:9" x14ac:dyDescent="0.35">
      <c r="A249" t="s">
        <v>277</v>
      </c>
      <c r="B249">
        <v>1999</v>
      </c>
      <c r="C249" t="s">
        <v>35</v>
      </c>
      <c r="D249">
        <v>10</v>
      </c>
      <c r="E249">
        <v>0</v>
      </c>
      <c r="F249">
        <v>2396.1</v>
      </c>
      <c r="G249" t="s">
        <v>11</v>
      </c>
      <c r="H249" t="s">
        <v>16</v>
      </c>
      <c r="I249" t="s">
        <v>166</v>
      </c>
    </row>
    <row r="250" spans="1:9" x14ac:dyDescent="0.35">
      <c r="A250" t="s">
        <v>278</v>
      </c>
      <c r="B250">
        <v>2001</v>
      </c>
      <c r="C250" t="s">
        <v>18</v>
      </c>
      <c r="D250">
        <v>3</v>
      </c>
      <c r="E250">
        <v>0</v>
      </c>
      <c r="F250">
        <v>2404.73</v>
      </c>
      <c r="G250" t="s">
        <v>11</v>
      </c>
      <c r="H250" t="s">
        <v>12</v>
      </c>
      <c r="I250" t="s">
        <v>23</v>
      </c>
    </row>
    <row r="251" spans="1:9" x14ac:dyDescent="0.35">
      <c r="A251" t="s">
        <v>279</v>
      </c>
      <c r="B251">
        <v>1999</v>
      </c>
      <c r="C251" t="s">
        <v>15</v>
      </c>
      <c r="D251">
        <v>12</v>
      </c>
      <c r="E251">
        <v>1</v>
      </c>
      <c r="F251">
        <v>2416.96</v>
      </c>
      <c r="G251" t="s">
        <v>11</v>
      </c>
      <c r="H251" t="s">
        <v>11</v>
      </c>
      <c r="I251" t="s">
        <v>42</v>
      </c>
    </row>
    <row r="252" spans="1:9" x14ac:dyDescent="0.35">
      <c r="A252" t="s">
        <v>280</v>
      </c>
      <c r="B252">
        <v>1999</v>
      </c>
      <c r="C252" t="s">
        <v>15</v>
      </c>
      <c r="D252">
        <v>21</v>
      </c>
      <c r="E252">
        <v>1</v>
      </c>
      <c r="F252">
        <v>2438.06</v>
      </c>
      <c r="G252" t="s">
        <v>11</v>
      </c>
      <c r="H252" t="s">
        <v>11</v>
      </c>
      <c r="I252" t="s">
        <v>13</v>
      </c>
    </row>
    <row r="253" spans="1:9" x14ac:dyDescent="0.35">
      <c r="A253" t="s">
        <v>281</v>
      </c>
      <c r="B253">
        <v>2002</v>
      </c>
      <c r="C253" t="s">
        <v>10</v>
      </c>
      <c r="D253">
        <v>29</v>
      </c>
      <c r="E253">
        <v>0</v>
      </c>
      <c r="F253">
        <v>2457.21</v>
      </c>
      <c r="G253" t="s">
        <v>11</v>
      </c>
      <c r="H253" t="s">
        <v>16</v>
      </c>
      <c r="I253" t="s">
        <v>247</v>
      </c>
    </row>
    <row r="254" spans="1:9" x14ac:dyDescent="0.35">
      <c r="A254" t="s">
        <v>282</v>
      </c>
      <c r="B254">
        <v>1998</v>
      </c>
      <c r="C254" t="s">
        <v>15</v>
      </c>
      <c r="D254">
        <v>19</v>
      </c>
      <c r="E254">
        <v>0</v>
      </c>
      <c r="F254">
        <v>2457.5</v>
      </c>
      <c r="G254" t="s">
        <v>11</v>
      </c>
      <c r="H254" t="s">
        <v>16</v>
      </c>
      <c r="I254" t="s">
        <v>42</v>
      </c>
    </row>
    <row r="255" spans="1:9" x14ac:dyDescent="0.35">
      <c r="A255" t="s">
        <v>283</v>
      </c>
      <c r="B255">
        <v>2002</v>
      </c>
      <c r="C255" t="s">
        <v>10</v>
      </c>
      <c r="D255">
        <v>11</v>
      </c>
      <c r="E255">
        <v>0</v>
      </c>
      <c r="F255">
        <v>2459.7199999999998</v>
      </c>
      <c r="G255" t="s">
        <v>11</v>
      </c>
      <c r="H255" t="s">
        <v>11</v>
      </c>
      <c r="I255" t="s">
        <v>247</v>
      </c>
    </row>
    <row r="256" spans="1:9" x14ac:dyDescent="0.35">
      <c r="A256" t="s">
        <v>284</v>
      </c>
      <c r="B256">
        <v>1998</v>
      </c>
      <c r="C256" t="s">
        <v>35</v>
      </c>
      <c r="D256">
        <v>17</v>
      </c>
      <c r="E256">
        <v>0</v>
      </c>
      <c r="F256">
        <v>2464.62</v>
      </c>
      <c r="G256" t="s">
        <v>11</v>
      </c>
      <c r="H256" t="s">
        <v>12</v>
      </c>
      <c r="I256" t="s">
        <v>13</v>
      </c>
    </row>
    <row r="257" spans="1:9" x14ac:dyDescent="0.35">
      <c r="A257" t="s">
        <v>285</v>
      </c>
      <c r="B257">
        <v>1998</v>
      </c>
      <c r="C257" t="s">
        <v>10</v>
      </c>
      <c r="D257">
        <v>2</v>
      </c>
      <c r="E257">
        <v>0</v>
      </c>
      <c r="F257">
        <v>2473.33</v>
      </c>
      <c r="G257" t="s">
        <v>11</v>
      </c>
      <c r="H257" t="s">
        <v>12</v>
      </c>
      <c r="I257" t="s">
        <v>13</v>
      </c>
    </row>
    <row r="258" spans="1:9" x14ac:dyDescent="0.35">
      <c r="A258" t="s">
        <v>286</v>
      </c>
      <c r="B258">
        <v>1998</v>
      </c>
      <c r="C258" t="s">
        <v>18</v>
      </c>
      <c r="D258">
        <v>20</v>
      </c>
      <c r="E258">
        <v>0</v>
      </c>
      <c r="F258">
        <v>2480.98</v>
      </c>
      <c r="G258" t="s">
        <v>11</v>
      </c>
      <c r="H258" t="s">
        <v>11</v>
      </c>
      <c r="I258" t="s">
        <v>13</v>
      </c>
    </row>
    <row r="259" spans="1:9" x14ac:dyDescent="0.35">
      <c r="A259" t="s">
        <v>287</v>
      </c>
      <c r="B259">
        <v>1995</v>
      </c>
      <c r="C259" t="s">
        <v>15</v>
      </c>
      <c r="D259">
        <v>6</v>
      </c>
      <c r="E259">
        <v>0</v>
      </c>
      <c r="F259">
        <v>2483.7399999999998</v>
      </c>
      <c r="G259" t="s">
        <v>12</v>
      </c>
      <c r="H259" t="s">
        <v>11</v>
      </c>
      <c r="I259" t="s">
        <v>13</v>
      </c>
    </row>
    <row r="260" spans="1:9" x14ac:dyDescent="0.35">
      <c r="A260" t="s">
        <v>288</v>
      </c>
      <c r="B260">
        <v>1995</v>
      </c>
      <c r="C260" t="s">
        <v>37</v>
      </c>
      <c r="D260">
        <v>14</v>
      </c>
      <c r="E260">
        <v>0</v>
      </c>
      <c r="F260">
        <v>2494.02</v>
      </c>
      <c r="G260" t="s">
        <v>12</v>
      </c>
      <c r="H260" t="s">
        <v>16</v>
      </c>
      <c r="I260" t="s">
        <v>42</v>
      </c>
    </row>
    <row r="261" spans="1:9" x14ac:dyDescent="0.35">
      <c r="A261" t="s">
        <v>289</v>
      </c>
      <c r="B261">
        <v>1995</v>
      </c>
      <c r="C261" t="s">
        <v>10</v>
      </c>
      <c r="D261">
        <v>9</v>
      </c>
      <c r="E261">
        <v>0</v>
      </c>
      <c r="F261">
        <v>2497.04</v>
      </c>
      <c r="G261" t="s">
        <v>12</v>
      </c>
      <c r="H261" t="s">
        <v>12</v>
      </c>
      <c r="I261" t="s">
        <v>13</v>
      </c>
    </row>
    <row r="262" spans="1:9" x14ac:dyDescent="0.35">
      <c r="A262" t="s">
        <v>290</v>
      </c>
      <c r="B262">
        <v>1995</v>
      </c>
      <c r="C262" t="s">
        <v>37</v>
      </c>
      <c r="D262">
        <v>15</v>
      </c>
      <c r="E262">
        <v>0</v>
      </c>
      <c r="F262">
        <v>2498.41</v>
      </c>
      <c r="G262" t="s">
        <v>12</v>
      </c>
      <c r="H262" t="s">
        <v>12</v>
      </c>
      <c r="I262" t="s">
        <v>13</v>
      </c>
    </row>
    <row r="263" spans="1:9" x14ac:dyDescent="0.35">
      <c r="A263" t="s">
        <v>291</v>
      </c>
      <c r="B263">
        <v>2004</v>
      </c>
      <c r="C263" t="s">
        <v>20</v>
      </c>
      <c r="D263">
        <v>6</v>
      </c>
      <c r="E263">
        <v>0</v>
      </c>
      <c r="F263">
        <v>2500.9299999999998</v>
      </c>
      <c r="G263" t="s">
        <v>11</v>
      </c>
      <c r="H263" t="s">
        <v>11</v>
      </c>
      <c r="I263" t="s">
        <v>23</v>
      </c>
    </row>
    <row r="264" spans="1:9" x14ac:dyDescent="0.35">
      <c r="A264" t="s">
        <v>292</v>
      </c>
      <c r="B264">
        <v>1991</v>
      </c>
      <c r="C264" t="s">
        <v>35</v>
      </c>
      <c r="D264">
        <v>5</v>
      </c>
      <c r="E264">
        <v>3</v>
      </c>
      <c r="F264">
        <v>2510.79</v>
      </c>
      <c r="G264" t="s">
        <v>11</v>
      </c>
      <c r="H264" t="s">
        <v>16</v>
      </c>
      <c r="I264" t="s">
        <v>13</v>
      </c>
    </row>
    <row r="265" spans="1:9" x14ac:dyDescent="0.35">
      <c r="A265" t="s">
        <v>293</v>
      </c>
      <c r="B265">
        <v>1997</v>
      </c>
      <c r="C265" t="s">
        <v>15</v>
      </c>
      <c r="D265">
        <v>2</v>
      </c>
      <c r="E265">
        <v>0</v>
      </c>
      <c r="F265">
        <v>2523.17</v>
      </c>
      <c r="G265" t="s">
        <v>12</v>
      </c>
      <c r="H265" t="s">
        <v>16</v>
      </c>
      <c r="I265" t="s">
        <v>23</v>
      </c>
    </row>
    <row r="266" spans="1:9" x14ac:dyDescent="0.35">
      <c r="A266" t="s">
        <v>294</v>
      </c>
      <c r="B266">
        <v>2000</v>
      </c>
      <c r="C266" t="s">
        <v>35</v>
      </c>
      <c r="D266">
        <v>25</v>
      </c>
      <c r="E266">
        <v>0</v>
      </c>
      <c r="F266">
        <v>2527.8200000000002</v>
      </c>
      <c r="G266" t="s">
        <v>11</v>
      </c>
      <c r="H266" t="s">
        <v>12</v>
      </c>
      <c r="I266" t="s">
        <v>23</v>
      </c>
    </row>
    <row r="267" spans="1:9" x14ac:dyDescent="0.35">
      <c r="A267" t="s">
        <v>295</v>
      </c>
      <c r="B267">
        <v>1997</v>
      </c>
      <c r="C267" t="s">
        <v>10</v>
      </c>
      <c r="D267">
        <v>28</v>
      </c>
      <c r="E267">
        <v>0</v>
      </c>
      <c r="F267">
        <v>2534.39</v>
      </c>
      <c r="G267" t="s">
        <v>12</v>
      </c>
      <c r="H267" t="s">
        <v>12</v>
      </c>
      <c r="I267" t="s">
        <v>23</v>
      </c>
    </row>
    <row r="268" spans="1:9" x14ac:dyDescent="0.35">
      <c r="A268" t="s">
        <v>296</v>
      </c>
      <c r="B268">
        <v>1990</v>
      </c>
      <c r="C268" t="s">
        <v>37</v>
      </c>
      <c r="D268">
        <v>1</v>
      </c>
      <c r="E268">
        <v>3</v>
      </c>
      <c r="F268">
        <v>2540.39</v>
      </c>
      <c r="G268" t="s">
        <v>11</v>
      </c>
      <c r="H268" t="s">
        <v>11</v>
      </c>
      <c r="I268" t="s">
        <v>13</v>
      </c>
    </row>
    <row r="269" spans="1:9" x14ac:dyDescent="0.35">
      <c r="A269" t="s">
        <v>297</v>
      </c>
      <c r="B269">
        <v>1991</v>
      </c>
      <c r="C269" t="s">
        <v>15</v>
      </c>
      <c r="D269">
        <v>17</v>
      </c>
      <c r="E269">
        <v>3</v>
      </c>
      <c r="F269">
        <v>2545.6799999999998</v>
      </c>
      <c r="G269" t="s">
        <v>11</v>
      </c>
      <c r="H269" t="s">
        <v>16</v>
      </c>
      <c r="I269" t="s">
        <v>13</v>
      </c>
    </row>
    <row r="270" spans="1:9" x14ac:dyDescent="0.35">
      <c r="A270" t="s">
        <v>298</v>
      </c>
      <c r="B270">
        <v>2002</v>
      </c>
      <c r="C270" t="s">
        <v>37</v>
      </c>
      <c r="D270">
        <v>11</v>
      </c>
      <c r="E270">
        <v>2</v>
      </c>
      <c r="F270">
        <v>2566.4699999999998</v>
      </c>
      <c r="G270" t="s">
        <v>11</v>
      </c>
      <c r="H270" t="s">
        <v>12</v>
      </c>
      <c r="I270" t="s">
        <v>13</v>
      </c>
    </row>
    <row r="271" spans="1:9" x14ac:dyDescent="0.35">
      <c r="A271" t="s">
        <v>299</v>
      </c>
      <c r="B271">
        <v>2002</v>
      </c>
      <c r="C271" t="s">
        <v>10</v>
      </c>
      <c r="D271">
        <v>20</v>
      </c>
      <c r="E271">
        <v>0</v>
      </c>
      <c r="F271">
        <v>2585.04</v>
      </c>
      <c r="G271" t="s">
        <v>11</v>
      </c>
      <c r="H271" t="s">
        <v>11</v>
      </c>
      <c r="I271" t="s">
        <v>300</v>
      </c>
    </row>
    <row r="272" spans="1:9" x14ac:dyDescent="0.35">
      <c r="A272" t="s">
        <v>301</v>
      </c>
      <c r="B272">
        <v>2001</v>
      </c>
      <c r="C272" t="s">
        <v>37</v>
      </c>
      <c r="D272">
        <v>15</v>
      </c>
      <c r="E272">
        <v>1</v>
      </c>
      <c r="F272">
        <v>2585.27</v>
      </c>
      <c r="G272" t="s">
        <v>11</v>
      </c>
      <c r="H272" t="s">
        <v>12</v>
      </c>
      <c r="I272" t="s">
        <v>42</v>
      </c>
    </row>
    <row r="273" spans="1:9" x14ac:dyDescent="0.35">
      <c r="A273" t="s">
        <v>302</v>
      </c>
      <c r="B273">
        <v>2001</v>
      </c>
      <c r="C273" t="s">
        <v>10</v>
      </c>
      <c r="D273">
        <v>28</v>
      </c>
      <c r="E273">
        <v>0</v>
      </c>
      <c r="F273">
        <v>2585.85</v>
      </c>
      <c r="G273" t="s">
        <v>11</v>
      </c>
      <c r="H273" t="s">
        <v>11</v>
      </c>
      <c r="I273" t="s">
        <v>247</v>
      </c>
    </row>
    <row r="274" spans="1:9" x14ac:dyDescent="0.35">
      <c r="A274" t="s">
        <v>303</v>
      </c>
      <c r="B274">
        <v>2001</v>
      </c>
      <c r="C274" t="s">
        <v>35</v>
      </c>
      <c r="D274">
        <v>26</v>
      </c>
      <c r="E274">
        <v>1</v>
      </c>
      <c r="F274">
        <v>2597.7800000000002</v>
      </c>
      <c r="G274" t="s">
        <v>11</v>
      </c>
      <c r="H274" t="s">
        <v>16</v>
      </c>
      <c r="I274" t="s">
        <v>42</v>
      </c>
    </row>
    <row r="275" spans="1:9" x14ac:dyDescent="0.35">
      <c r="A275" t="s">
        <v>304</v>
      </c>
      <c r="B275">
        <v>1997</v>
      </c>
      <c r="C275" t="s">
        <v>35</v>
      </c>
      <c r="D275">
        <v>26</v>
      </c>
      <c r="E275">
        <v>0</v>
      </c>
      <c r="F275">
        <v>2632.99</v>
      </c>
      <c r="G275" t="s">
        <v>11</v>
      </c>
      <c r="H275" t="s">
        <v>16</v>
      </c>
      <c r="I275" t="s">
        <v>42</v>
      </c>
    </row>
    <row r="276" spans="1:9" x14ac:dyDescent="0.35">
      <c r="A276" t="s">
        <v>305</v>
      </c>
      <c r="B276">
        <v>2000</v>
      </c>
      <c r="C276" t="s">
        <v>18</v>
      </c>
      <c r="D276">
        <v>24</v>
      </c>
      <c r="E276">
        <v>1</v>
      </c>
      <c r="F276">
        <v>2639.04</v>
      </c>
      <c r="G276" t="s">
        <v>11</v>
      </c>
      <c r="H276" t="s">
        <v>11</v>
      </c>
      <c r="I276" t="s">
        <v>23</v>
      </c>
    </row>
    <row r="277" spans="1:9" x14ac:dyDescent="0.35">
      <c r="A277" t="s">
        <v>306</v>
      </c>
      <c r="B277">
        <v>2000</v>
      </c>
      <c r="C277" t="s">
        <v>30</v>
      </c>
      <c r="D277">
        <v>9</v>
      </c>
      <c r="E277">
        <v>1</v>
      </c>
      <c r="F277">
        <v>2643.27</v>
      </c>
      <c r="G277" t="s">
        <v>11</v>
      </c>
      <c r="H277" t="s">
        <v>16</v>
      </c>
      <c r="I277" t="s">
        <v>23</v>
      </c>
    </row>
    <row r="278" spans="1:9" x14ac:dyDescent="0.35">
      <c r="A278" t="s">
        <v>307</v>
      </c>
      <c r="B278">
        <v>1996</v>
      </c>
      <c r="C278" t="s">
        <v>35</v>
      </c>
      <c r="D278">
        <v>5</v>
      </c>
      <c r="E278">
        <v>0</v>
      </c>
      <c r="F278">
        <v>2680.95</v>
      </c>
      <c r="G278" t="s">
        <v>12</v>
      </c>
      <c r="H278" t="s">
        <v>11</v>
      </c>
      <c r="I278" t="s">
        <v>23</v>
      </c>
    </row>
    <row r="279" spans="1:9" x14ac:dyDescent="0.35">
      <c r="A279" t="s">
        <v>308</v>
      </c>
      <c r="B279">
        <v>1994</v>
      </c>
      <c r="C279" t="s">
        <v>20</v>
      </c>
      <c r="D279">
        <v>17</v>
      </c>
      <c r="E279">
        <v>0</v>
      </c>
      <c r="F279">
        <v>2684.69</v>
      </c>
      <c r="G279" t="s">
        <v>11</v>
      </c>
      <c r="H279" t="s">
        <v>11</v>
      </c>
      <c r="I279" t="s">
        <v>13</v>
      </c>
    </row>
    <row r="280" spans="1:9" x14ac:dyDescent="0.35">
      <c r="A280" t="s">
        <v>309</v>
      </c>
      <c r="B280">
        <v>1994</v>
      </c>
      <c r="C280" t="s">
        <v>37</v>
      </c>
      <c r="D280">
        <v>2</v>
      </c>
      <c r="E280">
        <v>0</v>
      </c>
      <c r="F280">
        <v>2689.5</v>
      </c>
      <c r="G280" t="s">
        <v>12</v>
      </c>
      <c r="H280" t="s">
        <v>11</v>
      </c>
      <c r="I280" t="s">
        <v>13</v>
      </c>
    </row>
    <row r="281" spans="1:9" x14ac:dyDescent="0.35">
      <c r="A281" t="s">
        <v>310</v>
      </c>
      <c r="B281">
        <v>1999</v>
      </c>
      <c r="C281" t="s">
        <v>18</v>
      </c>
      <c r="D281">
        <v>11</v>
      </c>
      <c r="E281">
        <v>0</v>
      </c>
      <c r="F281">
        <v>2690.11</v>
      </c>
      <c r="G281" t="s">
        <v>11</v>
      </c>
      <c r="H281" t="s">
        <v>11</v>
      </c>
      <c r="I281" t="s">
        <v>23</v>
      </c>
    </row>
    <row r="282" spans="1:9" x14ac:dyDescent="0.35">
      <c r="A282" t="s">
        <v>311</v>
      </c>
      <c r="B282">
        <v>1996</v>
      </c>
      <c r="C282" t="s">
        <v>18</v>
      </c>
      <c r="D282">
        <v>13</v>
      </c>
      <c r="E282">
        <v>0</v>
      </c>
      <c r="F282">
        <v>2699.57</v>
      </c>
      <c r="G282" t="s">
        <v>11</v>
      </c>
      <c r="H282" t="s">
        <v>16</v>
      </c>
      <c r="I282" t="s">
        <v>23</v>
      </c>
    </row>
    <row r="283" spans="1:9" x14ac:dyDescent="0.35">
      <c r="A283" t="s">
        <v>312</v>
      </c>
      <c r="B283">
        <v>2003</v>
      </c>
      <c r="C283" t="s">
        <v>10</v>
      </c>
      <c r="D283">
        <v>17</v>
      </c>
      <c r="E283">
        <v>1</v>
      </c>
      <c r="F283">
        <v>2709.11</v>
      </c>
      <c r="G283" t="s">
        <v>11</v>
      </c>
      <c r="H283" t="s">
        <v>11</v>
      </c>
      <c r="I283" t="s">
        <v>23</v>
      </c>
    </row>
    <row r="284" spans="1:9" x14ac:dyDescent="0.35">
      <c r="A284" t="s">
        <v>313</v>
      </c>
      <c r="B284">
        <v>2003</v>
      </c>
      <c r="C284" t="s">
        <v>15</v>
      </c>
      <c r="D284">
        <v>21</v>
      </c>
      <c r="E284">
        <v>1</v>
      </c>
      <c r="F284">
        <v>2709.24</v>
      </c>
      <c r="G284" t="s">
        <v>11</v>
      </c>
      <c r="H284" t="s">
        <v>11</v>
      </c>
      <c r="I284" t="s">
        <v>23</v>
      </c>
    </row>
    <row r="285" spans="1:9" x14ac:dyDescent="0.35">
      <c r="A285" t="s">
        <v>314</v>
      </c>
      <c r="B285">
        <v>2003</v>
      </c>
      <c r="C285" t="s">
        <v>30</v>
      </c>
      <c r="D285">
        <v>1</v>
      </c>
      <c r="E285">
        <v>1</v>
      </c>
      <c r="F285">
        <v>2710.83</v>
      </c>
      <c r="G285" t="s">
        <v>11</v>
      </c>
      <c r="H285" t="s">
        <v>12</v>
      </c>
      <c r="I285" t="s">
        <v>23</v>
      </c>
    </row>
    <row r="286" spans="1:9" x14ac:dyDescent="0.35">
      <c r="A286" t="s">
        <v>315</v>
      </c>
      <c r="B286">
        <v>2003</v>
      </c>
      <c r="C286" t="s">
        <v>35</v>
      </c>
      <c r="D286">
        <v>6</v>
      </c>
      <c r="E286">
        <v>1</v>
      </c>
      <c r="F286">
        <v>2719.28</v>
      </c>
      <c r="G286" t="s">
        <v>11</v>
      </c>
      <c r="H286" t="s">
        <v>11</v>
      </c>
      <c r="I286" t="s">
        <v>23</v>
      </c>
    </row>
    <row r="287" spans="1:9" x14ac:dyDescent="0.35">
      <c r="A287" t="s">
        <v>316</v>
      </c>
      <c r="B287">
        <v>1997</v>
      </c>
      <c r="C287" t="s">
        <v>37</v>
      </c>
      <c r="D287">
        <v>30</v>
      </c>
      <c r="E287">
        <v>0</v>
      </c>
      <c r="F287">
        <v>2721.32</v>
      </c>
      <c r="G287" t="s">
        <v>16</v>
      </c>
      <c r="H287" t="s">
        <v>12</v>
      </c>
      <c r="I287" t="s">
        <v>276</v>
      </c>
    </row>
    <row r="288" spans="1:9" x14ac:dyDescent="0.35">
      <c r="A288" t="s">
        <v>317</v>
      </c>
      <c r="B288">
        <v>1988</v>
      </c>
      <c r="C288" t="s">
        <v>35</v>
      </c>
      <c r="D288">
        <v>20</v>
      </c>
      <c r="E288">
        <v>3</v>
      </c>
      <c r="F288">
        <v>2726.06</v>
      </c>
      <c r="G288" t="s">
        <v>11</v>
      </c>
      <c r="H288" t="s">
        <v>11</v>
      </c>
      <c r="I288" t="s">
        <v>13</v>
      </c>
    </row>
    <row r="289" spans="1:9" x14ac:dyDescent="0.35">
      <c r="A289" t="s">
        <v>318</v>
      </c>
      <c r="B289">
        <v>1997</v>
      </c>
      <c r="C289" t="s">
        <v>37</v>
      </c>
      <c r="D289">
        <v>6</v>
      </c>
      <c r="E289">
        <v>0</v>
      </c>
      <c r="F289">
        <v>2727.4</v>
      </c>
      <c r="G289" t="s">
        <v>12</v>
      </c>
      <c r="H289" t="s">
        <v>12</v>
      </c>
      <c r="I289" t="s">
        <v>168</v>
      </c>
    </row>
    <row r="290" spans="1:9" x14ac:dyDescent="0.35">
      <c r="A290" t="s">
        <v>319</v>
      </c>
      <c r="B290">
        <v>2003</v>
      </c>
      <c r="C290" t="s">
        <v>30</v>
      </c>
      <c r="D290">
        <v>3</v>
      </c>
      <c r="E290">
        <v>1</v>
      </c>
      <c r="F290">
        <v>2730.11</v>
      </c>
      <c r="G290" t="s">
        <v>11</v>
      </c>
      <c r="H290" t="s">
        <v>12</v>
      </c>
      <c r="I290" t="s">
        <v>23</v>
      </c>
    </row>
    <row r="291" spans="1:9" x14ac:dyDescent="0.35">
      <c r="A291" t="s">
        <v>320</v>
      </c>
      <c r="B291">
        <v>2000</v>
      </c>
      <c r="C291" t="s">
        <v>30</v>
      </c>
      <c r="D291">
        <v>17</v>
      </c>
      <c r="E291">
        <v>0</v>
      </c>
      <c r="F291">
        <v>2731.91</v>
      </c>
      <c r="G291" t="s">
        <v>11</v>
      </c>
      <c r="H291" t="s">
        <v>12</v>
      </c>
      <c r="I291" t="s">
        <v>247</v>
      </c>
    </row>
    <row r="292" spans="1:9" x14ac:dyDescent="0.35">
      <c r="A292" t="s">
        <v>321</v>
      </c>
      <c r="B292">
        <v>2000</v>
      </c>
      <c r="C292" t="s">
        <v>37</v>
      </c>
      <c r="D292">
        <v>3</v>
      </c>
      <c r="E292">
        <v>0</v>
      </c>
      <c r="F292">
        <v>2741.95</v>
      </c>
      <c r="G292" t="s">
        <v>11</v>
      </c>
      <c r="H292" t="s">
        <v>12</v>
      </c>
      <c r="I292" t="s">
        <v>247</v>
      </c>
    </row>
    <row r="293" spans="1:9" x14ac:dyDescent="0.35">
      <c r="A293" t="s">
        <v>322</v>
      </c>
      <c r="B293">
        <v>2000</v>
      </c>
      <c r="C293" t="s">
        <v>37</v>
      </c>
      <c r="D293">
        <v>11</v>
      </c>
      <c r="E293">
        <v>0</v>
      </c>
      <c r="F293">
        <v>2755.02</v>
      </c>
      <c r="G293" t="s">
        <v>11</v>
      </c>
      <c r="H293" t="s">
        <v>16</v>
      </c>
      <c r="I293" t="s">
        <v>247</v>
      </c>
    </row>
    <row r="294" spans="1:9" x14ac:dyDescent="0.35">
      <c r="A294" t="s">
        <v>323</v>
      </c>
      <c r="B294">
        <v>1997</v>
      </c>
      <c r="C294" t="s">
        <v>35</v>
      </c>
      <c r="D294">
        <v>10</v>
      </c>
      <c r="E294">
        <v>0</v>
      </c>
      <c r="F294">
        <v>2758.99</v>
      </c>
      <c r="G294" t="s">
        <v>11</v>
      </c>
      <c r="H294" t="s">
        <v>16</v>
      </c>
      <c r="I294" t="s">
        <v>23</v>
      </c>
    </row>
    <row r="295" spans="1:9" x14ac:dyDescent="0.35">
      <c r="A295" t="s">
        <v>324</v>
      </c>
      <c r="B295">
        <v>2004</v>
      </c>
      <c r="C295" t="s">
        <v>15</v>
      </c>
      <c r="D295">
        <v>14</v>
      </c>
      <c r="E295">
        <v>0</v>
      </c>
      <c r="F295">
        <v>2773.46</v>
      </c>
      <c r="G295" t="s">
        <v>11</v>
      </c>
      <c r="H295" t="s">
        <v>16</v>
      </c>
      <c r="I295" t="s">
        <v>300</v>
      </c>
    </row>
    <row r="296" spans="1:9" x14ac:dyDescent="0.35">
      <c r="A296" t="s">
        <v>31</v>
      </c>
      <c r="B296">
        <v>1999</v>
      </c>
      <c r="C296" t="s">
        <v>18</v>
      </c>
      <c r="D296">
        <v>9</v>
      </c>
      <c r="E296">
        <v>1</v>
      </c>
      <c r="F296">
        <v>2775.19</v>
      </c>
      <c r="G296" t="s">
        <v>11</v>
      </c>
      <c r="H296" t="s">
        <v>16</v>
      </c>
      <c r="I296" t="s">
        <v>23</v>
      </c>
    </row>
    <row r="297" spans="1:9" x14ac:dyDescent="0.35">
      <c r="A297" t="s">
        <v>325</v>
      </c>
      <c r="B297">
        <v>1999</v>
      </c>
      <c r="C297" t="s">
        <v>35</v>
      </c>
      <c r="D297">
        <v>29</v>
      </c>
      <c r="E297">
        <v>1</v>
      </c>
      <c r="F297">
        <v>2775.19</v>
      </c>
      <c r="G297" t="s">
        <v>11</v>
      </c>
      <c r="H297" t="s">
        <v>16</v>
      </c>
      <c r="I297" t="s">
        <v>23</v>
      </c>
    </row>
    <row r="298" spans="1:9" x14ac:dyDescent="0.35">
      <c r="A298" t="s">
        <v>326</v>
      </c>
      <c r="B298">
        <v>1999</v>
      </c>
      <c r="C298" t="s">
        <v>30</v>
      </c>
      <c r="D298">
        <v>24</v>
      </c>
      <c r="E298">
        <v>1</v>
      </c>
      <c r="F298">
        <v>2789.06</v>
      </c>
      <c r="G298" t="s">
        <v>11</v>
      </c>
      <c r="H298" t="s">
        <v>12</v>
      </c>
      <c r="I298" t="s">
        <v>23</v>
      </c>
    </row>
    <row r="299" spans="1:9" x14ac:dyDescent="0.35">
      <c r="A299" t="s">
        <v>327</v>
      </c>
      <c r="B299">
        <v>2004</v>
      </c>
      <c r="C299" t="s">
        <v>35</v>
      </c>
      <c r="D299">
        <v>4</v>
      </c>
      <c r="E299">
        <v>2</v>
      </c>
      <c r="F299">
        <v>2801.26</v>
      </c>
      <c r="G299" t="s">
        <v>11</v>
      </c>
      <c r="H299" t="s">
        <v>12</v>
      </c>
      <c r="I299" t="s">
        <v>13</v>
      </c>
    </row>
    <row r="300" spans="1:9" x14ac:dyDescent="0.35">
      <c r="A300" t="s">
        <v>328</v>
      </c>
      <c r="B300">
        <v>2003</v>
      </c>
      <c r="C300" t="s">
        <v>20</v>
      </c>
      <c r="D300">
        <v>23</v>
      </c>
      <c r="E300">
        <v>2</v>
      </c>
      <c r="F300">
        <v>2803.7</v>
      </c>
      <c r="G300" t="s">
        <v>11</v>
      </c>
      <c r="H300" t="s">
        <v>16</v>
      </c>
      <c r="I300" t="s">
        <v>23</v>
      </c>
    </row>
    <row r="301" spans="1:9" x14ac:dyDescent="0.35">
      <c r="A301" t="s">
        <v>329</v>
      </c>
      <c r="B301">
        <v>2000</v>
      </c>
      <c r="C301" t="s">
        <v>37</v>
      </c>
      <c r="D301">
        <v>1</v>
      </c>
      <c r="E301">
        <v>0</v>
      </c>
      <c r="F301">
        <v>2819.51</v>
      </c>
      <c r="G301" t="s">
        <v>11</v>
      </c>
      <c r="H301" t="s">
        <v>12</v>
      </c>
      <c r="I301" t="s">
        <v>42</v>
      </c>
    </row>
    <row r="302" spans="1:9" x14ac:dyDescent="0.35">
      <c r="A302" t="s">
        <v>330</v>
      </c>
      <c r="B302">
        <v>1998</v>
      </c>
      <c r="C302" t="s">
        <v>15</v>
      </c>
      <c r="D302">
        <v>15</v>
      </c>
      <c r="E302">
        <v>0</v>
      </c>
      <c r="F302">
        <v>2842.76</v>
      </c>
      <c r="G302" t="s">
        <v>11</v>
      </c>
      <c r="H302" t="s">
        <v>12</v>
      </c>
      <c r="I302" t="s">
        <v>23</v>
      </c>
    </row>
    <row r="303" spans="1:9" x14ac:dyDescent="0.35">
      <c r="A303" t="s">
        <v>331</v>
      </c>
      <c r="B303">
        <v>1998</v>
      </c>
      <c r="C303" t="s">
        <v>18</v>
      </c>
      <c r="D303">
        <v>17</v>
      </c>
      <c r="E303">
        <v>0</v>
      </c>
      <c r="F303">
        <v>2850.68</v>
      </c>
      <c r="G303" t="s">
        <v>11</v>
      </c>
      <c r="H303" t="s">
        <v>12</v>
      </c>
      <c r="I303" t="s">
        <v>23</v>
      </c>
    </row>
    <row r="304" spans="1:9" x14ac:dyDescent="0.35">
      <c r="A304" t="s">
        <v>332</v>
      </c>
      <c r="B304">
        <v>1998</v>
      </c>
      <c r="C304" t="s">
        <v>20</v>
      </c>
      <c r="D304">
        <v>4</v>
      </c>
      <c r="E304">
        <v>0</v>
      </c>
      <c r="F304">
        <v>2855.44</v>
      </c>
      <c r="G304" t="s">
        <v>11</v>
      </c>
      <c r="H304" t="s">
        <v>12</v>
      </c>
      <c r="I304" t="s">
        <v>23</v>
      </c>
    </row>
    <row r="305" spans="1:9" x14ac:dyDescent="0.35">
      <c r="A305" t="s">
        <v>333</v>
      </c>
      <c r="B305">
        <v>1993</v>
      </c>
      <c r="C305" t="s">
        <v>15</v>
      </c>
      <c r="D305">
        <v>1</v>
      </c>
      <c r="E305">
        <v>0</v>
      </c>
      <c r="F305">
        <v>2866.09</v>
      </c>
      <c r="G305" t="s">
        <v>12</v>
      </c>
      <c r="H305" t="s">
        <v>12</v>
      </c>
      <c r="I305" t="s">
        <v>42</v>
      </c>
    </row>
    <row r="306" spans="1:9" x14ac:dyDescent="0.35">
      <c r="A306" t="s">
        <v>334</v>
      </c>
      <c r="B306">
        <v>1993</v>
      </c>
      <c r="C306" t="s">
        <v>35</v>
      </c>
      <c r="D306">
        <v>12</v>
      </c>
      <c r="E306">
        <v>0</v>
      </c>
      <c r="F306">
        <v>2867.12</v>
      </c>
      <c r="G306" t="s">
        <v>16</v>
      </c>
      <c r="H306" t="s">
        <v>12</v>
      </c>
      <c r="I306" t="s">
        <v>13</v>
      </c>
    </row>
    <row r="307" spans="1:9" x14ac:dyDescent="0.35">
      <c r="A307" t="s">
        <v>335</v>
      </c>
      <c r="B307">
        <v>1996</v>
      </c>
      <c r="C307" t="s">
        <v>18</v>
      </c>
      <c r="D307">
        <v>21</v>
      </c>
      <c r="E307">
        <v>0</v>
      </c>
      <c r="F307">
        <v>2897.32</v>
      </c>
      <c r="G307" t="s">
        <v>12</v>
      </c>
      <c r="H307" t="s">
        <v>12</v>
      </c>
      <c r="I307" t="s">
        <v>168</v>
      </c>
    </row>
    <row r="308" spans="1:9" x14ac:dyDescent="0.35">
      <c r="A308" t="s">
        <v>336</v>
      </c>
      <c r="B308">
        <v>2000</v>
      </c>
      <c r="C308" t="s">
        <v>10</v>
      </c>
      <c r="D308">
        <v>14</v>
      </c>
      <c r="E308">
        <v>0</v>
      </c>
      <c r="F308">
        <v>2897.46</v>
      </c>
      <c r="G308" t="s">
        <v>11</v>
      </c>
      <c r="H308" t="s">
        <v>16</v>
      </c>
      <c r="I308" t="s">
        <v>23</v>
      </c>
    </row>
    <row r="309" spans="1:9" x14ac:dyDescent="0.35">
      <c r="A309" t="s">
        <v>337</v>
      </c>
      <c r="B309">
        <v>1999</v>
      </c>
      <c r="C309" t="s">
        <v>15</v>
      </c>
      <c r="D309">
        <v>1</v>
      </c>
      <c r="E309">
        <v>0</v>
      </c>
      <c r="F309">
        <v>2899.49</v>
      </c>
      <c r="G309" t="s">
        <v>11</v>
      </c>
      <c r="H309" t="s">
        <v>11</v>
      </c>
      <c r="I309" t="s">
        <v>247</v>
      </c>
    </row>
    <row r="310" spans="1:9" x14ac:dyDescent="0.35">
      <c r="A310" t="s">
        <v>338</v>
      </c>
      <c r="B310">
        <v>1996</v>
      </c>
      <c r="C310" t="s">
        <v>37</v>
      </c>
      <c r="D310">
        <v>24</v>
      </c>
      <c r="E310">
        <v>1</v>
      </c>
      <c r="F310">
        <v>2902.91</v>
      </c>
      <c r="G310" t="s">
        <v>11</v>
      </c>
      <c r="H310" t="s">
        <v>11</v>
      </c>
      <c r="I310" t="s">
        <v>13</v>
      </c>
    </row>
    <row r="311" spans="1:9" x14ac:dyDescent="0.35">
      <c r="A311" t="s">
        <v>339</v>
      </c>
      <c r="B311">
        <v>1996</v>
      </c>
      <c r="C311" t="s">
        <v>18</v>
      </c>
      <c r="D311">
        <v>13</v>
      </c>
      <c r="E311">
        <v>1</v>
      </c>
      <c r="F311">
        <v>2904.09</v>
      </c>
      <c r="G311" t="s">
        <v>11</v>
      </c>
      <c r="H311" t="s">
        <v>11</v>
      </c>
      <c r="I311" t="s">
        <v>42</v>
      </c>
    </row>
    <row r="312" spans="1:9" x14ac:dyDescent="0.35">
      <c r="A312" t="s">
        <v>340</v>
      </c>
      <c r="B312">
        <v>2003</v>
      </c>
      <c r="C312" t="s">
        <v>18</v>
      </c>
      <c r="D312">
        <v>5</v>
      </c>
      <c r="E312">
        <v>2</v>
      </c>
      <c r="F312">
        <v>2913.57</v>
      </c>
      <c r="G312" t="s">
        <v>11</v>
      </c>
      <c r="H312" t="s">
        <v>11</v>
      </c>
      <c r="I312" t="s">
        <v>42</v>
      </c>
    </row>
    <row r="313" spans="1:9" x14ac:dyDescent="0.35">
      <c r="A313" t="s">
        <v>341</v>
      </c>
      <c r="B313">
        <v>1996</v>
      </c>
      <c r="C313" t="s">
        <v>18</v>
      </c>
      <c r="D313">
        <v>30</v>
      </c>
      <c r="E313">
        <v>1</v>
      </c>
      <c r="F313">
        <v>2927.06</v>
      </c>
      <c r="G313" t="s">
        <v>11</v>
      </c>
      <c r="H313" t="s">
        <v>11</v>
      </c>
      <c r="I313" t="s">
        <v>13</v>
      </c>
    </row>
    <row r="314" spans="1:9" x14ac:dyDescent="0.35">
      <c r="A314" t="s">
        <v>342</v>
      </c>
      <c r="B314">
        <v>2002</v>
      </c>
      <c r="C314" t="s">
        <v>20</v>
      </c>
      <c r="D314">
        <v>30</v>
      </c>
      <c r="E314">
        <v>0</v>
      </c>
      <c r="F314">
        <v>2943.41</v>
      </c>
      <c r="G314" t="s">
        <v>11</v>
      </c>
      <c r="H314" t="s">
        <v>12</v>
      </c>
      <c r="I314" t="s">
        <v>23</v>
      </c>
    </row>
    <row r="315" spans="1:9" x14ac:dyDescent="0.35">
      <c r="A315" t="s">
        <v>343</v>
      </c>
      <c r="B315">
        <v>1995</v>
      </c>
      <c r="C315" t="s">
        <v>20</v>
      </c>
      <c r="D315">
        <v>24</v>
      </c>
      <c r="E315">
        <v>0</v>
      </c>
      <c r="F315">
        <v>2974.13</v>
      </c>
      <c r="G315" t="s">
        <v>11</v>
      </c>
      <c r="H315" t="s">
        <v>16</v>
      </c>
      <c r="I315" t="s">
        <v>42</v>
      </c>
    </row>
    <row r="316" spans="1:9" x14ac:dyDescent="0.35">
      <c r="A316" t="s">
        <v>344</v>
      </c>
      <c r="B316">
        <v>1987</v>
      </c>
      <c r="C316" t="s">
        <v>18</v>
      </c>
      <c r="D316">
        <v>18</v>
      </c>
      <c r="E316">
        <v>3</v>
      </c>
      <c r="F316">
        <v>2979.52</v>
      </c>
      <c r="G316" t="s">
        <v>11</v>
      </c>
      <c r="H316" t="s">
        <v>12</v>
      </c>
      <c r="I316" t="s">
        <v>13</v>
      </c>
    </row>
    <row r="317" spans="1:9" x14ac:dyDescent="0.35">
      <c r="A317" t="s">
        <v>345</v>
      </c>
      <c r="B317">
        <v>1991</v>
      </c>
      <c r="C317" t="s">
        <v>15</v>
      </c>
      <c r="D317">
        <v>20</v>
      </c>
      <c r="E317">
        <v>3</v>
      </c>
      <c r="F317">
        <v>2985.67</v>
      </c>
      <c r="G317" t="s">
        <v>11</v>
      </c>
      <c r="H317" t="s">
        <v>11</v>
      </c>
      <c r="I317" t="s">
        <v>13</v>
      </c>
    </row>
    <row r="318" spans="1:9" x14ac:dyDescent="0.35">
      <c r="A318" t="s">
        <v>346</v>
      </c>
      <c r="B318">
        <v>2002</v>
      </c>
      <c r="C318" t="s">
        <v>30</v>
      </c>
      <c r="D318">
        <v>15</v>
      </c>
      <c r="E318">
        <v>0</v>
      </c>
      <c r="F318">
        <v>3012.22</v>
      </c>
      <c r="G318" t="s">
        <v>11</v>
      </c>
      <c r="H318" t="s">
        <v>12</v>
      </c>
      <c r="I318" t="s">
        <v>23</v>
      </c>
    </row>
    <row r="319" spans="1:9" x14ac:dyDescent="0.35">
      <c r="A319" t="s">
        <v>347</v>
      </c>
      <c r="B319">
        <v>1988</v>
      </c>
      <c r="C319" t="s">
        <v>20</v>
      </c>
      <c r="D319">
        <v>28</v>
      </c>
      <c r="E319">
        <v>3</v>
      </c>
      <c r="F319">
        <v>3018.04</v>
      </c>
      <c r="G319" t="s">
        <v>11</v>
      </c>
      <c r="H319" t="s">
        <v>11</v>
      </c>
      <c r="I319" t="s">
        <v>23</v>
      </c>
    </row>
    <row r="320" spans="1:9" x14ac:dyDescent="0.35">
      <c r="A320" t="s">
        <v>348</v>
      </c>
      <c r="B320">
        <v>1997</v>
      </c>
      <c r="C320" t="s">
        <v>30</v>
      </c>
      <c r="D320">
        <v>19</v>
      </c>
      <c r="E320">
        <v>0</v>
      </c>
      <c r="F320">
        <v>3021.81</v>
      </c>
      <c r="G320" t="s">
        <v>11</v>
      </c>
      <c r="H320" t="s">
        <v>12</v>
      </c>
      <c r="I320" t="s">
        <v>23</v>
      </c>
    </row>
    <row r="321" spans="1:9" x14ac:dyDescent="0.35">
      <c r="A321" t="s">
        <v>349</v>
      </c>
      <c r="B321">
        <v>1998</v>
      </c>
      <c r="C321" t="s">
        <v>20</v>
      </c>
      <c r="D321">
        <v>15</v>
      </c>
      <c r="E321">
        <v>0</v>
      </c>
      <c r="F321">
        <v>3044.21</v>
      </c>
      <c r="G321" t="s">
        <v>11</v>
      </c>
      <c r="H321" t="s">
        <v>12</v>
      </c>
      <c r="I321" t="s">
        <v>247</v>
      </c>
    </row>
    <row r="322" spans="1:9" x14ac:dyDescent="0.35">
      <c r="A322" t="s">
        <v>350</v>
      </c>
      <c r="B322">
        <v>1998</v>
      </c>
      <c r="C322" t="s">
        <v>35</v>
      </c>
      <c r="D322">
        <v>9</v>
      </c>
      <c r="E322">
        <v>0</v>
      </c>
      <c r="F322">
        <v>3046.06</v>
      </c>
      <c r="G322" t="s">
        <v>11</v>
      </c>
      <c r="H322" t="s">
        <v>16</v>
      </c>
      <c r="I322" t="s">
        <v>249</v>
      </c>
    </row>
    <row r="323" spans="1:9" x14ac:dyDescent="0.35">
      <c r="A323" t="s">
        <v>351</v>
      </c>
      <c r="B323">
        <v>1997</v>
      </c>
      <c r="C323" t="s">
        <v>30</v>
      </c>
      <c r="D323">
        <v>22</v>
      </c>
      <c r="E323">
        <v>0</v>
      </c>
      <c r="F323">
        <v>3051.73</v>
      </c>
      <c r="G323" t="s">
        <v>11</v>
      </c>
      <c r="H323" t="s">
        <v>11</v>
      </c>
      <c r="I323" t="s">
        <v>42</v>
      </c>
    </row>
    <row r="324" spans="1:9" x14ac:dyDescent="0.35">
      <c r="A324" t="s">
        <v>352</v>
      </c>
      <c r="B324">
        <v>2002</v>
      </c>
      <c r="C324" t="s">
        <v>18</v>
      </c>
      <c r="D324">
        <v>21</v>
      </c>
      <c r="E324">
        <v>2</v>
      </c>
      <c r="F324">
        <v>3056.39</v>
      </c>
      <c r="G324" t="s">
        <v>11</v>
      </c>
      <c r="H324" t="s">
        <v>12</v>
      </c>
      <c r="I324" t="s">
        <v>13</v>
      </c>
    </row>
    <row r="325" spans="1:9" x14ac:dyDescent="0.35">
      <c r="A325" t="s">
        <v>353</v>
      </c>
      <c r="B325">
        <v>1994</v>
      </c>
      <c r="C325" t="s">
        <v>20</v>
      </c>
      <c r="D325">
        <v>26</v>
      </c>
      <c r="E325">
        <v>0</v>
      </c>
      <c r="F325">
        <v>3062.51</v>
      </c>
      <c r="G325" t="s">
        <v>12</v>
      </c>
      <c r="H325" t="s">
        <v>16</v>
      </c>
      <c r="I325" t="s">
        <v>23</v>
      </c>
    </row>
    <row r="326" spans="1:9" x14ac:dyDescent="0.35">
      <c r="A326" t="s">
        <v>354</v>
      </c>
      <c r="B326">
        <v>1989</v>
      </c>
      <c r="C326" t="s">
        <v>37</v>
      </c>
      <c r="D326">
        <v>1</v>
      </c>
      <c r="E326">
        <v>3</v>
      </c>
      <c r="F326">
        <v>3065.49</v>
      </c>
      <c r="G326" t="s">
        <v>11</v>
      </c>
      <c r="H326" t="s">
        <v>16</v>
      </c>
      <c r="I326" t="s">
        <v>23</v>
      </c>
    </row>
    <row r="327" spans="1:9" x14ac:dyDescent="0.35">
      <c r="A327" t="s">
        <v>355</v>
      </c>
      <c r="B327">
        <v>1995</v>
      </c>
      <c r="C327" t="s">
        <v>20</v>
      </c>
      <c r="D327">
        <v>10</v>
      </c>
      <c r="E327">
        <v>0</v>
      </c>
      <c r="F327">
        <v>3070.81</v>
      </c>
      <c r="G327" t="s">
        <v>12</v>
      </c>
      <c r="H327" t="s">
        <v>16</v>
      </c>
      <c r="I327" t="s">
        <v>356</v>
      </c>
    </row>
    <row r="328" spans="1:9" x14ac:dyDescent="0.35">
      <c r="A328" t="s">
        <v>357</v>
      </c>
      <c r="B328">
        <v>2001</v>
      </c>
      <c r="C328" t="s">
        <v>37</v>
      </c>
      <c r="D328">
        <v>13</v>
      </c>
      <c r="E328">
        <v>2</v>
      </c>
      <c r="F328">
        <v>3077.1</v>
      </c>
      <c r="G328" t="s">
        <v>11</v>
      </c>
      <c r="H328" t="s">
        <v>16</v>
      </c>
      <c r="I328" t="s">
        <v>23</v>
      </c>
    </row>
    <row r="329" spans="1:9" x14ac:dyDescent="0.35">
      <c r="A329" t="s">
        <v>358</v>
      </c>
      <c r="B329">
        <v>1987</v>
      </c>
      <c r="C329" t="s">
        <v>35</v>
      </c>
      <c r="D329">
        <v>1</v>
      </c>
      <c r="E329">
        <v>3</v>
      </c>
      <c r="F329">
        <v>3088.06</v>
      </c>
      <c r="G329" t="s">
        <v>11</v>
      </c>
      <c r="H329" t="s">
        <v>11</v>
      </c>
      <c r="I329" t="s">
        <v>13</v>
      </c>
    </row>
    <row r="330" spans="1:9" x14ac:dyDescent="0.35">
      <c r="A330" t="s">
        <v>359</v>
      </c>
      <c r="B330">
        <v>1999</v>
      </c>
      <c r="C330" t="s">
        <v>18</v>
      </c>
      <c r="D330">
        <v>25</v>
      </c>
      <c r="E330">
        <v>0</v>
      </c>
      <c r="F330">
        <v>3128.35</v>
      </c>
      <c r="G330" t="s">
        <v>11</v>
      </c>
      <c r="H330" t="s">
        <v>12</v>
      </c>
      <c r="I330" t="s">
        <v>300</v>
      </c>
    </row>
    <row r="331" spans="1:9" x14ac:dyDescent="0.35">
      <c r="A331" t="s">
        <v>360</v>
      </c>
      <c r="B331">
        <v>1994</v>
      </c>
      <c r="C331" t="s">
        <v>10</v>
      </c>
      <c r="D331">
        <v>10</v>
      </c>
      <c r="E331">
        <v>0</v>
      </c>
      <c r="F331">
        <v>3161.45</v>
      </c>
      <c r="G331" t="s">
        <v>11</v>
      </c>
      <c r="H331" t="s">
        <v>16</v>
      </c>
      <c r="I331" t="s">
        <v>42</v>
      </c>
    </row>
    <row r="332" spans="1:9" x14ac:dyDescent="0.35">
      <c r="A332" t="s">
        <v>361</v>
      </c>
      <c r="B332">
        <v>1993</v>
      </c>
      <c r="C332" t="s">
        <v>20</v>
      </c>
      <c r="D332">
        <v>25</v>
      </c>
      <c r="E332">
        <v>0</v>
      </c>
      <c r="F332">
        <v>3162.02</v>
      </c>
      <c r="G332" t="s">
        <v>11</v>
      </c>
      <c r="H332" t="s">
        <v>12</v>
      </c>
      <c r="I332" t="s">
        <v>13</v>
      </c>
    </row>
    <row r="333" spans="1:9" x14ac:dyDescent="0.35">
      <c r="A333" t="s">
        <v>362</v>
      </c>
      <c r="B333">
        <v>2001</v>
      </c>
      <c r="C333" t="s">
        <v>35</v>
      </c>
      <c r="D333">
        <v>29</v>
      </c>
      <c r="E333">
        <v>1</v>
      </c>
      <c r="F333">
        <v>3167.46</v>
      </c>
      <c r="G333" t="s">
        <v>11</v>
      </c>
      <c r="H333" t="s">
        <v>12</v>
      </c>
      <c r="I333" t="s">
        <v>247</v>
      </c>
    </row>
    <row r="334" spans="1:9" x14ac:dyDescent="0.35">
      <c r="A334" t="s">
        <v>363</v>
      </c>
      <c r="B334">
        <v>1994</v>
      </c>
      <c r="C334" t="s">
        <v>37</v>
      </c>
      <c r="D334">
        <v>25</v>
      </c>
      <c r="E334">
        <v>0</v>
      </c>
      <c r="F334">
        <v>3171.61</v>
      </c>
      <c r="G334" t="s">
        <v>11</v>
      </c>
      <c r="H334" t="s">
        <v>12</v>
      </c>
      <c r="I334" t="s">
        <v>13</v>
      </c>
    </row>
    <row r="335" spans="1:9" x14ac:dyDescent="0.35">
      <c r="A335" t="s">
        <v>364</v>
      </c>
      <c r="B335">
        <v>1994</v>
      </c>
      <c r="C335" t="s">
        <v>10</v>
      </c>
      <c r="D335">
        <v>6</v>
      </c>
      <c r="E335">
        <v>0</v>
      </c>
      <c r="F335">
        <v>3172.02</v>
      </c>
      <c r="G335" t="s">
        <v>11</v>
      </c>
      <c r="H335" t="s">
        <v>16</v>
      </c>
      <c r="I335" t="s">
        <v>42</v>
      </c>
    </row>
    <row r="336" spans="1:9" x14ac:dyDescent="0.35">
      <c r="A336" t="s">
        <v>365</v>
      </c>
      <c r="B336">
        <v>1996</v>
      </c>
      <c r="C336" t="s">
        <v>35</v>
      </c>
      <c r="D336">
        <v>14</v>
      </c>
      <c r="E336">
        <v>0</v>
      </c>
      <c r="F336">
        <v>3176.29</v>
      </c>
      <c r="G336" t="s">
        <v>11</v>
      </c>
      <c r="H336" t="s">
        <v>11</v>
      </c>
      <c r="I336" t="s">
        <v>23</v>
      </c>
    </row>
    <row r="337" spans="1:9" x14ac:dyDescent="0.35">
      <c r="A337" t="s">
        <v>366</v>
      </c>
      <c r="B337">
        <v>1996</v>
      </c>
      <c r="C337" t="s">
        <v>10</v>
      </c>
      <c r="D337">
        <v>3</v>
      </c>
      <c r="E337">
        <v>0</v>
      </c>
      <c r="F337">
        <v>3176.82</v>
      </c>
      <c r="G337" t="s">
        <v>11</v>
      </c>
      <c r="H337" t="s">
        <v>16</v>
      </c>
      <c r="I337" t="s">
        <v>23</v>
      </c>
    </row>
    <row r="338" spans="1:9" x14ac:dyDescent="0.35">
      <c r="A338" t="s">
        <v>367</v>
      </c>
      <c r="B338">
        <v>2000</v>
      </c>
      <c r="C338" t="s">
        <v>20</v>
      </c>
      <c r="D338">
        <v>23</v>
      </c>
      <c r="E338">
        <v>0</v>
      </c>
      <c r="F338">
        <v>3179.96</v>
      </c>
      <c r="G338" t="s">
        <v>11</v>
      </c>
      <c r="H338" t="s">
        <v>11</v>
      </c>
      <c r="I338" t="s">
        <v>23</v>
      </c>
    </row>
    <row r="339" spans="1:9" x14ac:dyDescent="0.35">
      <c r="A339" t="s">
        <v>368</v>
      </c>
      <c r="B339">
        <v>2001</v>
      </c>
      <c r="C339" t="s">
        <v>20</v>
      </c>
      <c r="D339">
        <v>2</v>
      </c>
      <c r="E339">
        <v>2</v>
      </c>
      <c r="F339">
        <v>3180.51</v>
      </c>
      <c r="G339" t="s">
        <v>11</v>
      </c>
      <c r="H339" t="s">
        <v>11</v>
      </c>
      <c r="I339" t="s">
        <v>13</v>
      </c>
    </row>
    <row r="340" spans="1:9" x14ac:dyDescent="0.35">
      <c r="A340" t="s">
        <v>369</v>
      </c>
      <c r="B340">
        <v>1996</v>
      </c>
      <c r="C340" t="s">
        <v>37</v>
      </c>
      <c r="D340">
        <v>11</v>
      </c>
      <c r="E340">
        <v>0</v>
      </c>
      <c r="F340">
        <v>3201.25</v>
      </c>
      <c r="G340" t="s">
        <v>11</v>
      </c>
      <c r="H340" t="s">
        <v>12</v>
      </c>
      <c r="I340" t="s">
        <v>23</v>
      </c>
    </row>
    <row r="341" spans="1:9" x14ac:dyDescent="0.35">
      <c r="A341" t="s">
        <v>370</v>
      </c>
      <c r="B341">
        <v>1997</v>
      </c>
      <c r="C341" t="s">
        <v>10</v>
      </c>
      <c r="D341">
        <v>5</v>
      </c>
      <c r="E341">
        <v>0</v>
      </c>
      <c r="F341">
        <v>3206.49</v>
      </c>
      <c r="G341" t="s">
        <v>11</v>
      </c>
      <c r="H341" t="s">
        <v>12</v>
      </c>
      <c r="I341" t="s">
        <v>247</v>
      </c>
    </row>
    <row r="342" spans="1:9" x14ac:dyDescent="0.35">
      <c r="A342" t="s">
        <v>371</v>
      </c>
      <c r="B342">
        <v>1997</v>
      </c>
      <c r="C342" t="s">
        <v>30</v>
      </c>
      <c r="D342">
        <v>22</v>
      </c>
      <c r="E342">
        <v>1</v>
      </c>
      <c r="F342">
        <v>3208.79</v>
      </c>
      <c r="G342" t="s">
        <v>11</v>
      </c>
      <c r="H342" t="s">
        <v>12</v>
      </c>
      <c r="I342" t="s">
        <v>42</v>
      </c>
    </row>
    <row r="343" spans="1:9" x14ac:dyDescent="0.35">
      <c r="A343" t="s">
        <v>372</v>
      </c>
      <c r="B343">
        <v>1997</v>
      </c>
      <c r="C343" t="s">
        <v>10</v>
      </c>
      <c r="D343">
        <v>6</v>
      </c>
      <c r="E343">
        <v>0</v>
      </c>
      <c r="F343">
        <v>3213.62</v>
      </c>
      <c r="G343" t="s">
        <v>11</v>
      </c>
      <c r="H343" t="s">
        <v>11</v>
      </c>
      <c r="I343" t="s">
        <v>247</v>
      </c>
    </row>
    <row r="344" spans="1:9" x14ac:dyDescent="0.35">
      <c r="A344" t="s">
        <v>373</v>
      </c>
      <c r="B344">
        <v>1997</v>
      </c>
      <c r="C344" t="s">
        <v>35</v>
      </c>
      <c r="D344">
        <v>2</v>
      </c>
      <c r="E344">
        <v>1</v>
      </c>
      <c r="F344">
        <v>3227.12</v>
      </c>
      <c r="G344" t="s">
        <v>11</v>
      </c>
      <c r="H344" t="s">
        <v>12</v>
      </c>
      <c r="I344" t="s">
        <v>13</v>
      </c>
    </row>
    <row r="345" spans="1:9" x14ac:dyDescent="0.35">
      <c r="A345" t="s">
        <v>374</v>
      </c>
      <c r="B345">
        <v>1997</v>
      </c>
      <c r="C345" t="s">
        <v>20</v>
      </c>
      <c r="D345">
        <v>2</v>
      </c>
      <c r="E345">
        <v>1</v>
      </c>
      <c r="F345">
        <v>3238.44</v>
      </c>
      <c r="G345" t="s">
        <v>11</v>
      </c>
      <c r="H345" t="s">
        <v>12</v>
      </c>
      <c r="I345" t="s">
        <v>13</v>
      </c>
    </row>
    <row r="346" spans="1:9" x14ac:dyDescent="0.35">
      <c r="A346" t="s">
        <v>375</v>
      </c>
      <c r="B346">
        <v>1991</v>
      </c>
      <c r="C346" t="s">
        <v>15</v>
      </c>
      <c r="D346">
        <v>13</v>
      </c>
      <c r="E346">
        <v>0</v>
      </c>
      <c r="F346">
        <v>3260.2</v>
      </c>
      <c r="G346" t="s">
        <v>12</v>
      </c>
      <c r="H346" t="s">
        <v>11</v>
      </c>
      <c r="I346" t="s">
        <v>42</v>
      </c>
    </row>
    <row r="347" spans="1:9" x14ac:dyDescent="0.35">
      <c r="A347" t="s">
        <v>376</v>
      </c>
      <c r="B347">
        <v>1994</v>
      </c>
      <c r="C347" t="s">
        <v>30</v>
      </c>
      <c r="D347">
        <v>2</v>
      </c>
      <c r="E347">
        <v>0</v>
      </c>
      <c r="F347">
        <v>3268.85</v>
      </c>
      <c r="G347" t="s">
        <v>12</v>
      </c>
      <c r="H347" t="s">
        <v>16</v>
      </c>
      <c r="I347" t="s">
        <v>168</v>
      </c>
    </row>
    <row r="348" spans="1:9" x14ac:dyDescent="0.35">
      <c r="A348" t="s">
        <v>377</v>
      </c>
      <c r="B348">
        <v>1994</v>
      </c>
      <c r="C348" t="s">
        <v>10</v>
      </c>
      <c r="D348">
        <v>1</v>
      </c>
      <c r="E348">
        <v>1</v>
      </c>
      <c r="F348">
        <v>3277.16</v>
      </c>
      <c r="G348" t="s">
        <v>11</v>
      </c>
      <c r="H348" t="s">
        <v>12</v>
      </c>
      <c r="I348" t="s">
        <v>42</v>
      </c>
    </row>
    <row r="349" spans="1:9" x14ac:dyDescent="0.35">
      <c r="A349" t="s">
        <v>378</v>
      </c>
      <c r="B349">
        <v>2001</v>
      </c>
      <c r="C349" t="s">
        <v>37</v>
      </c>
      <c r="D349">
        <v>6</v>
      </c>
      <c r="E349">
        <v>2</v>
      </c>
      <c r="F349">
        <v>3279.87</v>
      </c>
      <c r="G349" t="s">
        <v>11</v>
      </c>
      <c r="H349" t="s">
        <v>16</v>
      </c>
      <c r="I349" t="s">
        <v>356</v>
      </c>
    </row>
    <row r="350" spans="1:9" x14ac:dyDescent="0.35">
      <c r="A350" t="s">
        <v>379</v>
      </c>
      <c r="B350">
        <v>2003</v>
      </c>
      <c r="C350" t="s">
        <v>10</v>
      </c>
      <c r="D350">
        <v>3</v>
      </c>
      <c r="E350">
        <v>0</v>
      </c>
      <c r="F350">
        <v>3280.22</v>
      </c>
      <c r="G350" t="s">
        <v>11</v>
      </c>
      <c r="H350" t="s">
        <v>12</v>
      </c>
      <c r="I350" t="s">
        <v>42</v>
      </c>
    </row>
    <row r="351" spans="1:9" x14ac:dyDescent="0.35">
      <c r="A351" t="s">
        <v>380</v>
      </c>
      <c r="B351">
        <v>1996</v>
      </c>
      <c r="C351" t="s">
        <v>15</v>
      </c>
      <c r="D351">
        <v>17</v>
      </c>
      <c r="E351">
        <v>1</v>
      </c>
      <c r="F351">
        <v>3292.53</v>
      </c>
      <c r="G351" t="s">
        <v>11</v>
      </c>
      <c r="H351" t="s">
        <v>11</v>
      </c>
      <c r="I351" t="s">
        <v>23</v>
      </c>
    </row>
    <row r="352" spans="1:9" x14ac:dyDescent="0.35">
      <c r="A352" t="s">
        <v>381</v>
      </c>
      <c r="B352">
        <v>2003</v>
      </c>
      <c r="C352" t="s">
        <v>30</v>
      </c>
      <c r="D352">
        <v>5</v>
      </c>
      <c r="E352">
        <v>0</v>
      </c>
      <c r="F352">
        <v>3300.7</v>
      </c>
      <c r="G352" t="s">
        <v>11</v>
      </c>
      <c r="H352" t="s">
        <v>11</v>
      </c>
      <c r="I352" t="s">
        <v>200</v>
      </c>
    </row>
    <row r="353" spans="1:9" x14ac:dyDescent="0.35">
      <c r="A353" t="s">
        <v>382</v>
      </c>
      <c r="B353">
        <v>2003</v>
      </c>
      <c r="C353" t="s">
        <v>15</v>
      </c>
      <c r="D353">
        <v>18</v>
      </c>
      <c r="E353">
        <v>0</v>
      </c>
      <c r="F353">
        <v>3308.46</v>
      </c>
      <c r="G353" t="s">
        <v>11</v>
      </c>
      <c r="H353" t="s">
        <v>16</v>
      </c>
      <c r="I353" t="s">
        <v>300</v>
      </c>
    </row>
    <row r="354" spans="1:9" x14ac:dyDescent="0.35">
      <c r="A354" t="s">
        <v>383</v>
      </c>
      <c r="B354">
        <v>1997</v>
      </c>
      <c r="C354" t="s">
        <v>18</v>
      </c>
      <c r="D354">
        <v>20</v>
      </c>
      <c r="E354">
        <v>1</v>
      </c>
      <c r="F354">
        <v>3309.79</v>
      </c>
      <c r="G354" t="s">
        <v>12</v>
      </c>
      <c r="H354" t="s">
        <v>12</v>
      </c>
      <c r="I354" t="s">
        <v>356</v>
      </c>
    </row>
    <row r="355" spans="1:9" x14ac:dyDescent="0.35">
      <c r="A355" t="s">
        <v>384</v>
      </c>
      <c r="B355">
        <v>1991</v>
      </c>
      <c r="C355" t="s">
        <v>20</v>
      </c>
      <c r="D355">
        <v>1</v>
      </c>
      <c r="E355">
        <v>3</v>
      </c>
      <c r="F355">
        <v>3342.79</v>
      </c>
      <c r="G355" t="s">
        <v>11</v>
      </c>
      <c r="H355" t="s">
        <v>16</v>
      </c>
      <c r="I355" t="s">
        <v>13</v>
      </c>
    </row>
    <row r="356" spans="1:9" x14ac:dyDescent="0.35">
      <c r="A356" t="s">
        <v>385</v>
      </c>
      <c r="B356">
        <v>1993</v>
      </c>
      <c r="C356" t="s">
        <v>37</v>
      </c>
      <c r="D356">
        <v>28</v>
      </c>
      <c r="E356">
        <v>0</v>
      </c>
      <c r="F356">
        <v>3353.28</v>
      </c>
      <c r="G356" t="s">
        <v>11</v>
      </c>
      <c r="H356" t="s">
        <v>16</v>
      </c>
      <c r="I356" t="s">
        <v>42</v>
      </c>
    </row>
    <row r="357" spans="1:9" x14ac:dyDescent="0.35">
      <c r="A357" t="s">
        <v>386</v>
      </c>
      <c r="B357">
        <v>1995</v>
      </c>
      <c r="C357" t="s">
        <v>18</v>
      </c>
      <c r="D357">
        <v>23</v>
      </c>
      <c r="E357">
        <v>0</v>
      </c>
      <c r="F357">
        <v>3353.47</v>
      </c>
      <c r="G357" t="s">
        <v>11</v>
      </c>
      <c r="H357" t="s">
        <v>12</v>
      </c>
      <c r="I357" t="s">
        <v>23</v>
      </c>
    </row>
    <row r="358" spans="1:9" x14ac:dyDescent="0.35">
      <c r="A358" t="s">
        <v>387</v>
      </c>
      <c r="B358">
        <v>1993</v>
      </c>
      <c r="C358" t="s">
        <v>37</v>
      </c>
      <c r="D358">
        <v>7</v>
      </c>
      <c r="E358">
        <v>0</v>
      </c>
      <c r="F358">
        <v>3366.67</v>
      </c>
      <c r="G358" t="s">
        <v>11</v>
      </c>
      <c r="H358" t="s">
        <v>11</v>
      </c>
      <c r="I358" t="s">
        <v>13</v>
      </c>
    </row>
    <row r="359" spans="1:9" x14ac:dyDescent="0.35">
      <c r="A359" t="s">
        <v>388</v>
      </c>
      <c r="B359">
        <v>1996</v>
      </c>
      <c r="C359" t="s">
        <v>30</v>
      </c>
      <c r="D359">
        <v>14</v>
      </c>
      <c r="E359">
        <v>1</v>
      </c>
      <c r="F359">
        <v>3378.91</v>
      </c>
      <c r="G359" t="s">
        <v>11</v>
      </c>
      <c r="H359" t="s">
        <v>16</v>
      </c>
      <c r="I359" t="s">
        <v>42</v>
      </c>
    </row>
    <row r="360" spans="1:9" x14ac:dyDescent="0.35">
      <c r="A360" t="s">
        <v>389</v>
      </c>
      <c r="B360">
        <v>1996</v>
      </c>
      <c r="C360" t="s">
        <v>15</v>
      </c>
      <c r="D360">
        <v>13</v>
      </c>
      <c r="E360">
        <v>0</v>
      </c>
      <c r="F360">
        <v>3385.4</v>
      </c>
      <c r="G360" t="s">
        <v>11</v>
      </c>
      <c r="H360" t="s">
        <v>11</v>
      </c>
      <c r="I360" t="s">
        <v>247</v>
      </c>
    </row>
    <row r="361" spans="1:9" x14ac:dyDescent="0.35">
      <c r="A361" t="s">
        <v>390</v>
      </c>
      <c r="B361">
        <v>1996</v>
      </c>
      <c r="C361" t="s">
        <v>35</v>
      </c>
      <c r="D361">
        <v>10</v>
      </c>
      <c r="E361">
        <v>1</v>
      </c>
      <c r="F361">
        <v>3392.37</v>
      </c>
      <c r="G361" t="s">
        <v>11</v>
      </c>
      <c r="H361" t="s">
        <v>12</v>
      </c>
      <c r="I361" t="s">
        <v>13</v>
      </c>
    </row>
    <row r="362" spans="1:9" x14ac:dyDescent="0.35">
      <c r="A362" t="s">
        <v>391</v>
      </c>
      <c r="B362">
        <v>1996</v>
      </c>
      <c r="C362" t="s">
        <v>37</v>
      </c>
      <c r="D362">
        <v>27</v>
      </c>
      <c r="E362">
        <v>1</v>
      </c>
      <c r="F362">
        <v>3392.98</v>
      </c>
      <c r="G362" t="s">
        <v>11</v>
      </c>
      <c r="H362" t="s">
        <v>12</v>
      </c>
      <c r="I362" t="s">
        <v>13</v>
      </c>
    </row>
    <row r="363" spans="1:9" x14ac:dyDescent="0.35">
      <c r="A363" t="s">
        <v>392</v>
      </c>
      <c r="B363">
        <v>2004</v>
      </c>
      <c r="C363" t="s">
        <v>10</v>
      </c>
      <c r="D363">
        <v>16</v>
      </c>
      <c r="E363">
        <v>2</v>
      </c>
      <c r="F363">
        <v>3393.36</v>
      </c>
      <c r="G363" t="s">
        <v>11</v>
      </c>
      <c r="H363" t="s">
        <v>11</v>
      </c>
      <c r="I363" t="s">
        <v>249</v>
      </c>
    </row>
    <row r="364" spans="1:9" x14ac:dyDescent="0.35">
      <c r="A364" t="s">
        <v>393</v>
      </c>
      <c r="B364">
        <v>1996</v>
      </c>
      <c r="C364" t="s">
        <v>30</v>
      </c>
      <c r="D364">
        <v>19</v>
      </c>
      <c r="E364">
        <v>1</v>
      </c>
      <c r="F364">
        <v>3410.32</v>
      </c>
      <c r="G364" t="s">
        <v>11</v>
      </c>
      <c r="H364" t="s">
        <v>11</v>
      </c>
      <c r="I364" t="s">
        <v>42</v>
      </c>
    </row>
    <row r="365" spans="1:9" x14ac:dyDescent="0.35">
      <c r="A365" t="s">
        <v>394</v>
      </c>
      <c r="B365">
        <v>2001</v>
      </c>
      <c r="C365" t="s">
        <v>30</v>
      </c>
      <c r="D365">
        <v>26</v>
      </c>
      <c r="E365">
        <v>0</v>
      </c>
      <c r="F365">
        <v>3434.38</v>
      </c>
      <c r="G365" t="s">
        <v>11</v>
      </c>
      <c r="H365" t="s">
        <v>11</v>
      </c>
      <c r="I365" t="s">
        <v>42</v>
      </c>
    </row>
    <row r="366" spans="1:9" x14ac:dyDescent="0.35">
      <c r="A366" t="s">
        <v>395</v>
      </c>
      <c r="B366">
        <v>1986</v>
      </c>
      <c r="C366" t="s">
        <v>35</v>
      </c>
      <c r="D366">
        <v>27</v>
      </c>
      <c r="E366">
        <v>3</v>
      </c>
      <c r="F366">
        <v>3436.5</v>
      </c>
      <c r="G366" t="s">
        <v>11</v>
      </c>
      <c r="H366" t="s">
        <v>16</v>
      </c>
      <c r="I366" t="s">
        <v>13</v>
      </c>
    </row>
    <row r="367" spans="1:9" x14ac:dyDescent="0.35">
      <c r="A367" t="s">
        <v>396</v>
      </c>
      <c r="B367">
        <v>2000</v>
      </c>
      <c r="C367" t="s">
        <v>18</v>
      </c>
      <c r="D367">
        <v>20</v>
      </c>
      <c r="E367">
        <v>3</v>
      </c>
      <c r="F367">
        <v>3443.06</v>
      </c>
      <c r="G367" t="s">
        <v>11</v>
      </c>
      <c r="H367" t="s">
        <v>16</v>
      </c>
      <c r="I367" t="s">
        <v>42</v>
      </c>
    </row>
    <row r="368" spans="1:9" x14ac:dyDescent="0.35">
      <c r="A368" t="s">
        <v>397</v>
      </c>
      <c r="B368">
        <v>1987</v>
      </c>
      <c r="C368" t="s">
        <v>20</v>
      </c>
      <c r="D368">
        <v>14</v>
      </c>
      <c r="E368">
        <v>3</v>
      </c>
      <c r="F368">
        <v>3453.77</v>
      </c>
      <c r="G368" t="s">
        <v>11</v>
      </c>
      <c r="H368" t="s">
        <v>16</v>
      </c>
      <c r="I368" t="s">
        <v>42</v>
      </c>
    </row>
    <row r="369" spans="1:9" x14ac:dyDescent="0.35">
      <c r="A369" t="s">
        <v>398</v>
      </c>
      <c r="B369">
        <v>2003</v>
      </c>
      <c r="C369" t="s">
        <v>10</v>
      </c>
      <c r="D369">
        <v>29</v>
      </c>
      <c r="E369">
        <v>0</v>
      </c>
      <c r="F369">
        <v>3463.51</v>
      </c>
      <c r="G369" t="s">
        <v>11</v>
      </c>
      <c r="H369" t="s">
        <v>16</v>
      </c>
      <c r="I369" t="s">
        <v>200</v>
      </c>
    </row>
    <row r="370" spans="1:9" x14ac:dyDescent="0.35">
      <c r="A370" t="s">
        <v>399</v>
      </c>
      <c r="B370">
        <v>1993</v>
      </c>
      <c r="C370" t="s">
        <v>37</v>
      </c>
      <c r="D370">
        <v>12</v>
      </c>
      <c r="E370">
        <v>1</v>
      </c>
      <c r="F370">
        <v>3471.41</v>
      </c>
      <c r="G370" t="s">
        <v>11</v>
      </c>
      <c r="H370" t="s">
        <v>11</v>
      </c>
      <c r="I370" t="s">
        <v>13</v>
      </c>
    </row>
    <row r="371" spans="1:9" x14ac:dyDescent="0.35">
      <c r="A371" t="s">
        <v>400</v>
      </c>
      <c r="B371">
        <v>2004</v>
      </c>
      <c r="C371" t="s">
        <v>18</v>
      </c>
      <c r="D371">
        <v>26</v>
      </c>
      <c r="E371">
        <v>3</v>
      </c>
      <c r="F371">
        <v>3481.87</v>
      </c>
      <c r="G371" t="s">
        <v>11</v>
      </c>
      <c r="H371" t="s">
        <v>12</v>
      </c>
      <c r="I371" t="s">
        <v>168</v>
      </c>
    </row>
    <row r="372" spans="1:9" x14ac:dyDescent="0.35">
      <c r="A372" t="s">
        <v>401</v>
      </c>
      <c r="B372">
        <v>1996</v>
      </c>
      <c r="C372" t="s">
        <v>20</v>
      </c>
      <c r="D372">
        <v>19</v>
      </c>
      <c r="E372">
        <v>2</v>
      </c>
      <c r="F372">
        <v>3484.33</v>
      </c>
      <c r="G372" t="s">
        <v>12</v>
      </c>
      <c r="H372" t="s">
        <v>12</v>
      </c>
      <c r="I372" t="s">
        <v>42</v>
      </c>
    </row>
    <row r="373" spans="1:9" x14ac:dyDescent="0.35">
      <c r="A373" t="s">
        <v>402</v>
      </c>
      <c r="B373">
        <v>1996</v>
      </c>
      <c r="C373" t="s">
        <v>20</v>
      </c>
      <c r="D373">
        <v>18</v>
      </c>
      <c r="E373">
        <v>1</v>
      </c>
      <c r="F373">
        <v>3490.55</v>
      </c>
      <c r="G373" t="s">
        <v>16</v>
      </c>
      <c r="H373" t="s">
        <v>11</v>
      </c>
      <c r="I373" t="s">
        <v>164</v>
      </c>
    </row>
    <row r="374" spans="1:9" x14ac:dyDescent="0.35">
      <c r="A374" t="s">
        <v>403</v>
      </c>
      <c r="B374">
        <v>1999</v>
      </c>
      <c r="C374" t="s">
        <v>20</v>
      </c>
      <c r="D374">
        <v>22</v>
      </c>
      <c r="E374">
        <v>2</v>
      </c>
      <c r="F374">
        <v>3500.61</v>
      </c>
      <c r="G374" t="s">
        <v>11</v>
      </c>
      <c r="H374" t="s">
        <v>11</v>
      </c>
      <c r="I374" t="s">
        <v>13</v>
      </c>
    </row>
    <row r="375" spans="1:9" x14ac:dyDescent="0.35">
      <c r="A375" t="s">
        <v>404</v>
      </c>
      <c r="B375">
        <v>1998</v>
      </c>
      <c r="C375" t="s">
        <v>20</v>
      </c>
      <c r="D375">
        <v>16</v>
      </c>
      <c r="E375">
        <v>2</v>
      </c>
      <c r="F375">
        <v>3537.7</v>
      </c>
      <c r="G375" t="s">
        <v>12</v>
      </c>
      <c r="H375" t="s">
        <v>12</v>
      </c>
      <c r="I375" t="s">
        <v>23</v>
      </c>
    </row>
    <row r="376" spans="1:9" x14ac:dyDescent="0.35">
      <c r="A376" t="s">
        <v>405</v>
      </c>
      <c r="B376">
        <v>2003</v>
      </c>
      <c r="C376" t="s">
        <v>35</v>
      </c>
      <c r="D376">
        <v>24</v>
      </c>
      <c r="E376">
        <v>0</v>
      </c>
      <c r="F376">
        <v>3538.9</v>
      </c>
      <c r="G376" t="s">
        <v>11</v>
      </c>
      <c r="H376" t="s">
        <v>11</v>
      </c>
      <c r="I376" t="s">
        <v>23</v>
      </c>
    </row>
    <row r="377" spans="1:9" x14ac:dyDescent="0.35">
      <c r="A377" t="s">
        <v>406</v>
      </c>
      <c r="B377">
        <v>1988</v>
      </c>
      <c r="C377" t="s">
        <v>37</v>
      </c>
      <c r="D377">
        <v>15</v>
      </c>
      <c r="E377">
        <v>3</v>
      </c>
      <c r="F377">
        <v>3540.12</v>
      </c>
      <c r="G377" t="s">
        <v>11</v>
      </c>
      <c r="H377" t="s">
        <v>16</v>
      </c>
      <c r="I377" t="s">
        <v>13</v>
      </c>
    </row>
    <row r="378" spans="1:9" x14ac:dyDescent="0.35">
      <c r="A378" t="s">
        <v>407</v>
      </c>
      <c r="B378">
        <v>1992</v>
      </c>
      <c r="C378" t="s">
        <v>30</v>
      </c>
      <c r="D378">
        <v>22</v>
      </c>
      <c r="E378">
        <v>0</v>
      </c>
      <c r="F378">
        <v>3554.2</v>
      </c>
      <c r="G378" t="s">
        <v>11</v>
      </c>
      <c r="H378" t="s">
        <v>12</v>
      </c>
      <c r="I378" t="s">
        <v>42</v>
      </c>
    </row>
    <row r="379" spans="1:9" x14ac:dyDescent="0.35">
      <c r="A379" t="s">
        <v>408</v>
      </c>
      <c r="B379">
        <v>1994</v>
      </c>
      <c r="C379" t="s">
        <v>20</v>
      </c>
      <c r="D379">
        <v>24</v>
      </c>
      <c r="E379">
        <v>0</v>
      </c>
      <c r="F379">
        <v>3556.92</v>
      </c>
      <c r="G379" t="s">
        <v>11</v>
      </c>
      <c r="H379" t="s">
        <v>12</v>
      </c>
      <c r="I379" t="s">
        <v>23</v>
      </c>
    </row>
    <row r="380" spans="1:9" x14ac:dyDescent="0.35">
      <c r="A380" t="s">
        <v>409</v>
      </c>
      <c r="B380">
        <v>1995</v>
      </c>
      <c r="C380" t="s">
        <v>37</v>
      </c>
      <c r="D380">
        <v>9</v>
      </c>
      <c r="E380">
        <v>0</v>
      </c>
      <c r="F380">
        <v>3558.62</v>
      </c>
      <c r="G380" t="s">
        <v>11</v>
      </c>
      <c r="H380" t="s">
        <v>12</v>
      </c>
      <c r="I380" t="s">
        <v>247</v>
      </c>
    </row>
    <row r="381" spans="1:9" x14ac:dyDescent="0.35">
      <c r="A381" t="s">
        <v>410</v>
      </c>
      <c r="B381">
        <v>1995</v>
      </c>
      <c r="C381" t="s">
        <v>18</v>
      </c>
      <c r="D381">
        <v>16</v>
      </c>
      <c r="E381">
        <v>1</v>
      </c>
      <c r="F381">
        <v>3561.89</v>
      </c>
      <c r="G381" t="s">
        <v>11</v>
      </c>
      <c r="H381" t="s">
        <v>16</v>
      </c>
      <c r="I381" t="s">
        <v>13</v>
      </c>
    </row>
    <row r="382" spans="1:9" x14ac:dyDescent="0.35">
      <c r="A382" t="s">
        <v>411</v>
      </c>
      <c r="B382">
        <v>1981</v>
      </c>
      <c r="C382" t="s">
        <v>37</v>
      </c>
      <c r="D382">
        <v>10</v>
      </c>
      <c r="E382">
        <v>1</v>
      </c>
      <c r="F382">
        <v>3562.87</v>
      </c>
      <c r="G382" t="s">
        <v>11</v>
      </c>
      <c r="H382" t="s">
        <v>16</v>
      </c>
      <c r="I382" t="s">
        <v>13</v>
      </c>
    </row>
    <row r="383" spans="1:9" x14ac:dyDescent="0.35">
      <c r="A383" t="s">
        <v>412</v>
      </c>
      <c r="B383">
        <v>1988</v>
      </c>
      <c r="C383" t="s">
        <v>35</v>
      </c>
      <c r="D383">
        <v>18</v>
      </c>
      <c r="E383">
        <v>3</v>
      </c>
      <c r="F383">
        <v>3569.96</v>
      </c>
      <c r="G383" t="s">
        <v>11</v>
      </c>
      <c r="H383" t="s">
        <v>16</v>
      </c>
      <c r="I383" t="s">
        <v>23</v>
      </c>
    </row>
    <row r="384" spans="1:9" x14ac:dyDescent="0.35">
      <c r="A384" t="s">
        <v>413</v>
      </c>
      <c r="B384">
        <v>1995</v>
      </c>
      <c r="C384" t="s">
        <v>35</v>
      </c>
      <c r="D384">
        <v>23</v>
      </c>
      <c r="E384">
        <v>1</v>
      </c>
      <c r="F384">
        <v>3578</v>
      </c>
      <c r="G384" t="s">
        <v>11</v>
      </c>
      <c r="H384" t="s">
        <v>12</v>
      </c>
      <c r="I384" t="s">
        <v>42</v>
      </c>
    </row>
    <row r="385" spans="1:9" x14ac:dyDescent="0.35">
      <c r="A385" t="s">
        <v>414</v>
      </c>
      <c r="B385">
        <v>2001</v>
      </c>
      <c r="C385" t="s">
        <v>15</v>
      </c>
      <c r="D385">
        <v>11</v>
      </c>
      <c r="E385">
        <v>2</v>
      </c>
      <c r="F385">
        <v>3579.83</v>
      </c>
      <c r="G385" t="s">
        <v>11</v>
      </c>
      <c r="H385" t="s">
        <v>11</v>
      </c>
      <c r="I385" t="s">
        <v>23</v>
      </c>
    </row>
    <row r="386" spans="1:9" x14ac:dyDescent="0.35">
      <c r="A386" t="s">
        <v>415</v>
      </c>
      <c r="B386">
        <v>1986</v>
      </c>
      <c r="C386" t="s">
        <v>30</v>
      </c>
      <c r="D386">
        <v>27</v>
      </c>
      <c r="E386">
        <v>3</v>
      </c>
      <c r="F386">
        <v>3589.14</v>
      </c>
      <c r="G386" t="s">
        <v>11</v>
      </c>
      <c r="H386" t="s">
        <v>11</v>
      </c>
      <c r="I386" t="s">
        <v>13</v>
      </c>
    </row>
    <row r="387" spans="1:9" x14ac:dyDescent="0.35">
      <c r="A387" t="s">
        <v>416</v>
      </c>
      <c r="B387">
        <v>1999</v>
      </c>
      <c r="C387" t="s">
        <v>18</v>
      </c>
      <c r="D387">
        <v>6</v>
      </c>
      <c r="E387">
        <v>3</v>
      </c>
      <c r="F387">
        <v>3591.48</v>
      </c>
      <c r="G387" t="s">
        <v>11</v>
      </c>
      <c r="H387" t="s">
        <v>12</v>
      </c>
      <c r="I387" t="s">
        <v>42</v>
      </c>
    </row>
    <row r="388" spans="1:9" x14ac:dyDescent="0.35">
      <c r="A388" t="s">
        <v>417</v>
      </c>
      <c r="B388">
        <v>1997</v>
      </c>
      <c r="C388" t="s">
        <v>15</v>
      </c>
      <c r="D388">
        <v>4</v>
      </c>
      <c r="E388">
        <v>1</v>
      </c>
      <c r="F388">
        <v>3594.17</v>
      </c>
      <c r="G388" t="s">
        <v>11</v>
      </c>
      <c r="H388" t="s">
        <v>11</v>
      </c>
      <c r="I388" t="s">
        <v>23</v>
      </c>
    </row>
    <row r="389" spans="1:9" x14ac:dyDescent="0.35">
      <c r="A389" t="s">
        <v>418</v>
      </c>
      <c r="B389">
        <v>1999</v>
      </c>
      <c r="C389" t="s">
        <v>35</v>
      </c>
      <c r="D389">
        <v>12</v>
      </c>
      <c r="E389">
        <v>3</v>
      </c>
      <c r="F389">
        <v>3597.6</v>
      </c>
      <c r="G389" t="s">
        <v>11</v>
      </c>
      <c r="H389" t="s">
        <v>11</v>
      </c>
      <c r="I389" t="s">
        <v>42</v>
      </c>
    </row>
    <row r="390" spans="1:9" x14ac:dyDescent="0.35">
      <c r="A390" t="s">
        <v>419</v>
      </c>
      <c r="B390">
        <v>1988</v>
      </c>
      <c r="C390" t="s">
        <v>15</v>
      </c>
      <c r="D390">
        <v>4</v>
      </c>
      <c r="E390">
        <v>3</v>
      </c>
      <c r="F390">
        <v>3603.6</v>
      </c>
      <c r="G390" t="s">
        <v>11</v>
      </c>
      <c r="H390" t="s">
        <v>16</v>
      </c>
      <c r="I390" t="s">
        <v>13</v>
      </c>
    </row>
    <row r="391" spans="1:9" x14ac:dyDescent="0.35">
      <c r="A391" t="s">
        <v>420</v>
      </c>
      <c r="B391">
        <v>1990</v>
      </c>
      <c r="C391" t="s">
        <v>37</v>
      </c>
      <c r="D391">
        <v>11</v>
      </c>
      <c r="E391">
        <v>3</v>
      </c>
      <c r="F391">
        <v>3606.43</v>
      </c>
      <c r="G391" t="s">
        <v>11</v>
      </c>
      <c r="H391" t="s">
        <v>16</v>
      </c>
      <c r="I391" t="s">
        <v>13</v>
      </c>
    </row>
    <row r="392" spans="1:9" x14ac:dyDescent="0.35">
      <c r="A392" t="s">
        <v>421</v>
      </c>
      <c r="B392">
        <v>1985</v>
      </c>
      <c r="C392" t="s">
        <v>18</v>
      </c>
      <c r="D392">
        <v>14</v>
      </c>
      <c r="E392">
        <v>3</v>
      </c>
      <c r="F392">
        <v>3622.13</v>
      </c>
      <c r="G392" t="s">
        <v>11</v>
      </c>
      <c r="H392" t="s">
        <v>16</v>
      </c>
      <c r="I392" t="s">
        <v>13</v>
      </c>
    </row>
    <row r="393" spans="1:9" x14ac:dyDescent="0.35">
      <c r="A393" t="s">
        <v>422</v>
      </c>
      <c r="B393">
        <v>1992</v>
      </c>
      <c r="C393" t="s">
        <v>15</v>
      </c>
      <c r="D393">
        <v>17</v>
      </c>
      <c r="E393">
        <v>0</v>
      </c>
      <c r="F393">
        <v>3645.09</v>
      </c>
      <c r="G393" t="s">
        <v>16</v>
      </c>
      <c r="H393" t="s">
        <v>11</v>
      </c>
      <c r="I393" t="s">
        <v>276</v>
      </c>
    </row>
    <row r="394" spans="1:9" x14ac:dyDescent="0.35">
      <c r="A394" t="s">
        <v>423</v>
      </c>
      <c r="B394">
        <v>1990</v>
      </c>
      <c r="C394" t="s">
        <v>15</v>
      </c>
      <c r="D394">
        <v>8</v>
      </c>
      <c r="E394">
        <v>3</v>
      </c>
      <c r="F394">
        <v>3653.29</v>
      </c>
      <c r="G394" t="s">
        <v>11</v>
      </c>
      <c r="H394" t="s">
        <v>12</v>
      </c>
      <c r="I394" t="s">
        <v>42</v>
      </c>
    </row>
    <row r="395" spans="1:9" x14ac:dyDescent="0.35">
      <c r="A395" t="s">
        <v>424</v>
      </c>
      <c r="B395">
        <v>1992</v>
      </c>
      <c r="C395" t="s">
        <v>20</v>
      </c>
      <c r="D395">
        <v>14</v>
      </c>
      <c r="E395">
        <v>1</v>
      </c>
      <c r="F395">
        <v>3659.35</v>
      </c>
      <c r="G395" t="s">
        <v>12</v>
      </c>
      <c r="H395" t="s">
        <v>16</v>
      </c>
      <c r="I395" t="s">
        <v>42</v>
      </c>
    </row>
    <row r="396" spans="1:9" x14ac:dyDescent="0.35">
      <c r="A396" t="s">
        <v>425</v>
      </c>
      <c r="B396">
        <v>1984</v>
      </c>
      <c r="C396" t="s">
        <v>10</v>
      </c>
      <c r="D396">
        <v>6</v>
      </c>
      <c r="E396">
        <v>3</v>
      </c>
      <c r="F396">
        <v>3678.86</v>
      </c>
      <c r="G396" t="s">
        <v>11</v>
      </c>
      <c r="H396" t="s">
        <v>12</v>
      </c>
      <c r="I396" t="s">
        <v>13</v>
      </c>
    </row>
    <row r="397" spans="1:9" x14ac:dyDescent="0.35">
      <c r="A397" t="s">
        <v>426</v>
      </c>
      <c r="B397">
        <v>2003</v>
      </c>
      <c r="C397" t="s">
        <v>10</v>
      </c>
      <c r="D397">
        <v>10</v>
      </c>
      <c r="E397">
        <v>0</v>
      </c>
      <c r="F397">
        <v>3688.35</v>
      </c>
      <c r="G397" t="s">
        <v>11</v>
      </c>
      <c r="H397" t="s">
        <v>11</v>
      </c>
      <c r="I397" t="s">
        <v>300</v>
      </c>
    </row>
    <row r="398" spans="1:9" x14ac:dyDescent="0.35">
      <c r="A398" t="s">
        <v>427</v>
      </c>
      <c r="B398">
        <v>1981</v>
      </c>
      <c r="C398" t="s">
        <v>30</v>
      </c>
      <c r="D398">
        <v>14</v>
      </c>
      <c r="E398">
        <v>1</v>
      </c>
      <c r="F398">
        <v>3688.38</v>
      </c>
      <c r="G398" t="s">
        <v>11</v>
      </c>
      <c r="H398" t="s">
        <v>11</v>
      </c>
      <c r="I398" t="s">
        <v>13</v>
      </c>
    </row>
    <row r="399" spans="1:9" x14ac:dyDescent="0.35">
      <c r="A399" t="s">
        <v>428</v>
      </c>
      <c r="B399">
        <v>1995</v>
      </c>
      <c r="C399" t="s">
        <v>37</v>
      </c>
      <c r="D399">
        <v>21</v>
      </c>
      <c r="E399">
        <v>2</v>
      </c>
      <c r="F399">
        <v>3693.43</v>
      </c>
      <c r="G399" t="s">
        <v>11</v>
      </c>
      <c r="H399" t="s">
        <v>12</v>
      </c>
      <c r="I399" t="s">
        <v>42</v>
      </c>
    </row>
    <row r="400" spans="1:9" x14ac:dyDescent="0.35">
      <c r="A400" t="s">
        <v>429</v>
      </c>
      <c r="B400">
        <v>1988</v>
      </c>
      <c r="C400" t="s">
        <v>35</v>
      </c>
      <c r="D400">
        <v>18</v>
      </c>
      <c r="E400">
        <v>3</v>
      </c>
      <c r="F400">
        <v>3699.54</v>
      </c>
      <c r="G400" t="s">
        <v>11</v>
      </c>
      <c r="H400" t="s">
        <v>12</v>
      </c>
      <c r="I400" t="s">
        <v>13</v>
      </c>
    </row>
    <row r="401" spans="1:9" x14ac:dyDescent="0.35">
      <c r="A401" t="s">
        <v>430</v>
      </c>
      <c r="B401">
        <v>1989</v>
      </c>
      <c r="C401" t="s">
        <v>30</v>
      </c>
      <c r="D401">
        <v>2</v>
      </c>
      <c r="E401">
        <v>0</v>
      </c>
      <c r="F401">
        <v>3704.35</v>
      </c>
      <c r="G401" t="s">
        <v>11</v>
      </c>
      <c r="H401" t="s">
        <v>11</v>
      </c>
      <c r="I401" t="s">
        <v>13</v>
      </c>
    </row>
    <row r="402" spans="1:9" x14ac:dyDescent="0.35">
      <c r="A402" t="s">
        <v>431</v>
      </c>
      <c r="B402">
        <v>2004</v>
      </c>
      <c r="C402" t="s">
        <v>15</v>
      </c>
      <c r="D402">
        <v>5</v>
      </c>
      <c r="E402">
        <v>0</v>
      </c>
      <c r="F402">
        <v>3722.23</v>
      </c>
      <c r="G402" t="s">
        <v>11</v>
      </c>
      <c r="H402" t="s">
        <v>11</v>
      </c>
      <c r="I402" t="s">
        <v>200</v>
      </c>
    </row>
    <row r="403" spans="1:9" x14ac:dyDescent="0.35">
      <c r="A403" t="s">
        <v>432</v>
      </c>
      <c r="B403">
        <v>1986</v>
      </c>
      <c r="C403" t="s">
        <v>30</v>
      </c>
      <c r="D403">
        <v>1</v>
      </c>
      <c r="E403">
        <v>3</v>
      </c>
      <c r="F403">
        <v>3731.6</v>
      </c>
      <c r="G403" t="s">
        <v>11</v>
      </c>
      <c r="H403" t="s">
        <v>11</v>
      </c>
      <c r="I403" t="s">
        <v>13</v>
      </c>
    </row>
    <row r="404" spans="1:9" x14ac:dyDescent="0.35">
      <c r="A404" t="s">
        <v>433</v>
      </c>
      <c r="B404">
        <v>1994</v>
      </c>
      <c r="C404" t="s">
        <v>35</v>
      </c>
      <c r="D404">
        <v>22</v>
      </c>
      <c r="E404">
        <v>0</v>
      </c>
      <c r="F404">
        <v>3732.63</v>
      </c>
      <c r="G404" t="s">
        <v>11</v>
      </c>
      <c r="H404" t="s">
        <v>12</v>
      </c>
      <c r="I404" t="s">
        <v>247</v>
      </c>
    </row>
    <row r="405" spans="1:9" x14ac:dyDescent="0.35">
      <c r="A405" t="s">
        <v>434</v>
      </c>
      <c r="B405">
        <v>1993</v>
      </c>
      <c r="C405" t="s">
        <v>18</v>
      </c>
      <c r="D405">
        <v>22</v>
      </c>
      <c r="E405">
        <v>0</v>
      </c>
      <c r="F405">
        <v>3736.46</v>
      </c>
      <c r="G405" t="s">
        <v>11</v>
      </c>
      <c r="H405" t="s">
        <v>11</v>
      </c>
      <c r="I405" t="s">
        <v>23</v>
      </c>
    </row>
    <row r="406" spans="1:9" x14ac:dyDescent="0.35">
      <c r="A406" t="s">
        <v>435</v>
      </c>
      <c r="B406">
        <v>1986</v>
      </c>
      <c r="C406" t="s">
        <v>20</v>
      </c>
      <c r="D406">
        <v>9</v>
      </c>
      <c r="E406">
        <v>3</v>
      </c>
      <c r="F406">
        <v>3748.56</v>
      </c>
      <c r="G406" t="s">
        <v>11</v>
      </c>
      <c r="H406" t="s">
        <v>11</v>
      </c>
      <c r="I406" t="s">
        <v>13</v>
      </c>
    </row>
    <row r="407" spans="1:9" x14ac:dyDescent="0.35">
      <c r="A407" t="s">
        <v>436</v>
      </c>
      <c r="B407">
        <v>1991</v>
      </c>
      <c r="C407" t="s">
        <v>37</v>
      </c>
      <c r="D407">
        <v>28</v>
      </c>
      <c r="E407">
        <v>0</v>
      </c>
      <c r="F407">
        <v>3756.62</v>
      </c>
      <c r="G407" t="s">
        <v>11</v>
      </c>
      <c r="H407" t="s">
        <v>11</v>
      </c>
      <c r="I407" t="s">
        <v>13</v>
      </c>
    </row>
    <row r="408" spans="1:9" x14ac:dyDescent="0.35">
      <c r="A408" t="s">
        <v>437</v>
      </c>
      <c r="B408">
        <v>1991</v>
      </c>
      <c r="C408" t="s">
        <v>35</v>
      </c>
      <c r="D408">
        <v>25</v>
      </c>
      <c r="E408">
        <v>0</v>
      </c>
      <c r="F408">
        <v>3757.84</v>
      </c>
      <c r="G408" t="s">
        <v>11</v>
      </c>
      <c r="H408" t="s">
        <v>16</v>
      </c>
      <c r="I408" t="s">
        <v>13</v>
      </c>
    </row>
    <row r="409" spans="1:9" x14ac:dyDescent="0.35">
      <c r="A409" t="s">
        <v>438</v>
      </c>
      <c r="B409">
        <v>1991</v>
      </c>
      <c r="C409" t="s">
        <v>37</v>
      </c>
      <c r="D409">
        <v>24</v>
      </c>
      <c r="E409">
        <v>0</v>
      </c>
      <c r="F409">
        <v>3761.29</v>
      </c>
      <c r="G409" t="s">
        <v>11</v>
      </c>
      <c r="H409" t="s">
        <v>12</v>
      </c>
      <c r="I409" t="s">
        <v>42</v>
      </c>
    </row>
    <row r="410" spans="1:9" x14ac:dyDescent="0.35">
      <c r="A410" t="s">
        <v>439</v>
      </c>
      <c r="B410">
        <v>1994</v>
      </c>
      <c r="C410" t="s">
        <v>15</v>
      </c>
      <c r="D410">
        <v>21</v>
      </c>
      <c r="E410">
        <v>1</v>
      </c>
      <c r="F410">
        <v>3766.88</v>
      </c>
      <c r="G410" t="s">
        <v>11</v>
      </c>
      <c r="H410" t="s">
        <v>16</v>
      </c>
      <c r="I410" t="s">
        <v>13</v>
      </c>
    </row>
    <row r="411" spans="1:9" x14ac:dyDescent="0.35">
      <c r="A411" t="s">
        <v>440</v>
      </c>
      <c r="B411">
        <v>1987</v>
      </c>
      <c r="C411" t="s">
        <v>37</v>
      </c>
      <c r="D411">
        <v>24</v>
      </c>
      <c r="E411">
        <v>3</v>
      </c>
      <c r="F411">
        <v>3773.23</v>
      </c>
      <c r="G411" t="s">
        <v>11</v>
      </c>
      <c r="H411" t="s">
        <v>12</v>
      </c>
      <c r="I411" t="s">
        <v>13</v>
      </c>
    </row>
    <row r="412" spans="1:9" x14ac:dyDescent="0.35">
      <c r="A412" t="s">
        <v>441</v>
      </c>
      <c r="B412">
        <v>1981</v>
      </c>
      <c r="C412" t="s">
        <v>30</v>
      </c>
      <c r="D412">
        <v>13</v>
      </c>
      <c r="E412">
        <v>1</v>
      </c>
      <c r="F412">
        <v>3785.77</v>
      </c>
      <c r="G412" t="s">
        <v>11</v>
      </c>
      <c r="H412" t="s">
        <v>16</v>
      </c>
      <c r="I412" t="s">
        <v>13</v>
      </c>
    </row>
    <row r="413" spans="1:9" x14ac:dyDescent="0.35">
      <c r="A413" t="s">
        <v>442</v>
      </c>
      <c r="B413">
        <v>1988</v>
      </c>
      <c r="C413" t="s">
        <v>35</v>
      </c>
      <c r="D413">
        <v>28</v>
      </c>
      <c r="E413">
        <v>3</v>
      </c>
      <c r="F413">
        <v>3793.55</v>
      </c>
      <c r="G413" t="s">
        <v>11</v>
      </c>
      <c r="H413" t="s">
        <v>12</v>
      </c>
      <c r="I413" t="s">
        <v>13</v>
      </c>
    </row>
    <row r="414" spans="1:9" x14ac:dyDescent="0.35">
      <c r="A414" t="s">
        <v>443</v>
      </c>
      <c r="B414">
        <v>1999</v>
      </c>
      <c r="C414" t="s">
        <v>18</v>
      </c>
      <c r="D414">
        <v>24</v>
      </c>
      <c r="E414">
        <v>0</v>
      </c>
      <c r="F414">
        <v>3796.36</v>
      </c>
      <c r="G414" t="s">
        <v>11</v>
      </c>
      <c r="H414" t="s">
        <v>12</v>
      </c>
      <c r="I414" t="s">
        <v>23</v>
      </c>
    </row>
    <row r="415" spans="1:9" x14ac:dyDescent="0.35">
      <c r="A415" t="s">
        <v>444</v>
      </c>
      <c r="B415">
        <v>1981</v>
      </c>
      <c r="C415" t="s">
        <v>20</v>
      </c>
      <c r="D415">
        <v>29</v>
      </c>
      <c r="E415">
        <v>1</v>
      </c>
      <c r="F415">
        <v>3797.2</v>
      </c>
      <c r="G415" t="s">
        <v>11</v>
      </c>
      <c r="H415" t="s">
        <v>12</v>
      </c>
      <c r="I415" t="s">
        <v>23</v>
      </c>
    </row>
    <row r="416" spans="1:9" x14ac:dyDescent="0.35">
      <c r="A416" t="s">
        <v>445</v>
      </c>
      <c r="B416">
        <v>1994</v>
      </c>
      <c r="C416" t="s">
        <v>35</v>
      </c>
      <c r="D416">
        <v>12</v>
      </c>
      <c r="E416">
        <v>2</v>
      </c>
      <c r="F416">
        <v>3847.67</v>
      </c>
      <c r="G416" t="s">
        <v>12</v>
      </c>
      <c r="H416" t="s">
        <v>11</v>
      </c>
      <c r="I416" t="s">
        <v>42</v>
      </c>
    </row>
    <row r="417" spans="1:9" x14ac:dyDescent="0.35">
      <c r="A417" t="s">
        <v>446</v>
      </c>
      <c r="B417">
        <v>1991</v>
      </c>
      <c r="C417" t="s">
        <v>35</v>
      </c>
      <c r="D417">
        <v>19</v>
      </c>
      <c r="E417">
        <v>0</v>
      </c>
      <c r="F417">
        <v>3857.76</v>
      </c>
      <c r="G417" t="s">
        <v>12</v>
      </c>
      <c r="H417" t="s">
        <v>16</v>
      </c>
      <c r="I417" t="s">
        <v>168</v>
      </c>
    </row>
    <row r="418" spans="1:9" x14ac:dyDescent="0.35">
      <c r="A418" t="s">
        <v>447</v>
      </c>
      <c r="B418">
        <v>2001</v>
      </c>
      <c r="C418" t="s">
        <v>18</v>
      </c>
      <c r="D418">
        <v>6</v>
      </c>
      <c r="E418">
        <v>0</v>
      </c>
      <c r="F418">
        <v>3858.51</v>
      </c>
      <c r="G418" t="s">
        <v>11</v>
      </c>
      <c r="H418" t="s">
        <v>12</v>
      </c>
      <c r="I418" t="s">
        <v>200</v>
      </c>
    </row>
    <row r="419" spans="1:9" x14ac:dyDescent="0.35">
      <c r="A419" t="s">
        <v>448</v>
      </c>
      <c r="B419">
        <v>2001</v>
      </c>
      <c r="C419" t="s">
        <v>37</v>
      </c>
      <c r="D419">
        <v>18</v>
      </c>
      <c r="E419">
        <v>3</v>
      </c>
      <c r="F419">
        <v>3861.21</v>
      </c>
      <c r="G419" t="s">
        <v>11</v>
      </c>
      <c r="H419" t="s">
        <v>11</v>
      </c>
      <c r="I419" t="s">
        <v>168</v>
      </c>
    </row>
    <row r="420" spans="1:9" x14ac:dyDescent="0.35">
      <c r="A420" t="s">
        <v>449</v>
      </c>
      <c r="B420">
        <v>1990</v>
      </c>
      <c r="C420" t="s">
        <v>18</v>
      </c>
      <c r="D420">
        <v>24</v>
      </c>
      <c r="E420">
        <v>0</v>
      </c>
      <c r="F420">
        <v>3866.86</v>
      </c>
      <c r="G420" t="s">
        <v>16</v>
      </c>
      <c r="H420" t="s">
        <v>16</v>
      </c>
      <c r="I420" t="s">
        <v>23</v>
      </c>
    </row>
    <row r="421" spans="1:9" x14ac:dyDescent="0.35">
      <c r="A421" t="s">
        <v>450</v>
      </c>
      <c r="B421">
        <v>1991</v>
      </c>
      <c r="C421" t="s">
        <v>10</v>
      </c>
      <c r="D421">
        <v>25</v>
      </c>
      <c r="E421">
        <v>1</v>
      </c>
      <c r="F421">
        <v>3875.73</v>
      </c>
      <c r="G421" t="s">
        <v>11</v>
      </c>
      <c r="H421" t="s">
        <v>12</v>
      </c>
      <c r="I421" t="s">
        <v>13</v>
      </c>
    </row>
    <row r="422" spans="1:9" x14ac:dyDescent="0.35">
      <c r="A422" t="s">
        <v>451</v>
      </c>
      <c r="B422">
        <v>1996</v>
      </c>
      <c r="C422" t="s">
        <v>37</v>
      </c>
      <c r="D422">
        <v>23</v>
      </c>
      <c r="E422">
        <v>2</v>
      </c>
      <c r="F422">
        <v>3877.3</v>
      </c>
      <c r="G422" t="s">
        <v>16</v>
      </c>
      <c r="H422" t="s">
        <v>12</v>
      </c>
      <c r="I422" t="s">
        <v>23</v>
      </c>
    </row>
    <row r="423" spans="1:9" x14ac:dyDescent="0.35">
      <c r="A423" t="s">
        <v>452</v>
      </c>
      <c r="B423">
        <v>2004</v>
      </c>
      <c r="C423" t="s">
        <v>10</v>
      </c>
      <c r="D423">
        <v>13</v>
      </c>
      <c r="E423">
        <v>0</v>
      </c>
      <c r="F423">
        <v>3889.2</v>
      </c>
      <c r="G423" t="s">
        <v>11</v>
      </c>
      <c r="H423" t="s">
        <v>11</v>
      </c>
      <c r="I423" t="s">
        <v>23</v>
      </c>
    </row>
    <row r="424" spans="1:9" x14ac:dyDescent="0.35">
      <c r="A424" t="s">
        <v>453</v>
      </c>
      <c r="B424">
        <v>1993</v>
      </c>
      <c r="C424" t="s">
        <v>20</v>
      </c>
      <c r="D424">
        <v>14</v>
      </c>
      <c r="E424">
        <v>0</v>
      </c>
      <c r="F424">
        <v>3898.35</v>
      </c>
      <c r="G424" t="s">
        <v>11</v>
      </c>
      <c r="H424" t="s">
        <v>11</v>
      </c>
      <c r="I424" t="s">
        <v>23</v>
      </c>
    </row>
    <row r="425" spans="1:9" x14ac:dyDescent="0.35">
      <c r="A425" t="s">
        <v>454</v>
      </c>
      <c r="B425">
        <v>1981</v>
      </c>
      <c r="C425" t="s">
        <v>35</v>
      </c>
      <c r="D425">
        <v>27</v>
      </c>
      <c r="E425">
        <v>1</v>
      </c>
      <c r="F425">
        <v>3902.07</v>
      </c>
      <c r="G425" t="s">
        <v>11</v>
      </c>
      <c r="H425" t="s">
        <v>11</v>
      </c>
      <c r="I425" t="s">
        <v>13</v>
      </c>
    </row>
    <row r="426" spans="1:9" x14ac:dyDescent="0.35">
      <c r="A426" t="s">
        <v>455</v>
      </c>
      <c r="B426">
        <v>1997</v>
      </c>
      <c r="C426" t="s">
        <v>15</v>
      </c>
      <c r="D426">
        <v>24</v>
      </c>
      <c r="E426">
        <v>3</v>
      </c>
      <c r="F426">
        <v>3906.13</v>
      </c>
      <c r="G426" t="s">
        <v>12</v>
      </c>
      <c r="H426" t="s">
        <v>12</v>
      </c>
      <c r="I426" t="s">
        <v>42</v>
      </c>
    </row>
    <row r="427" spans="1:9" x14ac:dyDescent="0.35">
      <c r="A427" t="s">
        <v>456</v>
      </c>
      <c r="B427">
        <v>1985</v>
      </c>
      <c r="C427" t="s">
        <v>10</v>
      </c>
      <c r="D427">
        <v>5</v>
      </c>
      <c r="E427">
        <v>3</v>
      </c>
      <c r="F427">
        <v>3910.44</v>
      </c>
      <c r="G427" t="s">
        <v>11</v>
      </c>
      <c r="H427" t="s">
        <v>11</v>
      </c>
      <c r="I427" t="s">
        <v>13</v>
      </c>
    </row>
    <row r="428" spans="1:9" x14ac:dyDescent="0.35">
      <c r="A428" t="s">
        <v>457</v>
      </c>
      <c r="B428">
        <v>2000</v>
      </c>
      <c r="C428" t="s">
        <v>10</v>
      </c>
      <c r="D428">
        <v>10</v>
      </c>
      <c r="E428">
        <v>2</v>
      </c>
      <c r="F428">
        <v>3925.76</v>
      </c>
      <c r="G428" t="s">
        <v>11</v>
      </c>
      <c r="H428" t="s">
        <v>11</v>
      </c>
      <c r="I428" t="s">
        <v>247</v>
      </c>
    </row>
    <row r="429" spans="1:9" x14ac:dyDescent="0.35">
      <c r="A429" t="s">
        <v>458</v>
      </c>
      <c r="B429">
        <v>2002</v>
      </c>
      <c r="C429" t="s">
        <v>18</v>
      </c>
      <c r="D429">
        <v>15</v>
      </c>
      <c r="E429">
        <v>0</v>
      </c>
      <c r="F429">
        <v>3931.51</v>
      </c>
      <c r="G429" t="s">
        <v>11</v>
      </c>
      <c r="H429" t="s">
        <v>12</v>
      </c>
      <c r="I429" t="s">
        <v>42</v>
      </c>
    </row>
    <row r="430" spans="1:9" x14ac:dyDescent="0.35">
      <c r="A430" t="s">
        <v>459</v>
      </c>
      <c r="B430">
        <v>1988</v>
      </c>
      <c r="C430" t="s">
        <v>37</v>
      </c>
      <c r="D430">
        <v>24</v>
      </c>
      <c r="E430">
        <v>0</v>
      </c>
      <c r="F430">
        <v>3935.18</v>
      </c>
      <c r="G430" t="s">
        <v>12</v>
      </c>
      <c r="H430" t="s">
        <v>16</v>
      </c>
      <c r="I430" t="s">
        <v>13</v>
      </c>
    </row>
    <row r="431" spans="1:9" x14ac:dyDescent="0.35">
      <c r="A431" t="s">
        <v>460</v>
      </c>
      <c r="B431">
        <v>1993</v>
      </c>
      <c r="C431" t="s">
        <v>20</v>
      </c>
      <c r="D431">
        <v>29</v>
      </c>
      <c r="E431">
        <v>0</v>
      </c>
      <c r="F431">
        <v>3943.6</v>
      </c>
      <c r="G431" t="s">
        <v>11</v>
      </c>
      <c r="H431" t="s">
        <v>12</v>
      </c>
      <c r="I431" t="s">
        <v>247</v>
      </c>
    </row>
    <row r="432" spans="1:9" x14ac:dyDescent="0.35">
      <c r="A432" t="s">
        <v>461</v>
      </c>
      <c r="B432">
        <v>1993</v>
      </c>
      <c r="C432" t="s">
        <v>15</v>
      </c>
      <c r="D432">
        <v>11</v>
      </c>
      <c r="E432">
        <v>1</v>
      </c>
      <c r="F432">
        <v>3947.41</v>
      </c>
      <c r="G432" t="s">
        <v>11</v>
      </c>
      <c r="H432" t="s">
        <v>11</v>
      </c>
      <c r="I432" t="s">
        <v>13</v>
      </c>
    </row>
    <row r="433" spans="1:9" x14ac:dyDescent="0.35">
      <c r="A433" t="s">
        <v>462</v>
      </c>
      <c r="B433">
        <v>1999</v>
      </c>
      <c r="C433" t="s">
        <v>10</v>
      </c>
      <c r="D433">
        <v>10</v>
      </c>
      <c r="E433">
        <v>0</v>
      </c>
      <c r="F433">
        <v>3955.98</v>
      </c>
      <c r="G433" t="s">
        <v>11</v>
      </c>
      <c r="H433" t="s">
        <v>12</v>
      </c>
      <c r="I433" t="s">
        <v>300</v>
      </c>
    </row>
    <row r="434" spans="1:9" x14ac:dyDescent="0.35">
      <c r="A434" t="s">
        <v>463</v>
      </c>
      <c r="B434">
        <v>1995</v>
      </c>
      <c r="C434" t="s">
        <v>10</v>
      </c>
      <c r="D434">
        <v>11</v>
      </c>
      <c r="E434">
        <v>1</v>
      </c>
      <c r="F434">
        <v>3956.07</v>
      </c>
      <c r="G434" t="s">
        <v>11</v>
      </c>
      <c r="H434" t="s">
        <v>11</v>
      </c>
      <c r="I434" t="s">
        <v>23</v>
      </c>
    </row>
    <row r="435" spans="1:9" x14ac:dyDescent="0.35">
      <c r="A435" t="s">
        <v>464</v>
      </c>
      <c r="B435">
        <v>1990</v>
      </c>
      <c r="C435" t="s">
        <v>10</v>
      </c>
      <c r="D435">
        <v>29</v>
      </c>
      <c r="E435">
        <v>0</v>
      </c>
      <c r="F435">
        <v>3972.92</v>
      </c>
      <c r="G435" t="s">
        <v>11</v>
      </c>
      <c r="H435" t="s">
        <v>12</v>
      </c>
      <c r="I435" t="s">
        <v>13</v>
      </c>
    </row>
    <row r="436" spans="1:9" x14ac:dyDescent="0.35">
      <c r="A436" t="s">
        <v>465</v>
      </c>
      <c r="B436">
        <v>1996</v>
      </c>
      <c r="C436" t="s">
        <v>35</v>
      </c>
      <c r="D436">
        <v>17</v>
      </c>
      <c r="E436">
        <v>2</v>
      </c>
      <c r="F436">
        <v>3981.98</v>
      </c>
      <c r="G436" t="s">
        <v>11</v>
      </c>
      <c r="H436" t="s">
        <v>11</v>
      </c>
      <c r="I436" t="s">
        <v>13</v>
      </c>
    </row>
    <row r="437" spans="1:9" x14ac:dyDescent="0.35">
      <c r="A437" t="s">
        <v>466</v>
      </c>
      <c r="B437">
        <v>1996</v>
      </c>
      <c r="C437" t="s">
        <v>20</v>
      </c>
      <c r="D437">
        <v>8</v>
      </c>
      <c r="E437">
        <v>2</v>
      </c>
      <c r="F437">
        <v>3987.93</v>
      </c>
      <c r="G437" t="s">
        <v>11</v>
      </c>
      <c r="H437" t="s">
        <v>11</v>
      </c>
      <c r="I437" t="s">
        <v>42</v>
      </c>
    </row>
    <row r="438" spans="1:9" x14ac:dyDescent="0.35">
      <c r="A438" t="s">
        <v>467</v>
      </c>
      <c r="B438">
        <v>1990</v>
      </c>
      <c r="C438" t="s">
        <v>15</v>
      </c>
      <c r="D438">
        <v>22</v>
      </c>
      <c r="E438">
        <v>0</v>
      </c>
      <c r="F438">
        <v>3989.84</v>
      </c>
      <c r="G438" t="s">
        <v>11</v>
      </c>
      <c r="H438" t="s">
        <v>11</v>
      </c>
      <c r="I438" t="s">
        <v>42</v>
      </c>
    </row>
    <row r="439" spans="1:9" x14ac:dyDescent="0.35">
      <c r="A439" t="s">
        <v>468</v>
      </c>
      <c r="B439">
        <v>1990</v>
      </c>
      <c r="C439" t="s">
        <v>15</v>
      </c>
      <c r="D439">
        <v>1</v>
      </c>
      <c r="E439">
        <v>0</v>
      </c>
      <c r="F439">
        <v>3994.18</v>
      </c>
      <c r="G439" t="s">
        <v>11</v>
      </c>
      <c r="H439" t="s">
        <v>11</v>
      </c>
      <c r="I439" t="s">
        <v>13</v>
      </c>
    </row>
    <row r="440" spans="1:9" x14ac:dyDescent="0.35">
      <c r="A440" t="s">
        <v>469</v>
      </c>
      <c r="B440">
        <v>1989</v>
      </c>
      <c r="C440" t="s">
        <v>10</v>
      </c>
      <c r="D440">
        <v>10</v>
      </c>
      <c r="E440">
        <v>3</v>
      </c>
      <c r="F440">
        <v>4002.36</v>
      </c>
      <c r="G440" t="s">
        <v>11</v>
      </c>
      <c r="H440" t="s">
        <v>16</v>
      </c>
      <c r="I440" t="s">
        <v>13</v>
      </c>
    </row>
    <row r="441" spans="1:9" x14ac:dyDescent="0.35">
      <c r="A441" t="s">
        <v>470</v>
      </c>
      <c r="B441">
        <v>2000</v>
      </c>
      <c r="C441" t="s">
        <v>20</v>
      </c>
      <c r="D441">
        <v>13</v>
      </c>
      <c r="E441">
        <v>3</v>
      </c>
      <c r="F441">
        <v>4005.42</v>
      </c>
      <c r="G441" t="s">
        <v>11</v>
      </c>
      <c r="H441" t="s">
        <v>16</v>
      </c>
      <c r="I441" t="s">
        <v>164</v>
      </c>
    </row>
    <row r="442" spans="1:9" x14ac:dyDescent="0.35">
      <c r="A442" t="s">
        <v>471</v>
      </c>
      <c r="B442">
        <v>1992</v>
      </c>
      <c r="C442" t="s">
        <v>37</v>
      </c>
      <c r="D442">
        <v>11</v>
      </c>
      <c r="E442">
        <v>1</v>
      </c>
      <c r="F442">
        <v>4032.24</v>
      </c>
      <c r="G442" t="s">
        <v>12</v>
      </c>
      <c r="H442" t="s">
        <v>12</v>
      </c>
      <c r="I442" t="s">
        <v>23</v>
      </c>
    </row>
    <row r="443" spans="1:9" x14ac:dyDescent="0.35">
      <c r="A443" t="s">
        <v>472</v>
      </c>
      <c r="B443">
        <v>1984</v>
      </c>
      <c r="C443" t="s">
        <v>10</v>
      </c>
      <c r="D443">
        <v>7</v>
      </c>
      <c r="E443">
        <v>3</v>
      </c>
      <c r="F443">
        <v>4038.41</v>
      </c>
      <c r="G443" t="s">
        <v>11</v>
      </c>
      <c r="H443" t="s">
        <v>16</v>
      </c>
      <c r="I443" t="s">
        <v>13</v>
      </c>
    </row>
    <row r="444" spans="1:9" x14ac:dyDescent="0.35">
      <c r="A444" t="s">
        <v>473</v>
      </c>
      <c r="B444">
        <v>1983</v>
      </c>
      <c r="C444" t="s">
        <v>15</v>
      </c>
      <c r="D444">
        <v>10</v>
      </c>
      <c r="E444">
        <v>3</v>
      </c>
      <c r="F444">
        <v>4039.9</v>
      </c>
      <c r="G444" t="s">
        <v>11</v>
      </c>
      <c r="H444" t="s">
        <v>16</v>
      </c>
      <c r="I444" t="s">
        <v>13</v>
      </c>
    </row>
    <row r="445" spans="1:9" x14ac:dyDescent="0.35">
      <c r="A445" t="s">
        <v>474</v>
      </c>
      <c r="B445">
        <v>1993</v>
      </c>
      <c r="C445" t="s">
        <v>30</v>
      </c>
      <c r="D445">
        <v>26</v>
      </c>
      <c r="E445">
        <v>1</v>
      </c>
      <c r="F445">
        <v>4040.56</v>
      </c>
      <c r="G445" t="s">
        <v>12</v>
      </c>
      <c r="H445" t="s">
        <v>12</v>
      </c>
      <c r="I445" t="s">
        <v>164</v>
      </c>
    </row>
    <row r="446" spans="1:9" x14ac:dyDescent="0.35">
      <c r="A446" t="s">
        <v>475</v>
      </c>
      <c r="B446">
        <v>1988</v>
      </c>
      <c r="C446" t="s">
        <v>15</v>
      </c>
      <c r="D446">
        <v>30</v>
      </c>
      <c r="E446">
        <v>3</v>
      </c>
      <c r="F446">
        <v>4047.94</v>
      </c>
      <c r="G446" t="s">
        <v>11</v>
      </c>
      <c r="H446" t="s">
        <v>16</v>
      </c>
      <c r="I446" t="s">
        <v>13</v>
      </c>
    </row>
    <row r="447" spans="1:9" x14ac:dyDescent="0.35">
      <c r="A447" t="s">
        <v>476</v>
      </c>
      <c r="B447">
        <v>1993</v>
      </c>
      <c r="C447" t="s">
        <v>35</v>
      </c>
      <c r="D447">
        <v>13</v>
      </c>
      <c r="E447">
        <v>2</v>
      </c>
      <c r="F447">
        <v>4058.12</v>
      </c>
      <c r="G447" t="s">
        <v>11</v>
      </c>
      <c r="H447" t="s">
        <v>16</v>
      </c>
      <c r="I447" t="s">
        <v>13</v>
      </c>
    </row>
    <row r="448" spans="1:9" x14ac:dyDescent="0.35">
      <c r="A448" t="s">
        <v>477</v>
      </c>
      <c r="B448">
        <v>1995</v>
      </c>
      <c r="C448" t="s">
        <v>20</v>
      </c>
      <c r="D448">
        <v>14</v>
      </c>
      <c r="E448">
        <v>2</v>
      </c>
      <c r="F448">
        <v>4058.71</v>
      </c>
      <c r="G448" t="s">
        <v>12</v>
      </c>
      <c r="H448" t="s">
        <v>12</v>
      </c>
      <c r="I448" t="s">
        <v>23</v>
      </c>
    </row>
    <row r="449" spans="1:9" x14ac:dyDescent="0.35">
      <c r="A449" t="s">
        <v>478</v>
      </c>
      <c r="B449">
        <v>1983</v>
      </c>
      <c r="C449" t="s">
        <v>20</v>
      </c>
      <c r="D449">
        <v>16</v>
      </c>
      <c r="E449">
        <v>3</v>
      </c>
      <c r="F449">
        <v>4070.42</v>
      </c>
      <c r="G449" t="s">
        <v>11</v>
      </c>
      <c r="H449" t="s">
        <v>16</v>
      </c>
      <c r="I449" t="s">
        <v>13</v>
      </c>
    </row>
    <row r="450" spans="1:9" x14ac:dyDescent="0.35">
      <c r="A450" t="s">
        <v>479</v>
      </c>
      <c r="B450">
        <v>2002</v>
      </c>
      <c r="C450" t="s">
        <v>37</v>
      </c>
      <c r="D450">
        <v>18</v>
      </c>
      <c r="E450">
        <v>0</v>
      </c>
      <c r="F450">
        <v>4070.51</v>
      </c>
      <c r="G450" t="s">
        <v>11</v>
      </c>
      <c r="H450" t="s">
        <v>16</v>
      </c>
      <c r="I450" t="s">
        <v>23</v>
      </c>
    </row>
    <row r="451" spans="1:9" x14ac:dyDescent="0.35">
      <c r="A451" t="s">
        <v>480</v>
      </c>
      <c r="B451">
        <v>1990</v>
      </c>
      <c r="C451" t="s">
        <v>30</v>
      </c>
      <c r="D451">
        <v>1</v>
      </c>
      <c r="E451">
        <v>1</v>
      </c>
      <c r="F451">
        <v>4074.45</v>
      </c>
      <c r="G451" t="s">
        <v>12</v>
      </c>
      <c r="H451" t="s">
        <v>11</v>
      </c>
      <c r="I451" t="s">
        <v>13</v>
      </c>
    </row>
    <row r="452" spans="1:9" x14ac:dyDescent="0.35">
      <c r="A452" t="s">
        <v>481</v>
      </c>
      <c r="B452">
        <v>1990</v>
      </c>
      <c r="C452" t="s">
        <v>30</v>
      </c>
      <c r="D452">
        <v>14</v>
      </c>
      <c r="E452">
        <v>1</v>
      </c>
      <c r="F452">
        <v>4076.5</v>
      </c>
      <c r="G452" t="s">
        <v>11</v>
      </c>
      <c r="H452" t="s">
        <v>12</v>
      </c>
      <c r="I452" t="s">
        <v>42</v>
      </c>
    </row>
    <row r="453" spans="1:9" x14ac:dyDescent="0.35">
      <c r="A453" t="s">
        <v>482</v>
      </c>
      <c r="B453">
        <v>1994</v>
      </c>
      <c r="C453" t="s">
        <v>35</v>
      </c>
      <c r="D453">
        <v>21</v>
      </c>
      <c r="E453">
        <v>1</v>
      </c>
      <c r="F453">
        <v>4133.6400000000003</v>
      </c>
      <c r="G453" t="s">
        <v>11</v>
      </c>
      <c r="H453" t="s">
        <v>12</v>
      </c>
      <c r="I453" t="s">
        <v>23</v>
      </c>
    </row>
    <row r="454" spans="1:9" x14ac:dyDescent="0.35">
      <c r="A454" t="s">
        <v>483</v>
      </c>
      <c r="B454">
        <v>1991</v>
      </c>
      <c r="C454" t="s">
        <v>35</v>
      </c>
      <c r="D454">
        <v>6</v>
      </c>
      <c r="E454">
        <v>0</v>
      </c>
      <c r="F454">
        <v>4134.08</v>
      </c>
      <c r="G454" t="s">
        <v>11</v>
      </c>
      <c r="H454" t="s">
        <v>16</v>
      </c>
      <c r="I454" t="s">
        <v>23</v>
      </c>
    </row>
    <row r="455" spans="1:9" x14ac:dyDescent="0.35">
      <c r="A455" t="s">
        <v>484</v>
      </c>
      <c r="B455">
        <v>1992</v>
      </c>
      <c r="C455" t="s">
        <v>18</v>
      </c>
      <c r="D455">
        <v>18</v>
      </c>
      <c r="E455">
        <v>0</v>
      </c>
      <c r="F455">
        <v>4137.5200000000004</v>
      </c>
      <c r="G455" t="s">
        <v>11</v>
      </c>
      <c r="H455" t="s">
        <v>12</v>
      </c>
      <c r="I455" t="s">
        <v>247</v>
      </c>
    </row>
    <row r="456" spans="1:9" x14ac:dyDescent="0.35">
      <c r="A456" t="s">
        <v>485</v>
      </c>
      <c r="B456">
        <v>1992</v>
      </c>
      <c r="C456" t="s">
        <v>18</v>
      </c>
      <c r="D456">
        <v>28</v>
      </c>
      <c r="E456">
        <v>1</v>
      </c>
      <c r="F456">
        <v>4149.74</v>
      </c>
      <c r="G456" t="s">
        <v>11</v>
      </c>
      <c r="H456" t="s">
        <v>16</v>
      </c>
      <c r="I456" t="s">
        <v>42</v>
      </c>
    </row>
    <row r="457" spans="1:9" x14ac:dyDescent="0.35">
      <c r="A457" t="s">
        <v>486</v>
      </c>
      <c r="B457">
        <v>1992</v>
      </c>
      <c r="C457" t="s">
        <v>35</v>
      </c>
      <c r="D457">
        <v>4</v>
      </c>
      <c r="E457">
        <v>1</v>
      </c>
      <c r="F457">
        <v>4151.03</v>
      </c>
      <c r="G457" t="s">
        <v>11</v>
      </c>
      <c r="H457" t="s">
        <v>11</v>
      </c>
      <c r="I457" t="s">
        <v>13</v>
      </c>
    </row>
    <row r="458" spans="1:9" x14ac:dyDescent="0.35">
      <c r="A458" t="s">
        <v>487</v>
      </c>
      <c r="B458">
        <v>1998</v>
      </c>
      <c r="C458" t="s">
        <v>15</v>
      </c>
      <c r="D458">
        <v>26</v>
      </c>
      <c r="E458">
        <v>0</v>
      </c>
      <c r="F458">
        <v>4154.97</v>
      </c>
      <c r="G458" t="s">
        <v>11</v>
      </c>
      <c r="H458" t="s">
        <v>16</v>
      </c>
      <c r="I458" t="s">
        <v>23</v>
      </c>
    </row>
    <row r="459" spans="1:9" x14ac:dyDescent="0.35">
      <c r="A459" t="s">
        <v>488</v>
      </c>
      <c r="B459">
        <v>1984</v>
      </c>
      <c r="C459" t="s">
        <v>20</v>
      </c>
      <c r="D459">
        <v>16</v>
      </c>
      <c r="E459">
        <v>3</v>
      </c>
      <c r="F459">
        <v>4163.21</v>
      </c>
      <c r="G459" t="s">
        <v>11</v>
      </c>
      <c r="H459" t="s">
        <v>11</v>
      </c>
      <c r="I459" t="s">
        <v>23</v>
      </c>
    </row>
    <row r="460" spans="1:9" x14ac:dyDescent="0.35">
      <c r="A460" t="s">
        <v>489</v>
      </c>
      <c r="B460">
        <v>1989</v>
      </c>
      <c r="C460" t="s">
        <v>18</v>
      </c>
      <c r="D460">
        <v>25</v>
      </c>
      <c r="E460">
        <v>0</v>
      </c>
      <c r="F460">
        <v>4185.1000000000004</v>
      </c>
      <c r="G460" t="s">
        <v>11</v>
      </c>
      <c r="H460" t="s">
        <v>12</v>
      </c>
      <c r="I460" t="s">
        <v>13</v>
      </c>
    </row>
    <row r="461" spans="1:9" x14ac:dyDescent="0.35">
      <c r="A461" t="s">
        <v>490</v>
      </c>
      <c r="B461">
        <v>1995</v>
      </c>
      <c r="C461" t="s">
        <v>37</v>
      </c>
      <c r="D461">
        <v>3</v>
      </c>
      <c r="E461">
        <v>0</v>
      </c>
      <c r="F461">
        <v>4188.7299999999996</v>
      </c>
      <c r="G461" t="s">
        <v>11</v>
      </c>
      <c r="H461" t="s">
        <v>11</v>
      </c>
      <c r="I461" t="s">
        <v>200</v>
      </c>
    </row>
    <row r="462" spans="1:9" x14ac:dyDescent="0.35">
      <c r="A462" t="s">
        <v>491</v>
      </c>
      <c r="B462">
        <v>1997</v>
      </c>
      <c r="C462" t="s">
        <v>20</v>
      </c>
      <c r="D462">
        <v>6</v>
      </c>
      <c r="E462">
        <v>2</v>
      </c>
      <c r="F462">
        <v>4189.1099999999997</v>
      </c>
      <c r="G462" t="s">
        <v>11</v>
      </c>
      <c r="H462" t="s">
        <v>11</v>
      </c>
      <c r="I462" t="s">
        <v>23</v>
      </c>
    </row>
    <row r="463" spans="1:9" x14ac:dyDescent="0.35">
      <c r="A463" t="s">
        <v>492</v>
      </c>
      <c r="B463">
        <v>1998</v>
      </c>
      <c r="C463" t="s">
        <v>30</v>
      </c>
      <c r="D463">
        <v>14</v>
      </c>
      <c r="E463">
        <v>3</v>
      </c>
      <c r="F463">
        <v>4234.93</v>
      </c>
      <c r="G463" t="s">
        <v>11</v>
      </c>
      <c r="H463" t="s">
        <v>16</v>
      </c>
      <c r="I463" t="s">
        <v>42</v>
      </c>
    </row>
    <row r="464" spans="1:9" x14ac:dyDescent="0.35">
      <c r="A464" t="s">
        <v>493</v>
      </c>
      <c r="B464">
        <v>1992</v>
      </c>
      <c r="C464" t="s">
        <v>18</v>
      </c>
      <c r="D464">
        <v>27</v>
      </c>
      <c r="E464">
        <v>1</v>
      </c>
      <c r="F464">
        <v>4237.13</v>
      </c>
      <c r="G464" t="s">
        <v>12</v>
      </c>
      <c r="H464" t="s">
        <v>16</v>
      </c>
      <c r="I464" t="s">
        <v>168</v>
      </c>
    </row>
    <row r="465" spans="1:9" x14ac:dyDescent="0.35">
      <c r="A465" t="s">
        <v>494</v>
      </c>
      <c r="B465">
        <v>1991</v>
      </c>
      <c r="C465" t="s">
        <v>15</v>
      </c>
      <c r="D465">
        <v>3</v>
      </c>
      <c r="E465">
        <v>1</v>
      </c>
      <c r="F465">
        <v>4239.8900000000003</v>
      </c>
      <c r="G465" t="s">
        <v>11</v>
      </c>
      <c r="H465" t="s">
        <v>11</v>
      </c>
      <c r="I465" t="s">
        <v>23</v>
      </c>
    </row>
    <row r="466" spans="1:9" x14ac:dyDescent="0.35">
      <c r="A466" t="s">
        <v>495</v>
      </c>
      <c r="B466">
        <v>1991</v>
      </c>
      <c r="C466" t="s">
        <v>30</v>
      </c>
      <c r="D466">
        <v>1</v>
      </c>
      <c r="E466">
        <v>1</v>
      </c>
      <c r="F466">
        <v>4243.59</v>
      </c>
      <c r="G466" t="s">
        <v>12</v>
      </c>
      <c r="H466" t="s">
        <v>16</v>
      </c>
      <c r="I466" t="s">
        <v>23</v>
      </c>
    </row>
    <row r="467" spans="1:9" x14ac:dyDescent="0.35">
      <c r="A467" t="s">
        <v>496</v>
      </c>
      <c r="B467">
        <v>1982</v>
      </c>
      <c r="C467" t="s">
        <v>18</v>
      </c>
      <c r="D467">
        <v>16</v>
      </c>
      <c r="E467">
        <v>3</v>
      </c>
      <c r="F467">
        <v>4250.24</v>
      </c>
      <c r="G467" t="s">
        <v>11</v>
      </c>
      <c r="H467" t="s">
        <v>12</v>
      </c>
      <c r="I467" t="s">
        <v>13</v>
      </c>
    </row>
    <row r="468" spans="1:9" x14ac:dyDescent="0.35">
      <c r="A468" t="s">
        <v>497</v>
      </c>
      <c r="B468">
        <v>1995</v>
      </c>
      <c r="C468" t="s">
        <v>37</v>
      </c>
      <c r="D468">
        <v>14</v>
      </c>
      <c r="E468">
        <v>3</v>
      </c>
      <c r="F468">
        <v>4260.74</v>
      </c>
      <c r="G468" t="s">
        <v>12</v>
      </c>
      <c r="H468" t="s">
        <v>11</v>
      </c>
      <c r="I468" t="s">
        <v>42</v>
      </c>
    </row>
    <row r="469" spans="1:9" x14ac:dyDescent="0.35">
      <c r="A469" t="s">
        <v>498</v>
      </c>
      <c r="B469">
        <v>1983</v>
      </c>
      <c r="C469" t="s">
        <v>15</v>
      </c>
      <c r="D469">
        <v>20</v>
      </c>
      <c r="E469">
        <v>3</v>
      </c>
      <c r="F469">
        <v>4265.01</v>
      </c>
      <c r="G469" t="s">
        <v>11</v>
      </c>
      <c r="H469" t="s">
        <v>16</v>
      </c>
      <c r="I469" t="s">
        <v>23</v>
      </c>
    </row>
    <row r="470" spans="1:9" x14ac:dyDescent="0.35">
      <c r="A470" t="s">
        <v>499</v>
      </c>
      <c r="B470">
        <v>1992</v>
      </c>
      <c r="C470" t="s">
        <v>18</v>
      </c>
      <c r="D470">
        <v>18</v>
      </c>
      <c r="E470">
        <v>2</v>
      </c>
      <c r="F470">
        <v>4266.17</v>
      </c>
      <c r="G470" t="s">
        <v>12</v>
      </c>
      <c r="H470" t="s">
        <v>11</v>
      </c>
      <c r="I470" t="s">
        <v>13</v>
      </c>
    </row>
    <row r="471" spans="1:9" x14ac:dyDescent="0.35">
      <c r="A471" t="s">
        <v>500</v>
      </c>
      <c r="B471">
        <v>2003</v>
      </c>
      <c r="C471" t="s">
        <v>18</v>
      </c>
      <c r="D471">
        <v>8</v>
      </c>
      <c r="E471">
        <v>0</v>
      </c>
      <c r="F471">
        <v>4278.55</v>
      </c>
      <c r="G471" t="s">
        <v>11</v>
      </c>
      <c r="H471" t="s">
        <v>16</v>
      </c>
      <c r="I471" t="s">
        <v>300</v>
      </c>
    </row>
    <row r="472" spans="1:9" x14ac:dyDescent="0.35">
      <c r="A472" t="s">
        <v>501</v>
      </c>
      <c r="B472">
        <v>2000</v>
      </c>
      <c r="C472" t="s">
        <v>15</v>
      </c>
      <c r="D472">
        <v>25</v>
      </c>
      <c r="E472">
        <v>3</v>
      </c>
      <c r="F472">
        <v>4296.2700000000004</v>
      </c>
      <c r="G472" t="s">
        <v>11</v>
      </c>
      <c r="H472" t="s">
        <v>12</v>
      </c>
      <c r="I472" t="s">
        <v>23</v>
      </c>
    </row>
    <row r="473" spans="1:9" x14ac:dyDescent="0.35">
      <c r="A473" t="s">
        <v>502</v>
      </c>
      <c r="B473">
        <v>1988</v>
      </c>
      <c r="C473" t="s">
        <v>30</v>
      </c>
      <c r="D473">
        <v>19</v>
      </c>
      <c r="E473">
        <v>0</v>
      </c>
      <c r="F473">
        <v>4320.41</v>
      </c>
      <c r="G473" t="s">
        <v>11</v>
      </c>
      <c r="H473" t="s">
        <v>16</v>
      </c>
      <c r="I473" t="s">
        <v>23</v>
      </c>
    </row>
    <row r="474" spans="1:9" x14ac:dyDescent="0.35">
      <c r="A474" t="s">
        <v>503</v>
      </c>
      <c r="B474">
        <v>1994</v>
      </c>
      <c r="C474" t="s">
        <v>15</v>
      </c>
      <c r="D474">
        <v>2</v>
      </c>
      <c r="E474">
        <v>1</v>
      </c>
      <c r="F474">
        <v>4337.74</v>
      </c>
      <c r="G474" t="s">
        <v>11</v>
      </c>
      <c r="H474" t="s">
        <v>16</v>
      </c>
      <c r="I474" t="s">
        <v>247</v>
      </c>
    </row>
    <row r="475" spans="1:9" x14ac:dyDescent="0.35">
      <c r="A475" t="s">
        <v>504</v>
      </c>
      <c r="B475">
        <v>1994</v>
      </c>
      <c r="C475" t="s">
        <v>37</v>
      </c>
      <c r="D475">
        <v>26</v>
      </c>
      <c r="E475">
        <v>2</v>
      </c>
      <c r="F475">
        <v>4340.4399999999996</v>
      </c>
      <c r="G475" t="s">
        <v>11</v>
      </c>
      <c r="H475" t="s">
        <v>16</v>
      </c>
      <c r="I475" t="s">
        <v>13</v>
      </c>
    </row>
    <row r="476" spans="1:9" x14ac:dyDescent="0.35">
      <c r="A476" t="s">
        <v>505</v>
      </c>
      <c r="B476">
        <v>1991</v>
      </c>
      <c r="C476" t="s">
        <v>18</v>
      </c>
      <c r="D476">
        <v>1</v>
      </c>
      <c r="E476">
        <v>0</v>
      </c>
      <c r="F476">
        <v>4347.0200000000004</v>
      </c>
      <c r="G476" t="s">
        <v>11</v>
      </c>
      <c r="H476" t="s">
        <v>16</v>
      </c>
      <c r="I476" t="s">
        <v>247</v>
      </c>
    </row>
    <row r="477" spans="1:9" x14ac:dyDescent="0.35">
      <c r="A477" t="s">
        <v>506</v>
      </c>
      <c r="B477">
        <v>1994</v>
      </c>
      <c r="C477" t="s">
        <v>15</v>
      </c>
      <c r="D477">
        <v>1</v>
      </c>
      <c r="E477">
        <v>2</v>
      </c>
      <c r="F477">
        <v>4349.46</v>
      </c>
      <c r="G477" t="s">
        <v>11</v>
      </c>
      <c r="H477" t="s">
        <v>11</v>
      </c>
      <c r="I477" t="s">
        <v>13</v>
      </c>
    </row>
    <row r="478" spans="1:9" x14ac:dyDescent="0.35">
      <c r="A478" t="s">
        <v>507</v>
      </c>
      <c r="B478">
        <v>1991</v>
      </c>
      <c r="C478" t="s">
        <v>20</v>
      </c>
      <c r="D478">
        <v>13</v>
      </c>
      <c r="E478">
        <v>1</v>
      </c>
      <c r="F478">
        <v>4350.51</v>
      </c>
      <c r="G478" t="s">
        <v>11</v>
      </c>
      <c r="H478" t="s">
        <v>11</v>
      </c>
      <c r="I478" t="s">
        <v>13</v>
      </c>
    </row>
    <row r="479" spans="1:9" x14ac:dyDescent="0.35">
      <c r="A479" t="s">
        <v>508</v>
      </c>
      <c r="B479">
        <v>1990</v>
      </c>
      <c r="C479" t="s">
        <v>35</v>
      </c>
      <c r="D479">
        <v>28</v>
      </c>
      <c r="E479">
        <v>0</v>
      </c>
      <c r="F479">
        <v>4357.04</v>
      </c>
      <c r="G479" t="s">
        <v>11</v>
      </c>
      <c r="H479" t="s">
        <v>12</v>
      </c>
      <c r="I479" t="s">
        <v>23</v>
      </c>
    </row>
    <row r="480" spans="1:9" x14ac:dyDescent="0.35">
      <c r="A480" t="s">
        <v>509</v>
      </c>
      <c r="B480">
        <v>1997</v>
      </c>
      <c r="C480" t="s">
        <v>15</v>
      </c>
      <c r="D480">
        <v>29</v>
      </c>
      <c r="E480">
        <v>3</v>
      </c>
      <c r="F480">
        <v>4391.6499999999996</v>
      </c>
      <c r="G480" t="s">
        <v>11</v>
      </c>
      <c r="H480" t="s">
        <v>11</v>
      </c>
      <c r="I480" t="s">
        <v>42</v>
      </c>
    </row>
    <row r="481" spans="1:9" x14ac:dyDescent="0.35">
      <c r="A481" t="s">
        <v>510</v>
      </c>
      <c r="B481">
        <v>1982</v>
      </c>
      <c r="C481" t="s">
        <v>18</v>
      </c>
      <c r="D481">
        <v>29</v>
      </c>
      <c r="E481">
        <v>3</v>
      </c>
      <c r="F481">
        <v>4392.7</v>
      </c>
      <c r="G481" t="s">
        <v>11</v>
      </c>
      <c r="H481" t="s">
        <v>11</v>
      </c>
      <c r="I481" t="s">
        <v>13</v>
      </c>
    </row>
    <row r="482" spans="1:9" x14ac:dyDescent="0.35">
      <c r="A482" t="s">
        <v>511</v>
      </c>
      <c r="B482">
        <v>1988</v>
      </c>
      <c r="C482" t="s">
        <v>10</v>
      </c>
      <c r="D482">
        <v>18</v>
      </c>
      <c r="E482">
        <v>3</v>
      </c>
      <c r="F482">
        <v>4397.3100000000004</v>
      </c>
      <c r="G482" t="s">
        <v>11</v>
      </c>
      <c r="H482" t="s">
        <v>11</v>
      </c>
      <c r="I482" t="s">
        <v>13</v>
      </c>
    </row>
    <row r="483" spans="1:9" x14ac:dyDescent="0.35">
      <c r="A483" t="s">
        <v>512</v>
      </c>
      <c r="B483">
        <v>1986</v>
      </c>
      <c r="C483" t="s">
        <v>35</v>
      </c>
      <c r="D483">
        <v>11</v>
      </c>
      <c r="E483">
        <v>0</v>
      </c>
      <c r="F483">
        <v>4399.7299999999996</v>
      </c>
      <c r="G483" t="s">
        <v>12</v>
      </c>
      <c r="H483" t="s">
        <v>11</v>
      </c>
      <c r="I483" t="s">
        <v>13</v>
      </c>
    </row>
    <row r="484" spans="1:9" x14ac:dyDescent="0.35">
      <c r="A484" t="s">
        <v>513</v>
      </c>
      <c r="B484">
        <v>1986</v>
      </c>
      <c r="C484" t="s">
        <v>10</v>
      </c>
      <c r="D484">
        <v>13</v>
      </c>
      <c r="E484">
        <v>0</v>
      </c>
      <c r="F484">
        <v>4402.2299999999996</v>
      </c>
      <c r="G484" t="s">
        <v>11</v>
      </c>
      <c r="H484" t="s">
        <v>11</v>
      </c>
      <c r="I484" t="s">
        <v>42</v>
      </c>
    </row>
    <row r="485" spans="1:9" x14ac:dyDescent="0.35">
      <c r="A485" t="s">
        <v>514</v>
      </c>
      <c r="B485">
        <v>1988</v>
      </c>
      <c r="C485" t="s">
        <v>20</v>
      </c>
      <c r="D485">
        <v>16</v>
      </c>
      <c r="E485">
        <v>0</v>
      </c>
      <c r="F485">
        <v>4415.16</v>
      </c>
      <c r="G485" t="s">
        <v>11</v>
      </c>
      <c r="H485" t="s">
        <v>16</v>
      </c>
      <c r="I485" t="s">
        <v>13</v>
      </c>
    </row>
    <row r="486" spans="1:9" x14ac:dyDescent="0.35">
      <c r="A486" t="s">
        <v>515</v>
      </c>
      <c r="B486">
        <v>1992</v>
      </c>
      <c r="C486" t="s">
        <v>35</v>
      </c>
      <c r="D486">
        <v>15</v>
      </c>
      <c r="E486">
        <v>0</v>
      </c>
      <c r="F486">
        <v>4420.95</v>
      </c>
      <c r="G486" t="s">
        <v>11</v>
      </c>
      <c r="H486" t="s">
        <v>12</v>
      </c>
      <c r="I486" t="s">
        <v>516</v>
      </c>
    </row>
    <row r="487" spans="1:9" x14ac:dyDescent="0.35">
      <c r="A487" t="s">
        <v>517</v>
      </c>
      <c r="B487">
        <v>1994</v>
      </c>
      <c r="C487" t="s">
        <v>30</v>
      </c>
      <c r="D487">
        <v>29</v>
      </c>
      <c r="E487">
        <v>2</v>
      </c>
      <c r="F487">
        <v>4428.8900000000003</v>
      </c>
      <c r="G487" t="s">
        <v>12</v>
      </c>
      <c r="H487" t="s">
        <v>16</v>
      </c>
      <c r="I487" t="s">
        <v>356</v>
      </c>
    </row>
    <row r="488" spans="1:9" x14ac:dyDescent="0.35">
      <c r="A488" t="s">
        <v>518</v>
      </c>
      <c r="B488">
        <v>1993</v>
      </c>
      <c r="C488" t="s">
        <v>20</v>
      </c>
      <c r="D488">
        <v>4</v>
      </c>
      <c r="E488">
        <v>2</v>
      </c>
      <c r="F488">
        <v>4433.3900000000003</v>
      </c>
      <c r="G488" t="s">
        <v>11</v>
      </c>
      <c r="H488" t="s">
        <v>12</v>
      </c>
      <c r="I488" t="s">
        <v>23</v>
      </c>
    </row>
    <row r="489" spans="1:9" x14ac:dyDescent="0.35">
      <c r="A489" t="s">
        <v>519</v>
      </c>
      <c r="B489">
        <v>1993</v>
      </c>
      <c r="C489" t="s">
        <v>30</v>
      </c>
      <c r="D489">
        <v>23</v>
      </c>
      <c r="E489">
        <v>2</v>
      </c>
      <c r="F489">
        <v>4433.92</v>
      </c>
      <c r="G489" t="s">
        <v>11</v>
      </c>
      <c r="H489" t="s">
        <v>11</v>
      </c>
      <c r="I489" t="s">
        <v>23</v>
      </c>
    </row>
    <row r="490" spans="1:9" x14ac:dyDescent="0.35">
      <c r="A490" t="s">
        <v>520</v>
      </c>
      <c r="B490">
        <v>1994</v>
      </c>
      <c r="C490" t="s">
        <v>37</v>
      </c>
      <c r="D490">
        <v>8</v>
      </c>
      <c r="E490">
        <v>2</v>
      </c>
      <c r="F490">
        <v>4435.09</v>
      </c>
      <c r="G490" t="s">
        <v>12</v>
      </c>
      <c r="H490" t="s">
        <v>11</v>
      </c>
      <c r="I490" t="s">
        <v>168</v>
      </c>
    </row>
    <row r="491" spans="1:9" x14ac:dyDescent="0.35">
      <c r="A491" t="s">
        <v>521</v>
      </c>
      <c r="B491">
        <v>1994</v>
      </c>
      <c r="C491" t="s">
        <v>37</v>
      </c>
      <c r="D491">
        <v>24</v>
      </c>
      <c r="E491">
        <v>2</v>
      </c>
      <c r="F491">
        <v>4438.26</v>
      </c>
      <c r="G491" t="s">
        <v>11</v>
      </c>
      <c r="H491" t="s">
        <v>12</v>
      </c>
      <c r="I491" t="s">
        <v>356</v>
      </c>
    </row>
    <row r="492" spans="1:9" x14ac:dyDescent="0.35">
      <c r="A492" t="s">
        <v>522</v>
      </c>
      <c r="B492">
        <v>1991</v>
      </c>
      <c r="C492" t="s">
        <v>20</v>
      </c>
      <c r="D492">
        <v>3</v>
      </c>
      <c r="E492">
        <v>1</v>
      </c>
      <c r="F492">
        <v>4441.21</v>
      </c>
      <c r="G492" t="s">
        <v>16</v>
      </c>
      <c r="H492" t="s">
        <v>11</v>
      </c>
      <c r="I492" t="s">
        <v>276</v>
      </c>
    </row>
    <row r="493" spans="1:9" x14ac:dyDescent="0.35">
      <c r="A493" t="s">
        <v>523</v>
      </c>
      <c r="B493">
        <v>1994</v>
      </c>
      <c r="C493" t="s">
        <v>18</v>
      </c>
      <c r="D493">
        <v>28</v>
      </c>
      <c r="E493">
        <v>3</v>
      </c>
      <c r="F493">
        <v>4449.46</v>
      </c>
      <c r="G493" t="s">
        <v>16</v>
      </c>
      <c r="H493" t="s">
        <v>11</v>
      </c>
      <c r="I493" t="s">
        <v>13</v>
      </c>
    </row>
    <row r="494" spans="1:9" x14ac:dyDescent="0.35">
      <c r="A494" t="s">
        <v>524</v>
      </c>
      <c r="B494">
        <v>1990</v>
      </c>
      <c r="C494" t="s">
        <v>35</v>
      </c>
      <c r="D494">
        <v>8</v>
      </c>
      <c r="E494">
        <v>1</v>
      </c>
      <c r="F494">
        <v>4454.3999999999996</v>
      </c>
      <c r="G494" t="s">
        <v>11</v>
      </c>
      <c r="H494" t="s">
        <v>12</v>
      </c>
      <c r="I494" t="s">
        <v>23</v>
      </c>
    </row>
    <row r="495" spans="1:9" x14ac:dyDescent="0.35">
      <c r="A495" t="s">
        <v>525</v>
      </c>
      <c r="B495">
        <v>1990</v>
      </c>
      <c r="C495" t="s">
        <v>10</v>
      </c>
      <c r="D495">
        <v>15</v>
      </c>
      <c r="E495">
        <v>1</v>
      </c>
      <c r="F495">
        <v>4462.72</v>
      </c>
      <c r="G495" t="s">
        <v>11</v>
      </c>
      <c r="H495" t="s">
        <v>12</v>
      </c>
      <c r="I495" t="s">
        <v>23</v>
      </c>
    </row>
    <row r="496" spans="1:9" x14ac:dyDescent="0.35">
      <c r="A496" t="s">
        <v>526</v>
      </c>
      <c r="B496">
        <v>1991</v>
      </c>
      <c r="C496" t="s">
        <v>10</v>
      </c>
      <c r="D496">
        <v>4</v>
      </c>
      <c r="E496">
        <v>2</v>
      </c>
      <c r="F496">
        <v>4463.21</v>
      </c>
      <c r="G496" t="s">
        <v>12</v>
      </c>
      <c r="H496" t="s">
        <v>12</v>
      </c>
      <c r="I496" t="s">
        <v>13</v>
      </c>
    </row>
    <row r="497" spans="1:9" x14ac:dyDescent="0.35">
      <c r="A497" t="s">
        <v>527</v>
      </c>
      <c r="B497">
        <v>1999</v>
      </c>
      <c r="C497" t="s">
        <v>15</v>
      </c>
      <c r="D497">
        <v>20</v>
      </c>
      <c r="E497">
        <v>3</v>
      </c>
      <c r="F497">
        <v>4466.62</v>
      </c>
      <c r="G497" t="s">
        <v>11</v>
      </c>
      <c r="H497" t="s">
        <v>11</v>
      </c>
      <c r="I497" t="s">
        <v>23</v>
      </c>
    </row>
    <row r="498" spans="1:9" x14ac:dyDescent="0.35">
      <c r="A498" t="s">
        <v>528</v>
      </c>
      <c r="B498">
        <v>2004</v>
      </c>
      <c r="C498" t="s">
        <v>10</v>
      </c>
      <c r="D498">
        <v>18</v>
      </c>
      <c r="E498">
        <v>0</v>
      </c>
      <c r="F498">
        <v>4468.25</v>
      </c>
      <c r="G498" t="s">
        <v>11</v>
      </c>
      <c r="H498" t="s">
        <v>11</v>
      </c>
      <c r="I498" t="s">
        <v>23</v>
      </c>
    </row>
    <row r="499" spans="1:9" x14ac:dyDescent="0.35">
      <c r="A499" t="s">
        <v>529</v>
      </c>
      <c r="B499">
        <v>1992</v>
      </c>
      <c r="C499" t="s">
        <v>10</v>
      </c>
      <c r="D499">
        <v>12</v>
      </c>
      <c r="E499">
        <v>0</v>
      </c>
      <c r="F499">
        <v>4488.58</v>
      </c>
      <c r="G499" t="s">
        <v>11</v>
      </c>
      <c r="H499" t="s">
        <v>12</v>
      </c>
      <c r="I499" t="s">
        <v>23</v>
      </c>
    </row>
    <row r="500" spans="1:9" x14ac:dyDescent="0.35">
      <c r="A500" t="s">
        <v>530</v>
      </c>
      <c r="B500">
        <v>1988</v>
      </c>
      <c r="C500" t="s">
        <v>18</v>
      </c>
      <c r="D500">
        <v>26</v>
      </c>
      <c r="E500">
        <v>0</v>
      </c>
      <c r="F500">
        <v>4500.34</v>
      </c>
      <c r="G500" t="s">
        <v>11</v>
      </c>
      <c r="H500" t="s">
        <v>16</v>
      </c>
      <c r="I500" t="s">
        <v>356</v>
      </c>
    </row>
    <row r="501" spans="1:9" x14ac:dyDescent="0.35">
      <c r="A501" t="s">
        <v>531</v>
      </c>
      <c r="B501">
        <v>1997</v>
      </c>
      <c r="C501" t="s">
        <v>37</v>
      </c>
      <c r="D501">
        <v>13</v>
      </c>
      <c r="E501">
        <v>4</v>
      </c>
      <c r="F501">
        <v>4504.66</v>
      </c>
      <c r="G501" t="s">
        <v>16</v>
      </c>
      <c r="H501" t="s">
        <v>11</v>
      </c>
      <c r="I501" t="s">
        <v>13</v>
      </c>
    </row>
    <row r="502" spans="1:9" x14ac:dyDescent="0.35">
      <c r="A502" t="s">
        <v>532</v>
      </c>
      <c r="B502">
        <v>1982</v>
      </c>
      <c r="C502" t="s">
        <v>20</v>
      </c>
      <c r="D502">
        <v>27</v>
      </c>
      <c r="E502">
        <v>3</v>
      </c>
      <c r="F502">
        <v>4511.41</v>
      </c>
      <c r="G502" t="s">
        <v>11</v>
      </c>
      <c r="H502" t="s">
        <v>12</v>
      </c>
      <c r="I502" t="s">
        <v>13</v>
      </c>
    </row>
    <row r="503" spans="1:9" x14ac:dyDescent="0.35">
      <c r="A503" t="s">
        <v>533</v>
      </c>
      <c r="B503">
        <v>1980</v>
      </c>
      <c r="C503" t="s">
        <v>18</v>
      </c>
      <c r="D503">
        <v>16</v>
      </c>
      <c r="E503">
        <v>2</v>
      </c>
      <c r="F503">
        <v>4515.71</v>
      </c>
      <c r="G503" t="s">
        <v>11</v>
      </c>
      <c r="H503" t="s">
        <v>12</v>
      </c>
      <c r="I503" t="s">
        <v>13</v>
      </c>
    </row>
    <row r="504" spans="1:9" x14ac:dyDescent="0.35">
      <c r="A504" t="s">
        <v>534</v>
      </c>
      <c r="B504">
        <v>2003</v>
      </c>
      <c r="C504" t="s">
        <v>37</v>
      </c>
      <c r="D504">
        <v>2</v>
      </c>
      <c r="E504">
        <v>0</v>
      </c>
      <c r="F504">
        <v>4518.3999999999996</v>
      </c>
      <c r="G504" t="s">
        <v>11</v>
      </c>
      <c r="H504" t="s">
        <v>12</v>
      </c>
      <c r="I504" t="s">
        <v>535</v>
      </c>
    </row>
    <row r="505" spans="1:9" x14ac:dyDescent="0.35">
      <c r="A505" t="s">
        <v>536</v>
      </c>
      <c r="B505">
        <v>1987</v>
      </c>
      <c r="C505" t="s">
        <v>30</v>
      </c>
      <c r="D505">
        <v>5</v>
      </c>
      <c r="E505">
        <v>3</v>
      </c>
      <c r="F505">
        <v>4518.7700000000004</v>
      </c>
      <c r="G505" t="s">
        <v>11</v>
      </c>
      <c r="H505" t="s">
        <v>12</v>
      </c>
      <c r="I505" t="s">
        <v>23</v>
      </c>
    </row>
    <row r="506" spans="1:9" x14ac:dyDescent="0.35">
      <c r="A506" t="s">
        <v>537</v>
      </c>
      <c r="B506">
        <v>1988</v>
      </c>
      <c r="C506" t="s">
        <v>30</v>
      </c>
      <c r="D506">
        <v>21</v>
      </c>
      <c r="E506">
        <v>0</v>
      </c>
      <c r="F506">
        <v>4518.83</v>
      </c>
      <c r="G506" t="s">
        <v>11</v>
      </c>
      <c r="H506" t="s">
        <v>11</v>
      </c>
      <c r="I506" t="s">
        <v>356</v>
      </c>
    </row>
    <row r="507" spans="1:9" x14ac:dyDescent="0.35">
      <c r="A507" t="s">
        <v>538</v>
      </c>
      <c r="B507">
        <v>1992</v>
      </c>
      <c r="C507" t="s">
        <v>35</v>
      </c>
      <c r="D507">
        <v>13</v>
      </c>
      <c r="E507">
        <v>1</v>
      </c>
      <c r="F507">
        <v>4527.18</v>
      </c>
      <c r="G507" t="s">
        <v>11</v>
      </c>
      <c r="H507" t="s">
        <v>11</v>
      </c>
      <c r="I507" t="s">
        <v>23</v>
      </c>
    </row>
    <row r="508" spans="1:9" x14ac:dyDescent="0.35">
      <c r="A508" t="s">
        <v>539</v>
      </c>
      <c r="B508">
        <v>1993</v>
      </c>
      <c r="C508" t="s">
        <v>18</v>
      </c>
      <c r="D508">
        <v>29</v>
      </c>
      <c r="E508">
        <v>2</v>
      </c>
      <c r="F508">
        <v>4529.4799999999996</v>
      </c>
      <c r="G508" t="s">
        <v>11</v>
      </c>
      <c r="H508" t="s">
        <v>16</v>
      </c>
      <c r="I508" t="s">
        <v>42</v>
      </c>
    </row>
    <row r="509" spans="1:9" x14ac:dyDescent="0.35">
      <c r="A509" t="s">
        <v>540</v>
      </c>
      <c r="B509">
        <v>1988</v>
      </c>
      <c r="C509" t="s">
        <v>18</v>
      </c>
      <c r="D509">
        <v>13</v>
      </c>
      <c r="E509">
        <v>1</v>
      </c>
      <c r="F509">
        <v>4536.26</v>
      </c>
      <c r="G509" t="s">
        <v>11</v>
      </c>
      <c r="H509" t="s">
        <v>11</v>
      </c>
      <c r="I509" t="s">
        <v>42</v>
      </c>
    </row>
    <row r="510" spans="1:9" x14ac:dyDescent="0.35">
      <c r="A510" t="s">
        <v>541</v>
      </c>
      <c r="B510">
        <v>1990</v>
      </c>
      <c r="C510" t="s">
        <v>15</v>
      </c>
      <c r="D510">
        <v>17</v>
      </c>
      <c r="E510">
        <v>0</v>
      </c>
      <c r="F510">
        <v>4544.2299999999996</v>
      </c>
      <c r="G510" t="s">
        <v>11</v>
      </c>
      <c r="H510" t="s">
        <v>16</v>
      </c>
      <c r="I510" t="s">
        <v>247</v>
      </c>
    </row>
    <row r="511" spans="1:9" x14ac:dyDescent="0.35">
      <c r="A511" t="s">
        <v>542</v>
      </c>
      <c r="B511">
        <v>2004</v>
      </c>
      <c r="C511" t="s">
        <v>30</v>
      </c>
      <c r="D511">
        <v>22</v>
      </c>
      <c r="E511">
        <v>4</v>
      </c>
      <c r="F511">
        <v>4561.1899999999996</v>
      </c>
      <c r="G511" t="s">
        <v>11</v>
      </c>
      <c r="H511" t="s">
        <v>11</v>
      </c>
      <c r="I511" t="s">
        <v>247</v>
      </c>
    </row>
    <row r="512" spans="1:9" x14ac:dyDescent="0.35">
      <c r="A512" t="s">
        <v>543</v>
      </c>
      <c r="B512">
        <v>1990</v>
      </c>
      <c r="C512" t="s">
        <v>20</v>
      </c>
      <c r="D512">
        <v>20</v>
      </c>
      <c r="E512">
        <v>1</v>
      </c>
      <c r="F512">
        <v>4562.84</v>
      </c>
      <c r="G512" t="s">
        <v>11</v>
      </c>
      <c r="H512" t="s">
        <v>11</v>
      </c>
      <c r="I512" t="s">
        <v>13</v>
      </c>
    </row>
    <row r="513" spans="1:9" x14ac:dyDescent="0.35">
      <c r="A513" t="s">
        <v>544</v>
      </c>
      <c r="B513">
        <v>1996</v>
      </c>
      <c r="C513" t="s">
        <v>30</v>
      </c>
      <c r="D513">
        <v>25</v>
      </c>
      <c r="E513">
        <v>2</v>
      </c>
      <c r="F513">
        <v>4564.1899999999996</v>
      </c>
      <c r="G513" t="s">
        <v>11</v>
      </c>
      <c r="H513" t="s">
        <v>11</v>
      </c>
      <c r="I513" t="s">
        <v>247</v>
      </c>
    </row>
    <row r="514" spans="1:9" x14ac:dyDescent="0.35">
      <c r="A514" t="s">
        <v>545</v>
      </c>
      <c r="B514">
        <v>1989</v>
      </c>
      <c r="C514" t="s">
        <v>20</v>
      </c>
      <c r="D514">
        <v>18</v>
      </c>
      <c r="E514">
        <v>0</v>
      </c>
      <c r="F514">
        <v>4571.41</v>
      </c>
      <c r="G514" t="s">
        <v>11</v>
      </c>
      <c r="H514" t="s">
        <v>11</v>
      </c>
      <c r="I514" t="s">
        <v>23</v>
      </c>
    </row>
    <row r="515" spans="1:9" x14ac:dyDescent="0.35">
      <c r="A515" t="s">
        <v>546</v>
      </c>
      <c r="B515">
        <v>2000</v>
      </c>
      <c r="C515" t="s">
        <v>10</v>
      </c>
      <c r="D515">
        <v>2</v>
      </c>
      <c r="E515">
        <v>0</v>
      </c>
      <c r="F515">
        <v>4608.03</v>
      </c>
      <c r="G515" t="s">
        <v>11</v>
      </c>
      <c r="H515" t="s">
        <v>12</v>
      </c>
      <c r="I515" t="s">
        <v>42</v>
      </c>
    </row>
    <row r="516" spans="1:9" x14ac:dyDescent="0.35">
      <c r="A516" t="s">
        <v>547</v>
      </c>
      <c r="B516">
        <v>1998</v>
      </c>
      <c r="C516" t="s">
        <v>18</v>
      </c>
      <c r="D516">
        <v>29</v>
      </c>
      <c r="E516">
        <v>3</v>
      </c>
      <c r="F516">
        <v>4618.08</v>
      </c>
      <c r="G516" t="s">
        <v>11</v>
      </c>
      <c r="H516" t="s">
        <v>16</v>
      </c>
      <c r="I516" t="s">
        <v>23</v>
      </c>
    </row>
    <row r="517" spans="1:9" x14ac:dyDescent="0.35">
      <c r="A517" t="s">
        <v>548</v>
      </c>
      <c r="B517">
        <v>1985</v>
      </c>
      <c r="C517" t="s">
        <v>18</v>
      </c>
      <c r="D517">
        <v>22</v>
      </c>
      <c r="E517">
        <v>0</v>
      </c>
      <c r="F517">
        <v>4646.76</v>
      </c>
      <c r="G517" t="s">
        <v>16</v>
      </c>
      <c r="H517" t="s">
        <v>16</v>
      </c>
      <c r="I517" t="s">
        <v>42</v>
      </c>
    </row>
    <row r="518" spans="1:9" x14ac:dyDescent="0.35">
      <c r="A518" t="s">
        <v>549</v>
      </c>
      <c r="B518">
        <v>1996</v>
      </c>
      <c r="C518" t="s">
        <v>37</v>
      </c>
      <c r="D518">
        <v>25</v>
      </c>
      <c r="E518">
        <v>3</v>
      </c>
      <c r="F518">
        <v>4661.29</v>
      </c>
      <c r="G518" t="s">
        <v>11</v>
      </c>
      <c r="H518" t="s">
        <v>16</v>
      </c>
      <c r="I518" t="s">
        <v>356</v>
      </c>
    </row>
    <row r="519" spans="1:9" x14ac:dyDescent="0.35">
      <c r="A519" t="s">
        <v>550</v>
      </c>
      <c r="B519">
        <v>1990</v>
      </c>
      <c r="C519" t="s">
        <v>35</v>
      </c>
      <c r="D519">
        <v>5</v>
      </c>
      <c r="E519">
        <v>1</v>
      </c>
      <c r="F519">
        <v>4667.6099999999997</v>
      </c>
      <c r="G519" t="s">
        <v>12</v>
      </c>
      <c r="H519" t="s">
        <v>12</v>
      </c>
      <c r="I519" t="s">
        <v>168</v>
      </c>
    </row>
    <row r="520" spans="1:9" x14ac:dyDescent="0.35">
      <c r="A520" t="s">
        <v>551</v>
      </c>
      <c r="B520">
        <v>1990</v>
      </c>
      <c r="C520" t="s">
        <v>20</v>
      </c>
      <c r="D520">
        <v>26</v>
      </c>
      <c r="E520">
        <v>2</v>
      </c>
      <c r="F520">
        <v>4670.6400000000003</v>
      </c>
      <c r="G520" t="s">
        <v>11</v>
      </c>
      <c r="H520" t="s">
        <v>11</v>
      </c>
      <c r="I520" t="s">
        <v>42</v>
      </c>
    </row>
    <row r="521" spans="1:9" x14ac:dyDescent="0.35">
      <c r="A521" t="s">
        <v>552</v>
      </c>
      <c r="B521">
        <v>1990</v>
      </c>
      <c r="C521" t="s">
        <v>10</v>
      </c>
      <c r="D521">
        <v>13</v>
      </c>
      <c r="E521">
        <v>2</v>
      </c>
      <c r="F521">
        <v>4673.3900000000003</v>
      </c>
      <c r="G521" t="s">
        <v>11</v>
      </c>
      <c r="H521" t="s">
        <v>16</v>
      </c>
      <c r="I521" t="s">
        <v>13</v>
      </c>
    </row>
    <row r="522" spans="1:9" x14ac:dyDescent="0.35">
      <c r="A522" t="s">
        <v>553</v>
      </c>
      <c r="B522">
        <v>1979</v>
      </c>
      <c r="C522" t="s">
        <v>37</v>
      </c>
      <c r="D522">
        <v>18</v>
      </c>
      <c r="E522">
        <v>2</v>
      </c>
      <c r="F522">
        <v>4674.2</v>
      </c>
      <c r="G522" t="s">
        <v>11</v>
      </c>
      <c r="H522" t="s">
        <v>16</v>
      </c>
      <c r="I522" t="s">
        <v>13</v>
      </c>
    </row>
    <row r="523" spans="1:9" x14ac:dyDescent="0.35">
      <c r="A523" t="s">
        <v>554</v>
      </c>
      <c r="B523">
        <v>2003</v>
      </c>
      <c r="C523" t="s">
        <v>37</v>
      </c>
      <c r="D523">
        <v>4</v>
      </c>
      <c r="E523">
        <v>0</v>
      </c>
      <c r="F523">
        <v>4678.8</v>
      </c>
      <c r="G523" t="s">
        <v>11</v>
      </c>
      <c r="H523" t="s">
        <v>16</v>
      </c>
      <c r="I523" t="s">
        <v>300</v>
      </c>
    </row>
    <row r="524" spans="1:9" x14ac:dyDescent="0.35">
      <c r="A524" t="s">
        <v>555</v>
      </c>
      <c r="B524">
        <v>1990</v>
      </c>
      <c r="C524" t="s">
        <v>20</v>
      </c>
      <c r="D524">
        <v>4</v>
      </c>
      <c r="E524">
        <v>2</v>
      </c>
      <c r="F524">
        <v>4686.3900000000003</v>
      </c>
      <c r="G524" t="s">
        <v>12</v>
      </c>
      <c r="H524" t="s">
        <v>12</v>
      </c>
      <c r="I524" t="s">
        <v>13</v>
      </c>
    </row>
    <row r="525" spans="1:9" x14ac:dyDescent="0.35">
      <c r="A525" t="s">
        <v>556</v>
      </c>
      <c r="B525">
        <v>2003</v>
      </c>
      <c r="C525" t="s">
        <v>18</v>
      </c>
      <c r="D525">
        <v>22</v>
      </c>
      <c r="E525">
        <v>5</v>
      </c>
      <c r="F525">
        <v>4687.8</v>
      </c>
      <c r="G525" t="s">
        <v>11</v>
      </c>
      <c r="H525" t="s">
        <v>12</v>
      </c>
      <c r="I525" t="s">
        <v>42</v>
      </c>
    </row>
    <row r="526" spans="1:9" x14ac:dyDescent="0.35">
      <c r="A526" t="s">
        <v>557</v>
      </c>
      <c r="B526">
        <v>1977</v>
      </c>
      <c r="C526" t="s">
        <v>30</v>
      </c>
      <c r="D526">
        <v>4</v>
      </c>
      <c r="E526">
        <v>2</v>
      </c>
      <c r="F526">
        <v>4699.47</v>
      </c>
      <c r="G526" t="s">
        <v>11</v>
      </c>
      <c r="H526" t="s">
        <v>12</v>
      </c>
      <c r="I526" t="s">
        <v>13</v>
      </c>
    </row>
    <row r="527" spans="1:9" x14ac:dyDescent="0.35">
      <c r="A527" t="s">
        <v>558</v>
      </c>
      <c r="B527">
        <v>1981</v>
      </c>
      <c r="C527" t="s">
        <v>35</v>
      </c>
      <c r="D527">
        <v>12</v>
      </c>
      <c r="E527">
        <v>1</v>
      </c>
      <c r="F527">
        <v>4712.12</v>
      </c>
      <c r="G527" t="s">
        <v>11</v>
      </c>
      <c r="H527" t="s">
        <v>12</v>
      </c>
      <c r="I527" t="s">
        <v>42</v>
      </c>
    </row>
    <row r="528" spans="1:9" x14ac:dyDescent="0.35">
      <c r="A528" t="s">
        <v>559</v>
      </c>
      <c r="B528">
        <v>1992</v>
      </c>
      <c r="C528" t="s">
        <v>37</v>
      </c>
      <c r="D528">
        <v>9</v>
      </c>
      <c r="E528">
        <v>1</v>
      </c>
      <c r="F528">
        <v>4718.2</v>
      </c>
      <c r="G528" t="s">
        <v>11</v>
      </c>
      <c r="H528" t="s">
        <v>12</v>
      </c>
      <c r="I528" t="s">
        <v>247</v>
      </c>
    </row>
    <row r="529" spans="1:9" x14ac:dyDescent="0.35">
      <c r="A529" t="s">
        <v>560</v>
      </c>
      <c r="B529">
        <v>1992</v>
      </c>
      <c r="C529" t="s">
        <v>20</v>
      </c>
      <c r="D529">
        <v>28</v>
      </c>
      <c r="E529">
        <v>1</v>
      </c>
      <c r="F529">
        <v>4719.5200000000004</v>
      </c>
      <c r="G529" t="s">
        <v>11</v>
      </c>
      <c r="H529" t="s">
        <v>11</v>
      </c>
      <c r="I529" t="s">
        <v>247</v>
      </c>
    </row>
    <row r="530" spans="1:9" x14ac:dyDescent="0.35">
      <c r="A530" t="s">
        <v>561</v>
      </c>
      <c r="B530">
        <v>1994</v>
      </c>
      <c r="C530" t="s">
        <v>35</v>
      </c>
      <c r="D530">
        <v>12</v>
      </c>
      <c r="E530">
        <v>2</v>
      </c>
      <c r="F530">
        <v>4719.74</v>
      </c>
      <c r="G530" t="s">
        <v>11</v>
      </c>
      <c r="H530" t="s">
        <v>16</v>
      </c>
      <c r="I530" t="s">
        <v>23</v>
      </c>
    </row>
    <row r="531" spans="1:9" x14ac:dyDescent="0.35">
      <c r="A531" t="s">
        <v>562</v>
      </c>
      <c r="B531">
        <v>1980</v>
      </c>
      <c r="C531" t="s">
        <v>10</v>
      </c>
      <c r="D531">
        <v>2</v>
      </c>
      <c r="E531">
        <v>2</v>
      </c>
      <c r="F531">
        <v>4728.71</v>
      </c>
      <c r="G531" t="s">
        <v>11</v>
      </c>
      <c r="H531" t="s">
        <v>12</v>
      </c>
      <c r="I531" t="s">
        <v>23</v>
      </c>
    </row>
    <row r="532" spans="1:9" x14ac:dyDescent="0.35">
      <c r="A532" t="s">
        <v>563</v>
      </c>
      <c r="B532">
        <v>1986</v>
      </c>
      <c r="C532" t="s">
        <v>20</v>
      </c>
      <c r="D532">
        <v>5</v>
      </c>
      <c r="E532">
        <v>3</v>
      </c>
      <c r="F532">
        <v>4734.6400000000003</v>
      </c>
      <c r="G532" t="s">
        <v>11</v>
      </c>
      <c r="H532" t="s">
        <v>16</v>
      </c>
      <c r="I532" t="s">
        <v>13</v>
      </c>
    </row>
    <row r="533" spans="1:9" x14ac:dyDescent="0.35">
      <c r="A533" t="s">
        <v>564</v>
      </c>
      <c r="B533">
        <v>1991</v>
      </c>
      <c r="C533" t="s">
        <v>37</v>
      </c>
      <c r="D533">
        <v>12</v>
      </c>
      <c r="E533">
        <v>1</v>
      </c>
      <c r="F533">
        <v>4738.2700000000004</v>
      </c>
      <c r="G533" t="s">
        <v>11</v>
      </c>
      <c r="H533" t="s">
        <v>12</v>
      </c>
      <c r="I533" t="s">
        <v>23</v>
      </c>
    </row>
    <row r="534" spans="1:9" x14ac:dyDescent="0.35">
      <c r="A534" t="s">
        <v>565</v>
      </c>
      <c r="B534">
        <v>2004</v>
      </c>
      <c r="C534" t="s">
        <v>15</v>
      </c>
      <c r="D534">
        <v>24</v>
      </c>
      <c r="E534">
        <v>0</v>
      </c>
      <c r="F534">
        <v>4740.78</v>
      </c>
      <c r="G534" t="s">
        <v>11</v>
      </c>
      <c r="H534" t="s">
        <v>12</v>
      </c>
      <c r="I534" t="s">
        <v>300</v>
      </c>
    </row>
    <row r="535" spans="1:9" x14ac:dyDescent="0.35">
      <c r="A535" t="s">
        <v>566</v>
      </c>
      <c r="B535">
        <v>1987</v>
      </c>
      <c r="C535" t="s">
        <v>18</v>
      </c>
      <c r="D535">
        <v>5</v>
      </c>
      <c r="E535">
        <v>1</v>
      </c>
      <c r="F535">
        <v>4746.34</v>
      </c>
      <c r="G535" t="s">
        <v>11</v>
      </c>
      <c r="H535" t="s">
        <v>11</v>
      </c>
      <c r="I535" t="s">
        <v>42</v>
      </c>
    </row>
    <row r="536" spans="1:9" x14ac:dyDescent="0.35">
      <c r="A536" t="s">
        <v>567</v>
      </c>
      <c r="B536">
        <v>1987</v>
      </c>
      <c r="C536" t="s">
        <v>20</v>
      </c>
      <c r="D536">
        <v>2</v>
      </c>
      <c r="E536">
        <v>1</v>
      </c>
      <c r="F536">
        <v>4747.05</v>
      </c>
      <c r="G536" t="s">
        <v>11</v>
      </c>
      <c r="H536" t="s">
        <v>11</v>
      </c>
      <c r="I536" t="s">
        <v>13</v>
      </c>
    </row>
    <row r="537" spans="1:9" x14ac:dyDescent="0.35">
      <c r="A537" t="s">
        <v>568</v>
      </c>
      <c r="B537">
        <v>1987</v>
      </c>
      <c r="C537" t="s">
        <v>15</v>
      </c>
      <c r="D537">
        <v>22</v>
      </c>
      <c r="E537">
        <v>1</v>
      </c>
      <c r="F537">
        <v>4751.07</v>
      </c>
      <c r="G537" t="s">
        <v>12</v>
      </c>
      <c r="H537" t="s">
        <v>16</v>
      </c>
      <c r="I537" t="s">
        <v>42</v>
      </c>
    </row>
    <row r="538" spans="1:9" x14ac:dyDescent="0.35">
      <c r="A538" t="s">
        <v>569</v>
      </c>
      <c r="B538">
        <v>1992</v>
      </c>
      <c r="C538" t="s">
        <v>35</v>
      </c>
      <c r="D538">
        <v>16</v>
      </c>
      <c r="E538">
        <v>2</v>
      </c>
      <c r="F538">
        <v>4753.6400000000003</v>
      </c>
      <c r="G538" t="s">
        <v>11</v>
      </c>
      <c r="H538" t="s">
        <v>12</v>
      </c>
      <c r="I538" t="s">
        <v>13</v>
      </c>
    </row>
    <row r="539" spans="1:9" x14ac:dyDescent="0.35">
      <c r="A539" t="s">
        <v>570</v>
      </c>
      <c r="B539">
        <v>1987</v>
      </c>
      <c r="C539" t="s">
        <v>20</v>
      </c>
      <c r="D539">
        <v>27</v>
      </c>
      <c r="E539">
        <v>1</v>
      </c>
      <c r="F539">
        <v>4762.33</v>
      </c>
      <c r="G539" t="s">
        <v>12</v>
      </c>
      <c r="H539" t="s">
        <v>12</v>
      </c>
      <c r="I539" t="s">
        <v>42</v>
      </c>
    </row>
    <row r="540" spans="1:9" x14ac:dyDescent="0.35">
      <c r="A540" t="s">
        <v>571</v>
      </c>
      <c r="B540">
        <v>1989</v>
      </c>
      <c r="C540" t="s">
        <v>35</v>
      </c>
      <c r="D540">
        <v>1</v>
      </c>
      <c r="E540">
        <v>1</v>
      </c>
      <c r="F540">
        <v>4766.0200000000004</v>
      </c>
      <c r="G540" t="s">
        <v>11</v>
      </c>
      <c r="H540" t="s">
        <v>12</v>
      </c>
      <c r="I540" t="s">
        <v>42</v>
      </c>
    </row>
    <row r="541" spans="1:9" x14ac:dyDescent="0.35">
      <c r="A541" t="s">
        <v>572</v>
      </c>
      <c r="B541">
        <v>1989</v>
      </c>
      <c r="C541" t="s">
        <v>30</v>
      </c>
      <c r="D541">
        <v>9</v>
      </c>
      <c r="E541">
        <v>1</v>
      </c>
      <c r="F541">
        <v>4779.6000000000004</v>
      </c>
      <c r="G541" t="s">
        <v>11</v>
      </c>
      <c r="H541" t="s">
        <v>12</v>
      </c>
      <c r="I541" t="s">
        <v>13</v>
      </c>
    </row>
    <row r="542" spans="1:9" x14ac:dyDescent="0.35">
      <c r="A542" t="s">
        <v>573</v>
      </c>
      <c r="B542">
        <v>1987</v>
      </c>
      <c r="C542" t="s">
        <v>18</v>
      </c>
      <c r="D542">
        <v>22</v>
      </c>
      <c r="E542">
        <v>3</v>
      </c>
      <c r="F542">
        <v>4787.42</v>
      </c>
      <c r="G542" t="s">
        <v>11</v>
      </c>
      <c r="H542" t="s">
        <v>12</v>
      </c>
      <c r="I542" t="s">
        <v>13</v>
      </c>
    </row>
    <row r="543" spans="1:9" x14ac:dyDescent="0.35">
      <c r="A543" t="s">
        <v>574</v>
      </c>
      <c r="B543">
        <v>1989</v>
      </c>
      <c r="C543" t="s">
        <v>30</v>
      </c>
      <c r="D543">
        <v>16</v>
      </c>
      <c r="E543">
        <v>1</v>
      </c>
      <c r="F543">
        <v>4795.66</v>
      </c>
      <c r="G543" t="s">
        <v>11</v>
      </c>
      <c r="H543" t="s">
        <v>16</v>
      </c>
      <c r="I543" t="s">
        <v>13</v>
      </c>
    </row>
    <row r="544" spans="1:9" x14ac:dyDescent="0.35">
      <c r="A544" t="s">
        <v>575</v>
      </c>
      <c r="B544">
        <v>1978</v>
      </c>
      <c r="C544" t="s">
        <v>37</v>
      </c>
      <c r="D544">
        <v>3</v>
      </c>
      <c r="E544">
        <v>2</v>
      </c>
      <c r="F544">
        <v>4812.34</v>
      </c>
      <c r="G544" t="s">
        <v>11</v>
      </c>
      <c r="H544" t="s">
        <v>12</v>
      </c>
      <c r="I544" t="s">
        <v>13</v>
      </c>
    </row>
    <row r="545" spans="1:9" x14ac:dyDescent="0.35">
      <c r="A545" t="s">
        <v>576</v>
      </c>
      <c r="B545">
        <v>1981</v>
      </c>
      <c r="C545" t="s">
        <v>10</v>
      </c>
      <c r="D545">
        <v>3</v>
      </c>
      <c r="E545">
        <v>1</v>
      </c>
      <c r="F545">
        <v>4827.1000000000004</v>
      </c>
      <c r="G545" t="s">
        <v>11</v>
      </c>
      <c r="H545" t="s">
        <v>16</v>
      </c>
      <c r="I545" t="s">
        <v>13</v>
      </c>
    </row>
    <row r="546" spans="1:9" x14ac:dyDescent="0.35">
      <c r="A546" t="s">
        <v>577</v>
      </c>
      <c r="B546">
        <v>1995</v>
      </c>
      <c r="C546" t="s">
        <v>30</v>
      </c>
      <c r="D546">
        <v>1</v>
      </c>
      <c r="E546">
        <v>3</v>
      </c>
      <c r="F546">
        <v>4827.8999999999996</v>
      </c>
      <c r="G546" t="s">
        <v>16</v>
      </c>
      <c r="H546" t="s">
        <v>11</v>
      </c>
      <c r="I546" t="s">
        <v>31</v>
      </c>
    </row>
    <row r="547" spans="1:9" x14ac:dyDescent="0.35">
      <c r="A547" t="s">
        <v>578</v>
      </c>
      <c r="B547">
        <v>2002</v>
      </c>
      <c r="C547" t="s">
        <v>18</v>
      </c>
      <c r="D547">
        <v>27</v>
      </c>
      <c r="E547">
        <v>5</v>
      </c>
      <c r="F547">
        <v>4830.63</v>
      </c>
      <c r="G547" t="s">
        <v>11</v>
      </c>
      <c r="H547" t="s">
        <v>16</v>
      </c>
      <c r="I547" t="s">
        <v>42</v>
      </c>
    </row>
    <row r="548" spans="1:9" x14ac:dyDescent="0.35">
      <c r="A548" t="s">
        <v>579</v>
      </c>
      <c r="B548">
        <v>2000</v>
      </c>
      <c r="C548" t="s">
        <v>30</v>
      </c>
      <c r="D548">
        <v>11</v>
      </c>
      <c r="E548">
        <v>0</v>
      </c>
      <c r="F548">
        <v>4835.43</v>
      </c>
      <c r="G548" t="s">
        <v>11</v>
      </c>
      <c r="H548" t="s">
        <v>11</v>
      </c>
      <c r="I548" t="s">
        <v>300</v>
      </c>
    </row>
    <row r="549" spans="1:9" x14ac:dyDescent="0.35">
      <c r="A549" t="s">
        <v>580</v>
      </c>
      <c r="B549">
        <v>1992</v>
      </c>
      <c r="C549" t="s">
        <v>20</v>
      </c>
      <c r="D549">
        <v>10</v>
      </c>
      <c r="E549">
        <v>3</v>
      </c>
      <c r="F549">
        <v>4837.58</v>
      </c>
      <c r="G549" t="s">
        <v>12</v>
      </c>
      <c r="H549" t="s">
        <v>11</v>
      </c>
      <c r="I549" t="s">
        <v>13</v>
      </c>
    </row>
    <row r="550" spans="1:9" x14ac:dyDescent="0.35">
      <c r="A550" t="s">
        <v>581</v>
      </c>
      <c r="B550">
        <v>1984</v>
      </c>
      <c r="C550" t="s">
        <v>37</v>
      </c>
      <c r="D550">
        <v>15</v>
      </c>
      <c r="E550">
        <v>3</v>
      </c>
      <c r="F550">
        <v>4839.18</v>
      </c>
      <c r="G550" t="s">
        <v>11</v>
      </c>
      <c r="H550" t="s">
        <v>16</v>
      </c>
      <c r="I550" t="s">
        <v>23</v>
      </c>
    </row>
    <row r="551" spans="1:9" x14ac:dyDescent="0.35">
      <c r="A551" t="s">
        <v>582</v>
      </c>
      <c r="B551">
        <v>1995</v>
      </c>
      <c r="C551" t="s">
        <v>20</v>
      </c>
      <c r="D551">
        <v>29</v>
      </c>
      <c r="E551">
        <v>0</v>
      </c>
      <c r="F551">
        <v>4840.95</v>
      </c>
      <c r="G551" t="s">
        <v>11</v>
      </c>
      <c r="H551" t="s">
        <v>16</v>
      </c>
      <c r="I551" t="s">
        <v>300</v>
      </c>
    </row>
    <row r="552" spans="1:9" x14ac:dyDescent="0.35">
      <c r="A552" t="s">
        <v>583</v>
      </c>
      <c r="B552">
        <v>1979</v>
      </c>
      <c r="C552" t="s">
        <v>30</v>
      </c>
      <c r="D552">
        <v>13</v>
      </c>
      <c r="E552">
        <v>2</v>
      </c>
      <c r="F552">
        <v>4843.79</v>
      </c>
      <c r="G552" t="s">
        <v>11</v>
      </c>
      <c r="H552" t="s">
        <v>12</v>
      </c>
      <c r="I552" t="s">
        <v>13</v>
      </c>
    </row>
    <row r="553" spans="1:9" x14ac:dyDescent="0.35">
      <c r="A553" t="s">
        <v>584</v>
      </c>
      <c r="B553">
        <v>1974</v>
      </c>
      <c r="C553" t="s">
        <v>20</v>
      </c>
      <c r="D553">
        <v>11</v>
      </c>
      <c r="E553">
        <v>0</v>
      </c>
      <c r="F553">
        <v>4844.67</v>
      </c>
      <c r="G553" t="s">
        <v>11</v>
      </c>
      <c r="H553" t="s">
        <v>11</v>
      </c>
      <c r="I553" t="s">
        <v>13</v>
      </c>
    </row>
    <row r="554" spans="1:9" x14ac:dyDescent="0.35">
      <c r="A554" t="s">
        <v>585</v>
      </c>
      <c r="B554">
        <v>2001</v>
      </c>
      <c r="C554" t="s">
        <v>18</v>
      </c>
      <c r="D554">
        <v>7</v>
      </c>
      <c r="E554">
        <v>0</v>
      </c>
      <c r="F554">
        <v>4846.53</v>
      </c>
      <c r="G554" t="s">
        <v>11</v>
      </c>
      <c r="H554" t="s">
        <v>12</v>
      </c>
      <c r="I554" t="s">
        <v>300</v>
      </c>
    </row>
    <row r="555" spans="1:9" x14ac:dyDescent="0.35">
      <c r="A555" t="s">
        <v>586</v>
      </c>
      <c r="B555">
        <v>1995</v>
      </c>
      <c r="C555" t="s">
        <v>30</v>
      </c>
      <c r="D555">
        <v>27</v>
      </c>
      <c r="E555">
        <v>3</v>
      </c>
      <c r="F555">
        <v>4846.92</v>
      </c>
      <c r="G555" t="s">
        <v>11</v>
      </c>
      <c r="H555" t="s">
        <v>12</v>
      </c>
      <c r="I555" t="s">
        <v>356</v>
      </c>
    </row>
    <row r="556" spans="1:9" x14ac:dyDescent="0.35">
      <c r="A556" t="s">
        <v>587</v>
      </c>
      <c r="B556">
        <v>1989</v>
      </c>
      <c r="C556" t="s">
        <v>20</v>
      </c>
      <c r="D556">
        <v>1</v>
      </c>
      <c r="E556">
        <v>3</v>
      </c>
      <c r="F556">
        <v>4859.8900000000003</v>
      </c>
      <c r="G556" t="s">
        <v>11</v>
      </c>
      <c r="H556" t="s">
        <v>12</v>
      </c>
      <c r="I556" t="s">
        <v>42</v>
      </c>
    </row>
    <row r="557" spans="1:9" x14ac:dyDescent="0.35">
      <c r="A557" t="s">
        <v>588</v>
      </c>
      <c r="B557">
        <v>1997</v>
      </c>
      <c r="C557" t="s">
        <v>20</v>
      </c>
      <c r="D557">
        <v>29</v>
      </c>
      <c r="E557">
        <v>4</v>
      </c>
      <c r="F557">
        <v>4877.9799999999996</v>
      </c>
      <c r="G557" t="s">
        <v>11</v>
      </c>
      <c r="H557" t="s">
        <v>12</v>
      </c>
      <c r="I557" t="s">
        <v>23</v>
      </c>
    </row>
    <row r="558" spans="1:9" x14ac:dyDescent="0.35">
      <c r="A558" t="s">
        <v>589</v>
      </c>
      <c r="B558">
        <v>1986</v>
      </c>
      <c r="C558" t="s">
        <v>30</v>
      </c>
      <c r="D558">
        <v>23</v>
      </c>
      <c r="E558">
        <v>0</v>
      </c>
      <c r="F558">
        <v>4883.87</v>
      </c>
      <c r="G558" t="s">
        <v>11</v>
      </c>
      <c r="H558" t="s">
        <v>16</v>
      </c>
      <c r="I558" t="s">
        <v>42</v>
      </c>
    </row>
    <row r="559" spans="1:9" x14ac:dyDescent="0.35">
      <c r="A559" t="s">
        <v>590</v>
      </c>
      <c r="B559">
        <v>1986</v>
      </c>
      <c r="C559" t="s">
        <v>37</v>
      </c>
      <c r="D559">
        <v>27</v>
      </c>
      <c r="E559">
        <v>0</v>
      </c>
      <c r="F559">
        <v>4889.04</v>
      </c>
      <c r="G559" t="s">
        <v>11</v>
      </c>
      <c r="H559" t="s">
        <v>16</v>
      </c>
      <c r="I559" t="s">
        <v>13</v>
      </c>
    </row>
    <row r="560" spans="1:9" x14ac:dyDescent="0.35">
      <c r="A560" t="s">
        <v>591</v>
      </c>
      <c r="B560">
        <v>1989</v>
      </c>
      <c r="C560" t="s">
        <v>10</v>
      </c>
      <c r="D560">
        <v>10</v>
      </c>
      <c r="E560">
        <v>2</v>
      </c>
      <c r="F560">
        <v>4890</v>
      </c>
      <c r="G560" t="s">
        <v>12</v>
      </c>
      <c r="H560" t="s">
        <v>11</v>
      </c>
      <c r="I560" t="s">
        <v>13</v>
      </c>
    </row>
    <row r="561" spans="1:9" x14ac:dyDescent="0.35">
      <c r="A561" t="s">
        <v>592</v>
      </c>
      <c r="B561">
        <v>1990</v>
      </c>
      <c r="C561" t="s">
        <v>15</v>
      </c>
      <c r="D561">
        <v>28</v>
      </c>
      <c r="E561">
        <v>3</v>
      </c>
      <c r="F561">
        <v>4894.3900000000003</v>
      </c>
      <c r="G561" t="s">
        <v>11</v>
      </c>
      <c r="H561" t="s">
        <v>12</v>
      </c>
      <c r="I561" t="s">
        <v>13</v>
      </c>
    </row>
    <row r="562" spans="1:9" x14ac:dyDescent="0.35">
      <c r="A562" t="s">
        <v>593</v>
      </c>
      <c r="B562">
        <v>1988</v>
      </c>
      <c r="C562" t="s">
        <v>20</v>
      </c>
      <c r="D562">
        <v>23</v>
      </c>
      <c r="E562">
        <v>1</v>
      </c>
      <c r="F562">
        <v>4894.75</v>
      </c>
      <c r="G562" t="s">
        <v>12</v>
      </c>
      <c r="H562" t="s">
        <v>12</v>
      </c>
      <c r="I562" t="s">
        <v>23</v>
      </c>
    </row>
    <row r="563" spans="1:9" x14ac:dyDescent="0.35">
      <c r="A563" t="s">
        <v>594</v>
      </c>
      <c r="B563">
        <v>1993</v>
      </c>
      <c r="C563" t="s">
        <v>10</v>
      </c>
      <c r="D563">
        <v>10</v>
      </c>
      <c r="E563">
        <v>2</v>
      </c>
      <c r="F563">
        <v>4906.41</v>
      </c>
      <c r="G563" t="s">
        <v>11</v>
      </c>
      <c r="H563" t="s">
        <v>16</v>
      </c>
      <c r="I563" t="s">
        <v>23</v>
      </c>
    </row>
    <row r="564" spans="1:9" x14ac:dyDescent="0.35">
      <c r="A564" t="s">
        <v>595</v>
      </c>
      <c r="B564">
        <v>1981</v>
      </c>
      <c r="C564" t="s">
        <v>37</v>
      </c>
      <c r="D564">
        <v>18</v>
      </c>
      <c r="E564">
        <v>1</v>
      </c>
      <c r="F564">
        <v>4911.8900000000003</v>
      </c>
      <c r="G564" t="s">
        <v>11</v>
      </c>
      <c r="H564" t="s">
        <v>12</v>
      </c>
      <c r="I564" t="s">
        <v>13</v>
      </c>
    </row>
    <row r="565" spans="1:9" x14ac:dyDescent="0.35">
      <c r="A565" t="s">
        <v>596</v>
      </c>
      <c r="B565">
        <v>2002</v>
      </c>
      <c r="C565" t="s">
        <v>35</v>
      </c>
      <c r="D565">
        <v>21</v>
      </c>
      <c r="E565">
        <v>5</v>
      </c>
      <c r="F565">
        <v>4915.0600000000004</v>
      </c>
      <c r="G565" t="s">
        <v>11</v>
      </c>
      <c r="H565" t="s">
        <v>16</v>
      </c>
      <c r="I565" t="s">
        <v>356</v>
      </c>
    </row>
    <row r="566" spans="1:9" x14ac:dyDescent="0.35">
      <c r="A566" t="s">
        <v>597</v>
      </c>
      <c r="B566">
        <v>1993</v>
      </c>
      <c r="C566" t="s">
        <v>35</v>
      </c>
      <c r="D566">
        <v>10</v>
      </c>
      <c r="E566">
        <v>2</v>
      </c>
      <c r="F566">
        <v>4922.92</v>
      </c>
      <c r="G566" t="s">
        <v>11</v>
      </c>
      <c r="H566" t="s">
        <v>11</v>
      </c>
      <c r="I566" t="s">
        <v>23</v>
      </c>
    </row>
    <row r="567" spans="1:9" x14ac:dyDescent="0.35">
      <c r="A567" t="s">
        <v>598</v>
      </c>
      <c r="B567">
        <v>1991</v>
      </c>
      <c r="C567" t="s">
        <v>35</v>
      </c>
      <c r="D567">
        <v>23</v>
      </c>
      <c r="E567">
        <v>2</v>
      </c>
      <c r="F567">
        <v>4931.6499999999996</v>
      </c>
      <c r="G567" t="s">
        <v>11</v>
      </c>
      <c r="H567" t="s">
        <v>12</v>
      </c>
      <c r="I567" t="s">
        <v>42</v>
      </c>
    </row>
    <row r="568" spans="1:9" x14ac:dyDescent="0.35">
      <c r="A568" t="s">
        <v>599</v>
      </c>
      <c r="B568">
        <v>1991</v>
      </c>
      <c r="C568" t="s">
        <v>15</v>
      </c>
      <c r="D568">
        <v>27</v>
      </c>
      <c r="E568">
        <v>2</v>
      </c>
      <c r="F568">
        <v>4934.71</v>
      </c>
      <c r="G568" t="s">
        <v>11</v>
      </c>
      <c r="H568" t="s">
        <v>12</v>
      </c>
      <c r="I568" t="s">
        <v>42</v>
      </c>
    </row>
    <row r="569" spans="1:9" x14ac:dyDescent="0.35">
      <c r="A569" t="s">
        <v>600</v>
      </c>
      <c r="B569">
        <v>1974</v>
      </c>
      <c r="C569" t="s">
        <v>18</v>
      </c>
      <c r="D569">
        <v>26</v>
      </c>
      <c r="E569">
        <v>0</v>
      </c>
      <c r="F569">
        <v>4942.0600000000004</v>
      </c>
      <c r="G569" t="s">
        <v>11</v>
      </c>
      <c r="H569" t="s">
        <v>11</v>
      </c>
      <c r="I569" t="s">
        <v>13</v>
      </c>
    </row>
    <row r="570" spans="1:9" x14ac:dyDescent="0.35">
      <c r="A570" t="s">
        <v>601</v>
      </c>
      <c r="B570">
        <v>1991</v>
      </c>
      <c r="C570" t="s">
        <v>35</v>
      </c>
      <c r="D570">
        <v>30</v>
      </c>
      <c r="E570">
        <v>2</v>
      </c>
      <c r="F570">
        <v>4949.76</v>
      </c>
      <c r="G570" t="s">
        <v>11</v>
      </c>
      <c r="H570" t="s">
        <v>16</v>
      </c>
      <c r="I570" t="s">
        <v>13</v>
      </c>
    </row>
    <row r="571" spans="1:9" x14ac:dyDescent="0.35">
      <c r="A571" t="s">
        <v>602</v>
      </c>
      <c r="B571">
        <v>1973</v>
      </c>
      <c r="C571" t="s">
        <v>15</v>
      </c>
      <c r="D571">
        <v>7</v>
      </c>
      <c r="E571">
        <v>0</v>
      </c>
      <c r="F571">
        <v>4985.22</v>
      </c>
      <c r="G571" t="s">
        <v>11</v>
      </c>
      <c r="H571" t="s">
        <v>12</v>
      </c>
      <c r="I571" t="s">
        <v>13</v>
      </c>
    </row>
    <row r="572" spans="1:9" x14ac:dyDescent="0.35">
      <c r="A572" t="s">
        <v>603</v>
      </c>
      <c r="B572">
        <v>1988</v>
      </c>
      <c r="C572" t="s">
        <v>18</v>
      </c>
      <c r="D572">
        <v>24</v>
      </c>
      <c r="E572">
        <v>0</v>
      </c>
      <c r="F572">
        <v>4992.38</v>
      </c>
      <c r="G572" t="s">
        <v>11</v>
      </c>
      <c r="H572" t="s">
        <v>12</v>
      </c>
      <c r="I572" t="s">
        <v>247</v>
      </c>
    </row>
    <row r="573" spans="1:9" x14ac:dyDescent="0.35">
      <c r="A573" t="s">
        <v>604</v>
      </c>
      <c r="B573">
        <v>2001</v>
      </c>
      <c r="C573" t="s">
        <v>37</v>
      </c>
      <c r="D573">
        <v>5</v>
      </c>
      <c r="E573">
        <v>0</v>
      </c>
      <c r="F573">
        <v>4999.04</v>
      </c>
      <c r="G573" t="s">
        <v>11</v>
      </c>
      <c r="H573" t="s">
        <v>11</v>
      </c>
      <c r="I573" t="s">
        <v>42</v>
      </c>
    </row>
    <row r="574" spans="1:9" x14ac:dyDescent="0.35">
      <c r="A574" t="s">
        <v>605</v>
      </c>
      <c r="B574">
        <v>1988</v>
      </c>
      <c r="C574" t="s">
        <v>20</v>
      </c>
      <c r="D574">
        <v>4</v>
      </c>
      <c r="E574">
        <v>1</v>
      </c>
      <c r="F574">
        <v>5002.78</v>
      </c>
      <c r="G574" t="s">
        <v>11</v>
      </c>
      <c r="H574" t="s">
        <v>11</v>
      </c>
      <c r="I574" t="s">
        <v>13</v>
      </c>
    </row>
    <row r="575" spans="1:9" x14ac:dyDescent="0.35">
      <c r="A575" t="s">
        <v>606</v>
      </c>
      <c r="B575">
        <v>1977</v>
      </c>
      <c r="C575" t="s">
        <v>18</v>
      </c>
      <c r="D575">
        <v>9</v>
      </c>
      <c r="E575">
        <v>2</v>
      </c>
      <c r="F575">
        <v>5003.7700000000004</v>
      </c>
      <c r="G575" t="s">
        <v>11</v>
      </c>
      <c r="H575" t="s">
        <v>12</v>
      </c>
      <c r="I575" t="s">
        <v>13</v>
      </c>
    </row>
    <row r="576" spans="1:9" x14ac:dyDescent="0.35">
      <c r="A576" t="s">
        <v>607</v>
      </c>
      <c r="B576">
        <v>1988</v>
      </c>
      <c r="C576" t="s">
        <v>10</v>
      </c>
      <c r="D576">
        <v>8</v>
      </c>
      <c r="E576">
        <v>1</v>
      </c>
      <c r="F576">
        <v>5003.8500000000004</v>
      </c>
      <c r="G576" t="s">
        <v>11</v>
      </c>
      <c r="H576" t="s">
        <v>12</v>
      </c>
      <c r="I576" t="s">
        <v>42</v>
      </c>
    </row>
    <row r="577" spans="1:9" x14ac:dyDescent="0.35">
      <c r="A577" t="s">
        <v>608</v>
      </c>
      <c r="B577">
        <v>1988</v>
      </c>
      <c r="C577" t="s">
        <v>15</v>
      </c>
      <c r="D577">
        <v>9</v>
      </c>
      <c r="E577">
        <v>1</v>
      </c>
      <c r="F577">
        <v>5012.47</v>
      </c>
      <c r="G577" t="s">
        <v>11</v>
      </c>
      <c r="H577" t="s">
        <v>12</v>
      </c>
      <c r="I577" t="s">
        <v>42</v>
      </c>
    </row>
    <row r="578" spans="1:9" x14ac:dyDescent="0.35">
      <c r="A578" t="s">
        <v>609</v>
      </c>
      <c r="B578">
        <v>1985</v>
      </c>
      <c r="C578" t="s">
        <v>30</v>
      </c>
      <c r="D578">
        <v>28</v>
      </c>
      <c r="E578">
        <v>0</v>
      </c>
      <c r="F578">
        <v>5028.1499999999996</v>
      </c>
      <c r="G578" t="s">
        <v>16</v>
      </c>
      <c r="H578" t="s">
        <v>11</v>
      </c>
      <c r="I578" t="s">
        <v>23</v>
      </c>
    </row>
    <row r="579" spans="1:9" x14ac:dyDescent="0.35">
      <c r="A579" t="s">
        <v>610</v>
      </c>
      <c r="B579">
        <v>1991</v>
      </c>
      <c r="C579" t="s">
        <v>20</v>
      </c>
      <c r="D579">
        <v>10</v>
      </c>
      <c r="E579">
        <v>2</v>
      </c>
      <c r="F579">
        <v>5031.2700000000004</v>
      </c>
      <c r="G579" t="s">
        <v>12</v>
      </c>
      <c r="H579" t="s">
        <v>16</v>
      </c>
      <c r="I579" t="s">
        <v>168</v>
      </c>
    </row>
    <row r="580" spans="1:9" x14ac:dyDescent="0.35">
      <c r="A580" t="s">
        <v>611</v>
      </c>
      <c r="B580">
        <v>1986</v>
      </c>
      <c r="C580" t="s">
        <v>18</v>
      </c>
      <c r="D580">
        <v>29</v>
      </c>
      <c r="E580">
        <v>3</v>
      </c>
      <c r="F580">
        <v>5034.1000000000004</v>
      </c>
      <c r="G580" t="s">
        <v>11</v>
      </c>
      <c r="H580" t="s">
        <v>11</v>
      </c>
      <c r="I580" t="s">
        <v>13</v>
      </c>
    </row>
    <row r="581" spans="1:9" x14ac:dyDescent="0.35">
      <c r="A581" t="s">
        <v>612</v>
      </c>
      <c r="B581">
        <v>1997</v>
      </c>
      <c r="C581" t="s">
        <v>30</v>
      </c>
      <c r="D581">
        <v>4</v>
      </c>
      <c r="E581">
        <v>0</v>
      </c>
      <c r="F581">
        <v>5038.57</v>
      </c>
      <c r="G581" t="s">
        <v>11</v>
      </c>
      <c r="H581" t="s">
        <v>11</v>
      </c>
      <c r="I581" t="s">
        <v>200</v>
      </c>
    </row>
    <row r="582" spans="1:9" x14ac:dyDescent="0.35">
      <c r="A582" t="s">
        <v>613</v>
      </c>
      <c r="B582">
        <v>2001</v>
      </c>
      <c r="C582" t="s">
        <v>37</v>
      </c>
      <c r="D582">
        <v>16</v>
      </c>
      <c r="E582">
        <v>0</v>
      </c>
      <c r="F582">
        <v>5043.13</v>
      </c>
      <c r="G582" t="s">
        <v>11</v>
      </c>
      <c r="H582" t="s">
        <v>12</v>
      </c>
      <c r="I582" t="s">
        <v>42</v>
      </c>
    </row>
    <row r="583" spans="1:9" x14ac:dyDescent="0.35">
      <c r="A583" t="s">
        <v>614</v>
      </c>
      <c r="B583">
        <v>1997</v>
      </c>
      <c r="C583" t="s">
        <v>10</v>
      </c>
      <c r="D583">
        <v>29</v>
      </c>
      <c r="E583">
        <v>0</v>
      </c>
      <c r="F583">
        <v>5045.1499999999996</v>
      </c>
      <c r="G583" t="s">
        <v>11</v>
      </c>
      <c r="H583" t="s">
        <v>11</v>
      </c>
      <c r="I583" t="s">
        <v>23</v>
      </c>
    </row>
    <row r="584" spans="1:9" x14ac:dyDescent="0.35">
      <c r="A584" t="s">
        <v>615</v>
      </c>
      <c r="B584">
        <v>1980</v>
      </c>
      <c r="C584" t="s">
        <v>20</v>
      </c>
      <c r="D584">
        <v>7</v>
      </c>
      <c r="E584">
        <v>2</v>
      </c>
      <c r="F584">
        <v>5054.05</v>
      </c>
      <c r="G584" t="s">
        <v>11</v>
      </c>
      <c r="H584" t="s">
        <v>11</v>
      </c>
      <c r="I584" t="s">
        <v>13</v>
      </c>
    </row>
    <row r="585" spans="1:9" x14ac:dyDescent="0.35">
      <c r="A585" t="s">
        <v>616</v>
      </c>
      <c r="B585">
        <v>1993</v>
      </c>
      <c r="C585" t="s">
        <v>18</v>
      </c>
      <c r="D585">
        <v>11</v>
      </c>
      <c r="E585">
        <v>0</v>
      </c>
      <c r="F585">
        <v>5059.5600000000004</v>
      </c>
      <c r="G585" t="s">
        <v>11</v>
      </c>
      <c r="H585" t="s">
        <v>16</v>
      </c>
      <c r="I585" t="s">
        <v>300</v>
      </c>
    </row>
    <row r="586" spans="1:9" x14ac:dyDescent="0.35">
      <c r="A586" t="s">
        <v>617</v>
      </c>
      <c r="B586">
        <v>1978</v>
      </c>
      <c r="C586" t="s">
        <v>15</v>
      </c>
      <c r="D586">
        <v>22</v>
      </c>
      <c r="E586">
        <v>2</v>
      </c>
      <c r="F586">
        <v>5077.1899999999996</v>
      </c>
      <c r="G586" t="s">
        <v>11</v>
      </c>
      <c r="H586" t="s">
        <v>12</v>
      </c>
      <c r="I586" t="s">
        <v>23</v>
      </c>
    </row>
    <row r="587" spans="1:9" x14ac:dyDescent="0.35">
      <c r="A587" t="s">
        <v>618</v>
      </c>
      <c r="B587">
        <v>1997</v>
      </c>
      <c r="C587" t="s">
        <v>10</v>
      </c>
      <c r="D587">
        <v>14</v>
      </c>
      <c r="E587">
        <v>5</v>
      </c>
      <c r="F587">
        <v>5080.1000000000004</v>
      </c>
      <c r="G587" t="s">
        <v>12</v>
      </c>
      <c r="H587" t="s">
        <v>11</v>
      </c>
      <c r="I587" t="s">
        <v>42</v>
      </c>
    </row>
    <row r="588" spans="1:9" x14ac:dyDescent="0.35">
      <c r="A588" t="s">
        <v>619</v>
      </c>
      <c r="B588">
        <v>1999</v>
      </c>
      <c r="C588" t="s">
        <v>18</v>
      </c>
      <c r="D588">
        <v>19</v>
      </c>
      <c r="E588">
        <v>0</v>
      </c>
      <c r="F588">
        <v>5087.92</v>
      </c>
      <c r="G588" t="s">
        <v>11</v>
      </c>
      <c r="H588" t="s">
        <v>11</v>
      </c>
      <c r="I588" t="s">
        <v>535</v>
      </c>
    </row>
    <row r="589" spans="1:9" x14ac:dyDescent="0.35">
      <c r="A589" t="s">
        <v>620</v>
      </c>
      <c r="B589">
        <v>1987</v>
      </c>
      <c r="C589" t="s">
        <v>15</v>
      </c>
      <c r="D589">
        <v>18</v>
      </c>
      <c r="E589">
        <v>1</v>
      </c>
      <c r="F589">
        <v>5116.5</v>
      </c>
      <c r="G589" t="s">
        <v>11</v>
      </c>
      <c r="H589" t="s">
        <v>11</v>
      </c>
      <c r="I589" t="s">
        <v>23</v>
      </c>
    </row>
    <row r="590" spans="1:9" x14ac:dyDescent="0.35">
      <c r="A590" t="s">
        <v>621</v>
      </c>
      <c r="B590">
        <v>1988</v>
      </c>
      <c r="C590" t="s">
        <v>15</v>
      </c>
      <c r="D590">
        <v>1</v>
      </c>
      <c r="E590">
        <v>2</v>
      </c>
      <c r="F590">
        <v>5124.1899999999996</v>
      </c>
      <c r="G590" t="s">
        <v>11</v>
      </c>
      <c r="H590" t="s">
        <v>12</v>
      </c>
      <c r="I590" t="s">
        <v>13</v>
      </c>
    </row>
    <row r="591" spans="1:9" x14ac:dyDescent="0.35">
      <c r="A591" t="s">
        <v>622</v>
      </c>
      <c r="B591">
        <v>1987</v>
      </c>
      <c r="C591" t="s">
        <v>20</v>
      </c>
      <c r="D591">
        <v>13</v>
      </c>
      <c r="E591">
        <v>1</v>
      </c>
      <c r="F591">
        <v>5125.22</v>
      </c>
      <c r="G591" t="s">
        <v>16</v>
      </c>
      <c r="H591" t="s">
        <v>11</v>
      </c>
      <c r="I591" t="s">
        <v>23</v>
      </c>
    </row>
    <row r="592" spans="1:9" x14ac:dyDescent="0.35">
      <c r="A592" t="s">
        <v>623</v>
      </c>
      <c r="B592">
        <v>1988</v>
      </c>
      <c r="C592" t="s">
        <v>20</v>
      </c>
      <c r="D592">
        <v>15</v>
      </c>
      <c r="E592">
        <v>3</v>
      </c>
      <c r="F592">
        <v>5136.75</v>
      </c>
      <c r="G592" t="s">
        <v>11</v>
      </c>
      <c r="H592" t="s">
        <v>16</v>
      </c>
      <c r="I592" t="s">
        <v>13</v>
      </c>
    </row>
    <row r="593" spans="1:9" x14ac:dyDescent="0.35">
      <c r="A593" t="s">
        <v>624</v>
      </c>
      <c r="B593">
        <v>1993</v>
      </c>
      <c r="C593" t="s">
        <v>30</v>
      </c>
      <c r="D593">
        <v>10</v>
      </c>
      <c r="E593">
        <v>3</v>
      </c>
      <c r="F593">
        <v>5138.26</v>
      </c>
      <c r="G593" t="s">
        <v>11</v>
      </c>
      <c r="H593" t="s">
        <v>11</v>
      </c>
      <c r="I593" t="s">
        <v>13</v>
      </c>
    </row>
    <row r="594" spans="1:9" x14ac:dyDescent="0.35">
      <c r="A594" t="s">
        <v>625</v>
      </c>
      <c r="B594">
        <v>1984</v>
      </c>
      <c r="C594" t="s">
        <v>35</v>
      </c>
      <c r="D594">
        <v>22</v>
      </c>
      <c r="E594">
        <v>3</v>
      </c>
      <c r="F594">
        <v>5144.18</v>
      </c>
      <c r="G594" t="s">
        <v>11</v>
      </c>
      <c r="H594" t="s">
        <v>16</v>
      </c>
      <c r="I594" t="s">
        <v>13</v>
      </c>
    </row>
    <row r="595" spans="1:9" x14ac:dyDescent="0.35">
      <c r="A595" t="s">
        <v>626</v>
      </c>
      <c r="B595">
        <v>1990</v>
      </c>
      <c r="C595" t="s">
        <v>35</v>
      </c>
      <c r="D595">
        <v>22</v>
      </c>
      <c r="E595">
        <v>1</v>
      </c>
      <c r="F595">
        <v>5148.55</v>
      </c>
      <c r="G595" t="s">
        <v>11</v>
      </c>
      <c r="H595" t="s">
        <v>11</v>
      </c>
      <c r="I595" t="s">
        <v>247</v>
      </c>
    </row>
    <row r="596" spans="1:9" x14ac:dyDescent="0.35">
      <c r="A596" t="s">
        <v>627</v>
      </c>
      <c r="B596">
        <v>1990</v>
      </c>
      <c r="C596" t="s">
        <v>37</v>
      </c>
      <c r="D596">
        <v>9</v>
      </c>
      <c r="E596">
        <v>2</v>
      </c>
      <c r="F596">
        <v>5152.13</v>
      </c>
      <c r="G596" t="s">
        <v>11</v>
      </c>
      <c r="H596" t="s">
        <v>11</v>
      </c>
      <c r="I596" t="s">
        <v>42</v>
      </c>
    </row>
    <row r="597" spans="1:9" x14ac:dyDescent="0.35">
      <c r="A597" t="s">
        <v>628</v>
      </c>
      <c r="B597">
        <v>1991</v>
      </c>
      <c r="C597" t="s">
        <v>35</v>
      </c>
      <c r="D597">
        <v>29</v>
      </c>
      <c r="E597">
        <v>3</v>
      </c>
      <c r="F597">
        <v>5166.96</v>
      </c>
      <c r="G597" t="s">
        <v>11</v>
      </c>
      <c r="H597" t="s">
        <v>11</v>
      </c>
      <c r="I597" t="s">
        <v>23</v>
      </c>
    </row>
    <row r="598" spans="1:9" x14ac:dyDescent="0.35">
      <c r="A598" t="s">
        <v>629</v>
      </c>
      <c r="B598">
        <v>1984</v>
      </c>
      <c r="C598" t="s">
        <v>37</v>
      </c>
      <c r="D598">
        <v>16</v>
      </c>
      <c r="E598">
        <v>3</v>
      </c>
      <c r="F598">
        <v>5177.12</v>
      </c>
      <c r="G598" t="s">
        <v>11</v>
      </c>
      <c r="H598" t="s">
        <v>16</v>
      </c>
      <c r="I598" t="s">
        <v>13</v>
      </c>
    </row>
    <row r="599" spans="1:9" x14ac:dyDescent="0.35">
      <c r="A599" t="s">
        <v>630</v>
      </c>
      <c r="B599">
        <v>1979</v>
      </c>
      <c r="C599" t="s">
        <v>20</v>
      </c>
      <c r="D599">
        <v>12</v>
      </c>
      <c r="E599">
        <v>2</v>
      </c>
      <c r="F599">
        <v>5195.58</v>
      </c>
      <c r="G599" t="s">
        <v>11</v>
      </c>
      <c r="H599" t="s">
        <v>11</v>
      </c>
      <c r="I599" t="s">
        <v>13</v>
      </c>
    </row>
    <row r="600" spans="1:9" x14ac:dyDescent="0.35">
      <c r="A600" t="s">
        <v>631</v>
      </c>
      <c r="B600">
        <v>2004</v>
      </c>
      <c r="C600" t="s">
        <v>18</v>
      </c>
      <c r="D600">
        <v>6</v>
      </c>
      <c r="E600">
        <v>0</v>
      </c>
      <c r="F600">
        <v>5198.6899999999996</v>
      </c>
      <c r="G600" t="s">
        <v>11</v>
      </c>
      <c r="H600" t="s">
        <v>11</v>
      </c>
      <c r="I600" t="s">
        <v>632</v>
      </c>
    </row>
    <row r="601" spans="1:9" x14ac:dyDescent="0.35">
      <c r="A601" t="s">
        <v>633</v>
      </c>
      <c r="B601">
        <v>1983</v>
      </c>
      <c r="C601" t="s">
        <v>37</v>
      </c>
      <c r="D601">
        <v>24</v>
      </c>
      <c r="E601">
        <v>3</v>
      </c>
      <c r="F601">
        <v>5207.97</v>
      </c>
      <c r="G601" t="s">
        <v>11</v>
      </c>
      <c r="H601" t="s">
        <v>11</v>
      </c>
      <c r="I601" t="s">
        <v>23</v>
      </c>
    </row>
    <row r="602" spans="1:9" x14ac:dyDescent="0.35">
      <c r="A602" t="s">
        <v>634</v>
      </c>
      <c r="B602">
        <v>1993</v>
      </c>
      <c r="C602" t="s">
        <v>18</v>
      </c>
      <c r="D602">
        <v>17</v>
      </c>
      <c r="E602">
        <v>3</v>
      </c>
      <c r="F602">
        <v>5209.58</v>
      </c>
      <c r="G602" t="s">
        <v>12</v>
      </c>
      <c r="H602" t="s">
        <v>12</v>
      </c>
      <c r="I602" t="s">
        <v>356</v>
      </c>
    </row>
    <row r="603" spans="1:9" x14ac:dyDescent="0.35">
      <c r="A603" t="s">
        <v>635</v>
      </c>
      <c r="B603">
        <v>1999</v>
      </c>
      <c r="C603" t="s">
        <v>30</v>
      </c>
      <c r="D603">
        <v>1</v>
      </c>
      <c r="E603">
        <v>0</v>
      </c>
      <c r="F603">
        <v>5213.22</v>
      </c>
      <c r="G603" t="s">
        <v>11</v>
      </c>
      <c r="H603" t="s">
        <v>16</v>
      </c>
      <c r="I603" t="s">
        <v>23</v>
      </c>
    </row>
    <row r="604" spans="1:9" x14ac:dyDescent="0.35">
      <c r="A604" t="s">
        <v>636</v>
      </c>
      <c r="B604">
        <v>1995</v>
      </c>
      <c r="C604" t="s">
        <v>18</v>
      </c>
      <c r="D604">
        <v>6</v>
      </c>
      <c r="E604">
        <v>0</v>
      </c>
      <c r="F604">
        <v>5216.4799999999996</v>
      </c>
      <c r="G604" t="s">
        <v>11</v>
      </c>
      <c r="H604" t="s">
        <v>11</v>
      </c>
      <c r="I604" t="s">
        <v>200</v>
      </c>
    </row>
    <row r="605" spans="1:9" x14ac:dyDescent="0.35">
      <c r="A605" t="s">
        <v>637</v>
      </c>
      <c r="B605">
        <v>1987</v>
      </c>
      <c r="C605" t="s">
        <v>18</v>
      </c>
      <c r="D605">
        <v>29</v>
      </c>
      <c r="E605">
        <v>0</v>
      </c>
      <c r="F605">
        <v>5227.99</v>
      </c>
      <c r="G605" t="s">
        <v>11</v>
      </c>
      <c r="H605" t="s">
        <v>16</v>
      </c>
      <c r="I605" t="s">
        <v>247</v>
      </c>
    </row>
    <row r="606" spans="1:9" x14ac:dyDescent="0.35">
      <c r="A606" t="s">
        <v>638</v>
      </c>
      <c r="B606">
        <v>1987</v>
      </c>
      <c r="C606" t="s">
        <v>30</v>
      </c>
      <c r="D606">
        <v>26</v>
      </c>
      <c r="E606">
        <v>1</v>
      </c>
      <c r="F606">
        <v>5240.7700000000004</v>
      </c>
      <c r="G606" t="s">
        <v>11</v>
      </c>
      <c r="H606" t="s">
        <v>11</v>
      </c>
      <c r="I606" t="s">
        <v>42</v>
      </c>
    </row>
    <row r="607" spans="1:9" x14ac:dyDescent="0.35">
      <c r="A607" t="s">
        <v>639</v>
      </c>
      <c r="B607">
        <v>1987</v>
      </c>
      <c r="C607" t="s">
        <v>10</v>
      </c>
      <c r="D607">
        <v>5</v>
      </c>
      <c r="E607">
        <v>1</v>
      </c>
      <c r="F607">
        <v>5245.23</v>
      </c>
      <c r="G607" t="s">
        <v>11</v>
      </c>
      <c r="H607" t="s">
        <v>11</v>
      </c>
      <c r="I607" t="s">
        <v>13</v>
      </c>
    </row>
    <row r="608" spans="1:9" x14ac:dyDescent="0.35">
      <c r="A608" t="s">
        <v>640</v>
      </c>
      <c r="B608">
        <v>1987</v>
      </c>
      <c r="C608" t="s">
        <v>20</v>
      </c>
      <c r="D608">
        <v>9</v>
      </c>
      <c r="E608">
        <v>1</v>
      </c>
      <c r="F608">
        <v>5246.05</v>
      </c>
      <c r="G608" t="s">
        <v>11</v>
      </c>
      <c r="H608" t="s">
        <v>12</v>
      </c>
      <c r="I608" t="s">
        <v>42</v>
      </c>
    </row>
    <row r="609" spans="1:9" x14ac:dyDescent="0.35">
      <c r="A609" t="s">
        <v>641</v>
      </c>
      <c r="B609">
        <v>1990</v>
      </c>
      <c r="C609" t="s">
        <v>10</v>
      </c>
      <c r="D609">
        <v>6</v>
      </c>
      <c r="E609">
        <v>3</v>
      </c>
      <c r="F609">
        <v>5253.52</v>
      </c>
      <c r="G609" t="s">
        <v>12</v>
      </c>
      <c r="H609" t="s">
        <v>12</v>
      </c>
      <c r="I609" t="s">
        <v>42</v>
      </c>
    </row>
    <row r="610" spans="1:9" x14ac:dyDescent="0.35">
      <c r="A610" t="s">
        <v>642</v>
      </c>
      <c r="B610">
        <v>1989</v>
      </c>
      <c r="C610" t="s">
        <v>15</v>
      </c>
      <c r="D610">
        <v>25</v>
      </c>
      <c r="E610">
        <v>2</v>
      </c>
      <c r="F610">
        <v>5257.51</v>
      </c>
      <c r="G610" t="s">
        <v>11</v>
      </c>
      <c r="H610" t="s">
        <v>11</v>
      </c>
      <c r="I610" t="s">
        <v>23</v>
      </c>
    </row>
    <row r="611" spans="1:9" x14ac:dyDescent="0.35">
      <c r="A611" t="s">
        <v>643</v>
      </c>
      <c r="B611">
        <v>1989</v>
      </c>
      <c r="C611" t="s">
        <v>10</v>
      </c>
      <c r="D611">
        <v>19</v>
      </c>
      <c r="E611">
        <v>2</v>
      </c>
      <c r="F611">
        <v>5261.47</v>
      </c>
      <c r="G611" t="s">
        <v>11</v>
      </c>
      <c r="H611" t="s">
        <v>11</v>
      </c>
      <c r="I611" t="s">
        <v>23</v>
      </c>
    </row>
    <row r="612" spans="1:9" x14ac:dyDescent="0.35">
      <c r="A612" t="s">
        <v>644</v>
      </c>
      <c r="B612">
        <v>1986</v>
      </c>
      <c r="C612" t="s">
        <v>37</v>
      </c>
      <c r="D612">
        <v>25</v>
      </c>
      <c r="E612">
        <v>0</v>
      </c>
      <c r="F612">
        <v>5266.37</v>
      </c>
      <c r="G612" t="s">
        <v>11</v>
      </c>
      <c r="H612" t="s">
        <v>11</v>
      </c>
      <c r="I612" t="s">
        <v>23</v>
      </c>
    </row>
    <row r="613" spans="1:9" x14ac:dyDescent="0.35">
      <c r="A613" t="s">
        <v>645</v>
      </c>
      <c r="B613">
        <v>1986</v>
      </c>
      <c r="C613" t="s">
        <v>20</v>
      </c>
      <c r="D613">
        <v>20</v>
      </c>
      <c r="E613">
        <v>0</v>
      </c>
      <c r="F613">
        <v>5267.82</v>
      </c>
      <c r="G613" t="s">
        <v>11</v>
      </c>
      <c r="H613" t="s">
        <v>11</v>
      </c>
      <c r="I613" t="s">
        <v>23</v>
      </c>
    </row>
    <row r="614" spans="1:9" x14ac:dyDescent="0.35">
      <c r="A614" t="s">
        <v>646</v>
      </c>
      <c r="B614">
        <v>1986</v>
      </c>
      <c r="C614" t="s">
        <v>37</v>
      </c>
      <c r="D614">
        <v>20</v>
      </c>
      <c r="E614">
        <v>0</v>
      </c>
      <c r="F614">
        <v>5272.18</v>
      </c>
      <c r="G614" t="s">
        <v>11</v>
      </c>
      <c r="H614" t="s">
        <v>12</v>
      </c>
      <c r="I614" t="s">
        <v>23</v>
      </c>
    </row>
    <row r="615" spans="1:9" x14ac:dyDescent="0.35">
      <c r="A615" t="s">
        <v>647</v>
      </c>
      <c r="B615">
        <v>1987</v>
      </c>
      <c r="C615" t="s">
        <v>20</v>
      </c>
      <c r="D615">
        <v>1</v>
      </c>
      <c r="E615">
        <v>3</v>
      </c>
      <c r="F615">
        <v>5275.86</v>
      </c>
      <c r="G615" t="s">
        <v>11</v>
      </c>
      <c r="H615" t="s">
        <v>11</v>
      </c>
      <c r="I615" t="s">
        <v>13</v>
      </c>
    </row>
    <row r="616" spans="1:9" x14ac:dyDescent="0.35">
      <c r="A616" t="s">
        <v>648</v>
      </c>
      <c r="B616">
        <v>1974</v>
      </c>
      <c r="C616" t="s">
        <v>15</v>
      </c>
      <c r="D616">
        <v>12</v>
      </c>
      <c r="E616">
        <v>0</v>
      </c>
      <c r="F616">
        <v>5291.71</v>
      </c>
      <c r="G616" t="s">
        <v>11</v>
      </c>
      <c r="H616" t="s">
        <v>11</v>
      </c>
      <c r="I616" t="s">
        <v>23</v>
      </c>
    </row>
    <row r="617" spans="1:9" x14ac:dyDescent="0.35">
      <c r="A617" t="s">
        <v>649</v>
      </c>
      <c r="B617">
        <v>2004</v>
      </c>
      <c r="C617" t="s">
        <v>35</v>
      </c>
      <c r="D617">
        <v>22</v>
      </c>
      <c r="E617">
        <v>0</v>
      </c>
      <c r="F617">
        <v>5293.67</v>
      </c>
      <c r="G617" t="s">
        <v>11</v>
      </c>
      <c r="H617" t="s">
        <v>11</v>
      </c>
      <c r="I617" t="s">
        <v>632</v>
      </c>
    </row>
    <row r="618" spans="1:9" x14ac:dyDescent="0.35">
      <c r="A618" t="s">
        <v>650</v>
      </c>
      <c r="B618">
        <v>2000</v>
      </c>
      <c r="C618" t="s">
        <v>20</v>
      </c>
      <c r="D618">
        <v>9</v>
      </c>
      <c r="E618">
        <v>0</v>
      </c>
      <c r="F618">
        <v>5306.7</v>
      </c>
      <c r="G618" t="s">
        <v>11</v>
      </c>
      <c r="H618" t="s">
        <v>12</v>
      </c>
      <c r="I618" t="s">
        <v>23</v>
      </c>
    </row>
    <row r="619" spans="1:9" x14ac:dyDescent="0.35">
      <c r="A619" t="s">
        <v>651</v>
      </c>
      <c r="B619">
        <v>1994</v>
      </c>
      <c r="C619" t="s">
        <v>15</v>
      </c>
      <c r="D619">
        <v>13</v>
      </c>
      <c r="E619">
        <v>3</v>
      </c>
      <c r="F619">
        <v>5312.17</v>
      </c>
      <c r="G619" t="s">
        <v>11</v>
      </c>
      <c r="H619" t="s">
        <v>11</v>
      </c>
      <c r="I619" t="s">
        <v>23</v>
      </c>
    </row>
    <row r="620" spans="1:9" x14ac:dyDescent="0.35">
      <c r="A620" t="s">
        <v>652</v>
      </c>
      <c r="B620">
        <v>1974</v>
      </c>
      <c r="C620" t="s">
        <v>20</v>
      </c>
      <c r="D620">
        <v>2</v>
      </c>
      <c r="E620">
        <v>0</v>
      </c>
      <c r="F620">
        <v>5322.24</v>
      </c>
      <c r="G620" t="s">
        <v>11</v>
      </c>
      <c r="H620" t="s">
        <v>16</v>
      </c>
      <c r="I620" t="s">
        <v>23</v>
      </c>
    </row>
    <row r="621" spans="1:9" x14ac:dyDescent="0.35">
      <c r="A621" t="s">
        <v>653</v>
      </c>
      <c r="B621">
        <v>1992</v>
      </c>
      <c r="C621" t="s">
        <v>18</v>
      </c>
      <c r="D621">
        <v>18</v>
      </c>
      <c r="E621">
        <v>3</v>
      </c>
      <c r="F621">
        <v>5325.65</v>
      </c>
      <c r="G621" t="s">
        <v>11</v>
      </c>
      <c r="H621" t="s">
        <v>16</v>
      </c>
      <c r="I621" t="s">
        <v>42</v>
      </c>
    </row>
    <row r="622" spans="1:9" x14ac:dyDescent="0.35">
      <c r="A622" t="s">
        <v>654</v>
      </c>
      <c r="B622">
        <v>1991</v>
      </c>
      <c r="C622" t="s">
        <v>35</v>
      </c>
      <c r="D622">
        <v>28</v>
      </c>
      <c r="E622">
        <v>2</v>
      </c>
      <c r="F622">
        <v>5327.4</v>
      </c>
      <c r="G622" t="s">
        <v>11</v>
      </c>
      <c r="H622" t="s">
        <v>16</v>
      </c>
      <c r="I622" t="s">
        <v>23</v>
      </c>
    </row>
    <row r="623" spans="1:9" x14ac:dyDescent="0.35">
      <c r="A623" t="s">
        <v>655</v>
      </c>
      <c r="B623">
        <v>1972</v>
      </c>
      <c r="C623" t="s">
        <v>30</v>
      </c>
      <c r="D623">
        <v>15</v>
      </c>
      <c r="E623">
        <v>0</v>
      </c>
      <c r="F623">
        <v>5344.81</v>
      </c>
      <c r="G623" t="s">
        <v>11</v>
      </c>
      <c r="H623" t="s">
        <v>12</v>
      </c>
      <c r="I623" t="s">
        <v>13</v>
      </c>
    </row>
    <row r="624" spans="1:9" x14ac:dyDescent="0.35">
      <c r="A624" t="s">
        <v>656</v>
      </c>
      <c r="B624">
        <v>1989</v>
      </c>
      <c r="C624" t="s">
        <v>15</v>
      </c>
      <c r="D624">
        <v>7</v>
      </c>
      <c r="E624">
        <v>1</v>
      </c>
      <c r="F624">
        <v>5354.07</v>
      </c>
      <c r="G624" t="s">
        <v>11</v>
      </c>
      <c r="H624" t="s">
        <v>12</v>
      </c>
      <c r="I624" t="s">
        <v>247</v>
      </c>
    </row>
    <row r="625" spans="1:9" x14ac:dyDescent="0.35">
      <c r="A625" t="s">
        <v>657</v>
      </c>
      <c r="B625">
        <v>1994</v>
      </c>
      <c r="C625" t="s">
        <v>30</v>
      </c>
      <c r="D625">
        <v>7</v>
      </c>
      <c r="E625">
        <v>0</v>
      </c>
      <c r="F625">
        <v>5364.66</v>
      </c>
      <c r="G625" t="s">
        <v>11</v>
      </c>
      <c r="H625" t="s">
        <v>16</v>
      </c>
      <c r="I625" t="s">
        <v>42</v>
      </c>
    </row>
    <row r="626" spans="1:9" x14ac:dyDescent="0.35">
      <c r="A626" t="s">
        <v>658</v>
      </c>
      <c r="B626">
        <v>1986</v>
      </c>
      <c r="C626" t="s">
        <v>18</v>
      </c>
      <c r="D626">
        <v>1</v>
      </c>
      <c r="E626">
        <v>1</v>
      </c>
      <c r="F626">
        <v>5373.36</v>
      </c>
      <c r="G626" t="s">
        <v>11</v>
      </c>
      <c r="H626" t="s">
        <v>11</v>
      </c>
      <c r="I626" t="s">
        <v>23</v>
      </c>
    </row>
    <row r="627" spans="1:9" x14ac:dyDescent="0.35">
      <c r="A627" t="s">
        <v>659</v>
      </c>
      <c r="B627">
        <v>1989</v>
      </c>
      <c r="C627" t="s">
        <v>15</v>
      </c>
      <c r="D627">
        <v>18</v>
      </c>
      <c r="E627">
        <v>2</v>
      </c>
      <c r="F627">
        <v>5375.04</v>
      </c>
      <c r="G627" t="s">
        <v>11</v>
      </c>
      <c r="H627" t="s">
        <v>16</v>
      </c>
      <c r="I627" t="s">
        <v>42</v>
      </c>
    </row>
    <row r="628" spans="1:9" x14ac:dyDescent="0.35">
      <c r="A628" t="s">
        <v>660</v>
      </c>
      <c r="B628">
        <v>1986</v>
      </c>
      <c r="C628" t="s">
        <v>10</v>
      </c>
      <c r="D628">
        <v>22</v>
      </c>
      <c r="E628">
        <v>1</v>
      </c>
      <c r="F628">
        <v>5377.46</v>
      </c>
      <c r="G628" t="s">
        <v>11</v>
      </c>
      <c r="H628" t="s">
        <v>12</v>
      </c>
      <c r="I628" t="s">
        <v>23</v>
      </c>
    </row>
    <row r="629" spans="1:9" x14ac:dyDescent="0.35">
      <c r="A629" t="s">
        <v>661</v>
      </c>
      <c r="B629">
        <v>1984</v>
      </c>
      <c r="C629" t="s">
        <v>18</v>
      </c>
      <c r="D629">
        <v>1</v>
      </c>
      <c r="E629">
        <v>0</v>
      </c>
      <c r="F629">
        <v>5383.54</v>
      </c>
      <c r="G629" t="s">
        <v>11</v>
      </c>
      <c r="H629" t="s">
        <v>12</v>
      </c>
      <c r="I629" t="s">
        <v>42</v>
      </c>
    </row>
    <row r="630" spans="1:9" x14ac:dyDescent="0.35">
      <c r="A630" t="s">
        <v>662</v>
      </c>
      <c r="B630">
        <v>1988</v>
      </c>
      <c r="C630" t="s">
        <v>35</v>
      </c>
      <c r="D630">
        <v>8</v>
      </c>
      <c r="E630">
        <v>1</v>
      </c>
      <c r="F630">
        <v>5385.34</v>
      </c>
      <c r="G630" t="s">
        <v>11</v>
      </c>
      <c r="H630" t="s">
        <v>12</v>
      </c>
      <c r="I630" t="s">
        <v>23</v>
      </c>
    </row>
    <row r="631" spans="1:9" x14ac:dyDescent="0.35">
      <c r="A631" t="s">
        <v>663</v>
      </c>
      <c r="B631">
        <v>1989</v>
      </c>
      <c r="C631" t="s">
        <v>15</v>
      </c>
      <c r="D631">
        <v>6</v>
      </c>
      <c r="E631">
        <v>3</v>
      </c>
      <c r="F631">
        <v>5396.44</v>
      </c>
      <c r="G631" t="s">
        <v>11</v>
      </c>
      <c r="H631" t="s">
        <v>12</v>
      </c>
      <c r="I631" t="s">
        <v>13</v>
      </c>
    </row>
    <row r="632" spans="1:9" x14ac:dyDescent="0.35">
      <c r="A632" t="s">
        <v>664</v>
      </c>
      <c r="B632">
        <v>1984</v>
      </c>
      <c r="C632" t="s">
        <v>20</v>
      </c>
      <c r="D632">
        <v>3</v>
      </c>
      <c r="E632">
        <v>0</v>
      </c>
      <c r="F632">
        <v>5397.62</v>
      </c>
      <c r="G632" t="s">
        <v>11</v>
      </c>
      <c r="H632" t="s">
        <v>11</v>
      </c>
      <c r="I632" t="s">
        <v>13</v>
      </c>
    </row>
    <row r="633" spans="1:9" x14ac:dyDescent="0.35">
      <c r="A633" t="s">
        <v>665</v>
      </c>
      <c r="B633">
        <v>1984</v>
      </c>
      <c r="C633" t="s">
        <v>35</v>
      </c>
      <c r="D633">
        <v>1</v>
      </c>
      <c r="E633">
        <v>0</v>
      </c>
      <c r="F633">
        <v>5400.98</v>
      </c>
      <c r="G633" t="s">
        <v>11</v>
      </c>
      <c r="H633" t="s">
        <v>11</v>
      </c>
      <c r="I633" t="s">
        <v>13</v>
      </c>
    </row>
    <row r="634" spans="1:9" x14ac:dyDescent="0.35">
      <c r="A634" t="s">
        <v>666</v>
      </c>
      <c r="B634">
        <v>1985</v>
      </c>
      <c r="C634" t="s">
        <v>30</v>
      </c>
      <c r="D634">
        <v>23</v>
      </c>
      <c r="E634">
        <v>3</v>
      </c>
      <c r="F634">
        <v>5402.89</v>
      </c>
      <c r="G634" t="s">
        <v>11</v>
      </c>
      <c r="H634" t="s">
        <v>16</v>
      </c>
      <c r="I634" t="s">
        <v>13</v>
      </c>
    </row>
    <row r="635" spans="1:9" x14ac:dyDescent="0.35">
      <c r="A635" t="s">
        <v>667</v>
      </c>
      <c r="B635">
        <v>1975</v>
      </c>
      <c r="C635" t="s">
        <v>20</v>
      </c>
      <c r="D635">
        <v>27</v>
      </c>
      <c r="E635">
        <v>1</v>
      </c>
      <c r="F635">
        <v>5411.99</v>
      </c>
      <c r="G635" t="s">
        <v>11</v>
      </c>
      <c r="H635" t="s">
        <v>12</v>
      </c>
      <c r="I635" t="s">
        <v>23</v>
      </c>
    </row>
    <row r="636" spans="1:9" x14ac:dyDescent="0.35">
      <c r="A636" t="s">
        <v>668</v>
      </c>
      <c r="B636">
        <v>1982</v>
      </c>
      <c r="C636" t="s">
        <v>20</v>
      </c>
      <c r="D636">
        <v>27</v>
      </c>
      <c r="E636">
        <v>0</v>
      </c>
      <c r="F636">
        <v>5415.66</v>
      </c>
      <c r="G636" t="s">
        <v>11</v>
      </c>
      <c r="H636" t="s">
        <v>12</v>
      </c>
      <c r="I636" t="s">
        <v>13</v>
      </c>
    </row>
    <row r="637" spans="1:9" x14ac:dyDescent="0.35">
      <c r="A637" t="s">
        <v>669</v>
      </c>
      <c r="B637">
        <v>1991</v>
      </c>
      <c r="C637" t="s">
        <v>10</v>
      </c>
      <c r="D637">
        <v>6</v>
      </c>
      <c r="E637">
        <v>3</v>
      </c>
      <c r="F637">
        <v>5425.02</v>
      </c>
      <c r="G637" t="s">
        <v>11</v>
      </c>
      <c r="H637" t="s">
        <v>16</v>
      </c>
      <c r="I637" t="s">
        <v>23</v>
      </c>
    </row>
    <row r="638" spans="1:9" x14ac:dyDescent="0.35">
      <c r="A638" t="s">
        <v>670</v>
      </c>
      <c r="B638">
        <v>1992</v>
      </c>
      <c r="C638" t="s">
        <v>20</v>
      </c>
      <c r="D638">
        <v>17</v>
      </c>
      <c r="E638">
        <v>3</v>
      </c>
      <c r="F638">
        <v>5428.73</v>
      </c>
      <c r="G638" t="s">
        <v>12</v>
      </c>
      <c r="H638" t="s">
        <v>16</v>
      </c>
      <c r="I638" t="s">
        <v>356</v>
      </c>
    </row>
    <row r="639" spans="1:9" x14ac:dyDescent="0.35">
      <c r="A639" t="s">
        <v>671</v>
      </c>
      <c r="B639">
        <v>1978</v>
      </c>
      <c r="C639" t="s">
        <v>18</v>
      </c>
      <c r="D639">
        <v>8</v>
      </c>
      <c r="E639">
        <v>2</v>
      </c>
      <c r="F639">
        <v>5428.98</v>
      </c>
      <c r="G639" t="s">
        <v>11</v>
      </c>
      <c r="H639" t="s">
        <v>11</v>
      </c>
      <c r="I639" t="s">
        <v>23</v>
      </c>
    </row>
    <row r="640" spans="1:9" x14ac:dyDescent="0.35">
      <c r="A640" t="s">
        <v>672</v>
      </c>
      <c r="B640">
        <v>1982</v>
      </c>
      <c r="C640" t="s">
        <v>35</v>
      </c>
      <c r="D640">
        <v>25</v>
      </c>
      <c r="E640">
        <v>0</v>
      </c>
      <c r="F640">
        <v>5438.75</v>
      </c>
      <c r="G640" t="s">
        <v>12</v>
      </c>
      <c r="H640" t="s">
        <v>11</v>
      </c>
      <c r="I640" t="s">
        <v>13</v>
      </c>
    </row>
    <row r="641" spans="1:9" x14ac:dyDescent="0.35">
      <c r="A641" t="s">
        <v>673</v>
      </c>
      <c r="B641">
        <v>1986</v>
      </c>
      <c r="C641" t="s">
        <v>30</v>
      </c>
      <c r="D641">
        <v>25</v>
      </c>
      <c r="E641">
        <v>0</v>
      </c>
      <c r="F641">
        <v>5458.05</v>
      </c>
      <c r="G641" t="s">
        <v>11</v>
      </c>
      <c r="H641" t="s">
        <v>11</v>
      </c>
      <c r="I641" t="s">
        <v>247</v>
      </c>
    </row>
    <row r="642" spans="1:9" x14ac:dyDescent="0.35">
      <c r="A642" t="s">
        <v>674</v>
      </c>
      <c r="B642">
        <v>1973</v>
      </c>
      <c r="C642" t="s">
        <v>37</v>
      </c>
      <c r="D642">
        <v>24</v>
      </c>
      <c r="E642">
        <v>0</v>
      </c>
      <c r="F642">
        <v>5466.88</v>
      </c>
      <c r="G642" t="s">
        <v>11</v>
      </c>
      <c r="H642" t="s">
        <v>11</v>
      </c>
      <c r="I642" t="s">
        <v>13</v>
      </c>
    </row>
    <row r="643" spans="1:9" x14ac:dyDescent="0.35">
      <c r="A643" t="s">
        <v>675</v>
      </c>
      <c r="B643">
        <v>1986</v>
      </c>
      <c r="C643" t="s">
        <v>30</v>
      </c>
      <c r="D643">
        <v>2</v>
      </c>
      <c r="E643">
        <v>0</v>
      </c>
      <c r="F643">
        <v>5469.01</v>
      </c>
      <c r="G643" t="s">
        <v>11</v>
      </c>
      <c r="H643" t="s">
        <v>11</v>
      </c>
      <c r="I643" t="s">
        <v>247</v>
      </c>
    </row>
    <row r="644" spans="1:9" x14ac:dyDescent="0.35">
      <c r="A644" t="s">
        <v>676</v>
      </c>
      <c r="B644">
        <v>1986</v>
      </c>
      <c r="C644" t="s">
        <v>10</v>
      </c>
      <c r="D644">
        <v>12</v>
      </c>
      <c r="E644">
        <v>1</v>
      </c>
      <c r="F644">
        <v>5472.45</v>
      </c>
      <c r="G644" t="s">
        <v>11</v>
      </c>
      <c r="H644" t="s">
        <v>12</v>
      </c>
      <c r="I644" t="s">
        <v>42</v>
      </c>
    </row>
    <row r="645" spans="1:9" x14ac:dyDescent="0.35">
      <c r="A645" t="s">
        <v>677</v>
      </c>
      <c r="B645">
        <v>1986</v>
      </c>
      <c r="C645" t="s">
        <v>20</v>
      </c>
      <c r="D645">
        <v>30</v>
      </c>
      <c r="E645">
        <v>1</v>
      </c>
      <c r="F645">
        <v>5478.04</v>
      </c>
      <c r="G645" t="s">
        <v>11</v>
      </c>
      <c r="H645" t="s">
        <v>12</v>
      </c>
      <c r="I645" t="s">
        <v>13</v>
      </c>
    </row>
    <row r="646" spans="1:9" x14ac:dyDescent="0.35">
      <c r="A646" t="s">
        <v>678</v>
      </c>
      <c r="B646">
        <v>1984</v>
      </c>
      <c r="C646" t="s">
        <v>35</v>
      </c>
      <c r="D646">
        <v>26</v>
      </c>
      <c r="E646">
        <v>1</v>
      </c>
      <c r="F646">
        <v>5484.47</v>
      </c>
      <c r="G646" t="s">
        <v>11</v>
      </c>
      <c r="H646" t="s">
        <v>11</v>
      </c>
      <c r="I646" t="s">
        <v>13</v>
      </c>
    </row>
    <row r="647" spans="1:9" x14ac:dyDescent="0.35">
      <c r="A647" t="s">
        <v>679</v>
      </c>
      <c r="B647">
        <v>1984</v>
      </c>
      <c r="C647" t="s">
        <v>35</v>
      </c>
      <c r="D647">
        <v>17</v>
      </c>
      <c r="E647">
        <v>1</v>
      </c>
      <c r="F647">
        <v>5488.26</v>
      </c>
      <c r="G647" t="s">
        <v>11</v>
      </c>
      <c r="H647" t="s">
        <v>12</v>
      </c>
      <c r="I647" t="s">
        <v>42</v>
      </c>
    </row>
    <row r="648" spans="1:9" x14ac:dyDescent="0.35">
      <c r="A648" t="s">
        <v>680</v>
      </c>
      <c r="B648">
        <v>1988</v>
      </c>
      <c r="C648" t="s">
        <v>10</v>
      </c>
      <c r="D648">
        <v>29</v>
      </c>
      <c r="E648">
        <v>3</v>
      </c>
      <c r="F648">
        <v>5503.36</v>
      </c>
      <c r="G648" t="s">
        <v>11</v>
      </c>
      <c r="H648" t="s">
        <v>11</v>
      </c>
      <c r="I648" t="s">
        <v>23</v>
      </c>
    </row>
    <row r="649" spans="1:9" x14ac:dyDescent="0.35">
      <c r="A649" t="s">
        <v>681</v>
      </c>
      <c r="B649">
        <v>1981</v>
      </c>
      <c r="C649" t="s">
        <v>15</v>
      </c>
      <c r="D649">
        <v>7</v>
      </c>
      <c r="E649">
        <v>1</v>
      </c>
      <c r="F649">
        <v>5539.4</v>
      </c>
      <c r="G649" t="s">
        <v>11</v>
      </c>
      <c r="H649" t="s">
        <v>11</v>
      </c>
      <c r="I649" t="s">
        <v>13</v>
      </c>
    </row>
    <row r="650" spans="1:9" x14ac:dyDescent="0.35">
      <c r="A650" t="s">
        <v>682</v>
      </c>
      <c r="B650">
        <v>1980</v>
      </c>
      <c r="C650" t="s">
        <v>30</v>
      </c>
      <c r="D650">
        <v>7</v>
      </c>
      <c r="E650">
        <v>2</v>
      </c>
      <c r="F650">
        <v>5540.35</v>
      </c>
      <c r="G650" t="s">
        <v>11</v>
      </c>
      <c r="H650" t="s">
        <v>11</v>
      </c>
      <c r="I650" t="s">
        <v>23</v>
      </c>
    </row>
    <row r="651" spans="1:9" x14ac:dyDescent="0.35">
      <c r="A651" t="s">
        <v>683</v>
      </c>
      <c r="B651">
        <v>1999</v>
      </c>
      <c r="C651" t="s">
        <v>20</v>
      </c>
      <c r="D651">
        <v>22</v>
      </c>
      <c r="E651">
        <v>0</v>
      </c>
      <c r="F651">
        <v>5552.61</v>
      </c>
      <c r="G651" t="s">
        <v>11</v>
      </c>
      <c r="H651" t="s">
        <v>12</v>
      </c>
      <c r="I651" t="s">
        <v>535</v>
      </c>
    </row>
    <row r="652" spans="1:9" x14ac:dyDescent="0.35">
      <c r="A652" t="s">
        <v>684</v>
      </c>
      <c r="B652">
        <v>1974</v>
      </c>
      <c r="C652" t="s">
        <v>20</v>
      </c>
      <c r="D652">
        <v>18</v>
      </c>
      <c r="E652">
        <v>0</v>
      </c>
      <c r="F652">
        <v>5576.35</v>
      </c>
      <c r="G652" t="s">
        <v>11</v>
      </c>
      <c r="H652" t="s">
        <v>12</v>
      </c>
      <c r="I652" t="s">
        <v>13</v>
      </c>
    </row>
    <row r="653" spans="1:9" x14ac:dyDescent="0.35">
      <c r="A653" t="s">
        <v>685</v>
      </c>
      <c r="B653">
        <v>1985</v>
      </c>
      <c r="C653" t="s">
        <v>20</v>
      </c>
      <c r="D653">
        <v>5</v>
      </c>
      <c r="E653">
        <v>3</v>
      </c>
      <c r="F653">
        <v>5582.95</v>
      </c>
      <c r="G653" t="s">
        <v>11</v>
      </c>
      <c r="H653" t="s">
        <v>16</v>
      </c>
      <c r="I653" t="s">
        <v>23</v>
      </c>
    </row>
    <row r="654" spans="1:9" x14ac:dyDescent="0.35">
      <c r="A654" t="s">
        <v>686</v>
      </c>
      <c r="B654">
        <v>1986</v>
      </c>
      <c r="C654" t="s">
        <v>15</v>
      </c>
      <c r="D654">
        <v>21</v>
      </c>
      <c r="E654">
        <v>2</v>
      </c>
      <c r="F654">
        <v>5584.31</v>
      </c>
      <c r="G654" t="s">
        <v>12</v>
      </c>
      <c r="H654" t="s">
        <v>16</v>
      </c>
      <c r="I654" t="s">
        <v>13</v>
      </c>
    </row>
    <row r="655" spans="1:9" x14ac:dyDescent="0.35">
      <c r="A655" t="s">
        <v>687</v>
      </c>
      <c r="B655">
        <v>1983</v>
      </c>
      <c r="C655" t="s">
        <v>37</v>
      </c>
      <c r="D655">
        <v>3</v>
      </c>
      <c r="E655">
        <v>3</v>
      </c>
      <c r="F655">
        <v>5587.59</v>
      </c>
      <c r="G655" t="s">
        <v>11</v>
      </c>
      <c r="H655" t="s">
        <v>16</v>
      </c>
      <c r="I655" t="s">
        <v>13</v>
      </c>
    </row>
    <row r="656" spans="1:9" x14ac:dyDescent="0.35">
      <c r="A656" t="s">
        <v>688</v>
      </c>
      <c r="B656">
        <v>1988</v>
      </c>
      <c r="C656" t="s">
        <v>15</v>
      </c>
      <c r="D656">
        <v>18</v>
      </c>
      <c r="E656">
        <v>1</v>
      </c>
      <c r="F656">
        <v>5594.85</v>
      </c>
      <c r="G656" t="s">
        <v>11</v>
      </c>
      <c r="H656" t="s">
        <v>12</v>
      </c>
      <c r="I656" t="s">
        <v>247</v>
      </c>
    </row>
    <row r="657" spans="1:9" x14ac:dyDescent="0.35">
      <c r="A657" t="s">
        <v>689</v>
      </c>
      <c r="B657">
        <v>1978</v>
      </c>
      <c r="C657" t="s">
        <v>20</v>
      </c>
      <c r="D657">
        <v>11</v>
      </c>
      <c r="E657">
        <v>2</v>
      </c>
      <c r="F657">
        <v>5612.83</v>
      </c>
      <c r="G657" t="s">
        <v>11</v>
      </c>
      <c r="H657" t="s">
        <v>12</v>
      </c>
      <c r="I657" t="s">
        <v>13</v>
      </c>
    </row>
    <row r="658" spans="1:9" x14ac:dyDescent="0.35">
      <c r="A658" t="s">
        <v>690</v>
      </c>
      <c r="B658">
        <v>1994</v>
      </c>
      <c r="C658" t="s">
        <v>15</v>
      </c>
      <c r="D658">
        <v>15</v>
      </c>
      <c r="E658">
        <v>5</v>
      </c>
      <c r="F658">
        <v>5615.37</v>
      </c>
      <c r="G658" t="s">
        <v>11</v>
      </c>
      <c r="H658" t="s">
        <v>12</v>
      </c>
      <c r="I658" t="s">
        <v>42</v>
      </c>
    </row>
    <row r="659" spans="1:9" x14ac:dyDescent="0.35">
      <c r="A659" t="s">
        <v>691</v>
      </c>
      <c r="B659">
        <v>1987</v>
      </c>
      <c r="C659" t="s">
        <v>30</v>
      </c>
      <c r="D659">
        <v>9</v>
      </c>
      <c r="E659">
        <v>1</v>
      </c>
      <c r="F659">
        <v>5630.46</v>
      </c>
      <c r="G659" t="s">
        <v>11</v>
      </c>
      <c r="H659" t="s">
        <v>12</v>
      </c>
      <c r="I659" t="s">
        <v>23</v>
      </c>
    </row>
    <row r="660" spans="1:9" x14ac:dyDescent="0.35">
      <c r="A660" t="s">
        <v>692</v>
      </c>
      <c r="B660">
        <v>1983</v>
      </c>
      <c r="C660" t="s">
        <v>18</v>
      </c>
      <c r="D660">
        <v>8</v>
      </c>
      <c r="E660">
        <v>0</v>
      </c>
      <c r="F660">
        <v>5649.72</v>
      </c>
      <c r="G660" t="s">
        <v>11</v>
      </c>
      <c r="H660" t="s">
        <v>12</v>
      </c>
      <c r="I660" t="s">
        <v>42</v>
      </c>
    </row>
    <row r="661" spans="1:9" x14ac:dyDescent="0.35">
      <c r="A661" t="s">
        <v>693</v>
      </c>
      <c r="B661">
        <v>1978</v>
      </c>
      <c r="C661" t="s">
        <v>20</v>
      </c>
      <c r="D661">
        <v>27</v>
      </c>
      <c r="E661">
        <v>2</v>
      </c>
      <c r="F661">
        <v>5650.14</v>
      </c>
      <c r="G661" t="s">
        <v>11</v>
      </c>
      <c r="H661" t="s">
        <v>16</v>
      </c>
      <c r="I661" t="s">
        <v>13</v>
      </c>
    </row>
    <row r="662" spans="1:9" x14ac:dyDescent="0.35">
      <c r="A662" t="s">
        <v>694</v>
      </c>
      <c r="B662">
        <v>1983</v>
      </c>
      <c r="C662" t="s">
        <v>20</v>
      </c>
      <c r="D662">
        <v>3</v>
      </c>
      <c r="E662">
        <v>0</v>
      </c>
      <c r="F662">
        <v>5662.23</v>
      </c>
      <c r="G662" t="s">
        <v>11</v>
      </c>
      <c r="H662" t="s">
        <v>16</v>
      </c>
      <c r="I662" t="s">
        <v>13</v>
      </c>
    </row>
    <row r="663" spans="1:9" x14ac:dyDescent="0.35">
      <c r="A663" t="s">
        <v>695</v>
      </c>
      <c r="B663">
        <v>1984</v>
      </c>
      <c r="C663" t="s">
        <v>35</v>
      </c>
      <c r="D663">
        <v>12</v>
      </c>
      <c r="E663">
        <v>3</v>
      </c>
      <c r="F663">
        <v>5679.13</v>
      </c>
      <c r="G663" t="s">
        <v>11</v>
      </c>
      <c r="H663" t="s">
        <v>11</v>
      </c>
      <c r="I663" t="s">
        <v>13</v>
      </c>
    </row>
    <row r="664" spans="1:9" x14ac:dyDescent="0.35">
      <c r="A664" t="s">
        <v>696</v>
      </c>
      <c r="B664">
        <v>1972</v>
      </c>
      <c r="C664" t="s">
        <v>37</v>
      </c>
      <c r="D664">
        <v>28</v>
      </c>
      <c r="E664">
        <v>0</v>
      </c>
      <c r="F664">
        <v>5690.79</v>
      </c>
      <c r="G664" t="s">
        <v>11</v>
      </c>
      <c r="H664" t="s">
        <v>16</v>
      </c>
      <c r="I664" t="s">
        <v>13</v>
      </c>
    </row>
    <row r="665" spans="1:9" x14ac:dyDescent="0.35">
      <c r="A665" t="s">
        <v>697</v>
      </c>
      <c r="B665">
        <v>1992</v>
      </c>
      <c r="C665" t="s">
        <v>15</v>
      </c>
      <c r="D665">
        <v>3</v>
      </c>
      <c r="E665">
        <v>3</v>
      </c>
      <c r="F665">
        <v>5693.43</v>
      </c>
      <c r="G665" t="s">
        <v>11</v>
      </c>
      <c r="H665" t="s">
        <v>12</v>
      </c>
      <c r="I665" t="s">
        <v>23</v>
      </c>
    </row>
    <row r="666" spans="1:9" x14ac:dyDescent="0.35">
      <c r="A666" t="s">
        <v>698</v>
      </c>
      <c r="B666">
        <v>1974</v>
      </c>
      <c r="C666" t="s">
        <v>10</v>
      </c>
      <c r="D666">
        <v>6</v>
      </c>
      <c r="E666">
        <v>0</v>
      </c>
      <c r="F666">
        <v>5698.74</v>
      </c>
      <c r="G666" t="s">
        <v>11</v>
      </c>
      <c r="H666" t="s">
        <v>11</v>
      </c>
      <c r="I666" t="s">
        <v>23</v>
      </c>
    </row>
    <row r="667" spans="1:9" x14ac:dyDescent="0.35">
      <c r="A667" t="s">
        <v>699</v>
      </c>
      <c r="B667">
        <v>1981</v>
      </c>
      <c r="C667" t="s">
        <v>18</v>
      </c>
      <c r="D667">
        <v>15</v>
      </c>
      <c r="E667">
        <v>0</v>
      </c>
      <c r="F667">
        <v>5699.84</v>
      </c>
      <c r="G667" t="s">
        <v>11</v>
      </c>
      <c r="H667" t="s">
        <v>12</v>
      </c>
      <c r="I667" t="s">
        <v>13</v>
      </c>
    </row>
    <row r="668" spans="1:9" x14ac:dyDescent="0.35">
      <c r="A668" t="s">
        <v>700</v>
      </c>
      <c r="B668">
        <v>1993</v>
      </c>
      <c r="C668" t="s">
        <v>15</v>
      </c>
      <c r="D668">
        <v>3</v>
      </c>
      <c r="E668">
        <v>4</v>
      </c>
      <c r="F668">
        <v>5708.87</v>
      </c>
      <c r="G668" t="s">
        <v>11</v>
      </c>
      <c r="H668" t="s">
        <v>16</v>
      </c>
      <c r="I668" t="s">
        <v>42</v>
      </c>
    </row>
    <row r="669" spans="1:9" x14ac:dyDescent="0.35">
      <c r="A669" t="s">
        <v>701</v>
      </c>
      <c r="B669">
        <v>1981</v>
      </c>
      <c r="C669" t="s">
        <v>35</v>
      </c>
      <c r="D669">
        <v>30</v>
      </c>
      <c r="E669">
        <v>0</v>
      </c>
      <c r="F669">
        <v>5709.16</v>
      </c>
      <c r="G669" t="s">
        <v>12</v>
      </c>
      <c r="H669" t="s">
        <v>12</v>
      </c>
      <c r="I669" t="s">
        <v>13</v>
      </c>
    </row>
    <row r="670" spans="1:9" x14ac:dyDescent="0.35">
      <c r="A670" t="s">
        <v>702</v>
      </c>
      <c r="B670">
        <v>1971</v>
      </c>
      <c r="C670" t="s">
        <v>30</v>
      </c>
      <c r="D670">
        <v>18</v>
      </c>
      <c r="E670">
        <v>0</v>
      </c>
      <c r="F670">
        <v>5720.38</v>
      </c>
      <c r="G670" t="s">
        <v>11</v>
      </c>
      <c r="H670" t="s">
        <v>16</v>
      </c>
      <c r="I670" t="s">
        <v>13</v>
      </c>
    </row>
    <row r="671" spans="1:9" x14ac:dyDescent="0.35">
      <c r="A671" t="s">
        <v>703</v>
      </c>
      <c r="B671">
        <v>1987</v>
      </c>
      <c r="C671" t="s">
        <v>37</v>
      </c>
      <c r="D671">
        <v>19</v>
      </c>
      <c r="E671">
        <v>2</v>
      </c>
      <c r="F671">
        <v>5729.01</v>
      </c>
      <c r="G671" t="s">
        <v>16</v>
      </c>
      <c r="H671" t="s">
        <v>11</v>
      </c>
      <c r="I671" t="s">
        <v>23</v>
      </c>
    </row>
    <row r="672" spans="1:9" x14ac:dyDescent="0.35">
      <c r="A672" t="s">
        <v>704</v>
      </c>
      <c r="B672">
        <v>1972</v>
      </c>
      <c r="C672" t="s">
        <v>35</v>
      </c>
      <c r="D672">
        <v>21</v>
      </c>
      <c r="E672">
        <v>0</v>
      </c>
      <c r="F672">
        <v>5741.67</v>
      </c>
      <c r="G672" t="s">
        <v>11</v>
      </c>
      <c r="H672" t="s">
        <v>12</v>
      </c>
      <c r="I672" t="s">
        <v>13</v>
      </c>
    </row>
    <row r="673" spans="1:9" x14ac:dyDescent="0.35">
      <c r="A673" t="s">
        <v>705</v>
      </c>
      <c r="B673">
        <v>1993</v>
      </c>
      <c r="C673" t="s">
        <v>18</v>
      </c>
      <c r="D673">
        <v>10</v>
      </c>
      <c r="E673">
        <v>0</v>
      </c>
      <c r="F673">
        <v>5748.13</v>
      </c>
      <c r="G673" t="s">
        <v>11</v>
      </c>
      <c r="H673" t="s">
        <v>16</v>
      </c>
      <c r="I673" t="s">
        <v>300</v>
      </c>
    </row>
    <row r="674" spans="1:9" x14ac:dyDescent="0.35">
      <c r="A674" t="s">
        <v>706</v>
      </c>
      <c r="B674">
        <v>1983</v>
      </c>
      <c r="C674" t="s">
        <v>35</v>
      </c>
      <c r="D674">
        <v>30</v>
      </c>
      <c r="E674">
        <v>0</v>
      </c>
      <c r="F674">
        <v>5757.41</v>
      </c>
      <c r="G674" t="s">
        <v>11</v>
      </c>
      <c r="H674" t="s">
        <v>12</v>
      </c>
      <c r="I674" t="s">
        <v>166</v>
      </c>
    </row>
    <row r="675" spans="1:9" x14ac:dyDescent="0.35">
      <c r="A675" t="s">
        <v>707</v>
      </c>
      <c r="B675">
        <v>2004</v>
      </c>
      <c r="C675" t="s">
        <v>15</v>
      </c>
      <c r="D675">
        <v>1</v>
      </c>
      <c r="E675">
        <v>0</v>
      </c>
      <c r="F675">
        <v>5778.71</v>
      </c>
      <c r="G675" t="s">
        <v>11</v>
      </c>
      <c r="H675" t="s">
        <v>12</v>
      </c>
      <c r="I675" t="s">
        <v>632</v>
      </c>
    </row>
    <row r="676" spans="1:9" x14ac:dyDescent="0.35">
      <c r="A676" t="s">
        <v>708</v>
      </c>
      <c r="B676">
        <v>1980</v>
      </c>
      <c r="C676" t="s">
        <v>20</v>
      </c>
      <c r="D676">
        <v>18</v>
      </c>
      <c r="E676">
        <v>2</v>
      </c>
      <c r="F676">
        <v>5807.06</v>
      </c>
      <c r="G676" t="s">
        <v>11</v>
      </c>
      <c r="H676" t="s">
        <v>12</v>
      </c>
      <c r="I676" t="s">
        <v>13</v>
      </c>
    </row>
    <row r="677" spans="1:9" x14ac:dyDescent="0.35">
      <c r="A677" t="s">
        <v>709</v>
      </c>
      <c r="B677">
        <v>1972</v>
      </c>
      <c r="C677" t="s">
        <v>15</v>
      </c>
      <c r="D677">
        <v>2</v>
      </c>
      <c r="E677">
        <v>0</v>
      </c>
      <c r="F677">
        <v>5812.9</v>
      </c>
      <c r="G677" t="s">
        <v>11</v>
      </c>
      <c r="H677" t="s">
        <v>11</v>
      </c>
      <c r="I677" t="s">
        <v>13</v>
      </c>
    </row>
    <row r="678" spans="1:9" x14ac:dyDescent="0.35">
      <c r="A678" t="s">
        <v>710</v>
      </c>
      <c r="B678">
        <v>2002</v>
      </c>
      <c r="C678" t="s">
        <v>10</v>
      </c>
      <c r="D678">
        <v>22</v>
      </c>
      <c r="E678">
        <v>0</v>
      </c>
      <c r="F678">
        <v>5816.58</v>
      </c>
      <c r="G678" t="s">
        <v>11</v>
      </c>
      <c r="H678" t="s">
        <v>11</v>
      </c>
      <c r="I678" t="s">
        <v>535</v>
      </c>
    </row>
    <row r="679" spans="1:9" x14ac:dyDescent="0.35">
      <c r="A679" t="s">
        <v>711</v>
      </c>
      <c r="B679">
        <v>1971</v>
      </c>
      <c r="C679" t="s">
        <v>20</v>
      </c>
      <c r="D679">
        <v>27</v>
      </c>
      <c r="E679">
        <v>0</v>
      </c>
      <c r="F679">
        <v>5832.6</v>
      </c>
      <c r="G679" t="s">
        <v>11</v>
      </c>
      <c r="H679" t="s">
        <v>12</v>
      </c>
      <c r="I679" t="s">
        <v>23</v>
      </c>
    </row>
    <row r="680" spans="1:9" x14ac:dyDescent="0.35">
      <c r="A680" t="s">
        <v>712</v>
      </c>
      <c r="B680">
        <v>1987</v>
      </c>
      <c r="C680" t="s">
        <v>10</v>
      </c>
      <c r="D680">
        <v>27</v>
      </c>
      <c r="E680">
        <v>2</v>
      </c>
      <c r="F680">
        <v>5836.52</v>
      </c>
      <c r="G680" t="s">
        <v>11</v>
      </c>
      <c r="H680" t="s">
        <v>12</v>
      </c>
      <c r="I680" t="s">
        <v>13</v>
      </c>
    </row>
    <row r="681" spans="1:9" x14ac:dyDescent="0.35">
      <c r="A681" t="s">
        <v>713</v>
      </c>
      <c r="B681">
        <v>1995</v>
      </c>
      <c r="C681" t="s">
        <v>35</v>
      </c>
      <c r="D681">
        <v>20</v>
      </c>
      <c r="E681">
        <v>0</v>
      </c>
      <c r="F681">
        <v>5843.99</v>
      </c>
      <c r="G681" t="s">
        <v>11</v>
      </c>
      <c r="H681" t="s">
        <v>11</v>
      </c>
      <c r="I681" t="s">
        <v>200</v>
      </c>
    </row>
    <row r="682" spans="1:9" x14ac:dyDescent="0.35">
      <c r="A682" t="s">
        <v>714</v>
      </c>
      <c r="B682">
        <v>1987</v>
      </c>
      <c r="C682" t="s">
        <v>20</v>
      </c>
      <c r="D682">
        <v>30</v>
      </c>
      <c r="E682">
        <v>2</v>
      </c>
      <c r="F682">
        <v>5846.92</v>
      </c>
      <c r="G682" t="s">
        <v>11</v>
      </c>
      <c r="H682" t="s">
        <v>11</v>
      </c>
      <c r="I682" t="s">
        <v>13</v>
      </c>
    </row>
    <row r="683" spans="1:9" x14ac:dyDescent="0.35">
      <c r="A683" t="s">
        <v>715</v>
      </c>
      <c r="B683">
        <v>1985</v>
      </c>
      <c r="C683" t="s">
        <v>18</v>
      </c>
      <c r="D683">
        <v>18</v>
      </c>
      <c r="E683">
        <v>3</v>
      </c>
      <c r="F683">
        <v>5847.24</v>
      </c>
      <c r="G683" t="s">
        <v>11</v>
      </c>
      <c r="H683" t="s">
        <v>16</v>
      </c>
      <c r="I683" t="s">
        <v>13</v>
      </c>
    </row>
    <row r="684" spans="1:9" x14ac:dyDescent="0.35">
      <c r="A684" t="s">
        <v>716</v>
      </c>
      <c r="B684">
        <v>1984</v>
      </c>
      <c r="C684" t="s">
        <v>15</v>
      </c>
      <c r="D684">
        <v>22</v>
      </c>
      <c r="E684">
        <v>1</v>
      </c>
      <c r="F684">
        <v>5855.9</v>
      </c>
      <c r="G684" t="s">
        <v>11</v>
      </c>
      <c r="H684" t="s">
        <v>12</v>
      </c>
      <c r="I684" t="s">
        <v>23</v>
      </c>
    </row>
    <row r="685" spans="1:9" x14ac:dyDescent="0.35">
      <c r="A685" t="s">
        <v>717</v>
      </c>
      <c r="B685">
        <v>1993</v>
      </c>
      <c r="C685" t="s">
        <v>37</v>
      </c>
      <c r="D685">
        <v>19</v>
      </c>
      <c r="E685">
        <v>0</v>
      </c>
      <c r="F685">
        <v>5877.02</v>
      </c>
      <c r="G685" t="s">
        <v>11</v>
      </c>
      <c r="H685" t="s">
        <v>11</v>
      </c>
      <c r="I685" t="s">
        <v>300</v>
      </c>
    </row>
    <row r="686" spans="1:9" x14ac:dyDescent="0.35">
      <c r="A686" t="s">
        <v>718</v>
      </c>
      <c r="B686">
        <v>1982</v>
      </c>
      <c r="C686" t="s">
        <v>10</v>
      </c>
      <c r="D686">
        <v>8</v>
      </c>
      <c r="E686">
        <v>0</v>
      </c>
      <c r="F686">
        <v>5910.94</v>
      </c>
      <c r="G686" t="s">
        <v>11</v>
      </c>
      <c r="H686" t="s">
        <v>16</v>
      </c>
      <c r="I686" t="s">
        <v>42</v>
      </c>
    </row>
    <row r="687" spans="1:9" x14ac:dyDescent="0.35">
      <c r="A687" t="s">
        <v>719</v>
      </c>
      <c r="B687">
        <v>1982</v>
      </c>
      <c r="C687" t="s">
        <v>30</v>
      </c>
      <c r="D687">
        <v>21</v>
      </c>
      <c r="E687">
        <v>0</v>
      </c>
      <c r="F687">
        <v>5920.1</v>
      </c>
      <c r="G687" t="s">
        <v>11</v>
      </c>
      <c r="H687" t="s">
        <v>16</v>
      </c>
      <c r="I687" t="s">
        <v>13</v>
      </c>
    </row>
    <row r="688" spans="1:9" x14ac:dyDescent="0.35">
      <c r="A688" t="s">
        <v>720</v>
      </c>
      <c r="B688">
        <v>1987</v>
      </c>
      <c r="C688" t="s">
        <v>10</v>
      </c>
      <c r="D688">
        <v>29</v>
      </c>
      <c r="E688">
        <v>3</v>
      </c>
      <c r="F688">
        <v>5926.85</v>
      </c>
      <c r="G688" t="s">
        <v>12</v>
      </c>
      <c r="H688" t="s">
        <v>12</v>
      </c>
      <c r="I688" t="s">
        <v>42</v>
      </c>
    </row>
    <row r="689" spans="1:9" x14ac:dyDescent="0.35">
      <c r="A689" t="s">
        <v>721</v>
      </c>
      <c r="B689">
        <v>1993</v>
      </c>
      <c r="C689" t="s">
        <v>35</v>
      </c>
      <c r="D689">
        <v>13</v>
      </c>
      <c r="E689">
        <v>0</v>
      </c>
      <c r="F689">
        <v>5926.93</v>
      </c>
      <c r="G689" t="s">
        <v>11</v>
      </c>
      <c r="H689" t="s">
        <v>11</v>
      </c>
      <c r="I689" t="s">
        <v>200</v>
      </c>
    </row>
    <row r="690" spans="1:9" x14ac:dyDescent="0.35">
      <c r="A690" t="s">
        <v>722</v>
      </c>
      <c r="B690">
        <v>1994</v>
      </c>
      <c r="C690" t="s">
        <v>10</v>
      </c>
      <c r="D690">
        <v>30</v>
      </c>
      <c r="E690">
        <v>0</v>
      </c>
      <c r="F690">
        <v>5927.65</v>
      </c>
      <c r="G690" t="s">
        <v>11</v>
      </c>
      <c r="H690" t="s">
        <v>16</v>
      </c>
      <c r="I690" t="s">
        <v>23</v>
      </c>
    </row>
    <row r="691" spans="1:9" x14ac:dyDescent="0.35">
      <c r="A691" t="s">
        <v>723</v>
      </c>
      <c r="B691">
        <v>1987</v>
      </c>
      <c r="C691" t="s">
        <v>10</v>
      </c>
      <c r="D691">
        <v>14</v>
      </c>
      <c r="E691">
        <v>3</v>
      </c>
      <c r="F691">
        <v>5934.38</v>
      </c>
      <c r="G691" t="s">
        <v>12</v>
      </c>
      <c r="H691" t="s">
        <v>11</v>
      </c>
      <c r="I691" t="s">
        <v>13</v>
      </c>
    </row>
    <row r="692" spans="1:9" x14ac:dyDescent="0.35">
      <c r="A692" t="s">
        <v>724</v>
      </c>
      <c r="B692">
        <v>2003</v>
      </c>
      <c r="C692" t="s">
        <v>35</v>
      </c>
      <c r="D692">
        <v>13</v>
      </c>
      <c r="E692">
        <v>0</v>
      </c>
      <c r="F692">
        <v>5957.35</v>
      </c>
      <c r="G692" t="s">
        <v>11</v>
      </c>
      <c r="H692" t="s">
        <v>11</v>
      </c>
      <c r="I692" t="s">
        <v>23</v>
      </c>
    </row>
    <row r="693" spans="1:9" x14ac:dyDescent="0.35">
      <c r="A693" t="s">
        <v>725</v>
      </c>
      <c r="B693">
        <v>2004</v>
      </c>
      <c r="C693" t="s">
        <v>10</v>
      </c>
      <c r="D693">
        <v>15</v>
      </c>
      <c r="E693">
        <v>0</v>
      </c>
      <c r="F693">
        <v>5960.91</v>
      </c>
      <c r="G693" t="s">
        <v>11</v>
      </c>
      <c r="H693" t="s">
        <v>16</v>
      </c>
      <c r="I693" t="s">
        <v>535</v>
      </c>
    </row>
    <row r="694" spans="1:9" x14ac:dyDescent="0.35">
      <c r="A694" t="s">
        <v>726</v>
      </c>
      <c r="B694">
        <v>1980</v>
      </c>
      <c r="C694" t="s">
        <v>35</v>
      </c>
      <c r="D694">
        <v>5</v>
      </c>
      <c r="E694">
        <v>0</v>
      </c>
      <c r="F694">
        <v>5966.89</v>
      </c>
      <c r="G694" t="s">
        <v>11</v>
      </c>
      <c r="H694" t="s">
        <v>12</v>
      </c>
      <c r="I694" t="s">
        <v>13</v>
      </c>
    </row>
    <row r="695" spans="1:9" x14ac:dyDescent="0.35">
      <c r="A695" t="s">
        <v>727</v>
      </c>
      <c r="B695">
        <v>1980</v>
      </c>
      <c r="C695" t="s">
        <v>10</v>
      </c>
      <c r="D695">
        <v>21</v>
      </c>
      <c r="E695">
        <v>0</v>
      </c>
      <c r="F695">
        <v>5969.72</v>
      </c>
      <c r="G695" t="s">
        <v>12</v>
      </c>
      <c r="H695" t="s">
        <v>12</v>
      </c>
      <c r="I695" t="s">
        <v>42</v>
      </c>
    </row>
    <row r="696" spans="1:9" x14ac:dyDescent="0.35">
      <c r="A696" t="s">
        <v>728</v>
      </c>
      <c r="B696">
        <v>1989</v>
      </c>
      <c r="C696" t="s">
        <v>10</v>
      </c>
      <c r="D696">
        <v>22</v>
      </c>
      <c r="E696">
        <v>3</v>
      </c>
      <c r="F696">
        <v>5972.38</v>
      </c>
      <c r="G696" t="s">
        <v>11</v>
      </c>
      <c r="H696" t="s">
        <v>11</v>
      </c>
      <c r="I696" t="s">
        <v>42</v>
      </c>
    </row>
    <row r="697" spans="1:9" x14ac:dyDescent="0.35">
      <c r="A697" t="s">
        <v>729</v>
      </c>
      <c r="B697">
        <v>1984</v>
      </c>
      <c r="C697" t="s">
        <v>20</v>
      </c>
      <c r="D697">
        <v>19</v>
      </c>
      <c r="E697">
        <v>1</v>
      </c>
      <c r="F697">
        <v>5974.38</v>
      </c>
      <c r="G697" t="s">
        <v>11</v>
      </c>
      <c r="H697" t="s">
        <v>12</v>
      </c>
      <c r="I697" t="s">
        <v>13</v>
      </c>
    </row>
    <row r="698" spans="1:9" x14ac:dyDescent="0.35">
      <c r="A698" t="s">
        <v>730</v>
      </c>
      <c r="B698">
        <v>1984</v>
      </c>
      <c r="C698" t="s">
        <v>15</v>
      </c>
      <c r="D698">
        <v>11</v>
      </c>
      <c r="E698">
        <v>1</v>
      </c>
      <c r="F698">
        <v>5976.83</v>
      </c>
      <c r="G698" t="s">
        <v>11</v>
      </c>
      <c r="H698" t="s">
        <v>11</v>
      </c>
      <c r="I698" t="s">
        <v>13</v>
      </c>
    </row>
    <row r="699" spans="1:9" x14ac:dyDescent="0.35">
      <c r="A699" t="s">
        <v>731</v>
      </c>
      <c r="B699">
        <v>1970</v>
      </c>
      <c r="C699" t="s">
        <v>18</v>
      </c>
      <c r="D699">
        <v>25</v>
      </c>
      <c r="E699">
        <v>0</v>
      </c>
      <c r="F699">
        <v>5979.66</v>
      </c>
      <c r="G699" t="s">
        <v>11</v>
      </c>
      <c r="H699" t="s">
        <v>12</v>
      </c>
      <c r="I699" t="s">
        <v>13</v>
      </c>
    </row>
    <row r="700" spans="1:9" x14ac:dyDescent="0.35">
      <c r="A700" t="s">
        <v>732</v>
      </c>
      <c r="B700">
        <v>1980</v>
      </c>
      <c r="C700" t="s">
        <v>37</v>
      </c>
      <c r="D700">
        <v>10</v>
      </c>
      <c r="E700">
        <v>0</v>
      </c>
      <c r="F700">
        <v>5979.73</v>
      </c>
      <c r="G700" t="s">
        <v>11</v>
      </c>
      <c r="H700" t="s">
        <v>11</v>
      </c>
      <c r="I700" t="s">
        <v>42</v>
      </c>
    </row>
    <row r="701" spans="1:9" x14ac:dyDescent="0.35">
      <c r="A701" t="s">
        <v>733</v>
      </c>
      <c r="B701">
        <v>1974</v>
      </c>
      <c r="C701" t="s">
        <v>37</v>
      </c>
      <c r="D701">
        <v>11</v>
      </c>
      <c r="E701">
        <v>0</v>
      </c>
      <c r="F701">
        <v>5979.99</v>
      </c>
      <c r="G701" t="s">
        <v>11</v>
      </c>
      <c r="H701" t="s">
        <v>12</v>
      </c>
      <c r="I701" t="s">
        <v>13</v>
      </c>
    </row>
    <row r="702" spans="1:9" x14ac:dyDescent="0.35">
      <c r="A702" t="s">
        <v>734</v>
      </c>
      <c r="B702">
        <v>1988</v>
      </c>
      <c r="C702" t="s">
        <v>18</v>
      </c>
      <c r="D702">
        <v>10</v>
      </c>
      <c r="E702">
        <v>2</v>
      </c>
      <c r="F702">
        <v>5989.52</v>
      </c>
      <c r="G702" t="s">
        <v>11</v>
      </c>
      <c r="H702" t="s">
        <v>16</v>
      </c>
      <c r="I702" t="s">
        <v>23</v>
      </c>
    </row>
    <row r="703" spans="1:9" x14ac:dyDescent="0.35">
      <c r="A703" t="s">
        <v>735</v>
      </c>
      <c r="B703">
        <v>1974</v>
      </c>
      <c r="C703" t="s">
        <v>35</v>
      </c>
      <c r="D703">
        <v>17</v>
      </c>
      <c r="E703">
        <v>0</v>
      </c>
      <c r="F703">
        <v>5990.17</v>
      </c>
      <c r="G703" t="s">
        <v>11</v>
      </c>
      <c r="H703" t="s">
        <v>11</v>
      </c>
      <c r="I703" t="s">
        <v>13</v>
      </c>
    </row>
    <row r="704" spans="1:9" x14ac:dyDescent="0.35">
      <c r="A704" t="s">
        <v>736</v>
      </c>
      <c r="B704">
        <v>1980</v>
      </c>
      <c r="C704" t="s">
        <v>35</v>
      </c>
      <c r="D704">
        <v>8</v>
      </c>
      <c r="E704">
        <v>2</v>
      </c>
      <c r="F704">
        <v>5993.62</v>
      </c>
      <c r="G704" t="s">
        <v>11</v>
      </c>
      <c r="H704" t="s">
        <v>12</v>
      </c>
      <c r="I704" t="s">
        <v>13</v>
      </c>
    </row>
    <row r="705" spans="1:9" x14ac:dyDescent="0.35">
      <c r="A705" t="s">
        <v>737</v>
      </c>
      <c r="B705">
        <v>1989</v>
      </c>
      <c r="C705" t="s">
        <v>35</v>
      </c>
      <c r="D705">
        <v>16</v>
      </c>
      <c r="E705">
        <v>4</v>
      </c>
      <c r="F705">
        <v>6059.17</v>
      </c>
      <c r="G705" t="s">
        <v>11</v>
      </c>
      <c r="H705" t="s">
        <v>16</v>
      </c>
      <c r="I705" t="s">
        <v>42</v>
      </c>
    </row>
    <row r="706" spans="1:9" x14ac:dyDescent="0.35">
      <c r="A706" t="s">
        <v>738</v>
      </c>
      <c r="B706">
        <v>1996</v>
      </c>
      <c r="C706" t="s">
        <v>10</v>
      </c>
      <c r="D706">
        <v>28</v>
      </c>
      <c r="E706">
        <v>0</v>
      </c>
      <c r="F706">
        <v>6061.8</v>
      </c>
      <c r="G706" t="s">
        <v>11</v>
      </c>
      <c r="H706" t="s">
        <v>12</v>
      </c>
      <c r="I706" t="s">
        <v>23</v>
      </c>
    </row>
    <row r="707" spans="1:9" x14ac:dyDescent="0.35">
      <c r="A707" t="s">
        <v>739</v>
      </c>
      <c r="B707">
        <v>1994</v>
      </c>
      <c r="C707" t="s">
        <v>15</v>
      </c>
      <c r="D707">
        <v>8</v>
      </c>
      <c r="E707">
        <v>0</v>
      </c>
      <c r="F707">
        <v>6064.37</v>
      </c>
      <c r="G707" t="s">
        <v>11</v>
      </c>
      <c r="H707" t="s">
        <v>11</v>
      </c>
      <c r="I707" t="s">
        <v>42</v>
      </c>
    </row>
    <row r="708" spans="1:9" x14ac:dyDescent="0.35">
      <c r="A708" t="s">
        <v>740</v>
      </c>
      <c r="B708">
        <v>1984</v>
      </c>
      <c r="C708" t="s">
        <v>20</v>
      </c>
      <c r="D708">
        <v>21</v>
      </c>
      <c r="E708">
        <v>1</v>
      </c>
      <c r="F708">
        <v>6067.13</v>
      </c>
      <c r="G708" t="s">
        <v>12</v>
      </c>
      <c r="H708" t="s">
        <v>16</v>
      </c>
      <c r="I708" t="s">
        <v>168</v>
      </c>
    </row>
    <row r="709" spans="1:9" x14ac:dyDescent="0.35">
      <c r="A709" t="s">
        <v>741</v>
      </c>
      <c r="B709">
        <v>1979</v>
      </c>
      <c r="C709" t="s">
        <v>35</v>
      </c>
      <c r="D709">
        <v>8</v>
      </c>
      <c r="E709">
        <v>2</v>
      </c>
      <c r="F709">
        <v>6074.37</v>
      </c>
      <c r="G709" t="s">
        <v>11</v>
      </c>
      <c r="H709" t="s">
        <v>11</v>
      </c>
      <c r="I709" t="s">
        <v>23</v>
      </c>
    </row>
    <row r="710" spans="1:9" x14ac:dyDescent="0.35">
      <c r="A710" t="s">
        <v>742</v>
      </c>
      <c r="B710">
        <v>1984</v>
      </c>
      <c r="C710" t="s">
        <v>37</v>
      </c>
      <c r="D710">
        <v>14</v>
      </c>
      <c r="E710">
        <v>1</v>
      </c>
      <c r="F710">
        <v>6079.67</v>
      </c>
      <c r="G710" t="s">
        <v>16</v>
      </c>
      <c r="H710" t="s">
        <v>16</v>
      </c>
      <c r="I710" t="s">
        <v>276</v>
      </c>
    </row>
    <row r="711" spans="1:9" x14ac:dyDescent="0.35">
      <c r="A711" t="s">
        <v>743</v>
      </c>
      <c r="B711">
        <v>1984</v>
      </c>
      <c r="C711" t="s">
        <v>10</v>
      </c>
      <c r="D711">
        <v>25</v>
      </c>
      <c r="E711">
        <v>2</v>
      </c>
      <c r="F711">
        <v>6082.41</v>
      </c>
      <c r="G711" t="s">
        <v>16</v>
      </c>
      <c r="H711" t="s">
        <v>11</v>
      </c>
      <c r="I711" t="s">
        <v>42</v>
      </c>
    </row>
    <row r="712" spans="1:9" x14ac:dyDescent="0.35">
      <c r="A712" t="s">
        <v>744</v>
      </c>
      <c r="B712">
        <v>1970</v>
      </c>
      <c r="C712" t="s">
        <v>18</v>
      </c>
      <c r="D712">
        <v>9</v>
      </c>
      <c r="E712">
        <v>0</v>
      </c>
      <c r="F712">
        <v>6098.38</v>
      </c>
      <c r="G712" t="s">
        <v>11</v>
      </c>
      <c r="H712" t="s">
        <v>11</v>
      </c>
      <c r="I712" t="s">
        <v>13</v>
      </c>
    </row>
    <row r="713" spans="1:9" x14ac:dyDescent="0.35">
      <c r="A713" t="s">
        <v>745</v>
      </c>
      <c r="B713">
        <v>1995</v>
      </c>
      <c r="C713" t="s">
        <v>20</v>
      </c>
      <c r="D713">
        <v>9</v>
      </c>
      <c r="E713">
        <v>0</v>
      </c>
      <c r="F713">
        <v>6111.95</v>
      </c>
      <c r="G713" t="s">
        <v>11</v>
      </c>
      <c r="H713" t="s">
        <v>12</v>
      </c>
      <c r="I713" t="s">
        <v>535</v>
      </c>
    </row>
    <row r="714" spans="1:9" x14ac:dyDescent="0.35">
      <c r="A714" t="s">
        <v>746</v>
      </c>
      <c r="B714">
        <v>1985</v>
      </c>
      <c r="C714" t="s">
        <v>10</v>
      </c>
      <c r="D714">
        <v>21</v>
      </c>
      <c r="E714">
        <v>1</v>
      </c>
      <c r="F714">
        <v>6112.35</v>
      </c>
      <c r="G714" t="s">
        <v>11</v>
      </c>
      <c r="H714" t="s">
        <v>16</v>
      </c>
      <c r="I714" t="s">
        <v>23</v>
      </c>
    </row>
    <row r="715" spans="1:9" x14ac:dyDescent="0.35">
      <c r="A715" t="s">
        <v>747</v>
      </c>
      <c r="B715">
        <v>1991</v>
      </c>
      <c r="C715" t="s">
        <v>10</v>
      </c>
      <c r="D715">
        <v>25</v>
      </c>
      <c r="E715">
        <v>3</v>
      </c>
      <c r="F715">
        <v>6113.23</v>
      </c>
      <c r="G715" t="s">
        <v>11</v>
      </c>
      <c r="H715" t="s">
        <v>11</v>
      </c>
      <c r="I715" t="s">
        <v>247</v>
      </c>
    </row>
    <row r="716" spans="1:9" x14ac:dyDescent="0.35">
      <c r="A716" t="s">
        <v>748</v>
      </c>
      <c r="B716">
        <v>1983</v>
      </c>
      <c r="C716" t="s">
        <v>35</v>
      </c>
      <c r="D716">
        <v>11</v>
      </c>
      <c r="E716">
        <v>1</v>
      </c>
      <c r="F716">
        <v>6117.49</v>
      </c>
      <c r="G716" t="s">
        <v>11</v>
      </c>
      <c r="H716" t="s">
        <v>12</v>
      </c>
      <c r="I716" t="s">
        <v>23</v>
      </c>
    </row>
    <row r="717" spans="1:9" x14ac:dyDescent="0.35">
      <c r="A717" t="s">
        <v>749</v>
      </c>
      <c r="B717">
        <v>1983</v>
      </c>
      <c r="C717" t="s">
        <v>15</v>
      </c>
      <c r="D717">
        <v>16</v>
      </c>
      <c r="E717">
        <v>1</v>
      </c>
      <c r="F717">
        <v>6123.57</v>
      </c>
      <c r="G717" t="s">
        <v>12</v>
      </c>
      <c r="H717" t="s">
        <v>11</v>
      </c>
      <c r="I717" t="s">
        <v>23</v>
      </c>
    </row>
    <row r="718" spans="1:9" x14ac:dyDescent="0.35">
      <c r="A718" t="s">
        <v>750</v>
      </c>
      <c r="B718">
        <v>1990</v>
      </c>
      <c r="C718" t="s">
        <v>35</v>
      </c>
      <c r="D718">
        <v>18</v>
      </c>
      <c r="E718">
        <v>3</v>
      </c>
      <c r="F718">
        <v>6128.8</v>
      </c>
      <c r="G718" t="s">
        <v>11</v>
      </c>
      <c r="H718" t="s">
        <v>12</v>
      </c>
      <c r="I718" t="s">
        <v>23</v>
      </c>
    </row>
    <row r="719" spans="1:9" x14ac:dyDescent="0.35">
      <c r="A719" t="s">
        <v>751</v>
      </c>
      <c r="B719">
        <v>1969</v>
      </c>
      <c r="C719" t="s">
        <v>15</v>
      </c>
      <c r="D719">
        <v>9</v>
      </c>
      <c r="E719">
        <v>0</v>
      </c>
      <c r="F719">
        <v>6138.5</v>
      </c>
      <c r="G719" t="s">
        <v>11</v>
      </c>
      <c r="H719" t="s">
        <v>11</v>
      </c>
      <c r="I719" t="s">
        <v>42</v>
      </c>
    </row>
    <row r="720" spans="1:9" x14ac:dyDescent="0.35">
      <c r="A720" t="s">
        <v>752</v>
      </c>
      <c r="B720">
        <v>1978</v>
      </c>
      <c r="C720" t="s">
        <v>20</v>
      </c>
      <c r="D720">
        <v>5</v>
      </c>
      <c r="E720">
        <v>2</v>
      </c>
      <c r="F720">
        <v>6138.58</v>
      </c>
      <c r="G720" t="s">
        <v>11</v>
      </c>
      <c r="H720" t="s">
        <v>16</v>
      </c>
      <c r="I720" t="s">
        <v>13</v>
      </c>
    </row>
    <row r="721" spans="1:9" x14ac:dyDescent="0.35">
      <c r="A721" t="s">
        <v>753</v>
      </c>
      <c r="B721">
        <v>1976</v>
      </c>
      <c r="C721" t="s">
        <v>30</v>
      </c>
      <c r="D721">
        <v>12</v>
      </c>
      <c r="E721">
        <v>2</v>
      </c>
      <c r="F721">
        <v>6139.14</v>
      </c>
      <c r="G721" t="s">
        <v>11</v>
      </c>
      <c r="H721" t="s">
        <v>12</v>
      </c>
      <c r="I721" t="s">
        <v>13</v>
      </c>
    </row>
    <row r="722" spans="1:9" x14ac:dyDescent="0.35">
      <c r="A722" t="s">
        <v>754</v>
      </c>
      <c r="B722">
        <v>1970</v>
      </c>
      <c r="C722" t="s">
        <v>37</v>
      </c>
      <c r="D722">
        <v>14</v>
      </c>
      <c r="E722">
        <v>0</v>
      </c>
      <c r="F722">
        <v>6147.12</v>
      </c>
      <c r="G722" t="s">
        <v>11</v>
      </c>
      <c r="H722" t="s">
        <v>12</v>
      </c>
      <c r="I722" t="s">
        <v>23</v>
      </c>
    </row>
    <row r="723" spans="1:9" x14ac:dyDescent="0.35">
      <c r="A723" t="s">
        <v>755</v>
      </c>
      <c r="B723">
        <v>1973</v>
      </c>
      <c r="C723" t="s">
        <v>15</v>
      </c>
      <c r="D723">
        <v>6</v>
      </c>
      <c r="E723">
        <v>0</v>
      </c>
      <c r="F723">
        <v>6152.05</v>
      </c>
      <c r="G723" t="s">
        <v>11</v>
      </c>
      <c r="H723" t="s">
        <v>12</v>
      </c>
      <c r="I723" t="s">
        <v>13</v>
      </c>
    </row>
    <row r="724" spans="1:9" x14ac:dyDescent="0.35">
      <c r="A724" t="s">
        <v>756</v>
      </c>
      <c r="B724">
        <v>1985</v>
      </c>
      <c r="C724" t="s">
        <v>37</v>
      </c>
      <c r="D724">
        <v>15</v>
      </c>
      <c r="E724">
        <v>3</v>
      </c>
      <c r="F724">
        <v>6159.57</v>
      </c>
      <c r="G724" t="s">
        <v>11</v>
      </c>
      <c r="H724" t="s">
        <v>16</v>
      </c>
      <c r="I724" t="s">
        <v>23</v>
      </c>
    </row>
    <row r="725" spans="1:9" x14ac:dyDescent="0.35">
      <c r="A725" t="s">
        <v>757</v>
      </c>
      <c r="B725">
        <v>1984</v>
      </c>
      <c r="C725" t="s">
        <v>37</v>
      </c>
      <c r="D725">
        <v>6</v>
      </c>
      <c r="E725">
        <v>3</v>
      </c>
      <c r="F725">
        <v>6170.96</v>
      </c>
      <c r="G725" t="s">
        <v>11</v>
      </c>
      <c r="H725" t="s">
        <v>16</v>
      </c>
      <c r="I725" t="s">
        <v>13</v>
      </c>
    </row>
    <row r="726" spans="1:9" x14ac:dyDescent="0.35">
      <c r="A726" t="s">
        <v>758</v>
      </c>
      <c r="B726">
        <v>1985</v>
      </c>
      <c r="C726" t="s">
        <v>35</v>
      </c>
      <c r="D726">
        <v>9</v>
      </c>
      <c r="E726">
        <v>3</v>
      </c>
      <c r="F726">
        <v>6183.32</v>
      </c>
      <c r="G726" t="s">
        <v>11</v>
      </c>
      <c r="H726" t="s">
        <v>11</v>
      </c>
      <c r="I726" t="s">
        <v>23</v>
      </c>
    </row>
    <row r="727" spans="1:9" x14ac:dyDescent="0.35">
      <c r="A727" t="s">
        <v>759</v>
      </c>
      <c r="B727">
        <v>1970</v>
      </c>
      <c r="C727" t="s">
        <v>37</v>
      </c>
      <c r="D727">
        <v>5</v>
      </c>
      <c r="E727">
        <v>0</v>
      </c>
      <c r="F727">
        <v>6183.46</v>
      </c>
      <c r="G727" t="s">
        <v>11</v>
      </c>
      <c r="H727" t="s">
        <v>11</v>
      </c>
      <c r="I727" t="s">
        <v>23</v>
      </c>
    </row>
    <row r="728" spans="1:9" x14ac:dyDescent="0.35">
      <c r="A728" t="s">
        <v>760</v>
      </c>
      <c r="B728">
        <v>1988</v>
      </c>
      <c r="C728" t="s">
        <v>15</v>
      </c>
      <c r="D728">
        <v>1</v>
      </c>
      <c r="E728">
        <v>3</v>
      </c>
      <c r="F728">
        <v>6184.3</v>
      </c>
      <c r="G728" t="s">
        <v>11</v>
      </c>
      <c r="H728" t="s">
        <v>12</v>
      </c>
      <c r="I728" t="s">
        <v>13</v>
      </c>
    </row>
    <row r="729" spans="1:9" x14ac:dyDescent="0.35">
      <c r="A729" t="s">
        <v>761</v>
      </c>
      <c r="B729">
        <v>1981</v>
      </c>
      <c r="C729" t="s">
        <v>15</v>
      </c>
      <c r="D729">
        <v>22</v>
      </c>
      <c r="E729">
        <v>0</v>
      </c>
      <c r="F729">
        <v>6185.32</v>
      </c>
      <c r="G729" t="s">
        <v>11</v>
      </c>
      <c r="H729" t="s">
        <v>16</v>
      </c>
      <c r="I729" t="s">
        <v>13</v>
      </c>
    </row>
    <row r="730" spans="1:9" x14ac:dyDescent="0.35">
      <c r="A730" t="s">
        <v>762</v>
      </c>
      <c r="B730">
        <v>1981</v>
      </c>
      <c r="C730" t="s">
        <v>37</v>
      </c>
      <c r="D730">
        <v>1</v>
      </c>
      <c r="E730">
        <v>0</v>
      </c>
      <c r="F730">
        <v>6186.13</v>
      </c>
      <c r="G730" t="s">
        <v>11</v>
      </c>
      <c r="H730" t="s">
        <v>12</v>
      </c>
      <c r="I730" t="s">
        <v>42</v>
      </c>
    </row>
    <row r="731" spans="1:9" x14ac:dyDescent="0.35">
      <c r="A731" t="s">
        <v>763</v>
      </c>
      <c r="B731">
        <v>1988</v>
      </c>
      <c r="C731" t="s">
        <v>37</v>
      </c>
      <c r="D731">
        <v>23</v>
      </c>
      <c r="E731">
        <v>3</v>
      </c>
      <c r="F731">
        <v>6196.45</v>
      </c>
      <c r="G731" t="s">
        <v>11</v>
      </c>
      <c r="H731" t="s">
        <v>16</v>
      </c>
      <c r="I731" t="s">
        <v>42</v>
      </c>
    </row>
    <row r="732" spans="1:9" x14ac:dyDescent="0.35">
      <c r="A732" t="s">
        <v>764</v>
      </c>
      <c r="B732">
        <v>1985</v>
      </c>
      <c r="C732" t="s">
        <v>10</v>
      </c>
      <c r="D732">
        <v>22</v>
      </c>
      <c r="E732">
        <v>2</v>
      </c>
      <c r="F732">
        <v>6198.75</v>
      </c>
      <c r="G732" t="s">
        <v>11</v>
      </c>
      <c r="H732" t="s">
        <v>16</v>
      </c>
      <c r="I732" t="s">
        <v>23</v>
      </c>
    </row>
    <row r="733" spans="1:9" x14ac:dyDescent="0.35">
      <c r="A733" t="s">
        <v>31</v>
      </c>
      <c r="B733">
        <v>1985</v>
      </c>
      <c r="C733" t="s">
        <v>30</v>
      </c>
      <c r="D733">
        <v>20</v>
      </c>
      <c r="E733">
        <v>2</v>
      </c>
      <c r="F733">
        <v>6203.9</v>
      </c>
      <c r="G733" t="s">
        <v>16</v>
      </c>
      <c r="H733" t="s">
        <v>11</v>
      </c>
      <c r="I733" t="s">
        <v>23</v>
      </c>
    </row>
    <row r="734" spans="1:9" x14ac:dyDescent="0.35">
      <c r="A734" t="s">
        <v>765</v>
      </c>
      <c r="B734">
        <v>1985</v>
      </c>
      <c r="C734" t="s">
        <v>20</v>
      </c>
      <c r="D734">
        <v>22</v>
      </c>
      <c r="E734">
        <v>2</v>
      </c>
      <c r="F734">
        <v>6203.9</v>
      </c>
      <c r="G734" t="s">
        <v>11</v>
      </c>
      <c r="H734" t="s">
        <v>11</v>
      </c>
      <c r="I734" t="s">
        <v>23</v>
      </c>
    </row>
    <row r="735" spans="1:9" x14ac:dyDescent="0.35">
      <c r="A735" t="s">
        <v>766</v>
      </c>
      <c r="B735">
        <v>1999</v>
      </c>
      <c r="C735" t="s">
        <v>20</v>
      </c>
      <c r="D735">
        <v>10</v>
      </c>
      <c r="E735">
        <v>0</v>
      </c>
      <c r="F735">
        <v>6207.26</v>
      </c>
      <c r="G735" t="s">
        <v>11</v>
      </c>
      <c r="H735" t="s">
        <v>11</v>
      </c>
      <c r="I735" t="s">
        <v>535</v>
      </c>
    </row>
    <row r="736" spans="1:9" x14ac:dyDescent="0.35">
      <c r="A736" t="s">
        <v>767</v>
      </c>
      <c r="B736">
        <v>1992</v>
      </c>
      <c r="C736" t="s">
        <v>35</v>
      </c>
      <c r="D736">
        <v>12</v>
      </c>
      <c r="E736">
        <v>0</v>
      </c>
      <c r="F736">
        <v>6208.5</v>
      </c>
      <c r="G736" t="s">
        <v>11</v>
      </c>
      <c r="H736" t="s">
        <v>16</v>
      </c>
      <c r="I736" t="s">
        <v>300</v>
      </c>
    </row>
    <row r="737" spans="1:9" x14ac:dyDescent="0.35">
      <c r="A737" t="s">
        <v>768</v>
      </c>
      <c r="B737">
        <v>1972</v>
      </c>
      <c r="C737" t="s">
        <v>18</v>
      </c>
      <c r="D737">
        <v>29</v>
      </c>
      <c r="E737">
        <v>0</v>
      </c>
      <c r="F737">
        <v>6219.93</v>
      </c>
      <c r="G737" t="s">
        <v>11</v>
      </c>
      <c r="H737" t="s">
        <v>11</v>
      </c>
      <c r="I737" t="s">
        <v>13</v>
      </c>
    </row>
    <row r="738" spans="1:9" x14ac:dyDescent="0.35">
      <c r="A738" t="s">
        <v>769</v>
      </c>
      <c r="B738">
        <v>1978</v>
      </c>
      <c r="C738" t="s">
        <v>20</v>
      </c>
      <c r="D738">
        <v>19</v>
      </c>
      <c r="E738">
        <v>2</v>
      </c>
      <c r="F738">
        <v>6236.95</v>
      </c>
      <c r="G738" t="s">
        <v>11</v>
      </c>
      <c r="H738" t="s">
        <v>11</v>
      </c>
      <c r="I738" t="s">
        <v>13</v>
      </c>
    </row>
    <row r="739" spans="1:9" x14ac:dyDescent="0.35">
      <c r="A739" t="s">
        <v>770</v>
      </c>
      <c r="B739">
        <v>1983</v>
      </c>
      <c r="C739" t="s">
        <v>35</v>
      </c>
      <c r="D739">
        <v>11</v>
      </c>
      <c r="E739">
        <v>1</v>
      </c>
      <c r="F739">
        <v>6238.3</v>
      </c>
      <c r="G739" t="s">
        <v>11</v>
      </c>
      <c r="H739" t="s">
        <v>16</v>
      </c>
      <c r="I739" t="s">
        <v>42</v>
      </c>
    </row>
    <row r="740" spans="1:9" x14ac:dyDescent="0.35">
      <c r="A740" t="s">
        <v>771</v>
      </c>
      <c r="B740">
        <v>1979</v>
      </c>
      <c r="C740" t="s">
        <v>37</v>
      </c>
      <c r="D740">
        <v>10</v>
      </c>
      <c r="E740">
        <v>0</v>
      </c>
      <c r="F740">
        <v>6250.44</v>
      </c>
      <c r="G740" t="s">
        <v>11</v>
      </c>
      <c r="H740" t="s">
        <v>16</v>
      </c>
      <c r="I740" t="s">
        <v>42</v>
      </c>
    </row>
    <row r="741" spans="1:9" x14ac:dyDescent="0.35">
      <c r="A741" t="s">
        <v>772</v>
      </c>
      <c r="B741">
        <v>1972</v>
      </c>
      <c r="C741" t="s">
        <v>15</v>
      </c>
      <c r="D741">
        <v>11</v>
      </c>
      <c r="E741">
        <v>0</v>
      </c>
      <c r="F741">
        <v>6253.85</v>
      </c>
      <c r="G741" t="s">
        <v>11</v>
      </c>
      <c r="H741" t="s">
        <v>11</v>
      </c>
      <c r="I741" t="s">
        <v>13</v>
      </c>
    </row>
    <row r="742" spans="1:9" x14ac:dyDescent="0.35">
      <c r="A742" t="s">
        <v>773</v>
      </c>
      <c r="B742">
        <v>1972</v>
      </c>
      <c r="C742" t="s">
        <v>20</v>
      </c>
      <c r="D742">
        <v>8</v>
      </c>
      <c r="E742">
        <v>0</v>
      </c>
      <c r="F742">
        <v>6254.13</v>
      </c>
      <c r="G742" t="s">
        <v>11</v>
      </c>
      <c r="H742" t="s">
        <v>11</v>
      </c>
      <c r="I742" t="s">
        <v>23</v>
      </c>
    </row>
    <row r="743" spans="1:9" x14ac:dyDescent="0.35">
      <c r="A743" t="s">
        <v>774</v>
      </c>
      <c r="B743">
        <v>1970</v>
      </c>
      <c r="C743" t="s">
        <v>37</v>
      </c>
      <c r="D743">
        <v>11</v>
      </c>
      <c r="E743">
        <v>0</v>
      </c>
      <c r="F743">
        <v>6255.38</v>
      </c>
      <c r="G743" t="s">
        <v>11</v>
      </c>
      <c r="H743" t="s">
        <v>11</v>
      </c>
      <c r="I743" t="s">
        <v>13</v>
      </c>
    </row>
    <row r="744" spans="1:9" x14ac:dyDescent="0.35">
      <c r="A744" t="s">
        <v>775</v>
      </c>
      <c r="B744">
        <v>1995</v>
      </c>
      <c r="C744" t="s">
        <v>37</v>
      </c>
      <c r="D744">
        <v>17</v>
      </c>
      <c r="E744">
        <v>0</v>
      </c>
      <c r="F744">
        <v>6261.2</v>
      </c>
      <c r="G744" t="s">
        <v>11</v>
      </c>
      <c r="H744" t="s">
        <v>16</v>
      </c>
      <c r="I744" t="s">
        <v>535</v>
      </c>
    </row>
    <row r="745" spans="1:9" x14ac:dyDescent="0.35">
      <c r="A745" t="s">
        <v>776</v>
      </c>
      <c r="B745">
        <v>1984</v>
      </c>
      <c r="C745" t="s">
        <v>20</v>
      </c>
      <c r="D745">
        <v>25</v>
      </c>
      <c r="E745">
        <v>3</v>
      </c>
      <c r="F745">
        <v>6269.33</v>
      </c>
      <c r="G745" t="s">
        <v>11</v>
      </c>
      <c r="H745" t="s">
        <v>16</v>
      </c>
      <c r="I745" t="s">
        <v>13</v>
      </c>
    </row>
    <row r="746" spans="1:9" x14ac:dyDescent="0.35">
      <c r="A746" t="s">
        <v>777</v>
      </c>
      <c r="B746">
        <v>1981</v>
      </c>
      <c r="C746" t="s">
        <v>18</v>
      </c>
      <c r="D746">
        <v>30</v>
      </c>
      <c r="E746">
        <v>1</v>
      </c>
      <c r="F746">
        <v>6272.48</v>
      </c>
      <c r="G746" t="s">
        <v>16</v>
      </c>
      <c r="H746" t="s">
        <v>12</v>
      </c>
      <c r="I746" t="s">
        <v>13</v>
      </c>
    </row>
    <row r="747" spans="1:9" x14ac:dyDescent="0.35">
      <c r="A747" t="s">
        <v>778</v>
      </c>
      <c r="B747">
        <v>1993</v>
      </c>
      <c r="C747" t="s">
        <v>37</v>
      </c>
      <c r="D747">
        <v>16</v>
      </c>
      <c r="E747">
        <v>0</v>
      </c>
      <c r="F747">
        <v>6276.3</v>
      </c>
      <c r="G747" t="s">
        <v>11</v>
      </c>
      <c r="H747" t="s">
        <v>16</v>
      </c>
      <c r="I747" t="s">
        <v>200</v>
      </c>
    </row>
    <row r="748" spans="1:9" x14ac:dyDescent="0.35">
      <c r="A748" t="s">
        <v>779</v>
      </c>
      <c r="B748">
        <v>1981</v>
      </c>
      <c r="C748" t="s">
        <v>15</v>
      </c>
      <c r="D748">
        <v>24</v>
      </c>
      <c r="E748">
        <v>1</v>
      </c>
      <c r="F748">
        <v>6282.24</v>
      </c>
      <c r="G748" t="s">
        <v>11</v>
      </c>
      <c r="H748" t="s">
        <v>16</v>
      </c>
      <c r="I748" t="s">
        <v>42</v>
      </c>
    </row>
    <row r="749" spans="1:9" x14ac:dyDescent="0.35">
      <c r="A749" t="s">
        <v>780</v>
      </c>
      <c r="B749">
        <v>1981</v>
      </c>
      <c r="C749" t="s">
        <v>35</v>
      </c>
      <c r="D749">
        <v>26</v>
      </c>
      <c r="E749">
        <v>1</v>
      </c>
      <c r="F749">
        <v>6289.75</v>
      </c>
      <c r="G749" t="s">
        <v>11</v>
      </c>
      <c r="H749" t="s">
        <v>12</v>
      </c>
      <c r="I749" t="s">
        <v>13</v>
      </c>
    </row>
    <row r="750" spans="1:9" x14ac:dyDescent="0.35">
      <c r="A750" t="s">
        <v>781</v>
      </c>
      <c r="B750">
        <v>1996</v>
      </c>
      <c r="C750" t="s">
        <v>10</v>
      </c>
      <c r="D750">
        <v>4</v>
      </c>
      <c r="E750">
        <v>0</v>
      </c>
      <c r="F750">
        <v>6293.63</v>
      </c>
      <c r="G750" t="s">
        <v>11</v>
      </c>
      <c r="H750" t="s">
        <v>12</v>
      </c>
      <c r="I750" t="s">
        <v>300</v>
      </c>
    </row>
    <row r="751" spans="1:9" x14ac:dyDescent="0.35">
      <c r="A751" t="s">
        <v>782</v>
      </c>
      <c r="B751">
        <v>1974</v>
      </c>
      <c r="C751" t="s">
        <v>20</v>
      </c>
      <c r="D751">
        <v>17</v>
      </c>
      <c r="E751">
        <v>0</v>
      </c>
      <c r="F751">
        <v>6302.23</v>
      </c>
      <c r="G751" t="s">
        <v>11</v>
      </c>
      <c r="H751" t="s">
        <v>16</v>
      </c>
      <c r="I751" t="s">
        <v>13</v>
      </c>
    </row>
    <row r="752" spans="1:9" x14ac:dyDescent="0.35">
      <c r="A752" t="s">
        <v>783</v>
      </c>
      <c r="B752">
        <v>1969</v>
      </c>
      <c r="C752" t="s">
        <v>20</v>
      </c>
      <c r="D752">
        <v>4</v>
      </c>
      <c r="E752">
        <v>0</v>
      </c>
      <c r="F752">
        <v>6305.61</v>
      </c>
      <c r="G752" t="s">
        <v>11</v>
      </c>
      <c r="H752" t="s">
        <v>11</v>
      </c>
      <c r="I752" t="s">
        <v>23</v>
      </c>
    </row>
    <row r="753" spans="1:9" x14ac:dyDescent="0.35">
      <c r="A753" t="s">
        <v>784</v>
      </c>
      <c r="B753">
        <v>2004</v>
      </c>
      <c r="C753" t="s">
        <v>10</v>
      </c>
      <c r="D753">
        <v>27</v>
      </c>
      <c r="E753">
        <v>0</v>
      </c>
      <c r="F753">
        <v>6311.11</v>
      </c>
      <c r="G753" t="s">
        <v>11</v>
      </c>
      <c r="H753" t="s">
        <v>11</v>
      </c>
      <c r="I753" t="s">
        <v>42</v>
      </c>
    </row>
    <row r="754" spans="1:9" x14ac:dyDescent="0.35">
      <c r="A754" t="s">
        <v>785</v>
      </c>
      <c r="B754">
        <v>1985</v>
      </c>
      <c r="C754" t="s">
        <v>15</v>
      </c>
      <c r="D754">
        <v>19</v>
      </c>
      <c r="E754">
        <v>2</v>
      </c>
      <c r="F754">
        <v>6311.95</v>
      </c>
      <c r="G754" t="s">
        <v>11</v>
      </c>
      <c r="H754" t="s">
        <v>16</v>
      </c>
      <c r="I754" t="s">
        <v>42</v>
      </c>
    </row>
    <row r="755" spans="1:9" x14ac:dyDescent="0.35">
      <c r="A755" t="s">
        <v>786</v>
      </c>
      <c r="B755">
        <v>1985</v>
      </c>
      <c r="C755" t="s">
        <v>30</v>
      </c>
      <c r="D755">
        <v>15</v>
      </c>
      <c r="E755">
        <v>2</v>
      </c>
      <c r="F755">
        <v>6313.76</v>
      </c>
      <c r="G755" t="s">
        <v>11</v>
      </c>
      <c r="H755" t="s">
        <v>16</v>
      </c>
      <c r="I755" t="s">
        <v>13</v>
      </c>
    </row>
    <row r="756" spans="1:9" x14ac:dyDescent="0.35">
      <c r="A756" t="s">
        <v>787</v>
      </c>
      <c r="B756">
        <v>1990</v>
      </c>
      <c r="C756" t="s">
        <v>35</v>
      </c>
      <c r="D756">
        <v>13</v>
      </c>
      <c r="E756">
        <v>3</v>
      </c>
      <c r="F756">
        <v>6334.34</v>
      </c>
      <c r="G756" t="s">
        <v>11</v>
      </c>
      <c r="H756" t="s">
        <v>11</v>
      </c>
      <c r="I756" t="s">
        <v>247</v>
      </c>
    </row>
    <row r="757" spans="1:9" x14ac:dyDescent="0.35">
      <c r="A757" t="s">
        <v>788</v>
      </c>
      <c r="B757">
        <v>1986</v>
      </c>
      <c r="C757" t="s">
        <v>20</v>
      </c>
      <c r="D757">
        <v>25</v>
      </c>
      <c r="E757">
        <v>3</v>
      </c>
      <c r="F757">
        <v>6335.64</v>
      </c>
      <c r="G757" t="s">
        <v>11</v>
      </c>
      <c r="H757" t="s">
        <v>11</v>
      </c>
      <c r="I757" t="s">
        <v>13</v>
      </c>
    </row>
    <row r="758" spans="1:9" x14ac:dyDescent="0.35">
      <c r="A758" t="s">
        <v>789</v>
      </c>
      <c r="B758">
        <v>1983</v>
      </c>
      <c r="C758" t="s">
        <v>37</v>
      </c>
      <c r="D758">
        <v>21</v>
      </c>
      <c r="E758">
        <v>2</v>
      </c>
      <c r="F758">
        <v>6338.08</v>
      </c>
      <c r="G758" t="s">
        <v>11</v>
      </c>
      <c r="H758" t="s">
        <v>16</v>
      </c>
      <c r="I758" t="s">
        <v>13</v>
      </c>
    </row>
    <row r="759" spans="1:9" x14ac:dyDescent="0.35">
      <c r="A759" t="s">
        <v>790</v>
      </c>
      <c r="B759">
        <v>1983</v>
      </c>
      <c r="C759" t="s">
        <v>35</v>
      </c>
      <c r="D759">
        <v>19</v>
      </c>
      <c r="E759">
        <v>2</v>
      </c>
      <c r="F759">
        <v>6356.27</v>
      </c>
      <c r="G759" t="s">
        <v>12</v>
      </c>
      <c r="H759" t="s">
        <v>11</v>
      </c>
      <c r="I759" t="s">
        <v>13</v>
      </c>
    </row>
    <row r="760" spans="1:9" x14ac:dyDescent="0.35">
      <c r="A760" t="s">
        <v>791</v>
      </c>
      <c r="B760">
        <v>1980</v>
      </c>
      <c r="C760" t="s">
        <v>37</v>
      </c>
      <c r="D760">
        <v>30</v>
      </c>
      <c r="E760">
        <v>0</v>
      </c>
      <c r="F760">
        <v>6358.78</v>
      </c>
      <c r="G760" t="s">
        <v>11</v>
      </c>
      <c r="H760" t="s">
        <v>16</v>
      </c>
      <c r="I760" t="s">
        <v>23</v>
      </c>
    </row>
    <row r="761" spans="1:9" x14ac:dyDescent="0.35">
      <c r="A761" t="s">
        <v>792</v>
      </c>
      <c r="B761">
        <v>1989</v>
      </c>
      <c r="C761" t="s">
        <v>18</v>
      </c>
      <c r="D761">
        <v>24</v>
      </c>
      <c r="E761">
        <v>3</v>
      </c>
      <c r="F761">
        <v>6360.99</v>
      </c>
      <c r="G761" t="s">
        <v>11</v>
      </c>
      <c r="H761" t="s">
        <v>11</v>
      </c>
      <c r="I761" t="s">
        <v>23</v>
      </c>
    </row>
    <row r="762" spans="1:9" x14ac:dyDescent="0.35">
      <c r="A762" t="s">
        <v>793</v>
      </c>
      <c r="B762">
        <v>1996</v>
      </c>
      <c r="C762" t="s">
        <v>10</v>
      </c>
      <c r="D762">
        <v>7</v>
      </c>
      <c r="E762">
        <v>0</v>
      </c>
      <c r="F762">
        <v>6361.47</v>
      </c>
      <c r="G762" t="s">
        <v>11</v>
      </c>
      <c r="H762" t="s">
        <v>12</v>
      </c>
      <c r="I762" t="s">
        <v>300</v>
      </c>
    </row>
    <row r="763" spans="1:9" x14ac:dyDescent="0.35">
      <c r="A763" t="s">
        <v>794</v>
      </c>
      <c r="B763">
        <v>1970</v>
      </c>
      <c r="C763" t="s">
        <v>15</v>
      </c>
      <c r="D763">
        <v>9</v>
      </c>
      <c r="E763">
        <v>0</v>
      </c>
      <c r="F763">
        <v>6367.31</v>
      </c>
      <c r="G763" t="s">
        <v>11</v>
      </c>
      <c r="H763" t="s">
        <v>16</v>
      </c>
      <c r="I763" t="s">
        <v>13</v>
      </c>
    </row>
    <row r="764" spans="1:9" x14ac:dyDescent="0.35">
      <c r="A764" t="s">
        <v>795</v>
      </c>
      <c r="B764">
        <v>1984</v>
      </c>
      <c r="C764" t="s">
        <v>35</v>
      </c>
      <c r="D764">
        <v>13</v>
      </c>
      <c r="E764">
        <v>1</v>
      </c>
      <c r="F764">
        <v>6373.56</v>
      </c>
      <c r="G764" t="s">
        <v>11</v>
      </c>
      <c r="H764" t="s">
        <v>16</v>
      </c>
      <c r="I764" t="s">
        <v>23</v>
      </c>
    </row>
    <row r="765" spans="1:9" x14ac:dyDescent="0.35">
      <c r="A765" t="s">
        <v>796</v>
      </c>
      <c r="B765">
        <v>1976</v>
      </c>
      <c r="C765" t="s">
        <v>15</v>
      </c>
      <c r="D765">
        <v>18</v>
      </c>
      <c r="E765">
        <v>2</v>
      </c>
      <c r="F765">
        <v>6374.16</v>
      </c>
      <c r="G765" t="s">
        <v>11</v>
      </c>
      <c r="H765" t="s">
        <v>11</v>
      </c>
      <c r="I765" t="s">
        <v>13</v>
      </c>
    </row>
    <row r="766" spans="1:9" x14ac:dyDescent="0.35">
      <c r="A766" t="s">
        <v>797</v>
      </c>
      <c r="B766">
        <v>1982</v>
      </c>
      <c r="C766" t="s">
        <v>35</v>
      </c>
      <c r="D766">
        <v>6</v>
      </c>
      <c r="E766">
        <v>1</v>
      </c>
      <c r="F766">
        <v>6389.38</v>
      </c>
      <c r="G766" t="s">
        <v>16</v>
      </c>
      <c r="H766" t="s">
        <v>11</v>
      </c>
      <c r="I766" t="s">
        <v>23</v>
      </c>
    </row>
    <row r="767" spans="1:9" x14ac:dyDescent="0.35">
      <c r="A767" t="s">
        <v>798</v>
      </c>
      <c r="B767">
        <v>1997</v>
      </c>
      <c r="C767" t="s">
        <v>35</v>
      </c>
      <c r="D767">
        <v>16</v>
      </c>
      <c r="E767">
        <v>0</v>
      </c>
      <c r="F767">
        <v>6389.53</v>
      </c>
      <c r="G767" t="s">
        <v>11</v>
      </c>
      <c r="H767" t="s">
        <v>11</v>
      </c>
      <c r="I767" t="s">
        <v>300</v>
      </c>
    </row>
    <row r="768" spans="1:9" x14ac:dyDescent="0.35">
      <c r="A768" t="s">
        <v>799</v>
      </c>
      <c r="B768">
        <v>1982</v>
      </c>
      <c r="C768" t="s">
        <v>37</v>
      </c>
      <c r="D768">
        <v>28</v>
      </c>
      <c r="E768">
        <v>1</v>
      </c>
      <c r="F768">
        <v>6393.6</v>
      </c>
      <c r="G768" t="s">
        <v>11</v>
      </c>
      <c r="H768" t="s">
        <v>16</v>
      </c>
      <c r="I768" t="s">
        <v>23</v>
      </c>
    </row>
    <row r="769" spans="1:9" x14ac:dyDescent="0.35">
      <c r="A769" t="s">
        <v>800</v>
      </c>
      <c r="B769">
        <v>1987</v>
      </c>
      <c r="C769" t="s">
        <v>20</v>
      </c>
      <c r="D769">
        <v>9</v>
      </c>
      <c r="E769">
        <v>2</v>
      </c>
      <c r="F769">
        <v>6402.29</v>
      </c>
      <c r="G769" t="s">
        <v>11</v>
      </c>
      <c r="H769" t="s">
        <v>12</v>
      </c>
      <c r="I769" t="s">
        <v>247</v>
      </c>
    </row>
    <row r="770" spans="1:9" x14ac:dyDescent="0.35">
      <c r="A770" t="s">
        <v>801</v>
      </c>
      <c r="B770">
        <v>1985</v>
      </c>
      <c r="C770" t="s">
        <v>30</v>
      </c>
      <c r="D770">
        <v>10</v>
      </c>
      <c r="E770">
        <v>2</v>
      </c>
      <c r="F770">
        <v>6406.41</v>
      </c>
      <c r="G770" t="s">
        <v>16</v>
      </c>
      <c r="H770" t="s">
        <v>12</v>
      </c>
      <c r="I770" t="s">
        <v>276</v>
      </c>
    </row>
    <row r="771" spans="1:9" x14ac:dyDescent="0.35">
      <c r="A771" t="s">
        <v>802</v>
      </c>
      <c r="B771">
        <v>1970</v>
      </c>
      <c r="C771" t="s">
        <v>35</v>
      </c>
      <c r="D771">
        <v>20</v>
      </c>
      <c r="E771">
        <v>0</v>
      </c>
      <c r="F771">
        <v>6407.05</v>
      </c>
      <c r="G771" t="s">
        <v>11</v>
      </c>
      <c r="H771" t="s">
        <v>16</v>
      </c>
      <c r="I771" t="s">
        <v>13</v>
      </c>
    </row>
    <row r="772" spans="1:9" x14ac:dyDescent="0.35">
      <c r="A772" t="s">
        <v>803</v>
      </c>
      <c r="B772">
        <v>1971</v>
      </c>
      <c r="C772" t="s">
        <v>35</v>
      </c>
      <c r="D772">
        <v>22</v>
      </c>
      <c r="E772">
        <v>0</v>
      </c>
      <c r="F772">
        <v>6412.34</v>
      </c>
      <c r="G772" t="s">
        <v>11</v>
      </c>
      <c r="H772" t="s">
        <v>12</v>
      </c>
      <c r="I772" t="s">
        <v>13</v>
      </c>
    </row>
    <row r="773" spans="1:9" x14ac:dyDescent="0.35">
      <c r="A773" t="s">
        <v>804</v>
      </c>
      <c r="B773">
        <v>1987</v>
      </c>
      <c r="C773" t="s">
        <v>20</v>
      </c>
      <c r="D773">
        <v>4</v>
      </c>
      <c r="E773">
        <v>3</v>
      </c>
      <c r="F773">
        <v>6414.18</v>
      </c>
      <c r="G773" t="s">
        <v>11</v>
      </c>
      <c r="H773" t="s">
        <v>11</v>
      </c>
      <c r="I773" t="s">
        <v>42</v>
      </c>
    </row>
    <row r="774" spans="1:9" x14ac:dyDescent="0.35">
      <c r="A774" t="s">
        <v>805</v>
      </c>
      <c r="B774">
        <v>1976</v>
      </c>
      <c r="C774" t="s">
        <v>30</v>
      </c>
      <c r="D774">
        <v>30</v>
      </c>
      <c r="E774">
        <v>2</v>
      </c>
      <c r="F774">
        <v>6417.28</v>
      </c>
      <c r="G774" t="s">
        <v>11</v>
      </c>
      <c r="H774" t="s">
        <v>12</v>
      </c>
      <c r="I774" t="s">
        <v>13</v>
      </c>
    </row>
    <row r="775" spans="1:9" x14ac:dyDescent="0.35">
      <c r="A775" t="s">
        <v>806</v>
      </c>
      <c r="B775">
        <v>1975</v>
      </c>
      <c r="C775" t="s">
        <v>35</v>
      </c>
      <c r="D775">
        <v>5</v>
      </c>
      <c r="E775">
        <v>1</v>
      </c>
      <c r="F775">
        <v>6423.48</v>
      </c>
      <c r="G775" t="s">
        <v>11</v>
      </c>
      <c r="H775" t="s">
        <v>12</v>
      </c>
      <c r="I775" t="s">
        <v>13</v>
      </c>
    </row>
    <row r="776" spans="1:9" x14ac:dyDescent="0.35">
      <c r="A776" t="s">
        <v>807</v>
      </c>
      <c r="B776">
        <v>1985</v>
      </c>
      <c r="C776" t="s">
        <v>10</v>
      </c>
      <c r="D776">
        <v>22</v>
      </c>
      <c r="E776">
        <v>3</v>
      </c>
      <c r="F776">
        <v>6435.62</v>
      </c>
      <c r="G776" t="s">
        <v>12</v>
      </c>
      <c r="H776" t="s">
        <v>11</v>
      </c>
      <c r="I776" t="s">
        <v>13</v>
      </c>
    </row>
    <row r="777" spans="1:9" x14ac:dyDescent="0.35">
      <c r="A777" t="s">
        <v>808</v>
      </c>
      <c r="B777">
        <v>1984</v>
      </c>
      <c r="C777" t="s">
        <v>35</v>
      </c>
      <c r="D777">
        <v>26</v>
      </c>
      <c r="E777">
        <v>2</v>
      </c>
      <c r="F777">
        <v>6455.86</v>
      </c>
      <c r="G777" t="s">
        <v>12</v>
      </c>
      <c r="H777" t="s">
        <v>12</v>
      </c>
      <c r="I777" t="s">
        <v>23</v>
      </c>
    </row>
    <row r="778" spans="1:9" x14ac:dyDescent="0.35">
      <c r="A778" t="s">
        <v>809</v>
      </c>
      <c r="B778">
        <v>1984</v>
      </c>
      <c r="C778" t="s">
        <v>15</v>
      </c>
      <c r="D778">
        <v>1</v>
      </c>
      <c r="E778">
        <v>2</v>
      </c>
      <c r="F778">
        <v>6457.84</v>
      </c>
      <c r="G778" t="s">
        <v>11</v>
      </c>
      <c r="H778" t="s">
        <v>12</v>
      </c>
      <c r="I778" t="s">
        <v>23</v>
      </c>
    </row>
    <row r="779" spans="1:9" x14ac:dyDescent="0.35">
      <c r="A779" t="s">
        <v>810</v>
      </c>
      <c r="B779">
        <v>1981</v>
      </c>
      <c r="C779" t="s">
        <v>10</v>
      </c>
      <c r="D779">
        <v>27</v>
      </c>
      <c r="E779">
        <v>1</v>
      </c>
      <c r="F779">
        <v>6473.15</v>
      </c>
      <c r="G779" t="s">
        <v>11</v>
      </c>
      <c r="H779" t="s">
        <v>11</v>
      </c>
      <c r="I779" t="s">
        <v>13</v>
      </c>
    </row>
    <row r="780" spans="1:9" x14ac:dyDescent="0.35">
      <c r="A780" t="s">
        <v>811</v>
      </c>
      <c r="B780">
        <v>1980</v>
      </c>
      <c r="C780" t="s">
        <v>18</v>
      </c>
      <c r="D780">
        <v>8</v>
      </c>
      <c r="E780">
        <v>0</v>
      </c>
      <c r="F780">
        <v>6474.01</v>
      </c>
      <c r="G780" t="s">
        <v>11</v>
      </c>
      <c r="H780" t="s">
        <v>12</v>
      </c>
      <c r="I780" t="s">
        <v>42</v>
      </c>
    </row>
    <row r="781" spans="1:9" x14ac:dyDescent="0.35">
      <c r="A781" t="s">
        <v>812</v>
      </c>
      <c r="B781">
        <v>1970</v>
      </c>
      <c r="C781" t="s">
        <v>30</v>
      </c>
      <c r="D781">
        <v>1</v>
      </c>
      <c r="E781">
        <v>0</v>
      </c>
      <c r="F781">
        <v>6481.67</v>
      </c>
      <c r="G781" t="s">
        <v>11</v>
      </c>
      <c r="H781" t="s">
        <v>11</v>
      </c>
      <c r="I781" t="s">
        <v>13</v>
      </c>
    </row>
    <row r="782" spans="1:9" x14ac:dyDescent="0.35">
      <c r="A782" t="s">
        <v>813</v>
      </c>
      <c r="B782">
        <v>1982</v>
      </c>
      <c r="C782" t="s">
        <v>37</v>
      </c>
      <c r="D782">
        <v>9</v>
      </c>
      <c r="E782">
        <v>1</v>
      </c>
      <c r="F782">
        <v>6496.89</v>
      </c>
      <c r="G782" t="s">
        <v>11</v>
      </c>
      <c r="H782" t="s">
        <v>12</v>
      </c>
      <c r="I782" t="s">
        <v>42</v>
      </c>
    </row>
    <row r="783" spans="1:9" x14ac:dyDescent="0.35">
      <c r="A783" t="s">
        <v>814</v>
      </c>
      <c r="B783">
        <v>1982</v>
      </c>
      <c r="C783" t="s">
        <v>35</v>
      </c>
      <c r="D783">
        <v>28</v>
      </c>
      <c r="E783">
        <v>1</v>
      </c>
      <c r="F783">
        <v>6500.24</v>
      </c>
      <c r="G783" t="s">
        <v>11</v>
      </c>
      <c r="H783" t="s">
        <v>11</v>
      </c>
      <c r="I783" t="s">
        <v>13</v>
      </c>
    </row>
    <row r="784" spans="1:9" x14ac:dyDescent="0.35">
      <c r="A784" t="s">
        <v>815</v>
      </c>
      <c r="B784">
        <v>1994</v>
      </c>
      <c r="C784" t="s">
        <v>10</v>
      </c>
      <c r="D784">
        <v>7</v>
      </c>
      <c r="E784">
        <v>0</v>
      </c>
      <c r="F784">
        <v>6512.24</v>
      </c>
      <c r="G784" t="s">
        <v>11</v>
      </c>
      <c r="H784" t="s">
        <v>16</v>
      </c>
      <c r="I784" t="s">
        <v>300</v>
      </c>
    </row>
    <row r="785" spans="1:9" x14ac:dyDescent="0.35">
      <c r="A785" t="s">
        <v>816</v>
      </c>
      <c r="B785">
        <v>1976</v>
      </c>
      <c r="C785" t="s">
        <v>37</v>
      </c>
      <c r="D785">
        <v>23</v>
      </c>
      <c r="E785">
        <v>2</v>
      </c>
      <c r="F785">
        <v>6529.21</v>
      </c>
      <c r="G785" t="s">
        <v>11</v>
      </c>
      <c r="H785" t="s">
        <v>16</v>
      </c>
      <c r="I785" t="s">
        <v>13</v>
      </c>
    </row>
    <row r="786" spans="1:9" x14ac:dyDescent="0.35">
      <c r="A786" t="s">
        <v>817</v>
      </c>
      <c r="B786">
        <v>1982</v>
      </c>
      <c r="C786" t="s">
        <v>35</v>
      </c>
      <c r="D786">
        <v>12</v>
      </c>
      <c r="E786">
        <v>3</v>
      </c>
      <c r="F786">
        <v>6532.04</v>
      </c>
      <c r="G786" t="s">
        <v>11</v>
      </c>
      <c r="H786" t="s">
        <v>16</v>
      </c>
      <c r="I786" t="s">
        <v>13</v>
      </c>
    </row>
    <row r="787" spans="1:9" x14ac:dyDescent="0.35">
      <c r="A787" t="s">
        <v>818</v>
      </c>
      <c r="B787">
        <v>1982</v>
      </c>
      <c r="C787" t="s">
        <v>37</v>
      </c>
      <c r="D787">
        <v>2</v>
      </c>
      <c r="E787">
        <v>3</v>
      </c>
      <c r="F787">
        <v>6536.68</v>
      </c>
      <c r="G787" t="s">
        <v>11</v>
      </c>
      <c r="H787" t="s">
        <v>11</v>
      </c>
      <c r="I787" t="s">
        <v>23</v>
      </c>
    </row>
    <row r="788" spans="1:9" x14ac:dyDescent="0.35">
      <c r="A788" t="s">
        <v>819</v>
      </c>
      <c r="B788">
        <v>1969</v>
      </c>
      <c r="C788" t="s">
        <v>30</v>
      </c>
      <c r="D788">
        <v>3</v>
      </c>
      <c r="E788">
        <v>0</v>
      </c>
      <c r="F788">
        <v>6546.16</v>
      </c>
      <c r="G788" t="s">
        <v>11</v>
      </c>
      <c r="H788" t="s">
        <v>12</v>
      </c>
      <c r="I788" t="s">
        <v>13</v>
      </c>
    </row>
    <row r="789" spans="1:9" x14ac:dyDescent="0.35">
      <c r="A789" t="s">
        <v>820</v>
      </c>
      <c r="B789">
        <v>1986</v>
      </c>
      <c r="C789" t="s">
        <v>30</v>
      </c>
      <c r="D789">
        <v>18</v>
      </c>
      <c r="E789">
        <v>3</v>
      </c>
      <c r="F789">
        <v>6548.2</v>
      </c>
      <c r="G789" t="s">
        <v>11</v>
      </c>
      <c r="H789" t="s">
        <v>12</v>
      </c>
      <c r="I789" t="s">
        <v>23</v>
      </c>
    </row>
    <row r="790" spans="1:9" x14ac:dyDescent="0.35">
      <c r="A790" t="s">
        <v>821</v>
      </c>
      <c r="B790">
        <v>1989</v>
      </c>
      <c r="C790" t="s">
        <v>35</v>
      </c>
      <c r="D790">
        <v>6</v>
      </c>
      <c r="E790">
        <v>3</v>
      </c>
      <c r="F790">
        <v>6551.75</v>
      </c>
      <c r="G790" t="s">
        <v>11</v>
      </c>
      <c r="H790" t="s">
        <v>11</v>
      </c>
      <c r="I790" t="s">
        <v>247</v>
      </c>
    </row>
    <row r="791" spans="1:9" x14ac:dyDescent="0.35">
      <c r="A791" t="s">
        <v>822</v>
      </c>
      <c r="B791">
        <v>1968</v>
      </c>
      <c r="C791" t="s">
        <v>30</v>
      </c>
      <c r="D791">
        <v>11</v>
      </c>
      <c r="E791">
        <v>0</v>
      </c>
      <c r="F791">
        <v>6552.01</v>
      </c>
      <c r="G791" t="s">
        <v>12</v>
      </c>
      <c r="H791" t="s">
        <v>11</v>
      </c>
      <c r="I791" t="s">
        <v>13</v>
      </c>
    </row>
    <row r="792" spans="1:9" x14ac:dyDescent="0.35">
      <c r="A792" t="s">
        <v>823</v>
      </c>
      <c r="B792">
        <v>1984</v>
      </c>
      <c r="C792" t="s">
        <v>20</v>
      </c>
      <c r="D792">
        <v>20</v>
      </c>
      <c r="E792">
        <v>1</v>
      </c>
      <c r="F792">
        <v>6555.07</v>
      </c>
      <c r="G792" t="s">
        <v>11</v>
      </c>
      <c r="H792" t="s">
        <v>11</v>
      </c>
      <c r="I792" t="s">
        <v>247</v>
      </c>
    </row>
    <row r="793" spans="1:9" x14ac:dyDescent="0.35">
      <c r="A793" t="s">
        <v>824</v>
      </c>
      <c r="B793">
        <v>1981</v>
      </c>
      <c r="C793" t="s">
        <v>10</v>
      </c>
      <c r="D793">
        <v>20</v>
      </c>
      <c r="E793">
        <v>0</v>
      </c>
      <c r="F793">
        <v>6571.02</v>
      </c>
      <c r="G793" t="s">
        <v>11</v>
      </c>
      <c r="H793" t="s">
        <v>16</v>
      </c>
      <c r="I793" t="s">
        <v>23</v>
      </c>
    </row>
    <row r="794" spans="1:9" x14ac:dyDescent="0.35">
      <c r="A794" t="s">
        <v>825</v>
      </c>
      <c r="B794">
        <v>1984</v>
      </c>
      <c r="C794" t="s">
        <v>37</v>
      </c>
      <c r="D794">
        <v>5</v>
      </c>
      <c r="E794">
        <v>2</v>
      </c>
      <c r="F794">
        <v>6571.54</v>
      </c>
      <c r="G794" t="s">
        <v>11</v>
      </c>
      <c r="H794" t="s">
        <v>12</v>
      </c>
      <c r="I794" t="s">
        <v>42</v>
      </c>
    </row>
    <row r="795" spans="1:9" x14ac:dyDescent="0.35">
      <c r="A795" t="s">
        <v>826</v>
      </c>
      <c r="B795">
        <v>1982</v>
      </c>
      <c r="C795" t="s">
        <v>15</v>
      </c>
      <c r="D795">
        <v>22</v>
      </c>
      <c r="E795">
        <v>2</v>
      </c>
      <c r="F795">
        <v>6593.51</v>
      </c>
      <c r="G795" t="s">
        <v>11</v>
      </c>
      <c r="H795" t="s">
        <v>16</v>
      </c>
      <c r="I795" t="s">
        <v>13</v>
      </c>
    </row>
    <row r="796" spans="1:9" x14ac:dyDescent="0.35">
      <c r="A796" t="s">
        <v>827</v>
      </c>
      <c r="B796">
        <v>1982</v>
      </c>
      <c r="C796" t="s">
        <v>30</v>
      </c>
      <c r="D796">
        <v>29</v>
      </c>
      <c r="E796">
        <v>1</v>
      </c>
      <c r="F796">
        <v>6600.21</v>
      </c>
      <c r="G796" t="s">
        <v>12</v>
      </c>
      <c r="H796" t="s">
        <v>11</v>
      </c>
      <c r="I796" t="s">
        <v>168</v>
      </c>
    </row>
    <row r="797" spans="1:9" x14ac:dyDescent="0.35">
      <c r="A797" t="s">
        <v>828</v>
      </c>
      <c r="B797">
        <v>1982</v>
      </c>
      <c r="C797" t="s">
        <v>15</v>
      </c>
      <c r="D797">
        <v>7</v>
      </c>
      <c r="E797">
        <v>2</v>
      </c>
      <c r="F797">
        <v>6600.36</v>
      </c>
      <c r="G797" t="s">
        <v>11</v>
      </c>
      <c r="H797" t="s">
        <v>12</v>
      </c>
      <c r="I797" t="s">
        <v>42</v>
      </c>
    </row>
    <row r="798" spans="1:9" x14ac:dyDescent="0.35">
      <c r="A798" t="s">
        <v>829</v>
      </c>
      <c r="B798">
        <v>1982</v>
      </c>
      <c r="C798" t="s">
        <v>35</v>
      </c>
      <c r="D798">
        <v>28</v>
      </c>
      <c r="E798">
        <v>1</v>
      </c>
      <c r="F798">
        <v>6610.11</v>
      </c>
      <c r="G798" t="s">
        <v>12</v>
      </c>
      <c r="H798" t="s">
        <v>11</v>
      </c>
      <c r="I798" t="s">
        <v>164</v>
      </c>
    </row>
    <row r="799" spans="1:9" x14ac:dyDescent="0.35">
      <c r="A799" t="s">
        <v>830</v>
      </c>
      <c r="B799">
        <v>1973</v>
      </c>
      <c r="C799" t="s">
        <v>35</v>
      </c>
      <c r="D799">
        <v>29</v>
      </c>
      <c r="E799">
        <v>0</v>
      </c>
      <c r="F799">
        <v>6630.31</v>
      </c>
      <c r="G799" t="s">
        <v>11</v>
      </c>
      <c r="H799" t="s">
        <v>16</v>
      </c>
      <c r="I799" t="s">
        <v>13</v>
      </c>
    </row>
    <row r="800" spans="1:9" x14ac:dyDescent="0.35">
      <c r="A800" t="s">
        <v>831</v>
      </c>
      <c r="B800">
        <v>2003</v>
      </c>
      <c r="C800" t="s">
        <v>20</v>
      </c>
      <c r="D800">
        <v>4</v>
      </c>
      <c r="E800">
        <v>0</v>
      </c>
      <c r="F800">
        <v>6638.16</v>
      </c>
      <c r="G800" t="s">
        <v>11</v>
      </c>
      <c r="H800" t="s">
        <v>16</v>
      </c>
      <c r="I800" t="s">
        <v>23</v>
      </c>
    </row>
    <row r="801" spans="1:9" x14ac:dyDescent="0.35">
      <c r="A801" t="s">
        <v>832</v>
      </c>
      <c r="B801">
        <v>1990</v>
      </c>
      <c r="C801" t="s">
        <v>18</v>
      </c>
      <c r="D801">
        <v>6</v>
      </c>
      <c r="E801">
        <v>3</v>
      </c>
      <c r="F801">
        <v>6639.3</v>
      </c>
      <c r="G801" t="s">
        <v>11</v>
      </c>
      <c r="H801" t="s">
        <v>11</v>
      </c>
      <c r="I801" t="s">
        <v>300</v>
      </c>
    </row>
    <row r="802" spans="1:9" x14ac:dyDescent="0.35">
      <c r="A802" t="s">
        <v>833</v>
      </c>
      <c r="B802">
        <v>1984</v>
      </c>
      <c r="C802" t="s">
        <v>30</v>
      </c>
      <c r="D802">
        <v>8</v>
      </c>
      <c r="E802">
        <v>2</v>
      </c>
      <c r="F802">
        <v>6640.54</v>
      </c>
      <c r="G802" t="s">
        <v>11</v>
      </c>
      <c r="H802" t="s">
        <v>12</v>
      </c>
      <c r="I802" t="s">
        <v>166</v>
      </c>
    </row>
    <row r="803" spans="1:9" x14ac:dyDescent="0.35">
      <c r="A803" t="s">
        <v>834</v>
      </c>
      <c r="B803">
        <v>1970</v>
      </c>
      <c r="C803" t="s">
        <v>15</v>
      </c>
      <c r="D803">
        <v>8</v>
      </c>
      <c r="E803">
        <v>0</v>
      </c>
      <c r="F803">
        <v>6651.26</v>
      </c>
      <c r="G803" t="s">
        <v>11</v>
      </c>
      <c r="H803" t="s">
        <v>12</v>
      </c>
      <c r="I803" t="s">
        <v>13</v>
      </c>
    </row>
    <row r="804" spans="1:9" x14ac:dyDescent="0.35">
      <c r="A804" t="s">
        <v>835</v>
      </c>
      <c r="B804">
        <v>1984</v>
      </c>
      <c r="C804" t="s">
        <v>10</v>
      </c>
      <c r="D804">
        <v>1</v>
      </c>
      <c r="E804">
        <v>3</v>
      </c>
      <c r="F804">
        <v>6652.53</v>
      </c>
      <c r="G804" t="s">
        <v>12</v>
      </c>
      <c r="H804" t="s">
        <v>11</v>
      </c>
      <c r="I804" t="s">
        <v>13</v>
      </c>
    </row>
    <row r="805" spans="1:9" x14ac:dyDescent="0.35">
      <c r="A805" t="s">
        <v>836</v>
      </c>
      <c r="B805">
        <v>1989</v>
      </c>
      <c r="C805" t="s">
        <v>15</v>
      </c>
      <c r="D805">
        <v>19</v>
      </c>
      <c r="E805">
        <v>5</v>
      </c>
      <c r="F805">
        <v>6653.79</v>
      </c>
      <c r="G805" t="s">
        <v>11</v>
      </c>
      <c r="H805" t="s">
        <v>16</v>
      </c>
      <c r="I805" t="s">
        <v>13</v>
      </c>
    </row>
    <row r="806" spans="1:9" x14ac:dyDescent="0.35">
      <c r="A806" t="s">
        <v>837</v>
      </c>
      <c r="B806">
        <v>1982</v>
      </c>
      <c r="C806" t="s">
        <v>20</v>
      </c>
      <c r="D806">
        <v>27</v>
      </c>
      <c r="E806">
        <v>3</v>
      </c>
      <c r="F806">
        <v>6664.32</v>
      </c>
      <c r="G806" t="s">
        <v>11</v>
      </c>
      <c r="H806" t="s">
        <v>11</v>
      </c>
      <c r="I806" t="s">
        <v>13</v>
      </c>
    </row>
    <row r="807" spans="1:9" x14ac:dyDescent="0.35">
      <c r="A807" t="s">
        <v>838</v>
      </c>
      <c r="B807">
        <v>1981</v>
      </c>
      <c r="C807" t="s">
        <v>20</v>
      </c>
      <c r="D807">
        <v>17</v>
      </c>
      <c r="E807">
        <v>1</v>
      </c>
      <c r="F807">
        <v>6664.69</v>
      </c>
      <c r="G807" t="s">
        <v>12</v>
      </c>
      <c r="H807" t="s">
        <v>16</v>
      </c>
      <c r="I807" t="s">
        <v>23</v>
      </c>
    </row>
    <row r="808" spans="1:9" x14ac:dyDescent="0.35">
      <c r="A808" t="s">
        <v>839</v>
      </c>
      <c r="B808">
        <v>1989</v>
      </c>
      <c r="C808" t="s">
        <v>37</v>
      </c>
      <c r="D808">
        <v>20</v>
      </c>
      <c r="E808">
        <v>5</v>
      </c>
      <c r="F808">
        <v>6666.24</v>
      </c>
      <c r="G808" t="s">
        <v>12</v>
      </c>
      <c r="H808" t="s">
        <v>16</v>
      </c>
      <c r="I808" t="s">
        <v>42</v>
      </c>
    </row>
    <row r="809" spans="1:9" x14ac:dyDescent="0.35">
      <c r="A809" t="s">
        <v>840</v>
      </c>
      <c r="B809">
        <v>1985</v>
      </c>
      <c r="C809" t="s">
        <v>10</v>
      </c>
      <c r="D809">
        <v>9</v>
      </c>
      <c r="E809">
        <v>2</v>
      </c>
      <c r="F809">
        <v>6686.43</v>
      </c>
      <c r="G809" t="s">
        <v>11</v>
      </c>
      <c r="H809" t="s">
        <v>12</v>
      </c>
      <c r="I809" t="s">
        <v>23</v>
      </c>
    </row>
    <row r="810" spans="1:9" x14ac:dyDescent="0.35">
      <c r="A810" t="s">
        <v>841</v>
      </c>
      <c r="B810">
        <v>1968</v>
      </c>
      <c r="C810" t="s">
        <v>10</v>
      </c>
      <c r="D810">
        <v>13</v>
      </c>
      <c r="E810">
        <v>0</v>
      </c>
      <c r="F810">
        <v>6700.56</v>
      </c>
      <c r="G810" t="s">
        <v>12</v>
      </c>
      <c r="H810" t="s">
        <v>16</v>
      </c>
      <c r="I810" t="s">
        <v>23</v>
      </c>
    </row>
    <row r="811" spans="1:9" x14ac:dyDescent="0.35">
      <c r="A811" t="s">
        <v>842</v>
      </c>
      <c r="B811">
        <v>1971</v>
      </c>
      <c r="C811" t="s">
        <v>30</v>
      </c>
      <c r="D811">
        <v>12</v>
      </c>
      <c r="E811">
        <v>0</v>
      </c>
      <c r="F811">
        <v>6706.47</v>
      </c>
      <c r="G811" t="s">
        <v>11</v>
      </c>
      <c r="H811" t="s">
        <v>16</v>
      </c>
      <c r="I811" t="s">
        <v>13</v>
      </c>
    </row>
    <row r="812" spans="1:9" x14ac:dyDescent="0.35">
      <c r="A812" t="s">
        <v>843</v>
      </c>
      <c r="B812">
        <v>1983</v>
      </c>
      <c r="C812" t="s">
        <v>18</v>
      </c>
      <c r="D812">
        <v>12</v>
      </c>
      <c r="E812">
        <v>2</v>
      </c>
      <c r="F812">
        <v>6710.19</v>
      </c>
      <c r="G812" t="s">
        <v>12</v>
      </c>
      <c r="H812" t="s">
        <v>12</v>
      </c>
      <c r="I812" t="s">
        <v>23</v>
      </c>
    </row>
    <row r="813" spans="1:9" x14ac:dyDescent="0.35">
      <c r="A813" t="s">
        <v>844</v>
      </c>
      <c r="B813">
        <v>1994</v>
      </c>
      <c r="C813" t="s">
        <v>18</v>
      </c>
      <c r="D813">
        <v>13</v>
      </c>
      <c r="E813">
        <v>0</v>
      </c>
      <c r="F813">
        <v>6721.37</v>
      </c>
      <c r="G813" t="s">
        <v>11</v>
      </c>
      <c r="H813" t="s">
        <v>16</v>
      </c>
      <c r="I813" t="s">
        <v>23</v>
      </c>
    </row>
    <row r="814" spans="1:9" x14ac:dyDescent="0.35">
      <c r="A814" t="s">
        <v>845</v>
      </c>
      <c r="B814">
        <v>1978</v>
      </c>
      <c r="C814" t="s">
        <v>37</v>
      </c>
      <c r="D814">
        <v>21</v>
      </c>
      <c r="E814">
        <v>2</v>
      </c>
      <c r="F814">
        <v>6737.98</v>
      </c>
      <c r="G814" t="s">
        <v>11</v>
      </c>
      <c r="H814" t="s">
        <v>12</v>
      </c>
      <c r="I814" t="s">
        <v>13</v>
      </c>
    </row>
    <row r="815" spans="1:9" x14ac:dyDescent="0.35">
      <c r="A815" t="s">
        <v>846</v>
      </c>
      <c r="B815">
        <v>1968</v>
      </c>
      <c r="C815" t="s">
        <v>10</v>
      </c>
      <c r="D815">
        <v>18</v>
      </c>
      <c r="E815">
        <v>0</v>
      </c>
      <c r="F815">
        <v>6738.84</v>
      </c>
      <c r="G815" t="s">
        <v>12</v>
      </c>
      <c r="H815" t="s">
        <v>16</v>
      </c>
      <c r="I815" t="s">
        <v>23</v>
      </c>
    </row>
    <row r="816" spans="1:9" x14ac:dyDescent="0.35">
      <c r="A816" t="s">
        <v>847</v>
      </c>
      <c r="B816">
        <v>1986</v>
      </c>
      <c r="C816" t="s">
        <v>35</v>
      </c>
      <c r="D816">
        <v>7</v>
      </c>
      <c r="E816">
        <v>3</v>
      </c>
      <c r="F816">
        <v>6746.74</v>
      </c>
      <c r="G816" t="s">
        <v>12</v>
      </c>
      <c r="H816" t="s">
        <v>11</v>
      </c>
      <c r="I816" t="s">
        <v>168</v>
      </c>
    </row>
    <row r="817" spans="1:9" x14ac:dyDescent="0.35">
      <c r="A817" t="s">
        <v>848</v>
      </c>
      <c r="B817">
        <v>1986</v>
      </c>
      <c r="C817" t="s">
        <v>18</v>
      </c>
      <c r="D817">
        <v>5</v>
      </c>
      <c r="E817">
        <v>3</v>
      </c>
      <c r="F817">
        <v>6748.59</v>
      </c>
      <c r="G817" t="s">
        <v>12</v>
      </c>
      <c r="H817" t="s">
        <v>16</v>
      </c>
      <c r="I817" t="s">
        <v>168</v>
      </c>
    </row>
    <row r="818" spans="1:9" x14ac:dyDescent="0.35">
      <c r="A818" t="s">
        <v>849</v>
      </c>
      <c r="B818">
        <v>1970</v>
      </c>
      <c r="C818" t="s">
        <v>18</v>
      </c>
      <c r="D818">
        <v>17</v>
      </c>
      <c r="E818">
        <v>0</v>
      </c>
      <c r="F818">
        <v>6749.63</v>
      </c>
      <c r="G818" t="s">
        <v>11</v>
      </c>
      <c r="H818" t="s">
        <v>16</v>
      </c>
      <c r="I818" t="s">
        <v>13</v>
      </c>
    </row>
    <row r="819" spans="1:9" x14ac:dyDescent="0.35">
      <c r="A819" t="s">
        <v>850</v>
      </c>
      <c r="B819">
        <v>1966</v>
      </c>
      <c r="C819" t="s">
        <v>30</v>
      </c>
      <c r="D819">
        <v>9</v>
      </c>
      <c r="E819">
        <v>0</v>
      </c>
      <c r="F819">
        <v>6750.27</v>
      </c>
      <c r="G819" t="s">
        <v>12</v>
      </c>
      <c r="H819" t="s">
        <v>11</v>
      </c>
      <c r="I819" t="s">
        <v>13</v>
      </c>
    </row>
    <row r="820" spans="1:9" x14ac:dyDescent="0.35">
      <c r="A820" t="s">
        <v>851</v>
      </c>
      <c r="B820">
        <v>1988</v>
      </c>
      <c r="C820" t="s">
        <v>37</v>
      </c>
      <c r="D820">
        <v>10</v>
      </c>
      <c r="E820">
        <v>3</v>
      </c>
      <c r="F820">
        <v>6753.04</v>
      </c>
      <c r="G820" t="s">
        <v>11</v>
      </c>
      <c r="H820" t="s">
        <v>11</v>
      </c>
      <c r="I820" t="s">
        <v>247</v>
      </c>
    </row>
    <row r="821" spans="1:9" x14ac:dyDescent="0.35">
      <c r="A821" t="s">
        <v>852</v>
      </c>
      <c r="B821">
        <v>1981</v>
      </c>
      <c r="C821" t="s">
        <v>20</v>
      </c>
      <c r="D821">
        <v>21</v>
      </c>
      <c r="E821">
        <v>1</v>
      </c>
      <c r="F821">
        <v>6770.19</v>
      </c>
      <c r="G821" t="s">
        <v>11</v>
      </c>
      <c r="H821" t="s">
        <v>12</v>
      </c>
      <c r="I821" t="s">
        <v>13</v>
      </c>
    </row>
    <row r="822" spans="1:9" x14ac:dyDescent="0.35">
      <c r="A822" t="s">
        <v>853</v>
      </c>
      <c r="B822">
        <v>1981</v>
      </c>
      <c r="C822" t="s">
        <v>20</v>
      </c>
      <c r="D822">
        <v>3</v>
      </c>
      <c r="E822">
        <v>1</v>
      </c>
      <c r="F822">
        <v>6775.96</v>
      </c>
      <c r="G822" t="s">
        <v>11</v>
      </c>
      <c r="H822" t="s">
        <v>12</v>
      </c>
      <c r="I822" t="s">
        <v>42</v>
      </c>
    </row>
    <row r="823" spans="1:9" x14ac:dyDescent="0.35">
      <c r="A823" t="s">
        <v>854</v>
      </c>
      <c r="B823">
        <v>1981</v>
      </c>
      <c r="C823" t="s">
        <v>37</v>
      </c>
      <c r="D823">
        <v>8</v>
      </c>
      <c r="E823">
        <v>1</v>
      </c>
      <c r="F823">
        <v>6781.35</v>
      </c>
      <c r="G823" t="s">
        <v>11</v>
      </c>
      <c r="H823" t="s">
        <v>16</v>
      </c>
      <c r="I823" t="s">
        <v>13</v>
      </c>
    </row>
    <row r="824" spans="1:9" x14ac:dyDescent="0.35">
      <c r="A824" t="s">
        <v>855</v>
      </c>
      <c r="B824">
        <v>1980</v>
      </c>
      <c r="C824" t="s">
        <v>15</v>
      </c>
      <c r="D824">
        <v>23</v>
      </c>
      <c r="E824">
        <v>2</v>
      </c>
      <c r="F824">
        <v>6781.52</v>
      </c>
      <c r="G824" t="s">
        <v>11</v>
      </c>
      <c r="H824" t="s">
        <v>11</v>
      </c>
      <c r="I824" t="s">
        <v>13</v>
      </c>
    </row>
    <row r="825" spans="1:9" x14ac:dyDescent="0.35">
      <c r="A825" t="s">
        <v>856</v>
      </c>
      <c r="B825">
        <v>1985</v>
      </c>
      <c r="C825" t="s">
        <v>30</v>
      </c>
      <c r="D825">
        <v>24</v>
      </c>
      <c r="E825">
        <v>3</v>
      </c>
      <c r="F825">
        <v>6796.86</v>
      </c>
      <c r="G825" t="s">
        <v>12</v>
      </c>
      <c r="H825" t="s">
        <v>12</v>
      </c>
      <c r="I825" t="s">
        <v>23</v>
      </c>
    </row>
    <row r="826" spans="1:9" x14ac:dyDescent="0.35">
      <c r="A826" t="s">
        <v>857</v>
      </c>
      <c r="B826">
        <v>1991</v>
      </c>
      <c r="C826" t="s">
        <v>18</v>
      </c>
      <c r="D826">
        <v>29</v>
      </c>
      <c r="E826">
        <v>5</v>
      </c>
      <c r="F826">
        <v>6799.46</v>
      </c>
      <c r="G826" t="s">
        <v>16</v>
      </c>
      <c r="H826" t="s">
        <v>11</v>
      </c>
      <c r="I826" t="s">
        <v>276</v>
      </c>
    </row>
    <row r="827" spans="1:9" x14ac:dyDescent="0.35">
      <c r="A827" t="s">
        <v>858</v>
      </c>
      <c r="B827">
        <v>1975</v>
      </c>
      <c r="C827" t="s">
        <v>35</v>
      </c>
      <c r="D827">
        <v>17</v>
      </c>
      <c r="E827">
        <v>1</v>
      </c>
      <c r="F827">
        <v>6809.46</v>
      </c>
      <c r="G827" t="s">
        <v>11</v>
      </c>
      <c r="H827" t="s">
        <v>16</v>
      </c>
      <c r="I827" t="s">
        <v>23</v>
      </c>
    </row>
    <row r="828" spans="1:9" x14ac:dyDescent="0.35">
      <c r="A828" t="s">
        <v>859</v>
      </c>
      <c r="B828">
        <v>1994</v>
      </c>
      <c r="C828" t="s">
        <v>10</v>
      </c>
      <c r="D828">
        <v>8</v>
      </c>
      <c r="E828">
        <v>0</v>
      </c>
      <c r="F828">
        <v>6827.69</v>
      </c>
      <c r="G828" t="s">
        <v>11</v>
      </c>
      <c r="H828" t="s">
        <v>11</v>
      </c>
      <c r="I828" t="s">
        <v>300</v>
      </c>
    </row>
    <row r="829" spans="1:9" x14ac:dyDescent="0.35">
      <c r="A829" t="s">
        <v>860</v>
      </c>
      <c r="B829">
        <v>1979</v>
      </c>
      <c r="C829" t="s">
        <v>10</v>
      </c>
      <c r="D829">
        <v>15</v>
      </c>
      <c r="E829">
        <v>0</v>
      </c>
      <c r="F829">
        <v>6837.37</v>
      </c>
      <c r="G829" t="s">
        <v>12</v>
      </c>
      <c r="H829" t="s">
        <v>16</v>
      </c>
      <c r="I829" t="s">
        <v>168</v>
      </c>
    </row>
    <row r="830" spans="1:9" x14ac:dyDescent="0.35">
      <c r="A830" t="s">
        <v>861</v>
      </c>
      <c r="B830">
        <v>2000</v>
      </c>
      <c r="C830" t="s">
        <v>15</v>
      </c>
      <c r="D830">
        <v>30</v>
      </c>
      <c r="E830">
        <v>0</v>
      </c>
      <c r="F830">
        <v>6842.28</v>
      </c>
      <c r="G830" t="s">
        <v>11</v>
      </c>
      <c r="H830" t="s">
        <v>16</v>
      </c>
      <c r="I830" t="s">
        <v>23</v>
      </c>
    </row>
    <row r="831" spans="1:9" x14ac:dyDescent="0.35">
      <c r="A831" t="s">
        <v>862</v>
      </c>
      <c r="B831">
        <v>1977</v>
      </c>
      <c r="C831" t="s">
        <v>18</v>
      </c>
      <c r="D831">
        <v>15</v>
      </c>
      <c r="E831">
        <v>2</v>
      </c>
      <c r="F831">
        <v>6843.17</v>
      </c>
      <c r="G831" t="s">
        <v>11</v>
      </c>
      <c r="H831" t="s">
        <v>16</v>
      </c>
      <c r="I831" t="s">
        <v>13</v>
      </c>
    </row>
    <row r="832" spans="1:9" x14ac:dyDescent="0.35">
      <c r="A832" t="s">
        <v>863</v>
      </c>
      <c r="B832">
        <v>1979</v>
      </c>
      <c r="C832" t="s">
        <v>15</v>
      </c>
      <c r="D832">
        <v>4</v>
      </c>
      <c r="E832">
        <v>1</v>
      </c>
      <c r="F832">
        <v>6849.03</v>
      </c>
      <c r="G832" t="s">
        <v>11</v>
      </c>
      <c r="H832" t="s">
        <v>11</v>
      </c>
      <c r="I832" t="s">
        <v>42</v>
      </c>
    </row>
    <row r="833" spans="1:9" x14ac:dyDescent="0.35">
      <c r="A833" t="s">
        <v>864</v>
      </c>
      <c r="B833">
        <v>1981</v>
      </c>
      <c r="C833" t="s">
        <v>18</v>
      </c>
      <c r="D833">
        <v>19</v>
      </c>
      <c r="E833">
        <v>1</v>
      </c>
      <c r="F833">
        <v>6858.48</v>
      </c>
      <c r="G833" t="s">
        <v>11</v>
      </c>
      <c r="H833" t="s">
        <v>11</v>
      </c>
      <c r="I833" t="s">
        <v>166</v>
      </c>
    </row>
    <row r="834" spans="1:9" x14ac:dyDescent="0.35">
      <c r="A834" t="s">
        <v>865</v>
      </c>
      <c r="B834">
        <v>1978</v>
      </c>
      <c r="C834" t="s">
        <v>35</v>
      </c>
      <c r="D834">
        <v>5</v>
      </c>
      <c r="E834">
        <v>2</v>
      </c>
      <c r="F834">
        <v>6863.49</v>
      </c>
      <c r="G834" t="s">
        <v>11</v>
      </c>
      <c r="H834" t="s">
        <v>16</v>
      </c>
      <c r="I834" t="s">
        <v>13</v>
      </c>
    </row>
    <row r="835" spans="1:9" x14ac:dyDescent="0.35">
      <c r="A835" t="s">
        <v>866</v>
      </c>
      <c r="B835">
        <v>1969</v>
      </c>
      <c r="C835" t="s">
        <v>37</v>
      </c>
      <c r="D835">
        <v>23</v>
      </c>
      <c r="E835">
        <v>0</v>
      </c>
      <c r="F835">
        <v>6868.39</v>
      </c>
      <c r="G835" t="s">
        <v>11</v>
      </c>
      <c r="H835" t="s">
        <v>11</v>
      </c>
      <c r="I835" t="s">
        <v>13</v>
      </c>
    </row>
    <row r="836" spans="1:9" x14ac:dyDescent="0.35">
      <c r="A836" t="s">
        <v>867</v>
      </c>
      <c r="B836">
        <v>1981</v>
      </c>
      <c r="C836" t="s">
        <v>18</v>
      </c>
      <c r="D836">
        <v>23</v>
      </c>
      <c r="E836">
        <v>2</v>
      </c>
      <c r="F836">
        <v>6875.96</v>
      </c>
      <c r="G836" t="s">
        <v>11</v>
      </c>
      <c r="H836" t="s">
        <v>11</v>
      </c>
      <c r="I836" t="s">
        <v>42</v>
      </c>
    </row>
    <row r="837" spans="1:9" x14ac:dyDescent="0.35">
      <c r="A837" t="s">
        <v>868</v>
      </c>
      <c r="B837">
        <v>2004</v>
      </c>
      <c r="C837" t="s">
        <v>30</v>
      </c>
      <c r="D837">
        <v>24</v>
      </c>
      <c r="E837">
        <v>0</v>
      </c>
      <c r="F837">
        <v>6876.53</v>
      </c>
      <c r="G837" t="s">
        <v>11</v>
      </c>
      <c r="H837" t="s">
        <v>16</v>
      </c>
      <c r="I837" t="s">
        <v>23</v>
      </c>
    </row>
    <row r="838" spans="1:9" x14ac:dyDescent="0.35">
      <c r="A838" t="s">
        <v>869</v>
      </c>
      <c r="B838">
        <v>1985</v>
      </c>
      <c r="C838" t="s">
        <v>20</v>
      </c>
      <c r="D838">
        <v>10</v>
      </c>
      <c r="E838">
        <v>2</v>
      </c>
      <c r="F838">
        <v>6877.98</v>
      </c>
      <c r="G838" t="s">
        <v>11</v>
      </c>
      <c r="H838" t="s">
        <v>16</v>
      </c>
      <c r="I838" t="s">
        <v>247</v>
      </c>
    </row>
    <row r="839" spans="1:9" x14ac:dyDescent="0.35">
      <c r="A839" t="s">
        <v>870</v>
      </c>
      <c r="B839">
        <v>1989</v>
      </c>
      <c r="C839" t="s">
        <v>30</v>
      </c>
      <c r="D839">
        <v>21</v>
      </c>
      <c r="E839">
        <v>3</v>
      </c>
      <c r="F839">
        <v>6895.19</v>
      </c>
      <c r="G839" t="s">
        <v>11</v>
      </c>
      <c r="H839" t="s">
        <v>12</v>
      </c>
      <c r="I839" t="s">
        <v>247</v>
      </c>
    </row>
    <row r="840" spans="1:9" x14ac:dyDescent="0.35">
      <c r="A840" t="s">
        <v>871</v>
      </c>
      <c r="B840">
        <v>1984</v>
      </c>
      <c r="C840" t="s">
        <v>20</v>
      </c>
      <c r="D840">
        <v>5</v>
      </c>
      <c r="E840">
        <v>2</v>
      </c>
      <c r="F840">
        <v>6933.24</v>
      </c>
      <c r="G840" t="s">
        <v>11</v>
      </c>
      <c r="H840" t="s">
        <v>12</v>
      </c>
      <c r="I840" t="s">
        <v>23</v>
      </c>
    </row>
    <row r="841" spans="1:9" x14ac:dyDescent="0.35">
      <c r="A841" t="s">
        <v>872</v>
      </c>
      <c r="B841">
        <v>1978</v>
      </c>
      <c r="C841" t="s">
        <v>15</v>
      </c>
      <c r="D841">
        <v>29</v>
      </c>
      <c r="E841">
        <v>2</v>
      </c>
      <c r="F841">
        <v>6938.11</v>
      </c>
      <c r="G841" t="s">
        <v>11</v>
      </c>
      <c r="H841" t="s">
        <v>11</v>
      </c>
      <c r="I841" t="s">
        <v>13</v>
      </c>
    </row>
    <row r="842" spans="1:9" x14ac:dyDescent="0.35">
      <c r="A842" t="s">
        <v>873</v>
      </c>
      <c r="B842">
        <v>1980</v>
      </c>
      <c r="C842" t="s">
        <v>35</v>
      </c>
      <c r="D842">
        <v>30</v>
      </c>
      <c r="E842">
        <v>1</v>
      </c>
      <c r="F842">
        <v>6940.91</v>
      </c>
      <c r="G842" t="s">
        <v>11</v>
      </c>
      <c r="H842" t="s">
        <v>11</v>
      </c>
      <c r="I842" t="s">
        <v>23</v>
      </c>
    </row>
    <row r="843" spans="1:9" x14ac:dyDescent="0.35">
      <c r="A843" t="s">
        <v>874</v>
      </c>
      <c r="B843">
        <v>1980</v>
      </c>
      <c r="C843" t="s">
        <v>37</v>
      </c>
      <c r="D843">
        <v>5</v>
      </c>
      <c r="E843">
        <v>2</v>
      </c>
      <c r="F843">
        <v>6940.94</v>
      </c>
      <c r="G843" t="s">
        <v>11</v>
      </c>
      <c r="H843" t="s">
        <v>12</v>
      </c>
      <c r="I843" t="s">
        <v>13</v>
      </c>
    </row>
    <row r="844" spans="1:9" x14ac:dyDescent="0.35">
      <c r="A844" t="s">
        <v>875</v>
      </c>
      <c r="B844">
        <v>1978</v>
      </c>
      <c r="C844" t="s">
        <v>30</v>
      </c>
      <c r="D844">
        <v>15</v>
      </c>
      <c r="E844">
        <v>0</v>
      </c>
      <c r="F844">
        <v>6948.7</v>
      </c>
      <c r="G844" t="s">
        <v>16</v>
      </c>
      <c r="H844" t="s">
        <v>11</v>
      </c>
      <c r="I844" t="s">
        <v>23</v>
      </c>
    </row>
    <row r="845" spans="1:9" x14ac:dyDescent="0.35">
      <c r="A845" t="s">
        <v>876</v>
      </c>
      <c r="B845">
        <v>1980</v>
      </c>
      <c r="C845" t="s">
        <v>35</v>
      </c>
      <c r="D845">
        <v>18</v>
      </c>
      <c r="E845">
        <v>2</v>
      </c>
      <c r="F845">
        <v>6951.12</v>
      </c>
      <c r="G845" t="s">
        <v>11</v>
      </c>
      <c r="H845" t="s">
        <v>11</v>
      </c>
      <c r="I845" t="s">
        <v>13</v>
      </c>
    </row>
    <row r="846" spans="1:9" x14ac:dyDescent="0.35">
      <c r="A846" t="s">
        <v>877</v>
      </c>
      <c r="B846">
        <v>1975</v>
      </c>
      <c r="C846" t="s">
        <v>18</v>
      </c>
      <c r="D846">
        <v>3</v>
      </c>
      <c r="E846">
        <v>1</v>
      </c>
      <c r="F846">
        <v>6965.21</v>
      </c>
      <c r="G846" t="s">
        <v>11</v>
      </c>
      <c r="H846" t="s">
        <v>12</v>
      </c>
      <c r="I846" t="s">
        <v>13</v>
      </c>
    </row>
    <row r="847" spans="1:9" x14ac:dyDescent="0.35">
      <c r="A847" t="s">
        <v>878</v>
      </c>
      <c r="B847">
        <v>1985</v>
      </c>
      <c r="C847" t="s">
        <v>30</v>
      </c>
      <c r="D847">
        <v>10</v>
      </c>
      <c r="E847">
        <v>3</v>
      </c>
      <c r="F847">
        <v>6985.51</v>
      </c>
      <c r="G847" t="s">
        <v>11</v>
      </c>
      <c r="H847" t="s">
        <v>11</v>
      </c>
      <c r="I847" t="s">
        <v>166</v>
      </c>
    </row>
    <row r="848" spans="1:9" x14ac:dyDescent="0.35">
      <c r="A848" t="s">
        <v>879</v>
      </c>
      <c r="B848">
        <v>1982</v>
      </c>
      <c r="C848" t="s">
        <v>37</v>
      </c>
      <c r="D848">
        <v>18</v>
      </c>
      <c r="E848">
        <v>2</v>
      </c>
      <c r="F848">
        <v>6986.7</v>
      </c>
      <c r="G848" t="s">
        <v>12</v>
      </c>
      <c r="H848" t="s">
        <v>16</v>
      </c>
      <c r="I848" t="s">
        <v>23</v>
      </c>
    </row>
    <row r="849" spans="1:9" x14ac:dyDescent="0.35">
      <c r="A849" t="s">
        <v>880</v>
      </c>
      <c r="B849">
        <v>1982</v>
      </c>
      <c r="C849" t="s">
        <v>20</v>
      </c>
      <c r="D849">
        <v>1</v>
      </c>
      <c r="E849">
        <v>3</v>
      </c>
      <c r="F849">
        <v>6989.95</v>
      </c>
      <c r="G849" t="s">
        <v>11</v>
      </c>
      <c r="H849" t="s">
        <v>16</v>
      </c>
      <c r="I849" t="s">
        <v>13</v>
      </c>
    </row>
    <row r="850" spans="1:9" x14ac:dyDescent="0.35">
      <c r="A850" t="s">
        <v>881</v>
      </c>
      <c r="B850">
        <v>1969</v>
      </c>
      <c r="C850" t="s">
        <v>10</v>
      </c>
      <c r="D850">
        <v>6</v>
      </c>
      <c r="E850">
        <v>0</v>
      </c>
      <c r="F850">
        <v>7003.1</v>
      </c>
      <c r="G850" t="s">
        <v>11</v>
      </c>
      <c r="H850" t="s">
        <v>12</v>
      </c>
      <c r="I850" t="s">
        <v>13</v>
      </c>
    </row>
    <row r="851" spans="1:9" x14ac:dyDescent="0.35">
      <c r="A851" t="s">
        <v>882</v>
      </c>
      <c r="B851">
        <v>1978</v>
      </c>
      <c r="C851" t="s">
        <v>18</v>
      </c>
      <c r="D851">
        <v>2</v>
      </c>
      <c r="E851">
        <v>2</v>
      </c>
      <c r="F851">
        <v>7033.08</v>
      </c>
      <c r="G851" t="s">
        <v>11</v>
      </c>
      <c r="H851" t="s">
        <v>11</v>
      </c>
      <c r="I851" t="s">
        <v>13</v>
      </c>
    </row>
    <row r="852" spans="1:9" x14ac:dyDescent="0.35">
      <c r="A852" t="s">
        <v>883</v>
      </c>
      <c r="B852">
        <v>1995</v>
      </c>
      <c r="C852" t="s">
        <v>37</v>
      </c>
      <c r="D852">
        <v>29</v>
      </c>
      <c r="E852">
        <v>0</v>
      </c>
      <c r="F852">
        <v>7042.11</v>
      </c>
      <c r="G852" t="s">
        <v>11</v>
      </c>
      <c r="H852" t="s">
        <v>12</v>
      </c>
      <c r="I852" t="s">
        <v>23</v>
      </c>
    </row>
    <row r="853" spans="1:9" x14ac:dyDescent="0.35">
      <c r="A853" t="s">
        <v>884</v>
      </c>
      <c r="B853">
        <v>1980</v>
      </c>
      <c r="C853" t="s">
        <v>10</v>
      </c>
      <c r="D853">
        <v>26</v>
      </c>
      <c r="E853">
        <v>1</v>
      </c>
      <c r="F853">
        <v>7045.5</v>
      </c>
      <c r="G853" t="s">
        <v>11</v>
      </c>
      <c r="H853" t="s">
        <v>16</v>
      </c>
      <c r="I853" t="s">
        <v>42</v>
      </c>
    </row>
    <row r="854" spans="1:9" x14ac:dyDescent="0.35">
      <c r="A854" t="s">
        <v>885</v>
      </c>
      <c r="B854">
        <v>1980</v>
      </c>
      <c r="C854" t="s">
        <v>37</v>
      </c>
      <c r="D854">
        <v>22</v>
      </c>
      <c r="E854">
        <v>1</v>
      </c>
      <c r="F854">
        <v>7046.72</v>
      </c>
      <c r="G854" t="s">
        <v>11</v>
      </c>
      <c r="H854" t="s">
        <v>12</v>
      </c>
      <c r="I854" t="s">
        <v>13</v>
      </c>
    </row>
    <row r="855" spans="1:9" x14ac:dyDescent="0.35">
      <c r="A855" t="s">
        <v>886</v>
      </c>
      <c r="B855">
        <v>1980</v>
      </c>
      <c r="C855" t="s">
        <v>10</v>
      </c>
      <c r="D855">
        <v>21</v>
      </c>
      <c r="E855">
        <v>0</v>
      </c>
      <c r="F855">
        <v>7050.02</v>
      </c>
      <c r="G855" t="s">
        <v>11</v>
      </c>
      <c r="H855" t="s">
        <v>16</v>
      </c>
      <c r="I855" t="s">
        <v>247</v>
      </c>
    </row>
    <row r="856" spans="1:9" x14ac:dyDescent="0.35">
      <c r="A856" t="s">
        <v>887</v>
      </c>
      <c r="B856">
        <v>1980</v>
      </c>
      <c r="C856" t="s">
        <v>18</v>
      </c>
      <c r="D856">
        <v>28</v>
      </c>
      <c r="E856">
        <v>1</v>
      </c>
      <c r="F856">
        <v>7050.64</v>
      </c>
      <c r="G856" t="s">
        <v>11</v>
      </c>
      <c r="H856" t="s">
        <v>12</v>
      </c>
      <c r="I856" t="s">
        <v>42</v>
      </c>
    </row>
    <row r="857" spans="1:9" x14ac:dyDescent="0.35">
      <c r="A857" t="s">
        <v>888</v>
      </c>
      <c r="B857">
        <v>1978</v>
      </c>
      <c r="C857" t="s">
        <v>18</v>
      </c>
      <c r="D857">
        <v>24</v>
      </c>
      <c r="E857">
        <v>2</v>
      </c>
      <c r="F857">
        <v>7054.41</v>
      </c>
      <c r="G857" t="s">
        <v>11</v>
      </c>
      <c r="H857" t="s">
        <v>11</v>
      </c>
      <c r="I857" t="s">
        <v>13</v>
      </c>
    </row>
    <row r="858" spans="1:9" x14ac:dyDescent="0.35">
      <c r="A858" t="s">
        <v>889</v>
      </c>
      <c r="B858">
        <v>1982</v>
      </c>
      <c r="C858" t="s">
        <v>37</v>
      </c>
      <c r="D858">
        <v>6</v>
      </c>
      <c r="E858">
        <v>1</v>
      </c>
      <c r="F858">
        <v>7077.19</v>
      </c>
      <c r="G858" t="s">
        <v>11</v>
      </c>
      <c r="H858" t="s">
        <v>12</v>
      </c>
      <c r="I858" t="s">
        <v>247</v>
      </c>
    </row>
    <row r="859" spans="1:9" x14ac:dyDescent="0.35">
      <c r="A859" t="s">
        <v>890</v>
      </c>
      <c r="B859">
        <v>1992</v>
      </c>
      <c r="C859" t="s">
        <v>18</v>
      </c>
      <c r="D859">
        <v>18</v>
      </c>
      <c r="E859">
        <v>0</v>
      </c>
      <c r="F859">
        <v>7096.98</v>
      </c>
      <c r="G859" t="s">
        <v>11</v>
      </c>
      <c r="H859" t="s">
        <v>11</v>
      </c>
      <c r="I859" t="s">
        <v>23</v>
      </c>
    </row>
    <row r="860" spans="1:9" x14ac:dyDescent="0.35">
      <c r="A860" t="s">
        <v>891</v>
      </c>
      <c r="B860">
        <v>1987</v>
      </c>
      <c r="C860" t="s">
        <v>35</v>
      </c>
      <c r="D860">
        <v>11</v>
      </c>
      <c r="E860">
        <v>3</v>
      </c>
      <c r="F860">
        <v>7106.81</v>
      </c>
      <c r="G860" t="s">
        <v>11</v>
      </c>
      <c r="H860" t="s">
        <v>16</v>
      </c>
      <c r="I860" t="s">
        <v>23</v>
      </c>
    </row>
    <row r="861" spans="1:9" x14ac:dyDescent="0.35">
      <c r="A861" t="s">
        <v>892</v>
      </c>
      <c r="B861">
        <v>1968</v>
      </c>
      <c r="C861" t="s">
        <v>18</v>
      </c>
      <c r="D861">
        <v>29</v>
      </c>
      <c r="E861">
        <v>0</v>
      </c>
      <c r="F861">
        <v>7125.25</v>
      </c>
      <c r="G861" t="s">
        <v>12</v>
      </c>
      <c r="H861" t="s">
        <v>11</v>
      </c>
      <c r="I861" t="s">
        <v>13</v>
      </c>
    </row>
    <row r="862" spans="1:9" x14ac:dyDescent="0.35">
      <c r="A862" t="s">
        <v>893</v>
      </c>
      <c r="B862">
        <v>1993</v>
      </c>
      <c r="C862" t="s">
        <v>35</v>
      </c>
      <c r="D862">
        <v>1</v>
      </c>
      <c r="E862">
        <v>0</v>
      </c>
      <c r="F862">
        <v>7128.64</v>
      </c>
      <c r="G862" t="s">
        <v>11</v>
      </c>
      <c r="H862" t="s">
        <v>11</v>
      </c>
      <c r="I862" t="s">
        <v>300</v>
      </c>
    </row>
    <row r="863" spans="1:9" x14ac:dyDescent="0.35">
      <c r="A863" t="s">
        <v>894</v>
      </c>
      <c r="B863">
        <v>1984</v>
      </c>
      <c r="C863" t="s">
        <v>10</v>
      </c>
      <c r="D863">
        <v>7</v>
      </c>
      <c r="E863">
        <v>2</v>
      </c>
      <c r="F863">
        <v>7133.9</v>
      </c>
      <c r="G863" t="s">
        <v>11</v>
      </c>
      <c r="H863" t="s">
        <v>16</v>
      </c>
      <c r="I863" t="s">
        <v>247</v>
      </c>
    </row>
    <row r="864" spans="1:9" x14ac:dyDescent="0.35">
      <c r="A864" t="s">
        <v>895</v>
      </c>
      <c r="B864">
        <v>1999</v>
      </c>
      <c r="C864" t="s">
        <v>35</v>
      </c>
      <c r="D864">
        <v>8</v>
      </c>
      <c r="E864">
        <v>0</v>
      </c>
      <c r="F864">
        <v>7144.4</v>
      </c>
      <c r="G864" t="s">
        <v>11</v>
      </c>
      <c r="H864" t="s">
        <v>16</v>
      </c>
      <c r="I864" t="s">
        <v>632</v>
      </c>
    </row>
    <row r="865" spans="1:9" x14ac:dyDescent="0.35">
      <c r="A865" t="s">
        <v>896</v>
      </c>
      <c r="B865">
        <v>1984</v>
      </c>
      <c r="C865" t="s">
        <v>15</v>
      </c>
      <c r="D865">
        <v>21</v>
      </c>
      <c r="E865">
        <v>2</v>
      </c>
      <c r="F865">
        <v>7144.86</v>
      </c>
      <c r="G865" t="s">
        <v>11</v>
      </c>
      <c r="H865" t="s">
        <v>11</v>
      </c>
      <c r="I865" t="s">
        <v>247</v>
      </c>
    </row>
    <row r="866" spans="1:9" x14ac:dyDescent="0.35">
      <c r="A866" t="s">
        <v>897</v>
      </c>
      <c r="B866">
        <v>1976</v>
      </c>
      <c r="C866" t="s">
        <v>18</v>
      </c>
      <c r="D866">
        <v>24</v>
      </c>
      <c r="E866">
        <v>0</v>
      </c>
      <c r="F866">
        <v>7147.11</v>
      </c>
      <c r="G866" t="s">
        <v>12</v>
      </c>
      <c r="H866" t="s">
        <v>11</v>
      </c>
      <c r="I866" t="s">
        <v>42</v>
      </c>
    </row>
    <row r="867" spans="1:9" x14ac:dyDescent="0.35">
      <c r="A867" t="s">
        <v>898</v>
      </c>
      <c r="B867">
        <v>1978</v>
      </c>
      <c r="C867" t="s">
        <v>10</v>
      </c>
      <c r="D867">
        <v>30</v>
      </c>
      <c r="E867">
        <v>1</v>
      </c>
      <c r="F867">
        <v>7147.47</v>
      </c>
      <c r="G867" t="s">
        <v>11</v>
      </c>
      <c r="H867" t="s">
        <v>12</v>
      </c>
      <c r="I867" t="s">
        <v>13</v>
      </c>
    </row>
    <row r="868" spans="1:9" x14ac:dyDescent="0.35">
      <c r="A868" t="s">
        <v>899</v>
      </c>
      <c r="B868">
        <v>1984</v>
      </c>
      <c r="C868" t="s">
        <v>18</v>
      </c>
      <c r="D868">
        <v>29</v>
      </c>
      <c r="E868">
        <v>3</v>
      </c>
      <c r="F868">
        <v>7151.09</v>
      </c>
      <c r="G868" t="s">
        <v>11</v>
      </c>
      <c r="H868" t="s">
        <v>11</v>
      </c>
      <c r="I868" t="s">
        <v>42</v>
      </c>
    </row>
    <row r="869" spans="1:9" x14ac:dyDescent="0.35">
      <c r="A869" t="s">
        <v>900</v>
      </c>
      <c r="B869">
        <v>1978</v>
      </c>
      <c r="C869" t="s">
        <v>20</v>
      </c>
      <c r="D869">
        <v>6</v>
      </c>
      <c r="E869">
        <v>1</v>
      </c>
      <c r="F869">
        <v>7152.67</v>
      </c>
      <c r="G869" t="s">
        <v>12</v>
      </c>
      <c r="H869" t="s">
        <v>11</v>
      </c>
      <c r="I869" t="s">
        <v>13</v>
      </c>
    </row>
    <row r="870" spans="1:9" x14ac:dyDescent="0.35">
      <c r="A870" t="s">
        <v>901</v>
      </c>
      <c r="B870">
        <v>1981</v>
      </c>
      <c r="C870" t="s">
        <v>10</v>
      </c>
      <c r="D870">
        <v>17</v>
      </c>
      <c r="E870">
        <v>1</v>
      </c>
      <c r="F870">
        <v>7153.55</v>
      </c>
      <c r="G870" t="s">
        <v>11</v>
      </c>
      <c r="H870" t="s">
        <v>16</v>
      </c>
      <c r="I870" t="s">
        <v>23</v>
      </c>
    </row>
    <row r="871" spans="1:9" x14ac:dyDescent="0.35">
      <c r="A871" t="s">
        <v>902</v>
      </c>
      <c r="B871">
        <v>1980</v>
      </c>
      <c r="C871" t="s">
        <v>18</v>
      </c>
      <c r="D871">
        <v>22</v>
      </c>
      <c r="E871">
        <v>2</v>
      </c>
      <c r="F871">
        <v>7160.09</v>
      </c>
      <c r="G871" t="s">
        <v>11</v>
      </c>
      <c r="H871" t="s">
        <v>11</v>
      </c>
      <c r="I871" t="s">
        <v>42</v>
      </c>
    </row>
    <row r="872" spans="1:9" x14ac:dyDescent="0.35">
      <c r="A872" t="s">
        <v>903</v>
      </c>
      <c r="B872">
        <v>1980</v>
      </c>
      <c r="C872" t="s">
        <v>37</v>
      </c>
      <c r="D872">
        <v>7</v>
      </c>
      <c r="E872">
        <v>2</v>
      </c>
      <c r="F872">
        <v>7160.33</v>
      </c>
      <c r="G872" t="s">
        <v>11</v>
      </c>
      <c r="H872" t="s">
        <v>16</v>
      </c>
      <c r="I872" t="s">
        <v>13</v>
      </c>
    </row>
    <row r="873" spans="1:9" x14ac:dyDescent="0.35">
      <c r="A873" t="s">
        <v>904</v>
      </c>
      <c r="B873">
        <v>1980</v>
      </c>
      <c r="C873" t="s">
        <v>20</v>
      </c>
      <c r="D873">
        <v>30</v>
      </c>
      <c r="E873">
        <v>2</v>
      </c>
      <c r="F873">
        <v>7162.01</v>
      </c>
      <c r="G873" t="s">
        <v>11</v>
      </c>
      <c r="H873" t="s">
        <v>12</v>
      </c>
      <c r="I873" t="s">
        <v>13</v>
      </c>
    </row>
    <row r="874" spans="1:9" x14ac:dyDescent="0.35">
      <c r="A874" t="s">
        <v>905</v>
      </c>
      <c r="B874">
        <v>1982</v>
      </c>
      <c r="C874" t="s">
        <v>35</v>
      </c>
      <c r="D874">
        <v>16</v>
      </c>
      <c r="E874">
        <v>2</v>
      </c>
      <c r="F874">
        <v>7173.36</v>
      </c>
      <c r="G874" t="s">
        <v>12</v>
      </c>
      <c r="H874" t="s">
        <v>11</v>
      </c>
      <c r="I874" t="s">
        <v>168</v>
      </c>
    </row>
    <row r="875" spans="1:9" x14ac:dyDescent="0.35">
      <c r="A875" t="s">
        <v>906</v>
      </c>
      <c r="B875">
        <v>1975</v>
      </c>
      <c r="C875" t="s">
        <v>10</v>
      </c>
      <c r="D875">
        <v>19</v>
      </c>
      <c r="E875">
        <v>1</v>
      </c>
      <c r="F875">
        <v>7175.51</v>
      </c>
      <c r="G875" t="s">
        <v>11</v>
      </c>
      <c r="H875" t="s">
        <v>12</v>
      </c>
      <c r="I875" t="s">
        <v>13</v>
      </c>
    </row>
    <row r="876" spans="1:9" x14ac:dyDescent="0.35">
      <c r="A876" t="s">
        <v>907</v>
      </c>
      <c r="B876">
        <v>1968</v>
      </c>
      <c r="C876" t="s">
        <v>35</v>
      </c>
      <c r="D876">
        <v>26</v>
      </c>
      <c r="E876">
        <v>0</v>
      </c>
      <c r="F876">
        <v>7179.52</v>
      </c>
      <c r="G876" t="s">
        <v>12</v>
      </c>
      <c r="H876" t="s">
        <v>12</v>
      </c>
      <c r="I876" t="s">
        <v>13</v>
      </c>
    </row>
    <row r="877" spans="1:9" x14ac:dyDescent="0.35">
      <c r="A877" t="s">
        <v>908</v>
      </c>
      <c r="B877">
        <v>1982</v>
      </c>
      <c r="C877" t="s">
        <v>20</v>
      </c>
      <c r="D877">
        <v>14</v>
      </c>
      <c r="E877">
        <v>3</v>
      </c>
      <c r="F877">
        <v>7196.87</v>
      </c>
      <c r="G877" t="s">
        <v>12</v>
      </c>
      <c r="H877" t="s">
        <v>11</v>
      </c>
      <c r="I877" t="s">
        <v>42</v>
      </c>
    </row>
    <row r="878" spans="1:9" x14ac:dyDescent="0.35">
      <c r="A878" t="s">
        <v>909</v>
      </c>
      <c r="B878">
        <v>1983</v>
      </c>
      <c r="C878" t="s">
        <v>35</v>
      </c>
      <c r="D878">
        <v>11</v>
      </c>
      <c r="E878">
        <v>2</v>
      </c>
      <c r="F878">
        <v>7201.7</v>
      </c>
      <c r="G878" t="s">
        <v>11</v>
      </c>
      <c r="H878" t="s">
        <v>12</v>
      </c>
      <c r="I878" t="s">
        <v>23</v>
      </c>
    </row>
    <row r="879" spans="1:9" x14ac:dyDescent="0.35">
      <c r="A879" t="s">
        <v>910</v>
      </c>
      <c r="B879">
        <v>1983</v>
      </c>
      <c r="C879" t="s">
        <v>15</v>
      </c>
      <c r="D879">
        <v>21</v>
      </c>
      <c r="E879">
        <v>2</v>
      </c>
      <c r="F879">
        <v>7209.49</v>
      </c>
      <c r="G879" t="s">
        <v>11</v>
      </c>
      <c r="H879" t="s">
        <v>12</v>
      </c>
      <c r="I879" t="s">
        <v>23</v>
      </c>
    </row>
    <row r="880" spans="1:9" x14ac:dyDescent="0.35">
      <c r="A880" t="s">
        <v>911</v>
      </c>
      <c r="B880">
        <v>1991</v>
      </c>
      <c r="C880" t="s">
        <v>18</v>
      </c>
      <c r="D880">
        <v>28</v>
      </c>
      <c r="E880">
        <v>3</v>
      </c>
      <c r="F880">
        <v>7220.25</v>
      </c>
      <c r="G880" t="s">
        <v>11</v>
      </c>
      <c r="H880" t="s">
        <v>11</v>
      </c>
      <c r="I880" t="s">
        <v>300</v>
      </c>
    </row>
    <row r="881" spans="1:9" x14ac:dyDescent="0.35">
      <c r="A881" t="s">
        <v>912</v>
      </c>
      <c r="B881">
        <v>1977</v>
      </c>
      <c r="C881" t="s">
        <v>20</v>
      </c>
      <c r="D881">
        <v>15</v>
      </c>
      <c r="E881">
        <v>0</v>
      </c>
      <c r="F881">
        <v>7222.79</v>
      </c>
      <c r="G881" t="s">
        <v>12</v>
      </c>
      <c r="H881" t="s">
        <v>12</v>
      </c>
      <c r="I881" t="s">
        <v>23</v>
      </c>
    </row>
    <row r="882" spans="1:9" x14ac:dyDescent="0.35">
      <c r="A882" t="s">
        <v>913</v>
      </c>
      <c r="B882">
        <v>1986</v>
      </c>
      <c r="C882" t="s">
        <v>10</v>
      </c>
      <c r="D882">
        <v>13</v>
      </c>
      <c r="E882">
        <v>3</v>
      </c>
      <c r="F882">
        <v>7228.22</v>
      </c>
      <c r="G882" t="s">
        <v>11</v>
      </c>
      <c r="H882" t="s">
        <v>16</v>
      </c>
      <c r="I882" t="s">
        <v>247</v>
      </c>
    </row>
    <row r="883" spans="1:9" x14ac:dyDescent="0.35">
      <c r="A883" t="s">
        <v>914</v>
      </c>
      <c r="B883">
        <v>1986</v>
      </c>
      <c r="C883" t="s">
        <v>20</v>
      </c>
      <c r="D883">
        <v>2</v>
      </c>
      <c r="E883">
        <v>4</v>
      </c>
      <c r="F883">
        <v>7243.81</v>
      </c>
      <c r="G883" t="s">
        <v>11</v>
      </c>
      <c r="H883" t="s">
        <v>12</v>
      </c>
      <c r="I883" t="s">
        <v>13</v>
      </c>
    </row>
    <row r="884" spans="1:9" x14ac:dyDescent="0.35">
      <c r="A884" t="s">
        <v>915</v>
      </c>
      <c r="B884">
        <v>1982</v>
      </c>
      <c r="C884" t="s">
        <v>10</v>
      </c>
      <c r="D884">
        <v>24</v>
      </c>
      <c r="E884">
        <v>3</v>
      </c>
      <c r="F884">
        <v>7248.71</v>
      </c>
      <c r="G884" t="s">
        <v>11</v>
      </c>
      <c r="H884" t="s">
        <v>16</v>
      </c>
      <c r="I884" t="s">
        <v>13</v>
      </c>
    </row>
    <row r="885" spans="1:9" x14ac:dyDescent="0.35">
      <c r="A885" t="s">
        <v>916</v>
      </c>
      <c r="B885">
        <v>1981</v>
      </c>
      <c r="C885" t="s">
        <v>35</v>
      </c>
      <c r="D885">
        <v>14</v>
      </c>
      <c r="E885">
        <v>2</v>
      </c>
      <c r="F885">
        <v>7256.72</v>
      </c>
      <c r="G885" t="s">
        <v>12</v>
      </c>
      <c r="H885" t="s">
        <v>11</v>
      </c>
      <c r="I885" t="s">
        <v>23</v>
      </c>
    </row>
    <row r="886" spans="1:9" x14ac:dyDescent="0.35">
      <c r="A886" t="s">
        <v>917</v>
      </c>
      <c r="B886">
        <v>1981</v>
      </c>
      <c r="C886" t="s">
        <v>18</v>
      </c>
      <c r="D886">
        <v>13</v>
      </c>
      <c r="E886">
        <v>2</v>
      </c>
      <c r="F886">
        <v>7261.74</v>
      </c>
      <c r="G886" t="s">
        <v>12</v>
      </c>
      <c r="H886" t="s">
        <v>12</v>
      </c>
      <c r="I886" t="s">
        <v>23</v>
      </c>
    </row>
    <row r="887" spans="1:9" x14ac:dyDescent="0.35">
      <c r="A887" t="s">
        <v>918</v>
      </c>
      <c r="B887">
        <v>1973</v>
      </c>
      <c r="C887" t="s">
        <v>37</v>
      </c>
      <c r="D887">
        <v>25</v>
      </c>
      <c r="E887">
        <v>0</v>
      </c>
      <c r="F887">
        <v>7265.58</v>
      </c>
      <c r="G887" t="s">
        <v>11</v>
      </c>
      <c r="H887" t="s">
        <v>11</v>
      </c>
      <c r="I887" t="s">
        <v>13</v>
      </c>
    </row>
    <row r="888" spans="1:9" x14ac:dyDescent="0.35">
      <c r="A888" t="s">
        <v>919</v>
      </c>
      <c r="B888">
        <v>1981</v>
      </c>
      <c r="C888" t="s">
        <v>35</v>
      </c>
      <c r="D888">
        <v>4</v>
      </c>
      <c r="E888">
        <v>2</v>
      </c>
      <c r="F888">
        <v>7265.7</v>
      </c>
      <c r="G888" t="s">
        <v>12</v>
      </c>
      <c r="H888" t="s">
        <v>12</v>
      </c>
      <c r="I888" t="s">
        <v>23</v>
      </c>
    </row>
    <row r="889" spans="1:9" x14ac:dyDescent="0.35">
      <c r="A889" t="s">
        <v>920</v>
      </c>
      <c r="B889">
        <v>1976</v>
      </c>
      <c r="C889" t="s">
        <v>30</v>
      </c>
      <c r="D889">
        <v>18</v>
      </c>
      <c r="E889">
        <v>2</v>
      </c>
      <c r="F889">
        <v>7273.02</v>
      </c>
      <c r="G889" t="s">
        <v>11</v>
      </c>
      <c r="H889" t="s">
        <v>16</v>
      </c>
      <c r="I889" t="s">
        <v>13</v>
      </c>
    </row>
    <row r="890" spans="1:9" x14ac:dyDescent="0.35">
      <c r="A890" t="s">
        <v>921</v>
      </c>
      <c r="B890">
        <v>1985</v>
      </c>
      <c r="C890" t="s">
        <v>15</v>
      </c>
      <c r="D890">
        <v>2</v>
      </c>
      <c r="E890">
        <v>3</v>
      </c>
      <c r="F890">
        <v>7281.51</v>
      </c>
      <c r="G890" t="s">
        <v>11</v>
      </c>
      <c r="H890" t="s">
        <v>16</v>
      </c>
      <c r="I890" t="s">
        <v>23</v>
      </c>
    </row>
    <row r="891" spans="1:9" x14ac:dyDescent="0.35">
      <c r="A891" t="s">
        <v>922</v>
      </c>
      <c r="B891">
        <v>1966</v>
      </c>
      <c r="C891" t="s">
        <v>30</v>
      </c>
      <c r="D891">
        <v>26</v>
      </c>
      <c r="E891">
        <v>0</v>
      </c>
      <c r="F891">
        <v>7302.46</v>
      </c>
      <c r="G891" t="s">
        <v>12</v>
      </c>
      <c r="H891" t="s">
        <v>16</v>
      </c>
      <c r="I891" t="s">
        <v>23</v>
      </c>
    </row>
    <row r="892" spans="1:9" x14ac:dyDescent="0.35">
      <c r="A892" t="s">
        <v>923</v>
      </c>
      <c r="B892">
        <v>1965</v>
      </c>
      <c r="C892" t="s">
        <v>18</v>
      </c>
      <c r="D892">
        <v>6</v>
      </c>
      <c r="E892">
        <v>0</v>
      </c>
      <c r="F892">
        <v>7304.65</v>
      </c>
      <c r="G892" t="s">
        <v>12</v>
      </c>
      <c r="H892" t="s">
        <v>12</v>
      </c>
      <c r="I892" t="s">
        <v>13</v>
      </c>
    </row>
    <row r="893" spans="1:9" x14ac:dyDescent="0.35">
      <c r="A893" t="s">
        <v>924</v>
      </c>
      <c r="B893">
        <v>1965</v>
      </c>
      <c r="C893" t="s">
        <v>18</v>
      </c>
      <c r="D893">
        <v>25</v>
      </c>
      <c r="E893">
        <v>0</v>
      </c>
      <c r="F893">
        <v>7318.21</v>
      </c>
      <c r="G893" t="s">
        <v>12</v>
      </c>
      <c r="H893" t="s">
        <v>16</v>
      </c>
      <c r="I893" t="s">
        <v>13</v>
      </c>
    </row>
    <row r="894" spans="1:9" x14ac:dyDescent="0.35">
      <c r="A894" t="s">
        <v>925</v>
      </c>
      <c r="B894">
        <v>1972</v>
      </c>
      <c r="C894" t="s">
        <v>35</v>
      </c>
      <c r="D894">
        <v>11</v>
      </c>
      <c r="E894">
        <v>0</v>
      </c>
      <c r="F894">
        <v>7318.22</v>
      </c>
      <c r="G894" t="s">
        <v>11</v>
      </c>
      <c r="H894" t="s">
        <v>12</v>
      </c>
      <c r="I894" t="s">
        <v>23</v>
      </c>
    </row>
    <row r="895" spans="1:9" x14ac:dyDescent="0.35">
      <c r="A895" t="s">
        <v>926</v>
      </c>
      <c r="B895">
        <v>1965</v>
      </c>
      <c r="C895" t="s">
        <v>10</v>
      </c>
      <c r="D895">
        <v>11</v>
      </c>
      <c r="E895">
        <v>0</v>
      </c>
      <c r="F895">
        <v>7322.86</v>
      </c>
      <c r="G895" t="s">
        <v>12</v>
      </c>
      <c r="H895" t="s">
        <v>12</v>
      </c>
      <c r="I895" t="s">
        <v>23</v>
      </c>
    </row>
    <row r="896" spans="1:9" x14ac:dyDescent="0.35">
      <c r="A896" t="s">
        <v>927</v>
      </c>
      <c r="B896">
        <v>2004</v>
      </c>
      <c r="C896" t="s">
        <v>15</v>
      </c>
      <c r="D896">
        <v>15</v>
      </c>
      <c r="E896">
        <v>0</v>
      </c>
      <c r="F896">
        <v>7323.73</v>
      </c>
      <c r="G896" t="s">
        <v>11</v>
      </c>
      <c r="H896" t="s">
        <v>11</v>
      </c>
      <c r="I896" t="s">
        <v>247</v>
      </c>
    </row>
    <row r="897" spans="1:9" x14ac:dyDescent="0.35">
      <c r="A897" t="s">
        <v>928</v>
      </c>
      <c r="B897">
        <v>1979</v>
      </c>
      <c r="C897" t="s">
        <v>18</v>
      </c>
      <c r="D897">
        <v>19</v>
      </c>
      <c r="E897">
        <v>0</v>
      </c>
      <c r="F897">
        <v>7325.05</v>
      </c>
      <c r="G897" t="s">
        <v>11</v>
      </c>
      <c r="H897" t="s">
        <v>12</v>
      </c>
      <c r="I897" t="s">
        <v>247</v>
      </c>
    </row>
    <row r="898" spans="1:9" x14ac:dyDescent="0.35">
      <c r="A898" t="s">
        <v>929</v>
      </c>
      <c r="B898">
        <v>1984</v>
      </c>
      <c r="C898" t="s">
        <v>10</v>
      </c>
      <c r="D898">
        <v>25</v>
      </c>
      <c r="E898">
        <v>3</v>
      </c>
      <c r="F898">
        <v>7325.47</v>
      </c>
      <c r="G898" t="s">
        <v>11</v>
      </c>
      <c r="H898" t="s">
        <v>16</v>
      </c>
      <c r="I898" t="s">
        <v>23</v>
      </c>
    </row>
    <row r="899" spans="1:9" x14ac:dyDescent="0.35">
      <c r="A899" t="s">
        <v>930</v>
      </c>
      <c r="B899">
        <v>1979</v>
      </c>
      <c r="C899" t="s">
        <v>20</v>
      </c>
      <c r="D899">
        <v>19</v>
      </c>
      <c r="E899">
        <v>1</v>
      </c>
      <c r="F899">
        <v>7337.75</v>
      </c>
      <c r="G899" t="s">
        <v>11</v>
      </c>
      <c r="H899" t="s">
        <v>12</v>
      </c>
      <c r="I899" t="s">
        <v>42</v>
      </c>
    </row>
    <row r="900" spans="1:9" x14ac:dyDescent="0.35">
      <c r="A900" t="s">
        <v>931</v>
      </c>
      <c r="B900">
        <v>1986</v>
      </c>
      <c r="C900" t="s">
        <v>18</v>
      </c>
      <c r="D900">
        <v>15</v>
      </c>
      <c r="E900">
        <v>3</v>
      </c>
      <c r="F900">
        <v>7339.93</v>
      </c>
      <c r="G900" t="s">
        <v>11</v>
      </c>
      <c r="H900" t="s">
        <v>11</v>
      </c>
      <c r="I900" t="s">
        <v>23</v>
      </c>
    </row>
    <row r="901" spans="1:9" x14ac:dyDescent="0.35">
      <c r="A901" t="s">
        <v>932</v>
      </c>
      <c r="B901">
        <v>1977</v>
      </c>
      <c r="C901" t="s">
        <v>30</v>
      </c>
      <c r="D901">
        <v>18</v>
      </c>
      <c r="E901">
        <v>0</v>
      </c>
      <c r="F901">
        <v>7345.08</v>
      </c>
      <c r="G901" t="s">
        <v>11</v>
      </c>
      <c r="H901" t="s">
        <v>16</v>
      </c>
      <c r="I901" t="s">
        <v>42</v>
      </c>
    </row>
    <row r="902" spans="1:9" x14ac:dyDescent="0.35">
      <c r="A902" t="s">
        <v>933</v>
      </c>
      <c r="B902">
        <v>1979</v>
      </c>
      <c r="C902" t="s">
        <v>18</v>
      </c>
      <c r="D902">
        <v>26</v>
      </c>
      <c r="E902">
        <v>1</v>
      </c>
      <c r="F902">
        <v>7345.73</v>
      </c>
      <c r="G902" t="s">
        <v>11</v>
      </c>
      <c r="H902" t="s">
        <v>16</v>
      </c>
      <c r="I902" t="s">
        <v>13</v>
      </c>
    </row>
    <row r="903" spans="1:9" x14ac:dyDescent="0.35">
      <c r="A903" t="s">
        <v>934</v>
      </c>
      <c r="B903">
        <v>1977</v>
      </c>
      <c r="C903" t="s">
        <v>30</v>
      </c>
      <c r="D903">
        <v>1</v>
      </c>
      <c r="E903">
        <v>0</v>
      </c>
      <c r="F903">
        <v>7348.14</v>
      </c>
      <c r="G903" t="s">
        <v>11</v>
      </c>
      <c r="H903" t="s">
        <v>16</v>
      </c>
      <c r="I903" t="s">
        <v>42</v>
      </c>
    </row>
    <row r="904" spans="1:9" x14ac:dyDescent="0.35">
      <c r="A904" t="s">
        <v>935</v>
      </c>
      <c r="B904">
        <v>1993</v>
      </c>
      <c r="C904" t="s">
        <v>37</v>
      </c>
      <c r="D904">
        <v>5</v>
      </c>
      <c r="E904">
        <v>0</v>
      </c>
      <c r="F904">
        <v>7349.12</v>
      </c>
      <c r="G904" t="s">
        <v>11</v>
      </c>
      <c r="H904" t="s">
        <v>11</v>
      </c>
      <c r="I904" t="s">
        <v>300</v>
      </c>
    </row>
    <row r="905" spans="1:9" x14ac:dyDescent="0.35">
      <c r="A905" t="s">
        <v>936</v>
      </c>
      <c r="B905">
        <v>1983</v>
      </c>
      <c r="C905" t="s">
        <v>18</v>
      </c>
      <c r="D905">
        <v>21</v>
      </c>
      <c r="E905">
        <v>3</v>
      </c>
      <c r="F905">
        <v>7357.49</v>
      </c>
      <c r="G905" t="s">
        <v>11</v>
      </c>
      <c r="H905" t="s">
        <v>11</v>
      </c>
      <c r="I905" t="s">
        <v>23</v>
      </c>
    </row>
    <row r="906" spans="1:9" x14ac:dyDescent="0.35">
      <c r="A906" t="s">
        <v>937</v>
      </c>
      <c r="B906">
        <v>1981</v>
      </c>
      <c r="C906" t="s">
        <v>10</v>
      </c>
      <c r="D906">
        <v>16</v>
      </c>
      <c r="E906">
        <v>1</v>
      </c>
      <c r="F906">
        <v>7358.18</v>
      </c>
      <c r="G906" t="s">
        <v>11</v>
      </c>
      <c r="H906" t="s">
        <v>12</v>
      </c>
      <c r="I906" t="s">
        <v>247</v>
      </c>
    </row>
    <row r="907" spans="1:9" x14ac:dyDescent="0.35">
      <c r="A907" t="s">
        <v>938</v>
      </c>
      <c r="B907">
        <v>1965</v>
      </c>
      <c r="C907" t="s">
        <v>30</v>
      </c>
      <c r="D907">
        <v>9</v>
      </c>
      <c r="E907">
        <v>0</v>
      </c>
      <c r="F907">
        <v>7362.31</v>
      </c>
      <c r="G907" t="s">
        <v>12</v>
      </c>
      <c r="H907" t="s">
        <v>12</v>
      </c>
      <c r="I907" t="s">
        <v>13</v>
      </c>
    </row>
    <row r="908" spans="1:9" x14ac:dyDescent="0.35">
      <c r="A908" t="s">
        <v>939</v>
      </c>
      <c r="B908">
        <v>1981</v>
      </c>
      <c r="C908" t="s">
        <v>15</v>
      </c>
      <c r="D908">
        <v>24</v>
      </c>
      <c r="E908">
        <v>2</v>
      </c>
      <c r="F908">
        <v>7371.77</v>
      </c>
      <c r="G908" t="s">
        <v>11</v>
      </c>
      <c r="H908" t="s">
        <v>16</v>
      </c>
      <c r="I908" t="s">
        <v>42</v>
      </c>
    </row>
    <row r="909" spans="1:9" x14ac:dyDescent="0.35">
      <c r="A909" t="s">
        <v>940</v>
      </c>
      <c r="B909">
        <v>1993</v>
      </c>
      <c r="C909" t="s">
        <v>10</v>
      </c>
      <c r="D909">
        <v>22</v>
      </c>
      <c r="E909">
        <v>0</v>
      </c>
      <c r="F909">
        <v>7388.85</v>
      </c>
      <c r="G909" t="s">
        <v>11</v>
      </c>
      <c r="H909" t="s">
        <v>11</v>
      </c>
      <c r="I909" t="s">
        <v>535</v>
      </c>
    </row>
    <row r="910" spans="1:9" x14ac:dyDescent="0.35">
      <c r="A910" t="s">
        <v>941</v>
      </c>
      <c r="B910">
        <v>1965</v>
      </c>
      <c r="C910" t="s">
        <v>30</v>
      </c>
      <c r="D910">
        <v>5</v>
      </c>
      <c r="E910">
        <v>0</v>
      </c>
      <c r="F910">
        <v>7403.98</v>
      </c>
      <c r="G910" t="s">
        <v>12</v>
      </c>
      <c r="H910" t="s">
        <v>11</v>
      </c>
      <c r="I910" t="s">
        <v>13</v>
      </c>
    </row>
    <row r="911" spans="1:9" x14ac:dyDescent="0.35">
      <c r="A911" t="s">
        <v>942</v>
      </c>
      <c r="B911">
        <v>1983</v>
      </c>
      <c r="C911" t="s">
        <v>20</v>
      </c>
      <c r="D911">
        <v>19</v>
      </c>
      <c r="E911">
        <v>3</v>
      </c>
      <c r="F911">
        <v>7418.52</v>
      </c>
      <c r="G911" t="s">
        <v>11</v>
      </c>
      <c r="H911" t="s">
        <v>11</v>
      </c>
      <c r="I911" t="s">
        <v>42</v>
      </c>
    </row>
    <row r="912" spans="1:9" x14ac:dyDescent="0.35">
      <c r="A912" t="s">
        <v>943</v>
      </c>
      <c r="B912">
        <v>1978</v>
      </c>
      <c r="C912" t="s">
        <v>15</v>
      </c>
      <c r="D912">
        <v>12</v>
      </c>
      <c r="E912">
        <v>0</v>
      </c>
      <c r="F912">
        <v>7419.48</v>
      </c>
      <c r="G912" t="s">
        <v>11</v>
      </c>
      <c r="H912" t="s">
        <v>11</v>
      </c>
      <c r="I912" t="s">
        <v>23</v>
      </c>
    </row>
    <row r="913" spans="1:9" x14ac:dyDescent="0.35">
      <c r="A913" t="s">
        <v>944</v>
      </c>
      <c r="B913">
        <v>1978</v>
      </c>
      <c r="C913" t="s">
        <v>30</v>
      </c>
      <c r="D913">
        <v>2</v>
      </c>
      <c r="E913">
        <v>0</v>
      </c>
      <c r="F913">
        <v>7421.19</v>
      </c>
      <c r="G913" t="s">
        <v>11</v>
      </c>
      <c r="H913" t="s">
        <v>12</v>
      </c>
      <c r="I913" t="s">
        <v>23</v>
      </c>
    </row>
    <row r="914" spans="1:9" x14ac:dyDescent="0.35">
      <c r="A914" t="s">
        <v>945</v>
      </c>
      <c r="B914">
        <v>1977</v>
      </c>
      <c r="C914" t="s">
        <v>35</v>
      </c>
      <c r="D914">
        <v>25</v>
      </c>
      <c r="E914">
        <v>1</v>
      </c>
      <c r="F914">
        <v>7441.05</v>
      </c>
      <c r="G914" t="s">
        <v>12</v>
      </c>
      <c r="H914" t="s">
        <v>11</v>
      </c>
      <c r="I914" t="s">
        <v>42</v>
      </c>
    </row>
    <row r="915" spans="1:9" x14ac:dyDescent="0.35">
      <c r="A915" t="s">
        <v>946</v>
      </c>
      <c r="B915">
        <v>1979</v>
      </c>
      <c r="C915" t="s">
        <v>20</v>
      </c>
      <c r="D915">
        <v>1</v>
      </c>
      <c r="E915">
        <v>2</v>
      </c>
      <c r="F915">
        <v>7441.5</v>
      </c>
      <c r="G915" t="s">
        <v>12</v>
      </c>
      <c r="H915" t="s">
        <v>11</v>
      </c>
      <c r="I915" t="s">
        <v>42</v>
      </c>
    </row>
    <row r="916" spans="1:9" x14ac:dyDescent="0.35">
      <c r="A916" t="s">
        <v>947</v>
      </c>
      <c r="B916">
        <v>1980</v>
      </c>
      <c r="C916" t="s">
        <v>10</v>
      </c>
      <c r="D916">
        <v>7</v>
      </c>
      <c r="E916">
        <v>1</v>
      </c>
      <c r="F916">
        <v>7443.64</v>
      </c>
      <c r="G916" t="s">
        <v>11</v>
      </c>
      <c r="H916" t="s">
        <v>12</v>
      </c>
      <c r="I916" t="s">
        <v>23</v>
      </c>
    </row>
    <row r="917" spans="1:9" x14ac:dyDescent="0.35">
      <c r="A917" t="s">
        <v>948</v>
      </c>
      <c r="B917">
        <v>1977</v>
      </c>
      <c r="C917" t="s">
        <v>20</v>
      </c>
      <c r="D917">
        <v>25</v>
      </c>
      <c r="E917">
        <v>1</v>
      </c>
      <c r="F917">
        <v>7445.92</v>
      </c>
      <c r="G917" t="s">
        <v>12</v>
      </c>
      <c r="H917" t="s">
        <v>16</v>
      </c>
      <c r="I917" t="s">
        <v>42</v>
      </c>
    </row>
    <row r="918" spans="1:9" x14ac:dyDescent="0.35">
      <c r="A918" t="s">
        <v>949</v>
      </c>
      <c r="B918">
        <v>1977</v>
      </c>
      <c r="C918" t="s">
        <v>20</v>
      </c>
      <c r="D918">
        <v>30</v>
      </c>
      <c r="E918">
        <v>0</v>
      </c>
      <c r="F918">
        <v>7448.4</v>
      </c>
      <c r="G918" t="s">
        <v>12</v>
      </c>
      <c r="H918" t="s">
        <v>12</v>
      </c>
      <c r="I918" t="s">
        <v>356</v>
      </c>
    </row>
    <row r="919" spans="1:9" x14ac:dyDescent="0.35">
      <c r="A919" t="s">
        <v>950</v>
      </c>
      <c r="B919">
        <v>2001</v>
      </c>
      <c r="C919" t="s">
        <v>18</v>
      </c>
      <c r="D919">
        <v>1</v>
      </c>
      <c r="E919">
        <v>0</v>
      </c>
      <c r="F919">
        <v>7450.36</v>
      </c>
      <c r="G919" t="s">
        <v>11</v>
      </c>
      <c r="H919" t="s">
        <v>11</v>
      </c>
      <c r="I919" t="s">
        <v>23</v>
      </c>
    </row>
    <row r="920" spans="1:9" x14ac:dyDescent="0.35">
      <c r="A920" t="s">
        <v>951</v>
      </c>
      <c r="B920">
        <v>1967</v>
      </c>
      <c r="C920" t="s">
        <v>35</v>
      </c>
      <c r="D920">
        <v>4</v>
      </c>
      <c r="E920">
        <v>0</v>
      </c>
      <c r="F920">
        <v>7463.51</v>
      </c>
      <c r="G920" t="s">
        <v>12</v>
      </c>
      <c r="H920" t="s">
        <v>12</v>
      </c>
      <c r="I920" t="s">
        <v>13</v>
      </c>
    </row>
    <row r="921" spans="1:9" x14ac:dyDescent="0.35">
      <c r="A921" t="s">
        <v>952</v>
      </c>
      <c r="B921">
        <v>1996</v>
      </c>
      <c r="C921" t="s">
        <v>18</v>
      </c>
      <c r="D921">
        <v>14</v>
      </c>
      <c r="E921">
        <v>0</v>
      </c>
      <c r="F921">
        <v>7487.38</v>
      </c>
      <c r="G921" t="s">
        <v>11</v>
      </c>
      <c r="H921" t="s">
        <v>12</v>
      </c>
      <c r="I921" t="s">
        <v>23</v>
      </c>
    </row>
    <row r="922" spans="1:9" x14ac:dyDescent="0.35">
      <c r="A922" t="s">
        <v>953</v>
      </c>
      <c r="B922">
        <v>1988</v>
      </c>
      <c r="C922" t="s">
        <v>30</v>
      </c>
      <c r="D922">
        <v>15</v>
      </c>
      <c r="E922">
        <v>3</v>
      </c>
      <c r="F922">
        <v>7494.63</v>
      </c>
      <c r="G922" t="s">
        <v>11</v>
      </c>
      <c r="H922" t="s">
        <v>12</v>
      </c>
      <c r="I922" t="s">
        <v>200</v>
      </c>
    </row>
    <row r="923" spans="1:9" x14ac:dyDescent="0.35">
      <c r="A923" t="s">
        <v>954</v>
      </c>
      <c r="B923">
        <v>1997</v>
      </c>
      <c r="C923" t="s">
        <v>37</v>
      </c>
      <c r="D923">
        <v>28</v>
      </c>
      <c r="E923">
        <v>0</v>
      </c>
      <c r="F923">
        <v>7504.3</v>
      </c>
      <c r="G923" t="s">
        <v>11</v>
      </c>
      <c r="H923" t="s">
        <v>16</v>
      </c>
      <c r="I923" t="s">
        <v>23</v>
      </c>
    </row>
    <row r="924" spans="1:9" x14ac:dyDescent="0.35">
      <c r="A924" t="s">
        <v>955</v>
      </c>
      <c r="B924">
        <v>1983</v>
      </c>
      <c r="C924" t="s">
        <v>10</v>
      </c>
      <c r="D924">
        <v>10</v>
      </c>
      <c r="E924">
        <v>4</v>
      </c>
      <c r="F924">
        <v>7512.27</v>
      </c>
      <c r="G924" t="s">
        <v>12</v>
      </c>
      <c r="H924" t="s">
        <v>11</v>
      </c>
      <c r="I924" t="s">
        <v>42</v>
      </c>
    </row>
    <row r="925" spans="1:9" x14ac:dyDescent="0.35">
      <c r="A925" t="s">
        <v>956</v>
      </c>
      <c r="B925">
        <v>1978</v>
      </c>
      <c r="C925" t="s">
        <v>37</v>
      </c>
      <c r="D925">
        <v>18</v>
      </c>
      <c r="E925">
        <v>1</v>
      </c>
      <c r="F925">
        <v>7518.03</v>
      </c>
      <c r="G925" t="s">
        <v>11</v>
      </c>
      <c r="H925" t="s">
        <v>12</v>
      </c>
      <c r="I925" t="s">
        <v>23</v>
      </c>
    </row>
    <row r="926" spans="1:9" x14ac:dyDescent="0.35">
      <c r="A926" t="s">
        <v>957</v>
      </c>
      <c r="B926">
        <v>1976</v>
      </c>
      <c r="C926" t="s">
        <v>37</v>
      </c>
      <c r="D926">
        <v>10</v>
      </c>
      <c r="E926">
        <v>0</v>
      </c>
      <c r="F926">
        <v>7526.71</v>
      </c>
      <c r="G926" t="s">
        <v>12</v>
      </c>
      <c r="H926" t="s">
        <v>16</v>
      </c>
      <c r="I926" t="s">
        <v>23</v>
      </c>
    </row>
    <row r="927" spans="1:9" x14ac:dyDescent="0.35">
      <c r="A927" t="s">
        <v>958</v>
      </c>
      <c r="B927">
        <v>1978</v>
      </c>
      <c r="C927" t="s">
        <v>30</v>
      </c>
      <c r="D927">
        <v>14</v>
      </c>
      <c r="E927">
        <v>2</v>
      </c>
      <c r="F927">
        <v>7531.7</v>
      </c>
      <c r="G927" t="s">
        <v>11</v>
      </c>
      <c r="H927" t="s">
        <v>16</v>
      </c>
      <c r="I927" t="s">
        <v>13</v>
      </c>
    </row>
    <row r="928" spans="1:9" x14ac:dyDescent="0.35">
      <c r="A928" t="s">
        <v>959</v>
      </c>
      <c r="B928">
        <v>1984</v>
      </c>
      <c r="C928" t="s">
        <v>35</v>
      </c>
      <c r="D928">
        <v>22</v>
      </c>
      <c r="E928">
        <v>3</v>
      </c>
      <c r="F928">
        <v>7537.16</v>
      </c>
      <c r="G928" t="s">
        <v>11</v>
      </c>
      <c r="H928" t="s">
        <v>11</v>
      </c>
      <c r="I928" t="s">
        <v>23</v>
      </c>
    </row>
    <row r="929" spans="1:9" x14ac:dyDescent="0.35">
      <c r="A929" t="s">
        <v>960</v>
      </c>
      <c r="B929">
        <v>1988</v>
      </c>
      <c r="C929" t="s">
        <v>30</v>
      </c>
      <c r="D929">
        <v>15</v>
      </c>
      <c r="E929">
        <v>3</v>
      </c>
      <c r="F929">
        <v>7538.52</v>
      </c>
      <c r="G929" t="s">
        <v>11</v>
      </c>
      <c r="H929" t="s">
        <v>11</v>
      </c>
      <c r="I929" t="s">
        <v>23</v>
      </c>
    </row>
    <row r="930" spans="1:9" x14ac:dyDescent="0.35">
      <c r="A930" t="s">
        <v>961</v>
      </c>
      <c r="B930">
        <v>1994</v>
      </c>
      <c r="C930" t="s">
        <v>35</v>
      </c>
      <c r="D930">
        <v>14</v>
      </c>
      <c r="E930">
        <v>0</v>
      </c>
      <c r="F930">
        <v>7567.13</v>
      </c>
      <c r="G930" t="s">
        <v>11</v>
      </c>
      <c r="H930" t="s">
        <v>11</v>
      </c>
      <c r="I930" t="s">
        <v>300</v>
      </c>
    </row>
    <row r="931" spans="1:9" x14ac:dyDescent="0.35">
      <c r="A931" t="s">
        <v>962</v>
      </c>
      <c r="B931">
        <v>1967</v>
      </c>
      <c r="C931" t="s">
        <v>10</v>
      </c>
      <c r="D931">
        <v>17</v>
      </c>
      <c r="E931">
        <v>0</v>
      </c>
      <c r="F931">
        <v>7585.62</v>
      </c>
      <c r="G931" t="s">
        <v>12</v>
      </c>
      <c r="H931" t="s">
        <v>11</v>
      </c>
      <c r="I931" t="s">
        <v>13</v>
      </c>
    </row>
    <row r="932" spans="1:9" x14ac:dyDescent="0.35">
      <c r="A932" t="s">
        <v>963</v>
      </c>
      <c r="B932">
        <v>1997</v>
      </c>
      <c r="C932" t="s">
        <v>20</v>
      </c>
      <c r="D932">
        <v>30</v>
      </c>
      <c r="E932">
        <v>0</v>
      </c>
      <c r="F932">
        <v>7607.03</v>
      </c>
      <c r="G932" t="s">
        <v>11</v>
      </c>
      <c r="H932" t="s">
        <v>11</v>
      </c>
      <c r="I932" t="s">
        <v>23</v>
      </c>
    </row>
    <row r="933" spans="1:9" x14ac:dyDescent="0.35">
      <c r="A933" t="s">
        <v>964</v>
      </c>
      <c r="B933">
        <v>1968</v>
      </c>
      <c r="C933" t="s">
        <v>10</v>
      </c>
      <c r="D933">
        <v>3</v>
      </c>
      <c r="E933">
        <v>0</v>
      </c>
      <c r="F933">
        <v>7609.6</v>
      </c>
      <c r="G933" t="s">
        <v>12</v>
      </c>
      <c r="H933" t="s">
        <v>11</v>
      </c>
      <c r="I933" t="s">
        <v>23</v>
      </c>
    </row>
    <row r="934" spans="1:9" x14ac:dyDescent="0.35">
      <c r="A934" t="s">
        <v>965</v>
      </c>
      <c r="B934">
        <v>1996</v>
      </c>
      <c r="C934" t="s">
        <v>20</v>
      </c>
      <c r="D934">
        <v>17</v>
      </c>
      <c r="E934">
        <v>0</v>
      </c>
      <c r="F934">
        <v>7623.13</v>
      </c>
      <c r="G934" t="s">
        <v>11</v>
      </c>
      <c r="H934" t="s">
        <v>12</v>
      </c>
      <c r="I934" t="s">
        <v>42</v>
      </c>
    </row>
    <row r="935" spans="1:9" x14ac:dyDescent="0.35">
      <c r="A935" t="s">
        <v>966</v>
      </c>
      <c r="B935">
        <v>1978</v>
      </c>
      <c r="C935" t="s">
        <v>15</v>
      </c>
      <c r="D935">
        <v>28</v>
      </c>
      <c r="E935">
        <v>1</v>
      </c>
      <c r="F935">
        <v>7623.52</v>
      </c>
      <c r="G935" t="s">
        <v>11</v>
      </c>
      <c r="H935" t="s">
        <v>16</v>
      </c>
      <c r="I935" t="s">
        <v>42</v>
      </c>
    </row>
    <row r="936" spans="1:9" x14ac:dyDescent="0.35">
      <c r="A936" t="s">
        <v>967</v>
      </c>
      <c r="B936">
        <v>1978</v>
      </c>
      <c r="C936" t="s">
        <v>15</v>
      </c>
      <c r="D936">
        <v>6</v>
      </c>
      <c r="E936">
        <v>1</v>
      </c>
      <c r="F936">
        <v>7624.63</v>
      </c>
      <c r="G936" t="s">
        <v>11</v>
      </c>
      <c r="H936" t="s">
        <v>16</v>
      </c>
      <c r="I936" t="s">
        <v>42</v>
      </c>
    </row>
    <row r="937" spans="1:9" x14ac:dyDescent="0.35">
      <c r="A937" t="s">
        <v>968</v>
      </c>
      <c r="B937">
        <v>1978</v>
      </c>
      <c r="C937" t="s">
        <v>15</v>
      </c>
      <c r="D937">
        <v>29</v>
      </c>
      <c r="E937">
        <v>1</v>
      </c>
      <c r="F937">
        <v>7626.99</v>
      </c>
      <c r="G937" t="s">
        <v>11</v>
      </c>
      <c r="H937" t="s">
        <v>11</v>
      </c>
      <c r="I937" t="s">
        <v>42</v>
      </c>
    </row>
    <row r="938" spans="1:9" x14ac:dyDescent="0.35">
      <c r="A938" t="s">
        <v>969</v>
      </c>
      <c r="B938">
        <v>1978</v>
      </c>
      <c r="C938" t="s">
        <v>35</v>
      </c>
      <c r="D938">
        <v>24</v>
      </c>
      <c r="E938">
        <v>1</v>
      </c>
      <c r="F938">
        <v>7633.72</v>
      </c>
      <c r="G938" t="s">
        <v>11</v>
      </c>
      <c r="H938" t="s">
        <v>16</v>
      </c>
      <c r="I938" t="s">
        <v>13</v>
      </c>
    </row>
    <row r="939" spans="1:9" x14ac:dyDescent="0.35">
      <c r="A939" t="s">
        <v>970</v>
      </c>
      <c r="B939">
        <v>2001</v>
      </c>
      <c r="C939" t="s">
        <v>30</v>
      </c>
      <c r="D939">
        <v>13</v>
      </c>
      <c r="E939">
        <v>0</v>
      </c>
      <c r="F939">
        <v>7636.92</v>
      </c>
      <c r="G939" t="s">
        <v>11</v>
      </c>
      <c r="H939" t="s">
        <v>12</v>
      </c>
      <c r="I939" t="s">
        <v>23</v>
      </c>
    </row>
    <row r="940" spans="1:9" x14ac:dyDescent="0.35">
      <c r="A940" t="s">
        <v>971</v>
      </c>
      <c r="B940">
        <v>1980</v>
      </c>
      <c r="C940" t="s">
        <v>18</v>
      </c>
      <c r="D940">
        <v>20</v>
      </c>
      <c r="E940">
        <v>1</v>
      </c>
      <c r="F940">
        <v>7639.42</v>
      </c>
      <c r="G940" t="s">
        <v>11</v>
      </c>
      <c r="H940" t="s">
        <v>11</v>
      </c>
      <c r="I940" t="s">
        <v>247</v>
      </c>
    </row>
    <row r="941" spans="1:9" x14ac:dyDescent="0.35">
      <c r="A941" t="s">
        <v>972</v>
      </c>
      <c r="B941">
        <v>1980</v>
      </c>
      <c r="C941" t="s">
        <v>10</v>
      </c>
      <c r="D941">
        <v>24</v>
      </c>
      <c r="E941">
        <v>2</v>
      </c>
      <c r="F941">
        <v>7640.31</v>
      </c>
      <c r="G941" t="s">
        <v>11</v>
      </c>
      <c r="H941" t="s">
        <v>16</v>
      </c>
      <c r="I941" t="s">
        <v>13</v>
      </c>
    </row>
    <row r="942" spans="1:9" x14ac:dyDescent="0.35">
      <c r="A942" t="s">
        <v>973</v>
      </c>
      <c r="B942">
        <v>1999</v>
      </c>
      <c r="C942" t="s">
        <v>18</v>
      </c>
      <c r="D942">
        <v>15</v>
      </c>
      <c r="E942">
        <v>0</v>
      </c>
      <c r="F942">
        <v>7642.05</v>
      </c>
      <c r="G942" t="s">
        <v>11</v>
      </c>
      <c r="H942" t="s">
        <v>11</v>
      </c>
      <c r="I942" t="s">
        <v>535</v>
      </c>
    </row>
    <row r="943" spans="1:9" x14ac:dyDescent="0.35">
      <c r="A943" t="s">
        <v>974</v>
      </c>
      <c r="B943">
        <v>1980</v>
      </c>
      <c r="C943" t="s">
        <v>37</v>
      </c>
      <c r="D943">
        <v>16</v>
      </c>
      <c r="E943">
        <v>1</v>
      </c>
      <c r="F943">
        <v>7650.77</v>
      </c>
      <c r="G943" t="s">
        <v>11</v>
      </c>
      <c r="H943" t="s">
        <v>11</v>
      </c>
      <c r="I943" t="s">
        <v>247</v>
      </c>
    </row>
    <row r="944" spans="1:9" x14ac:dyDescent="0.35">
      <c r="A944" t="s">
        <v>975</v>
      </c>
      <c r="B944">
        <v>1993</v>
      </c>
      <c r="C944" t="s">
        <v>35</v>
      </c>
      <c r="D944">
        <v>10</v>
      </c>
      <c r="E944">
        <v>0</v>
      </c>
      <c r="F944">
        <v>7650.8</v>
      </c>
      <c r="G944" t="s">
        <v>11</v>
      </c>
      <c r="H944" t="s">
        <v>11</v>
      </c>
      <c r="I944" t="s">
        <v>23</v>
      </c>
    </row>
    <row r="945" spans="1:9" x14ac:dyDescent="0.35">
      <c r="A945" t="s">
        <v>976</v>
      </c>
      <c r="B945">
        <v>1998</v>
      </c>
      <c r="C945" t="s">
        <v>20</v>
      </c>
      <c r="D945">
        <v>30</v>
      </c>
      <c r="E945">
        <v>0</v>
      </c>
      <c r="F945">
        <v>7652.26</v>
      </c>
      <c r="G945" t="s">
        <v>11</v>
      </c>
      <c r="H945" t="s">
        <v>12</v>
      </c>
      <c r="I945" t="s">
        <v>249</v>
      </c>
    </row>
    <row r="946" spans="1:9" x14ac:dyDescent="0.35">
      <c r="A946" t="s">
        <v>977</v>
      </c>
      <c r="B946">
        <v>1965</v>
      </c>
      <c r="C946" t="s">
        <v>30</v>
      </c>
      <c r="D946">
        <v>27</v>
      </c>
      <c r="E946">
        <v>0</v>
      </c>
      <c r="F946">
        <v>7657.69</v>
      </c>
      <c r="G946" t="s">
        <v>12</v>
      </c>
      <c r="H946" t="s">
        <v>12</v>
      </c>
      <c r="I946" t="s">
        <v>23</v>
      </c>
    </row>
    <row r="947" spans="1:9" x14ac:dyDescent="0.35">
      <c r="A947" t="s">
        <v>978</v>
      </c>
      <c r="B947">
        <v>1976</v>
      </c>
      <c r="C947" t="s">
        <v>37</v>
      </c>
      <c r="D947">
        <v>9</v>
      </c>
      <c r="E947">
        <v>2</v>
      </c>
      <c r="F947">
        <v>7662.47</v>
      </c>
      <c r="G947" t="s">
        <v>11</v>
      </c>
      <c r="H947" t="s">
        <v>16</v>
      </c>
      <c r="I947" t="s">
        <v>42</v>
      </c>
    </row>
    <row r="948" spans="1:9" x14ac:dyDescent="0.35">
      <c r="A948" t="s">
        <v>979</v>
      </c>
      <c r="B948">
        <v>1996</v>
      </c>
      <c r="C948" t="s">
        <v>15</v>
      </c>
      <c r="D948">
        <v>24</v>
      </c>
      <c r="E948">
        <v>0</v>
      </c>
      <c r="F948">
        <v>7670.75</v>
      </c>
      <c r="G948" t="s">
        <v>11</v>
      </c>
      <c r="H948" t="s">
        <v>11</v>
      </c>
      <c r="I948" t="s">
        <v>632</v>
      </c>
    </row>
    <row r="949" spans="1:9" x14ac:dyDescent="0.35">
      <c r="A949" t="s">
        <v>980</v>
      </c>
      <c r="B949">
        <v>1995</v>
      </c>
      <c r="C949" t="s">
        <v>20</v>
      </c>
      <c r="D949">
        <v>13</v>
      </c>
      <c r="E949">
        <v>0</v>
      </c>
      <c r="F949">
        <v>7676.4</v>
      </c>
      <c r="G949" t="s">
        <v>11</v>
      </c>
      <c r="H949" t="s">
        <v>16</v>
      </c>
      <c r="I949" t="s">
        <v>23</v>
      </c>
    </row>
    <row r="950" spans="1:9" x14ac:dyDescent="0.35">
      <c r="A950" t="s">
        <v>981</v>
      </c>
      <c r="B950">
        <v>1971</v>
      </c>
      <c r="C950" t="s">
        <v>37</v>
      </c>
      <c r="D950">
        <v>11</v>
      </c>
      <c r="E950">
        <v>0</v>
      </c>
      <c r="F950">
        <v>7680.92</v>
      </c>
      <c r="G950" t="s">
        <v>11</v>
      </c>
      <c r="H950" t="s">
        <v>16</v>
      </c>
      <c r="I950" t="s">
        <v>13</v>
      </c>
    </row>
    <row r="951" spans="1:9" x14ac:dyDescent="0.35">
      <c r="A951" t="s">
        <v>982</v>
      </c>
      <c r="B951">
        <v>1981</v>
      </c>
      <c r="C951" t="s">
        <v>30</v>
      </c>
      <c r="D951">
        <v>19</v>
      </c>
      <c r="E951">
        <v>1</v>
      </c>
      <c r="F951">
        <v>7681.17</v>
      </c>
      <c r="G951" t="s">
        <v>11</v>
      </c>
      <c r="H951" t="s">
        <v>11</v>
      </c>
      <c r="I951" t="s">
        <v>516</v>
      </c>
    </row>
    <row r="952" spans="1:9" x14ac:dyDescent="0.35">
      <c r="A952" t="s">
        <v>983</v>
      </c>
      <c r="B952">
        <v>1982</v>
      </c>
      <c r="C952" t="s">
        <v>30</v>
      </c>
      <c r="D952">
        <v>18</v>
      </c>
      <c r="E952">
        <v>3</v>
      </c>
      <c r="F952">
        <v>7682.67</v>
      </c>
      <c r="G952" t="s">
        <v>11</v>
      </c>
      <c r="H952" t="s">
        <v>16</v>
      </c>
      <c r="I952" t="s">
        <v>13</v>
      </c>
    </row>
    <row r="953" spans="1:9" x14ac:dyDescent="0.35">
      <c r="A953" t="s">
        <v>984</v>
      </c>
      <c r="B953">
        <v>1987</v>
      </c>
      <c r="C953" t="s">
        <v>10</v>
      </c>
      <c r="D953">
        <v>12</v>
      </c>
      <c r="E953">
        <v>3</v>
      </c>
      <c r="F953">
        <v>7684.62</v>
      </c>
      <c r="G953" t="s">
        <v>11</v>
      </c>
      <c r="H953" t="s">
        <v>12</v>
      </c>
      <c r="I953" t="s">
        <v>300</v>
      </c>
    </row>
    <row r="954" spans="1:9" x14ac:dyDescent="0.35">
      <c r="A954" t="s">
        <v>985</v>
      </c>
      <c r="B954">
        <v>1978</v>
      </c>
      <c r="C954" t="s">
        <v>30</v>
      </c>
      <c r="D954">
        <v>29</v>
      </c>
      <c r="E954">
        <v>2</v>
      </c>
      <c r="F954">
        <v>7726.85</v>
      </c>
      <c r="G954" t="s">
        <v>16</v>
      </c>
      <c r="H954" t="s">
        <v>11</v>
      </c>
      <c r="I954" t="s">
        <v>42</v>
      </c>
    </row>
    <row r="955" spans="1:9" x14ac:dyDescent="0.35">
      <c r="A955" t="s">
        <v>986</v>
      </c>
      <c r="B955">
        <v>1979</v>
      </c>
      <c r="C955" t="s">
        <v>18</v>
      </c>
      <c r="D955">
        <v>2</v>
      </c>
      <c r="E955">
        <v>1</v>
      </c>
      <c r="F955">
        <v>7727.25</v>
      </c>
      <c r="G955" t="s">
        <v>11</v>
      </c>
      <c r="H955" t="s">
        <v>12</v>
      </c>
      <c r="I955" t="s">
        <v>23</v>
      </c>
    </row>
    <row r="956" spans="1:9" x14ac:dyDescent="0.35">
      <c r="A956" t="s">
        <v>987</v>
      </c>
      <c r="B956">
        <v>1980</v>
      </c>
      <c r="C956" t="s">
        <v>20</v>
      </c>
      <c r="D956">
        <v>10</v>
      </c>
      <c r="E956">
        <v>2</v>
      </c>
      <c r="F956">
        <v>7729.65</v>
      </c>
      <c r="G956" t="s">
        <v>12</v>
      </c>
      <c r="H956" t="s">
        <v>16</v>
      </c>
      <c r="I956" t="s">
        <v>168</v>
      </c>
    </row>
    <row r="957" spans="1:9" x14ac:dyDescent="0.35">
      <c r="A957" t="s">
        <v>988</v>
      </c>
      <c r="B957">
        <v>1978</v>
      </c>
      <c r="C957" t="s">
        <v>30</v>
      </c>
      <c r="D957">
        <v>4</v>
      </c>
      <c r="E957">
        <v>2</v>
      </c>
      <c r="F957">
        <v>7731.43</v>
      </c>
      <c r="G957" t="s">
        <v>12</v>
      </c>
      <c r="H957" t="s">
        <v>11</v>
      </c>
      <c r="I957" t="s">
        <v>13</v>
      </c>
    </row>
    <row r="958" spans="1:9" x14ac:dyDescent="0.35">
      <c r="A958" t="s">
        <v>989</v>
      </c>
      <c r="B958">
        <v>1977</v>
      </c>
      <c r="C958" t="s">
        <v>35</v>
      </c>
      <c r="D958">
        <v>29</v>
      </c>
      <c r="E958">
        <v>0</v>
      </c>
      <c r="F958">
        <v>7731.86</v>
      </c>
      <c r="G958" t="s">
        <v>11</v>
      </c>
      <c r="H958" t="s">
        <v>12</v>
      </c>
      <c r="I958" t="s">
        <v>23</v>
      </c>
    </row>
    <row r="959" spans="1:9" x14ac:dyDescent="0.35">
      <c r="A959" t="s">
        <v>990</v>
      </c>
      <c r="B959">
        <v>1965</v>
      </c>
      <c r="C959" t="s">
        <v>10</v>
      </c>
      <c r="D959">
        <v>18</v>
      </c>
      <c r="E959">
        <v>0</v>
      </c>
      <c r="F959">
        <v>7736.39</v>
      </c>
      <c r="G959" t="s">
        <v>12</v>
      </c>
      <c r="H959" t="s">
        <v>11</v>
      </c>
      <c r="I959" t="s">
        <v>13</v>
      </c>
    </row>
    <row r="960" spans="1:9" x14ac:dyDescent="0.35">
      <c r="A960" t="s">
        <v>991</v>
      </c>
      <c r="B960">
        <v>1978</v>
      </c>
      <c r="C960" t="s">
        <v>20</v>
      </c>
      <c r="D960">
        <v>4</v>
      </c>
      <c r="E960">
        <v>2</v>
      </c>
      <c r="F960">
        <v>7740.34</v>
      </c>
      <c r="G960" t="s">
        <v>16</v>
      </c>
      <c r="H960" t="s">
        <v>16</v>
      </c>
      <c r="I960" t="s">
        <v>42</v>
      </c>
    </row>
    <row r="961" spans="1:9" x14ac:dyDescent="0.35">
      <c r="A961" t="s">
        <v>992</v>
      </c>
      <c r="B961">
        <v>1976</v>
      </c>
      <c r="C961" t="s">
        <v>30</v>
      </c>
      <c r="D961">
        <v>12</v>
      </c>
      <c r="E961">
        <v>1</v>
      </c>
      <c r="F961">
        <v>7742.11</v>
      </c>
      <c r="G961" t="s">
        <v>12</v>
      </c>
      <c r="H961" t="s">
        <v>11</v>
      </c>
      <c r="I961" t="s">
        <v>13</v>
      </c>
    </row>
    <row r="962" spans="1:9" x14ac:dyDescent="0.35">
      <c r="A962" t="s">
        <v>993</v>
      </c>
      <c r="B962">
        <v>1981</v>
      </c>
      <c r="C962" t="s">
        <v>18</v>
      </c>
      <c r="D962">
        <v>30</v>
      </c>
      <c r="E962">
        <v>2</v>
      </c>
      <c r="F962">
        <v>7749.16</v>
      </c>
      <c r="G962" t="s">
        <v>11</v>
      </c>
      <c r="H962" t="s">
        <v>16</v>
      </c>
      <c r="I962" t="s">
        <v>23</v>
      </c>
    </row>
    <row r="963" spans="1:9" x14ac:dyDescent="0.35">
      <c r="A963" t="s">
        <v>994</v>
      </c>
      <c r="B963">
        <v>1997</v>
      </c>
      <c r="C963" t="s">
        <v>30</v>
      </c>
      <c r="D963">
        <v>21</v>
      </c>
      <c r="E963">
        <v>0</v>
      </c>
      <c r="F963">
        <v>7763.06</v>
      </c>
      <c r="G963" t="s">
        <v>11</v>
      </c>
      <c r="H963" t="s">
        <v>16</v>
      </c>
      <c r="I963" t="s">
        <v>23</v>
      </c>
    </row>
    <row r="964" spans="1:9" x14ac:dyDescent="0.35">
      <c r="A964" t="s">
        <v>995</v>
      </c>
      <c r="B964">
        <v>1974</v>
      </c>
      <c r="C964" t="s">
        <v>30</v>
      </c>
      <c r="D964">
        <v>6</v>
      </c>
      <c r="E964">
        <v>0</v>
      </c>
      <c r="F964">
        <v>7789.64</v>
      </c>
      <c r="G964" t="s">
        <v>16</v>
      </c>
      <c r="H964" t="s">
        <v>12</v>
      </c>
      <c r="I964" t="s">
        <v>13</v>
      </c>
    </row>
    <row r="965" spans="1:9" x14ac:dyDescent="0.35">
      <c r="A965" t="s">
        <v>996</v>
      </c>
      <c r="B965">
        <v>1999</v>
      </c>
      <c r="C965" t="s">
        <v>30</v>
      </c>
      <c r="D965">
        <v>25</v>
      </c>
      <c r="E965">
        <v>0</v>
      </c>
      <c r="F965">
        <v>7794.68</v>
      </c>
      <c r="G965" t="s">
        <v>11</v>
      </c>
      <c r="H965" t="s">
        <v>11</v>
      </c>
      <c r="I965" t="s">
        <v>535</v>
      </c>
    </row>
    <row r="966" spans="1:9" x14ac:dyDescent="0.35">
      <c r="A966" t="s">
        <v>997</v>
      </c>
      <c r="B966">
        <v>1997</v>
      </c>
      <c r="C966" t="s">
        <v>30</v>
      </c>
      <c r="D966">
        <v>2</v>
      </c>
      <c r="E966">
        <v>0</v>
      </c>
      <c r="F966">
        <v>7803.77</v>
      </c>
      <c r="G966" t="s">
        <v>11</v>
      </c>
      <c r="H966" t="s">
        <v>12</v>
      </c>
      <c r="I966" t="s">
        <v>23</v>
      </c>
    </row>
    <row r="967" spans="1:9" x14ac:dyDescent="0.35">
      <c r="A967" t="s">
        <v>998</v>
      </c>
      <c r="B967">
        <v>1974</v>
      </c>
      <c r="C967" t="s">
        <v>15</v>
      </c>
      <c r="D967">
        <v>9</v>
      </c>
      <c r="E967">
        <v>0</v>
      </c>
      <c r="F967">
        <v>7804.16</v>
      </c>
      <c r="G967" t="s">
        <v>11</v>
      </c>
      <c r="H967" t="s">
        <v>12</v>
      </c>
      <c r="I967" t="s">
        <v>13</v>
      </c>
    </row>
    <row r="968" spans="1:9" x14ac:dyDescent="0.35">
      <c r="A968" t="s">
        <v>999</v>
      </c>
      <c r="B968">
        <v>1991</v>
      </c>
      <c r="C968" t="s">
        <v>30</v>
      </c>
      <c r="D968">
        <v>21</v>
      </c>
      <c r="E968">
        <v>3</v>
      </c>
      <c r="F968">
        <v>7812.67</v>
      </c>
      <c r="G968" t="s">
        <v>11</v>
      </c>
      <c r="H968" t="s">
        <v>16</v>
      </c>
      <c r="I968" t="s">
        <v>23</v>
      </c>
    </row>
    <row r="969" spans="1:9" x14ac:dyDescent="0.35">
      <c r="A969" t="s">
        <v>1000</v>
      </c>
      <c r="B969">
        <v>1989</v>
      </c>
      <c r="C969" t="s">
        <v>37</v>
      </c>
      <c r="D969">
        <v>12</v>
      </c>
      <c r="E969">
        <v>3</v>
      </c>
      <c r="F969">
        <v>7824.37</v>
      </c>
      <c r="G969" t="s">
        <v>11</v>
      </c>
      <c r="H969" t="s">
        <v>11</v>
      </c>
      <c r="I969" t="s">
        <v>23</v>
      </c>
    </row>
    <row r="970" spans="1:9" x14ac:dyDescent="0.35">
      <c r="A970" t="s">
        <v>1001</v>
      </c>
      <c r="B970">
        <v>2001</v>
      </c>
      <c r="C970" t="s">
        <v>37</v>
      </c>
      <c r="D970">
        <v>5</v>
      </c>
      <c r="E970">
        <v>0</v>
      </c>
      <c r="F970">
        <v>7844.8</v>
      </c>
      <c r="G970" t="s">
        <v>11</v>
      </c>
      <c r="H970" t="s">
        <v>11</v>
      </c>
      <c r="I970" t="s">
        <v>23</v>
      </c>
    </row>
    <row r="971" spans="1:9" x14ac:dyDescent="0.35">
      <c r="A971" t="s">
        <v>1002</v>
      </c>
      <c r="B971">
        <v>1994</v>
      </c>
      <c r="C971" t="s">
        <v>15</v>
      </c>
      <c r="D971">
        <v>17</v>
      </c>
      <c r="E971">
        <v>0</v>
      </c>
      <c r="F971">
        <v>7851.85</v>
      </c>
      <c r="G971" t="s">
        <v>11</v>
      </c>
      <c r="H971" t="s">
        <v>12</v>
      </c>
      <c r="I971" t="s">
        <v>23</v>
      </c>
    </row>
    <row r="972" spans="1:9" x14ac:dyDescent="0.35">
      <c r="A972" t="s">
        <v>1003</v>
      </c>
      <c r="B972">
        <v>1962</v>
      </c>
      <c r="C972" t="s">
        <v>37</v>
      </c>
      <c r="D972">
        <v>10</v>
      </c>
      <c r="E972">
        <v>0</v>
      </c>
      <c r="F972">
        <v>7896.41</v>
      </c>
      <c r="G972" t="s">
        <v>12</v>
      </c>
      <c r="H972" t="s">
        <v>11</v>
      </c>
      <c r="I972" t="s">
        <v>13</v>
      </c>
    </row>
    <row r="973" spans="1:9" x14ac:dyDescent="0.35">
      <c r="A973" t="s">
        <v>1004</v>
      </c>
      <c r="B973">
        <v>1977</v>
      </c>
      <c r="C973" t="s">
        <v>10</v>
      </c>
      <c r="D973">
        <v>20</v>
      </c>
      <c r="E973">
        <v>0</v>
      </c>
      <c r="F973">
        <v>7935.29</v>
      </c>
      <c r="G973" t="s">
        <v>11</v>
      </c>
      <c r="H973" t="s">
        <v>16</v>
      </c>
      <c r="I973" t="s">
        <v>247</v>
      </c>
    </row>
    <row r="974" spans="1:9" x14ac:dyDescent="0.35">
      <c r="A974" t="s">
        <v>1005</v>
      </c>
      <c r="B974">
        <v>1987</v>
      </c>
      <c r="C974" t="s">
        <v>37</v>
      </c>
      <c r="D974">
        <v>29</v>
      </c>
      <c r="E974">
        <v>3</v>
      </c>
      <c r="F974">
        <v>7948.22</v>
      </c>
      <c r="G974" t="s">
        <v>11</v>
      </c>
      <c r="H974" t="s">
        <v>12</v>
      </c>
      <c r="I974" t="s">
        <v>200</v>
      </c>
    </row>
    <row r="975" spans="1:9" x14ac:dyDescent="0.35">
      <c r="A975" t="s">
        <v>1006</v>
      </c>
      <c r="B975">
        <v>1966</v>
      </c>
      <c r="C975" t="s">
        <v>10</v>
      </c>
      <c r="D975">
        <v>9</v>
      </c>
      <c r="E975">
        <v>0</v>
      </c>
      <c r="F975">
        <v>7953.72</v>
      </c>
      <c r="G975" t="s">
        <v>12</v>
      </c>
      <c r="H975" t="s">
        <v>12</v>
      </c>
      <c r="I975" t="s">
        <v>23</v>
      </c>
    </row>
    <row r="976" spans="1:9" x14ac:dyDescent="0.35">
      <c r="A976" t="s">
        <v>1007</v>
      </c>
      <c r="B976">
        <v>1981</v>
      </c>
      <c r="C976" t="s">
        <v>30</v>
      </c>
      <c r="D976">
        <v>28</v>
      </c>
      <c r="E976">
        <v>3</v>
      </c>
      <c r="F976">
        <v>7954.52</v>
      </c>
      <c r="G976" t="s">
        <v>11</v>
      </c>
      <c r="H976" t="s">
        <v>11</v>
      </c>
      <c r="I976" t="s">
        <v>42</v>
      </c>
    </row>
    <row r="977" spans="1:9" x14ac:dyDescent="0.35">
      <c r="A977" t="s">
        <v>1008</v>
      </c>
      <c r="B977">
        <v>1970</v>
      </c>
      <c r="C977" t="s">
        <v>18</v>
      </c>
      <c r="D977">
        <v>19</v>
      </c>
      <c r="E977">
        <v>0</v>
      </c>
      <c r="F977">
        <v>7958.13</v>
      </c>
      <c r="G977" t="s">
        <v>11</v>
      </c>
      <c r="H977" t="s">
        <v>11</v>
      </c>
      <c r="I977" t="s">
        <v>13</v>
      </c>
    </row>
    <row r="978" spans="1:9" x14ac:dyDescent="0.35">
      <c r="A978" t="s">
        <v>1009</v>
      </c>
      <c r="B978">
        <v>1975</v>
      </c>
      <c r="C978" t="s">
        <v>35</v>
      </c>
      <c r="D978">
        <v>10</v>
      </c>
      <c r="E978">
        <v>1</v>
      </c>
      <c r="F978">
        <v>7966.81</v>
      </c>
      <c r="G978" t="s">
        <v>11</v>
      </c>
      <c r="H978" t="s">
        <v>11</v>
      </c>
      <c r="I978" t="s">
        <v>13</v>
      </c>
    </row>
    <row r="979" spans="1:9" x14ac:dyDescent="0.35">
      <c r="A979" t="s">
        <v>1010</v>
      </c>
      <c r="B979">
        <v>1972</v>
      </c>
      <c r="C979" t="s">
        <v>15</v>
      </c>
      <c r="D979">
        <v>23</v>
      </c>
      <c r="E979">
        <v>0</v>
      </c>
      <c r="F979">
        <v>7980.34</v>
      </c>
      <c r="G979" t="s">
        <v>11</v>
      </c>
      <c r="H979" t="s">
        <v>11</v>
      </c>
      <c r="I979" t="s">
        <v>13</v>
      </c>
    </row>
    <row r="980" spans="1:9" x14ac:dyDescent="0.35">
      <c r="A980" t="s">
        <v>1011</v>
      </c>
      <c r="B980">
        <v>1983</v>
      </c>
      <c r="C980" t="s">
        <v>35</v>
      </c>
      <c r="D980">
        <v>28</v>
      </c>
      <c r="E980">
        <v>3</v>
      </c>
      <c r="F980">
        <v>7985.82</v>
      </c>
      <c r="G980" t="s">
        <v>11</v>
      </c>
      <c r="H980" t="s">
        <v>16</v>
      </c>
      <c r="I980" t="s">
        <v>247</v>
      </c>
    </row>
    <row r="981" spans="1:9" x14ac:dyDescent="0.35">
      <c r="A981" t="s">
        <v>1012</v>
      </c>
      <c r="B981">
        <v>1983</v>
      </c>
      <c r="C981" t="s">
        <v>35</v>
      </c>
      <c r="D981">
        <v>20</v>
      </c>
      <c r="E981">
        <v>3</v>
      </c>
      <c r="F981">
        <v>7986.48</v>
      </c>
      <c r="G981" t="s">
        <v>11</v>
      </c>
      <c r="H981" t="s">
        <v>12</v>
      </c>
      <c r="I981" t="s">
        <v>247</v>
      </c>
    </row>
    <row r="982" spans="1:9" x14ac:dyDescent="0.35">
      <c r="A982" t="s">
        <v>1013</v>
      </c>
      <c r="B982">
        <v>1962</v>
      </c>
      <c r="C982" t="s">
        <v>35</v>
      </c>
      <c r="D982">
        <v>22</v>
      </c>
      <c r="E982">
        <v>0</v>
      </c>
      <c r="F982">
        <v>8004.96</v>
      </c>
      <c r="G982" t="s">
        <v>12</v>
      </c>
      <c r="H982" t="s">
        <v>16</v>
      </c>
      <c r="I982" t="s">
        <v>13</v>
      </c>
    </row>
    <row r="983" spans="1:9" x14ac:dyDescent="0.35">
      <c r="A983" t="s">
        <v>1014</v>
      </c>
      <c r="B983">
        <v>1995</v>
      </c>
      <c r="C983" t="s">
        <v>20</v>
      </c>
      <c r="D983">
        <v>18</v>
      </c>
      <c r="E983">
        <v>0</v>
      </c>
      <c r="F983">
        <v>8014.62</v>
      </c>
      <c r="G983" t="s">
        <v>11</v>
      </c>
      <c r="H983" t="s">
        <v>12</v>
      </c>
      <c r="I983" t="s">
        <v>23</v>
      </c>
    </row>
    <row r="984" spans="1:9" x14ac:dyDescent="0.35">
      <c r="A984" t="s">
        <v>1015</v>
      </c>
      <c r="B984">
        <v>1980</v>
      </c>
      <c r="C984" t="s">
        <v>15</v>
      </c>
      <c r="D984">
        <v>8</v>
      </c>
      <c r="E984">
        <v>2</v>
      </c>
      <c r="F984">
        <v>8017.06</v>
      </c>
      <c r="G984" t="s">
        <v>11</v>
      </c>
      <c r="H984" t="s">
        <v>11</v>
      </c>
      <c r="I984" t="s">
        <v>23</v>
      </c>
    </row>
    <row r="985" spans="1:9" x14ac:dyDescent="0.35">
      <c r="A985" t="s">
        <v>1016</v>
      </c>
      <c r="B985">
        <v>1989</v>
      </c>
      <c r="C985" t="s">
        <v>15</v>
      </c>
      <c r="D985">
        <v>3</v>
      </c>
      <c r="E985">
        <v>3</v>
      </c>
      <c r="F985">
        <v>8021.11</v>
      </c>
      <c r="G985" t="s">
        <v>11</v>
      </c>
      <c r="H985" t="s">
        <v>16</v>
      </c>
      <c r="I985" t="s">
        <v>23</v>
      </c>
    </row>
    <row r="986" spans="1:9" x14ac:dyDescent="0.35">
      <c r="A986" t="s">
        <v>1017</v>
      </c>
      <c r="B986">
        <v>1978</v>
      </c>
      <c r="C986" t="s">
        <v>10</v>
      </c>
      <c r="D986">
        <v>17</v>
      </c>
      <c r="E986">
        <v>1</v>
      </c>
      <c r="F986">
        <v>8023.14</v>
      </c>
      <c r="G986" t="s">
        <v>11</v>
      </c>
      <c r="H986" t="s">
        <v>12</v>
      </c>
      <c r="I986" t="s">
        <v>23</v>
      </c>
    </row>
    <row r="987" spans="1:9" x14ac:dyDescent="0.35">
      <c r="A987" t="s">
        <v>1018</v>
      </c>
      <c r="B987">
        <v>1976</v>
      </c>
      <c r="C987" t="s">
        <v>30</v>
      </c>
      <c r="D987">
        <v>20</v>
      </c>
      <c r="E987">
        <v>0</v>
      </c>
      <c r="F987">
        <v>8026.67</v>
      </c>
      <c r="G987" t="s">
        <v>11</v>
      </c>
      <c r="H987" t="s">
        <v>11</v>
      </c>
      <c r="I987" t="s">
        <v>23</v>
      </c>
    </row>
    <row r="988" spans="1:9" x14ac:dyDescent="0.35">
      <c r="A988" t="s">
        <v>1019</v>
      </c>
      <c r="B988">
        <v>1977</v>
      </c>
      <c r="C988" t="s">
        <v>15</v>
      </c>
      <c r="D988">
        <v>6</v>
      </c>
      <c r="E988">
        <v>2</v>
      </c>
      <c r="F988">
        <v>8027.97</v>
      </c>
      <c r="G988" t="s">
        <v>12</v>
      </c>
      <c r="H988" t="s">
        <v>11</v>
      </c>
      <c r="I988" t="s">
        <v>42</v>
      </c>
    </row>
    <row r="989" spans="1:9" x14ac:dyDescent="0.35">
      <c r="A989" t="s">
        <v>1020</v>
      </c>
      <c r="B989">
        <v>2003</v>
      </c>
      <c r="C989" t="s">
        <v>30</v>
      </c>
      <c r="D989">
        <v>12</v>
      </c>
      <c r="E989">
        <v>0</v>
      </c>
      <c r="F989">
        <v>8035.64</v>
      </c>
      <c r="G989" t="s">
        <v>11</v>
      </c>
      <c r="H989" t="s">
        <v>11</v>
      </c>
      <c r="I989" t="s">
        <v>23</v>
      </c>
    </row>
    <row r="990" spans="1:9" x14ac:dyDescent="0.35">
      <c r="A990" t="s">
        <v>1021</v>
      </c>
      <c r="B990">
        <v>1985</v>
      </c>
      <c r="C990" t="s">
        <v>15</v>
      </c>
      <c r="D990">
        <v>28</v>
      </c>
      <c r="E990">
        <v>3</v>
      </c>
      <c r="F990">
        <v>8059.06</v>
      </c>
      <c r="G990" t="s">
        <v>11</v>
      </c>
      <c r="H990" t="s">
        <v>12</v>
      </c>
      <c r="I990" t="s">
        <v>23</v>
      </c>
    </row>
    <row r="991" spans="1:9" x14ac:dyDescent="0.35">
      <c r="A991" t="s">
        <v>1022</v>
      </c>
      <c r="B991">
        <v>1982</v>
      </c>
      <c r="C991" t="s">
        <v>30</v>
      </c>
      <c r="D991">
        <v>27</v>
      </c>
      <c r="E991">
        <v>3</v>
      </c>
      <c r="F991">
        <v>8059.68</v>
      </c>
      <c r="G991" t="s">
        <v>11</v>
      </c>
      <c r="H991" t="s">
        <v>12</v>
      </c>
      <c r="I991" t="s">
        <v>23</v>
      </c>
    </row>
    <row r="992" spans="1:9" x14ac:dyDescent="0.35">
      <c r="A992" t="s">
        <v>1023</v>
      </c>
      <c r="B992">
        <v>1970</v>
      </c>
      <c r="C992" t="s">
        <v>30</v>
      </c>
      <c r="D992">
        <v>12</v>
      </c>
      <c r="E992">
        <v>0</v>
      </c>
      <c r="F992">
        <v>8062.31</v>
      </c>
      <c r="G992" t="s">
        <v>11</v>
      </c>
      <c r="H992" t="s">
        <v>16</v>
      </c>
      <c r="I992" t="s">
        <v>13</v>
      </c>
    </row>
    <row r="993" spans="1:9" x14ac:dyDescent="0.35">
      <c r="A993" t="s">
        <v>1024</v>
      </c>
      <c r="B993">
        <v>1975</v>
      </c>
      <c r="C993" t="s">
        <v>18</v>
      </c>
      <c r="D993">
        <v>28</v>
      </c>
      <c r="E993">
        <v>1</v>
      </c>
      <c r="F993">
        <v>8062.76</v>
      </c>
      <c r="G993" t="s">
        <v>12</v>
      </c>
      <c r="H993" t="s">
        <v>12</v>
      </c>
      <c r="I993" t="s">
        <v>42</v>
      </c>
    </row>
    <row r="994" spans="1:9" x14ac:dyDescent="0.35">
      <c r="A994" t="s">
        <v>1025</v>
      </c>
      <c r="B994">
        <v>1965</v>
      </c>
      <c r="C994" t="s">
        <v>35</v>
      </c>
      <c r="D994">
        <v>11</v>
      </c>
      <c r="E994">
        <v>0</v>
      </c>
      <c r="F994">
        <v>8067.83</v>
      </c>
      <c r="G994" t="s">
        <v>12</v>
      </c>
      <c r="H994" t="s">
        <v>16</v>
      </c>
      <c r="I994" t="s">
        <v>13</v>
      </c>
    </row>
    <row r="995" spans="1:9" x14ac:dyDescent="0.35">
      <c r="A995" t="s">
        <v>1026</v>
      </c>
      <c r="B995">
        <v>1975</v>
      </c>
      <c r="C995" t="s">
        <v>30</v>
      </c>
      <c r="D995">
        <v>15</v>
      </c>
      <c r="E995">
        <v>1</v>
      </c>
      <c r="F995">
        <v>8068.19</v>
      </c>
      <c r="G995" t="s">
        <v>12</v>
      </c>
      <c r="H995" t="s">
        <v>11</v>
      </c>
      <c r="I995" t="s">
        <v>42</v>
      </c>
    </row>
    <row r="996" spans="1:9" x14ac:dyDescent="0.35">
      <c r="A996" t="s">
        <v>1027</v>
      </c>
      <c r="B996">
        <v>1965</v>
      </c>
      <c r="C996" t="s">
        <v>37</v>
      </c>
      <c r="D996">
        <v>21</v>
      </c>
      <c r="E996">
        <v>0</v>
      </c>
      <c r="F996">
        <v>8071.57</v>
      </c>
      <c r="G996" t="s">
        <v>12</v>
      </c>
      <c r="H996" t="s">
        <v>16</v>
      </c>
      <c r="I996" t="s">
        <v>42</v>
      </c>
    </row>
    <row r="997" spans="1:9" x14ac:dyDescent="0.35">
      <c r="A997" t="s">
        <v>1028</v>
      </c>
      <c r="B997">
        <v>1993</v>
      </c>
      <c r="C997" t="s">
        <v>15</v>
      </c>
      <c r="D997">
        <v>7</v>
      </c>
      <c r="E997">
        <v>0</v>
      </c>
      <c r="F997">
        <v>8077.41</v>
      </c>
      <c r="G997" t="s">
        <v>11</v>
      </c>
      <c r="H997" t="s">
        <v>16</v>
      </c>
      <c r="I997" t="s">
        <v>535</v>
      </c>
    </row>
    <row r="998" spans="1:9" x14ac:dyDescent="0.35">
      <c r="A998" t="s">
        <v>1029</v>
      </c>
      <c r="B998">
        <v>2001</v>
      </c>
      <c r="C998" t="s">
        <v>35</v>
      </c>
      <c r="D998">
        <v>28</v>
      </c>
      <c r="E998">
        <v>0</v>
      </c>
      <c r="F998">
        <v>8081.26</v>
      </c>
      <c r="G998" t="s">
        <v>11</v>
      </c>
      <c r="H998" t="s">
        <v>11</v>
      </c>
      <c r="I998" t="s">
        <v>23</v>
      </c>
    </row>
    <row r="999" spans="1:9" x14ac:dyDescent="0.35">
      <c r="A999" t="s">
        <v>1030</v>
      </c>
      <c r="B999">
        <v>1994</v>
      </c>
      <c r="C999" t="s">
        <v>37</v>
      </c>
      <c r="D999">
        <v>12</v>
      </c>
      <c r="E999">
        <v>0</v>
      </c>
      <c r="F999">
        <v>8081.74</v>
      </c>
      <c r="G999" t="s">
        <v>11</v>
      </c>
      <c r="H999" t="s">
        <v>11</v>
      </c>
      <c r="I999" t="s">
        <v>535</v>
      </c>
    </row>
    <row r="1000" spans="1:9" x14ac:dyDescent="0.35">
      <c r="A1000" t="s">
        <v>1031</v>
      </c>
      <c r="B1000">
        <v>1975</v>
      </c>
      <c r="C1000" t="s">
        <v>30</v>
      </c>
      <c r="D1000">
        <v>21</v>
      </c>
      <c r="E1000">
        <v>1</v>
      </c>
      <c r="F1000">
        <v>8083.92</v>
      </c>
      <c r="G1000" t="s">
        <v>12</v>
      </c>
      <c r="H1000" t="s">
        <v>12</v>
      </c>
      <c r="I1000" t="s">
        <v>13</v>
      </c>
    </row>
    <row r="1001" spans="1:9" x14ac:dyDescent="0.35">
      <c r="A1001" t="s">
        <v>1032</v>
      </c>
      <c r="B1001">
        <v>1967</v>
      </c>
      <c r="C1001" t="s">
        <v>18</v>
      </c>
      <c r="D1001">
        <v>10</v>
      </c>
      <c r="E1001">
        <v>0</v>
      </c>
      <c r="F1001">
        <v>8091.3</v>
      </c>
      <c r="G1001" t="s">
        <v>12</v>
      </c>
      <c r="H1001" t="s">
        <v>16</v>
      </c>
      <c r="I1001" t="s">
        <v>23</v>
      </c>
    </row>
    <row r="1002" spans="1:9" x14ac:dyDescent="0.35">
      <c r="A1002" t="s">
        <v>1033</v>
      </c>
      <c r="B1002">
        <v>1973</v>
      </c>
      <c r="C1002" t="s">
        <v>37</v>
      </c>
      <c r="D1002">
        <v>11</v>
      </c>
      <c r="E1002">
        <v>0</v>
      </c>
      <c r="F1002">
        <v>8112.59</v>
      </c>
      <c r="G1002" t="s">
        <v>11</v>
      </c>
      <c r="H1002" t="s">
        <v>11</v>
      </c>
      <c r="I1002" t="s">
        <v>13</v>
      </c>
    </row>
    <row r="1003" spans="1:9" x14ac:dyDescent="0.35">
      <c r="A1003" t="s">
        <v>1034</v>
      </c>
      <c r="B1003">
        <v>1978</v>
      </c>
      <c r="C1003" t="s">
        <v>20</v>
      </c>
      <c r="D1003">
        <v>1</v>
      </c>
      <c r="E1003">
        <v>2</v>
      </c>
      <c r="F1003">
        <v>8116.27</v>
      </c>
      <c r="G1003" t="s">
        <v>12</v>
      </c>
      <c r="H1003" t="s">
        <v>16</v>
      </c>
      <c r="I1003" t="s">
        <v>23</v>
      </c>
    </row>
    <row r="1004" spans="1:9" x14ac:dyDescent="0.35">
      <c r="A1004" t="s">
        <v>1035</v>
      </c>
      <c r="B1004">
        <v>1973</v>
      </c>
      <c r="C1004" t="s">
        <v>30</v>
      </c>
      <c r="D1004">
        <v>16</v>
      </c>
      <c r="E1004">
        <v>0</v>
      </c>
      <c r="F1004">
        <v>8116.68</v>
      </c>
      <c r="G1004" t="s">
        <v>12</v>
      </c>
      <c r="H1004" t="s">
        <v>16</v>
      </c>
      <c r="I1004" t="s">
        <v>42</v>
      </c>
    </row>
    <row r="1005" spans="1:9" x14ac:dyDescent="0.35">
      <c r="A1005" t="s">
        <v>1036</v>
      </c>
      <c r="B1005">
        <v>1973</v>
      </c>
      <c r="C1005" t="s">
        <v>35</v>
      </c>
      <c r="D1005">
        <v>30</v>
      </c>
      <c r="E1005">
        <v>0</v>
      </c>
      <c r="F1005">
        <v>8124.41</v>
      </c>
      <c r="G1005" t="s">
        <v>12</v>
      </c>
      <c r="H1005" t="s">
        <v>16</v>
      </c>
      <c r="I1005" t="s">
        <v>13</v>
      </c>
    </row>
    <row r="1006" spans="1:9" x14ac:dyDescent="0.35">
      <c r="A1006" t="s">
        <v>1037</v>
      </c>
      <c r="B1006">
        <v>1973</v>
      </c>
      <c r="C1006" t="s">
        <v>20</v>
      </c>
      <c r="D1006">
        <v>3</v>
      </c>
      <c r="E1006">
        <v>0</v>
      </c>
      <c r="F1006">
        <v>8125.78</v>
      </c>
      <c r="G1006" t="s">
        <v>11</v>
      </c>
      <c r="H1006" t="s">
        <v>11</v>
      </c>
      <c r="I1006" t="s">
        <v>13</v>
      </c>
    </row>
    <row r="1007" spans="1:9" x14ac:dyDescent="0.35">
      <c r="A1007" t="s">
        <v>1038</v>
      </c>
      <c r="B1007">
        <v>1990</v>
      </c>
      <c r="C1007" t="s">
        <v>18</v>
      </c>
      <c r="D1007">
        <v>21</v>
      </c>
      <c r="E1007">
        <v>3</v>
      </c>
      <c r="F1007">
        <v>8157.92</v>
      </c>
      <c r="G1007" t="s">
        <v>11</v>
      </c>
      <c r="H1007" t="s">
        <v>12</v>
      </c>
      <c r="I1007" t="s">
        <v>200</v>
      </c>
    </row>
    <row r="1008" spans="1:9" x14ac:dyDescent="0.35">
      <c r="A1008" t="s">
        <v>1039</v>
      </c>
      <c r="B1008">
        <v>1982</v>
      </c>
      <c r="C1008" t="s">
        <v>18</v>
      </c>
      <c r="D1008">
        <v>28</v>
      </c>
      <c r="E1008">
        <v>4</v>
      </c>
      <c r="F1008">
        <v>8162.72</v>
      </c>
      <c r="G1008" t="s">
        <v>12</v>
      </c>
      <c r="H1008" t="s">
        <v>12</v>
      </c>
      <c r="I1008" t="s">
        <v>23</v>
      </c>
    </row>
    <row r="1009" spans="1:9" x14ac:dyDescent="0.35">
      <c r="A1009" t="s">
        <v>1040</v>
      </c>
      <c r="B1009">
        <v>1963</v>
      </c>
      <c r="C1009" t="s">
        <v>15</v>
      </c>
      <c r="D1009">
        <v>5</v>
      </c>
      <c r="E1009">
        <v>0</v>
      </c>
      <c r="F1009">
        <v>8177.9</v>
      </c>
      <c r="G1009" t="s">
        <v>12</v>
      </c>
      <c r="H1009" t="s">
        <v>16</v>
      </c>
      <c r="I1009" t="s">
        <v>13</v>
      </c>
    </row>
    <row r="1010" spans="1:9" x14ac:dyDescent="0.35">
      <c r="A1010" t="s">
        <v>1041</v>
      </c>
      <c r="B1010">
        <v>1983</v>
      </c>
      <c r="C1010" t="s">
        <v>18</v>
      </c>
      <c r="D1010">
        <v>8</v>
      </c>
      <c r="E1010">
        <v>3</v>
      </c>
      <c r="F1010">
        <v>8179.51</v>
      </c>
      <c r="G1010" t="s">
        <v>11</v>
      </c>
      <c r="H1010" t="s">
        <v>11</v>
      </c>
      <c r="I1010" t="s">
        <v>516</v>
      </c>
    </row>
    <row r="1011" spans="1:9" x14ac:dyDescent="0.35">
      <c r="A1011" t="s">
        <v>1042</v>
      </c>
      <c r="B1011">
        <v>1997</v>
      </c>
      <c r="C1011" t="s">
        <v>37</v>
      </c>
      <c r="D1011">
        <v>21</v>
      </c>
      <c r="E1011">
        <v>0</v>
      </c>
      <c r="F1011">
        <v>8182.89</v>
      </c>
      <c r="G1011" t="s">
        <v>11</v>
      </c>
      <c r="H1011" t="s">
        <v>16</v>
      </c>
      <c r="I1011" t="s">
        <v>535</v>
      </c>
    </row>
    <row r="1012" spans="1:9" x14ac:dyDescent="0.35">
      <c r="A1012" t="s">
        <v>1043</v>
      </c>
      <c r="B1012">
        <v>1962</v>
      </c>
      <c r="C1012" t="s">
        <v>15</v>
      </c>
      <c r="D1012">
        <v>23</v>
      </c>
      <c r="E1012">
        <v>0</v>
      </c>
      <c r="F1012">
        <v>8188.12</v>
      </c>
      <c r="G1012" t="s">
        <v>12</v>
      </c>
      <c r="H1012" t="s">
        <v>12</v>
      </c>
      <c r="I1012" t="s">
        <v>13</v>
      </c>
    </row>
    <row r="1013" spans="1:9" x14ac:dyDescent="0.35">
      <c r="A1013" t="s">
        <v>1044</v>
      </c>
      <c r="B1013">
        <v>1978</v>
      </c>
      <c r="C1013" t="s">
        <v>37</v>
      </c>
      <c r="D1013">
        <v>24</v>
      </c>
      <c r="E1013">
        <v>2</v>
      </c>
      <c r="F1013">
        <v>8211.1</v>
      </c>
      <c r="G1013" t="s">
        <v>11</v>
      </c>
      <c r="H1013" t="s">
        <v>12</v>
      </c>
      <c r="I1013" t="s">
        <v>13</v>
      </c>
    </row>
    <row r="1014" spans="1:9" x14ac:dyDescent="0.35">
      <c r="A1014" t="s">
        <v>1045</v>
      </c>
      <c r="B1014">
        <v>1978</v>
      </c>
      <c r="C1014" t="s">
        <v>18</v>
      </c>
      <c r="D1014">
        <v>30</v>
      </c>
      <c r="E1014">
        <v>2</v>
      </c>
      <c r="F1014">
        <v>8219.2000000000007</v>
      </c>
      <c r="G1014" t="s">
        <v>11</v>
      </c>
      <c r="H1014" t="s">
        <v>11</v>
      </c>
      <c r="I1014" t="s">
        <v>13</v>
      </c>
    </row>
    <row r="1015" spans="1:9" x14ac:dyDescent="0.35">
      <c r="A1015" t="s">
        <v>1046</v>
      </c>
      <c r="B1015">
        <v>1976</v>
      </c>
      <c r="C1015" t="s">
        <v>20</v>
      </c>
      <c r="D1015">
        <v>3</v>
      </c>
      <c r="E1015">
        <v>1</v>
      </c>
      <c r="F1015">
        <v>8232.64</v>
      </c>
      <c r="G1015" t="s">
        <v>11</v>
      </c>
      <c r="H1015" t="s">
        <v>12</v>
      </c>
      <c r="I1015" t="s">
        <v>13</v>
      </c>
    </row>
    <row r="1016" spans="1:9" x14ac:dyDescent="0.35">
      <c r="A1016" t="s">
        <v>1047</v>
      </c>
      <c r="B1016">
        <v>1976</v>
      </c>
      <c r="C1016" t="s">
        <v>18</v>
      </c>
      <c r="D1016">
        <v>30</v>
      </c>
      <c r="E1016">
        <v>1</v>
      </c>
      <c r="F1016">
        <v>8233.1</v>
      </c>
      <c r="G1016" t="s">
        <v>11</v>
      </c>
      <c r="H1016" t="s">
        <v>11</v>
      </c>
      <c r="I1016" t="s">
        <v>13</v>
      </c>
    </row>
    <row r="1017" spans="1:9" x14ac:dyDescent="0.35">
      <c r="A1017" t="s">
        <v>1048</v>
      </c>
      <c r="B1017">
        <v>1976</v>
      </c>
      <c r="C1017" t="s">
        <v>20</v>
      </c>
      <c r="D1017">
        <v>2</v>
      </c>
      <c r="E1017">
        <v>1</v>
      </c>
      <c r="F1017">
        <v>8240.59</v>
      </c>
      <c r="G1017" t="s">
        <v>11</v>
      </c>
      <c r="H1017" t="s">
        <v>11</v>
      </c>
      <c r="I1017" t="s">
        <v>13</v>
      </c>
    </row>
    <row r="1018" spans="1:9" x14ac:dyDescent="0.35">
      <c r="A1018" t="s">
        <v>1049</v>
      </c>
      <c r="B1018">
        <v>1982</v>
      </c>
      <c r="C1018" t="s">
        <v>20</v>
      </c>
      <c r="D1018">
        <v>27</v>
      </c>
      <c r="E1018">
        <v>3</v>
      </c>
      <c r="F1018">
        <v>8252.2800000000007</v>
      </c>
      <c r="G1018" t="s">
        <v>11</v>
      </c>
      <c r="H1018" t="s">
        <v>11</v>
      </c>
      <c r="I1018" t="s">
        <v>247</v>
      </c>
    </row>
    <row r="1019" spans="1:9" x14ac:dyDescent="0.35">
      <c r="A1019" t="s">
        <v>1050</v>
      </c>
      <c r="B1019">
        <v>1964</v>
      </c>
      <c r="C1019" t="s">
        <v>20</v>
      </c>
      <c r="D1019">
        <v>5</v>
      </c>
      <c r="E1019">
        <v>0</v>
      </c>
      <c r="F1019">
        <v>8268</v>
      </c>
      <c r="G1019" t="s">
        <v>12</v>
      </c>
      <c r="H1019" t="s">
        <v>12</v>
      </c>
      <c r="I1019" t="s">
        <v>13</v>
      </c>
    </row>
    <row r="1020" spans="1:9" x14ac:dyDescent="0.35">
      <c r="A1020" t="s">
        <v>1051</v>
      </c>
      <c r="B1020">
        <v>1974</v>
      </c>
      <c r="C1020" t="s">
        <v>35</v>
      </c>
      <c r="D1020">
        <v>5</v>
      </c>
      <c r="E1020">
        <v>0</v>
      </c>
      <c r="F1020">
        <v>8269.0400000000009</v>
      </c>
      <c r="G1020" t="s">
        <v>11</v>
      </c>
      <c r="H1020" t="s">
        <v>16</v>
      </c>
      <c r="I1020" t="s">
        <v>42</v>
      </c>
    </row>
    <row r="1021" spans="1:9" x14ac:dyDescent="0.35">
      <c r="A1021" t="s">
        <v>1052</v>
      </c>
      <c r="B1021">
        <v>2000</v>
      </c>
      <c r="C1021" t="s">
        <v>15</v>
      </c>
      <c r="D1021">
        <v>28</v>
      </c>
      <c r="E1021">
        <v>0</v>
      </c>
      <c r="F1021">
        <v>8271.4599999999991</v>
      </c>
      <c r="G1021" t="s">
        <v>11</v>
      </c>
      <c r="H1021" t="s">
        <v>16</v>
      </c>
      <c r="I1021" t="s">
        <v>249</v>
      </c>
    </row>
    <row r="1022" spans="1:9" x14ac:dyDescent="0.35">
      <c r="A1022" t="s">
        <v>1053</v>
      </c>
      <c r="B1022">
        <v>1974</v>
      </c>
      <c r="C1022" t="s">
        <v>20</v>
      </c>
      <c r="D1022">
        <v>26</v>
      </c>
      <c r="E1022">
        <v>0</v>
      </c>
      <c r="F1022">
        <v>8277.52</v>
      </c>
      <c r="G1022" t="s">
        <v>11</v>
      </c>
      <c r="H1022" t="s">
        <v>11</v>
      </c>
      <c r="I1022" t="s">
        <v>42</v>
      </c>
    </row>
    <row r="1023" spans="1:9" x14ac:dyDescent="0.35">
      <c r="A1023" t="s">
        <v>1054</v>
      </c>
      <c r="B1023">
        <v>1974</v>
      </c>
      <c r="C1023" t="s">
        <v>30</v>
      </c>
      <c r="D1023">
        <v>22</v>
      </c>
      <c r="E1023">
        <v>0</v>
      </c>
      <c r="F1023">
        <v>8280.6200000000008</v>
      </c>
      <c r="G1023" t="s">
        <v>11</v>
      </c>
      <c r="H1023" t="s">
        <v>11</v>
      </c>
      <c r="I1023" t="s">
        <v>13</v>
      </c>
    </row>
    <row r="1024" spans="1:9" x14ac:dyDescent="0.35">
      <c r="A1024" t="s">
        <v>1055</v>
      </c>
      <c r="B1024">
        <v>1974</v>
      </c>
      <c r="C1024" t="s">
        <v>18</v>
      </c>
      <c r="D1024">
        <v>6</v>
      </c>
      <c r="E1024">
        <v>0</v>
      </c>
      <c r="F1024">
        <v>8283.68</v>
      </c>
      <c r="G1024" t="s">
        <v>11</v>
      </c>
      <c r="H1024" t="s">
        <v>12</v>
      </c>
      <c r="I1024" t="s">
        <v>13</v>
      </c>
    </row>
    <row r="1025" spans="1:9" x14ac:dyDescent="0.35">
      <c r="A1025" t="s">
        <v>1056</v>
      </c>
      <c r="B1025">
        <v>1978</v>
      </c>
      <c r="C1025" t="s">
        <v>18</v>
      </c>
      <c r="D1025">
        <v>26</v>
      </c>
      <c r="E1025">
        <v>2</v>
      </c>
      <c r="F1025">
        <v>8302.5400000000009</v>
      </c>
      <c r="G1025" t="s">
        <v>12</v>
      </c>
      <c r="H1025" t="s">
        <v>12</v>
      </c>
      <c r="I1025" t="s">
        <v>168</v>
      </c>
    </row>
    <row r="1026" spans="1:9" x14ac:dyDescent="0.35">
      <c r="A1026" t="s">
        <v>1057</v>
      </c>
      <c r="B1026">
        <v>1979</v>
      </c>
      <c r="C1026" t="s">
        <v>35</v>
      </c>
      <c r="D1026">
        <v>7</v>
      </c>
      <c r="E1026">
        <v>2</v>
      </c>
      <c r="F1026">
        <v>8310.84</v>
      </c>
      <c r="G1026" t="s">
        <v>11</v>
      </c>
      <c r="H1026" t="s">
        <v>11</v>
      </c>
      <c r="I1026" t="s">
        <v>23</v>
      </c>
    </row>
    <row r="1027" spans="1:9" x14ac:dyDescent="0.35">
      <c r="A1027" t="s">
        <v>1058</v>
      </c>
      <c r="B1027">
        <v>1993</v>
      </c>
      <c r="C1027" t="s">
        <v>18</v>
      </c>
      <c r="D1027">
        <v>22</v>
      </c>
      <c r="E1027">
        <v>0</v>
      </c>
      <c r="F1027">
        <v>8314.65</v>
      </c>
      <c r="G1027" t="s">
        <v>11</v>
      </c>
      <c r="H1027" t="s">
        <v>16</v>
      </c>
      <c r="I1027" t="s">
        <v>23</v>
      </c>
    </row>
    <row r="1028" spans="1:9" x14ac:dyDescent="0.35">
      <c r="A1028" t="s">
        <v>1059</v>
      </c>
      <c r="B1028">
        <v>1976</v>
      </c>
      <c r="C1028" t="s">
        <v>10</v>
      </c>
      <c r="D1028">
        <v>12</v>
      </c>
      <c r="E1028">
        <v>1</v>
      </c>
      <c r="F1028">
        <v>8334.4599999999991</v>
      </c>
      <c r="G1028" t="s">
        <v>12</v>
      </c>
      <c r="H1028" t="s">
        <v>11</v>
      </c>
      <c r="I1028" t="s">
        <v>168</v>
      </c>
    </row>
    <row r="1029" spans="1:9" x14ac:dyDescent="0.35">
      <c r="A1029" t="s">
        <v>1060</v>
      </c>
      <c r="B1029">
        <v>1976</v>
      </c>
      <c r="C1029" t="s">
        <v>10</v>
      </c>
      <c r="D1029">
        <v>20</v>
      </c>
      <c r="E1029">
        <v>1</v>
      </c>
      <c r="F1029">
        <v>8334.59</v>
      </c>
      <c r="G1029" t="s">
        <v>12</v>
      </c>
      <c r="H1029" t="s">
        <v>11</v>
      </c>
      <c r="I1029" t="s">
        <v>168</v>
      </c>
    </row>
    <row r="1030" spans="1:9" x14ac:dyDescent="0.35">
      <c r="A1030" t="s">
        <v>1061</v>
      </c>
      <c r="B1030">
        <v>1976</v>
      </c>
      <c r="C1030" t="s">
        <v>10</v>
      </c>
      <c r="D1030">
        <v>7</v>
      </c>
      <c r="E1030">
        <v>1</v>
      </c>
      <c r="F1030">
        <v>8342.91</v>
      </c>
      <c r="G1030" t="s">
        <v>12</v>
      </c>
      <c r="H1030" t="s">
        <v>16</v>
      </c>
      <c r="I1030" t="s">
        <v>168</v>
      </c>
    </row>
    <row r="1031" spans="1:9" x14ac:dyDescent="0.35">
      <c r="A1031" t="s">
        <v>1062</v>
      </c>
      <c r="B1031">
        <v>1976</v>
      </c>
      <c r="C1031" t="s">
        <v>18</v>
      </c>
      <c r="D1031">
        <v>12</v>
      </c>
      <c r="E1031">
        <v>2</v>
      </c>
      <c r="F1031">
        <v>8347.16</v>
      </c>
      <c r="G1031" t="s">
        <v>11</v>
      </c>
      <c r="H1031" t="s">
        <v>16</v>
      </c>
      <c r="I1031" t="s">
        <v>13</v>
      </c>
    </row>
    <row r="1032" spans="1:9" x14ac:dyDescent="0.35">
      <c r="A1032" t="s">
        <v>1063</v>
      </c>
      <c r="B1032">
        <v>1963</v>
      </c>
      <c r="C1032" t="s">
        <v>20</v>
      </c>
      <c r="D1032">
        <v>21</v>
      </c>
      <c r="E1032">
        <v>0</v>
      </c>
      <c r="F1032">
        <v>8355.5400000000009</v>
      </c>
      <c r="G1032" t="s">
        <v>12</v>
      </c>
      <c r="H1032" t="s">
        <v>12</v>
      </c>
      <c r="I1032" t="s">
        <v>23</v>
      </c>
    </row>
    <row r="1033" spans="1:9" x14ac:dyDescent="0.35">
      <c r="A1033" t="s">
        <v>1064</v>
      </c>
      <c r="B1033">
        <v>1971</v>
      </c>
      <c r="C1033" t="s">
        <v>20</v>
      </c>
      <c r="D1033">
        <v>4</v>
      </c>
      <c r="E1033">
        <v>0</v>
      </c>
      <c r="F1033">
        <v>8396.6200000000008</v>
      </c>
      <c r="G1033" t="s">
        <v>11</v>
      </c>
      <c r="H1033" t="s">
        <v>12</v>
      </c>
      <c r="I1033" t="s">
        <v>13</v>
      </c>
    </row>
    <row r="1034" spans="1:9" x14ac:dyDescent="0.35">
      <c r="A1034" t="s">
        <v>1065</v>
      </c>
      <c r="B1034">
        <v>1971</v>
      </c>
      <c r="C1034" t="s">
        <v>20</v>
      </c>
      <c r="D1034">
        <v>18</v>
      </c>
      <c r="E1034">
        <v>0</v>
      </c>
      <c r="F1034">
        <v>8400.01</v>
      </c>
      <c r="G1034" t="s">
        <v>11</v>
      </c>
      <c r="H1034" t="s">
        <v>12</v>
      </c>
      <c r="I1034" t="s">
        <v>13</v>
      </c>
    </row>
    <row r="1035" spans="1:9" x14ac:dyDescent="0.35">
      <c r="A1035" t="s">
        <v>1066</v>
      </c>
      <c r="B1035">
        <v>1979</v>
      </c>
      <c r="C1035" t="s">
        <v>18</v>
      </c>
      <c r="D1035">
        <v>11</v>
      </c>
      <c r="E1035">
        <v>3</v>
      </c>
      <c r="F1035">
        <v>8410.0499999999993</v>
      </c>
      <c r="G1035" t="s">
        <v>11</v>
      </c>
      <c r="H1035" t="s">
        <v>11</v>
      </c>
      <c r="I1035" t="s">
        <v>23</v>
      </c>
    </row>
    <row r="1036" spans="1:9" x14ac:dyDescent="0.35">
      <c r="A1036" t="s">
        <v>1067</v>
      </c>
      <c r="B1036">
        <v>1977</v>
      </c>
      <c r="C1036" t="s">
        <v>20</v>
      </c>
      <c r="D1036">
        <v>4</v>
      </c>
      <c r="E1036">
        <v>2</v>
      </c>
      <c r="F1036">
        <v>8413.4599999999991</v>
      </c>
      <c r="G1036" t="s">
        <v>12</v>
      </c>
      <c r="H1036" t="s">
        <v>16</v>
      </c>
      <c r="I1036" t="s">
        <v>23</v>
      </c>
    </row>
    <row r="1037" spans="1:9" x14ac:dyDescent="0.35">
      <c r="A1037" t="s">
        <v>1068</v>
      </c>
      <c r="B1037">
        <v>1975</v>
      </c>
      <c r="C1037" t="s">
        <v>20</v>
      </c>
      <c r="D1037">
        <v>28</v>
      </c>
      <c r="E1037">
        <v>1</v>
      </c>
      <c r="F1037">
        <v>8428.07</v>
      </c>
      <c r="G1037" t="s">
        <v>12</v>
      </c>
      <c r="H1037" t="s">
        <v>11</v>
      </c>
      <c r="I1037" t="s">
        <v>23</v>
      </c>
    </row>
    <row r="1038" spans="1:9" x14ac:dyDescent="0.35">
      <c r="A1038" t="s">
        <v>1069</v>
      </c>
      <c r="B1038">
        <v>1963</v>
      </c>
      <c r="C1038" t="s">
        <v>20</v>
      </c>
      <c r="D1038">
        <v>24</v>
      </c>
      <c r="E1038">
        <v>0</v>
      </c>
      <c r="F1038">
        <v>8440.0499999999993</v>
      </c>
      <c r="G1038" t="s">
        <v>12</v>
      </c>
      <c r="H1038" t="s">
        <v>11</v>
      </c>
      <c r="I1038" t="s">
        <v>13</v>
      </c>
    </row>
    <row r="1039" spans="1:9" x14ac:dyDescent="0.35">
      <c r="A1039" t="s">
        <v>1070</v>
      </c>
      <c r="B1039">
        <v>1972</v>
      </c>
      <c r="C1039" t="s">
        <v>20</v>
      </c>
      <c r="D1039">
        <v>9</v>
      </c>
      <c r="E1039">
        <v>0</v>
      </c>
      <c r="F1039">
        <v>8442.67</v>
      </c>
      <c r="G1039" t="s">
        <v>11</v>
      </c>
      <c r="H1039" t="s">
        <v>12</v>
      </c>
      <c r="I1039" t="s">
        <v>13</v>
      </c>
    </row>
    <row r="1040" spans="1:9" x14ac:dyDescent="0.35">
      <c r="A1040" t="s">
        <v>1071</v>
      </c>
      <c r="B1040">
        <v>1972</v>
      </c>
      <c r="C1040" t="s">
        <v>20</v>
      </c>
      <c r="D1040">
        <v>4</v>
      </c>
      <c r="E1040">
        <v>0</v>
      </c>
      <c r="F1040">
        <v>8444.4699999999993</v>
      </c>
      <c r="G1040" t="s">
        <v>12</v>
      </c>
      <c r="H1040" t="s">
        <v>16</v>
      </c>
      <c r="I1040" t="s">
        <v>42</v>
      </c>
    </row>
    <row r="1041" spans="1:9" x14ac:dyDescent="0.35">
      <c r="A1041" t="s">
        <v>1072</v>
      </c>
      <c r="B1041">
        <v>1966</v>
      </c>
      <c r="C1041" t="s">
        <v>18</v>
      </c>
      <c r="D1041">
        <v>12</v>
      </c>
      <c r="E1041">
        <v>0</v>
      </c>
      <c r="F1041">
        <v>8448.66</v>
      </c>
      <c r="G1041" t="s">
        <v>12</v>
      </c>
      <c r="H1041" t="s">
        <v>16</v>
      </c>
      <c r="I1041" t="s">
        <v>13</v>
      </c>
    </row>
    <row r="1042" spans="1:9" x14ac:dyDescent="0.35">
      <c r="A1042" t="s">
        <v>1073</v>
      </c>
      <c r="B1042">
        <v>1984</v>
      </c>
      <c r="C1042" t="s">
        <v>18</v>
      </c>
      <c r="D1042">
        <v>19</v>
      </c>
      <c r="E1042">
        <v>3</v>
      </c>
      <c r="F1042">
        <v>8450.82</v>
      </c>
      <c r="G1042" t="s">
        <v>11</v>
      </c>
      <c r="H1042" t="s">
        <v>11</v>
      </c>
      <c r="I1042" t="s">
        <v>200</v>
      </c>
    </row>
    <row r="1043" spans="1:9" x14ac:dyDescent="0.35">
      <c r="A1043" t="s">
        <v>1074</v>
      </c>
      <c r="B1043">
        <v>1972</v>
      </c>
      <c r="C1043" t="s">
        <v>30</v>
      </c>
      <c r="D1043">
        <v>26</v>
      </c>
      <c r="E1043">
        <v>0</v>
      </c>
      <c r="F1043">
        <v>8457.82</v>
      </c>
      <c r="G1043" t="s">
        <v>11</v>
      </c>
      <c r="H1043" t="s">
        <v>12</v>
      </c>
      <c r="I1043" t="s">
        <v>42</v>
      </c>
    </row>
    <row r="1044" spans="1:9" x14ac:dyDescent="0.35">
      <c r="A1044" t="s">
        <v>1075</v>
      </c>
      <c r="B1044">
        <v>1992</v>
      </c>
      <c r="C1044" t="s">
        <v>20</v>
      </c>
      <c r="D1044">
        <v>9</v>
      </c>
      <c r="E1044">
        <v>0</v>
      </c>
      <c r="F1044">
        <v>8466.35</v>
      </c>
      <c r="G1044" t="s">
        <v>11</v>
      </c>
      <c r="H1044" t="s">
        <v>11</v>
      </c>
      <c r="I1044" t="s">
        <v>23</v>
      </c>
    </row>
    <row r="1045" spans="1:9" x14ac:dyDescent="0.35">
      <c r="A1045" t="s">
        <v>1076</v>
      </c>
      <c r="B1045">
        <v>1993</v>
      </c>
      <c r="C1045" t="s">
        <v>15</v>
      </c>
      <c r="D1045">
        <v>10</v>
      </c>
      <c r="E1045">
        <v>0</v>
      </c>
      <c r="F1045">
        <v>8471.65</v>
      </c>
      <c r="G1045" t="s">
        <v>11</v>
      </c>
      <c r="H1045" t="s">
        <v>16</v>
      </c>
      <c r="I1045" t="s">
        <v>23</v>
      </c>
    </row>
    <row r="1046" spans="1:9" x14ac:dyDescent="0.35">
      <c r="A1046" t="s">
        <v>1077</v>
      </c>
      <c r="B1046">
        <v>1977</v>
      </c>
      <c r="C1046" t="s">
        <v>30</v>
      </c>
      <c r="D1046">
        <v>26</v>
      </c>
      <c r="E1046">
        <v>2</v>
      </c>
      <c r="F1046">
        <v>8515.76</v>
      </c>
      <c r="G1046" t="s">
        <v>11</v>
      </c>
      <c r="H1046" t="s">
        <v>11</v>
      </c>
      <c r="I1046" t="s">
        <v>13</v>
      </c>
    </row>
    <row r="1047" spans="1:9" x14ac:dyDescent="0.35">
      <c r="A1047" t="s">
        <v>1078</v>
      </c>
      <c r="B1047">
        <v>1977</v>
      </c>
      <c r="C1047" t="s">
        <v>18</v>
      </c>
      <c r="D1047">
        <v>21</v>
      </c>
      <c r="E1047">
        <v>2</v>
      </c>
      <c r="F1047">
        <v>8516.83</v>
      </c>
      <c r="G1047" t="s">
        <v>11</v>
      </c>
      <c r="H1047" t="s">
        <v>16</v>
      </c>
      <c r="I1047" t="s">
        <v>13</v>
      </c>
    </row>
    <row r="1048" spans="1:9" x14ac:dyDescent="0.35">
      <c r="A1048" t="s">
        <v>1079</v>
      </c>
      <c r="B1048">
        <v>1977</v>
      </c>
      <c r="C1048" t="s">
        <v>30</v>
      </c>
      <c r="D1048">
        <v>29</v>
      </c>
      <c r="E1048">
        <v>2</v>
      </c>
      <c r="F1048">
        <v>8520.0300000000007</v>
      </c>
      <c r="G1048" t="s">
        <v>11</v>
      </c>
      <c r="H1048" t="s">
        <v>12</v>
      </c>
      <c r="I1048" t="s">
        <v>42</v>
      </c>
    </row>
    <row r="1049" spans="1:9" x14ac:dyDescent="0.35">
      <c r="A1049" t="s">
        <v>1080</v>
      </c>
      <c r="B1049">
        <v>1979</v>
      </c>
      <c r="C1049" t="s">
        <v>35</v>
      </c>
      <c r="D1049">
        <v>13</v>
      </c>
      <c r="E1049">
        <v>3</v>
      </c>
      <c r="F1049">
        <v>8522</v>
      </c>
      <c r="G1049" t="s">
        <v>11</v>
      </c>
      <c r="H1049" t="s">
        <v>11</v>
      </c>
      <c r="I1049" t="s">
        <v>42</v>
      </c>
    </row>
    <row r="1050" spans="1:9" x14ac:dyDescent="0.35">
      <c r="A1050" t="s">
        <v>1081</v>
      </c>
      <c r="B1050">
        <v>1977</v>
      </c>
      <c r="C1050" t="s">
        <v>10</v>
      </c>
      <c r="D1050">
        <v>26</v>
      </c>
      <c r="E1050">
        <v>2</v>
      </c>
      <c r="F1050">
        <v>8527.5300000000007</v>
      </c>
      <c r="G1050" t="s">
        <v>11</v>
      </c>
      <c r="H1050" t="s">
        <v>11</v>
      </c>
      <c r="I1050" t="s">
        <v>13</v>
      </c>
    </row>
    <row r="1051" spans="1:9" x14ac:dyDescent="0.35">
      <c r="A1051" t="s">
        <v>1082</v>
      </c>
      <c r="B1051" t="s">
        <v>31</v>
      </c>
      <c r="C1051" t="s">
        <v>10</v>
      </c>
      <c r="D1051">
        <v>24</v>
      </c>
      <c r="E1051">
        <v>0</v>
      </c>
      <c r="F1051">
        <v>8534.67</v>
      </c>
      <c r="G1051" t="s">
        <v>11</v>
      </c>
      <c r="H1051" t="s">
        <v>12</v>
      </c>
      <c r="I1051" t="s">
        <v>247</v>
      </c>
    </row>
    <row r="1052" spans="1:9" x14ac:dyDescent="0.35">
      <c r="A1052" t="s">
        <v>1083</v>
      </c>
      <c r="B1052">
        <v>1981</v>
      </c>
      <c r="C1052" t="s">
        <v>30</v>
      </c>
      <c r="D1052">
        <v>27</v>
      </c>
      <c r="E1052">
        <v>3</v>
      </c>
      <c r="F1052">
        <v>8538.2900000000009</v>
      </c>
      <c r="G1052" t="s">
        <v>11</v>
      </c>
      <c r="H1052" t="s">
        <v>12</v>
      </c>
      <c r="I1052" t="s">
        <v>247</v>
      </c>
    </row>
    <row r="1053" spans="1:9" x14ac:dyDescent="0.35">
      <c r="A1053" t="s">
        <v>1084</v>
      </c>
      <c r="B1053">
        <v>1975</v>
      </c>
      <c r="C1053" t="s">
        <v>15</v>
      </c>
      <c r="D1053">
        <v>6</v>
      </c>
      <c r="E1053">
        <v>1</v>
      </c>
      <c r="F1053">
        <v>8539.67</v>
      </c>
      <c r="G1053" t="s">
        <v>11</v>
      </c>
      <c r="H1053" t="s">
        <v>12</v>
      </c>
      <c r="I1053" t="s">
        <v>42</v>
      </c>
    </row>
    <row r="1054" spans="1:9" x14ac:dyDescent="0.35">
      <c r="A1054" t="s">
        <v>1085</v>
      </c>
      <c r="B1054" t="s">
        <v>31</v>
      </c>
      <c r="C1054" t="s">
        <v>30</v>
      </c>
      <c r="D1054">
        <v>12</v>
      </c>
      <c r="E1054">
        <v>1</v>
      </c>
      <c r="F1054">
        <v>8547.69</v>
      </c>
      <c r="G1054" t="s">
        <v>11</v>
      </c>
      <c r="H1054" t="s">
        <v>16</v>
      </c>
      <c r="I1054" t="s">
        <v>13</v>
      </c>
    </row>
    <row r="1055" spans="1:9" x14ac:dyDescent="0.35">
      <c r="A1055" t="s">
        <v>1086</v>
      </c>
      <c r="B1055">
        <v>1975</v>
      </c>
      <c r="C1055" t="s">
        <v>35</v>
      </c>
      <c r="D1055">
        <v>6</v>
      </c>
      <c r="E1055">
        <v>1</v>
      </c>
      <c r="F1055">
        <v>8551.35</v>
      </c>
      <c r="G1055" t="s">
        <v>11</v>
      </c>
      <c r="H1055" t="s">
        <v>11</v>
      </c>
      <c r="I1055" t="s">
        <v>42</v>
      </c>
    </row>
    <row r="1056" spans="1:9" x14ac:dyDescent="0.35">
      <c r="A1056" t="s">
        <v>1087</v>
      </c>
      <c r="B1056">
        <v>1975</v>
      </c>
      <c r="C1056" t="s">
        <v>35</v>
      </c>
      <c r="D1056">
        <v>21</v>
      </c>
      <c r="E1056">
        <v>1</v>
      </c>
      <c r="F1056">
        <v>8556.91</v>
      </c>
      <c r="G1056" t="s">
        <v>11</v>
      </c>
      <c r="H1056" t="s">
        <v>16</v>
      </c>
      <c r="I1056" t="s">
        <v>42</v>
      </c>
    </row>
    <row r="1057" spans="1:9" x14ac:dyDescent="0.35">
      <c r="A1057" t="s">
        <v>1088</v>
      </c>
      <c r="B1057">
        <v>1988</v>
      </c>
      <c r="C1057" t="s">
        <v>20</v>
      </c>
      <c r="D1057">
        <v>21</v>
      </c>
      <c r="E1057">
        <v>3</v>
      </c>
      <c r="F1057">
        <v>8567.25</v>
      </c>
      <c r="G1057" t="s">
        <v>11</v>
      </c>
      <c r="H1057" t="s">
        <v>16</v>
      </c>
      <c r="I1057" t="s">
        <v>23</v>
      </c>
    </row>
    <row r="1058" spans="1:9" x14ac:dyDescent="0.35">
      <c r="A1058" t="s">
        <v>1089</v>
      </c>
      <c r="B1058">
        <v>1975</v>
      </c>
      <c r="C1058" t="s">
        <v>20</v>
      </c>
      <c r="D1058">
        <v>26</v>
      </c>
      <c r="E1058">
        <v>1</v>
      </c>
      <c r="F1058">
        <v>8569.86</v>
      </c>
      <c r="G1058" t="s">
        <v>11</v>
      </c>
      <c r="H1058" t="s">
        <v>12</v>
      </c>
      <c r="I1058" t="s">
        <v>13</v>
      </c>
    </row>
    <row r="1059" spans="1:9" x14ac:dyDescent="0.35">
      <c r="A1059" t="s">
        <v>1090</v>
      </c>
      <c r="B1059">
        <v>1982</v>
      </c>
      <c r="C1059" t="s">
        <v>30</v>
      </c>
      <c r="D1059">
        <v>6</v>
      </c>
      <c r="E1059">
        <v>3</v>
      </c>
      <c r="F1059">
        <v>8572.0400000000009</v>
      </c>
      <c r="G1059" t="s">
        <v>11</v>
      </c>
      <c r="H1059" t="s">
        <v>11</v>
      </c>
      <c r="I1059" t="s">
        <v>300</v>
      </c>
    </row>
    <row r="1060" spans="1:9" x14ac:dyDescent="0.35">
      <c r="A1060" t="s">
        <v>1091</v>
      </c>
      <c r="B1060">
        <v>1987</v>
      </c>
      <c r="C1060" t="s">
        <v>15</v>
      </c>
      <c r="D1060">
        <v>11</v>
      </c>
      <c r="E1060">
        <v>3</v>
      </c>
      <c r="F1060">
        <v>8573.2999999999993</v>
      </c>
      <c r="G1060" t="s">
        <v>11</v>
      </c>
      <c r="H1060" t="s">
        <v>11</v>
      </c>
      <c r="I1060" t="s">
        <v>300</v>
      </c>
    </row>
    <row r="1061" spans="1:9" x14ac:dyDescent="0.35">
      <c r="A1061" t="s">
        <v>1092</v>
      </c>
      <c r="B1061">
        <v>1983</v>
      </c>
      <c r="C1061" t="s">
        <v>30</v>
      </c>
      <c r="D1061">
        <v>30</v>
      </c>
      <c r="E1061">
        <v>5</v>
      </c>
      <c r="F1061">
        <v>8582.2999999999993</v>
      </c>
      <c r="G1061" t="s">
        <v>11</v>
      </c>
      <c r="H1061" t="s">
        <v>16</v>
      </c>
      <c r="I1061" t="s">
        <v>13</v>
      </c>
    </row>
    <row r="1062" spans="1:9" x14ac:dyDescent="0.35">
      <c r="A1062" t="s">
        <v>1093</v>
      </c>
      <c r="B1062">
        <v>1983</v>
      </c>
      <c r="C1062" t="s">
        <v>10</v>
      </c>
      <c r="D1062">
        <v>25</v>
      </c>
      <c r="E1062">
        <v>5</v>
      </c>
      <c r="F1062">
        <v>8596.83</v>
      </c>
      <c r="G1062" t="s">
        <v>11</v>
      </c>
      <c r="H1062" t="s">
        <v>12</v>
      </c>
      <c r="I1062" t="s">
        <v>13</v>
      </c>
    </row>
    <row r="1063" spans="1:9" x14ac:dyDescent="0.35">
      <c r="A1063" t="s">
        <v>1094</v>
      </c>
      <c r="B1063">
        <v>1973</v>
      </c>
      <c r="C1063" t="s">
        <v>10</v>
      </c>
      <c r="D1063">
        <v>11</v>
      </c>
      <c r="E1063">
        <v>0</v>
      </c>
      <c r="F1063">
        <v>8601.33</v>
      </c>
      <c r="G1063" t="s">
        <v>11</v>
      </c>
      <c r="H1063" t="s">
        <v>16</v>
      </c>
      <c r="I1063" t="s">
        <v>13</v>
      </c>
    </row>
    <row r="1064" spans="1:9" x14ac:dyDescent="0.35">
      <c r="A1064" t="s">
        <v>1095</v>
      </c>
      <c r="B1064">
        <v>1977</v>
      </c>
      <c r="C1064" t="s">
        <v>20</v>
      </c>
      <c r="D1064">
        <v>24</v>
      </c>
      <c r="E1064">
        <v>2</v>
      </c>
      <c r="F1064">
        <v>8603.82</v>
      </c>
      <c r="G1064" t="s">
        <v>11</v>
      </c>
      <c r="H1064" t="s">
        <v>16</v>
      </c>
      <c r="I1064" t="s">
        <v>166</v>
      </c>
    </row>
    <row r="1065" spans="1:9" x14ac:dyDescent="0.35">
      <c r="A1065" t="s">
        <v>1096</v>
      </c>
      <c r="B1065">
        <v>1977</v>
      </c>
      <c r="C1065" t="s">
        <v>15</v>
      </c>
      <c r="D1065">
        <v>12</v>
      </c>
      <c r="E1065">
        <v>2</v>
      </c>
      <c r="F1065">
        <v>8604.48</v>
      </c>
      <c r="G1065" t="s">
        <v>12</v>
      </c>
      <c r="H1065" t="s">
        <v>11</v>
      </c>
      <c r="I1065" t="s">
        <v>168</v>
      </c>
    </row>
    <row r="1066" spans="1:9" x14ac:dyDescent="0.35">
      <c r="A1066" t="s">
        <v>1097</v>
      </c>
      <c r="B1066">
        <v>1977</v>
      </c>
      <c r="C1066" t="s">
        <v>37</v>
      </c>
      <c r="D1066">
        <v>15</v>
      </c>
      <c r="E1066">
        <v>3</v>
      </c>
      <c r="F1066">
        <v>8605.36</v>
      </c>
      <c r="G1066" t="s">
        <v>11</v>
      </c>
      <c r="H1066" t="s">
        <v>11</v>
      </c>
      <c r="I1066" t="s">
        <v>13</v>
      </c>
    </row>
    <row r="1067" spans="1:9" x14ac:dyDescent="0.35">
      <c r="A1067" t="s">
        <v>1098</v>
      </c>
      <c r="B1067">
        <v>1979</v>
      </c>
      <c r="C1067" t="s">
        <v>10</v>
      </c>
      <c r="D1067">
        <v>17</v>
      </c>
      <c r="E1067">
        <v>3</v>
      </c>
      <c r="F1067">
        <v>8606.2199999999993</v>
      </c>
      <c r="G1067" t="s">
        <v>16</v>
      </c>
      <c r="H1067" t="s">
        <v>11</v>
      </c>
      <c r="I1067" t="s">
        <v>276</v>
      </c>
    </row>
    <row r="1068" spans="1:9" x14ac:dyDescent="0.35">
      <c r="A1068" t="s">
        <v>1099</v>
      </c>
      <c r="B1068">
        <v>1977</v>
      </c>
      <c r="C1068" t="s">
        <v>20</v>
      </c>
      <c r="D1068">
        <v>2</v>
      </c>
      <c r="E1068">
        <v>3</v>
      </c>
      <c r="F1068">
        <v>8615.2999999999993</v>
      </c>
      <c r="G1068" t="s">
        <v>11</v>
      </c>
      <c r="H1068" t="s">
        <v>12</v>
      </c>
      <c r="I1068" t="s">
        <v>42</v>
      </c>
    </row>
    <row r="1069" spans="1:9" x14ac:dyDescent="0.35">
      <c r="A1069" t="s">
        <v>1100</v>
      </c>
      <c r="B1069">
        <v>1975</v>
      </c>
      <c r="C1069" t="s">
        <v>35</v>
      </c>
      <c r="D1069">
        <v>3</v>
      </c>
      <c r="E1069">
        <v>1</v>
      </c>
      <c r="F1069">
        <v>8627.5400000000009</v>
      </c>
      <c r="G1069" t="s">
        <v>11</v>
      </c>
      <c r="H1069" t="s">
        <v>11</v>
      </c>
      <c r="I1069" t="s">
        <v>356</v>
      </c>
    </row>
    <row r="1070" spans="1:9" x14ac:dyDescent="0.35">
      <c r="A1070" t="s">
        <v>1101</v>
      </c>
      <c r="B1070">
        <v>1965</v>
      </c>
      <c r="C1070" t="s">
        <v>37</v>
      </c>
      <c r="D1070">
        <v>21</v>
      </c>
      <c r="E1070">
        <v>0</v>
      </c>
      <c r="F1070">
        <v>8665.09</v>
      </c>
      <c r="G1070" t="s">
        <v>12</v>
      </c>
      <c r="H1070" t="s">
        <v>11</v>
      </c>
      <c r="I1070" t="s">
        <v>23</v>
      </c>
    </row>
    <row r="1071" spans="1:9" x14ac:dyDescent="0.35">
      <c r="A1071" t="s">
        <v>1102</v>
      </c>
      <c r="B1071">
        <v>1969</v>
      </c>
      <c r="C1071" t="s">
        <v>35</v>
      </c>
      <c r="D1071">
        <v>10</v>
      </c>
      <c r="E1071">
        <v>0</v>
      </c>
      <c r="F1071">
        <v>8665.14</v>
      </c>
      <c r="G1071" t="s">
        <v>11</v>
      </c>
      <c r="H1071" t="s">
        <v>12</v>
      </c>
      <c r="I1071" t="s">
        <v>13</v>
      </c>
    </row>
    <row r="1072" spans="1:9" x14ac:dyDescent="0.35">
      <c r="A1072" t="s">
        <v>1103</v>
      </c>
      <c r="B1072">
        <v>1974</v>
      </c>
      <c r="C1072" t="s">
        <v>35</v>
      </c>
      <c r="D1072">
        <v>16</v>
      </c>
      <c r="E1072">
        <v>0</v>
      </c>
      <c r="F1072">
        <v>8671.19</v>
      </c>
      <c r="G1072" t="s">
        <v>11</v>
      </c>
      <c r="H1072" t="s">
        <v>16</v>
      </c>
      <c r="I1072" t="s">
        <v>23</v>
      </c>
    </row>
    <row r="1073" spans="1:9" x14ac:dyDescent="0.35">
      <c r="A1073" t="s">
        <v>1104</v>
      </c>
      <c r="B1073">
        <v>1973</v>
      </c>
      <c r="C1073" t="s">
        <v>37</v>
      </c>
      <c r="D1073">
        <v>11</v>
      </c>
      <c r="E1073">
        <v>0</v>
      </c>
      <c r="F1073">
        <v>8688.86</v>
      </c>
      <c r="G1073" t="s">
        <v>11</v>
      </c>
      <c r="H1073" t="s">
        <v>16</v>
      </c>
      <c r="I1073" t="s">
        <v>356</v>
      </c>
    </row>
    <row r="1074" spans="1:9" x14ac:dyDescent="0.35">
      <c r="A1074" t="s">
        <v>1105</v>
      </c>
      <c r="B1074">
        <v>1980</v>
      </c>
      <c r="C1074" t="s">
        <v>37</v>
      </c>
      <c r="D1074">
        <v>28</v>
      </c>
      <c r="E1074">
        <v>2</v>
      </c>
      <c r="F1074">
        <v>8701.84</v>
      </c>
      <c r="G1074" t="s">
        <v>11</v>
      </c>
      <c r="H1074" t="s">
        <v>12</v>
      </c>
      <c r="I1074" t="s">
        <v>300</v>
      </c>
    </row>
    <row r="1075" spans="1:9" x14ac:dyDescent="0.35">
      <c r="A1075" t="s">
        <v>1106</v>
      </c>
      <c r="B1075">
        <v>1973</v>
      </c>
      <c r="C1075" t="s">
        <v>18</v>
      </c>
      <c r="D1075">
        <v>25</v>
      </c>
      <c r="E1075">
        <v>1</v>
      </c>
      <c r="F1075">
        <v>8703.4599999999991</v>
      </c>
      <c r="G1075" t="s">
        <v>12</v>
      </c>
      <c r="H1075" t="s">
        <v>12</v>
      </c>
      <c r="I1075" t="s">
        <v>42</v>
      </c>
    </row>
    <row r="1076" spans="1:9" x14ac:dyDescent="0.35">
      <c r="A1076" t="s">
        <v>1107</v>
      </c>
      <c r="B1076">
        <v>1976</v>
      </c>
      <c r="C1076" t="s">
        <v>18</v>
      </c>
      <c r="D1076">
        <v>17</v>
      </c>
      <c r="E1076">
        <v>2</v>
      </c>
      <c r="F1076">
        <v>8733.23</v>
      </c>
      <c r="G1076" t="s">
        <v>11</v>
      </c>
      <c r="H1076" t="s">
        <v>12</v>
      </c>
      <c r="I1076" t="s">
        <v>23</v>
      </c>
    </row>
    <row r="1077" spans="1:9" x14ac:dyDescent="0.35">
      <c r="A1077" t="s">
        <v>1108</v>
      </c>
      <c r="B1077">
        <v>1999</v>
      </c>
      <c r="C1077" t="s">
        <v>35</v>
      </c>
      <c r="D1077">
        <v>23</v>
      </c>
      <c r="E1077">
        <v>0</v>
      </c>
      <c r="F1077">
        <v>8747.68</v>
      </c>
      <c r="G1077" t="s">
        <v>11</v>
      </c>
      <c r="H1077" t="s">
        <v>12</v>
      </c>
      <c r="I1077" t="s">
        <v>42</v>
      </c>
    </row>
    <row r="1078" spans="1:9" x14ac:dyDescent="0.35">
      <c r="A1078" t="s">
        <v>1109</v>
      </c>
      <c r="B1078">
        <v>1969</v>
      </c>
      <c r="C1078" t="s">
        <v>20</v>
      </c>
      <c r="D1078">
        <v>9</v>
      </c>
      <c r="E1078">
        <v>0</v>
      </c>
      <c r="F1078">
        <v>8760.1200000000008</v>
      </c>
      <c r="G1078" t="s">
        <v>11</v>
      </c>
      <c r="H1078" t="s">
        <v>16</v>
      </c>
      <c r="I1078" t="s">
        <v>13</v>
      </c>
    </row>
    <row r="1079" spans="1:9" x14ac:dyDescent="0.35">
      <c r="A1079" t="s">
        <v>1110</v>
      </c>
      <c r="B1079">
        <v>1974</v>
      </c>
      <c r="C1079" t="s">
        <v>20</v>
      </c>
      <c r="D1079">
        <v>6</v>
      </c>
      <c r="E1079">
        <v>1</v>
      </c>
      <c r="F1079">
        <v>8765.25</v>
      </c>
      <c r="G1079" t="s">
        <v>11</v>
      </c>
      <c r="H1079" t="s">
        <v>12</v>
      </c>
      <c r="I1079" t="s">
        <v>23</v>
      </c>
    </row>
    <row r="1080" spans="1:9" x14ac:dyDescent="0.35">
      <c r="A1080" t="s">
        <v>1111</v>
      </c>
      <c r="B1080">
        <v>1971</v>
      </c>
      <c r="C1080" t="s">
        <v>35</v>
      </c>
      <c r="D1080">
        <v>23</v>
      </c>
      <c r="E1080">
        <v>0</v>
      </c>
      <c r="F1080">
        <v>8782.4699999999993</v>
      </c>
      <c r="G1080" t="s">
        <v>11</v>
      </c>
      <c r="H1080" t="s">
        <v>12</v>
      </c>
      <c r="I1080" t="s">
        <v>42</v>
      </c>
    </row>
    <row r="1081" spans="1:9" x14ac:dyDescent="0.35">
      <c r="A1081" t="s">
        <v>1112</v>
      </c>
      <c r="B1081">
        <v>1971</v>
      </c>
      <c r="C1081" t="s">
        <v>18</v>
      </c>
      <c r="D1081">
        <v>18</v>
      </c>
      <c r="E1081">
        <v>0</v>
      </c>
      <c r="F1081">
        <v>8798.59</v>
      </c>
      <c r="G1081" t="s">
        <v>11</v>
      </c>
      <c r="H1081" t="s">
        <v>16</v>
      </c>
      <c r="I1081" t="s">
        <v>42</v>
      </c>
    </row>
    <row r="1082" spans="1:9" x14ac:dyDescent="0.35">
      <c r="A1082" t="s">
        <v>1113</v>
      </c>
      <c r="B1082">
        <v>1965</v>
      </c>
      <c r="C1082" t="s">
        <v>35</v>
      </c>
      <c r="D1082">
        <v>29</v>
      </c>
      <c r="E1082">
        <v>0</v>
      </c>
      <c r="F1082">
        <v>8800.49</v>
      </c>
      <c r="G1082" t="s">
        <v>12</v>
      </c>
      <c r="H1082" t="s">
        <v>11</v>
      </c>
      <c r="I1082" t="s">
        <v>13</v>
      </c>
    </row>
    <row r="1083" spans="1:9" x14ac:dyDescent="0.35">
      <c r="A1083" t="s">
        <v>1114</v>
      </c>
      <c r="B1083">
        <v>2001</v>
      </c>
      <c r="C1083" t="s">
        <v>15</v>
      </c>
      <c r="D1083">
        <v>7</v>
      </c>
      <c r="E1083">
        <v>0</v>
      </c>
      <c r="F1083">
        <v>8821.8799999999992</v>
      </c>
      <c r="G1083" t="s">
        <v>11</v>
      </c>
      <c r="H1083" t="s">
        <v>12</v>
      </c>
      <c r="I1083" t="s">
        <v>249</v>
      </c>
    </row>
    <row r="1084" spans="1:9" x14ac:dyDescent="0.35">
      <c r="A1084" t="s">
        <v>1115</v>
      </c>
      <c r="B1084">
        <v>1976</v>
      </c>
      <c r="C1084" t="s">
        <v>18</v>
      </c>
      <c r="D1084">
        <v>14</v>
      </c>
      <c r="E1084">
        <v>2</v>
      </c>
      <c r="F1084">
        <v>8823.2800000000007</v>
      </c>
      <c r="G1084" t="s">
        <v>11</v>
      </c>
      <c r="H1084" t="s">
        <v>16</v>
      </c>
      <c r="I1084" t="s">
        <v>42</v>
      </c>
    </row>
    <row r="1085" spans="1:9" x14ac:dyDescent="0.35">
      <c r="A1085" t="s">
        <v>1116</v>
      </c>
      <c r="B1085">
        <v>1976</v>
      </c>
      <c r="C1085" t="s">
        <v>37</v>
      </c>
      <c r="D1085">
        <v>19</v>
      </c>
      <c r="E1085">
        <v>1</v>
      </c>
      <c r="F1085">
        <v>8823.99</v>
      </c>
      <c r="G1085" t="s">
        <v>11</v>
      </c>
      <c r="H1085" t="s">
        <v>12</v>
      </c>
      <c r="I1085" t="s">
        <v>247</v>
      </c>
    </row>
    <row r="1086" spans="1:9" x14ac:dyDescent="0.35">
      <c r="A1086" t="s">
        <v>1117</v>
      </c>
      <c r="B1086">
        <v>1988</v>
      </c>
      <c r="C1086" t="s">
        <v>35</v>
      </c>
      <c r="D1086">
        <v>22</v>
      </c>
      <c r="E1086">
        <v>3</v>
      </c>
      <c r="F1086">
        <v>8824.27</v>
      </c>
      <c r="G1086" t="s">
        <v>11</v>
      </c>
      <c r="H1086" t="s">
        <v>16</v>
      </c>
      <c r="I1086" t="s">
        <v>200</v>
      </c>
    </row>
    <row r="1087" spans="1:9" x14ac:dyDescent="0.35">
      <c r="A1087" t="s">
        <v>1118</v>
      </c>
      <c r="B1087">
        <v>1976</v>
      </c>
      <c r="C1087" t="s">
        <v>10</v>
      </c>
      <c r="D1087">
        <v>14</v>
      </c>
      <c r="E1087">
        <v>2</v>
      </c>
      <c r="F1087">
        <v>8825.09</v>
      </c>
      <c r="G1087" t="s">
        <v>11</v>
      </c>
      <c r="H1087" t="s">
        <v>12</v>
      </c>
      <c r="I1087" t="s">
        <v>42</v>
      </c>
    </row>
    <row r="1088" spans="1:9" x14ac:dyDescent="0.35">
      <c r="A1088" t="s">
        <v>1119</v>
      </c>
      <c r="B1088">
        <v>1972</v>
      </c>
      <c r="C1088" t="s">
        <v>15</v>
      </c>
      <c r="D1088">
        <v>14</v>
      </c>
      <c r="E1088">
        <v>0</v>
      </c>
      <c r="F1088">
        <v>8827.2099999999991</v>
      </c>
      <c r="G1088" t="s">
        <v>12</v>
      </c>
      <c r="H1088" t="s">
        <v>16</v>
      </c>
      <c r="I1088" t="s">
        <v>23</v>
      </c>
    </row>
    <row r="1089" spans="1:9" x14ac:dyDescent="0.35">
      <c r="A1089" t="s">
        <v>1120</v>
      </c>
      <c r="B1089">
        <v>1972</v>
      </c>
      <c r="C1089" t="s">
        <v>15</v>
      </c>
      <c r="D1089">
        <v>22</v>
      </c>
      <c r="E1089">
        <v>0</v>
      </c>
      <c r="F1089">
        <v>8835.26</v>
      </c>
      <c r="G1089" t="s">
        <v>12</v>
      </c>
      <c r="H1089" t="s">
        <v>11</v>
      </c>
      <c r="I1089" t="s">
        <v>23</v>
      </c>
    </row>
    <row r="1090" spans="1:9" x14ac:dyDescent="0.35">
      <c r="A1090" t="s">
        <v>1121</v>
      </c>
      <c r="B1090">
        <v>1974</v>
      </c>
      <c r="C1090" t="s">
        <v>18</v>
      </c>
      <c r="D1090">
        <v>18</v>
      </c>
      <c r="E1090">
        <v>1</v>
      </c>
      <c r="F1090">
        <v>8871.15</v>
      </c>
      <c r="G1090" t="s">
        <v>11</v>
      </c>
      <c r="H1090" t="s">
        <v>12</v>
      </c>
      <c r="I1090" t="s">
        <v>13</v>
      </c>
    </row>
    <row r="1091" spans="1:9" x14ac:dyDescent="0.35">
      <c r="A1091" t="s">
        <v>1122</v>
      </c>
      <c r="B1091">
        <v>1973</v>
      </c>
      <c r="C1091" t="s">
        <v>20</v>
      </c>
      <c r="D1091">
        <v>9</v>
      </c>
      <c r="E1091">
        <v>0</v>
      </c>
      <c r="F1091">
        <v>8890.59</v>
      </c>
      <c r="G1091" t="s">
        <v>11</v>
      </c>
      <c r="H1091" t="s">
        <v>12</v>
      </c>
      <c r="I1091" t="s">
        <v>23</v>
      </c>
    </row>
    <row r="1092" spans="1:9" x14ac:dyDescent="0.35">
      <c r="A1092" t="s">
        <v>1123</v>
      </c>
      <c r="B1092">
        <v>1978</v>
      </c>
      <c r="C1092" t="s">
        <v>30</v>
      </c>
      <c r="D1092">
        <v>16</v>
      </c>
      <c r="E1092">
        <v>3</v>
      </c>
      <c r="F1092">
        <v>8891.14</v>
      </c>
      <c r="G1092" t="s">
        <v>11</v>
      </c>
      <c r="H1092" t="s">
        <v>12</v>
      </c>
      <c r="I1092" t="s">
        <v>356</v>
      </c>
    </row>
    <row r="1093" spans="1:9" x14ac:dyDescent="0.35">
      <c r="A1093" t="s">
        <v>1124</v>
      </c>
      <c r="B1093">
        <v>1997</v>
      </c>
      <c r="C1093" t="s">
        <v>15</v>
      </c>
      <c r="D1093">
        <v>28</v>
      </c>
      <c r="E1093">
        <v>0</v>
      </c>
      <c r="F1093">
        <v>8906.14</v>
      </c>
      <c r="G1093" t="s">
        <v>11</v>
      </c>
      <c r="H1093" t="s">
        <v>11</v>
      </c>
      <c r="I1093" t="s">
        <v>23</v>
      </c>
    </row>
    <row r="1094" spans="1:9" x14ac:dyDescent="0.35">
      <c r="A1094" t="s">
        <v>1125</v>
      </c>
      <c r="B1094">
        <v>1967</v>
      </c>
      <c r="C1094" t="s">
        <v>20</v>
      </c>
      <c r="D1094">
        <v>6</v>
      </c>
      <c r="E1094">
        <v>0</v>
      </c>
      <c r="F1094">
        <v>8908.4699999999993</v>
      </c>
      <c r="G1094" t="s">
        <v>12</v>
      </c>
      <c r="H1094" t="s">
        <v>11</v>
      </c>
      <c r="I1094" t="s">
        <v>13</v>
      </c>
    </row>
    <row r="1095" spans="1:9" x14ac:dyDescent="0.35">
      <c r="A1095" t="s">
        <v>1126</v>
      </c>
      <c r="B1095">
        <v>1975</v>
      </c>
      <c r="C1095" t="s">
        <v>10</v>
      </c>
      <c r="D1095">
        <v>7</v>
      </c>
      <c r="E1095">
        <v>1</v>
      </c>
      <c r="F1095">
        <v>8930.93</v>
      </c>
      <c r="G1095" t="s">
        <v>11</v>
      </c>
      <c r="H1095" t="s">
        <v>11</v>
      </c>
      <c r="I1095" t="s">
        <v>23</v>
      </c>
    </row>
    <row r="1096" spans="1:9" x14ac:dyDescent="0.35">
      <c r="A1096" t="s">
        <v>1127</v>
      </c>
      <c r="B1096">
        <v>1972</v>
      </c>
      <c r="C1096" t="s">
        <v>18</v>
      </c>
      <c r="D1096">
        <v>6</v>
      </c>
      <c r="E1096">
        <v>0</v>
      </c>
      <c r="F1096">
        <v>8932.08</v>
      </c>
      <c r="G1096" t="s">
        <v>11</v>
      </c>
      <c r="H1096" t="s">
        <v>16</v>
      </c>
      <c r="I1096" t="s">
        <v>42</v>
      </c>
    </row>
    <row r="1097" spans="1:9" x14ac:dyDescent="0.35">
      <c r="A1097" t="s">
        <v>1128</v>
      </c>
      <c r="B1097">
        <v>1976</v>
      </c>
      <c r="C1097" t="s">
        <v>30</v>
      </c>
      <c r="D1097">
        <v>25</v>
      </c>
      <c r="E1097">
        <v>3</v>
      </c>
      <c r="F1097">
        <v>8944.1200000000008</v>
      </c>
      <c r="G1097" t="s">
        <v>12</v>
      </c>
      <c r="H1097" t="s">
        <v>11</v>
      </c>
      <c r="I1097" t="s">
        <v>13</v>
      </c>
    </row>
    <row r="1098" spans="1:9" x14ac:dyDescent="0.35">
      <c r="A1098" t="s">
        <v>1129</v>
      </c>
      <c r="B1098">
        <v>1992</v>
      </c>
      <c r="C1098" t="s">
        <v>20</v>
      </c>
      <c r="D1098">
        <v>27</v>
      </c>
      <c r="E1098">
        <v>0</v>
      </c>
      <c r="F1098">
        <v>8954.99</v>
      </c>
      <c r="G1098" t="s">
        <v>11</v>
      </c>
      <c r="H1098" t="s">
        <v>12</v>
      </c>
      <c r="I1098" t="s">
        <v>535</v>
      </c>
    </row>
    <row r="1099" spans="1:9" x14ac:dyDescent="0.35">
      <c r="A1099" t="s">
        <v>1130</v>
      </c>
      <c r="B1099">
        <v>1974</v>
      </c>
      <c r="C1099" t="s">
        <v>35</v>
      </c>
      <c r="D1099">
        <v>17</v>
      </c>
      <c r="E1099">
        <v>1</v>
      </c>
      <c r="F1099">
        <v>8964.06</v>
      </c>
      <c r="G1099" t="s">
        <v>12</v>
      </c>
      <c r="H1099" t="s">
        <v>11</v>
      </c>
      <c r="I1099" t="s">
        <v>168</v>
      </c>
    </row>
    <row r="1100" spans="1:9" x14ac:dyDescent="0.35">
      <c r="A1100" t="s">
        <v>1131</v>
      </c>
      <c r="B1100">
        <v>1983</v>
      </c>
      <c r="C1100" t="s">
        <v>10</v>
      </c>
      <c r="D1100">
        <v>15</v>
      </c>
      <c r="E1100">
        <v>5</v>
      </c>
      <c r="F1100">
        <v>8965.7999999999993</v>
      </c>
      <c r="G1100" t="s">
        <v>11</v>
      </c>
      <c r="H1100" t="s">
        <v>12</v>
      </c>
      <c r="I1100" t="s">
        <v>23</v>
      </c>
    </row>
    <row r="1101" spans="1:9" x14ac:dyDescent="0.35">
      <c r="A1101" t="s">
        <v>1132</v>
      </c>
      <c r="B1101">
        <v>1974</v>
      </c>
      <c r="C1101" t="s">
        <v>20</v>
      </c>
      <c r="D1101">
        <v>8</v>
      </c>
      <c r="E1101">
        <v>2</v>
      </c>
      <c r="F1101">
        <v>8968.33</v>
      </c>
      <c r="G1101" t="s">
        <v>12</v>
      </c>
      <c r="H1101" t="s">
        <v>11</v>
      </c>
      <c r="I1101" t="s">
        <v>42</v>
      </c>
    </row>
    <row r="1102" spans="1:9" x14ac:dyDescent="0.35">
      <c r="A1102" t="s">
        <v>1133</v>
      </c>
      <c r="B1102">
        <v>1974</v>
      </c>
      <c r="C1102" t="s">
        <v>10</v>
      </c>
      <c r="D1102">
        <v>21</v>
      </c>
      <c r="E1102">
        <v>2</v>
      </c>
      <c r="F1102">
        <v>8978.19</v>
      </c>
      <c r="G1102" t="s">
        <v>11</v>
      </c>
      <c r="H1102" t="s">
        <v>11</v>
      </c>
      <c r="I1102" t="s">
        <v>13</v>
      </c>
    </row>
    <row r="1103" spans="1:9" x14ac:dyDescent="0.35">
      <c r="A1103" t="s">
        <v>1134</v>
      </c>
      <c r="B1103">
        <v>1973</v>
      </c>
      <c r="C1103" t="s">
        <v>37</v>
      </c>
      <c r="D1103">
        <v>11</v>
      </c>
      <c r="E1103">
        <v>0</v>
      </c>
      <c r="F1103">
        <v>8988.16</v>
      </c>
      <c r="G1103" t="s">
        <v>11</v>
      </c>
      <c r="H1103" t="s">
        <v>16</v>
      </c>
      <c r="I1103" t="s">
        <v>23</v>
      </c>
    </row>
    <row r="1104" spans="1:9" x14ac:dyDescent="0.35">
      <c r="A1104" t="s">
        <v>1135</v>
      </c>
      <c r="B1104">
        <v>1979</v>
      </c>
      <c r="C1104" t="s">
        <v>30</v>
      </c>
      <c r="D1104">
        <v>16</v>
      </c>
      <c r="E1104">
        <v>2</v>
      </c>
      <c r="F1104">
        <v>8998.43</v>
      </c>
      <c r="G1104" t="s">
        <v>11</v>
      </c>
      <c r="H1104" t="s">
        <v>16</v>
      </c>
      <c r="I1104" t="s">
        <v>200</v>
      </c>
    </row>
    <row r="1105" spans="1:9" x14ac:dyDescent="0.35">
      <c r="A1105" t="s">
        <v>1136</v>
      </c>
      <c r="B1105">
        <v>1993</v>
      </c>
      <c r="C1105" t="s">
        <v>30</v>
      </c>
      <c r="D1105">
        <v>1</v>
      </c>
      <c r="E1105">
        <v>0</v>
      </c>
      <c r="F1105">
        <v>9010.2000000000007</v>
      </c>
      <c r="G1105" t="s">
        <v>11</v>
      </c>
      <c r="H1105" t="s">
        <v>12</v>
      </c>
      <c r="I1105" t="s">
        <v>535</v>
      </c>
    </row>
    <row r="1106" spans="1:9" x14ac:dyDescent="0.35">
      <c r="A1106" t="s">
        <v>1137</v>
      </c>
      <c r="B1106">
        <v>1972</v>
      </c>
      <c r="C1106" t="s">
        <v>30</v>
      </c>
      <c r="D1106">
        <v>7</v>
      </c>
      <c r="E1106">
        <v>1</v>
      </c>
      <c r="F1106">
        <v>9048.0300000000007</v>
      </c>
      <c r="G1106" t="s">
        <v>11</v>
      </c>
      <c r="H1106" t="s">
        <v>11</v>
      </c>
      <c r="I1106" t="s">
        <v>13</v>
      </c>
    </row>
    <row r="1107" spans="1:9" x14ac:dyDescent="0.35">
      <c r="A1107" t="s">
        <v>1138</v>
      </c>
      <c r="B1107">
        <v>1972</v>
      </c>
      <c r="C1107" t="s">
        <v>30</v>
      </c>
      <c r="D1107">
        <v>2</v>
      </c>
      <c r="E1107">
        <v>1</v>
      </c>
      <c r="F1107">
        <v>9058.73</v>
      </c>
      <c r="G1107" t="s">
        <v>12</v>
      </c>
      <c r="H1107" t="s">
        <v>11</v>
      </c>
      <c r="I1107" t="s">
        <v>13</v>
      </c>
    </row>
    <row r="1108" spans="1:9" x14ac:dyDescent="0.35">
      <c r="A1108" t="s">
        <v>1139</v>
      </c>
      <c r="B1108">
        <v>1977</v>
      </c>
      <c r="C1108" t="s">
        <v>15</v>
      </c>
      <c r="D1108">
        <v>4</v>
      </c>
      <c r="E1108">
        <v>2</v>
      </c>
      <c r="F1108">
        <v>9095.07</v>
      </c>
      <c r="G1108" t="s">
        <v>11</v>
      </c>
      <c r="H1108" t="s">
        <v>11</v>
      </c>
      <c r="I1108" t="s">
        <v>247</v>
      </c>
    </row>
    <row r="1109" spans="1:9" x14ac:dyDescent="0.35">
      <c r="A1109" t="s">
        <v>1140</v>
      </c>
      <c r="B1109">
        <v>1965</v>
      </c>
      <c r="C1109" t="s">
        <v>15</v>
      </c>
      <c r="D1109">
        <v>9</v>
      </c>
      <c r="E1109">
        <v>0</v>
      </c>
      <c r="F1109">
        <v>9095.94</v>
      </c>
      <c r="G1109" t="s">
        <v>12</v>
      </c>
      <c r="H1109" t="s">
        <v>16</v>
      </c>
      <c r="I1109" t="s">
        <v>42</v>
      </c>
    </row>
    <row r="1110" spans="1:9" x14ac:dyDescent="0.35">
      <c r="A1110" t="s">
        <v>1141</v>
      </c>
      <c r="B1110">
        <v>1977</v>
      </c>
      <c r="C1110" t="s">
        <v>30</v>
      </c>
      <c r="D1110">
        <v>2</v>
      </c>
      <c r="E1110">
        <v>3</v>
      </c>
      <c r="F1110">
        <v>9101.7999999999993</v>
      </c>
      <c r="G1110" t="s">
        <v>11</v>
      </c>
      <c r="H1110" t="s">
        <v>16</v>
      </c>
      <c r="I1110" t="s">
        <v>42</v>
      </c>
    </row>
    <row r="1111" spans="1:9" x14ac:dyDescent="0.35">
      <c r="A1111" t="s">
        <v>1142</v>
      </c>
      <c r="B1111">
        <v>1970</v>
      </c>
      <c r="C1111" t="s">
        <v>35</v>
      </c>
      <c r="D1111">
        <v>12</v>
      </c>
      <c r="E1111">
        <v>0</v>
      </c>
      <c r="F1111">
        <v>9140.9500000000007</v>
      </c>
      <c r="G1111" t="s">
        <v>12</v>
      </c>
      <c r="H1111" t="s">
        <v>12</v>
      </c>
      <c r="I1111" t="s">
        <v>13</v>
      </c>
    </row>
    <row r="1112" spans="1:9" x14ac:dyDescent="0.35">
      <c r="A1112" t="s">
        <v>1143</v>
      </c>
      <c r="B1112">
        <v>1970</v>
      </c>
      <c r="C1112" t="s">
        <v>37</v>
      </c>
      <c r="D1112">
        <v>18</v>
      </c>
      <c r="E1112">
        <v>0</v>
      </c>
      <c r="F1112">
        <v>9144.57</v>
      </c>
      <c r="G1112" t="s">
        <v>12</v>
      </c>
      <c r="H1112" t="s">
        <v>11</v>
      </c>
      <c r="I1112" t="s">
        <v>42</v>
      </c>
    </row>
    <row r="1113" spans="1:9" x14ac:dyDescent="0.35">
      <c r="A1113" t="s">
        <v>1144</v>
      </c>
      <c r="B1113">
        <v>1982</v>
      </c>
      <c r="C1113" t="s">
        <v>30</v>
      </c>
      <c r="D1113">
        <v>8</v>
      </c>
      <c r="E1113">
        <v>3</v>
      </c>
      <c r="F1113">
        <v>9147.5</v>
      </c>
      <c r="G1113" t="s">
        <v>11</v>
      </c>
      <c r="H1113" t="s">
        <v>16</v>
      </c>
      <c r="I1113" t="s">
        <v>23</v>
      </c>
    </row>
    <row r="1114" spans="1:9" x14ac:dyDescent="0.35">
      <c r="A1114" t="s">
        <v>1145</v>
      </c>
      <c r="B1114">
        <v>1990</v>
      </c>
      <c r="C1114" t="s">
        <v>35</v>
      </c>
      <c r="D1114">
        <v>23</v>
      </c>
      <c r="E1114">
        <v>3</v>
      </c>
      <c r="F1114">
        <v>9159.51</v>
      </c>
      <c r="G1114" t="s">
        <v>11</v>
      </c>
      <c r="H1114" t="s">
        <v>11</v>
      </c>
      <c r="I1114" t="s">
        <v>300</v>
      </c>
    </row>
    <row r="1115" spans="1:9" x14ac:dyDescent="0.35">
      <c r="A1115" t="s">
        <v>1146</v>
      </c>
      <c r="B1115">
        <v>1970</v>
      </c>
      <c r="C1115" t="s">
        <v>37</v>
      </c>
      <c r="D1115">
        <v>24</v>
      </c>
      <c r="E1115">
        <v>0</v>
      </c>
      <c r="F1115">
        <v>9171.75</v>
      </c>
      <c r="G1115" t="s">
        <v>11</v>
      </c>
      <c r="H1115" t="s">
        <v>11</v>
      </c>
      <c r="I1115" t="s">
        <v>23</v>
      </c>
    </row>
    <row r="1116" spans="1:9" x14ac:dyDescent="0.35">
      <c r="A1116" t="s">
        <v>1147</v>
      </c>
      <c r="B1116">
        <v>1971</v>
      </c>
      <c r="C1116" t="s">
        <v>30</v>
      </c>
      <c r="D1116">
        <v>29</v>
      </c>
      <c r="E1116">
        <v>0</v>
      </c>
      <c r="F1116">
        <v>9174.14</v>
      </c>
      <c r="G1116" t="s">
        <v>12</v>
      </c>
      <c r="H1116" t="s">
        <v>16</v>
      </c>
      <c r="I1116" t="s">
        <v>23</v>
      </c>
    </row>
    <row r="1117" spans="1:9" x14ac:dyDescent="0.35">
      <c r="A1117" t="s">
        <v>1148</v>
      </c>
      <c r="B1117">
        <v>1973</v>
      </c>
      <c r="C1117" t="s">
        <v>30</v>
      </c>
      <c r="D1117">
        <v>25</v>
      </c>
      <c r="E1117">
        <v>1</v>
      </c>
      <c r="F1117">
        <v>9182.17</v>
      </c>
      <c r="G1117" t="s">
        <v>11</v>
      </c>
      <c r="H1117" t="s">
        <v>12</v>
      </c>
      <c r="I1117" t="s">
        <v>42</v>
      </c>
    </row>
    <row r="1118" spans="1:9" x14ac:dyDescent="0.35">
      <c r="A1118" t="s">
        <v>1149</v>
      </c>
      <c r="B1118">
        <v>1976</v>
      </c>
      <c r="C1118" t="s">
        <v>20</v>
      </c>
      <c r="D1118">
        <v>10</v>
      </c>
      <c r="E1118">
        <v>2</v>
      </c>
      <c r="F1118">
        <v>9193.84</v>
      </c>
      <c r="G1118" t="s">
        <v>11</v>
      </c>
      <c r="H1118" t="s">
        <v>16</v>
      </c>
      <c r="I1118" t="s">
        <v>23</v>
      </c>
    </row>
    <row r="1119" spans="1:9" x14ac:dyDescent="0.35">
      <c r="A1119" t="s">
        <v>1150</v>
      </c>
      <c r="B1119">
        <v>1986</v>
      </c>
      <c r="C1119" t="s">
        <v>30</v>
      </c>
      <c r="D1119">
        <v>25</v>
      </c>
      <c r="E1119">
        <v>3</v>
      </c>
      <c r="F1119">
        <v>9210.06</v>
      </c>
      <c r="G1119" t="s">
        <v>11</v>
      </c>
      <c r="H1119" t="s">
        <v>12</v>
      </c>
      <c r="I1119" t="s">
        <v>300</v>
      </c>
    </row>
    <row r="1120" spans="1:9" x14ac:dyDescent="0.35">
      <c r="A1120" t="s">
        <v>1151</v>
      </c>
      <c r="B1120">
        <v>1981</v>
      </c>
      <c r="C1120" t="s">
        <v>30</v>
      </c>
      <c r="D1120">
        <v>5</v>
      </c>
      <c r="E1120">
        <v>5</v>
      </c>
      <c r="F1120">
        <v>9222.4</v>
      </c>
      <c r="G1120" t="s">
        <v>11</v>
      </c>
      <c r="H1120" t="s">
        <v>12</v>
      </c>
      <c r="I1120" t="s">
        <v>166</v>
      </c>
    </row>
    <row r="1121" spans="1:9" x14ac:dyDescent="0.35">
      <c r="A1121" t="s">
        <v>1152</v>
      </c>
      <c r="B1121">
        <v>1975</v>
      </c>
      <c r="C1121" t="s">
        <v>30</v>
      </c>
      <c r="D1121">
        <v>6</v>
      </c>
      <c r="E1121">
        <v>2</v>
      </c>
      <c r="F1121">
        <v>9225.26</v>
      </c>
      <c r="G1121" t="s">
        <v>12</v>
      </c>
      <c r="H1121" t="s">
        <v>12</v>
      </c>
      <c r="I1121" t="s">
        <v>164</v>
      </c>
    </row>
    <row r="1122" spans="1:9" x14ac:dyDescent="0.35">
      <c r="A1122" t="s">
        <v>1153</v>
      </c>
      <c r="B1122">
        <v>1980</v>
      </c>
      <c r="C1122" t="s">
        <v>37</v>
      </c>
      <c r="D1122">
        <v>5</v>
      </c>
      <c r="E1122">
        <v>2</v>
      </c>
      <c r="F1122">
        <v>9247.94</v>
      </c>
      <c r="G1122" t="s">
        <v>11</v>
      </c>
      <c r="H1122" t="s">
        <v>16</v>
      </c>
      <c r="I1122" t="s">
        <v>300</v>
      </c>
    </row>
    <row r="1123" spans="1:9" x14ac:dyDescent="0.35">
      <c r="A1123" t="s">
        <v>1154</v>
      </c>
      <c r="B1123">
        <v>1974</v>
      </c>
      <c r="C1123" t="s">
        <v>35</v>
      </c>
      <c r="D1123">
        <v>21</v>
      </c>
      <c r="E1123">
        <v>1</v>
      </c>
      <c r="F1123">
        <v>9249.5</v>
      </c>
      <c r="G1123" t="s">
        <v>11</v>
      </c>
      <c r="H1123" t="s">
        <v>16</v>
      </c>
      <c r="I1123" t="s">
        <v>23</v>
      </c>
    </row>
    <row r="1124" spans="1:9" x14ac:dyDescent="0.35">
      <c r="A1124" t="s">
        <v>1155</v>
      </c>
      <c r="B1124">
        <v>1971</v>
      </c>
      <c r="C1124" t="s">
        <v>35</v>
      </c>
      <c r="D1124">
        <v>6</v>
      </c>
      <c r="E1124">
        <v>0</v>
      </c>
      <c r="F1124">
        <v>9264.7999999999993</v>
      </c>
      <c r="G1124" t="s">
        <v>11</v>
      </c>
      <c r="H1124" t="s">
        <v>16</v>
      </c>
      <c r="I1124" t="s">
        <v>42</v>
      </c>
    </row>
    <row r="1125" spans="1:9" x14ac:dyDescent="0.35">
      <c r="A1125" t="s">
        <v>1156</v>
      </c>
      <c r="B1125">
        <v>1973</v>
      </c>
      <c r="C1125" t="s">
        <v>37</v>
      </c>
      <c r="D1125">
        <v>27</v>
      </c>
      <c r="E1125">
        <v>1</v>
      </c>
      <c r="F1125">
        <v>9282.48</v>
      </c>
      <c r="G1125" t="s">
        <v>12</v>
      </c>
      <c r="H1125" t="s">
        <v>11</v>
      </c>
      <c r="I1125" t="s">
        <v>168</v>
      </c>
    </row>
    <row r="1126" spans="1:9" x14ac:dyDescent="0.35">
      <c r="A1126" t="s">
        <v>1157</v>
      </c>
      <c r="B1126">
        <v>1971</v>
      </c>
      <c r="C1126" t="s">
        <v>10</v>
      </c>
      <c r="D1126">
        <v>2</v>
      </c>
      <c r="E1126">
        <v>0</v>
      </c>
      <c r="F1126">
        <v>9283.56</v>
      </c>
      <c r="G1126" t="s">
        <v>11</v>
      </c>
      <c r="H1126" t="s">
        <v>12</v>
      </c>
      <c r="I1126" t="s">
        <v>13</v>
      </c>
    </row>
    <row r="1127" spans="1:9" x14ac:dyDescent="0.35">
      <c r="A1127" t="s">
        <v>1158</v>
      </c>
      <c r="B1127">
        <v>1969</v>
      </c>
      <c r="C1127" t="s">
        <v>15</v>
      </c>
      <c r="D1127">
        <v>26</v>
      </c>
      <c r="E1127">
        <v>0</v>
      </c>
      <c r="F1127">
        <v>9285.8700000000008</v>
      </c>
      <c r="G1127" t="s">
        <v>11</v>
      </c>
      <c r="H1127" t="s">
        <v>12</v>
      </c>
      <c r="I1127" t="s">
        <v>13</v>
      </c>
    </row>
    <row r="1128" spans="1:9" x14ac:dyDescent="0.35">
      <c r="A1128" t="s">
        <v>1159</v>
      </c>
      <c r="B1128">
        <v>1973</v>
      </c>
      <c r="C1128" t="s">
        <v>37</v>
      </c>
      <c r="D1128">
        <v>16</v>
      </c>
      <c r="E1128">
        <v>1</v>
      </c>
      <c r="F1128">
        <v>9288.0300000000007</v>
      </c>
      <c r="G1128" t="s">
        <v>11</v>
      </c>
      <c r="H1128" t="s">
        <v>12</v>
      </c>
      <c r="I1128" t="s">
        <v>170</v>
      </c>
    </row>
    <row r="1129" spans="1:9" x14ac:dyDescent="0.35">
      <c r="A1129" t="s">
        <v>1160</v>
      </c>
      <c r="B1129">
        <v>1973</v>
      </c>
      <c r="C1129" t="s">
        <v>20</v>
      </c>
      <c r="D1129">
        <v>18</v>
      </c>
      <c r="E1129">
        <v>1</v>
      </c>
      <c r="F1129">
        <v>9290.14</v>
      </c>
      <c r="G1129" t="s">
        <v>12</v>
      </c>
      <c r="H1129" t="s">
        <v>12</v>
      </c>
      <c r="I1129" t="s">
        <v>168</v>
      </c>
    </row>
    <row r="1130" spans="1:9" x14ac:dyDescent="0.35">
      <c r="A1130" t="s">
        <v>1161</v>
      </c>
      <c r="B1130">
        <v>1976</v>
      </c>
      <c r="C1130" t="s">
        <v>15</v>
      </c>
      <c r="D1130">
        <v>3</v>
      </c>
      <c r="E1130">
        <v>3</v>
      </c>
      <c r="F1130">
        <v>9301.89</v>
      </c>
      <c r="G1130" t="s">
        <v>11</v>
      </c>
      <c r="H1130" t="s">
        <v>16</v>
      </c>
      <c r="I1130" t="s">
        <v>23</v>
      </c>
    </row>
    <row r="1131" spans="1:9" x14ac:dyDescent="0.35">
      <c r="A1131" t="s">
        <v>1162</v>
      </c>
      <c r="B1131">
        <v>1973</v>
      </c>
      <c r="C1131" t="s">
        <v>37</v>
      </c>
      <c r="D1131">
        <v>16</v>
      </c>
      <c r="E1131">
        <v>2</v>
      </c>
      <c r="F1131">
        <v>9304.7000000000007</v>
      </c>
      <c r="G1131" t="s">
        <v>12</v>
      </c>
      <c r="H1131" t="s">
        <v>12</v>
      </c>
      <c r="I1131" t="s">
        <v>13</v>
      </c>
    </row>
    <row r="1132" spans="1:9" x14ac:dyDescent="0.35">
      <c r="A1132" t="s">
        <v>1163</v>
      </c>
      <c r="B1132">
        <v>1963</v>
      </c>
      <c r="C1132" t="s">
        <v>18</v>
      </c>
      <c r="D1132">
        <v>8</v>
      </c>
      <c r="E1132">
        <v>0</v>
      </c>
      <c r="F1132">
        <v>9310.81</v>
      </c>
      <c r="G1132" t="s">
        <v>12</v>
      </c>
      <c r="H1132" t="s">
        <v>16</v>
      </c>
      <c r="I1132" t="s">
        <v>13</v>
      </c>
    </row>
    <row r="1133" spans="1:9" x14ac:dyDescent="0.35">
      <c r="A1133" t="s">
        <v>1164</v>
      </c>
      <c r="B1133">
        <v>1977</v>
      </c>
      <c r="C1133" t="s">
        <v>37</v>
      </c>
      <c r="D1133">
        <v>12</v>
      </c>
      <c r="E1133">
        <v>2</v>
      </c>
      <c r="F1133">
        <v>9315.41</v>
      </c>
      <c r="G1133" t="s">
        <v>11</v>
      </c>
      <c r="H1133" t="s">
        <v>16</v>
      </c>
      <c r="I1133" t="s">
        <v>247</v>
      </c>
    </row>
    <row r="1134" spans="1:9" x14ac:dyDescent="0.35">
      <c r="A1134" t="s">
        <v>1165</v>
      </c>
      <c r="B1134">
        <v>1988</v>
      </c>
      <c r="C1134" t="s">
        <v>10</v>
      </c>
      <c r="D1134">
        <v>9</v>
      </c>
      <c r="E1134">
        <v>3</v>
      </c>
      <c r="F1134">
        <v>9320.26</v>
      </c>
      <c r="G1134" t="s">
        <v>11</v>
      </c>
      <c r="H1134" t="s">
        <v>16</v>
      </c>
      <c r="I1134" t="s">
        <v>23</v>
      </c>
    </row>
    <row r="1135" spans="1:9" x14ac:dyDescent="0.35">
      <c r="A1135" t="s">
        <v>1166</v>
      </c>
      <c r="B1135">
        <v>1996</v>
      </c>
      <c r="C1135" t="s">
        <v>37</v>
      </c>
      <c r="D1135">
        <v>12</v>
      </c>
      <c r="E1135">
        <v>0</v>
      </c>
      <c r="F1135">
        <v>9338.61</v>
      </c>
      <c r="G1135" t="s">
        <v>11</v>
      </c>
      <c r="H1135" t="s">
        <v>16</v>
      </c>
      <c r="I1135" t="s">
        <v>535</v>
      </c>
    </row>
    <row r="1136" spans="1:9" x14ac:dyDescent="0.35">
      <c r="A1136" t="s">
        <v>1167</v>
      </c>
      <c r="B1136">
        <v>1988</v>
      </c>
      <c r="C1136" t="s">
        <v>10</v>
      </c>
      <c r="D1136">
        <v>1</v>
      </c>
      <c r="E1136">
        <v>3</v>
      </c>
      <c r="F1136">
        <v>9344.2000000000007</v>
      </c>
      <c r="G1136" t="s">
        <v>11</v>
      </c>
      <c r="H1136" t="s">
        <v>16</v>
      </c>
      <c r="I1136" t="s">
        <v>300</v>
      </c>
    </row>
    <row r="1137" spans="1:9" x14ac:dyDescent="0.35">
      <c r="A1137" t="s">
        <v>1168</v>
      </c>
      <c r="B1137">
        <v>1971</v>
      </c>
      <c r="C1137" t="s">
        <v>37</v>
      </c>
      <c r="D1137">
        <v>8</v>
      </c>
      <c r="E1137">
        <v>0</v>
      </c>
      <c r="F1137">
        <v>9361.33</v>
      </c>
      <c r="G1137" t="s">
        <v>12</v>
      </c>
      <c r="H1137" t="s">
        <v>16</v>
      </c>
      <c r="I1137" t="s">
        <v>168</v>
      </c>
    </row>
    <row r="1138" spans="1:9" x14ac:dyDescent="0.35">
      <c r="A1138" t="s">
        <v>1169</v>
      </c>
      <c r="B1138">
        <v>1969</v>
      </c>
      <c r="C1138" t="s">
        <v>15</v>
      </c>
      <c r="D1138">
        <v>24</v>
      </c>
      <c r="E1138">
        <v>0</v>
      </c>
      <c r="F1138">
        <v>9377.4500000000007</v>
      </c>
      <c r="G1138" t="s">
        <v>11</v>
      </c>
      <c r="H1138" t="s">
        <v>12</v>
      </c>
      <c r="I1138" t="s">
        <v>13</v>
      </c>
    </row>
    <row r="1139" spans="1:9" x14ac:dyDescent="0.35">
      <c r="A1139" t="s">
        <v>1170</v>
      </c>
      <c r="B1139">
        <v>1971</v>
      </c>
      <c r="C1139" t="s">
        <v>15</v>
      </c>
      <c r="D1139">
        <v>26</v>
      </c>
      <c r="E1139">
        <v>1</v>
      </c>
      <c r="F1139">
        <v>9377.9</v>
      </c>
      <c r="G1139" t="s">
        <v>11</v>
      </c>
      <c r="H1139" t="s">
        <v>16</v>
      </c>
      <c r="I1139" t="s">
        <v>13</v>
      </c>
    </row>
    <row r="1140" spans="1:9" x14ac:dyDescent="0.35">
      <c r="A1140" t="s">
        <v>1171</v>
      </c>
      <c r="B1140">
        <v>1975</v>
      </c>
      <c r="C1140" t="s">
        <v>30</v>
      </c>
      <c r="D1140">
        <v>2</v>
      </c>
      <c r="E1140">
        <v>1</v>
      </c>
      <c r="F1140">
        <v>9380.75</v>
      </c>
      <c r="G1140" t="s">
        <v>11</v>
      </c>
      <c r="H1140" t="s">
        <v>11</v>
      </c>
      <c r="I1140" t="s">
        <v>247</v>
      </c>
    </row>
    <row r="1141" spans="1:9" x14ac:dyDescent="0.35">
      <c r="A1141" t="s">
        <v>1172</v>
      </c>
      <c r="B1141">
        <v>1971</v>
      </c>
      <c r="C1141" t="s">
        <v>30</v>
      </c>
      <c r="D1141">
        <v>29</v>
      </c>
      <c r="E1141">
        <v>1</v>
      </c>
      <c r="F1141">
        <v>9386.16</v>
      </c>
      <c r="G1141" t="s">
        <v>12</v>
      </c>
      <c r="H1141" t="s">
        <v>11</v>
      </c>
      <c r="I1141" t="s">
        <v>13</v>
      </c>
    </row>
    <row r="1142" spans="1:9" x14ac:dyDescent="0.35">
      <c r="A1142" t="s">
        <v>1173</v>
      </c>
      <c r="B1142">
        <v>1971</v>
      </c>
      <c r="C1142" t="s">
        <v>37</v>
      </c>
      <c r="D1142">
        <v>20</v>
      </c>
      <c r="E1142">
        <v>1</v>
      </c>
      <c r="F1142">
        <v>9391.35</v>
      </c>
      <c r="G1142" t="s">
        <v>12</v>
      </c>
      <c r="H1142" t="s">
        <v>12</v>
      </c>
      <c r="I1142" t="s">
        <v>42</v>
      </c>
    </row>
    <row r="1143" spans="1:9" x14ac:dyDescent="0.35">
      <c r="A1143" t="s">
        <v>1174</v>
      </c>
      <c r="B1143">
        <v>1976</v>
      </c>
      <c r="C1143" t="s">
        <v>37</v>
      </c>
      <c r="D1143">
        <v>17</v>
      </c>
      <c r="E1143">
        <v>2</v>
      </c>
      <c r="F1143">
        <v>9411.01</v>
      </c>
      <c r="G1143" t="s">
        <v>11</v>
      </c>
      <c r="H1143" t="s">
        <v>12</v>
      </c>
      <c r="I1143" t="s">
        <v>247</v>
      </c>
    </row>
    <row r="1144" spans="1:9" x14ac:dyDescent="0.35">
      <c r="A1144" t="s">
        <v>1175</v>
      </c>
      <c r="B1144">
        <v>1976</v>
      </c>
      <c r="C1144" t="s">
        <v>37</v>
      </c>
      <c r="D1144">
        <v>30</v>
      </c>
      <c r="E1144">
        <v>3</v>
      </c>
      <c r="F1144">
        <v>9414.92</v>
      </c>
      <c r="G1144" t="s">
        <v>11</v>
      </c>
      <c r="H1144" t="s">
        <v>11</v>
      </c>
      <c r="I1144" t="s">
        <v>42</v>
      </c>
    </row>
    <row r="1145" spans="1:9" x14ac:dyDescent="0.35">
      <c r="A1145" t="s">
        <v>1176</v>
      </c>
      <c r="B1145">
        <v>1976</v>
      </c>
      <c r="C1145" t="s">
        <v>15</v>
      </c>
      <c r="D1145">
        <v>3</v>
      </c>
      <c r="E1145">
        <v>2</v>
      </c>
      <c r="F1145">
        <v>9432.93</v>
      </c>
      <c r="G1145" t="s">
        <v>11</v>
      </c>
      <c r="H1145" t="s">
        <v>16</v>
      </c>
      <c r="I1145" t="s">
        <v>247</v>
      </c>
    </row>
    <row r="1146" spans="1:9" x14ac:dyDescent="0.35">
      <c r="A1146" t="s">
        <v>1177</v>
      </c>
      <c r="B1146">
        <v>1974</v>
      </c>
      <c r="C1146" t="s">
        <v>15</v>
      </c>
      <c r="D1146">
        <v>27</v>
      </c>
      <c r="E1146">
        <v>1</v>
      </c>
      <c r="F1146">
        <v>9447.25</v>
      </c>
      <c r="G1146" t="s">
        <v>11</v>
      </c>
      <c r="H1146" t="s">
        <v>16</v>
      </c>
      <c r="I1146" t="s">
        <v>247</v>
      </c>
    </row>
    <row r="1147" spans="1:9" x14ac:dyDescent="0.35">
      <c r="A1147" t="s">
        <v>1178</v>
      </c>
      <c r="B1147">
        <v>1974</v>
      </c>
      <c r="C1147" t="s">
        <v>18</v>
      </c>
      <c r="D1147">
        <v>8</v>
      </c>
      <c r="E1147">
        <v>1</v>
      </c>
      <c r="F1147">
        <v>9447.3799999999992</v>
      </c>
      <c r="G1147" t="s">
        <v>11</v>
      </c>
      <c r="H1147" t="s">
        <v>12</v>
      </c>
      <c r="I1147" t="s">
        <v>247</v>
      </c>
    </row>
    <row r="1148" spans="1:9" x14ac:dyDescent="0.35">
      <c r="A1148" t="s">
        <v>1179</v>
      </c>
      <c r="B1148">
        <v>1987</v>
      </c>
      <c r="C1148" t="s">
        <v>15</v>
      </c>
      <c r="D1148">
        <v>14</v>
      </c>
      <c r="E1148">
        <v>3</v>
      </c>
      <c r="F1148">
        <v>9448.42</v>
      </c>
      <c r="G1148" t="s">
        <v>11</v>
      </c>
      <c r="H1148" t="s">
        <v>12</v>
      </c>
      <c r="I1148" t="s">
        <v>300</v>
      </c>
    </row>
    <row r="1149" spans="1:9" x14ac:dyDescent="0.35">
      <c r="A1149" t="s">
        <v>1180</v>
      </c>
      <c r="B1149">
        <v>1979</v>
      </c>
      <c r="C1149" t="s">
        <v>10</v>
      </c>
      <c r="D1149">
        <v>17</v>
      </c>
      <c r="E1149">
        <v>2</v>
      </c>
      <c r="F1149">
        <v>9453.92</v>
      </c>
      <c r="G1149" t="s">
        <v>11</v>
      </c>
      <c r="H1149" t="s">
        <v>11</v>
      </c>
      <c r="I1149" t="s">
        <v>300</v>
      </c>
    </row>
    <row r="1150" spans="1:9" x14ac:dyDescent="0.35">
      <c r="A1150" t="s">
        <v>1181</v>
      </c>
      <c r="B1150">
        <v>1969</v>
      </c>
      <c r="C1150" t="s">
        <v>18</v>
      </c>
      <c r="D1150">
        <v>4</v>
      </c>
      <c r="E1150">
        <v>0</v>
      </c>
      <c r="F1150">
        <v>9487.64</v>
      </c>
      <c r="G1150" t="s">
        <v>11</v>
      </c>
      <c r="H1150" t="s">
        <v>11</v>
      </c>
      <c r="I1150" t="s">
        <v>13</v>
      </c>
    </row>
    <row r="1151" spans="1:9" x14ac:dyDescent="0.35">
      <c r="A1151" t="s">
        <v>1182</v>
      </c>
      <c r="B1151">
        <v>1976</v>
      </c>
      <c r="C1151" t="s">
        <v>15</v>
      </c>
      <c r="D1151">
        <v>28</v>
      </c>
      <c r="E1151">
        <v>3</v>
      </c>
      <c r="F1151">
        <v>9500.57</v>
      </c>
      <c r="G1151" t="s">
        <v>11</v>
      </c>
      <c r="H1151" t="s">
        <v>12</v>
      </c>
      <c r="I1151" t="s">
        <v>356</v>
      </c>
    </row>
    <row r="1152" spans="1:9" x14ac:dyDescent="0.35">
      <c r="A1152" t="s">
        <v>1183</v>
      </c>
      <c r="B1152">
        <v>1969</v>
      </c>
      <c r="C1152" t="s">
        <v>35</v>
      </c>
      <c r="D1152">
        <v>24</v>
      </c>
      <c r="E1152">
        <v>0</v>
      </c>
      <c r="F1152">
        <v>9504.31</v>
      </c>
      <c r="G1152" t="s">
        <v>12</v>
      </c>
      <c r="H1152" t="s">
        <v>11</v>
      </c>
      <c r="I1152" t="s">
        <v>13</v>
      </c>
    </row>
    <row r="1153" spans="1:9" x14ac:dyDescent="0.35">
      <c r="A1153" t="s">
        <v>1184</v>
      </c>
      <c r="B1153">
        <v>1992</v>
      </c>
      <c r="C1153" t="s">
        <v>35</v>
      </c>
      <c r="D1153">
        <v>22</v>
      </c>
      <c r="E1153">
        <v>0</v>
      </c>
      <c r="F1153">
        <v>9507.68</v>
      </c>
      <c r="G1153" t="s">
        <v>11</v>
      </c>
      <c r="H1153" t="s">
        <v>16</v>
      </c>
      <c r="I1153" t="s">
        <v>23</v>
      </c>
    </row>
    <row r="1154" spans="1:9" x14ac:dyDescent="0.35">
      <c r="A1154" t="s">
        <v>1185</v>
      </c>
      <c r="B1154">
        <v>1971</v>
      </c>
      <c r="C1154" t="s">
        <v>15</v>
      </c>
      <c r="D1154">
        <v>29</v>
      </c>
      <c r="E1154">
        <v>0</v>
      </c>
      <c r="F1154">
        <v>9528.9</v>
      </c>
      <c r="G1154" t="s">
        <v>11</v>
      </c>
      <c r="H1154" t="s">
        <v>11</v>
      </c>
      <c r="I1154" t="s">
        <v>42</v>
      </c>
    </row>
    <row r="1155" spans="1:9" x14ac:dyDescent="0.35">
      <c r="A1155" t="s">
        <v>1186</v>
      </c>
      <c r="B1155">
        <v>1973</v>
      </c>
      <c r="C1155" t="s">
        <v>30</v>
      </c>
      <c r="D1155">
        <v>21</v>
      </c>
      <c r="E1155">
        <v>0</v>
      </c>
      <c r="F1155">
        <v>9538.65</v>
      </c>
      <c r="G1155" t="s">
        <v>11</v>
      </c>
      <c r="H1155" t="s">
        <v>12</v>
      </c>
      <c r="I1155" t="s">
        <v>300</v>
      </c>
    </row>
    <row r="1156" spans="1:9" x14ac:dyDescent="0.35">
      <c r="A1156" t="s">
        <v>1187</v>
      </c>
      <c r="B1156">
        <v>1975</v>
      </c>
      <c r="C1156" t="s">
        <v>10</v>
      </c>
      <c r="D1156">
        <v>28</v>
      </c>
      <c r="E1156">
        <v>1</v>
      </c>
      <c r="F1156">
        <v>9540.17</v>
      </c>
      <c r="G1156" t="s">
        <v>11</v>
      </c>
      <c r="H1156" t="s">
        <v>11</v>
      </c>
      <c r="I1156" t="s">
        <v>247</v>
      </c>
    </row>
    <row r="1157" spans="1:9" x14ac:dyDescent="0.35">
      <c r="A1157" t="s">
        <v>1188</v>
      </c>
      <c r="B1157">
        <v>1972</v>
      </c>
      <c r="C1157" t="s">
        <v>20</v>
      </c>
      <c r="D1157">
        <v>22</v>
      </c>
      <c r="E1157">
        <v>0</v>
      </c>
      <c r="F1157">
        <v>9541.7000000000007</v>
      </c>
      <c r="G1157" t="s">
        <v>11</v>
      </c>
      <c r="H1157" t="s">
        <v>16</v>
      </c>
      <c r="I1157" t="s">
        <v>247</v>
      </c>
    </row>
    <row r="1158" spans="1:9" x14ac:dyDescent="0.35">
      <c r="A1158" t="s">
        <v>1189</v>
      </c>
      <c r="B1158">
        <v>1972</v>
      </c>
      <c r="C1158" t="s">
        <v>20</v>
      </c>
      <c r="D1158">
        <v>22</v>
      </c>
      <c r="E1158">
        <v>1</v>
      </c>
      <c r="F1158">
        <v>9549.57</v>
      </c>
      <c r="G1158" t="s">
        <v>11</v>
      </c>
      <c r="H1158" t="s">
        <v>16</v>
      </c>
      <c r="I1158" t="s">
        <v>13</v>
      </c>
    </row>
    <row r="1159" spans="1:9" x14ac:dyDescent="0.35">
      <c r="A1159" t="s">
        <v>1190</v>
      </c>
      <c r="B1159">
        <v>1974</v>
      </c>
      <c r="C1159" t="s">
        <v>35</v>
      </c>
      <c r="D1159">
        <v>14</v>
      </c>
      <c r="E1159">
        <v>3</v>
      </c>
      <c r="F1159">
        <v>9563.0300000000007</v>
      </c>
      <c r="G1159" t="s">
        <v>12</v>
      </c>
      <c r="H1159" t="s">
        <v>16</v>
      </c>
      <c r="I1159" t="s">
        <v>42</v>
      </c>
    </row>
    <row r="1160" spans="1:9" x14ac:dyDescent="0.35">
      <c r="A1160" t="s">
        <v>1191</v>
      </c>
      <c r="B1160">
        <v>1973</v>
      </c>
      <c r="C1160" t="s">
        <v>30</v>
      </c>
      <c r="D1160">
        <v>1</v>
      </c>
      <c r="E1160">
        <v>1</v>
      </c>
      <c r="F1160">
        <v>9566.99</v>
      </c>
      <c r="G1160" t="s">
        <v>11</v>
      </c>
      <c r="H1160" t="s">
        <v>16</v>
      </c>
      <c r="I1160" t="s">
        <v>23</v>
      </c>
    </row>
    <row r="1161" spans="1:9" x14ac:dyDescent="0.35">
      <c r="A1161" t="s">
        <v>1192</v>
      </c>
      <c r="B1161">
        <v>1966</v>
      </c>
      <c r="C1161" t="s">
        <v>30</v>
      </c>
      <c r="D1161">
        <v>4</v>
      </c>
      <c r="E1161">
        <v>0</v>
      </c>
      <c r="F1161">
        <v>9582.5400000000009</v>
      </c>
      <c r="G1161" t="s">
        <v>12</v>
      </c>
      <c r="H1161" t="s">
        <v>11</v>
      </c>
      <c r="I1161" t="s">
        <v>13</v>
      </c>
    </row>
    <row r="1162" spans="1:9" x14ac:dyDescent="0.35">
      <c r="A1162" t="s">
        <v>1193</v>
      </c>
      <c r="B1162">
        <v>1973</v>
      </c>
      <c r="C1162" t="s">
        <v>15</v>
      </c>
      <c r="D1162">
        <v>28</v>
      </c>
      <c r="E1162">
        <v>1</v>
      </c>
      <c r="F1162">
        <v>9583.89</v>
      </c>
      <c r="G1162" t="s">
        <v>11</v>
      </c>
      <c r="H1162" t="s">
        <v>12</v>
      </c>
      <c r="I1162" t="s">
        <v>23</v>
      </c>
    </row>
    <row r="1163" spans="1:9" x14ac:dyDescent="0.35">
      <c r="A1163" t="s">
        <v>1194</v>
      </c>
      <c r="B1163">
        <v>1981</v>
      </c>
      <c r="C1163" t="s">
        <v>37</v>
      </c>
      <c r="D1163">
        <v>18</v>
      </c>
      <c r="E1163">
        <v>1</v>
      </c>
      <c r="F1163">
        <v>9584.0400000000009</v>
      </c>
      <c r="G1163" t="s">
        <v>11</v>
      </c>
      <c r="H1163" t="s">
        <v>16</v>
      </c>
      <c r="I1163" t="s">
        <v>300</v>
      </c>
    </row>
    <row r="1164" spans="1:9" x14ac:dyDescent="0.35">
      <c r="A1164" t="s">
        <v>1195</v>
      </c>
      <c r="B1164">
        <v>1964</v>
      </c>
      <c r="C1164" t="s">
        <v>30</v>
      </c>
      <c r="D1164">
        <v>15</v>
      </c>
      <c r="E1164">
        <v>0</v>
      </c>
      <c r="F1164">
        <v>9597.6299999999992</v>
      </c>
      <c r="G1164" t="s">
        <v>12</v>
      </c>
      <c r="H1164" t="s">
        <v>12</v>
      </c>
      <c r="I1164" t="s">
        <v>13</v>
      </c>
    </row>
    <row r="1165" spans="1:9" x14ac:dyDescent="0.35">
      <c r="A1165" t="s">
        <v>1196</v>
      </c>
      <c r="B1165">
        <v>1972</v>
      </c>
      <c r="C1165" t="s">
        <v>30</v>
      </c>
      <c r="D1165">
        <v>27</v>
      </c>
      <c r="E1165">
        <v>1</v>
      </c>
      <c r="F1165">
        <v>9617.66</v>
      </c>
      <c r="G1165" t="s">
        <v>12</v>
      </c>
      <c r="H1165" t="s">
        <v>12</v>
      </c>
      <c r="I1165" t="s">
        <v>168</v>
      </c>
    </row>
    <row r="1166" spans="1:9" x14ac:dyDescent="0.35">
      <c r="A1166" t="s">
        <v>1197</v>
      </c>
      <c r="B1166">
        <v>1982</v>
      </c>
      <c r="C1166" t="s">
        <v>35</v>
      </c>
      <c r="D1166">
        <v>29</v>
      </c>
      <c r="E1166">
        <v>3</v>
      </c>
      <c r="F1166">
        <v>9619.18</v>
      </c>
      <c r="G1166" t="s">
        <v>11</v>
      </c>
      <c r="H1166" t="s">
        <v>16</v>
      </c>
      <c r="I1166" t="s">
        <v>200</v>
      </c>
    </row>
    <row r="1167" spans="1:9" x14ac:dyDescent="0.35">
      <c r="A1167" t="s">
        <v>1198</v>
      </c>
      <c r="B1167">
        <v>1975</v>
      </c>
      <c r="C1167" t="s">
        <v>37</v>
      </c>
      <c r="D1167">
        <v>29</v>
      </c>
      <c r="E1167">
        <v>3</v>
      </c>
      <c r="F1167">
        <v>9620.33</v>
      </c>
      <c r="G1167" t="s">
        <v>12</v>
      </c>
      <c r="H1167" t="s">
        <v>12</v>
      </c>
      <c r="I1167" t="s">
        <v>23</v>
      </c>
    </row>
    <row r="1168" spans="1:9" x14ac:dyDescent="0.35">
      <c r="A1168" t="s">
        <v>1199</v>
      </c>
      <c r="B1168">
        <v>1970</v>
      </c>
      <c r="C1168" t="s">
        <v>30</v>
      </c>
      <c r="D1168">
        <v>16</v>
      </c>
      <c r="E1168">
        <v>0</v>
      </c>
      <c r="F1168">
        <v>9625.92</v>
      </c>
      <c r="G1168" t="s">
        <v>11</v>
      </c>
      <c r="H1168" t="s">
        <v>12</v>
      </c>
      <c r="I1168" t="s">
        <v>42</v>
      </c>
    </row>
    <row r="1169" spans="1:9" x14ac:dyDescent="0.35">
      <c r="A1169" t="s">
        <v>1200</v>
      </c>
      <c r="B1169">
        <v>1998</v>
      </c>
      <c r="C1169" t="s">
        <v>18</v>
      </c>
      <c r="D1169">
        <v>23</v>
      </c>
      <c r="E1169">
        <v>0</v>
      </c>
      <c r="F1169">
        <v>9628.7900000000009</v>
      </c>
      <c r="G1169" t="s">
        <v>11</v>
      </c>
      <c r="H1169" t="s">
        <v>11</v>
      </c>
      <c r="I1169" t="s">
        <v>535</v>
      </c>
    </row>
    <row r="1170" spans="1:9" x14ac:dyDescent="0.35">
      <c r="A1170" t="s">
        <v>1201</v>
      </c>
      <c r="B1170">
        <v>1979</v>
      </c>
      <c r="C1170" t="s">
        <v>30</v>
      </c>
      <c r="D1170">
        <v>19</v>
      </c>
      <c r="E1170">
        <v>2</v>
      </c>
      <c r="F1170">
        <v>9630.2999999999993</v>
      </c>
      <c r="G1170" t="s">
        <v>11</v>
      </c>
      <c r="H1170" t="s">
        <v>11</v>
      </c>
      <c r="I1170" t="s">
        <v>300</v>
      </c>
    </row>
    <row r="1171" spans="1:9" x14ac:dyDescent="0.35">
      <c r="A1171" t="s">
        <v>1202</v>
      </c>
      <c r="B1171">
        <v>1972</v>
      </c>
      <c r="C1171" t="s">
        <v>37</v>
      </c>
      <c r="D1171">
        <v>23</v>
      </c>
      <c r="E1171">
        <v>2</v>
      </c>
      <c r="F1171">
        <v>9630.4</v>
      </c>
      <c r="G1171" t="s">
        <v>11</v>
      </c>
      <c r="H1171" t="s">
        <v>11</v>
      </c>
      <c r="I1171" t="s">
        <v>42</v>
      </c>
    </row>
    <row r="1172" spans="1:9" x14ac:dyDescent="0.35">
      <c r="A1172" t="s">
        <v>1203</v>
      </c>
      <c r="B1172">
        <v>1968</v>
      </c>
      <c r="C1172" t="s">
        <v>18</v>
      </c>
      <c r="D1172">
        <v>22</v>
      </c>
      <c r="E1172">
        <v>0</v>
      </c>
      <c r="F1172">
        <v>9630.91</v>
      </c>
      <c r="G1172" t="s">
        <v>12</v>
      </c>
      <c r="H1172" t="s">
        <v>11</v>
      </c>
      <c r="I1172" t="s">
        <v>13</v>
      </c>
    </row>
    <row r="1173" spans="1:9" x14ac:dyDescent="0.35">
      <c r="A1173" t="s">
        <v>1204</v>
      </c>
      <c r="B1173">
        <v>1970</v>
      </c>
      <c r="C1173" t="s">
        <v>20</v>
      </c>
      <c r="D1173">
        <v>30</v>
      </c>
      <c r="E1173">
        <v>0</v>
      </c>
      <c r="F1173">
        <v>9634.5400000000009</v>
      </c>
      <c r="G1173" t="s">
        <v>11</v>
      </c>
      <c r="H1173" t="s">
        <v>11</v>
      </c>
      <c r="I1173" t="s">
        <v>42</v>
      </c>
    </row>
    <row r="1174" spans="1:9" x14ac:dyDescent="0.35">
      <c r="A1174" t="s">
        <v>1205</v>
      </c>
      <c r="B1174">
        <v>1971</v>
      </c>
      <c r="C1174" t="s">
        <v>10</v>
      </c>
      <c r="D1174">
        <v>19</v>
      </c>
      <c r="E1174">
        <v>0</v>
      </c>
      <c r="F1174">
        <v>9644.25</v>
      </c>
      <c r="G1174" t="s">
        <v>11</v>
      </c>
      <c r="H1174" t="s">
        <v>16</v>
      </c>
      <c r="I1174" t="s">
        <v>23</v>
      </c>
    </row>
    <row r="1175" spans="1:9" x14ac:dyDescent="0.35">
      <c r="A1175" t="s">
        <v>1206</v>
      </c>
      <c r="B1175">
        <v>1974</v>
      </c>
      <c r="C1175" t="s">
        <v>10</v>
      </c>
      <c r="D1175">
        <v>8</v>
      </c>
      <c r="E1175">
        <v>0</v>
      </c>
      <c r="F1175">
        <v>9653.81</v>
      </c>
      <c r="G1175" t="s">
        <v>11</v>
      </c>
      <c r="H1175" t="s">
        <v>11</v>
      </c>
      <c r="I1175" t="s">
        <v>42</v>
      </c>
    </row>
    <row r="1176" spans="1:9" x14ac:dyDescent="0.35">
      <c r="A1176" t="s">
        <v>1207</v>
      </c>
      <c r="B1176">
        <v>1981</v>
      </c>
      <c r="C1176" t="s">
        <v>35</v>
      </c>
      <c r="D1176">
        <v>8</v>
      </c>
      <c r="E1176">
        <v>1</v>
      </c>
      <c r="F1176">
        <v>9664.34</v>
      </c>
      <c r="G1176" t="s">
        <v>11</v>
      </c>
      <c r="H1176" t="s">
        <v>12</v>
      </c>
      <c r="I1176" t="s">
        <v>42</v>
      </c>
    </row>
    <row r="1177" spans="1:9" x14ac:dyDescent="0.35">
      <c r="A1177" t="s">
        <v>1208</v>
      </c>
      <c r="B1177">
        <v>1966</v>
      </c>
      <c r="C1177" t="s">
        <v>20</v>
      </c>
      <c r="D1177">
        <v>16</v>
      </c>
      <c r="E1177">
        <v>0</v>
      </c>
      <c r="F1177">
        <v>9684.2900000000009</v>
      </c>
      <c r="G1177" t="s">
        <v>12</v>
      </c>
      <c r="H1177" t="s">
        <v>11</v>
      </c>
      <c r="I1177" t="s">
        <v>13</v>
      </c>
    </row>
    <row r="1178" spans="1:9" x14ac:dyDescent="0.35">
      <c r="A1178" t="s">
        <v>1209</v>
      </c>
      <c r="B1178">
        <v>1964</v>
      </c>
      <c r="C1178" t="s">
        <v>15</v>
      </c>
      <c r="D1178">
        <v>7</v>
      </c>
      <c r="E1178">
        <v>0</v>
      </c>
      <c r="F1178">
        <v>9698.42</v>
      </c>
      <c r="G1178" t="s">
        <v>12</v>
      </c>
      <c r="H1178" t="s">
        <v>12</v>
      </c>
      <c r="I1178" t="s">
        <v>13</v>
      </c>
    </row>
    <row r="1179" spans="1:9" x14ac:dyDescent="0.35">
      <c r="A1179" t="s">
        <v>1210</v>
      </c>
      <c r="B1179">
        <v>1977</v>
      </c>
      <c r="C1179" t="s">
        <v>20</v>
      </c>
      <c r="D1179">
        <v>19</v>
      </c>
      <c r="E1179">
        <v>3</v>
      </c>
      <c r="F1179">
        <v>9704.67</v>
      </c>
      <c r="G1179" t="s">
        <v>11</v>
      </c>
      <c r="H1179" t="s">
        <v>12</v>
      </c>
      <c r="I1179" t="s">
        <v>247</v>
      </c>
    </row>
    <row r="1180" spans="1:9" x14ac:dyDescent="0.35">
      <c r="A1180" t="s">
        <v>1211</v>
      </c>
      <c r="B1180">
        <v>1972</v>
      </c>
      <c r="C1180" t="s">
        <v>10</v>
      </c>
      <c r="D1180">
        <v>10</v>
      </c>
      <c r="E1180">
        <v>0</v>
      </c>
      <c r="F1180">
        <v>9710.7099999999991</v>
      </c>
      <c r="G1180" t="s">
        <v>11</v>
      </c>
      <c r="H1180" t="s">
        <v>16</v>
      </c>
      <c r="I1180" t="s">
        <v>300</v>
      </c>
    </row>
    <row r="1181" spans="1:9" x14ac:dyDescent="0.35">
      <c r="A1181" t="s">
        <v>1212</v>
      </c>
      <c r="B1181">
        <v>1975</v>
      </c>
      <c r="C1181" t="s">
        <v>18</v>
      </c>
      <c r="D1181">
        <v>27</v>
      </c>
      <c r="E1181">
        <v>2</v>
      </c>
      <c r="F1181">
        <v>9715.84</v>
      </c>
      <c r="G1181" t="s">
        <v>11</v>
      </c>
      <c r="H1181" t="s">
        <v>16</v>
      </c>
      <c r="I1181" t="s">
        <v>247</v>
      </c>
    </row>
    <row r="1182" spans="1:9" x14ac:dyDescent="0.35">
      <c r="A1182" t="s">
        <v>1213</v>
      </c>
      <c r="B1182">
        <v>1970</v>
      </c>
      <c r="C1182" t="s">
        <v>20</v>
      </c>
      <c r="D1182">
        <v>12</v>
      </c>
      <c r="E1182">
        <v>0</v>
      </c>
      <c r="F1182">
        <v>9722.77</v>
      </c>
      <c r="G1182" t="s">
        <v>12</v>
      </c>
      <c r="H1182" t="s">
        <v>16</v>
      </c>
      <c r="I1182" t="s">
        <v>168</v>
      </c>
    </row>
    <row r="1183" spans="1:9" x14ac:dyDescent="0.35">
      <c r="A1183" t="s">
        <v>1214</v>
      </c>
      <c r="B1183">
        <v>1970</v>
      </c>
      <c r="C1183" t="s">
        <v>35</v>
      </c>
      <c r="D1183">
        <v>18</v>
      </c>
      <c r="E1183">
        <v>1</v>
      </c>
      <c r="F1183">
        <v>9724.5300000000007</v>
      </c>
      <c r="G1183" t="s">
        <v>12</v>
      </c>
      <c r="H1183" t="s">
        <v>16</v>
      </c>
      <c r="I1183" t="s">
        <v>42</v>
      </c>
    </row>
    <row r="1184" spans="1:9" x14ac:dyDescent="0.35">
      <c r="A1184" t="s">
        <v>1215</v>
      </c>
      <c r="B1184">
        <v>1970</v>
      </c>
      <c r="C1184" t="s">
        <v>10</v>
      </c>
      <c r="D1184">
        <v>4</v>
      </c>
      <c r="E1184">
        <v>1</v>
      </c>
      <c r="F1184">
        <v>9748.91</v>
      </c>
      <c r="G1184" t="s">
        <v>11</v>
      </c>
      <c r="H1184" t="s">
        <v>16</v>
      </c>
      <c r="I1184" t="s">
        <v>13</v>
      </c>
    </row>
    <row r="1185" spans="1:9" x14ac:dyDescent="0.35">
      <c r="A1185" t="s">
        <v>1216</v>
      </c>
      <c r="B1185">
        <v>2001</v>
      </c>
      <c r="C1185" t="s">
        <v>10</v>
      </c>
      <c r="D1185">
        <v>14</v>
      </c>
      <c r="E1185">
        <v>0</v>
      </c>
      <c r="F1185">
        <v>9753.49</v>
      </c>
      <c r="G1185" t="s">
        <v>11</v>
      </c>
      <c r="H1185" t="s">
        <v>11</v>
      </c>
      <c r="I1185" t="s">
        <v>23</v>
      </c>
    </row>
    <row r="1186" spans="1:9" x14ac:dyDescent="0.35">
      <c r="A1186" t="s">
        <v>1217</v>
      </c>
      <c r="B1186">
        <v>1965</v>
      </c>
      <c r="C1186" t="s">
        <v>20</v>
      </c>
      <c r="D1186">
        <v>5</v>
      </c>
      <c r="E1186">
        <v>0</v>
      </c>
      <c r="F1186">
        <v>9764.08</v>
      </c>
      <c r="G1186" t="s">
        <v>12</v>
      </c>
      <c r="H1186" t="s">
        <v>16</v>
      </c>
      <c r="I1186" t="s">
        <v>23</v>
      </c>
    </row>
    <row r="1187" spans="1:9" x14ac:dyDescent="0.35">
      <c r="A1187" t="s">
        <v>1218</v>
      </c>
      <c r="B1187">
        <v>1973</v>
      </c>
      <c r="C1187" t="s">
        <v>10</v>
      </c>
      <c r="D1187">
        <v>7</v>
      </c>
      <c r="E1187">
        <v>1</v>
      </c>
      <c r="F1187">
        <v>9778.35</v>
      </c>
      <c r="G1187" t="s">
        <v>11</v>
      </c>
      <c r="H1187" t="s">
        <v>11</v>
      </c>
      <c r="I1187" t="s">
        <v>247</v>
      </c>
    </row>
    <row r="1188" spans="1:9" x14ac:dyDescent="0.35">
      <c r="A1188" t="s">
        <v>1219</v>
      </c>
      <c r="B1188">
        <v>1996</v>
      </c>
      <c r="C1188" t="s">
        <v>35</v>
      </c>
      <c r="D1188">
        <v>8</v>
      </c>
      <c r="E1188">
        <v>0</v>
      </c>
      <c r="F1188">
        <v>9787.32</v>
      </c>
      <c r="G1188" t="s">
        <v>11</v>
      </c>
      <c r="H1188" t="s">
        <v>12</v>
      </c>
      <c r="I1188" t="s">
        <v>249</v>
      </c>
    </row>
    <row r="1189" spans="1:9" x14ac:dyDescent="0.35">
      <c r="A1189" t="s">
        <v>1220</v>
      </c>
      <c r="B1189">
        <v>1977</v>
      </c>
      <c r="C1189" t="s">
        <v>18</v>
      </c>
      <c r="D1189">
        <v>7</v>
      </c>
      <c r="E1189">
        <v>5</v>
      </c>
      <c r="F1189">
        <v>9788.8700000000008</v>
      </c>
      <c r="G1189" t="s">
        <v>12</v>
      </c>
      <c r="H1189" t="s">
        <v>11</v>
      </c>
      <c r="I1189" t="s">
        <v>13</v>
      </c>
    </row>
    <row r="1190" spans="1:9" x14ac:dyDescent="0.35">
      <c r="A1190" t="s">
        <v>1221</v>
      </c>
      <c r="B1190">
        <v>1973</v>
      </c>
      <c r="C1190" t="s">
        <v>20</v>
      </c>
      <c r="D1190">
        <v>17</v>
      </c>
      <c r="E1190">
        <v>2</v>
      </c>
      <c r="F1190">
        <v>9800.89</v>
      </c>
      <c r="G1190" t="s">
        <v>11</v>
      </c>
      <c r="H1190" t="s">
        <v>16</v>
      </c>
      <c r="I1190" t="s">
        <v>13</v>
      </c>
    </row>
    <row r="1191" spans="1:9" x14ac:dyDescent="0.35">
      <c r="A1191" t="s">
        <v>1222</v>
      </c>
      <c r="B1191">
        <v>1972</v>
      </c>
      <c r="C1191" t="s">
        <v>18</v>
      </c>
      <c r="D1191">
        <v>28</v>
      </c>
      <c r="E1191">
        <v>0</v>
      </c>
      <c r="F1191">
        <v>9819.25</v>
      </c>
      <c r="G1191" t="s">
        <v>11</v>
      </c>
      <c r="H1191" t="s">
        <v>11</v>
      </c>
      <c r="I1191" t="s">
        <v>300</v>
      </c>
    </row>
    <row r="1192" spans="1:9" x14ac:dyDescent="0.35">
      <c r="A1192" t="s">
        <v>1223</v>
      </c>
      <c r="B1192">
        <v>1972</v>
      </c>
      <c r="C1192" t="s">
        <v>20</v>
      </c>
      <c r="D1192">
        <v>26</v>
      </c>
      <c r="E1192">
        <v>0</v>
      </c>
      <c r="F1192">
        <v>9836.2099999999991</v>
      </c>
      <c r="G1192" t="s">
        <v>11</v>
      </c>
      <c r="H1192" t="s">
        <v>12</v>
      </c>
      <c r="I1192" t="s">
        <v>300</v>
      </c>
    </row>
    <row r="1193" spans="1:9" x14ac:dyDescent="0.35">
      <c r="A1193" t="s">
        <v>1224</v>
      </c>
      <c r="B1193">
        <v>1992</v>
      </c>
      <c r="C1193" t="s">
        <v>35</v>
      </c>
      <c r="D1193">
        <v>13</v>
      </c>
      <c r="E1193">
        <v>0</v>
      </c>
      <c r="F1193">
        <v>9844.4500000000007</v>
      </c>
      <c r="G1193" t="s">
        <v>11</v>
      </c>
      <c r="H1193" t="s">
        <v>16</v>
      </c>
      <c r="I1193" t="s">
        <v>23</v>
      </c>
    </row>
    <row r="1194" spans="1:9" x14ac:dyDescent="0.35">
      <c r="A1194" t="s">
        <v>1225</v>
      </c>
      <c r="B1194">
        <v>1968</v>
      </c>
      <c r="C1194" t="s">
        <v>15</v>
      </c>
      <c r="D1194">
        <v>4</v>
      </c>
      <c r="E1194">
        <v>0</v>
      </c>
      <c r="F1194">
        <v>9850.43</v>
      </c>
      <c r="G1194" t="s">
        <v>12</v>
      </c>
      <c r="H1194" t="s">
        <v>12</v>
      </c>
      <c r="I1194" t="s">
        <v>42</v>
      </c>
    </row>
    <row r="1195" spans="1:9" x14ac:dyDescent="0.35">
      <c r="A1195" t="s">
        <v>1226</v>
      </c>
      <c r="B1195">
        <v>1971</v>
      </c>
      <c r="C1195" t="s">
        <v>37</v>
      </c>
      <c r="D1195">
        <v>23</v>
      </c>
      <c r="E1195">
        <v>1</v>
      </c>
      <c r="F1195">
        <v>9855.1299999999992</v>
      </c>
      <c r="G1195" t="s">
        <v>11</v>
      </c>
      <c r="H1195" t="s">
        <v>12</v>
      </c>
      <c r="I1195" t="s">
        <v>13</v>
      </c>
    </row>
    <row r="1196" spans="1:9" x14ac:dyDescent="0.35">
      <c r="A1196" t="s">
        <v>1227</v>
      </c>
      <c r="B1196">
        <v>1971</v>
      </c>
      <c r="C1196" t="s">
        <v>10</v>
      </c>
      <c r="D1196">
        <v>17</v>
      </c>
      <c r="E1196">
        <v>1</v>
      </c>
      <c r="F1196">
        <v>9861.0300000000007</v>
      </c>
      <c r="G1196" t="s">
        <v>11</v>
      </c>
      <c r="H1196" t="s">
        <v>11</v>
      </c>
      <c r="I1196" t="s">
        <v>42</v>
      </c>
    </row>
    <row r="1197" spans="1:9" x14ac:dyDescent="0.35">
      <c r="A1197" t="s">
        <v>1228</v>
      </c>
      <c r="B1197">
        <v>1969</v>
      </c>
      <c r="C1197" t="s">
        <v>37</v>
      </c>
      <c r="D1197">
        <v>20</v>
      </c>
      <c r="E1197">
        <v>0</v>
      </c>
      <c r="F1197">
        <v>9863.4699999999993</v>
      </c>
      <c r="G1197" t="s">
        <v>12</v>
      </c>
      <c r="H1197" t="s">
        <v>12</v>
      </c>
      <c r="I1197" t="s">
        <v>23</v>
      </c>
    </row>
    <row r="1198" spans="1:9" x14ac:dyDescent="0.35">
      <c r="A1198" t="s">
        <v>1229</v>
      </c>
      <c r="B1198">
        <v>1971</v>
      </c>
      <c r="C1198" t="s">
        <v>15</v>
      </c>
      <c r="D1198">
        <v>9</v>
      </c>
      <c r="E1198">
        <v>0</v>
      </c>
      <c r="F1198">
        <v>9866.2999999999993</v>
      </c>
      <c r="G1198" t="s">
        <v>11</v>
      </c>
      <c r="H1198" t="s">
        <v>12</v>
      </c>
      <c r="I1198" t="s">
        <v>247</v>
      </c>
    </row>
    <row r="1199" spans="1:9" x14ac:dyDescent="0.35">
      <c r="A1199" t="s">
        <v>1230</v>
      </c>
      <c r="B1199">
        <v>1969</v>
      </c>
      <c r="C1199" t="s">
        <v>35</v>
      </c>
      <c r="D1199">
        <v>13</v>
      </c>
      <c r="E1199">
        <v>0</v>
      </c>
      <c r="F1199">
        <v>9869.81</v>
      </c>
      <c r="G1199" t="s">
        <v>12</v>
      </c>
      <c r="H1199" t="s">
        <v>12</v>
      </c>
      <c r="I1199" t="s">
        <v>23</v>
      </c>
    </row>
    <row r="1200" spans="1:9" x14ac:dyDescent="0.35">
      <c r="A1200" t="s">
        <v>1231</v>
      </c>
      <c r="B1200">
        <v>1998</v>
      </c>
      <c r="C1200" t="s">
        <v>10</v>
      </c>
      <c r="D1200">
        <v>6</v>
      </c>
      <c r="E1200">
        <v>0</v>
      </c>
      <c r="F1200">
        <v>9870.59</v>
      </c>
      <c r="G1200" t="s">
        <v>11</v>
      </c>
      <c r="H1200" t="s">
        <v>11</v>
      </c>
      <c r="I1200" t="s">
        <v>249</v>
      </c>
    </row>
    <row r="1201" spans="1:9" x14ac:dyDescent="0.35">
      <c r="A1201" t="s">
        <v>1232</v>
      </c>
      <c r="B1201">
        <v>1971</v>
      </c>
      <c r="C1201" t="s">
        <v>30</v>
      </c>
      <c r="D1201">
        <v>22</v>
      </c>
      <c r="E1201">
        <v>1</v>
      </c>
      <c r="F1201">
        <v>9872.7000000000007</v>
      </c>
      <c r="G1201" t="s">
        <v>11</v>
      </c>
      <c r="H1201" t="s">
        <v>11</v>
      </c>
      <c r="I1201" t="s">
        <v>42</v>
      </c>
    </row>
    <row r="1202" spans="1:9" x14ac:dyDescent="0.35">
      <c r="A1202" t="s">
        <v>1233</v>
      </c>
      <c r="B1202">
        <v>1971</v>
      </c>
      <c r="C1202" t="s">
        <v>10</v>
      </c>
      <c r="D1202">
        <v>3</v>
      </c>
      <c r="E1202">
        <v>0</v>
      </c>
      <c r="F1202">
        <v>9875.68</v>
      </c>
      <c r="G1202" t="s">
        <v>11</v>
      </c>
      <c r="H1202" t="s">
        <v>12</v>
      </c>
      <c r="I1202" t="s">
        <v>247</v>
      </c>
    </row>
    <row r="1203" spans="1:9" x14ac:dyDescent="0.35">
      <c r="A1203" t="s">
        <v>1234</v>
      </c>
      <c r="B1203">
        <v>1971</v>
      </c>
      <c r="C1203" t="s">
        <v>37</v>
      </c>
      <c r="D1203">
        <v>3</v>
      </c>
      <c r="E1203">
        <v>1</v>
      </c>
      <c r="F1203">
        <v>9877.61</v>
      </c>
      <c r="G1203" t="s">
        <v>11</v>
      </c>
      <c r="H1203" t="s">
        <v>16</v>
      </c>
      <c r="I1203" t="s">
        <v>13</v>
      </c>
    </row>
    <row r="1204" spans="1:9" x14ac:dyDescent="0.35">
      <c r="A1204" t="s">
        <v>1235</v>
      </c>
      <c r="B1204">
        <v>1971</v>
      </c>
      <c r="C1204" t="s">
        <v>15</v>
      </c>
      <c r="D1204">
        <v>8</v>
      </c>
      <c r="E1204">
        <v>1</v>
      </c>
      <c r="F1204">
        <v>9880.07</v>
      </c>
      <c r="G1204" t="s">
        <v>11</v>
      </c>
      <c r="H1204" t="s">
        <v>12</v>
      </c>
      <c r="I1204" t="s">
        <v>42</v>
      </c>
    </row>
    <row r="1205" spans="1:9" x14ac:dyDescent="0.35">
      <c r="A1205" t="s">
        <v>1236</v>
      </c>
      <c r="B1205">
        <v>1966</v>
      </c>
      <c r="C1205" t="s">
        <v>15</v>
      </c>
      <c r="D1205">
        <v>5</v>
      </c>
      <c r="E1205">
        <v>0</v>
      </c>
      <c r="F1205">
        <v>9890.23</v>
      </c>
      <c r="G1205" t="s">
        <v>12</v>
      </c>
      <c r="H1205" t="s">
        <v>12</v>
      </c>
      <c r="I1205" t="s">
        <v>13</v>
      </c>
    </row>
    <row r="1206" spans="1:9" x14ac:dyDescent="0.35">
      <c r="A1206" t="s">
        <v>1237</v>
      </c>
      <c r="B1206">
        <v>1996</v>
      </c>
      <c r="C1206" t="s">
        <v>10</v>
      </c>
      <c r="D1206">
        <v>8</v>
      </c>
      <c r="E1206">
        <v>0</v>
      </c>
      <c r="F1206">
        <v>9894.69</v>
      </c>
      <c r="G1206" t="s">
        <v>11</v>
      </c>
      <c r="H1206" t="s">
        <v>12</v>
      </c>
      <c r="I1206" t="s">
        <v>23</v>
      </c>
    </row>
    <row r="1207" spans="1:9" x14ac:dyDescent="0.35">
      <c r="A1207" t="s">
        <v>1238</v>
      </c>
      <c r="B1207">
        <v>1962</v>
      </c>
      <c r="C1207" t="s">
        <v>35</v>
      </c>
      <c r="D1207">
        <v>17</v>
      </c>
      <c r="E1207">
        <v>0</v>
      </c>
      <c r="F1207">
        <v>9907.83</v>
      </c>
      <c r="G1207" t="s">
        <v>12</v>
      </c>
      <c r="H1207" t="s">
        <v>11</v>
      </c>
      <c r="I1207" t="s">
        <v>13</v>
      </c>
    </row>
    <row r="1208" spans="1:9" x14ac:dyDescent="0.35">
      <c r="A1208" t="s">
        <v>1239</v>
      </c>
      <c r="B1208">
        <v>1972</v>
      </c>
      <c r="C1208" t="s">
        <v>20</v>
      </c>
      <c r="D1208">
        <v>14</v>
      </c>
      <c r="E1208">
        <v>1</v>
      </c>
      <c r="F1208">
        <v>9910.36</v>
      </c>
      <c r="G1208" t="s">
        <v>11</v>
      </c>
      <c r="H1208" t="s">
        <v>12</v>
      </c>
      <c r="I1208" t="s">
        <v>23</v>
      </c>
    </row>
    <row r="1209" spans="1:9" x14ac:dyDescent="0.35">
      <c r="A1209" t="s">
        <v>1240</v>
      </c>
      <c r="B1209">
        <v>1985</v>
      </c>
      <c r="C1209" t="s">
        <v>35</v>
      </c>
      <c r="D1209">
        <v>19</v>
      </c>
      <c r="E1209">
        <v>3</v>
      </c>
      <c r="F1209">
        <v>9930.64</v>
      </c>
      <c r="G1209" t="s">
        <v>11</v>
      </c>
      <c r="H1209" t="s">
        <v>12</v>
      </c>
      <c r="I1209" t="s">
        <v>200</v>
      </c>
    </row>
    <row r="1210" spans="1:9" x14ac:dyDescent="0.35">
      <c r="A1210" t="s">
        <v>1241</v>
      </c>
      <c r="B1210">
        <v>1983</v>
      </c>
      <c r="C1210" t="s">
        <v>30</v>
      </c>
      <c r="D1210">
        <v>3</v>
      </c>
      <c r="E1210">
        <v>3</v>
      </c>
      <c r="F1210">
        <v>9931.9599999999991</v>
      </c>
      <c r="G1210" t="s">
        <v>11</v>
      </c>
      <c r="H1210" t="s">
        <v>11</v>
      </c>
      <c r="I1210" t="s">
        <v>23</v>
      </c>
    </row>
    <row r="1211" spans="1:9" x14ac:dyDescent="0.35">
      <c r="A1211" t="s">
        <v>1242</v>
      </c>
      <c r="B1211">
        <v>1964</v>
      </c>
      <c r="C1211" t="s">
        <v>20</v>
      </c>
      <c r="D1211">
        <v>11</v>
      </c>
      <c r="E1211">
        <v>0</v>
      </c>
      <c r="F1211">
        <v>9933.44</v>
      </c>
      <c r="G1211" t="s">
        <v>12</v>
      </c>
      <c r="H1211" t="s">
        <v>12</v>
      </c>
      <c r="I1211" t="s">
        <v>13</v>
      </c>
    </row>
    <row r="1212" spans="1:9" x14ac:dyDescent="0.35">
      <c r="A1212" t="s">
        <v>1243</v>
      </c>
      <c r="B1212">
        <v>1971</v>
      </c>
      <c r="C1212" t="s">
        <v>30</v>
      </c>
      <c r="D1212">
        <v>26</v>
      </c>
      <c r="E1212">
        <v>1</v>
      </c>
      <c r="F1212">
        <v>9957.7199999999993</v>
      </c>
      <c r="G1212" t="s">
        <v>11</v>
      </c>
      <c r="H1212" t="s">
        <v>12</v>
      </c>
      <c r="I1212" t="s">
        <v>170</v>
      </c>
    </row>
    <row r="1213" spans="1:9" x14ac:dyDescent="0.35">
      <c r="A1213" t="s">
        <v>1244</v>
      </c>
      <c r="B1213">
        <v>1971</v>
      </c>
      <c r="C1213" t="s">
        <v>37</v>
      </c>
      <c r="D1213">
        <v>6</v>
      </c>
      <c r="E1213">
        <v>1</v>
      </c>
      <c r="F1213">
        <v>9964.06</v>
      </c>
      <c r="G1213" t="s">
        <v>11</v>
      </c>
      <c r="H1213" t="s">
        <v>11</v>
      </c>
      <c r="I1213" t="s">
        <v>166</v>
      </c>
    </row>
    <row r="1214" spans="1:9" x14ac:dyDescent="0.35">
      <c r="A1214" t="s">
        <v>1245</v>
      </c>
      <c r="B1214">
        <v>1970</v>
      </c>
      <c r="C1214" t="s">
        <v>35</v>
      </c>
      <c r="D1214">
        <v>11</v>
      </c>
      <c r="E1214">
        <v>0</v>
      </c>
      <c r="F1214">
        <v>9991.0400000000009</v>
      </c>
      <c r="G1214" t="s">
        <v>11</v>
      </c>
      <c r="H1214" t="s">
        <v>12</v>
      </c>
      <c r="I1214" t="s">
        <v>23</v>
      </c>
    </row>
    <row r="1215" spans="1:9" x14ac:dyDescent="0.35">
      <c r="A1215" t="s">
        <v>1246</v>
      </c>
      <c r="B1215">
        <v>1988</v>
      </c>
      <c r="C1215" t="s">
        <v>10</v>
      </c>
      <c r="D1215">
        <v>3</v>
      </c>
      <c r="E1215">
        <v>3</v>
      </c>
      <c r="F1215">
        <v>10011.44</v>
      </c>
      <c r="G1215" t="s">
        <v>12</v>
      </c>
      <c r="H1215" t="s">
        <v>12</v>
      </c>
      <c r="I1215" t="s">
        <v>535</v>
      </c>
    </row>
    <row r="1216" spans="1:9" x14ac:dyDescent="0.35">
      <c r="A1216" t="s">
        <v>1247</v>
      </c>
      <c r="B1216">
        <v>1979</v>
      </c>
      <c r="C1216" t="s">
        <v>30</v>
      </c>
      <c r="D1216">
        <v>28</v>
      </c>
      <c r="E1216">
        <v>2</v>
      </c>
      <c r="F1216">
        <v>10027.15</v>
      </c>
      <c r="G1216" t="s">
        <v>12</v>
      </c>
      <c r="H1216" t="s">
        <v>16</v>
      </c>
      <c r="I1216" t="s">
        <v>300</v>
      </c>
    </row>
    <row r="1217" spans="1:9" x14ac:dyDescent="0.35">
      <c r="A1217" t="s">
        <v>1248</v>
      </c>
      <c r="B1217">
        <v>1974</v>
      </c>
      <c r="C1217" t="s">
        <v>35</v>
      </c>
      <c r="D1217">
        <v>30</v>
      </c>
      <c r="E1217">
        <v>2</v>
      </c>
      <c r="F1217">
        <v>10043.25</v>
      </c>
      <c r="G1217" t="s">
        <v>12</v>
      </c>
      <c r="H1217" t="s">
        <v>11</v>
      </c>
      <c r="I1217" t="s">
        <v>247</v>
      </c>
    </row>
    <row r="1218" spans="1:9" x14ac:dyDescent="0.35">
      <c r="A1218" t="s">
        <v>1249</v>
      </c>
      <c r="B1218">
        <v>1969</v>
      </c>
      <c r="C1218" t="s">
        <v>35</v>
      </c>
      <c r="D1218">
        <v>22</v>
      </c>
      <c r="E1218">
        <v>1</v>
      </c>
      <c r="F1218">
        <v>10065.41</v>
      </c>
      <c r="G1218" t="s">
        <v>12</v>
      </c>
      <c r="H1218" t="s">
        <v>11</v>
      </c>
      <c r="I1218" t="s">
        <v>42</v>
      </c>
    </row>
    <row r="1219" spans="1:9" x14ac:dyDescent="0.35">
      <c r="A1219" t="s">
        <v>1250</v>
      </c>
      <c r="B1219">
        <v>1969</v>
      </c>
      <c r="C1219" t="s">
        <v>37</v>
      </c>
      <c r="D1219">
        <v>27</v>
      </c>
      <c r="E1219">
        <v>0</v>
      </c>
      <c r="F1219">
        <v>10072.06</v>
      </c>
      <c r="G1219" t="s">
        <v>12</v>
      </c>
      <c r="H1219" t="s">
        <v>16</v>
      </c>
      <c r="I1219" t="s">
        <v>356</v>
      </c>
    </row>
    <row r="1220" spans="1:9" x14ac:dyDescent="0.35">
      <c r="A1220" t="s">
        <v>1251</v>
      </c>
      <c r="B1220">
        <v>1969</v>
      </c>
      <c r="C1220" t="s">
        <v>10</v>
      </c>
      <c r="D1220">
        <v>3</v>
      </c>
      <c r="E1220">
        <v>1</v>
      </c>
      <c r="F1220">
        <v>10085.85</v>
      </c>
      <c r="G1220" t="s">
        <v>12</v>
      </c>
      <c r="H1220" t="s">
        <v>12</v>
      </c>
      <c r="I1220" t="s">
        <v>42</v>
      </c>
    </row>
    <row r="1221" spans="1:9" x14ac:dyDescent="0.35">
      <c r="A1221" t="s">
        <v>1252</v>
      </c>
      <c r="B1221">
        <v>1976</v>
      </c>
      <c r="C1221" t="s">
        <v>30</v>
      </c>
      <c r="D1221">
        <v>19</v>
      </c>
      <c r="E1221">
        <v>5</v>
      </c>
      <c r="F1221">
        <v>10096.969999999999</v>
      </c>
      <c r="G1221" t="s">
        <v>12</v>
      </c>
      <c r="H1221" t="s">
        <v>11</v>
      </c>
      <c r="I1221" t="s">
        <v>42</v>
      </c>
    </row>
    <row r="1222" spans="1:9" x14ac:dyDescent="0.35">
      <c r="A1222" t="s">
        <v>1253</v>
      </c>
      <c r="B1222">
        <v>1972</v>
      </c>
      <c r="C1222" t="s">
        <v>37</v>
      </c>
      <c r="D1222">
        <v>19</v>
      </c>
      <c r="E1222">
        <v>1</v>
      </c>
      <c r="F1222">
        <v>10106.129999999999</v>
      </c>
      <c r="G1222" t="s">
        <v>12</v>
      </c>
      <c r="H1222" t="s">
        <v>16</v>
      </c>
      <c r="I1222" t="s">
        <v>247</v>
      </c>
    </row>
    <row r="1223" spans="1:9" x14ac:dyDescent="0.35">
      <c r="A1223" t="s">
        <v>1254</v>
      </c>
      <c r="B1223">
        <v>1972</v>
      </c>
      <c r="C1223" t="s">
        <v>35</v>
      </c>
      <c r="D1223">
        <v>8</v>
      </c>
      <c r="E1223">
        <v>2</v>
      </c>
      <c r="F1223">
        <v>10107.219999999999</v>
      </c>
      <c r="G1223" t="s">
        <v>12</v>
      </c>
      <c r="H1223" t="s">
        <v>16</v>
      </c>
      <c r="I1223" t="s">
        <v>13</v>
      </c>
    </row>
    <row r="1224" spans="1:9" x14ac:dyDescent="0.35">
      <c r="A1224" t="s">
        <v>1255</v>
      </c>
      <c r="B1224">
        <v>1975</v>
      </c>
      <c r="C1224" t="s">
        <v>10</v>
      </c>
      <c r="D1224">
        <v>2</v>
      </c>
      <c r="E1224">
        <v>3</v>
      </c>
      <c r="F1224">
        <v>10115.01</v>
      </c>
      <c r="G1224" t="s">
        <v>12</v>
      </c>
      <c r="H1224" t="s">
        <v>12</v>
      </c>
      <c r="I1224" t="s">
        <v>23</v>
      </c>
    </row>
    <row r="1225" spans="1:9" x14ac:dyDescent="0.35">
      <c r="A1225" t="s">
        <v>1256</v>
      </c>
      <c r="B1225">
        <v>1972</v>
      </c>
      <c r="C1225" t="s">
        <v>15</v>
      </c>
      <c r="D1225">
        <v>16</v>
      </c>
      <c r="E1225">
        <v>2</v>
      </c>
      <c r="F1225">
        <v>10118.42</v>
      </c>
      <c r="G1225" t="s">
        <v>12</v>
      </c>
      <c r="H1225" t="s">
        <v>12</v>
      </c>
      <c r="I1225" t="s">
        <v>42</v>
      </c>
    </row>
    <row r="1226" spans="1:9" x14ac:dyDescent="0.35">
      <c r="A1226" t="s">
        <v>1257</v>
      </c>
      <c r="B1226">
        <v>1997</v>
      </c>
      <c r="C1226" t="s">
        <v>20</v>
      </c>
      <c r="D1226">
        <v>5</v>
      </c>
      <c r="E1226">
        <v>0</v>
      </c>
      <c r="F1226">
        <v>10139.84</v>
      </c>
      <c r="G1226" t="s">
        <v>12</v>
      </c>
      <c r="H1226" t="s">
        <v>11</v>
      </c>
      <c r="I1226" t="s">
        <v>23</v>
      </c>
    </row>
    <row r="1227" spans="1:9" x14ac:dyDescent="0.35">
      <c r="A1227" t="s">
        <v>1258</v>
      </c>
      <c r="B1227">
        <v>1974</v>
      </c>
      <c r="C1227" t="s">
        <v>30</v>
      </c>
      <c r="D1227">
        <v>30</v>
      </c>
      <c r="E1227">
        <v>3</v>
      </c>
      <c r="F1227">
        <v>10141.14</v>
      </c>
      <c r="G1227" t="s">
        <v>12</v>
      </c>
      <c r="H1227" t="s">
        <v>16</v>
      </c>
      <c r="I1227" t="s">
        <v>168</v>
      </c>
    </row>
    <row r="1228" spans="1:9" x14ac:dyDescent="0.35">
      <c r="A1228" t="s">
        <v>1259</v>
      </c>
      <c r="B1228">
        <v>1981</v>
      </c>
      <c r="C1228" t="s">
        <v>18</v>
      </c>
      <c r="D1228">
        <v>12</v>
      </c>
      <c r="E1228">
        <v>1</v>
      </c>
      <c r="F1228">
        <v>10146.129999999999</v>
      </c>
      <c r="G1228" t="s">
        <v>12</v>
      </c>
      <c r="H1228" t="s">
        <v>16</v>
      </c>
      <c r="I1228" t="s">
        <v>200</v>
      </c>
    </row>
    <row r="1229" spans="1:9" x14ac:dyDescent="0.35">
      <c r="A1229" t="s">
        <v>1260</v>
      </c>
      <c r="B1229">
        <v>1973</v>
      </c>
      <c r="C1229" t="s">
        <v>37</v>
      </c>
      <c r="D1229">
        <v>13</v>
      </c>
      <c r="E1229">
        <v>2</v>
      </c>
      <c r="F1229">
        <v>10156.780000000001</v>
      </c>
      <c r="G1229" t="s">
        <v>12</v>
      </c>
      <c r="H1229" t="s">
        <v>11</v>
      </c>
      <c r="I1229" t="s">
        <v>23</v>
      </c>
    </row>
    <row r="1230" spans="1:9" x14ac:dyDescent="0.35">
      <c r="A1230" t="s">
        <v>1261</v>
      </c>
      <c r="B1230">
        <v>1972</v>
      </c>
      <c r="C1230" t="s">
        <v>10</v>
      </c>
      <c r="D1230">
        <v>10</v>
      </c>
      <c r="E1230">
        <v>0</v>
      </c>
      <c r="F1230">
        <v>10160.870000000001</v>
      </c>
      <c r="G1230" t="s">
        <v>12</v>
      </c>
      <c r="H1230" t="s">
        <v>12</v>
      </c>
      <c r="I1230" t="s">
        <v>200</v>
      </c>
    </row>
    <row r="1231" spans="1:9" x14ac:dyDescent="0.35">
      <c r="A1231" t="s">
        <v>1262</v>
      </c>
      <c r="B1231">
        <v>1985</v>
      </c>
      <c r="C1231" t="s">
        <v>37</v>
      </c>
      <c r="D1231">
        <v>16</v>
      </c>
      <c r="E1231">
        <v>3</v>
      </c>
      <c r="F1231">
        <v>10191.82</v>
      </c>
      <c r="G1231" t="s">
        <v>12</v>
      </c>
      <c r="H1231" t="s">
        <v>11</v>
      </c>
      <c r="I1231" t="s">
        <v>535</v>
      </c>
    </row>
    <row r="1232" spans="1:9" x14ac:dyDescent="0.35">
      <c r="A1232" t="s">
        <v>1263</v>
      </c>
      <c r="B1232">
        <v>1970</v>
      </c>
      <c r="C1232" t="s">
        <v>30</v>
      </c>
      <c r="D1232">
        <v>24</v>
      </c>
      <c r="E1232">
        <v>0</v>
      </c>
      <c r="F1232">
        <v>10197.77</v>
      </c>
      <c r="G1232" t="s">
        <v>12</v>
      </c>
      <c r="H1232" t="s">
        <v>16</v>
      </c>
      <c r="I1232" t="s">
        <v>247</v>
      </c>
    </row>
    <row r="1233" spans="1:9" x14ac:dyDescent="0.35">
      <c r="A1233" t="s">
        <v>1264</v>
      </c>
      <c r="B1233">
        <v>1967</v>
      </c>
      <c r="C1233" t="s">
        <v>20</v>
      </c>
      <c r="D1233">
        <v>26</v>
      </c>
      <c r="E1233">
        <v>0</v>
      </c>
      <c r="F1233">
        <v>10214.64</v>
      </c>
      <c r="G1233" t="s">
        <v>12</v>
      </c>
      <c r="H1233" t="s">
        <v>11</v>
      </c>
      <c r="I1233" t="s">
        <v>42</v>
      </c>
    </row>
    <row r="1234" spans="1:9" x14ac:dyDescent="0.35">
      <c r="A1234" t="s">
        <v>1265</v>
      </c>
      <c r="B1234">
        <v>1967</v>
      </c>
      <c r="C1234" t="s">
        <v>18</v>
      </c>
      <c r="D1234">
        <v>28</v>
      </c>
      <c r="E1234">
        <v>0</v>
      </c>
      <c r="F1234">
        <v>10226.280000000001</v>
      </c>
      <c r="G1234" t="s">
        <v>12</v>
      </c>
      <c r="H1234" t="s">
        <v>12</v>
      </c>
      <c r="I1234" t="s">
        <v>13</v>
      </c>
    </row>
    <row r="1235" spans="1:9" x14ac:dyDescent="0.35">
      <c r="A1235" t="s">
        <v>1266</v>
      </c>
      <c r="B1235">
        <v>1968</v>
      </c>
      <c r="C1235" t="s">
        <v>20</v>
      </c>
      <c r="D1235">
        <v>23</v>
      </c>
      <c r="E1235">
        <v>0</v>
      </c>
      <c r="F1235">
        <v>10231.5</v>
      </c>
      <c r="G1235" t="s">
        <v>12</v>
      </c>
      <c r="H1235" t="s">
        <v>16</v>
      </c>
      <c r="I1235" t="s">
        <v>23</v>
      </c>
    </row>
    <row r="1236" spans="1:9" x14ac:dyDescent="0.35">
      <c r="A1236" t="s">
        <v>1267</v>
      </c>
      <c r="B1236">
        <v>1975</v>
      </c>
      <c r="C1236" t="s">
        <v>35</v>
      </c>
      <c r="D1236">
        <v>15</v>
      </c>
      <c r="E1236">
        <v>1</v>
      </c>
      <c r="F1236">
        <v>10259.129999999999</v>
      </c>
      <c r="G1236" t="s">
        <v>12</v>
      </c>
      <c r="H1236" t="s">
        <v>11</v>
      </c>
      <c r="I1236" t="s">
        <v>42</v>
      </c>
    </row>
    <row r="1237" spans="1:9" x14ac:dyDescent="0.35">
      <c r="A1237" t="s">
        <v>1268</v>
      </c>
      <c r="B1237">
        <v>1973</v>
      </c>
      <c r="C1237" t="s">
        <v>20</v>
      </c>
      <c r="D1237">
        <v>5</v>
      </c>
      <c r="E1237">
        <v>3</v>
      </c>
      <c r="F1237">
        <v>10264.44</v>
      </c>
      <c r="G1237" t="s">
        <v>12</v>
      </c>
      <c r="H1237" t="s">
        <v>11</v>
      </c>
      <c r="I1237" t="s">
        <v>23</v>
      </c>
    </row>
    <row r="1238" spans="1:9" x14ac:dyDescent="0.35">
      <c r="A1238" t="s">
        <v>1269</v>
      </c>
      <c r="B1238">
        <v>1973</v>
      </c>
      <c r="C1238" t="s">
        <v>15</v>
      </c>
      <c r="D1238">
        <v>27</v>
      </c>
      <c r="E1238">
        <v>3</v>
      </c>
      <c r="F1238">
        <v>10269.459999999999</v>
      </c>
      <c r="G1238" t="s">
        <v>12</v>
      </c>
      <c r="H1238" t="s">
        <v>12</v>
      </c>
      <c r="I1238" t="s">
        <v>23</v>
      </c>
    </row>
    <row r="1239" spans="1:9" x14ac:dyDescent="0.35">
      <c r="A1239" t="s">
        <v>1270</v>
      </c>
      <c r="B1239">
        <v>1970</v>
      </c>
      <c r="C1239" t="s">
        <v>18</v>
      </c>
      <c r="D1239">
        <v>21</v>
      </c>
      <c r="E1239">
        <v>0</v>
      </c>
      <c r="F1239">
        <v>10274.33</v>
      </c>
      <c r="G1239" t="s">
        <v>12</v>
      </c>
      <c r="H1239" t="s">
        <v>16</v>
      </c>
      <c r="I1239" t="s">
        <v>247</v>
      </c>
    </row>
    <row r="1240" spans="1:9" x14ac:dyDescent="0.35">
      <c r="A1240" t="s">
        <v>1271</v>
      </c>
      <c r="B1240">
        <v>1988</v>
      </c>
      <c r="C1240" t="s">
        <v>20</v>
      </c>
      <c r="D1240">
        <v>14</v>
      </c>
      <c r="E1240">
        <v>3</v>
      </c>
      <c r="F1240">
        <v>10276.99</v>
      </c>
      <c r="G1240" t="s">
        <v>12</v>
      </c>
      <c r="H1240" t="s">
        <v>16</v>
      </c>
      <c r="I1240" t="s">
        <v>300</v>
      </c>
    </row>
    <row r="1241" spans="1:9" x14ac:dyDescent="0.35">
      <c r="A1241" t="s">
        <v>1272</v>
      </c>
      <c r="B1241">
        <v>1963</v>
      </c>
      <c r="C1241" t="s">
        <v>20</v>
      </c>
      <c r="D1241">
        <v>24</v>
      </c>
      <c r="E1241">
        <v>0</v>
      </c>
      <c r="F1241">
        <v>10308.040000000001</v>
      </c>
      <c r="G1241" t="s">
        <v>12</v>
      </c>
      <c r="H1241" t="s">
        <v>16</v>
      </c>
      <c r="I1241" t="s">
        <v>13</v>
      </c>
    </row>
    <row r="1242" spans="1:9" x14ac:dyDescent="0.35">
      <c r="A1242" t="s">
        <v>1273</v>
      </c>
      <c r="B1242">
        <v>1962</v>
      </c>
      <c r="C1242" t="s">
        <v>10</v>
      </c>
      <c r="D1242">
        <v>12</v>
      </c>
      <c r="E1242">
        <v>0</v>
      </c>
      <c r="F1242">
        <v>10310.780000000001</v>
      </c>
      <c r="G1242" t="s">
        <v>12</v>
      </c>
      <c r="H1242" t="s">
        <v>12</v>
      </c>
      <c r="I1242" t="s">
        <v>23</v>
      </c>
    </row>
    <row r="1243" spans="1:9" x14ac:dyDescent="0.35">
      <c r="A1243" t="s">
        <v>1274</v>
      </c>
      <c r="B1243">
        <v>1991</v>
      </c>
      <c r="C1243" t="s">
        <v>15</v>
      </c>
      <c r="D1243">
        <v>17</v>
      </c>
      <c r="E1243">
        <v>3</v>
      </c>
      <c r="F1243">
        <v>10315.91</v>
      </c>
      <c r="G1243" t="s">
        <v>12</v>
      </c>
      <c r="H1243" t="s">
        <v>11</v>
      </c>
      <c r="I1243" t="s">
        <v>23</v>
      </c>
    </row>
    <row r="1244" spans="1:9" x14ac:dyDescent="0.35">
      <c r="A1244" t="s">
        <v>1275</v>
      </c>
      <c r="B1244">
        <v>1991</v>
      </c>
      <c r="C1244" t="s">
        <v>35</v>
      </c>
      <c r="D1244">
        <v>21</v>
      </c>
      <c r="E1244">
        <v>3</v>
      </c>
      <c r="F1244">
        <v>10322.9</v>
      </c>
      <c r="G1244" t="s">
        <v>12</v>
      </c>
      <c r="H1244" t="s">
        <v>16</v>
      </c>
      <c r="I1244" t="s">
        <v>535</v>
      </c>
    </row>
    <row r="1245" spans="1:9" x14ac:dyDescent="0.35">
      <c r="A1245" t="s">
        <v>1276</v>
      </c>
      <c r="B1245">
        <v>1970</v>
      </c>
      <c r="C1245" t="s">
        <v>30</v>
      </c>
      <c r="D1245">
        <v>1</v>
      </c>
      <c r="E1245">
        <v>2</v>
      </c>
      <c r="F1245">
        <v>10325.209999999999</v>
      </c>
      <c r="G1245" t="s">
        <v>12</v>
      </c>
      <c r="H1245" t="s">
        <v>12</v>
      </c>
      <c r="I1245" t="s">
        <v>42</v>
      </c>
    </row>
    <row r="1246" spans="1:9" x14ac:dyDescent="0.35">
      <c r="A1246" t="s">
        <v>1277</v>
      </c>
      <c r="B1246">
        <v>1982</v>
      </c>
      <c r="C1246" t="s">
        <v>10</v>
      </c>
      <c r="D1246">
        <v>21</v>
      </c>
      <c r="E1246">
        <v>3</v>
      </c>
      <c r="F1246">
        <v>10329.06</v>
      </c>
      <c r="G1246" t="s">
        <v>12</v>
      </c>
      <c r="H1246" t="s">
        <v>16</v>
      </c>
      <c r="I1246" t="s">
        <v>300</v>
      </c>
    </row>
    <row r="1247" spans="1:9" x14ac:dyDescent="0.35">
      <c r="A1247" t="s">
        <v>1278</v>
      </c>
      <c r="B1247">
        <v>1968</v>
      </c>
      <c r="C1247" t="s">
        <v>10</v>
      </c>
      <c r="D1247">
        <v>19</v>
      </c>
      <c r="E1247">
        <v>0</v>
      </c>
      <c r="F1247">
        <v>10338.93</v>
      </c>
      <c r="G1247" t="s">
        <v>12</v>
      </c>
      <c r="H1247" t="s">
        <v>16</v>
      </c>
      <c r="I1247" t="s">
        <v>13</v>
      </c>
    </row>
    <row r="1248" spans="1:9" x14ac:dyDescent="0.35">
      <c r="A1248" t="s">
        <v>1279</v>
      </c>
      <c r="B1248">
        <v>1973</v>
      </c>
      <c r="C1248" t="s">
        <v>35</v>
      </c>
      <c r="D1248">
        <v>8</v>
      </c>
      <c r="E1248">
        <v>0</v>
      </c>
      <c r="F1248">
        <v>10345.93</v>
      </c>
      <c r="G1248" t="s">
        <v>12</v>
      </c>
      <c r="H1248" t="s">
        <v>11</v>
      </c>
      <c r="I1248" t="s">
        <v>300</v>
      </c>
    </row>
    <row r="1249" spans="1:9" x14ac:dyDescent="0.35">
      <c r="A1249" t="s">
        <v>1280</v>
      </c>
      <c r="B1249">
        <v>1974</v>
      </c>
      <c r="C1249" t="s">
        <v>20</v>
      </c>
      <c r="D1249">
        <v>29</v>
      </c>
      <c r="E1249">
        <v>0</v>
      </c>
      <c r="F1249">
        <v>10352.48</v>
      </c>
      <c r="G1249" t="s">
        <v>12</v>
      </c>
      <c r="H1249" t="s">
        <v>16</v>
      </c>
      <c r="I1249" t="s">
        <v>23</v>
      </c>
    </row>
    <row r="1250" spans="1:9" x14ac:dyDescent="0.35">
      <c r="A1250" t="s">
        <v>1281</v>
      </c>
      <c r="B1250">
        <v>1969</v>
      </c>
      <c r="C1250" t="s">
        <v>18</v>
      </c>
      <c r="D1250">
        <v>17</v>
      </c>
      <c r="E1250">
        <v>0</v>
      </c>
      <c r="F1250">
        <v>10355.64</v>
      </c>
      <c r="G1250" t="s">
        <v>12</v>
      </c>
      <c r="H1250" t="s">
        <v>16</v>
      </c>
      <c r="I1250" t="s">
        <v>23</v>
      </c>
    </row>
    <row r="1251" spans="1:9" x14ac:dyDescent="0.35">
      <c r="A1251" t="s">
        <v>1282</v>
      </c>
      <c r="B1251">
        <v>1971</v>
      </c>
      <c r="C1251" t="s">
        <v>20</v>
      </c>
      <c r="D1251">
        <v>6</v>
      </c>
      <c r="E1251">
        <v>0</v>
      </c>
      <c r="F1251">
        <v>10356.67</v>
      </c>
      <c r="G1251" t="s">
        <v>12</v>
      </c>
      <c r="H1251" t="s">
        <v>16</v>
      </c>
      <c r="I1251" t="s">
        <v>200</v>
      </c>
    </row>
    <row r="1252" spans="1:9" x14ac:dyDescent="0.35">
      <c r="A1252" t="s">
        <v>1283</v>
      </c>
      <c r="B1252">
        <v>1973</v>
      </c>
      <c r="C1252" t="s">
        <v>20</v>
      </c>
      <c r="D1252">
        <v>29</v>
      </c>
      <c r="E1252">
        <v>2</v>
      </c>
      <c r="F1252">
        <v>10370.91</v>
      </c>
      <c r="G1252" t="s">
        <v>12</v>
      </c>
      <c r="H1252" t="s">
        <v>12</v>
      </c>
      <c r="I1252" t="s">
        <v>247</v>
      </c>
    </row>
    <row r="1253" spans="1:9" x14ac:dyDescent="0.35">
      <c r="A1253" t="s">
        <v>1284</v>
      </c>
      <c r="B1253">
        <v>1973</v>
      </c>
      <c r="C1253" t="s">
        <v>20</v>
      </c>
      <c r="D1253">
        <v>19</v>
      </c>
      <c r="E1253">
        <v>3</v>
      </c>
      <c r="F1253">
        <v>10381.48</v>
      </c>
      <c r="G1253" t="s">
        <v>12</v>
      </c>
      <c r="H1253" t="s">
        <v>12</v>
      </c>
      <c r="I1253" t="s">
        <v>13</v>
      </c>
    </row>
    <row r="1254" spans="1:9" x14ac:dyDescent="0.35">
      <c r="A1254" t="s">
        <v>1285</v>
      </c>
      <c r="B1254">
        <v>1969</v>
      </c>
      <c r="C1254" t="s">
        <v>10</v>
      </c>
      <c r="D1254">
        <v>7</v>
      </c>
      <c r="E1254">
        <v>0</v>
      </c>
      <c r="F1254">
        <v>10403.27</v>
      </c>
      <c r="G1254" t="s">
        <v>12</v>
      </c>
      <c r="H1254" t="s">
        <v>11</v>
      </c>
      <c r="I1254" t="s">
        <v>516</v>
      </c>
    </row>
    <row r="1255" spans="1:9" x14ac:dyDescent="0.35">
      <c r="A1255" t="s">
        <v>1286</v>
      </c>
      <c r="B1255">
        <v>1975</v>
      </c>
      <c r="C1255" t="s">
        <v>18</v>
      </c>
      <c r="D1255">
        <v>5</v>
      </c>
      <c r="E1255">
        <v>4</v>
      </c>
      <c r="F1255">
        <v>10407.09</v>
      </c>
      <c r="G1255" t="s">
        <v>12</v>
      </c>
      <c r="H1255" t="s">
        <v>16</v>
      </c>
      <c r="I1255" t="s">
        <v>164</v>
      </c>
    </row>
    <row r="1256" spans="1:9" x14ac:dyDescent="0.35">
      <c r="A1256" t="s">
        <v>1287</v>
      </c>
      <c r="B1256">
        <v>1980</v>
      </c>
      <c r="C1256" t="s">
        <v>37</v>
      </c>
      <c r="D1256">
        <v>24</v>
      </c>
      <c r="E1256">
        <v>2</v>
      </c>
      <c r="F1256">
        <v>10407.98</v>
      </c>
      <c r="G1256" t="s">
        <v>12</v>
      </c>
      <c r="H1256" t="s">
        <v>16</v>
      </c>
      <c r="I1256" t="s">
        <v>300</v>
      </c>
    </row>
    <row r="1257" spans="1:9" x14ac:dyDescent="0.35">
      <c r="A1257" t="s">
        <v>1288</v>
      </c>
      <c r="B1257">
        <v>1973</v>
      </c>
      <c r="C1257" t="s">
        <v>37</v>
      </c>
      <c r="D1257">
        <v>11</v>
      </c>
      <c r="E1257">
        <v>0</v>
      </c>
      <c r="F1257">
        <v>10419.59</v>
      </c>
      <c r="G1257" t="s">
        <v>12</v>
      </c>
      <c r="H1257" t="s">
        <v>11</v>
      </c>
      <c r="I1257" t="s">
        <v>200</v>
      </c>
    </row>
    <row r="1258" spans="1:9" x14ac:dyDescent="0.35">
      <c r="A1258" t="s">
        <v>1289</v>
      </c>
      <c r="B1258">
        <v>1979</v>
      </c>
      <c r="C1258" t="s">
        <v>15</v>
      </c>
      <c r="D1258">
        <v>25</v>
      </c>
      <c r="E1258">
        <v>2</v>
      </c>
      <c r="F1258">
        <v>10419.65</v>
      </c>
      <c r="G1258" t="s">
        <v>12</v>
      </c>
      <c r="H1258" t="s">
        <v>11</v>
      </c>
      <c r="I1258" t="s">
        <v>200</v>
      </c>
    </row>
    <row r="1259" spans="1:9" x14ac:dyDescent="0.35">
      <c r="A1259" t="s">
        <v>1290</v>
      </c>
      <c r="B1259">
        <v>1968</v>
      </c>
      <c r="C1259" t="s">
        <v>30</v>
      </c>
      <c r="D1259">
        <v>27</v>
      </c>
      <c r="E1259">
        <v>0</v>
      </c>
      <c r="F1259">
        <v>10422.92</v>
      </c>
      <c r="G1259" t="s">
        <v>12</v>
      </c>
      <c r="H1259" t="s">
        <v>16</v>
      </c>
      <c r="I1259" t="s">
        <v>356</v>
      </c>
    </row>
    <row r="1260" spans="1:9" x14ac:dyDescent="0.35">
      <c r="A1260" t="s">
        <v>1291</v>
      </c>
      <c r="B1260">
        <v>1968</v>
      </c>
      <c r="C1260" t="s">
        <v>35</v>
      </c>
      <c r="D1260">
        <v>23</v>
      </c>
      <c r="E1260">
        <v>0</v>
      </c>
      <c r="F1260">
        <v>10435.07</v>
      </c>
      <c r="G1260" t="s">
        <v>12</v>
      </c>
      <c r="H1260" t="s">
        <v>16</v>
      </c>
      <c r="I1260" t="s">
        <v>168</v>
      </c>
    </row>
    <row r="1261" spans="1:9" x14ac:dyDescent="0.35">
      <c r="A1261" t="s">
        <v>1292</v>
      </c>
      <c r="B1261">
        <v>1968</v>
      </c>
      <c r="C1261" t="s">
        <v>35</v>
      </c>
      <c r="D1261">
        <v>29</v>
      </c>
      <c r="E1261">
        <v>1</v>
      </c>
      <c r="F1261">
        <v>10436.1</v>
      </c>
      <c r="G1261" t="s">
        <v>12</v>
      </c>
      <c r="H1261" t="s">
        <v>12</v>
      </c>
      <c r="I1261" t="s">
        <v>42</v>
      </c>
    </row>
    <row r="1262" spans="1:9" x14ac:dyDescent="0.35">
      <c r="A1262" t="s">
        <v>1293</v>
      </c>
      <c r="B1262">
        <v>1968</v>
      </c>
      <c r="C1262" t="s">
        <v>15</v>
      </c>
      <c r="D1262">
        <v>8</v>
      </c>
      <c r="E1262">
        <v>1</v>
      </c>
      <c r="F1262">
        <v>10450.549999999999</v>
      </c>
      <c r="G1262" t="s">
        <v>12</v>
      </c>
      <c r="H1262" t="s">
        <v>16</v>
      </c>
      <c r="I1262" t="s">
        <v>42</v>
      </c>
    </row>
    <row r="1263" spans="1:9" x14ac:dyDescent="0.35">
      <c r="A1263" t="s">
        <v>1294</v>
      </c>
      <c r="B1263">
        <v>1964</v>
      </c>
      <c r="C1263" t="s">
        <v>37</v>
      </c>
      <c r="D1263">
        <v>14</v>
      </c>
      <c r="E1263">
        <v>0</v>
      </c>
      <c r="F1263">
        <v>10455.1</v>
      </c>
      <c r="G1263" t="s">
        <v>12</v>
      </c>
      <c r="H1263" t="s">
        <v>16</v>
      </c>
      <c r="I1263" t="s">
        <v>23</v>
      </c>
    </row>
    <row r="1264" spans="1:9" x14ac:dyDescent="0.35">
      <c r="A1264" t="s">
        <v>1295</v>
      </c>
      <c r="B1264">
        <v>1976</v>
      </c>
      <c r="C1264" t="s">
        <v>35</v>
      </c>
      <c r="D1264">
        <v>3</v>
      </c>
      <c r="E1264">
        <v>2</v>
      </c>
      <c r="F1264">
        <v>10455.14</v>
      </c>
      <c r="G1264" t="s">
        <v>12</v>
      </c>
      <c r="H1264" t="s">
        <v>11</v>
      </c>
      <c r="I1264" t="s">
        <v>300</v>
      </c>
    </row>
    <row r="1265" spans="1:9" x14ac:dyDescent="0.35">
      <c r="A1265" t="s">
        <v>1296</v>
      </c>
      <c r="B1265">
        <v>1964</v>
      </c>
      <c r="C1265" t="s">
        <v>10</v>
      </c>
      <c r="D1265">
        <v>27</v>
      </c>
      <c r="E1265">
        <v>0</v>
      </c>
      <c r="F1265">
        <v>10459.19</v>
      </c>
      <c r="G1265" t="s">
        <v>12</v>
      </c>
      <c r="H1265" t="s">
        <v>16</v>
      </c>
      <c r="I1265" t="s">
        <v>13</v>
      </c>
    </row>
    <row r="1266" spans="1:9" x14ac:dyDescent="0.35">
      <c r="A1266" t="s">
        <v>1297</v>
      </c>
      <c r="B1266">
        <v>1969</v>
      </c>
      <c r="C1266" t="s">
        <v>20</v>
      </c>
      <c r="D1266">
        <v>22</v>
      </c>
      <c r="E1266">
        <v>1</v>
      </c>
      <c r="F1266">
        <v>10461.98</v>
      </c>
      <c r="G1266" t="s">
        <v>12</v>
      </c>
      <c r="H1266" t="s">
        <v>16</v>
      </c>
      <c r="I1266" t="s">
        <v>23</v>
      </c>
    </row>
    <row r="1267" spans="1:9" x14ac:dyDescent="0.35">
      <c r="A1267" t="s">
        <v>1298</v>
      </c>
      <c r="B1267">
        <v>1987</v>
      </c>
      <c r="C1267" t="s">
        <v>18</v>
      </c>
      <c r="D1267">
        <v>28</v>
      </c>
      <c r="E1267">
        <v>3</v>
      </c>
      <c r="F1267">
        <v>10464.83</v>
      </c>
      <c r="G1267" t="s">
        <v>12</v>
      </c>
      <c r="H1267" t="s">
        <v>16</v>
      </c>
      <c r="I1267" t="s">
        <v>23</v>
      </c>
    </row>
    <row r="1268" spans="1:9" x14ac:dyDescent="0.35">
      <c r="A1268" t="s">
        <v>1299</v>
      </c>
      <c r="B1268">
        <v>1978</v>
      </c>
      <c r="C1268" t="s">
        <v>35</v>
      </c>
      <c r="D1268">
        <v>21</v>
      </c>
      <c r="E1268">
        <v>2</v>
      </c>
      <c r="F1268">
        <v>10486.55</v>
      </c>
      <c r="G1268" t="s">
        <v>12</v>
      </c>
      <c r="H1268" t="s">
        <v>12</v>
      </c>
      <c r="I1268" t="s">
        <v>200</v>
      </c>
    </row>
    <row r="1269" spans="1:9" x14ac:dyDescent="0.35">
      <c r="A1269" t="s">
        <v>1300</v>
      </c>
      <c r="B1269">
        <v>1972</v>
      </c>
      <c r="C1269" t="s">
        <v>37</v>
      </c>
      <c r="D1269">
        <v>19</v>
      </c>
      <c r="E1269">
        <v>2</v>
      </c>
      <c r="F1269">
        <v>10493.95</v>
      </c>
      <c r="G1269" t="s">
        <v>12</v>
      </c>
      <c r="H1269" t="s">
        <v>16</v>
      </c>
      <c r="I1269" t="s">
        <v>23</v>
      </c>
    </row>
    <row r="1270" spans="1:9" x14ac:dyDescent="0.35">
      <c r="A1270" t="s">
        <v>1301</v>
      </c>
      <c r="B1270">
        <v>1977</v>
      </c>
      <c r="C1270" t="s">
        <v>37</v>
      </c>
      <c r="D1270">
        <v>25</v>
      </c>
      <c r="E1270">
        <v>2</v>
      </c>
      <c r="F1270">
        <v>10495.6</v>
      </c>
      <c r="G1270" t="s">
        <v>12</v>
      </c>
      <c r="H1270" t="s">
        <v>16</v>
      </c>
      <c r="I1270" t="s">
        <v>23</v>
      </c>
    </row>
    <row r="1271" spans="1:9" x14ac:dyDescent="0.35">
      <c r="A1271" t="s">
        <v>1302</v>
      </c>
      <c r="B1271">
        <v>1971</v>
      </c>
      <c r="C1271" t="s">
        <v>20</v>
      </c>
      <c r="D1271">
        <v>26</v>
      </c>
      <c r="E1271">
        <v>0</v>
      </c>
      <c r="F1271">
        <v>10546.48</v>
      </c>
      <c r="G1271" t="s">
        <v>12</v>
      </c>
      <c r="H1271" t="s">
        <v>12</v>
      </c>
      <c r="I1271" t="s">
        <v>42</v>
      </c>
    </row>
    <row r="1272" spans="1:9" x14ac:dyDescent="0.35">
      <c r="A1272" t="s">
        <v>1303</v>
      </c>
      <c r="B1272">
        <v>1971</v>
      </c>
      <c r="C1272" t="s">
        <v>18</v>
      </c>
      <c r="D1272">
        <v>29</v>
      </c>
      <c r="E1272">
        <v>3</v>
      </c>
      <c r="F1272">
        <v>10560.49</v>
      </c>
      <c r="G1272" t="s">
        <v>12</v>
      </c>
      <c r="H1272" t="s">
        <v>11</v>
      </c>
      <c r="I1272" t="s">
        <v>13</v>
      </c>
    </row>
    <row r="1273" spans="1:9" x14ac:dyDescent="0.35">
      <c r="A1273" t="s">
        <v>1304</v>
      </c>
      <c r="B1273">
        <v>1969</v>
      </c>
      <c r="C1273" t="s">
        <v>10</v>
      </c>
      <c r="D1273">
        <v>17</v>
      </c>
      <c r="E1273">
        <v>0</v>
      </c>
      <c r="F1273">
        <v>10564.88</v>
      </c>
      <c r="G1273" t="s">
        <v>12</v>
      </c>
      <c r="H1273" t="s">
        <v>16</v>
      </c>
      <c r="I1273" t="s">
        <v>247</v>
      </c>
    </row>
    <row r="1274" spans="1:9" x14ac:dyDescent="0.35">
      <c r="A1274" t="s">
        <v>1305</v>
      </c>
      <c r="B1274">
        <v>1966</v>
      </c>
      <c r="C1274" t="s">
        <v>30</v>
      </c>
      <c r="D1274">
        <v>11</v>
      </c>
      <c r="E1274">
        <v>0</v>
      </c>
      <c r="F1274">
        <v>10577.09</v>
      </c>
      <c r="G1274" t="s">
        <v>12</v>
      </c>
      <c r="H1274" t="s">
        <v>12</v>
      </c>
      <c r="I1274" t="s">
        <v>42</v>
      </c>
    </row>
    <row r="1275" spans="1:9" x14ac:dyDescent="0.35">
      <c r="A1275" t="s">
        <v>1306</v>
      </c>
      <c r="B1275">
        <v>1969</v>
      </c>
      <c r="C1275" t="s">
        <v>30</v>
      </c>
      <c r="D1275">
        <v>25</v>
      </c>
      <c r="E1275">
        <v>1</v>
      </c>
      <c r="F1275">
        <v>10579.71</v>
      </c>
      <c r="G1275" t="s">
        <v>12</v>
      </c>
      <c r="H1275" t="s">
        <v>12</v>
      </c>
      <c r="I1275" t="s">
        <v>13</v>
      </c>
    </row>
    <row r="1276" spans="1:9" x14ac:dyDescent="0.35">
      <c r="A1276" t="s">
        <v>1307</v>
      </c>
      <c r="B1276">
        <v>1966</v>
      </c>
      <c r="C1276" t="s">
        <v>15</v>
      </c>
      <c r="D1276">
        <v>3</v>
      </c>
      <c r="E1276">
        <v>0</v>
      </c>
      <c r="F1276">
        <v>10594.23</v>
      </c>
      <c r="G1276" t="s">
        <v>12</v>
      </c>
      <c r="H1276" t="s">
        <v>12</v>
      </c>
      <c r="I1276" t="s">
        <v>13</v>
      </c>
    </row>
    <row r="1277" spans="1:9" x14ac:dyDescent="0.35">
      <c r="A1277" t="s">
        <v>1308</v>
      </c>
      <c r="B1277">
        <v>1967</v>
      </c>
      <c r="C1277" t="s">
        <v>15</v>
      </c>
      <c r="D1277">
        <v>29</v>
      </c>
      <c r="E1277">
        <v>0</v>
      </c>
      <c r="F1277">
        <v>10594.5</v>
      </c>
      <c r="G1277" t="s">
        <v>12</v>
      </c>
      <c r="H1277" t="s">
        <v>16</v>
      </c>
      <c r="I1277" t="s">
        <v>23</v>
      </c>
    </row>
    <row r="1278" spans="1:9" x14ac:dyDescent="0.35">
      <c r="A1278" t="s">
        <v>1309</v>
      </c>
      <c r="B1278">
        <v>1972</v>
      </c>
      <c r="C1278" t="s">
        <v>30</v>
      </c>
      <c r="D1278">
        <v>14</v>
      </c>
      <c r="E1278">
        <v>3</v>
      </c>
      <c r="F1278">
        <v>10600.55</v>
      </c>
      <c r="G1278" t="s">
        <v>12</v>
      </c>
      <c r="H1278" t="s">
        <v>16</v>
      </c>
      <c r="I1278" t="s">
        <v>23</v>
      </c>
    </row>
    <row r="1279" spans="1:9" x14ac:dyDescent="0.35">
      <c r="A1279" t="s">
        <v>1310</v>
      </c>
      <c r="B1279">
        <v>1966</v>
      </c>
      <c r="C1279" t="s">
        <v>10</v>
      </c>
      <c r="D1279">
        <v>20</v>
      </c>
      <c r="E1279">
        <v>0</v>
      </c>
      <c r="F1279">
        <v>10601.41</v>
      </c>
      <c r="G1279" t="s">
        <v>12</v>
      </c>
      <c r="H1279" t="s">
        <v>11</v>
      </c>
      <c r="I1279" t="s">
        <v>42</v>
      </c>
    </row>
    <row r="1280" spans="1:9" x14ac:dyDescent="0.35">
      <c r="A1280" t="s">
        <v>1311</v>
      </c>
      <c r="B1280">
        <v>1967</v>
      </c>
      <c r="C1280" t="s">
        <v>18</v>
      </c>
      <c r="D1280">
        <v>23</v>
      </c>
      <c r="E1280">
        <v>0</v>
      </c>
      <c r="F1280">
        <v>10601.63</v>
      </c>
      <c r="G1280" t="s">
        <v>12</v>
      </c>
      <c r="H1280" t="s">
        <v>11</v>
      </c>
      <c r="I1280" t="s">
        <v>23</v>
      </c>
    </row>
    <row r="1281" spans="1:9" x14ac:dyDescent="0.35">
      <c r="A1281" t="s">
        <v>1312</v>
      </c>
      <c r="B1281">
        <v>1966</v>
      </c>
      <c r="C1281" t="s">
        <v>10</v>
      </c>
      <c r="D1281">
        <v>2</v>
      </c>
      <c r="E1281">
        <v>0</v>
      </c>
      <c r="F1281">
        <v>10602.39</v>
      </c>
      <c r="G1281" t="s">
        <v>12</v>
      </c>
      <c r="H1281" t="s">
        <v>12</v>
      </c>
      <c r="I1281" t="s">
        <v>42</v>
      </c>
    </row>
    <row r="1282" spans="1:9" x14ac:dyDescent="0.35">
      <c r="A1282" t="s">
        <v>1313</v>
      </c>
      <c r="B1282">
        <v>1965</v>
      </c>
      <c r="C1282" t="s">
        <v>18</v>
      </c>
      <c r="D1282">
        <v>27</v>
      </c>
      <c r="E1282">
        <v>0</v>
      </c>
      <c r="F1282">
        <v>10608.67</v>
      </c>
      <c r="G1282" t="s">
        <v>12</v>
      </c>
      <c r="H1282" t="s">
        <v>12</v>
      </c>
      <c r="I1282" t="s">
        <v>23</v>
      </c>
    </row>
    <row r="1283" spans="1:9" x14ac:dyDescent="0.35">
      <c r="A1283" t="s">
        <v>1314</v>
      </c>
      <c r="B1283">
        <v>1992</v>
      </c>
      <c r="C1283" t="s">
        <v>10</v>
      </c>
      <c r="D1283">
        <v>23</v>
      </c>
      <c r="E1283">
        <v>0</v>
      </c>
      <c r="F1283">
        <v>10617.04</v>
      </c>
      <c r="G1283" t="s">
        <v>12</v>
      </c>
      <c r="H1283" t="s">
        <v>12</v>
      </c>
      <c r="I1283" t="s">
        <v>535</v>
      </c>
    </row>
    <row r="1284" spans="1:9" x14ac:dyDescent="0.35">
      <c r="A1284" t="s">
        <v>1315</v>
      </c>
      <c r="B1284">
        <v>1990</v>
      </c>
      <c r="C1284" t="s">
        <v>10</v>
      </c>
      <c r="D1284">
        <v>6</v>
      </c>
      <c r="E1284">
        <v>3</v>
      </c>
      <c r="F1284">
        <v>10620.26</v>
      </c>
      <c r="G1284" t="s">
        <v>12</v>
      </c>
      <c r="H1284" t="s">
        <v>12</v>
      </c>
      <c r="I1284" t="s">
        <v>23</v>
      </c>
    </row>
    <row r="1285" spans="1:9" x14ac:dyDescent="0.35">
      <c r="A1285" t="s">
        <v>1316</v>
      </c>
      <c r="B1285">
        <v>1964</v>
      </c>
      <c r="C1285" t="s">
        <v>35</v>
      </c>
      <c r="D1285">
        <v>8</v>
      </c>
      <c r="E1285">
        <v>0</v>
      </c>
      <c r="F1285">
        <v>10627.81</v>
      </c>
      <c r="G1285" t="s">
        <v>12</v>
      </c>
      <c r="H1285" t="s">
        <v>12</v>
      </c>
      <c r="I1285" t="s">
        <v>13</v>
      </c>
    </row>
    <row r="1286" spans="1:9" x14ac:dyDescent="0.35">
      <c r="A1286" t="s">
        <v>1317</v>
      </c>
      <c r="B1286">
        <v>1976</v>
      </c>
      <c r="C1286" t="s">
        <v>15</v>
      </c>
      <c r="D1286">
        <v>22</v>
      </c>
      <c r="E1286">
        <v>2</v>
      </c>
      <c r="F1286">
        <v>10665.44</v>
      </c>
      <c r="G1286" t="s">
        <v>12</v>
      </c>
      <c r="H1286" t="s">
        <v>11</v>
      </c>
      <c r="I1286" t="s">
        <v>300</v>
      </c>
    </row>
    <row r="1287" spans="1:9" x14ac:dyDescent="0.35">
      <c r="A1287" t="s">
        <v>1318</v>
      </c>
      <c r="B1287">
        <v>1962</v>
      </c>
      <c r="C1287" t="s">
        <v>20</v>
      </c>
      <c r="D1287">
        <v>7</v>
      </c>
      <c r="E1287">
        <v>0</v>
      </c>
      <c r="F1287">
        <v>10676.83</v>
      </c>
      <c r="G1287" t="s">
        <v>12</v>
      </c>
      <c r="H1287" t="s">
        <v>12</v>
      </c>
      <c r="I1287" t="s">
        <v>13</v>
      </c>
    </row>
    <row r="1288" spans="1:9" x14ac:dyDescent="0.35">
      <c r="A1288" t="s">
        <v>1319</v>
      </c>
      <c r="B1288">
        <v>1977</v>
      </c>
      <c r="C1288" t="s">
        <v>35</v>
      </c>
      <c r="D1288">
        <v>2</v>
      </c>
      <c r="E1288">
        <v>2</v>
      </c>
      <c r="F1288">
        <v>10690.11</v>
      </c>
      <c r="G1288" t="s">
        <v>12</v>
      </c>
      <c r="H1288" t="s">
        <v>11</v>
      </c>
      <c r="I1288" t="s">
        <v>300</v>
      </c>
    </row>
    <row r="1289" spans="1:9" x14ac:dyDescent="0.35">
      <c r="A1289" t="s">
        <v>1320</v>
      </c>
      <c r="B1289">
        <v>1976</v>
      </c>
      <c r="C1289" t="s">
        <v>20</v>
      </c>
      <c r="D1289">
        <v>30</v>
      </c>
      <c r="E1289">
        <v>2</v>
      </c>
      <c r="F1289">
        <v>10698.38</v>
      </c>
      <c r="G1289" t="s">
        <v>12</v>
      </c>
      <c r="H1289" t="s">
        <v>16</v>
      </c>
      <c r="I1289" t="s">
        <v>200</v>
      </c>
    </row>
    <row r="1290" spans="1:9" x14ac:dyDescent="0.35">
      <c r="A1290" t="s">
        <v>1321</v>
      </c>
      <c r="B1290">
        <v>1972</v>
      </c>
      <c r="C1290" t="s">
        <v>37</v>
      </c>
      <c r="D1290">
        <v>24</v>
      </c>
      <c r="E1290">
        <v>3</v>
      </c>
      <c r="F1290">
        <v>10702.64</v>
      </c>
      <c r="G1290" t="s">
        <v>12</v>
      </c>
      <c r="H1290" t="s">
        <v>12</v>
      </c>
      <c r="I1290" t="s">
        <v>13</v>
      </c>
    </row>
    <row r="1291" spans="1:9" x14ac:dyDescent="0.35">
      <c r="A1291" t="s">
        <v>1322</v>
      </c>
      <c r="B1291">
        <v>1967</v>
      </c>
      <c r="C1291" t="s">
        <v>10</v>
      </c>
      <c r="D1291">
        <v>30</v>
      </c>
      <c r="E1291">
        <v>0</v>
      </c>
      <c r="F1291">
        <v>10704.47</v>
      </c>
      <c r="G1291" t="s">
        <v>12</v>
      </c>
      <c r="H1291" t="s">
        <v>11</v>
      </c>
      <c r="I1291" t="s">
        <v>42</v>
      </c>
    </row>
    <row r="1292" spans="1:9" x14ac:dyDescent="0.35">
      <c r="A1292" t="s">
        <v>1323</v>
      </c>
      <c r="B1292">
        <v>1967</v>
      </c>
      <c r="C1292" t="s">
        <v>37</v>
      </c>
      <c r="D1292">
        <v>5</v>
      </c>
      <c r="E1292">
        <v>0</v>
      </c>
      <c r="F1292">
        <v>10713.64</v>
      </c>
      <c r="G1292" t="s">
        <v>12</v>
      </c>
      <c r="H1292" t="s">
        <v>12</v>
      </c>
      <c r="I1292" t="s">
        <v>42</v>
      </c>
    </row>
    <row r="1293" spans="1:9" x14ac:dyDescent="0.35">
      <c r="A1293" t="s">
        <v>1324</v>
      </c>
      <c r="B1293">
        <v>1992</v>
      </c>
      <c r="C1293" t="s">
        <v>18</v>
      </c>
      <c r="D1293">
        <v>25</v>
      </c>
      <c r="E1293">
        <v>0</v>
      </c>
      <c r="F1293">
        <v>10719.57</v>
      </c>
      <c r="G1293" t="s">
        <v>12</v>
      </c>
      <c r="H1293" t="s">
        <v>16</v>
      </c>
      <c r="I1293" t="s">
        <v>23</v>
      </c>
    </row>
    <row r="1294" spans="1:9" x14ac:dyDescent="0.35">
      <c r="A1294" t="s">
        <v>1325</v>
      </c>
      <c r="B1294">
        <v>1974</v>
      </c>
      <c r="C1294" t="s">
        <v>30</v>
      </c>
      <c r="D1294">
        <v>9</v>
      </c>
      <c r="E1294">
        <v>4</v>
      </c>
      <c r="F1294">
        <v>10736.87</v>
      </c>
      <c r="G1294" t="s">
        <v>12</v>
      </c>
      <c r="H1294" t="s">
        <v>16</v>
      </c>
      <c r="I1294" t="s">
        <v>168</v>
      </c>
    </row>
    <row r="1295" spans="1:9" x14ac:dyDescent="0.35">
      <c r="A1295" t="s">
        <v>1326</v>
      </c>
      <c r="B1295">
        <v>1986</v>
      </c>
      <c r="C1295" t="s">
        <v>35</v>
      </c>
      <c r="D1295">
        <v>29</v>
      </c>
      <c r="E1295">
        <v>3</v>
      </c>
      <c r="F1295">
        <v>10749.02</v>
      </c>
      <c r="G1295" t="s">
        <v>12</v>
      </c>
      <c r="H1295" t="s">
        <v>16</v>
      </c>
      <c r="I1295" t="s">
        <v>535</v>
      </c>
    </row>
    <row r="1296" spans="1:9" x14ac:dyDescent="0.35">
      <c r="A1296" t="s">
        <v>1327</v>
      </c>
      <c r="B1296">
        <v>1989</v>
      </c>
      <c r="C1296" t="s">
        <v>15</v>
      </c>
      <c r="D1296">
        <v>25</v>
      </c>
      <c r="E1296">
        <v>3</v>
      </c>
      <c r="F1296">
        <v>10769.75</v>
      </c>
      <c r="G1296" t="s">
        <v>12</v>
      </c>
      <c r="H1296" t="s">
        <v>11</v>
      </c>
      <c r="I1296" t="s">
        <v>632</v>
      </c>
    </row>
    <row r="1297" spans="1:9" x14ac:dyDescent="0.35">
      <c r="A1297" t="s">
        <v>1328</v>
      </c>
      <c r="B1297">
        <v>1967</v>
      </c>
      <c r="C1297" t="s">
        <v>15</v>
      </c>
      <c r="D1297">
        <v>11</v>
      </c>
      <c r="E1297">
        <v>1</v>
      </c>
      <c r="F1297">
        <v>10791.96</v>
      </c>
      <c r="G1297" t="s">
        <v>12</v>
      </c>
      <c r="H1297" t="s">
        <v>11</v>
      </c>
      <c r="I1297" t="s">
        <v>42</v>
      </c>
    </row>
    <row r="1298" spans="1:9" x14ac:dyDescent="0.35">
      <c r="A1298" t="s">
        <v>1329</v>
      </c>
      <c r="B1298">
        <v>1999</v>
      </c>
      <c r="C1298" t="s">
        <v>30</v>
      </c>
      <c r="D1298">
        <v>24</v>
      </c>
      <c r="E1298">
        <v>0</v>
      </c>
      <c r="F1298">
        <v>10795.94</v>
      </c>
      <c r="G1298" t="s">
        <v>12</v>
      </c>
      <c r="H1298" t="s">
        <v>16</v>
      </c>
      <c r="I1298" t="s">
        <v>42</v>
      </c>
    </row>
    <row r="1299" spans="1:9" x14ac:dyDescent="0.35">
      <c r="A1299" t="s">
        <v>1330</v>
      </c>
      <c r="B1299">
        <v>1967</v>
      </c>
      <c r="C1299" t="s">
        <v>37</v>
      </c>
      <c r="D1299">
        <v>23</v>
      </c>
      <c r="E1299">
        <v>0</v>
      </c>
      <c r="F1299">
        <v>10796.35</v>
      </c>
      <c r="G1299" t="s">
        <v>12</v>
      </c>
      <c r="H1299" t="s">
        <v>16</v>
      </c>
      <c r="I1299" t="s">
        <v>166</v>
      </c>
    </row>
    <row r="1300" spans="1:9" x14ac:dyDescent="0.35">
      <c r="A1300" t="s">
        <v>1331</v>
      </c>
      <c r="B1300">
        <v>1970</v>
      </c>
      <c r="C1300" t="s">
        <v>37</v>
      </c>
      <c r="D1300">
        <v>28</v>
      </c>
      <c r="E1300">
        <v>1</v>
      </c>
      <c r="F1300">
        <v>10797.34</v>
      </c>
      <c r="G1300" t="s">
        <v>12</v>
      </c>
      <c r="H1300" t="s">
        <v>11</v>
      </c>
      <c r="I1300" t="s">
        <v>249</v>
      </c>
    </row>
    <row r="1301" spans="1:9" x14ac:dyDescent="0.35">
      <c r="A1301" t="s">
        <v>1332</v>
      </c>
      <c r="B1301">
        <v>1970</v>
      </c>
      <c r="C1301" t="s">
        <v>30</v>
      </c>
      <c r="D1301">
        <v>18</v>
      </c>
      <c r="E1301">
        <v>2</v>
      </c>
      <c r="F1301">
        <v>10806.84</v>
      </c>
      <c r="G1301" t="s">
        <v>12</v>
      </c>
      <c r="H1301" t="s">
        <v>11</v>
      </c>
      <c r="I1301" t="s">
        <v>42</v>
      </c>
    </row>
    <row r="1302" spans="1:9" x14ac:dyDescent="0.35">
      <c r="A1302" t="s">
        <v>1333</v>
      </c>
      <c r="B1302">
        <v>1967</v>
      </c>
      <c r="C1302" t="s">
        <v>37</v>
      </c>
      <c r="D1302">
        <v>2</v>
      </c>
      <c r="E1302">
        <v>1</v>
      </c>
      <c r="F1302">
        <v>10807.49</v>
      </c>
      <c r="G1302" t="s">
        <v>12</v>
      </c>
      <c r="H1302" t="s">
        <v>11</v>
      </c>
      <c r="I1302" t="s">
        <v>13</v>
      </c>
    </row>
    <row r="1303" spans="1:9" x14ac:dyDescent="0.35">
      <c r="A1303" t="s">
        <v>1334</v>
      </c>
      <c r="B1303">
        <v>1968</v>
      </c>
      <c r="C1303" t="s">
        <v>10</v>
      </c>
      <c r="D1303">
        <v>28</v>
      </c>
      <c r="E1303">
        <v>1</v>
      </c>
      <c r="F1303">
        <v>10825.25</v>
      </c>
      <c r="G1303" t="s">
        <v>12</v>
      </c>
      <c r="H1303" t="s">
        <v>12</v>
      </c>
      <c r="I1303" t="s">
        <v>23</v>
      </c>
    </row>
    <row r="1304" spans="1:9" x14ac:dyDescent="0.35">
      <c r="A1304" t="s">
        <v>1335</v>
      </c>
      <c r="B1304">
        <v>1971</v>
      </c>
      <c r="C1304" t="s">
        <v>30</v>
      </c>
      <c r="D1304">
        <v>20</v>
      </c>
      <c r="E1304">
        <v>2</v>
      </c>
      <c r="F1304">
        <v>10848.13</v>
      </c>
      <c r="G1304" t="s">
        <v>12</v>
      </c>
      <c r="H1304" t="s">
        <v>12</v>
      </c>
      <c r="I1304" t="s">
        <v>23</v>
      </c>
    </row>
    <row r="1305" spans="1:9" x14ac:dyDescent="0.35">
      <c r="A1305" t="s">
        <v>1336</v>
      </c>
      <c r="B1305">
        <v>1994</v>
      </c>
      <c r="C1305" t="s">
        <v>20</v>
      </c>
      <c r="D1305">
        <v>6</v>
      </c>
      <c r="E1305">
        <v>0</v>
      </c>
      <c r="F1305">
        <v>10886.66</v>
      </c>
      <c r="G1305" t="s">
        <v>12</v>
      </c>
      <c r="H1305" t="s">
        <v>12</v>
      </c>
      <c r="I1305" t="s">
        <v>23</v>
      </c>
    </row>
    <row r="1306" spans="1:9" x14ac:dyDescent="0.35">
      <c r="A1306" t="s">
        <v>1337</v>
      </c>
      <c r="B1306">
        <v>1968</v>
      </c>
      <c r="C1306" t="s">
        <v>15</v>
      </c>
      <c r="D1306">
        <v>13</v>
      </c>
      <c r="E1306">
        <v>0</v>
      </c>
      <c r="F1306">
        <v>10923.93</v>
      </c>
      <c r="G1306" t="s">
        <v>12</v>
      </c>
      <c r="H1306" t="s">
        <v>16</v>
      </c>
      <c r="I1306" t="s">
        <v>247</v>
      </c>
    </row>
    <row r="1307" spans="1:9" x14ac:dyDescent="0.35">
      <c r="A1307" t="s">
        <v>1338</v>
      </c>
      <c r="B1307">
        <v>1968</v>
      </c>
      <c r="C1307" t="s">
        <v>15</v>
      </c>
      <c r="D1307">
        <v>12</v>
      </c>
      <c r="E1307">
        <v>1</v>
      </c>
      <c r="F1307">
        <v>10928.85</v>
      </c>
      <c r="G1307" t="s">
        <v>12</v>
      </c>
      <c r="H1307" t="s">
        <v>12</v>
      </c>
      <c r="I1307" t="s">
        <v>13</v>
      </c>
    </row>
    <row r="1308" spans="1:9" x14ac:dyDescent="0.35">
      <c r="A1308" t="s">
        <v>1339</v>
      </c>
      <c r="B1308">
        <v>1969</v>
      </c>
      <c r="C1308" t="s">
        <v>15</v>
      </c>
      <c r="D1308">
        <v>10</v>
      </c>
      <c r="E1308">
        <v>1</v>
      </c>
      <c r="F1308">
        <v>10942.13</v>
      </c>
      <c r="G1308" t="s">
        <v>12</v>
      </c>
      <c r="H1308" t="s">
        <v>12</v>
      </c>
      <c r="I1308" t="s">
        <v>23</v>
      </c>
    </row>
    <row r="1309" spans="1:9" x14ac:dyDescent="0.35">
      <c r="A1309" t="s">
        <v>1340</v>
      </c>
      <c r="B1309">
        <v>1965</v>
      </c>
      <c r="C1309" t="s">
        <v>30</v>
      </c>
      <c r="D1309">
        <v>4</v>
      </c>
      <c r="E1309">
        <v>0</v>
      </c>
      <c r="F1309">
        <v>10959.33</v>
      </c>
      <c r="G1309" t="s">
        <v>12</v>
      </c>
      <c r="H1309" t="s">
        <v>12</v>
      </c>
      <c r="I1309" t="s">
        <v>42</v>
      </c>
    </row>
    <row r="1310" spans="1:9" x14ac:dyDescent="0.35">
      <c r="A1310" t="s">
        <v>1341</v>
      </c>
      <c r="B1310">
        <v>1969</v>
      </c>
      <c r="C1310" t="s">
        <v>35</v>
      </c>
      <c r="D1310">
        <v>14</v>
      </c>
      <c r="E1310">
        <v>1</v>
      </c>
      <c r="F1310">
        <v>10959.69</v>
      </c>
      <c r="G1310" t="s">
        <v>12</v>
      </c>
      <c r="H1310" t="s">
        <v>12</v>
      </c>
      <c r="I1310" t="s">
        <v>23</v>
      </c>
    </row>
    <row r="1311" spans="1:9" x14ac:dyDescent="0.35">
      <c r="A1311" t="s">
        <v>1342</v>
      </c>
      <c r="B1311">
        <v>1965</v>
      </c>
      <c r="C1311" t="s">
        <v>18</v>
      </c>
      <c r="D1311">
        <v>19</v>
      </c>
      <c r="E1311">
        <v>0</v>
      </c>
      <c r="F1311">
        <v>10965.45</v>
      </c>
      <c r="G1311" t="s">
        <v>12</v>
      </c>
      <c r="H1311" t="s">
        <v>11</v>
      </c>
      <c r="I1311" t="s">
        <v>42</v>
      </c>
    </row>
    <row r="1312" spans="1:9" x14ac:dyDescent="0.35">
      <c r="A1312" t="s">
        <v>1343</v>
      </c>
      <c r="B1312">
        <v>1966</v>
      </c>
      <c r="C1312" t="s">
        <v>10</v>
      </c>
      <c r="D1312">
        <v>9</v>
      </c>
      <c r="E1312">
        <v>0</v>
      </c>
      <c r="F1312">
        <v>10976.25</v>
      </c>
      <c r="G1312" t="s">
        <v>12</v>
      </c>
      <c r="H1312" t="s">
        <v>11</v>
      </c>
      <c r="I1312" t="s">
        <v>23</v>
      </c>
    </row>
    <row r="1313" spans="1:9" x14ac:dyDescent="0.35">
      <c r="A1313" t="s">
        <v>1344</v>
      </c>
      <c r="B1313">
        <v>1973</v>
      </c>
      <c r="C1313" t="s">
        <v>37</v>
      </c>
      <c r="D1313">
        <v>21</v>
      </c>
      <c r="E1313">
        <v>4</v>
      </c>
      <c r="F1313">
        <v>10977.21</v>
      </c>
      <c r="G1313" t="s">
        <v>12</v>
      </c>
      <c r="H1313" t="s">
        <v>16</v>
      </c>
      <c r="I1313" t="s">
        <v>13</v>
      </c>
    </row>
    <row r="1314" spans="1:9" x14ac:dyDescent="0.35">
      <c r="A1314" t="s">
        <v>1345</v>
      </c>
      <c r="B1314">
        <v>1965</v>
      </c>
      <c r="C1314" t="s">
        <v>30</v>
      </c>
      <c r="D1314">
        <v>18</v>
      </c>
      <c r="E1314">
        <v>0</v>
      </c>
      <c r="F1314">
        <v>10982.5</v>
      </c>
      <c r="G1314" t="s">
        <v>12</v>
      </c>
      <c r="H1314" t="s">
        <v>12</v>
      </c>
      <c r="I1314" t="s">
        <v>13</v>
      </c>
    </row>
    <row r="1315" spans="1:9" x14ac:dyDescent="0.35">
      <c r="A1315" t="s">
        <v>1346</v>
      </c>
      <c r="B1315">
        <v>2000</v>
      </c>
      <c r="C1315" t="s">
        <v>20</v>
      </c>
      <c r="D1315">
        <v>17</v>
      </c>
      <c r="E1315">
        <v>0</v>
      </c>
      <c r="F1315">
        <v>10991.58</v>
      </c>
      <c r="G1315" t="s">
        <v>12</v>
      </c>
      <c r="H1315" t="s">
        <v>12</v>
      </c>
      <c r="I1315" t="s">
        <v>23</v>
      </c>
    </row>
    <row r="1316" spans="1:9" x14ac:dyDescent="0.35">
      <c r="A1316" t="s">
        <v>1347</v>
      </c>
      <c r="B1316">
        <v>1968</v>
      </c>
      <c r="C1316" t="s">
        <v>37</v>
      </c>
      <c r="D1316">
        <v>24</v>
      </c>
      <c r="E1316">
        <v>2</v>
      </c>
      <c r="F1316">
        <v>11013.71</v>
      </c>
      <c r="G1316" t="s">
        <v>12</v>
      </c>
      <c r="H1316" t="s">
        <v>16</v>
      </c>
      <c r="I1316" t="s">
        <v>13</v>
      </c>
    </row>
    <row r="1317" spans="1:9" x14ac:dyDescent="0.35">
      <c r="A1317" t="s">
        <v>1348</v>
      </c>
      <c r="B1317">
        <v>1974</v>
      </c>
      <c r="C1317" t="s">
        <v>30</v>
      </c>
      <c r="D1317">
        <v>15</v>
      </c>
      <c r="E1317">
        <v>4</v>
      </c>
      <c r="F1317">
        <v>11015.17</v>
      </c>
      <c r="G1317" t="s">
        <v>12</v>
      </c>
      <c r="H1317" t="s">
        <v>16</v>
      </c>
      <c r="I1317" t="s">
        <v>23</v>
      </c>
    </row>
    <row r="1318" spans="1:9" x14ac:dyDescent="0.35">
      <c r="A1318" t="s">
        <v>1349</v>
      </c>
      <c r="B1318">
        <v>1991</v>
      </c>
      <c r="C1318" t="s">
        <v>18</v>
      </c>
      <c r="D1318">
        <v>26</v>
      </c>
      <c r="E1318">
        <v>3</v>
      </c>
      <c r="F1318">
        <v>11018.05</v>
      </c>
      <c r="G1318" t="s">
        <v>12</v>
      </c>
      <c r="H1318" t="s">
        <v>11</v>
      </c>
      <c r="I1318" t="s">
        <v>23</v>
      </c>
    </row>
    <row r="1319" spans="1:9" x14ac:dyDescent="0.35">
      <c r="A1319" t="s">
        <v>1350</v>
      </c>
      <c r="B1319">
        <v>1996</v>
      </c>
      <c r="C1319" t="s">
        <v>10</v>
      </c>
      <c r="D1319">
        <v>21</v>
      </c>
      <c r="E1319">
        <v>0</v>
      </c>
      <c r="F1319">
        <v>11028.56</v>
      </c>
      <c r="G1319" t="s">
        <v>12</v>
      </c>
      <c r="H1319" t="s">
        <v>12</v>
      </c>
      <c r="I1319" t="s">
        <v>23</v>
      </c>
    </row>
    <row r="1320" spans="1:9" x14ac:dyDescent="0.35">
      <c r="A1320" t="s">
        <v>1351</v>
      </c>
      <c r="B1320">
        <v>1974</v>
      </c>
      <c r="C1320" t="s">
        <v>30</v>
      </c>
      <c r="D1320">
        <v>10</v>
      </c>
      <c r="E1320">
        <v>4</v>
      </c>
      <c r="F1320">
        <v>11033.66</v>
      </c>
      <c r="G1320" t="s">
        <v>12</v>
      </c>
      <c r="H1320" t="s">
        <v>12</v>
      </c>
      <c r="I1320" t="s">
        <v>23</v>
      </c>
    </row>
    <row r="1321" spans="1:9" x14ac:dyDescent="0.35">
      <c r="A1321" t="s">
        <v>1352</v>
      </c>
      <c r="B1321">
        <v>1989</v>
      </c>
      <c r="C1321" t="s">
        <v>37</v>
      </c>
      <c r="D1321">
        <v>25</v>
      </c>
      <c r="E1321">
        <v>3</v>
      </c>
      <c r="F1321">
        <v>11037.51</v>
      </c>
      <c r="G1321" t="s">
        <v>12</v>
      </c>
      <c r="H1321" t="s">
        <v>16</v>
      </c>
      <c r="I1321" t="s">
        <v>23</v>
      </c>
    </row>
    <row r="1322" spans="1:9" x14ac:dyDescent="0.35">
      <c r="A1322" t="s">
        <v>1353</v>
      </c>
      <c r="B1322">
        <v>1974</v>
      </c>
      <c r="C1322" t="s">
        <v>35</v>
      </c>
      <c r="D1322">
        <v>30</v>
      </c>
      <c r="E1322">
        <v>0</v>
      </c>
      <c r="F1322">
        <v>11037.85</v>
      </c>
      <c r="G1322" t="s">
        <v>12</v>
      </c>
      <c r="H1322" t="s">
        <v>11</v>
      </c>
      <c r="I1322" t="s">
        <v>200</v>
      </c>
    </row>
    <row r="1323" spans="1:9" x14ac:dyDescent="0.35">
      <c r="A1323" t="s">
        <v>1354</v>
      </c>
      <c r="B1323">
        <v>2001</v>
      </c>
      <c r="C1323" t="s">
        <v>30</v>
      </c>
      <c r="D1323">
        <v>17</v>
      </c>
      <c r="E1323">
        <v>0</v>
      </c>
      <c r="F1323">
        <v>11046.02</v>
      </c>
      <c r="G1323" t="s">
        <v>12</v>
      </c>
      <c r="H1323" t="s">
        <v>16</v>
      </c>
      <c r="I1323" t="s">
        <v>535</v>
      </c>
    </row>
    <row r="1324" spans="1:9" x14ac:dyDescent="0.35">
      <c r="A1324" t="s">
        <v>1355</v>
      </c>
      <c r="B1324">
        <v>2000</v>
      </c>
      <c r="C1324" t="s">
        <v>20</v>
      </c>
      <c r="D1324">
        <v>18</v>
      </c>
      <c r="E1324">
        <v>0</v>
      </c>
      <c r="F1324">
        <v>11068.7</v>
      </c>
      <c r="G1324" t="s">
        <v>12</v>
      </c>
      <c r="H1324" t="s">
        <v>16</v>
      </c>
      <c r="I1324" t="s">
        <v>42</v>
      </c>
    </row>
    <row r="1325" spans="1:9" x14ac:dyDescent="0.35">
      <c r="A1325" t="s">
        <v>1356</v>
      </c>
      <c r="B1325">
        <v>1971</v>
      </c>
      <c r="C1325" t="s">
        <v>15</v>
      </c>
      <c r="D1325">
        <v>9</v>
      </c>
      <c r="E1325">
        <v>0</v>
      </c>
      <c r="F1325">
        <v>11068.77</v>
      </c>
      <c r="G1325" t="s">
        <v>12</v>
      </c>
      <c r="H1325" t="s">
        <v>11</v>
      </c>
      <c r="I1325" t="s">
        <v>23</v>
      </c>
    </row>
    <row r="1326" spans="1:9" x14ac:dyDescent="0.35">
      <c r="A1326" t="s">
        <v>1357</v>
      </c>
      <c r="B1326">
        <v>1966</v>
      </c>
      <c r="C1326" t="s">
        <v>15</v>
      </c>
      <c r="D1326">
        <v>7</v>
      </c>
      <c r="E1326">
        <v>0</v>
      </c>
      <c r="F1326">
        <v>11070.54</v>
      </c>
      <c r="G1326" t="s">
        <v>12</v>
      </c>
      <c r="H1326" t="s">
        <v>12</v>
      </c>
      <c r="I1326" t="s">
        <v>42</v>
      </c>
    </row>
    <row r="1327" spans="1:9" x14ac:dyDescent="0.35">
      <c r="A1327" t="s">
        <v>1358</v>
      </c>
      <c r="B1327">
        <v>1966</v>
      </c>
      <c r="C1327" t="s">
        <v>15</v>
      </c>
      <c r="D1327">
        <v>20</v>
      </c>
      <c r="E1327">
        <v>0</v>
      </c>
      <c r="F1327">
        <v>11073.18</v>
      </c>
      <c r="G1327" t="s">
        <v>12</v>
      </c>
      <c r="H1327" t="s">
        <v>12</v>
      </c>
      <c r="I1327" t="s">
        <v>42</v>
      </c>
    </row>
    <row r="1328" spans="1:9" x14ac:dyDescent="0.35">
      <c r="A1328" t="s">
        <v>1359</v>
      </c>
      <c r="B1328">
        <v>1967</v>
      </c>
      <c r="C1328" t="s">
        <v>20</v>
      </c>
      <c r="D1328">
        <v>4</v>
      </c>
      <c r="E1328">
        <v>0</v>
      </c>
      <c r="F1328">
        <v>11082.58</v>
      </c>
      <c r="G1328" t="s">
        <v>12</v>
      </c>
      <c r="H1328" t="s">
        <v>11</v>
      </c>
      <c r="I1328" t="s">
        <v>23</v>
      </c>
    </row>
    <row r="1329" spans="1:9" x14ac:dyDescent="0.35">
      <c r="A1329" t="s">
        <v>1360</v>
      </c>
      <c r="B1329">
        <v>1972</v>
      </c>
      <c r="C1329" t="s">
        <v>37</v>
      </c>
      <c r="D1329">
        <v>7</v>
      </c>
      <c r="E1329">
        <v>3</v>
      </c>
      <c r="F1329">
        <v>11085.59</v>
      </c>
      <c r="G1329" t="s">
        <v>12</v>
      </c>
      <c r="H1329" t="s">
        <v>11</v>
      </c>
      <c r="I1329" t="s">
        <v>23</v>
      </c>
    </row>
    <row r="1330" spans="1:9" x14ac:dyDescent="0.35">
      <c r="A1330" t="s">
        <v>1361</v>
      </c>
      <c r="B1330">
        <v>1966</v>
      </c>
      <c r="C1330" t="s">
        <v>20</v>
      </c>
      <c r="D1330">
        <v>9</v>
      </c>
      <c r="E1330">
        <v>0</v>
      </c>
      <c r="F1330">
        <v>11090.72</v>
      </c>
      <c r="G1330" t="s">
        <v>12</v>
      </c>
      <c r="H1330" t="s">
        <v>16</v>
      </c>
      <c r="I1330" t="s">
        <v>13</v>
      </c>
    </row>
    <row r="1331" spans="1:9" x14ac:dyDescent="0.35">
      <c r="A1331" t="s">
        <v>1362</v>
      </c>
      <c r="B1331">
        <v>1966</v>
      </c>
      <c r="C1331" t="s">
        <v>10</v>
      </c>
      <c r="D1331">
        <v>5</v>
      </c>
      <c r="E1331">
        <v>0</v>
      </c>
      <c r="F1331">
        <v>11093.62</v>
      </c>
      <c r="G1331" t="s">
        <v>12</v>
      </c>
      <c r="H1331" t="s">
        <v>16</v>
      </c>
      <c r="I1331" t="s">
        <v>13</v>
      </c>
    </row>
    <row r="1332" spans="1:9" x14ac:dyDescent="0.35">
      <c r="A1332" t="s">
        <v>1363</v>
      </c>
      <c r="B1332">
        <v>1980</v>
      </c>
      <c r="C1332" t="s">
        <v>35</v>
      </c>
      <c r="D1332">
        <v>20</v>
      </c>
      <c r="E1332">
        <v>2</v>
      </c>
      <c r="F1332">
        <v>11103.33</v>
      </c>
      <c r="G1332" t="s">
        <v>12</v>
      </c>
      <c r="H1332" t="s">
        <v>16</v>
      </c>
      <c r="I1332" t="s">
        <v>300</v>
      </c>
    </row>
    <row r="1333" spans="1:9" x14ac:dyDescent="0.35">
      <c r="A1333" t="s">
        <v>1364</v>
      </c>
      <c r="B1333">
        <v>1969</v>
      </c>
      <c r="C1333" t="s">
        <v>15</v>
      </c>
      <c r="D1333">
        <v>30</v>
      </c>
      <c r="E1333">
        <v>2</v>
      </c>
      <c r="F1333">
        <v>11150.78</v>
      </c>
      <c r="G1333" t="s">
        <v>12</v>
      </c>
      <c r="H1333" t="s">
        <v>11</v>
      </c>
      <c r="I1333" t="s">
        <v>42</v>
      </c>
    </row>
    <row r="1334" spans="1:9" x14ac:dyDescent="0.35">
      <c r="A1334" t="s">
        <v>1365</v>
      </c>
      <c r="B1334">
        <v>1969</v>
      </c>
      <c r="C1334" t="s">
        <v>18</v>
      </c>
      <c r="D1334">
        <v>25</v>
      </c>
      <c r="E1334">
        <v>2</v>
      </c>
      <c r="F1334">
        <v>11163.57</v>
      </c>
      <c r="G1334" t="s">
        <v>12</v>
      </c>
      <c r="H1334" t="s">
        <v>11</v>
      </c>
      <c r="I1334" t="s">
        <v>42</v>
      </c>
    </row>
    <row r="1335" spans="1:9" x14ac:dyDescent="0.35">
      <c r="A1335" t="s">
        <v>1366</v>
      </c>
      <c r="B1335">
        <v>1966</v>
      </c>
      <c r="C1335" t="s">
        <v>35</v>
      </c>
      <c r="D1335">
        <v>6</v>
      </c>
      <c r="E1335">
        <v>0</v>
      </c>
      <c r="F1335">
        <v>11165.42</v>
      </c>
      <c r="G1335" t="s">
        <v>12</v>
      </c>
      <c r="H1335" t="s">
        <v>16</v>
      </c>
      <c r="I1335" t="s">
        <v>168</v>
      </c>
    </row>
    <row r="1336" spans="1:9" x14ac:dyDescent="0.35">
      <c r="A1336" t="s">
        <v>1367</v>
      </c>
      <c r="B1336">
        <v>1972</v>
      </c>
      <c r="C1336" t="s">
        <v>20</v>
      </c>
      <c r="D1336">
        <v>3</v>
      </c>
      <c r="E1336">
        <v>0</v>
      </c>
      <c r="F1336">
        <v>11186.2</v>
      </c>
      <c r="G1336" t="s">
        <v>12</v>
      </c>
      <c r="H1336" t="s">
        <v>11</v>
      </c>
      <c r="I1336" t="s">
        <v>300</v>
      </c>
    </row>
    <row r="1337" spans="1:9" x14ac:dyDescent="0.35">
      <c r="A1337" t="s">
        <v>1368</v>
      </c>
      <c r="B1337">
        <v>1970</v>
      </c>
      <c r="C1337" t="s">
        <v>18</v>
      </c>
      <c r="D1337">
        <v>14</v>
      </c>
      <c r="E1337">
        <v>2</v>
      </c>
      <c r="F1337">
        <v>11187.66</v>
      </c>
      <c r="G1337" t="s">
        <v>12</v>
      </c>
      <c r="H1337" t="s">
        <v>11</v>
      </c>
      <c r="I1337" t="s">
        <v>23</v>
      </c>
    </row>
    <row r="1338" spans="1:9" x14ac:dyDescent="0.35">
      <c r="A1338" t="s">
        <v>1369</v>
      </c>
      <c r="B1338">
        <v>1976</v>
      </c>
      <c r="C1338" t="s">
        <v>18</v>
      </c>
      <c r="D1338">
        <v>28</v>
      </c>
      <c r="E1338">
        <v>2</v>
      </c>
      <c r="F1338">
        <v>11217.35</v>
      </c>
      <c r="G1338" t="s">
        <v>12</v>
      </c>
      <c r="H1338" t="s">
        <v>11</v>
      </c>
      <c r="I1338" t="s">
        <v>200</v>
      </c>
    </row>
    <row r="1339" spans="1:9" x14ac:dyDescent="0.35">
      <c r="A1339" t="s">
        <v>1370</v>
      </c>
      <c r="B1339">
        <v>1969</v>
      </c>
      <c r="C1339" t="s">
        <v>30</v>
      </c>
      <c r="D1339">
        <v>30</v>
      </c>
      <c r="E1339">
        <v>2</v>
      </c>
      <c r="F1339">
        <v>11244.38</v>
      </c>
      <c r="G1339" t="s">
        <v>12</v>
      </c>
      <c r="H1339" t="s">
        <v>16</v>
      </c>
      <c r="I1339" t="s">
        <v>168</v>
      </c>
    </row>
    <row r="1340" spans="1:9" x14ac:dyDescent="0.35">
      <c r="A1340" t="s">
        <v>1371</v>
      </c>
      <c r="B1340">
        <v>1989</v>
      </c>
      <c r="C1340" t="s">
        <v>30</v>
      </c>
      <c r="D1340">
        <v>17</v>
      </c>
      <c r="E1340">
        <v>3</v>
      </c>
      <c r="F1340">
        <v>11250.43</v>
      </c>
      <c r="G1340" t="s">
        <v>12</v>
      </c>
      <c r="H1340" t="s">
        <v>11</v>
      </c>
      <c r="I1340" t="s">
        <v>535</v>
      </c>
    </row>
    <row r="1341" spans="1:9" x14ac:dyDescent="0.35">
      <c r="A1341" t="s">
        <v>1372</v>
      </c>
      <c r="B1341">
        <v>1969</v>
      </c>
      <c r="C1341" t="s">
        <v>35</v>
      </c>
      <c r="D1341">
        <v>20</v>
      </c>
      <c r="E1341">
        <v>3</v>
      </c>
      <c r="F1341">
        <v>11253.42</v>
      </c>
      <c r="G1341" t="s">
        <v>12</v>
      </c>
      <c r="H1341" t="s">
        <v>16</v>
      </c>
      <c r="I1341" t="s">
        <v>42</v>
      </c>
    </row>
    <row r="1342" spans="1:9" x14ac:dyDescent="0.35">
      <c r="A1342" t="s">
        <v>1373</v>
      </c>
      <c r="B1342">
        <v>1981</v>
      </c>
      <c r="C1342" t="s">
        <v>37</v>
      </c>
      <c r="D1342">
        <v>2</v>
      </c>
      <c r="E1342">
        <v>1</v>
      </c>
      <c r="F1342">
        <v>11255.29</v>
      </c>
      <c r="G1342" t="s">
        <v>12</v>
      </c>
      <c r="H1342" t="s">
        <v>16</v>
      </c>
      <c r="I1342" t="s">
        <v>535</v>
      </c>
    </row>
    <row r="1343" spans="1:9" x14ac:dyDescent="0.35">
      <c r="A1343" t="s">
        <v>1374</v>
      </c>
      <c r="B1343">
        <v>1969</v>
      </c>
      <c r="C1343" t="s">
        <v>37</v>
      </c>
      <c r="D1343">
        <v>11</v>
      </c>
      <c r="E1343">
        <v>3</v>
      </c>
      <c r="F1343">
        <v>11264.54</v>
      </c>
      <c r="G1343" t="s">
        <v>12</v>
      </c>
      <c r="H1343" t="s">
        <v>11</v>
      </c>
      <c r="I1343" t="s">
        <v>42</v>
      </c>
    </row>
    <row r="1344" spans="1:9" x14ac:dyDescent="0.35">
      <c r="A1344" t="s">
        <v>1375</v>
      </c>
      <c r="B1344">
        <v>1971</v>
      </c>
      <c r="C1344" t="s">
        <v>30</v>
      </c>
      <c r="D1344">
        <v>26</v>
      </c>
      <c r="E1344">
        <v>0</v>
      </c>
      <c r="F1344">
        <v>11265.71</v>
      </c>
      <c r="G1344" t="s">
        <v>12</v>
      </c>
      <c r="H1344" t="s">
        <v>16</v>
      </c>
      <c r="I1344" t="s">
        <v>200</v>
      </c>
    </row>
    <row r="1345" spans="1:9" x14ac:dyDescent="0.35">
      <c r="A1345" t="s">
        <v>1376</v>
      </c>
      <c r="B1345">
        <v>2004</v>
      </c>
      <c r="C1345" t="s">
        <v>37</v>
      </c>
      <c r="D1345">
        <v>4</v>
      </c>
      <c r="E1345">
        <v>1</v>
      </c>
      <c r="F1345">
        <v>11272.33</v>
      </c>
      <c r="G1345" t="s">
        <v>12</v>
      </c>
      <c r="H1345" t="s">
        <v>11</v>
      </c>
      <c r="I1345" t="s">
        <v>166</v>
      </c>
    </row>
    <row r="1346" spans="1:9" x14ac:dyDescent="0.35">
      <c r="A1346" t="s">
        <v>1377</v>
      </c>
      <c r="B1346">
        <v>1967</v>
      </c>
      <c r="C1346" t="s">
        <v>18</v>
      </c>
      <c r="D1346">
        <v>14</v>
      </c>
      <c r="E1346">
        <v>0</v>
      </c>
      <c r="F1346">
        <v>11286.54</v>
      </c>
      <c r="G1346" t="s">
        <v>12</v>
      </c>
      <c r="H1346" t="s">
        <v>12</v>
      </c>
      <c r="I1346" t="s">
        <v>247</v>
      </c>
    </row>
    <row r="1347" spans="1:9" x14ac:dyDescent="0.35">
      <c r="A1347" t="s">
        <v>1378</v>
      </c>
      <c r="B1347">
        <v>1970</v>
      </c>
      <c r="C1347" t="s">
        <v>18</v>
      </c>
      <c r="D1347">
        <v>22</v>
      </c>
      <c r="E1347">
        <v>3</v>
      </c>
      <c r="F1347">
        <v>11289.11</v>
      </c>
      <c r="G1347" t="s">
        <v>12</v>
      </c>
      <c r="H1347" t="s">
        <v>16</v>
      </c>
      <c r="I1347" t="s">
        <v>23</v>
      </c>
    </row>
    <row r="1348" spans="1:9" x14ac:dyDescent="0.35">
      <c r="A1348" t="s">
        <v>1379</v>
      </c>
      <c r="B1348">
        <v>1988</v>
      </c>
      <c r="C1348" t="s">
        <v>15</v>
      </c>
      <c r="D1348">
        <v>14</v>
      </c>
      <c r="E1348">
        <v>3</v>
      </c>
      <c r="F1348">
        <v>11294.57</v>
      </c>
      <c r="G1348" t="s">
        <v>12</v>
      </c>
      <c r="H1348" t="s">
        <v>16</v>
      </c>
      <c r="I1348" t="s">
        <v>632</v>
      </c>
    </row>
    <row r="1349" spans="1:9" x14ac:dyDescent="0.35">
      <c r="A1349" t="s">
        <v>1380</v>
      </c>
      <c r="B1349">
        <v>1972</v>
      </c>
      <c r="C1349" t="s">
        <v>20</v>
      </c>
      <c r="D1349">
        <v>25</v>
      </c>
      <c r="E1349">
        <v>4</v>
      </c>
      <c r="F1349">
        <v>11299.34</v>
      </c>
      <c r="G1349" t="s">
        <v>12</v>
      </c>
      <c r="H1349" t="s">
        <v>11</v>
      </c>
      <c r="I1349" t="s">
        <v>42</v>
      </c>
    </row>
    <row r="1350" spans="1:9" x14ac:dyDescent="0.35">
      <c r="A1350" t="s">
        <v>1381</v>
      </c>
      <c r="B1350">
        <v>1968</v>
      </c>
      <c r="C1350" t="s">
        <v>37</v>
      </c>
      <c r="D1350">
        <v>6</v>
      </c>
      <c r="E1350">
        <v>1</v>
      </c>
      <c r="F1350">
        <v>11305.93</v>
      </c>
      <c r="G1350" t="s">
        <v>12</v>
      </c>
      <c r="H1350" t="s">
        <v>16</v>
      </c>
      <c r="I1350" t="s">
        <v>23</v>
      </c>
    </row>
    <row r="1351" spans="1:9" x14ac:dyDescent="0.35">
      <c r="A1351" t="s">
        <v>1382</v>
      </c>
      <c r="B1351">
        <v>1963</v>
      </c>
      <c r="C1351" t="s">
        <v>15</v>
      </c>
      <c r="D1351">
        <v>22</v>
      </c>
      <c r="E1351">
        <v>0</v>
      </c>
      <c r="F1351">
        <v>11312.33</v>
      </c>
      <c r="G1351" t="s">
        <v>12</v>
      </c>
      <c r="H1351" t="s">
        <v>12</v>
      </c>
      <c r="I1351" t="s">
        <v>23</v>
      </c>
    </row>
    <row r="1352" spans="1:9" x14ac:dyDescent="0.35">
      <c r="A1352" t="s">
        <v>1383</v>
      </c>
      <c r="B1352">
        <v>1995</v>
      </c>
      <c r="C1352" t="s">
        <v>30</v>
      </c>
      <c r="D1352">
        <v>10</v>
      </c>
      <c r="E1352">
        <v>0</v>
      </c>
      <c r="F1352">
        <v>11318.57</v>
      </c>
      <c r="G1352" t="s">
        <v>12</v>
      </c>
      <c r="H1352" t="s">
        <v>11</v>
      </c>
      <c r="I1352" t="s">
        <v>535</v>
      </c>
    </row>
    <row r="1353" spans="1:9" x14ac:dyDescent="0.35">
      <c r="A1353" t="s">
        <v>1384</v>
      </c>
      <c r="B1353">
        <v>1963</v>
      </c>
      <c r="C1353" t="s">
        <v>10</v>
      </c>
      <c r="D1353">
        <v>11</v>
      </c>
      <c r="E1353">
        <v>0</v>
      </c>
      <c r="F1353">
        <v>11319.12</v>
      </c>
      <c r="G1353" t="s">
        <v>12</v>
      </c>
      <c r="H1353" t="s">
        <v>16</v>
      </c>
      <c r="I1353" t="s">
        <v>23</v>
      </c>
    </row>
    <row r="1354" spans="1:9" x14ac:dyDescent="0.35">
      <c r="A1354" t="s">
        <v>1385</v>
      </c>
      <c r="B1354">
        <v>2002</v>
      </c>
      <c r="C1354" t="s">
        <v>20</v>
      </c>
      <c r="D1354">
        <v>20</v>
      </c>
      <c r="E1354">
        <v>0</v>
      </c>
      <c r="F1354">
        <v>11321.49</v>
      </c>
      <c r="G1354" t="s">
        <v>12</v>
      </c>
      <c r="H1354" t="s">
        <v>12</v>
      </c>
      <c r="I1354" t="s">
        <v>23</v>
      </c>
    </row>
    <row r="1355" spans="1:9" x14ac:dyDescent="0.35">
      <c r="A1355" t="s">
        <v>1386</v>
      </c>
      <c r="B1355">
        <v>1989</v>
      </c>
      <c r="C1355" t="s">
        <v>35</v>
      </c>
      <c r="D1355">
        <v>19</v>
      </c>
      <c r="E1355">
        <v>1</v>
      </c>
      <c r="F1355">
        <v>11326.71</v>
      </c>
      <c r="G1355" t="s">
        <v>12</v>
      </c>
      <c r="H1355" t="s">
        <v>12</v>
      </c>
      <c r="I1355" t="s">
        <v>13</v>
      </c>
    </row>
    <row r="1356" spans="1:9" x14ac:dyDescent="0.35">
      <c r="A1356" t="s">
        <v>1387</v>
      </c>
      <c r="B1356">
        <v>1968</v>
      </c>
      <c r="C1356" t="s">
        <v>15</v>
      </c>
      <c r="D1356">
        <v>2</v>
      </c>
      <c r="E1356">
        <v>0</v>
      </c>
      <c r="F1356">
        <v>11344.32</v>
      </c>
      <c r="G1356" t="s">
        <v>12</v>
      </c>
      <c r="H1356" t="s">
        <v>11</v>
      </c>
      <c r="I1356" t="s">
        <v>200</v>
      </c>
    </row>
    <row r="1357" spans="1:9" x14ac:dyDescent="0.35">
      <c r="A1357" t="s">
        <v>1388</v>
      </c>
      <c r="B1357">
        <v>1964</v>
      </c>
      <c r="C1357" t="s">
        <v>10</v>
      </c>
      <c r="D1357">
        <v>12</v>
      </c>
      <c r="E1357">
        <v>0</v>
      </c>
      <c r="F1357">
        <v>11345.52</v>
      </c>
      <c r="G1357" t="s">
        <v>12</v>
      </c>
      <c r="H1357" t="s">
        <v>12</v>
      </c>
      <c r="I1357" t="s">
        <v>42</v>
      </c>
    </row>
    <row r="1358" spans="1:9" x14ac:dyDescent="0.35">
      <c r="A1358" t="s">
        <v>1389</v>
      </c>
      <c r="B1358">
        <v>1965</v>
      </c>
      <c r="C1358" t="s">
        <v>15</v>
      </c>
      <c r="D1358">
        <v>29</v>
      </c>
      <c r="E1358">
        <v>0</v>
      </c>
      <c r="F1358">
        <v>11353.23</v>
      </c>
      <c r="G1358" t="s">
        <v>12</v>
      </c>
      <c r="H1358" t="s">
        <v>16</v>
      </c>
      <c r="I1358" t="s">
        <v>23</v>
      </c>
    </row>
    <row r="1359" spans="1:9" x14ac:dyDescent="0.35">
      <c r="A1359" t="s">
        <v>1390</v>
      </c>
      <c r="B1359">
        <v>1965</v>
      </c>
      <c r="C1359" t="s">
        <v>20</v>
      </c>
      <c r="D1359">
        <v>26</v>
      </c>
      <c r="E1359">
        <v>0</v>
      </c>
      <c r="F1359">
        <v>11356.66</v>
      </c>
      <c r="G1359" t="s">
        <v>12</v>
      </c>
      <c r="H1359" t="s">
        <v>12</v>
      </c>
      <c r="I1359" t="s">
        <v>23</v>
      </c>
    </row>
    <row r="1360" spans="1:9" x14ac:dyDescent="0.35">
      <c r="A1360" t="s">
        <v>1391</v>
      </c>
      <c r="B1360">
        <v>1964</v>
      </c>
      <c r="C1360" t="s">
        <v>10</v>
      </c>
      <c r="D1360">
        <v>4</v>
      </c>
      <c r="E1360">
        <v>0</v>
      </c>
      <c r="F1360">
        <v>11362.76</v>
      </c>
      <c r="G1360" t="s">
        <v>12</v>
      </c>
      <c r="H1360" t="s">
        <v>16</v>
      </c>
      <c r="I1360" t="s">
        <v>42</v>
      </c>
    </row>
    <row r="1361" spans="1:9" x14ac:dyDescent="0.35">
      <c r="A1361" t="s">
        <v>1392</v>
      </c>
      <c r="B1361">
        <v>1964</v>
      </c>
      <c r="C1361" t="s">
        <v>10</v>
      </c>
      <c r="D1361">
        <v>3</v>
      </c>
      <c r="E1361">
        <v>0</v>
      </c>
      <c r="F1361">
        <v>11363.28</v>
      </c>
      <c r="G1361" t="s">
        <v>12</v>
      </c>
      <c r="H1361" t="s">
        <v>16</v>
      </c>
      <c r="I1361" t="s">
        <v>13</v>
      </c>
    </row>
    <row r="1362" spans="1:9" x14ac:dyDescent="0.35">
      <c r="A1362" t="s">
        <v>1393</v>
      </c>
      <c r="B1362">
        <v>1964</v>
      </c>
      <c r="C1362" t="s">
        <v>30</v>
      </c>
      <c r="D1362">
        <v>13</v>
      </c>
      <c r="E1362">
        <v>0</v>
      </c>
      <c r="F1362">
        <v>11365.95</v>
      </c>
      <c r="G1362" t="s">
        <v>12</v>
      </c>
      <c r="H1362" t="s">
        <v>11</v>
      </c>
      <c r="I1362" t="s">
        <v>42</v>
      </c>
    </row>
    <row r="1363" spans="1:9" x14ac:dyDescent="0.35">
      <c r="A1363" t="s">
        <v>1394</v>
      </c>
      <c r="B1363">
        <v>1979</v>
      </c>
      <c r="C1363" t="s">
        <v>18</v>
      </c>
      <c r="D1363">
        <v>7</v>
      </c>
      <c r="E1363">
        <v>2</v>
      </c>
      <c r="F1363">
        <v>11369.39</v>
      </c>
      <c r="G1363" t="s">
        <v>12</v>
      </c>
      <c r="H1363" t="s">
        <v>16</v>
      </c>
      <c r="I1363" t="s">
        <v>535</v>
      </c>
    </row>
    <row r="1364" spans="1:9" x14ac:dyDescent="0.35">
      <c r="A1364" t="s">
        <v>1395</v>
      </c>
      <c r="B1364">
        <v>1972</v>
      </c>
      <c r="C1364" t="s">
        <v>30</v>
      </c>
      <c r="D1364">
        <v>6</v>
      </c>
      <c r="E1364">
        <v>0</v>
      </c>
      <c r="F1364">
        <v>11378.57</v>
      </c>
      <c r="G1364" t="s">
        <v>12</v>
      </c>
      <c r="H1364" t="s">
        <v>11</v>
      </c>
      <c r="I1364" t="s">
        <v>200</v>
      </c>
    </row>
    <row r="1365" spans="1:9" x14ac:dyDescent="0.35">
      <c r="A1365" t="s">
        <v>1396</v>
      </c>
      <c r="B1365">
        <v>1964</v>
      </c>
      <c r="C1365" t="s">
        <v>18</v>
      </c>
      <c r="D1365">
        <v>13</v>
      </c>
      <c r="E1365">
        <v>0</v>
      </c>
      <c r="F1365">
        <v>11381.33</v>
      </c>
      <c r="G1365" t="s">
        <v>12</v>
      </c>
      <c r="H1365" t="s">
        <v>11</v>
      </c>
      <c r="I1365" t="s">
        <v>13</v>
      </c>
    </row>
    <row r="1366" spans="1:9" x14ac:dyDescent="0.35">
      <c r="A1366" t="s">
        <v>1397</v>
      </c>
      <c r="B1366">
        <v>1997</v>
      </c>
      <c r="C1366" t="s">
        <v>10</v>
      </c>
      <c r="D1366">
        <v>28</v>
      </c>
      <c r="E1366">
        <v>0</v>
      </c>
      <c r="F1366">
        <v>11388.27</v>
      </c>
      <c r="G1366" t="s">
        <v>12</v>
      </c>
      <c r="H1366" t="s">
        <v>11</v>
      </c>
      <c r="I1366" t="s">
        <v>535</v>
      </c>
    </row>
    <row r="1367" spans="1:9" x14ac:dyDescent="0.35">
      <c r="A1367" t="s">
        <v>1398</v>
      </c>
      <c r="B1367">
        <v>1967</v>
      </c>
      <c r="C1367" t="s">
        <v>30</v>
      </c>
      <c r="D1367">
        <v>19</v>
      </c>
      <c r="E1367">
        <v>1</v>
      </c>
      <c r="F1367">
        <v>11394.07</v>
      </c>
      <c r="G1367" t="s">
        <v>12</v>
      </c>
      <c r="H1367" t="s">
        <v>16</v>
      </c>
      <c r="I1367" t="s">
        <v>170</v>
      </c>
    </row>
    <row r="1368" spans="1:9" x14ac:dyDescent="0.35">
      <c r="A1368" t="s">
        <v>1399</v>
      </c>
      <c r="B1368">
        <v>1970</v>
      </c>
      <c r="C1368" t="s">
        <v>37</v>
      </c>
      <c r="D1368">
        <v>2</v>
      </c>
      <c r="E1368">
        <v>2</v>
      </c>
      <c r="F1368">
        <v>11396.9</v>
      </c>
      <c r="G1368" t="s">
        <v>12</v>
      </c>
      <c r="H1368" t="s">
        <v>12</v>
      </c>
      <c r="I1368" t="s">
        <v>247</v>
      </c>
    </row>
    <row r="1369" spans="1:9" x14ac:dyDescent="0.35">
      <c r="A1369" t="s">
        <v>1400</v>
      </c>
      <c r="B1369">
        <v>1970</v>
      </c>
      <c r="C1369" t="s">
        <v>37</v>
      </c>
      <c r="D1369">
        <v>7</v>
      </c>
      <c r="E1369">
        <v>3</v>
      </c>
      <c r="F1369">
        <v>11411.69</v>
      </c>
      <c r="G1369" t="s">
        <v>12</v>
      </c>
      <c r="H1369" t="s">
        <v>11</v>
      </c>
      <c r="I1369" t="s">
        <v>42</v>
      </c>
    </row>
    <row r="1370" spans="1:9" x14ac:dyDescent="0.35">
      <c r="A1370" t="s">
        <v>1401</v>
      </c>
      <c r="B1370">
        <v>1983</v>
      </c>
      <c r="C1370" t="s">
        <v>37</v>
      </c>
      <c r="D1370">
        <v>23</v>
      </c>
      <c r="E1370">
        <v>3</v>
      </c>
      <c r="F1370">
        <v>11412.02</v>
      </c>
      <c r="G1370" t="s">
        <v>12</v>
      </c>
      <c r="H1370" t="s">
        <v>16</v>
      </c>
      <c r="I1370" t="s">
        <v>300</v>
      </c>
    </row>
    <row r="1371" spans="1:9" x14ac:dyDescent="0.35">
      <c r="A1371" t="s">
        <v>1402</v>
      </c>
      <c r="B1371">
        <v>1985</v>
      </c>
      <c r="C1371" t="s">
        <v>18</v>
      </c>
      <c r="D1371">
        <v>9</v>
      </c>
      <c r="E1371">
        <v>3</v>
      </c>
      <c r="F1371">
        <v>11419.49</v>
      </c>
      <c r="G1371" t="s">
        <v>12</v>
      </c>
      <c r="H1371" t="s">
        <v>16</v>
      </c>
      <c r="I1371" t="s">
        <v>23</v>
      </c>
    </row>
    <row r="1372" spans="1:9" x14ac:dyDescent="0.35">
      <c r="A1372" t="s">
        <v>1403</v>
      </c>
      <c r="B1372">
        <v>1980</v>
      </c>
      <c r="C1372" t="s">
        <v>10</v>
      </c>
      <c r="D1372">
        <v>17</v>
      </c>
      <c r="E1372">
        <v>2</v>
      </c>
      <c r="F1372">
        <v>11435.74</v>
      </c>
      <c r="G1372" t="s">
        <v>12</v>
      </c>
      <c r="H1372" t="s">
        <v>12</v>
      </c>
      <c r="I1372" t="s">
        <v>300</v>
      </c>
    </row>
    <row r="1373" spans="1:9" x14ac:dyDescent="0.35">
      <c r="A1373" t="s">
        <v>1404</v>
      </c>
      <c r="B1373">
        <v>1971</v>
      </c>
      <c r="C1373" t="s">
        <v>20</v>
      </c>
      <c r="D1373">
        <v>12</v>
      </c>
      <c r="E1373">
        <v>3</v>
      </c>
      <c r="F1373">
        <v>11436.74</v>
      </c>
      <c r="G1373" t="s">
        <v>12</v>
      </c>
      <c r="H1373" t="s">
        <v>12</v>
      </c>
      <c r="I1373" t="s">
        <v>23</v>
      </c>
    </row>
    <row r="1374" spans="1:9" x14ac:dyDescent="0.35">
      <c r="A1374" t="s">
        <v>1405</v>
      </c>
      <c r="B1374">
        <v>1966</v>
      </c>
      <c r="C1374" t="s">
        <v>18</v>
      </c>
      <c r="D1374">
        <v>14</v>
      </c>
      <c r="E1374">
        <v>0</v>
      </c>
      <c r="F1374">
        <v>11454.02</v>
      </c>
      <c r="G1374" t="s">
        <v>12</v>
      </c>
      <c r="H1374" t="s">
        <v>16</v>
      </c>
      <c r="I1374" t="s">
        <v>23</v>
      </c>
    </row>
    <row r="1375" spans="1:9" x14ac:dyDescent="0.35">
      <c r="A1375" t="s">
        <v>1406</v>
      </c>
      <c r="B1375">
        <v>1965</v>
      </c>
      <c r="C1375" t="s">
        <v>18</v>
      </c>
      <c r="D1375">
        <v>23</v>
      </c>
      <c r="E1375">
        <v>0</v>
      </c>
      <c r="F1375">
        <v>11455.28</v>
      </c>
      <c r="G1375" t="s">
        <v>12</v>
      </c>
      <c r="H1375" t="s">
        <v>11</v>
      </c>
      <c r="I1375" t="s">
        <v>42</v>
      </c>
    </row>
    <row r="1376" spans="1:9" x14ac:dyDescent="0.35">
      <c r="A1376" t="s">
        <v>1407</v>
      </c>
      <c r="B1376">
        <v>1966</v>
      </c>
      <c r="C1376" t="s">
        <v>20</v>
      </c>
      <c r="D1376">
        <v>7</v>
      </c>
      <c r="E1376">
        <v>0</v>
      </c>
      <c r="F1376">
        <v>11478.14</v>
      </c>
      <c r="G1376" t="s">
        <v>12</v>
      </c>
      <c r="H1376" t="s">
        <v>11</v>
      </c>
      <c r="I1376" t="s">
        <v>200</v>
      </c>
    </row>
    <row r="1377" spans="1:9" x14ac:dyDescent="0.35">
      <c r="A1377" t="s">
        <v>1408</v>
      </c>
      <c r="B1377">
        <v>2004</v>
      </c>
      <c r="C1377" t="s">
        <v>20</v>
      </c>
      <c r="D1377">
        <v>10</v>
      </c>
      <c r="E1377">
        <v>0</v>
      </c>
      <c r="F1377">
        <v>11482.63</v>
      </c>
      <c r="G1377" t="s">
        <v>12</v>
      </c>
      <c r="H1377" t="s">
        <v>11</v>
      </c>
      <c r="I1377" t="s">
        <v>13</v>
      </c>
    </row>
    <row r="1378" spans="1:9" x14ac:dyDescent="0.35">
      <c r="A1378" t="s">
        <v>1409</v>
      </c>
      <c r="B1378">
        <v>1970</v>
      </c>
      <c r="C1378" t="s">
        <v>37</v>
      </c>
      <c r="D1378">
        <v>13</v>
      </c>
      <c r="E1378">
        <v>3</v>
      </c>
      <c r="F1378">
        <v>11488.32</v>
      </c>
      <c r="G1378" t="s">
        <v>12</v>
      </c>
      <c r="H1378" t="s">
        <v>16</v>
      </c>
      <c r="I1378" t="s">
        <v>276</v>
      </c>
    </row>
    <row r="1379" spans="1:9" x14ac:dyDescent="0.35">
      <c r="A1379" t="s">
        <v>1410</v>
      </c>
      <c r="B1379">
        <v>1983</v>
      </c>
      <c r="C1379" t="s">
        <v>18</v>
      </c>
      <c r="D1379">
        <v>7</v>
      </c>
      <c r="E1379">
        <v>3</v>
      </c>
      <c r="F1379">
        <v>11492.46</v>
      </c>
      <c r="G1379" t="s">
        <v>12</v>
      </c>
      <c r="H1379" t="s">
        <v>12</v>
      </c>
      <c r="I1379" t="s">
        <v>535</v>
      </c>
    </row>
    <row r="1380" spans="1:9" x14ac:dyDescent="0.35">
      <c r="A1380" t="s">
        <v>1411</v>
      </c>
      <c r="B1380">
        <v>1969</v>
      </c>
      <c r="C1380" t="s">
        <v>35</v>
      </c>
      <c r="D1380">
        <v>11</v>
      </c>
      <c r="E1380">
        <v>0</v>
      </c>
      <c r="F1380">
        <v>11497.69</v>
      </c>
      <c r="G1380" t="s">
        <v>12</v>
      </c>
      <c r="H1380" t="s">
        <v>16</v>
      </c>
      <c r="I1380" t="s">
        <v>23</v>
      </c>
    </row>
    <row r="1381" spans="1:9" x14ac:dyDescent="0.35">
      <c r="A1381" t="s">
        <v>1412</v>
      </c>
      <c r="B1381">
        <v>1989</v>
      </c>
      <c r="C1381" t="s">
        <v>37</v>
      </c>
      <c r="D1381">
        <v>6</v>
      </c>
      <c r="E1381">
        <v>3</v>
      </c>
      <c r="F1381">
        <v>11511.61</v>
      </c>
      <c r="G1381" t="s">
        <v>12</v>
      </c>
      <c r="H1381" t="s">
        <v>12</v>
      </c>
      <c r="I1381" t="s">
        <v>535</v>
      </c>
    </row>
    <row r="1382" spans="1:9" x14ac:dyDescent="0.35">
      <c r="A1382" t="s">
        <v>1413</v>
      </c>
      <c r="B1382">
        <v>1968</v>
      </c>
      <c r="C1382" t="s">
        <v>18</v>
      </c>
      <c r="D1382">
        <v>24</v>
      </c>
      <c r="E1382">
        <v>1</v>
      </c>
      <c r="F1382">
        <v>11512.41</v>
      </c>
      <c r="G1382" t="s">
        <v>12</v>
      </c>
      <c r="H1382" t="s">
        <v>16</v>
      </c>
      <c r="I1382" t="s">
        <v>247</v>
      </c>
    </row>
    <row r="1383" spans="1:9" x14ac:dyDescent="0.35">
      <c r="A1383" t="s">
        <v>1414</v>
      </c>
      <c r="B1383">
        <v>1971</v>
      </c>
      <c r="C1383" t="s">
        <v>30</v>
      </c>
      <c r="D1383">
        <v>19</v>
      </c>
      <c r="E1383">
        <v>4</v>
      </c>
      <c r="F1383">
        <v>11520.1</v>
      </c>
      <c r="G1383" t="s">
        <v>12</v>
      </c>
      <c r="H1383" t="s">
        <v>16</v>
      </c>
      <c r="I1383" t="s">
        <v>23</v>
      </c>
    </row>
    <row r="1384" spans="1:9" x14ac:dyDescent="0.35">
      <c r="A1384" t="s">
        <v>1415</v>
      </c>
      <c r="B1384">
        <v>1988</v>
      </c>
      <c r="C1384" t="s">
        <v>18</v>
      </c>
      <c r="D1384">
        <v>12</v>
      </c>
      <c r="E1384">
        <v>3</v>
      </c>
      <c r="F1384">
        <v>11524.25</v>
      </c>
      <c r="G1384" t="s">
        <v>12</v>
      </c>
      <c r="H1384" t="s">
        <v>16</v>
      </c>
      <c r="I1384" t="s">
        <v>535</v>
      </c>
    </row>
    <row r="1385" spans="1:9" x14ac:dyDescent="0.35">
      <c r="A1385" t="s">
        <v>1416</v>
      </c>
      <c r="B1385">
        <v>1970</v>
      </c>
      <c r="C1385" t="s">
        <v>10</v>
      </c>
      <c r="D1385">
        <v>23</v>
      </c>
      <c r="E1385">
        <v>0</v>
      </c>
      <c r="F1385">
        <v>11530.12</v>
      </c>
      <c r="G1385" t="s">
        <v>12</v>
      </c>
      <c r="H1385" t="s">
        <v>16</v>
      </c>
      <c r="I1385" t="s">
        <v>23</v>
      </c>
    </row>
    <row r="1386" spans="1:9" x14ac:dyDescent="0.35">
      <c r="A1386" t="s">
        <v>1417</v>
      </c>
      <c r="B1386">
        <v>1965</v>
      </c>
      <c r="C1386" t="s">
        <v>37</v>
      </c>
      <c r="D1386">
        <v>3</v>
      </c>
      <c r="E1386">
        <v>0</v>
      </c>
      <c r="F1386">
        <v>11534.87</v>
      </c>
      <c r="G1386" t="s">
        <v>12</v>
      </c>
      <c r="H1386" t="s">
        <v>16</v>
      </c>
      <c r="I1386" t="s">
        <v>356</v>
      </c>
    </row>
    <row r="1387" spans="1:9" x14ac:dyDescent="0.35">
      <c r="A1387" t="s">
        <v>1418</v>
      </c>
      <c r="B1387">
        <v>1968</v>
      </c>
      <c r="C1387" t="s">
        <v>15</v>
      </c>
      <c r="D1387">
        <v>14</v>
      </c>
      <c r="E1387">
        <v>2</v>
      </c>
      <c r="F1387">
        <v>11538.42</v>
      </c>
      <c r="G1387" t="s">
        <v>12</v>
      </c>
      <c r="H1387" t="s">
        <v>16</v>
      </c>
      <c r="I1387" t="s">
        <v>42</v>
      </c>
    </row>
    <row r="1388" spans="1:9" x14ac:dyDescent="0.35">
      <c r="A1388" t="s">
        <v>1419</v>
      </c>
      <c r="B1388">
        <v>1971</v>
      </c>
      <c r="C1388" t="s">
        <v>30</v>
      </c>
      <c r="D1388">
        <v>1</v>
      </c>
      <c r="E1388">
        <v>0</v>
      </c>
      <c r="F1388">
        <v>11540.25</v>
      </c>
      <c r="G1388" t="s">
        <v>12</v>
      </c>
      <c r="H1388" t="s">
        <v>16</v>
      </c>
      <c r="I1388" t="s">
        <v>23</v>
      </c>
    </row>
    <row r="1389" spans="1:9" x14ac:dyDescent="0.35">
      <c r="A1389" t="s">
        <v>1420</v>
      </c>
      <c r="B1389">
        <v>1973</v>
      </c>
      <c r="C1389" t="s">
        <v>10</v>
      </c>
      <c r="D1389">
        <v>23</v>
      </c>
      <c r="E1389">
        <v>5</v>
      </c>
      <c r="F1389">
        <v>11552.9</v>
      </c>
      <c r="G1389" t="s">
        <v>12</v>
      </c>
      <c r="H1389" t="s">
        <v>11</v>
      </c>
      <c r="I1389" t="s">
        <v>42</v>
      </c>
    </row>
    <row r="1390" spans="1:9" x14ac:dyDescent="0.35">
      <c r="A1390" t="s">
        <v>1421</v>
      </c>
      <c r="B1390">
        <v>1965</v>
      </c>
      <c r="C1390" t="s">
        <v>37</v>
      </c>
      <c r="D1390">
        <v>27</v>
      </c>
      <c r="E1390">
        <v>1</v>
      </c>
      <c r="F1390">
        <v>11554.22</v>
      </c>
      <c r="G1390" t="s">
        <v>12</v>
      </c>
      <c r="H1390" t="s">
        <v>16</v>
      </c>
      <c r="I1390" t="s">
        <v>13</v>
      </c>
    </row>
    <row r="1391" spans="1:9" x14ac:dyDescent="0.35">
      <c r="A1391" t="s">
        <v>1422</v>
      </c>
      <c r="B1391">
        <v>1965</v>
      </c>
      <c r="C1391" t="s">
        <v>30</v>
      </c>
      <c r="D1391">
        <v>25</v>
      </c>
      <c r="E1391">
        <v>0</v>
      </c>
      <c r="F1391">
        <v>11566.3</v>
      </c>
      <c r="G1391" t="s">
        <v>12</v>
      </c>
      <c r="H1391" t="s">
        <v>12</v>
      </c>
      <c r="I1391" t="s">
        <v>168</v>
      </c>
    </row>
    <row r="1392" spans="1:9" x14ac:dyDescent="0.35">
      <c r="A1392" t="s">
        <v>1423</v>
      </c>
      <c r="B1392">
        <v>1965</v>
      </c>
      <c r="C1392" t="s">
        <v>15</v>
      </c>
      <c r="D1392">
        <v>6</v>
      </c>
      <c r="E1392">
        <v>1</v>
      </c>
      <c r="F1392">
        <v>11576.13</v>
      </c>
      <c r="G1392" t="s">
        <v>12</v>
      </c>
      <c r="H1392" t="s">
        <v>12</v>
      </c>
      <c r="I1392" t="s">
        <v>42</v>
      </c>
    </row>
    <row r="1393" spans="1:9" x14ac:dyDescent="0.35">
      <c r="A1393" t="s">
        <v>1424</v>
      </c>
      <c r="B1393">
        <v>1964</v>
      </c>
      <c r="C1393" t="s">
        <v>18</v>
      </c>
      <c r="D1393">
        <v>20</v>
      </c>
      <c r="E1393">
        <v>0</v>
      </c>
      <c r="F1393">
        <v>11602.75</v>
      </c>
      <c r="G1393" t="s">
        <v>12</v>
      </c>
      <c r="H1393" t="s">
        <v>16</v>
      </c>
      <c r="I1393" t="s">
        <v>516</v>
      </c>
    </row>
    <row r="1394" spans="1:9" x14ac:dyDescent="0.35">
      <c r="A1394" t="s">
        <v>1425</v>
      </c>
      <c r="B1394">
        <v>1986</v>
      </c>
      <c r="C1394" t="s">
        <v>10</v>
      </c>
      <c r="D1394">
        <v>17</v>
      </c>
      <c r="E1394">
        <v>3</v>
      </c>
      <c r="F1394">
        <v>11625.11</v>
      </c>
      <c r="G1394" t="s">
        <v>12</v>
      </c>
      <c r="H1394" t="s">
        <v>12</v>
      </c>
      <c r="I1394" t="s">
        <v>632</v>
      </c>
    </row>
    <row r="1395" spans="1:9" x14ac:dyDescent="0.35">
      <c r="A1395" t="s">
        <v>1426</v>
      </c>
      <c r="B1395">
        <v>1966</v>
      </c>
      <c r="C1395" t="s">
        <v>37</v>
      </c>
      <c r="D1395">
        <v>4</v>
      </c>
      <c r="E1395">
        <v>0</v>
      </c>
      <c r="F1395">
        <v>11657.72</v>
      </c>
      <c r="G1395" t="s">
        <v>12</v>
      </c>
      <c r="H1395" t="s">
        <v>11</v>
      </c>
      <c r="I1395" t="s">
        <v>247</v>
      </c>
    </row>
    <row r="1396" spans="1:9" x14ac:dyDescent="0.35">
      <c r="A1396" t="s">
        <v>1427</v>
      </c>
      <c r="B1396">
        <v>1994</v>
      </c>
      <c r="C1396" t="s">
        <v>10</v>
      </c>
      <c r="D1396">
        <v>20</v>
      </c>
      <c r="E1396">
        <v>0</v>
      </c>
      <c r="F1396">
        <v>11657.81</v>
      </c>
      <c r="G1396" t="s">
        <v>12</v>
      </c>
      <c r="H1396" t="s">
        <v>11</v>
      </c>
      <c r="I1396" t="s">
        <v>249</v>
      </c>
    </row>
    <row r="1397" spans="1:9" x14ac:dyDescent="0.35">
      <c r="A1397" t="s">
        <v>1428</v>
      </c>
      <c r="B1397">
        <v>1966</v>
      </c>
      <c r="C1397" t="s">
        <v>10</v>
      </c>
      <c r="D1397">
        <v>6</v>
      </c>
      <c r="E1397">
        <v>0</v>
      </c>
      <c r="F1397">
        <v>11658.12</v>
      </c>
      <c r="G1397" t="s">
        <v>12</v>
      </c>
      <c r="H1397" t="s">
        <v>16</v>
      </c>
      <c r="I1397" t="s">
        <v>247</v>
      </c>
    </row>
    <row r="1398" spans="1:9" x14ac:dyDescent="0.35">
      <c r="A1398" t="s">
        <v>1429</v>
      </c>
      <c r="B1398">
        <v>1966</v>
      </c>
      <c r="C1398" t="s">
        <v>35</v>
      </c>
      <c r="D1398">
        <v>23</v>
      </c>
      <c r="E1398">
        <v>0</v>
      </c>
      <c r="F1398">
        <v>11658.38</v>
      </c>
      <c r="G1398" t="s">
        <v>12</v>
      </c>
      <c r="H1398" t="s">
        <v>12</v>
      </c>
      <c r="I1398" t="s">
        <v>247</v>
      </c>
    </row>
    <row r="1399" spans="1:9" x14ac:dyDescent="0.35">
      <c r="A1399" t="s">
        <v>1430</v>
      </c>
      <c r="B1399">
        <v>1966</v>
      </c>
      <c r="C1399" t="s">
        <v>15</v>
      </c>
      <c r="D1399">
        <v>9</v>
      </c>
      <c r="E1399">
        <v>1</v>
      </c>
      <c r="F1399">
        <v>11674.13</v>
      </c>
      <c r="G1399" t="s">
        <v>12</v>
      </c>
      <c r="H1399" t="s">
        <v>16</v>
      </c>
      <c r="I1399" t="s">
        <v>42</v>
      </c>
    </row>
    <row r="1400" spans="1:9" x14ac:dyDescent="0.35">
      <c r="A1400" t="s">
        <v>1431</v>
      </c>
      <c r="B1400">
        <v>1970</v>
      </c>
      <c r="C1400" t="s">
        <v>30</v>
      </c>
      <c r="D1400">
        <v>1</v>
      </c>
      <c r="E1400">
        <v>0</v>
      </c>
      <c r="F1400">
        <v>11696.52</v>
      </c>
      <c r="G1400" t="s">
        <v>12</v>
      </c>
      <c r="H1400" t="s">
        <v>16</v>
      </c>
      <c r="I1400" t="s">
        <v>300</v>
      </c>
    </row>
    <row r="1401" spans="1:9" x14ac:dyDescent="0.35">
      <c r="A1401" t="s">
        <v>1432</v>
      </c>
      <c r="B1401">
        <v>1982</v>
      </c>
      <c r="C1401" t="s">
        <v>37</v>
      </c>
      <c r="D1401">
        <v>21</v>
      </c>
      <c r="E1401">
        <v>3</v>
      </c>
      <c r="F1401">
        <v>11712.97</v>
      </c>
      <c r="G1401" t="s">
        <v>12</v>
      </c>
      <c r="H1401" t="s">
        <v>11</v>
      </c>
      <c r="I1401" t="s">
        <v>300</v>
      </c>
    </row>
    <row r="1402" spans="1:9" x14ac:dyDescent="0.35">
      <c r="A1402" t="s">
        <v>1433</v>
      </c>
      <c r="B1402">
        <v>1969</v>
      </c>
      <c r="C1402" t="s">
        <v>37</v>
      </c>
      <c r="D1402">
        <v>12</v>
      </c>
      <c r="E1402">
        <v>2</v>
      </c>
      <c r="F1402">
        <v>11729.68</v>
      </c>
      <c r="G1402" t="s">
        <v>12</v>
      </c>
      <c r="H1402" t="s">
        <v>16</v>
      </c>
      <c r="I1402" t="s">
        <v>247</v>
      </c>
    </row>
    <row r="1403" spans="1:9" x14ac:dyDescent="0.35">
      <c r="A1403" t="s">
        <v>1434</v>
      </c>
      <c r="B1403">
        <v>1984</v>
      </c>
      <c r="C1403" t="s">
        <v>15</v>
      </c>
      <c r="D1403">
        <v>26</v>
      </c>
      <c r="E1403">
        <v>3</v>
      </c>
      <c r="F1403">
        <v>11730.82</v>
      </c>
      <c r="G1403" t="s">
        <v>12</v>
      </c>
      <c r="H1403" t="s">
        <v>12</v>
      </c>
      <c r="I1403" t="s">
        <v>535</v>
      </c>
    </row>
    <row r="1404" spans="1:9" x14ac:dyDescent="0.35">
      <c r="A1404" t="s">
        <v>1435</v>
      </c>
      <c r="B1404">
        <v>1964</v>
      </c>
      <c r="C1404" t="s">
        <v>15</v>
      </c>
      <c r="D1404">
        <v>9</v>
      </c>
      <c r="E1404">
        <v>0</v>
      </c>
      <c r="F1404">
        <v>11735.88</v>
      </c>
      <c r="G1404" t="s">
        <v>12</v>
      </c>
      <c r="H1404" t="s">
        <v>16</v>
      </c>
      <c r="I1404" t="s">
        <v>23</v>
      </c>
    </row>
    <row r="1405" spans="1:9" x14ac:dyDescent="0.35">
      <c r="A1405" t="s">
        <v>1436</v>
      </c>
      <c r="B1405">
        <v>1988</v>
      </c>
      <c r="C1405" t="s">
        <v>20</v>
      </c>
      <c r="D1405">
        <v>5</v>
      </c>
      <c r="E1405">
        <v>2</v>
      </c>
      <c r="F1405">
        <v>11737.85</v>
      </c>
      <c r="G1405" t="s">
        <v>12</v>
      </c>
      <c r="H1405" t="s">
        <v>16</v>
      </c>
      <c r="I1405" t="s">
        <v>42</v>
      </c>
    </row>
    <row r="1406" spans="1:9" x14ac:dyDescent="0.35">
      <c r="A1406" t="s">
        <v>1437</v>
      </c>
      <c r="B1406">
        <v>1969</v>
      </c>
      <c r="C1406" t="s">
        <v>15</v>
      </c>
      <c r="D1406">
        <v>12</v>
      </c>
      <c r="E1406">
        <v>3</v>
      </c>
      <c r="F1406">
        <v>11741.73</v>
      </c>
      <c r="G1406" t="s">
        <v>12</v>
      </c>
      <c r="H1406" t="s">
        <v>16</v>
      </c>
      <c r="I1406" t="s">
        <v>42</v>
      </c>
    </row>
    <row r="1407" spans="1:9" x14ac:dyDescent="0.35">
      <c r="A1407" t="s">
        <v>1438</v>
      </c>
      <c r="B1407">
        <v>1963</v>
      </c>
      <c r="C1407" t="s">
        <v>18</v>
      </c>
      <c r="D1407">
        <v>9</v>
      </c>
      <c r="E1407">
        <v>0</v>
      </c>
      <c r="F1407">
        <v>11743.3</v>
      </c>
      <c r="G1407" t="s">
        <v>12</v>
      </c>
      <c r="H1407" t="s">
        <v>12</v>
      </c>
      <c r="I1407" t="s">
        <v>13</v>
      </c>
    </row>
    <row r="1408" spans="1:9" x14ac:dyDescent="0.35">
      <c r="A1408" t="s">
        <v>1439</v>
      </c>
      <c r="B1408">
        <v>1964</v>
      </c>
      <c r="C1408" t="s">
        <v>30</v>
      </c>
      <c r="D1408">
        <v>2</v>
      </c>
      <c r="E1408">
        <v>0</v>
      </c>
      <c r="F1408">
        <v>11743.93</v>
      </c>
      <c r="G1408" t="s">
        <v>12</v>
      </c>
      <c r="H1408" t="s">
        <v>16</v>
      </c>
      <c r="I1408" t="s">
        <v>23</v>
      </c>
    </row>
    <row r="1409" spans="1:9" x14ac:dyDescent="0.35">
      <c r="A1409" t="s">
        <v>1440</v>
      </c>
      <c r="B1409">
        <v>1979</v>
      </c>
      <c r="C1409" t="s">
        <v>15</v>
      </c>
      <c r="D1409">
        <v>6</v>
      </c>
      <c r="E1409">
        <v>2</v>
      </c>
      <c r="F1409">
        <v>11752.68</v>
      </c>
      <c r="G1409" t="s">
        <v>12</v>
      </c>
      <c r="H1409" t="s">
        <v>16</v>
      </c>
      <c r="I1409" t="s">
        <v>535</v>
      </c>
    </row>
    <row r="1410" spans="1:9" x14ac:dyDescent="0.35">
      <c r="A1410" t="s">
        <v>1441</v>
      </c>
      <c r="B1410">
        <v>1966</v>
      </c>
      <c r="C1410" t="s">
        <v>10</v>
      </c>
      <c r="D1410">
        <v>25</v>
      </c>
      <c r="E1410">
        <v>1</v>
      </c>
      <c r="F1410">
        <v>11763</v>
      </c>
      <c r="G1410" t="s">
        <v>12</v>
      </c>
      <c r="H1410" t="s">
        <v>12</v>
      </c>
      <c r="I1410" t="s">
        <v>168</v>
      </c>
    </row>
    <row r="1411" spans="1:9" x14ac:dyDescent="0.35">
      <c r="A1411" t="s">
        <v>1442</v>
      </c>
      <c r="B1411">
        <v>1982</v>
      </c>
      <c r="C1411" t="s">
        <v>15</v>
      </c>
      <c r="D1411">
        <v>20</v>
      </c>
      <c r="E1411">
        <v>3</v>
      </c>
      <c r="F1411">
        <v>11773.06</v>
      </c>
      <c r="G1411" t="s">
        <v>12</v>
      </c>
      <c r="H1411" t="s">
        <v>12</v>
      </c>
      <c r="I1411" t="s">
        <v>535</v>
      </c>
    </row>
    <row r="1412" spans="1:9" x14ac:dyDescent="0.35">
      <c r="A1412" t="s">
        <v>1443</v>
      </c>
      <c r="B1412">
        <v>1965</v>
      </c>
      <c r="C1412" t="s">
        <v>37</v>
      </c>
      <c r="D1412">
        <v>3</v>
      </c>
      <c r="E1412">
        <v>0</v>
      </c>
      <c r="F1412">
        <v>11830.61</v>
      </c>
      <c r="G1412" t="s">
        <v>12</v>
      </c>
      <c r="H1412" t="s">
        <v>16</v>
      </c>
      <c r="I1412" t="s">
        <v>23</v>
      </c>
    </row>
    <row r="1413" spans="1:9" x14ac:dyDescent="0.35">
      <c r="A1413" t="s">
        <v>1444</v>
      </c>
      <c r="B1413">
        <v>1964</v>
      </c>
      <c r="C1413" t="s">
        <v>18</v>
      </c>
      <c r="D1413">
        <v>27</v>
      </c>
      <c r="E1413">
        <v>0</v>
      </c>
      <c r="F1413">
        <v>11833.78</v>
      </c>
      <c r="G1413" t="s">
        <v>12</v>
      </c>
      <c r="H1413" t="s">
        <v>12</v>
      </c>
      <c r="I1413" t="s">
        <v>13</v>
      </c>
    </row>
    <row r="1414" spans="1:9" x14ac:dyDescent="0.35">
      <c r="A1414" t="s">
        <v>1445</v>
      </c>
      <c r="B1414">
        <v>1964</v>
      </c>
      <c r="C1414" t="s">
        <v>20</v>
      </c>
      <c r="D1414">
        <v>11</v>
      </c>
      <c r="E1414">
        <v>0</v>
      </c>
      <c r="F1414">
        <v>11837.16</v>
      </c>
      <c r="G1414" t="s">
        <v>12</v>
      </c>
      <c r="H1414" t="s">
        <v>12</v>
      </c>
      <c r="I1414" t="s">
        <v>42</v>
      </c>
    </row>
    <row r="1415" spans="1:9" x14ac:dyDescent="0.35">
      <c r="A1415" t="s">
        <v>1446</v>
      </c>
      <c r="B1415">
        <v>1965</v>
      </c>
      <c r="C1415" t="s">
        <v>20</v>
      </c>
      <c r="D1415">
        <v>25</v>
      </c>
      <c r="E1415">
        <v>0</v>
      </c>
      <c r="F1415">
        <v>11840.78</v>
      </c>
      <c r="G1415" t="s">
        <v>12</v>
      </c>
      <c r="H1415" t="s">
        <v>11</v>
      </c>
      <c r="I1415" t="s">
        <v>23</v>
      </c>
    </row>
    <row r="1416" spans="1:9" x14ac:dyDescent="0.35">
      <c r="A1416" t="s">
        <v>1447</v>
      </c>
      <c r="B1416">
        <v>1964</v>
      </c>
      <c r="C1416" t="s">
        <v>10</v>
      </c>
      <c r="D1416">
        <v>11</v>
      </c>
      <c r="E1416">
        <v>0</v>
      </c>
      <c r="F1416">
        <v>11842.44</v>
      </c>
      <c r="G1416" t="s">
        <v>12</v>
      </c>
      <c r="H1416" t="s">
        <v>11</v>
      </c>
      <c r="I1416" t="s">
        <v>42</v>
      </c>
    </row>
    <row r="1417" spans="1:9" x14ac:dyDescent="0.35">
      <c r="A1417" t="s">
        <v>1448</v>
      </c>
      <c r="B1417">
        <v>1965</v>
      </c>
      <c r="C1417" t="s">
        <v>15</v>
      </c>
      <c r="D1417">
        <v>10</v>
      </c>
      <c r="E1417">
        <v>0</v>
      </c>
      <c r="F1417">
        <v>11842.62</v>
      </c>
      <c r="G1417" t="s">
        <v>12</v>
      </c>
      <c r="H1417" t="s">
        <v>12</v>
      </c>
      <c r="I1417" t="s">
        <v>23</v>
      </c>
    </row>
    <row r="1418" spans="1:9" x14ac:dyDescent="0.35">
      <c r="A1418" t="s">
        <v>1449</v>
      </c>
      <c r="B1418">
        <v>1964</v>
      </c>
      <c r="C1418" t="s">
        <v>18</v>
      </c>
      <c r="D1418">
        <v>27</v>
      </c>
      <c r="E1418">
        <v>0</v>
      </c>
      <c r="F1418">
        <v>11848.14</v>
      </c>
      <c r="G1418" t="s">
        <v>12</v>
      </c>
      <c r="H1418" t="s">
        <v>11</v>
      </c>
      <c r="I1418" t="s">
        <v>42</v>
      </c>
    </row>
    <row r="1419" spans="1:9" x14ac:dyDescent="0.35">
      <c r="A1419" t="s">
        <v>1450</v>
      </c>
      <c r="B1419">
        <v>1964</v>
      </c>
      <c r="C1419" t="s">
        <v>20</v>
      </c>
      <c r="D1419">
        <v>29</v>
      </c>
      <c r="E1419">
        <v>0</v>
      </c>
      <c r="F1419">
        <v>11856.41</v>
      </c>
      <c r="G1419" t="s">
        <v>12</v>
      </c>
      <c r="H1419" t="s">
        <v>11</v>
      </c>
      <c r="I1419" t="s">
        <v>13</v>
      </c>
    </row>
    <row r="1420" spans="1:9" x14ac:dyDescent="0.35">
      <c r="A1420" t="s">
        <v>1451</v>
      </c>
      <c r="B1420">
        <v>1974</v>
      </c>
      <c r="C1420" t="s">
        <v>10</v>
      </c>
      <c r="D1420">
        <v>7</v>
      </c>
      <c r="E1420">
        <v>0</v>
      </c>
      <c r="F1420">
        <v>11858.56</v>
      </c>
      <c r="G1420" t="s">
        <v>12</v>
      </c>
      <c r="H1420" t="s">
        <v>12</v>
      </c>
      <c r="I1420" t="s">
        <v>42</v>
      </c>
    </row>
    <row r="1421" spans="1:9" x14ac:dyDescent="0.35">
      <c r="A1421" t="s">
        <v>1452</v>
      </c>
      <c r="B1421">
        <v>1967</v>
      </c>
      <c r="C1421" t="s">
        <v>35</v>
      </c>
      <c r="D1421">
        <v>24</v>
      </c>
      <c r="E1421">
        <v>1</v>
      </c>
      <c r="F1421">
        <v>11879.1</v>
      </c>
      <c r="G1421" t="s">
        <v>12</v>
      </c>
      <c r="H1421" t="s">
        <v>12</v>
      </c>
      <c r="I1421" t="s">
        <v>247</v>
      </c>
    </row>
    <row r="1422" spans="1:9" x14ac:dyDescent="0.35">
      <c r="A1422" t="s">
        <v>1453</v>
      </c>
      <c r="B1422">
        <v>1967</v>
      </c>
      <c r="C1422" t="s">
        <v>10</v>
      </c>
      <c r="D1422">
        <v>14</v>
      </c>
      <c r="E1422">
        <v>2</v>
      </c>
      <c r="F1422">
        <v>11881.36</v>
      </c>
      <c r="G1422" t="s">
        <v>12</v>
      </c>
      <c r="H1422" t="s">
        <v>11</v>
      </c>
      <c r="I1422" t="s">
        <v>42</v>
      </c>
    </row>
    <row r="1423" spans="1:9" x14ac:dyDescent="0.35">
      <c r="A1423" t="s">
        <v>1454</v>
      </c>
      <c r="B1423">
        <v>1967</v>
      </c>
      <c r="C1423" t="s">
        <v>37</v>
      </c>
      <c r="D1423">
        <v>29</v>
      </c>
      <c r="E1423">
        <v>2</v>
      </c>
      <c r="F1423">
        <v>11881.97</v>
      </c>
      <c r="G1423" t="s">
        <v>12</v>
      </c>
      <c r="H1423" t="s">
        <v>16</v>
      </c>
      <c r="I1423" t="s">
        <v>13</v>
      </c>
    </row>
    <row r="1424" spans="1:9" x14ac:dyDescent="0.35">
      <c r="A1424" t="s">
        <v>1455</v>
      </c>
      <c r="B1424">
        <v>2004</v>
      </c>
      <c r="C1424" t="s">
        <v>18</v>
      </c>
      <c r="D1424">
        <v>2</v>
      </c>
      <c r="E1424">
        <v>2</v>
      </c>
      <c r="F1424">
        <v>11884.05</v>
      </c>
      <c r="G1424" t="s">
        <v>12</v>
      </c>
      <c r="H1424" t="s">
        <v>12</v>
      </c>
      <c r="I1424" t="s">
        <v>13</v>
      </c>
    </row>
    <row r="1425" spans="1:9" x14ac:dyDescent="0.35">
      <c r="A1425" t="s">
        <v>1456</v>
      </c>
      <c r="B1425">
        <v>1964</v>
      </c>
      <c r="C1425" t="s">
        <v>15</v>
      </c>
      <c r="D1425">
        <v>19</v>
      </c>
      <c r="E1425">
        <v>0</v>
      </c>
      <c r="F1425">
        <v>11918.2</v>
      </c>
      <c r="G1425" t="s">
        <v>12</v>
      </c>
      <c r="H1425" t="s">
        <v>16</v>
      </c>
      <c r="I1425" t="s">
        <v>300</v>
      </c>
    </row>
    <row r="1426" spans="1:9" x14ac:dyDescent="0.35">
      <c r="A1426" t="s">
        <v>1457</v>
      </c>
      <c r="B1426">
        <v>1964</v>
      </c>
      <c r="C1426" t="s">
        <v>30</v>
      </c>
      <c r="D1426">
        <v>20</v>
      </c>
      <c r="E1426">
        <v>0</v>
      </c>
      <c r="F1426">
        <v>11931.13</v>
      </c>
      <c r="G1426" t="s">
        <v>12</v>
      </c>
      <c r="H1426" t="s">
        <v>16</v>
      </c>
      <c r="I1426" t="s">
        <v>166</v>
      </c>
    </row>
    <row r="1427" spans="1:9" x14ac:dyDescent="0.35">
      <c r="A1427" t="s">
        <v>1458</v>
      </c>
      <c r="B1427">
        <v>1964</v>
      </c>
      <c r="C1427" t="s">
        <v>35</v>
      </c>
      <c r="D1427">
        <v>2</v>
      </c>
      <c r="E1427">
        <v>0</v>
      </c>
      <c r="F1427">
        <v>11938.26</v>
      </c>
      <c r="G1427" t="s">
        <v>12</v>
      </c>
      <c r="H1427" t="s">
        <v>12</v>
      </c>
      <c r="I1427" t="s">
        <v>166</v>
      </c>
    </row>
    <row r="1428" spans="1:9" x14ac:dyDescent="0.35">
      <c r="A1428" t="s">
        <v>1459</v>
      </c>
      <c r="B1428">
        <v>1991</v>
      </c>
      <c r="C1428" t="s">
        <v>37</v>
      </c>
      <c r="D1428">
        <v>19</v>
      </c>
      <c r="E1428">
        <v>3</v>
      </c>
      <c r="F1428">
        <v>11941.83</v>
      </c>
      <c r="G1428" t="s">
        <v>12</v>
      </c>
      <c r="H1428" t="s">
        <v>16</v>
      </c>
      <c r="I1428" t="s">
        <v>249</v>
      </c>
    </row>
    <row r="1429" spans="1:9" x14ac:dyDescent="0.35">
      <c r="A1429" t="s">
        <v>1460</v>
      </c>
      <c r="B1429">
        <v>1964</v>
      </c>
      <c r="C1429" t="s">
        <v>30</v>
      </c>
      <c r="D1429">
        <v>25</v>
      </c>
      <c r="E1429">
        <v>0</v>
      </c>
      <c r="F1429">
        <v>11944.59</v>
      </c>
      <c r="G1429" t="s">
        <v>12</v>
      </c>
      <c r="H1429" t="s">
        <v>11</v>
      </c>
      <c r="I1429" t="s">
        <v>168</v>
      </c>
    </row>
    <row r="1430" spans="1:9" x14ac:dyDescent="0.35">
      <c r="A1430" t="s">
        <v>1461</v>
      </c>
      <c r="B1430">
        <v>1965</v>
      </c>
      <c r="C1430" t="s">
        <v>15</v>
      </c>
      <c r="D1430">
        <v>1</v>
      </c>
      <c r="E1430">
        <v>1</v>
      </c>
      <c r="F1430">
        <v>11945.13</v>
      </c>
      <c r="G1430" t="s">
        <v>12</v>
      </c>
      <c r="H1430" t="s">
        <v>11</v>
      </c>
      <c r="I1430" t="s">
        <v>23</v>
      </c>
    </row>
    <row r="1431" spans="1:9" x14ac:dyDescent="0.35">
      <c r="A1431" t="s">
        <v>1462</v>
      </c>
      <c r="B1431">
        <v>1964</v>
      </c>
      <c r="C1431" t="s">
        <v>20</v>
      </c>
      <c r="D1431">
        <v>29</v>
      </c>
      <c r="E1431">
        <v>1</v>
      </c>
      <c r="F1431">
        <v>11946.63</v>
      </c>
      <c r="G1431" t="s">
        <v>12</v>
      </c>
      <c r="H1431" t="s">
        <v>11</v>
      </c>
      <c r="I1431" t="s">
        <v>13</v>
      </c>
    </row>
    <row r="1432" spans="1:9" x14ac:dyDescent="0.35">
      <c r="A1432" t="s">
        <v>1463</v>
      </c>
      <c r="B1432">
        <v>1967</v>
      </c>
      <c r="C1432" t="s">
        <v>30</v>
      </c>
      <c r="D1432">
        <v>22</v>
      </c>
      <c r="E1432">
        <v>3</v>
      </c>
      <c r="F1432">
        <v>11987.17</v>
      </c>
      <c r="G1432" t="s">
        <v>12</v>
      </c>
      <c r="H1432" t="s">
        <v>12</v>
      </c>
      <c r="I1432" t="s">
        <v>13</v>
      </c>
    </row>
    <row r="1433" spans="1:9" x14ac:dyDescent="0.35">
      <c r="A1433" t="s">
        <v>1464</v>
      </c>
      <c r="B1433">
        <v>1983</v>
      </c>
      <c r="C1433" t="s">
        <v>10</v>
      </c>
      <c r="D1433">
        <v>4</v>
      </c>
      <c r="E1433">
        <v>3</v>
      </c>
      <c r="F1433">
        <v>11987.68</v>
      </c>
      <c r="G1433" t="s">
        <v>12</v>
      </c>
      <c r="H1433" t="s">
        <v>11</v>
      </c>
      <c r="I1433" t="s">
        <v>535</v>
      </c>
    </row>
    <row r="1434" spans="1:9" x14ac:dyDescent="0.35">
      <c r="A1434" t="s">
        <v>1465</v>
      </c>
      <c r="B1434">
        <v>1993</v>
      </c>
      <c r="C1434" t="s">
        <v>30</v>
      </c>
      <c r="D1434">
        <v>12</v>
      </c>
      <c r="E1434">
        <v>0</v>
      </c>
      <c r="F1434">
        <v>11994.89</v>
      </c>
      <c r="G1434" t="s">
        <v>12</v>
      </c>
      <c r="H1434" t="s">
        <v>11</v>
      </c>
      <c r="I1434" t="s">
        <v>23</v>
      </c>
    </row>
    <row r="1435" spans="1:9" x14ac:dyDescent="0.35">
      <c r="A1435" t="s">
        <v>1466</v>
      </c>
      <c r="B1435">
        <v>1982</v>
      </c>
      <c r="C1435" t="s">
        <v>37</v>
      </c>
      <c r="D1435">
        <v>17</v>
      </c>
      <c r="E1435">
        <v>3</v>
      </c>
      <c r="F1435">
        <v>12001.29</v>
      </c>
      <c r="G1435" t="s">
        <v>12</v>
      </c>
      <c r="H1435" t="s">
        <v>12</v>
      </c>
      <c r="I1435" t="s">
        <v>300</v>
      </c>
    </row>
    <row r="1436" spans="1:9" x14ac:dyDescent="0.35">
      <c r="A1436" t="s">
        <v>1467</v>
      </c>
      <c r="B1436">
        <v>1965</v>
      </c>
      <c r="C1436" t="s">
        <v>18</v>
      </c>
      <c r="D1436">
        <v>9</v>
      </c>
      <c r="E1436">
        <v>0</v>
      </c>
      <c r="F1436">
        <v>12029.29</v>
      </c>
      <c r="G1436" t="s">
        <v>12</v>
      </c>
      <c r="H1436" t="s">
        <v>11</v>
      </c>
      <c r="I1436" t="s">
        <v>247</v>
      </c>
    </row>
    <row r="1437" spans="1:9" x14ac:dyDescent="0.35">
      <c r="A1437" t="s">
        <v>1468</v>
      </c>
      <c r="B1437">
        <v>1965</v>
      </c>
      <c r="C1437" t="s">
        <v>37</v>
      </c>
      <c r="D1437">
        <v>29</v>
      </c>
      <c r="E1437">
        <v>1</v>
      </c>
      <c r="F1437">
        <v>12032.33</v>
      </c>
      <c r="G1437" t="s">
        <v>12</v>
      </c>
      <c r="H1437" t="s">
        <v>16</v>
      </c>
      <c r="I1437" t="s">
        <v>42</v>
      </c>
    </row>
    <row r="1438" spans="1:9" x14ac:dyDescent="0.35">
      <c r="A1438" t="s">
        <v>1469</v>
      </c>
      <c r="B1438">
        <v>1979</v>
      </c>
      <c r="C1438" t="s">
        <v>37</v>
      </c>
      <c r="D1438">
        <v>16</v>
      </c>
      <c r="E1438">
        <v>2</v>
      </c>
      <c r="F1438">
        <v>12035.18</v>
      </c>
      <c r="G1438" t="s">
        <v>12</v>
      </c>
      <c r="H1438" t="s">
        <v>12</v>
      </c>
      <c r="I1438" t="s">
        <v>300</v>
      </c>
    </row>
    <row r="1439" spans="1:9" x14ac:dyDescent="0.35">
      <c r="A1439" t="s">
        <v>1470</v>
      </c>
      <c r="B1439">
        <v>1966</v>
      </c>
      <c r="C1439" t="s">
        <v>15</v>
      </c>
      <c r="D1439">
        <v>24</v>
      </c>
      <c r="E1439">
        <v>1</v>
      </c>
      <c r="F1439">
        <v>12044.34</v>
      </c>
      <c r="G1439" t="s">
        <v>12</v>
      </c>
      <c r="H1439" t="s">
        <v>16</v>
      </c>
      <c r="I1439" t="s">
        <v>23</v>
      </c>
    </row>
    <row r="1440" spans="1:9" x14ac:dyDescent="0.35">
      <c r="A1440" t="s">
        <v>1471</v>
      </c>
      <c r="B1440">
        <v>1986</v>
      </c>
      <c r="C1440" t="s">
        <v>20</v>
      </c>
      <c r="D1440">
        <v>7</v>
      </c>
      <c r="E1440">
        <v>3</v>
      </c>
      <c r="F1440">
        <v>12048.13</v>
      </c>
      <c r="G1440" t="s">
        <v>12</v>
      </c>
      <c r="H1440" t="s">
        <v>11</v>
      </c>
      <c r="I1440" t="s">
        <v>535</v>
      </c>
    </row>
    <row r="1441" spans="1:9" x14ac:dyDescent="0.35">
      <c r="A1441" t="s">
        <v>1472</v>
      </c>
      <c r="B1441">
        <v>1984</v>
      </c>
      <c r="C1441" t="s">
        <v>20</v>
      </c>
      <c r="D1441">
        <v>2</v>
      </c>
      <c r="E1441">
        <v>3</v>
      </c>
      <c r="F1441">
        <v>12091.34</v>
      </c>
      <c r="G1441" t="s">
        <v>12</v>
      </c>
      <c r="H1441" t="s">
        <v>11</v>
      </c>
      <c r="I1441" t="s">
        <v>632</v>
      </c>
    </row>
    <row r="1442" spans="1:9" x14ac:dyDescent="0.35">
      <c r="A1442" t="s">
        <v>1473</v>
      </c>
      <c r="B1442">
        <v>1968</v>
      </c>
      <c r="C1442" t="s">
        <v>18</v>
      </c>
      <c r="D1442">
        <v>21</v>
      </c>
      <c r="E1442">
        <v>3</v>
      </c>
      <c r="F1442">
        <v>12094.48</v>
      </c>
      <c r="G1442" t="s">
        <v>12</v>
      </c>
      <c r="H1442" t="s">
        <v>12</v>
      </c>
      <c r="I1442" t="s">
        <v>42</v>
      </c>
    </row>
    <row r="1443" spans="1:9" x14ac:dyDescent="0.35">
      <c r="A1443" t="s">
        <v>1474</v>
      </c>
      <c r="B1443">
        <v>1968</v>
      </c>
      <c r="C1443" t="s">
        <v>30</v>
      </c>
      <c r="D1443">
        <v>9</v>
      </c>
      <c r="E1443">
        <v>2</v>
      </c>
      <c r="F1443">
        <v>12096.65</v>
      </c>
      <c r="G1443" t="s">
        <v>12</v>
      </c>
      <c r="H1443" t="s">
        <v>16</v>
      </c>
      <c r="I1443" t="s">
        <v>247</v>
      </c>
    </row>
    <row r="1444" spans="1:9" x14ac:dyDescent="0.35">
      <c r="A1444" t="s">
        <v>1475</v>
      </c>
      <c r="B1444">
        <v>1968</v>
      </c>
      <c r="C1444" t="s">
        <v>37</v>
      </c>
      <c r="D1444">
        <v>25</v>
      </c>
      <c r="E1444">
        <v>3</v>
      </c>
      <c r="F1444">
        <v>12105.32</v>
      </c>
      <c r="G1444" t="s">
        <v>12</v>
      </c>
      <c r="H1444" t="s">
        <v>12</v>
      </c>
      <c r="I1444" t="s">
        <v>42</v>
      </c>
    </row>
    <row r="1445" spans="1:9" x14ac:dyDescent="0.35">
      <c r="A1445" t="s">
        <v>1476</v>
      </c>
      <c r="B1445">
        <v>1963</v>
      </c>
      <c r="C1445" t="s">
        <v>10</v>
      </c>
      <c r="D1445">
        <v>20</v>
      </c>
      <c r="E1445">
        <v>0</v>
      </c>
      <c r="F1445">
        <v>12124.99</v>
      </c>
      <c r="G1445" t="s">
        <v>12</v>
      </c>
      <c r="H1445" t="s">
        <v>16</v>
      </c>
      <c r="I1445" t="s">
        <v>23</v>
      </c>
    </row>
    <row r="1446" spans="1:9" x14ac:dyDescent="0.35">
      <c r="A1446" t="s">
        <v>1477</v>
      </c>
      <c r="B1446">
        <v>1963</v>
      </c>
      <c r="C1446" t="s">
        <v>18</v>
      </c>
      <c r="D1446">
        <v>4</v>
      </c>
      <c r="E1446">
        <v>0</v>
      </c>
      <c r="F1446">
        <v>12129.61</v>
      </c>
      <c r="G1446" t="s">
        <v>12</v>
      </c>
      <c r="H1446" t="s">
        <v>16</v>
      </c>
      <c r="I1446" t="s">
        <v>23</v>
      </c>
    </row>
    <row r="1447" spans="1:9" x14ac:dyDescent="0.35">
      <c r="A1447" t="s">
        <v>1478</v>
      </c>
      <c r="B1447">
        <v>1991</v>
      </c>
      <c r="C1447" t="s">
        <v>15</v>
      </c>
      <c r="D1447">
        <v>6</v>
      </c>
      <c r="E1447">
        <v>3</v>
      </c>
      <c r="F1447">
        <v>12130.8</v>
      </c>
      <c r="G1447" t="s">
        <v>12</v>
      </c>
      <c r="H1447" t="s">
        <v>12</v>
      </c>
      <c r="I1447" t="s">
        <v>535</v>
      </c>
    </row>
    <row r="1448" spans="1:9" x14ac:dyDescent="0.35">
      <c r="A1448" t="s">
        <v>1479</v>
      </c>
      <c r="B1448">
        <v>1974</v>
      </c>
      <c r="C1448" t="s">
        <v>20</v>
      </c>
      <c r="D1448">
        <v>16</v>
      </c>
      <c r="E1448">
        <v>0</v>
      </c>
      <c r="F1448">
        <v>12137.6</v>
      </c>
      <c r="G1448" t="s">
        <v>12</v>
      </c>
      <c r="H1448" t="s">
        <v>12</v>
      </c>
      <c r="I1448" t="s">
        <v>23</v>
      </c>
    </row>
    <row r="1449" spans="1:9" x14ac:dyDescent="0.35">
      <c r="A1449" t="s">
        <v>1480</v>
      </c>
      <c r="B1449">
        <v>1962</v>
      </c>
      <c r="C1449" t="s">
        <v>15</v>
      </c>
      <c r="D1449">
        <v>4</v>
      </c>
      <c r="E1449">
        <v>0</v>
      </c>
      <c r="F1449">
        <v>12142.58</v>
      </c>
      <c r="G1449" t="s">
        <v>12</v>
      </c>
      <c r="H1449" t="s">
        <v>11</v>
      </c>
      <c r="I1449" t="s">
        <v>13</v>
      </c>
    </row>
    <row r="1450" spans="1:9" x14ac:dyDescent="0.35">
      <c r="A1450" t="s">
        <v>1481</v>
      </c>
      <c r="B1450">
        <v>1962</v>
      </c>
      <c r="C1450" t="s">
        <v>20</v>
      </c>
      <c r="D1450">
        <v>15</v>
      </c>
      <c r="E1450">
        <v>0</v>
      </c>
      <c r="F1450">
        <v>12146.97</v>
      </c>
      <c r="G1450" t="s">
        <v>12</v>
      </c>
      <c r="H1450" t="s">
        <v>12</v>
      </c>
      <c r="I1450" t="s">
        <v>42</v>
      </c>
    </row>
    <row r="1451" spans="1:9" x14ac:dyDescent="0.35">
      <c r="A1451" t="s">
        <v>1482</v>
      </c>
      <c r="B1451">
        <v>1987</v>
      </c>
      <c r="C1451" t="s">
        <v>37</v>
      </c>
      <c r="D1451">
        <v>5</v>
      </c>
      <c r="E1451">
        <v>3</v>
      </c>
      <c r="F1451">
        <v>12148.2</v>
      </c>
      <c r="G1451" t="s">
        <v>12</v>
      </c>
      <c r="H1451" t="s">
        <v>12</v>
      </c>
      <c r="I1451" t="s">
        <v>23</v>
      </c>
    </row>
    <row r="1452" spans="1:9" x14ac:dyDescent="0.35">
      <c r="A1452" t="s">
        <v>1483</v>
      </c>
      <c r="B1452">
        <v>1991</v>
      </c>
      <c r="C1452" t="s">
        <v>35</v>
      </c>
      <c r="D1452">
        <v>29</v>
      </c>
      <c r="E1452">
        <v>3</v>
      </c>
      <c r="F1452">
        <v>12198.64</v>
      </c>
      <c r="G1452" t="s">
        <v>12</v>
      </c>
      <c r="H1452" t="s">
        <v>12</v>
      </c>
      <c r="I1452" t="s">
        <v>535</v>
      </c>
    </row>
    <row r="1453" spans="1:9" x14ac:dyDescent="0.35">
      <c r="A1453" t="s">
        <v>1484</v>
      </c>
      <c r="B1453">
        <v>1977</v>
      </c>
      <c r="C1453" t="s">
        <v>35</v>
      </c>
      <c r="D1453">
        <v>14</v>
      </c>
      <c r="E1453">
        <v>2</v>
      </c>
      <c r="F1453">
        <v>12218.7</v>
      </c>
      <c r="G1453" t="s">
        <v>12</v>
      </c>
      <c r="H1453" t="s">
        <v>16</v>
      </c>
      <c r="I1453" t="s">
        <v>23</v>
      </c>
    </row>
    <row r="1454" spans="1:9" x14ac:dyDescent="0.35">
      <c r="A1454" t="s">
        <v>1485</v>
      </c>
      <c r="B1454">
        <v>1964</v>
      </c>
      <c r="C1454" t="s">
        <v>10</v>
      </c>
      <c r="D1454">
        <v>20</v>
      </c>
      <c r="E1454">
        <v>0</v>
      </c>
      <c r="F1454">
        <v>12222.9</v>
      </c>
      <c r="G1454" t="s">
        <v>12</v>
      </c>
      <c r="H1454" t="s">
        <v>11</v>
      </c>
      <c r="I1454" t="s">
        <v>23</v>
      </c>
    </row>
    <row r="1455" spans="1:9" x14ac:dyDescent="0.35">
      <c r="A1455" t="s">
        <v>1486</v>
      </c>
      <c r="B1455">
        <v>1964</v>
      </c>
      <c r="C1455" t="s">
        <v>10</v>
      </c>
      <c r="D1455">
        <v>2</v>
      </c>
      <c r="E1455">
        <v>0</v>
      </c>
      <c r="F1455">
        <v>12224.35</v>
      </c>
      <c r="G1455" t="s">
        <v>12</v>
      </c>
      <c r="H1455" t="s">
        <v>16</v>
      </c>
      <c r="I1455" t="s">
        <v>23</v>
      </c>
    </row>
    <row r="1456" spans="1:9" x14ac:dyDescent="0.35">
      <c r="A1456" t="s">
        <v>1487</v>
      </c>
      <c r="B1456">
        <v>1964</v>
      </c>
      <c r="C1456" t="s">
        <v>18</v>
      </c>
      <c r="D1456">
        <v>24</v>
      </c>
      <c r="E1456">
        <v>0</v>
      </c>
      <c r="F1456">
        <v>12231.61</v>
      </c>
      <c r="G1456" t="s">
        <v>12</v>
      </c>
      <c r="H1456" t="s">
        <v>12</v>
      </c>
      <c r="I1456" t="s">
        <v>23</v>
      </c>
    </row>
    <row r="1457" spans="1:9" x14ac:dyDescent="0.35">
      <c r="A1457" t="s">
        <v>1488</v>
      </c>
      <c r="B1457">
        <v>1963</v>
      </c>
      <c r="C1457" t="s">
        <v>10</v>
      </c>
      <c r="D1457">
        <v>19</v>
      </c>
      <c r="E1457">
        <v>0</v>
      </c>
      <c r="F1457">
        <v>12233.83</v>
      </c>
      <c r="G1457" t="s">
        <v>12</v>
      </c>
      <c r="H1457" t="s">
        <v>16</v>
      </c>
      <c r="I1457" t="s">
        <v>42</v>
      </c>
    </row>
    <row r="1458" spans="1:9" x14ac:dyDescent="0.35">
      <c r="A1458" t="s">
        <v>1489</v>
      </c>
      <c r="B1458">
        <v>1964</v>
      </c>
      <c r="C1458" t="s">
        <v>37</v>
      </c>
      <c r="D1458">
        <v>15</v>
      </c>
      <c r="E1458">
        <v>0</v>
      </c>
      <c r="F1458">
        <v>12235.84</v>
      </c>
      <c r="G1458" t="s">
        <v>12</v>
      </c>
      <c r="H1458" t="s">
        <v>12</v>
      </c>
      <c r="I1458" t="s">
        <v>23</v>
      </c>
    </row>
    <row r="1459" spans="1:9" x14ac:dyDescent="0.35">
      <c r="A1459" t="s">
        <v>1490</v>
      </c>
      <c r="B1459">
        <v>1966</v>
      </c>
      <c r="C1459" t="s">
        <v>10</v>
      </c>
      <c r="D1459">
        <v>29</v>
      </c>
      <c r="E1459">
        <v>0</v>
      </c>
      <c r="F1459">
        <v>12237.73</v>
      </c>
      <c r="G1459" t="s">
        <v>12</v>
      </c>
      <c r="H1459" t="s">
        <v>12</v>
      </c>
      <c r="I1459" t="s">
        <v>23</v>
      </c>
    </row>
    <row r="1460" spans="1:9" x14ac:dyDescent="0.35">
      <c r="A1460" t="s">
        <v>1491</v>
      </c>
      <c r="B1460">
        <v>1963</v>
      </c>
      <c r="C1460" t="s">
        <v>10</v>
      </c>
      <c r="D1460">
        <v>17</v>
      </c>
      <c r="E1460">
        <v>0</v>
      </c>
      <c r="F1460">
        <v>12244.53</v>
      </c>
      <c r="G1460" t="s">
        <v>12</v>
      </c>
      <c r="H1460" t="s">
        <v>16</v>
      </c>
      <c r="I1460" t="s">
        <v>13</v>
      </c>
    </row>
    <row r="1461" spans="1:9" x14ac:dyDescent="0.35">
      <c r="A1461" t="s">
        <v>1492</v>
      </c>
      <c r="B1461">
        <v>1974</v>
      </c>
      <c r="C1461" t="s">
        <v>18</v>
      </c>
      <c r="D1461">
        <v>23</v>
      </c>
      <c r="E1461">
        <v>0</v>
      </c>
      <c r="F1461">
        <v>12245.17</v>
      </c>
      <c r="G1461" t="s">
        <v>12</v>
      </c>
      <c r="H1461" t="s">
        <v>16</v>
      </c>
      <c r="I1461" t="s">
        <v>23</v>
      </c>
    </row>
    <row r="1462" spans="1:9" x14ac:dyDescent="0.35">
      <c r="A1462" t="s">
        <v>1493</v>
      </c>
      <c r="B1462">
        <v>1989</v>
      </c>
      <c r="C1462" t="s">
        <v>15</v>
      </c>
      <c r="D1462">
        <v>23</v>
      </c>
      <c r="E1462">
        <v>3</v>
      </c>
      <c r="F1462">
        <v>12254.44</v>
      </c>
      <c r="G1462" t="s">
        <v>12</v>
      </c>
      <c r="H1462" t="s">
        <v>12</v>
      </c>
      <c r="I1462" t="s">
        <v>535</v>
      </c>
    </row>
    <row r="1463" spans="1:9" x14ac:dyDescent="0.35">
      <c r="A1463" t="s">
        <v>1494</v>
      </c>
      <c r="B1463">
        <v>1986</v>
      </c>
      <c r="C1463" t="s">
        <v>35</v>
      </c>
      <c r="D1463">
        <v>13</v>
      </c>
      <c r="E1463">
        <v>3</v>
      </c>
      <c r="F1463">
        <v>12255.04</v>
      </c>
      <c r="G1463" t="s">
        <v>12</v>
      </c>
      <c r="H1463" t="s">
        <v>11</v>
      </c>
      <c r="I1463" t="s">
        <v>535</v>
      </c>
    </row>
    <row r="1464" spans="1:9" x14ac:dyDescent="0.35">
      <c r="A1464" t="s">
        <v>1495</v>
      </c>
      <c r="B1464">
        <v>1966</v>
      </c>
      <c r="C1464" t="s">
        <v>30</v>
      </c>
      <c r="D1464">
        <v>6</v>
      </c>
      <c r="E1464">
        <v>2</v>
      </c>
      <c r="F1464">
        <v>12265.51</v>
      </c>
      <c r="G1464" t="s">
        <v>12</v>
      </c>
      <c r="H1464" t="s">
        <v>12</v>
      </c>
      <c r="I1464" t="s">
        <v>13</v>
      </c>
    </row>
    <row r="1465" spans="1:9" x14ac:dyDescent="0.35">
      <c r="A1465" t="s">
        <v>1496</v>
      </c>
      <c r="B1465">
        <v>1967</v>
      </c>
      <c r="C1465" t="s">
        <v>30</v>
      </c>
      <c r="D1465">
        <v>30</v>
      </c>
      <c r="E1465">
        <v>2</v>
      </c>
      <c r="F1465">
        <v>12268.63</v>
      </c>
      <c r="G1465" t="s">
        <v>12</v>
      </c>
      <c r="H1465" t="s">
        <v>16</v>
      </c>
      <c r="I1465" t="s">
        <v>23</v>
      </c>
    </row>
    <row r="1466" spans="1:9" x14ac:dyDescent="0.35">
      <c r="A1466" t="s">
        <v>1497</v>
      </c>
      <c r="B1466">
        <v>1967</v>
      </c>
      <c r="C1466" t="s">
        <v>35</v>
      </c>
      <c r="D1466">
        <v>28</v>
      </c>
      <c r="E1466">
        <v>2</v>
      </c>
      <c r="F1466">
        <v>12269.69</v>
      </c>
      <c r="G1466" t="s">
        <v>12</v>
      </c>
      <c r="H1466" t="s">
        <v>11</v>
      </c>
      <c r="I1466" t="s">
        <v>23</v>
      </c>
    </row>
    <row r="1467" spans="1:9" x14ac:dyDescent="0.35">
      <c r="A1467" t="s">
        <v>1498</v>
      </c>
      <c r="B1467">
        <v>1966</v>
      </c>
      <c r="C1467" t="s">
        <v>15</v>
      </c>
      <c r="D1467">
        <v>16</v>
      </c>
      <c r="E1467">
        <v>0</v>
      </c>
      <c r="F1467">
        <v>12282.03</v>
      </c>
      <c r="G1467" t="s">
        <v>12</v>
      </c>
      <c r="H1467" t="s">
        <v>16</v>
      </c>
      <c r="I1467" t="s">
        <v>200</v>
      </c>
    </row>
    <row r="1468" spans="1:9" x14ac:dyDescent="0.35">
      <c r="A1468" t="s">
        <v>1499</v>
      </c>
      <c r="B1468">
        <v>1990</v>
      </c>
      <c r="C1468" t="s">
        <v>37</v>
      </c>
      <c r="D1468">
        <v>29</v>
      </c>
      <c r="E1468">
        <v>3</v>
      </c>
      <c r="F1468">
        <v>12282.38</v>
      </c>
      <c r="G1468" t="s">
        <v>12</v>
      </c>
      <c r="H1468" t="s">
        <v>16</v>
      </c>
      <c r="I1468" t="s">
        <v>42</v>
      </c>
    </row>
    <row r="1469" spans="1:9" x14ac:dyDescent="0.35">
      <c r="A1469" t="s">
        <v>1500</v>
      </c>
      <c r="B1469">
        <v>1963</v>
      </c>
      <c r="C1469" t="s">
        <v>37</v>
      </c>
      <c r="D1469">
        <v>28</v>
      </c>
      <c r="E1469">
        <v>0</v>
      </c>
      <c r="F1469">
        <v>12299.59</v>
      </c>
      <c r="G1469" t="s">
        <v>12</v>
      </c>
      <c r="H1469" t="s">
        <v>16</v>
      </c>
      <c r="I1469" t="s">
        <v>200</v>
      </c>
    </row>
    <row r="1470" spans="1:9" x14ac:dyDescent="0.35">
      <c r="A1470" t="s">
        <v>1501</v>
      </c>
      <c r="B1470">
        <v>1963</v>
      </c>
      <c r="C1470" t="s">
        <v>35</v>
      </c>
      <c r="D1470">
        <v>29</v>
      </c>
      <c r="E1470">
        <v>0</v>
      </c>
      <c r="F1470">
        <v>12323.94</v>
      </c>
      <c r="G1470" t="s">
        <v>12</v>
      </c>
      <c r="H1470" t="s">
        <v>12</v>
      </c>
      <c r="I1470" t="s">
        <v>356</v>
      </c>
    </row>
    <row r="1471" spans="1:9" x14ac:dyDescent="0.35">
      <c r="A1471" t="s">
        <v>1502</v>
      </c>
      <c r="B1471">
        <v>1963</v>
      </c>
      <c r="C1471" t="s">
        <v>35</v>
      </c>
      <c r="D1471">
        <v>2</v>
      </c>
      <c r="E1471">
        <v>1</v>
      </c>
      <c r="F1471">
        <v>12333.83</v>
      </c>
      <c r="G1471" t="s">
        <v>12</v>
      </c>
      <c r="H1471" t="s">
        <v>11</v>
      </c>
      <c r="I1471" t="s">
        <v>42</v>
      </c>
    </row>
    <row r="1472" spans="1:9" x14ac:dyDescent="0.35">
      <c r="A1472" t="s">
        <v>1503</v>
      </c>
      <c r="B1472">
        <v>1963</v>
      </c>
      <c r="C1472" t="s">
        <v>20</v>
      </c>
      <c r="D1472">
        <v>22</v>
      </c>
      <c r="E1472">
        <v>1</v>
      </c>
      <c r="F1472">
        <v>12347.17</v>
      </c>
      <c r="G1472" t="s">
        <v>12</v>
      </c>
      <c r="H1472" t="s">
        <v>12</v>
      </c>
      <c r="I1472" t="s">
        <v>42</v>
      </c>
    </row>
    <row r="1473" spans="1:9" x14ac:dyDescent="0.35">
      <c r="A1473" t="s">
        <v>1504</v>
      </c>
      <c r="B1473">
        <v>1966</v>
      </c>
      <c r="C1473" t="s">
        <v>30</v>
      </c>
      <c r="D1473">
        <v>29</v>
      </c>
      <c r="E1473">
        <v>3</v>
      </c>
      <c r="F1473">
        <v>12363.55</v>
      </c>
      <c r="G1473" t="s">
        <v>12</v>
      </c>
      <c r="H1473" t="s">
        <v>12</v>
      </c>
      <c r="I1473" t="s">
        <v>42</v>
      </c>
    </row>
    <row r="1474" spans="1:9" x14ac:dyDescent="0.35">
      <c r="A1474" t="s">
        <v>1505</v>
      </c>
      <c r="B1474">
        <v>1962</v>
      </c>
      <c r="C1474" t="s">
        <v>20</v>
      </c>
      <c r="D1474">
        <v>26</v>
      </c>
      <c r="E1474">
        <v>0</v>
      </c>
      <c r="F1474">
        <v>12369.89</v>
      </c>
      <c r="G1474" t="s">
        <v>12</v>
      </c>
      <c r="H1474" t="s">
        <v>11</v>
      </c>
      <c r="I1474" t="s">
        <v>247</v>
      </c>
    </row>
    <row r="1475" spans="1:9" x14ac:dyDescent="0.35">
      <c r="A1475" t="s">
        <v>1506</v>
      </c>
      <c r="B1475">
        <v>1989</v>
      </c>
      <c r="C1475" t="s">
        <v>30</v>
      </c>
      <c r="D1475">
        <v>29</v>
      </c>
      <c r="E1475">
        <v>0</v>
      </c>
      <c r="F1475">
        <v>12404.88</v>
      </c>
      <c r="G1475" t="s">
        <v>12</v>
      </c>
      <c r="H1475" t="s">
        <v>12</v>
      </c>
      <c r="I1475" t="s">
        <v>168</v>
      </c>
    </row>
    <row r="1476" spans="1:9" x14ac:dyDescent="0.35">
      <c r="A1476" t="s">
        <v>1507</v>
      </c>
      <c r="B1476">
        <v>1972</v>
      </c>
      <c r="C1476" t="s">
        <v>35</v>
      </c>
      <c r="D1476">
        <v>21</v>
      </c>
      <c r="E1476">
        <v>0</v>
      </c>
      <c r="F1476">
        <v>12407.3</v>
      </c>
      <c r="G1476" t="s">
        <v>12</v>
      </c>
      <c r="H1476" t="s">
        <v>11</v>
      </c>
      <c r="I1476" t="s">
        <v>300</v>
      </c>
    </row>
    <row r="1477" spans="1:9" x14ac:dyDescent="0.35">
      <c r="A1477" t="s">
        <v>1508</v>
      </c>
      <c r="B1477">
        <v>1979</v>
      </c>
      <c r="C1477" t="s">
        <v>10</v>
      </c>
      <c r="D1477">
        <v>14</v>
      </c>
      <c r="E1477">
        <v>2</v>
      </c>
      <c r="F1477">
        <v>12408.29</v>
      </c>
      <c r="G1477" t="s">
        <v>12</v>
      </c>
      <c r="H1477" t="s">
        <v>16</v>
      </c>
      <c r="I1477" t="s">
        <v>632</v>
      </c>
    </row>
    <row r="1478" spans="1:9" x14ac:dyDescent="0.35">
      <c r="A1478" t="s">
        <v>1509</v>
      </c>
      <c r="B1478">
        <v>1964</v>
      </c>
      <c r="C1478" t="s">
        <v>35</v>
      </c>
      <c r="D1478">
        <v>4</v>
      </c>
      <c r="E1478">
        <v>0</v>
      </c>
      <c r="F1478">
        <v>12430.95</v>
      </c>
      <c r="G1478" t="s">
        <v>12</v>
      </c>
      <c r="H1478" t="s">
        <v>12</v>
      </c>
      <c r="I1478" t="s">
        <v>247</v>
      </c>
    </row>
    <row r="1479" spans="1:9" x14ac:dyDescent="0.35">
      <c r="A1479" t="s">
        <v>1510</v>
      </c>
      <c r="B1479">
        <v>1995</v>
      </c>
      <c r="C1479" t="s">
        <v>35</v>
      </c>
      <c r="D1479">
        <v>9</v>
      </c>
      <c r="E1479">
        <v>0</v>
      </c>
      <c r="F1479">
        <v>12452.25</v>
      </c>
      <c r="G1479" t="s">
        <v>12</v>
      </c>
      <c r="H1479" t="s">
        <v>12</v>
      </c>
      <c r="I1479" t="s">
        <v>23</v>
      </c>
    </row>
    <row r="1480" spans="1:9" x14ac:dyDescent="0.35">
      <c r="A1480" t="s">
        <v>1511</v>
      </c>
      <c r="B1480">
        <v>1968</v>
      </c>
      <c r="C1480" t="s">
        <v>15</v>
      </c>
      <c r="D1480">
        <v>26</v>
      </c>
      <c r="E1480">
        <v>3</v>
      </c>
      <c r="F1480">
        <v>12475.35</v>
      </c>
      <c r="G1480" t="s">
        <v>12</v>
      </c>
      <c r="H1480" t="s">
        <v>16</v>
      </c>
      <c r="I1480" t="s">
        <v>23</v>
      </c>
    </row>
    <row r="1481" spans="1:9" x14ac:dyDescent="0.35">
      <c r="A1481" t="s">
        <v>1512</v>
      </c>
      <c r="B1481">
        <v>1968</v>
      </c>
      <c r="C1481" t="s">
        <v>15</v>
      </c>
      <c r="D1481">
        <v>12</v>
      </c>
      <c r="E1481">
        <v>3</v>
      </c>
      <c r="F1481">
        <v>12479.71</v>
      </c>
      <c r="G1481" t="s">
        <v>12</v>
      </c>
      <c r="H1481" t="s">
        <v>12</v>
      </c>
      <c r="I1481" t="s">
        <v>23</v>
      </c>
    </row>
    <row r="1482" spans="1:9" x14ac:dyDescent="0.35">
      <c r="A1482" t="s">
        <v>1513</v>
      </c>
      <c r="B1482">
        <v>1967</v>
      </c>
      <c r="C1482" t="s">
        <v>20</v>
      </c>
      <c r="D1482">
        <v>1</v>
      </c>
      <c r="E1482">
        <v>3</v>
      </c>
      <c r="F1482">
        <v>12485.8</v>
      </c>
      <c r="G1482" t="s">
        <v>12</v>
      </c>
      <c r="H1482" t="s">
        <v>12</v>
      </c>
      <c r="I1482" t="s">
        <v>13</v>
      </c>
    </row>
    <row r="1483" spans="1:9" x14ac:dyDescent="0.35">
      <c r="A1483" t="s">
        <v>1514</v>
      </c>
      <c r="B1483">
        <v>1968</v>
      </c>
      <c r="C1483" t="s">
        <v>30</v>
      </c>
      <c r="D1483">
        <v>3</v>
      </c>
      <c r="E1483">
        <v>3</v>
      </c>
      <c r="F1483">
        <v>12495.29</v>
      </c>
      <c r="G1483" t="s">
        <v>12</v>
      </c>
      <c r="H1483" t="s">
        <v>12</v>
      </c>
      <c r="I1483" t="s">
        <v>23</v>
      </c>
    </row>
    <row r="1484" spans="1:9" x14ac:dyDescent="0.35">
      <c r="A1484" t="s">
        <v>1515</v>
      </c>
      <c r="B1484">
        <v>1966</v>
      </c>
      <c r="C1484" t="s">
        <v>10</v>
      </c>
      <c r="D1484">
        <v>12</v>
      </c>
      <c r="E1484">
        <v>0</v>
      </c>
      <c r="F1484">
        <v>12499.88</v>
      </c>
      <c r="G1484" t="s">
        <v>12</v>
      </c>
      <c r="H1484" t="s">
        <v>11</v>
      </c>
      <c r="I1484" t="s">
        <v>23</v>
      </c>
    </row>
    <row r="1485" spans="1:9" x14ac:dyDescent="0.35">
      <c r="A1485" t="s">
        <v>1516</v>
      </c>
      <c r="B1485">
        <v>1962</v>
      </c>
      <c r="C1485" t="s">
        <v>37</v>
      </c>
      <c r="D1485">
        <v>16</v>
      </c>
      <c r="E1485">
        <v>0</v>
      </c>
      <c r="F1485">
        <v>12523.6</v>
      </c>
      <c r="G1485" t="s">
        <v>12</v>
      </c>
      <c r="H1485" t="s">
        <v>12</v>
      </c>
      <c r="I1485" t="s">
        <v>23</v>
      </c>
    </row>
    <row r="1486" spans="1:9" x14ac:dyDescent="0.35">
      <c r="A1486" t="s">
        <v>1517</v>
      </c>
      <c r="B1486">
        <v>1961</v>
      </c>
      <c r="C1486" t="s">
        <v>15</v>
      </c>
      <c r="D1486">
        <v>28</v>
      </c>
      <c r="E1486">
        <v>0</v>
      </c>
      <c r="F1486">
        <v>12557.61</v>
      </c>
      <c r="G1486" t="s">
        <v>12</v>
      </c>
      <c r="H1486" t="s">
        <v>12</v>
      </c>
      <c r="I1486" t="s">
        <v>13</v>
      </c>
    </row>
    <row r="1487" spans="1:9" x14ac:dyDescent="0.35">
      <c r="A1487" t="s">
        <v>1518</v>
      </c>
      <c r="B1487">
        <v>1961</v>
      </c>
      <c r="C1487" t="s">
        <v>15</v>
      </c>
      <c r="D1487">
        <v>28</v>
      </c>
      <c r="E1487">
        <v>0</v>
      </c>
      <c r="F1487">
        <v>12574.05</v>
      </c>
      <c r="G1487" t="s">
        <v>12</v>
      </c>
      <c r="H1487" t="s">
        <v>16</v>
      </c>
      <c r="I1487" t="s">
        <v>42</v>
      </c>
    </row>
    <row r="1488" spans="1:9" x14ac:dyDescent="0.35">
      <c r="A1488" t="s">
        <v>1519</v>
      </c>
      <c r="B1488">
        <v>1969</v>
      </c>
      <c r="C1488" t="s">
        <v>15</v>
      </c>
      <c r="D1488">
        <v>26</v>
      </c>
      <c r="E1488">
        <v>0</v>
      </c>
      <c r="F1488">
        <v>12579.92</v>
      </c>
      <c r="G1488" t="s">
        <v>12</v>
      </c>
      <c r="H1488" t="s">
        <v>16</v>
      </c>
      <c r="I1488" t="s">
        <v>200</v>
      </c>
    </row>
    <row r="1489" spans="1:9" x14ac:dyDescent="0.35">
      <c r="A1489" t="s">
        <v>1520</v>
      </c>
      <c r="B1489">
        <v>1970</v>
      </c>
      <c r="C1489" t="s">
        <v>18</v>
      </c>
      <c r="D1489">
        <v>18</v>
      </c>
      <c r="E1489">
        <v>5</v>
      </c>
      <c r="F1489">
        <v>12592.53</v>
      </c>
      <c r="G1489" t="s">
        <v>12</v>
      </c>
      <c r="H1489" t="s">
        <v>11</v>
      </c>
      <c r="I1489" t="s">
        <v>13</v>
      </c>
    </row>
    <row r="1490" spans="1:9" x14ac:dyDescent="0.35">
      <c r="A1490" t="s">
        <v>1521</v>
      </c>
      <c r="B1490">
        <v>1988</v>
      </c>
      <c r="C1490" t="s">
        <v>35</v>
      </c>
      <c r="D1490">
        <v>11</v>
      </c>
      <c r="E1490">
        <v>3</v>
      </c>
      <c r="F1490">
        <v>12600.46</v>
      </c>
      <c r="G1490" t="s">
        <v>12</v>
      </c>
      <c r="H1490" t="s">
        <v>16</v>
      </c>
      <c r="I1490" t="s">
        <v>249</v>
      </c>
    </row>
    <row r="1491" spans="1:9" x14ac:dyDescent="0.35">
      <c r="A1491" t="s">
        <v>1522</v>
      </c>
      <c r="B1491">
        <v>1998</v>
      </c>
      <c r="C1491" t="s">
        <v>15</v>
      </c>
      <c r="D1491">
        <v>18</v>
      </c>
      <c r="E1491">
        <v>1</v>
      </c>
      <c r="F1491">
        <v>12609.89</v>
      </c>
      <c r="G1491" t="s">
        <v>12</v>
      </c>
      <c r="H1491" t="s">
        <v>12</v>
      </c>
      <c r="I1491" t="s">
        <v>23</v>
      </c>
    </row>
    <row r="1492" spans="1:9" x14ac:dyDescent="0.35">
      <c r="A1492" t="s">
        <v>1523</v>
      </c>
      <c r="B1492">
        <v>1963</v>
      </c>
      <c r="C1492" t="s">
        <v>35</v>
      </c>
      <c r="D1492">
        <v>19</v>
      </c>
      <c r="E1492">
        <v>0</v>
      </c>
      <c r="F1492">
        <v>12622.18</v>
      </c>
      <c r="G1492" t="s">
        <v>12</v>
      </c>
      <c r="H1492" t="s">
        <v>16</v>
      </c>
      <c r="I1492" t="s">
        <v>23</v>
      </c>
    </row>
    <row r="1493" spans="1:9" x14ac:dyDescent="0.35">
      <c r="A1493" t="s">
        <v>1524</v>
      </c>
      <c r="B1493">
        <v>1970</v>
      </c>
      <c r="C1493" t="s">
        <v>30</v>
      </c>
      <c r="D1493">
        <v>28</v>
      </c>
      <c r="E1493">
        <v>0</v>
      </c>
      <c r="F1493">
        <v>12624.74</v>
      </c>
      <c r="G1493" t="s">
        <v>12</v>
      </c>
      <c r="H1493" t="s">
        <v>16</v>
      </c>
      <c r="I1493" t="s">
        <v>23</v>
      </c>
    </row>
    <row r="1494" spans="1:9" x14ac:dyDescent="0.35">
      <c r="A1494" t="s">
        <v>1525</v>
      </c>
      <c r="B1494">
        <v>1965</v>
      </c>
      <c r="C1494" t="s">
        <v>37</v>
      </c>
      <c r="D1494">
        <v>4</v>
      </c>
      <c r="E1494">
        <v>2</v>
      </c>
      <c r="F1494">
        <v>12629.17</v>
      </c>
      <c r="G1494" t="s">
        <v>12</v>
      </c>
      <c r="H1494" t="s">
        <v>16</v>
      </c>
      <c r="I1494" t="s">
        <v>13</v>
      </c>
    </row>
    <row r="1495" spans="1:9" x14ac:dyDescent="0.35">
      <c r="A1495" t="s">
        <v>1526</v>
      </c>
      <c r="B1495">
        <v>1962</v>
      </c>
      <c r="C1495" t="s">
        <v>15</v>
      </c>
      <c r="D1495">
        <v>22</v>
      </c>
      <c r="E1495">
        <v>0</v>
      </c>
      <c r="F1495">
        <v>12629.9</v>
      </c>
      <c r="G1495" t="s">
        <v>12</v>
      </c>
      <c r="H1495" t="s">
        <v>12</v>
      </c>
      <c r="I1495" t="s">
        <v>13</v>
      </c>
    </row>
    <row r="1496" spans="1:9" x14ac:dyDescent="0.35">
      <c r="A1496" t="s">
        <v>1527</v>
      </c>
      <c r="B1496">
        <v>1962</v>
      </c>
      <c r="C1496" t="s">
        <v>10</v>
      </c>
      <c r="D1496">
        <v>22</v>
      </c>
      <c r="E1496">
        <v>0</v>
      </c>
      <c r="F1496">
        <v>12638.2</v>
      </c>
      <c r="G1496" t="s">
        <v>12</v>
      </c>
      <c r="H1496" t="s">
        <v>16</v>
      </c>
      <c r="I1496" t="s">
        <v>42</v>
      </c>
    </row>
    <row r="1497" spans="1:9" x14ac:dyDescent="0.35">
      <c r="A1497" t="s">
        <v>1528</v>
      </c>
      <c r="B1497">
        <v>1972</v>
      </c>
      <c r="C1497" t="s">
        <v>20</v>
      </c>
      <c r="D1497">
        <v>5</v>
      </c>
      <c r="E1497">
        <v>0</v>
      </c>
      <c r="F1497">
        <v>12640.24</v>
      </c>
      <c r="G1497" t="s">
        <v>12</v>
      </c>
      <c r="H1497" t="s">
        <v>16</v>
      </c>
      <c r="I1497" t="s">
        <v>42</v>
      </c>
    </row>
    <row r="1498" spans="1:9" x14ac:dyDescent="0.35">
      <c r="A1498" t="s">
        <v>1529</v>
      </c>
      <c r="B1498">
        <v>1966</v>
      </c>
      <c r="C1498" t="s">
        <v>30</v>
      </c>
      <c r="D1498">
        <v>17</v>
      </c>
      <c r="E1498">
        <v>2</v>
      </c>
      <c r="F1498">
        <v>12643.38</v>
      </c>
      <c r="G1498" t="s">
        <v>12</v>
      </c>
      <c r="H1498" t="s">
        <v>16</v>
      </c>
      <c r="I1498" t="s">
        <v>23</v>
      </c>
    </row>
    <row r="1499" spans="1:9" x14ac:dyDescent="0.35">
      <c r="A1499" t="s">
        <v>1530</v>
      </c>
      <c r="B1499">
        <v>1962</v>
      </c>
      <c r="C1499" t="s">
        <v>10</v>
      </c>
      <c r="D1499">
        <v>11</v>
      </c>
      <c r="E1499">
        <v>0</v>
      </c>
      <c r="F1499">
        <v>12644.59</v>
      </c>
      <c r="G1499" t="s">
        <v>12</v>
      </c>
      <c r="H1499" t="s">
        <v>11</v>
      </c>
      <c r="I1499" t="s">
        <v>42</v>
      </c>
    </row>
    <row r="1500" spans="1:9" x14ac:dyDescent="0.35">
      <c r="A1500" t="s">
        <v>1531</v>
      </c>
      <c r="B1500">
        <v>1965</v>
      </c>
      <c r="C1500" t="s">
        <v>20</v>
      </c>
      <c r="D1500">
        <v>14</v>
      </c>
      <c r="E1500">
        <v>2</v>
      </c>
      <c r="F1500">
        <v>12646.21</v>
      </c>
      <c r="G1500" t="s">
        <v>12</v>
      </c>
      <c r="H1500" t="s">
        <v>11</v>
      </c>
      <c r="I1500" t="s">
        <v>42</v>
      </c>
    </row>
    <row r="1501" spans="1:9" x14ac:dyDescent="0.35">
      <c r="A1501" t="s">
        <v>1532</v>
      </c>
      <c r="B1501">
        <v>1962</v>
      </c>
      <c r="C1501" t="s">
        <v>35</v>
      </c>
      <c r="D1501">
        <v>27</v>
      </c>
      <c r="E1501">
        <v>0</v>
      </c>
      <c r="F1501">
        <v>12648.7</v>
      </c>
      <c r="G1501" t="s">
        <v>12</v>
      </c>
      <c r="H1501" t="s">
        <v>11</v>
      </c>
      <c r="I1501" t="s">
        <v>13</v>
      </c>
    </row>
    <row r="1502" spans="1:9" x14ac:dyDescent="0.35">
      <c r="A1502" t="s">
        <v>1533</v>
      </c>
      <c r="B1502">
        <v>1974</v>
      </c>
      <c r="C1502" t="s">
        <v>20</v>
      </c>
      <c r="D1502">
        <v>24</v>
      </c>
      <c r="E1502">
        <v>0</v>
      </c>
      <c r="F1502">
        <v>12697.48</v>
      </c>
      <c r="G1502" t="s">
        <v>12</v>
      </c>
      <c r="H1502" t="s">
        <v>12</v>
      </c>
      <c r="I1502" t="s">
        <v>300</v>
      </c>
    </row>
    <row r="1503" spans="1:9" x14ac:dyDescent="0.35">
      <c r="A1503" t="s">
        <v>1534</v>
      </c>
      <c r="B1503">
        <v>1992</v>
      </c>
      <c r="C1503" t="s">
        <v>10</v>
      </c>
      <c r="D1503">
        <v>7</v>
      </c>
      <c r="E1503">
        <v>0</v>
      </c>
      <c r="F1503">
        <v>12699.56</v>
      </c>
      <c r="G1503" t="s">
        <v>12</v>
      </c>
      <c r="H1503" t="s">
        <v>11</v>
      </c>
      <c r="I1503" t="s">
        <v>42</v>
      </c>
    </row>
    <row r="1504" spans="1:9" x14ac:dyDescent="0.35">
      <c r="A1504" t="s">
        <v>1535</v>
      </c>
      <c r="B1504">
        <v>1964</v>
      </c>
      <c r="C1504" t="s">
        <v>15</v>
      </c>
      <c r="D1504">
        <v>28</v>
      </c>
      <c r="E1504">
        <v>0</v>
      </c>
      <c r="F1504">
        <v>12700.63</v>
      </c>
      <c r="G1504" t="s">
        <v>12</v>
      </c>
      <c r="H1504" t="s">
        <v>12</v>
      </c>
      <c r="I1504" t="s">
        <v>42</v>
      </c>
    </row>
    <row r="1505" spans="1:9" x14ac:dyDescent="0.35">
      <c r="A1505" t="s">
        <v>1536</v>
      </c>
      <c r="B1505">
        <v>1970</v>
      </c>
      <c r="C1505" t="s">
        <v>10</v>
      </c>
      <c r="D1505">
        <v>8</v>
      </c>
      <c r="E1505">
        <v>0</v>
      </c>
      <c r="F1505">
        <v>12713</v>
      </c>
      <c r="G1505" t="s">
        <v>12</v>
      </c>
      <c r="H1505" t="s">
        <v>16</v>
      </c>
      <c r="I1505" t="s">
        <v>42</v>
      </c>
    </row>
    <row r="1506" spans="1:9" x14ac:dyDescent="0.35">
      <c r="A1506" t="s">
        <v>1537</v>
      </c>
      <c r="B1506">
        <v>1988</v>
      </c>
      <c r="C1506" t="s">
        <v>10</v>
      </c>
      <c r="D1506">
        <v>17</v>
      </c>
      <c r="E1506">
        <v>3</v>
      </c>
      <c r="F1506">
        <v>12718.21</v>
      </c>
      <c r="G1506" t="s">
        <v>12</v>
      </c>
      <c r="H1506" t="s">
        <v>16</v>
      </c>
      <c r="I1506" t="s">
        <v>535</v>
      </c>
    </row>
    <row r="1507" spans="1:9" x14ac:dyDescent="0.35">
      <c r="A1507" t="s">
        <v>1538</v>
      </c>
      <c r="B1507">
        <v>1962</v>
      </c>
      <c r="C1507" t="s">
        <v>20</v>
      </c>
      <c r="D1507">
        <v>2</v>
      </c>
      <c r="E1507">
        <v>0</v>
      </c>
      <c r="F1507">
        <v>12731</v>
      </c>
      <c r="G1507" t="s">
        <v>12</v>
      </c>
      <c r="H1507" t="s">
        <v>12</v>
      </c>
      <c r="I1507" t="s">
        <v>168</v>
      </c>
    </row>
    <row r="1508" spans="1:9" x14ac:dyDescent="0.35">
      <c r="A1508" t="s">
        <v>1539</v>
      </c>
      <c r="B1508">
        <v>1962</v>
      </c>
      <c r="C1508" t="s">
        <v>37</v>
      </c>
      <c r="D1508">
        <v>1</v>
      </c>
      <c r="E1508">
        <v>0</v>
      </c>
      <c r="F1508">
        <v>12741.17</v>
      </c>
      <c r="G1508" t="s">
        <v>12</v>
      </c>
      <c r="H1508" t="s">
        <v>16</v>
      </c>
      <c r="I1508" t="s">
        <v>356</v>
      </c>
    </row>
    <row r="1509" spans="1:9" x14ac:dyDescent="0.35">
      <c r="A1509" t="s">
        <v>1540</v>
      </c>
      <c r="B1509">
        <v>1975</v>
      </c>
      <c r="C1509" t="s">
        <v>20</v>
      </c>
      <c r="D1509">
        <v>25</v>
      </c>
      <c r="E1509">
        <v>1</v>
      </c>
      <c r="F1509">
        <v>12770.27</v>
      </c>
      <c r="G1509" t="s">
        <v>12</v>
      </c>
      <c r="H1509" t="s">
        <v>12</v>
      </c>
      <c r="I1509" t="s">
        <v>300</v>
      </c>
    </row>
    <row r="1510" spans="1:9" x14ac:dyDescent="0.35">
      <c r="A1510" t="s">
        <v>1541</v>
      </c>
      <c r="B1510">
        <v>1972</v>
      </c>
      <c r="C1510" t="s">
        <v>37</v>
      </c>
      <c r="D1510">
        <v>7</v>
      </c>
      <c r="E1510">
        <v>0</v>
      </c>
      <c r="F1510">
        <v>12776.05</v>
      </c>
      <c r="G1510" t="s">
        <v>12</v>
      </c>
      <c r="H1510" t="s">
        <v>12</v>
      </c>
      <c r="I1510" t="s">
        <v>535</v>
      </c>
    </row>
    <row r="1511" spans="1:9" x14ac:dyDescent="0.35">
      <c r="A1511" t="s">
        <v>1542</v>
      </c>
      <c r="B1511">
        <v>1963</v>
      </c>
      <c r="C1511" t="s">
        <v>30</v>
      </c>
      <c r="D1511">
        <v>5</v>
      </c>
      <c r="E1511">
        <v>0</v>
      </c>
      <c r="F1511">
        <v>12788.03</v>
      </c>
      <c r="G1511" t="s">
        <v>12</v>
      </c>
      <c r="H1511" t="s">
        <v>12</v>
      </c>
      <c r="I1511" t="s">
        <v>200</v>
      </c>
    </row>
    <row r="1512" spans="1:9" x14ac:dyDescent="0.35">
      <c r="A1512" t="s">
        <v>1543</v>
      </c>
      <c r="B1512">
        <v>1983</v>
      </c>
      <c r="C1512" t="s">
        <v>37</v>
      </c>
      <c r="D1512">
        <v>29</v>
      </c>
      <c r="E1512">
        <v>3</v>
      </c>
      <c r="F1512">
        <v>12788.18</v>
      </c>
      <c r="G1512" t="s">
        <v>12</v>
      </c>
      <c r="H1512" t="s">
        <v>16</v>
      </c>
      <c r="I1512" t="s">
        <v>535</v>
      </c>
    </row>
    <row r="1513" spans="1:9" x14ac:dyDescent="0.35">
      <c r="A1513" t="s">
        <v>1544</v>
      </c>
      <c r="B1513">
        <v>1978</v>
      </c>
      <c r="C1513" t="s">
        <v>10</v>
      </c>
      <c r="D1513">
        <v>24</v>
      </c>
      <c r="E1513">
        <v>0</v>
      </c>
      <c r="F1513">
        <v>12797.21</v>
      </c>
      <c r="G1513" t="s">
        <v>12</v>
      </c>
      <c r="H1513" t="s">
        <v>16</v>
      </c>
      <c r="I1513" t="s">
        <v>247</v>
      </c>
    </row>
    <row r="1514" spans="1:9" x14ac:dyDescent="0.35">
      <c r="A1514" t="s">
        <v>1545</v>
      </c>
      <c r="B1514">
        <v>1963</v>
      </c>
      <c r="C1514" t="s">
        <v>10</v>
      </c>
      <c r="D1514">
        <v>20</v>
      </c>
      <c r="E1514">
        <v>0</v>
      </c>
      <c r="F1514">
        <v>12815.44</v>
      </c>
      <c r="G1514" t="s">
        <v>12</v>
      </c>
      <c r="H1514" t="s">
        <v>12</v>
      </c>
      <c r="I1514" t="s">
        <v>247</v>
      </c>
    </row>
    <row r="1515" spans="1:9" x14ac:dyDescent="0.35">
      <c r="A1515" t="s">
        <v>1546</v>
      </c>
      <c r="B1515">
        <v>1967</v>
      </c>
      <c r="C1515" t="s">
        <v>20</v>
      </c>
      <c r="D1515">
        <v>25</v>
      </c>
      <c r="E1515">
        <v>0</v>
      </c>
      <c r="F1515">
        <v>12823.25</v>
      </c>
      <c r="G1515" t="s">
        <v>12</v>
      </c>
      <c r="H1515" t="s">
        <v>12</v>
      </c>
      <c r="I1515" t="s">
        <v>300</v>
      </c>
    </row>
    <row r="1516" spans="1:9" x14ac:dyDescent="0.35">
      <c r="A1516" t="s">
        <v>1547</v>
      </c>
      <c r="B1516">
        <v>2004</v>
      </c>
      <c r="C1516" t="s">
        <v>15</v>
      </c>
      <c r="D1516">
        <v>9</v>
      </c>
      <c r="E1516">
        <v>2</v>
      </c>
      <c r="F1516">
        <v>12829.46</v>
      </c>
      <c r="G1516" t="s">
        <v>12</v>
      </c>
      <c r="H1516" t="s">
        <v>12</v>
      </c>
      <c r="I1516" t="s">
        <v>168</v>
      </c>
    </row>
    <row r="1517" spans="1:9" x14ac:dyDescent="0.35">
      <c r="A1517" t="s">
        <v>1548</v>
      </c>
      <c r="B1517">
        <v>1993</v>
      </c>
      <c r="C1517" t="s">
        <v>20</v>
      </c>
      <c r="D1517">
        <v>27</v>
      </c>
      <c r="E1517">
        <v>0</v>
      </c>
      <c r="F1517">
        <v>12847.24</v>
      </c>
      <c r="G1517" t="s">
        <v>12</v>
      </c>
      <c r="H1517" t="s">
        <v>11</v>
      </c>
      <c r="I1517" t="s">
        <v>23</v>
      </c>
    </row>
    <row r="1518" spans="1:9" x14ac:dyDescent="0.35">
      <c r="A1518" t="s">
        <v>1549</v>
      </c>
      <c r="B1518">
        <v>1973</v>
      </c>
      <c r="C1518" t="s">
        <v>20</v>
      </c>
      <c r="D1518">
        <v>22</v>
      </c>
      <c r="E1518">
        <v>0</v>
      </c>
      <c r="F1518">
        <v>12852.37</v>
      </c>
      <c r="G1518" t="s">
        <v>12</v>
      </c>
      <c r="H1518" t="s">
        <v>16</v>
      </c>
      <c r="I1518" t="s">
        <v>23</v>
      </c>
    </row>
    <row r="1519" spans="1:9" x14ac:dyDescent="0.35">
      <c r="A1519" t="s">
        <v>1550</v>
      </c>
      <c r="B1519">
        <v>1963</v>
      </c>
      <c r="C1519" t="s">
        <v>20</v>
      </c>
      <c r="D1519">
        <v>27</v>
      </c>
      <c r="E1519">
        <v>0</v>
      </c>
      <c r="F1519">
        <v>12856.84</v>
      </c>
      <c r="G1519" t="s">
        <v>12</v>
      </c>
      <c r="H1519" t="s">
        <v>12</v>
      </c>
      <c r="I1519" t="s">
        <v>300</v>
      </c>
    </row>
    <row r="1520" spans="1:9" x14ac:dyDescent="0.35">
      <c r="A1520" t="s">
        <v>1551</v>
      </c>
      <c r="B1520">
        <v>1984</v>
      </c>
      <c r="C1520" t="s">
        <v>35</v>
      </c>
      <c r="D1520">
        <v>6</v>
      </c>
      <c r="E1520">
        <v>3</v>
      </c>
      <c r="F1520">
        <v>12870.31</v>
      </c>
      <c r="G1520" t="s">
        <v>12</v>
      </c>
      <c r="H1520" t="s">
        <v>12</v>
      </c>
      <c r="I1520" t="s">
        <v>23</v>
      </c>
    </row>
    <row r="1521" spans="1:9" x14ac:dyDescent="0.35">
      <c r="A1521" t="s">
        <v>1552</v>
      </c>
      <c r="B1521">
        <v>2004</v>
      </c>
      <c r="C1521" t="s">
        <v>10</v>
      </c>
      <c r="D1521">
        <v>9</v>
      </c>
      <c r="E1521">
        <v>0</v>
      </c>
      <c r="F1521">
        <v>12890.06</v>
      </c>
      <c r="G1521" t="s">
        <v>12</v>
      </c>
      <c r="H1521" t="s">
        <v>16</v>
      </c>
      <c r="I1521" t="s">
        <v>166</v>
      </c>
    </row>
    <row r="1522" spans="1:9" x14ac:dyDescent="0.35">
      <c r="A1522" t="s">
        <v>1553</v>
      </c>
      <c r="B1522">
        <v>1963</v>
      </c>
      <c r="C1522" t="s">
        <v>35</v>
      </c>
      <c r="D1522">
        <v>16</v>
      </c>
      <c r="E1522">
        <v>1</v>
      </c>
      <c r="F1522">
        <v>12913.99</v>
      </c>
      <c r="G1522" t="s">
        <v>12</v>
      </c>
      <c r="H1522" t="s">
        <v>11</v>
      </c>
      <c r="I1522" t="s">
        <v>168</v>
      </c>
    </row>
    <row r="1523" spans="1:9" x14ac:dyDescent="0.35">
      <c r="A1523" t="s">
        <v>1554</v>
      </c>
      <c r="B1523">
        <v>1963</v>
      </c>
      <c r="C1523" t="s">
        <v>20</v>
      </c>
      <c r="D1523">
        <v>1</v>
      </c>
      <c r="E1523">
        <v>2</v>
      </c>
      <c r="F1523">
        <v>12925.89</v>
      </c>
      <c r="G1523" t="s">
        <v>12</v>
      </c>
      <c r="H1523" t="s">
        <v>11</v>
      </c>
      <c r="I1523" t="s">
        <v>13</v>
      </c>
    </row>
    <row r="1524" spans="1:9" x14ac:dyDescent="0.35">
      <c r="A1524" t="s">
        <v>1555</v>
      </c>
      <c r="B1524">
        <v>1963</v>
      </c>
      <c r="C1524" t="s">
        <v>35</v>
      </c>
      <c r="D1524">
        <v>14</v>
      </c>
      <c r="E1524">
        <v>2</v>
      </c>
      <c r="F1524">
        <v>12928.79</v>
      </c>
      <c r="G1524" t="s">
        <v>12</v>
      </c>
      <c r="H1524" t="s">
        <v>11</v>
      </c>
      <c r="I1524" t="s">
        <v>13</v>
      </c>
    </row>
    <row r="1525" spans="1:9" x14ac:dyDescent="0.35">
      <c r="A1525" t="s">
        <v>1556</v>
      </c>
      <c r="B1525">
        <v>1966</v>
      </c>
      <c r="C1525" t="s">
        <v>30</v>
      </c>
      <c r="D1525">
        <v>22</v>
      </c>
      <c r="E1525">
        <v>4</v>
      </c>
      <c r="F1525">
        <v>12949.16</v>
      </c>
      <c r="G1525" t="s">
        <v>12</v>
      </c>
      <c r="H1525" t="s">
        <v>12</v>
      </c>
      <c r="I1525" t="s">
        <v>13</v>
      </c>
    </row>
    <row r="1526" spans="1:9" x14ac:dyDescent="0.35">
      <c r="A1526" t="s">
        <v>1557</v>
      </c>
      <c r="B1526">
        <v>1961</v>
      </c>
      <c r="C1526" t="s">
        <v>35</v>
      </c>
      <c r="D1526">
        <v>20</v>
      </c>
      <c r="E1526">
        <v>0</v>
      </c>
      <c r="F1526">
        <v>12950.07</v>
      </c>
      <c r="G1526" t="s">
        <v>12</v>
      </c>
      <c r="H1526" t="s">
        <v>16</v>
      </c>
      <c r="I1526" t="s">
        <v>23</v>
      </c>
    </row>
    <row r="1527" spans="1:9" x14ac:dyDescent="0.35">
      <c r="A1527" t="s">
        <v>1558</v>
      </c>
      <c r="B1527">
        <v>1960</v>
      </c>
      <c r="C1527" t="s">
        <v>15</v>
      </c>
      <c r="D1527">
        <v>4</v>
      </c>
      <c r="E1527">
        <v>0</v>
      </c>
      <c r="F1527">
        <v>12957.12</v>
      </c>
      <c r="G1527" t="s">
        <v>12</v>
      </c>
      <c r="H1527" t="s">
        <v>16</v>
      </c>
      <c r="I1527" t="s">
        <v>42</v>
      </c>
    </row>
    <row r="1528" spans="1:9" x14ac:dyDescent="0.35">
      <c r="A1528" t="s">
        <v>1559</v>
      </c>
      <c r="B1528">
        <v>1960</v>
      </c>
      <c r="C1528" t="s">
        <v>18</v>
      </c>
      <c r="D1528">
        <v>22</v>
      </c>
      <c r="E1528">
        <v>0</v>
      </c>
      <c r="F1528">
        <v>12979.36</v>
      </c>
      <c r="G1528" t="s">
        <v>12</v>
      </c>
      <c r="H1528" t="s">
        <v>16</v>
      </c>
      <c r="I1528" t="s">
        <v>42</v>
      </c>
    </row>
    <row r="1529" spans="1:9" x14ac:dyDescent="0.35">
      <c r="A1529" t="s">
        <v>1560</v>
      </c>
      <c r="B1529">
        <v>1960</v>
      </c>
      <c r="C1529" t="s">
        <v>20</v>
      </c>
      <c r="D1529">
        <v>23</v>
      </c>
      <c r="E1529">
        <v>0</v>
      </c>
      <c r="F1529">
        <v>12981.35</v>
      </c>
      <c r="G1529" t="s">
        <v>12</v>
      </c>
      <c r="H1529" t="s">
        <v>12</v>
      </c>
      <c r="I1529" t="s">
        <v>13</v>
      </c>
    </row>
    <row r="1530" spans="1:9" x14ac:dyDescent="0.35">
      <c r="A1530" t="s">
        <v>1561</v>
      </c>
      <c r="B1530">
        <v>1960</v>
      </c>
      <c r="C1530" t="s">
        <v>15</v>
      </c>
      <c r="D1530">
        <v>28</v>
      </c>
      <c r="E1530">
        <v>0</v>
      </c>
      <c r="F1530">
        <v>12982.87</v>
      </c>
      <c r="G1530" t="s">
        <v>12</v>
      </c>
      <c r="H1530" t="s">
        <v>16</v>
      </c>
      <c r="I1530" t="s">
        <v>13</v>
      </c>
    </row>
    <row r="1531" spans="1:9" x14ac:dyDescent="0.35">
      <c r="A1531" t="s">
        <v>1562</v>
      </c>
      <c r="B1531">
        <v>1979</v>
      </c>
      <c r="C1531" t="s">
        <v>15</v>
      </c>
      <c r="D1531">
        <v>27</v>
      </c>
      <c r="E1531">
        <v>2</v>
      </c>
      <c r="F1531">
        <v>12994.12</v>
      </c>
      <c r="G1531" t="s">
        <v>12</v>
      </c>
      <c r="H1531" t="s">
        <v>11</v>
      </c>
      <c r="I1531" t="s">
        <v>535</v>
      </c>
    </row>
    <row r="1532" spans="1:9" x14ac:dyDescent="0.35">
      <c r="A1532" t="s">
        <v>1563</v>
      </c>
      <c r="B1532">
        <v>1981</v>
      </c>
      <c r="C1532" t="s">
        <v>37</v>
      </c>
      <c r="D1532">
        <v>30</v>
      </c>
      <c r="E1532">
        <v>1</v>
      </c>
      <c r="F1532">
        <v>13002.91</v>
      </c>
      <c r="G1532" t="s">
        <v>12</v>
      </c>
      <c r="H1532" t="s">
        <v>16</v>
      </c>
      <c r="I1532" t="s">
        <v>23</v>
      </c>
    </row>
    <row r="1533" spans="1:9" x14ac:dyDescent="0.35">
      <c r="A1533" t="s">
        <v>1564</v>
      </c>
      <c r="B1533">
        <v>1962</v>
      </c>
      <c r="C1533" t="s">
        <v>18</v>
      </c>
      <c r="D1533">
        <v>24</v>
      </c>
      <c r="E1533">
        <v>0</v>
      </c>
      <c r="F1533">
        <v>13004.95</v>
      </c>
      <c r="G1533" t="s">
        <v>12</v>
      </c>
      <c r="H1533" t="s">
        <v>16</v>
      </c>
      <c r="I1533" t="s">
        <v>23</v>
      </c>
    </row>
    <row r="1534" spans="1:9" x14ac:dyDescent="0.35">
      <c r="A1534" t="s">
        <v>1565</v>
      </c>
      <c r="B1534">
        <v>1969</v>
      </c>
      <c r="C1534" t="s">
        <v>30</v>
      </c>
      <c r="D1534">
        <v>13</v>
      </c>
      <c r="E1534">
        <v>0</v>
      </c>
      <c r="F1534">
        <v>13008.07</v>
      </c>
      <c r="G1534" t="s">
        <v>12</v>
      </c>
      <c r="H1534" t="s">
        <v>12</v>
      </c>
      <c r="I1534" t="s">
        <v>23</v>
      </c>
    </row>
    <row r="1535" spans="1:9" x14ac:dyDescent="0.35">
      <c r="A1535" t="s">
        <v>1566</v>
      </c>
      <c r="B1535">
        <v>1972</v>
      </c>
      <c r="C1535" t="s">
        <v>20</v>
      </c>
      <c r="D1535">
        <v>27</v>
      </c>
      <c r="E1535">
        <v>0</v>
      </c>
      <c r="F1535">
        <v>13010.86</v>
      </c>
      <c r="G1535" t="s">
        <v>12</v>
      </c>
      <c r="H1535" t="s">
        <v>11</v>
      </c>
      <c r="I1535" t="s">
        <v>23</v>
      </c>
    </row>
    <row r="1536" spans="1:9" x14ac:dyDescent="0.35">
      <c r="A1536" t="s">
        <v>1567</v>
      </c>
      <c r="B1536">
        <v>1962</v>
      </c>
      <c r="C1536" t="s">
        <v>10</v>
      </c>
      <c r="D1536">
        <v>20</v>
      </c>
      <c r="E1536">
        <v>0</v>
      </c>
      <c r="F1536">
        <v>13012.21</v>
      </c>
      <c r="G1536" t="s">
        <v>12</v>
      </c>
      <c r="H1536" t="s">
        <v>16</v>
      </c>
      <c r="I1536" t="s">
        <v>23</v>
      </c>
    </row>
    <row r="1537" spans="1:9" x14ac:dyDescent="0.35">
      <c r="A1537" t="s">
        <v>1568</v>
      </c>
      <c r="B1537">
        <v>1964</v>
      </c>
      <c r="C1537" t="s">
        <v>20</v>
      </c>
      <c r="D1537">
        <v>23</v>
      </c>
      <c r="E1537">
        <v>1</v>
      </c>
      <c r="F1537">
        <v>13019.16</v>
      </c>
      <c r="G1537" t="s">
        <v>12</v>
      </c>
      <c r="H1537" t="s">
        <v>16</v>
      </c>
      <c r="I1537" t="s">
        <v>247</v>
      </c>
    </row>
    <row r="1538" spans="1:9" x14ac:dyDescent="0.35">
      <c r="A1538" t="s">
        <v>1569</v>
      </c>
      <c r="B1538">
        <v>1965</v>
      </c>
      <c r="C1538" t="s">
        <v>15</v>
      </c>
      <c r="D1538">
        <v>4</v>
      </c>
      <c r="E1538">
        <v>0</v>
      </c>
      <c r="F1538">
        <v>13023.93</v>
      </c>
      <c r="G1538" t="s">
        <v>12</v>
      </c>
      <c r="H1538" t="s">
        <v>11</v>
      </c>
      <c r="I1538" t="s">
        <v>200</v>
      </c>
    </row>
    <row r="1539" spans="1:9" x14ac:dyDescent="0.35">
      <c r="A1539" t="s">
        <v>1570</v>
      </c>
      <c r="B1539">
        <v>1961</v>
      </c>
      <c r="C1539" t="s">
        <v>15</v>
      </c>
      <c r="D1539">
        <v>9</v>
      </c>
      <c r="E1539">
        <v>0</v>
      </c>
      <c r="F1539">
        <v>13041.92</v>
      </c>
      <c r="G1539" t="s">
        <v>12</v>
      </c>
      <c r="H1539" t="s">
        <v>16</v>
      </c>
      <c r="I1539" t="s">
        <v>42</v>
      </c>
    </row>
    <row r="1540" spans="1:9" x14ac:dyDescent="0.35">
      <c r="A1540" t="s">
        <v>1571</v>
      </c>
      <c r="B1540">
        <v>1969</v>
      </c>
      <c r="C1540" t="s">
        <v>20</v>
      </c>
      <c r="D1540">
        <v>23</v>
      </c>
      <c r="E1540">
        <v>0</v>
      </c>
      <c r="F1540">
        <v>13044.41</v>
      </c>
      <c r="G1540" t="s">
        <v>12</v>
      </c>
      <c r="H1540" t="s">
        <v>16</v>
      </c>
      <c r="I1540" t="s">
        <v>23</v>
      </c>
    </row>
    <row r="1541" spans="1:9" x14ac:dyDescent="0.35">
      <c r="A1541" t="s">
        <v>1572</v>
      </c>
      <c r="B1541">
        <v>1967</v>
      </c>
      <c r="C1541" t="s">
        <v>35</v>
      </c>
      <c r="D1541">
        <v>6</v>
      </c>
      <c r="E1541">
        <v>3</v>
      </c>
      <c r="F1541">
        <v>13047.33</v>
      </c>
      <c r="G1541" t="s">
        <v>12</v>
      </c>
      <c r="H1541" t="s">
        <v>12</v>
      </c>
      <c r="I1541" t="s">
        <v>247</v>
      </c>
    </row>
    <row r="1542" spans="1:9" x14ac:dyDescent="0.35">
      <c r="A1542" t="s">
        <v>1573</v>
      </c>
      <c r="B1542">
        <v>1985</v>
      </c>
      <c r="C1542" t="s">
        <v>37</v>
      </c>
      <c r="D1542">
        <v>26</v>
      </c>
      <c r="E1542">
        <v>3</v>
      </c>
      <c r="F1542">
        <v>13051.22</v>
      </c>
      <c r="G1542" t="s">
        <v>12</v>
      </c>
      <c r="H1542" t="s">
        <v>16</v>
      </c>
      <c r="I1542" t="s">
        <v>535</v>
      </c>
    </row>
    <row r="1543" spans="1:9" x14ac:dyDescent="0.35">
      <c r="A1543" t="s">
        <v>1574</v>
      </c>
      <c r="B1543">
        <v>1961</v>
      </c>
      <c r="C1543" t="s">
        <v>15</v>
      </c>
      <c r="D1543">
        <v>6</v>
      </c>
      <c r="E1543">
        <v>0</v>
      </c>
      <c r="F1543">
        <v>13063.88</v>
      </c>
      <c r="G1543" t="s">
        <v>12</v>
      </c>
      <c r="H1543" t="s">
        <v>11</v>
      </c>
      <c r="I1543" t="s">
        <v>42</v>
      </c>
    </row>
    <row r="1544" spans="1:9" x14ac:dyDescent="0.35">
      <c r="A1544" t="s">
        <v>1575</v>
      </c>
      <c r="B1544">
        <v>1978</v>
      </c>
      <c r="C1544" t="s">
        <v>10</v>
      </c>
      <c r="D1544">
        <v>17</v>
      </c>
      <c r="E1544">
        <v>2</v>
      </c>
      <c r="F1544">
        <v>13101.74</v>
      </c>
      <c r="G1544" t="s">
        <v>12</v>
      </c>
      <c r="H1544" t="s">
        <v>11</v>
      </c>
      <c r="I1544" t="s">
        <v>535</v>
      </c>
    </row>
    <row r="1545" spans="1:9" x14ac:dyDescent="0.35">
      <c r="A1545" t="s">
        <v>1576</v>
      </c>
      <c r="B1545">
        <v>1971</v>
      </c>
      <c r="C1545" t="s">
        <v>37</v>
      </c>
      <c r="D1545">
        <v>30</v>
      </c>
      <c r="E1545">
        <v>0</v>
      </c>
      <c r="F1545">
        <v>13110.79</v>
      </c>
      <c r="G1545" t="s">
        <v>12</v>
      </c>
      <c r="H1545" t="s">
        <v>11</v>
      </c>
      <c r="I1545" t="s">
        <v>42</v>
      </c>
    </row>
    <row r="1546" spans="1:9" x14ac:dyDescent="0.35">
      <c r="A1546" t="s">
        <v>1577</v>
      </c>
      <c r="B1546">
        <v>1962</v>
      </c>
      <c r="C1546" t="s">
        <v>35</v>
      </c>
      <c r="D1546">
        <v>2</v>
      </c>
      <c r="E1546">
        <v>1</v>
      </c>
      <c r="F1546">
        <v>13112.6</v>
      </c>
      <c r="G1546" t="s">
        <v>12</v>
      </c>
      <c r="H1546" t="s">
        <v>12</v>
      </c>
      <c r="I1546" t="s">
        <v>23</v>
      </c>
    </row>
    <row r="1547" spans="1:9" x14ac:dyDescent="0.35">
      <c r="A1547" t="s">
        <v>1578</v>
      </c>
      <c r="B1547">
        <v>1992</v>
      </c>
      <c r="C1547" t="s">
        <v>35</v>
      </c>
      <c r="D1547">
        <v>12</v>
      </c>
      <c r="E1547">
        <v>0</v>
      </c>
      <c r="F1547">
        <v>13113.51</v>
      </c>
      <c r="G1547" t="s">
        <v>12</v>
      </c>
      <c r="H1547" t="s">
        <v>11</v>
      </c>
      <c r="I1547" t="s">
        <v>535</v>
      </c>
    </row>
    <row r="1548" spans="1:9" x14ac:dyDescent="0.35">
      <c r="A1548" t="s">
        <v>1579</v>
      </c>
      <c r="B1548">
        <v>1963</v>
      </c>
      <c r="C1548" t="s">
        <v>20</v>
      </c>
      <c r="D1548">
        <v>14</v>
      </c>
      <c r="E1548">
        <v>0</v>
      </c>
      <c r="F1548">
        <v>13116.84</v>
      </c>
      <c r="G1548" t="s">
        <v>12</v>
      </c>
      <c r="H1548" t="s">
        <v>16</v>
      </c>
      <c r="I1548" t="s">
        <v>23</v>
      </c>
    </row>
    <row r="1549" spans="1:9" x14ac:dyDescent="0.35">
      <c r="A1549" t="s">
        <v>1580</v>
      </c>
      <c r="B1549">
        <v>1999</v>
      </c>
      <c r="C1549" t="s">
        <v>35</v>
      </c>
      <c r="D1549">
        <v>16</v>
      </c>
      <c r="E1549">
        <v>0</v>
      </c>
      <c r="F1549">
        <v>13126.68</v>
      </c>
      <c r="G1549" t="s">
        <v>12</v>
      </c>
      <c r="H1549" t="s">
        <v>12</v>
      </c>
      <c r="I1549" t="s">
        <v>42</v>
      </c>
    </row>
    <row r="1550" spans="1:9" x14ac:dyDescent="0.35">
      <c r="A1550" t="s">
        <v>1581</v>
      </c>
      <c r="B1550">
        <v>1961</v>
      </c>
      <c r="C1550" t="s">
        <v>20</v>
      </c>
      <c r="D1550">
        <v>7</v>
      </c>
      <c r="E1550">
        <v>0</v>
      </c>
      <c r="F1550">
        <v>13129.6</v>
      </c>
      <c r="G1550" t="s">
        <v>12</v>
      </c>
      <c r="H1550" t="s">
        <v>11</v>
      </c>
      <c r="I1550" t="s">
        <v>356</v>
      </c>
    </row>
    <row r="1551" spans="1:9" x14ac:dyDescent="0.35">
      <c r="A1551" t="s">
        <v>1582</v>
      </c>
      <c r="B1551">
        <v>1961</v>
      </c>
      <c r="C1551" t="s">
        <v>30</v>
      </c>
      <c r="D1551">
        <v>6</v>
      </c>
      <c r="E1551">
        <v>0</v>
      </c>
      <c r="F1551">
        <v>13143.34</v>
      </c>
      <c r="G1551" t="s">
        <v>12</v>
      </c>
      <c r="H1551" t="s">
        <v>11</v>
      </c>
      <c r="I1551" t="s">
        <v>516</v>
      </c>
    </row>
    <row r="1552" spans="1:9" x14ac:dyDescent="0.35">
      <c r="A1552" t="s">
        <v>1583</v>
      </c>
      <c r="B1552">
        <v>1961</v>
      </c>
      <c r="C1552" t="s">
        <v>30</v>
      </c>
      <c r="D1552">
        <v>6</v>
      </c>
      <c r="E1552">
        <v>0</v>
      </c>
      <c r="F1552">
        <v>13143.86</v>
      </c>
      <c r="G1552" t="s">
        <v>12</v>
      </c>
      <c r="H1552" t="s">
        <v>11</v>
      </c>
      <c r="I1552" t="s">
        <v>168</v>
      </c>
    </row>
    <row r="1553" spans="1:9" x14ac:dyDescent="0.35">
      <c r="A1553" t="s">
        <v>1584</v>
      </c>
      <c r="B1553">
        <v>1962</v>
      </c>
      <c r="C1553" t="s">
        <v>35</v>
      </c>
      <c r="D1553">
        <v>5</v>
      </c>
      <c r="E1553">
        <v>0</v>
      </c>
      <c r="F1553">
        <v>13204.29</v>
      </c>
      <c r="G1553" t="s">
        <v>12</v>
      </c>
      <c r="H1553" t="s">
        <v>16</v>
      </c>
      <c r="I1553" t="s">
        <v>247</v>
      </c>
    </row>
    <row r="1554" spans="1:9" x14ac:dyDescent="0.35">
      <c r="A1554" t="s">
        <v>1585</v>
      </c>
      <c r="B1554">
        <v>1982</v>
      </c>
      <c r="C1554" t="s">
        <v>37</v>
      </c>
      <c r="D1554">
        <v>15</v>
      </c>
      <c r="E1554">
        <v>3</v>
      </c>
      <c r="F1554">
        <v>13214.43</v>
      </c>
      <c r="G1554" t="s">
        <v>12</v>
      </c>
      <c r="H1554" t="s">
        <v>11</v>
      </c>
      <c r="I1554" t="s">
        <v>23</v>
      </c>
    </row>
    <row r="1555" spans="1:9" x14ac:dyDescent="0.35">
      <c r="A1555" t="s">
        <v>1586</v>
      </c>
      <c r="B1555">
        <v>1962</v>
      </c>
      <c r="C1555" t="s">
        <v>30</v>
      </c>
      <c r="D1555">
        <v>7</v>
      </c>
      <c r="E1555">
        <v>0</v>
      </c>
      <c r="F1555">
        <v>13217.09</v>
      </c>
      <c r="G1555" t="s">
        <v>12</v>
      </c>
      <c r="H1555" t="s">
        <v>16</v>
      </c>
      <c r="I1555" t="s">
        <v>247</v>
      </c>
    </row>
    <row r="1556" spans="1:9" x14ac:dyDescent="0.35">
      <c r="A1556" t="s">
        <v>1587</v>
      </c>
      <c r="B1556">
        <v>1965</v>
      </c>
      <c r="C1556" t="s">
        <v>15</v>
      </c>
      <c r="D1556">
        <v>13</v>
      </c>
      <c r="E1556">
        <v>2</v>
      </c>
      <c r="F1556">
        <v>13224.06</v>
      </c>
      <c r="G1556" t="s">
        <v>12</v>
      </c>
      <c r="H1556" t="s">
        <v>12</v>
      </c>
      <c r="I1556" t="s">
        <v>247</v>
      </c>
    </row>
    <row r="1557" spans="1:9" x14ac:dyDescent="0.35">
      <c r="A1557" t="s">
        <v>1588</v>
      </c>
      <c r="B1557">
        <v>1962</v>
      </c>
      <c r="C1557" t="s">
        <v>15</v>
      </c>
      <c r="D1557">
        <v>24</v>
      </c>
      <c r="E1557">
        <v>1</v>
      </c>
      <c r="F1557">
        <v>13224.69</v>
      </c>
      <c r="G1557" t="s">
        <v>12</v>
      </c>
      <c r="H1557" t="s">
        <v>11</v>
      </c>
      <c r="I1557" t="s">
        <v>42</v>
      </c>
    </row>
    <row r="1558" spans="1:9" x14ac:dyDescent="0.35">
      <c r="A1558" t="s">
        <v>1589</v>
      </c>
      <c r="B1558">
        <v>1962</v>
      </c>
      <c r="C1558" t="s">
        <v>37</v>
      </c>
      <c r="D1558">
        <v>11</v>
      </c>
      <c r="E1558">
        <v>0</v>
      </c>
      <c r="F1558">
        <v>13228.85</v>
      </c>
      <c r="G1558" t="s">
        <v>12</v>
      </c>
      <c r="H1558" t="s">
        <v>12</v>
      </c>
      <c r="I1558" t="s">
        <v>249</v>
      </c>
    </row>
    <row r="1559" spans="1:9" x14ac:dyDescent="0.35">
      <c r="A1559" t="s">
        <v>1590</v>
      </c>
      <c r="B1559">
        <v>1994</v>
      </c>
      <c r="C1559" t="s">
        <v>10</v>
      </c>
      <c r="D1559">
        <v>1</v>
      </c>
      <c r="E1559">
        <v>0</v>
      </c>
      <c r="F1559">
        <v>13292.52</v>
      </c>
      <c r="G1559" t="s">
        <v>12</v>
      </c>
      <c r="H1559" t="s">
        <v>12</v>
      </c>
      <c r="I1559" t="s">
        <v>23</v>
      </c>
    </row>
    <row r="1560" spans="1:9" x14ac:dyDescent="0.35">
      <c r="A1560" t="s">
        <v>1591</v>
      </c>
      <c r="B1560">
        <v>1976</v>
      </c>
      <c r="C1560" t="s">
        <v>35</v>
      </c>
      <c r="D1560">
        <v>23</v>
      </c>
      <c r="E1560">
        <v>2</v>
      </c>
      <c r="F1560">
        <v>13333.71</v>
      </c>
      <c r="G1560" t="s">
        <v>12</v>
      </c>
      <c r="H1560" t="s">
        <v>11</v>
      </c>
      <c r="I1560" t="s">
        <v>23</v>
      </c>
    </row>
    <row r="1561" spans="1:9" x14ac:dyDescent="0.35">
      <c r="A1561" t="s">
        <v>1592</v>
      </c>
      <c r="B1561">
        <v>1960</v>
      </c>
      <c r="C1561" t="s">
        <v>15</v>
      </c>
      <c r="D1561">
        <v>11</v>
      </c>
      <c r="E1561">
        <v>0</v>
      </c>
      <c r="F1561">
        <v>13352.1</v>
      </c>
      <c r="G1561" t="s">
        <v>12</v>
      </c>
      <c r="H1561" t="s">
        <v>16</v>
      </c>
      <c r="I1561" t="s">
        <v>23</v>
      </c>
    </row>
    <row r="1562" spans="1:9" x14ac:dyDescent="0.35">
      <c r="A1562" t="s">
        <v>1593</v>
      </c>
      <c r="B1562">
        <v>1990</v>
      </c>
      <c r="C1562" t="s">
        <v>37</v>
      </c>
      <c r="D1562">
        <v>2</v>
      </c>
      <c r="E1562">
        <v>3</v>
      </c>
      <c r="F1562">
        <v>13360.94</v>
      </c>
      <c r="G1562" t="s">
        <v>12</v>
      </c>
      <c r="H1562" t="s">
        <v>16</v>
      </c>
      <c r="I1562" t="s">
        <v>23</v>
      </c>
    </row>
    <row r="1563" spans="1:9" x14ac:dyDescent="0.35">
      <c r="A1563" t="s">
        <v>1594</v>
      </c>
      <c r="B1563">
        <v>1964</v>
      </c>
      <c r="C1563" t="s">
        <v>20</v>
      </c>
      <c r="D1563">
        <v>24</v>
      </c>
      <c r="E1563">
        <v>0</v>
      </c>
      <c r="F1563">
        <v>13375.76</v>
      </c>
      <c r="G1563" t="s">
        <v>12</v>
      </c>
      <c r="H1563" t="s">
        <v>11</v>
      </c>
      <c r="I1563" t="s">
        <v>200</v>
      </c>
    </row>
    <row r="1564" spans="1:9" x14ac:dyDescent="0.35">
      <c r="A1564" t="s">
        <v>1595</v>
      </c>
      <c r="B1564">
        <v>1979</v>
      </c>
      <c r="C1564" t="s">
        <v>20</v>
      </c>
      <c r="D1564">
        <v>30</v>
      </c>
      <c r="E1564">
        <v>2</v>
      </c>
      <c r="F1564">
        <v>13377.41</v>
      </c>
      <c r="G1564" t="s">
        <v>12</v>
      </c>
      <c r="H1564" t="s">
        <v>12</v>
      </c>
      <c r="I1564" t="s">
        <v>535</v>
      </c>
    </row>
    <row r="1565" spans="1:9" x14ac:dyDescent="0.35">
      <c r="A1565" t="s">
        <v>1596</v>
      </c>
      <c r="B1565">
        <v>1984</v>
      </c>
      <c r="C1565" t="s">
        <v>18</v>
      </c>
      <c r="D1565">
        <v>6</v>
      </c>
      <c r="E1565">
        <v>3</v>
      </c>
      <c r="F1565">
        <v>13383.67</v>
      </c>
      <c r="G1565" t="s">
        <v>12</v>
      </c>
      <c r="H1565" t="s">
        <v>11</v>
      </c>
      <c r="I1565" t="s">
        <v>249</v>
      </c>
    </row>
    <row r="1566" spans="1:9" x14ac:dyDescent="0.35">
      <c r="A1566" t="s">
        <v>1597</v>
      </c>
      <c r="B1566">
        <v>1959</v>
      </c>
      <c r="C1566" t="s">
        <v>30</v>
      </c>
      <c r="D1566">
        <v>9</v>
      </c>
      <c r="E1566">
        <v>0</v>
      </c>
      <c r="F1566">
        <v>13390.56</v>
      </c>
      <c r="G1566" t="s">
        <v>12</v>
      </c>
      <c r="H1566" t="s">
        <v>12</v>
      </c>
      <c r="I1566" t="s">
        <v>42</v>
      </c>
    </row>
    <row r="1567" spans="1:9" x14ac:dyDescent="0.35">
      <c r="A1567" t="s">
        <v>1598</v>
      </c>
      <c r="B1567">
        <v>1959</v>
      </c>
      <c r="C1567" t="s">
        <v>15</v>
      </c>
      <c r="D1567">
        <v>25</v>
      </c>
      <c r="E1567">
        <v>0</v>
      </c>
      <c r="F1567">
        <v>13393.76</v>
      </c>
      <c r="G1567" t="s">
        <v>12</v>
      </c>
      <c r="H1567" t="s">
        <v>16</v>
      </c>
      <c r="I1567" t="s">
        <v>42</v>
      </c>
    </row>
    <row r="1568" spans="1:9" x14ac:dyDescent="0.35">
      <c r="A1568" t="s">
        <v>1599</v>
      </c>
      <c r="B1568">
        <v>1959</v>
      </c>
      <c r="C1568" t="s">
        <v>30</v>
      </c>
      <c r="D1568">
        <v>20</v>
      </c>
      <c r="E1568">
        <v>0</v>
      </c>
      <c r="F1568">
        <v>13405.39</v>
      </c>
      <c r="G1568" t="s">
        <v>12</v>
      </c>
      <c r="H1568" t="s">
        <v>12</v>
      </c>
      <c r="I1568" t="s">
        <v>13</v>
      </c>
    </row>
    <row r="1569" spans="1:9" x14ac:dyDescent="0.35">
      <c r="A1569" t="s">
        <v>1600</v>
      </c>
      <c r="B1569">
        <v>1992</v>
      </c>
      <c r="C1569" t="s">
        <v>30</v>
      </c>
      <c r="D1569">
        <v>19</v>
      </c>
      <c r="E1569">
        <v>0</v>
      </c>
      <c r="F1569">
        <v>13412.97</v>
      </c>
      <c r="G1569" t="s">
        <v>12</v>
      </c>
      <c r="H1569" t="s">
        <v>12</v>
      </c>
      <c r="I1569" t="s">
        <v>249</v>
      </c>
    </row>
    <row r="1570" spans="1:9" x14ac:dyDescent="0.35">
      <c r="A1570" t="s">
        <v>1601</v>
      </c>
      <c r="B1570">
        <v>1961</v>
      </c>
      <c r="C1570" t="s">
        <v>10</v>
      </c>
      <c r="D1570">
        <v>22</v>
      </c>
      <c r="E1570">
        <v>0</v>
      </c>
      <c r="F1570">
        <v>13415.04</v>
      </c>
      <c r="G1570" t="s">
        <v>12</v>
      </c>
      <c r="H1570" t="s">
        <v>11</v>
      </c>
      <c r="I1570" t="s">
        <v>23</v>
      </c>
    </row>
    <row r="1571" spans="1:9" x14ac:dyDescent="0.35">
      <c r="A1571" t="s">
        <v>1602</v>
      </c>
      <c r="B1571">
        <v>1994</v>
      </c>
      <c r="C1571" t="s">
        <v>18</v>
      </c>
      <c r="D1571">
        <v>17</v>
      </c>
      <c r="E1571">
        <v>0</v>
      </c>
      <c r="F1571">
        <v>13417.05</v>
      </c>
      <c r="G1571" t="s">
        <v>12</v>
      </c>
      <c r="H1571" t="s">
        <v>12</v>
      </c>
      <c r="I1571" t="s">
        <v>23</v>
      </c>
    </row>
    <row r="1572" spans="1:9" x14ac:dyDescent="0.35">
      <c r="A1572" t="s">
        <v>1603</v>
      </c>
      <c r="B1572">
        <v>1961</v>
      </c>
      <c r="C1572" t="s">
        <v>15</v>
      </c>
      <c r="D1572">
        <v>3</v>
      </c>
      <c r="E1572">
        <v>0</v>
      </c>
      <c r="F1572">
        <v>13429.04</v>
      </c>
      <c r="G1572" t="s">
        <v>12</v>
      </c>
      <c r="H1572" t="s">
        <v>12</v>
      </c>
      <c r="I1572" t="s">
        <v>23</v>
      </c>
    </row>
    <row r="1573" spans="1:9" x14ac:dyDescent="0.35">
      <c r="A1573" t="s">
        <v>1604</v>
      </c>
      <c r="B1573">
        <v>1966</v>
      </c>
      <c r="C1573" t="s">
        <v>15</v>
      </c>
      <c r="D1573">
        <v>14</v>
      </c>
      <c r="E1573">
        <v>3</v>
      </c>
      <c r="F1573">
        <v>13430.27</v>
      </c>
      <c r="G1573" t="s">
        <v>12</v>
      </c>
      <c r="H1573" t="s">
        <v>12</v>
      </c>
      <c r="I1573" t="s">
        <v>247</v>
      </c>
    </row>
    <row r="1574" spans="1:9" x14ac:dyDescent="0.35">
      <c r="A1574" t="s">
        <v>1605</v>
      </c>
      <c r="B1574">
        <v>1975</v>
      </c>
      <c r="C1574" t="s">
        <v>18</v>
      </c>
      <c r="D1574">
        <v>29</v>
      </c>
      <c r="E1574">
        <v>1</v>
      </c>
      <c r="F1574">
        <v>13440.7</v>
      </c>
      <c r="G1574" t="s">
        <v>12</v>
      </c>
      <c r="H1574" t="s">
        <v>11</v>
      </c>
      <c r="I1574" t="s">
        <v>23</v>
      </c>
    </row>
    <row r="1575" spans="1:9" x14ac:dyDescent="0.35">
      <c r="A1575" t="s">
        <v>1606</v>
      </c>
      <c r="B1575">
        <v>1960</v>
      </c>
      <c r="C1575" t="s">
        <v>35</v>
      </c>
      <c r="D1575">
        <v>13</v>
      </c>
      <c r="E1575">
        <v>0</v>
      </c>
      <c r="F1575">
        <v>13451.12</v>
      </c>
      <c r="G1575" t="s">
        <v>12</v>
      </c>
      <c r="H1575" t="s">
        <v>16</v>
      </c>
      <c r="I1575" t="s">
        <v>42</v>
      </c>
    </row>
    <row r="1576" spans="1:9" x14ac:dyDescent="0.35">
      <c r="A1576" t="s">
        <v>1607</v>
      </c>
      <c r="B1576">
        <v>1960</v>
      </c>
      <c r="C1576" t="s">
        <v>10</v>
      </c>
      <c r="D1576">
        <v>11</v>
      </c>
      <c r="E1576">
        <v>0</v>
      </c>
      <c r="F1576">
        <v>13457.96</v>
      </c>
      <c r="G1576" t="s">
        <v>12</v>
      </c>
      <c r="H1576" t="s">
        <v>16</v>
      </c>
      <c r="I1576" t="s">
        <v>13</v>
      </c>
    </row>
    <row r="1577" spans="1:9" x14ac:dyDescent="0.35">
      <c r="A1577" t="s">
        <v>1608</v>
      </c>
      <c r="B1577">
        <v>1960</v>
      </c>
      <c r="C1577" t="s">
        <v>30</v>
      </c>
      <c r="D1577">
        <v>16</v>
      </c>
      <c r="E1577">
        <v>0</v>
      </c>
      <c r="F1577">
        <v>13462.52</v>
      </c>
      <c r="G1577" t="s">
        <v>12</v>
      </c>
      <c r="H1577" t="s">
        <v>11</v>
      </c>
      <c r="I1577" t="s">
        <v>42</v>
      </c>
    </row>
    <row r="1578" spans="1:9" x14ac:dyDescent="0.35">
      <c r="A1578" t="s">
        <v>1609</v>
      </c>
      <c r="B1578">
        <v>1985</v>
      </c>
      <c r="C1578" t="s">
        <v>35</v>
      </c>
      <c r="D1578">
        <v>19</v>
      </c>
      <c r="E1578">
        <v>3</v>
      </c>
      <c r="F1578">
        <v>13465.8</v>
      </c>
      <c r="G1578" t="s">
        <v>12</v>
      </c>
      <c r="H1578" t="s">
        <v>16</v>
      </c>
      <c r="I1578" t="s">
        <v>23</v>
      </c>
    </row>
    <row r="1579" spans="1:9" x14ac:dyDescent="0.35">
      <c r="A1579" t="s">
        <v>1610</v>
      </c>
      <c r="B1579">
        <v>1960</v>
      </c>
      <c r="C1579" t="s">
        <v>10</v>
      </c>
      <c r="D1579">
        <v>28</v>
      </c>
      <c r="E1579">
        <v>0</v>
      </c>
      <c r="F1579">
        <v>13470.8</v>
      </c>
      <c r="G1579" t="s">
        <v>12</v>
      </c>
      <c r="H1579" t="s">
        <v>11</v>
      </c>
      <c r="I1579" t="s">
        <v>13</v>
      </c>
    </row>
    <row r="1580" spans="1:9" x14ac:dyDescent="0.35">
      <c r="A1580" t="s">
        <v>1611</v>
      </c>
      <c r="B1580">
        <v>1960</v>
      </c>
      <c r="C1580" t="s">
        <v>10</v>
      </c>
      <c r="D1580">
        <v>24</v>
      </c>
      <c r="E1580">
        <v>0</v>
      </c>
      <c r="F1580">
        <v>13470.86</v>
      </c>
      <c r="G1580" t="s">
        <v>12</v>
      </c>
      <c r="H1580" t="s">
        <v>12</v>
      </c>
      <c r="I1580" t="s">
        <v>42</v>
      </c>
    </row>
    <row r="1581" spans="1:9" x14ac:dyDescent="0.35">
      <c r="A1581" t="s">
        <v>1612</v>
      </c>
      <c r="B1581">
        <v>1975</v>
      </c>
      <c r="C1581" t="s">
        <v>35</v>
      </c>
      <c r="D1581">
        <v>7</v>
      </c>
      <c r="E1581">
        <v>1</v>
      </c>
      <c r="F1581">
        <v>13472.19</v>
      </c>
      <c r="G1581" t="s">
        <v>12</v>
      </c>
      <c r="H1581" t="s">
        <v>11</v>
      </c>
      <c r="I1581" t="s">
        <v>23</v>
      </c>
    </row>
    <row r="1582" spans="1:9" x14ac:dyDescent="0.35">
      <c r="A1582" t="s">
        <v>1613</v>
      </c>
      <c r="B1582">
        <v>1990</v>
      </c>
      <c r="C1582" t="s">
        <v>35</v>
      </c>
      <c r="D1582">
        <v>30</v>
      </c>
      <c r="E1582">
        <v>3</v>
      </c>
      <c r="F1582">
        <v>13480.83</v>
      </c>
      <c r="G1582" t="s">
        <v>12</v>
      </c>
      <c r="H1582" t="s">
        <v>11</v>
      </c>
      <c r="I1582" t="s">
        <v>249</v>
      </c>
    </row>
    <row r="1583" spans="1:9" x14ac:dyDescent="0.35">
      <c r="A1583" t="s">
        <v>1614</v>
      </c>
      <c r="B1583">
        <v>1963</v>
      </c>
      <c r="C1583" t="s">
        <v>37</v>
      </c>
      <c r="D1583">
        <v>14</v>
      </c>
      <c r="E1583">
        <v>0</v>
      </c>
      <c r="F1583">
        <v>13511.28</v>
      </c>
      <c r="G1583" t="s">
        <v>12</v>
      </c>
      <c r="H1583" t="s">
        <v>16</v>
      </c>
      <c r="I1583" t="s">
        <v>23</v>
      </c>
    </row>
    <row r="1584" spans="1:9" x14ac:dyDescent="0.35">
      <c r="A1584" t="s">
        <v>1615</v>
      </c>
      <c r="B1584">
        <v>1960</v>
      </c>
      <c r="C1584" t="s">
        <v>10</v>
      </c>
      <c r="D1584">
        <v>11</v>
      </c>
      <c r="E1584">
        <v>0</v>
      </c>
      <c r="F1584">
        <v>13555</v>
      </c>
      <c r="G1584" t="s">
        <v>12</v>
      </c>
      <c r="H1584" t="s">
        <v>12</v>
      </c>
      <c r="I1584" t="s">
        <v>356</v>
      </c>
    </row>
    <row r="1585" spans="1:9" x14ac:dyDescent="0.35">
      <c r="A1585" t="s">
        <v>1616</v>
      </c>
      <c r="B1585">
        <v>1968</v>
      </c>
      <c r="C1585" t="s">
        <v>10</v>
      </c>
      <c r="D1585">
        <v>15</v>
      </c>
      <c r="E1585">
        <v>0</v>
      </c>
      <c r="F1585">
        <v>13566.04</v>
      </c>
      <c r="G1585" t="s">
        <v>12</v>
      </c>
      <c r="H1585" t="s">
        <v>12</v>
      </c>
      <c r="I1585" t="s">
        <v>535</v>
      </c>
    </row>
    <row r="1586" spans="1:9" x14ac:dyDescent="0.35">
      <c r="A1586" t="s">
        <v>1617</v>
      </c>
      <c r="B1586">
        <v>1992</v>
      </c>
      <c r="C1586" t="s">
        <v>35</v>
      </c>
      <c r="D1586">
        <v>14</v>
      </c>
      <c r="E1586">
        <v>0</v>
      </c>
      <c r="F1586">
        <v>13588.17</v>
      </c>
      <c r="G1586" t="s">
        <v>12</v>
      </c>
      <c r="H1586" t="s">
        <v>16</v>
      </c>
      <c r="I1586" t="s">
        <v>23</v>
      </c>
    </row>
    <row r="1587" spans="1:9" x14ac:dyDescent="0.35">
      <c r="A1587" t="s">
        <v>1618</v>
      </c>
      <c r="B1587">
        <v>1964</v>
      </c>
      <c r="C1587" t="s">
        <v>20</v>
      </c>
      <c r="D1587">
        <v>10</v>
      </c>
      <c r="E1587">
        <v>2</v>
      </c>
      <c r="F1587">
        <v>13607.37</v>
      </c>
      <c r="G1587" t="s">
        <v>12</v>
      </c>
      <c r="H1587" t="s">
        <v>16</v>
      </c>
      <c r="I1587" t="s">
        <v>247</v>
      </c>
    </row>
    <row r="1588" spans="1:9" x14ac:dyDescent="0.35">
      <c r="A1588" t="s">
        <v>1619</v>
      </c>
      <c r="B1588">
        <v>1961</v>
      </c>
      <c r="C1588" t="s">
        <v>15</v>
      </c>
      <c r="D1588">
        <v>18</v>
      </c>
      <c r="E1588">
        <v>0</v>
      </c>
      <c r="F1588">
        <v>13616.36</v>
      </c>
      <c r="G1588" t="s">
        <v>12</v>
      </c>
      <c r="H1588" t="s">
        <v>12</v>
      </c>
      <c r="I1588" t="s">
        <v>247</v>
      </c>
    </row>
    <row r="1589" spans="1:9" x14ac:dyDescent="0.35">
      <c r="A1589" t="s">
        <v>1620</v>
      </c>
      <c r="B1589">
        <v>1969</v>
      </c>
      <c r="C1589" t="s">
        <v>10</v>
      </c>
      <c r="D1589">
        <v>26</v>
      </c>
      <c r="E1589">
        <v>0</v>
      </c>
      <c r="F1589">
        <v>13622.01</v>
      </c>
      <c r="G1589" t="s">
        <v>12</v>
      </c>
      <c r="H1589" t="s">
        <v>12</v>
      </c>
      <c r="I1589" t="s">
        <v>23</v>
      </c>
    </row>
    <row r="1590" spans="1:9" x14ac:dyDescent="0.35">
      <c r="A1590" t="s">
        <v>1621</v>
      </c>
      <c r="B1590">
        <v>1961</v>
      </c>
      <c r="C1590" t="s">
        <v>30</v>
      </c>
      <c r="D1590">
        <v>24</v>
      </c>
      <c r="E1590">
        <v>0</v>
      </c>
      <c r="F1590">
        <v>13635.64</v>
      </c>
      <c r="G1590" t="s">
        <v>12</v>
      </c>
      <c r="H1590" t="s">
        <v>12</v>
      </c>
      <c r="I1590" t="s">
        <v>247</v>
      </c>
    </row>
    <row r="1591" spans="1:9" x14ac:dyDescent="0.35">
      <c r="A1591" t="s">
        <v>1622</v>
      </c>
      <c r="B1591">
        <v>1984</v>
      </c>
      <c r="C1591" t="s">
        <v>10</v>
      </c>
      <c r="D1591">
        <v>20</v>
      </c>
      <c r="E1591">
        <v>3</v>
      </c>
      <c r="F1591">
        <v>13638.06</v>
      </c>
      <c r="G1591" t="s">
        <v>12</v>
      </c>
      <c r="H1591" t="s">
        <v>12</v>
      </c>
      <c r="I1591" t="s">
        <v>249</v>
      </c>
    </row>
    <row r="1592" spans="1:9" x14ac:dyDescent="0.35">
      <c r="A1592" t="s">
        <v>1623</v>
      </c>
      <c r="B1592">
        <v>1963</v>
      </c>
      <c r="C1592" t="s">
        <v>35</v>
      </c>
      <c r="D1592">
        <v>4</v>
      </c>
      <c r="E1592">
        <v>0</v>
      </c>
      <c r="F1592">
        <v>13677.68</v>
      </c>
      <c r="G1592" t="s">
        <v>12</v>
      </c>
      <c r="H1592" t="s">
        <v>11</v>
      </c>
      <c r="I1592" t="s">
        <v>300</v>
      </c>
    </row>
    <row r="1593" spans="1:9" x14ac:dyDescent="0.35">
      <c r="A1593" t="s">
        <v>1624</v>
      </c>
      <c r="B1593">
        <v>1985</v>
      </c>
      <c r="C1593" t="s">
        <v>20</v>
      </c>
      <c r="D1593">
        <v>14</v>
      </c>
      <c r="E1593">
        <v>3</v>
      </c>
      <c r="F1593">
        <v>13685.51</v>
      </c>
      <c r="G1593" t="s">
        <v>12</v>
      </c>
      <c r="H1593" t="s">
        <v>16</v>
      </c>
      <c r="I1593" t="s">
        <v>535</v>
      </c>
    </row>
    <row r="1594" spans="1:9" x14ac:dyDescent="0.35">
      <c r="A1594" t="s">
        <v>1625</v>
      </c>
      <c r="B1594">
        <v>1986</v>
      </c>
      <c r="C1594" t="s">
        <v>15</v>
      </c>
      <c r="D1594">
        <v>24</v>
      </c>
      <c r="E1594">
        <v>3</v>
      </c>
      <c r="F1594">
        <v>13714.55</v>
      </c>
      <c r="G1594" t="s">
        <v>12</v>
      </c>
      <c r="H1594" t="s">
        <v>11</v>
      </c>
      <c r="I1594" t="s">
        <v>249</v>
      </c>
    </row>
    <row r="1595" spans="1:9" x14ac:dyDescent="0.35">
      <c r="A1595" t="s">
        <v>1626</v>
      </c>
      <c r="B1595">
        <v>1981</v>
      </c>
      <c r="C1595" t="s">
        <v>35</v>
      </c>
      <c r="D1595">
        <v>2</v>
      </c>
      <c r="E1595">
        <v>1</v>
      </c>
      <c r="F1595">
        <v>13725.47</v>
      </c>
      <c r="G1595" t="s">
        <v>12</v>
      </c>
      <c r="H1595" t="s">
        <v>11</v>
      </c>
      <c r="I1595" t="s">
        <v>247</v>
      </c>
    </row>
    <row r="1596" spans="1:9" x14ac:dyDescent="0.35">
      <c r="A1596" t="s">
        <v>1627</v>
      </c>
      <c r="B1596">
        <v>1985</v>
      </c>
      <c r="C1596" t="s">
        <v>35</v>
      </c>
      <c r="D1596">
        <v>29</v>
      </c>
      <c r="E1596">
        <v>3</v>
      </c>
      <c r="F1596">
        <v>13726.21</v>
      </c>
      <c r="G1596" t="s">
        <v>12</v>
      </c>
      <c r="H1596" t="s">
        <v>12</v>
      </c>
      <c r="I1596" t="s">
        <v>535</v>
      </c>
    </row>
    <row r="1597" spans="1:9" x14ac:dyDescent="0.35">
      <c r="A1597" t="s">
        <v>1628</v>
      </c>
      <c r="B1597">
        <v>1969</v>
      </c>
      <c r="C1597" t="s">
        <v>37</v>
      </c>
      <c r="D1597">
        <v>23</v>
      </c>
      <c r="E1597">
        <v>0</v>
      </c>
      <c r="F1597">
        <v>13746.74</v>
      </c>
      <c r="G1597" t="s">
        <v>12</v>
      </c>
      <c r="H1597" t="s">
        <v>11</v>
      </c>
      <c r="I1597" t="s">
        <v>535</v>
      </c>
    </row>
    <row r="1598" spans="1:9" x14ac:dyDescent="0.35">
      <c r="A1598" t="s">
        <v>1629</v>
      </c>
      <c r="B1598">
        <v>2004</v>
      </c>
      <c r="C1598" t="s">
        <v>10</v>
      </c>
      <c r="D1598">
        <v>16</v>
      </c>
      <c r="E1598">
        <v>0</v>
      </c>
      <c r="F1598">
        <v>13747.87</v>
      </c>
      <c r="G1598" t="s">
        <v>12</v>
      </c>
      <c r="H1598" t="s">
        <v>11</v>
      </c>
      <c r="I1598" t="s">
        <v>170</v>
      </c>
    </row>
    <row r="1599" spans="1:9" x14ac:dyDescent="0.35">
      <c r="A1599" t="s">
        <v>1630</v>
      </c>
      <c r="B1599">
        <v>1959</v>
      </c>
      <c r="C1599" t="s">
        <v>35</v>
      </c>
      <c r="D1599">
        <v>6</v>
      </c>
      <c r="E1599">
        <v>0</v>
      </c>
      <c r="F1599">
        <v>13770.1</v>
      </c>
      <c r="G1599" t="s">
        <v>12</v>
      </c>
      <c r="H1599" t="s">
        <v>16</v>
      </c>
      <c r="I1599" t="s">
        <v>23</v>
      </c>
    </row>
    <row r="1600" spans="1:9" x14ac:dyDescent="0.35">
      <c r="A1600" t="s">
        <v>1631</v>
      </c>
      <c r="B1600">
        <v>1966</v>
      </c>
      <c r="C1600" t="s">
        <v>15</v>
      </c>
      <c r="D1600">
        <v>10</v>
      </c>
      <c r="E1600">
        <v>0</v>
      </c>
      <c r="F1600">
        <v>13801.61</v>
      </c>
      <c r="G1600" t="s">
        <v>12</v>
      </c>
      <c r="H1600" t="s">
        <v>12</v>
      </c>
      <c r="I1600" t="s">
        <v>535</v>
      </c>
    </row>
    <row r="1601" spans="1:9" x14ac:dyDescent="0.35">
      <c r="A1601" t="s">
        <v>1632</v>
      </c>
      <c r="B1601">
        <v>1986</v>
      </c>
      <c r="C1601" t="s">
        <v>30</v>
      </c>
      <c r="D1601">
        <v>8</v>
      </c>
      <c r="E1601">
        <v>3</v>
      </c>
      <c r="F1601">
        <v>13819.49</v>
      </c>
      <c r="G1601" t="s">
        <v>12</v>
      </c>
      <c r="H1601" t="s">
        <v>11</v>
      </c>
      <c r="I1601" t="s">
        <v>23</v>
      </c>
    </row>
    <row r="1602" spans="1:9" x14ac:dyDescent="0.35">
      <c r="A1602" t="s">
        <v>1633</v>
      </c>
      <c r="B1602">
        <v>1958</v>
      </c>
      <c r="C1602" t="s">
        <v>15</v>
      </c>
      <c r="D1602">
        <v>25</v>
      </c>
      <c r="E1602">
        <v>0</v>
      </c>
      <c r="F1602">
        <v>13822.8</v>
      </c>
      <c r="G1602" t="s">
        <v>12</v>
      </c>
      <c r="H1602" t="s">
        <v>12</v>
      </c>
      <c r="I1602" t="s">
        <v>42</v>
      </c>
    </row>
    <row r="1603" spans="1:9" x14ac:dyDescent="0.35">
      <c r="A1603" t="s">
        <v>1634</v>
      </c>
      <c r="B1603">
        <v>1958</v>
      </c>
      <c r="C1603" t="s">
        <v>30</v>
      </c>
      <c r="D1603">
        <v>10</v>
      </c>
      <c r="E1603">
        <v>0</v>
      </c>
      <c r="F1603">
        <v>13831.12</v>
      </c>
      <c r="G1603" t="s">
        <v>12</v>
      </c>
      <c r="H1603" t="s">
        <v>16</v>
      </c>
      <c r="I1603" t="s">
        <v>13</v>
      </c>
    </row>
    <row r="1604" spans="1:9" x14ac:dyDescent="0.35">
      <c r="A1604" t="s">
        <v>1635</v>
      </c>
      <c r="B1604">
        <v>2003</v>
      </c>
      <c r="C1604" t="s">
        <v>18</v>
      </c>
      <c r="D1604">
        <v>7</v>
      </c>
      <c r="E1604">
        <v>0</v>
      </c>
      <c r="F1604">
        <v>13844.51</v>
      </c>
      <c r="G1604" t="s">
        <v>11</v>
      </c>
      <c r="H1604" t="s">
        <v>16</v>
      </c>
      <c r="I1604" t="s">
        <v>42</v>
      </c>
    </row>
    <row r="1605" spans="1:9" x14ac:dyDescent="0.35">
      <c r="A1605" t="s">
        <v>1636</v>
      </c>
      <c r="B1605">
        <v>1960</v>
      </c>
      <c r="C1605" t="s">
        <v>10</v>
      </c>
      <c r="D1605">
        <v>21</v>
      </c>
      <c r="E1605">
        <v>0</v>
      </c>
      <c r="F1605">
        <v>13844.8</v>
      </c>
      <c r="G1605" t="s">
        <v>11</v>
      </c>
      <c r="H1605" t="s">
        <v>11</v>
      </c>
      <c r="I1605" t="s">
        <v>23</v>
      </c>
    </row>
    <row r="1606" spans="1:9" x14ac:dyDescent="0.35">
      <c r="A1606" t="s">
        <v>1637</v>
      </c>
      <c r="B1606">
        <v>1978</v>
      </c>
      <c r="C1606" t="s">
        <v>30</v>
      </c>
      <c r="D1606">
        <v>19</v>
      </c>
      <c r="E1606">
        <v>2</v>
      </c>
      <c r="F1606">
        <v>13874.89</v>
      </c>
      <c r="G1606" t="s">
        <v>11</v>
      </c>
      <c r="H1606" t="s">
        <v>16</v>
      </c>
      <c r="I1606" t="s">
        <v>23</v>
      </c>
    </row>
    <row r="1607" spans="1:9" x14ac:dyDescent="0.35">
      <c r="A1607" t="s">
        <v>1638</v>
      </c>
      <c r="B1607">
        <v>1959</v>
      </c>
      <c r="C1607" t="s">
        <v>37</v>
      </c>
      <c r="D1607">
        <v>5</v>
      </c>
      <c r="E1607">
        <v>0</v>
      </c>
      <c r="F1607">
        <v>13880.95</v>
      </c>
      <c r="G1607" t="s">
        <v>11</v>
      </c>
      <c r="H1607" t="s">
        <v>11</v>
      </c>
      <c r="I1607" t="s">
        <v>42</v>
      </c>
    </row>
    <row r="1608" spans="1:9" x14ac:dyDescent="0.35">
      <c r="A1608" t="s">
        <v>1639</v>
      </c>
      <c r="B1608">
        <v>1985</v>
      </c>
      <c r="C1608" t="s">
        <v>20</v>
      </c>
      <c r="D1608">
        <v>25</v>
      </c>
      <c r="E1608">
        <v>3</v>
      </c>
      <c r="F1608">
        <v>13886.4</v>
      </c>
      <c r="G1608" t="s">
        <v>11</v>
      </c>
      <c r="H1608" t="s">
        <v>11</v>
      </c>
      <c r="I1608" t="s">
        <v>23</v>
      </c>
    </row>
    <row r="1609" spans="1:9" x14ac:dyDescent="0.35">
      <c r="A1609" t="s">
        <v>1640</v>
      </c>
      <c r="B1609">
        <v>1959</v>
      </c>
      <c r="C1609" t="s">
        <v>30</v>
      </c>
      <c r="D1609">
        <v>29</v>
      </c>
      <c r="E1609">
        <v>0</v>
      </c>
      <c r="F1609">
        <v>13887.2</v>
      </c>
      <c r="G1609" t="s">
        <v>11</v>
      </c>
      <c r="H1609" t="s">
        <v>12</v>
      </c>
      <c r="I1609" t="s">
        <v>13</v>
      </c>
    </row>
    <row r="1610" spans="1:9" x14ac:dyDescent="0.35">
      <c r="A1610" t="s">
        <v>1641</v>
      </c>
      <c r="B1610">
        <v>1959</v>
      </c>
      <c r="C1610" t="s">
        <v>10</v>
      </c>
      <c r="D1610">
        <v>7</v>
      </c>
      <c r="E1610">
        <v>0</v>
      </c>
      <c r="F1610">
        <v>13887.97</v>
      </c>
      <c r="G1610" t="s">
        <v>11</v>
      </c>
      <c r="H1610" t="s">
        <v>11</v>
      </c>
      <c r="I1610" t="s">
        <v>13</v>
      </c>
    </row>
    <row r="1611" spans="1:9" x14ac:dyDescent="0.35">
      <c r="A1611" t="s">
        <v>1642</v>
      </c>
      <c r="B1611">
        <v>1962</v>
      </c>
      <c r="C1611" t="s">
        <v>10</v>
      </c>
      <c r="D1611">
        <v>27</v>
      </c>
      <c r="E1611">
        <v>3</v>
      </c>
      <c r="F1611">
        <v>13919.82</v>
      </c>
      <c r="G1611" t="s">
        <v>11</v>
      </c>
      <c r="H1611" t="s">
        <v>11</v>
      </c>
      <c r="I1611" t="s">
        <v>13</v>
      </c>
    </row>
    <row r="1612" spans="1:9" x14ac:dyDescent="0.35">
      <c r="A1612" t="s">
        <v>1643</v>
      </c>
      <c r="B1612">
        <v>1960</v>
      </c>
      <c r="C1612" t="s">
        <v>18</v>
      </c>
      <c r="D1612">
        <v>18</v>
      </c>
      <c r="E1612">
        <v>1</v>
      </c>
      <c r="F1612">
        <v>13937.67</v>
      </c>
      <c r="G1612" t="s">
        <v>11</v>
      </c>
      <c r="H1612" t="s">
        <v>16</v>
      </c>
      <c r="I1612" t="s">
        <v>23</v>
      </c>
    </row>
    <row r="1613" spans="1:9" x14ac:dyDescent="0.35">
      <c r="A1613" t="s">
        <v>1644</v>
      </c>
      <c r="B1613">
        <v>1959</v>
      </c>
      <c r="C1613" t="s">
        <v>35</v>
      </c>
      <c r="D1613">
        <v>29</v>
      </c>
      <c r="E1613">
        <v>0</v>
      </c>
      <c r="F1613">
        <v>13974.46</v>
      </c>
      <c r="G1613" t="s">
        <v>11</v>
      </c>
      <c r="H1613" t="s">
        <v>11</v>
      </c>
      <c r="I1613" t="s">
        <v>166</v>
      </c>
    </row>
    <row r="1614" spans="1:9" x14ac:dyDescent="0.35">
      <c r="A1614" t="s">
        <v>1645</v>
      </c>
      <c r="B1614">
        <v>1990</v>
      </c>
      <c r="C1614" t="s">
        <v>10</v>
      </c>
      <c r="D1614">
        <v>13</v>
      </c>
      <c r="E1614">
        <v>3</v>
      </c>
      <c r="F1614">
        <v>13979.45</v>
      </c>
      <c r="G1614" t="s">
        <v>11</v>
      </c>
      <c r="H1614" t="s">
        <v>16</v>
      </c>
      <c r="I1614" t="s">
        <v>249</v>
      </c>
    </row>
    <row r="1615" spans="1:9" x14ac:dyDescent="0.35">
      <c r="A1615" t="s">
        <v>1646</v>
      </c>
      <c r="B1615">
        <v>1959</v>
      </c>
      <c r="C1615" t="s">
        <v>20</v>
      </c>
      <c r="D1615">
        <v>6</v>
      </c>
      <c r="E1615">
        <v>0</v>
      </c>
      <c r="F1615">
        <v>13981.85</v>
      </c>
      <c r="G1615" t="s">
        <v>11</v>
      </c>
      <c r="H1615" t="s">
        <v>16</v>
      </c>
      <c r="I1615" t="s">
        <v>168</v>
      </c>
    </row>
    <row r="1616" spans="1:9" x14ac:dyDescent="0.35">
      <c r="A1616" t="s">
        <v>1647</v>
      </c>
      <c r="B1616">
        <v>1963</v>
      </c>
      <c r="C1616" t="s">
        <v>30</v>
      </c>
      <c r="D1616">
        <v>23</v>
      </c>
      <c r="E1616">
        <v>3</v>
      </c>
      <c r="F1616">
        <v>14001.13</v>
      </c>
      <c r="G1616" t="s">
        <v>11</v>
      </c>
      <c r="H1616" t="s">
        <v>16</v>
      </c>
      <c r="I1616" t="s">
        <v>13</v>
      </c>
    </row>
    <row r="1617" spans="1:9" x14ac:dyDescent="0.35">
      <c r="A1617" t="s">
        <v>1648</v>
      </c>
      <c r="B1617">
        <v>1963</v>
      </c>
      <c r="C1617" t="s">
        <v>10</v>
      </c>
      <c r="D1617">
        <v>6</v>
      </c>
      <c r="E1617">
        <v>3</v>
      </c>
      <c r="F1617">
        <v>14001.29</v>
      </c>
      <c r="G1617" t="s">
        <v>11</v>
      </c>
      <c r="H1617" t="s">
        <v>11</v>
      </c>
      <c r="I1617" t="s">
        <v>13</v>
      </c>
    </row>
    <row r="1618" spans="1:9" x14ac:dyDescent="0.35">
      <c r="A1618" t="s">
        <v>1649</v>
      </c>
      <c r="B1618">
        <v>1963</v>
      </c>
      <c r="C1618" t="s">
        <v>10</v>
      </c>
      <c r="D1618">
        <v>8</v>
      </c>
      <c r="E1618">
        <v>3</v>
      </c>
      <c r="F1618">
        <v>14007.22</v>
      </c>
      <c r="G1618" t="s">
        <v>11</v>
      </c>
      <c r="H1618" t="s">
        <v>12</v>
      </c>
      <c r="I1618" t="s">
        <v>42</v>
      </c>
    </row>
    <row r="1619" spans="1:9" x14ac:dyDescent="0.35">
      <c r="A1619" t="s">
        <v>1650</v>
      </c>
      <c r="B1619">
        <v>1960</v>
      </c>
      <c r="C1619" t="s">
        <v>15</v>
      </c>
      <c r="D1619">
        <v>8</v>
      </c>
      <c r="E1619">
        <v>0</v>
      </c>
      <c r="F1619">
        <v>14043.48</v>
      </c>
      <c r="G1619" t="s">
        <v>11</v>
      </c>
      <c r="H1619" t="s">
        <v>12</v>
      </c>
      <c r="I1619" t="s">
        <v>247</v>
      </c>
    </row>
    <row r="1620" spans="1:9" x14ac:dyDescent="0.35">
      <c r="A1620" t="s">
        <v>1651</v>
      </c>
      <c r="B1620">
        <v>1991</v>
      </c>
      <c r="C1620" t="s">
        <v>20</v>
      </c>
      <c r="D1620">
        <v>12</v>
      </c>
      <c r="E1620">
        <v>3</v>
      </c>
      <c r="F1620">
        <v>14081.93</v>
      </c>
      <c r="G1620" t="s">
        <v>11</v>
      </c>
      <c r="H1620" t="s">
        <v>12</v>
      </c>
      <c r="I1620" t="s">
        <v>23</v>
      </c>
    </row>
    <row r="1621" spans="1:9" x14ac:dyDescent="0.35">
      <c r="A1621" t="s">
        <v>1652</v>
      </c>
      <c r="B1621">
        <v>1976</v>
      </c>
      <c r="C1621" t="s">
        <v>20</v>
      </c>
      <c r="D1621">
        <v>26</v>
      </c>
      <c r="E1621">
        <v>2</v>
      </c>
      <c r="F1621">
        <v>14098.07</v>
      </c>
      <c r="G1621" t="s">
        <v>11</v>
      </c>
      <c r="H1621" t="s">
        <v>12</v>
      </c>
      <c r="I1621" t="s">
        <v>249</v>
      </c>
    </row>
    <row r="1622" spans="1:9" x14ac:dyDescent="0.35">
      <c r="A1622" t="s">
        <v>1653</v>
      </c>
      <c r="B1622">
        <v>1961</v>
      </c>
      <c r="C1622" t="s">
        <v>18</v>
      </c>
      <c r="D1622">
        <v>14</v>
      </c>
      <c r="E1622">
        <v>2</v>
      </c>
      <c r="F1622">
        <v>14119.62</v>
      </c>
      <c r="G1622" t="s">
        <v>11</v>
      </c>
      <c r="H1622" t="s">
        <v>16</v>
      </c>
      <c r="I1622" t="s">
        <v>23</v>
      </c>
    </row>
    <row r="1623" spans="1:9" x14ac:dyDescent="0.35">
      <c r="A1623" t="s">
        <v>1654</v>
      </c>
      <c r="B1623">
        <v>2004</v>
      </c>
      <c r="C1623" t="s">
        <v>10</v>
      </c>
      <c r="D1623">
        <v>6</v>
      </c>
      <c r="E1623">
        <v>0</v>
      </c>
      <c r="F1623">
        <v>14133.04</v>
      </c>
      <c r="G1623" t="s">
        <v>11</v>
      </c>
      <c r="H1623" t="s">
        <v>12</v>
      </c>
      <c r="I1623" t="s">
        <v>13</v>
      </c>
    </row>
    <row r="1624" spans="1:9" x14ac:dyDescent="0.35">
      <c r="A1624" t="s">
        <v>1655</v>
      </c>
      <c r="B1624">
        <v>1984</v>
      </c>
      <c r="C1624" t="s">
        <v>10</v>
      </c>
      <c r="D1624">
        <v>7</v>
      </c>
      <c r="E1624">
        <v>3</v>
      </c>
      <c r="F1624">
        <v>14152.46</v>
      </c>
      <c r="G1624" t="s">
        <v>11</v>
      </c>
      <c r="H1624" t="s">
        <v>16</v>
      </c>
      <c r="I1624" t="s">
        <v>23</v>
      </c>
    </row>
    <row r="1625" spans="1:9" x14ac:dyDescent="0.35">
      <c r="A1625" t="s">
        <v>1656</v>
      </c>
      <c r="B1625">
        <v>1968</v>
      </c>
      <c r="C1625" t="s">
        <v>30</v>
      </c>
      <c r="D1625">
        <v>25</v>
      </c>
      <c r="E1625">
        <v>0</v>
      </c>
      <c r="F1625">
        <v>14193.55</v>
      </c>
      <c r="G1625" t="s">
        <v>11</v>
      </c>
      <c r="H1625" t="s">
        <v>16</v>
      </c>
      <c r="I1625" t="s">
        <v>535</v>
      </c>
    </row>
    <row r="1626" spans="1:9" x14ac:dyDescent="0.35">
      <c r="A1626" t="s">
        <v>1657</v>
      </c>
      <c r="B1626">
        <v>1983</v>
      </c>
      <c r="C1626" t="s">
        <v>15</v>
      </c>
      <c r="D1626">
        <v>17</v>
      </c>
      <c r="E1626">
        <v>3</v>
      </c>
      <c r="F1626">
        <v>14209.4</v>
      </c>
      <c r="G1626" t="s">
        <v>11</v>
      </c>
      <c r="H1626" t="s">
        <v>16</v>
      </c>
      <c r="I1626" t="s">
        <v>535</v>
      </c>
    </row>
    <row r="1627" spans="1:9" x14ac:dyDescent="0.35">
      <c r="A1627" t="s">
        <v>1658</v>
      </c>
      <c r="B1627">
        <v>1958</v>
      </c>
      <c r="C1627" t="s">
        <v>20</v>
      </c>
      <c r="D1627">
        <v>21</v>
      </c>
      <c r="E1627">
        <v>0</v>
      </c>
      <c r="F1627">
        <v>14210.54</v>
      </c>
      <c r="G1627" t="s">
        <v>11</v>
      </c>
      <c r="H1627" t="s">
        <v>11</v>
      </c>
      <c r="I1627" t="s">
        <v>23</v>
      </c>
    </row>
    <row r="1628" spans="1:9" x14ac:dyDescent="0.35">
      <c r="A1628" t="s">
        <v>1659</v>
      </c>
      <c r="B1628">
        <v>1961</v>
      </c>
      <c r="C1628" t="s">
        <v>20</v>
      </c>
      <c r="D1628">
        <v>25</v>
      </c>
      <c r="E1628">
        <v>2</v>
      </c>
      <c r="F1628">
        <v>14235.07</v>
      </c>
      <c r="G1628" t="s">
        <v>11</v>
      </c>
      <c r="H1628" t="s">
        <v>16</v>
      </c>
      <c r="I1628" t="s">
        <v>42</v>
      </c>
    </row>
    <row r="1629" spans="1:9" x14ac:dyDescent="0.35">
      <c r="A1629" t="s">
        <v>1660</v>
      </c>
      <c r="B1629">
        <v>1959</v>
      </c>
      <c r="C1629" t="s">
        <v>37</v>
      </c>
      <c r="D1629">
        <v>10</v>
      </c>
      <c r="E1629">
        <v>0</v>
      </c>
      <c r="F1629">
        <v>14254.61</v>
      </c>
      <c r="G1629" t="s">
        <v>11</v>
      </c>
      <c r="H1629" t="s">
        <v>16</v>
      </c>
      <c r="I1629" t="s">
        <v>23</v>
      </c>
    </row>
    <row r="1630" spans="1:9" x14ac:dyDescent="0.35">
      <c r="A1630" t="s">
        <v>1661</v>
      </c>
      <c r="B1630">
        <v>1959</v>
      </c>
      <c r="C1630" t="s">
        <v>15</v>
      </c>
      <c r="D1630">
        <v>8</v>
      </c>
      <c r="E1630">
        <v>0</v>
      </c>
      <c r="F1630">
        <v>14256.19</v>
      </c>
      <c r="G1630" t="s">
        <v>11</v>
      </c>
      <c r="H1630" t="s">
        <v>12</v>
      </c>
      <c r="I1630" t="s">
        <v>23</v>
      </c>
    </row>
    <row r="1631" spans="1:9" x14ac:dyDescent="0.35">
      <c r="A1631" t="s">
        <v>1662</v>
      </c>
      <c r="B1631">
        <v>1974</v>
      </c>
      <c r="C1631" t="s">
        <v>30</v>
      </c>
      <c r="D1631">
        <v>26</v>
      </c>
      <c r="E1631">
        <v>0</v>
      </c>
      <c r="F1631">
        <v>14256.79</v>
      </c>
      <c r="G1631" t="s">
        <v>11</v>
      </c>
      <c r="H1631" t="s">
        <v>11</v>
      </c>
      <c r="I1631" t="s">
        <v>535</v>
      </c>
    </row>
    <row r="1632" spans="1:9" x14ac:dyDescent="0.35">
      <c r="A1632" t="s">
        <v>1663</v>
      </c>
      <c r="B1632">
        <v>1972</v>
      </c>
      <c r="C1632" t="s">
        <v>10</v>
      </c>
      <c r="D1632">
        <v>13</v>
      </c>
      <c r="E1632">
        <v>0</v>
      </c>
      <c r="F1632">
        <v>14258.33</v>
      </c>
      <c r="G1632" t="s">
        <v>11</v>
      </c>
      <c r="H1632" t="s">
        <v>11</v>
      </c>
      <c r="I1632" t="s">
        <v>535</v>
      </c>
    </row>
    <row r="1633" spans="1:9" x14ac:dyDescent="0.35">
      <c r="A1633" t="s">
        <v>1664</v>
      </c>
      <c r="B1633">
        <v>2004</v>
      </c>
      <c r="C1633" t="s">
        <v>20</v>
      </c>
      <c r="D1633">
        <v>6</v>
      </c>
      <c r="E1633">
        <v>0</v>
      </c>
      <c r="F1633">
        <v>14283.46</v>
      </c>
      <c r="G1633" t="s">
        <v>11</v>
      </c>
      <c r="H1633" t="s">
        <v>11</v>
      </c>
      <c r="I1633" t="s">
        <v>247</v>
      </c>
    </row>
    <row r="1634" spans="1:9" x14ac:dyDescent="0.35">
      <c r="A1634" t="s">
        <v>1665</v>
      </c>
      <c r="B1634">
        <v>1968</v>
      </c>
      <c r="C1634" t="s">
        <v>30</v>
      </c>
      <c r="D1634">
        <v>15</v>
      </c>
      <c r="E1634">
        <v>0</v>
      </c>
      <c r="F1634">
        <v>14285.9</v>
      </c>
      <c r="G1634" t="s">
        <v>11</v>
      </c>
      <c r="H1634" t="s">
        <v>12</v>
      </c>
      <c r="I1634" t="s">
        <v>23</v>
      </c>
    </row>
    <row r="1635" spans="1:9" x14ac:dyDescent="0.35">
      <c r="A1635" t="s">
        <v>1666</v>
      </c>
      <c r="B1635">
        <v>1958</v>
      </c>
      <c r="C1635" t="s">
        <v>37</v>
      </c>
      <c r="D1635">
        <v>15</v>
      </c>
      <c r="E1635">
        <v>0</v>
      </c>
      <c r="F1635">
        <v>14313.85</v>
      </c>
      <c r="G1635" t="s">
        <v>11</v>
      </c>
      <c r="H1635" t="s">
        <v>12</v>
      </c>
      <c r="I1635" t="s">
        <v>13</v>
      </c>
    </row>
    <row r="1636" spans="1:9" x14ac:dyDescent="0.35">
      <c r="A1636" t="s">
        <v>1667</v>
      </c>
      <c r="B1636">
        <v>1958</v>
      </c>
      <c r="C1636" t="s">
        <v>10</v>
      </c>
      <c r="D1636">
        <v>10</v>
      </c>
      <c r="E1636">
        <v>0</v>
      </c>
      <c r="F1636">
        <v>14319.03</v>
      </c>
      <c r="G1636" t="s">
        <v>11</v>
      </c>
      <c r="H1636" t="s">
        <v>11</v>
      </c>
      <c r="I1636" t="s">
        <v>42</v>
      </c>
    </row>
    <row r="1637" spans="1:9" x14ac:dyDescent="0.35">
      <c r="A1637" t="s">
        <v>1668</v>
      </c>
      <c r="B1637">
        <v>1969</v>
      </c>
      <c r="C1637" t="s">
        <v>20</v>
      </c>
      <c r="D1637">
        <v>26</v>
      </c>
      <c r="E1637">
        <v>0</v>
      </c>
      <c r="F1637">
        <v>14337.91</v>
      </c>
      <c r="G1637" t="s">
        <v>11</v>
      </c>
      <c r="H1637" t="s">
        <v>12</v>
      </c>
      <c r="I1637" t="s">
        <v>632</v>
      </c>
    </row>
    <row r="1638" spans="1:9" x14ac:dyDescent="0.35">
      <c r="A1638" t="s">
        <v>1669</v>
      </c>
      <c r="B1638">
        <v>1959</v>
      </c>
      <c r="C1638" t="s">
        <v>30</v>
      </c>
      <c r="D1638">
        <v>24</v>
      </c>
      <c r="E1638">
        <v>1</v>
      </c>
      <c r="F1638">
        <v>14349.85</v>
      </c>
      <c r="G1638" t="s">
        <v>11</v>
      </c>
      <c r="H1638" t="s">
        <v>11</v>
      </c>
      <c r="I1638" t="s">
        <v>23</v>
      </c>
    </row>
    <row r="1639" spans="1:9" x14ac:dyDescent="0.35">
      <c r="A1639" t="s">
        <v>1670</v>
      </c>
      <c r="B1639">
        <v>1967</v>
      </c>
      <c r="C1639" t="s">
        <v>37</v>
      </c>
      <c r="D1639">
        <v>10</v>
      </c>
      <c r="E1639">
        <v>0</v>
      </c>
      <c r="F1639">
        <v>14355.43</v>
      </c>
      <c r="G1639" t="s">
        <v>11</v>
      </c>
      <c r="H1639" t="s">
        <v>16</v>
      </c>
      <c r="I1639" t="s">
        <v>535</v>
      </c>
    </row>
    <row r="1640" spans="1:9" x14ac:dyDescent="0.35">
      <c r="A1640" t="s">
        <v>1671</v>
      </c>
      <c r="B1640">
        <v>1988</v>
      </c>
      <c r="C1640" t="s">
        <v>15</v>
      </c>
      <c r="D1640">
        <v>16</v>
      </c>
      <c r="E1640">
        <v>1</v>
      </c>
      <c r="F1640">
        <v>14358.36</v>
      </c>
      <c r="G1640" t="s">
        <v>11</v>
      </c>
      <c r="H1640" t="s">
        <v>11</v>
      </c>
      <c r="I1640" t="s">
        <v>42</v>
      </c>
    </row>
    <row r="1641" spans="1:9" x14ac:dyDescent="0.35">
      <c r="A1641" t="s">
        <v>1672</v>
      </c>
      <c r="B1641">
        <v>1963</v>
      </c>
      <c r="C1641" t="s">
        <v>10</v>
      </c>
      <c r="D1641">
        <v>16</v>
      </c>
      <c r="E1641">
        <v>3</v>
      </c>
      <c r="F1641">
        <v>14382.71</v>
      </c>
      <c r="G1641" t="s">
        <v>11</v>
      </c>
      <c r="H1641" t="s">
        <v>11</v>
      </c>
      <c r="I1641" t="s">
        <v>23</v>
      </c>
    </row>
    <row r="1642" spans="1:9" x14ac:dyDescent="0.35">
      <c r="A1642" t="s">
        <v>1673</v>
      </c>
      <c r="B1642">
        <v>1965</v>
      </c>
      <c r="C1642" t="s">
        <v>18</v>
      </c>
      <c r="D1642">
        <v>22</v>
      </c>
      <c r="E1642">
        <v>4</v>
      </c>
      <c r="F1642">
        <v>14394.4</v>
      </c>
      <c r="G1642" t="s">
        <v>11</v>
      </c>
      <c r="H1642" t="s">
        <v>12</v>
      </c>
      <c r="I1642" t="s">
        <v>247</v>
      </c>
    </row>
    <row r="1643" spans="1:9" x14ac:dyDescent="0.35">
      <c r="A1643" t="s">
        <v>1674</v>
      </c>
      <c r="B1643">
        <v>1958</v>
      </c>
      <c r="C1643" t="s">
        <v>20</v>
      </c>
      <c r="D1643">
        <v>14</v>
      </c>
      <c r="E1643">
        <v>0</v>
      </c>
      <c r="F1643">
        <v>14394.56</v>
      </c>
      <c r="G1643" t="s">
        <v>11</v>
      </c>
      <c r="H1643" t="s">
        <v>16</v>
      </c>
      <c r="I1643" t="s">
        <v>170</v>
      </c>
    </row>
    <row r="1644" spans="1:9" x14ac:dyDescent="0.35">
      <c r="A1644" t="s">
        <v>1675</v>
      </c>
      <c r="B1644">
        <v>1958</v>
      </c>
      <c r="C1644" t="s">
        <v>10</v>
      </c>
      <c r="D1644">
        <v>29</v>
      </c>
      <c r="E1644">
        <v>0</v>
      </c>
      <c r="F1644">
        <v>14410.93</v>
      </c>
      <c r="G1644" t="s">
        <v>11</v>
      </c>
      <c r="H1644" t="s">
        <v>11</v>
      </c>
      <c r="I1644" t="s">
        <v>168</v>
      </c>
    </row>
    <row r="1645" spans="1:9" x14ac:dyDescent="0.35">
      <c r="A1645" t="s">
        <v>1676</v>
      </c>
      <c r="B1645">
        <v>1958</v>
      </c>
      <c r="C1645" t="s">
        <v>20</v>
      </c>
      <c r="D1645">
        <v>20</v>
      </c>
      <c r="E1645">
        <v>1</v>
      </c>
      <c r="F1645">
        <v>14418.28</v>
      </c>
      <c r="G1645" t="s">
        <v>11</v>
      </c>
      <c r="H1645" t="s">
        <v>12</v>
      </c>
      <c r="I1645" t="s">
        <v>13</v>
      </c>
    </row>
    <row r="1646" spans="1:9" x14ac:dyDescent="0.35">
      <c r="A1646" t="s">
        <v>1677</v>
      </c>
      <c r="B1646">
        <v>1999</v>
      </c>
      <c r="C1646" t="s">
        <v>35</v>
      </c>
      <c r="D1646">
        <v>10</v>
      </c>
      <c r="E1646">
        <v>2</v>
      </c>
      <c r="F1646">
        <v>14426.07</v>
      </c>
      <c r="G1646" t="s">
        <v>11</v>
      </c>
      <c r="H1646" t="s">
        <v>16</v>
      </c>
      <c r="I1646" t="s">
        <v>23</v>
      </c>
    </row>
    <row r="1647" spans="1:9" x14ac:dyDescent="0.35">
      <c r="A1647" t="s">
        <v>1678</v>
      </c>
      <c r="B1647">
        <v>1967</v>
      </c>
      <c r="C1647" t="s">
        <v>35</v>
      </c>
      <c r="D1647">
        <v>15</v>
      </c>
      <c r="E1647">
        <v>0</v>
      </c>
      <c r="F1647">
        <v>14426.66</v>
      </c>
      <c r="G1647" t="s">
        <v>11</v>
      </c>
      <c r="H1647" t="s">
        <v>11</v>
      </c>
      <c r="I1647" t="s">
        <v>535</v>
      </c>
    </row>
    <row r="1648" spans="1:9" x14ac:dyDescent="0.35">
      <c r="A1648" t="s">
        <v>1679</v>
      </c>
      <c r="B1648">
        <v>1967</v>
      </c>
      <c r="C1648" t="s">
        <v>15</v>
      </c>
      <c r="D1648">
        <v>4</v>
      </c>
      <c r="E1648">
        <v>0</v>
      </c>
      <c r="F1648">
        <v>14427.63</v>
      </c>
      <c r="G1648" t="s">
        <v>11</v>
      </c>
      <c r="H1648" t="s">
        <v>11</v>
      </c>
      <c r="I1648" t="s">
        <v>300</v>
      </c>
    </row>
    <row r="1649" spans="1:9" x14ac:dyDescent="0.35">
      <c r="A1649" t="s">
        <v>1680</v>
      </c>
      <c r="B1649">
        <v>1959</v>
      </c>
      <c r="C1649" t="s">
        <v>18</v>
      </c>
      <c r="D1649">
        <v>29</v>
      </c>
      <c r="E1649">
        <v>0</v>
      </c>
      <c r="F1649">
        <v>14449.85</v>
      </c>
      <c r="G1649" t="s">
        <v>11</v>
      </c>
      <c r="H1649" t="s">
        <v>16</v>
      </c>
      <c r="I1649" t="s">
        <v>247</v>
      </c>
    </row>
    <row r="1650" spans="1:9" x14ac:dyDescent="0.35">
      <c r="A1650" t="s">
        <v>1681</v>
      </c>
      <c r="B1650">
        <v>1959</v>
      </c>
      <c r="C1650" t="s">
        <v>35</v>
      </c>
      <c r="D1650">
        <v>3</v>
      </c>
      <c r="E1650">
        <v>0</v>
      </c>
      <c r="F1650">
        <v>14451.84</v>
      </c>
      <c r="G1650" t="s">
        <v>11</v>
      </c>
      <c r="H1650" t="s">
        <v>12</v>
      </c>
      <c r="I1650" t="s">
        <v>249</v>
      </c>
    </row>
    <row r="1651" spans="1:9" x14ac:dyDescent="0.35">
      <c r="A1651" t="s">
        <v>1682</v>
      </c>
      <c r="B1651">
        <v>1996</v>
      </c>
      <c r="C1651" t="s">
        <v>15</v>
      </c>
      <c r="D1651">
        <v>10</v>
      </c>
      <c r="E1651">
        <v>2</v>
      </c>
      <c r="F1651">
        <v>14455.64</v>
      </c>
      <c r="G1651" t="s">
        <v>11</v>
      </c>
      <c r="H1651" t="s">
        <v>12</v>
      </c>
      <c r="I1651" t="s">
        <v>247</v>
      </c>
    </row>
    <row r="1652" spans="1:9" x14ac:dyDescent="0.35">
      <c r="A1652" t="s">
        <v>1683</v>
      </c>
      <c r="B1652">
        <v>1976</v>
      </c>
      <c r="C1652" t="s">
        <v>15</v>
      </c>
      <c r="D1652">
        <v>27</v>
      </c>
      <c r="E1652">
        <v>2</v>
      </c>
      <c r="F1652">
        <v>14470.01</v>
      </c>
      <c r="G1652" t="s">
        <v>11</v>
      </c>
      <c r="H1652" t="s">
        <v>12</v>
      </c>
      <c r="I1652" t="s">
        <v>23</v>
      </c>
    </row>
    <row r="1653" spans="1:9" x14ac:dyDescent="0.35">
      <c r="A1653" t="s">
        <v>1684</v>
      </c>
      <c r="B1653">
        <v>1959</v>
      </c>
      <c r="C1653" t="s">
        <v>15</v>
      </c>
      <c r="D1653">
        <v>20</v>
      </c>
      <c r="E1653">
        <v>1</v>
      </c>
      <c r="F1653">
        <v>14474.68</v>
      </c>
      <c r="G1653" t="s">
        <v>11</v>
      </c>
      <c r="H1653" t="s">
        <v>11</v>
      </c>
      <c r="I1653" t="s">
        <v>13</v>
      </c>
    </row>
    <row r="1654" spans="1:9" x14ac:dyDescent="0.35">
      <c r="A1654" t="s">
        <v>1685</v>
      </c>
      <c r="B1654">
        <v>1979</v>
      </c>
      <c r="C1654" t="s">
        <v>37</v>
      </c>
      <c r="D1654">
        <v>20</v>
      </c>
      <c r="E1654">
        <v>5</v>
      </c>
      <c r="F1654">
        <v>14478.33</v>
      </c>
      <c r="G1654" t="s">
        <v>11</v>
      </c>
      <c r="H1654" t="s">
        <v>11</v>
      </c>
      <c r="I1654" t="s">
        <v>13</v>
      </c>
    </row>
    <row r="1655" spans="1:9" x14ac:dyDescent="0.35">
      <c r="A1655" t="s">
        <v>1686</v>
      </c>
      <c r="B1655">
        <v>1989</v>
      </c>
      <c r="C1655" t="s">
        <v>10</v>
      </c>
      <c r="D1655">
        <v>22</v>
      </c>
      <c r="E1655">
        <v>3</v>
      </c>
      <c r="F1655">
        <v>14507.46</v>
      </c>
      <c r="G1655" t="s">
        <v>11</v>
      </c>
      <c r="H1655" t="s">
        <v>12</v>
      </c>
      <c r="I1655" t="s">
        <v>23</v>
      </c>
    </row>
    <row r="1656" spans="1:9" x14ac:dyDescent="0.35">
      <c r="A1656" t="s">
        <v>1687</v>
      </c>
      <c r="B1656">
        <v>1989</v>
      </c>
      <c r="C1656" t="s">
        <v>10</v>
      </c>
      <c r="D1656">
        <v>14</v>
      </c>
      <c r="E1656">
        <v>3</v>
      </c>
      <c r="F1656">
        <v>14547.26</v>
      </c>
      <c r="G1656" t="s">
        <v>11</v>
      </c>
      <c r="H1656" t="s">
        <v>12</v>
      </c>
      <c r="I1656" t="s">
        <v>42</v>
      </c>
    </row>
    <row r="1657" spans="1:9" x14ac:dyDescent="0.35">
      <c r="A1657" t="s">
        <v>1688</v>
      </c>
      <c r="B1657">
        <v>1998</v>
      </c>
      <c r="C1657" t="s">
        <v>20</v>
      </c>
      <c r="D1657">
        <v>12</v>
      </c>
      <c r="E1657">
        <v>0</v>
      </c>
      <c r="F1657">
        <v>14571.89</v>
      </c>
      <c r="G1657" t="s">
        <v>11</v>
      </c>
      <c r="H1657" t="s">
        <v>16</v>
      </c>
      <c r="I1657" t="s">
        <v>247</v>
      </c>
    </row>
    <row r="1658" spans="1:9" x14ac:dyDescent="0.35">
      <c r="A1658" t="s">
        <v>1689</v>
      </c>
      <c r="B1658">
        <v>1962</v>
      </c>
      <c r="C1658" t="s">
        <v>30</v>
      </c>
      <c r="D1658">
        <v>3</v>
      </c>
      <c r="E1658">
        <v>0</v>
      </c>
      <c r="F1658">
        <v>14574.64</v>
      </c>
      <c r="G1658" t="s">
        <v>11</v>
      </c>
      <c r="H1658" t="s">
        <v>16</v>
      </c>
      <c r="I1658" t="s">
        <v>200</v>
      </c>
    </row>
    <row r="1659" spans="1:9" x14ac:dyDescent="0.35">
      <c r="A1659" t="s">
        <v>1690</v>
      </c>
      <c r="B1659">
        <v>1963</v>
      </c>
      <c r="C1659" t="s">
        <v>37</v>
      </c>
      <c r="D1659">
        <v>14</v>
      </c>
      <c r="E1659">
        <v>3</v>
      </c>
      <c r="F1659">
        <v>14590.63</v>
      </c>
      <c r="G1659" t="s">
        <v>11</v>
      </c>
      <c r="H1659" t="s">
        <v>16</v>
      </c>
      <c r="I1659" t="s">
        <v>247</v>
      </c>
    </row>
    <row r="1660" spans="1:9" x14ac:dyDescent="0.35">
      <c r="A1660" t="s">
        <v>1691</v>
      </c>
      <c r="B1660">
        <v>1967</v>
      </c>
      <c r="C1660" t="s">
        <v>10</v>
      </c>
      <c r="D1660">
        <v>18</v>
      </c>
      <c r="E1660">
        <v>0</v>
      </c>
      <c r="F1660">
        <v>14600.62</v>
      </c>
      <c r="G1660" t="s">
        <v>11</v>
      </c>
      <c r="H1660" t="s">
        <v>12</v>
      </c>
      <c r="I1660" t="s">
        <v>632</v>
      </c>
    </row>
    <row r="1661" spans="1:9" x14ac:dyDescent="0.35">
      <c r="A1661" t="s">
        <v>1692</v>
      </c>
      <c r="B1661">
        <v>1965</v>
      </c>
      <c r="C1661" t="s">
        <v>15</v>
      </c>
      <c r="D1661">
        <v>8</v>
      </c>
      <c r="E1661">
        <v>0</v>
      </c>
      <c r="F1661">
        <v>14612.33</v>
      </c>
      <c r="G1661" t="s">
        <v>11</v>
      </c>
      <c r="H1661" t="s">
        <v>12</v>
      </c>
      <c r="I1661" t="s">
        <v>300</v>
      </c>
    </row>
    <row r="1662" spans="1:9" x14ac:dyDescent="0.35">
      <c r="A1662" t="s">
        <v>1693</v>
      </c>
      <c r="B1662">
        <v>1991</v>
      </c>
      <c r="C1662" t="s">
        <v>35</v>
      </c>
      <c r="D1662">
        <v>21</v>
      </c>
      <c r="E1662">
        <v>3</v>
      </c>
      <c r="F1662">
        <v>14630.52</v>
      </c>
      <c r="G1662" t="s">
        <v>11</v>
      </c>
      <c r="H1662" t="s">
        <v>12</v>
      </c>
      <c r="I1662" t="s">
        <v>42</v>
      </c>
    </row>
    <row r="1663" spans="1:9" x14ac:dyDescent="0.35">
      <c r="A1663" t="s">
        <v>1694</v>
      </c>
      <c r="B1663">
        <v>1967</v>
      </c>
      <c r="C1663" t="s">
        <v>20</v>
      </c>
      <c r="D1663">
        <v>1</v>
      </c>
      <c r="E1663">
        <v>0</v>
      </c>
      <c r="F1663">
        <v>14640.35</v>
      </c>
      <c r="G1663" t="s">
        <v>11</v>
      </c>
      <c r="H1663" t="s">
        <v>12</v>
      </c>
      <c r="I1663" t="s">
        <v>535</v>
      </c>
    </row>
    <row r="1664" spans="1:9" x14ac:dyDescent="0.35">
      <c r="A1664" t="s">
        <v>1695</v>
      </c>
      <c r="B1664">
        <v>1981</v>
      </c>
      <c r="C1664" t="s">
        <v>15</v>
      </c>
      <c r="D1664">
        <v>13</v>
      </c>
      <c r="E1664">
        <v>1</v>
      </c>
      <c r="F1664">
        <v>14657.2</v>
      </c>
      <c r="G1664" t="s">
        <v>11</v>
      </c>
      <c r="H1664" t="s">
        <v>16</v>
      </c>
      <c r="I1664" t="s">
        <v>23</v>
      </c>
    </row>
    <row r="1665" spans="1:9" x14ac:dyDescent="0.35">
      <c r="A1665" t="s">
        <v>1696</v>
      </c>
      <c r="B1665">
        <v>1969</v>
      </c>
      <c r="C1665" t="s">
        <v>37</v>
      </c>
      <c r="D1665">
        <v>20</v>
      </c>
      <c r="E1665">
        <v>0</v>
      </c>
      <c r="F1665">
        <v>14665.75</v>
      </c>
      <c r="G1665" t="s">
        <v>11</v>
      </c>
      <c r="H1665" t="s">
        <v>16</v>
      </c>
      <c r="I1665" t="s">
        <v>23</v>
      </c>
    </row>
    <row r="1666" spans="1:9" x14ac:dyDescent="0.35">
      <c r="A1666" t="s">
        <v>1697</v>
      </c>
      <c r="B1666">
        <v>1958</v>
      </c>
      <c r="C1666" t="s">
        <v>10</v>
      </c>
      <c r="D1666">
        <v>23</v>
      </c>
      <c r="E1666">
        <v>0</v>
      </c>
      <c r="F1666">
        <v>14692.67</v>
      </c>
      <c r="G1666" t="s">
        <v>11</v>
      </c>
      <c r="H1666" t="s">
        <v>16</v>
      </c>
      <c r="I1666" t="s">
        <v>23</v>
      </c>
    </row>
    <row r="1667" spans="1:9" x14ac:dyDescent="0.35">
      <c r="A1667" t="s">
        <v>1698</v>
      </c>
      <c r="B1667">
        <v>1982</v>
      </c>
      <c r="C1667" t="s">
        <v>20</v>
      </c>
      <c r="D1667">
        <v>4</v>
      </c>
      <c r="E1667">
        <v>3</v>
      </c>
      <c r="F1667">
        <v>14696.77</v>
      </c>
      <c r="G1667" t="s">
        <v>11</v>
      </c>
      <c r="H1667" t="s">
        <v>11</v>
      </c>
      <c r="I1667" t="s">
        <v>42</v>
      </c>
    </row>
    <row r="1668" spans="1:9" x14ac:dyDescent="0.35">
      <c r="A1668" t="s">
        <v>1699</v>
      </c>
      <c r="B1668">
        <v>2002</v>
      </c>
      <c r="C1668" t="s">
        <v>20</v>
      </c>
      <c r="D1668">
        <v>24</v>
      </c>
      <c r="E1668">
        <v>0</v>
      </c>
      <c r="F1668">
        <v>14711.74</v>
      </c>
      <c r="G1668" t="s">
        <v>11</v>
      </c>
      <c r="H1668" t="s">
        <v>11</v>
      </c>
      <c r="I1668" t="s">
        <v>23</v>
      </c>
    </row>
    <row r="1669" spans="1:9" x14ac:dyDescent="0.35">
      <c r="A1669" t="s">
        <v>1700</v>
      </c>
      <c r="B1669">
        <v>1962</v>
      </c>
      <c r="C1669" t="s">
        <v>10</v>
      </c>
      <c r="D1669">
        <v>29</v>
      </c>
      <c r="E1669">
        <v>0</v>
      </c>
      <c r="F1669">
        <v>14738.43</v>
      </c>
      <c r="G1669" t="s">
        <v>11</v>
      </c>
      <c r="H1669" t="s">
        <v>12</v>
      </c>
      <c r="I1669" t="s">
        <v>300</v>
      </c>
    </row>
    <row r="1670" spans="1:9" x14ac:dyDescent="0.35">
      <c r="A1670" t="s">
        <v>1701</v>
      </c>
      <c r="B1670">
        <v>1965</v>
      </c>
      <c r="C1670" t="s">
        <v>10</v>
      </c>
      <c r="D1670">
        <v>27</v>
      </c>
      <c r="E1670">
        <v>0</v>
      </c>
      <c r="F1670">
        <v>14750.42</v>
      </c>
      <c r="G1670" t="s">
        <v>11</v>
      </c>
      <c r="H1670" t="s">
        <v>11</v>
      </c>
      <c r="I1670" t="s">
        <v>535</v>
      </c>
    </row>
    <row r="1671" spans="1:9" x14ac:dyDescent="0.35">
      <c r="A1671" t="s">
        <v>1702</v>
      </c>
      <c r="B1671">
        <v>1975</v>
      </c>
      <c r="C1671" t="s">
        <v>30</v>
      </c>
      <c r="D1671">
        <v>10</v>
      </c>
      <c r="E1671">
        <v>1</v>
      </c>
      <c r="F1671">
        <v>14819</v>
      </c>
      <c r="G1671" t="s">
        <v>11</v>
      </c>
      <c r="H1671" t="s">
        <v>12</v>
      </c>
      <c r="I1671" t="s">
        <v>249</v>
      </c>
    </row>
    <row r="1672" spans="1:9" x14ac:dyDescent="0.35">
      <c r="A1672" t="s">
        <v>1703</v>
      </c>
      <c r="B1672">
        <v>1979</v>
      </c>
      <c r="C1672" t="s">
        <v>37</v>
      </c>
      <c r="D1672">
        <v>18</v>
      </c>
      <c r="E1672">
        <v>2</v>
      </c>
      <c r="F1672">
        <v>14839.34</v>
      </c>
      <c r="G1672" t="s">
        <v>11</v>
      </c>
      <c r="H1672" t="s">
        <v>12</v>
      </c>
      <c r="I1672" t="s">
        <v>535</v>
      </c>
    </row>
    <row r="1673" spans="1:9" x14ac:dyDescent="0.35">
      <c r="A1673" t="s">
        <v>1704</v>
      </c>
      <c r="B1673">
        <v>1981</v>
      </c>
      <c r="C1673" t="s">
        <v>18</v>
      </c>
      <c r="D1673">
        <v>5</v>
      </c>
      <c r="E1673">
        <v>1</v>
      </c>
      <c r="F1673">
        <v>14843.96</v>
      </c>
      <c r="G1673" t="s">
        <v>11</v>
      </c>
      <c r="H1673" t="s">
        <v>12</v>
      </c>
      <c r="I1673" t="s">
        <v>535</v>
      </c>
    </row>
    <row r="1674" spans="1:9" x14ac:dyDescent="0.35">
      <c r="A1674" t="s">
        <v>1705</v>
      </c>
      <c r="B1674">
        <v>1970</v>
      </c>
      <c r="C1674" t="s">
        <v>15</v>
      </c>
      <c r="D1674">
        <v>11</v>
      </c>
      <c r="E1674">
        <v>0</v>
      </c>
      <c r="F1674">
        <v>14847.63</v>
      </c>
      <c r="G1674" t="s">
        <v>11</v>
      </c>
      <c r="H1674" t="s">
        <v>11</v>
      </c>
      <c r="I1674" t="s">
        <v>249</v>
      </c>
    </row>
    <row r="1675" spans="1:9" x14ac:dyDescent="0.35">
      <c r="A1675" t="s">
        <v>1706</v>
      </c>
      <c r="B1675">
        <v>1958</v>
      </c>
      <c r="C1675" t="s">
        <v>37</v>
      </c>
      <c r="D1675">
        <v>17</v>
      </c>
      <c r="E1675">
        <v>0</v>
      </c>
      <c r="F1675">
        <v>14901.52</v>
      </c>
      <c r="G1675" t="s">
        <v>11</v>
      </c>
      <c r="H1675" t="s">
        <v>11</v>
      </c>
      <c r="I1675" t="s">
        <v>247</v>
      </c>
    </row>
    <row r="1676" spans="1:9" x14ac:dyDescent="0.35">
      <c r="A1676" t="s">
        <v>1707</v>
      </c>
      <c r="B1676">
        <v>1981</v>
      </c>
      <c r="C1676" t="s">
        <v>10</v>
      </c>
      <c r="D1676">
        <v>4</v>
      </c>
      <c r="E1676">
        <v>1</v>
      </c>
      <c r="F1676">
        <v>14908.27</v>
      </c>
      <c r="G1676" t="s">
        <v>11</v>
      </c>
      <c r="H1676" t="s">
        <v>16</v>
      </c>
      <c r="I1676" t="s">
        <v>42</v>
      </c>
    </row>
    <row r="1677" spans="1:9" x14ac:dyDescent="0.35">
      <c r="A1677" t="s">
        <v>1708</v>
      </c>
      <c r="B1677">
        <v>1968</v>
      </c>
      <c r="C1677" t="s">
        <v>15</v>
      </c>
      <c r="D1677">
        <v>8</v>
      </c>
      <c r="E1677">
        <v>0</v>
      </c>
      <c r="F1677">
        <v>14926.97</v>
      </c>
      <c r="G1677" t="s">
        <v>11</v>
      </c>
      <c r="H1677" t="s">
        <v>11</v>
      </c>
      <c r="I1677" t="s">
        <v>23</v>
      </c>
    </row>
    <row r="1678" spans="1:9" x14ac:dyDescent="0.35">
      <c r="A1678" t="s">
        <v>1709</v>
      </c>
      <c r="B1678">
        <v>1962</v>
      </c>
      <c r="C1678" t="s">
        <v>15</v>
      </c>
      <c r="D1678">
        <v>29</v>
      </c>
      <c r="E1678">
        <v>0</v>
      </c>
      <c r="F1678">
        <v>14945.34</v>
      </c>
      <c r="G1678" t="s">
        <v>11</v>
      </c>
      <c r="H1678" t="s">
        <v>16</v>
      </c>
      <c r="I1678" t="s">
        <v>300</v>
      </c>
    </row>
    <row r="1679" spans="1:9" x14ac:dyDescent="0.35">
      <c r="A1679" t="s">
        <v>1710</v>
      </c>
      <c r="B1679">
        <v>1958</v>
      </c>
      <c r="C1679" t="s">
        <v>10</v>
      </c>
      <c r="D1679">
        <v>29</v>
      </c>
      <c r="E1679">
        <v>2</v>
      </c>
      <c r="F1679">
        <v>14988.43</v>
      </c>
      <c r="G1679" t="s">
        <v>11</v>
      </c>
      <c r="H1679" t="s">
        <v>12</v>
      </c>
      <c r="I1679" t="s">
        <v>42</v>
      </c>
    </row>
    <row r="1680" spans="1:9" x14ac:dyDescent="0.35">
      <c r="A1680" t="s">
        <v>1711</v>
      </c>
      <c r="B1680">
        <v>1995</v>
      </c>
      <c r="C1680" t="s">
        <v>35</v>
      </c>
      <c r="D1680">
        <v>2</v>
      </c>
      <c r="E1680">
        <v>2</v>
      </c>
      <c r="F1680">
        <v>15006.58</v>
      </c>
      <c r="G1680" t="s">
        <v>11</v>
      </c>
      <c r="H1680" t="s">
        <v>11</v>
      </c>
      <c r="I1680" t="s">
        <v>247</v>
      </c>
    </row>
    <row r="1681" spans="1:9" x14ac:dyDescent="0.35">
      <c r="A1681" t="s">
        <v>1712</v>
      </c>
      <c r="B1681">
        <v>1960</v>
      </c>
      <c r="C1681" t="s">
        <v>35</v>
      </c>
      <c r="D1681">
        <v>8</v>
      </c>
      <c r="E1681">
        <v>2</v>
      </c>
      <c r="F1681">
        <v>15019.76</v>
      </c>
      <c r="G1681" t="s">
        <v>11</v>
      </c>
      <c r="H1681" t="s">
        <v>11</v>
      </c>
      <c r="I1681" t="s">
        <v>23</v>
      </c>
    </row>
    <row r="1682" spans="1:9" x14ac:dyDescent="0.35">
      <c r="A1682" t="s">
        <v>1713</v>
      </c>
      <c r="B1682">
        <v>1979</v>
      </c>
      <c r="C1682" t="s">
        <v>15</v>
      </c>
      <c r="D1682">
        <v>25</v>
      </c>
      <c r="E1682">
        <v>2</v>
      </c>
      <c r="F1682">
        <v>15025.76</v>
      </c>
      <c r="G1682" t="s">
        <v>11</v>
      </c>
      <c r="H1682" t="s">
        <v>16</v>
      </c>
      <c r="I1682" t="s">
        <v>42</v>
      </c>
    </row>
    <row r="1683" spans="1:9" x14ac:dyDescent="0.35">
      <c r="A1683" t="s">
        <v>1714</v>
      </c>
      <c r="B1683">
        <v>1970</v>
      </c>
      <c r="C1683" t="s">
        <v>20</v>
      </c>
      <c r="D1683">
        <v>11</v>
      </c>
      <c r="E1683">
        <v>0</v>
      </c>
      <c r="F1683">
        <v>15026.3</v>
      </c>
      <c r="G1683" t="s">
        <v>11</v>
      </c>
      <c r="H1683" t="s">
        <v>12</v>
      </c>
      <c r="I1683" t="s">
        <v>42</v>
      </c>
    </row>
    <row r="1684" spans="1:9" x14ac:dyDescent="0.35">
      <c r="A1684" t="s">
        <v>1715</v>
      </c>
      <c r="B1684">
        <v>1971</v>
      </c>
      <c r="C1684" t="s">
        <v>35</v>
      </c>
      <c r="D1684">
        <v>15</v>
      </c>
      <c r="E1684">
        <v>0</v>
      </c>
      <c r="F1684">
        <v>15038.51</v>
      </c>
      <c r="G1684" t="s">
        <v>11</v>
      </c>
      <c r="H1684" t="s">
        <v>12</v>
      </c>
      <c r="I1684" t="s">
        <v>249</v>
      </c>
    </row>
    <row r="1685" spans="1:9" x14ac:dyDescent="0.35">
      <c r="A1685" t="s">
        <v>1716</v>
      </c>
      <c r="B1685">
        <v>1968</v>
      </c>
      <c r="C1685" t="s">
        <v>18</v>
      </c>
      <c r="D1685">
        <v>12</v>
      </c>
      <c r="E1685">
        <v>0</v>
      </c>
      <c r="F1685">
        <v>15052.68</v>
      </c>
      <c r="G1685" t="s">
        <v>11</v>
      </c>
      <c r="H1685" t="s">
        <v>11</v>
      </c>
      <c r="I1685" t="s">
        <v>632</v>
      </c>
    </row>
    <row r="1686" spans="1:9" x14ac:dyDescent="0.35">
      <c r="A1686" t="s">
        <v>1717</v>
      </c>
      <c r="B1686">
        <v>1975</v>
      </c>
      <c r="C1686" t="s">
        <v>37</v>
      </c>
      <c r="D1686">
        <v>26</v>
      </c>
      <c r="E1686">
        <v>1</v>
      </c>
      <c r="F1686">
        <v>15090.35</v>
      </c>
      <c r="G1686" t="s">
        <v>11</v>
      </c>
      <c r="H1686" t="s">
        <v>16</v>
      </c>
      <c r="I1686" t="s">
        <v>249</v>
      </c>
    </row>
    <row r="1687" spans="1:9" x14ac:dyDescent="0.35">
      <c r="A1687" t="s">
        <v>1718</v>
      </c>
      <c r="B1687">
        <v>1972</v>
      </c>
      <c r="C1687" t="s">
        <v>15</v>
      </c>
      <c r="D1687">
        <v>7</v>
      </c>
      <c r="E1687">
        <v>0</v>
      </c>
      <c r="F1687">
        <v>15103.69</v>
      </c>
      <c r="G1687" t="s">
        <v>11</v>
      </c>
      <c r="H1687" t="s">
        <v>16</v>
      </c>
      <c r="I1687" t="s">
        <v>23</v>
      </c>
    </row>
    <row r="1688" spans="1:9" x14ac:dyDescent="0.35">
      <c r="A1688" t="s">
        <v>1719</v>
      </c>
      <c r="B1688">
        <v>1978</v>
      </c>
      <c r="C1688" t="s">
        <v>20</v>
      </c>
      <c r="D1688">
        <v>5</v>
      </c>
      <c r="E1688">
        <v>2</v>
      </c>
      <c r="F1688">
        <v>15123.19</v>
      </c>
      <c r="G1688" t="s">
        <v>11</v>
      </c>
      <c r="H1688" t="s">
        <v>16</v>
      </c>
      <c r="I1688" t="s">
        <v>42</v>
      </c>
    </row>
    <row r="1689" spans="1:9" x14ac:dyDescent="0.35">
      <c r="A1689" t="s">
        <v>1720</v>
      </c>
      <c r="B1689">
        <v>1971</v>
      </c>
      <c r="C1689" t="s">
        <v>15</v>
      </c>
      <c r="D1689">
        <v>25</v>
      </c>
      <c r="E1689">
        <v>0</v>
      </c>
      <c r="F1689">
        <v>15150.44</v>
      </c>
      <c r="G1689" t="s">
        <v>11</v>
      </c>
      <c r="H1689" t="s">
        <v>16</v>
      </c>
      <c r="I1689" t="s">
        <v>249</v>
      </c>
    </row>
    <row r="1690" spans="1:9" x14ac:dyDescent="0.35">
      <c r="A1690" t="s">
        <v>1721</v>
      </c>
      <c r="B1690">
        <v>1962</v>
      </c>
      <c r="C1690" t="s">
        <v>37</v>
      </c>
      <c r="D1690">
        <v>25</v>
      </c>
      <c r="E1690">
        <v>0</v>
      </c>
      <c r="F1690">
        <v>15161.25</v>
      </c>
      <c r="G1690" t="s">
        <v>11</v>
      </c>
      <c r="H1690" t="s">
        <v>11</v>
      </c>
      <c r="I1690" t="s">
        <v>23</v>
      </c>
    </row>
    <row r="1691" spans="1:9" x14ac:dyDescent="0.35">
      <c r="A1691" t="s">
        <v>1722</v>
      </c>
      <c r="B1691">
        <v>1959</v>
      </c>
      <c r="C1691" t="s">
        <v>18</v>
      </c>
      <c r="D1691">
        <v>4</v>
      </c>
      <c r="E1691">
        <v>3</v>
      </c>
      <c r="F1691">
        <v>15161.53</v>
      </c>
      <c r="G1691" t="s">
        <v>11</v>
      </c>
      <c r="H1691" t="s">
        <v>16</v>
      </c>
      <c r="I1691" t="s">
        <v>13</v>
      </c>
    </row>
    <row r="1692" spans="1:9" x14ac:dyDescent="0.35">
      <c r="A1692" t="s">
        <v>1723</v>
      </c>
      <c r="B1692">
        <v>1959</v>
      </c>
      <c r="C1692" t="s">
        <v>30</v>
      </c>
      <c r="D1692">
        <v>3</v>
      </c>
      <c r="E1692">
        <v>3</v>
      </c>
      <c r="F1692">
        <v>15170.07</v>
      </c>
      <c r="G1692" t="s">
        <v>11</v>
      </c>
      <c r="H1692" t="s">
        <v>12</v>
      </c>
      <c r="I1692" t="s">
        <v>42</v>
      </c>
    </row>
    <row r="1693" spans="1:9" x14ac:dyDescent="0.35">
      <c r="A1693" t="s">
        <v>1724</v>
      </c>
      <c r="B1693">
        <v>1962</v>
      </c>
      <c r="C1693" t="s">
        <v>18</v>
      </c>
      <c r="D1693">
        <v>17</v>
      </c>
      <c r="E1693">
        <v>0</v>
      </c>
      <c r="F1693">
        <v>15174.81</v>
      </c>
      <c r="G1693" t="s">
        <v>11</v>
      </c>
      <c r="H1693" t="s">
        <v>16</v>
      </c>
      <c r="I1693" t="s">
        <v>23</v>
      </c>
    </row>
    <row r="1694" spans="1:9" x14ac:dyDescent="0.35">
      <c r="A1694" t="s">
        <v>1725</v>
      </c>
      <c r="B1694">
        <v>1978</v>
      </c>
      <c r="C1694" t="s">
        <v>15</v>
      </c>
      <c r="D1694">
        <v>23</v>
      </c>
      <c r="E1694">
        <v>2</v>
      </c>
      <c r="F1694">
        <v>15207.92</v>
      </c>
      <c r="G1694" t="s">
        <v>11</v>
      </c>
      <c r="H1694" t="s">
        <v>16</v>
      </c>
      <c r="I1694" t="s">
        <v>23</v>
      </c>
    </row>
    <row r="1695" spans="1:9" x14ac:dyDescent="0.35">
      <c r="A1695" t="s">
        <v>1726</v>
      </c>
      <c r="B1695">
        <v>1960</v>
      </c>
      <c r="C1695" t="s">
        <v>10</v>
      </c>
      <c r="D1695">
        <v>25</v>
      </c>
      <c r="E1695">
        <v>2</v>
      </c>
      <c r="F1695">
        <v>15230.32</v>
      </c>
      <c r="G1695" t="s">
        <v>11</v>
      </c>
      <c r="H1695" t="s">
        <v>11</v>
      </c>
      <c r="I1695" t="s">
        <v>247</v>
      </c>
    </row>
    <row r="1696" spans="1:9" x14ac:dyDescent="0.35">
      <c r="A1696" t="s">
        <v>1727</v>
      </c>
      <c r="B1696">
        <v>1969</v>
      </c>
      <c r="C1696" t="s">
        <v>20</v>
      </c>
      <c r="D1696">
        <v>16</v>
      </c>
      <c r="E1696">
        <v>0</v>
      </c>
      <c r="F1696">
        <v>15260.52</v>
      </c>
      <c r="G1696" t="s">
        <v>11</v>
      </c>
      <c r="H1696" t="s">
        <v>11</v>
      </c>
      <c r="I1696" t="s">
        <v>249</v>
      </c>
    </row>
    <row r="1697" spans="1:9" x14ac:dyDescent="0.35">
      <c r="A1697" t="s">
        <v>1728</v>
      </c>
      <c r="B1697">
        <v>1963</v>
      </c>
      <c r="C1697" t="s">
        <v>30</v>
      </c>
      <c r="D1697">
        <v>13</v>
      </c>
      <c r="E1697">
        <v>0</v>
      </c>
      <c r="F1697">
        <v>15322.77</v>
      </c>
      <c r="G1697" t="s">
        <v>11</v>
      </c>
      <c r="H1697" t="s">
        <v>12</v>
      </c>
      <c r="I1697" t="s">
        <v>300</v>
      </c>
    </row>
    <row r="1698" spans="1:9" x14ac:dyDescent="0.35">
      <c r="A1698" t="s">
        <v>1729</v>
      </c>
      <c r="B1698">
        <v>2001</v>
      </c>
      <c r="C1698" t="s">
        <v>10</v>
      </c>
      <c r="D1698">
        <v>14</v>
      </c>
      <c r="E1698">
        <v>1</v>
      </c>
      <c r="F1698">
        <v>15359.1</v>
      </c>
      <c r="G1698" t="s">
        <v>11</v>
      </c>
      <c r="H1698" t="s">
        <v>12</v>
      </c>
      <c r="I1698" t="s">
        <v>247</v>
      </c>
    </row>
    <row r="1699" spans="1:9" x14ac:dyDescent="0.35">
      <c r="A1699" t="s">
        <v>1730</v>
      </c>
      <c r="B1699">
        <v>1988</v>
      </c>
      <c r="C1699" t="s">
        <v>30</v>
      </c>
      <c r="D1699">
        <v>17</v>
      </c>
      <c r="E1699">
        <v>3</v>
      </c>
      <c r="F1699">
        <v>15361.5</v>
      </c>
      <c r="G1699" t="s">
        <v>11</v>
      </c>
      <c r="H1699" t="s">
        <v>12</v>
      </c>
      <c r="I1699" t="s">
        <v>249</v>
      </c>
    </row>
    <row r="1700" spans="1:9" x14ac:dyDescent="0.35">
      <c r="A1700" t="s">
        <v>1731</v>
      </c>
      <c r="B1700">
        <v>1968</v>
      </c>
      <c r="C1700" t="s">
        <v>10</v>
      </c>
      <c r="D1700">
        <v>18</v>
      </c>
      <c r="E1700">
        <v>0</v>
      </c>
      <c r="F1700">
        <v>15363.77</v>
      </c>
      <c r="G1700" t="s">
        <v>11</v>
      </c>
      <c r="H1700" t="s">
        <v>16</v>
      </c>
      <c r="I1700" t="s">
        <v>535</v>
      </c>
    </row>
    <row r="1701" spans="1:9" x14ac:dyDescent="0.35">
      <c r="A1701" t="s">
        <v>1732</v>
      </c>
      <c r="B1701">
        <v>1962</v>
      </c>
      <c r="C1701" t="s">
        <v>20</v>
      </c>
      <c r="D1701">
        <v>6</v>
      </c>
      <c r="E1701">
        <v>0</v>
      </c>
      <c r="F1701">
        <v>15368.22</v>
      </c>
      <c r="G1701" t="s">
        <v>11</v>
      </c>
      <c r="H1701" t="s">
        <v>11</v>
      </c>
      <c r="I1701" t="s">
        <v>42</v>
      </c>
    </row>
    <row r="1702" spans="1:9" x14ac:dyDescent="0.35">
      <c r="A1702" t="s">
        <v>1733</v>
      </c>
      <c r="B1702">
        <v>1964</v>
      </c>
      <c r="C1702" t="s">
        <v>20</v>
      </c>
      <c r="D1702">
        <v>4</v>
      </c>
      <c r="E1702">
        <v>0</v>
      </c>
      <c r="F1702">
        <v>15377.77</v>
      </c>
      <c r="G1702" t="s">
        <v>11</v>
      </c>
      <c r="H1702" t="s">
        <v>11</v>
      </c>
      <c r="I1702" t="s">
        <v>23</v>
      </c>
    </row>
    <row r="1703" spans="1:9" x14ac:dyDescent="0.35">
      <c r="A1703" t="s">
        <v>1734</v>
      </c>
      <c r="B1703">
        <v>1990</v>
      </c>
      <c r="C1703" t="s">
        <v>37</v>
      </c>
      <c r="D1703">
        <v>25</v>
      </c>
      <c r="E1703">
        <v>3</v>
      </c>
      <c r="F1703">
        <v>15440.2</v>
      </c>
      <c r="G1703" t="s">
        <v>11</v>
      </c>
      <c r="H1703" t="s">
        <v>16</v>
      </c>
      <c r="I1703" t="s">
        <v>23</v>
      </c>
    </row>
    <row r="1704" spans="1:9" x14ac:dyDescent="0.35">
      <c r="A1704" t="s">
        <v>1735</v>
      </c>
      <c r="B1704">
        <v>1976</v>
      </c>
      <c r="C1704" t="s">
        <v>10</v>
      </c>
      <c r="D1704">
        <v>20</v>
      </c>
      <c r="E1704">
        <v>2</v>
      </c>
      <c r="F1704">
        <v>15450.48</v>
      </c>
      <c r="G1704" t="s">
        <v>11</v>
      </c>
      <c r="H1704" t="s">
        <v>16</v>
      </c>
      <c r="I1704" t="s">
        <v>535</v>
      </c>
    </row>
    <row r="1705" spans="1:9" x14ac:dyDescent="0.35">
      <c r="A1705" t="s">
        <v>1736</v>
      </c>
      <c r="B1705">
        <v>2004</v>
      </c>
      <c r="C1705" t="s">
        <v>10</v>
      </c>
      <c r="D1705">
        <v>17</v>
      </c>
      <c r="E1705">
        <v>0</v>
      </c>
      <c r="F1705">
        <v>15518.18</v>
      </c>
      <c r="G1705" t="s">
        <v>11</v>
      </c>
      <c r="H1705" t="s">
        <v>12</v>
      </c>
      <c r="I1705" t="s">
        <v>164</v>
      </c>
    </row>
    <row r="1706" spans="1:9" x14ac:dyDescent="0.35">
      <c r="A1706" t="s">
        <v>1737</v>
      </c>
      <c r="B1706">
        <v>1974</v>
      </c>
      <c r="C1706" t="s">
        <v>18</v>
      </c>
      <c r="D1706">
        <v>28</v>
      </c>
      <c r="E1706">
        <v>0</v>
      </c>
      <c r="F1706">
        <v>15532.16</v>
      </c>
      <c r="G1706" t="s">
        <v>11</v>
      </c>
      <c r="H1706" t="s">
        <v>11</v>
      </c>
      <c r="I1706" t="s">
        <v>535</v>
      </c>
    </row>
    <row r="1707" spans="1:9" x14ac:dyDescent="0.35">
      <c r="A1707" t="s">
        <v>1738</v>
      </c>
      <c r="B1707">
        <v>1959</v>
      </c>
      <c r="C1707" t="s">
        <v>37</v>
      </c>
      <c r="D1707">
        <v>2</v>
      </c>
      <c r="E1707">
        <v>3</v>
      </c>
      <c r="F1707">
        <v>15555.19</v>
      </c>
      <c r="G1707" t="s">
        <v>11</v>
      </c>
      <c r="H1707" t="s">
        <v>12</v>
      </c>
      <c r="I1707" t="s">
        <v>23</v>
      </c>
    </row>
    <row r="1708" spans="1:9" x14ac:dyDescent="0.35">
      <c r="A1708" t="s">
        <v>1739</v>
      </c>
      <c r="B1708">
        <v>1974</v>
      </c>
      <c r="C1708" t="s">
        <v>10</v>
      </c>
      <c r="D1708">
        <v>30</v>
      </c>
      <c r="E1708">
        <v>0</v>
      </c>
      <c r="F1708">
        <v>15556.67</v>
      </c>
      <c r="G1708" t="s">
        <v>11</v>
      </c>
      <c r="H1708" t="s">
        <v>11</v>
      </c>
      <c r="I1708" t="s">
        <v>23</v>
      </c>
    </row>
    <row r="1709" spans="1:9" x14ac:dyDescent="0.35">
      <c r="A1709" t="s">
        <v>1740</v>
      </c>
      <c r="B1709">
        <v>1965</v>
      </c>
      <c r="C1709" t="s">
        <v>37</v>
      </c>
      <c r="D1709">
        <v>28</v>
      </c>
      <c r="E1709">
        <v>0</v>
      </c>
      <c r="F1709">
        <v>15608.58</v>
      </c>
      <c r="G1709" t="s">
        <v>11</v>
      </c>
      <c r="H1709" t="s">
        <v>11</v>
      </c>
      <c r="I1709" t="s">
        <v>535</v>
      </c>
    </row>
    <row r="1710" spans="1:9" x14ac:dyDescent="0.35">
      <c r="A1710" t="s">
        <v>1741</v>
      </c>
      <c r="B1710">
        <v>1960</v>
      </c>
      <c r="C1710" t="s">
        <v>18</v>
      </c>
      <c r="D1710">
        <v>6</v>
      </c>
      <c r="E1710">
        <v>3</v>
      </c>
      <c r="F1710">
        <v>15612.19</v>
      </c>
      <c r="G1710" t="s">
        <v>11</v>
      </c>
      <c r="H1710" t="s">
        <v>11</v>
      </c>
      <c r="I1710" t="s">
        <v>23</v>
      </c>
    </row>
    <row r="1711" spans="1:9" x14ac:dyDescent="0.35">
      <c r="A1711" t="s">
        <v>1742</v>
      </c>
      <c r="B1711">
        <v>1988</v>
      </c>
      <c r="C1711" t="s">
        <v>30</v>
      </c>
      <c r="D1711">
        <v>22</v>
      </c>
      <c r="E1711">
        <v>3</v>
      </c>
      <c r="F1711">
        <v>15646.28</v>
      </c>
      <c r="G1711" t="s">
        <v>11</v>
      </c>
      <c r="H1711" t="s">
        <v>11</v>
      </c>
      <c r="I1711" t="s">
        <v>42</v>
      </c>
    </row>
    <row r="1712" spans="1:9" x14ac:dyDescent="0.35">
      <c r="A1712" t="s">
        <v>1743</v>
      </c>
      <c r="B1712">
        <v>1973</v>
      </c>
      <c r="C1712" t="s">
        <v>18</v>
      </c>
      <c r="D1712">
        <v>26</v>
      </c>
      <c r="E1712">
        <v>0</v>
      </c>
      <c r="F1712">
        <v>15670.3</v>
      </c>
      <c r="G1712" t="s">
        <v>11</v>
      </c>
      <c r="H1712" t="s">
        <v>11</v>
      </c>
      <c r="I1712" t="s">
        <v>535</v>
      </c>
    </row>
    <row r="1713" spans="1:9" x14ac:dyDescent="0.35">
      <c r="A1713" t="s">
        <v>1744</v>
      </c>
      <c r="B1713">
        <v>1976</v>
      </c>
      <c r="C1713" t="s">
        <v>20</v>
      </c>
      <c r="D1713">
        <v>20</v>
      </c>
      <c r="E1713">
        <v>2</v>
      </c>
      <c r="F1713">
        <v>15698.86</v>
      </c>
      <c r="G1713" t="s">
        <v>11</v>
      </c>
      <c r="H1713" t="s">
        <v>11</v>
      </c>
      <c r="I1713" t="s">
        <v>23</v>
      </c>
    </row>
    <row r="1714" spans="1:9" x14ac:dyDescent="0.35">
      <c r="A1714" t="s">
        <v>1745</v>
      </c>
      <c r="B1714">
        <v>1974</v>
      </c>
      <c r="C1714" t="s">
        <v>35</v>
      </c>
      <c r="D1714">
        <v>29</v>
      </c>
      <c r="E1714">
        <v>0</v>
      </c>
      <c r="F1714">
        <v>15746.62</v>
      </c>
      <c r="G1714" t="s">
        <v>11</v>
      </c>
      <c r="H1714" t="s">
        <v>16</v>
      </c>
      <c r="I1714" t="s">
        <v>23</v>
      </c>
    </row>
    <row r="1715" spans="1:9" x14ac:dyDescent="0.35">
      <c r="A1715" t="s">
        <v>1746</v>
      </c>
      <c r="B1715">
        <v>1997</v>
      </c>
      <c r="C1715" t="s">
        <v>37</v>
      </c>
      <c r="D1715">
        <v>9</v>
      </c>
      <c r="E1715">
        <v>0</v>
      </c>
      <c r="F1715">
        <v>15817.99</v>
      </c>
      <c r="G1715" t="s">
        <v>11</v>
      </c>
      <c r="H1715" t="s">
        <v>11</v>
      </c>
      <c r="I1715" t="s">
        <v>23</v>
      </c>
    </row>
    <row r="1716" spans="1:9" x14ac:dyDescent="0.35">
      <c r="A1716" t="s">
        <v>1747</v>
      </c>
      <c r="B1716">
        <v>1984</v>
      </c>
      <c r="C1716" t="s">
        <v>18</v>
      </c>
      <c r="D1716">
        <v>26</v>
      </c>
      <c r="E1716">
        <v>0</v>
      </c>
      <c r="F1716">
        <v>15820.7</v>
      </c>
      <c r="G1716" t="s">
        <v>11</v>
      </c>
      <c r="H1716" t="s">
        <v>12</v>
      </c>
      <c r="I1716" t="s">
        <v>42</v>
      </c>
    </row>
    <row r="1717" spans="1:9" x14ac:dyDescent="0.35">
      <c r="A1717" t="s">
        <v>1748</v>
      </c>
      <c r="B1717">
        <v>1982</v>
      </c>
      <c r="C1717" t="s">
        <v>15</v>
      </c>
      <c r="D1717">
        <v>11</v>
      </c>
      <c r="E1717">
        <v>4</v>
      </c>
      <c r="F1717">
        <v>15828.82</v>
      </c>
      <c r="G1717" t="s">
        <v>11</v>
      </c>
      <c r="H1717" t="s">
        <v>12</v>
      </c>
      <c r="I1717" t="s">
        <v>42</v>
      </c>
    </row>
    <row r="1718" spans="1:9" x14ac:dyDescent="0.35">
      <c r="A1718" t="s">
        <v>1749</v>
      </c>
      <c r="B1718">
        <v>1962</v>
      </c>
      <c r="C1718" t="s">
        <v>30</v>
      </c>
      <c r="D1718">
        <v>25</v>
      </c>
      <c r="E1718">
        <v>0</v>
      </c>
      <c r="F1718">
        <v>15840.81</v>
      </c>
      <c r="G1718" t="s">
        <v>11</v>
      </c>
      <c r="H1718" t="s">
        <v>16</v>
      </c>
      <c r="I1718" t="s">
        <v>632</v>
      </c>
    </row>
    <row r="1719" spans="1:9" x14ac:dyDescent="0.35">
      <c r="A1719" t="s">
        <v>1750</v>
      </c>
      <c r="B1719">
        <v>1980</v>
      </c>
      <c r="C1719" t="s">
        <v>37</v>
      </c>
      <c r="D1719">
        <v>12</v>
      </c>
      <c r="E1719">
        <v>2</v>
      </c>
      <c r="F1719">
        <v>15922.29</v>
      </c>
      <c r="G1719" t="s">
        <v>11</v>
      </c>
      <c r="H1719" t="s">
        <v>12</v>
      </c>
      <c r="I1719" t="s">
        <v>535</v>
      </c>
    </row>
    <row r="1720" spans="1:9" x14ac:dyDescent="0.35">
      <c r="A1720" t="s">
        <v>1751</v>
      </c>
      <c r="B1720">
        <v>1982</v>
      </c>
      <c r="C1720" t="s">
        <v>10</v>
      </c>
      <c r="D1720">
        <v>24</v>
      </c>
      <c r="E1720">
        <v>3</v>
      </c>
      <c r="F1720">
        <v>15965.29</v>
      </c>
      <c r="G1720" t="s">
        <v>11</v>
      </c>
      <c r="H1720" t="s">
        <v>16</v>
      </c>
      <c r="I1720" t="s">
        <v>23</v>
      </c>
    </row>
    <row r="1721" spans="1:9" x14ac:dyDescent="0.35">
      <c r="A1721" t="s">
        <v>1752</v>
      </c>
      <c r="B1721">
        <v>1980</v>
      </c>
      <c r="C1721" t="s">
        <v>20</v>
      </c>
      <c r="D1721">
        <v>19</v>
      </c>
      <c r="E1721">
        <v>2</v>
      </c>
      <c r="F1721">
        <v>15966.19</v>
      </c>
      <c r="G1721" t="s">
        <v>11</v>
      </c>
      <c r="H1721" t="s">
        <v>11</v>
      </c>
      <c r="I1721" t="s">
        <v>23</v>
      </c>
    </row>
    <row r="1722" spans="1:9" x14ac:dyDescent="0.35">
      <c r="A1722" t="s">
        <v>1753</v>
      </c>
      <c r="B1722">
        <v>1988</v>
      </c>
      <c r="C1722" t="s">
        <v>30</v>
      </c>
      <c r="D1722">
        <v>5</v>
      </c>
      <c r="E1722">
        <v>3</v>
      </c>
      <c r="F1722">
        <v>16059.06</v>
      </c>
      <c r="G1722" t="s">
        <v>11</v>
      </c>
      <c r="H1722" t="s">
        <v>12</v>
      </c>
      <c r="I1722" t="s">
        <v>23</v>
      </c>
    </row>
    <row r="1723" spans="1:9" x14ac:dyDescent="0.35">
      <c r="A1723" t="s">
        <v>1754</v>
      </c>
      <c r="B1723">
        <v>1978</v>
      </c>
      <c r="C1723" t="s">
        <v>20</v>
      </c>
      <c r="D1723">
        <v>16</v>
      </c>
      <c r="E1723">
        <v>2</v>
      </c>
      <c r="F1723">
        <v>16062.89</v>
      </c>
      <c r="G1723" t="s">
        <v>11</v>
      </c>
      <c r="H1723" t="s">
        <v>11</v>
      </c>
      <c r="I1723" t="s">
        <v>535</v>
      </c>
    </row>
    <row r="1724" spans="1:9" x14ac:dyDescent="0.35">
      <c r="A1724" t="s">
        <v>1755</v>
      </c>
      <c r="B1724">
        <v>1958</v>
      </c>
      <c r="C1724" t="s">
        <v>37</v>
      </c>
      <c r="D1724">
        <v>22</v>
      </c>
      <c r="E1724">
        <v>2</v>
      </c>
      <c r="F1724">
        <v>16069.08</v>
      </c>
      <c r="G1724" t="s">
        <v>11</v>
      </c>
      <c r="H1724" t="s">
        <v>11</v>
      </c>
      <c r="I1724" t="s">
        <v>247</v>
      </c>
    </row>
    <row r="1725" spans="1:9" x14ac:dyDescent="0.35">
      <c r="A1725" t="s">
        <v>1756</v>
      </c>
      <c r="B1725">
        <v>1958</v>
      </c>
      <c r="C1725" t="s">
        <v>18</v>
      </c>
      <c r="D1725">
        <v>21</v>
      </c>
      <c r="E1725">
        <v>3</v>
      </c>
      <c r="F1725">
        <v>16085.13</v>
      </c>
      <c r="G1725" t="s">
        <v>11</v>
      </c>
      <c r="H1725" t="s">
        <v>11</v>
      </c>
      <c r="I1725" t="s">
        <v>13</v>
      </c>
    </row>
    <row r="1726" spans="1:9" x14ac:dyDescent="0.35">
      <c r="A1726" t="s">
        <v>1757</v>
      </c>
      <c r="B1726">
        <v>1985</v>
      </c>
      <c r="C1726" t="s">
        <v>35</v>
      </c>
      <c r="D1726">
        <v>27</v>
      </c>
      <c r="E1726">
        <v>3</v>
      </c>
      <c r="F1726">
        <v>16097.94</v>
      </c>
      <c r="G1726" t="s">
        <v>11</v>
      </c>
      <c r="H1726" t="s">
        <v>12</v>
      </c>
      <c r="I1726" t="s">
        <v>23</v>
      </c>
    </row>
    <row r="1727" spans="1:9" x14ac:dyDescent="0.35">
      <c r="A1727" t="s">
        <v>1758</v>
      </c>
      <c r="B1727">
        <v>1993</v>
      </c>
      <c r="C1727" t="s">
        <v>35</v>
      </c>
      <c r="D1727">
        <v>8</v>
      </c>
      <c r="E1727">
        <v>0</v>
      </c>
      <c r="F1727">
        <v>16115.3</v>
      </c>
      <c r="G1727" t="s">
        <v>11</v>
      </c>
      <c r="H1727" t="s">
        <v>16</v>
      </c>
      <c r="I1727" t="s">
        <v>247</v>
      </c>
    </row>
    <row r="1728" spans="1:9" x14ac:dyDescent="0.35">
      <c r="A1728" t="s">
        <v>1759</v>
      </c>
      <c r="B1728">
        <v>1987</v>
      </c>
      <c r="C1728" t="s">
        <v>37</v>
      </c>
      <c r="D1728">
        <v>6</v>
      </c>
      <c r="E1728">
        <v>3</v>
      </c>
      <c r="F1728">
        <v>16122.65</v>
      </c>
      <c r="G1728" t="s">
        <v>11</v>
      </c>
      <c r="H1728" t="s">
        <v>16</v>
      </c>
      <c r="I1728" t="s">
        <v>42</v>
      </c>
    </row>
    <row r="1729" spans="1:9" x14ac:dyDescent="0.35">
      <c r="A1729" t="s">
        <v>1760</v>
      </c>
      <c r="B1729">
        <v>1993</v>
      </c>
      <c r="C1729" t="s">
        <v>30</v>
      </c>
      <c r="D1729">
        <v>12</v>
      </c>
      <c r="E1729">
        <v>0</v>
      </c>
      <c r="F1729">
        <v>16138.76</v>
      </c>
      <c r="G1729" t="s">
        <v>11</v>
      </c>
      <c r="H1729" t="s">
        <v>12</v>
      </c>
      <c r="I1729" t="s">
        <v>356</v>
      </c>
    </row>
    <row r="1730" spans="1:9" x14ac:dyDescent="0.35">
      <c r="A1730" t="s">
        <v>1761</v>
      </c>
      <c r="B1730">
        <v>1982</v>
      </c>
      <c r="C1730" t="s">
        <v>10</v>
      </c>
      <c r="D1730">
        <v>6</v>
      </c>
      <c r="E1730">
        <v>3</v>
      </c>
      <c r="F1730">
        <v>16152.04</v>
      </c>
      <c r="G1730" t="s">
        <v>11</v>
      </c>
      <c r="H1730" t="s">
        <v>16</v>
      </c>
      <c r="I1730" t="s">
        <v>535</v>
      </c>
    </row>
    <row r="1731" spans="1:9" x14ac:dyDescent="0.35">
      <c r="A1731" t="s">
        <v>1762</v>
      </c>
      <c r="B1731">
        <v>1974</v>
      </c>
      <c r="C1731" t="s">
        <v>20</v>
      </c>
      <c r="D1731">
        <v>11</v>
      </c>
      <c r="E1731">
        <v>0</v>
      </c>
      <c r="F1731">
        <v>16190.97</v>
      </c>
      <c r="G1731" t="s">
        <v>11</v>
      </c>
      <c r="H1731" t="s">
        <v>12</v>
      </c>
      <c r="I1731" t="s">
        <v>23</v>
      </c>
    </row>
    <row r="1732" spans="1:9" x14ac:dyDescent="0.35">
      <c r="A1732" t="s">
        <v>1763</v>
      </c>
      <c r="B1732">
        <v>1988</v>
      </c>
      <c r="C1732" t="s">
        <v>35</v>
      </c>
      <c r="D1732">
        <v>6</v>
      </c>
      <c r="E1732">
        <v>3</v>
      </c>
      <c r="F1732">
        <v>16199.1</v>
      </c>
      <c r="G1732" t="s">
        <v>11</v>
      </c>
      <c r="H1732" t="s">
        <v>11</v>
      </c>
      <c r="I1732" t="s">
        <v>23</v>
      </c>
    </row>
    <row r="1733" spans="1:9" x14ac:dyDescent="0.35">
      <c r="A1733" t="s">
        <v>1764</v>
      </c>
      <c r="B1733">
        <v>1988</v>
      </c>
      <c r="C1733" t="s">
        <v>35</v>
      </c>
      <c r="D1733">
        <v>21</v>
      </c>
      <c r="E1733">
        <v>3</v>
      </c>
      <c r="F1733">
        <v>16205.88</v>
      </c>
      <c r="G1733" t="s">
        <v>11</v>
      </c>
      <c r="H1733" t="s">
        <v>16</v>
      </c>
      <c r="I1733" t="s">
        <v>23</v>
      </c>
    </row>
    <row r="1734" spans="1:9" x14ac:dyDescent="0.35">
      <c r="A1734" t="s">
        <v>1765</v>
      </c>
      <c r="B1734">
        <v>2002</v>
      </c>
      <c r="C1734" t="s">
        <v>20</v>
      </c>
      <c r="D1734">
        <v>8</v>
      </c>
      <c r="E1734">
        <v>0</v>
      </c>
      <c r="F1734">
        <v>16232.85</v>
      </c>
      <c r="G1734" t="s">
        <v>11</v>
      </c>
      <c r="H1734" t="s">
        <v>16</v>
      </c>
      <c r="I1734" t="s">
        <v>42</v>
      </c>
    </row>
    <row r="1735" spans="1:9" x14ac:dyDescent="0.35">
      <c r="A1735" t="s">
        <v>1766</v>
      </c>
      <c r="B1735">
        <v>1972</v>
      </c>
      <c r="C1735" t="s">
        <v>10</v>
      </c>
      <c r="D1735">
        <v>30</v>
      </c>
      <c r="E1735">
        <v>0</v>
      </c>
      <c r="F1735">
        <v>16267.32</v>
      </c>
      <c r="G1735" t="s">
        <v>11</v>
      </c>
      <c r="H1735" t="s">
        <v>11</v>
      </c>
      <c r="I1735" t="s">
        <v>249</v>
      </c>
    </row>
    <row r="1736" spans="1:9" x14ac:dyDescent="0.35">
      <c r="A1736" t="s">
        <v>1767</v>
      </c>
      <c r="B1736">
        <v>2003</v>
      </c>
      <c r="C1736" t="s">
        <v>35</v>
      </c>
      <c r="D1736">
        <v>24</v>
      </c>
      <c r="E1736">
        <v>0</v>
      </c>
      <c r="F1736">
        <v>16297.85</v>
      </c>
      <c r="G1736" t="s">
        <v>11</v>
      </c>
      <c r="H1736" t="s">
        <v>12</v>
      </c>
      <c r="I1736" t="s">
        <v>42</v>
      </c>
    </row>
    <row r="1737" spans="1:9" x14ac:dyDescent="0.35">
      <c r="A1737" t="s">
        <v>1768</v>
      </c>
      <c r="B1737">
        <v>1969</v>
      </c>
      <c r="C1737" t="s">
        <v>35</v>
      </c>
      <c r="D1737">
        <v>8</v>
      </c>
      <c r="E1737">
        <v>0</v>
      </c>
      <c r="F1737">
        <v>16311.05</v>
      </c>
      <c r="G1737" t="s">
        <v>11</v>
      </c>
      <c r="H1737" t="s">
        <v>12</v>
      </c>
      <c r="I1737" t="s">
        <v>535</v>
      </c>
    </row>
    <row r="1738" spans="1:9" x14ac:dyDescent="0.35">
      <c r="A1738" t="s">
        <v>1769</v>
      </c>
      <c r="B1738">
        <v>1965</v>
      </c>
      <c r="C1738" t="s">
        <v>30</v>
      </c>
      <c r="D1738">
        <v>5</v>
      </c>
      <c r="E1738">
        <v>0</v>
      </c>
      <c r="F1738">
        <v>16351.42</v>
      </c>
      <c r="G1738" t="s">
        <v>11</v>
      </c>
      <c r="H1738" t="s">
        <v>12</v>
      </c>
      <c r="I1738" t="s">
        <v>535</v>
      </c>
    </row>
    <row r="1739" spans="1:9" x14ac:dyDescent="0.35">
      <c r="A1739" t="s">
        <v>1770</v>
      </c>
      <c r="B1739">
        <v>1995</v>
      </c>
      <c r="C1739" t="s">
        <v>20</v>
      </c>
      <c r="D1739">
        <v>28</v>
      </c>
      <c r="E1739">
        <v>3</v>
      </c>
      <c r="F1739">
        <v>16420.490000000002</v>
      </c>
      <c r="G1739" t="s">
        <v>11</v>
      </c>
      <c r="H1739" t="s">
        <v>12</v>
      </c>
      <c r="I1739" t="s">
        <v>23</v>
      </c>
    </row>
    <row r="1740" spans="1:9" x14ac:dyDescent="0.35">
      <c r="A1740" t="s">
        <v>1771</v>
      </c>
      <c r="B1740">
        <v>2003</v>
      </c>
      <c r="C1740" t="s">
        <v>30</v>
      </c>
      <c r="D1740">
        <v>20</v>
      </c>
      <c r="E1740">
        <v>1</v>
      </c>
      <c r="F1740">
        <v>16450.89</v>
      </c>
      <c r="G1740" t="s">
        <v>11</v>
      </c>
      <c r="H1740" t="s">
        <v>16</v>
      </c>
      <c r="I1740" t="s">
        <v>23</v>
      </c>
    </row>
    <row r="1741" spans="1:9" x14ac:dyDescent="0.35">
      <c r="A1741" t="s">
        <v>1772</v>
      </c>
      <c r="B1741">
        <v>1958</v>
      </c>
      <c r="C1741" t="s">
        <v>37</v>
      </c>
      <c r="D1741">
        <v>10</v>
      </c>
      <c r="E1741">
        <v>3</v>
      </c>
      <c r="F1741">
        <v>16455.71</v>
      </c>
      <c r="G1741" t="s">
        <v>11</v>
      </c>
      <c r="H1741" t="s">
        <v>11</v>
      </c>
      <c r="I1741" t="s">
        <v>23</v>
      </c>
    </row>
    <row r="1742" spans="1:9" x14ac:dyDescent="0.35">
      <c r="A1742" t="s">
        <v>1773</v>
      </c>
      <c r="B1742">
        <v>1995</v>
      </c>
      <c r="C1742" t="s">
        <v>30</v>
      </c>
      <c r="D1742">
        <v>23</v>
      </c>
      <c r="E1742">
        <v>0</v>
      </c>
      <c r="F1742">
        <v>16577.78</v>
      </c>
      <c r="G1742" t="s">
        <v>11</v>
      </c>
      <c r="H1742" t="s">
        <v>16</v>
      </c>
      <c r="I1742" t="s">
        <v>13</v>
      </c>
    </row>
    <row r="1743" spans="1:9" x14ac:dyDescent="0.35">
      <c r="A1743" t="s">
        <v>1774</v>
      </c>
      <c r="B1743">
        <v>2001</v>
      </c>
      <c r="C1743" t="s">
        <v>18</v>
      </c>
      <c r="D1743">
        <v>25</v>
      </c>
      <c r="E1743">
        <v>0</v>
      </c>
      <c r="F1743">
        <v>16586.5</v>
      </c>
      <c r="G1743" t="s">
        <v>11</v>
      </c>
      <c r="H1743" t="s">
        <v>16</v>
      </c>
      <c r="I1743" t="s">
        <v>13</v>
      </c>
    </row>
    <row r="1744" spans="1:9" x14ac:dyDescent="0.35">
      <c r="A1744" t="s">
        <v>1775</v>
      </c>
      <c r="B1744">
        <v>1963</v>
      </c>
      <c r="C1744" t="s">
        <v>18</v>
      </c>
      <c r="D1744">
        <v>25</v>
      </c>
      <c r="E1744">
        <v>0</v>
      </c>
      <c r="F1744">
        <v>16587.96</v>
      </c>
      <c r="G1744" t="s">
        <v>11</v>
      </c>
      <c r="H1744" t="s">
        <v>11</v>
      </c>
      <c r="I1744" t="s">
        <v>249</v>
      </c>
    </row>
    <row r="1745" spans="1:9" x14ac:dyDescent="0.35">
      <c r="A1745" t="s">
        <v>1776</v>
      </c>
      <c r="B1745">
        <v>1970</v>
      </c>
      <c r="C1745" t="s">
        <v>10</v>
      </c>
      <c r="D1745">
        <v>10</v>
      </c>
      <c r="E1745">
        <v>0</v>
      </c>
      <c r="F1745">
        <v>16600.16</v>
      </c>
      <c r="G1745" t="s">
        <v>11</v>
      </c>
      <c r="H1745" t="s">
        <v>11</v>
      </c>
      <c r="I1745" t="s">
        <v>42</v>
      </c>
    </row>
    <row r="1746" spans="1:9" x14ac:dyDescent="0.35">
      <c r="A1746" t="s">
        <v>1777</v>
      </c>
      <c r="B1746">
        <v>1975</v>
      </c>
      <c r="C1746" t="s">
        <v>10</v>
      </c>
      <c r="D1746">
        <v>24</v>
      </c>
      <c r="E1746">
        <v>1</v>
      </c>
      <c r="F1746">
        <v>16602.18</v>
      </c>
      <c r="G1746" t="s">
        <v>11</v>
      </c>
      <c r="H1746" t="s">
        <v>16</v>
      </c>
      <c r="I1746" t="s">
        <v>535</v>
      </c>
    </row>
    <row r="1747" spans="1:9" x14ac:dyDescent="0.35">
      <c r="A1747" t="s">
        <v>1778</v>
      </c>
      <c r="B1747">
        <v>1977</v>
      </c>
      <c r="C1747" t="s">
        <v>20</v>
      </c>
      <c r="D1747">
        <v>25</v>
      </c>
      <c r="E1747">
        <v>2</v>
      </c>
      <c r="F1747">
        <v>16631.61</v>
      </c>
      <c r="G1747" t="s">
        <v>11</v>
      </c>
      <c r="H1747" t="s">
        <v>16</v>
      </c>
      <c r="I1747" t="s">
        <v>23</v>
      </c>
    </row>
    <row r="1748" spans="1:9" x14ac:dyDescent="0.35">
      <c r="A1748" t="s">
        <v>1779</v>
      </c>
      <c r="B1748">
        <v>1993</v>
      </c>
      <c r="C1748" t="s">
        <v>15</v>
      </c>
      <c r="D1748">
        <v>5</v>
      </c>
      <c r="E1748">
        <v>1</v>
      </c>
      <c r="F1748">
        <v>16657.72</v>
      </c>
      <c r="G1748" t="s">
        <v>11</v>
      </c>
      <c r="H1748" t="s">
        <v>16</v>
      </c>
      <c r="I1748" t="s">
        <v>247</v>
      </c>
    </row>
    <row r="1749" spans="1:9" x14ac:dyDescent="0.35">
      <c r="A1749" t="s">
        <v>1780</v>
      </c>
      <c r="B1749">
        <v>1974</v>
      </c>
      <c r="C1749" t="s">
        <v>35</v>
      </c>
      <c r="D1749">
        <v>28</v>
      </c>
      <c r="E1749">
        <v>0</v>
      </c>
      <c r="F1749">
        <v>16770.990000000002</v>
      </c>
      <c r="G1749" t="s">
        <v>11</v>
      </c>
      <c r="H1749" t="s">
        <v>16</v>
      </c>
      <c r="I1749" t="s">
        <v>23</v>
      </c>
    </row>
    <row r="1750" spans="1:9" x14ac:dyDescent="0.35">
      <c r="A1750" t="s">
        <v>1781</v>
      </c>
      <c r="B1750">
        <v>1989</v>
      </c>
      <c r="C1750" t="s">
        <v>20</v>
      </c>
      <c r="D1750">
        <v>23</v>
      </c>
      <c r="E1750">
        <v>2</v>
      </c>
      <c r="F1750">
        <v>16776.3</v>
      </c>
      <c r="G1750" t="s">
        <v>11</v>
      </c>
      <c r="H1750" t="s">
        <v>11</v>
      </c>
      <c r="I1750" t="s">
        <v>247</v>
      </c>
    </row>
    <row r="1751" spans="1:9" x14ac:dyDescent="0.35">
      <c r="A1751" t="s">
        <v>1782</v>
      </c>
      <c r="B1751">
        <v>1962</v>
      </c>
      <c r="C1751" t="s">
        <v>10</v>
      </c>
      <c r="D1751">
        <v>29</v>
      </c>
      <c r="E1751">
        <v>0</v>
      </c>
      <c r="F1751">
        <v>16779.400000000001</v>
      </c>
      <c r="G1751" t="s">
        <v>11</v>
      </c>
      <c r="H1751" t="s">
        <v>11</v>
      </c>
      <c r="I1751" t="s">
        <v>535</v>
      </c>
    </row>
    <row r="1752" spans="1:9" x14ac:dyDescent="0.35">
      <c r="A1752" t="s">
        <v>1783</v>
      </c>
      <c r="B1752">
        <v>1995</v>
      </c>
      <c r="C1752" t="s">
        <v>37</v>
      </c>
      <c r="D1752">
        <v>19</v>
      </c>
      <c r="E1752">
        <v>1</v>
      </c>
      <c r="F1752">
        <v>16796.41</v>
      </c>
      <c r="G1752" t="s">
        <v>11</v>
      </c>
      <c r="H1752" t="s">
        <v>12</v>
      </c>
      <c r="I1752" t="s">
        <v>247</v>
      </c>
    </row>
    <row r="1753" spans="1:9" x14ac:dyDescent="0.35">
      <c r="A1753" t="s">
        <v>1784</v>
      </c>
      <c r="B1753">
        <v>1974</v>
      </c>
      <c r="C1753" t="s">
        <v>35</v>
      </c>
      <c r="D1753">
        <v>8</v>
      </c>
      <c r="E1753">
        <v>0</v>
      </c>
      <c r="F1753">
        <v>16841.32</v>
      </c>
      <c r="G1753" t="s">
        <v>11</v>
      </c>
      <c r="H1753" t="s">
        <v>12</v>
      </c>
      <c r="I1753" t="s">
        <v>42</v>
      </c>
    </row>
    <row r="1754" spans="1:9" x14ac:dyDescent="0.35">
      <c r="A1754" t="s">
        <v>1785</v>
      </c>
      <c r="B1754">
        <v>2003</v>
      </c>
      <c r="C1754" t="s">
        <v>20</v>
      </c>
      <c r="D1754">
        <v>10</v>
      </c>
      <c r="E1754">
        <v>0</v>
      </c>
      <c r="F1754">
        <v>16884.919999999998</v>
      </c>
      <c r="G1754" t="s">
        <v>11</v>
      </c>
      <c r="H1754" t="s">
        <v>11</v>
      </c>
      <c r="I1754" t="s">
        <v>42</v>
      </c>
    </row>
    <row r="1755" spans="1:9" x14ac:dyDescent="0.35">
      <c r="A1755" t="s">
        <v>1786</v>
      </c>
      <c r="B1755">
        <v>1968</v>
      </c>
      <c r="C1755" t="s">
        <v>37</v>
      </c>
      <c r="D1755">
        <v>21</v>
      </c>
      <c r="E1755">
        <v>0</v>
      </c>
      <c r="F1755">
        <v>16903.5</v>
      </c>
      <c r="G1755" t="s">
        <v>11</v>
      </c>
      <c r="H1755" t="s">
        <v>12</v>
      </c>
      <c r="I1755" t="s">
        <v>23</v>
      </c>
    </row>
    <row r="1756" spans="1:9" x14ac:dyDescent="0.35">
      <c r="A1756" t="s">
        <v>1787</v>
      </c>
      <c r="B1756">
        <v>1977</v>
      </c>
      <c r="C1756" t="s">
        <v>35</v>
      </c>
      <c r="D1756">
        <v>25</v>
      </c>
      <c r="E1756">
        <v>2</v>
      </c>
      <c r="F1756">
        <v>16921.09</v>
      </c>
      <c r="G1756" t="s">
        <v>11</v>
      </c>
      <c r="H1756" t="s">
        <v>12</v>
      </c>
      <c r="I1756" t="s">
        <v>249</v>
      </c>
    </row>
    <row r="1757" spans="1:9" x14ac:dyDescent="0.35">
      <c r="A1757" t="s">
        <v>1788</v>
      </c>
      <c r="B1757">
        <v>1980</v>
      </c>
      <c r="C1757" t="s">
        <v>10</v>
      </c>
      <c r="D1757">
        <v>16</v>
      </c>
      <c r="E1757">
        <v>2</v>
      </c>
      <c r="F1757">
        <v>16990.55</v>
      </c>
      <c r="G1757" t="s">
        <v>11</v>
      </c>
      <c r="H1757" t="s">
        <v>12</v>
      </c>
      <c r="I1757" t="s">
        <v>23</v>
      </c>
    </row>
    <row r="1758" spans="1:9" x14ac:dyDescent="0.35">
      <c r="A1758" t="s">
        <v>1789</v>
      </c>
      <c r="B1758">
        <v>1971</v>
      </c>
      <c r="C1758" t="s">
        <v>35</v>
      </c>
      <c r="D1758">
        <v>22</v>
      </c>
      <c r="E1758">
        <v>0</v>
      </c>
      <c r="F1758">
        <v>17016.009999999998</v>
      </c>
      <c r="G1758" t="s">
        <v>11</v>
      </c>
      <c r="H1758" t="s">
        <v>11</v>
      </c>
      <c r="I1758" t="s">
        <v>249</v>
      </c>
    </row>
    <row r="1759" spans="1:9" x14ac:dyDescent="0.35">
      <c r="A1759" t="s">
        <v>1790</v>
      </c>
      <c r="B1759">
        <v>1996</v>
      </c>
      <c r="C1759" t="s">
        <v>18</v>
      </c>
      <c r="D1759">
        <v>10</v>
      </c>
      <c r="E1759">
        <v>0</v>
      </c>
      <c r="F1759">
        <v>17043.34</v>
      </c>
      <c r="G1759" t="s">
        <v>11</v>
      </c>
      <c r="H1759" t="s">
        <v>12</v>
      </c>
      <c r="I1759" t="s">
        <v>13</v>
      </c>
    </row>
    <row r="1760" spans="1:9" x14ac:dyDescent="0.35">
      <c r="A1760" t="s">
        <v>1791</v>
      </c>
      <c r="B1760">
        <v>2003</v>
      </c>
      <c r="C1760" t="s">
        <v>30</v>
      </c>
      <c r="D1760">
        <v>26</v>
      </c>
      <c r="E1760">
        <v>0</v>
      </c>
      <c r="F1760">
        <v>17081.080000000002</v>
      </c>
      <c r="G1760" t="s">
        <v>11</v>
      </c>
      <c r="H1760" t="s">
        <v>11</v>
      </c>
      <c r="I1760" t="s">
        <v>42</v>
      </c>
    </row>
    <row r="1761" spans="1:9" x14ac:dyDescent="0.35">
      <c r="A1761" t="s">
        <v>1792</v>
      </c>
      <c r="B1761">
        <v>2002</v>
      </c>
      <c r="C1761" t="s">
        <v>18</v>
      </c>
      <c r="D1761">
        <v>28</v>
      </c>
      <c r="E1761">
        <v>1</v>
      </c>
      <c r="F1761">
        <v>17085.27</v>
      </c>
      <c r="G1761" t="s">
        <v>11</v>
      </c>
      <c r="H1761" t="s">
        <v>12</v>
      </c>
      <c r="I1761" t="s">
        <v>13</v>
      </c>
    </row>
    <row r="1762" spans="1:9" x14ac:dyDescent="0.35">
      <c r="A1762" t="s">
        <v>1793</v>
      </c>
      <c r="B1762">
        <v>1998</v>
      </c>
      <c r="C1762" t="s">
        <v>18</v>
      </c>
      <c r="D1762">
        <v>3</v>
      </c>
      <c r="E1762">
        <v>4</v>
      </c>
      <c r="F1762">
        <v>17128.43</v>
      </c>
      <c r="G1762" t="s">
        <v>11</v>
      </c>
      <c r="H1762" t="s">
        <v>12</v>
      </c>
      <c r="I1762" t="s">
        <v>168</v>
      </c>
    </row>
    <row r="1763" spans="1:9" x14ac:dyDescent="0.35">
      <c r="A1763" t="s">
        <v>1794</v>
      </c>
      <c r="B1763">
        <v>1965</v>
      </c>
      <c r="C1763" t="s">
        <v>20</v>
      </c>
      <c r="D1763">
        <v>16</v>
      </c>
      <c r="E1763">
        <v>0</v>
      </c>
      <c r="F1763">
        <v>17172.27</v>
      </c>
      <c r="G1763" t="s">
        <v>11</v>
      </c>
      <c r="H1763" t="s">
        <v>11</v>
      </c>
      <c r="I1763" t="s">
        <v>535</v>
      </c>
    </row>
    <row r="1764" spans="1:9" x14ac:dyDescent="0.35">
      <c r="A1764" t="s">
        <v>1795</v>
      </c>
      <c r="B1764">
        <v>1964</v>
      </c>
      <c r="C1764" t="s">
        <v>18</v>
      </c>
      <c r="D1764">
        <v>7</v>
      </c>
      <c r="E1764">
        <v>0</v>
      </c>
      <c r="F1764">
        <v>17174.52</v>
      </c>
      <c r="G1764" t="s">
        <v>11</v>
      </c>
      <c r="H1764" t="s">
        <v>11</v>
      </c>
      <c r="I1764" t="s">
        <v>23</v>
      </c>
    </row>
    <row r="1765" spans="1:9" x14ac:dyDescent="0.35">
      <c r="A1765" t="s">
        <v>1796</v>
      </c>
      <c r="B1765">
        <v>2004</v>
      </c>
      <c r="C1765" t="s">
        <v>35</v>
      </c>
      <c r="D1765">
        <v>18</v>
      </c>
      <c r="E1765">
        <v>1</v>
      </c>
      <c r="F1765">
        <v>17178.68</v>
      </c>
      <c r="G1765" t="s">
        <v>11</v>
      </c>
      <c r="H1765" t="s">
        <v>11</v>
      </c>
      <c r="I1765" t="s">
        <v>166</v>
      </c>
    </row>
    <row r="1766" spans="1:9" x14ac:dyDescent="0.35">
      <c r="A1766" t="s">
        <v>1797</v>
      </c>
      <c r="B1766">
        <v>1982</v>
      </c>
      <c r="C1766" t="s">
        <v>37</v>
      </c>
      <c r="D1766">
        <v>22</v>
      </c>
      <c r="E1766">
        <v>1</v>
      </c>
      <c r="F1766">
        <v>17179.52</v>
      </c>
      <c r="G1766" t="s">
        <v>11</v>
      </c>
      <c r="H1766" t="s">
        <v>16</v>
      </c>
      <c r="I1766" t="s">
        <v>13</v>
      </c>
    </row>
    <row r="1767" spans="1:9" x14ac:dyDescent="0.35">
      <c r="A1767" t="s">
        <v>1798</v>
      </c>
      <c r="B1767">
        <v>1975</v>
      </c>
      <c r="C1767" t="s">
        <v>35</v>
      </c>
      <c r="D1767">
        <v>25</v>
      </c>
      <c r="E1767">
        <v>1</v>
      </c>
      <c r="F1767">
        <v>17253.43</v>
      </c>
      <c r="G1767" t="s">
        <v>11</v>
      </c>
      <c r="H1767" t="s">
        <v>12</v>
      </c>
      <c r="I1767" t="s">
        <v>535</v>
      </c>
    </row>
    <row r="1768" spans="1:9" x14ac:dyDescent="0.35">
      <c r="A1768" t="s">
        <v>1799</v>
      </c>
      <c r="B1768">
        <v>1963</v>
      </c>
      <c r="C1768" t="s">
        <v>10</v>
      </c>
      <c r="D1768">
        <v>12</v>
      </c>
      <c r="E1768">
        <v>0</v>
      </c>
      <c r="F1768">
        <v>17337.580000000002</v>
      </c>
      <c r="G1768" t="s">
        <v>11</v>
      </c>
      <c r="H1768" t="s">
        <v>12</v>
      </c>
      <c r="I1768" t="s">
        <v>249</v>
      </c>
    </row>
    <row r="1769" spans="1:9" x14ac:dyDescent="0.35">
      <c r="A1769" t="s">
        <v>1800</v>
      </c>
      <c r="B1769">
        <v>2003</v>
      </c>
      <c r="C1769" t="s">
        <v>15</v>
      </c>
      <c r="D1769">
        <v>1</v>
      </c>
      <c r="E1769">
        <v>0</v>
      </c>
      <c r="F1769">
        <v>17352.68</v>
      </c>
      <c r="G1769" t="s">
        <v>11</v>
      </c>
      <c r="H1769" t="s">
        <v>12</v>
      </c>
      <c r="I1769" t="s">
        <v>23</v>
      </c>
    </row>
    <row r="1770" spans="1:9" x14ac:dyDescent="0.35">
      <c r="A1770" t="s">
        <v>1801</v>
      </c>
      <c r="B1770">
        <v>1992</v>
      </c>
      <c r="C1770" t="s">
        <v>37</v>
      </c>
      <c r="D1770">
        <v>18</v>
      </c>
      <c r="E1770">
        <v>2</v>
      </c>
      <c r="F1770">
        <v>17361.77</v>
      </c>
      <c r="G1770" t="s">
        <v>11</v>
      </c>
      <c r="H1770" t="s">
        <v>16</v>
      </c>
      <c r="I1770" t="s">
        <v>23</v>
      </c>
    </row>
    <row r="1771" spans="1:9" x14ac:dyDescent="0.35">
      <c r="A1771" t="s">
        <v>1802</v>
      </c>
      <c r="B1771">
        <v>2003</v>
      </c>
      <c r="C1771" t="s">
        <v>15</v>
      </c>
      <c r="D1771">
        <v>2</v>
      </c>
      <c r="E1771">
        <v>0</v>
      </c>
      <c r="F1771">
        <v>17468.98</v>
      </c>
      <c r="G1771" t="s">
        <v>11</v>
      </c>
      <c r="H1771" t="s">
        <v>16</v>
      </c>
      <c r="I1771" t="s">
        <v>23</v>
      </c>
    </row>
    <row r="1772" spans="1:9" x14ac:dyDescent="0.35">
      <c r="A1772" t="s">
        <v>1803</v>
      </c>
      <c r="B1772">
        <v>1971</v>
      </c>
      <c r="C1772" t="s">
        <v>18</v>
      </c>
      <c r="D1772">
        <v>8</v>
      </c>
      <c r="E1772">
        <v>0</v>
      </c>
      <c r="F1772">
        <v>17479.53</v>
      </c>
      <c r="G1772" t="s">
        <v>16</v>
      </c>
      <c r="H1772" t="s">
        <v>16</v>
      </c>
      <c r="I1772" t="s">
        <v>23</v>
      </c>
    </row>
    <row r="1773" spans="1:9" x14ac:dyDescent="0.35">
      <c r="A1773" t="s">
        <v>1804</v>
      </c>
      <c r="B1773">
        <v>1990</v>
      </c>
      <c r="C1773" t="s">
        <v>30</v>
      </c>
      <c r="D1773">
        <v>29</v>
      </c>
      <c r="E1773">
        <v>0</v>
      </c>
      <c r="F1773">
        <v>17496.310000000001</v>
      </c>
      <c r="G1773" t="s">
        <v>16</v>
      </c>
      <c r="H1773" t="s">
        <v>11</v>
      </c>
      <c r="I1773" t="s">
        <v>42</v>
      </c>
    </row>
    <row r="1774" spans="1:9" x14ac:dyDescent="0.35">
      <c r="A1774" t="s">
        <v>1805</v>
      </c>
      <c r="B1774">
        <v>1965</v>
      </c>
      <c r="C1774" t="s">
        <v>18</v>
      </c>
      <c r="D1774">
        <v>16</v>
      </c>
      <c r="E1774">
        <v>0</v>
      </c>
      <c r="F1774">
        <v>17505.650000000001</v>
      </c>
      <c r="G1774" t="s">
        <v>16</v>
      </c>
      <c r="H1774" t="s">
        <v>11</v>
      </c>
      <c r="I1774" t="s">
        <v>249</v>
      </c>
    </row>
    <row r="1775" spans="1:9" x14ac:dyDescent="0.35">
      <c r="A1775" t="s">
        <v>1806</v>
      </c>
      <c r="B1775">
        <v>1968</v>
      </c>
      <c r="C1775" t="s">
        <v>10</v>
      </c>
      <c r="D1775">
        <v>12</v>
      </c>
      <c r="E1775">
        <v>0</v>
      </c>
      <c r="F1775">
        <v>17507.47</v>
      </c>
      <c r="G1775" t="s">
        <v>16</v>
      </c>
      <c r="H1775" t="s">
        <v>16</v>
      </c>
      <c r="I1775" t="s">
        <v>535</v>
      </c>
    </row>
    <row r="1776" spans="1:9" x14ac:dyDescent="0.35">
      <c r="A1776" t="s">
        <v>1807</v>
      </c>
      <c r="B1776">
        <v>1963</v>
      </c>
      <c r="C1776" t="s">
        <v>15</v>
      </c>
      <c r="D1776">
        <v>16</v>
      </c>
      <c r="E1776">
        <v>0</v>
      </c>
      <c r="F1776">
        <v>17556.88</v>
      </c>
      <c r="G1776" t="s">
        <v>16</v>
      </c>
      <c r="H1776" t="s">
        <v>11</v>
      </c>
      <c r="I1776" t="s">
        <v>23</v>
      </c>
    </row>
    <row r="1777" spans="1:9" x14ac:dyDescent="0.35">
      <c r="A1777" t="s">
        <v>1808</v>
      </c>
      <c r="B1777">
        <v>2002</v>
      </c>
      <c r="C1777" t="s">
        <v>35</v>
      </c>
      <c r="D1777">
        <v>25</v>
      </c>
      <c r="E1777">
        <v>1</v>
      </c>
      <c r="F1777">
        <v>17560.38</v>
      </c>
      <c r="G1777" t="s">
        <v>16</v>
      </c>
      <c r="H1777" t="s">
        <v>16</v>
      </c>
      <c r="I1777" t="s">
        <v>23</v>
      </c>
    </row>
    <row r="1778" spans="1:9" x14ac:dyDescent="0.35">
      <c r="A1778" t="s">
        <v>1809</v>
      </c>
      <c r="B1778">
        <v>1970</v>
      </c>
      <c r="C1778" t="s">
        <v>10</v>
      </c>
      <c r="D1778">
        <v>26</v>
      </c>
      <c r="E1778">
        <v>0</v>
      </c>
      <c r="F1778">
        <v>17584.72</v>
      </c>
      <c r="G1778" t="s">
        <v>16</v>
      </c>
      <c r="H1778" t="s">
        <v>12</v>
      </c>
      <c r="I1778" t="s">
        <v>23</v>
      </c>
    </row>
    <row r="1779" spans="1:9" x14ac:dyDescent="0.35">
      <c r="A1779" t="s">
        <v>1810</v>
      </c>
      <c r="B1779">
        <v>1990</v>
      </c>
      <c r="C1779" t="s">
        <v>37</v>
      </c>
      <c r="D1779">
        <v>25</v>
      </c>
      <c r="E1779">
        <v>1</v>
      </c>
      <c r="F1779">
        <v>17626.240000000002</v>
      </c>
      <c r="G1779" t="s">
        <v>16</v>
      </c>
      <c r="H1779" t="s">
        <v>12</v>
      </c>
      <c r="I1779" t="s">
        <v>13</v>
      </c>
    </row>
    <row r="1780" spans="1:9" x14ac:dyDescent="0.35">
      <c r="A1780" t="s">
        <v>1811</v>
      </c>
      <c r="B1780">
        <v>1994</v>
      </c>
      <c r="C1780" t="s">
        <v>10</v>
      </c>
      <c r="D1780">
        <v>1</v>
      </c>
      <c r="E1780">
        <v>3</v>
      </c>
      <c r="F1780">
        <v>17663.14</v>
      </c>
      <c r="G1780" t="s">
        <v>16</v>
      </c>
      <c r="H1780" t="s">
        <v>12</v>
      </c>
      <c r="I1780" t="s">
        <v>13</v>
      </c>
    </row>
    <row r="1781" spans="1:9" x14ac:dyDescent="0.35">
      <c r="A1781" t="s">
        <v>1812</v>
      </c>
      <c r="B1781">
        <v>2003</v>
      </c>
      <c r="C1781" t="s">
        <v>10</v>
      </c>
      <c r="D1781">
        <v>14</v>
      </c>
      <c r="E1781">
        <v>0</v>
      </c>
      <c r="F1781">
        <v>17748.509999999998</v>
      </c>
      <c r="G1781" t="s">
        <v>16</v>
      </c>
      <c r="H1781" t="s">
        <v>16</v>
      </c>
      <c r="I1781" t="s">
        <v>23</v>
      </c>
    </row>
    <row r="1782" spans="1:9" x14ac:dyDescent="0.35">
      <c r="A1782" t="s">
        <v>1813</v>
      </c>
      <c r="B1782">
        <v>1966</v>
      </c>
      <c r="C1782" t="s">
        <v>18</v>
      </c>
      <c r="D1782">
        <v>21</v>
      </c>
      <c r="E1782">
        <v>0</v>
      </c>
      <c r="F1782">
        <v>17777.73</v>
      </c>
      <c r="G1782" t="s">
        <v>16</v>
      </c>
      <c r="H1782" t="s">
        <v>12</v>
      </c>
      <c r="I1782" t="s">
        <v>23</v>
      </c>
    </row>
    <row r="1783" spans="1:9" x14ac:dyDescent="0.35">
      <c r="A1783" t="s">
        <v>1814</v>
      </c>
      <c r="B1783">
        <v>1979</v>
      </c>
      <c r="C1783" t="s">
        <v>37</v>
      </c>
      <c r="D1783">
        <v>10</v>
      </c>
      <c r="E1783">
        <v>2</v>
      </c>
      <c r="F1783">
        <v>17779.939999999999</v>
      </c>
      <c r="G1783" t="s">
        <v>16</v>
      </c>
      <c r="H1783" t="s">
        <v>11</v>
      </c>
      <c r="I1783" t="s">
        <v>23</v>
      </c>
    </row>
    <row r="1784" spans="1:9" x14ac:dyDescent="0.35">
      <c r="A1784" t="s">
        <v>1815</v>
      </c>
      <c r="B1784">
        <v>1963</v>
      </c>
      <c r="C1784" t="s">
        <v>30</v>
      </c>
      <c r="D1784">
        <v>8</v>
      </c>
      <c r="E1784">
        <v>0</v>
      </c>
      <c r="F1784">
        <v>17832.599999999999</v>
      </c>
      <c r="G1784" t="s">
        <v>16</v>
      </c>
      <c r="H1784" t="s">
        <v>11</v>
      </c>
      <c r="I1784" t="s">
        <v>23</v>
      </c>
    </row>
    <row r="1785" spans="1:9" x14ac:dyDescent="0.35">
      <c r="A1785" t="s">
        <v>1816</v>
      </c>
      <c r="B1785">
        <v>1976</v>
      </c>
      <c r="C1785" t="s">
        <v>30</v>
      </c>
      <c r="D1785">
        <v>12</v>
      </c>
      <c r="E1785">
        <v>2</v>
      </c>
      <c r="F1785">
        <v>17862.919999999998</v>
      </c>
      <c r="G1785" t="s">
        <v>16</v>
      </c>
      <c r="H1785" t="s">
        <v>11</v>
      </c>
      <c r="I1785" t="s">
        <v>23</v>
      </c>
    </row>
    <row r="1786" spans="1:9" x14ac:dyDescent="0.35">
      <c r="A1786" t="s">
        <v>1817</v>
      </c>
      <c r="B1786">
        <v>1997</v>
      </c>
      <c r="C1786" t="s">
        <v>35</v>
      </c>
      <c r="D1786">
        <v>26</v>
      </c>
      <c r="E1786">
        <v>0</v>
      </c>
      <c r="F1786">
        <v>17878.900000000001</v>
      </c>
      <c r="G1786" t="s">
        <v>16</v>
      </c>
      <c r="H1786" t="s">
        <v>11</v>
      </c>
      <c r="I1786" t="s">
        <v>247</v>
      </c>
    </row>
    <row r="1787" spans="1:9" x14ac:dyDescent="0.35">
      <c r="A1787" t="s">
        <v>1818</v>
      </c>
      <c r="B1787">
        <v>1979</v>
      </c>
      <c r="C1787" t="s">
        <v>15</v>
      </c>
      <c r="D1787">
        <v>12</v>
      </c>
      <c r="E1787">
        <v>2</v>
      </c>
      <c r="F1787">
        <v>17882.669999999998</v>
      </c>
      <c r="G1787" t="s">
        <v>16</v>
      </c>
      <c r="H1787" t="s">
        <v>12</v>
      </c>
      <c r="I1787" t="s">
        <v>23</v>
      </c>
    </row>
    <row r="1788" spans="1:9" x14ac:dyDescent="0.35">
      <c r="A1788" t="s">
        <v>1819</v>
      </c>
      <c r="B1788">
        <v>1989</v>
      </c>
      <c r="C1788" t="s">
        <v>30</v>
      </c>
      <c r="D1788">
        <v>4</v>
      </c>
      <c r="E1788">
        <v>0</v>
      </c>
      <c r="F1788">
        <v>17904.53</v>
      </c>
      <c r="G1788" t="s">
        <v>16</v>
      </c>
      <c r="H1788" t="s">
        <v>11</v>
      </c>
      <c r="I1788" t="s">
        <v>356</v>
      </c>
    </row>
    <row r="1789" spans="1:9" x14ac:dyDescent="0.35">
      <c r="A1789" t="s">
        <v>1820</v>
      </c>
      <c r="B1789">
        <v>1977</v>
      </c>
      <c r="C1789" t="s">
        <v>37</v>
      </c>
      <c r="D1789">
        <v>17</v>
      </c>
      <c r="E1789">
        <v>0</v>
      </c>
      <c r="F1789">
        <v>17929.3</v>
      </c>
      <c r="G1789" t="s">
        <v>16</v>
      </c>
      <c r="H1789" t="s">
        <v>11</v>
      </c>
      <c r="I1789" t="s">
        <v>13</v>
      </c>
    </row>
    <row r="1790" spans="1:9" x14ac:dyDescent="0.35">
      <c r="A1790" t="s">
        <v>1821</v>
      </c>
      <c r="B1790">
        <v>2001</v>
      </c>
      <c r="C1790" t="s">
        <v>20</v>
      </c>
      <c r="D1790">
        <v>28</v>
      </c>
      <c r="E1790">
        <v>4</v>
      </c>
      <c r="F1790">
        <v>17942.11</v>
      </c>
      <c r="G1790" t="s">
        <v>16</v>
      </c>
      <c r="H1790" t="s">
        <v>11</v>
      </c>
      <c r="I1790" t="s">
        <v>42</v>
      </c>
    </row>
    <row r="1791" spans="1:9" x14ac:dyDescent="0.35">
      <c r="A1791" t="s">
        <v>1822</v>
      </c>
      <c r="B1791">
        <v>1975</v>
      </c>
      <c r="C1791" t="s">
        <v>18</v>
      </c>
      <c r="D1791">
        <v>27</v>
      </c>
      <c r="E1791">
        <v>1</v>
      </c>
      <c r="F1791">
        <v>18031.16</v>
      </c>
      <c r="G1791" t="s">
        <v>16</v>
      </c>
      <c r="H1791" t="s">
        <v>12</v>
      </c>
      <c r="I1791" t="s">
        <v>249</v>
      </c>
    </row>
    <row r="1792" spans="1:9" x14ac:dyDescent="0.35">
      <c r="A1792" t="s">
        <v>1823</v>
      </c>
      <c r="B1792">
        <v>1965</v>
      </c>
      <c r="C1792" t="s">
        <v>37</v>
      </c>
      <c r="D1792">
        <v>17</v>
      </c>
      <c r="E1792">
        <v>0</v>
      </c>
      <c r="F1792">
        <v>18031.189999999999</v>
      </c>
      <c r="G1792" t="s">
        <v>16</v>
      </c>
      <c r="H1792" t="s">
        <v>11</v>
      </c>
      <c r="I1792" t="s">
        <v>23</v>
      </c>
    </row>
    <row r="1793" spans="1:9" x14ac:dyDescent="0.35">
      <c r="A1793" t="s">
        <v>1824</v>
      </c>
      <c r="B1793">
        <v>1999</v>
      </c>
      <c r="C1793" t="s">
        <v>37</v>
      </c>
      <c r="D1793">
        <v>24</v>
      </c>
      <c r="E1793">
        <v>0</v>
      </c>
      <c r="F1793">
        <v>18033.97</v>
      </c>
      <c r="G1793" t="s">
        <v>16</v>
      </c>
      <c r="H1793" t="s">
        <v>16</v>
      </c>
      <c r="I1793" t="s">
        <v>23</v>
      </c>
    </row>
    <row r="1794" spans="1:9" x14ac:dyDescent="0.35">
      <c r="A1794" t="s">
        <v>1825</v>
      </c>
      <c r="B1794">
        <v>1993</v>
      </c>
      <c r="C1794" t="s">
        <v>10</v>
      </c>
      <c r="D1794">
        <v>12</v>
      </c>
      <c r="E1794">
        <v>2</v>
      </c>
      <c r="F1794">
        <v>18157.88</v>
      </c>
      <c r="G1794" t="s">
        <v>16</v>
      </c>
      <c r="H1794" t="s">
        <v>16</v>
      </c>
      <c r="I1794" t="s">
        <v>23</v>
      </c>
    </row>
    <row r="1795" spans="1:9" x14ac:dyDescent="0.35">
      <c r="A1795" t="s">
        <v>1826</v>
      </c>
      <c r="B1795">
        <v>1963</v>
      </c>
      <c r="C1795" t="s">
        <v>10</v>
      </c>
      <c r="D1795">
        <v>4</v>
      </c>
      <c r="E1795">
        <v>0</v>
      </c>
      <c r="F1795">
        <v>18208.34</v>
      </c>
      <c r="G1795" t="s">
        <v>16</v>
      </c>
      <c r="H1795" t="s">
        <v>11</v>
      </c>
      <c r="I1795" t="s">
        <v>535</v>
      </c>
    </row>
    <row r="1796" spans="1:9" x14ac:dyDescent="0.35">
      <c r="A1796" t="s">
        <v>1827</v>
      </c>
      <c r="B1796">
        <v>1997</v>
      </c>
      <c r="C1796" t="s">
        <v>18</v>
      </c>
      <c r="D1796">
        <v>15</v>
      </c>
      <c r="E1796">
        <v>1</v>
      </c>
      <c r="F1796">
        <v>18218.16</v>
      </c>
      <c r="G1796" t="s">
        <v>16</v>
      </c>
      <c r="H1796" t="s">
        <v>16</v>
      </c>
      <c r="I1796" t="s">
        <v>13</v>
      </c>
    </row>
    <row r="1797" spans="1:9" x14ac:dyDescent="0.35">
      <c r="A1797" t="s">
        <v>1828</v>
      </c>
      <c r="B1797">
        <v>2004</v>
      </c>
      <c r="C1797" t="s">
        <v>20</v>
      </c>
      <c r="D1797">
        <v>10</v>
      </c>
      <c r="E1797">
        <v>3</v>
      </c>
      <c r="F1797">
        <v>18223.45</v>
      </c>
      <c r="G1797" t="s">
        <v>16</v>
      </c>
      <c r="H1797" t="s">
        <v>12</v>
      </c>
      <c r="I1797" t="s">
        <v>13</v>
      </c>
    </row>
    <row r="1798" spans="1:9" x14ac:dyDescent="0.35">
      <c r="A1798" t="s">
        <v>1829</v>
      </c>
      <c r="B1798">
        <v>1995</v>
      </c>
      <c r="C1798" t="s">
        <v>35</v>
      </c>
      <c r="D1798">
        <v>3</v>
      </c>
      <c r="E1798">
        <v>0</v>
      </c>
      <c r="F1798">
        <v>18246.5</v>
      </c>
      <c r="G1798" t="s">
        <v>16</v>
      </c>
      <c r="H1798" t="s">
        <v>16</v>
      </c>
      <c r="I1798" t="s">
        <v>13</v>
      </c>
    </row>
    <row r="1799" spans="1:9" x14ac:dyDescent="0.35">
      <c r="A1799" t="s">
        <v>1830</v>
      </c>
      <c r="B1799">
        <v>1992</v>
      </c>
      <c r="C1799" t="s">
        <v>30</v>
      </c>
      <c r="D1799">
        <v>25</v>
      </c>
      <c r="E1799">
        <v>3</v>
      </c>
      <c r="F1799">
        <v>18259.22</v>
      </c>
      <c r="G1799" t="s">
        <v>16</v>
      </c>
      <c r="H1799" t="s">
        <v>12</v>
      </c>
      <c r="I1799" t="s">
        <v>42</v>
      </c>
    </row>
    <row r="1800" spans="1:9" x14ac:dyDescent="0.35">
      <c r="A1800" t="s">
        <v>1831</v>
      </c>
      <c r="B1800">
        <v>1995</v>
      </c>
      <c r="C1800" t="s">
        <v>10</v>
      </c>
      <c r="D1800">
        <v>4</v>
      </c>
      <c r="E1800">
        <v>0</v>
      </c>
      <c r="F1800">
        <v>18310.740000000002</v>
      </c>
      <c r="G1800" t="s">
        <v>16</v>
      </c>
      <c r="H1800" t="s">
        <v>12</v>
      </c>
      <c r="I1800" t="s">
        <v>23</v>
      </c>
    </row>
    <row r="1801" spans="1:9" x14ac:dyDescent="0.35">
      <c r="A1801" t="s">
        <v>1832</v>
      </c>
      <c r="B1801">
        <v>1999</v>
      </c>
      <c r="C1801" t="s">
        <v>30</v>
      </c>
      <c r="D1801">
        <v>15</v>
      </c>
      <c r="E1801">
        <v>1</v>
      </c>
      <c r="F1801">
        <v>18328.240000000002</v>
      </c>
      <c r="G1801" t="s">
        <v>16</v>
      </c>
      <c r="H1801" t="s">
        <v>11</v>
      </c>
      <c r="I1801" t="s">
        <v>13</v>
      </c>
    </row>
    <row r="1802" spans="1:9" x14ac:dyDescent="0.35">
      <c r="A1802" t="s">
        <v>1833</v>
      </c>
      <c r="B1802">
        <v>1964</v>
      </c>
      <c r="C1802" t="s">
        <v>20</v>
      </c>
      <c r="D1802">
        <v>26</v>
      </c>
      <c r="E1802">
        <v>0</v>
      </c>
      <c r="F1802">
        <v>18443.11</v>
      </c>
      <c r="G1802" t="s">
        <v>16</v>
      </c>
      <c r="H1802" t="s">
        <v>11</v>
      </c>
      <c r="I1802" t="s">
        <v>23</v>
      </c>
    </row>
    <row r="1803" spans="1:9" x14ac:dyDescent="0.35">
      <c r="A1803" t="s">
        <v>1834</v>
      </c>
      <c r="B1803">
        <v>1986</v>
      </c>
      <c r="C1803" t="s">
        <v>35</v>
      </c>
      <c r="D1803">
        <v>12</v>
      </c>
      <c r="E1803">
        <v>2</v>
      </c>
      <c r="F1803">
        <v>18608.259999999998</v>
      </c>
      <c r="G1803" t="s">
        <v>16</v>
      </c>
      <c r="H1803" t="s">
        <v>12</v>
      </c>
      <c r="I1803" t="s">
        <v>42</v>
      </c>
    </row>
    <row r="1804" spans="1:9" x14ac:dyDescent="0.35">
      <c r="A1804" t="s">
        <v>1835</v>
      </c>
      <c r="B1804">
        <v>1998</v>
      </c>
      <c r="C1804" t="s">
        <v>20</v>
      </c>
      <c r="D1804">
        <v>23</v>
      </c>
      <c r="E1804">
        <v>0</v>
      </c>
      <c r="F1804">
        <v>18648.419999999998</v>
      </c>
      <c r="G1804" t="s">
        <v>16</v>
      </c>
      <c r="H1804" t="s">
        <v>16</v>
      </c>
      <c r="I1804" t="s">
        <v>166</v>
      </c>
    </row>
    <row r="1805" spans="1:9" x14ac:dyDescent="0.35">
      <c r="A1805" t="s">
        <v>1836</v>
      </c>
      <c r="B1805">
        <v>1970</v>
      </c>
      <c r="C1805" t="s">
        <v>37</v>
      </c>
      <c r="D1805">
        <v>17</v>
      </c>
      <c r="E1805">
        <v>0</v>
      </c>
      <c r="F1805">
        <v>18682.740000000002</v>
      </c>
      <c r="G1805" t="s">
        <v>16</v>
      </c>
      <c r="H1805" t="s">
        <v>12</v>
      </c>
      <c r="I1805" t="s">
        <v>23</v>
      </c>
    </row>
    <row r="1806" spans="1:9" x14ac:dyDescent="0.35">
      <c r="A1806" t="s">
        <v>1837</v>
      </c>
      <c r="B1806">
        <v>1967</v>
      </c>
      <c r="C1806" t="s">
        <v>35</v>
      </c>
      <c r="D1806">
        <v>30</v>
      </c>
      <c r="E1806">
        <v>0</v>
      </c>
      <c r="F1806">
        <v>18694.689999999999</v>
      </c>
      <c r="G1806" t="s">
        <v>16</v>
      </c>
      <c r="H1806" t="s">
        <v>16</v>
      </c>
      <c r="I1806" t="s">
        <v>249</v>
      </c>
    </row>
    <row r="1807" spans="1:9" x14ac:dyDescent="0.35">
      <c r="A1807" t="s">
        <v>1838</v>
      </c>
      <c r="B1807">
        <v>1992</v>
      </c>
      <c r="C1807" t="s">
        <v>30</v>
      </c>
      <c r="D1807">
        <v>27</v>
      </c>
      <c r="E1807">
        <v>3</v>
      </c>
      <c r="F1807">
        <v>18765.88</v>
      </c>
      <c r="G1807" t="s">
        <v>16</v>
      </c>
      <c r="H1807" t="s">
        <v>11</v>
      </c>
      <c r="I1807" t="s">
        <v>23</v>
      </c>
    </row>
    <row r="1808" spans="1:9" x14ac:dyDescent="0.35">
      <c r="A1808" t="s">
        <v>1839</v>
      </c>
      <c r="B1808">
        <v>1979</v>
      </c>
      <c r="C1808" t="s">
        <v>15</v>
      </c>
      <c r="D1808">
        <v>19</v>
      </c>
      <c r="E1808">
        <v>2</v>
      </c>
      <c r="F1808">
        <v>18767.740000000002</v>
      </c>
      <c r="G1808" t="s">
        <v>16</v>
      </c>
      <c r="H1808" t="s">
        <v>16</v>
      </c>
      <c r="I1808" t="s">
        <v>13</v>
      </c>
    </row>
    <row r="1809" spans="1:9" x14ac:dyDescent="0.35">
      <c r="A1809" t="s">
        <v>1840</v>
      </c>
      <c r="B1809">
        <v>1995</v>
      </c>
      <c r="C1809" t="s">
        <v>15</v>
      </c>
      <c r="D1809">
        <v>28</v>
      </c>
      <c r="E1809">
        <v>3</v>
      </c>
      <c r="F1809">
        <v>18804.75</v>
      </c>
      <c r="G1809" t="s">
        <v>16</v>
      </c>
      <c r="H1809" t="s">
        <v>16</v>
      </c>
      <c r="I1809" t="s">
        <v>23</v>
      </c>
    </row>
    <row r="1810" spans="1:9" x14ac:dyDescent="0.35">
      <c r="A1810" t="s">
        <v>1841</v>
      </c>
      <c r="B1810">
        <v>1979</v>
      </c>
      <c r="C1810" t="s">
        <v>37</v>
      </c>
      <c r="D1810">
        <v>15</v>
      </c>
      <c r="E1810">
        <v>2</v>
      </c>
      <c r="F1810">
        <v>18806.150000000001</v>
      </c>
      <c r="G1810" t="s">
        <v>16</v>
      </c>
      <c r="H1810" t="s">
        <v>11</v>
      </c>
      <c r="I1810" t="s">
        <v>13</v>
      </c>
    </row>
    <row r="1811" spans="1:9" x14ac:dyDescent="0.35">
      <c r="A1811" t="s">
        <v>1842</v>
      </c>
      <c r="B1811">
        <v>1962</v>
      </c>
      <c r="C1811" t="s">
        <v>30</v>
      </c>
      <c r="D1811">
        <v>18</v>
      </c>
      <c r="E1811">
        <v>0</v>
      </c>
      <c r="F1811">
        <v>18815.53</v>
      </c>
      <c r="G1811" t="s">
        <v>16</v>
      </c>
      <c r="H1811" t="s">
        <v>16</v>
      </c>
      <c r="I1811" t="s">
        <v>249</v>
      </c>
    </row>
    <row r="1812" spans="1:9" x14ac:dyDescent="0.35">
      <c r="A1812" t="s">
        <v>1843</v>
      </c>
      <c r="B1812">
        <v>2003</v>
      </c>
      <c r="C1812" t="s">
        <v>10</v>
      </c>
      <c r="D1812">
        <v>24</v>
      </c>
      <c r="E1812">
        <v>3</v>
      </c>
      <c r="F1812">
        <v>18838.7</v>
      </c>
      <c r="G1812" t="s">
        <v>16</v>
      </c>
      <c r="H1812" t="s">
        <v>12</v>
      </c>
      <c r="I1812" t="s">
        <v>23</v>
      </c>
    </row>
    <row r="1813" spans="1:9" x14ac:dyDescent="0.35">
      <c r="A1813" t="s">
        <v>1844</v>
      </c>
      <c r="B1813">
        <v>1963</v>
      </c>
      <c r="C1813" t="s">
        <v>30</v>
      </c>
      <c r="D1813">
        <v>6</v>
      </c>
      <c r="E1813">
        <v>0</v>
      </c>
      <c r="F1813">
        <v>18883.330000000002</v>
      </c>
      <c r="G1813" t="s">
        <v>16</v>
      </c>
      <c r="H1813" t="s">
        <v>16</v>
      </c>
      <c r="I1813" t="s">
        <v>535</v>
      </c>
    </row>
    <row r="1814" spans="1:9" x14ac:dyDescent="0.35">
      <c r="A1814" t="s">
        <v>1845</v>
      </c>
      <c r="B1814">
        <v>1995</v>
      </c>
      <c r="C1814" t="s">
        <v>20</v>
      </c>
      <c r="D1814">
        <v>27</v>
      </c>
      <c r="E1814">
        <v>1</v>
      </c>
      <c r="F1814">
        <v>18903.490000000002</v>
      </c>
      <c r="G1814" t="s">
        <v>16</v>
      </c>
      <c r="H1814" t="s">
        <v>11</v>
      </c>
      <c r="I1814" t="s">
        <v>247</v>
      </c>
    </row>
    <row r="1815" spans="1:9" x14ac:dyDescent="0.35">
      <c r="A1815" t="s">
        <v>1846</v>
      </c>
      <c r="B1815">
        <v>1969</v>
      </c>
      <c r="C1815" t="s">
        <v>35</v>
      </c>
      <c r="D1815">
        <v>3</v>
      </c>
      <c r="E1815">
        <v>0</v>
      </c>
      <c r="F1815">
        <v>18932.810000000001</v>
      </c>
      <c r="G1815" t="s">
        <v>16</v>
      </c>
      <c r="H1815" t="s">
        <v>12</v>
      </c>
      <c r="I1815" t="s">
        <v>23</v>
      </c>
    </row>
    <row r="1816" spans="1:9" x14ac:dyDescent="0.35">
      <c r="A1816" t="s">
        <v>1847</v>
      </c>
      <c r="B1816">
        <v>1963</v>
      </c>
      <c r="C1816" t="s">
        <v>37</v>
      </c>
      <c r="D1816">
        <v>20</v>
      </c>
      <c r="E1816">
        <v>0</v>
      </c>
      <c r="F1816">
        <v>18954.560000000001</v>
      </c>
      <c r="G1816" t="s">
        <v>16</v>
      </c>
      <c r="H1816" t="s">
        <v>16</v>
      </c>
      <c r="I1816" t="s">
        <v>535</v>
      </c>
    </row>
    <row r="1817" spans="1:9" x14ac:dyDescent="0.35">
      <c r="A1817" t="s">
        <v>1848</v>
      </c>
      <c r="B1817">
        <v>1998</v>
      </c>
      <c r="C1817" t="s">
        <v>35</v>
      </c>
      <c r="D1817">
        <v>6</v>
      </c>
      <c r="E1817">
        <v>0</v>
      </c>
      <c r="F1817">
        <v>18955.22</v>
      </c>
      <c r="G1817" t="s">
        <v>16</v>
      </c>
      <c r="H1817" t="s">
        <v>12</v>
      </c>
      <c r="I1817" t="s">
        <v>42</v>
      </c>
    </row>
    <row r="1818" spans="1:9" x14ac:dyDescent="0.35">
      <c r="A1818" t="s">
        <v>1849</v>
      </c>
      <c r="B1818">
        <v>1992</v>
      </c>
      <c r="C1818" t="s">
        <v>15</v>
      </c>
      <c r="D1818">
        <v>30</v>
      </c>
      <c r="E1818">
        <v>1</v>
      </c>
      <c r="F1818">
        <v>18963.169999999998</v>
      </c>
      <c r="G1818" t="s">
        <v>16</v>
      </c>
      <c r="H1818" t="s">
        <v>16</v>
      </c>
      <c r="I1818" t="s">
        <v>13</v>
      </c>
    </row>
    <row r="1819" spans="1:9" x14ac:dyDescent="0.35">
      <c r="A1819" t="s">
        <v>1850</v>
      </c>
      <c r="B1819">
        <v>1988</v>
      </c>
      <c r="C1819" t="s">
        <v>37</v>
      </c>
      <c r="D1819">
        <v>24</v>
      </c>
      <c r="E1819">
        <v>2</v>
      </c>
      <c r="F1819">
        <v>18972.5</v>
      </c>
      <c r="G1819" t="s">
        <v>16</v>
      </c>
      <c r="H1819" t="s">
        <v>12</v>
      </c>
      <c r="I1819" t="s">
        <v>13</v>
      </c>
    </row>
    <row r="1820" spans="1:9" x14ac:dyDescent="0.35">
      <c r="A1820" t="s">
        <v>1851</v>
      </c>
      <c r="B1820">
        <v>1983</v>
      </c>
      <c r="C1820" t="s">
        <v>30</v>
      </c>
      <c r="D1820">
        <v>19</v>
      </c>
      <c r="E1820">
        <v>5</v>
      </c>
      <c r="F1820">
        <v>19023.259999999998</v>
      </c>
      <c r="G1820" t="s">
        <v>16</v>
      </c>
      <c r="H1820" t="s">
        <v>12</v>
      </c>
      <c r="I1820" t="s">
        <v>42</v>
      </c>
    </row>
    <row r="1821" spans="1:9" x14ac:dyDescent="0.35">
      <c r="A1821" t="s">
        <v>1852</v>
      </c>
      <c r="B1821">
        <v>1989</v>
      </c>
      <c r="C1821" t="s">
        <v>18</v>
      </c>
      <c r="D1821">
        <v>5</v>
      </c>
      <c r="E1821">
        <v>1</v>
      </c>
      <c r="F1821">
        <v>19040.88</v>
      </c>
      <c r="G1821" t="s">
        <v>16</v>
      </c>
      <c r="H1821" t="s">
        <v>12</v>
      </c>
      <c r="I1821" t="s">
        <v>42</v>
      </c>
    </row>
    <row r="1822" spans="1:9" x14ac:dyDescent="0.35">
      <c r="A1822" t="s">
        <v>1853</v>
      </c>
      <c r="B1822">
        <v>1993</v>
      </c>
      <c r="C1822" t="s">
        <v>20</v>
      </c>
      <c r="D1822">
        <v>28</v>
      </c>
      <c r="E1822">
        <v>1</v>
      </c>
      <c r="F1822">
        <v>19107.78</v>
      </c>
      <c r="G1822" t="s">
        <v>16</v>
      </c>
      <c r="H1822" t="s">
        <v>11</v>
      </c>
      <c r="I1822" t="s">
        <v>13</v>
      </c>
    </row>
    <row r="1823" spans="1:9" x14ac:dyDescent="0.35">
      <c r="A1823" t="s">
        <v>1854</v>
      </c>
      <c r="B1823">
        <v>1979</v>
      </c>
      <c r="C1823" t="s">
        <v>10</v>
      </c>
      <c r="D1823">
        <v>2</v>
      </c>
      <c r="E1823">
        <v>2</v>
      </c>
      <c r="F1823">
        <v>19144.580000000002</v>
      </c>
      <c r="G1823" t="s">
        <v>16</v>
      </c>
      <c r="H1823" t="s">
        <v>16</v>
      </c>
      <c r="I1823" t="s">
        <v>247</v>
      </c>
    </row>
    <row r="1824" spans="1:9" x14ac:dyDescent="0.35">
      <c r="A1824" t="s">
        <v>1855</v>
      </c>
      <c r="B1824">
        <v>1991</v>
      </c>
      <c r="C1824" t="s">
        <v>20</v>
      </c>
      <c r="D1824">
        <v>16</v>
      </c>
      <c r="E1824">
        <v>3</v>
      </c>
      <c r="F1824">
        <v>19199.939999999999</v>
      </c>
      <c r="G1824" t="s">
        <v>16</v>
      </c>
      <c r="H1824" t="s">
        <v>12</v>
      </c>
      <c r="I1824" t="s">
        <v>42</v>
      </c>
    </row>
    <row r="1825" spans="1:9" x14ac:dyDescent="0.35">
      <c r="A1825" t="s">
        <v>1856</v>
      </c>
      <c r="B1825">
        <v>1985</v>
      </c>
      <c r="C1825" t="s">
        <v>30</v>
      </c>
      <c r="D1825">
        <v>28</v>
      </c>
      <c r="E1825">
        <v>0</v>
      </c>
      <c r="F1825">
        <v>19214.71</v>
      </c>
      <c r="G1825" t="s">
        <v>16</v>
      </c>
      <c r="H1825" t="s">
        <v>12</v>
      </c>
      <c r="I1825" t="s">
        <v>13</v>
      </c>
    </row>
    <row r="1826" spans="1:9" x14ac:dyDescent="0.35">
      <c r="A1826" t="s">
        <v>1857</v>
      </c>
      <c r="B1826">
        <v>1967</v>
      </c>
      <c r="C1826" t="s">
        <v>10</v>
      </c>
      <c r="D1826">
        <v>29</v>
      </c>
      <c r="E1826">
        <v>0</v>
      </c>
      <c r="F1826">
        <v>19259.96</v>
      </c>
      <c r="G1826" t="s">
        <v>16</v>
      </c>
      <c r="H1826" t="s">
        <v>16</v>
      </c>
      <c r="I1826" t="s">
        <v>23</v>
      </c>
    </row>
    <row r="1827" spans="1:9" x14ac:dyDescent="0.35">
      <c r="A1827" t="s">
        <v>1858</v>
      </c>
      <c r="B1827">
        <v>1966</v>
      </c>
      <c r="C1827" t="s">
        <v>15</v>
      </c>
      <c r="D1827">
        <v>15</v>
      </c>
      <c r="E1827">
        <v>0</v>
      </c>
      <c r="F1827">
        <v>19321.060000000001</v>
      </c>
      <c r="G1827" t="s">
        <v>16</v>
      </c>
      <c r="H1827" t="s">
        <v>16</v>
      </c>
      <c r="I1827" t="s">
        <v>23</v>
      </c>
    </row>
    <row r="1828" spans="1:9" x14ac:dyDescent="0.35">
      <c r="A1828" t="s">
        <v>1859</v>
      </c>
      <c r="B1828">
        <v>1991</v>
      </c>
      <c r="C1828" t="s">
        <v>35</v>
      </c>
      <c r="D1828">
        <v>24</v>
      </c>
      <c r="E1828">
        <v>0</v>
      </c>
      <c r="F1828">
        <v>19350.37</v>
      </c>
      <c r="G1828" t="s">
        <v>16</v>
      </c>
      <c r="H1828" t="s">
        <v>12</v>
      </c>
      <c r="I1828" t="s">
        <v>13</v>
      </c>
    </row>
    <row r="1829" spans="1:9" x14ac:dyDescent="0.35">
      <c r="A1829" t="s">
        <v>1860</v>
      </c>
      <c r="B1829">
        <v>1987</v>
      </c>
      <c r="C1829" t="s">
        <v>18</v>
      </c>
      <c r="D1829">
        <v>30</v>
      </c>
      <c r="E1829">
        <v>3</v>
      </c>
      <c r="F1829">
        <v>19362</v>
      </c>
      <c r="G1829" t="s">
        <v>16</v>
      </c>
      <c r="H1829" t="s">
        <v>12</v>
      </c>
      <c r="I1829" t="s">
        <v>13</v>
      </c>
    </row>
    <row r="1830" spans="1:9" x14ac:dyDescent="0.35">
      <c r="A1830" t="s">
        <v>1861</v>
      </c>
      <c r="B1830">
        <v>1993</v>
      </c>
      <c r="C1830" t="s">
        <v>20</v>
      </c>
      <c r="D1830">
        <v>6</v>
      </c>
      <c r="E1830">
        <v>2</v>
      </c>
      <c r="F1830">
        <v>19442.349999999999</v>
      </c>
      <c r="G1830" t="s">
        <v>16</v>
      </c>
      <c r="H1830" t="s">
        <v>12</v>
      </c>
      <c r="I1830" t="s">
        <v>23</v>
      </c>
    </row>
    <row r="1831" spans="1:9" x14ac:dyDescent="0.35">
      <c r="A1831" t="s">
        <v>1862</v>
      </c>
      <c r="B1831">
        <v>1982</v>
      </c>
      <c r="C1831" t="s">
        <v>30</v>
      </c>
      <c r="D1831">
        <v>15</v>
      </c>
      <c r="E1831">
        <v>2</v>
      </c>
      <c r="F1831">
        <v>19444.27</v>
      </c>
      <c r="G1831" t="s">
        <v>16</v>
      </c>
      <c r="H1831" t="s">
        <v>16</v>
      </c>
      <c r="I1831" t="s">
        <v>13</v>
      </c>
    </row>
    <row r="1832" spans="1:9" x14ac:dyDescent="0.35">
      <c r="A1832" t="s">
        <v>1863</v>
      </c>
      <c r="B1832">
        <v>1987</v>
      </c>
      <c r="C1832" t="s">
        <v>15</v>
      </c>
      <c r="D1832">
        <v>30</v>
      </c>
      <c r="E1832">
        <v>4</v>
      </c>
      <c r="F1832">
        <v>19496.72</v>
      </c>
      <c r="G1832" t="s">
        <v>16</v>
      </c>
      <c r="H1832" t="s">
        <v>12</v>
      </c>
      <c r="I1832" t="s">
        <v>166</v>
      </c>
    </row>
    <row r="1833" spans="1:9" x14ac:dyDescent="0.35">
      <c r="A1833" t="s">
        <v>1864</v>
      </c>
      <c r="B1833">
        <v>1980</v>
      </c>
      <c r="C1833" t="s">
        <v>15</v>
      </c>
      <c r="D1833">
        <v>8</v>
      </c>
      <c r="E1833">
        <v>0</v>
      </c>
      <c r="F1833">
        <v>19515.54</v>
      </c>
      <c r="G1833" t="s">
        <v>16</v>
      </c>
      <c r="H1833" t="s">
        <v>16</v>
      </c>
      <c r="I1833" t="s">
        <v>13</v>
      </c>
    </row>
    <row r="1834" spans="1:9" x14ac:dyDescent="0.35">
      <c r="A1834" t="s">
        <v>1865</v>
      </c>
      <c r="B1834">
        <v>1992</v>
      </c>
      <c r="C1834" t="s">
        <v>35</v>
      </c>
      <c r="D1834">
        <v>19</v>
      </c>
      <c r="E1834">
        <v>1</v>
      </c>
      <c r="F1834">
        <v>19521.97</v>
      </c>
      <c r="G1834" t="s">
        <v>16</v>
      </c>
      <c r="H1834" t="s">
        <v>11</v>
      </c>
      <c r="I1834" t="s">
        <v>13</v>
      </c>
    </row>
    <row r="1835" spans="1:9" x14ac:dyDescent="0.35">
      <c r="A1835" t="s">
        <v>1866</v>
      </c>
      <c r="B1835">
        <v>1985</v>
      </c>
      <c r="C1835" t="s">
        <v>20</v>
      </c>
      <c r="D1835">
        <v>17</v>
      </c>
      <c r="E1835">
        <v>0</v>
      </c>
      <c r="F1835">
        <v>19539.240000000002</v>
      </c>
      <c r="G1835" t="s">
        <v>16</v>
      </c>
      <c r="H1835" t="s">
        <v>16</v>
      </c>
      <c r="I1835" t="s">
        <v>13</v>
      </c>
    </row>
    <row r="1836" spans="1:9" x14ac:dyDescent="0.35">
      <c r="A1836" t="s">
        <v>1867</v>
      </c>
      <c r="B1836">
        <v>1963</v>
      </c>
      <c r="C1836" t="s">
        <v>10</v>
      </c>
      <c r="D1836">
        <v>14</v>
      </c>
      <c r="E1836">
        <v>0</v>
      </c>
      <c r="F1836">
        <v>19551.34</v>
      </c>
      <c r="G1836" t="s">
        <v>16</v>
      </c>
      <c r="H1836" t="s">
        <v>12</v>
      </c>
      <c r="I1836" t="s">
        <v>23</v>
      </c>
    </row>
    <row r="1837" spans="1:9" x14ac:dyDescent="0.35">
      <c r="A1837" t="s">
        <v>1868</v>
      </c>
      <c r="B1837">
        <v>1978</v>
      </c>
      <c r="C1837" t="s">
        <v>20</v>
      </c>
      <c r="D1837">
        <v>24</v>
      </c>
      <c r="E1837">
        <v>1</v>
      </c>
      <c r="F1837">
        <v>19594.810000000001</v>
      </c>
      <c r="G1837" t="s">
        <v>16</v>
      </c>
      <c r="H1837" t="s">
        <v>16</v>
      </c>
      <c r="I1837" t="s">
        <v>247</v>
      </c>
    </row>
    <row r="1838" spans="1:9" x14ac:dyDescent="0.35">
      <c r="A1838" t="s">
        <v>1869</v>
      </c>
      <c r="B1838">
        <v>1994</v>
      </c>
      <c r="C1838" t="s">
        <v>35</v>
      </c>
      <c r="D1838">
        <v>27</v>
      </c>
      <c r="E1838">
        <v>0</v>
      </c>
      <c r="F1838">
        <v>19673.34</v>
      </c>
      <c r="G1838" t="s">
        <v>16</v>
      </c>
      <c r="H1838" t="s">
        <v>11</v>
      </c>
      <c r="I1838" t="s">
        <v>23</v>
      </c>
    </row>
    <row r="1839" spans="1:9" x14ac:dyDescent="0.35">
      <c r="A1839" t="s">
        <v>1870</v>
      </c>
      <c r="B1839">
        <v>1990</v>
      </c>
      <c r="C1839" t="s">
        <v>35</v>
      </c>
      <c r="D1839">
        <v>8</v>
      </c>
      <c r="E1839">
        <v>1</v>
      </c>
      <c r="F1839">
        <v>19719.689999999999</v>
      </c>
      <c r="G1839" t="s">
        <v>16</v>
      </c>
      <c r="H1839" t="s">
        <v>11</v>
      </c>
      <c r="I1839" t="s">
        <v>13</v>
      </c>
    </row>
    <row r="1840" spans="1:9" x14ac:dyDescent="0.35">
      <c r="A1840" t="s">
        <v>1871</v>
      </c>
      <c r="B1840">
        <v>1972</v>
      </c>
      <c r="C1840" t="s">
        <v>18</v>
      </c>
      <c r="D1840">
        <v>14</v>
      </c>
      <c r="E1840">
        <v>3</v>
      </c>
      <c r="F1840">
        <v>19749.38</v>
      </c>
      <c r="G1840" t="s">
        <v>16</v>
      </c>
      <c r="H1840" t="s">
        <v>12</v>
      </c>
      <c r="I1840" t="s">
        <v>13</v>
      </c>
    </row>
    <row r="1841" spans="1:9" x14ac:dyDescent="0.35">
      <c r="A1841" t="s">
        <v>1872</v>
      </c>
      <c r="B1841">
        <v>1979</v>
      </c>
      <c r="C1841" t="s">
        <v>37</v>
      </c>
      <c r="D1841">
        <v>30</v>
      </c>
      <c r="E1841">
        <v>2</v>
      </c>
      <c r="F1841">
        <v>19798.05</v>
      </c>
      <c r="G1841" t="s">
        <v>16</v>
      </c>
      <c r="H1841" t="s">
        <v>16</v>
      </c>
      <c r="I1841" t="s">
        <v>247</v>
      </c>
    </row>
    <row r="1842" spans="1:9" x14ac:dyDescent="0.35">
      <c r="A1842" t="s">
        <v>1873</v>
      </c>
      <c r="B1842">
        <v>1997</v>
      </c>
      <c r="C1842" t="s">
        <v>37</v>
      </c>
      <c r="D1842">
        <v>18</v>
      </c>
      <c r="E1842">
        <v>3</v>
      </c>
      <c r="F1842">
        <v>19933.46</v>
      </c>
      <c r="G1842" t="s">
        <v>16</v>
      </c>
      <c r="H1842" t="s">
        <v>12</v>
      </c>
      <c r="I1842" t="s">
        <v>42</v>
      </c>
    </row>
    <row r="1843" spans="1:9" x14ac:dyDescent="0.35">
      <c r="A1843" t="s">
        <v>1874</v>
      </c>
      <c r="B1843">
        <v>1980</v>
      </c>
      <c r="C1843" t="s">
        <v>37</v>
      </c>
      <c r="D1843">
        <v>9</v>
      </c>
      <c r="E1843">
        <v>0</v>
      </c>
      <c r="F1843">
        <v>19964.75</v>
      </c>
      <c r="G1843" t="s">
        <v>16</v>
      </c>
      <c r="H1843" t="s">
        <v>11</v>
      </c>
      <c r="I1843" t="s">
        <v>247</v>
      </c>
    </row>
    <row r="1844" spans="1:9" x14ac:dyDescent="0.35">
      <c r="A1844" t="s">
        <v>1875</v>
      </c>
      <c r="B1844">
        <v>1966</v>
      </c>
      <c r="C1844" t="s">
        <v>35</v>
      </c>
      <c r="D1844">
        <v>10</v>
      </c>
      <c r="E1844">
        <v>0</v>
      </c>
      <c r="F1844">
        <v>19995.29</v>
      </c>
      <c r="G1844" t="s">
        <v>16</v>
      </c>
      <c r="H1844" t="s">
        <v>12</v>
      </c>
      <c r="I1844" t="s">
        <v>535</v>
      </c>
    </row>
    <row r="1845" spans="1:9" x14ac:dyDescent="0.35">
      <c r="A1845" t="s">
        <v>1876</v>
      </c>
      <c r="B1845">
        <v>1988</v>
      </c>
      <c r="C1845" t="s">
        <v>10</v>
      </c>
      <c r="D1845">
        <v>25</v>
      </c>
      <c r="E1845">
        <v>1</v>
      </c>
      <c r="F1845">
        <v>20009.63</v>
      </c>
      <c r="G1845" t="s">
        <v>11</v>
      </c>
      <c r="H1845" t="s">
        <v>16</v>
      </c>
      <c r="I1845" t="s">
        <v>23</v>
      </c>
    </row>
    <row r="1846" spans="1:9" x14ac:dyDescent="0.35">
      <c r="A1846" t="s">
        <v>1877</v>
      </c>
      <c r="B1846">
        <v>1983</v>
      </c>
      <c r="C1846" t="s">
        <v>37</v>
      </c>
      <c r="D1846">
        <v>6</v>
      </c>
      <c r="E1846">
        <v>0</v>
      </c>
      <c r="F1846">
        <v>20149.32</v>
      </c>
      <c r="G1846" t="s">
        <v>11</v>
      </c>
      <c r="H1846" t="s">
        <v>16</v>
      </c>
      <c r="I1846" t="s">
        <v>168</v>
      </c>
    </row>
    <row r="1847" spans="1:9" x14ac:dyDescent="0.35">
      <c r="A1847" t="s">
        <v>1878</v>
      </c>
      <c r="B1847">
        <v>2002</v>
      </c>
      <c r="C1847" t="s">
        <v>10</v>
      </c>
      <c r="D1847">
        <v>9</v>
      </c>
      <c r="E1847">
        <v>0</v>
      </c>
      <c r="F1847">
        <v>20167.34</v>
      </c>
      <c r="G1847" t="s">
        <v>12</v>
      </c>
      <c r="H1847" t="s">
        <v>12</v>
      </c>
      <c r="I1847" t="s">
        <v>42</v>
      </c>
    </row>
    <row r="1848" spans="1:9" x14ac:dyDescent="0.35">
      <c r="A1848" t="s">
        <v>1879</v>
      </c>
      <c r="B1848">
        <v>1994</v>
      </c>
      <c r="C1848" t="s">
        <v>18</v>
      </c>
      <c r="D1848">
        <v>8</v>
      </c>
      <c r="E1848">
        <v>2</v>
      </c>
      <c r="F1848">
        <v>20177.669999999998</v>
      </c>
      <c r="G1848" t="s">
        <v>11</v>
      </c>
      <c r="H1848" t="s">
        <v>16</v>
      </c>
      <c r="I1848" t="s">
        <v>42</v>
      </c>
    </row>
    <row r="1849" spans="1:9" x14ac:dyDescent="0.35">
      <c r="A1849" t="s">
        <v>1880</v>
      </c>
      <c r="B1849">
        <v>1987</v>
      </c>
      <c r="C1849" t="s">
        <v>37</v>
      </c>
      <c r="D1849">
        <v>17</v>
      </c>
      <c r="E1849">
        <v>0</v>
      </c>
      <c r="F1849">
        <v>20234.849999999999</v>
      </c>
      <c r="G1849" t="s">
        <v>11</v>
      </c>
      <c r="H1849" t="s">
        <v>12</v>
      </c>
      <c r="I1849" t="s">
        <v>23</v>
      </c>
    </row>
    <row r="1850" spans="1:9" x14ac:dyDescent="0.35">
      <c r="A1850" t="s">
        <v>1881</v>
      </c>
      <c r="B1850">
        <v>1966</v>
      </c>
      <c r="C1850" t="s">
        <v>35</v>
      </c>
      <c r="D1850">
        <v>22</v>
      </c>
      <c r="E1850">
        <v>0</v>
      </c>
      <c r="F1850">
        <v>20253.84</v>
      </c>
      <c r="G1850" t="s">
        <v>11</v>
      </c>
      <c r="H1850" t="s">
        <v>12</v>
      </c>
      <c r="I1850" t="s">
        <v>23</v>
      </c>
    </row>
    <row r="1851" spans="1:9" x14ac:dyDescent="0.35">
      <c r="A1851" t="s">
        <v>1882</v>
      </c>
      <c r="B1851">
        <v>1993</v>
      </c>
      <c r="C1851" t="s">
        <v>20</v>
      </c>
      <c r="D1851">
        <v>7</v>
      </c>
      <c r="E1851">
        <v>1</v>
      </c>
      <c r="F1851">
        <v>20277.810000000001</v>
      </c>
      <c r="G1851" t="s">
        <v>12</v>
      </c>
      <c r="H1851" t="s">
        <v>12</v>
      </c>
      <c r="I1851" t="s">
        <v>168</v>
      </c>
    </row>
    <row r="1852" spans="1:9" x14ac:dyDescent="0.35">
      <c r="A1852" t="s">
        <v>1883</v>
      </c>
      <c r="B1852">
        <v>1985</v>
      </c>
      <c r="C1852" t="s">
        <v>20</v>
      </c>
      <c r="D1852">
        <v>17</v>
      </c>
      <c r="E1852">
        <v>1</v>
      </c>
      <c r="F1852">
        <v>20296.86</v>
      </c>
      <c r="G1852" t="s">
        <v>12</v>
      </c>
      <c r="H1852" t="s">
        <v>16</v>
      </c>
      <c r="I1852" t="s">
        <v>247</v>
      </c>
    </row>
    <row r="1853" spans="1:9" x14ac:dyDescent="0.35">
      <c r="A1853" t="s">
        <v>1884</v>
      </c>
      <c r="B1853">
        <v>1962</v>
      </c>
      <c r="C1853" t="s">
        <v>10</v>
      </c>
      <c r="D1853">
        <v>2</v>
      </c>
      <c r="E1853">
        <v>0</v>
      </c>
      <c r="F1853">
        <v>20354.5</v>
      </c>
      <c r="G1853" t="s">
        <v>12</v>
      </c>
      <c r="H1853" t="s">
        <v>11</v>
      </c>
      <c r="I1853" t="s">
        <v>535</v>
      </c>
    </row>
    <row r="1854" spans="1:9" x14ac:dyDescent="0.35">
      <c r="A1854" t="s">
        <v>1885</v>
      </c>
      <c r="B1854">
        <v>1985</v>
      </c>
      <c r="C1854" t="s">
        <v>10</v>
      </c>
      <c r="D1854">
        <v>12</v>
      </c>
      <c r="E1854">
        <v>0</v>
      </c>
      <c r="F1854">
        <v>20420.599999999999</v>
      </c>
      <c r="G1854" t="s">
        <v>12</v>
      </c>
      <c r="H1854" t="s">
        <v>11</v>
      </c>
      <c r="I1854" t="s">
        <v>42</v>
      </c>
    </row>
    <row r="1855" spans="1:9" x14ac:dyDescent="0.35">
      <c r="A1855" t="s">
        <v>1886</v>
      </c>
      <c r="B1855">
        <v>1962</v>
      </c>
      <c r="C1855" t="s">
        <v>37</v>
      </c>
      <c r="D1855">
        <v>18</v>
      </c>
      <c r="E1855">
        <v>0</v>
      </c>
      <c r="F1855">
        <v>20446.849999999999</v>
      </c>
      <c r="G1855" t="s">
        <v>11</v>
      </c>
      <c r="H1855" t="s">
        <v>16</v>
      </c>
      <c r="I1855" t="s">
        <v>23</v>
      </c>
    </row>
    <row r="1856" spans="1:9" x14ac:dyDescent="0.35">
      <c r="A1856" t="s">
        <v>1887</v>
      </c>
      <c r="B1856">
        <v>1969</v>
      </c>
      <c r="C1856" t="s">
        <v>37</v>
      </c>
      <c r="D1856">
        <v>13</v>
      </c>
      <c r="E1856">
        <v>3</v>
      </c>
      <c r="F1856">
        <v>20463</v>
      </c>
      <c r="G1856" t="s">
        <v>11</v>
      </c>
      <c r="H1856" t="s">
        <v>11</v>
      </c>
      <c r="I1856" t="s">
        <v>13</v>
      </c>
    </row>
    <row r="1857" spans="1:9" x14ac:dyDescent="0.35">
      <c r="A1857" t="s">
        <v>1888</v>
      </c>
      <c r="B1857">
        <v>1966</v>
      </c>
      <c r="C1857" t="s">
        <v>10</v>
      </c>
      <c r="D1857">
        <v>9</v>
      </c>
      <c r="E1857">
        <v>0</v>
      </c>
      <c r="F1857">
        <v>20568.32</v>
      </c>
      <c r="G1857" t="s">
        <v>12</v>
      </c>
      <c r="H1857" t="s">
        <v>11</v>
      </c>
      <c r="I1857" t="s">
        <v>23</v>
      </c>
    </row>
    <row r="1858" spans="1:9" x14ac:dyDescent="0.35">
      <c r="A1858" t="s">
        <v>1889</v>
      </c>
      <c r="B1858">
        <v>1967</v>
      </c>
      <c r="C1858" t="s">
        <v>30</v>
      </c>
      <c r="D1858">
        <v>17</v>
      </c>
      <c r="E1858">
        <v>0</v>
      </c>
      <c r="F1858">
        <v>20630.28</v>
      </c>
      <c r="G1858" t="s">
        <v>11</v>
      </c>
      <c r="H1858" t="s">
        <v>12</v>
      </c>
      <c r="I1858" t="s">
        <v>42</v>
      </c>
    </row>
    <row r="1859" spans="1:9" x14ac:dyDescent="0.35">
      <c r="A1859" t="s">
        <v>1890</v>
      </c>
      <c r="B1859">
        <v>1965</v>
      </c>
      <c r="C1859" t="s">
        <v>35</v>
      </c>
      <c r="D1859">
        <v>1</v>
      </c>
      <c r="E1859">
        <v>0</v>
      </c>
      <c r="F1859">
        <v>20709.02</v>
      </c>
      <c r="G1859" t="s">
        <v>12</v>
      </c>
      <c r="H1859" t="s">
        <v>11</v>
      </c>
      <c r="I1859" t="s">
        <v>166</v>
      </c>
    </row>
    <row r="1860" spans="1:9" x14ac:dyDescent="0.35">
      <c r="A1860" t="s">
        <v>1891</v>
      </c>
      <c r="B1860">
        <v>1992</v>
      </c>
      <c r="C1860" t="s">
        <v>20</v>
      </c>
      <c r="D1860">
        <v>14</v>
      </c>
      <c r="E1860">
        <v>3</v>
      </c>
      <c r="F1860">
        <v>20745.990000000002</v>
      </c>
      <c r="G1860" t="s">
        <v>12</v>
      </c>
      <c r="H1860" t="s">
        <v>16</v>
      </c>
      <c r="I1860" t="s">
        <v>23</v>
      </c>
    </row>
    <row r="1861" spans="1:9" x14ac:dyDescent="0.35">
      <c r="A1861" t="s">
        <v>1892</v>
      </c>
      <c r="B1861">
        <v>1986</v>
      </c>
      <c r="C1861" t="s">
        <v>35</v>
      </c>
      <c r="D1861">
        <v>4</v>
      </c>
      <c r="E1861">
        <v>1</v>
      </c>
      <c r="F1861">
        <v>20773.63</v>
      </c>
      <c r="G1861" t="s">
        <v>11</v>
      </c>
      <c r="H1861" t="s">
        <v>12</v>
      </c>
      <c r="I1861" t="s">
        <v>356</v>
      </c>
    </row>
    <row r="1862" spans="1:9" x14ac:dyDescent="0.35">
      <c r="A1862" t="s">
        <v>1893</v>
      </c>
      <c r="B1862">
        <v>1967</v>
      </c>
      <c r="C1862" t="s">
        <v>20</v>
      </c>
      <c r="D1862">
        <v>8</v>
      </c>
      <c r="E1862">
        <v>0</v>
      </c>
      <c r="F1862">
        <v>20781.490000000002</v>
      </c>
      <c r="G1862" t="s">
        <v>11</v>
      </c>
      <c r="H1862" t="s">
        <v>12</v>
      </c>
      <c r="I1862" t="s">
        <v>13</v>
      </c>
    </row>
    <row r="1863" spans="1:9" x14ac:dyDescent="0.35">
      <c r="A1863" t="s">
        <v>1894</v>
      </c>
      <c r="B1863">
        <v>1975</v>
      </c>
      <c r="C1863" t="s">
        <v>30</v>
      </c>
      <c r="D1863">
        <v>8</v>
      </c>
      <c r="E1863">
        <v>0</v>
      </c>
      <c r="F1863">
        <v>20878.78</v>
      </c>
      <c r="G1863" t="s">
        <v>11</v>
      </c>
      <c r="H1863" t="s">
        <v>16</v>
      </c>
      <c r="I1863" t="s">
        <v>247</v>
      </c>
    </row>
    <row r="1864" spans="1:9" x14ac:dyDescent="0.35">
      <c r="A1864" t="s">
        <v>1895</v>
      </c>
      <c r="B1864">
        <v>1964</v>
      </c>
      <c r="C1864" t="s">
        <v>15</v>
      </c>
      <c r="D1864">
        <v>19</v>
      </c>
      <c r="E1864">
        <v>0</v>
      </c>
      <c r="F1864">
        <v>20893.060000000001</v>
      </c>
      <c r="G1864" t="s">
        <v>11</v>
      </c>
      <c r="H1864" t="s">
        <v>12</v>
      </c>
      <c r="I1864" t="s">
        <v>23</v>
      </c>
    </row>
    <row r="1865" spans="1:9" x14ac:dyDescent="0.35">
      <c r="A1865" t="s">
        <v>1896</v>
      </c>
      <c r="B1865">
        <v>1987</v>
      </c>
      <c r="C1865" t="s">
        <v>15</v>
      </c>
      <c r="D1865">
        <v>27</v>
      </c>
      <c r="E1865">
        <v>2</v>
      </c>
      <c r="F1865">
        <v>20984.09</v>
      </c>
      <c r="G1865" t="s">
        <v>11</v>
      </c>
      <c r="H1865" t="s">
        <v>11</v>
      </c>
      <c r="I1865" t="s">
        <v>164</v>
      </c>
    </row>
    <row r="1866" spans="1:9" x14ac:dyDescent="0.35">
      <c r="A1866" t="s">
        <v>1897</v>
      </c>
      <c r="B1866">
        <v>1983</v>
      </c>
      <c r="C1866" t="s">
        <v>10</v>
      </c>
      <c r="D1866">
        <v>2</v>
      </c>
      <c r="E1866">
        <v>1</v>
      </c>
      <c r="F1866">
        <v>21082.16</v>
      </c>
      <c r="G1866" t="s">
        <v>12</v>
      </c>
      <c r="H1866" t="s">
        <v>11</v>
      </c>
      <c r="I1866" t="s">
        <v>42</v>
      </c>
    </row>
    <row r="1867" spans="1:9" x14ac:dyDescent="0.35">
      <c r="A1867" t="s">
        <v>1898</v>
      </c>
      <c r="B1867">
        <v>1977</v>
      </c>
      <c r="C1867" t="s">
        <v>15</v>
      </c>
      <c r="D1867">
        <v>23</v>
      </c>
      <c r="E1867">
        <v>2</v>
      </c>
      <c r="F1867">
        <v>21098.55</v>
      </c>
      <c r="G1867" t="s">
        <v>12</v>
      </c>
      <c r="H1867" t="s">
        <v>12</v>
      </c>
      <c r="I1867" t="s">
        <v>23</v>
      </c>
    </row>
    <row r="1868" spans="1:9" x14ac:dyDescent="0.35">
      <c r="A1868" t="s">
        <v>1899</v>
      </c>
      <c r="B1868">
        <v>1969</v>
      </c>
      <c r="C1868" t="s">
        <v>35</v>
      </c>
      <c r="D1868">
        <v>26</v>
      </c>
      <c r="E1868">
        <v>0</v>
      </c>
      <c r="F1868">
        <v>21195.82</v>
      </c>
      <c r="G1868" t="s">
        <v>12</v>
      </c>
      <c r="H1868" t="s">
        <v>16</v>
      </c>
      <c r="I1868" t="s">
        <v>13</v>
      </c>
    </row>
    <row r="1869" spans="1:9" x14ac:dyDescent="0.35">
      <c r="A1869" t="s">
        <v>1900</v>
      </c>
      <c r="B1869">
        <v>1974</v>
      </c>
      <c r="C1869" t="s">
        <v>37</v>
      </c>
      <c r="D1869">
        <v>14</v>
      </c>
      <c r="E1869">
        <v>0</v>
      </c>
      <c r="F1869">
        <v>21223.68</v>
      </c>
      <c r="G1869" t="s">
        <v>12</v>
      </c>
      <c r="H1869" t="s">
        <v>11</v>
      </c>
      <c r="I1869" t="s">
        <v>13</v>
      </c>
    </row>
    <row r="1870" spans="1:9" x14ac:dyDescent="0.35">
      <c r="A1870" t="s">
        <v>1901</v>
      </c>
      <c r="B1870">
        <v>1974</v>
      </c>
      <c r="C1870" t="s">
        <v>20</v>
      </c>
      <c r="D1870">
        <v>3</v>
      </c>
      <c r="E1870">
        <v>0</v>
      </c>
      <c r="F1870">
        <v>21232.18</v>
      </c>
      <c r="G1870" t="s">
        <v>12</v>
      </c>
      <c r="H1870" t="s">
        <v>11</v>
      </c>
      <c r="I1870" t="s">
        <v>42</v>
      </c>
    </row>
    <row r="1871" spans="1:9" x14ac:dyDescent="0.35">
      <c r="A1871" t="s">
        <v>1902</v>
      </c>
      <c r="B1871">
        <v>1980</v>
      </c>
      <c r="C1871" t="s">
        <v>30</v>
      </c>
      <c r="D1871">
        <v>10</v>
      </c>
      <c r="E1871">
        <v>2</v>
      </c>
      <c r="F1871">
        <v>21259.38</v>
      </c>
      <c r="G1871" t="s">
        <v>12</v>
      </c>
      <c r="H1871" t="s">
        <v>12</v>
      </c>
      <c r="I1871" t="s">
        <v>166</v>
      </c>
    </row>
    <row r="1872" spans="1:9" x14ac:dyDescent="0.35">
      <c r="A1872" t="s">
        <v>1903</v>
      </c>
      <c r="B1872">
        <v>2004</v>
      </c>
      <c r="C1872" t="s">
        <v>35</v>
      </c>
      <c r="D1872">
        <v>4</v>
      </c>
      <c r="E1872">
        <v>0</v>
      </c>
      <c r="F1872">
        <v>21344.85</v>
      </c>
      <c r="G1872" t="s">
        <v>12</v>
      </c>
      <c r="H1872" t="s">
        <v>16</v>
      </c>
      <c r="I1872" t="s">
        <v>247</v>
      </c>
    </row>
    <row r="1873" spans="1:9" x14ac:dyDescent="0.35">
      <c r="A1873" t="s">
        <v>1904</v>
      </c>
      <c r="B1873">
        <v>1980</v>
      </c>
      <c r="C1873" t="s">
        <v>20</v>
      </c>
      <c r="D1873">
        <v>4</v>
      </c>
      <c r="E1873">
        <v>0</v>
      </c>
      <c r="F1873">
        <v>21348.71</v>
      </c>
      <c r="G1873" t="s">
        <v>11</v>
      </c>
      <c r="H1873" t="s">
        <v>16</v>
      </c>
      <c r="I1873" t="s">
        <v>23</v>
      </c>
    </row>
    <row r="1874" spans="1:9" x14ac:dyDescent="0.35">
      <c r="A1874" t="s">
        <v>1905</v>
      </c>
      <c r="B1874">
        <v>1990</v>
      </c>
      <c r="C1874" t="s">
        <v>15</v>
      </c>
      <c r="D1874">
        <v>21</v>
      </c>
      <c r="E1874">
        <v>4</v>
      </c>
      <c r="F1874">
        <v>21472.48</v>
      </c>
      <c r="G1874" t="s">
        <v>11</v>
      </c>
      <c r="H1874" t="s">
        <v>11</v>
      </c>
      <c r="I1874" t="s">
        <v>23</v>
      </c>
    </row>
    <row r="1875" spans="1:9" x14ac:dyDescent="0.35">
      <c r="A1875" t="s">
        <v>1906</v>
      </c>
      <c r="B1875">
        <v>1999</v>
      </c>
      <c r="C1875" t="s">
        <v>18</v>
      </c>
      <c r="D1875">
        <v>12</v>
      </c>
      <c r="E1875">
        <v>0</v>
      </c>
      <c r="F1875">
        <v>21595.38</v>
      </c>
      <c r="G1875" t="s">
        <v>11</v>
      </c>
      <c r="H1875" t="s">
        <v>12</v>
      </c>
      <c r="I1875" t="s">
        <v>23</v>
      </c>
    </row>
    <row r="1876" spans="1:9" x14ac:dyDescent="0.35">
      <c r="A1876" t="s">
        <v>1907</v>
      </c>
      <c r="B1876">
        <v>1983</v>
      </c>
      <c r="C1876" t="s">
        <v>30</v>
      </c>
      <c r="D1876">
        <v>25</v>
      </c>
      <c r="E1876">
        <v>3</v>
      </c>
      <c r="F1876">
        <v>21659.93</v>
      </c>
      <c r="G1876" t="s">
        <v>12</v>
      </c>
      <c r="H1876" t="s">
        <v>12</v>
      </c>
      <c r="I1876" t="s">
        <v>247</v>
      </c>
    </row>
    <row r="1877" spans="1:9" x14ac:dyDescent="0.35">
      <c r="A1877" t="s">
        <v>1908</v>
      </c>
      <c r="B1877">
        <v>1962</v>
      </c>
      <c r="C1877" t="s">
        <v>15</v>
      </c>
      <c r="D1877">
        <v>16</v>
      </c>
      <c r="E1877">
        <v>0</v>
      </c>
      <c r="F1877">
        <v>21661.16</v>
      </c>
      <c r="G1877" t="s">
        <v>11</v>
      </c>
      <c r="H1877" t="s">
        <v>11</v>
      </c>
      <c r="I1877" t="s">
        <v>23</v>
      </c>
    </row>
    <row r="1878" spans="1:9" x14ac:dyDescent="0.35">
      <c r="A1878" t="s">
        <v>1909</v>
      </c>
      <c r="B1878">
        <v>1976</v>
      </c>
      <c r="C1878" t="s">
        <v>10</v>
      </c>
      <c r="D1878">
        <v>18</v>
      </c>
      <c r="E1878">
        <v>1</v>
      </c>
      <c r="F1878">
        <v>21677.279999999999</v>
      </c>
      <c r="G1878" t="s">
        <v>12</v>
      </c>
      <c r="H1878" t="s">
        <v>16</v>
      </c>
      <c r="I1878" t="s">
        <v>23</v>
      </c>
    </row>
    <row r="1879" spans="1:9" x14ac:dyDescent="0.35">
      <c r="A1879" t="s">
        <v>1910</v>
      </c>
      <c r="B1879">
        <v>1979</v>
      </c>
      <c r="C1879" t="s">
        <v>20</v>
      </c>
      <c r="D1879">
        <v>20</v>
      </c>
      <c r="E1879">
        <v>1</v>
      </c>
      <c r="F1879">
        <v>21771.34</v>
      </c>
      <c r="G1879" t="s">
        <v>12</v>
      </c>
      <c r="H1879" t="s">
        <v>16</v>
      </c>
      <c r="I1879" t="s">
        <v>247</v>
      </c>
    </row>
    <row r="1880" spans="1:9" x14ac:dyDescent="0.35">
      <c r="A1880" t="s">
        <v>1911</v>
      </c>
      <c r="B1880">
        <v>1979</v>
      </c>
      <c r="C1880" t="s">
        <v>20</v>
      </c>
      <c r="D1880">
        <v>28</v>
      </c>
      <c r="E1880">
        <v>0</v>
      </c>
      <c r="F1880">
        <v>21774.32</v>
      </c>
      <c r="G1880" t="s">
        <v>12</v>
      </c>
      <c r="H1880" t="s">
        <v>11</v>
      </c>
      <c r="I1880" t="s">
        <v>23</v>
      </c>
    </row>
    <row r="1881" spans="1:9" x14ac:dyDescent="0.35">
      <c r="A1881" t="s">
        <v>1912</v>
      </c>
      <c r="B1881">
        <v>1963</v>
      </c>
      <c r="C1881" t="s">
        <v>35</v>
      </c>
      <c r="D1881">
        <v>27</v>
      </c>
      <c r="E1881">
        <v>0</v>
      </c>
      <c r="F1881">
        <v>21797</v>
      </c>
      <c r="G1881" t="s">
        <v>12</v>
      </c>
      <c r="H1881" t="s">
        <v>16</v>
      </c>
      <c r="I1881" t="s">
        <v>42</v>
      </c>
    </row>
    <row r="1882" spans="1:9" x14ac:dyDescent="0.35">
      <c r="A1882" t="s">
        <v>1913</v>
      </c>
      <c r="B1882">
        <v>1979</v>
      </c>
      <c r="C1882" t="s">
        <v>35</v>
      </c>
      <c r="D1882">
        <v>17</v>
      </c>
      <c r="E1882">
        <v>2</v>
      </c>
      <c r="F1882">
        <v>21880.82</v>
      </c>
      <c r="G1882" t="s">
        <v>12</v>
      </c>
      <c r="H1882" t="s">
        <v>16</v>
      </c>
      <c r="I1882" t="s">
        <v>23</v>
      </c>
    </row>
    <row r="1883" spans="1:9" x14ac:dyDescent="0.35">
      <c r="A1883" t="s">
        <v>1914</v>
      </c>
      <c r="B1883">
        <v>2003</v>
      </c>
      <c r="C1883" t="s">
        <v>20</v>
      </c>
      <c r="D1883">
        <v>28</v>
      </c>
      <c r="E1883">
        <v>0</v>
      </c>
      <c r="F1883">
        <v>21882.400000000001</v>
      </c>
      <c r="G1883" t="s">
        <v>11</v>
      </c>
      <c r="H1883" t="s">
        <v>16</v>
      </c>
      <c r="I1883" t="s">
        <v>42</v>
      </c>
    </row>
    <row r="1884" spans="1:9" x14ac:dyDescent="0.35">
      <c r="A1884" t="s">
        <v>1915</v>
      </c>
      <c r="B1884">
        <v>1975</v>
      </c>
      <c r="C1884" t="s">
        <v>30</v>
      </c>
      <c r="D1884">
        <v>19</v>
      </c>
      <c r="E1884">
        <v>1</v>
      </c>
      <c r="F1884">
        <v>21978.68</v>
      </c>
      <c r="G1884" t="s">
        <v>12</v>
      </c>
      <c r="H1884" t="s">
        <v>12</v>
      </c>
      <c r="I1884" t="s">
        <v>13</v>
      </c>
    </row>
    <row r="1885" spans="1:9" x14ac:dyDescent="0.35">
      <c r="A1885" t="s">
        <v>1916</v>
      </c>
      <c r="B1885">
        <v>1989</v>
      </c>
      <c r="C1885" t="s">
        <v>37</v>
      </c>
      <c r="D1885">
        <v>14</v>
      </c>
      <c r="E1885">
        <v>0</v>
      </c>
      <c r="F1885">
        <v>21984.47</v>
      </c>
      <c r="G1885" t="s">
        <v>12</v>
      </c>
      <c r="H1885" t="s">
        <v>16</v>
      </c>
      <c r="I1885" t="s">
        <v>23</v>
      </c>
    </row>
    <row r="1886" spans="1:9" x14ac:dyDescent="0.35">
      <c r="A1886" t="s">
        <v>1917</v>
      </c>
      <c r="B1886">
        <v>2001</v>
      </c>
      <c r="C1886" t="s">
        <v>35</v>
      </c>
      <c r="D1886">
        <v>28</v>
      </c>
      <c r="E1886">
        <v>0</v>
      </c>
      <c r="F1886">
        <v>22097.62</v>
      </c>
      <c r="G1886" t="s">
        <v>12</v>
      </c>
      <c r="H1886" t="s">
        <v>16</v>
      </c>
      <c r="I1886" t="s">
        <v>42</v>
      </c>
    </row>
    <row r="1887" spans="1:9" x14ac:dyDescent="0.35">
      <c r="A1887" t="s">
        <v>1918</v>
      </c>
      <c r="B1887">
        <v>1980</v>
      </c>
      <c r="C1887" t="s">
        <v>20</v>
      </c>
      <c r="D1887">
        <v>12</v>
      </c>
      <c r="E1887">
        <v>0</v>
      </c>
      <c r="F1887">
        <v>22144.03</v>
      </c>
      <c r="G1887" t="s">
        <v>11</v>
      </c>
      <c r="H1887" t="s">
        <v>11</v>
      </c>
      <c r="I1887" t="s">
        <v>42</v>
      </c>
    </row>
    <row r="1888" spans="1:9" x14ac:dyDescent="0.35">
      <c r="A1888" t="s">
        <v>1919</v>
      </c>
      <c r="B1888">
        <v>1965</v>
      </c>
      <c r="C1888" t="s">
        <v>35</v>
      </c>
      <c r="D1888">
        <v>24</v>
      </c>
      <c r="E1888">
        <v>1</v>
      </c>
      <c r="F1888">
        <v>22192.44</v>
      </c>
      <c r="G1888" t="s">
        <v>12</v>
      </c>
      <c r="H1888" t="s">
        <v>16</v>
      </c>
      <c r="I1888" t="s">
        <v>13</v>
      </c>
    </row>
    <row r="1889" spans="1:9" x14ac:dyDescent="0.35">
      <c r="A1889" t="s">
        <v>1920</v>
      </c>
      <c r="B1889">
        <v>1971</v>
      </c>
      <c r="C1889" t="s">
        <v>18</v>
      </c>
      <c r="D1889">
        <v>16</v>
      </c>
      <c r="E1889">
        <v>1</v>
      </c>
      <c r="F1889">
        <v>22218.11</v>
      </c>
      <c r="G1889" t="s">
        <v>11</v>
      </c>
      <c r="H1889" t="s">
        <v>12</v>
      </c>
      <c r="I1889" t="s">
        <v>13</v>
      </c>
    </row>
    <row r="1890" spans="1:9" x14ac:dyDescent="0.35">
      <c r="A1890" t="s">
        <v>1921</v>
      </c>
      <c r="B1890">
        <v>1982</v>
      </c>
      <c r="C1890" t="s">
        <v>30</v>
      </c>
      <c r="D1890">
        <v>27</v>
      </c>
      <c r="E1890">
        <v>1</v>
      </c>
      <c r="F1890">
        <v>22331.57</v>
      </c>
      <c r="G1890" t="s">
        <v>11</v>
      </c>
      <c r="H1890" t="s">
        <v>12</v>
      </c>
      <c r="I1890" t="s">
        <v>247</v>
      </c>
    </row>
    <row r="1891" spans="1:9" x14ac:dyDescent="0.35">
      <c r="A1891" t="s">
        <v>1922</v>
      </c>
      <c r="B1891">
        <v>1999</v>
      </c>
      <c r="C1891" t="s">
        <v>35</v>
      </c>
      <c r="D1891">
        <v>26</v>
      </c>
      <c r="E1891">
        <v>2</v>
      </c>
      <c r="F1891">
        <v>22395.74</v>
      </c>
      <c r="G1891" t="s">
        <v>12</v>
      </c>
      <c r="H1891" t="s">
        <v>11</v>
      </c>
      <c r="I1891" t="s">
        <v>247</v>
      </c>
    </row>
    <row r="1892" spans="1:9" x14ac:dyDescent="0.35">
      <c r="A1892" t="s">
        <v>1923</v>
      </c>
      <c r="B1892">
        <v>1966</v>
      </c>
      <c r="C1892" t="s">
        <v>35</v>
      </c>
      <c r="D1892">
        <v>18</v>
      </c>
      <c r="E1892">
        <v>0</v>
      </c>
      <c r="F1892">
        <v>22412.65</v>
      </c>
      <c r="G1892" t="s">
        <v>12</v>
      </c>
      <c r="H1892" t="s">
        <v>12</v>
      </c>
      <c r="I1892" t="s">
        <v>276</v>
      </c>
    </row>
    <row r="1893" spans="1:9" x14ac:dyDescent="0.35">
      <c r="A1893" t="s">
        <v>1924</v>
      </c>
      <c r="B1893">
        <v>1983</v>
      </c>
      <c r="C1893" t="s">
        <v>30</v>
      </c>
      <c r="D1893">
        <v>21</v>
      </c>
      <c r="E1893">
        <v>1</v>
      </c>
      <c r="F1893">
        <v>22462.04</v>
      </c>
      <c r="G1893" t="s">
        <v>12</v>
      </c>
      <c r="H1893" t="s">
        <v>16</v>
      </c>
      <c r="I1893" t="s">
        <v>166</v>
      </c>
    </row>
    <row r="1894" spans="1:9" x14ac:dyDescent="0.35">
      <c r="A1894" t="s">
        <v>1925</v>
      </c>
      <c r="B1894">
        <v>1979</v>
      </c>
      <c r="C1894" t="s">
        <v>15</v>
      </c>
      <c r="D1894">
        <v>14</v>
      </c>
      <c r="E1894">
        <v>2</v>
      </c>
      <c r="F1894">
        <v>22478.6</v>
      </c>
      <c r="G1894" t="s">
        <v>12</v>
      </c>
      <c r="H1894" t="s">
        <v>11</v>
      </c>
      <c r="I1894" t="s">
        <v>42</v>
      </c>
    </row>
    <row r="1895" spans="1:9" x14ac:dyDescent="0.35">
      <c r="A1895" t="s">
        <v>1926</v>
      </c>
      <c r="B1895">
        <v>2003</v>
      </c>
      <c r="C1895" t="s">
        <v>10</v>
      </c>
      <c r="D1895">
        <v>25</v>
      </c>
      <c r="E1895">
        <v>2</v>
      </c>
      <c r="F1895">
        <v>22493.66</v>
      </c>
      <c r="G1895" t="s">
        <v>11</v>
      </c>
      <c r="H1895" t="s">
        <v>16</v>
      </c>
      <c r="I1895" t="s">
        <v>23</v>
      </c>
    </row>
    <row r="1896" spans="1:9" x14ac:dyDescent="0.35">
      <c r="A1896" t="s">
        <v>1927</v>
      </c>
      <c r="B1896">
        <v>1970</v>
      </c>
      <c r="C1896" t="s">
        <v>15</v>
      </c>
      <c r="D1896">
        <v>9</v>
      </c>
      <c r="E1896">
        <v>0</v>
      </c>
      <c r="F1896">
        <v>23045.57</v>
      </c>
      <c r="G1896" t="s">
        <v>11</v>
      </c>
      <c r="H1896" t="s">
        <v>11</v>
      </c>
      <c r="I1896" t="s">
        <v>247</v>
      </c>
    </row>
    <row r="1897" spans="1:9" x14ac:dyDescent="0.35">
      <c r="A1897" t="s">
        <v>1928</v>
      </c>
      <c r="B1897">
        <v>1975</v>
      </c>
      <c r="C1897" t="s">
        <v>20</v>
      </c>
      <c r="D1897">
        <v>9</v>
      </c>
      <c r="E1897">
        <v>0</v>
      </c>
      <c r="F1897">
        <v>23065.42</v>
      </c>
      <c r="G1897" t="s">
        <v>11</v>
      </c>
      <c r="H1897" t="s">
        <v>11</v>
      </c>
      <c r="I1897" t="s">
        <v>13</v>
      </c>
    </row>
    <row r="1898" spans="1:9" x14ac:dyDescent="0.35">
      <c r="A1898" t="s">
        <v>1929</v>
      </c>
      <c r="B1898">
        <v>2003</v>
      </c>
      <c r="C1898" t="s">
        <v>30</v>
      </c>
      <c r="D1898">
        <v>14</v>
      </c>
      <c r="E1898">
        <v>0</v>
      </c>
      <c r="F1898">
        <v>23082.959999999999</v>
      </c>
      <c r="G1898" t="s">
        <v>11</v>
      </c>
      <c r="H1898" t="s">
        <v>11</v>
      </c>
      <c r="I1898" t="s">
        <v>42</v>
      </c>
    </row>
    <row r="1899" spans="1:9" x14ac:dyDescent="0.35">
      <c r="A1899" t="s">
        <v>1930</v>
      </c>
      <c r="B1899">
        <v>1997</v>
      </c>
      <c r="C1899" t="s">
        <v>35</v>
      </c>
      <c r="D1899">
        <v>7</v>
      </c>
      <c r="E1899">
        <v>2</v>
      </c>
      <c r="F1899">
        <v>23241.47</v>
      </c>
      <c r="G1899" t="s">
        <v>11</v>
      </c>
      <c r="H1899" t="s">
        <v>12</v>
      </c>
      <c r="I1899" t="s">
        <v>170</v>
      </c>
    </row>
    <row r="1900" spans="1:9" x14ac:dyDescent="0.35">
      <c r="A1900" t="s">
        <v>1931</v>
      </c>
      <c r="B1900">
        <v>1969</v>
      </c>
      <c r="C1900" t="s">
        <v>15</v>
      </c>
      <c r="D1900">
        <v>14</v>
      </c>
      <c r="E1900">
        <v>1</v>
      </c>
      <c r="F1900">
        <v>23244.79</v>
      </c>
      <c r="G1900" t="s">
        <v>11</v>
      </c>
      <c r="H1900" t="s">
        <v>12</v>
      </c>
      <c r="I1900" t="s">
        <v>13</v>
      </c>
    </row>
    <row r="1901" spans="1:9" x14ac:dyDescent="0.35">
      <c r="A1901" t="s">
        <v>1932</v>
      </c>
      <c r="B1901">
        <v>1994</v>
      </c>
      <c r="C1901" t="s">
        <v>37</v>
      </c>
      <c r="D1901">
        <v>3</v>
      </c>
      <c r="E1901">
        <v>1</v>
      </c>
      <c r="F1901">
        <v>23288.93</v>
      </c>
      <c r="G1901" t="s">
        <v>11</v>
      </c>
      <c r="H1901" t="s">
        <v>12</v>
      </c>
      <c r="I1901" t="s">
        <v>247</v>
      </c>
    </row>
    <row r="1902" spans="1:9" x14ac:dyDescent="0.35">
      <c r="A1902" t="s">
        <v>1933</v>
      </c>
      <c r="B1902">
        <v>1973</v>
      </c>
      <c r="C1902" t="s">
        <v>37</v>
      </c>
      <c r="D1902">
        <v>22</v>
      </c>
      <c r="E1902">
        <v>2</v>
      </c>
      <c r="F1902">
        <v>23306.55</v>
      </c>
      <c r="G1902" t="s">
        <v>11</v>
      </c>
      <c r="H1902" t="s">
        <v>11</v>
      </c>
      <c r="I1902" t="s">
        <v>42</v>
      </c>
    </row>
    <row r="1903" spans="1:9" x14ac:dyDescent="0.35">
      <c r="A1903" t="s">
        <v>1934</v>
      </c>
      <c r="B1903">
        <v>1975</v>
      </c>
      <c r="C1903" t="s">
        <v>15</v>
      </c>
      <c r="D1903">
        <v>13</v>
      </c>
      <c r="E1903">
        <v>1</v>
      </c>
      <c r="F1903">
        <v>23401.31</v>
      </c>
      <c r="G1903" t="s">
        <v>11</v>
      </c>
      <c r="H1903" t="s">
        <v>12</v>
      </c>
      <c r="I1903" t="s">
        <v>247</v>
      </c>
    </row>
    <row r="1904" spans="1:9" x14ac:dyDescent="0.35">
      <c r="A1904" t="s">
        <v>1935</v>
      </c>
      <c r="B1904">
        <v>1983</v>
      </c>
      <c r="C1904" t="s">
        <v>35</v>
      </c>
      <c r="D1904">
        <v>26</v>
      </c>
      <c r="E1904">
        <v>2</v>
      </c>
      <c r="F1904">
        <v>23563.02</v>
      </c>
      <c r="G1904" t="s">
        <v>11</v>
      </c>
      <c r="H1904" t="s">
        <v>11</v>
      </c>
      <c r="I1904" t="s">
        <v>13</v>
      </c>
    </row>
    <row r="1905" spans="1:9" x14ac:dyDescent="0.35">
      <c r="A1905" t="s">
        <v>1936</v>
      </c>
      <c r="B1905">
        <v>1974</v>
      </c>
      <c r="C1905" t="s">
        <v>18</v>
      </c>
      <c r="D1905">
        <v>2</v>
      </c>
      <c r="E1905">
        <v>1</v>
      </c>
      <c r="F1905">
        <v>23568.27</v>
      </c>
      <c r="G1905" t="s">
        <v>11</v>
      </c>
      <c r="H1905" t="s">
        <v>11</v>
      </c>
      <c r="I1905" t="s">
        <v>42</v>
      </c>
    </row>
    <row r="1906" spans="1:9" x14ac:dyDescent="0.35">
      <c r="A1906" t="s">
        <v>1937</v>
      </c>
      <c r="B1906">
        <v>1973</v>
      </c>
      <c r="C1906" t="s">
        <v>18</v>
      </c>
      <c r="D1906">
        <v>27</v>
      </c>
      <c r="E1906">
        <v>2</v>
      </c>
      <c r="F1906">
        <v>23807.24</v>
      </c>
      <c r="G1906" t="s">
        <v>11</v>
      </c>
      <c r="H1906" t="s">
        <v>12</v>
      </c>
      <c r="I1906" t="s">
        <v>23</v>
      </c>
    </row>
    <row r="1907" spans="1:9" x14ac:dyDescent="0.35">
      <c r="A1907" t="s">
        <v>1938</v>
      </c>
      <c r="B1907">
        <v>1970</v>
      </c>
      <c r="C1907" t="s">
        <v>35</v>
      </c>
      <c r="D1907">
        <v>8</v>
      </c>
      <c r="E1907">
        <v>1</v>
      </c>
      <c r="F1907">
        <v>23887.66</v>
      </c>
      <c r="G1907" t="s">
        <v>11</v>
      </c>
      <c r="H1907" t="s">
        <v>12</v>
      </c>
      <c r="I1907" t="s">
        <v>23</v>
      </c>
    </row>
    <row r="1908" spans="1:9" x14ac:dyDescent="0.35">
      <c r="A1908" t="s">
        <v>1939</v>
      </c>
      <c r="B1908">
        <v>1971</v>
      </c>
      <c r="C1908" t="s">
        <v>10</v>
      </c>
      <c r="D1908">
        <v>10</v>
      </c>
      <c r="E1908">
        <v>2</v>
      </c>
      <c r="F1908">
        <v>23967.38</v>
      </c>
      <c r="G1908" t="s">
        <v>11</v>
      </c>
      <c r="H1908" t="s">
        <v>11</v>
      </c>
      <c r="I1908" t="s">
        <v>23</v>
      </c>
    </row>
    <row r="1909" spans="1:9" x14ac:dyDescent="0.35">
      <c r="A1909" t="s">
        <v>1940</v>
      </c>
      <c r="B1909">
        <v>2003</v>
      </c>
      <c r="C1909" t="s">
        <v>30</v>
      </c>
      <c r="D1909">
        <v>30</v>
      </c>
      <c r="E1909">
        <v>2</v>
      </c>
      <c r="F1909">
        <v>24059.68</v>
      </c>
      <c r="G1909" t="s">
        <v>11</v>
      </c>
      <c r="H1909" t="s">
        <v>11</v>
      </c>
      <c r="I1909" t="s">
        <v>23</v>
      </c>
    </row>
    <row r="1910" spans="1:9" x14ac:dyDescent="0.35">
      <c r="A1910" t="s">
        <v>1941</v>
      </c>
      <c r="B1910">
        <v>1973</v>
      </c>
      <c r="C1910" t="s">
        <v>18</v>
      </c>
      <c r="D1910">
        <v>13</v>
      </c>
      <c r="E1910">
        <v>3</v>
      </c>
      <c r="F1910">
        <v>24106.91</v>
      </c>
      <c r="G1910" t="s">
        <v>11</v>
      </c>
      <c r="H1910" t="s">
        <v>11</v>
      </c>
      <c r="I1910" t="s">
        <v>247</v>
      </c>
    </row>
    <row r="1911" spans="1:9" x14ac:dyDescent="0.35">
      <c r="A1911" t="s">
        <v>1942</v>
      </c>
      <c r="B1911">
        <v>1974</v>
      </c>
      <c r="C1911" t="s">
        <v>20</v>
      </c>
      <c r="D1911">
        <v>10</v>
      </c>
      <c r="E1911">
        <v>3</v>
      </c>
      <c r="F1911">
        <v>24180.93</v>
      </c>
      <c r="G1911" t="s">
        <v>11</v>
      </c>
      <c r="H1911" t="s">
        <v>16</v>
      </c>
      <c r="I1911" t="s">
        <v>13</v>
      </c>
    </row>
    <row r="1912" spans="1:9" x14ac:dyDescent="0.35">
      <c r="A1912" t="s">
        <v>1943</v>
      </c>
      <c r="B1912">
        <v>1964</v>
      </c>
      <c r="C1912" t="s">
        <v>30</v>
      </c>
      <c r="D1912">
        <v>16</v>
      </c>
      <c r="E1912">
        <v>0</v>
      </c>
      <c r="F1912">
        <v>24227.34</v>
      </c>
      <c r="G1912" t="s">
        <v>11</v>
      </c>
      <c r="H1912" t="s">
        <v>16</v>
      </c>
      <c r="I1912" t="s">
        <v>13</v>
      </c>
    </row>
    <row r="1913" spans="1:9" x14ac:dyDescent="0.35">
      <c r="A1913" t="s">
        <v>1944</v>
      </c>
      <c r="B1913">
        <v>2004</v>
      </c>
      <c r="C1913" t="s">
        <v>35</v>
      </c>
      <c r="D1913">
        <v>3</v>
      </c>
      <c r="E1913">
        <v>0</v>
      </c>
      <c r="F1913">
        <v>24294.02</v>
      </c>
      <c r="G1913" t="s">
        <v>11</v>
      </c>
      <c r="H1913" t="s">
        <v>16</v>
      </c>
      <c r="I1913" t="s">
        <v>42</v>
      </c>
    </row>
    <row r="1914" spans="1:9" x14ac:dyDescent="0.35">
      <c r="A1914" t="s">
        <v>1945</v>
      </c>
      <c r="B1914">
        <v>1999</v>
      </c>
      <c r="C1914" t="s">
        <v>37</v>
      </c>
      <c r="D1914">
        <v>7</v>
      </c>
      <c r="E1914">
        <v>0</v>
      </c>
      <c r="F1914">
        <v>24387.74</v>
      </c>
      <c r="G1914" t="s">
        <v>11</v>
      </c>
      <c r="H1914" t="s">
        <v>16</v>
      </c>
      <c r="I1914" t="s">
        <v>42</v>
      </c>
    </row>
    <row r="1915" spans="1:9" x14ac:dyDescent="0.35">
      <c r="A1915" t="s">
        <v>1946</v>
      </c>
      <c r="B1915">
        <v>1970</v>
      </c>
      <c r="C1915" t="s">
        <v>15</v>
      </c>
      <c r="D1915">
        <v>30</v>
      </c>
      <c r="E1915">
        <v>0</v>
      </c>
      <c r="F1915">
        <v>24393.62</v>
      </c>
      <c r="G1915" t="s">
        <v>11</v>
      </c>
      <c r="H1915" t="s">
        <v>12</v>
      </c>
      <c r="I1915" t="s">
        <v>23</v>
      </c>
    </row>
    <row r="1916" spans="1:9" x14ac:dyDescent="0.35">
      <c r="A1916" t="s">
        <v>1947</v>
      </c>
      <c r="B1916">
        <v>1968</v>
      </c>
      <c r="C1916" t="s">
        <v>10</v>
      </c>
      <c r="D1916">
        <v>6</v>
      </c>
      <c r="E1916">
        <v>0</v>
      </c>
      <c r="F1916">
        <v>24476.48</v>
      </c>
      <c r="G1916" t="s">
        <v>11</v>
      </c>
      <c r="H1916" t="s">
        <v>11</v>
      </c>
      <c r="I1916" t="s">
        <v>23</v>
      </c>
    </row>
    <row r="1917" spans="1:9" x14ac:dyDescent="0.35">
      <c r="A1917" t="s">
        <v>1948</v>
      </c>
      <c r="B1917">
        <v>1961</v>
      </c>
      <c r="C1917" t="s">
        <v>37</v>
      </c>
      <c r="D1917">
        <v>21</v>
      </c>
      <c r="E1917">
        <v>0</v>
      </c>
      <c r="F1917">
        <v>24513.09</v>
      </c>
      <c r="G1917" t="s">
        <v>11</v>
      </c>
      <c r="H1917" t="s">
        <v>11</v>
      </c>
      <c r="I1917" t="s">
        <v>13</v>
      </c>
    </row>
    <row r="1918" spans="1:9" x14ac:dyDescent="0.35">
      <c r="A1918" t="s">
        <v>1949</v>
      </c>
      <c r="B1918">
        <v>1972</v>
      </c>
      <c r="C1918" t="s">
        <v>20</v>
      </c>
      <c r="D1918">
        <v>14</v>
      </c>
      <c r="E1918">
        <v>1</v>
      </c>
      <c r="F1918">
        <v>24520.26</v>
      </c>
      <c r="G1918" t="s">
        <v>11</v>
      </c>
      <c r="H1918" t="s">
        <v>12</v>
      </c>
      <c r="I1918" t="s">
        <v>42</v>
      </c>
    </row>
    <row r="1919" spans="1:9" x14ac:dyDescent="0.35">
      <c r="A1919" t="s">
        <v>1950</v>
      </c>
      <c r="B1919">
        <v>1975</v>
      </c>
      <c r="C1919" t="s">
        <v>18</v>
      </c>
      <c r="D1919">
        <v>13</v>
      </c>
      <c r="E1919">
        <v>2</v>
      </c>
      <c r="F1919">
        <v>24535.7</v>
      </c>
      <c r="G1919" t="s">
        <v>11</v>
      </c>
      <c r="H1919" t="s">
        <v>11</v>
      </c>
      <c r="I1919" t="s">
        <v>23</v>
      </c>
    </row>
    <row r="1920" spans="1:9" x14ac:dyDescent="0.35">
      <c r="A1920" t="s">
        <v>1951</v>
      </c>
      <c r="B1920">
        <v>1976</v>
      </c>
      <c r="C1920" t="s">
        <v>37</v>
      </c>
      <c r="D1920">
        <v>12</v>
      </c>
      <c r="E1920">
        <v>0</v>
      </c>
      <c r="F1920">
        <v>24603.05</v>
      </c>
      <c r="G1920" t="s">
        <v>11</v>
      </c>
      <c r="H1920" t="s">
        <v>11</v>
      </c>
      <c r="I1920" t="s">
        <v>42</v>
      </c>
    </row>
    <row r="1921" spans="1:9" x14ac:dyDescent="0.35">
      <c r="A1921" t="s">
        <v>1952</v>
      </c>
      <c r="B1921">
        <v>1970</v>
      </c>
      <c r="C1921" t="s">
        <v>18</v>
      </c>
      <c r="D1921">
        <v>12</v>
      </c>
      <c r="E1921">
        <v>2</v>
      </c>
      <c r="F1921">
        <v>24667.42</v>
      </c>
      <c r="G1921" t="s">
        <v>11</v>
      </c>
      <c r="H1921" t="s">
        <v>12</v>
      </c>
      <c r="I1921" t="s">
        <v>13</v>
      </c>
    </row>
    <row r="1922" spans="1:9" x14ac:dyDescent="0.35">
      <c r="A1922" t="s">
        <v>1953</v>
      </c>
      <c r="B1922">
        <v>1996</v>
      </c>
      <c r="C1922" t="s">
        <v>35</v>
      </c>
      <c r="D1922">
        <v>28</v>
      </c>
      <c r="E1922">
        <v>4</v>
      </c>
      <c r="F1922">
        <v>24671.66</v>
      </c>
      <c r="G1922" t="s">
        <v>11</v>
      </c>
      <c r="H1922" t="s">
        <v>16</v>
      </c>
      <c r="I1922" t="s">
        <v>247</v>
      </c>
    </row>
    <row r="1923" spans="1:9" x14ac:dyDescent="0.35">
      <c r="A1923" t="s">
        <v>1954</v>
      </c>
      <c r="B1923">
        <v>1992</v>
      </c>
      <c r="C1923" t="s">
        <v>37</v>
      </c>
      <c r="D1923">
        <v>11</v>
      </c>
      <c r="E1923">
        <v>0</v>
      </c>
      <c r="F1923">
        <v>24795.040000000001</v>
      </c>
      <c r="G1923" t="s">
        <v>11</v>
      </c>
      <c r="H1923" t="s">
        <v>12</v>
      </c>
      <c r="I1923" t="s">
        <v>42</v>
      </c>
    </row>
    <row r="1924" spans="1:9" x14ac:dyDescent="0.35">
      <c r="A1924" t="s">
        <v>1955</v>
      </c>
      <c r="B1924">
        <v>1994</v>
      </c>
      <c r="C1924" t="s">
        <v>20</v>
      </c>
      <c r="D1924">
        <v>9</v>
      </c>
      <c r="E1924">
        <v>0</v>
      </c>
      <c r="F1924">
        <v>24817.25</v>
      </c>
      <c r="G1924" t="s">
        <v>11</v>
      </c>
      <c r="H1924" t="s">
        <v>11</v>
      </c>
      <c r="I1924" t="s">
        <v>42</v>
      </c>
    </row>
    <row r="1925" spans="1:9" x14ac:dyDescent="0.35">
      <c r="A1925" t="s">
        <v>1956</v>
      </c>
      <c r="B1925">
        <v>1995</v>
      </c>
      <c r="C1925" t="s">
        <v>18</v>
      </c>
      <c r="D1925">
        <v>10</v>
      </c>
      <c r="E1925">
        <v>0</v>
      </c>
      <c r="F1925">
        <v>24863.25</v>
      </c>
      <c r="G1925" t="s">
        <v>11</v>
      </c>
      <c r="H1925" t="s">
        <v>12</v>
      </c>
      <c r="I1925" t="s">
        <v>42</v>
      </c>
    </row>
    <row r="1926" spans="1:9" x14ac:dyDescent="0.35">
      <c r="A1926" t="s">
        <v>1957</v>
      </c>
      <c r="B1926">
        <v>1970</v>
      </c>
      <c r="C1926" t="s">
        <v>15</v>
      </c>
      <c r="D1926">
        <v>26</v>
      </c>
      <c r="E1926">
        <v>3</v>
      </c>
      <c r="F1926">
        <v>24869.84</v>
      </c>
      <c r="G1926" t="s">
        <v>11</v>
      </c>
      <c r="H1926" t="s">
        <v>11</v>
      </c>
      <c r="I1926" t="s">
        <v>168</v>
      </c>
    </row>
    <row r="1927" spans="1:9" x14ac:dyDescent="0.35">
      <c r="A1927" t="s">
        <v>1958</v>
      </c>
      <c r="B1927">
        <v>1969</v>
      </c>
      <c r="C1927" t="s">
        <v>10</v>
      </c>
      <c r="D1927">
        <v>23</v>
      </c>
      <c r="E1927">
        <v>3</v>
      </c>
      <c r="F1927">
        <v>24873.38</v>
      </c>
      <c r="G1927" t="s">
        <v>11</v>
      </c>
      <c r="H1927" t="s">
        <v>16</v>
      </c>
      <c r="I1927" t="s">
        <v>247</v>
      </c>
    </row>
    <row r="1928" spans="1:9" x14ac:dyDescent="0.35">
      <c r="A1928" t="s">
        <v>1959</v>
      </c>
      <c r="B1928">
        <v>1987</v>
      </c>
      <c r="C1928" t="s">
        <v>18</v>
      </c>
      <c r="D1928">
        <v>14</v>
      </c>
      <c r="E1928">
        <v>2</v>
      </c>
      <c r="F1928">
        <v>24915.05</v>
      </c>
      <c r="G1928" t="s">
        <v>11</v>
      </c>
      <c r="H1928" t="s">
        <v>16</v>
      </c>
      <c r="I1928" t="s">
        <v>247</v>
      </c>
    </row>
    <row r="1929" spans="1:9" x14ac:dyDescent="0.35">
      <c r="A1929" t="s">
        <v>1960</v>
      </c>
      <c r="B1929">
        <v>1975</v>
      </c>
      <c r="C1929" t="s">
        <v>15</v>
      </c>
      <c r="D1929">
        <v>14</v>
      </c>
      <c r="E1929">
        <v>3</v>
      </c>
      <c r="F1929">
        <v>24915.22</v>
      </c>
      <c r="G1929" t="s">
        <v>11</v>
      </c>
      <c r="H1929" t="s">
        <v>12</v>
      </c>
      <c r="I1929" t="s">
        <v>23</v>
      </c>
    </row>
    <row r="1930" spans="1:9" x14ac:dyDescent="0.35">
      <c r="A1930" t="s">
        <v>1961</v>
      </c>
      <c r="B1930">
        <v>1995</v>
      </c>
      <c r="C1930" t="s">
        <v>30</v>
      </c>
      <c r="D1930">
        <v>4</v>
      </c>
      <c r="E1930">
        <v>0</v>
      </c>
      <c r="F1930">
        <v>25075.97</v>
      </c>
      <c r="G1930" t="s">
        <v>11</v>
      </c>
      <c r="H1930" t="s">
        <v>11</v>
      </c>
      <c r="I1930" t="s">
        <v>42</v>
      </c>
    </row>
    <row r="1931" spans="1:9" x14ac:dyDescent="0.35">
      <c r="A1931" t="s">
        <v>1962</v>
      </c>
      <c r="B1931">
        <v>1998</v>
      </c>
      <c r="C1931" t="s">
        <v>18</v>
      </c>
      <c r="D1931">
        <v>14</v>
      </c>
      <c r="E1931">
        <v>0</v>
      </c>
      <c r="F1931">
        <v>25081.77</v>
      </c>
      <c r="G1931" t="s">
        <v>11</v>
      </c>
      <c r="H1931" t="s">
        <v>11</v>
      </c>
      <c r="I1931" t="s">
        <v>13</v>
      </c>
    </row>
    <row r="1932" spans="1:9" x14ac:dyDescent="0.35">
      <c r="A1932" t="s">
        <v>1963</v>
      </c>
      <c r="B1932">
        <v>1998</v>
      </c>
      <c r="C1932" t="s">
        <v>15</v>
      </c>
      <c r="D1932">
        <v>24</v>
      </c>
      <c r="E1932">
        <v>0</v>
      </c>
      <c r="F1932">
        <v>25127.22</v>
      </c>
      <c r="G1932" t="s">
        <v>11</v>
      </c>
      <c r="H1932" t="s">
        <v>12</v>
      </c>
      <c r="I1932" t="s">
        <v>42</v>
      </c>
    </row>
    <row r="1933" spans="1:9" x14ac:dyDescent="0.35">
      <c r="A1933" t="s">
        <v>1964</v>
      </c>
      <c r="B1933">
        <v>1975</v>
      </c>
      <c r="C1933" t="s">
        <v>30</v>
      </c>
      <c r="D1933">
        <v>14</v>
      </c>
      <c r="E1933">
        <v>3</v>
      </c>
      <c r="F1933">
        <v>25309.49</v>
      </c>
      <c r="G1933" t="s">
        <v>11</v>
      </c>
      <c r="H1933" t="s">
        <v>16</v>
      </c>
      <c r="I1933" t="s">
        <v>42</v>
      </c>
    </row>
    <row r="1934" spans="1:9" x14ac:dyDescent="0.35">
      <c r="A1934" t="s">
        <v>1965</v>
      </c>
      <c r="B1934">
        <v>1972</v>
      </c>
      <c r="C1934" t="s">
        <v>20</v>
      </c>
      <c r="D1934">
        <v>26</v>
      </c>
      <c r="E1934">
        <v>2</v>
      </c>
      <c r="F1934">
        <v>25333.33</v>
      </c>
      <c r="G1934" t="s">
        <v>11</v>
      </c>
      <c r="H1934" t="s">
        <v>11</v>
      </c>
      <c r="I1934" t="s">
        <v>356</v>
      </c>
    </row>
    <row r="1935" spans="1:9" x14ac:dyDescent="0.35">
      <c r="A1935" t="s">
        <v>1966</v>
      </c>
      <c r="B1935">
        <v>1968</v>
      </c>
      <c r="C1935" t="s">
        <v>35</v>
      </c>
      <c r="D1935">
        <v>22</v>
      </c>
      <c r="E1935">
        <v>3</v>
      </c>
      <c r="F1935">
        <v>25382.3</v>
      </c>
      <c r="G1935" t="s">
        <v>11</v>
      </c>
      <c r="H1935" t="s">
        <v>11</v>
      </c>
      <c r="I1935" t="s">
        <v>42</v>
      </c>
    </row>
    <row r="1936" spans="1:9" x14ac:dyDescent="0.35">
      <c r="A1936" t="s">
        <v>1967</v>
      </c>
      <c r="B1936">
        <v>1968</v>
      </c>
      <c r="C1936" t="s">
        <v>30</v>
      </c>
      <c r="D1936">
        <v>11</v>
      </c>
      <c r="E1936">
        <v>1</v>
      </c>
      <c r="F1936">
        <v>25517.11</v>
      </c>
      <c r="G1936" t="s">
        <v>11</v>
      </c>
      <c r="H1936" t="s">
        <v>12</v>
      </c>
      <c r="I1936" t="s">
        <v>356</v>
      </c>
    </row>
    <row r="1937" spans="1:9" x14ac:dyDescent="0.35">
      <c r="A1937" t="s">
        <v>1968</v>
      </c>
      <c r="B1937">
        <v>2001</v>
      </c>
      <c r="C1937" t="s">
        <v>35</v>
      </c>
      <c r="D1937">
        <v>2</v>
      </c>
      <c r="E1937">
        <v>0</v>
      </c>
      <c r="F1937">
        <v>25648.98</v>
      </c>
      <c r="G1937" t="s">
        <v>11</v>
      </c>
      <c r="H1937" t="s">
        <v>16</v>
      </c>
      <c r="I1937" t="s">
        <v>42</v>
      </c>
    </row>
    <row r="1938" spans="1:9" x14ac:dyDescent="0.35">
      <c r="A1938" t="s">
        <v>1969</v>
      </c>
      <c r="B1938">
        <v>1972</v>
      </c>
      <c r="C1938" t="s">
        <v>10</v>
      </c>
      <c r="D1938">
        <v>17</v>
      </c>
      <c r="E1938">
        <v>0</v>
      </c>
      <c r="F1938">
        <v>25656.58</v>
      </c>
      <c r="G1938" t="s">
        <v>11</v>
      </c>
      <c r="H1938" t="s">
        <v>12</v>
      </c>
      <c r="I1938" t="s">
        <v>247</v>
      </c>
    </row>
    <row r="1939" spans="1:9" x14ac:dyDescent="0.35">
      <c r="A1939" t="s">
        <v>1970</v>
      </c>
      <c r="B1939">
        <v>1963</v>
      </c>
      <c r="C1939" t="s">
        <v>35</v>
      </c>
      <c r="D1939">
        <v>21</v>
      </c>
      <c r="E1939">
        <v>0</v>
      </c>
      <c r="F1939">
        <v>25678.78</v>
      </c>
      <c r="G1939" t="s">
        <v>11</v>
      </c>
      <c r="H1939" t="s">
        <v>12</v>
      </c>
      <c r="I1939" t="s">
        <v>23</v>
      </c>
    </row>
    <row r="1940" spans="1:9" x14ac:dyDescent="0.35">
      <c r="A1940" t="s">
        <v>1971</v>
      </c>
      <c r="B1940">
        <v>1970</v>
      </c>
      <c r="C1940" t="s">
        <v>30</v>
      </c>
      <c r="D1940">
        <v>3</v>
      </c>
      <c r="E1940">
        <v>3</v>
      </c>
      <c r="F1940">
        <v>25992.82</v>
      </c>
      <c r="G1940" t="s">
        <v>11</v>
      </c>
      <c r="H1940" t="s">
        <v>11</v>
      </c>
      <c r="I1940" t="s">
        <v>13</v>
      </c>
    </row>
    <row r="1941" spans="1:9" x14ac:dyDescent="0.35">
      <c r="A1941" t="s">
        <v>1972</v>
      </c>
      <c r="B1941">
        <v>2001</v>
      </c>
      <c r="C1941" t="s">
        <v>18</v>
      </c>
      <c r="D1941">
        <v>5</v>
      </c>
      <c r="E1941">
        <v>2</v>
      </c>
      <c r="F1941">
        <v>26018.95</v>
      </c>
      <c r="G1941" t="s">
        <v>11</v>
      </c>
      <c r="H1941" t="s">
        <v>11</v>
      </c>
      <c r="I1941" t="s">
        <v>23</v>
      </c>
    </row>
    <row r="1942" spans="1:9" x14ac:dyDescent="0.35">
      <c r="A1942" t="s">
        <v>1973</v>
      </c>
      <c r="B1942">
        <v>2000</v>
      </c>
      <c r="C1942" t="s">
        <v>30</v>
      </c>
      <c r="D1942">
        <v>26</v>
      </c>
      <c r="E1942">
        <v>0</v>
      </c>
      <c r="F1942">
        <v>26026.97</v>
      </c>
      <c r="G1942" t="s">
        <v>11</v>
      </c>
      <c r="H1942" t="s">
        <v>12</v>
      </c>
      <c r="I1942" t="s">
        <v>42</v>
      </c>
    </row>
    <row r="1943" spans="1:9" x14ac:dyDescent="0.35">
      <c r="A1943" t="s">
        <v>1974</v>
      </c>
      <c r="B1943">
        <v>1966</v>
      </c>
      <c r="C1943" t="s">
        <v>10</v>
      </c>
      <c r="D1943">
        <v>9</v>
      </c>
      <c r="E1943">
        <v>1</v>
      </c>
      <c r="F1943">
        <v>26109.33</v>
      </c>
      <c r="G1943" t="s">
        <v>11</v>
      </c>
      <c r="H1943" t="s">
        <v>12</v>
      </c>
      <c r="I1943" t="s">
        <v>23</v>
      </c>
    </row>
    <row r="1944" spans="1:9" x14ac:dyDescent="0.35">
      <c r="A1944" t="s">
        <v>1975</v>
      </c>
      <c r="B1944">
        <v>2002</v>
      </c>
      <c r="C1944" t="s">
        <v>37</v>
      </c>
      <c r="D1944">
        <v>11</v>
      </c>
      <c r="E1944">
        <v>0</v>
      </c>
      <c r="F1944">
        <v>26125.67</v>
      </c>
      <c r="G1944" t="s">
        <v>11</v>
      </c>
      <c r="H1944" t="s">
        <v>16</v>
      </c>
      <c r="I1944" t="s">
        <v>13</v>
      </c>
    </row>
    <row r="1945" spans="1:9" x14ac:dyDescent="0.35">
      <c r="A1945" t="s">
        <v>1976</v>
      </c>
      <c r="B1945">
        <v>1973</v>
      </c>
      <c r="C1945" t="s">
        <v>10</v>
      </c>
      <c r="D1945">
        <v>7</v>
      </c>
      <c r="E1945">
        <v>1</v>
      </c>
      <c r="F1945">
        <v>26140.36</v>
      </c>
      <c r="G1945" t="s">
        <v>11</v>
      </c>
      <c r="H1945" t="s">
        <v>12</v>
      </c>
      <c r="I1945" t="s">
        <v>42</v>
      </c>
    </row>
    <row r="1946" spans="1:9" x14ac:dyDescent="0.35">
      <c r="A1946" t="s">
        <v>1977</v>
      </c>
      <c r="B1946">
        <v>1975</v>
      </c>
      <c r="C1946" t="s">
        <v>18</v>
      </c>
      <c r="D1946">
        <v>4</v>
      </c>
      <c r="E1946">
        <v>1</v>
      </c>
      <c r="F1946">
        <v>26236.58</v>
      </c>
      <c r="G1946" t="s">
        <v>11</v>
      </c>
      <c r="H1946" t="s">
        <v>16</v>
      </c>
      <c r="I1946" t="s">
        <v>42</v>
      </c>
    </row>
    <row r="1947" spans="1:9" x14ac:dyDescent="0.35">
      <c r="A1947" t="s">
        <v>1978</v>
      </c>
      <c r="B1947">
        <v>2004</v>
      </c>
      <c r="C1947" t="s">
        <v>30</v>
      </c>
      <c r="D1947">
        <v>5</v>
      </c>
      <c r="E1947">
        <v>0</v>
      </c>
      <c r="F1947">
        <v>26316.59</v>
      </c>
      <c r="G1947" t="s">
        <v>11</v>
      </c>
      <c r="H1947" t="s">
        <v>12</v>
      </c>
      <c r="I1947" t="s">
        <v>42</v>
      </c>
    </row>
    <row r="1948" spans="1:9" x14ac:dyDescent="0.35">
      <c r="A1948" t="s">
        <v>1979</v>
      </c>
      <c r="B1948">
        <v>1974</v>
      </c>
      <c r="C1948" t="s">
        <v>20</v>
      </c>
      <c r="D1948">
        <v>21</v>
      </c>
      <c r="E1948">
        <v>1</v>
      </c>
      <c r="F1948">
        <v>26392.26</v>
      </c>
      <c r="G1948" t="s">
        <v>11</v>
      </c>
      <c r="H1948" t="s">
        <v>11</v>
      </c>
      <c r="I1948" t="s">
        <v>247</v>
      </c>
    </row>
    <row r="1949" spans="1:9" x14ac:dyDescent="0.35">
      <c r="A1949" t="s">
        <v>1980</v>
      </c>
      <c r="B1949">
        <v>1970</v>
      </c>
      <c r="C1949" t="s">
        <v>35</v>
      </c>
      <c r="D1949">
        <v>27</v>
      </c>
      <c r="E1949">
        <v>2</v>
      </c>
      <c r="F1949">
        <v>26467.1</v>
      </c>
      <c r="G1949" t="s">
        <v>11</v>
      </c>
      <c r="H1949" t="s">
        <v>12</v>
      </c>
      <c r="I1949" t="s">
        <v>23</v>
      </c>
    </row>
    <row r="1950" spans="1:9" x14ac:dyDescent="0.35">
      <c r="A1950" t="s">
        <v>1981</v>
      </c>
      <c r="B1950">
        <v>2004</v>
      </c>
      <c r="C1950" t="s">
        <v>20</v>
      </c>
      <c r="D1950">
        <v>5</v>
      </c>
      <c r="E1950">
        <v>0</v>
      </c>
      <c r="F1950">
        <v>26479.4</v>
      </c>
      <c r="G1950" t="s">
        <v>11</v>
      </c>
      <c r="H1950" t="s">
        <v>11</v>
      </c>
      <c r="I1950" t="s">
        <v>42</v>
      </c>
    </row>
    <row r="1951" spans="1:9" x14ac:dyDescent="0.35">
      <c r="A1951" t="s">
        <v>1982</v>
      </c>
      <c r="B1951">
        <v>1988</v>
      </c>
      <c r="C1951" t="s">
        <v>10</v>
      </c>
      <c r="D1951">
        <v>22</v>
      </c>
      <c r="E1951">
        <v>3</v>
      </c>
      <c r="F1951">
        <v>26607.89</v>
      </c>
      <c r="G1951" t="s">
        <v>11</v>
      </c>
      <c r="H1951" t="s">
        <v>16</v>
      </c>
      <c r="I1951" t="s">
        <v>42</v>
      </c>
    </row>
    <row r="1952" spans="1:9" x14ac:dyDescent="0.35">
      <c r="A1952" t="s">
        <v>1983</v>
      </c>
      <c r="B1952">
        <v>1991</v>
      </c>
      <c r="C1952" t="s">
        <v>35</v>
      </c>
      <c r="D1952">
        <v>22</v>
      </c>
      <c r="E1952">
        <v>3</v>
      </c>
      <c r="F1952">
        <v>26912.560000000001</v>
      </c>
      <c r="G1952" t="s">
        <v>11</v>
      </c>
      <c r="H1952" t="s">
        <v>11</v>
      </c>
      <c r="I1952" t="s">
        <v>42</v>
      </c>
    </row>
    <row r="1953" spans="1:9" x14ac:dyDescent="0.35">
      <c r="A1953" t="s">
        <v>1984</v>
      </c>
      <c r="B1953">
        <v>1958</v>
      </c>
      <c r="C1953" t="s">
        <v>30</v>
      </c>
      <c r="D1953">
        <v>25</v>
      </c>
      <c r="E1953">
        <v>0</v>
      </c>
      <c r="F1953">
        <v>26926.51</v>
      </c>
      <c r="G1953" t="s">
        <v>11</v>
      </c>
      <c r="H1953" t="s">
        <v>16</v>
      </c>
      <c r="I1953" t="s">
        <v>13</v>
      </c>
    </row>
    <row r="1954" spans="1:9" x14ac:dyDescent="0.35">
      <c r="A1954" t="s">
        <v>1985</v>
      </c>
      <c r="B1954">
        <v>2002</v>
      </c>
      <c r="C1954" t="s">
        <v>18</v>
      </c>
      <c r="D1954">
        <v>17</v>
      </c>
      <c r="E1954">
        <v>0</v>
      </c>
      <c r="F1954">
        <v>26927.69</v>
      </c>
      <c r="G1954" t="s">
        <v>11</v>
      </c>
      <c r="H1954" t="s">
        <v>11</v>
      </c>
      <c r="I1954" t="s">
        <v>42</v>
      </c>
    </row>
    <row r="1955" spans="1:9" x14ac:dyDescent="0.35">
      <c r="A1955" t="s">
        <v>1986</v>
      </c>
      <c r="B1955">
        <v>2000</v>
      </c>
      <c r="C1955" t="s">
        <v>15</v>
      </c>
      <c r="D1955">
        <v>9</v>
      </c>
      <c r="E1955">
        <v>0</v>
      </c>
      <c r="F1955">
        <v>26936.98</v>
      </c>
      <c r="G1955" t="s">
        <v>11</v>
      </c>
      <c r="H1955" t="s">
        <v>12</v>
      </c>
      <c r="I1955" t="s">
        <v>42</v>
      </c>
    </row>
    <row r="1956" spans="1:9" x14ac:dyDescent="0.35">
      <c r="A1956" t="s">
        <v>1987</v>
      </c>
      <c r="B1956">
        <v>1960</v>
      </c>
      <c r="C1956" t="s">
        <v>10</v>
      </c>
      <c r="D1956">
        <v>9</v>
      </c>
      <c r="E1956">
        <v>1</v>
      </c>
      <c r="F1956">
        <v>27000.98</v>
      </c>
      <c r="G1956" t="s">
        <v>11</v>
      </c>
      <c r="H1956" t="s">
        <v>11</v>
      </c>
      <c r="I1956" t="s">
        <v>13</v>
      </c>
    </row>
    <row r="1957" spans="1:9" x14ac:dyDescent="0.35">
      <c r="A1957" t="s">
        <v>1988</v>
      </c>
      <c r="B1957">
        <v>1958</v>
      </c>
      <c r="C1957" t="s">
        <v>18</v>
      </c>
      <c r="D1957">
        <v>30</v>
      </c>
      <c r="E1957">
        <v>0</v>
      </c>
      <c r="F1957">
        <v>27037.91</v>
      </c>
      <c r="G1957" t="s">
        <v>11</v>
      </c>
      <c r="H1957" t="s">
        <v>11</v>
      </c>
      <c r="I1957" t="s">
        <v>13</v>
      </c>
    </row>
    <row r="1958" spans="1:9" x14ac:dyDescent="0.35">
      <c r="A1958" t="s">
        <v>1989</v>
      </c>
      <c r="B1958">
        <v>1994</v>
      </c>
      <c r="C1958" t="s">
        <v>10</v>
      </c>
      <c r="D1958">
        <v>2</v>
      </c>
      <c r="E1958">
        <v>0</v>
      </c>
      <c r="F1958">
        <v>27080.639999999999</v>
      </c>
      <c r="G1958" t="s">
        <v>11</v>
      </c>
      <c r="H1958" t="s">
        <v>11</v>
      </c>
      <c r="I1958" t="s">
        <v>42</v>
      </c>
    </row>
    <row r="1959" spans="1:9" x14ac:dyDescent="0.35">
      <c r="A1959" t="s">
        <v>1990</v>
      </c>
      <c r="B1959">
        <v>1990</v>
      </c>
      <c r="C1959" t="s">
        <v>30</v>
      </c>
      <c r="D1959">
        <v>13</v>
      </c>
      <c r="E1959">
        <v>3</v>
      </c>
      <c r="F1959">
        <v>27092.38</v>
      </c>
      <c r="G1959" t="s">
        <v>11</v>
      </c>
      <c r="H1959" t="s">
        <v>12</v>
      </c>
      <c r="I1959" t="s">
        <v>42</v>
      </c>
    </row>
    <row r="1960" spans="1:9" x14ac:dyDescent="0.35">
      <c r="A1960" t="s">
        <v>1991</v>
      </c>
      <c r="B1960">
        <v>1970</v>
      </c>
      <c r="C1960" t="s">
        <v>37</v>
      </c>
      <c r="D1960">
        <v>2</v>
      </c>
      <c r="E1960">
        <v>0</v>
      </c>
      <c r="F1960">
        <v>27117.99</v>
      </c>
      <c r="G1960" t="s">
        <v>11</v>
      </c>
      <c r="H1960" t="s">
        <v>11</v>
      </c>
      <c r="I1960" t="s">
        <v>13</v>
      </c>
    </row>
    <row r="1961" spans="1:9" x14ac:dyDescent="0.35">
      <c r="A1961" t="s">
        <v>1992</v>
      </c>
      <c r="B1961">
        <v>1965</v>
      </c>
      <c r="C1961" t="s">
        <v>30</v>
      </c>
      <c r="D1961">
        <v>21</v>
      </c>
      <c r="E1961">
        <v>0</v>
      </c>
      <c r="F1961">
        <v>27218.44</v>
      </c>
      <c r="G1961" t="s">
        <v>11</v>
      </c>
      <c r="H1961" t="s">
        <v>16</v>
      </c>
      <c r="I1961" t="s">
        <v>356</v>
      </c>
    </row>
    <row r="1962" spans="1:9" x14ac:dyDescent="0.35">
      <c r="A1962" t="s">
        <v>1993</v>
      </c>
      <c r="B1962">
        <v>1999</v>
      </c>
      <c r="C1962" t="s">
        <v>30</v>
      </c>
      <c r="D1962">
        <v>2</v>
      </c>
      <c r="E1962">
        <v>0</v>
      </c>
      <c r="F1962">
        <v>27236.959999999999</v>
      </c>
      <c r="G1962" t="s">
        <v>11</v>
      </c>
      <c r="H1962" t="s">
        <v>16</v>
      </c>
      <c r="I1962" t="s">
        <v>42</v>
      </c>
    </row>
    <row r="1963" spans="1:9" x14ac:dyDescent="0.35">
      <c r="A1963" t="s">
        <v>1994</v>
      </c>
      <c r="B1963">
        <v>1968</v>
      </c>
      <c r="C1963" t="s">
        <v>18</v>
      </c>
      <c r="D1963">
        <v>6</v>
      </c>
      <c r="E1963">
        <v>3</v>
      </c>
      <c r="F1963">
        <v>27322.73</v>
      </c>
      <c r="G1963" t="s">
        <v>11</v>
      </c>
      <c r="H1963" t="s">
        <v>11</v>
      </c>
      <c r="I1963" t="s">
        <v>13</v>
      </c>
    </row>
    <row r="1964" spans="1:9" x14ac:dyDescent="0.35">
      <c r="A1964" t="s">
        <v>1995</v>
      </c>
      <c r="B1964">
        <v>1969</v>
      </c>
      <c r="C1964" t="s">
        <v>37</v>
      </c>
      <c r="D1964">
        <v>16</v>
      </c>
      <c r="E1964">
        <v>0</v>
      </c>
      <c r="F1964">
        <v>27346.04</v>
      </c>
      <c r="G1964" t="s">
        <v>11</v>
      </c>
      <c r="H1964" t="s">
        <v>11</v>
      </c>
      <c r="I1964" t="s">
        <v>13</v>
      </c>
    </row>
    <row r="1965" spans="1:9" x14ac:dyDescent="0.35">
      <c r="A1965" t="s">
        <v>1996</v>
      </c>
      <c r="B1965">
        <v>1988</v>
      </c>
      <c r="C1965" t="s">
        <v>20</v>
      </c>
      <c r="D1965">
        <v>15</v>
      </c>
      <c r="E1965">
        <v>2</v>
      </c>
      <c r="F1965">
        <v>27375.9</v>
      </c>
      <c r="G1965" t="s">
        <v>11</v>
      </c>
      <c r="H1965" t="s">
        <v>12</v>
      </c>
      <c r="I1965" t="s">
        <v>164</v>
      </c>
    </row>
    <row r="1966" spans="1:9" x14ac:dyDescent="0.35">
      <c r="A1966" t="s">
        <v>1997</v>
      </c>
      <c r="B1966">
        <v>1985</v>
      </c>
      <c r="C1966" t="s">
        <v>30</v>
      </c>
      <c r="D1966">
        <v>5</v>
      </c>
      <c r="E1966">
        <v>3</v>
      </c>
      <c r="F1966">
        <v>27432.73</v>
      </c>
      <c r="G1966" t="s">
        <v>11</v>
      </c>
      <c r="H1966" t="s">
        <v>16</v>
      </c>
      <c r="I1966" t="s">
        <v>42</v>
      </c>
    </row>
    <row r="1967" spans="1:9" x14ac:dyDescent="0.35">
      <c r="A1967" t="s">
        <v>1998</v>
      </c>
      <c r="B1967">
        <v>1981</v>
      </c>
      <c r="C1967" t="s">
        <v>37</v>
      </c>
      <c r="D1967">
        <v>3</v>
      </c>
      <c r="E1967">
        <v>1</v>
      </c>
      <c r="F1967">
        <v>27495.59</v>
      </c>
      <c r="G1967" t="s">
        <v>11</v>
      </c>
      <c r="H1967" t="s">
        <v>16</v>
      </c>
      <c r="I1967" t="s">
        <v>42</v>
      </c>
    </row>
    <row r="1968" spans="1:9" x14ac:dyDescent="0.35">
      <c r="A1968" t="s">
        <v>1999</v>
      </c>
      <c r="B1968">
        <v>1965</v>
      </c>
      <c r="C1968" t="s">
        <v>37</v>
      </c>
      <c r="D1968">
        <v>19</v>
      </c>
      <c r="E1968">
        <v>0</v>
      </c>
      <c r="F1968">
        <v>27533.91</v>
      </c>
      <c r="G1968" t="s">
        <v>11</v>
      </c>
      <c r="H1968" t="s">
        <v>12</v>
      </c>
      <c r="I1968" t="s">
        <v>13</v>
      </c>
    </row>
    <row r="1969" spans="1:9" x14ac:dyDescent="0.35">
      <c r="A1969" t="s">
        <v>2000</v>
      </c>
      <c r="B1969">
        <v>1984</v>
      </c>
      <c r="C1969" t="s">
        <v>10</v>
      </c>
      <c r="D1969">
        <v>22</v>
      </c>
      <c r="E1969">
        <v>3</v>
      </c>
      <c r="F1969">
        <v>27534.53</v>
      </c>
      <c r="G1969" t="s">
        <v>11</v>
      </c>
      <c r="H1969" t="s">
        <v>11</v>
      </c>
      <c r="I1969" t="s">
        <v>42</v>
      </c>
    </row>
    <row r="1970" spans="1:9" x14ac:dyDescent="0.35">
      <c r="A1970" t="s">
        <v>2001</v>
      </c>
      <c r="B1970">
        <v>1985</v>
      </c>
      <c r="C1970" t="s">
        <v>15</v>
      </c>
      <c r="D1970">
        <v>6</v>
      </c>
      <c r="E1970">
        <v>3</v>
      </c>
      <c r="F1970">
        <v>27598.93</v>
      </c>
      <c r="G1970" t="s">
        <v>11</v>
      </c>
      <c r="H1970" t="s">
        <v>16</v>
      </c>
      <c r="I1970" t="s">
        <v>42</v>
      </c>
    </row>
    <row r="1971" spans="1:9" x14ac:dyDescent="0.35">
      <c r="A1971" t="s">
        <v>2002</v>
      </c>
      <c r="B1971">
        <v>1992</v>
      </c>
      <c r="C1971" t="s">
        <v>18</v>
      </c>
      <c r="D1971">
        <v>11</v>
      </c>
      <c r="E1971">
        <v>0</v>
      </c>
      <c r="F1971">
        <v>27614.71</v>
      </c>
      <c r="G1971" t="s">
        <v>11</v>
      </c>
      <c r="H1971" t="s">
        <v>12</v>
      </c>
      <c r="I1971" t="s">
        <v>42</v>
      </c>
    </row>
    <row r="1972" spans="1:9" x14ac:dyDescent="0.35">
      <c r="A1972" t="s">
        <v>2003</v>
      </c>
      <c r="B1972">
        <v>1997</v>
      </c>
      <c r="C1972" t="s">
        <v>20</v>
      </c>
      <c r="D1972">
        <v>9</v>
      </c>
      <c r="E1972">
        <v>0</v>
      </c>
      <c r="F1972">
        <v>27619.360000000001</v>
      </c>
      <c r="G1972" t="s">
        <v>11</v>
      </c>
      <c r="H1972" t="s">
        <v>12</v>
      </c>
      <c r="I1972" t="s">
        <v>42</v>
      </c>
    </row>
    <row r="1973" spans="1:9" x14ac:dyDescent="0.35">
      <c r="A1973" t="s">
        <v>2004</v>
      </c>
      <c r="B1973">
        <v>1997</v>
      </c>
      <c r="C1973" t="s">
        <v>37</v>
      </c>
      <c r="D1973">
        <v>7</v>
      </c>
      <c r="E1973">
        <v>0</v>
      </c>
      <c r="F1973">
        <v>27625.17</v>
      </c>
      <c r="G1973" t="s">
        <v>16</v>
      </c>
      <c r="H1973" t="s">
        <v>16</v>
      </c>
      <c r="I1973" t="s">
        <v>42</v>
      </c>
    </row>
    <row r="1974" spans="1:9" x14ac:dyDescent="0.35">
      <c r="A1974" t="s">
        <v>2005</v>
      </c>
      <c r="B1974">
        <v>1992</v>
      </c>
      <c r="C1974" t="s">
        <v>10</v>
      </c>
      <c r="D1974">
        <v>3</v>
      </c>
      <c r="E1974">
        <v>0</v>
      </c>
      <c r="F1974">
        <v>27696.11</v>
      </c>
      <c r="G1974" t="s">
        <v>16</v>
      </c>
      <c r="H1974" t="s">
        <v>11</v>
      </c>
      <c r="I1974" t="s">
        <v>42</v>
      </c>
    </row>
    <row r="1975" spans="1:9" x14ac:dyDescent="0.35">
      <c r="A1975" t="s">
        <v>2006</v>
      </c>
      <c r="B1975">
        <v>2002</v>
      </c>
      <c r="C1975" t="s">
        <v>30</v>
      </c>
      <c r="D1975">
        <v>6</v>
      </c>
      <c r="E1975">
        <v>1</v>
      </c>
      <c r="F1975">
        <v>27724.29</v>
      </c>
      <c r="G1975" t="s">
        <v>16</v>
      </c>
      <c r="H1975" t="s">
        <v>12</v>
      </c>
      <c r="I1975" t="s">
        <v>13</v>
      </c>
    </row>
    <row r="1976" spans="1:9" x14ac:dyDescent="0.35">
      <c r="A1976" t="s">
        <v>2007</v>
      </c>
      <c r="B1976">
        <v>1960</v>
      </c>
      <c r="C1976" t="s">
        <v>10</v>
      </c>
      <c r="D1976">
        <v>6</v>
      </c>
      <c r="E1976">
        <v>0</v>
      </c>
      <c r="F1976">
        <v>27808.73</v>
      </c>
      <c r="G1976" t="s">
        <v>16</v>
      </c>
      <c r="H1976" t="s">
        <v>16</v>
      </c>
      <c r="I1976" t="s">
        <v>13</v>
      </c>
    </row>
    <row r="1977" spans="1:9" x14ac:dyDescent="0.35">
      <c r="A1977" t="s">
        <v>2008</v>
      </c>
      <c r="B1977">
        <v>1985</v>
      </c>
      <c r="C1977" t="s">
        <v>30</v>
      </c>
      <c r="D1977">
        <v>4</v>
      </c>
      <c r="E1977">
        <v>3</v>
      </c>
      <c r="F1977">
        <v>27849.94</v>
      </c>
      <c r="G1977" t="s">
        <v>16</v>
      </c>
      <c r="H1977" t="s">
        <v>16</v>
      </c>
      <c r="I1977" t="s">
        <v>42</v>
      </c>
    </row>
    <row r="1978" spans="1:9" x14ac:dyDescent="0.35">
      <c r="A1978" t="s">
        <v>2009</v>
      </c>
      <c r="B1978">
        <v>1989</v>
      </c>
      <c r="C1978" t="s">
        <v>15</v>
      </c>
      <c r="D1978">
        <v>21</v>
      </c>
      <c r="E1978">
        <v>3</v>
      </c>
      <c r="F1978">
        <v>27925.86</v>
      </c>
      <c r="G1978" t="s">
        <v>16</v>
      </c>
      <c r="H1978" t="s">
        <v>11</v>
      </c>
      <c r="I1978" t="s">
        <v>42</v>
      </c>
    </row>
    <row r="1979" spans="1:9" x14ac:dyDescent="0.35">
      <c r="A1979" t="s">
        <v>2010</v>
      </c>
      <c r="B1979">
        <v>1991</v>
      </c>
      <c r="C1979" t="s">
        <v>18</v>
      </c>
      <c r="D1979">
        <v>4</v>
      </c>
      <c r="E1979">
        <v>3</v>
      </c>
      <c r="F1979">
        <v>27931.11</v>
      </c>
      <c r="G1979" t="s">
        <v>16</v>
      </c>
      <c r="H1979" t="s">
        <v>12</v>
      </c>
      <c r="I1979" t="s">
        <v>42</v>
      </c>
    </row>
    <row r="1980" spans="1:9" x14ac:dyDescent="0.35">
      <c r="A1980" t="s">
        <v>2011</v>
      </c>
      <c r="B1980">
        <v>1961</v>
      </c>
      <c r="C1980" t="s">
        <v>10</v>
      </c>
      <c r="D1980">
        <v>28</v>
      </c>
      <c r="E1980">
        <v>3</v>
      </c>
      <c r="F1980">
        <v>27941.29</v>
      </c>
      <c r="G1980" t="s">
        <v>16</v>
      </c>
      <c r="H1980" t="s">
        <v>12</v>
      </c>
      <c r="I1980" t="s">
        <v>42</v>
      </c>
    </row>
    <row r="1981" spans="1:9" x14ac:dyDescent="0.35">
      <c r="A1981" t="s">
        <v>2012</v>
      </c>
      <c r="B1981">
        <v>1999</v>
      </c>
      <c r="C1981" t="s">
        <v>30</v>
      </c>
      <c r="D1981">
        <v>21</v>
      </c>
      <c r="E1981">
        <v>0</v>
      </c>
      <c r="F1981">
        <v>27980.77</v>
      </c>
      <c r="G1981" t="s">
        <v>16</v>
      </c>
      <c r="H1981" t="s">
        <v>16</v>
      </c>
      <c r="I1981" t="s">
        <v>42</v>
      </c>
    </row>
    <row r="1982" spans="1:9" x14ac:dyDescent="0.35">
      <c r="A1982" t="s">
        <v>2013</v>
      </c>
      <c r="B1982">
        <v>1985</v>
      </c>
      <c r="C1982" t="s">
        <v>15</v>
      </c>
      <c r="D1982">
        <v>29</v>
      </c>
      <c r="E1982">
        <v>3</v>
      </c>
      <c r="F1982">
        <v>28006.94</v>
      </c>
      <c r="G1982" t="s">
        <v>16</v>
      </c>
      <c r="H1982" t="s">
        <v>11</v>
      </c>
      <c r="I1982" t="s">
        <v>42</v>
      </c>
    </row>
    <row r="1983" spans="1:9" x14ac:dyDescent="0.35">
      <c r="A1983" t="s">
        <v>2014</v>
      </c>
      <c r="B1983">
        <v>1960</v>
      </c>
      <c r="C1983" t="s">
        <v>15</v>
      </c>
      <c r="D1983">
        <v>22</v>
      </c>
      <c r="E1983">
        <v>0</v>
      </c>
      <c r="F1983">
        <v>28101.33</v>
      </c>
      <c r="G1983" t="s">
        <v>16</v>
      </c>
      <c r="H1983" t="s">
        <v>11</v>
      </c>
      <c r="I1983" t="s">
        <v>166</v>
      </c>
    </row>
    <row r="1984" spans="1:9" x14ac:dyDescent="0.35">
      <c r="A1984" t="s">
        <v>2015</v>
      </c>
      <c r="B1984">
        <v>1999</v>
      </c>
      <c r="C1984" t="s">
        <v>20</v>
      </c>
      <c r="D1984">
        <v>6</v>
      </c>
      <c r="E1984">
        <v>0</v>
      </c>
      <c r="F1984">
        <v>28245.34</v>
      </c>
      <c r="G1984" t="s">
        <v>16</v>
      </c>
      <c r="H1984" t="s">
        <v>12</v>
      </c>
      <c r="I1984" t="s">
        <v>42</v>
      </c>
    </row>
    <row r="1985" spans="1:9" x14ac:dyDescent="0.35">
      <c r="A1985" t="s">
        <v>2016</v>
      </c>
      <c r="B1985">
        <v>1963</v>
      </c>
      <c r="C1985" t="s">
        <v>15</v>
      </c>
      <c r="D1985">
        <v>25</v>
      </c>
      <c r="E1985">
        <v>1</v>
      </c>
      <c r="F1985">
        <v>28287.9</v>
      </c>
      <c r="G1985" t="s">
        <v>16</v>
      </c>
      <c r="H1985" t="s">
        <v>16</v>
      </c>
      <c r="I1985" t="s">
        <v>13</v>
      </c>
    </row>
    <row r="1986" spans="1:9" x14ac:dyDescent="0.35">
      <c r="A1986" t="s">
        <v>2017</v>
      </c>
      <c r="B1986">
        <v>1990</v>
      </c>
      <c r="C1986" t="s">
        <v>30</v>
      </c>
      <c r="D1986">
        <v>24</v>
      </c>
      <c r="E1986">
        <v>3</v>
      </c>
      <c r="F1986">
        <v>28302.33</v>
      </c>
      <c r="G1986" t="s">
        <v>16</v>
      </c>
      <c r="H1986" t="s">
        <v>11</v>
      </c>
      <c r="I1986" t="s">
        <v>42</v>
      </c>
    </row>
    <row r="1987" spans="1:9" x14ac:dyDescent="0.35">
      <c r="A1987" t="s">
        <v>2018</v>
      </c>
      <c r="B1987">
        <v>1977</v>
      </c>
      <c r="C1987" t="s">
        <v>30</v>
      </c>
      <c r="D1987">
        <v>2</v>
      </c>
      <c r="E1987">
        <v>1</v>
      </c>
      <c r="F1987">
        <v>28340.19</v>
      </c>
      <c r="G1987" t="s">
        <v>16</v>
      </c>
      <c r="H1987" t="s">
        <v>11</v>
      </c>
      <c r="I1987" t="s">
        <v>23</v>
      </c>
    </row>
    <row r="1988" spans="1:9" x14ac:dyDescent="0.35">
      <c r="A1988" t="s">
        <v>2019</v>
      </c>
      <c r="B1988">
        <v>1974</v>
      </c>
      <c r="C1988" t="s">
        <v>20</v>
      </c>
      <c r="D1988">
        <v>16</v>
      </c>
      <c r="E1988">
        <v>1</v>
      </c>
      <c r="F1988">
        <v>28468.92</v>
      </c>
      <c r="G1988" t="s">
        <v>16</v>
      </c>
      <c r="H1988" t="s">
        <v>16</v>
      </c>
      <c r="I1988" t="s">
        <v>23</v>
      </c>
    </row>
    <row r="1989" spans="1:9" x14ac:dyDescent="0.35">
      <c r="A1989" t="s">
        <v>2020</v>
      </c>
      <c r="B1989">
        <v>1982</v>
      </c>
      <c r="C1989" t="s">
        <v>30</v>
      </c>
      <c r="D1989">
        <v>11</v>
      </c>
      <c r="E1989">
        <v>1</v>
      </c>
      <c r="F1989">
        <v>28476.73</v>
      </c>
      <c r="G1989" t="s">
        <v>16</v>
      </c>
      <c r="H1989" t="s">
        <v>11</v>
      </c>
      <c r="I1989" t="s">
        <v>23</v>
      </c>
    </row>
    <row r="1990" spans="1:9" x14ac:dyDescent="0.35">
      <c r="A1990" t="s">
        <v>2021</v>
      </c>
      <c r="B1990">
        <v>1985</v>
      </c>
      <c r="C1990" t="s">
        <v>20</v>
      </c>
      <c r="D1990">
        <v>27</v>
      </c>
      <c r="E1990">
        <v>3</v>
      </c>
      <c r="F1990">
        <v>28542.86</v>
      </c>
      <c r="G1990" t="s">
        <v>16</v>
      </c>
      <c r="H1990" t="s">
        <v>12</v>
      </c>
      <c r="I1990" t="s">
        <v>42</v>
      </c>
    </row>
    <row r="1991" spans="1:9" x14ac:dyDescent="0.35">
      <c r="A1991" t="s">
        <v>2022</v>
      </c>
      <c r="B1991">
        <v>1990</v>
      </c>
      <c r="C1991" t="s">
        <v>30</v>
      </c>
      <c r="D1991">
        <v>5</v>
      </c>
      <c r="E1991">
        <v>3</v>
      </c>
      <c r="F1991">
        <v>28716.14</v>
      </c>
      <c r="G1991" t="s">
        <v>16</v>
      </c>
      <c r="H1991" t="s">
        <v>12</v>
      </c>
      <c r="I1991" t="s">
        <v>42</v>
      </c>
    </row>
    <row r="1992" spans="1:9" x14ac:dyDescent="0.35">
      <c r="A1992" t="s">
        <v>2023</v>
      </c>
      <c r="B1992">
        <v>1961</v>
      </c>
      <c r="C1992" t="s">
        <v>35</v>
      </c>
      <c r="D1992">
        <v>3</v>
      </c>
      <c r="E1992">
        <v>1</v>
      </c>
      <c r="F1992">
        <v>28868.66</v>
      </c>
      <c r="G1992" t="s">
        <v>16</v>
      </c>
      <c r="H1992" t="s">
        <v>11</v>
      </c>
      <c r="I1992" t="s">
        <v>23</v>
      </c>
    </row>
    <row r="1993" spans="1:9" x14ac:dyDescent="0.35">
      <c r="A1993" t="s">
        <v>2024</v>
      </c>
      <c r="B1993">
        <v>1962</v>
      </c>
      <c r="C1993" t="s">
        <v>10</v>
      </c>
      <c r="D1993">
        <v>25</v>
      </c>
      <c r="E1993">
        <v>0</v>
      </c>
      <c r="F1993">
        <v>28923.14</v>
      </c>
      <c r="G1993" t="s">
        <v>16</v>
      </c>
      <c r="H1993" t="s">
        <v>16</v>
      </c>
      <c r="I1993" t="s">
        <v>23</v>
      </c>
    </row>
    <row r="1994" spans="1:9" x14ac:dyDescent="0.35">
      <c r="A1994" t="s">
        <v>2025</v>
      </c>
      <c r="B1994">
        <v>1959</v>
      </c>
      <c r="C1994" t="s">
        <v>30</v>
      </c>
      <c r="D1994">
        <v>5</v>
      </c>
      <c r="E1994">
        <v>0</v>
      </c>
      <c r="F1994">
        <v>28950.47</v>
      </c>
      <c r="G1994" t="s">
        <v>16</v>
      </c>
      <c r="H1994" t="s">
        <v>16</v>
      </c>
      <c r="I1994" t="s">
        <v>23</v>
      </c>
    </row>
    <row r="1995" spans="1:9" x14ac:dyDescent="0.35">
      <c r="A1995" t="s">
        <v>2026</v>
      </c>
      <c r="B1995">
        <v>2003</v>
      </c>
      <c r="C1995" t="s">
        <v>20</v>
      </c>
      <c r="D1995">
        <v>1</v>
      </c>
      <c r="E1995">
        <v>0</v>
      </c>
      <c r="F1995">
        <v>28998.68</v>
      </c>
      <c r="G1995" t="s">
        <v>16</v>
      </c>
      <c r="H1995" t="s">
        <v>12</v>
      </c>
      <c r="I1995" t="s">
        <v>42</v>
      </c>
    </row>
    <row r="1996" spans="1:9" x14ac:dyDescent="0.35">
      <c r="A1996" t="s">
        <v>2027</v>
      </c>
      <c r="B1996">
        <v>1992</v>
      </c>
      <c r="C1996" t="s">
        <v>10</v>
      </c>
      <c r="D1996">
        <v>7</v>
      </c>
      <c r="E1996">
        <v>0</v>
      </c>
      <c r="F1996">
        <v>29007.82</v>
      </c>
      <c r="G1996" t="s">
        <v>16</v>
      </c>
      <c r="H1996" t="s">
        <v>12</v>
      </c>
      <c r="I1996" t="s">
        <v>42</v>
      </c>
    </row>
    <row r="1997" spans="1:9" x14ac:dyDescent="0.35">
      <c r="A1997" t="s">
        <v>2028</v>
      </c>
      <c r="B1997">
        <v>1980</v>
      </c>
      <c r="C1997" t="s">
        <v>10</v>
      </c>
      <c r="D1997">
        <v>14</v>
      </c>
      <c r="E1997">
        <v>2</v>
      </c>
      <c r="F1997">
        <v>29114.21</v>
      </c>
      <c r="G1997" t="s">
        <v>16</v>
      </c>
      <c r="H1997" t="s">
        <v>12</v>
      </c>
      <c r="I1997" t="s">
        <v>42</v>
      </c>
    </row>
    <row r="1998" spans="1:9" x14ac:dyDescent="0.35">
      <c r="A1998" t="s">
        <v>2029</v>
      </c>
      <c r="B1998">
        <v>1978</v>
      </c>
      <c r="C1998" t="s">
        <v>15</v>
      </c>
      <c r="D1998">
        <v>29</v>
      </c>
      <c r="E1998">
        <v>2</v>
      </c>
      <c r="F1998">
        <v>29114.77</v>
      </c>
      <c r="G1998" t="s">
        <v>16</v>
      </c>
      <c r="H1998" t="s">
        <v>16</v>
      </c>
      <c r="I1998" t="s">
        <v>42</v>
      </c>
    </row>
    <row r="1999" spans="1:9" x14ac:dyDescent="0.35">
      <c r="A1999" t="s">
        <v>2030</v>
      </c>
      <c r="B1999">
        <v>1961</v>
      </c>
      <c r="C1999" t="s">
        <v>30</v>
      </c>
      <c r="D1999">
        <v>24</v>
      </c>
      <c r="E1999">
        <v>0</v>
      </c>
      <c r="F1999">
        <v>29141.360000000001</v>
      </c>
      <c r="G1999" t="s">
        <v>16</v>
      </c>
      <c r="H1999" t="s">
        <v>12</v>
      </c>
      <c r="I1999" t="s">
        <v>23</v>
      </c>
    </row>
    <row r="2000" spans="1:9" x14ac:dyDescent="0.35">
      <c r="A2000" t="s">
        <v>2031</v>
      </c>
      <c r="B2000">
        <v>1976</v>
      </c>
      <c r="C2000" t="s">
        <v>15</v>
      </c>
      <c r="D2000">
        <v>8</v>
      </c>
      <c r="E2000">
        <v>2</v>
      </c>
      <c r="F2000">
        <v>29160.39</v>
      </c>
      <c r="G2000" t="s">
        <v>16</v>
      </c>
      <c r="H2000" t="s">
        <v>11</v>
      </c>
      <c r="I2000" t="s">
        <v>42</v>
      </c>
    </row>
    <row r="2001" spans="1:9" x14ac:dyDescent="0.35">
      <c r="A2001" t="s">
        <v>2032</v>
      </c>
      <c r="B2001">
        <v>1969</v>
      </c>
      <c r="C2001" t="s">
        <v>10</v>
      </c>
      <c r="D2001">
        <v>9</v>
      </c>
      <c r="E2001">
        <v>2</v>
      </c>
      <c r="F2001">
        <v>29186.48</v>
      </c>
      <c r="G2001" t="s">
        <v>16</v>
      </c>
      <c r="H2001" t="s">
        <v>12</v>
      </c>
      <c r="I2001" t="s">
        <v>247</v>
      </c>
    </row>
    <row r="2002" spans="1:9" x14ac:dyDescent="0.35">
      <c r="A2002" t="s">
        <v>2033</v>
      </c>
      <c r="B2002">
        <v>1978</v>
      </c>
      <c r="C2002" t="s">
        <v>10</v>
      </c>
      <c r="D2002">
        <v>21</v>
      </c>
      <c r="E2002">
        <v>2</v>
      </c>
      <c r="F2002">
        <v>29227.599999999999</v>
      </c>
      <c r="G2002" t="s">
        <v>16</v>
      </c>
      <c r="H2002" t="s">
        <v>12</v>
      </c>
      <c r="I2002" t="s">
        <v>23</v>
      </c>
    </row>
    <row r="2003" spans="1:9" x14ac:dyDescent="0.35">
      <c r="A2003" t="s">
        <v>2034</v>
      </c>
      <c r="B2003">
        <v>1958</v>
      </c>
      <c r="C2003" t="s">
        <v>18</v>
      </c>
      <c r="D2003">
        <v>5</v>
      </c>
      <c r="E2003">
        <v>0</v>
      </c>
      <c r="F2003">
        <v>29330.98</v>
      </c>
      <c r="G2003" t="s">
        <v>16</v>
      </c>
      <c r="H2003" t="s">
        <v>11</v>
      </c>
      <c r="I2003" t="s">
        <v>23</v>
      </c>
    </row>
    <row r="2004" spans="1:9" x14ac:dyDescent="0.35">
      <c r="A2004" t="s">
        <v>2035</v>
      </c>
      <c r="B2004">
        <v>1985</v>
      </c>
      <c r="C2004" t="s">
        <v>15</v>
      </c>
      <c r="D2004">
        <v>7</v>
      </c>
      <c r="E2004">
        <v>3</v>
      </c>
      <c r="F2004">
        <v>29352.560000000001</v>
      </c>
      <c r="G2004" t="s">
        <v>16</v>
      </c>
      <c r="H2004" t="s">
        <v>16</v>
      </c>
      <c r="I2004" t="s">
        <v>42</v>
      </c>
    </row>
    <row r="2005" spans="1:9" x14ac:dyDescent="0.35">
      <c r="A2005" t="s">
        <v>2036</v>
      </c>
      <c r="B2005">
        <v>1987</v>
      </c>
      <c r="C2005" t="s">
        <v>10</v>
      </c>
      <c r="D2005">
        <v>16</v>
      </c>
      <c r="E2005">
        <v>3</v>
      </c>
      <c r="F2005">
        <v>29443.59</v>
      </c>
      <c r="G2005" t="s">
        <v>16</v>
      </c>
      <c r="H2005" t="s">
        <v>16</v>
      </c>
      <c r="I2005" t="s">
        <v>42</v>
      </c>
    </row>
    <row r="2006" spans="1:9" x14ac:dyDescent="0.35">
      <c r="A2006" t="s">
        <v>2037</v>
      </c>
      <c r="B2006">
        <v>1959</v>
      </c>
      <c r="C2006" t="s">
        <v>37</v>
      </c>
      <c r="D2006">
        <v>20</v>
      </c>
      <c r="E2006">
        <v>0</v>
      </c>
      <c r="F2006">
        <v>29523.17</v>
      </c>
      <c r="G2006" t="s">
        <v>16</v>
      </c>
      <c r="H2006" t="s">
        <v>11</v>
      </c>
      <c r="I2006" t="s">
        <v>247</v>
      </c>
    </row>
    <row r="2007" spans="1:9" x14ac:dyDescent="0.35">
      <c r="A2007" t="s">
        <v>2038</v>
      </c>
      <c r="B2007">
        <v>1975</v>
      </c>
      <c r="C2007" t="s">
        <v>15</v>
      </c>
      <c r="D2007">
        <v>3</v>
      </c>
      <c r="E2007">
        <v>1</v>
      </c>
      <c r="F2007">
        <v>29583.8</v>
      </c>
      <c r="G2007" t="s">
        <v>16</v>
      </c>
      <c r="H2007" t="s">
        <v>16</v>
      </c>
      <c r="I2007" t="s">
        <v>42</v>
      </c>
    </row>
    <row r="2008" spans="1:9" x14ac:dyDescent="0.35">
      <c r="A2008" t="s">
        <v>2039</v>
      </c>
      <c r="B2008">
        <v>1993</v>
      </c>
      <c r="C2008" t="s">
        <v>10</v>
      </c>
      <c r="D2008">
        <v>27</v>
      </c>
      <c r="E2008">
        <v>0</v>
      </c>
      <c r="F2008">
        <v>29622.69</v>
      </c>
      <c r="G2008" t="s">
        <v>16</v>
      </c>
      <c r="H2008" t="s">
        <v>16</v>
      </c>
      <c r="I2008" t="s">
        <v>42</v>
      </c>
    </row>
    <row r="2009" spans="1:9" x14ac:dyDescent="0.35">
      <c r="A2009" t="s">
        <v>2040</v>
      </c>
      <c r="B2009">
        <v>1973</v>
      </c>
      <c r="C2009" t="s">
        <v>35</v>
      </c>
      <c r="D2009">
        <v>23</v>
      </c>
      <c r="E2009">
        <v>0</v>
      </c>
      <c r="F2009">
        <v>29757.69</v>
      </c>
      <c r="G2009" t="s">
        <v>16</v>
      </c>
      <c r="H2009" t="s">
        <v>12</v>
      </c>
      <c r="I2009" t="s">
        <v>42</v>
      </c>
    </row>
    <row r="2010" spans="1:9" x14ac:dyDescent="0.35">
      <c r="A2010" t="s">
        <v>2041</v>
      </c>
      <c r="B2010">
        <v>1998</v>
      </c>
      <c r="C2010" t="s">
        <v>18</v>
      </c>
      <c r="D2010">
        <v>20</v>
      </c>
      <c r="E2010">
        <v>0</v>
      </c>
      <c r="F2010">
        <v>29760.6</v>
      </c>
      <c r="G2010" t="s">
        <v>16</v>
      </c>
      <c r="H2010" t="s">
        <v>11</v>
      </c>
      <c r="I2010" t="s">
        <v>42</v>
      </c>
    </row>
    <row r="2011" spans="1:9" x14ac:dyDescent="0.35">
      <c r="A2011" t="s">
        <v>2042</v>
      </c>
      <c r="B2011">
        <v>1981</v>
      </c>
      <c r="C2011" t="s">
        <v>35</v>
      </c>
      <c r="D2011">
        <v>13</v>
      </c>
      <c r="E2011">
        <v>1</v>
      </c>
      <c r="F2011">
        <v>29816.639999999999</v>
      </c>
      <c r="G2011" t="s">
        <v>16</v>
      </c>
      <c r="H2011" t="s">
        <v>11</v>
      </c>
      <c r="I2011" t="s">
        <v>42</v>
      </c>
    </row>
    <row r="2012" spans="1:9" x14ac:dyDescent="0.35">
      <c r="A2012" t="s">
        <v>2043</v>
      </c>
      <c r="B2012">
        <v>1982</v>
      </c>
      <c r="C2012" t="s">
        <v>37</v>
      </c>
      <c r="D2012">
        <v>29</v>
      </c>
      <c r="E2012">
        <v>3</v>
      </c>
      <c r="F2012">
        <v>29818.76</v>
      </c>
      <c r="G2012" t="s">
        <v>16</v>
      </c>
      <c r="H2012" t="s">
        <v>16</v>
      </c>
      <c r="I2012" t="s">
        <v>23</v>
      </c>
    </row>
    <row r="2013" spans="1:9" x14ac:dyDescent="0.35">
      <c r="A2013" t="s">
        <v>2044</v>
      </c>
      <c r="B2013">
        <v>1989</v>
      </c>
      <c r="C2013" t="s">
        <v>30</v>
      </c>
      <c r="D2013">
        <v>30</v>
      </c>
      <c r="E2013">
        <v>3</v>
      </c>
      <c r="F2013">
        <v>29852.48</v>
      </c>
      <c r="G2013" t="s">
        <v>16</v>
      </c>
      <c r="H2013" t="s">
        <v>12</v>
      </c>
      <c r="I2013" t="s">
        <v>42</v>
      </c>
    </row>
    <row r="2014" spans="1:9" x14ac:dyDescent="0.35">
      <c r="A2014" t="s">
        <v>2045</v>
      </c>
      <c r="B2014">
        <v>1975</v>
      </c>
      <c r="C2014" t="s">
        <v>35</v>
      </c>
      <c r="D2014">
        <v>19</v>
      </c>
      <c r="E2014">
        <v>1</v>
      </c>
      <c r="F2014">
        <v>29899.25</v>
      </c>
      <c r="G2014" t="s">
        <v>16</v>
      </c>
      <c r="H2014" t="s">
        <v>12</v>
      </c>
      <c r="I2014" t="s">
        <v>42</v>
      </c>
    </row>
    <row r="2015" spans="1:9" x14ac:dyDescent="0.35">
      <c r="A2015" t="s">
        <v>2046</v>
      </c>
      <c r="B2015">
        <v>1988</v>
      </c>
      <c r="C2015" t="s">
        <v>30</v>
      </c>
      <c r="D2015">
        <v>30</v>
      </c>
      <c r="E2015">
        <v>3</v>
      </c>
      <c r="F2015">
        <v>29929.56</v>
      </c>
      <c r="G2015" t="s">
        <v>16</v>
      </c>
      <c r="H2015" t="s">
        <v>16</v>
      </c>
      <c r="I2015" t="s">
        <v>42</v>
      </c>
    </row>
    <row r="2016" spans="1:9" x14ac:dyDescent="0.35">
      <c r="A2016" t="s">
        <v>2047</v>
      </c>
      <c r="B2016">
        <v>1976</v>
      </c>
      <c r="C2016" t="s">
        <v>18</v>
      </c>
      <c r="D2016">
        <v>12</v>
      </c>
      <c r="E2016">
        <v>2</v>
      </c>
      <c r="F2016">
        <v>29933.75</v>
      </c>
      <c r="G2016" t="s">
        <v>16</v>
      </c>
      <c r="H2016" t="s">
        <v>16</v>
      </c>
      <c r="I2016" t="s">
        <v>42</v>
      </c>
    </row>
    <row r="2017" spans="1:9" x14ac:dyDescent="0.35">
      <c r="A2017" t="s">
        <v>2048</v>
      </c>
      <c r="B2017">
        <v>1991</v>
      </c>
      <c r="C2017" t="s">
        <v>37</v>
      </c>
      <c r="D2017">
        <v>5</v>
      </c>
      <c r="E2017">
        <v>3</v>
      </c>
      <c r="F2017">
        <v>29969.67</v>
      </c>
      <c r="G2017" t="s">
        <v>16</v>
      </c>
      <c r="H2017" t="s">
        <v>16</v>
      </c>
      <c r="I2017" t="s">
        <v>42</v>
      </c>
    </row>
    <row r="2018" spans="1:9" x14ac:dyDescent="0.35">
      <c r="A2018" t="s">
        <v>2049</v>
      </c>
      <c r="B2018">
        <v>1981</v>
      </c>
      <c r="C2018" t="s">
        <v>35</v>
      </c>
      <c r="D2018">
        <v>4</v>
      </c>
      <c r="E2018">
        <v>1</v>
      </c>
      <c r="F2018">
        <v>30026.87</v>
      </c>
      <c r="G2018" t="s">
        <v>11</v>
      </c>
      <c r="H2018" t="s">
        <v>12</v>
      </c>
      <c r="I2018" t="s">
        <v>23</v>
      </c>
    </row>
    <row r="2019" spans="1:9" x14ac:dyDescent="0.35">
      <c r="A2019" t="s">
        <v>2050</v>
      </c>
      <c r="B2019">
        <v>1967</v>
      </c>
      <c r="C2019" t="s">
        <v>18</v>
      </c>
      <c r="D2019">
        <v>16</v>
      </c>
      <c r="E2019">
        <v>3</v>
      </c>
      <c r="F2019">
        <v>30063.58</v>
      </c>
      <c r="G2019" t="s">
        <v>16</v>
      </c>
      <c r="H2019" t="s">
        <v>16</v>
      </c>
      <c r="I2019" t="s">
        <v>23</v>
      </c>
    </row>
    <row r="2020" spans="1:9" x14ac:dyDescent="0.35">
      <c r="A2020" t="s">
        <v>2051</v>
      </c>
      <c r="B2020">
        <v>1979</v>
      </c>
      <c r="C2020" t="s">
        <v>20</v>
      </c>
      <c r="D2020">
        <v>2</v>
      </c>
      <c r="E2020">
        <v>2</v>
      </c>
      <c r="F2020">
        <v>30095.97</v>
      </c>
      <c r="G2020" t="s">
        <v>11</v>
      </c>
      <c r="H2020" t="s">
        <v>12</v>
      </c>
      <c r="I2020" t="s">
        <v>42</v>
      </c>
    </row>
    <row r="2021" spans="1:9" x14ac:dyDescent="0.35">
      <c r="A2021" t="s">
        <v>2052</v>
      </c>
      <c r="B2021">
        <v>1971</v>
      </c>
      <c r="C2021" t="s">
        <v>30</v>
      </c>
      <c r="D2021">
        <v>25</v>
      </c>
      <c r="E2021">
        <v>0</v>
      </c>
      <c r="F2021">
        <v>30134.75</v>
      </c>
      <c r="G2021" t="s">
        <v>11</v>
      </c>
      <c r="H2021" t="s">
        <v>12</v>
      </c>
      <c r="I2021" t="s">
        <v>42</v>
      </c>
    </row>
    <row r="2022" spans="1:9" x14ac:dyDescent="0.35">
      <c r="A2022" t="s">
        <v>2053</v>
      </c>
      <c r="B2022">
        <v>1958</v>
      </c>
      <c r="C2022" t="s">
        <v>35</v>
      </c>
      <c r="D2022">
        <v>11</v>
      </c>
      <c r="E2022">
        <v>1</v>
      </c>
      <c r="F2022">
        <v>30166.62</v>
      </c>
      <c r="G2022" t="s">
        <v>16</v>
      </c>
      <c r="H2022" t="s">
        <v>12</v>
      </c>
      <c r="I2022" t="s">
        <v>23</v>
      </c>
    </row>
    <row r="2023" spans="1:9" x14ac:dyDescent="0.35">
      <c r="A2023" t="s">
        <v>2054</v>
      </c>
      <c r="B2023">
        <v>1963</v>
      </c>
      <c r="C2023" t="s">
        <v>20</v>
      </c>
      <c r="D2023">
        <v>13</v>
      </c>
      <c r="E2023">
        <v>3</v>
      </c>
      <c r="F2023">
        <v>30184.94</v>
      </c>
      <c r="G2023" t="s">
        <v>16</v>
      </c>
      <c r="H2023" t="s">
        <v>16</v>
      </c>
      <c r="I2023" t="s">
        <v>276</v>
      </c>
    </row>
    <row r="2024" spans="1:9" x14ac:dyDescent="0.35">
      <c r="A2024" t="s">
        <v>2055</v>
      </c>
      <c r="B2024">
        <v>1962</v>
      </c>
      <c r="C2024" t="s">
        <v>20</v>
      </c>
      <c r="D2024">
        <v>15</v>
      </c>
      <c r="E2024">
        <v>0</v>
      </c>
      <c r="F2024">
        <v>30260</v>
      </c>
      <c r="G2024" t="s">
        <v>16</v>
      </c>
      <c r="H2024" t="s">
        <v>16</v>
      </c>
      <c r="I2024" t="s">
        <v>276</v>
      </c>
    </row>
    <row r="2025" spans="1:9" x14ac:dyDescent="0.35">
      <c r="A2025" t="s">
        <v>2056</v>
      </c>
      <c r="B2025">
        <v>1972</v>
      </c>
      <c r="C2025" t="s">
        <v>10</v>
      </c>
      <c r="D2025">
        <v>24</v>
      </c>
      <c r="E2025">
        <v>2</v>
      </c>
      <c r="F2025">
        <v>30284.639999999999</v>
      </c>
      <c r="G2025" t="s">
        <v>16</v>
      </c>
      <c r="H2025" t="s">
        <v>16</v>
      </c>
      <c r="I2025" t="s">
        <v>23</v>
      </c>
    </row>
    <row r="2026" spans="1:9" x14ac:dyDescent="0.35">
      <c r="A2026" t="s">
        <v>2057</v>
      </c>
      <c r="B2026">
        <v>2004</v>
      </c>
      <c r="C2026" t="s">
        <v>18</v>
      </c>
      <c r="D2026">
        <v>1</v>
      </c>
      <c r="E2026">
        <v>0</v>
      </c>
      <c r="F2026">
        <v>30328.27</v>
      </c>
      <c r="G2026" t="s">
        <v>11</v>
      </c>
      <c r="H2026" t="s">
        <v>11</v>
      </c>
      <c r="I2026" t="s">
        <v>42</v>
      </c>
    </row>
    <row r="2027" spans="1:9" x14ac:dyDescent="0.35">
      <c r="A2027" t="s">
        <v>2058</v>
      </c>
      <c r="B2027">
        <v>1969</v>
      </c>
      <c r="C2027" t="s">
        <v>10</v>
      </c>
      <c r="D2027">
        <v>30</v>
      </c>
      <c r="E2027">
        <v>0</v>
      </c>
      <c r="F2027">
        <v>30366.93</v>
      </c>
      <c r="G2027" t="s">
        <v>11</v>
      </c>
      <c r="H2027" t="s">
        <v>11</v>
      </c>
      <c r="I2027" t="s">
        <v>42</v>
      </c>
    </row>
    <row r="2028" spans="1:9" x14ac:dyDescent="0.35">
      <c r="A2028" t="s">
        <v>2059</v>
      </c>
      <c r="B2028">
        <v>1976</v>
      </c>
      <c r="C2028" t="s">
        <v>20</v>
      </c>
      <c r="D2028">
        <v>3</v>
      </c>
      <c r="E2028">
        <v>2</v>
      </c>
      <c r="F2028">
        <v>30409.53</v>
      </c>
      <c r="G2028" t="s">
        <v>11</v>
      </c>
      <c r="H2028" t="s">
        <v>12</v>
      </c>
      <c r="I2028" t="s">
        <v>23</v>
      </c>
    </row>
    <row r="2029" spans="1:9" x14ac:dyDescent="0.35">
      <c r="A2029" t="s">
        <v>2060</v>
      </c>
      <c r="B2029">
        <v>1998</v>
      </c>
      <c r="C2029" t="s">
        <v>37</v>
      </c>
      <c r="D2029">
        <v>28</v>
      </c>
      <c r="E2029">
        <v>0</v>
      </c>
      <c r="F2029">
        <v>30422.03</v>
      </c>
      <c r="G2029" t="s">
        <v>11</v>
      </c>
      <c r="H2029" t="s">
        <v>12</v>
      </c>
      <c r="I2029" t="s">
        <v>42</v>
      </c>
    </row>
    <row r="2030" spans="1:9" x14ac:dyDescent="0.35">
      <c r="A2030" t="s">
        <v>2061</v>
      </c>
      <c r="B2030">
        <v>1983</v>
      </c>
      <c r="C2030" t="s">
        <v>20</v>
      </c>
      <c r="D2030">
        <v>3</v>
      </c>
      <c r="E2030">
        <v>3</v>
      </c>
      <c r="F2030">
        <v>30457.37</v>
      </c>
      <c r="G2030" t="s">
        <v>11</v>
      </c>
      <c r="H2030" t="s">
        <v>16</v>
      </c>
      <c r="I2030" t="s">
        <v>23</v>
      </c>
    </row>
    <row r="2031" spans="1:9" x14ac:dyDescent="0.35">
      <c r="A2031" t="s">
        <v>2062</v>
      </c>
      <c r="B2031">
        <v>1986</v>
      </c>
      <c r="C2031" t="s">
        <v>35</v>
      </c>
      <c r="D2031">
        <v>10</v>
      </c>
      <c r="E2031">
        <v>3</v>
      </c>
      <c r="F2031">
        <v>30530.5</v>
      </c>
      <c r="G2031" t="s">
        <v>11</v>
      </c>
      <c r="H2031" t="s">
        <v>16</v>
      </c>
      <c r="I2031" t="s">
        <v>42</v>
      </c>
    </row>
    <row r="2032" spans="1:9" x14ac:dyDescent="0.35">
      <c r="A2032" t="s">
        <v>2063</v>
      </c>
      <c r="B2032">
        <v>1970</v>
      </c>
      <c r="C2032" t="s">
        <v>15</v>
      </c>
      <c r="D2032">
        <v>11</v>
      </c>
      <c r="E2032">
        <v>0</v>
      </c>
      <c r="F2032">
        <v>30625.65</v>
      </c>
      <c r="G2032" t="s">
        <v>11</v>
      </c>
      <c r="H2032" t="s">
        <v>12</v>
      </c>
      <c r="I2032" t="s">
        <v>42</v>
      </c>
    </row>
    <row r="2033" spans="1:9" x14ac:dyDescent="0.35">
      <c r="A2033" t="s">
        <v>2064</v>
      </c>
      <c r="B2033">
        <v>1999</v>
      </c>
      <c r="C2033" t="s">
        <v>20</v>
      </c>
      <c r="D2033">
        <v>21</v>
      </c>
      <c r="E2033">
        <v>0</v>
      </c>
      <c r="F2033">
        <v>30697.71</v>
      </c>
      <c r="G2033" t="s">
        <v>16</v>
      </c>
      <c r="H2033" t="s">
        <v>11</v>
      </c>
      <c r="I2033" t="s">
        <v>42</v>
      </c>
    </row>
    <row r="2034" spans="1:9" x14ac:dyDescent="0.35">
      <c r="A2034" t="s">
        <v>2065</v>
      </c>
      <c r="B2034">
        <v>1983</v>
      </c>
      <c r="C2034" t="s">
        <v>30</v>
      </c>
      <c r="D2034">
        <v>21</v>
      </c>
      <c r="E2034">
        <v>3</v>
      </c>
      <c r="F2034">
        <v>30724.44</v>
      </c>
      <c r="G2034" t="s">
        <v>11</v>
      </c>
      <c r="H2034" t="s">
        <v>12</v>
      </c>
      <c r="I2034" t="s">
        <v>42</v>
      </c>
    </row>
    <row r="2035" spans="1:9" x14ac:dyDescent="0.35">
      <c r="A2035" t="s">
        <v>2066</v>
      </c>
      <c r="B2035">
        <v>1988</v>
      </c>
      <c r="C2035" t="s">
        <v>20</v>
      </c>
      <c r="D2035">
        <v>5</v>
      </c>
      <c r="E2035">
        <v>3</v>
      </c>
      <c r="F2035">
        <v>30763.01</v>
      </c>
      <c r="G2035" t="s">
        <v>11</v>
      </c>
      <c r="H2035" t="s">
        <v>16</v>
      </c>
      <c r="I2035" t="s">
        <v>42</v>
      </c>
    </row>
    <row r="2036" spans="1:9" x14ac:dyDescent="0.35">
      <c r="A2036" t="s">
        <v>2067</v>
      </c>
      <c r="B2036">
        <v>1961</v>
      </c>
      <c r="C2036" t="s">
        <v>20</v>
      </c>
      <c r="D2036">
        <v>9</v>
      </c>
      <c r="E2036">
        <v>3</v>
      </c>
      <c r="F2036">
        <v>30942.19</v>
      </c>
      <c r="G2036" t="s">
        <v>11</v>
      </c>
      <c r="H2036" t="s">
        <v>11</v>
      </c>
      <c r="I2036" t="s">
        <v>13</v>
      </c>
    </row>
    <row r="2037" spans="1:9" x14ac:dyDescent="0.35">
      <c r="A2037" t="s">
        <v>2068</v>
      </c>
      <c r="B2037">
        <v>2004</v>
      </c>
      <c r="C2037" t="s">
        <v>15</v>
      </c>
      <c r="D2037">
        <v>9</v>
      </c>
      <c r="E2037">
        <v>0</v>
      </c>
      <c r="F2037">
        <v>31196.61</v>
      </c>
      <c r="G2037" t="s">
        <v>11</v>
      </c>
      <c r="H2037" t="s">
        <v>16</v>
      </c>
      <c r="I2037" t="s">
        <v>42</v>
      </c>
    </row>
    <row r="2038" spans="1:9" x14ac:dyDescent="0.35">
      <c r="A2038" t="s">
        <v>2069</v>
      </c>
      <c r="B2038">
        <v>2000</v>
      </c>
      <c r="C2038" t="s">
        <v>10</v>
      </c>
      <c r="D2038">
        <v>22</v>
      </c>
      <c r="E2038">
        <v>0</v>
      </c>
      <c r="F2038">
        <v>31234.560000000001</v>
      </c>
      <c r="G2038" t="s">
        <v>16</v>
      </c>
      <c r="H2038" t="s">
        <v>16</v>
      </c>
      <c r="I2038" t="s">
        <v>42</v>
      </c>
    </row>
    <row r="2039" spans="1:9" x14ac:dyDescent="0.35">
      <c r="A2039" t="s">
        <v>2070</v>
      </c>
      <c r="B2039">
        <v>1968</v>
      </c>
      <c r="C2039" t="s">
        <v>10</v>
      </c>
      <c r="D2039">
        <v>9</v>
      </c>
      <c r="E2039">
        <v>0</v>
      </c>
      <c r="F2039">
        <v>31322.53</v>
      </c>
      <c r="G2039" t="s">
        <v>11</v>
      </c>
      <c r="H2039" t="s">
        <v>16</v>
      </c>
      <c r="I2039" t="s">
        <v>42</v>
      </c>
    </row>
    <row r="2040" spans="1:9" x14ac:dyDescent="0.35">
      <c r="A2040" t="s">
        <v>2071</v>
      </c>
      <c r="B2040">
        <v>1995</v>
      </c>
      <c r="C2040" t="s">
        <v>20</v>
      </c>
      <c r="D2040">
        <v>27</v>
      </c>
      <c r="E2040">
        <v>0</v>
      </c>
      <c r="F2040">
        <v>31328.27</v>
      </c>
      <c r="G2040" t="s">
        <v>11</v>
      </c>
      <c r="H2040" t="s">
        <v>11</v>
      </c>
      <c r="I2040" t="s">
        <v>42</v>
      </c>
    </row>
    <row r="2041" spans="1:9" x14ac:dyDescent="0.35">
      <c r="A2041" t="s">
        <v>2072</v>
      </c>
      <c r="B2041">
        <v>1974</v>
      </c>
      <c r="C2041" t="s">
        <v>37</v>
      </c>
      <c r="D2041">
        <v>8</v>
      </c>
      <c r="E2041">
        <v>0</v>
      </c>
      <c r="F2041">
        <v>31368.81</v>
      </c>
      <c r="G2041" t="s">
        <v>11</v>
      </c>
      <c r="H2041" t="s">
        <v>12</v>
      </c>
      <c r="I2041" t="s">
        <v>42</v>
      </c>
    </row>
    <row r="2042" spans="1:9" x14ac:dyDescent="0.35">
      <c r="A2042" t="s">
        <v>2073</v>
      </c>
      <c r="B2042">
        <v>1975</v>
      </c>
      <c r="C2042" t="s">
        <v>37</v>
      </c>
      <c r="D2042">
        <v>29</v>
      </c>
      <c r="E2042">
        <v>1</v>
      </c>
      <c r="F2042">
        <v>31591.82</v>
      </c>
      <c r="G2042" t="s">
        <v>11</v>
      </c>
      <c r="H2042" t="s">
        <v>16</v>
      </c>
      <c r="I2042" t="s">
        <v>42</v>
      </c>
    </row>
    <row r="2043" spans="1:9" x14ac:dyDescent="0.35">
      <c r="A2043" t="s">
        <v>2074</v>
      </c>
      <c r="B2043">
        <v>1960</v>
      </c>
      <c r="C2043" t="s">
        <v>30</v>
      </c>
      <c r="D2043">
        <v>13</v>
      </c>
      <c r="E2043">
        <v>1</v>
      </c>
      <c r="F2043">
        <v>31620</v>
      </c>
      <c r="G2043" t="s">
        <v>11</v>
      </c>
      <c r="H2043" t="s">
        <v>16</v>
      </c>
      <c r="I2043" t="s">
        <v>247</v>
      </c>
    </row>
    <row r="2044" spans="1:9" x14ac:dyDescent="0.35">
      <c r="A2044" t="s">
        <v>2075</v>
      </c>
      <c r="B2044">
        <v>1977</v>
      </c>
      <c r="C2044" t="s">
        <v>37</v>
      </c>
      <c r="D2044">
        <v>14</v>
      </c>
      <c r="E2044">
        <v>2</v>
      </c>
      <c r="F2044">
        <v>31736.7</v>
      </c>
      <c r="G2044" t="s">
        <v>11</v>
      </c>
      <c r="H2044" t="s">
        <v>11</v>
      </c>
      <c r="I2044" t="s">
        <v>23</v>
      </c>
    </row>
    <row r="2045" spans="1:9" x14ac:dyDescent="0.35">
      <c r="A2045" t="s">
        <v>2076</v>
      </c>
      <c r="B2045">
        <v>1984</v>
      </c>
      <c r="C2045" t="s">
        <v>20</v>
      </c>
      <c r="D2045">
        <v>10</v>
      </c>
      <c r="E2045">
        <v>3</v>
      </c>
      <c r="F2045">
        <v>31743.919999999998</v>
      </c>
      <c r="G2045" t="s">
        <v>11</v>
      </c>
      <c r="H2045" t="s">
        <v>16</v>
      </c>
      <c r="I2045" t="s">
        <v>42</v>
      </c>
    </row>
    <row r="2046" spans="1:9" x14ac:dyDescent="0.35">
      <c r="A2046" t="s">
        <v>2077</v>
      </c>
      <c r="B2046">
        <v>1975</v>
      </c>
      <c r="C2046" t="s">
        <v>20</v>
      </c>
      <c r="D2046">
        <v>25</v>
      </c>
      <c r="E2046">
        <v>1</v>
      </c>
      <c r="F2046">
        <v>31897.1</v>
      </c>
      <c r="G2046" t="s">
        <v>11</v>
      </c>
      <c r="H2046" t="s">
        <v>12</v>
      </c>
      <c r="I2046" t="s">
        <v>42</v>
      </c>
    </row>
    <row r="2047" spans="1:9" x14ac:dyDescent="0.35">
      <c r="A2047" t="s">
        <v>2078</v>
      </c>
      <c r="B2047">
        <v>1972</v>
      </c>
      <c r="C2047" t="s">
        <v>20</v>
      </c>
      <c r="D2047">
        <v>21</v>
      </c>
      <c r="E2047">
        <v>0</v>
      </c>
      <c r="F2047">
        <v>31980.89</v>
      </c>
      <c r="G2047" t="s">
        <v>11</v>
      </c>
      <c r="H2047" t="s">
        <v>16</v>
      </c>
      <c r="I2047" t="s">
        <v>42</v>
      </c>
    </row>
    <row r="2048" spans="1:9" x14ac:dyDescent="0.35">
      <c r="A2048" t="s">
        <v>2079</v>
      </c>
      <c r="B2048">
        <v>1993</v>
      </c>
      <c r="C2048" t="s">
        <v>20</v>
      </c>
      <c r="D2048">
        <v>13</v>
      </c>
      <c r="E2048">
        <v>0</v>
      </c>
      <c r="F2048">
        <v>32086.21</v>
      </c>
      <c r="G2048" t="s">
        <v>16</v>
      </c>
      <c r="H2048" t="s">
        <v>12</v>
      </c>
      <c r="I2048" t="s">
        <v>42</v>
      </c>
    </row>
    <row r="2049" spans="1:9" x14ac:dyDescent="0.35">
      <c r="A2049" t="s">
        <v>2080</v>
      </c>
      <c r="B2049">
        <v>1978</v>
      </c>
      <c r="C2049" t="s">
        <v>15</v>
      </c>
      <c r="D2049">
        <v>10</v>
      </c>
      <c r="E2049">
        <v>2</v>
      </c>
      <c r="F2049">
        <v>32108.66</v>
      </c>
      <c r="G2049" t="s">
        <v>16</v>
      </c>
      <c r="H2049" t="s">
        <v>12</v>
      </c>
      <c r="I2049" t="s">
        <v>356</v>
      </c>
    </row>
    <row r="2050" spans="1:9" x14ac:dyDescent="0.35">
      <c r="A2050" t="s">
        <v>2081</v>
      </c>
      <c r="B2050">
        <v>1969</v>
      </c>
      <c r="C2050" t="s">
        <v>20</v>
      </c>
      <c r="D2050">
        <v>11</v>
      </c>
      <c r="E2050">
        <v>0</v>
      </c>
      <c r="F2050">
        <v>32192.76</v>
      </c>
      <c r="G2050" t="s">
        <v>16</v>
      </c>
      <c r="H2050" t="s">
        <v>11</v>
      </c>
      <c r="I2050" t="s">
        <v>42</v>
      </c>
    </row>
    <row r="2051" spans="1:9" x14ac:dyDescent="0.35">
      <c r="A2051" t="s">
        <v>2082</v>
      </c>
      <c r="B2051">
        <v>1994</v>
      </c>
      <c r="C2051" t="s">
        <v>20</v>
      </c>
      <c r="D2051">
        <v>8</v>
      </c>
      <c r="E2051">
        <v>0</v>
      </c>
      <c r="F2051">
        <v>32222.81</v>
      </c>
      <c r="G2051" t="s">
        <v>11</v>
      </c>
      <c r="H2051" t="s">
        <v>16</v>
      </c>
      <c r="I2051" t="s">
        <v>42</v>
      </c>
    </row>
    <row r="2052" spans="1:9" x14ac:dyDescent="0.35">
      <c r="A2052" t="s">
        <v>2083</v>
      </c>
      <c r="B2052">
        <v>1975</v>
      </c>
      <c r="C2052" t="s">
        <v>30</v>
      </c>
      <c r="D2052">
        <v>17</v>
      </c>
      <c r="E2052">
        <v>1</v>
      </c>
      <c r="F2052">
        <v>32259.96</v>
      </c>
      <c r="G2052" t="s">
        <v>11</v>
      </c>
      <c r="H2052" t="s">
        <v>12</v>
      </c>
      <c r="I2052" t="s">
        <v>23</v>
      </c>
    </row>
    <row r="2053" spans="1:9" x14ac:dyDescent="0.35">
      <c r="A2053" t="s">
        <v>2084</v>
      </c>
      <c r="B2053">
        <v>1986</v>
      </c>
      <c r="C2053" t="s">
        <v>30</v>
      </c>
      <c r="D2053">
        <v>2</v>
      </c>
      <c r="E2053">
        <v>3</v>
      </c>
      <c r="F2053">
        <v>32288.49</v>
      </c>
      <c r="G2053" t="s">
        <v>11</v>
      </c>
      <c r="H2053" t="s">
        <v>11</v>
      </c>
      <c r="I2053" t="s">
        <v>42</v>
      </c>
    </row>
    <row r="2054" spans="1:9" x14ac:dyDescent="0.35">
      <c r="A2054" t="s">
        <v>2085</v>
      </c>
      <c r="B2054">
        <v>1972</v>
      </c>
      <c r="C2054" t="s">
        <v>37</v>
      </c>
      <c r="D2054">
        <v>19</v>
      </c>
      <c r="E2054">
        <v>0</v>
      </c>
      <c r="F2054">
        <v>32428.63</v>
      </c>
      <c r="G2054" t="s">
        <v>11</v>
      </c>
      <c r="H2054" t="s">
        <v>11</v>
      </c>
      <c r="I2054" t="s">
        <v>42</v>
      </c>
    </row>
    <row r="2055" spans="1:9" x14ac:dyDescent="0.35">
      <c r="A2055" t="s">
        <v>2086</v>
      </c>
      <c r="B2055">
        <v>1976</v>
      </c>
      <c r="C2055" t="s">
        <v>35</v>
      </c>
      <c r="D2055">
        <v>9</v>
      </c>
      <c r="E2055">
        <v>2</v>
      </c>
      <c r="F2055">
        <v>32430.22</v>
      </c>
      <c r="G2055" t="s">
        <v>11</v>
      </c>
      <c r="H2055" t="s">
        <v>12</v>
      </c>
      <c r="I2055" t="s">
        <v>42</v>
      </c>
    </row>
    <row r="2056" spans="1:9" x14ac:dyDescent="0.35">
      <c r="A2056" t="s">
        <v>2087</v>
      </c>
      <c r="B2056">
        <v>1981</v>
      </c>
      <c r="C2056" t="s">
        <v>20</v>
      </c>
      <c r="D2056">
        <v>27</v>
      </c>
      <c r="E2056">
        <v>1</v>
      </c>
      <c r="F2056">
        <v>32462.35</v>
      </c>
      <c r="G2056" t="s">
        <v>11</v>
      </c>
      <c r="H2056" t="s">
        <v>11</v>
      </c>
      <c r="I2056" t="s">
        <v>42</v>
      </c>
    </row>
    <row r="2057" spans="1:9" x14ac:dyDescent="0.35">
      <c r="A2057" t="s">
        <v>2088</v>
      </c>
      <c r="B2057">
        <v>1976</v>
      </c>
      <c r="C2057" t="s">
        <v>20</v>
      </c>
      <c r="D2057">
        <v>19</v>
      </c>
      <c r="E2057">
        <v>2</v>
      </c>
      <c r="F2057">
        <v>32485.46</v>
      </c>
      <c r="G2057" t="s">
        <v>11</v>
      </c>
      <c r="H2057" t="s">
        <v>16</v>
      </c>
      <c r="I2057" t="s">
        <v>42</v>
      </c>
    </row>
    <row r="2058" spans="1:9" x14ac:dyDescent="0.35">
      <c r="A2058" t="s">
        <v>2089</v>
      </c>
      <c r="B2058">
        <v>2003</v>
      </c>
      <c r="C2058" t="s">
        <v>37</v>
      </c>
      <c r="D2058">
        <v>8</v>
      </c>
      <c r="E2058">
        <v>0</v>
      </c>
      <c r="F2058">
        <v>32548.34</v>
      </c>
      <c r="G2058" t="s">
        <v>16</v>
      </c>
      <c r="H2058" t="s">
        <v>11</v>
      </c>
      <c r="I2058" t="s">
        <v>13</v>
      </c>
    </row>
    <row r="2059" spans="1:9" x14ac:dyDescent="0.35">
      <c r="A2059" t="s">
        <v>2090</v>
      </c>
      <c r="B2059">
        <v>1990</v>
      </c>
      <c r="C2059" t="s">
        <v>10</v>
      </c>
      <c r="D2059">
        <v>13</v>
      </c>
      <c r="E2059">
        <v>3</v>
      </c>
      <c r="F2059">
        <v>32672.11</v>
      </c>
      <c r="G2059" t="s">
        <v>16</v>
      </c>
      <c r="H2059" t="s">
        <v>16</v>
      </c>
      <c r="I2059" t="s">
        <v>42</v>
      </c>
    </row>
    <row r="2060" spans="1:9" x14ac:dyDescent="0.35">
      <c r="A2060" t="s">
        <v>2091</v>
      </c>
      <c r="B2060">
        <v>1968</v>
      </c>
      <c r="C2060" t="s">
        <v>15</v>
      </c>
      <c r="D2060">
        <v>1</v>
      </c>
      <c r="E2060">
        <v>0</v>
      </c>
      <c r="F2060">
        <v>32686.080000000002</v>
      </c>
      <c r="G2060" t="s">
        <v>11</v>
      </c>
      <c r="H2060" t="s">
        <v>12</v>
      </c>
      <c r="I2060" t="s">
        <v>42</v>
      </c>
    </row>
    <row r="2061" spans="1:9" x14ac:dyDescent="0.35">
      <c r="A2061" t="s">
        <v>2092</v>
      </c>
      <c r="B2061">
        <v>1990</v>
      </c>
      <c r="C2061" t="s">
        <v>20</v>
      </c>
      <c r="D2061">
        <v>30</v>
      </c>
      <c r="E2061">
        <v>3</v>
      </c>
      <c r="F2061">
        <v>32716.2</v>
      </c>
      <c r="G2061" t="s">
        <v>16</v>
      </c>
      <c r="H2061" t="s">
        <v>11</v>
      </c>
      <c r="I2061" t="s">
        <v>42</v>
      </c>
    </row>
    <row r="2062" spans="1:9" x14ac:dyDescent="0.35">
      <c r="A2062" t="s">
        <v>2093</v>
      </c>
      <c r="B2062">
        <v>1990</v>
      </c>
      <c r="C2062" t="s">
        <v>10</v>
      </c>
      <c r="D2062">
        <v>9</v>
      </c>
      <c r="E2062">
        <v>2</v>
      </c>
      <c r="F2062">
        <v>32734.19</v>
      </c>
      <c r="G2062" t="s">
        <v>11</v>
      </c>
      <c r="H2062" t="s">
        <v>16</v>
      </c>
      <c r="I2062" t="s">
        <v>23</v>
      </c>
    </row>
    <row r="2063" spans="1:9" x14ac:dyDescent="0.35">
      <c r="A2063" t="s">
        <v>2094</v>
      </c>
      <c r="B2063">
        <v>1974</v>
      </c>
      <c r="C2063" t="s">
        <v>30</v>
      </c>
      <c r="D2063">
        <v>6</v>
      </c>
      <c r="E2063">
        <v>0</v>
      </c>
      <c r="F2063">
        <v>32760.48</v>
      </c>
      <c r="G2063" t="s">
        <v>16</v>
      </c>
      <c r="H2063" t="s">
        <v>16</v>
      </c>
      <c r="I2063" t="s">
        <v>42</v>
      </c>
    </row>
    <row r="2064" spans="1:9" x14ac:dyDescent="0.35">
      <c r="A2064" t="s">
        <v>2095</v>
      </c>
      <c r="B2064">
        <v>1972</v>
      </c>
      <c r="C2064" t="s">
        <v>15</v>
      </c>
      <c r="D2064">
        <v>7</v>
      </c>
      <c r="E2064">
        <v>0</v>
      </c>
      <c r="F2064">
        <v>32765.33</v>
      </c>
      <c r="G2064" t="s">
        <v>11</v>
      </c>
      <c r="H2064" t="s">
        <v>11</v>
      </c>
      <c r="I2064" t="s">
        <v>23</v>
      </c>
    </row>
    <row r="2065" spans="1:9" x14ac:dyDescent="0.35">
      <c r="A2065" t="s">
        <v>2096</v>
      </c>
      <c r="B2065">
        <v>1980</v>
      </c>
      <c r="C2065" t="s">
        <v>30</v>
      </c>
      <c r="D2065">
        <v>12</v>
      </c>
      <c r="E2065">
        <v>3</v>
      </c>
      <c r="F2065">
        <v>32787.46</v>
      </c>
      <c r="G2065" t="s">
        <v>16</v>
      </c>
      <c r="H2065" t="s">
        <v>12</v>
      </c>
      <c r="I2065" t="s">
        <v>23</v>
      </c>
    </row>
    <row r="2066" spans="1:9" x14ac:dyDescent="0.35">
      <c r="A2066" t="s">
        <v>2097</v>
      </c>
      <c r="B2066">
        <v>1995</v>
      </c>
      <c r="C2066" t="s">
        <v>30</v>
      </c>
      <c r="D2066">
        <v>4</v>
      </c>
      <c r="E2066">
        <v>0</v>
      </c>
      <c r="F2066">
        <v>32827.51</v>
      </c>
      <c r="G2066" t="s">
        <v>16</v>
      </c>
      <c r="H2066" t="s">
        <v>11</v>
      </c>
      <c r="I2066" t="s">
        <v>42</v>
      </c>
    </row>
    <row r="2067" spans="1:9" x14ac:dyDescent="0.35">
      <c r="A2067" t="s">
        <v>2098</v>
      </c>
      <c r="B2067">
        <v>1981</v>
      </c>
      <c r="C2067" t="s">
        <v>15</v>
      </c>
      <c r="D2067">
        <v>17</v>
      </c>
      <c r="E2067">
        <v>1</v>
      </c>
      <c r="F2067">
        <v>32906.69</v>
      </c>
      <c r="G2067" t="s">
        <v>11</v>
      </c>
      <c r="H2067" t="s">
        <v>12</v>
      </c>
      <c r="I2067" t="s">
        <v>42</v>
      </c>
    </row>
    <row r="2068" spans="1:9" x14ac:dyDescent="0.35">
      <c r="A2068" t="s">
        <v>2099</v>
      </c>
      <c r="B2068">
        <v>1971</v>
      </c>
      <c r="C2068" t="s">
        <v>35</v>
      </c>
      <c r="D2068">
        <v>24</v>
      </c>
      <c r="E2068">
        <v>0</v>
      </c>
      <c r="F2068">
        <v>32947.629999999997</v>
      </c>
      <c r="G2068" t="s">
        <v>11</v>
      </c>
      <c r="H2068" t="s">
        <v>16</v>
      </c>
      <c r="I2068" t="s">
        <v>42</v>
      </c>
    </row>
    <row r="2069" spans="1:9" x14ac:dyDescent="0.35">
      <c r="A2069" t="s">
        <v>2100</v>
      </c>
      <c r="B2069">
        <v>1995</v>
      </c>
      <c r="C2069" t="s">
        <v>10</v>
      </c>
      <c r="D2069">
        <v>8</v>
      </c>
      <c r="E2069">
        <v>0</v>
      </c>
      <c r="F2069">
        <v>33017.46</v>
      </c>
      <c r="G2069" t="s">
        <v>16</v>
      </c>
      <c r="H2069" t="s">
        <v>16</v>
      </c>
      <c r="I2069" t="s">
        <v>42</v>
      </c>
    </row>
    <row r="2070" spans="1:9" x14ac:dyDescent="0.35">
      <c r="A2070" t="s">
        <v>2101</v>
      </c>
      <c r="B2070">
        <v>1967</v>
      </c>
      <c r="C2070" t="s">
        <v>10</v>
      </c>
      <c r="D2070">
        <v>10</v>
      </c>
      <c r="E2070">
        <v>0</v>
      </c>
      <c r="F2070">
        <v>33025.32</v>
      </c>
      <c r="G2070" t="s">
        <v>11</v>
      </c>
      <c r="H2070" t="s">
        <v>12</v>
      </c>
      <c r="I2070" t="s">
        <v>42</v>
      </c>
    </row>
    <row r="2071" spans="1:9" x14ac:dyDescent="0.35">
      <c r="A2071" t="s">
        <v>2102</v>
      </c>
      <c r="B2071">
        <v>1994</v>
      </c>
      <c r="C2071" t="s">
        <v>10</v>
      </c>
      <c r="D2071">
        <v>28</v>
      </c>
      <c r="E2071">
        <v>0</v>
      </c>
      <c r="F2071">
        <v>33057.230000000003</v>
      </c>
      <c r="G2071" t="s">
        <v>16</v>
      </c>
      <c r="H2071" t="s">
        <v>11</v>
      </c>
      <c r="I2071" t="s">
        <v>42</v>
      </c>
    </row>
    <row r="2072" spans="1:9" x14ac:dyDescent="0.35">
      <c r="A2072" t="s">
        <v>2103</v>
      </c>
      <c r="B2072">
        <v>1962</v>
      </c>
      <c r="C2072" t="s">
        <v>10</v>
      </c>
      <c r="D2072">
        <v>1</v>
      </c>
      <c r="E2072">
        <v>0</v>
      </c>
      <c r="F2072">
        <v>33074.94</v>
      </c>
      <c r="G2072" t="s">
        <v>16</v>
      </c>
      <c r="H2072" t="s">
        <v>11</v>
      </c>
      <c r="I2072" t="s">
        <v>42</v>
      </c>
    </row>
    <row r="2073" spans="1:9" x14ac:dyDescent="0.35">
      <c r="A2073" t="s">
        <v>2104</v>
      </c>
      <c r="B2073">
        <v>1969</v>
      </c>
      <c r="C2073" t="s">
        <v>37</v>
      </c>
      <c r="D2073">
        <v>30</v>
      </c>
      <c r="E2073">
        <v>0</v>
      </c>
      <c r="F2073">
        <v>33090.660000000003</v>
      </c>
      <c r="G2073" t="s">
        <v>11</v>
      </c>
      <c r="H2073" t="s">
        <v>11</v>
      </c>
      <c r="I2073" t="s">
        <v>42</v>
      </c>
    </row>
    <row r="2074" spans="1:9" x14ac:dyDescent="0.35">
      <c r="A2074" t="s">
        <v>2105</v>
      </c>
      <c r="B2074">
        <v>1985</v>
      </c>
      <c r="C2074" t="s">
        <v>10</v>
      </c>
      <c r="D2074">
        <v>15</v>
      </c>
      <c r="E2074">
        <v>3</v>
      </c>
      <c r="F2074">
        <v>33121</v>
      </c>
      <c r="G2074" t="s">
        <v>11</v>
      </c>
      <c r="H2074" t="s">
        <v>16</v>
      </c>
      <c r="I2074" t="s">
        <v>42</v>
      </c>
    </row>
    <row r="2075" spans="1:9" x14ac:dyDescent="0.35">
      <c r="A2075" t="s">
        <v>2106</v>
      </c>
      <c r="B2075">
        <v>1990</v>
      </c>
      <c r="C2075" t="s">
        <v>37</v>
      </c>
      <c r="D2075">
        <v>12</v>
      </c>
      <c r="E2075">
        <v>3</v>
      </c>
      <c r="F2075">
        <v>33292.83</v>
      </c>
      <c r="G2075" t="s">
        <v>11</v>
      </c>
      <c r="H2075" t="s">
        <v>16</v>
      </c>
      <c r="I2075" t="s">
        <v>42</v>
      </c>
    </row>
    <row r="2076" spans="1:9" x14ac:dyDescent="0.35">
      <c r="A2076" t="s">
        <v>2107</v>
      </c>
      <c r="B2076">
        <v>2003</v>
      </c>
      <c r="C2076" t="s">
        <v>15</v>
      </c>
      <c r="D2076">
        <v>28</v>
      </c>
      <c r="E2076">
        <v>0</v>
      </c>
      <c r="F2076">
        <v>33307.550000000003</v>
      </c>
      <c r="G2076" t="s">
        <v>11</v>
      </c>
      <c r="H2076" t="s">
        <v>12</v>
      </c>
      <c r="I2076" t="s">
        <v>23</v>
      </c>
    </row>
    <row r="2077" spans="1:9" x14ac:dyDescent="0.35">
      <c r="A2077" t="s">
        <v>2108</v>
      </c>
      <c r="B2077">
        <v>1972</v>
      </c>
      <c r="C2077" t="s">
        <v>20</v>
      </c>
      <c r="D2077">
        <v>5</v>
      </c>
      <c r="E2077">
        <v>0</v>
      </c>
      <c r="F2077">
        <v>33344.449999999997</v>
      </c>
      <c r="G2077" t="s">
        <v>11</v>
      </c>
      <c r="H2077" t="s">
        <v>12</v>
      </c>
      <c r="I2077" t="s">
        <v>42</v>
      </c>
    </row>
    <row r="2078" spans="1:9" x14ac:dyDescent="0.35">
      <c r="A2078" t="s">
        <v>2109</v>
      </c>
      <c r="B2078">
        <v>1985</v>
      </c>
      <c r="C2078" t="s">
        <v>30</v>
      </c>
      <c r="D2078">
        <v>7</v>
      </c>
      <c r="E2078">
        <v>3</v>
      </c>
      <c r="F2078">
        <v>33450.99</v>
      </c>
      <c r="G2078" t="s">
        <v>11</v>
      </c>
      <c r="H2078" t="s">
        <v>11</v>
      </c>
      <c r="I2078" t="s">
        <v>42</v>
      </c>
    </row>
    <row r="2079" spans="1:9" x14ac:dyDescent="0.35">
      <c r="A2079" t="s">
        <v>2110</v>
      </c>
      <c r="B2079">
        <v>1970</v>
      </c>
      <c r="C2079" t="s">
        <v>18</v>
      </c>
      <c r="D2079">
        <v>18</v>
      </c>
      <c r="E2079">
        <v>2</v>
      </c>
      <c r="F2079">
        <v>33471.97</v>
      </c>
      <c r="G2079" t="s">
        <v>11</v>
      </c>
      <c r="H2079" t="s">
        <v>11</v>
      </c>
      <c r="I2079" t="s">
        <v>23</v>
      </c>
    </row>
    <row r="2080" spans="1:9" x14ac:dyDescent="0.35">
      <c r="A2080" t="s">
        <v>2111</v>
      </c>
      <c r="B2080">
        <v>2002</v>
      </c>
      <c r="C2080" t="s">
        <v>35</v>
      </c>
      <c r="D2080">
        <v>25</v>
      </c>
      <c r="E2080">
        <v>0</v>
      </c>
      <c r="F2080">
        <v>33475.82</v>
      </c>
      <c r="G2080" t="s">
        <v>16</v>
      </c>
      <c r="H2080" t="s">
        <v>16</v>
      </c>
      <c r="I2080" t="s">
        <v>170</v>
      </c>
    </row>
    <row r="2081" spans="1:9" x14ac:dyDescent="0.35">
      <c r="A2081" t="s">
        <v>2112</v>
      </c>
      <c r="B2081">
        <v>1984</v>
      </c>
      <c r="C2081" t="s">
        <v>10</v>
      </c>
      <c r="D2081">
        <v>22</v>
      </c>
      <c r="E2081">
        <v>3</v>
      </c>
      <c r="F2081">
        <v>33527.1</v>
      </c>
      <c r="G2081" t="s">
        <v>11</v>
      </c>
      <c r="H2081" t="s">
        <v>12</v>
      </c>
      <c r="I2081" t="s">
        <v>42</v>
      </c>
    </row>
    <row r="2082" spans="1:9" x14ac:dyDescent="0.35">
      <c r="A2082" t="s">
        <v>2113</v>
      </c>
      <c r="B2082">
        <v>2003</v>
      </c>
      <c r="C2082" t="s">
        <v>20</v>
      </c>
      <c r="D2082">
        <v>9</v>
      </c>
      <c r="E2082">
        <v>0</v>
      </c>
      <c r="F2082">
        <v>33611.71</v>
      </c>
      <c r="G2082" t="s">
        <v>16</v>
      </c>
      <c r="H2082" t="s">
        <v>11</v>
      </c>
      <c r="I2082" t="s">
        <v>42</v>
      </c>
    </row>
    <row r="2083" spans="1:9" x14ac:dyDescent="0.35">
      <c r="A2083" t="s">
        <v>2114</v>
      </c>
      <c r="B2083">
        <v>1993</v>
      </c>
      <c r="C2083" t="s">
        <v>15</v>
      </c>
      <c r="D2083">
        <v>28</v>
      </c>
      <c r="E2083">
        <v>0</v>
      </c>
      <c r="F2083">
        <v>33707.550000000003</v>
      </c>
      <c r="G2083" t="s">
        <v>11</v>
      </c>
      <c r="H2083" t="s">
        <v>11</v>
      </c>
      <c r="I2083" t="s">
        <v>42</v>
      </c>
    </row>
    <row r="2084" spans="1:9" x14ac:dyDescent="0.35">
      <c r="A2084" t="s">
        <v>2115</v>
      </c>
      <c r="B2084">
        <v>2004</v>
      </c>
      <c r="C2084" t="s">
        <v>15</v>
      </c>
      <c r="D2084">
        <v>1</v>
      </c>
      <c r="E2084">
        <v>0</v>
      </c>
      <c r="F2084">
        <v>33732.69</v>
      </c>
      <c r="G2084" t="s">
        <v>16</v>
      </c>
      <c r="H2084" t="s">
        <v>16</v>
      </c>
      <c r="I2084" t="s">
        <v>356</v>
      </c>
    </row>
    <row r="2085" spans="1:9" x14ac:dyDescent="0.35">
      <c r="A2085" t="s">
        <v>2116</v>
      </c>
      <c r="B2085">
        <v>2003</v>
      </c>
      <c r="C2085" t="s">
        <v>20</v>
      </c>
      <c r="D2085">
        <v>12</v>
      </c>
      <c r="E2085">
        <v>0</v>
      </c>
      <c r="F2085">
        <v>33750.29</v>
      </c>
      <c r="G2085" t="s">
        <v>16</v>
      </c>
      <c r="H2085" t="s">
        <v>12</v>
      </c>
      <c r="I2085" t="s">
        <v>23</v>
      </c>
    </row>
    <row r="2086" spans="1:9" x14ac:dyDescent="0.35">
      <c r="A2086" t="s">
        <v>2117</v>
      </c>
      <c r="B2086">
        <v>1962</v>
      </c>
      <c r="C2086" t="s">
        <v>30</v>
      </c>
      <c r="D2086">
        <v>11</v>
      </c>
      <c r="E2086">
        <v>0</v>
      </c>
      <c r="F2086">
        <v>33753.32</v>
      </c>
      <c r="G2086" t="s">
        <v>16</v>
      </c>
      <c r="H2086" t="s">
        <v>12</v>
      </c>
      <c r="I2086" t="s">
        <v>42</v>
      </c>
    </row>
    <row r="2087" spans="1:9" x14ac:dyDescent="0.35">
      <c r="A2087" t="s">
        <v>2118</v>
      </c>
      <c r="B2087">
        <v>2000</v>
      </c>
      <c r="C2087" t="s">
        <v>37</v>
      </c>
      <c r="D2087">
        <v>26</v>
      </c>
      <c r="E2087">
        <v>0</v>
      </c>
      <c r="F2087">
        <v>33829.39</v>
      </c>
      <c r="G2087" t="s">
        <v>11</v>
      </c>
      <c r="H2087" t="s">
        <v>12</v>
      </c>
      <c r="I2087" t="s">
        <v>42</v>
      </c>
    </row>
    <row r="2088" spans="1:9" x14ac:dyDescent="0.35">
      <c r="A2088" t="s">
        <v>2119</v>
      </c>
      <c r="B2088">
        <v>1997</v>
      </c>
      <c r="C2088" t="s">
        <v>35</v>
      </c>
      <c r="D2088">
        <v>9</v>
      </c>
      <c r="E2088">
        <v>0</v>
      </c>
      <c r="F2088">
        <v>33900.65</v>
      </c>
      <c r="G2088" t="s">
        <v>11</v>
      </c>
      <c r="H2088" t="s">
        <v>12</v>
      </c>
      <c r="I2088" t="s">
        <v>42</v>
      </c>
    </row>
    <row r="2089" spans="1:9" x14ac:dyDescent="0.35">
      <c r="A2089" t="s">
        <v>2120</v>
      </c>
      <c r="B2089">
        <v>2000</v>
      </c>
      <c r="C2089" t="s">
        <v>30</v>
      </c>
      <c r="D2089">
        <v>27</v>
      </c>
      <c r="E2089">
        <v>0</v>
      </c>
      <c r="F2089">
        <v>33907.550000000003</v>
      </c>
      <c r="G2089" t="s">
        <v>11</v>
      </c>
      <c r="H2089" t="s">
        <v>11</v>
      </c>
      <c r="I2089" t="s">
        <v>23</v>
      </c>
    </row>
    <row r="2090" spans="1:9" x14ac:dyDescent="0.35">
      <c r="A2090" t="s">
        <v>2121</v>
      </c>
      <c r="B2090">
        <v>1994</v>
      </c>
      <c r="C2090" t="s">
        <v>20</v>
      </c>
      <c r="D2090">
        <v>25</v>
      </c>
      <c r="E2090">
        <v>0</v>
      </c>
      <c r="F2090">
        <v>33975.47</v>
      </c>
      <c r="G2090" t="s">
        <v>11</v>
      </c>
      <c r="H2090" t="s">
        <v>11</v>
      </c>
      <c r="I2090" t="s">
        <v>42</v>
      </c>
    </row>
    <row r="2091" spans="1:9" x14ac:dyDescent="0.35">
      <c r="A2091" t="s">
        <v>2122</v>
      </c>
      <c r="B2091">
        <v>1972</v>
      </c>
      <c r="C2091" t="s">
        <v>10</v>
      </c>
      <c r="D2091">
        <v>26</v>
      </c>
      <c r="E2091">
        <v>0</v>
      </c>
      <c r="F2091">
        <v>34053.360000000001</v>
      </c>
      <c r="G2091" t="s">
        <v>11</v>
      </c>
      <c r="H2091" t="s">
        <v>11</v>
      </c>
      <c r="I2091" t="s">
        <v>42</v>
      </c>
    </row>
    <row r="2092" spans="1:9" x14ac:dyDescent="0.35">
      <c r="A2092" t="s">
        <v>2123</v>
      </c>
      <c r="B2092">
        <v>2002</v>
      </c>
      <c r="C2092" t="s">
        <v>30</v>
      </c>
      <c r="D2092">
        <v>26</v>
      </c>
      <c r="E2092">
        <v>0</v>
      </c>
      <c r="F2092">
        <v>34084.68</v>
      </c>
      <c r="G2092" t="s">
        <v>11</v>
      </c>
      <c r="H2092" t="s">
        <v>12</v>
      </c>
      <c r="I2092" t="s">
        <v>42</v>
      </c>
    </row>
    <row r="2093" spans="1:9" x14ac:dyDescent="0.35">
      <c r="A2093" t="s">
        <v>2124</v>
      </c>
      <c r="B2093">
        <v>1999</v>
      </c>
      <c r="C2093" t="s">
        <v>15</v>
      </c>
      <c r="D2093">
        <v>6</v>
      </c>
      <c r="E2093">
        <v>0</v>
      </c>
      <c r="F2093">
        <v>34166.269999999997</v>
      </c>
      <c r="G2093" t="s">
        <v>11</v>
      </c>
      <c r="H2093" t="s">
        <v>12</v>
      </c>
      <c r="I2093" t="s">
        <v>42</v>
      </c>
    </row>
    <row r="2094" spans="1:9" x14ac:dyDescent="0.35">
      <c r="A2094" t="s">
        <v>2125</v>
      </c>
      <c r="B2094">
        <v>1971</v>
      </c>
      <c r="C2094" t="s">
        <v>35</v>
      </c>
      <c r="D2094">
        <v>25</v>
      </c>
      <c r="E2094">
        <v>0</v>
      </c>
      <c r="F2094">
        <v>34205.07</v>
      </c>
      <c r="G2094" t="s">
        <v>11</v>
      </c>
      <c r="H2094" t="s">
        <v>11</v>
      </c>
      <c r="I2094" t="s">
        <v>42</v>
      </c>
    </row>
    <row r="2095" spans="1:9" x14ac:dyDescent="0.35">
      <c r="A2095" t="s">
        <v>2126</v>
      </c>
      <c r="B2095">
        <v>1975</v>
      </c>
      <c r="C2095" t="s">
        <v>10</v>
      </c>
      <c r="D2095">
        <v>21</v>
      </c>
      <c r="E2095">
        <v>1</v>
      </c>
      <c r="F2095">
        <v>34210.33</v>
      </c>
      <c r="G2095" t="s">
        <v>11</v>
      </c>
      <c r="H2095" t="s">
        <v>16</v>
      </c>
      <c r="I2095" t="s">
        <v>23</v>
      </c>
    </row>
    <row r="2096" spans="1:9" x14ac:dyDescent="0.35">
      <c r="A2096" t="s">
        <v>2127</v>
      </c>
      <c r="B2096">
        <v>1962</v>
      </c>
      <c r="C2096" t="s">
        <v>10</v>
      </c>
      <c r="D2096">
        <v>5</v>
      </c>
      <c r="E2096">
        <v>0</v>
      </c>
      <c r="F2096">
        <v>34218.019999999997</v>
      </c>
      <c r="G2096" t="s">
        <v>16</v>
      </c>
      <c r="H2096" t="s">
        <v>16</v>
      </c>
      <c r="I2096" t="s">
        <v>42</v>
      </c>
    </row>
    <row r="2097" spans="1:9" x14ac:dyDescent="0.35">
      <c r="A2097" t="s">
        <v>2128</v>
      </c>
      <c r="B2097">
        <v>1998</v>
      </c>
      <c r="C2097" t="s">
        <v>18</v>
      </c>
      <c r="D2097">
        <v>11</v>
      </c>
      <c r="E2097">
        <v>0</v>
      </c>
      <c r="F2097">
        <v>34254.050000000003</v>
      </c>
      <c r="G2097" t="s">
        <v>16</v>
      </c>
      <c r="H2097" t="s">
        <v>12</v>
      </c>
      <c r="I2097" t="s">
        <v>166</v>
      </c>
    </row>
    <row r="2098" spans="1:9" x14ac:dyDescent="0.35">
      <c r="A2098" t="s">
        <v>2129</v>
      </c>
      <c r="B2098">
        <v>1995</v>
      </c>
      <c r="C2098" t="s">
        <v>37</v>
      </c>
      <c r="D2098">
        <v>30</v>
      </c>
      <c r="E2098">
        <v>0</v>
      </c>
      <c r="F2098">
        <v>34289.43</v>
      </c>
      <c r="G2098" t="s">
        <v>16</v>
      </c>
      <c r="H2098" t="s">
        <v>16</v>
      </c>
      <c r="I2098" t="s">
        <v>42</v>
      </c>
    </row>
    <row r="2099" spans="1:9" x14ac:dyDescent="0.35">
      <c r="A2099" t="s">
        <v>2130</v>
      </c>
      <c r="B2099">
        <v>1986</v>
      </c>
      <c r="C2099" t="s">
        <v>37</v>
      </c>
      <c r="D2099">
        <v>11</v>
      </c>
      <c r="E2099">
        <v>3</v>
      </c>
      <c r="F2099">
        <v>34293.120000000003</v>
      </c>
      <c r="G2099" t="s">
        <v>16</v>
      </c>
      <c r="H2099" t="s">
        <v>11</v>
      </c>
      <c r="I2099" t="s">
        <v>42</v>
      </c>
    </row>
    <row r="2100" spans="1:9" x14ac:dyDescent="0.35">
      <c r="A2100" t="s">
        <v>2131</v>
      </c>
      <c r="B2100">
        <v>2004</v>
      </c>
      <c r="C2100" t="s">
        <v>15</v>
      </c>
      <c r="D2100">
        <v>1</v>
      </c>
      <c r="E2100">
        <v>2</v>
      </c>
      <c r="F2100">
        <v>34303.17</v>
      </c>
      <c r="G2100" t="s">
        <v>16</v>
      </c>
      <c r="H2100" t="s">
        <v>12</v>
      </c>
      <c r="I2100" t="s">
        <v>13</v>
      </c>
    </row>
    <row r="2101" spans="1:9" x14ac:dyDescent="0.35">
      <c r="A2101" t="s">
        <v>2132</v>
      </c>
      <c r="B2101">
        <v>1983</v>
      </c>
      <c r="C2101" t="s">
        <v>37</v>
      </c>
      <c r="D2101">
        <v>2</v>
      </c>
      <c r="E2101">
        <v>3</v>
      </c>
      <c r="F2101">
        <v>34307.22</v>
      </c>
      <c r="G2101" t="s">
        <v>11</v>
      </c>
      <c r="H2101" t="s">
        <v>11</v>
      </c>
      <c r="I2101" t="s">
        <v>23</v>
      </c>
    </row>
    <row r="2102" spans="1:9" x14ac:dyDescent="0.35">
      <c r="A2102" t="s">
        <v>2133</v>
      </c>
      <c r="B2102">
        <v>1984</v>
      </c>
      <c r="C2102" t="s">
        <v>37</v>
      </c>
      <c r="D2102">
        <v>1</v>
      </c>
      <c r="E2102">
        <v>3</v>
      </c>
      <c r="F2102">
        <v>34402.22</v>
      </c>
      <c r="G2102" t="s">
        <v>11</v>
      </c>
      <c r="H2102" t="s">
        <v>12</v>
      </c>
      <c r="I2102" t="s">
        <v>42</v>
      </c>
    </row>
    <row r="2103" spans="1:9" x14ac:dyDescent="0.35">
      <c r="A2103" t="s">
        <v>2134</v>
      </c>
      <c r="B2103">
        <v>2003</v>
      </c>
      <c r="C2103" t="s">
        <v>37</v>
      </c>
      <c r="D2103">
        <v>5</v>
      </c>
      <c r="E2103">
        <v>0</v>
      </c>
      <c r="F2103">
        <v>34439.86</v>
      </c>
      <c r="G2103" t="s">
        <v>11</v>
      </c>
      <c r="H2103" t="s">
        <v>16</v>
      </c>
      <c r="I2103" t="s">
        <v>13</v>
      </c>
    </row>
    <row r="2104" spans="1:9" x14ac:dyDescent="0.35">
      <c r="A2104" t="s">
        <v>2135</v>
      </c>
      <c r="B2104">
        <v>1990</v>
      </c>
      <c r="C2104" t="s">
        <v>20</v>
      </c>
      <c r="D2104">
        <v>24</v>
      </c>
      <c r="E2104">
        <v>3</v>
      </c>
      <c r="F2104">
        <v>34456.269999999997</v>
      </c>
      <c r="G2104" t="s">
        <v>16</v>
      </c>
      <c r="H2104" t="s">
        <v>11</v>
      </c>
      <c r="I2104" t="s">
        <v>42</v>
      </c>
    </row>
    <row r="2105" spans="1:9" x14ac:dyDescent="0.35">
      <c r="A2105" t="s">
        <v>2136</v>
      </c>
      <c r="B2105">
        <v>1998</v>
      </c>
      <c r="C2105" t="s">
        <v>18</v>
      </c>
      <c r="D2105">
        <v>24</v>
      </c>
      <c r="E2105">
        <v>0</v>
      </c>
      <c r="F2105">
        <v>34472.839999999997</v>
      </c>
      <c r="G2105" t="s">
        <v>16</v>
      </c>
      <c r="H2105" t="s">
        <v>12</v>
      </c>
      <c r="I2105" t="s">
        <v>42</v>
      </c>
    </row>
    <row r="2106" spans="1:9" x14ac:dyDescent="0.35">
      <c r="A2106" t="s">
        <v>2137</v>
      </c>
      <c r="B2106">
        <v>1976</v>
      </c>
      <c r="C2106" t="s">
        <v>15</v>
      </c>
      <c r="D2106">
        <v>25</v>
      </c>
      <c r="E2106">
        <v>2</v>
      </c>
      <c r="F2106">
        <v>34543.39</v>
      </c>
      <c r="G2106" t="s">
        <v>11</v>
      </c>
      <c r="H2106" t="s">
        <v>12</v>
      </c>
      <c r="I2106" t="s">
        <v>42</v>
      </c>
    </row>
    <row r="2107" spans="1:9" x14ac:dyDescent="0.35">
      <c r="A2107" t="s">
        <v>2138</v>
      </c>
      <c r="B2107">
        <v>2004</v>
      </c>
      <c r="C2107" t="s">
        <v>37</v>
      </c>
      <c r="D2107">
        <v>9</v>
      </c>
      <c r="E2107">
        <v>0</v>
      </c>
      <c r="F2107">
        <v>34617.839999999997</v>
      </c>
      <c r="G2107" t="s">
        <v>16</v>
      </c>
      <c r="H2107" t="s">
        <v>12</v>
      </c>
      <c r="I2107" t="s">
        <v>168</v>
      </c>
    </row>
    <row r="2108" spans="1:9" x14ac:dyDescent="0.35">
      <c r="A2108" t="s">
        <v>2139</v>
      </c>
      <c r="B2108">
        <v>1994</v>
      </c>
      <c r="C2108" t="s">
        <v>10</v>
      </c>
      <c r="D2108">
        <v>7</v>
      </c>
      <c r="E2108">
        <v>0</v>
      </c>
      <c r="F2108">
        <v>34672.15</v>
      </c>
      <c r="G2108" t="s">
        <v>16</v>
      </c>
      <c r="H2108" t="s">
        <v>12</v>
      </c>
      <c r="I2108" t="s">
        <v>13</v>
      </c>
    </row>
    <row r="2109" spans="1:9" x14ac:dyDescent="0.35">
      <c r="A2109" t="s">
        <v>2140</v>
      </c>
      <c r="B2109">
        <v>2003</v>
      </c>
      <c r="C2109" t="s">
        <v>10</v>
      </c>
      <c r="D2109">
        <v>3</v>
      </c>
      <c r="E2109">
        <v>0</v>
      </c>
      <c r="F2109">
        <v>34779.620000000003</v>
      </c>
      <c r="G2109" t="s">
        <v>16</v>
      </c>
      <c r="H2109" t="s">
        <v>11</v>
      </c>
      <c r="I2109" t="s">
        <v>42</v>
      </c>
    </row>
    <row r="2110" spans="1:9" x14ac:dyDescent="0.35">
      <c r="A2110" t="s">
        <v>2141</v>
      </c>
      <c r="B2110">
        <v>1995</v>
      </c>
      <c r="C2110" t="s">
        <v>30</v>
      </c>
      <c r="D2110">
        <v>27</v>
      </c>
      <c r="E2110">
        <v>1</v>
      </c>
      <c r="F2110">
        <v>34806.47</v>
      </c>
      <c r="G2110" t="s">
        <v>16</v>
      </c>
      <c r="H2110" t="s">
        <v>11</v>
      </c>
      <c r="I2110" t="s">
        <v>13</v>
      </c>
    </row>
    <row r="2111" spans="1:9" x14ac:dyDescent="0.35">
      <c r="A2111" t="s">
        <v>2142</v>
      </c>
      <c r="B2111">
        <v>2003</v>
      </c>
      <c r="C2111" t="s">
        <v>20</v>
      </c>
      <c r="D2111">
        <v>17</v>
      </c>
      <c r="E2111">
        <v>0</v>
      </c>
      <c r="F2111">
        <v>34828.65</v>
      </c>
      <c r="G2111" t="s">
        <v>16</v>
      </c>
      <c r="H2111" t="s">
        <v>12</v>
      </c>
      <c r="I2111" t="s">
        <v>42</v>
      </c>
    </row>
    <row r="2112" spans="1:9" x14ac:dyDescent="0.35">
      <c r="A2112" t="s">
        <v>2143</v>
      </c>
      <c r="B2112">
        <v>1995</v>
      </c>
      <c r="C2112" t="s">
        <v>37</v>
      </c>
      <c r="D2112">
        <v>17</v>
      </c>
      <c r="E2112">
        <v>0</v>
      </c>
      <c r="F2112">
        <v>34838.870000000003</v>
      </c>
      <c r="G2112" t="s">
        <v>11</v>
      </c>
      <c r="H2112" t="s">
        <v>12</v>
      </c>
      <c r="I2112" t="s">
        <v>42</v>
      </c>
    </row>
    <row r="2113" spans="1:9" x14ac:dyDescent="0.35">
      <c r="A2113" t="s">
        <v>2144</v>
      </c>
      <c r="B2113">
        <v>1983</v>
      </c>
      <c r="C2113" t="s">
        <v>10</v>
      </c>
      <c r="D2113">
        <v>29</v>
      </c>
      <c r="E2113">
        <v>3</v>
      </c>
      <c r="F2113">
        <v>34940.61</v>
      </c>
      <c r="G2113" t="s">
        <v>11</v>
      </c>
      <c r="H2113" t="s">
        <v>12</v>
      </c>
      <c r="I2113" t="s">
        <v>42</v>
      </c>
    </row>
    <row r="2114" spans="1:9" x14ac:dyDescent="0.35">
      <c r="A2114" t="s">
        <v>2145</v>
      </c>
      <c r="B2114">
        <v>1967</v>
      </c>
      <c r="C2114" t="s">
        <v>37</v>
      </c>
      <c r="D2114">
        <v>7</v>
      </c>
      <c r="E2114">
        <v>0</v>
      </c>
      <c r="F2114">
        <v>34975.68</v>
      </c>
      <c r="G2114" t="s">
        <v>11</v>
      </c>
      <c r="H2114" t="s">
        <v>11</v>
      </c>
      <c r="I2114" t="s">
        <v>42</v>
      </c>
    </row>
    <row r="2115" spans="1:9" x14ac:dyDescent="0.35">
      <c r="A2115" t="s">
        <v>2146</v>
      </c>
      <c r="B2115">
        <v>1998</v>
      </c>
      <c r="C2115" t="s">
        <v>35</v>
      </c>
      <c r="D2115">
        <v>22</v>
      </c>
      <c r="E2115">
        <v>0</v>
      </c>
      <c r="F2115">
        <v>34976.42</v>
      </c>
      <c r="G2115" t="s">
        <v>11</v>
      </c>
      <c r="H2115" t="s">
        <v>16</v>
      </c>
      <c r="I2115" t="s">
        <v>42</v>
      </c>
    </row>
    <row r="2116" spans="1:9" x14ac:dyDescent="0.35">
      <c r="A2116" t="s">
        <v>2147</v>
      </c>
      <c r="B2116">
        <v>1997</v>
      </c>
      <c r="C2116" t="s">
        <v>35</v>
      </c>
      <c r="D2116">
        <v>22</v>
      </c>
      <c r="E2116">
        <v>0</v>
      </c>
      <c r="F2116">
        <v>34979.86</v>
      </c>
      <c r="G2116" t="s">
        <v>11</v>
      </c>
      <c r="H2116" t="s">
        <v>11</v>
      </c>
      <c r="I2116" t="s">
        <v>42</v>
      </c>
    </row>
    <row r="2117" spans="1:9" x14ac:dyDescent="0.35">
      <c r="A2117" t="s">
        <v>2148</v>
      </c>
      <c r="B2117">
        <v>1982</v>
      </c>
      <c r="C2117" t="s">
        <v>10</v>
      </c>
      <c r="D2117">
        <v>5</v>
      </c>
      <c r="E2117">
        <v>3</v>
      </c>
      <c r="F2117">
        <v>35000.730000000003</v>
      </c>
      <c r="G2117" t="s">
        <v>11</v>
      </c>
      <c r="H2117" t="s">
        <v>12</v>
      </c>
      <c r="I2117" t="s">
        <v>42</v>
      </c>
    </row>
    <row r="2118" spans="1:9" x14ac:dyDescent="0.35">
      <c r="A2118" t="s">
        <v>2149</v>
      </c>
      <c r="B2118">
        <v>1975</v>
      </c>
      <c r="C2118" t="s">
        <v>35</v>
      </c>
      <c r="D2118">
        <v>29</v>
      </c>
      <c r="E2118">
        <v>1</v>
      </c>
      <c r="F2118">
        <v>35050.620000000003</v>
      </c>
      <c r="G2118" t="s">
        <v>11</v>
      </c>
      <c r="H2118" t="s">
        <v>16</v>
      </c>
      <c r="I2118" t="s">
        <v>42</v>
      </c>
    </row>
    <row r="2119" spans="1:9" x14ac:dyDescent="0.35">
      <c r="A2119" t="s">
        <v>2150</v>
      </c>
      <c r="B2119">
        <v>1977</v>
      </c>
      <c r="C2119" t="s">
        <v>18</v>
      </c>
      <c r="D2119">
        <v>29</v>
      </c>
      <c r="E2119">
        <v>0</v>
      </c>
      <c r="F2119">
        <v>35069.370000000003</v>
      </c>
      <c r="G2119" t="s">
        <v>16</v>
      </c>
      <c r="H2119" t="s">
        <v>16</v>
      </c>
      <c r="I2119" t="s">
        <v>356</v>
      </c>
    </row>
    <row r="2120" spans="1:9" x14ac:dyDescent="0.35">
      <c r="A2120" t="s">
        <v>2151</v>
      </c>
      <c r="B2120">
        <v>1998</v>
      </c>
      <c r="C2120" t="s">
        <v>30</v>
      </c>
      <c r="D2120">
        <v>22</v>
      </c>
      <c r="E2120">
        <v>0</v>
      </c>
      <c r="F2120">
        <v>35147.53</v>
      </c>
      <c r="G2120" t="s">
        <v>16</v>
      </c>
      <c r="H2120" t="s">
        <v>16</v>
      </c>
      <c r="I2120" t="s">
        <v>168</v>
      </c>
    </row>
    <row r="2121" spans="1:9" x14ac:dyDescent="0.35">
      <c r="A2121" t="s">
        <v>2152</v>
      </c>
      <c r="B2121">
        <v>1967</v>
      </c>
      <c r="C2121" t="s">
        <v>30</v>
      </c>
      <c r="D2121">
        <v>30</v>
      </c>
      <c r="E2121">
        <v>1</v>
      </c>
      <c r="F2121">
        <v>35160.129999999997</v>
      </c>
      <c r="G2121" t="s">
        <v>11</v>
      </c>
      <c r="H2121" t="s">
        <v>11</v>
      </c>
      <c r="I2121" t="s">
        <v>42</v>
      </c>
    </row>
    <row r="2122" spans="1:9" x14ac:dyDescent="0.35">
      <c r="A2122" t="s">
        <v>2153</v>
      </c>
      <c r="B2122">
        <v>1997</v>
      </c>
      <c r="C2122" t="s">
        <v>10</v>
      </c>
      <c r="D2122">
        <v>9</v>
      </c>
      <c r="E2122">
        <v>0</v>
      </c>
      <c r="F2122">
        <v>35302.089999999997</v>
      </c>
      <c r="G2122" t="s">
        <v>16</v>
      </c>
      <c r="H2122" t="s">
        <v>11</v>
      </c>
      <c r="I2122" t="s">
        <v>42</v>
      </c>
    </row>
    <row r="2123" spans="1:9" x14ac:dyDescent="0.35">
      <c r="A2123" t="s">
        <v>2154</v>
      </c>
      <c r="B2123">
        <v>1988</v>
      </c>
      <c r="C2123" t="s">
        <v>20</v>
      </c>
      <c r="D2123">
        <v>19</v>
      </c>
      <c r="E2123">
        <v>3</v>
      </c>
      <c r="F2123">
        <v>35315.96</v>
      </c>
      <c r="G2123" t="s">
        <v>11</v>
      </c>
      <c r="H2123" t="s">
        <v>16</v>
      </c>
      <c r="I2123" t="s">
        <v>42</v>
      </c>
    </row>
    <row r="2124" spans="1:9" x14ac:dyDescent="0.35">
      <c r="A2124" t="s">
        <v>2155</v>
      </c>
      <c r="B2124">
        <v>1971</v>
      </c>
      <c r="C2124" t="s">
        <v>20</v>
      </c>
      <c r="D2124">
        <v>22</v>
      </c>
      <c r="E2124">
        <v>0</v>
      </c>
      <c r="F2124">
        <v>35345.730000000003</v>
      </c>
      <c r="G2124" t="s">
        <v>11</v>
      </c>
      <c r="H2124" t="s">
        <v>12</v>
      </c>
      <c r="I2124" t="s">
        <v>42</v>
      </c>
    </row>
    <row r="2125" spans="1:9" x14ac:dyDescent="0.35">
      <c r="A2125" t="s">
        <v>2156</v>
      </c>
      <c r="B2125">
        <v>1988</v>
      </c>
      <c r="C2125" t="s">
        <v>15</v>
      </c>
      <c r="D2125">
        <v>20</v>
      </c>
      <c r="E2125">
        <v>0</v>
      </c>
      <c r="F2125">
        <v>35491.64</v>
      </c>
      <c r="G2125" t="s">
        <v>16</v>
      </c>
      <c r="H2125" t="s">
        <v>11</v>
      </c>
      <c r="I2125" t="s">
        <v>42</v>
      </c>
    </row>
    <row r="2126" spans="1:9" x14ac:dyDescent="0.35">
      <c r="A2126" t="s">
        <v>2157</v>
      </c>
      <c r="B2126">
        <v>1973</v>
      </c>
      <c r="C2126" t="s">
        <v>30</v>
      </c>
      <c r="D2126">
        <v>16</v>
      </c>
      <c r="E2126">
        <v>0</v>
      </c>
      <c r="F2126">
        <v>35517.19</v>
      </c>
      <c r="G2126" t="s">
        <v>11</v>
      </c>
      <c r="H2126" t="s">
        <v>11</v>
      </c>
      <c r="I2126" t="s">
        <v>42</v>
      </c>
    </row>
    <row r="2127" spans="1:9" x14ac:dyDescent="0.35">
      <c r="A2127" t="s">
        <v>2158</v>
      </c>
      <c r="B2127">
        <v>1992</v>
      </c>
      <c r="C2127" t="s">
        <v>20</v>
      </c>
      <c r="D2127">
        <v>13</v>
      </c>
      <c r="E2127">
        <v>0</v>
      </c>
      <c r="F2127">
        <v>35547.47</v>
      </c>
      <c r="G2127" t="s">
        <v>11</v>
      </c>
      <c r="H2127" t="s">
        <v>12</v>
      </c>
      <c r="I2127" t="s">
        <v>42</v>
      </c>
    </row>
    <row r="2128" spans="1:9" x14ac:dyDescent="0.35">
      <c r="A2128" t="s">
        <v>2159</v>
      </c>
      <c r="B2128">
        <v>1973</v>
      </c>
      <c r="C2128" t="s">
        <v>37</v>
      </c>
      <c r="D2128">
        <v>27</v>
      </c>
      <c r="E2128">
        <v>0</v>
      </c>
      <c r="F2128">
        <v>35547.72</v>
      </c>
      <c r="G2128" t="s">
        <v>16</v>
      </c>
      <c r="H2128" t="s">
        <v>16</v>
      </c>
      <c r="I2128" t="s">
        <v>42</v>
      </c>
    </row>
    <row r="2129" spans="1:9" x14ac:dyDescent="0.35">
      <c r="A2129" t="s">
        <v>2160</v>
      </c>
      <c r="B2129">
        <v>1964</v>
      </c>
      <c r="C2129" t="s">
        <v>35</v>
      </c>
      <c r="D2129">
        <v>29</v>
      </c>
      <c r="E2129">
        <v>0</v>
      </c>
      <c r="F2129">
        <v>35573.26</v>
      </c>
      <c r="G2129" t="s">
        <v>11</v>
      </c>
      <c r="H2129" t="s">
        <v>16</v>
      </c>
      <c r="I2129" t="s">
        <v>42</v>
      </c>
    </row>
    <row r="2130" spans="1:9" x14ac:dyDescent="0.35">
      <c r="A2130" t="s">
        <v>2161</v>
      </c>
      <c r="B2130">
        <v>1971</v>
      </c>
      <c r="C2130" t="s">
        <v>35</v>
      </c>
      <c r="D2130">
        <v>10</v>
      </c>
      <c r="E2130">
        <v>0</v>
      </c>
      <c r="F2130">
        <v>35583.17</v>
      </c>
      <c r="G2130" t="s">
        <v>16</v>
      </c>
      <c r="H2130" t="s">
        <v>12</v>
      </c>
      <c r="I2130" t="s">
        <v>42</v>
      </c>
    </row>
    <row r="2131" spans="1:9" x14ac:dyDescent="0.35">
      <c r="A2131" t="s">
        <v>31</v>
      </c>
      <c r="B2131">
        <v>2000</v>
      </c>
      <c r="C2131" t="s">
        <v>37</v>
      </c>
      <c r="D2131">
        <v>13</v>
      </c>
      <c r="E2131">
        <v>0</v>
      </c>
      <c r="F2131">
        <v>35585.58</v>
      </c>
      <c r="G2131" t="s">
        <v>16</v>
      </c>
      <c r="H2131" t="s">
        <v>11</v>
      </c>
      <c r="I2131" t="s">
        <v>42</v>
      </c>
    </row>
    <row r="2132" spans="1:9" x14ac:dyDescent="0.35">
      <c r="A2132" t="s">
        <v>2162</v>
      </c>
      <c r="B2132">
        <v>2000</v>
      </c>
      <c r="C2132" t="s">
        <v>15</v>
      </c>
      <c r="D2132">
        <v>19</v>
      </c>
      <c r="E2132">
        <v>0</v>
      </c>
      <c r="F2132">
        <v>35585.58</v>
      </c>
      <c r="G2132" t="s">
        <v>11</v>
      </c>
      <c r="H2132" t="s">
        <v>12</v>
      </c>
      <c r="I2132" t="s">
        <v>42</v>
      </c>
    </row>
    <row r="2133" spans="1:9" x14ac:dyDescent="0.35">
      <c r="A2133" t="s">
        <v>2163</v>
      </c>
      <c r="B2133">
        <v>2000</v>
      </c>
      <c r="C2133" t="s">
        <v>30</v>
      </c>
      <c r="D2133">
        <v>17</v>
      </c>
      <c r="E2133">
        <v>3</v>
      </c>
      <c r="F2133">
        <v>35595.589999999997</v>
      </c>
      <c r="G2133" t="s">
        <v>11</v>
      </c>
      <c r="H2133" t="s">
        <v>12</v>
      </c>
      <c r="I2133" t="s">
        <v>13</v>
      </c>
    </row>
    <row r="2134" spans="1:9" x14ac:dyDescent="0.35">
      <c r="A2134" t="s">
        <v>2164</v>
      </c>
      <c r="B2134">
        <v>1978</v>
      </c>
      <c r="C2134" t="s">
        <v>30</v>
      </c>
      <c r="D2134">
        <v>19</v>
      </c>
      <c r="E2134">
        <v>2</v>
      </c>
      <c r="F2134">
        <v>35701.9</v>
      </c>
      <c r="G2134" t="s">
        <v>11</v>
      </c>
      <c r="H2134" t="s">
        <v>16</v>
      </c>
      <c r="I2134" t="s">
        <v>42</v>
      </c>
    </row>
    <row r="2135" spans="1:9" x14ac:dyDescent="0.35">
      <c r="A2135" t="s">
        <v>2165</v>
      </c>
      <c r="B2135">
        <v>1974</v>
      </c>
      <c r="C2135" t="s">
        <v>10</v>
      </c>
      <c r="D2135">
        <v>15</v>
      </c>
      <c r="E2135">
        <v>0</v>
      </c>
      <c r="F2135">
        <v>35711.39</v>
      </c>
      <c r="G2135" t="s">
        <v>11</v>
      </c>
      <c r="H2135" t="s">
        <v>12</v>
      </c>
      <c r="I2135" t="s">
        <v>23</v>
      </c>
    </row>
    <row r="2136" spans="1:9" x14ac:dyDescent="0.35">
      <c r="A2136" t="s">
        <v>2166</v>
      </c>
      <c r="B2136">
        <v>1976</v>
      </c>
      <c r="C2136" t="s">
        <v>37</v>
      </c>
      <c r="D2136">
        <v>4</v>
      </c>
      <c r="E2136">
        <v>2</v>
      </c>
      <c r="F2136">
        <v>35733.96</v>
      </c>
      <c r="G2136" t="s">
        <v>11</v>
      </c>
      <c r="H2136" t="s">
        <v>11</v>
      </c>
      <c r="I2136" t="s">
        <v>42</v>
      </c>
    </row>
    <row r="2137" spans="1:9" x14ac:dyDescent="0.35">
      <c r="A2137" t="s">
        <v>2167</v>
      </c>
      <c r="B2137">
        <v>1992</v>
      </c>
      <c r="C2137" t="s">
        <v>18</v>
      </c>
      <c r="D2137">
        <v>18</v>
      </c>
      <c r="E2137">
        <v>0</v>
      </c>
      <c r="F2137">
        <v>35883.269999999997</v>
      </c>
      <c r="G2137" t="s">
        <v>11</v>
      </c>
      <c r="H2137" t="s">
        <v>16</v>
      </c>
      <c r="I2137" t="s">
        <v>42</v>
      </c>
    </row>
    <row r="2138" spans="1:9" x14ac:dyDescent="0.35">
      <c r="A2138" t="s">
        <v>2168</v>
      </c>
      <c r="B2138">
        <v>1981</v>
      </c>
      <c r="C2138" t="s">
        <v>15</v>
      </c>
      <c r="D2138">
        <v>22</v>
      </c>
      <c r="E2138">
        <v>1</v>
      </c>
      <c r="F2138">
        <v>35952.65</v>
      </c>
      <c r="G2138" t="s">
        <v>16</v>
      </c>
      <c r="H2138" t="s">
        <v>12</v>
      </c>
      <c r="I2138" t="s">
        <v>42</v>
      </c>
    </row>
    <row r="2139" spans="1:9" x14ac:dyDescent="0.35">
      <c r="A2139" t="s">
        <v>2169</v>
      </c>
      <c r="B2139">
        <v>1999</v>
      </c>
      <c r="C2139" t="s">
        <v>20</v>
      </c>
      <c r="D2139">
        <v>4</v>
      </c>
      <c r="E2139">
        <v>2</v>
      </c>
      <c r="F2139">
        <v>36021.01</v>
      </c>
      <c r="G2139" t="s">
        <v>11</v>
      </c>
      <c r="H2139" t="s">
        <v>12</v>
      </c>
      <c r="I2139" t="s">
        <v>13</v>
      </c>
    </row>
    <row r="2140" spans="1:9" x14ac:dyDescent="0.35">
      <c r="A2140" t="s">
        <v>2170</v>
      </c>
      <c r="B2140">
        <v>1963</v>
      </c>
      <c r="C2140" t="s">
        <v>10</v>
      </c>
      <c r="D2140">
        <v>22</v>
      </c>
      <c r="E2140">
        <v>0</v>
      </c>
      <c r="F2140">
        <v>36074.339999999997</v>
      </c>
      <c r="G2140" t="s">
        <v>11</v>
      </c>
      <c r="H2140" t="s">
        <v>16</v>
      </c>
      <c r="I2140" t="s">
        <v>42</v>
      </c>
    </row>
    <row r="2141" spans="1:9" x14ac:dyDescent="0.35">
      <c r="A2141" t="s">
        <v>2171</v>
      </c>
      <c r="B2141">
        <v>1996</v>
      </c>
      <c r="C2141" t="s">
        <v>35</v>
      </c>
      <c r="D2141">
        <v>20</v>
      </c>
      <c r="E2141">
        <v>2</v>
      </c>
      <c r="F2141">
        <v>36085.22</v>
      </c>
      <c r="G2141" t="s">
        <v>16</v>
      </c>
      <c r="H2141" t="s">
        <v>16</v>
      </c>
      <c r="I2141" t="s">
        <v>42</v>
      </c>
    </row>
    <row r="2142" spans="1:9" x14ac:dyDescent="0.35">
      <c r="A2142" t="s">
        <v>2172</v>
      </c>
      <c r="B2142">
        <v>1979</v>
      </c>
      <c r="C2142" t="s">
        <v>15</v>
      </c>
      <c r="D2142">
        <v>4</v>
      </c>
      <c r="E2142">
        <v>2</v>
      </c>
      <c r="F2142">
        <v>36090.49</v>
      </c>
      <c r="G2142" t="s">
        <v>11</v>
      </c>
      <c r="H2142" t="s">
        <v>11</v>
      </c>
      <c r="I2142" t="s">
        <v>42</v>
      </c>
    </row>
    <row r="2143" spans="1:9" x14ac:dyDescent="0.35">
      <c r="A2143" t="s">
        <v>2173</v>
      </c>
      <c r="B2143">
        <v>1997</v>
      </c>
      <c r="C2143" t="s">
        <v>18</v>
      </c>
      <c r="D2143">
        <v>12</v>
      </c>
      <c r="E2143">
        <v>2</v>
      </c>
      <c r="F2143">
        <v>36124.57</v>
      </c>
      <c r="G2143" t="s">
        <v>16</v>
      </c>
      <c r="H2143" t="s">
        <v>12</v>
      </c>
      <c r="I2143" t="s">
        <v>13</v>
      </c>
    </row>
    <row r="2144" spans="1:9" x14ac:dyDescent="0.35">
      <c r="A2144" t="s">
        <v>2174</v>
      </c>
      <c r="B2144">
        <v>2004</v>
      </c>
      <c r="C2144" t="s">
        <v>35</v>
      </c>
      <c r="D2144">
        <v>30</v>
      </c>
      <c r="E2144">
        <v>0</v>
      </c>
      <c r="F2144">
        <v>36149.480000000003</v>
      </c>
      <c r="G2144" t="s">
        <v>11</v>
      </c>
      <c r="H2144" t="s">
        <v>11</v>
      </c>
      <c r="I2144" t="s">
        <v>13</v>
      </c>
    </row>
    <row r="2145" spans="1:9" x14ac:dyDescent="0.35">
      <c r="A2145" t="s">
        <v>2175</v>
      </c>
      <c r="B2145">
        <v>1974</v>
      </c>
      <c r="C2145" t="s">
        <v>30</v>
      </c>
      <c r="D2145">
        <v>6</v>
      </c>
      <c r="E2145">
        <v>0</v>
      </c>
      <c r="F2145">
        <v>36182.870000000003</v>
      </c>
      <c r="G2145" t="s">
        <v>11</v>
      </c>
      <c r="H2145" t="s">
        <v>12</v>
      </c>
      <c r="I2145" t="s">
        <v>23</v>
      </c>
    </row>
    <row r="2146" spans="1:9" x14ac:dyDescent="0.35">
      <c r="A2146" t="s">
        <v>2176</v>
      </c>
      <c r="B2146">
        <v>1999</v>
      </c>
      <c r="C2146" t="s">
        <v>37</v>
      </c>
      <c r="D2146">
        <v>1</v>
      </c>
      <c r="E2146">
        <v>3</v>
      </c>
      <c r="F2146">
        <v>36189.1</v>
      </c>
      <c r="G2146" t="s">
        <v>16</v>
      </c>
      <c r="H2146" t="s">
        <v>12</v>
      </c>
      <c r="I2146" t="s">
        <v>168</v>
      </c>
    </row>
    <row r="2147" spans="1:9" x14ac:dyDescent="0.35">
      <c r="A2147" t="s">
        <v>2177</v>
      </c>
      <c r="B2147">
        <v>1993</v>
      </c>
      <c r="C2147" t="s">
        <v>30</v>
      </c>
      <c r="D2147">
        <v>28</v>
      </c>
      <c r="E2147">
        <v>0</v>
      </c>
      <c r="F2147">
        <v>36197.699999999997</v>
      </c>
      <c r="G2147" t="s">
        <v>16</v>
      </c>
      <c r="H2147" t="s">
        <v>12</v>
      </c>
      <c r="I2147" t="s">
        <v>42</v>
      </c>
    </row>
    <row r="2148" spans="1:9" x14ac:dyDescent="0.35">
      <c r="A2148" t="s">
        <v>2178</v>
      </c>
      <c r="B2148">
        <v>2003</v>
      </c>
      <c r="C2148" t="s">
        <v>20</v>
      </c>
      <c r="D2148">
        <v>5</v>
      </c>
      <c r="E2148">
        <v>0</v>
      </c>
      <c r="F2148">
        <v>36219.410000000003</v>
      </c>
      <c r="G2148" t="s">
        <v>16</v>
      </c>
      <c r="H2148" t="s">
        <v>16</v>
      </c>
      <c r="I2148" t="s">
        <v>23</v>
      </c>
    </row>
    <row r="2149" spans="1:9" x14ac:dyDescent="0.35">
      <c r="A2149" t="s">
        <v>2179</v>
      </c>
      <c r="B2149">
        <v>2004</v>
      </c>
      <c r="C2149" t="s">
        <v>30</v>
      </c>
      <c r="D2149">
        <v>25</v>
      </c>
      <c r="E2149">
        <v>0</v>
      </c>
      <c r="F2149">
        <v>36307.800000000003</v>
      </c>
      <c r="G2149" t="s">
        <v>16</v>
      </c>
      <c r="H2149" t="s">
        <v>11</v>
      </c>
      <c r="I2149" t="s">
        <v>13</v>
      </c>
    </row>
    <row r="2150" spans="1:9" x14ac:dyDescent="0.35">
      <c r="A2150" t="s">
        <v>2180</v>
      </c>
      <c r="B2150">
        <v>1992</v>
      </c>
      <c r="C2150" t="s">
        <v>18</v>
      </c>
      <c r="D2150">
        <v>16</v>
      </c>
      <c r="E2150">
        <v>0</v>
      </c>
      <c r="F2150">
        <v>36314.050000000003</v>
      </c>
      <c r="G2150" t="s">
        <v>11</v>
      </c>
      <c r="H2150" t="s">
        <v>11</v>
      </c>
      <c r="I2150" t="s">
        <v>42</v>
      </c>
    </row>
    <row r="2151" spans="1:9" x14ac:dyDescent="0.35">
      <c r="A2151" t="s">
        <v>2181</v>
      </c>
      <c r="B2151">
        <v>1967</v>
      </c>
      <c r="C2151" t="s">
        <v>37</v>
      </c>
      <c r="D2151">
        <v>18</v>
      </c>
      <c r="E2151">
        <v>0</v>
      </c>
      <c r="F2151">
        <v>36332.449999999997</v>
      </c>
      <c r="G2151" t="s">
        <v>16</v>
      </c>
      <c r="H2151" t="s">
        <v>12</v>
      </c>
      <c r="I2151" t="s">
        <v>42</v>
      </c>
    </row>
    <row r="2152" spans="1:9" x14ac:dyDescent="0.35">
      <c r="A2152" t="s">
        <v>2182</v>
      </c>
      <c r="B2152">
        <v>1975</v>
      </c>
      <c r="C2152" t="s">
        <v>18</v>
      </c>
      <c r="D2152">
        <v>5</v>
      </c>
      <c r="E2152">
        <v>1</v>
      </c>
      <c r="F2152">
        <v>36350.71</v>
      </c>
      <c r="G2152" t="s">
        <v>16</v>
      </c>
      <c r="H2152" t="s">
        <v>11</v>
      </c>
      <c r="I2152" t="s">
        <v>42</v>
      </c>
    </row>
    <row r="2153" spans="1:9" x14ac:dyDescent="0.35">
      <c r="A2153" t="s">
        <v>2183</v>
      </c>
      <c r="B2153">
        <v>2003</v>
      </c>
      <c r="C2153" t="s">
        <v>30</v>
      </c>
      <c r="D2153">
        <v>9</v>
      </c>
      <c r="E2153">
        <v>2</v>
      </c>
      <c r="F2153">
        <v>36397.58</v>
      </c>
      <c r="G2153" t="s">
        <v>11</v>
      </c>
      <c r="H2153" t="s">
        <v>12</v>
      </c>
      <c r="I2153" t="s">
        <v>42</v>
      </c>
    </row>
    <row r="2154" spans="1:9" x14ac:dyDescent="0.35">
      <c r="A2154" t="s">
        <v>2184</v>
      </c>
      <c r="B2154">
        <v>1962</v>
      </c>
      <c r="C2154" t="s">
        <v>15</v>
      </c>
      <c r="D2154">
        <v>19</v>
      </c>
      <c r="E2154">
        <v>0</v>
      </c>
      <c r="F2154">
        <v>36445.550000000003</v>
      </c>
      <c r="G2154" t="s">
        <v>11</v>
      </c>
      <c r="H2154" t="s">
        <v>11</v>
      </c>
      <c r="I2154" t="s">
        <v>42</v>
      </c>
    </row>
    <row r="2155" spans="1:9" x14ac:dyDescent="0.35">
      <c r="A2155" t="s">
        <v>2185</v>
      </c>
      <c r="B2155">
        <v>1973</v>
      </c>
      <c r="C2155" t="s">
        <v>35</v>
      </c>
      <c r="D2155">
        <v>9</v>
      </c>
      <c r="E2155">
        <v>0</v>
      </c>
      <c r="F2155">
        <v>36541.550000000003</v>
      </c>
      <c r="G2155" t="s">
        <v>11</v>
      </c>
      <c r="H2155" t="s">
        <v>12</v>
      </c>
      <c r="I2155" t="s">
        <v>42</v>
      </c>
    </row>
    <row r="2156" spans="1:9" x14ac:dyDescent="0.35">
      <c r="A2156" t="s">
        <v>2186</v>
      </c>
      <c r="B2156">
        <v>1992</v>
      </c>
      <c r="C2156" t="s">
        <v>37</v>
      </c>
      <c r="D2156">
        <v>9</v>
      </c>
      <c r="E2156">
        <v>0</v>
      </c>
      <c r="F2156">
        <v>36572.800000000003</v>
      </c>
      <c r="G2156" t="s">
        <v>16</v>
      </c>
      <c r="H2156" t="s">
        <v>11</v>
      </c>
      <c r="I2156" t="s">
        <v>42</v>
      </c>
    </row>
    <row r="2157" spans="1:9" x14ac:dyDescent="0.35">
      <c r="A2157" t="s">
        <v>2187</v>
      </c>
      <c r="B2157">
        <v>1961</v>
      </c>
      <c r="C2157" t="s">
        <v>10</v>
      </c>
      <c r="D2157">
        <v>29</v>
      </c>
      <c r="E2157">
        <v>4</v>
      </c>
      <c r="F2157">
        <v>36580.28</v>
      </c>
      <c r="G2157" t="s">
        <v>11</v>
      </c>
      <c r="H2157" t="s">
        <v>11</v>
      </c>
      <c r="I2157" t="s">
        <v>13</v>
      </c>
    </row>
    <row r="2158" spans="1:9" x14ac:dyDescent="0.35">
      <c r="A2158" t="s">
        <v>2188</v>
      </c>
      <c r="B2158">
        <v>1970</v>
      </c>
      <c r="C2158" t="s">
        <v>10</v>
      </c>
      <c r="D2158">
        <v>14</v>
      </c>
      <c r="E2158">
        <v>0</v>
      </c>
      <c r="F2158">
        <v>36786.370000000003</v>
      </c>
      <c r="G2158" t="s">
        <v>16</v>
      </c>
      <c r="H2158" t="s">
        <v>16</v>
      </c>
      <c r="I2158" t="s">
        <v>42</v>
      </c>
    </row>
    <row r="2159" spans="1:9" x14ac:dyDescent="0.35">
      <c r="A2159" t="s">
        <v>2189</v>
      </c>
      <c r="B2159">
        <v>1965</v>
      </c>
      <c r="C2159" t="s">
        <v>30</v>
      </c>
      <c r="D2159">
        <v>28</v>
      </c>
      <c r="E2159">
        <v>0</v>
      </c>
      <c r="F2159">
        <v>36795.29</v>
      </c>
      <c r="G2159" t="s">
        <v>11</v>
      </c>
      <c r="H2159" t="s">
        <v>16</v>
      </c>
      <c r="I2159" t="s">
        <v>42</v>
      </c>
    </row>
    <row r="2160" spans="1:9" x14ac:dyDescent="0.35">
      <c r="A2160" t="s">
        <v>31</v>
      </c>
      <c r="B2160">
        <v>1992</v>
      </c>
      <c r="C2160" t="s">
        <v>37</v>
      </c>
      <c r="D2160">
        <v>6</v>
      </c>
      <c r="E2160">
        <v>0</v>
      </c>
      <c r="F2160">
        <v>36837.47</v>
      </c>
      <c r="G2160" t="s">
        <v>16</v>
      </c>
      <c r="H2160" t="s">
        <v>11</v>
      </c>
      <c r="I2160" t="s">
        <v>42</v>
      </c>
    </row>
    <row r="2161" spans="1:9" x14ac:dyDescent="0.35">
      <c r="A2161" t="s">
        <v>2190</v>
      </c>
      <c r="B2161">
        <v>1992</v>
      </c>
      <c r="C2161" t="s">
        <v>10</v>
      </c>
      <c r="D2161">
        <v>4</v>
      </c>
      <c r="E2161">
        <v>0</v>
      </c>
      <c r="F2161">
        <v>36837.47</v>
      </c>
      <c r="G2161" t="s">
        <v>11</v>
      </c>
      <c r="H2161" t="s">
        <v>12</v>
      </c>
      <c r="I2161" t="s">
        <v>42</v>
      </c>
    </row>
    <row r="2162" spans="1:9" x14ac:dyDescent="0.35">
      <c r="A2162" t="s">
        <v>2191</v>
      </c>
      <c r="B2162">
        <v>1972</v>
      </c>
      <c r="C2162" t="s">
        <v>30</v>
      </c>
      <c r="D2162">
        <v>5</v>
      </c>
      <c r="E2162">
        <v>0</v>
      </c>
      <c r="F2162">
        <v>36889.99</v>
      </c>
      <c r="G2162" t="s">
        <v>16</v>
      </c>
      <c r="H2162" t="s">
        <v>12</v>
      </c>
      <c r="I2162" t="s">
        <v>42</v>
      </c>
    </row>
    <row r="2163" spans="1:9" x14ac:dyDescent="0.35">
      <c r="A2163" t="s">
        <v>2192</v>
      </c>
      <c r="B2163">
        <v>2003</v>
      </c>
      <c r="C2163" t="s">
        <v>18</v>
      </c>
      <c r="D2163">
        <v>21</v>
      </c>
      <c r="E2163">
        <v>0</v>
      </c>
      <c r="F2163">
        <v>36898.730000000003</v>
      </c>
      <c r="G2163" t="s">
        <v>11</v>
      </c>
      <c r="H2163" t="s">
        <v>16</v>
      </c>
      <c r="I2163" t="s">
        <v>23</v>
      </c>
    </row>
    <row r="2164" spans="1:9" x14ac:dyDescent="0.35">
      <c r="A2164" t="s">
        <v>2193</v>
      </c>
      <c r="B2164">
        <v>1963</v>
      </c>
      <c r="C2164" t="s">
        <v>10</v>
      </c>
      <c r="D2164">
        <v>24</v>
      </c>
      <c r="E2164">
        <v>2</v>
      </c>
      <c r="F2164">
        <v>36910.61</v>
      </c>
      <c r="G2164" t="s">
        <v>11</v>
      </c>
      <c r="H2164" t="s">
        <v>11</v>
      </c>
      <c r="I2164" t="s">
        <v>42</v>
      </c>
    </row>
    <row r="2165" spans="1:9" x14ac:dyDescent="0.35">
      <c r="A2165" t="s">
        <v>2194</v>
      </c>
      <c r="B2165">
        <v>1991</v>
      </c>
      <c r="C2165" t="s">
        <v>18</v>
      </c>
      <c r="D2165">
        <v>10</v>
      </c>
      <c r="E2165">
        <v>3</v>
      </c>
      <c r="F2165">
        <v>36911.99</v>
      </c>
      <c r="G2165" t="s">
        <v>11</v>
      </c>
      <c r="H2165" t="s">
        <v>11</v>
      </c>
      <c r="I2165" t="s">
        <v>42</v>
      </c>
    </row>
    <row r="2166" spans="1:9" x14ac:dyDescent="0.35">
      <c r="A2166" t="s">
        <v>2195</v>
      </c>
      <c r="B2166">
        <v>1968</v>
      </c>
      <c r="C2166" t="s">
        <v>37</v>
      </c>
      <c r="D2166">
        <v>22</v>
      </c>
      <c r="E2166">
        <v>0</v>
      </c>
      <c r="F2166">
        <v>36922.61</v>
      </c>
      <c r="G2166" t="s">
        <v>11</v>
      </c>
      <c r="H2166" t="s">
        <v>16</v>
      </c>
      <c r="I2166" t="s">
        <v>42</v>
      </c>
    </row>
    <row r="2167" spans="1:9" x14ac:dyDescent="0.35">
      <c r="A2167" t="s">
        <v>2196</v>
      </c>
      <c r="B2167">
        <v>1977</v>
      </c>
      <c r="C2167" t="s">
        <v>35</v>
      </c>
      <c r="D2167">
        <v>13</v>
      </c>
      <c r="E2167">
        <v>2</v>
      </c>
      <c r="F2167">
        <v>36935.64</v>
      </c>
      <c r="G2167" t="s">
        <v>11</v>
      </c>
      <c r="H2167" t="s">
        <v>16</v>
      </c>
      <c r="I2167" t="s">
        <v>42</v>
      </c>
    </row>
    <row r="2168" spans="1:9" x14ac:dyDescent="0.35">
      <c r="A2168" t="s">
        <v>2197</v>
      </c>
      <c r="B2168">
        <v>1992</v>
      </c>
      <c r="C2168" t="s">
        <v>35</v>
      </c>
      <c r="D2168">
        <v>25</v>
      </c>
      <c r="E2168">
        <v>0</v>
      </c>
      <c r="F2168">
        <v>36950.26</v>
      </c>
      <c r="G2168" t="s">
        <v>16</v>
      </c>
      <c r="H2168" t="s">
        <v>16</v>
      </c>
      <c r="I2168" t="s">
        <v>13</v>
      </c>
    </row>
    <row r="2169" spans="1:9" x14ac:dyDescent="0.35">
      <c r="A2169" t="s">
        <v>2198</v>
      </c>
      <c r="B2169">
        <v>1992</v>
      </c>
      <c r="C2169" t="s">
        <v>20</v>
      </c>
      <c r="D2169">
        <v>13</v>
      </c>
      <c r="E2169">
        <v>0</v>
      </c>
      <c r="F2169">
        <v>36976.449999999997</v>
      </c>
      <c r="G2169" t="s">
        <v>11</v>
      </c>
      <c r="H2169" t="s">
        <v>12</v>
      </c>
      <c r="I2169" t="s">
        <v>42</v>
      </c>
    </row>
    <row r="2170" spans="1:9" x14ac:dyDescent="0.35">
      <c r="A2170" t="s">
        <v>2199</v>
      </c>
      <c r="B2170">
        <v>1991</v>
      </c>
      <c r="C2170" t="s">
        <v>15</v>
      </c>
      <c r="D2170">
        <v>1</v>
      </c>
      <c r="E2170">
        <v>3</v>
      </c>
      <c r="F2170">
        <v>37040.879999999997</v>
      </c>
      <c r="G2170" t="s">
        <v>11</v>
      </c>
      <c r="H2170" t="s">
        <v>11</v>
      </c>
      <c r="I2170" t="s">
        <v>42</v>
      </c>
    </row>
    <row r="2171" spans="1:9" x14ac:dyDescent="0.35">
      <c r="A2171" t="s">
        <v>2200</v>
      </c>
      <c r="B2171">
        <v>1988</v>
      </c>
      <c r="C2171" t="s">
        <v>30</v>
      </c>
      <c r="D2171">
        <v>17</v>
      </c>
      <c r="E2171">
        <v>3</v>
      </c>
      <c r="F2171">
        <v>37076.370000000003</v>
      </c>
      <c r="G2171" t="s">
        <v>11</v>
      </c>
      <c r="H2171" t="s">
        <v>16</v>
      </c>
      <c r="I2171" t="s">
        <v>42</v>
      </c>
    </row>
    <row r="2172" spans="1:9" x14ac:dyDescent="0.35">
      <c r="A2172" t="s">
        <v>2201</v>
      </c>
      <c r="B2172">
        <v>1989</v>
      </c>
      <c r="C2172" t="s">
        <v>18</v>
      </c>
      <c r="D2172">
        <v>10</v>
      </c>
      <c r="E2172">
        <v>0</v>
      </c>
      <c r="F2172">
        <v>37079.370000000003</v>
      </c>
      <c r="G2172" t="s">
        <v>11</v>
      </c>
      <c r="H2172" t="s">
        <v>12</v>
      </c>
      <c r="I2172" t="s">
        <v>42</v>
      </c>
    </row>
    <row r="2173" spans="1:9" x14ac:dyDescent="0.35">
      <c r="A2173" t="s">
        <v>2202</v>
      </c>
      <c r="B2173">
        <v>1995</v>
      </c>
      <c r="C2173" t="s">
        <v>37</v>
      </c>
      <c r="D2173">
        <v>30</v>
      </c>
      <c r="E2173">
        <v>0</v>
      </c>
      <c r="F2173">
        <v>37133.9</v>
      </c>
      <c r="G2173" t="s">
        <v>11</v>
      </c>
      <c r="H2173" t="s">
        <v>11</v>
      </c>
      <c r="I2173" t="s">
        <v>13</v>
      </c>
    </row>
    <row r="2174" spans="1:9" x14ac:dyDescent="0.35">
      <c r="A2174" t="s">
        <v>2203</v>
      </c>
      <c r="B2174">
        <v>2000</v>
      </c>
      <c r="C2174" t="s">
        <v>20</v>
      </c>
      <c r="D2174">
        <v>5</v>
      </c>
      <c r="E2174">
        <v>1</v>
      </c>
      <c r="F2174">
        <v>37165.160000000003</v>
      </c>
      <c r="G2174" t="s">
        <v>16</v>
      </c>
      <c r="H2174" t="s">
        <v>12</v>
      </c>
      <c r="I2174" t="s">
        <v>31</v>
      </c>
    </row>
    <row r="2175" spans="1:9" x14ac:dyDescent="0.35">
      <c r="A2175" t="s">
        <v>2204</v>
      </c>
      <c r="B2175">
        <v>1990</v>
      </c>
      <c r="C2175" t="s">
        <v>37</v>
      </c>
      <c r="D2175">
        <v>17</v>
      </c>
      <c r="E2175">
        <v>3</v>
      </c>
      <c r="F2175">
        <v>37251.22</v>
      </c>
      <c r="G2175" t="s">
        <v>11</v>
      </c>
      <c r="H2175" t="s">
        <v>11</v>
      </c>
      <c r="I2175" t="s">
        <v>42</v>
      </c>
    </row>
    <row r="2176" spans="1:9" x14ac:dyDescent="0.35">
      <c r="A2176" t="s">
        <v>2205</v>
      </c>
      <c r="B2176">
        <v>1985</v>
      </c>
      <c r="C2176" t="s">
        <v>15</v>
      </c>
      <c r="D2176">
        <v>17</v>
      </c>
      <c r="E2176">
        <v>0</v>
      </c>
      <c r="F2176">
        <v>37270.15</v>
      </c>
      <c r="G2176" t="s">
        <v>11</v>
      </c>
      <c r="H2176" t="s">
        <v>16</v>
      </c>
      <c r="I2176" t="s">
        <v>247</v>
      </c>
    </row>
    <row r="2177" spans="1:9" x14ac:dyDescent="0.35">
      <c r="A2177" t="s">
        <v>2206</v>
      </c>
      <c r="B2177">
        <v>1975</v>
      </c>
      <c r="C2177" t="s">
        <v>15</v>
      </c>
      <c r="D2177">
        <v>9</v>
      </c>
      <c r="E2177">
        <v>1</v>
      </c>
      <c r="F2177">
        <v>37272.339999999997</v>
      </c>
      <c r="G2177" t="s">
        <v>11</v>
      </c>
      <c r="H2177" t="s">
        <v>12</v>
      </c>
      <c r="I2177" t="s">
        <v>42</v>
      </c>
    </row>
    <row r="2178" spans="1:9" x14ac:dyDescent="0.35">
      <c r="A2178" t="s">
        <v>2207</v>
      </c>
      <c r="B2178">
        <v>1969</v>
      </c>
      <c r="C2178" t="s">
        <v>37</v>
      </c>
      <c r="D2178">
        <v>30</v>
      </c>
      <c r="E2178">
        <v>0</v>
      </c>
      <c r="F2178">
        <v>37277.269999999997</v>
      </c>
      <c r="G2178" t="s">
        <v>16</v>
      </c>
      <c r="H2178" t="s">
        <v>12</v>
      </c>
      <c r="I2178" t="s">
        <v>42</v>
      </c>
    </row>
    <row r="2179" spans="1:9" x14ac:dyDescent="0.35">
      <c r="A2179" t="s">
        <v>2208</v>
      </c>
      <c r="B2179">
        <v>1979</v>
      </c>
      <c r="C2179" t="s">
        <v>35</v>
      </c>
      <c r="D2179">
        <v>3</v>
      </c>
      <c r="E2179">
        <v>2</v>
      </c>
      <c r="F2179">
        <v>37425.94</v>
      </c>
      <c r="G2179" t="s">
        <v>11</v>
      </c>
      <c r="H2179" t="s">
        <v>16</v>
      </c>
      <c r="I2179" t="s">
        <v>42</v>
      </c>
    </row>
    <row r="2180" spans="1:9" x14ac:dyDescent="0.35">
      <c r="A2180" t="s">
        <v>2209</v>
      </c>
      <c r="B2180">
        <v>2002</v>
      </c>
      <c r="C2180" t="s">
        <v>20</v>
      </c>
      <c r="D2180">
        <v>27</v>
      </c>
      <c r="E2180">
        <v>3</v>
      </c>
      <c r="F2180">
        <v>37465.339999999997</v>
      </c>
      <c r="G2180" t="s">
        <v>16</v>
      </c>
      <c r="H2180" t="s">
        <v>11</v>
      </c>
      <c r="I2180" t="s">
        <v>23</v>
      </c>
    </row>
    <row r="2181" spans="1:9" x14ac:dyDescent="0.35">
      <c r="A2181" t="s">
        <v>2210</v>
      </c>
      <c r="B2181">
        <v>2000</v>
      </c>
      <c r="C2181" t="s">
        <v>37</v>
      </c>
      <c r="D2181">
        <v>12</v>
      </c>
      <c r="E2181">
        <v>2</v>
      </c>
      <c r="F2181">
        <v>37484.449999999997</v>
      </c>
      <c r="G2181" t="s">
        <v>16</v>
      </c>
      <c r="H2181" t="s">
        <v>16</v>
      </c>
      <c r="I2181" t="s">
        <v>13</v>
      </c>
    </row>
    <row r="2182" spans="1:9" x14ac:dyDescent="0.35">
      <c r="A2182" t="s">
        <v>2211</v>
      </c>
      <c r="B2182">
        <v>1990</v>
      </c>
      <c r="C2182" t="s">
        <v>15</v>
      </c>
      <c r="D2182">
        <v>16</v>
      </c>
      <c r="E2182">
        <v>1</v>
      </c>
      <c r="F2182">
        <v>37607.53</v>
      </c>
      <c r="G2182" t="s">
        <v>16</v>
      </c>
      <c r="H2182" t="s">
        <v>11</v>
      </c>
      <c r="I2182" t="s">
        <v>166</v>
      </c>
    </row>
    <row r="2183" spans="1:9" x14ac:dyDescent="0.35">
      <c r="A2183" t="s">
        <v>2212</v>
      </c>
      <c r="B2183">
        <v>1982</v>
      </c>
      <c r="C2183" t="s">
        <v>18</v>
      </c>
      <c r="D2183">
        <v>20</v>
      </c>
      <c r="E2183">
        <v>3</v>
      </c>
      <c r="F2183">
        <v>37650.74</v>
      </c>
      <c r="G2183" t="s">
        <v>11</v>
      </c>
      <c r="H2183" t="s">
        <v>11</v>
      </c>
      <c r="I2183" t="s">
        <v>23</v>
      </c>
    </row>
    <row r="2184" spans="1:9" x14ac:dyDescent="0.35">
      <c r="A2184" t="s">
        <v>2213</v>
      </c>
      <c r="B2184">
        <v>1970</v>
      </c>
      <c r="C2184" t="s">
        <v>37</v>
      </c>
      <c r="D2184">
        <v>28</v>
      </c>
      <c r="E2184">
        <v>0</v>
      </c>
      <c r="F2184">
        <v>37675.06</v>
      </c>
      <c r="G2184" t="s">
        <v>11</v>
      </c>
      <c r="H2184" t="s">
        <v>12</v>
      </c>
      <c r="I2184" t="s">
        <v>42</v>
      </c>
    </row>
    <row r="2185" spans="1:9" x14ac:dyDescent="0.35">
      <c r="A2185" t="s">
        <v>2214</v>
      </c>
      <c r="B2185">
        <v>1988</v>
      </c>
      <c r="C2185" t="s">
        <v>37</v>
      </c>
      <c r="D2185">
        <v>10</v>
      </c>
      <c r="E2185">
        <v>1</v>
      </c>
      <c r="F2185">
        <v>37701.879999999997</v>
      </c>
      <c r="G2185" t="s">
        <v>11</v>
      </c>
      <c r="H2185" t="s">
        <v>12</v>
      </c>
      <c r="I2185" t="s">
        <v>249</v>
      </c>
    </row>
    <row r="2186" spans="1:9" x14ac:dyDescent="0.35">
      <c r="A2186" t="s">
        <v>2215</v>
      </c>
      <c r="B2186">
        <v>1976</v>
      </c>
      <c r="C2186" t="s">
        <v>20</v>
      </c>
      <c r="D2186">
        <v>18</v>
      </c>
      <c r="E2186">
        <v>2</v>
      </c>
      <c r="F2186">
        <v>37735.199999999997</v>
      </c>
      <c r="G2186" t="s">
        <v>11</v>
      </c>
      <c r="H2186" t="s">
        <v>11</v>
      </c>
      <c r="I2186" t="s">
        <v>42</v>
      </c>
    </row>
    <row r="2187" spans="1:9" x14ac:dyDescent="0.35">
      <c r="A2187" t="s">
        <v>2216</v>
      </c>
      <c r="B2187">
        <v>1986</v>
      </c>
      <c r="C2187" t="s">
        <v>35</v>
      </c>
      <c r="D2187">
        <v>15</v>
      </c>
      <c r="E2187">
        <v>0</v>
      </c>
      <c r="F2187">
        <v>37742.58</v>
      </c>
      <c r="G2187" t="s">
        <v>16</v>
      </c>
      <c r="H2187" t="s">
        <v>16</v>
      </c>
      <c r="I2187" t="s">
        <v>13</v>
      </c>
    </row>
    <row r="2188" spans="1:9" x14ac:dyDescent="0.35">
      <c r="A2188" t="s">
        <v>2217</v>
      </c>
      <c r="B2188">
        <v>1983</v>
      </c>
      <c r="C2188" t="s">
        <v>10</v>
      </c>
      <c r="D2188">
        <v>26</v>
      </c>
      <c r="E2188">
        <v>3</v>
      </c>
      <c r="F2188">
        <v>37800.980000000003</v>
      </c>
      <c r="G2188" t="s">
        <v>11</v>
      </c>
      <c r="H2188" t="s">
        <v>11</v>
      </c>
      <c r="I2188" t="s">
        <v>42</v>
      </c>
    </row>
    <row r="2189" spans="1:9" x14ac:dyDescent="0.35">
      <c r="A2189" t="s">
        <v>2218</v>
      </c>
      <c r="B2189">
        <v>1979</v>
      </c>
      <c r="C2189" t="s">
        <v>20</v>
      </c>
      <c r="D2189">
        <v>9</v>
      </c>
      <c r="E2189">
        <v>0</v>
      </c>
      <c r="F2189">
        <v>37829.72</v>
      </c>
      <c r="G2189" t="s">
        <v>16</v>
      </c>
      <c r="H2189" t="s">
        <v>11</v>
      </c>
      <c r="I2189" t="s">
        <v>42</v>
      </c>
    </row>
    <row r="2190" spans="1:9" x14ac:dyDescent="0.35">
      <c r="A2190" t="s">
        <v>2219</v>
      </c>
      <c r="B2190">
        <v>1998</v>
      </c>
      <c r="C2190" t="s">
        <v>10</v>
      </c>
      <c r="D2190">
        <v>29</v>
      </c>
      <c r="E2190">
        <v>0</v>
      </c>
      <c r="F2190">
        <v>38126.25</v>
      </c>
      <c r="G2190" t="s">
        <v>16</v>
      </c>
      <c r="H2190" t="s">
        <v>12</v>
      </c>
      <c r="I2190" t="s">
        <v>13</v>
      </c>
    </row>
    <row r="2191" spans="1:9" x14ac:dyDescent="0.35">
      <c r="A2191" t="s">
        <v>2220</v>
      </c>
      <c r="B2191">
        <v>1972</v>
      </c>
      <c r="C2191" t="s">
        <v>15</v>
      </c>
      <c r="D2191">
        <v>19</v>
      </c>
      <c r="E2191">
        <v>0</v>
      </c>
      <c r="F2191">
        <v>38189.1</v>
      </c>
      <c r="G2191" t="s">
        <v>11</v>
      </c>
      <c r="H2191" t="s">
        <v>11</v>
      </c>
      <c r="I2191" t="s">
        <v>42</v>
      </c>
    </row>
    <row r="2192" spans="1:9" x14ac:dyDescent="0.35">
      <c r="A2192" t="s">
        <v>2221</v>
      </c>
      <c r="B2192">
        <v>1989</v>
      </c>
      <c r="C2192" t="s">
        <v>20</v>
      </c>
      <c r="D2192">
        <v>8</v>
      </c>
      <c r="E2192">
        <v>3</v>
      </c>
      <c r="F2192">
        <v>38237.339999999997</v>
      </c>
      <c r="G2192" t="s">
        <v>11</v>
      </c>
      <c r="H2192" t="s">
        <v>12</v>
      </c>
      <c r="I2192" t="s">
        <v>42</v>
      </c>
    </row>
    <row r="2193" spans="1:9" x14ac:dyDescent="0.35">
      <c r="A2193" t="s">
        <v>2222</v>
      </c>
      <c r="B2193">
        <v>1964</v>
      </c>
      <c r="C2193" t="s">
        <v>18</v>
      </c>
      <c r="D2193">
        <v>16</v>
      </c>
      <c r="E2193">
        <v>0</v>
      </c>
      <c r="F2193">
        <v>38241.74</v>
      </c>
      <c r="G2193" t="s">
        <v>11</v>
      </c>
      <c r="H2193" t="s">
        <v>12</v>
      </c>
      <c r="I2193" t="s">
        <v>42</v>
      </c>
    </row>
    <row r="2194" spans="1:9" x14ac:dyDescent="0.35">
      <c r="A2194" t="s">
        <v>2223</v>
      </c>
      <c r="B2194">
        <v>1980</v>
      </c>
      <c r="C2194" t="s">
        <v>35</v>
      </c>
      <c r="D2194">
        <v>16</v>
      </c>
      <c r="E2194">
        <v>1</v>
      </c>
      <c r="F2194">
        <v>38245.589999999997</v>
      </c>
      <c r="G2194" t="s">
        <v>16</v>
      </c>
      <c r="H2194" t="s">
        <v>11</v>
      </c>
      <c r="I2194" t="s">
        <v>13</v>
      </c>
    </row>
    <row r="2195" spans="1:9" x14ac:dyDescent="0.35">
      <c r="A2195" t="s">
        <v>2224</v>
      </c>
      <c r="B2195">
        <v>1989</v>
      </c>
      <c r="C2195" t="s">
        <v>37</v>
      </c>
      <c r="D2195">
        <v>30</v>
      </c>
      <c r="E2195">
        <v>1</v>
      </c>
      <c r="F2195">
        <v>38282.75</v>
      </c>
      <c r="G2195" t="s">
        <v>16</v>
      </c>
      <c r="H2195" t="s">
        <v>11</v>
      </c>
      <c r="I2195" t="s">
        <v>13</v>
      </c>
    </row>
    <row r="2196" spans="1:9" x14ac:dyDescent="0.35">
      <c r="A2196" t="s">
        <v>2225</v>
      </c>
      <c r="B2196">
        <v>1980</v>
      </c>
      <c r="C2196" t="s">
        <v>18</v>
      </c>
      <c r="D2196">
        <v>12</v>
      </c>
      <c r="E2196">
        <v>2</v>
      </c>
      <c r="F2196">
        <v>38313.129999999997</v>
      </c>
      <c r="G2196" t="s">
        <v>16</v>
      </c>
      <c r="H2196" t="s">
        <v>12</v>
      </c>
      <c r="I2196" t="s">
        <v>42</v>
      </c>
    </row>
    <row r="2197" spans="1:9" x14ac:dyDescent="0.35">
      <c r="A2197" t="s">
        <v>2226</v>
      </c>
      <c r="B2197">
        <v>2002</v>
      </c>
      <c r="C2197" t="s">
        <v>20</v>
      </c>
      <c r="D2197">
        <v>17</v>
      </c>
      <c r="E2197">
        <v>2</v>
      </c>
      <c r="F2197">
        <v>38344.57</v>
      </c>
      <c r="G2197" t="s">
        <v>16</v>
      </c>
      <c r="H2197" t="s">
        <v>12</v>
      </c>
      <c r="I2197" t="s">
        <v>42</v>
      </c>
    </row>
    <row r="2198" spans="1:9" x14ac:dyDescent="0.35">
      <c r="A2198" t="s">
        <v>2227</v>
      </c>
      <c r="B2198">
        <v>1970</v>
      </c>
      <c r="C2198" t="s">
        <v>35</v>
      </c>
      <c r="D2198">
        <v>22</v>
      </c>
      <c r="E2198">
        <v>0</v>
      </c>
      <c r="F2198">
        <v>38389.79</v>
      </c>
      <c r="G2198" t="s">
        <v>11</v>
      </c>
      <c r="H2198" t="s">
        <v>12</v>
      </c>
      <c r="I2198" t="s">
        <v>42</v>
      </c>
    </row>
    <row r="2199" spans="1:9" x14ac:dyDescent="0.35">
      <c r="A2199" t="s">
        <v>2228</v>
      </c>
      <c r="B2199">
        <v>1971</v>
      </c>
      <c r="C2199" t="s">
        <v>30</v>
      </c>
      <c r="D2199">
        <v>23</v>
      </c>
      <c r="E2199">
        <v>0</v>
      </c>
      <c r="F2199">
        <v>38405.26</v>
      </c>
      <c r="G2199" t="s">
        <v>11</v>
      </c>
      <c r="H2199" t="s">
        <v>16</v>
      </c>
      <c r="I2199" t="s">
        <v>42</v>
      </c>
    </row>
    <row r="2200" spans="1:9" x14ac:dyDescent="0.35">
      <c r="A2200" t="s">
        <v>2229</v>
      </c>
      <c r="B2200">
        <v>1986</v>
      </c>
      <c r="C2200" t="s">
        <v>18</v>
      </c>
      <c r="D2200">
        <v>21</v>
      </c>
      <c r="E2200">
        <v>2</v>
      </c>
      <c r="F2200">
        <v>38415.47</v>
      </c>
      <c r="G2200" t="s">
        <v>16</v>
      </c>
      <c r="H2200" t="s">
        <v>11</v>
      </c>
      <c r="I2200" t="s">
        <v>42</v>
      </c>
    </row>
    <row r="2201" spans="1:9" x14ac:dyDescent="0.35">
      <c r="A2201" t="s">
        <v>2230</v>
      </c>
      <c r="B2201">
        <v>1999</v>
      </c>
      <c r="C2201" t="s">
        <v>15</v>
      </c>
      <c r="D2201">
        <v>12</v>
      </c>
      <c r="E2201">
        <v>2</v>
      </c>
      <c r="F2201">
        <v>38511.629999999997</v>
      </c>
      <c r="G2201" t="s">
        <v>11</v>
      </c>
      <c r="H2201" t="s">
        <v>11</v>
      </c>
      <c r="I2201" t="s">
        <v>247</v>
      </c>
    </row>
    <row r="2202" spans="1:9" x14ac:dyDescent="0.35">
      <c r="A2202" t="s">
        <v>2231</v>
      </c>
      <c r="B2202">
        <v>1990</v>
      </c>
      <c r="C2202" t="s">
        <v>10</v>
      </c>
      <c r="D2202">
        <v>13</v>
      </c>
      <c r="E2202">
        <v>3</v>
      </c>
      <c r="F2202">
        <v>38652.089999999997</v>
      </c>
      <c r="G2202" t="s">
        <v>11</v>
      </c>
      <c r="H2202" t="s">
        <v>11</v>
      </c>
      <c r="I2202" t="s">
        <v>42</v>
      </c>
    </row>
    <row r="2203" spans="1:9" x14ac:dyDescent="0.35">
      <c r="A2203" t="s">
        <v>2232</v>
      </c>
      <c r="B2203">
        <v>1986</v>
      </c>
      <c r="C2203" t="s">
        <v>10</v>
      </c>
      <c r="D2203">
        <v>20</v>
      </c>
      <c r="E2203">
        <v>1</v>
      </c>
      <c r="F2203">
        <v>38709.18</v>
      </c>
      <c r="G2203" t="s">
        <v>16</v>
      </c>
      <c r="H2203" t="s">
        <v>12</v>
      </c>
      <c r="I2203" t="s">
        <v>13</v>
      </c>
    </row>
    <row r="2204" spans="1:9" x14ac:dyDescent="0.35">
      <c r="A2204" t="s">
        <v>31</v>
      </c>
      <c r="B2204">
        <v>1991</v>
      </c>
      <c r="C2204" t="s">
        <v>15</v>
      </c>
      <c r="D2204">
        <v>22</v>
      </c>
      <c r="E2204">
        <v>2</v>
      </c>
      <c r="F2204">
        <v>38711</v>
      </c>
      <c r="G2204" t="s">
        <v>16</v>
      </c>
      <c r="H2204" t="s">
        <v>12</v>
      </c>
      <c r="I2204" t="s">
        <v>42</v>
      </c>
    </row>
    <row r="2205" spans="1:9" x14ac:dyDescent="0.35">
      <c r="A2205" t="s">
        <v>2233</v>
      </c>
      <c r="B2205">
        <v>1991</v>
      </c>
      <c r="C2205" t="s">
        <v>15</v>
      </c>
      <c r="D2205">
        <v>2</v>
      </c>
      <c r="E2205">
        <v>2</v>
      </c>
      <c r="F2205">
        <v>38711</v>
      </c>
      <c r="G2205" t="s">
        <v>11</v>
      </c>
      <c r="H2205" t="s">
        <v>11</v>
      </c>
      <c r="I2205" t="s">
        <v>42</v>
      </c>
    </row>
    <row r="2206" spans="1:9" x14ac:dyDescent="0.35">
      <c r="A2206" t="s">
        <v>2234</v>
      </c>
      <c r="B2206">
        <v>1976</v>
      </c>
      <c r="C2206" t="s">
        <v>18</v>
      </c>
      <c r="D2206">
        <v>15</v>
      </c>
      <c r="E2206">
        <v>2</v>
      </c>
      <c r="F2206">
        <v>38740.120000000003</v>
      </c>
      <c r="G2206" t="s">
        <v>11</v>
      </c>
      <c r="H2206" t="s">
        <v>11</v>
      </c>
      <c r="I2206" t="s">
        <v>23</v>
      </c>
    </row>
    <row r="2207" spans="1:9" x14ac:dyDescent="0.35">
      <c r="A2207" t="s">
        <v>2235</v>
      </c>
      <c r="B2207">
        <v>1991</v>
      </c>
      <c r="C2207" t="s">
        <v>15</v>
      </c>
      <c r="D2207">
        <v>8</v>
      </c>
      <c r="E2207">
        <v>3</v>
      </c>
      <c r="F2207">
        <v>38746.36</v>
      </c>
      <c r="G2207" t="s">
        <v>16</v>
      </c>
      <c r="H2207" t="s">
        <v>11</v>
      </c>
      <c r="I2207" t="s">
        <v>23</v>
      </c>
    </row>
    <row r="2208" spans="1:9" x14ac:dyDescent="0.35">
      <c r="A2208" t="s">
        <v>2236</v>
      </c>
      <c r="B2208">
        <v>2004</v>
      </c>
      <c r="C2208" t="s">
        <v>30</v>
      </c>
      <c r="D2208">
        <v>5</v>
      </c>
      <c r="E2208">
        <v>0</v>
      </c>
      <c r="F2208">
        <v>38792.69</v>
      </c>
      <c r="G2208" t="s">
        <v>11</v>
      </c>
      <c r="H2208" t="s">
        <v>11</v>
      </c>
      <c r="I2208" t="s">
        <v>13</v>
      </c>
    </row>
    <row r="2209" spans="1:9" x14ac:dyDescent="0.35">
      <c r="A2209" t="s">
        <v>2237</v>
      </c>
      <c r="B2209">
        <v>1979</v>
      </c>
      <c r="C2209" t="s">
        <v>30</v>
      </c>
      <c r="D2209">
        <v>3</v>
      </c>
      <c r="E2209">
        <v>2</v>
      </c>
      <c r="F2209">
        <v>38836.980000000003</v>
      </c>
      <c r="G2209" t="s">
        <v>11</v>
      </c>
      <c r="H2209" t="s">
        <v>16</v>
      </c>
      <c r="I2209" t="s">
        <v>42</v>
      </c>
    </row>
    <row r="2210" spans="1:9" x14ac:dyDescent="0.35">
      <c r="A2210" t="s">
        <v>2238</v>
      </c>
      <c r="B2210">
        <v>1964</v>
      </c>
      <c r="C2210" t="s">
        <v>18</v>
      </c>
      <c r="D2210">
        <v>6</v>
      </c>
      <c r="E2210">
        <v>0</v>
      </c>
      <c r="F2210">
        <v>38869.25</v>
      </c>
      <c r="G2210" t="s">
        <v>11</v>
      </c>
      <c r="H2210" t="s">
        <v>11</v>
      </c>
      <c r="I2210" t="s">
        <v>42</v>
      </c>
    </row>
    <row r="2211" spans="1:9" x14ac:dyDescent="0.35">
      <c r="A2211" t="s">
        <v>2239</v>
      </c>
      <c r="B2211">
        <v>1967</v>
      </c>
      <c r="C2211" t="s">
        <v>10</v>
      </c>
      <c r="D2211">
        <v>30</v>
      </c>
      <c r="E2211">
        <v>0</v>
      </c>
      <c r="F2211">
        <v>38893.360000000001</v>
      </c>
      <c r="G2211" t="s">
        <v>16</v>
      </c>
      <c r="H2211" t="s">
        <v>11</v>
      </c>
      <c r="I2211" t="s">
        <v>42</v>
      </c>
    </row>
    <row r="2212" spans="1:9" x14ac:dyDescent="0.35">
      <c r="A2212" t="s">
        <v>2240</v>
      </c>
      <c r="B2212">
        <v>1987</v>
      </c>
      <c r="C2212" t="s">
        <v>18</v>
      </c>
      <c r="D2212">
        <v>16</v>
      </c>
      <c r="E2212">
        <v>3</v>
      </c>
      <c r="F2212">
        <v>38924.04</v>
      </c>
      <c r="G2212" t="s">
        <v>11</v>
      </c>
      <c r="H2212" t="s">
        <v>11</v>
      </c>
      <c r="I2212" t="s">
        <v>42</v>
      </c>
    </row>
    <row r="2213" spans="1:9" x14ac:dyDescent="0.35">
      <c r="A2213" t="s">
        <v>2241</v>
      </c>
      <c r="B2213">
        <v>1976</v>
      </c>
      <c r="C2213" t="s">
        <v>30</v>
      </c>
      <c r="D2213">
        <v>15</v>
      </c>
      <c r="E2213">
        <v>2</v>
      </c>
      <c r="F2213">
        <v>38932.559999999998</v>
      </c>
      <c r="G2213" t="s">
        <v>11</v>
      </c>
      <c r="H2213" t="s">
        <v>12</v>
      </c>
      <c r="I2213" t="s">
        <v>42</v>
      </c>
    </row>
    <row r="2214" spans="1:9" x14ac:dyDescent="0.35">
      <c r="A2214" t="s">
        <v>2242</v>
      </c>
      <c r="B2214">
        <v>1980</v>
      </c>
      <c r="C2214" t="s">
        <v>20</v>
      </c>
      <c r="D2214">
        <v>24</v>
      </c>
      <c r="E2214">
        <v>2</v>
      </c>
      <c r="F2214">
        <v>38947.43</v>
      </c>
      <c r="G2214" t="s">
        <v>11</v>
      </c>
      <c r="H2214" t="s">
        <v>12</v>
      </c>
      <c r="I2214" t="s">
        <v>42</v>
      </c>
    </row>
    <row r="2215" spans="1:9" x14ac:dyDescent="0.35">
      <c r="A2215" t="s">
        <v>2243</v>
      </c>
      <c r="B2215">
        <v>1978</v>
      </c>
      <c r="C2215" t="s">
        <v>37</v>
      </c>
      <c r="D2215">
        <v>12</v>
      </c>
      <c r="E2215">
        <v>2</v>
      </c>
      <c r="F2215">
        <v>38998.550000000003</v>
      </c>
      <c r="G2215" t="s">
        <v>16</v>
      </c>
      <c r="H2215" t="s">
        <v>16</v>
      </c>
      <c r="I2215" t="s">
        <v>42</v>
      </c>
    </row>
    <row r="2216" spans="1:9" x14ac:dyDescent="0.35">
      <c r="A2216" t="s">
        <v>2244</v>
      </c>
      <c r="B2216">
        <v>1985</v>
      </c>
      <c r="C2216" t="s">
        <v>20</v>
      </c>
      <c r="D2216">
        <v>20</v>
      </c>
      <c r="E2216">
        <v>1</v>
      </c>
      <c r="F2216">
        <v>39047.29</v>
      </c>
      <c r="G2216" t="s">
        <v>16</v>
      </c>
      <c r="H2216" t="s">
        <v>12</v>
      </c>
      <c r="I2216" t="s">
        <v>356</v>
      </c>
    </row>
    <row r="2217" spans="1:9" x14ac:dyDescent="0.35">
      <c r="A2217" t="s">
        <v>2245</v>
      </c>
      <c r="B2217">
        <v>1982</v>
      </c>
      <c r="C2217" t="s">
        <v>35</v>
      </c>
      <c r="D2217">
        <v>4</v>
      </c>
      <c r="E2217">
        <v>1</v>
      </c>
      <c r="F2217">
        <v>39125.33</v>
      </c>
      <c r="G2217" t="s">
        <v>16</v>
      </c>
      <c r="H2217" t="s">
        <v>16</v>
      </c>
      <c r="I2217" t="s">
        <v>168</v>
      </c>
    </row>
    <row r="2218" spans="1:9" x14ac:dyDescent="0.35">
      <c r="A2218" t="s">
        <v>2246</v>
      </c>
      <c r="B2218">
        <v>1962</v>
      </c>
      <c r="C2218" t="s">
        <v>10</v>
      </c>
      <c r="D2218">
        <v>7</v>
      </c>
      <c r="E2218">
        <v>0</v>
      </c>
      <c r="F2218">
        <v>39221.120000000003</v>
      </c>
      <c r="G2218" t="s">
        <v>11</v>
      </c>
      <c r="H2218" t="s">
        <v>16</v>
      </c>
      <c r="I2218" t="s">
        <v>42</v>
      </c>
    </row>
    <row r="2219" spans="1:9" x14ac:dyDescent="0.35">
      <c r="A2219" t="s">
        <v>2247</v>
      </c>
      <c r="B2219">
        <v>1992</v>
      </c>
      <c r="C2219" t="s">
        <v>15</v>
      </c>
      <c r="D2219">
        <v>30</v>
      </c>
      <c r="E2219">
        <v>2</v>
      </c>
      <c r="F2219">
        <v>39241.440000000002</v>
      </c>
      <c r="G2219" t="s">
        <v>16</v>
      </c>
      <c r="H2219" t="s">
        <v>12</v>
      </c>
      <c r="I2219" t="s">
        <v>42</v>
      </c>
    </row>
    <row r="2220" spans="1:9" x14ac:dyDescent="0.35">
      <c r="A2220" t="s">
        <v>2248</v>
      </c>
      <c r="B2220">
        <v>1982</v>
      </c>
      <c r="C2220" t="s">
        <v>35</v>
      </c>
      <c r="D2220">
        <v>16</v>
      </c>
      <c r="E2220">
        <v>3</v>
      </c>
      <c r="F2220">
        <v>39315.279999999999</v>
      </c>
      <c r="G2220" t="s">
        <v>11</v>
      </c>
      <c r="H2220" t="s">
        <v>12</v>
      </c>
      <c r="I2220" t="s">
        <v>42</v>
      </c>
    </row>
    <row r="2221" spans="1:9" x14ac:dyDescent="0.35">
      <c r="A2221" t="s">
        <v>2249</v>
      </c>
      <c r="B2221">
        <v>1978</v>
      </c>
      <c r="C2221" t="s">
        <v>35</v>
      </c>
      <c r="D2221">
        <v>5</v>
      </c>
      <c r="E2221">
        <v>2</v>
      </c>
      <c r="F2221">
        <v>39352.6</v>
      </c>
      <c r="G2221" t="s">
        <v>11</v>
      </c>
      <c r="H2221" t="s">
        <v>12</v>
      </c>
      <c r="I2221" t="s">
        <v>42</v>
      </c>
    </row>
    <row r="2222" spans="1:9" x14ac:dyDescent="0.35">
      <c r="A2222" t="s">
        <v>2250</v>
      </c>
      <c r="B2222">
        <v>1966</v>
      </c>
      <c r="C2222" t="s">
        <v>18</v>
      </c>
      <c r="D2222">
        <v>24</v>
      </c>
      <c r="E2222">
        <v>0</v>
      </c>
      <c r="F2222">
        <v>39396.86</v>
      </c>
      <c r="G2222" t="s">
        <v>11</v>
      </c>
      <c r="H2222" t="s">
        <v>11</v>
      </c>
      <c r="I2222" t="s">
        <v>42</v>
      </c>
    </row>
    <row r="2223" spans="1:9" x14ac:dyDescent="0.35">
      <c r="A2223" t="s">
        <v>2251</v>
      </c>
      <c r="B2223">
        <v>1978</v>
      </c>
      <c r="C2223" t="s">
        <v>10</v>
      </c>
      <c r="D2223">
        <v>12</v>
      </c>
      <c r="E2223">
        <v>1</v>
      </c>
      <c r="F2223">
        <v>39556.49</v>
      </c>
      <c r="G2223" t="s">
        <v>16</v>
      </c>
      <c r="H2223" t="s">
        <v>11</v>
      </c>
      <c r="I2223" t="s">
        <v>164</v>
      </c>
    </row>
    <row r="2224" spans="1:9" x14ac:dyDescent="0.35">
      <c r="A2224" t="s">
        <v>2252</v>
      </c>
      <c r="B2224">
        <v>1981</v>
      </c>
      <c r="C2224" t="s">
        <v>10</v>
      </c>
      <c r="D2224">
        <v>5</v>
      </c>
      <c r="E2224">
        <v>3</v>
      </c>
      <c r="F2224">
        <v>39597.410000000003</v>
      </c>
      <c r="G2224" t="s">
        <v>16</v>
      </c>
      <c r="H2224" t="s">
        <v>11</v>
      </c>
      <c r="I2224" t="s">
        <v>356</v>
      </c>
    </row>
    <row r="2225" spans="1:9" x14ac:dyDescent="0.35">
      <c r="A2225" t="s">
        <v>2253</v>
      </c>
      <c r="B2225">
        <v>1995</v>
      </c>
      <c r="C2225" t="s">
        <v>35</v>
      </c>
      <c r="D2225">
        <v>7</v>
      </c>
      <c r="E2225">
        <v>0</v>
      </c>
      <c r="F2225">
        <v>39611.760000000002</v>
      </c>
      <c r="G2225" t="s">
        <v>16</v>
      </c>
      <c r="H2225" t="s">
        <v>12</v>
      </c>
      <c r="I2225" t="s">
        <v>13</v>
      </c>
    </row>
    <row r="2226" spans="1:9" x14ac:dyDescent="0.35">
      <c r="A2226" t="s">
        <v>2254</v>
      </c>
      <c r="B2226">
        <v>1977</v>
      </c>
      <c r="C2226" t="s">
        <v>30</v>
      </c>
      <c r="D2226">
        <v>17</v>
      </c>
      <c r="E2226">
        <v>2</v>
      </c>
      <c r="F2226">
        <v>39670.44</v>
      </c>
      <c r="G2226" t="s">
        <v>11</v>
      </c>
      <c r="H2226" t="s">
        <v>16</v>
      </c>
      <c r="I2226" t="s">
        <v>23</v>
      </c>
    </row>
    <row r="2227" spans="1:9" x14ac:dyDescent="0.35">
      <c r="A2227" t="s">
        <v>2255</v>
      </c>
      <c r="B2227">
        <v>1968</v>
      </c>
      <c r="C2227" t="s">
        <v>20</v>
      </c>
      <c r="D2227">
        <v>29</v>
      </c>
      <c r="E2227">
        <v>0</v>
      </c>
      <c r="F2227">
        <v>39721.93</v>
      </c>
      <c r="G2227" t="s">
        <v>11</v>
      </c>
      <c r="H2227" t="s">
        <v>11</v>
      </c>
      <c r="I2227" t="s">
        <v>42</v>
      </c>
    </row>
    <row r="2228" spans="1:9" x14ac:dyDescent="0.35">
      <c r="A2228" t="s">
        <v>2256</v>
      </c>
      <c r="B2228">
        <v>2003</v>
      </c>
      <c r="C2228" t="s">
        <v>10</v>
      </c>
      <c r="D2228">
        <v>16</v>
      </c>
      <c r="E2228">
        <v>0</v>
      </c>
      <c r="F2228">
        <v>39722.75</v>
      </c>
      <c r="G2228" t="s">
        <v>16</v>
      </c>
      <c r="H2228" t="s">
        <v>16</v>
      </c>
      <c r="I2228" t="s">
        <v>13</v>
      </c>
    </row>
    <row r="2229" spans="1:9" x14ac:dyDescent="0.35">
      <c r="A2229" t="s">
        <v>2257</v>
      </c>
      <c r="B2229">
        <v>1977</v>
      </c>
      <c r="C2229" t="s">
        <v>35</v>
      </c>
      <c r="D2229">
        <v>12</v>
      </c>
      <c r="E2229">
        <v>1</v>
      </c>
      <c r="F2229">
        <v>39725.519999999997</v>
      </c>
      <c r="G2229" t="s">
        <v>11</v>
      </c>
      <c r="H2229" t="s">
        <v>16</v>
      </c>
      <c r="I2229" t="s">
        <v>23</v>
      </c>
    </row>
    <row r="2230" spans="1:9" x14ac:dyDescent="0.35">
      <c r="A2230" t="s">
        <v>2258</v>
      </c>
      <c r="B2230">
        <v>1973</v>
      </c>
      <c r="C2230" t="s">
        <v>30</v>
      </c>
      <c r="D2230">
        <v>17</v>
      </c>
      <c r="E2230">
        <v>0</v>
      </c>
      <c r="F2230">
        <v>39727.61</v>
      </c>
      <c r="G2230" t="s">
        <v>16</v>
      </c>
      <c r="H2230" t="s">
        <v>11</v>
      </c>
      <c r="I2230" t="s">
        <v>42</v>
      </c>
    </row>
    <row r="2231" spans="1:9" x14ac:dyDescent="0.35">
      <c r="A2231" t="s">
        <v>2259</v>
      </c>
      <c r="B2231">
        <v>1987</v>
      </c>
      <c r="C2231" t="s">
        <v>10</v>
      </c>
      <c r="D2231">
        <v>24</v>
      </c>
      <c r="E2231">
        <v>1</v>
      </c>
      <c r="F2231">
        <v>39774.28</v>
      </c>
      <c r="G2231" t="s">
        <v>16</v>
      </c>
      <c r="H2231" t="s">
        <v>16</v>
      </c>
      <c r="I2231" t="s">
        <v>276</v>
      </c>
    </row>
    <row r="2232" spans="1:9" x14ac:dyDescent="0.35">
      <c r="A2232" t="s">
        <v>2260</v>
      </c>
      <c r="B2232">
        <v>1985</v>
      </c>
      <c r="C2232" t="s">
        <v>10</v>
      </c>
      <c r="D2232">
        <v>17</v>
      </c>
      <c r="E2232">
        <v>2</v>
      </c>
      <c r="F2232">
        <v>39836.519999999997</v>
      </c>
      <c r="G2232" t="s">
        <v>11</v>
      </c>
      <c r="H2232" t="s">
        <v>16</v>
      </c>
      <c r="I2232" t="s">
        <v>42</v>
      </c>
    </row>
    <row r="2233" spans="1:9" x14ac:dyDescent="0.35">
      <c r="A2233" t="s">
        <v>2261</v>
      </c>
      <c r="B2233">
        <v>1983</v>
      </c>
      <c r="C2233" t="s">
        <v>18</v>
      </c>
      <c r="D2233">
        <v>1</v>
      </c>
      <c r="E2233">
        <v>3</v>
      </c>
      <c r="F2233">
        <v>39865.699999999997</v>
      </c>
      <c r="G2233" t="s">
        <v>11</v>
      </c>
      <c r="H2233" t="s">
        <v>11</v>
      </c>
      <c r="I2233" t="s">
        <v>42</v>
      </c>
    </row>
    <row r="2234" spans="1:9" x14ac:dyDescent="0.35">
      <c r="A2234" t="s">
        <v>2262</v>
      </c>
      <c r="B2234">
        <v>1985</v>
      </c>
      <c r="C2234" t="s">
        <v>35</v>
      </c>
      <c r="D2234">
        <v>22</v>
      </c>
      <c r="E2234">
        <v>1</v>
      </c>
      <c r="F2234">
        <v>39871.699999999997</v>
      </c>
      <c r="G2234" t="s">
        <v>16</v>
      </c>
      <c r="H2234" t="s">
        <v>11</v>
      </c>
      <c r="I2234" t="s">
        <v>13</v>
      </c>
    </row>
    <row r="2235" spans="1:9" x14ac:dyDescent="0.35">
      <c r="A2235" t="s">
        <v>2263</v>
      </c>
      <c r="B2235">
        <v>1975</v>
      </c>
      <c r="C2235" t="s">
        <v>30</v>
      </c>
      <c r="D2235">
        <v>2</v>
      </c>
      <c r="E2235">
        <v>1</v>
      </c>
      <c r="F2235">
        <v>39963.120000000003</v>
      </c>
      <c r="G2235" t="s">
        <v>11</v>
      </c>
      <c r="H2235" t="s">
        <v>11</v>
      </c>
      <c r="I2235" t="s">
        <v>42</v>
      </c>
    </row>
    <row r="2236" spans="1:9" x14ac:dyDescent="0.35">
      <c r="A2236" t="s">
        <v>2264</v>
      </c>
      <c r="B2236">
        <v>1987</v>
      </c>
      <c r="C2236" t="s">
        <v>35</v>
      </c>
      <c r="D2236">
        <v>8</v>
      </c>
      <c r="E2236">
        <v>3</v>
      </c>
      <c r="F2236">
        <v>39983.43</v>
      </c>
      <c r="G2236" t="s">
        <v>11</v>
      </c>
      <c r="H2236" t="s">
        <v>12</v>
      </c>
      <c r="I2236" t="s">
        <v>23</v>
      </c>
    </row>
    <row r="2237" spans="1:9" x14ac:dyDescent="0.35">
      <c r="A2237" t="s">
        <v>2265</v>
      </c>
      <c r="B2237">
        <v>1982</v>
      </c>
      <c r="C2237" t="s">
        <v>30</v>
      </c>
      <c r="D2237">
        <v>25</v>
      </c>
      <c r="E2237">
        <v>2</v>
      </c>
      <c r="F2237">
        <v>40003.33</v>
      </c>
      <c r="G2237" t="s">
        <v>16</v>
      </c>
      <c r="H2237" t="s">
        <v>16</v>
      </c>
      <c r="I2237" t="s">
        <v>23</v>
      </c>
    </row>
    <row r="2238" spans="1:9" x14ac:dyDescent="0.35">
      <c r="A2238" t="s">
        <v>2266</v>
      </c>
      <c r="B2238">
        <v>1978</v>
      </c>
      <c r="C2238" t="s">
        <v>30</v>
      </c>
      <c r="D2238">
        <v>20</v>
      </c>
      <c r="E2238">
        <v>2</v>
      </c>
      <c r="F2238">
        <v>40054.730000000003</v>
      </c>
      <c r="G2238" t="s">
        <v>16</v>
      </c>
      <c r="H2238" t="s">
        <v>12</v>
      </c>
      <c r="I2238" t="s">
        <v>42</v>
      </c>
    </row>
    <row r="2239" spans="1:9" x14ac:dyDescent="0.35">
      <c r="A2239" t="s">
        <v>2267</v>
      </c>
      <c r="B2239">
        <v>1966</v>
      </c>
      <c r="C2239" t="s">
        <v>35</v>
      </c>
      <c r="D2239">
        <v>12</v>
      </c>
      <c r="E2239">
        <v>0</v>
      </c>
      <c r="F2239">
        <v>40069.440000000002</v>
      </c>
      <c r="G2239" t="s">
        <v>16</v>
      </c>
      <c r="H2239" t="s">
        <v>12</v>
      </c>
      <c r="I2239" t="s">
        <v>42</v>
      </c>
    </row>
    <row r="2240" spans="1:9" x14ac:dyDescent="0.35">
      <c r="A2240" t="s">
        <v>2268</v>
      </c>
      <c r="B2240">
        <v>1983</v>
      </c>
      <c r="C2240" t="s">
        <v>37</v>
      </c>
      <c r="D2240">
        <v>14</v>
      </c>
      <c r="E2240">
        <v>2</v>
      </c>
      <c r="F2240">
        <v>40103.89</v>
      </c>
      <c r="G2240" t="s">
        <v>16</v>
      </c>
      <c r="H2240" t="s">
        <v>11</v>
      </c>
      <c r="I2240" t="s">
        <v>42</v>
      </c>
    </row>
    <row r="2241" spans="1:9" x14ac:dyDescent="0.35">
      <c r="A2241" t="s">
        <v>2269</v>
      </c>
      <c r="B2241">
        <v>1985</v>
      </c>
      <c r="C2241" t="s">
        <v>37</v>
      </c>
      <c r="D2241">
        <v>21</v>
      </c>
      <c r="E2241">
        <v>4</v>
      </c>
      <c r="F2241">
        <v>40182.25</v>
      </c>
      <c r="G2241" t="s">
        <v>16</v>
      </c>
      <c r="H2241" t="s">
        <v>11</v>
      </c>
      <c r="I2241" t="s">
        <v>42</v>
      </c>
    </row>
    <row r="2242" spans="1:9" x14ac:dyDescent="0.35">
      <c r="A2242" t="s">
        <v>2270</v>
      </c>
      <c r="B2242">
        <v>1979</v>
      </c>
      <c r="C2242" t="s">
        <v>35</v>
      </c>
      <c r="D2242">
        <v>18</v>
      </c>
      <c r="E2242">
        <v>2</v>
      </c>
      <c r="F2242">
        <v>40204.83</v>
      </c>
      <c r="G2242" t="s">
        <v>16</v>
      </c>
      <c r="H2242" t="s">
        <v>12</v>
      </c>
      <c r="I2242" t="s">
        <v>23</v>
      </c>
    </row>
    <row r="2243" spans="1:9" x14ac:dyDescent="0.35">
      <c r="A2243" t="s">
        <v>2271</v>
      </c>
      <c r="B2243">
        <v>1981</v>
      </c>
      <c r="C2243" t="s">
        <v>10</v>
      </c>
      <c r="D2243">
        <v>28</v>
      </c>
      <c r="E2243">
        <v>1</v>
      </c>
      <c r="F2243">
        <v>40208.559999999998</v>
      </c>
      <c r="G2243" t="s">
        <v>16</v>
      </c>
      <c r="H2243" t="s">
        <v>11</v>
      </c>
      <c r="I2243" t="s">
        <v>42</v>
      </c>
    </row>
    <row r="2244" spans="1:9" x14ac:dyDescent="0.35">
      <c r="A2244" t="s">
        <v>2272</v>
      </c>
      <c r="B2244">
        <v>1981</v>
      </c>
      <c r="C2244" t="s">
        <v>37</v>
      </c>
      <c r="D2244">
        <v>4</v>
      </c>
      <c r="E2244">
        <v>1</v>
      </c>
      <c r="F2244">
        <v>40273.65</v>
      </c>
      <c r="G2244" t="s">
        <v>16</v>
      </c>
      <c r="H2244" t="s">
        <v>12</v>
      </c>
      <c r="I2244" t="s">
        <v>13</v>
      </c>
    </row>
    <row r="2245" spans="1:9" x14ac:dyDescent="0.35">
      <c r="A2245" t="s">
        <v>2273</v>
      </c>
      <c r="B2245">
        <v>1977</v>
      </c>
      <c r="C2245" t="s">
        <v>18</v>
      </c>
      <c r="D2245">
        <v>27</v>
      </c>
      <c r="E2245">
        <v>2</v>
      </c>
      <c r="F2245">
        <v>40284.379999999997</v>
      </c>
      <c r="G2245" t="s">
        <v>16</v>
      </c>
      <c r="H2245" t="s">
        <v>12</v>
      </c>
      <c r="I2245" t="s">
        <v>23</v>
      </c>
    </row>
    <row r="2246" spans="1:9" x14ac:dyDescent="0.35">
      <c r="A2246" t="s">
        <v>2274</v>
      </c>
      <c r="B2246">
        <v>1962</v>
      </c>
      <c r="C2246" t="s">
        <v>20</v>
      </c>
      <c r="D2246">
        <v>4</v>
      </c>
      <c r="E2246">
        <v>0</v>
      </c>
      <c r="F2246">
        <v>40309.93</v>
      </c>
      <c r="G2246" t="s">
        <v>16</v>
      </c>
      <c r="H2246" t="s">
        <v>12</v>
      </c>
      <c r="I2246" t="s">
        <v>42</v>
      </c>
    </row>
    <row r="2247" spans="1:9" x14ac:dyDescent="0.35">
      <c r="A2247" t="s">
        <v>2275</v>
      </c>
      <c r="B2247">
        <v>1966</v>
      </c>
      <c r="C2247" t="s">
        <v>35</v>
      </c>
      <c r="D2247">
        <v>12</v>
      </c>
      <c r="E2247">
        <v>0</v>
      </c>
      <c r="F2247">
        <v>40373.74</v>
      </c>
      <c r="G2247" t="s">
        <v>16</v>
      </c>
      <c r="H2247" t="s">
        <v>12</v>
      </c>
      <c r="I2247" t="s">
        <v>42</v>
      </c>
    </row>
    <row r="2248" spans="1:9" x14ac:dyDescent="0.35">
      <c r="A2248" t="s">
        <v>2276</v>
      </c>
      <c r="B2248">
        <v>1985</v>
      </c>
      <c r="C2248" t="s">
        <v>15</v>
      </c>
      <c r="D2248">
        <v>3</v>
      </c>
      <c r="E2248">
        <v>0</v>
      </c>
      <c r="F2248">
        <v>40419.019999999997</v>
      </c>
      <c r="G2248" t="s">
        <v>16</v>
      </c>
      <c r="H2248" t="s">
        <v>11</v>
      </c>
      <c r="I2248" t="s">
        <v>13</v>
      </c>
    </row>
    <row r="2249" spans="1:9" x14ac:dyDescent="0.35">
      <c r="A2249" t="s">
        <v>2277</v>
      </c>
      <c r="B2249">
        <v>1975</v>
      </c>
      <c r="C2249" t="s">
        <v>10</v>
      </c>
      <c r="D2249">
        <v>10</v>
      </c>
      <c r="E2249">
        <v>1</v>
      </c>
      <c r="F2249">
        <v>40590.550000000003</v>
      </c>
      <c r="G2249" t="s">
        <v>16</v>
      </c>
      <c r="H2249" t="s">
        <v>12</v>
      </c>
      <c r="I2249" t="s">
        <v>23</v>
      </c>
    </row>
    <row r="2250" spans="1:9" x14ac:dyDescent="0.35">
      <c r="A2250" t="s">
        <v>2278</v>
      </c>
      <c r="B2250">
        <v>1970</v>
      </c>
      <c r="C2250" t="s">
        <v>20</v>
      </c>
      <c r="D2250">
        <v>25</v>
      </c>
      <c r="E2250">
        <v>0</v>
      </c>
      <c r="F2250">
        <v>40692.910000000003</v>
      </c>
      <c r="G2250" t="s">
        <v>16</v>
      </c>
      <c r="H2250" t="s">
        <v>16</v>
      </c>
      <c r="I2250" t="s">
        <v>42</v>
      </c>
    </row>
    <row r="2251" spans="1:9" x14ac:dyDescent="0.35">
      <c r="A2251" t="s">
        <v>2279</v>
      </c>
      <c r="B2251">
        <v>1976</v>
      </c>
      <c r="C2251" t="s">
        <v>30</v>
      </c>
      <c r="D2251">
        <v>26</v>
      </c>
      <c r="E2251">
        <v>3</v>
      </c>
      <c r="F2251">
        <v>40720.550000000003</v>
      </c>
      <c r="G2251" t="s">
        <v>16</v>
      </c>
      <c r="H2251" t="s">
        <v>12</v>
      </c>
      <c r="I2251" t="s">
        <v>23</v>
      </c>
    </row>
    <row r="2252" spans="1:9" x14ac:dyDescent="0.35">
      <c r="A2252" t="s">
        <v>2280</v>
      </c>
      <c r="B2252">
        <v>1972</v>
      </c>
      <c r="C2252" t="s">
        <v>18</v>
      </c>
      <c r="D2252">
        <v>10</v>
      </c>
      <c r="E2252">
        <v>0</v>
      </c>
      <c r="F2252">
        <v>40817.85</v>
      </c>
      <c r="G2252" t="s">
        <v>16</v>
      </c>
      <c r="H2252" t="s">
        <v>12</v>
      </c>
      <c r="I2252" t="s">
        <v>42</v>
      </c>
    </row>
    <row r="2253" spans="1:9" x14ac:dyDescent="0.35">
      <c r="A2253" t="s">
        <v>2281</v>
      </c>
      <c r="B2253">
        <v>1999</v>
      </c>
      <c r="C2253" t="s">
        <v>10</v>
      </c>
      <c r="D2253">
        <v>2</v>
      </c>
      <c r="E2253">
        <v>1</v>
      </c>
      <c r="F2253">
        <v>40904.199999999997</v>
      </c>
      <c r="G2253" t="s">
        <v>16</v>
      </c>
      <c r="H2253" t="s">
        <v>16</v>
      </c>
      <c r="I2253" t="s">
        <v>247</v>
      </c>
    </row>
    <row r="2254" spans="1:9" x14ac:dyDescent="0.35">
      <c r="A2254" t="s">
        <v>2282</v>
      </c>
      <c r="B2254">
        <v>1992</v>
      </c>
      <c r="C2254" t="s">
        <v>35</v>
      </c>
      <c r="D2254">
        <v>4</v>
      </c>
      <c r="E2254">
        <v>3</v>
      </c>
      <c r="F2254">
        <v>40932.43</v>
      </c>
      <c r="G2254" t="s">
        <v>16</v>
      </c>
      <c r="H2254" t="s">
        <v>11</v>
      </c>
      <c r="I2254" t="s">
        <v>13</v>
      </c>
    </row>
    <row r="2255" spans="1:9" x14ac:dyDescent="0.35">
      <c r="A2255" t="s">
        <v>2283</v>
      </c>
      <c r="B2255">
        <v>1979</v>
      </c>
      <c r="C2255" t="s">
        <v>20</v>
      </c>
      <c r="D2255">
        <v>16</v>
      </c>
      <c r="E2255">
        <v>3</v>
      </c>
      <c r="F2255">
        <v>40941.29</v>
      </c>
      <c r="G2255" t="s">
        <v>16</v>
      </c>
      <c r="H2255" t="s">
        <v>11</v>
      </c>
      <c r="I2255" t="s">
        <v>13</v>
      </c>
    </row>
    <row r="2256" spans="1:9" x14ac:dyDescent="0.35">
      <c r="A2256" t="s">
        <v>2284</v>
      </c>
      <c r="B2256">
        <v>1983</v>
      </c>
      <c r="C2256" t="s">
        <v>20</v>
      </c>
      <c r="D2256">
        <v>8</v>
      </c>
      <c r="E2256">
        <v>3</v>
      </c>
      <c r="F2256">
        <v>40961.29</v>
      </c>
      <c r="G2256" t="s">
        <v>16</v>
      </c>
      <c r="H2256" t="s">
        <v>11</v>
      </c>
      <c r="I2256" t="s">
        <v>42</v>
      </c>
    </row>
    <row r="2257" spans="1:9" x14ac:dyDescent="0.35">
      <c r="A2257" t="s">
        <v>2285</v>
      </c>
      <c r="B2257">
        <v>1974</v>
      </c>
      <c r="C2257" t="s">
        <v>18</v>
      </c>
      <c r="D2257">
        <v>5</v>
      </c>
      <c r="E2257">
        <v>0</v>
      </c>
      <c r="F2257">
        <v>40974.160000000003</v>
      </c>
      <c r="G2257" t="s">
        <v>16</v>
      </c>
      <c r="H2257" t="s">
        <v>11</v>
      </c>
      <c r="I2257" t="s">
        <v>13</v>
      </c>
    </row>
    <row r="2258" spans="1:9" x14ac:dyDescent="0.35">
      <c r="A2258" t="s">
        <v>2286</v>
      </c>
      <c r="B2258">
        <v>1979</v>
      </c>
      <c r="C2258" t="s">
        <v>37</v>
      </c>
      <c r="D2258">
        <v>11</v>
      </c>
      <c r="E2258">
        <v>1</v>
      </c>
      <c r="F2258">
        <v>41034.22</v>
      </c>
      <c r="G2258" t="s">
        <v>16</v>
      </c>
      <c r="H2258" t="s">
        <v>12</v>
      </c>
      <c r="I2258" t="s">
        <v>356</v>
      </c>
    </row>
    <row r="2259" spans="1:9" x14ac:dyDescent="0.35">
      <c r="A2259" t="s">
        <v>2287</v>
      </c>
      <c r="B2259">
        <v>1972</v>
      </c>
      <c r="C2259" t="s">
        <v>35</v>
      </c>
      <c r="D2259">
        <v>12</v>
      </c>
      <c r="E2259">
        <v>0</v>
      </c>
      <c r="F2259">
        <v>41055.29</v>
      </c>
      <c r="G2259" t="s">
        <v>16</v>
      </c>
      <c r="H2259" t="s">
        <v>11</v>
      </c>
      <c r="I2259" t="s">
        <v>42</v>
      </c>
    </row>
    <row r="2260" spans="1:9" x14ac:dyDescent="0.35">
      <c r="A2260" t="s">
        <v>2288</v>
      </c>
      <c r="B2260">
        <v>1972</v>
      </c>
      <c r="C2260" t="s">
        <v>20</v>
      </c>
      <c r="D2260">
        <v>6</v>
      </c>
      <c r="E2260">
        <v>0</v>
      </c>
      <c r="F2260">
        <v>41097.160000000003</v>
      </c>
      <c r="G2260" t="s">
        <v>16</v>
      </c>
      <c r="H2260" t="s">
        <v>12</v>
      </c>
      <c r="I2260" t="s">
        <v>168</v>
      </c>
    </row>
    <row r="2261" spans="1:9" x14ac:dyDescent="0.35">
      <c r="A2261" t="s">
        <v>2289</v>
      </c>
      <c r="B2261">
        <v>1969</v>
      </c>
      <c r="C2261" t="s">
        <v>35</v>
      </c>
      <c r="D2261">
        <v>8</v>
      </c>
      <c r="E2261">
        <v>0</v>
      </c>
      <c r="F2261">
        <v>41191.57</v>
      </c>
      <c r="G2261" t="s">
        <v>16</v>
      </c>
      <c r="H2261" t="s">
        <v>11</v>
      </c>
      <c r="I2261" t="s">
        <v>42</v>
      </c>
    </row>
    <row r="2262" spans="1:9" x14ac:dyDescent="0.35">
      <c r="A2262" t="s">
        <v>2290</v>
      </c>
      <c r="B2262">
        <v>1964</v>
      </c>
      <c r="C2262" t="s">
        <v>18</v>
      </c>
      <c r="D2262">
        <v>6</v>
      </c>
      <c r="E2262">
        <v>0</v>
      </c>
      <c r="F2262">
        <v>41250.39</v>
      </c>
      <c r="G2262" t="s">
        <v>16</v>
      </c>
      <c r="H2262" t="s">
        <v>12</v>
      </c>
      <c r="I2262" t="s">
        <v>42</v>
      </c>
    </row>
    <row r="2263" spans="1:9" x14ac:dyDescent="0.35">
      <c r="A2263" t="s">
        <v>2291</v>
      </c>
      <c r="B2263">
        <v>1977</v>
      </c>
      <c r="C2263" t="s">
        <v>35</v>
      </c>
      <c r="D2263">
        <v>27</v>
      </c>
      <c r="E2263">
        <v>2</v>
      </c>
      <c r="F2263">
        <v>41271.5</v>
      </c>
      <c r="G2263" t="s">
        <v>16</v>
      </c>
      <c r="H2263" t="s">
        <v>11</v>
      </c>
      <c r="I2263" t="s">
        <v>42</v>
      </c>
    </row>
    <row r="2264" spans="1:9" x14ac:dyDescent="0.35">
      <c r="A2264" t="s">
        <v>2292</v>
      </c>
      <c r="B2264">
        <v>1964</v>
      </c>
      <c r="C2264" t="s">
        <v>37</v>
      </c>
      <c r="D2264">
        <v>7</v>
      </c>
      <c r="E2264">
        <v>0</v>
      </c>
      <c r="F2264">
        <v>41331.79</v>
      </c>
      <c r="G2264" t="s">
        <v>16</v>
      </c>
      <c r="H2264" t="s">
        <v>11</v>
      </c>
      <c r="I2264" t="s">
        <v>42</v>
      </c>
    </row>
    <row r="2265" spans="1:9" x14ac:dyDescent="0.35">
      <c r="A2265" t="s">
        <v>2293</v>
      </c>
      <c r="B2265">
        <v>1971</v>
      </c>
      <c r="C2265" t="s">
        <v>37</v>
      </c>
      <c r="D2265">
        <v>16</v>
      </c>
      <c r="E2265">
        <v>0</v>
      </c>
      <c r="F2265">
        <v>41351.879999999997</v>
      </c>
      <c r="G2265" t="s">
        <v>16</v>
      </c>
      <c r="H2265" t="s">
        <v>11</v>
      </c>
      <c r="I2265" t="s">
        <v>42</v>
      </c>
    </row>
    <row r="2266" spans="1:9" x14ac:dyDescent="0.35">
      <c r="A2266" t="s">
        <v>2294</v>
      </c>
      <c r="B2266">
        <v>1967</v>
      </c>
      <c r="C2266" t="s">
        <v>30</v>
      </c>
      <c r="D2266">
        <v>22</v>
      </c>
      <c r="E2266">
        <v>0</v>
      </c>
      <c r="F2266">
        <v>41505.15</v>
      </c>
      <c r="G2266" t="s">
        <v>16</v>
      </c>
      <c r="H2266" t="s">
        <v>11</v>
      </c>
      <c r="I2266" t="s">
        <v>42</v>
      </c>
    </row>
    <row r="2267" spans="1:9" x14ac:dyDescent="0.35">
      <c r="A2267" t="s">
        <v>2295</v>
      </c>
      <c r="B2267">
        <v>1974</v>
      </c>
      <c r="C2267" t="s">
        <v>15</v>
      </c>
      <c r="D2267">
        <v>24</v>
      </c>
      <c r="E2267">
        <v>0</v>
      </c>
      <c r="F2267">
        <v>41636.199999999997</v>
      </c>
      <c r="G2267" t="s">
        <v>16</v>
      </c>
      <c r="H2267" t="s">
        <v>16</v>
      </c>
      <c r="I2267" t="s">
        <v>42</v>
      </c>
    </row>
    <row r="2268" spans="1:9" x14ac:dyDescent="0.35">
      <c r="A2268" t="s">
        <v>2296</v>
      </c>
      <c r="B2268">
        <v>1976</v>
      </c>
      <c r="C2268" t="s">
        <v>37</v>
      </c>
      <c r="D2268">
        <v>29</v>
      </c>
      <c r="E2268">
        <v>1</v>
      </c>
      <c r="F2268">
        <v>41661.599999999999</v>
      </c>
      <c r="G2268" t="s">
        <v>16</v>
      </c>
      <c r="H2268" t="s">
        <v>12</v>
      </c>
      <c r="I2268" t="s">
        <v>42</v>
      </c>
    </row>
    <row r="2269" spans="1:9" x14ac:dyDescent="0.35">
      <c r="A2269" t="s">
        <v>2297</v>
      </c>
      <c r="B2269">
        <v>1975</v>
      </c>
      <c r="C2269" t="s">
        <v>15</v>
      </c>
      <c r="D2269">
        <v>14</v>
      </c>
      <c r="E2269">
        <v>0</v>
      </c>
      <c r="F2269">
        <v>41676.080000000002</v>
      </c>
      <c r="G2269" t="s">
        <v>16</v>
      </c>
      <c r="H2269" t="s">
        <v>11</v>
      </c>
      <c r="I2269" t="s">
        <v>13</v>
      </c>
    </row>
    <row r="2270" spans="1:9" x14ac:dyDescent="0.35">
      <c r="A2270" t="s">
        <v>2298</v>
      </c>
      <c r="B2270">
        <v>1975</v>
      </c>
      <c r="C2270" t="s">
        <v>20</v>
      </c>
      <c r="D2270">
        <v>29</v>
      </c>
      <c r="E2270">
        <v>1</v>
      </c>
      <c r="F2270">
        <v>41681.86</v>
      </c>
      <c r="G2270" t="s">
        <v>16</v>
      </c>
      <c r="H2270" t="s">
        <v>16</v>
      </c>
      <c r="I2270" t="s">
        <v>42</v>
      </c>
    </row>
    <row r="2271" spans="1:9" x14ac:dyDescent="0.35">
      <c r="A2271" t="s">
        <v>2299</v>
      </c>
      <c r="B2271">
        <v>1962</v>
      </c>
      <c r="C2271" t="s">
        <v>20</v>
      </c>
      <c r="D2271">
        <v>22</v>
      </c>
      <c r="E2271">
        <v>0</v>
      </c>
      <c r="F2271">
        <v>41794.629999999997</v>
      </c>
      <c r="G2271" t="s">
        <v>16</v>
      </c>
      <c r="H2271" t="s">
        <v>12</v>
      </c>
      <c r="I2271" t="s">
        <v>42</v>
      </c>
    </row>
    <row r="2272" spans="1:9" x14ac:dyDescent="0.35">
      <c r="A2272" t="s">
        <v>2300</v>
      </c>
      <c r="B2272">
        <v>1966</v>
      </c>
      <c r="C2272" t="s">
        <v>20</v>
      </c>
      <c r="D2272">
        <v>21</v>
      </c>
      <c r="E2272">
        <v>0</v>
      </c>
      <c r="F2272">
        <v>41886.54</v>
      </c>
      <c r="G2272" t="s">
        <v>16</v>
      </c>
      <c r="H2272" t="s">
        <v>12</v>
      </c>
      <c r="I2272" t="s">
        <v>42</v>
      </c>
    </row>
    <row r="2273" spans="1:9" x14ac:dyDescent="0.35">
      <c r="A2273" t="s">
        <v>2301</v>
      </c>
      <c r="B2273">
        <v>1972</v>
      </c>
      <c r="C2273" t="s">
        <v>18</v>
      </c>
      <c r="D2273">
        <v>8</v>
      </c>
      <c r="E2273">
        <v>1</v>
      </c>
      <c r="F2273">
        <v>41919.1</v>
      </c>
      <c r="G2273" t="s">
        <v>16</v>
      </c>
      <c r="H2273" t="s">
        <v>16</v>
      </c>
      <c r="I2273" t="s">
        <v>168</v>
      </c>
    </row>
    <row r="2274" spans="1:9" x14ac:dyDescent="0.35">
      <c r="A2274" t="s">
        <v>2302</v>
      </c>
      <c r="B2274">
        <v>1984</v>
      </c>
      <c r="C2274" t="s">
        <v>15</v>
      </c>
      <c r="D2274">
        <v>10</v>
      </c>
      <c r="E2274">
        <v>3</v>
      </c>
      <c r="F2274">
        <v>41949.24</v>
      </c>
      <c r="G2274" t="s">
        <v>16</v>
      </c>
      <c r="H2274" t="s">
        <v>16</v>
      </c>
      <c r="I2274" t="s">
        <v>13</v>
      </c>
    </row>
    <row r="2275" spans="1:9" x14ac:dyDescent="0.35">
      <c r="A2275" t="s">
        <v>2303</v>
      </c>
      <c r="B2275">
        <v>1968</v>
      </c>
      <c r="C2275" t="s">
        <v>30</v>
      </c>
      <c r="D2275">
        <v>19</v>
      </c>
      <c r="E2275">
        <v>1</v>
      </c>
      <c r="F2275">
        <v>41999.519999999997</v>
      </c>
      <c r="G2275" t="s">
        <v>16</v>
      </c>
      <c r="H2275" t="s">
        <v>12</v>
      </c>
      <c r="I2275" t="s">
        <v>13</v>
      </c>
    </row>
    <row r="2276" spans="1:9" x14ac:dyDescent="0.35">
      <c r="A2276" t="s">
        <v>2304</v>
      </c>
      <c r="B2276">
        <v>1976</v>
      </c>
      <c r="C2276" t="s">
        <v>15</v>
      </c>
      <c r="D2276">
        <v>28</v>
      </c>
      <c r="E2276">
        <v>0</v>
      </c>
      <c r="F2276">
        <v>42111.66</v>
      </c>
      <c r="G2276" t="s">
        <v>16</v>
      </c>
      <c r="H2276" t="s">
        <v>16</v>
      </c>
      <c r="I2276" t="s">
        <v>247</v>
      </c>
    </row>
    <row r="2277" spans="1:9" x14ac:dyDescent="0.35">
      <c r="A2277" t="s">
        <v>2305</v>
      </c>
      <c r="B2277">
        <v>1997</v>
      </c>
      <c r="C2277" t="s">
        <v>30</v>
      </c>
      <c r="D2277">
        <v>9</v>
      </c>
      <c r="E2277">
        <v>2</v>
      </c>
      <c r="F2277">
        <v>42112.24</v>
      </c>
      <c r="G2277" t="s">
        <v>16</v>
      </c>
      <c r="H2277" t="s">
        <v>12</v>
      </c>
      <c r="I2277" t="s">
        <v>13</v>
      </c>
    </row>
    <row r="2278" spans="1:9" x14ac:dyDescent="0.35">
      <c r="A2278" t="s">
        <v>2306</v>
      </c>
      <c r="B2278">
        <v>1979</v>
      </c>
      <c r="C2278" t="s">
        <v>10</v>
      </c>
      <c r="D2278">
        <v>3</v>
      </c>
      <c r="E2278">
        <v>3</v>
      </c>
      <c r="F2278">
        <v>42124.52</v>
      </c>
      <c r="G2278" t="s">
        <v>16</v>
      </c>
      <c r="H2278" t="s">
        <v>16</v>
      </c>
      <c r="I2278" t="s">
        <v>13</v>
      </c>
    </row>
    <row r="2279" spans="1:9" x14ac:dyDescent="0.35">
      <c r="A2279" t="s">
        <v>2307</v>
      </c>
      <c r="B2279">
        <v>1973</v>
      </c>
      <c r="C2279" t="s">
        <v>20</v>
      </c>
      <c r="D2279">
        <v>18</v>
      </c>
      <c r="E2279">
        <v>0</v>
      </c>
      <c r="F2279">
        <v>42188.15</v>
      </c>
      <c r="G2279" t="s">
        <v>16</v>
      </c>
      <c r="H2279" t="s">
        <v>16</v>
      </c>
      <c r="I2279" t="s">
        <v>42</v>
      </c>
    </row>
    <row r="2280" spans="1:9" x14ac:dyDescent="0.35">
      <c r="A2280" t="s">
        <v>2308</v>
      </c>
      <c r="B2280">
        <v>1975</v>
      </c>
      <c r="C2280" t="s">
        <v>35</v>
      </c>
      <c r="D2280">
        <v>15</v>
      </c>
      <c r="E2280">
        <v>1</v>
      </c>
      <c r="F2280">
        <v>42211.14</v>
      </c>
      <c r="G2280" t="s">
        <v>16</v>
      </c>
      <c r="H2280" t="s">
        <v>12</v>
      </c>
      <c r="I2280" t="s">
        <v>13</v>
      </c>
    </row>
    <row r="2281" spans="1:9" x14ac:dyDescent="0.35">
      <c r="A2281" t="s">
        <v>2309</v>
      </c>
      <c r="B2281">
        <v>1967</v>
      </c>
      <c r="C2281" t="s">
        <v>18</v>
      </c>
      <c r="D2281">
        <v>28</v>
      </c>
      <c r="E2281">
        <v>0</v>
      </c>
      <c r="F2281">
        <v>42303.69</v>
      </c>
      <c r="G2281" t="s">
        <v>16</v>
      </c>
      <c r="H2281" t="s">
        <v>11</v>
      </c>
      <c r="I2281" t="s">
        <v>168</v>
      </c>
    </row>
    <row r="2282" spans="1:9" x14ac:dyDescent="0.35">
      <c r="A2282" t="s">
        <v>2310</v>
      </c>
      <c r="B2282">
        <v>1968</v>
      </c>
      <c r="C2282" t="s">
        <v>35</v>
      </c>
      <c r="D2282">
        <v>3</v>
      </c>
      <c r="E2282">
        <v>0</v>
      </c>
      <c r="F2282">
        <v>42478.6</v>
      </c>
      <c r="G2282" t="s">
        <v>16</v>
      </c>
      <c r="H2282" t="s">
        <v>11</v>
      </c>
      <c r="I2282" t="s">
        <v>42</v>
      </c>
    </row>
    <row r="2283" spans="1:9" x14ac:dyDescent="0.35">
      <c r="A2283" t="s">
        <v>2311</v>
      </c>
      <c r="B2283">
        <v>1967</v>
      </c>
      <c r="C2283" t="s">
        <v>18</v>
      </c>
      <c r="D2283">
        <v>27</v>
      </c>
      <c r="E2283">
        <v>0</v>
      </c>
      <c r="F2283">
        <v>42538.720000000001</v>
      </c>
      <c r="G2283" t="s">
        <v>16</v>
      </c>
      <c r="H2283" t="s">
        <v>12</v>
      </c>
      <c r="I2283" t="s">
        <v>42</v>
      </c>
    </row>
    <row r="2284" spans="1:9" x14ac:dyDescent="0.35">
      <c r="A2284" t="s">
        <v>2312</v>
      </c>
      <c r="B2284">
        <v>1979</v>
      </c>
      <c r="C2284" t="s">
        <v>30</v>
      </c>
      <c r="D2284">
        <v>27</v>
      </c>
      <c r="E2284">
        <v>2</v>
      </c>
      <c r="F2284">
        <v>42560.43</v>
      </c>
      <c r="G2284" t="s">
        <v>16</v>
      </c>
      <c r="H2284" t="s">
        <v>12</v>
      </c>
      <c r="I2284" t="s">
        <v>13</v>
      </c>
    </row>
    <row r="2285" spans="1:9" x14ac:dyDescent="0.35">
      <c r="A2285" t="s">
        <v>2313</v>
      </c>
      <c r="B2285">
        <v>1971</v>
      </c>
      <c r="C2285" t="s">
        <v>15</v>
      </c>
      <c r="D2285">
        <v>3</v>
      </c>
      <c r="E2285">
        <v>0</v>
      </c>
      <c r="F2285">
        <v>42644.2</v>
      </c>
      <c r="G2285" t="s">
        <v>16</v>
      </c>
      <c r="H2285" t="s">
        <v>12</v>
      </c>
      <c r="I2285" t="s">
        <v>42</v>
      </c>
    </row>
    <row r="2286" spans="1:9" x14ac:dyDescent="0.35">
      <c r="A2286" t="s">
        <v>2314</v>
      </c>
      <c r="B2286">
        <v>1977</v>
      </c>
      <c r="C2286" t="s">
        <v>37</v>
      </c>
      <c r="D2286">
        <v>21</v>
      </c>
      <c r="E2286">
        <v>2</v>
      </c>
      <c r="F2286">
        <v>42760.5</v>
      </c>
      <c r="G2286" t="s">
        <v>16</v>
      </c>
      <c r="H2286" t="s">
        <v>11</v>
      </c>
      <c r="I2286" t="s">
        <v>23</v>
      </c>
    </row>
    <row r="2287" spans="1:9" x14ac:dyDescent="0.35">
      <c r="A2287" t="s">
        <v>2315</v>
      </c>
      <c r="B2287">
        <v>1965</v>
      </c>
      <c r="C2287" t="s">
        <v>37</v>
      </c>
      <c r="D2287">
        <v>29</v>
      </c>
      <c r="E2287">
        <v>0</v>
      </c>
      <c r="F2287">
        <v>42764.12</v>
      </c>
      <c r="G2287" t="s">
        <v>16</v>
      </c>
      <c r="H2287" t="s">
        <v>11</v>
      </c>
      <c r="I2287" t="s">
        <v>42</v>
      </c>
    </row>
    <row r="2288" spans="1:9" x14ac:dyDescent="0.35">
      <c r="A2288" t="s">
        <v>2316</v>
      </c>
      <c r="B2288">
        <v>1972</v>
      </c>
      <c r="C2288" t="s">
        <v>20</v>
      </c>
      <c r="D2288">
        <v>10</v>
      </c>
      <c r="E2288">
        <v>2</v>
      </c>
      <c r="F2288">
        <v>42856.84</v>
      </c>
      <c r="G2288" t="s">
        <v>16</v>
      </c>
      <c r="H2288" t="s">
        <v>16</v>
      </c>
      <c r="I2288" t="s">
        <v>42</v>
      </c>
    </row>
    <row r="2289" spans="1:9" x14ac:dyDescent="0.35">
      <c r="A2289" t="s">
        <v>2317</v>
      </c>
      <c r="B2289">
        <v>1975</v>
      </c>
      <c r="C2289" t="s">
        <v>37</v>
      </c>
      <c r="D2289">
        <v>23</v>
      </c>
      <c r="E2289">
        <v>1</v>
      </c>
      <c r="F2289">
        <v>42969.85</v>
      </c>
      <c r="G2289" t="s">
        <v>16</v>
      </c>
      <c r="H2289" t="s">
        <v>12</v>
      </c>
      <c r="I2289" t="s">
        <v>13</v>
      </c>
    </row>
    <row r="2290" spans="1:9" x14ac:dyDescent="0.35">
      <c r="A2290" t="s">
        <v>2318</v>
      </c>
      <c r="B2290">
        <v>1978</v>
      </c>
      <c r="C2290" t="s">
        <v>15</v>
      </c>
      <c r="D2290">
        <v>4</v>
      </c>
      <c r="E2290">
        <v>0</v>
      </c>
      <c r="F2290">
        <v>42983.46</v>
      </c>
      <c r="G2290" t="s">
        <v>16</v>
      </c>
      <c r="H2290" t="s">
        <v>11</v>
      </c>
      <c r="I2290" t="s">
        <v>23</v>
      </c>
    </row>
    <row r="2291" spans="1:9" x14ac:dyDescent="0.35">
      <c r="A2291" t="s">
        <v>2319</v>
      </c>
      <c r="B2291">
        <v>1965</v>
      </c>
      <c r="C2291" t="s">
        <v>15</v>
      </c>
      <c r="D2291">
        <v>29</v>
      </c>
      <c r="E2291">
        <v>0</v>
      </c>
      <c r="F2291">
        <v>43073.760000000002</v>
      </c>
      <c r="G2291" t="s">
        <v>11</v>
      </c>
      <c r="H2291" t="s">
        <v>11</v>
      </c>
      <c r="I2291" t="s">
        <v>42</v>
      </c>
    </row>
    <row r="2292" spans="1:9" x14ac:dyDescent="0.35">
      <c r="A2292" t="s">
        <v>2320</v>
      </c>
      <c r="B2292">
        <v>1969</v>
      </c>
      <c r="C2292" t="s">
        <v>30</v>
      </c>
      <c r="D2292">
        <v>3</v>
      </c>
      <c r="E2292">
        <v>0</v>
      </c>
      <c r="F2292">
        <v>43254.42</v>
      </c>
      <c r="G2292" t="s">
        <v>11</v>
      </c>
      <c r="H2292" t="s">
        <v>11</v>
      </c>
      <c r="I2292" t="s">
        <v>168</v>
      </c>
    </row>
    <row r="2293" spans="1:9" x14ac:dyDescent="0.35">
      <c r="A2293" t="s">
        <v>2321</v>
      </c>
      <c r="B2293">
        <v>1965</v>
      </c>
      <c r="C2293" t="s">
        <v>35</v>
      </c>
      <c r="D2293">
        <v>22</v>
      </c>
      <c r="E2293">
        <v>0</v>
      </c>
      <c r="F2293">
        <v>43578.94</v>
      </c>
      <c r="G2293" t="s">
        <v>11</v>
      </c>
      <c r="H2293" t="s">
        <v>11</v>
      </c>
      <c r="I2293" t="s">
        <v>23</v>
      </c>
    </row>
    <row r="2294" spans="1:9" x14ac:dyDescent="0.35">
      <c r="A2294" t="s">
        <v>2322</v>
      </c>
      <c r="B2294">
        <v>1986</v>
      </c>
      <c r="C2294" t="s">
        <v>30</v>
      </c>
      <c r="D2294">
        <v>29</v>
      </c>
      <c r="E2294">
        <v>3</v>
      </c>
      <c r="F2294">
        <v>43753.34</v>
      </c>
      <c r="G2294" t="s">
        <v>11</v>
      </c>
      <c r="H2294" t="s">
        <v>16</v>
      </c>
      <c r="I2294" t="s">
        <v>164</v>
      </c>
    </row>
    <row r="2295" spans="1:9" x14ac:dyDescent="0.35">
      <c r="A2295" t="s">
        <v>2323</v>
      </c>
      <c r="B2295">
        <v>1966</v>
      </c>
      <c r="C2295" t="s">
        <v>37</v>
      </c>
      <c r="D2295">
        <v>25</v>
      </c>
      <c r="E2295">
        <v>2</v>
      </c>
      <c r="F2295">
        <v>43813.87</v>
      </c>
      <c r="G2295" t="s">
        <v>11</v>
      </c>
      <c r="H2295" t="s">
        <v>11</v>
      </c>
      <c r="I2295" t="s">
        <v>13</v>
      </c>
    </row>
    <row r="2296" spans="1:9" x14ac:dyDescent="0.35">
      <c r="A2296" t="s">
        <v>2324</v>
      </c>
      <c r="B2296">
        <v>1966</v>
      </c>
      <c r="C2296" t="s">
        <v>10</v>
      </c>
      <c r="D2296">
        <v>2</v>
      </c>
      <c r="E2296">
        <v>0</v>
      </c>
      <c r="F2296">
        <v>43817.45</v>
      </c>
      <c r="G2296" t="s">
        <v>11</v>
      </c>
      <c r="H2296" t="s">
        <v>12</v>
      </c>
      <c r="I2296" t="s">
        <v>23</v>
      </c>
    </row>
    <row r="2297" spans="1:9" x14ac:dyDescent="0.35">
      <c r="A2297" t="s">
        <v>2325</v>
      </c>
      <c r="B2297">
        <v>1980</v>
      </c>
      <c r="C2297" t="s">
        <v>15</v>
      </c>
      <c r="D2297">
        <v>10</v>
      </c>
      <c r="E2297">
        <v>2</v>
      </c>
      <c r="F2297">
        <v>43896.38</v>
      </c>
      <c r="G2297" t="s">
        <v>11</v>
      </c>
      <c r="H2297" t="s">
        <v>16</v>
      </c>
      <c r="I2297" t="s">
        <v>13</v>
      </c>
    </row>
    <row r="2298" spans="1:9" x14ac:dyDescent="0.35">
      <c r="A2298" t="s">
        <v>2326</v>
      </c>
      <c r="B2298">
        <v>1966</v>
      </c>
      <c r="C2298" t="s">
        <v>37</v>
      </c>
      <c r="D2298">
        <v>5</v>
      </c>
      <c r="E2298">
        <v>0</v>
      </c>
      <c r="F2298">
        <v>43921.18</v>
      </c>
      <c r="G2298" t="s">
        <v>11</v>
      </c>
      <c r="H2298" t="s">
        <v>11</v>
      </c>
      <c r="I2298" t="s">
        <v>23</v>
      </c>
    </row>
    <row r="2299" spans="1:9" x14ac:dyDescent="0.35">
      <c r="A2299" t="s">
        <v>2327</v>
      </c>
      <c r="B2299">
        <v>1988</v>
      </c>
      <c r="C2299" t="s">
        <v>10</v>
      </c>
      <c r="D2299">
        <v>16</v>
      </c>
      <c r="E2299">
        <v>1</v>
      </c>
      <c r="F2299">
        <v>43943.88</v>
      </c>
      <c r="G2299" t="s">
        <v>11</v>
      </c>
      <c r="H2299" t="s">
        <v>16</v>
      </c>
      <c r="I2299" t="s">
        <v>23</v>
      </c>
    </row>
    <row r="2300" spans="1:9" x14ac:dyDescent="0.35">
      <c r="A2300" t="s">
        <v>2328</v>
      </c>
      <c r="B2300">
        <v>1975</v>
      </c>
      <c r="C2300" t="s">
        <v>18</v>
      </c>
      <c r="D2300">
        <v>1</v>
      </c>
      <c r="E2300">
        <v>2</v>
      </c>
      <c r="F2300">
        <v>44202.65</v>
      </c>
      <c r="G2300" t="s">
        <v>11</v>
      </c>
      <c r="H2300" t="s">
        <v>11</v>
      </c>
      <c r="I2300" t="s">
        <v>13</v>
      </c>
    </row>
    <row r="2301" spans="1:9" x14ac:dyDescent="0.35">
      <c r="A2301" t="s">
        <v>2329</v>
      </c>
      <c r="B2301">
        <v>1968</v>
      </c>
      <c r="C2301" t="s">
        <v>15</v>
      </c>
      <c r="D2301">
        <v>24</v>
      </c>
      <c r="E2301">
        <v>2</v>
      </c>
      <c r="F2301">
        <v>44260.75</v>
      </c>
      <c r="G2301" t="s">
        <v>11</v>
      </c>
      <c r="H2301" t="s">
        <v>16</v>
      </c>
      <c r="I2301" t="s">
        <v>13</v>
      </c>
    </row>
    <row r="2302" spans="1:9" x14ac:dyDescent="0.35">
      <c r="A2302" t="s">
        <v>2330</v>
      </c>
      <c r="B2302">
        <v>1971</v>
      </c>
      <c r="C2302" t="s">
        <v>37</v>
      </c>
      <c r="D2302">
        <v>29</v>
      </c>
      <c r="E2302">
        <v>0</v>
      </c>
      <c r="F2302">
        <v>44400.41</v>
      </c>
      <c r="G2302" t="s">
        <v>11</v>
      </c>
      <c r="H2302" t="s">
        <v>11</v>
      </c>
      <c r="I2302" t="s">
        <v>13</v>
      </c>
    </row>
    <row r="2303" spans="1:9" x14ac:dyDescent="0.35">
      <c r="A2303" t="s">
        <v>2331</v>
      </c>
      <c r="B2303">
        <v>1967</v>
      </c>
      <c r="C2303" t="s">
        <v>20</v>
      </c>
      <c r="D2303">
        <v>14</v>
      </c>
      <c r="E2303">
        <v>0</v>
      </c>
      <c r="F2303">
        <v>44423.8</v>
      </c>
      <c r="G2303" t="s">
        <v>11</v>
      </c>
      <c r="H2303" t="s">
        <v>12</v>
      </c>
      <c r="I2303" t="s">
        <v>13</v>
      </c>
    </row>
    <row r="2304" spans="1:9" x14ac:dyDescent="0.35">
      <c r="A2304" t="s">
        <v>2332</v>
      </c>
      <c r="B2304">
        <v>2000</v>
      </c>
      <c r="C2304" t="s">
        <v>35</v>
      </c>
      <c r="D2304">
        <v>2</v>
      </c>
      <c r="E2304">
        <v>1</v>
      </c>
      <c r="F2304">
        <v>44501.4</v>
      </c>
      <c r="G2304" t="s">
        <v>11</v>
      </c>
      <c r="H2304" t="s">
        <v>12</v>
      </c>
      <c r="I2304" t="s">
        <v>13</v>
      </c>
    </row>
    <row r="2305" spans="1:9" x14ac:dyDescent="0.35">
      <c r="A2305" t="s">
        <v>2333</v>
      </c>
      <c r="B2305">
        <v>1993</v>
      </c>
      <c r="C2305" t="s">
        <v>37</v>
      </c>
      <c r="D2305">
        <v>11</v>
      </c>
      <c r="E2305">
        <v>2</v>
      </c>
      <c r="F2305">
        <v>44585.46</v>
      </c>
      <c r="G2305" t="s">
        <v>11</v>
      </c>
      <c r="H2305" t="s">
        <v>11</v>
      </c>
      <c r="I2305" t="s">
        <v>42</v>
      </c>
    </row>
    <row r="2306" spans="1:9" x14ac:dyDescent="0.35">
      <c r="A2306" t="s">
        <v>2334</v>
      </c>
      <c r="B2306">
        <v>1971</v>
      </c>
      <c r="C2306" t="s">
        <v>35</v>
      </c>
      <c r="D2306">
        <v>13</v>
      </c>
      <c r="E2306">
        <v>2</v>
      </c>
      <c r="F2306">
        <v>44641.2</v>
      </c>
      <c r="G2306" t="s">
        <v>11</v>
      </c>
      <c r="H2306" t="s">
        <v>12</v>
      </c>
      <c r="I2306" t="s">
        <v>247</v>
      </c>
    </row>
    <row r="2307" spans="1:9" x14ac:dyDescent="0.35">
      <c r="A2307" t="s">
        <v>2335</v>
      </c>
      <c r="B2307">
        <v>1962</v>
      </c>
      <c r="C2307" t="s">
        <v>30</v>
      </c>
      <c r="D2307">
        <v>17</v>
      </c>
      <c r="E2307">
        <v>0</v>
      </c>
      <c r="F2307">
        <v>45008.959999999999</v>
      </c>
      <c r="G2307" t="s">
        <v>11</v>
      </c>
      <c r="H2307" t="s">
        <v>11</v>
      </c>
      <c r="I2307" t="s">
        <v>13</v>
      </c>
    </row>
    <row r="2308" spans="1:9" x14ac:dyDescent="0.35">
      <c r="A2308" t="s">
        <v>2336</v>
      </c>
      <c r="B2308">
        <v>1974</v>
      </c>
      <c r="C2308" t="s">
        <v>35</v>
      </c>
      <c r="D2308">
        <v>9</v>
      </c>
      <c r="E2308">
        <v>2</v>
      </c>
      <c r="F2308">
        <v>45702.02</v>
      </c>
      <c r="G2308" t="s">
        <v>11</v>
      </c>
      <c r="H2308" t="s">
        <v>11</v>
      </c>
      <c r="I2308" t="s">
        <v>23</v>
      </c>
    </row>
    <row r="2309" spans="1:9" x14ac:dyDescent="0.35">
      <c r="A2309" t="s">
        <v>2337</v>
      </c>
      <c r="B2309">
        <v>1960</v>
      </c>
      <c r="C2309" t="s">
        <v>30</v>
      </c>
      <c r="D2309">
        <v>21</v>
      </c>
      <c r="E2309">
        <v>0</v>
      </c>
      <c r="F2309">
        <v>45710.21</v>
      </c>
      <c r="G2309" t="s">
        <v>11</v>
      </c>
      <c r="H2309" t="s">
        <v>11</v>
      </c>
      <c r="I2309" t="s">
        <v>168</v>
      </c>
    </row>
    <row r="2310" spans="1:9" x14ac:dyDescent="0.35">
      <c r="A2310" t="s">
        <v>2338</v>
      </c>
      <c r="B2310">
        <v>1979</v>
      </c>
      <c r="C2310" t="s">
        <v>35</v>
      </c>
      <c r="D2310">
        <v>12</v>
      </c>
      <c r="E2310">
        <v>0</v>
      </c>
      <c r="F2310">
        <v>45863.21</v>
      </c>
      <c r="G2310" t="s">
        <v>11</v>
      </c>
      <c r="H2310" t="s">
        <v>16</v>
      </c>
      <c r="I2310" t="s">
        <v>13</v>
      </c>
    </row>
    <row r="2311" spans="1:9" x14ac:dyDescent="0.35">
      <c r="A2311" t="s">
        <v>2339</v>
      </c>
      <c r="B2311">
        <v>1985</v>
      </c>
      <c r="C2311" t="s">
        <v>20</v>
      </c>
      <c r="D2311">
        <v>30</v>
      </c>
      <c r="E2311">
        <v>2</v>
      </c>
      <c r="F2311">
        <v>46113.51</v>
      </c>
      <c r="G2311" t="s">
        <v>11</v>
      </c>
      <c r="H2311" t="s">
        <v>12</v>
      </c>
      <c r="I2311" t="s">
        <v>42</v>
      </c>
    </row>
    <row r="2312" spans="1:9" x14ac:dyDescent="0.35">
      <c r="A2312" t="s">
        <v>2340</v>
      </c>
      <c r="B2312">
        <v>1962</v>
      </c>
      <c r="C2312" t="s">
        <v>30</v>
      </c>
      <c r="D2312">
        <v>4</v>
      </c>
      <c r="E2312">
        <v>3</v>
      </c>
      <c r="F2312">
        <v>46130.53</v>
      </c>
      <c r="G2312" t="s">
        <v>16</v>
      </c>
      <c r="H2312" t="s">
        <v>16</v>
      </c>
      <c r="I2312" t="s">
        <v>23</v>
      </c>
    </row>
    <row r="2313" spans="1:9" x14ac:dyDescent="0.35">
      <c r="A2313" t="s">
        <v>2341</v>
      </c>
      <c r="B2313">
        <v>1976</v>
      </c>
      <c r="C2313" t="s">
        <v>30</v>
      </c>
      <c r="D2313">
        <v>2</v>
      </c>
      <c r="E2313">
        <v>3</v>
      </c>
      <c r="F2313">
        <v>46151.12</v>
      </c>
      <c r="G2313" t="s">
        <v>16</v>
      </c>
      <c r="H2313" t="s">
        <v>12</v>
      </c>
      <c r="I2313" t="s">
        <v>13</v>
      </c>
    </row>
    <row r="2314" spans="1:9" x14ac:dyDescent="0.35">
      <c r="A2314" t="s">
        <v>2342</v>
      </c>
      <c r="B2314">
        <v>1978</v>
      </c>
      <c r="C2314" t="s">
        <v>35</v>
      </c>
      <c r="D2314">
        <v>17</v>
      </c>
      <c r="E2314">
        <v>2</v>
      </c>
      <c r="F2314">
        <v>46200.99</v>
      </c>
      <c r="G2314" t="s">
        <v>16</v>
      </c>
      <c r="H2314" t="s">
        <v>16</v>
      </c>
      <c r="I2314" t="s">
        <v>13</v>
      </c>
    </row>
    <row r="2315" spans="1:9" x14ac:dyDescent="0.35">
      <c r="A2315" t="s">
        <v>2343</v>
      </c>
      <c r="B2315">
        <v>1971</v>
      </c>
      <c r="C2315" t="s">
        <v>30</v>
      </c>
      <c r="D2315">
        <v>6</v>
      </c>
      <c r="E2315">
        <v>3</v>
      </c>
      <c r="F2315">
        <v>46255.11</v>
      </c>
      <c r="G2315" t="s">
        <v>16</v>
      </c>
      <c r="H2315" t="s">
        <v>12</v>
      </c>
      <c r="I2315" t="s">
        <v>247</v>
      </c>
    </row>
    <row r="2316" spans="1:9" x14ac:dyDescent="0.35">
      <c r="A2316" t="s">
        <v>2344</v>
      </c>
      <c r="B2316">
        <v>1961</v>
      </c>
      <c r="C2316" t="s">
        <v>35</v>
      </c>
      <c r="D2316">
        <v>8</v>
      </c>
      <c r="E2316">
        <v>0</v>
      </c>
      <c r="F2316">
        <v>46599.11</v>
      </c>
      <c r="G2316" t="s">
        <v>16</v>
      </c>
      <c r="H2316" t="s">
        <v>16</v>
      </c>
      <c r="I2316" t="s">
        <v>13</v>
      </c>
    </row>
    <row r="2317" spans="1:9" x14ac:dyDescent="0.35">
      <c r="A2317" t="s">
        <v>2345</v>
      </c>
      <c r="B2317">
        <v>1969</v>
      </c>
      <c r="C2317" t="s">
        <v>18</v>
      </c>
      <c r="D2317">
        <v>23</v>
      </c>
      <c r="E2317">
        <v>3</v>
      </c>
      <c r="F2317">
        <v>46661.440000000002</v>
      </c>
      <c r="G2317" t="s">
        <v>16</v>
      </c>
      <c r="H2317" t="s">
        <v>12</v>
      </c>
      <c r="I2317" t="s">
        <v>23</v>
      </c>
    </row>
    <row r="2318" spans="1:9" x14ac:dyDescent="0.35">
      <c r="A2318" t="s">
        <v>2346</v>
      </c>
      <c r="B2318">
        <v>1960</v>
      </c>
      <c r="C2318" t="s">
        <v>15</v>
      </c>
      <c r="D2318">
        <v>17</v>
      </c>
      <c r="E2318">
        <v>3</v>
      </c>
      <c r="F2318">
        <v>46718.16</v>
      </c>
      <c r="G2318" t="s">
        <v>16</v>
      </c>
      <c r="H2318" t="s">
        <v>16</v>
      </c>
      <c r="I2318" t="s">
        <v>23</v>
      </c>
    </row>
    <row r="2319" spans="1:9" x14ac:dyDescent="0.35">
      <c r="A2319" t="s">
        <v>2347</v>
      </c>
      <c r="B2319">
        <v>1958</v>
      </c>
      <c r="C2319" t="s">
        <v>20</v>
      </c>
      <c r="D2319">
        <v>15</v>
      </c>
      <c r="E2319">
        <v>0</v>
      </c>
      <c r="F2319">
        <v>46889.26</v>
      </c>
      <c r="G2319" t="s">
        <v>11</v>
      </c>
      <c r="H2319" t="s">
        <v>12</v>
      </c>
      <c r="I2319" t="s">
        <v>13</v>
      </c>
    </row>
    <row r="2320" spans="1:9" x14ac:dyDescent="0.35">
      <c r="A2320" t="s">
        <v>2348</v>
      </c>
      <c r="B2320">
        <v>1959</v>
      </c>
      <c r="C2320" t="s">
        <v>10</v>
      </c>
      <c r="D2320">
        <v>14</v>
      </c>
      <c r="E2320">
        <v>0</v>
      </c>
      <c r="F2320">
        <v>47055.53</v>
      </c>
      <c r="G2320" t="s">
        <v>11</v>
      </c>
      <c r="H2320" t="s">
        <v>16</v>
      </c>
      <c r="I2320" t="s">
        <v>13</v>
      </c>
    </row>
    <row r="2321" spans="1:9" x14ac:dyDescent="0.35">
      <c r="A2321" t="s">
        <v>2349</v>
      </c>
      <c r="B2321">
        <v>1970</v>
      </c>
      <c r="C2321" t="s">
        <v>30</v>
      </c>
      <c r="D2321">
        <v>28</v>
      </c>
      <c r="E2321">
        <v>2</v>
      </c>
      <c r="F2321">
        <v>47269.85</v>
      </c>
      <c r="G2321" t="s">
        <v>16</v>
      </c>
      <c r="H2321" t="s">
        <v>11</v>
      </c>
      <c r="I2321" t="s">
        <v>13</v>
      </c>
    </row>
    <row r="2322" spans="1:9" x14ac:dyDescent="0.35">
      <c r="A2322" t="s">
        <v>2350</v>
      </c>
      <c r="B2322">
        <v>1958</v>
      </c>
      <c r="C2322" t="s">
        <v>20</v>
      </c>
      <c r="D2322">
        <v>3</v>
      </c>
      <c r="E2322">
        <v>2</v>
      </c>
      <c r="F2322">
        <v>47291.06</v>
      </c>
      <c r="G2322" t="s">
        <v>11</v>
      </c>
      <c r="H2322" t="s">
        <v>16</v>
      </c>
      <c r="I2322" t="s">
        <v>42</v>
      </c>
    </row>
    <row r="2323" spans="1:9" x14ac:dyDescent="0.35">
      <c r="A2323" t="s">
        <v>2351</v>
      </c>
      <c r="B2323">
        <v>1959</v>
      </c>
      <c r="C2323" t="s">
        <v>37</v>
      </c>
      <c r="D2323">
        <v>4</v>
      </c>
      <c r="E2323">
        <v>2</v>
      </c>
      <c r="F2323">
        <v>47305.31</v>
      </c>
      <c r="G2323" t="s">
        <v>11</v>
      </c>
      <c r="H2323" t="s">
        <v>16</v>
      </c>
      <c r="I2323" t="s">
        <v>42</v>
      </c>
    </row>
    <row r="2324" spans="1:9" x14ac:dyDescent="0.35">
      <c r="A2324" t="s">
        <v>2352</v>
      </c>
      <c r="B2324">
        <v>1961</v>
      </c>
      <c r="C2324" t="s">
        <v>18</v>
      </c>
      <c r="D2324">
        <v>13</v>
      </c>
      <c r="E2324">
        <v>1</v>
      </c>
      <c r="F2324">
        <v>47403.88</v>
      </c>
      <c r="G2324" t="s">
        <v>16</v>
      </c>
      <c r="H2324" t="s">
        <v>12</v>
      </c>
      <c r="I2324" t="s">
        <v>42</v>
      </c>
    </row>
    <row r="2325" spans="1:9" x14ac:dyDescent="0.35">
      <c r="A2325" t="s">
        <v>2353</v>
      </c>
      <c r="B2325">
        <v>1971</v>
      </c>
      <c r="C2325" t="s">
        <v>20</v>
      </c>
      <c r="D2325">
        <v>27</v>
      </c>
      <c r="E2325">
        <v>2</v>
      </c>
      <c r="F2325">
        <v>47462.89</v>
      </c>
      <c r="G2325" t="s">
        <v>16</v>
      </c>
      <c r="H2325" t="s">
        <v>11</v>
      </c>
      <c r="I2325" t="s">
        <v>13</v>
      </c>
    </row>
    <row r="2326" spans="1:9" x14ac:dyDescent="0.35">
      <c r="A2326" t="s">
        <v>2354</v>
      </c>
      <c r="B2326">
        <v>1964</v>
      </c>
      <c r="C2326" t="s">
        <v>15</v>
      </c>
      <c r="D2326">
        <v>7</v>
      </c>
      <c r="E2326">
        <v>2</v>
      </c>
      <c r="F2326">
        <v>47496.49</v>
      </c>
      <c r="G2326" t="s">
        <v>16</v>
      </c>
      <c r="H2326" t="s">
        <v>12</v>
      </c>
      <c r="I2326" t="s">
        <v>23</v>
      </c>
    </row>
    <row r="2327" spans="1:9" x14ac:dyDescent="0.35">
      <c r="A2327" t="s">
        <v>2355</v>
      </c>
      <c r="B2327">
        <v>1963</v>
      </c>
      <c r="C2327" t="s">
        <v>35</v>
      </c>
      <c r="D2327">
        <v>5</v>
      </c>
      <c r="E2327">
        <v>1</v>
      </c>
      <c r="F2327">
        <v>47896.79</v>
      </c>
      <c r="G2327" t="s">
        <v>16</v>
      </c>
      <c r="H2327" t="s">
        <v>12</v>
      </c>
      <c r="I2327" t="s">
        <v>247</v>
      </c>
    </row>
    <row r="2328" spans="1:9" x14ac:dyDescent="0.35">
      <c r="A2328" t="s">
        <v>2356</v>
      </c>
      <c r="B2328">
        <v>1958</v>
      </c>
      <c r="C2328" t="s">
        <v>15</v>
      </c>
      <c r="D2328">
        <v>16</v>
      </c>
      <c r="E2328">
        <v>1</v>
      </c>
      <c r="F2328">
        <v>47928.03</v>
      </c>
      <c r="G2328" t="s">
        <v>11</v>
      </c>
      <c r="H2328" t="s">
        <v>12</v>
      </c>
      <c r="I2328" t="s">
        <v>42</v>
      </c>
    </row>
    <row r="2329" spans="1:9" x14ac:dyDescent="0.35">
      <c r="A2329" t="s">
        <v>2357</v>
      </c>
      <c r="B2329">
        <v>1962</v>
      </c>
      <c r="C2329" t="s">
        <v>35</v>
      </c>
      <c r="D2329">
        <v>27</v>
      </c>
      <c r="E2329">
        <v>0</v>
      </c>
      <c r="F2329">
        <v>48173.36</v>
      </c>
      <c r="G2329" t="s">
        <v>16</v>
      </c>
      <c r="H2329" t="s">
        <v>12</v>
      </c>
      <c r="I2329" t="s">
        <v>42</v>
      </c>
    </row>
    <row r="2330" spans="1:9" x14ac:dyDescent="0.35">
      <c r="A2330" t="s">
        <v>2358</v>
      </c>
      <c r="B2330">
        <v>1961</v>
      </c>
      <c r="C2330" t="s">
        <v>30</v>
      </c>
      <c r="D2330">
        <v>21</v>
      </c>
      <c r="E2330">
        <v>1</v>
      </c>
      <c r="F2330">
        <v>48517.56</v>
      </c>
      <c r="G2330" t="s">
        <v>16</v>
      </c>
      <c r="H2330" t="s">
        <v>12</v>
      </c>
      <c r="I2330" t="s">
        <v>247</v>
      </c>
    </row>
    <row r="2331" spans="1:9" x14ac:dyDescent="0.35">
      <c r="A2331" t="s">
        <v>2359</v>
      </c>
      <c r="B2331">
        <v>1968</v>
      </c>
      <c r="C2331" t="s">
        <v>30</v>
      </c>
      <c r="D2331">
        <v>1</v>
      </c>
      <c r="E2331">
        <v>3</v>
      </c>
      <c r="F2331">
        <v>48549.18</v>
      </c>
      <c r="G2331" t="s">
        <v>16</v>
      </c>
      <c r="H2331" t="s">
        <v>12</v>
      </c>
      <c r="I2331" t="s">
        <v>168</v>
      </c>
    </row>
    <row r="2332" spans="1:9" x14ac:dyDescent="0.35">
      <c r="A2332" t="s">
        <v>2360</v>
      </c>
      <c r="B2332">
        <v>1962</v>
      </c>
      <c r="C2332" t="s">
        <v>37</v>
      </c>
      <c r="D2332">
        <v>11</v>
      </c>
      <c r="E2332">
        <v>0</v>
      </c>
      <c r="F2332">
        <v>48673.56</v>
      </c>
      <c r="G2332" t="s">
        <v>16</v>
      </c>
      <c r="H2332" t="s">
        <v>11</v>
      </c>
      <c r="I2332" t="s">
        <v>13</v>
      </c>
    </row>
    <row r="2333" spans="1:9" x14ac:dyDescent="0.35">
      <c r="A2333" t="s">
        <v>2361</v>
      </c>
      <c r="B2333">
        <v>1965</v>
      </c>
      <c r="C2333" t="s">
        <v>37</v>
      </c>
      <c r="D2333">
        <v>27</v>
      </c>
      <c r="E2333">
        <v>1</v>
      </c>
      <c r="F2333">
        <v>48675.519999999997</v>
      </c>
      <c r="G2333" t="s">
        <v>16</v>
      </c>
      <c r="H2333" t="s">
        <v>11</v>
      </c>
      <c r="I2333" t="s">
        <v>13</v>
      </c>
    </row>
    <row r="2334" spans="1:9" x14ac:dyDescent="0.35">
      <c r="A2334" t="s">
        <v>2362</v>
      </c>
      <c r="B2334">
        <v>1959</v>
      </c>
      <c r="C2334" t="s">
        <v>10</v>
      </c>
      <c r="D2334">
        <v>22</v>
      </c>
      <c r="E2334">
        <v>0</v>
      </c>
      <c r="F2334">
        <v>48824.45</v>
      </c>
      <c r="G2334" t="s">
        <v>11</v>
      </c>
      <c r="H2334" t="s">
        <v>16</v>
      </c>
      <c r="I2334" t="s">
        <v>42</v>
      </c>
    </row>
    <row r="2335" spans="1:9" x14ac:dyDescent="0.35">
      <c r="A2335" t="s">
        <v>2363</v>
      </c>
      <c r="B2335">
        <v>1978</v>
      </c>
      <c r="C2335" t="s">
        <v>30</v>
      </c>
      <c r="D2335">
        <v>29</v>
      </c>
      <c r="E2335">
        <v>0</v>
      </c>
      <c r="F2335">
        <v>48885.14</v>
      </c>
      <c r="G2335" t="s">
        <v>16</v>
      </c>
      <c r="H2335" t="s">
        <v>11</v>
      </c>
      <c r="I2335" t="s">
        <v>13</v>
      </c>
    </row>
    <row r="2336" spans="1:9" x14ac:dyDescent="0.35">
      <c r="A2336" t="s">
        <v>2364</v>
      </c>
      <c r="B2336">
        <v>1963</v>
      </c>
      <c r="C2336" t="s">
        <v>20</v>
      </c>
      <c r="D2336">
        <v>4</v>
      </c>
      <c r="E2336">
        <v>1</v>
      </c>
      <c r="F2336">
        <v>48970.25</v>
      </c>
      <c r="G2336" t="s">
        <v>16</v>
      </c>
      <c r="H2336" t="s">
        <v>11</v>
      </c>
      <c r="I2336" t="s">
        <v>13</v>
      </c>
    </row>
    <row r="2337" spans="1:9" x14ac:dyDescent="0.35">
      <c r="A2337" t="s">
        <v>2365</v>
      </c>
      <c r="B2337">
        <v>1958</v>
      </c>
      <c r="C2337" t="s">
        <v>18</v>
      </c>
      <c r="D2337">
        <v>27</v>
      </c>
      <c r="E2337">
        <v>2</v>
      </c>
      <c r="F2337">
        <v>49577.66</v>
      </c>
      <c r="G2337" t="s">
        <v>11</v>
      </c>
      <c r="H2337" t="s">
        <v>11</v>
      </c>
      <c r="I2337" t="s">
        <v>13</v>
      </c>
    </row>
    <row r="2338" spans="1:9" x14ac:dyDescent="0.35">
      <c r="A2338" t="s">
        <v>2366</v>
      </c>
      <c r="B2338">
        <v>1994</v>
      </c>
      <c r="C2338" t="s">
        <v>37</v>
      </c>
      <c r="D2338">
        <v>27</v>
      </c>
      <c r="E2338">
        <v>1</v>
      </c>
      <c r="F2338">
        <v>51194.559999999998</v>
      </c>
      <c r="G2338" t="s">
        <v>16</v>
      </c>
      <c r="H2338" t="s">
        <v>12</v>
      </c>
      <c r="I2338" t="s">
        <v>42</v>
      </c>
    </row>
    <row r="2339" spans="1:9" x14ac:dyDescent="0.35">
      <c r="A2339" t="s">
        <v>2367</v>
      </c>
      <c r="B2339">
        <v>1962</v>
      </c>
      <c r="C2339" t="s">
        <v>35</v>
      </c>
      <c r="D2339">
        <v>4</v>
      </c>
      <c r="E2339">
        <v>0</v>
      </c>
      <c r="F2339">
        <v>52590.83</v>
      </c>
      <c r="G2339" t="s">
        <v>16</v>
      </c>
      <c r="H2339" t="s">
        <v>12</v>
      </c>
      <c r="I2339" t="s">
        <v>42</v>
      </c>
    </row>
    <row r="2340" spans="1:9" x14ac:dyDescent="0.35">
      <c r="A2340" t="s">
        <v>2368</v>
      </c>
      <c r="B2340">
        <v>1989</v>
      </c>
      <c r="C2340" t="s">
        <v>18</v>
      </c>
      <c r="D2340">
        <v>19</v>
      </c>
      <c r="E2340">
        <v>0</v>
      </c>
      <c r="F2340">
        <v>55135.4</v>
      </c>
      <c r="G2340" t="s">
        <v>16</v>
      </c>
      <c r="H2340" t="s">
        <v>11</v>
      </c>
      <c r="I2340" t="s">
        <v>23</v>
      </c>
    </row>
    <row r="2341" spans="1:9" x14ac:dyDescent="0.35">
      <c r="A2341" t="s">
        <v>2369</v>
      </c>
      <c r="B2341">
        <v>1991</v>
      </c>
      <c r="C2341" t="s">
        <v>18</v>
      </c>
      <c r="D2341">
        <v>6</v>
      </c>
      <c r="E2341">
        <v>1</v>
      </c>
      <c r="F2341">
        <v>58571.07</v>
      </c>
      <c r="G2341" t="s">
        <v>16</v>
      </c>
      <c r="H2341" t="s">
        <v>12</v>
      </c>
      <c r="I2341" t="s">
        <v>247</v>
      </c>
    </row>
    <row r="2342" spans="1:9" x14ac:dyDescent="0.35">
      <c r="A2342" t="s">
        <v>2370</v>
      </c>
      <c r="B2342">
        <v>1970</v>
      </c>
      <c r="C2342" t="s">
        <v>31</v>
      </c>
      <c r="D2342">
        <v>11</v>
      </c>
      <c r="E2342">
        <v>3</v>
      </c>
      <c r="F2342">
        <v>60021.4</v>
      </c>
      <c r="G2342" t="s">
        <v>16</v>
      </c>
      <c r="H2342" t="s">
        <v>16</v>
      </c>
      <c r="I2342" t="s">
        <v>23</v>
      </c>
    </row>
    <row r="2343" spans="1:9" x14ac:dyDescent="0.35">
      <c r="A2343" t="s">
        <v>2371</v>
      </c>
      <c r="B2343">
        <v>1977</v>
      </c>
      <c r="C2343" t="s">
        <v>18</v>
      </c>
      <c r="D2343">
        <v>8</v>
      </c>
      <c r="E2343">
        <v>0</v>
      </c>
      <c r="F2343">
        <v>62592.87</v>
      </c>
      <c r="G2343" t="s">
        <v>11</v>
      </c>
      <c r="H2343" t="s">
        <v>12</v>
      </c>
      <c r="I2343" t="s">
        <v>13</v>
      </c>
    </row>
    <row r="2344" spans="1:9" x14ac:dyDescent="0.35">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D99EF-E3A0-4FF0-82D5-D3869989DD17}">
  <dimension ref="A1:L2336"/>
  <sheetViews>
    <sheetView zoomScale="75" zoomScaleNormal="75" workbookViewId="0">
      <selection activeCell="C1" sqref="C1"/>
    </sheetView>
  </sheetViews>
  <sheetFormatPr defaultRowHeight="14.5" x14ac:dyDescent="0.35"/>
  <cols>
    <col min="1" max="1" width="13.54296875" bestFit="1" customWidth="1"/>
    <col min="2" max="2" width="6.81640625" style="22" bestFit="1" customWidth="1"/>
    <col min="3" max="3" width="15.453125" bestFit="1" customWidth="1"/>
    <col min="4" max="4" width="12.36328125" customWidth="1"/>
    <col min="5" max="5" width="16.81640625" style="24" bestFit="1" customWidth="1"/>
    <col min="6" max="6" width="13.36328125" bestFit="1" customWidth="1"/>
    <col min="7" max="7" width="16.6328125" bestFit="1" customWidth="1"/>
    <col min="8" max="8" width="15.1796875" bestFit="1" customWidth="1"/>
    <col min="9" max="9" width="27" customWidth="1"/>
    <col min="10" max="10" width="9.36328125" bestFit="1" customWidth="1"/>
    <col min="11" max="11" width="9.36328125" customWidth="1"/>
    <col min="12" max="12" width="13.453125" bestFit="1" customWidth="1"/>
    <col min="13" max="13" width="11.08984375" bestFit="1" customWidth="1"/>
  </cols>
  <sheetData>
    <row r="1" spans="1:12" x14ac:dyDescent="0.35">
      <c r="A1" t="s">
        <v>0</v>
      </c>
      <c r="B1" s="22" t="s">
        <v>2373</v>
      </c>
      <c r="C1" t="s">
        <v>8390</v>
      </c>
      <c r="D1" t="s">
        <v>2374</v>
      </c>
      <c r="E1" s="25" t="s">
        <v>8404</v>
      </c>
      <c r="F1" t="s">
        <v>2375</v>
      </c>
      <c r="G1" t="s">
        <v>2376</v>
      </c>
      <c r="H1" t="s">
        <v>2377</v>
      </c>
      <c r="I1" t="s">
        <v>2378</v>
      </c>
      <c r="J1" t="s">
        <v>2379</v>
      </c>
      <c r="K1" t="s">
        <v>8388</v>
      </c>
    </row>
    <row r="2" spans="1:12" x14ac:dyDescent="0.35">
      <c r="A2" t="s">
        <v>2372</v>
      </c>
      <c r="B2" s="22">
        <v>47.41</v>
      </c>
      <c r="C2" s="23" t="s">
        <v>8379</v>
      </c>
      <c r="D2">
        <v>7.47</v>
      </c>
      <c r="E2" s="24" t="s">
        <v>8380</v>
      </c>
      <c r="F2" t="s">
        <v>2380</v>
      </c>
      <c r="G2" t="s">
        <v>2380</v>
      </c>
      <c r="H2" t="s">
        <v>2380</v>
      </c>
      <c r="I2">
        <v>0</v>
      </c>
      <c r="J2" t="s">
        <v>2382</v>
      </c>
      <c r="K2" s="17"/>
    </row>
    <row r="3" spans="1:12" x14ac:dyDescent="0.35">
      <c r="A3" t="s">
        <v>2371</v>
      </c>
      <c r="B3" s="22">
        <v>30.36</v>
      </c>
      <c r="C3" s="23" t="s">
        <v>8379</v>
      </c>
      <c r="D3">
        <v>5.77</v>
      </c>
      <c r="E3" s="24" t="s">
        <v>8381</v>
      </c>
      <c r="F3" t="s">
        <v>2380</v>
      </c>
      <c r="G3" t="s">
        <v>2380</v>
      </c>
      <c r="H3" t="s">
        <v>2380</v>
      </c>
      <c r="I3">
        <v>0</v>
      </c>
      <c r="J3" t="s">
        <v>2382</v>
      </c>
      <c r="K3" s="17"/>
    </row>
    <row r="4" spans="1:12" x14ac:dyDescent="0.35">
      <c r="A4" t="s">
        <v>2370</v>
      </c>
      <c r="B4" s="22">
        <v>34.484999999999999</v>
      </c>
      <c r="C4" s="23" t="s">
        <v>8379</v>
      </c>
      <c r="D4">
        <v>11.87</v>
      </c>
      <c r="E4" s="24" t="s">
        <v>8380</v>
      </c>
      <c r="F4" t="s">
        <v>2382</v>
      </c>
      <c r="G4" t="s">
        <v>2380</v>
      </c>
      <c r="H4" t="s">
        <v>2380</v>
      </c>
      <c r="I4">
        <v>2</v>
      </c>
      <c r="J4" t="s">
        <v>2382</v>
      </c>
      <c r="K4" s="17"/>
    </row>
    <row r="5" spans="1:12" x14ac:dyDescent="0.35">
      <c r="A5" t="s">
        <v>2369</v>
      </c>
      <c r="B5" s="22">
        <v>38.094999999999999</v>
      </c>
      <c r="C5" s="23" t="s">
        <v>8379</v>
      </c>
      <c r="D5">
        <v>6.05</v>
      </c>
      <c r="E5" s="24" t="s">
        <v>8381</v>
      </c>
      <c r="F5" t="s">
        <v>2380</v>
      </c>
      <c r="G5" t="s">
        <v>2380</v>
      </c>
      <c r="H5" t="s">
        <v>2380</v>
      </c>
      <c r="I5">
        <v>0</v>
      </c>
      <c r="J5" t="s">
        <v>2382</v>
      </c>
      <c r="K5" s="17"/>
    </row>
    <row r="6" spans="1:12" x14ac:dyDescent="0.35">
      <c r="A6" t="s">
        <v>2368</v>
      </c>
      <c r="B6" s="22">
        <v>35.53</v>
      </c>
      <c r="C6" s="23" t="s">
        <v>8379</v>
      </c>
      <c r="D6">
        <v>5.45</v>
      </c>
      <c r="E6" s="24" t="s">
        <v>8382</v>
      </c>
      <c r="F6" t="s">
        <v>2380</v>
      </c>
      <c r="G6" t="s">
        <v>2380</v>
      </c>
      <c r="H6" t="s">
        <v>2380</v>
      </c>
      <c r="I6">
        <v>0</v>
      </c>
      <c r="J6" t="s">
        <v>2382</v>
      </c>
      <c r="K6" s="17"/>
    </row>
    <row r="7" spans="1:12" x14ac:dyDescent="0.35">
      <c r="A7" t="s">
        <v>2367</v>
      </c>
      <c r="B7" s="22">
        <v>32.799999999999997</v>
      </c>
      <c r="C7" s="23" t="s">
        <v>8379</v>
      </c>
      <c r="D7">
        <v>6.59</v>
      </c>
      <c r="E7" s="24" t="s">
        <v>8380</v>
      </c>
      <c r="F7" t="s">
        <v>2380</v>
      </c>
      <c r="G7" t="s">
        <v>2380</v>
      </c>
      <c r="H7" t="s">
        <v>2380</v>
      </c>
      <c r="I7">
        <v>0</v>
      </c>
      <c r="J7" t="s">
        <v>2382</v>
      </c>
      <c r="K7" s="17"/>
    </row>
    <row r="8" spans="1:12" x14ac:dyDescent="0.35">
      <c r="A8" t="s">
        <v>2366</v>
      </c>
      <c r="B8" s="22">
        <v>36.4</v>
      </c>
      <c r="C8" s="23" t="s">
        <v>8379</v>
      </c>
      <c r="D8">
        <v>6.07</v>
      </c>
      <c r="E8" s="24" t="s">
        <v>8381</v>
      </c>
      <c r="F8" t="s">
        <v>2380</v>
      </c>
      <c r="G8" t="s">
        <v>2380</v>
      </c>
      <c r="H8" t="s">
        <v>2380</v>
      </c>
      <c r="I8">
        <v>0</v>
      </c>
      <c r="J8" t="s">
        <v>2382</v>
      </c>
      <c r="K8" s="17"/>
    </row>
    <row r="9" spans="1:12" x14ac:dyDescent="0.35">
      <c r="A9" t="s">
        <v>2365</v>
      </c>
      <c r="B9" s="22">
        <v>36.96</v>
      </c>
      <c r="C9" s="23" t="s">
        <v>8379</v>
      </c>
      <c r="D9">
        <v>7.93</v>
      </c>
      <c r="E9" s="24" t="s">
        <v>8380</v>
      </c>
      <c r="F9" t="s">
        <v>2380</v>
      </c>
      <c r="G9" t="s">
        <v>2380</v>
      </c>
      <c r="H9" t="s">
        <v>2380</v>
      </c>
      <c r="I9">
        <v>3</v>
      </c>
      <c r="J9" t="s">
        <v>2382</v>
      </c>
      <c r="K9" s="17" t="s">
        <v>8420</v>
      </c>
      <c r="L9">
        <f>COUNTIF(Medical_Examinations[Heart Issues],"yes")</f>
        <v>926</v>
      </c>
    </row>
    <row r="10" spans="1:12" x14ac:dyDescent="0.35">
      <c r="A10" t="s">
        <v>2364</v>
      </c>
      <c r="B10" s="22">
        <v>41.14</v>
      </c>
      <c r="C10" s="23" t="s">
        <v>8379</v>
      </c>
      <c r="D10">
        <v>9.58</v>
      </c>
      <c r="E10" s="24" t="s">
        <v>8380</v>
      </c>
      <c r="F10" t="s">
        <v>2382</v>
      </c>
      <c r="G10" t="s">
        <v>2380</v>
      </c>
      <c r="H10" t="s">
        <v>2383</v>
      </c>
      <c r="I10">
        <v>1</v>
      </c>
      <c r="J10" t="s">
        <v>2382</v>
      </c>
      <c r="K10" s="17" t="s">
        <v>8419</v>
      </c>
      <c r="L10">
        <f>COUNTA(Medical_Examinations[Customer ID])</f>
        <v>2335</v>
      </c>
    </row>
    <row r="11" spans="1:12" x14ac:dyDescent="0.35">
      <c r="A11" t="s">
        <v>2363</v>
      </c>
      <c r="B11" s="22">
        <v>38.06</v>
      </c>
      <c r="C11" s="23" t="s">
        <v>8379</v>
      </c>
      <c r="D11">
        <v>10.79</v>
      </c>
      <c r="E11" s="24" t="s">
        <v>8380</v>
      </c>
      <c r="F11" t="s">
        <v>2380</v>
      </c>
      <c r="G11" t="s">
        <v>2380</v>
      </c>
      <c r="H11" t="s">
        <v>2380</v>
      </c>
      <c r="I11">
        <v>0</v>
      </c>
      <c r="J11" t="s">
        <v>2382</v>
      </c>
      <c r="K11" s="17" t="s">
        <v>2373</v>
      </c>
      <c r="L11">
        <f>AVERAGE(Medical_Examinations[BMI])</f>
        <v>30.972648822269903</v>
      </c>
    </row>
    <row r="12" spans="1:12" x14ac:dyDescent="0.35">
      <c r="A12" t="s">
        <v>2362</v>
      </c>
      <c r="B12" s="22">
        <v>37.700000000000003</v>
      </c>
      <c r="C12" s="23" t="s">
        <v>8379</v>
      </c>
      <c r="D12">
        <v>5.96</v>
      </c>
      <c r="E12" s="24" t="s">
        <v>8381</v>
      </c>
      <c r="F12" t="s">
        <v>2382</v>
      </c>
      <c r="G12" t="s">
        <v>2380</v>
      </c>
      <c r="H12" t="s">
        <v>2380</v>
      </c>
      <c r="I12">
        <v>2</v>
      </c>
      <c r="J12" t="s">
        <v>2382</v>
      </c>
      <c r="K12" s="17"/>
    </row>
    <row r="13" spans="1:12" x14ac:dyDescent="0.35">
      <c r="A13" t="s">
        <v>2361</v>
      </c>
      <c r="B13" s="22">
        <v>42.13</v>
      </c>
      <c r="C13" s="23" t="s">
        <v>8379</v>
      </c>
      <c r="D13">
        <v>11.9</v>
      </c>
      <c r="E13" s="24" t="s">
        <v>8380</v>
      </c>
      <c r="F13" t="s">
        <v>2380</v>
      </c>
      <c r="G13" t="s">
        <v>2380</v>
      </c>
      <c r="H13" t="s">
        <v>2380</v>
      </c>
      <c r="I13">
        <v>0</v>
      </c>
      <c r="J13" t="s">
        <v>2382</v>
      </c>
      <c r="K13" s="17"/>
    </row>
    <row r="14" spans="1:12" x14ac:dyDescent="0.35">
      <c r="A14" t="s">
        <v>2360</v>
      </c>
      <c r="B14" s="22">
        <v>40.92</v>
      </c>
      <c r="C14" s="23" t="s">
        <v>8379</v>
      </c>
      <c r="D14">
        <v>8.41</v>
      </c>
      <c r="E14" s="24" t="s">
        <v>8380</v>
      </c>
      <c r="F14" t="s">
        <v>2380</v>
      </c>
      <c r="G14" t="s">
        <v>2380</v>
      </c>
      <c r="H14" t="s">
        <v>2380</v>
      </c>
      <c r="I14">
        <v>0</v>
      </c>
      <c r="J14" t="s">
        <v>2382</v>
      </c>
      <c r="K14" s="17" t="s">
        <v>8380</v>
      </c>
      <c r="L14">
        <f>COUNTIF(E:E,"Diabetes")</f>
        <v>797</v>
      </c>
    </row>
    <row r="15" spans="1:12" x14ac:dyDescent="0.35">
      <c r="A15" t="s">
        <v>2359</v>
      </c>
      <c r="B15" s="22">
        <v>40.564999999999998</v>
      </c>
      <c r="C15" s="23" t="s">
        <v>8379</v>
      </c>
      <c r="D15">
        <v>7.02</v>
      </c>
      <c r="E15" s="24" t="s">
        <v>8380</v>
      </c>
      <c r="F15" t="s">
        <v>2380</v>
      </c>
      <c r="G15" t="s">
        <v>2380</v>
      </c>
      <c r="H15" t="s">
        <v>2380</v>
      </c>
      <c r="I15">
        <v>0</v>
      </c>
      <c r="J15" t="s">
        <v>2382</v>
      </c>
      <c r="K15" s="17" t="s">
        <v>8421</v>
      </c>
      <c r="L15">
        <f>COUNTIF(G:G,"yes")</f>
        <v>144</v>
      </c>
    </row>
    <row r="16" spans="1:12" x14ac:dyDescent="0.35">
      <c r="A16" t="s">
        <v>2358</v>
      </c>
      <c r="B16" s="22">
        <v>36.384999999999998</v>
      </c>
      <c r="C16" s="23" t="s">
        <v>8379</v>
      </c>
      <c r="D16">
        <v>7.59</v>
      </c>
      <c r="E16" s="24" t="s">
        <v>8380</v>
      </c>
      <c r="F16" t="s">
        <v>2382</v>
      </c>
      <c r="G16" t="s">
        <v>2380</v>
      </c>
      <c r="H16" t="s">
        <v>2380</v>
      </c>
      <c r="I16">
        <v>2</v>
      </c>
      <c r="J16" t="s">
        <v>2382</v>
      </c>
      <c r="K16" s="17" t="s">
        <v>8422</v>
      </c>
      <c r="L16">
        <f>COUNTIF(Medical_Examinations[NumberOfMajorSurgeries],"&gt;0")</f>
        <v>1261</v>
      </c>
    </row>
    <row r="17" spans="1:11" x14ac:dyDescent="0.35">
      <c r="A17" t="s">
        <v>2357</v>
      </c>
      <c r="B17" s="22">
        <v>39.9</v>
      </c>
      <c r="C17" s="23" t="s">
        <v>8379</v>
      </c>
      <c r="D17">
        <v>11.32</v>
      </c>
      <c r="E17" s="24" t="s">
        <v>8380</v>
      </c>
      <c r="F17" t="s">
        <v>2380</v>
      </c>
      <c r="G17" t="s">
        <v>2380</v>
      </c>
      <c r="H17" t="s">
        <v>2380</v>
      </c>
      <c r="I17">
        <v>0</v>
      </c>
      <c r="J17" t="s">
        <v>2382</v>
      </c>
      <c r="K17" s="17"/>
    </row>
    <row r="18" spans="1:11" x14ac:dyDescent="0.35">
      <c r="A18" t="s">
        <v>2356</v>
      </c>
      <c r="B18" s="22">
        <v>33.799999999999997</v>
      </c>
      <c r="C18" s="23" t="s">
        <v>8379</v>
      </c>
      <c r="D18">
        <v>7.67</v>
      </c>
      <c r="E18" s="24" t="s">
        <v>8380</v>
      </c>
      <c r="F18" t="s">
        <v>2380</v>
      </c>
      <c r="G18" t="s">
        <v>2380</v>
      </c>
      <c r="H18" t="s">
        <v>2380</v>
      </c>
      <c r="I18">
        <v>3</v>
      </c>
      <c r="J18" t="s">
        <v>2382</v>
      </c>
      <c r="K18" s="17"/>
    </row>
    <row r="19" spans="1:11" x14ac:dyDescent="0.35">
      <c r="A19" t="s">
        <v>2355</v>
      </c>
      <c r="B19" s="22">
        <v>36.765000000000001</v>
      </c>
      <c r="C19" s="23" t="s">
        <v>8379</v>
      </c>
      <c r="D19">
        <v>7.29</v>
      </c>
      <c r="E19" s="24" t="s">
        <v>8380</v>
      </c>
      <c r="F19" t="s">
        <v>2382</v>
      </c>
      <c r="G19" t="s">
        <v>2380</v>
      </c>
      <c r="H19" t="s">
        <v>2383</v>
      </c>
      <c r="I19">
        <v>1</v>
      </c>
      <c r="J19" t="s">
        <v>2382</v>
      </c>
      <c r="K19" s="17"/>
    </row>
    <row r="20" spans="1:11" x14ac:dyDescent="0.35">
      <c r="A20" t="s">
        <v>2354</v>
      </c>
      <c r="B20" s="22">
        <v>36.954999999999998</v>
      </c>
      <c r="C20" s="23" t="s">
        <v>8379</v>
      </c>
      <c r="D20">
        <v>4.72</v>
      </c>
      <c r="E20" s="24" t="s">
        <v>8382</v>
      </c>
      <c r="F20" t="s">
        <v>2382</v>
      </c>
      <c r="G20" t="s">
        <v>2380</v>
      </c>
      <c r="H20" t="s">
        <v>2380</v>
      </c>
      <c r="I20">
        <v>1</v>
      </c>
      <c r="J20" t="s">
        <v>2382</v>
      </c>
      <c r="K20" s="17"/>
    </row>
    <row r="21" spans="1:11" x14ac:dyDescent="0.35">
      <c r="A21" t="s">
        <v>2353</v>
      </c>
      <c r="B21" s="22">
        <v>42.9</v>
      </c>
      <c r="C21" s="23" t="s">
        <v>8379</v>
      </c>
      <c r="D21">
        <v>11.41</v>
      </c>
      <c r="E21" s="24" t="s">
        <v>8380</v>
      </c>
      <c r="F21" t="s">
        <v>2380</v>
      </c>
      <c r="G21" t="s">
        <v>2380</v>
      </c>
      <c r="H21" t="s">
        <v>2380</v>
      </c>
      <c r="I21">
        <v>0</v>
      </c>
      <c r="J21" t="s">
        <v>2382</v>
      </c>
      <c r="K21" s="17"/>
    </row>
    <row r="22" spans="1:11" x14ac:dyDescent="0.35">
      <c r="A22" t="s">
        <v>2352</v>
      </c>
      <c r="B22" s="22">
        <v>36.299999999999997</v>
      </c>
      <c r="C22" s="23" t="s">
        <v>8379</v>
      </c>
      <c r="D22">
        <v>11.5</v>
      </c>
      <c r="E22" s="24" t="s">
        <v>8380</v>
      </c>
      <c r="F22" t="s">
        <v>2382</v>
      </c>
      <c r="G22" t="s">
        <v>2380</v>
      </c>
      <c r="H22" t="s">
        <v>2380</v>
      </c>
      <c r="I22">
        <v>2</v>
      </c>
      <c r="J22" t="s">
        <v>2382</v>
      </c>
      <c r="K22" s="17"/>
    </row>
    <row r="23" spans="1:11" x14ac:dyDescent="0.35">
      <c r="A23" t="s">
        <v>2351</v>
      </c>
      <c r="B23" s="22">
        <v>32.200000000000003</v>
      </c>
      <c r="C23" s="23" t="s">
        <v>8379</v>
      </c>
      <c r="D23">
        <v>6.22</v>
      </c>
      <c r="E23" s="24" t="s">
        <v>8381</v>
      </c>
      <c r="F23" t="s">
        <v>2382</v>
      </c>
      <c r="G23" t="s">
        <v>2380</v>
      </c>
      <c r="H23" t="s">
        <v>2380</v>
      </c>
      <c r="I23">
        <v>2</v>
      </c>
      <c r="J23" t="s">
        <v>2382</v>
      </c>
      <c r="K23" s="17"/>
    </row>
    <row r="24" spans="1:11" x14ac:dyDescent="0.35">
      <c r="A24" t="s">
        <v>2350</v>
      </c>
      <c r="B24" s="22">
        <v>31.3</v>
      </c>
      <c r="C24" s="23" t="s">
        <v>8379</v>
      </c>
      <c r="D24">
        <v>11.38</v>
      </c>
      <c r="E24" s="24" t="s">
        <v>8380</v>
      </c>
      <c r="F24" t="s">
        <v>2380</v>
      </c>
      <c r="G24" t="s">
        <v>2380</v>
      </c>
      <c r="H24" t="s">
        <v>2380</v>
      </c>
      <c r="I24">
        <v>3</v>
      </c>
      <c r="J24" t="s">
        <v>2382</v>
      </c>
      <c r="K24" s="17"/>
    </row>
    <row r="25" spans="1:11" x14ac:dyDescent="0.35">
      <c r="A25" t="s">
        <v>2349</v>
      </c>
      <c r="B25" s="22">
        <v>41.8</v>
      </c>
      <c r="C25" s="23" t="s">
        <v>8379</v>
      </c>
      <c r="D25">
        <v>7.89</v>
      </c>
      <c r="E25" s="24" t="s">
        <v>8380</v>
      </c>
      <c r="F25" t="s">
        <v>2382</v>
      </c>
      <c r="G25" t="s">
        <v>2380</v>
      </c>
      <c r="H25" t="s">
        <v>2380</v>
      </c>
      <c r="I25">
        <v>2</v>
      </c>
      <c r="J25" t="s">
        <v>2382</v>
      </c>
      <c r="K25" s="17"/>
    </row>
    <row r="26" spans="1:11" x14ac:dyDescent="0.35">
      <c r="A26" t="s">
        <v>2348</v>
      </c>
      <c r="B26" s="22">
        <v>35.090000000000003</v>
      </c>
      <c r="C26" s="23" t="s">
        <v>8379</v>
      </c>
      <c r="D26">
        <v>4.38</v>
      </c>
      <c r="E26" s="24" t="s">
        <v>8382</v>
      </c>
      <c r="F26" t="s">
        <v>2382</v>
      </c>
      <c r="G26" t="s">
        <v>2380</v>
      </c>
      <c r="H26" t="s">
        <v>2380</v>
      </c>
      <c r="I26">
        <v>2</v>
      </c>
      <c r="J26" t="s">
        <v>2382</v>
      </c>
      <c r="K26" s="17"/>
    </row>
    <row r="27" spans="1:11" x14ac:dyDescent="0.35">
      <c r="A27" t="s">
        <v>2347</v>
      </c>
      <c r="B27" s="22">
        <v>33.880000000000003</v>
      </c>
      <c r="C27" s="23" t="s">
        <v>8379</v>
      </c>
      <c r="D27">
        <v>7.01</v>
      </c>
      <c r="E27" s="24" t="s">
        <v>8380</v>
      </c>
      <c r="F27" t="s">
        <v>2380</v>
      </c>
      <c r="G27" t="s">
        <v>2380</v>
      </c>
      <c r="H27" t="s">
        <v>2380</v>
      </c>
      <c r="I27">
        <v>3</v>
      </c>
      <c r="J27" t="s">
        <v>2382</v>
      </c>
      <c r="K27" s="17"/>
    </row>
    <row r="28" spans="1:11" x14ac:dyDescent="0.35">
      <c r="A28" t="s">
        <v>2346</v>
      </c>
      <c r="B28" s="22">
        <v>30.875</v>
      </c>
      <c r="C28" s="23" t="s">
        <v>8379</v>
      </c>
      <c r="D28">
        <v>11.88</v>
      </c>
      <c r="E28" s="24" t="s">
        <v>8380</v>
      </c>
      <c r="F28" t="s">
        <v>2380</v>
      </c>
      <c r="G28" t="s">
        <v>2380</v>
      </c>
      <c r="H28" t="s">
        <v>2380</v>
      </c>
      <c r="I28">
        <v>0</v>
      </c>
      <c r="J28" t="s">
        <v>2382</v>
      </c>
      <c r="K28" s="17"/>
    </row>
    <row r="29" spans="1:11" x14ac:dyDescent="0.35">
      <c r="A29" t="s">
        <v>2345</v>
      </c>
      <c r="B29" s="22">
        <v>36.86</v>
      </c>
      <c r="C29" s="23" t="s">
        <v>8379</v>
      </c>
      <c r="D29">
        <v>5.19</v>
      </c>
      <c r="E29" s="24" t="s">
        <v>8382</v>
      </c>
      <c r="F29" t="s">
        <v>2382</v>
      </c>
      <c r="G29" t="s">
        <v>2380</v>
      </c>
      <c r="H29" t="s">
        <v>2383</v>
      </c>
      <c r="I29">
        <v>1</v>
      </c>
      <c r="J29" t="s">
        <v>2382</v>
      </c>
      <c r="K29" s="17"/>
    </row>
    <row r="30" spans="1:11" x14ac:dyDescent="0.35">
      <c r="A30" t="s">
        <v>2344</v>
      </c>
      <c r="B30" s="22">
        <v>35.86</v>
      </c>
      <c r="C30" s="23" t="s">
        <v>8379</v>
      </c>
      <c r="D30">
        <v>6.74</v>
      </c>
      <c r="E30" s="24" t="s">
        <v>8380</v>
      </c>
      <c r="F30" t="s">
        <v>2382</v>
      </c>
      <c r="G30" t="s">
        <v>2380</v>
      </c>
      <c r="H30" t="s">
        <v>2380</v>
      </c>
      <c r="I30">
        <v>2</v>
      </c>
      <c r="J30" t="s">
        <v>2382</v>
      </c>
      <c r="K30" s="17"/>
    </row>
    <row r="31" spans="1:11" x14ac:dyDescent="0.35">
      <c r="A31" t="s">
        <v>2343</v>
      </c>
      <c r="B31" s="22">
        <v>37.049999999999997</v>
      </c>
      <c r="C31" s="23" t="s">
        <v>8379</v>
      </c>
      <c r="D31">
        <v>8.44</v>
      </c>
      <c r="E31" s="24" t="s">
        <v>8380</v>
      </c>
      <c r="F31" t="s">
        <v>2380</v>
      </c>
      <c r="G31" t="s">
        <v>2380</v>
      </c>
      <c r="H31" t="s">
        <v>2380</v>
      </c>
      <c r="I31">
        <v>0</v>
      </c>
      <c r="J31" t="s">
        <v>2382</v>
      </c>
      <c r="K31" s="17"/>
    </row>
    <row r="32" spans="1:11" x14ac:dyDescent="0.35">
      <c r="A32" t="s">
        <v>2342</v>
      </c>
      <c r="B32" s="22">
        <v>43.89</v>
      </c>
      <c r="C32" s="23" t="s">
        <v>8379</v>
      </c>
      <c r="D32">
        <v>8.7100000000000009</v>
      </c>
      <c r="E32" s="24" t="s">
        <v>8380</v>
      </c>
      <c r="F32" t="s">
        <v>2380</v>
      </c>
      <c r="G32" t="s">
        <v>2380</v>
      </c>
      <c r="H32" t="s">
        <v>2380</v>
      </c>
      <c r="I32">
        <v>0</v>
      </c>
      <c r="J32" t="s">
        <v>2382</v>
      </c>
      <c r="K32" s="17"/>
    </row>
    <row r="33" spans="1:11" x14ac:dyDescent="0.35">
      <c r="A33" t="s">
        <v>2341</v>
      </c>
      <c r="B33" s="22">
        <v>42.35</v>
      </c>
      <c r="C33" s="23" t="s">
        <v>8379</v>
      </c>
      <c r="D33">
        <v>5.08</v>
      </c>
      <c r="E33" s="24" t="s">
        <v>8382</v>
      </c>
      <c r="F33" t="s">
        <v>2382</v>
      </c>
      <c r="G33" t="s">
        <v>2380</v>
      </c>
      <c r="H33" t="s">
        <v>2380</v>
      </c>
      <c r="I33">
        <v>0</v>
      </c>
      <c r="J33" t="s">
        <v>2382</v>
      </c>
      <c r="K33" s="17"/>
    </row>
    <row r="34" spans="1:11" x14ac:dyDescent="0.35">
      <c r="A34" t="s">
        <v>2340</v>
      </c>
      <c r="B34" s="22">
        <v>31.35</v>
      </c>
      <c r="C34" s="23" t="s">
        <v>8379</v>
      </c>
      <c r="D34">
        <v>6.86</v>
      </c>
      <c r="E34" s="24" t="s">
        <v>8380</v>
      </c>
      <c r="F34" t="s">
        <v>2380</v>
      </c>
      <c r="G34" t="s">
        <v>2380</v>
      </c>
      <c r="H34" t="s">
        <v>2380</v>
      </c>
      <c r="I34">
        <v>0</v>
      </c>
      <c r="J34" t="s">
        <v>2382</v>
      </c>
      <c r="K34" s="17"/>
    </row>
    <row r="35" spans="1:11" x14ac:dyDescent="0.35">
      <c r="A35" t="s">
        <v>2339</v>
      </c>
      <c r="B35" s="22">
        <v>47.6</v>
      </c>
      <c r="C35" s="23" t="s">
        <v>8379</v>
      </c>
      <c r="D35">
        <v>5.95</v>
      </c>
      <c r="E35" s="24" t="s">
        <v>8381</v>
      </c>
      <c r="F35" t="s">
        <v>2382</v>
      </c>
      <c r="G35" t="s">
        <v>2380</v>
      </c>
      <c r="H35" t="s">
        <v>2380</v>
      </c>
      <c r="I35">
        <v>0</v>
      </c>
      <c r="J35" t="s">
        <v>2382</v>
      </c>
      <c r="K35" s="17"/>
    </row>
    <row r="36" spans="1:11" x14ac:dyDescent="0.35">
      <c r="A36" t="s">
        <v>2338</v>
      </c>
      <c r="B36" s="22">
        <v>46.2</v>
      </c>
      <c r="C36" s="23" t="s">
        <v>8379</v>
      </c>
      <c r="D36">
        <v>6.09</v>
      </c>
      <c r="E36" s="24" t="s">
        <v>8381</v>
      </c>
      <c r="F36" t="s">
        <v>2380</v>
      </c>
      <c r="G36" t="s">
        <v>2380</v>
      </c>
      <c r="H36" t="s">
        <v>2383</v>
      </c>
      <c r="I36">
        <v>1</v>
      </c>
      <c r="J36" t="s">
        <v>2382</v>
      </c>
      <c r="K36" s="17"/>
    </row>
    <row r="37" spans="1:11" x14ac:dyDescent="0.35">
      <c r="A37" t="s">
        <v>2337</v>
      </c>
      <c r="B37" s="22">
        <v>32.015000000000001</v>
      </c>
      <c r="C37" s="23" t="s">
        <v>8379</v>
      </c>
      <c r="D37">
        <v>11.75</v>
      </c>
      <c r="E37" s="24" t="s">
        <v>8380</v>
      </c>
      <c r="F37" t="s">
        <v>2380</v>
      </c>
      <c r="G37" t="s">
        <v>2380</v>
      </c>
      <c r="H37" t="s">
        <v>2380</v>
      </c>
      <c r="I37">
        <v>0</v>
      </c>
      <c r="J37" t="s">
        <v>2382</v>
      </c>
      <c r="K37" s="17"/>
    </row>
    <row r="38" spans="1:11" x14ac:dyDescent="0.35">
      <c r="A38" t="s">
        <v>2336</v>
      </c>
      <c r="B38" s="22">
        <v>40.564999999999998</v>
      </c>
      <c r="C38" s="23" t="s">
        <v>8379</v>
      </c>
      <c r="D38">
        <v>7.37</v>
      </c>
      <c r="E38" s="24" t="s">
        <v>8380</v>
      </c>
      <c r="F38" t="s">
        <v>2380</v>
      </c>
      <c r="G38" t="s">
        <v>2380</v>
      </c>
      <c r="H38" t="s">
        <v>2380</v>
      </c>
      <c r="I38">
        <v>0</v>
      </c>
      <c r="J38" t="s">
        <v>2382</v>
      </c>
      <c r="K38" s="17"/>
    </row>
    <row r="39" spans="1:11" x14ac:dyDescent="0.35">
      <c r="A39" t="s">
        <v>2335</v>
      </c>
      <c r="B39" s="22">
        <v>32.450000000000003</v>
      </c>
      <c r="C39" s="23" t="s">
        <v>8379</v>
      </c>
      <c r="D39">
        <v>11.91</v>
      </c>
      <c r="E39" s="24" t="s">
        <v>8380</v>
      </c>
      <c r="F39" t="s">
        <v>2380</v>
      </c>
      <c r="G39" t="s">
        <v>2380</v>
      </c>
      <c r="H39" t="s">
        <v>2380</v>
      </c>
      <c r="I39">
        <v>0</v>
      </c>
      <c r="J39" t="s">
        <v>2382</v>
      </c>
      <c r="K39" s="17"/>
    </row>
    <row r="40" spans="1:11" x14ac:dyDescent="0.35">
      <c r="A40" t="s">
        <v>2334</v>
      </c>
      <c r="B40" s="22">
        <v>34.96</v>
      </c>
      <c r="C40" s="23" t="s">
        <v>8379</v>
      </c>
      <c r="D40">
        <v>6.52</v>
      </c>
      <c r="E40" s="24" t="s">
        <v>8380</v>
      </c>
      <c r="F40" t="s">
        <v>2380</v>
      </c>
      <c r="G40" t="s">
        <v>2380</v>
      </c>
      <c r="H40" t="s">
        <v>2380</v>
      </c>
      <c r="I40">
        <v>0</v>
      </c>
      <c r="J40" t="s">
        <v>2382</v>
      </c>
      <c r="K40" s="17"/>
    </row>
    <row r="41" spans="1:11" x14ac:dyDescent="0.35">
      <c r="A41" t="s">
        <v>2333</v>
      </c>
      <c r="B41" s="22">
        <v>35.5</v>
      </c>
      <c r="C41" s="23" t="s">
        <v>8379</v>
      </c>
      <c r="D41">
        <v>5.14</v>
      </c>
      <c r="E41" s="24" t="s">
        <v>8382</v>
      </c>
      <c r="F41" t="s">
        <v>2380</v>
      </c>
      <c r="G41" t="s">
        <v>2380</v>
      </c>
      <c r="H41" t="s">
        <v>2383</v>
      </c>
      <c r="I41">
        <v>1</v>
      </c>
      <c r="J41" t="s">
        <v>2382</v>
      </c>
      <c r="K41" s="17"/>
    </row>
    <row r="42" spans="1:11" x14ac:dyDescent="0.35">
      <c r="A42" t="s">
        <v>2332</v>
      </c>
      <c r="B42" s="22">
        <v>52.58</v>
      </c>
      <c r="C42" s="23" t="s">
        <v>8379</v>
      </c>
      <c r="D42">
        <v>4.1900000000000004</v>
      </c>
      <c r="E42" s="24" t="s">
        <v>8382</v>
      </c>
      <c r="F42" t="s">
        <v>2380</v>
      </c>
      <c r="G42" t="s">
        <v>2382</v>
      </c>
      <c r="H42" t="s">
        <v>2380</v>
      </c>
      <c r="I42">
        <v>1</v>
      </c>
      <c r="J42" t="s">
        <v>2382</v>
      </c>
      <c r="K42" s="17"/>
    </row>
    <row r="43" spans="1:11" x14ac:dyDescent="0.35">
      <c r="A43" t="s">
        <v>2331</v>
      </c>
      <c r="B43" s="22">
        <v>35.200000000000003</v>
      </c>
      <c r="C43" s="23" t="s">
        <v>8379</v>
      </c>
      <c r="D43">
        <v>11.68</v>
      </c>
      <c r="E43" s="24" t="s">
        <v>8380</v>
      </c>
      <c r="F43" t="s">
        <v>2382</v>
      </c>
      <c r="G43" t="s">
        <v>2380</v>
      </c>
      <c r="H43" t="s">
        <v>2380</v>
      </c>
      <c r="I43">
        <v>0</v>
      </c>
      <c r="J43" t="s">
        <v>2382</v>
      </c>
      <c r="K43" s="17"/>
    </row>
    <row r="44" spans="1:11" x14ac:dyDescent="0.35">
      <c r="A44" t="s">
        <v>2330</v>
      </c>
      <c r="B44" s="22">
        <v>38.06</v>
      </c>
      <c r="C44" s="23" t="s">
        <v>8379</v>
      </c>
      <c r="D44">
        <v>6.98</v>
      </c>
      <c r="E44" s="24" t="s">
        <v>8380</v>
      </c>
      <c r="F44" t="s">
        <v>2380</v>
      </c>
      <c r="G44" t="s">
        <v>2380</v>
      </c>
      <c r="H44" t="s">
        <v>2380</v>
      </c>
      <c r="I44">
        <v>0</v>
      </c>
      <c r="J44" t="s">
        <v>2382</v>
      </c>
      <c r="K44" s="17"/>
    </row>
    <row r="45" spans="1:11" x14ac:dyDescent="0.35">
      <c r="A45" t="s">
        <v>2329</v>
      </c>
      <c r="B45" s="22">
        <v>34.21</v>
      </c>
      <c r="C45" s="23" t="s">
        <v>8379</v>
      </c>
      <c r="D45">
        <v>8.34</v>
      </c>
      <c r="E45" s="24" t="s">
        <v>8380</v>
      </c>
      <c r="F45" t="s">
        <v>2380</v>
      </c>
      <c r="G45" t="s">
        <v>2380</v>
      </c>
      <c r="H45" t="s">
        <v>2380</v>
      </c>
      <c r="I45">
        <v>0</v>
      </c>
      <c r="J45" t="s">
        <v>2382</v>
      </c>
      <c r="K45" s="17"/>
    </row>
    <row r="46" spans="1:11" x14ac:dyDescent="0.35">
      <c r="A46" t="s">
        <v>2328</v>
      </c>
      <c r="B46" s="22">
        <v>38.94</v>
      </c>
      <c r="C46" s="23" t="s">
        <v>8379</v>
      </c>
      <c r="D46">
        <v>8.49</v>
      </c>
      <c r="E46" s="24" t="s">
        <v>8380</v>
      </c>
      <c r="F46" t="s">
        <v>2382</v>
      </c>
      <c r="G46" t="s">
        <v>2380</v>
      </c>
      <c r="H46" t="s">
        <v>2380</v>
      </c>
      <c r="I46">
        <v>1</v>
      </c>
      <c r="J46" t="s">
        <v>2382</v>
      </c>
      <c r="K46" s="17"/>
    </row>
    <row r="47" spans="1:11" x14ac:dyDescent="0.35">
      <c r="A47" t="s">
        <v>2327</v>
      </c>
      <c r="B47" s="22">
        <v>30.21</v>
      </c>
      <c r="C47" s="23" t="s">
        <v>8379</v>
      </c>
      <c r="D47">
        <v>5.34</v>
      </c>
      <c r="E47" s="24" t="s">
        <v>8382</v>
      </c>
      <c r="F47" t="s">
        <v>2382</v>
      </c>
      <c r="G47" t="s">
        <v>2380</v>
      </c>
      <c r="H47" t="s">
        <v>2380</v>
      </c>
      <c r="I47">
        <v>1</v>
      </c>
      <c r="J47" t="s">
        <v>2382</v>
      </c>
      <c r="K47" s="17"/>
    </row>
    <row r="48" spans="1:11" x14ac:dyDescent="0.35">
      <c r="A48" t="s">
        <v>2326</v>
      </c>
      <c r="B48" s="22">
        <v>33.630000000000003</v>
      </c>
      <c r="C48" s="23" t="s">
        <v>8379</v>
      </c>
      <c r="D48">
        <v>4.43</v>
      </c>
      <c r="E48" s="24" t="s">
        <v>8382</v>
      </c>
      <c r="F48" t="s">
        <v>2382</v>
      </c>
      <c r="G48" t="s">
        <v>2380</v>
      </c>
      <c r="H48" t="s">
        <v>2380</v>
      </c>
      <c r="I48">
        <v>2</v>
      </c>
      <c r="J48" t="s">
        <v>2382</v>
      </c>
      <c r="K48" s="17"/>
    </row>
    <row r="49" spans="1:11" x14ac:dyDescent="0.35">
      <c r="A49" t="s">
        <v>2325</v>
      </c>
      <c r="B49" s="22">
        <v>40.369999999999997</v>
      </c>
      <c r="C49" s="23" t="s">
        <v>8379</v>
      </c>
      <c r="D49">
        <v>4.47</v>
      </c>
      <c r="E49" s="24" t="s">
        <v>8382</v>
      </c>
      <c r="F49" t="s">
        <v>2380</v>
      </c>
      <c r="G49" t="s">
        <v>2380</v>
      </c>
      <c r="H49" t="s">
        <v>2380</v>
      </c>
      <c r="I49">
        <v>0</v>
      </c>
      <c r="J49" t="s">
        <v>2382</v>
      </c>
      <c r="K49" s="17"/>
    </row>
    <row r="50" spans="1:11" x14ac:dyDescent="0.35">
      <c r="A50" t="s">
        <v>2324</v>
      </c>
      <c r="B50" s="22">
        <v>53.09</v>
      </c>
      <c r="C50" s="23" t="s">
        <v>8379</v>
      </c>
      <c r="D50">
        <v>4.82</v>
      </c>
      <c r="E50" s="24" t="s">
        <v>8382</v>
      </c>
      <c r="F50" t="s">
        <v>2382</v>
      </c>
      <c r="G50" t="s">
        <v>2380</v>
      </c>
      <c r="H50" t="s">
        <v>2380</v>
      </c>
      <c r="I50">
        <v>2</v>
      </c>
      <c r="J50" t="s">
        <v>2382</v>
      </c>
      <c r="K50" s="17"/>
    </row>
    <row r="51" spans="1:11" x14ac:dyDescent="0.35">
      <c r="A51" t="s">
        <v>2323</v>
      </c>
      <c r="B51" s="22">
        <v>31.79</v>
      </c>
      <c r="C51" s="23" t="s">
        <v>8379</v>
      </c>
      <c r="D51">
        <v>5.51</v>
      </c>
      <c r="E51" s="24" t="s">
        <v>8382</v>
      </c>
      <c r="F51" t="s">
        <v>2382</v>
      </c>
      <c r="G51" t="s">
        <v>2380</v>
      </c>
      <c r="H51" t="s">
        <v>2380</v>
      </c>
      <c r="I51">
        <v>2</v>
      </c>
      <c r="J51" t="s">
        <v>2382</v>
      </c>
      <c r="K51" s="17"/>
    </row>
    <row r="52" spans="1:11" x14ac:dyDescent="0.35">
      <c r="A52" t="s">
        <v>2322</v>
      </c>
      <c r="B52" s="22">
        <v>41.895000000000003</v>
      </c>
      <c r="C52" s="23" t="s">
        <v>8379</v>
      </c>
      <c r="D52">
        <v>10.87</v>
      </c>
      <c r="E52" s="24" t="s">
        <v>8380</v>
      </c>
      <c r="F52" t="s">
        <v>2382</v>
      </c>
      <c r="G52" t="s">
        <v>2380</v>
      </c>
      <c r="H52" t="s">
        <v>2380</v>
      </c>
      <c r="I52">
        <v>1</v>
      </c>
      <c r="J52" t="s">
        <v>2382</v>
      </c>
      <c r="K52" s="17"/>
    </row>
    <row r="53" spans="1:11" x14ac:dyDescent="0.35">
      <c r="A53" t="s">
        <v>2321</v>
      </c>
      <c r="B53" s="22">
        <v>31.16</v>
      </c>
      <c r="C53" s="23" t="s">
        <v>8379</v>
      </c>
      <c r="D53">
        <v>9.34</v>
      </c>
      <c r="E53" s="24" t="s">
        <v>8380</v>
      </c>
      <c r="F53" t="s">
        <v>2380</v>
      </c>
      <c r="G53" t="s">
        <v>2380</v>
      </c>
      <c r="H53" t="s">
        <v>2380</v>
      </c>
      <c r="I53">
        <v>0</v>
      </c>
      <c r="J53" t="s">
        <v>2382</v>
      </c>
      <c r="K53" s="17"/>
    </row>
    <row r="54" spans="1:11" x14ac:dyDescent="0.35">
      <c r="A54" t="s">
        <v>2320</v>
      </c>
      <c r="B54" s="22">
        <v>34.104999999999997</v>
      </c>
      <c r="C54" s="23" t="s">
        <v>8379</v>
      </c>
      <c r="D54">
        <v>5.03</v>
      </c>
      <c r="E54" s="24" t="s">
        <v>8382</v>
      </c>
      <c r="F54" t="s">
        <v>2382</v>
      </c>
      <c r="G54" t="s">
        <v>2380</v>
      </c>
      <c r="H54" t="s">
        <v>2383</v>
      </c>
      <c r="I54">
        <v>1</v>
      </c>
      <c r="J54" t="s">
        <v>2382</v>
      </c>
      <c r="K54" s="17"/>
    </row>
    <row r="55" spans="1:11" x14ac:dyDescent="0.35">
      <c r="A55" t="s">
        <v>2319</v>
      </c>
      <c r="B55" s="22">
        <v>51.93</v>
      </c>
      <c r="C55" s="23" t="s">
        <v>8379</v>
      </c>
      <c r="D55">
        <v>11.05</v>
      </c>
      <c r="E55" s="24" t="s">
        <v>8380</v>
      </c>
      <c r="F55" t="s">
        <v>2380</v>
      </c>
      <c r="G55" t="s">
        <v>2380</v>
      </c>
      <c r="H55" t="s">
        <v>2380</v>
      </c>
      <c r="I55">
        <v>0</v>
      </c>
      <c r="J55" t="s">
        <v>2382</v>
      </c>
      <c r="K55" s="17"/>
    </row>
    <row r="56" spans="1:11" x14ac:dyDescent="0.35">
      <c r="A56" t="s">
        <v>2318</v>
      </c>
      <c r="B56" s="22">
        <v>38.950000000000003</v>
      </c>
      <c r="C56" s="23" t="s">
        <v>8379</v>
      </c>
      <c r="D56">
        <v>11.95</v>
      </c>
      <c r="E56" s="24" t="s">
        <v>8380</v>
      </c>
      <c r="F56" t="s">
        <v>2380</v>
      </c>
      <c r="G56" t="s">
        <v>2380</v>
      </c>
      <c r="H56" t="s">
        <v>2380</v>
      </c>
      <c r="I56">
        <v>0</v>
      </c>
      <c r="J56" t="s">
        <v>2382</v>
      </c>
      <c r="K56" s="17"/>
    </row>
    <row r="57" spans="1:11" x14ac:dyDescent="0.35">
      <c r="A57" t="s">
        <v>2317</v>
      </c>
      <c r="B57" s="22">
        <v>36.630000000000003</v>
      </c>
      <c r="C57" s="23" t="s">
        <v>8379</v>
      </c>
      <c r="D57">
        <v>7.72</v>
      </c>
      <c r="E57" s="24" t="s">
        <v>8380</v>
      </c>
      <c r="F57" t="s">
        <v>2382</v>
      </c>
      <c r="G57" t="s">
        <v>2380</v>
      </c>
      <c r="H57" t="s">
        <v>2380</v>
      </c>
      <c r="I57">
        <v>1</v>
      </c>
      <c r="J57" t="s">
        <v>2382</v>
      </c>
      <c r="K57" s="17"/>
    </row>
    <row r="58" spans="1:11" x14ac:dyDescent="0.35">
      <c r="A58" t="s">
        <v>2316</v>
      </c>
      <c r="B58" s="22">
        <v>34.200000000000003</v>
      </c>
      <c r="C58" s="23" t="s">
        <v>8379</v>
      </c>
      <c r="D58">
        <v>5.75</v>
      </c>
      <c r="E58" s="24" t="s">
        <v>8381</v>
      </c>
      <c r="F58" t="s">
        <v>2380</v>
      </c>
      <c r="G58" t="s">
        <v>2380</v>
      </c>
      <c r="H58" t="s">
        <v>2380</v>
      </c>
      <c r="I58">
        <v>2</v>
      </c>
      <c r="J58" t="s">
        <v>2382</v>
      </c>
      <c r="K58" s="17"/>
    </row>
    <row r="59" spans="1:11" x14ac:dyDescent="0.35">
      <c r="A59" t="s">
        <v>2315</v>
      </c>
      <c r="B59" s="22">
        <v>50.63</v>
      </c>
      <c r="C59" s="23" t="s">
        <v>8379</v>
      </c>
      <c r="D59">
        <v>11.89</v>
      </c>
      <c r="E59" s="24" t="s">
        <v>8380</v>
      </c>
      <c r="F59" t="s">
        <v>2380</v>
      </c>
      <c r="G59" t="s">
        <v>2380</v>
      </c>
      <c r="H59" t="s">
        <v>2380</v>
      </c>
      <c r="I59">
        <v>0</v>
      </c>
      <c r="J59" t="s">
        <v>2382</v>
      </c>
      <c r="K59" s="17"/>
    </row>
    <row r="60" spans="1:11" x14ac:dyDescent="0.35">
      <c r="A60" t="s">
        <v>2314</v>
      </c>
      <c r="B60" s="22">
        <v>36.479999999999997</v>
      </c>
      <c r="C60" s="23" t="s">
        <v>8379</v>
      </c>
      <c r="D60">
        <v>6.2</v>
      </c>
      <c r="E60" s="24" t="s">
        <v>8381</v>
      </c>
      <c r="F60" t="s">
        <v>2380</v>
      </c>
      <c r="G60" t="s">
        <v>2380</v>
      </c>
      <c r="H60" t="s">
        <v>2380</v>
      </c>
      <c r="I60">
        <v>0</v>
      </c>
      <c r="J60" t="s">
        <v>2382</v>
      </c>
      <c r="K60" s="17"/>
    </row>
    <row r="61" spans="1:11" x14ac:dyDescent="0.35">
      <c r="A61" t="s">
        <v>2313</v>
      </c>
      <c r="B61" s="22">
        <v>54.82</v>
      </c>
      <c r="C61" s="23" t="s">
        <v>8379</v>
      </c>
      <c r="D61">
        <v>10.61</v>
      </c>
      <c r="E61" s="24" t="s">
        <v>8380</v>
      </c>
      <c r="F61" t="s">
        <v>2380</v>
      </c>
      <c r="G61" t="s">
        <v>2380</v>
      </c>
      <c r="H61" t="s">
        <v>2380</v>
      </c>
      <c r="I61">
        <v>0</v>
      </c>
      <c r="J61" t="s">
        <v>2382</v>
      </c>
      <c r="K61" s="17"/>
    </row>
    <row r="62" spans="1:11" x14ac:dyDescent="0.35">
      <c r="A62" t="s">
        <v>2312</v>
      </c>
      <c r="B62" s="22">
        <v>38.06</v>
      </c>
      <c r="C62" s="23" t="s">
        <v>8379</v>
      </c>
      <c r="D62">
        <v>6.04</v>
      </c>
      <c r="E62" s="24" t="s">
        <v>8381</v>
      </c>
      <c r="F62" t="s">
        <v>2380</v>
      </c>
      <c r="G62" t="s">
        <v>2380</v>
      </c>
      <c r="H62" t="s">
        <v>2383</v>
      </c>
      <c r="I62">
        <v>1</v>
      </c>
      <c r="J62" t="s">
        <v>2382</v>
      </c>
      <c r="K62" s="17"/>
    </row>
    <row r="63" spans="1:11" x14ac:dyDescent="0.35">
      <c r="A63" t="s">
        <v>2311</v>
      </c>
      <c r="B63" s="22">
        <v>51.48</v>
      </c>
      <c r="C63" s="23" t="s">
        <v>8379</v>
      </c>
      <c r="D63">
        <v>9.33</v>
      </c>
      <c r="E63" s="24" t="s">
        <v>8380</v>
      </c>
      <c r="F63" t="s">
        <v>2382</v>
      </c>
      <c r="G63" t="s">
        <v>2380</v>
      </c>
      <c r="H63" t="s">
        <v>2380</v>
      </c>
      <c r="I63">
        <v>0</v>
      </c>
      <c r="J63" t="s">
        <v>2382</v>
      </c>
      <c r="K63" s="17"/>
    </row>
    <row r="64" spans="1:11" x14ac:dyDescent="0.35">
      <c r="A64" t="s">
        <v>2310</v>
      </c>
      <c r="B64" s="22">
        <v>52.06</v>
      </c>
      <c r="C64" s="23" t="s">
        <v>8379</v>
      </c>
      <c r="D64">
        <v>11.47</v>
      </c>
      <c r="E64" s="24" t="s">
        <v>8380</v>
      </c>
      <c r="F64" t="s">
        <v>2380</v>
      </c>
      <c r="G64" t="s">
        <v>2380</v>
      </c>
      <c r="H64" t="s">
        <v>2380</v>
      </c>
      <c r="I64">
        <v>0</v>
      </c>
      <c r="J64" t="s">
        <v>2382</v>
      </c>
      <c r="K64" s="17"/>
    </row>
    <row r="65" spans="1:11" x14ac:dyDescent="0.35">
      <c r="A65" t="s">
        <v>2309</v>
      </c>
      <c r="B65" s="22">
        <v>30.684999999999999</v>
      </c>
      <c r="C65" s="23" t="s">
        <v>8379</v>
      </c>
      <c r="D65">
        <v>7.02</v>
      </c>
      <c r="E65" s="24" t="s">
        <v>8380</v>
      </c>
      <c r="F65" t="s">
        <v>2382</v>
      </c>
      <c r="G65" t="s">
        <v>2380</v>
      </c>
      <c r="H65" t="s">
        <v>2380</v>
      </c>
      <c r="I65">
        <v>0</v>
      </c>
      <c r="J65" t="s">
        <v>2382</v>
      </c>
      <c r="K65" s="17"/>
    </row>
    <row r="66" spans="1:11" x14ac:dyDescent="0.35">
      <c r="A66" t="s">
        <v>2308</v>
      </c>
      <c r="B66" s="22">
        <v>36.08</v>
      </c>
      <c r="C66" s="23" t="s">
        <v>8379</v>
      </c>
      <c r="D66">
        <v>8.8000000000000007</v>
      </c>
      <c r="E66" s="24" t="s">
        <v>8380</v>
      </c>
      <c r="F66" t="s">
        <v>2382</v>
      </c>
      <c r="G66" t="s">
        <v>2380</v>
      </c>
      <c r="H66" t="s">
        <v>2380</v>
      </c>
      <c r="I66">
        <v>1</v>
      </c>
      <c r="J66" t="s">
        <v>2382</v>
      </c>
      <c r="K66" s="17"/>
    </row>
    <row r="67" spans="1:11" x14ac:dyDescent="0.35">
      <c r="A67" t="s">
        <v>2307</v>
      </c>
      <c r="B67" s="22">
        <v>54.99</v>
      </c>
      <c r="C67" s="23" t="s">
        <v>8379</v>
      </c>
      <c r="D67">
        <v>8.68</v>
      </c>
      <c r="E67" s="24" t="s">
        <v>8380</v>
      </c>
      <c r="F67" t="s">
        <v>2380</v>
      </c>
      <c r="G67" t="s">
        <v>2380</v>
      </c>
      <c r="H67" t="s">
        <v>2380</v>
      </c>
      <c r="I67">
        <v>2</v>
      </c>
      <c r="J67" t="s">
        <v>2382</v>
      </c>
      <c r="K67" s="17"/>
    </row>
    <row r="68" spans="1:11" x14ac:dyDescent="0.35">
      <c r="A68" t="s">
        <v>2306</v>
      </c>
      <c r="B68" s="22">
        <v>35.97</v>
      </c>
      <c r="C68" s="23" t="s">
        <v>8379</v>
      </c>
      <c r="D68">
        <v>6.12</v>
      </c>
      <c r="E68" s="24" t="s">
        <v>8381</v>
      </c>
      <c r="F68" t="s">
        <v>2380</v>
      </c>
      <c r="G68" t="s">
        <v>2380</v>
      </c>
      <c r="H68" t="s">
        <v>2383</v>
      </c>
      <c r="I68">
        <v>1</v>
      </c>
      <c r="J68" t="s">
        <v>2382</v>
      </c>
      <c r="K68" s="17"/>
    </row>
    <row r="69" spans="1:11" x14ac:dyDescent="0.35">
      <c r="A69" t="s">
        <v>2305</v>
      </c>
      <c r="B69" s="22">
        <v>45.54</v>
      </c>
      <c r="C69" s="23" t="s">
        <v>8379</v>
      </c>
      <c r="D69">
        <v>5.4</v>
      </c>
      <c r="E69" s="24" t="s">
        <v>8382</v>
      </c>
      <c r="F69" t="s">
        <v>2382</v>
      </c>
      <c r="G69" t="s">
        <v>2380</v>
      </c>
      <c r="H69" t="s">
        <v>2383</v>
      </c>
      <c r="I69">
        <v>1</v>
      </c>
      <c r="J69" t="s">
        <v>2382</v>
      </c>
      <c r="K69" s="17"/>
    </row>
    <row r="70" spans="1:11" x14ac:dyDescent="0.35">
      <c r="A70" t="s">
        <v>2304</v>
      </c>
      <c r="B70" s="22">
        <v>35.53</v>
      </c>
      <c r="C70" s="23" t="s">
        <v>8379</v>
      </c>
      <c r="D70">
        <v>4.3600000000000003</v>
      </c>
      <c r="E70" s="24" t="s">
        <v>8382</v>
      </c>
      <c r="F70" t="s">
        <v>2382</v>
      </c>
      <c r="G70" t="s">
        <v>2380</v>
      </c>
      <c r="H70" t="s">
        <v>2380</v>
      </c>
      <c r="I70">
        <v>0</v>
      </c>
      <c r="J70" t="s">
        <v>2382</v>
      </c>
      <c r="K70" s="17"/>
    </row>
    <row r="71" spans="1:11" x14ac:dyDescent="0.35">
      <c r="A71" t="s">
        <v>2303</v>
      </c>
      <c r="B71" s="22">
        <v>30.8</v>
      </c>
      <c r="C71" s="23" t="s">
        <v>8379</v>
      </c>
      <c r="D71">
        <v>9.77</v>
      </c>
      <c r="E71" s="24" t="s">
        <v>8380</v>
      </c>
      <c r="F71" t="s">
        <v>2380</v>
      </c>
      <c r="G71" t="s">
        <v>2380</v>
      </c>
      <c r="H71" t="s">
        <v>2380</v>
      </c>
      <c r="I71">
        <v>0</v>
      </c>
      <c r="J71" t="s">
        <v>2382</v>
      </c>
      <c r="K71" s="17"/>
    </row>
    <row r="72" spans="1:11" x14ac:dyDescent="0.35">
      <c r="A72" t="s">
        <v>2302</v>
      </c>
      <c r="B72" s="22">
        <v>38.39</v>
      </c>
      <c r="C72" s="23" t="s">
        <v>8379</v>
      </c>
      <c r="D72">
        <v>4.25</v>
      </c>
      <c r="E72" s="24" t="s">
        <v>8382</v>
      </c>
      <c r="F72" t="s">
        <v>2380</v>
      </c>
      <c r="G72" t="s">
        <v>2380</v>
      </c>
      <c r="H72" t="s">
        <v>2380</v>
      </c>
      <c r="I72">
        <v>1</v>
      </c>
      <c r="J72" t="s">
        <v>2382</v>
      </c>
      <c r="K72" s="17"/>
    </row>
    <row r="73" spans="1:11" x14ac:dyDescent="0.35">
      <c r="A73" t="s">
        <v>2301</v>
      </c>
      <c r="B73" s="22">
        <v>32.299999999999997</v>
      </c>
      <c r="C73" s="23" t="s">
        <v>8379</v>
      </c>
      <c r="D73">
        <v>4.76</v>
      </c>
      <c r="E73" s="24" t="s">
        <v>8382</v>
      </c>
      <c r="F73" t="s">
        <v>2380</v>
      </c>
      <c r="G73" t="s">
        <v>2380</v>
      </c>
      <c r="H73" t="s">
        <v>2380</v>
      </c>
      <c r="I73">
        <v>2</v>
      </c>
      <c r="J73" t="s">
        <v>2382</v>
      </c>
      <c r="K73" s="17"/>
    </row>
    <row r="74" spans="1:11" x14ac:dyDescent="0.35">
      <c r="A74" t="s">
        <v>2300</v>
      </c>
      <c r="B74" s="22">
        <v>48.8</v>
      </c>
      <c r="C74" s="23" t="s">
        <v>8379</v>
      </c>
      <c r="D74">
        <v>6.22</v>
      </c>
      <c r="E74" s="24" t="s">
        <v>8381</v>
      </c>
      <c r="F74" t="s">
        <v>2382</v>
      </c>
      <c r="G74" t="s">
        <v>2380</v>
      </c>
      <c r="H74" t="s">
        <v>2380</v>
      </c>
      <c r="I74">
        <v>2</v>
      </c>
      <c r="J74" t="s">
        <v>2382</v>
      </c>
      <c r="K74" s="17"/>
    </row>
    <row r="75" spans="1:11" x14ac:dyDescent="0.35">
      <c r="A75" t="s">
        <v>2299</v>
      </c>
      <c r="B75" s="22">
        <v>45.5</v>
      </c>
      <c r="C75" s="23" t="s">
        <v>8379</v>
      </c>
      <c r="D75">
        <v>7.96</v>
      </c>
      <c r="E75" s="24" t="s">
        <v>8380</v>
      </c>
      <c r="F75" t="s">
        <v>2380</v>
      </c>
      <c r="G75" t="s">
        <v>2380</v>
      </c>
      <c r="H75" t="s">
        <v>2380</v>
      </c>
      <c r="I75">
        <v>0</v>
      </c>
      <c r="J75" t="s">
        <v>2382</v>
      </c>
      <c r="K75" s="17"/>
    </row>
    <row r="76" spans="1:11" x14ac:dyDescent="0.35">
      <c r="A76" t="s">
        <v>2298</v>
      </c>
      <c r="B76" s="22">
        <v>53.61</v>
      </c>
      <c r="C76" s="23" t="s">
        <v>8379</v>
      </c>
      <c r="D76">
        <v>10.92</v>
      </c>
      <c r="E76" s="24" t="s">
        <v>8380</v>
      </c>
      <c r="F76" t="s">
        <v>2382</v>
      </c>
      <c r="G76" t="s">
        <v>2380</v>
      </c>
      <c r="H76" t="s">
        <v>2380</v>
      </c>
      <c r="I76">
        <v>1</v>
      </c>
      <c r="J76" t="s">
        <v>2382</v>
      </c>
      <c r="K76" s="17"/>
    </row>
    <row r="77" spans="1:11" x14ac:dyDescent="0.35">
      <c r="A77" t="s">
        <v>2297</v>
      </c>
      <c r="B77" s="22">
        <v>36.19</v>
      </c>
      <c r="C77" s="23" t="s">
        <v>8379</v>
      </c>
      <c r="D77">
        <v>11.51</v>
      </c>
      <c r="E77" s="24" t="s">
        <v>8380</v>
      </c>
      <c r="F77" t="s">
        <v>2382</v>
      </c>
      <c r="G77" t="s">
        <v>2380</v>
      </c>
      <c r="H77" t="s">
        <v>2380</v>
      </c>
      <c r="I77">
        <v>1</v>
      </c>
      <c r="J77" t="s">
        <v>2382</v>
      </c>
      <c r="K77" s="17"/>
    </row>
    <row r="78" spans="1:11" x14ac:dyDescent="0.35">
      <c r="A78" t="s">
        <v>2296</v>
      </c>
      <c r="B78" s="22">
        <v>34.6</v>
      </c>
      <c r="C78" s="23" t="s">
        <v>8379</v>
      </c>
      <c r="D78">
        <v>5.99</v>
      </c>
      <c r="E78" s="24" t="s">
        <v>8381</v>
      </c>
      <c r="F78" t="s">
        <v>2382</v>
      </c>
      <c r="G78" t="s">
        <v>2380</v>
      </c>
      <c r="H78" t="s">
        <v>2380</v>
      </c>
      <c r="I78">
        <v>0</v>
      </c>
      <c r="J78" t="s">
        <v>2382</v>
      </c>
      <c r="K78" s="17"/>
    </row>
    <row r="79" spans="1:11" x14ac:dyDescent="0.35">
      <c r="A79" t="s">
        <v>2295</v>
      </c>
      <c r="B79" s="22">
        <v>54.12</v>
      </c>
      <c r="C79" s="23" t="s">
        <v>8379</v>
      </c>
      <c r="D79">
        <v>11.57</v>
      </c>
      <c r="E79" s="24" t="s">
        <v>8380</v>
      </c>
      <c r="F79" t="s">
        <v>2380</v>
      </c>
      <c r="G79" t="s">
        <v>2380</v>
      </c>
      <c r="H79" t="s">
        <v>2380</v>
      </c>
      <c r="I79">
        <v>0</v>
      </c>
      <c r="J79" t="s">
        <v>2382</v>
      </c>
      <c r="K79" s="17"/>
    </row>
    <row r="80" spans="1:11" x14ac:dyDescent="0.35">
      <c r="A80" t="s">
        <v>2294</v>
      </c>
      <c r="B80" s="22">
        <v>48.82</v>
      </c>
      <c r="C80" s="23" t="s">
        <v>8379</v>
      </c>
      <c r="D80">
        <v>6.67</v>
      </c>
      <c r="E80" s="24" t="s">
        <v>8380</v>
      </c>
      <c r="F80" t="s">
        <v>2382</v>
      </c>
      <c r="G80" t="s">
        <v>2380</v>
      </c>
      <c r="H80" t="s">
        <v>2380</v>
      </c>
      <c r="I80">
        <v>0</v>
      </c>
      <c r="J80" t="s">
        <v>2382</v>
      </c>
      <c r="K80" s="17"/>
    </row>
    <row r="81" spans="1:11" x14ac:dyDescent="0.35">
      <c r="A81" t="s">
        <v>2293</v>
      </c>
      <c r="B81" s="22">
        <v>51.01</v>
      </c>
      <c r="C81" s="23" t="s">
        <v>8379</v>
      </c>
      <c r="D81">
        <v>9.1999999999999993</v>
      </c>
      <c r="E81" s="24" t="s">
        <v>8380</v>
      </c>
      <c r="F81" t="s">
        <v>2380</v>
      </c>
      <c r="G81" t="s">
        <v>2380</v>
      </c>
      <c r="H81" t="s">
        <v>2380</v>
      </c>
      <c r="I81">
        <v>0</v>
      </c>
      <c r="J81" t="s">
        <v>2382</v>
      </c>
      <c r="K81" s="17"/>
    </row>
    <row r="82" spans="1:11" x14ac:dyDescent="0.35">
      <c r="A82" t="s">
        <v>2292</v>
      </c>
      <c r="B82" s="22">
        <v>45.65</v>
      </c>
      <c r="C82" s="23" t="s">
        <v>8379</v>
      </c>
      <c r="D82">
        <v>5.1100000000000003</v>
      </c>
      <c r="E82" s="24" t="s">
        <v>8382</v>
      </c>
      <c r="F82" t="s">
        <v>2382</v>
      </c>
      <c r="G82" t="s">
        <v>2380</v>
      </c>
      <c r="H82" t="s">
        <v>2380</v>
      </c>
      <c r="I82">
        <v>1</v>
      </c>
      <c r="J82" t="s">
        <v>2382</v>
      </c>
      <c r="K82" s="17"/>
    </row>
    <row r="83" spans="1:11" x14ac:dyDescent="0.35">
      <c r="A83" t="s">
        <v>2291</v>
      </c>
      <c r="B83" s="22">
        <v>52.9</v>
      </c>
      <c r="C83" s="23" t="s">
        <v>8379</v>
      </c>
      <c r="D83">
        <v>5.34</v>
      </c>
      <c r="E83" s="24" t="s">
        <v>8382</v>
      </c>
      <c r="F83" t="s">
        <v>2380</v>
      </c>
      <c r="G83" t="s">
        <v>2380</v>
      </c>
      <c r="H83" t="s">
        <v>2380</v>
      </c>
      <c r="I83">
        <v>0</v>
      </c>
      <c r="J83" t="s">
        <v>2382</v>
      </c>
      <c r="K83" s="17"/>
    </row>
    <row r="84" spans="1:11" x14ac:dyDescent="0.35">
      <c r="A84" t="s">
        <v>2290</v>
      </c>
      <c r="B84" s="22">
        <v>45.41</v>
      </c>
      <c r="C84" s="23" t="s">
        <v>8379</v>
      </c>
      <c r="D84">
        <v>4.03</v>
      </c>
      <c r="E84" s="24" t="s">
        <v>8382</v>
      </c>
      <c r="F84" t="s">
        <v>2382</v>
      </c>
      <c r="G84" t="s">
        <v>2380</v>
      </c>
      <c r="H84" t="s">
        <v>2380</v>
      </c>
      <c r="I84">
        <v>1</v>
      </c>
      <c r="J84" t="s">
        <v>2382</v>
      </c>
      <c r="K84" s="17"/>
    </row>
    <row r="85" spans="1:11" x14ac:dyDescent="0.35">
      <c r="A85" t="s">
        <v>2289</v>
      </c>
      <c r="B85" s="22">
        <v>49.41</v>
      </c>
      <c r="C85" s="23" t="s">
        <v>8379</v>
      </c>
      <c r="D85">
        <v>4.2300000000000004</v>
      </c>
      <c r="E85" s="24" t="s">
        <v>8382</v>
      </c>
      <c r="F85" t="s">
        <v>2382</v>
      </c>
      <c r="G85" t="s">
        <v>2380</v>
      </c>
      <c r="H85" t="s">
        <v>2383</v>
      </c>
      <c r="I85">
        <v>1</v>
      </c>
      <c r="J85" t="s">
        <v>2382</v>
      </c>
      <c r="K85" s="17"/>
    </row>
    <row r="86" spans="1:11" x14ac:dyDescent="0.35">
      <c r="A86" t="s">
        <v>2288</v>
      </c>
      <c r="B86" s="22">
        <v>31.824999999999999</v>
      </c>
      <c r="C86" s="23" t="s">
        <v>8379</v>
      </c>
      <c r="D86">
        <v>4.0599999999999996</v>
      </c>
      <c r="E86" s="24" t="s">
        <v>8382</v>
      </c>
      <c r="F86" t="s">
        <v>2380</v>
      </c>
      <c r="G86" t="s">
        <v>2380</v>
      </c>
      <c r="H86" t="s">
        <v>2380</v>
      </c>
      <c r="I86">
        <v>2</v>
      </c>
      <c r="J86" t="s">
        <v>2382</v>
      </c>
      <c r="K86" s="17"/>
    </row>
    <row r="87" spans="1:11" x14ac:dyDescent="0.35">
      <c r="A87" t="s">
        <v>2287</v>
      </c>
      <c r="B87" s="22">
        <v>51.28</v>
      </c>
      <c r="C87" s="23" t="s">
        <v>8379</v>
      </c>
      <c r="D87">
        <v>4.68</v>
      </c>
      <c r="E87" s="24" t="s">
        <v>8382</v>
      </c>
      <c r="F87" t="s">
        <v>2380</v>
      </c>
      <c r="G87" t="s">
        <v>2380</v>
      </c>
      <c r="H87" t="s">
        <v>2380</v>
      </c>
      <c r="I87">
        <v>2</v>
      </c>
      <c r="J87" t="s">
        <v>2382</v>
      </c>
      <c r="K87" s="17"/>
    </row>
    <row r="88" spans="1:11" x14ac:dyDescent="0.35">
      <c r="A88" t="s">
        <v>2286</v>
      </c>
      <c r="B88" s="22">
        <v>34.96</v>
      </c>
      <c r="C88" s="23" t="s">
        <v>8379</v>
      </c>
      <c r="D88">
        <v>4.34</v>
      </c>
      <c r="E88" s="24" t="s">
        <v>8382</v>
      </c>
      <c r="F88" t="s">
        <v>2380</v>
      </c>
      <c r="G88" t="s">
        <v>2380</v>
      </c>
      <c r="H88" t="s">
        <v>2383</v>
      </c>
      <c r="I88">
        <v>1</v>
      </c>
      <c r="J88" t="s">
        <v>2382</v>
      </c>
      <c r="K88" s="17"/>
    </row>
    <row r="89" spans="1:11" x14ac:dyDescent="0.35">
      <c r="A89" t="s">
        <v>2285</v>
      </c>
      <c r="B89" s="22">
        <v>33.11</v>
      </c>
      <c r="C89" s="23" t="s">
        <v>8379</v>
      </c>
      <c r="D89">
        <v>10.51</v>
      </c>
      <c r="E89" s="24" t="s">
        <v>8380</v>
      </c>
      <c r="F89" t="s">
        <v>2380</v>
      </c>
      <c r="G89" t="s">
        <v>2380</v>
      </c>
      <c r="H89" t="s">
        <v>2380</v>
      </c>
      <c r="I89">
        <v>0</v>
      </c>
      <c r="J89" t="s">
        <v>2382</v>
      </c>
      <c r="K89" s="17"/>
    </row>
    <row r="90" spans="1:11" x14ac:dyDescent="0.35">
      <c r="A90" t="s">
        <v>2284</v>
      </c>
      <c r="B90" s="22">
        <v>54.74</v>
      </c>
      <c r="C90" s="23" t="s">
        <v>8379</v>
      </c>
      <c r="D90">
        <v>5.84</v>
      </c>
      <c r="E90" s="24" t="s">
        <v>8381</v>
      </c>
      <c r="F90" t="s">
        <v>2382</v>
      </c>
      <c r="G90" t="s">
        <v>2380</v>
      </c>
      <c r="H90" t="s">
        <v>2383</v>
      </c>
      <c r="I90">
        <v>1</v>
      </c>
      <c r="J90" t="s">
        <v>2382</v>
      </c>
      <c r="K90" s="17"/>
    </row>
    <row r="91" spans="1:11" x14ac:dyDescent="0.35">
      <c r="A91" t="s">
        <v>2283</v>
      </c>
      <c r="B91" s="22">
        <v>32.56</v>
      </c>
      <c r="C91" s="23" t="s">
        <v>8379</v>
      </c>
      <c r="D91">
        <v>5.41</v>
      </c>
      <c r="E91" s="24" t="s">
        <v>8382</v>
      </c>
      <c r="F91" t="s">
        <v>2380</v>
      </c>
      <c r="G91" t="s">
        <v>2380</v>
      </c>
      <c r="H91" t="s">
        <v>2383</v>
      </c>
      <c r="I91">
        <v>1</v>
      </c>
      <c r="J91" t="s">
        <v>2382</v>
      </c>
      <c r="K91" s="17"/>
    </row>
    <row r="92" spans="1:11" x14ac:dyDescent="0.35">
      <c r="A92" t="s">
        <v>2282</v>
      </c>
      <c r="B92" s="22">
        <v>39.049999999999997</v>
      </c>
      <c r="C92" s="23" t="s">
        <v>8379</v>
      </c>
      <c r="D92">
        <v>6.06</v>
      </c>
      <c r="E92" s="24" t="s">
        <v>8381</v>
      </c>
      <c r="F92" t="s">
        <v>2380</v>
      </c>
      <c r="G92" t="s">
        <v>2380</v>
      </c>
      <c r="H92" t="s">
        <v>2380</v>
      </c>
      <c r="I92">
        <v>1</v>
      </c>
      <c r="J92" t="s">
        <v>2382</v>
      </c>
      <c r="K92" s="17"/>
    </row>
    <row r="93" spans="1:11" x14ac:dyDescent="0.35">
      <c r="A93" t="s">
        <v>2281</v>
      </c>
      <c r="B93" s="22">
        <v>42.75</v>
      </c>
      <c r="C93" s="23" t="s">
        <v>8379</v>
      </c>
      <c r="D93">
        <v>4.22</v>
      </c>
      <c r="E93" s="24" t="s">
        <v>8382</v>
      </c>
      <c r="F93" t="s">
        <v>2380</v>
      </c>
      <c r="G93" t="s">
        <v>2380</v>
      </c>
      <c r="H93" t="s">
        <v>2380</v>
      </c>
      <c r="I93">
        <v>0</v>
      </c>
      <c r="J93" t="s">
        <v>2382</v>
      </c>
      <c r="K93" s="17"/>
    </row>
    <row r="94" spans="1:11" x14ac:dyDescent="0.35">
      <c r="A94" t="s">
        <v>2280</v>
      </c>
      <c r="B94" s="22">
        <v>50.58</v>
      </c>
      <c r="C94" s="23" t="s">
        <v>8379</v>
      </c>
      <c r="D94">
        <v>5.12</v>
      </c>
      <c r="E94" s="24" t="s">
        <v>8382</v>
      </c>
      <c r="F94" t="s">
        <v>2380</v>
      </c>
      <c r="G94" t="s">
        <v>2380</v>
      </c>
      <c r="H94" t="s">
        <v>2380</v>
      </c>
      <c r="I94">
        <v>2</v>
      </c>
      <c r="J94" t="s">
        <v>2382</v>
      </c>
      <c r="K94" s="17"/>
    </row>
    <row r="95" spans="1:11" x14ac:dyDescent="0.35">
      <c r="A95" t="s">
        <v>2279</v>
      </c>
      <c r="B95" s="22">
        <v>30.495000000000001</v>
      </c>
      <c r="C95" s="23" t="s">
        <v>8379</v>
      </c>
      <c r="D95">
        <v>4.57</v>
      </c>
      <c r="E95" s="24" t="s">
        <v>8382</v>
      </c>
      <c r="F95" t="s">
        <v>2382</v>
      </c>
      <c r="G95" t="s">
        <v>2380</v>
      </c>
      <c r="H95" t="s">
        <v>2380</v>
      </c>
      <c r="I95">
        <v>0</v>
      </c>
      <c r="J95" t="s">
        <v>2382</v>
      </c>
      <c r="K95" s="17"/>
    </row>
    <row r="96" spans="1:11" x14ac:dyDescent="0.35">
      <c r="A96" t="s">
        <v>2278</v>
      </c>
      <c r="B96" s="22">
        <v>48.31</v>
      </c>
      <c r="C96" s="23" t="s">
        <v>8379</v>
      </c>
      <c r="D96">
        <v>9.58</v>
      </c>
      <c r="E96" s="24" t="s">
        <v>8380</v>
      </c>
      <c r="F96" t="s">
        <v>2382</v>
      </c>
      <c r="G96" t="s">
        <v>2380</v>
      </c>
      <c r="H96" t="s">
        <v>2380</v>
      </c>
      <c r="I96">
        <v>2</v>
      </c>
      <c r="J96" t="s">
        <v>2382</v>
      </c>
      <c r="K96" s="17"/>
    </row>
    <row r="97" spans="1:11" x14ac:dyDescent="0.35">
      <c r="A97" t="s">
        <v>2277</v>
      </c>
      <c r="B97" s="22">
        <v>48.99</v>
      </c>
      <c r="C97" s="23" t="s">
        <v>8379</v>
      </c>
      <c r="D97">
        <v>9.7799999999999994</v>
      </c>
      <c r="E97" s="24" t="s">
        <v>8380</v>
      </c>
      <c r="F97" t="s">
        <v>2382</v>
      </c>
      <c r="G97" t="s">
        <v>2380</v>
      </c>
      <c r="H97" t="s">
        <v>2380</v>
      </c>
      <c r="I97">
        <v>1</v>
      </c>
      <c r="J97" t="s">
        <v>2382</v>
      </c>
      <c r="K97" s="17"/>
    </row>
    <row r="98" spans="1:11" x14ac:dyDescent="0.35">
      <c r="A98" t="s">
        <v>2276</v>
      </c>
      <c r="B98" s="22">
        <v>38.39</v>
      </c>
      <c r="C98" s="23" t="s">
        <v>8379</v>
      </c>
      <c r="D98">
        <v>4.1100000000000003</v>
      </c>
      <c r="E98" s="24" t="s">
        <v>8382</v>
      </c>
      <c r="F98" t="s">
        <v>2382</v>
      </c>
      <c r="G98" t="s">
        <v>2380</v>
      </c>
      <c r="H98" t="s">
        <v>2380</v>
      </c>
      <c r="I98">
        <v>0</v>
      </c>
      <c r="J98" t="s">
        <v>2382</v>
      </c>
      <c r="K98" s="17"/>
    </row>
    <row r="99" spans="1:11" x14ac:dyDescent="0.35">
      <c r="A99" t="s">
        <v>2275</v>
      </c>
      <c r="B99" s="22">
        <v>44.34</v>
      </c>
      <c r="C99" s="23" t="s">
        <v>8379</v>
      </c>
      <c r="D99">
        <v>4.0199999999999996</v>
      </c>
      <c r="E99" s="24" t="s">
        <v>8382</v>
      </c>
      <c r="F99" t="s">
        <v>2382</v>
      </c>
      <c r="G99" t="s">
        <v>2380</v>
      </c>
      <c r="H99" t="s">
        <v>2380</v>
      </c>
      <c r="I99">
        <v>2</v>
      </c>
      <c r="J99" t="s">
        <v>2382</v>
      </c>
      <c r="K99" s="17"/>
    </row>
    <row r="100" spans="1:11" x14ac:dyDescent="0.35">
      <c r="A100" t="s">
        <v>2274</v>
      </c>
      <c r="B100" s="22">
        <v>41.51</v>
      </c>
      <c r="C100" s="23" t="s">
        <v>8379</v>
      </c>
      <c r="D100">
        <v>6.92</v>
      </c>
      <c r="E100" s="24" t="s">
        <v>8380</v>
      </c>
      <c r="F100" t="s">
        <v>2380</v>
      </c>
      <c r="G100" t="s">
        <v>2380</v>
      </c>
      <c r="H100" t="s">
        <v>2380</v>
      </c>
      <c r="I100">
        <v>0</v>
      </c>
      <c r="J100" t="s">
        <v>2382</v>
      </c>
      <c r="K100" s="17"/>
    </row>
    <row r="101" spans="1:11" x14ac:dyDescent="0.35">
      <c r="A101" t="s">
        <v>2273</v>
      </c>
      <c r="B101" s="22">
        <v>48.2</v>
      </c>
      <c r="C101" s="23" t="s">
        <v>8379</v>
      </c>
      <c r="D101">
        <v>4.84</v>
      </c>
      <c r="E101" s="24" t="s">
        <v>8382</v>
      </c>
      <c r="F101" t="s">
        <v>2380</v>
      </c>
      <c r="G101" t="s">
        <v>2380</v>
      </c>
      <c r="H101" t="s">
        <v>2380</v>
      </c>
      <c r="I101">
        <v>0</v>
      </c>
      <c r="J101" t="s">
        <v>2382</v>
      </c>
      <c r="K101" s="17"/>
    </row>
    <row r="102" spans="1:11" x14ac:dyDescent="0.35">
      <c r="A102" t="s">
        <v>2272</v>
      </c>
      <c r="B102" s="22">
        <v>35.75</v>
      </c>
      <c r="C102" s="23" t="s">
        <v>8379</v>
      </c>
      <c r="D102">
        <v>8</v>
      </c>
      <c r="E102" s="24" t="s">
        <v>8380</v>
      </c>
      <c r="F102" t="s">
        <v>2382</v>
      </c>
      <c r="G102" t="s">
        <v>2380</v>
      </c>
      <c r="H102" t="s">
        <v>2380</v>
      </c>
      <c r="I102">
        <v>0</v>
      </c>
      <c r="J102" t="s">
        <v>2382</v>
      </c>
      <c r="K102" s="17"/>
    </row>
    <row r="103" spans="1:11" x14ac:dyDescent="0.35">
      <c r="A103" t="s">
        <v>2271</v>
      </c>
      <c r="B103" s="22">
        <v>53.81</v>
      </c>
      <c r="C103" s="23" t="s">
        <v>8379</v>
      </c>
      <c r="D103">
        <v>8.77</v>
      </c>
      <c r="E103" s="24" t="s">
        <v>8380</v>
      </c>
      <c r="F103" t="s">
        <v>2382</v>
      </c>
      <c r="G103" t="s">
        <v>2380</v>
      </c>
      <c r="H103" t="s">
        <v>2380</v>
      </c>
      <c r="I103">
        <v>0</v>
      </c>
      <c r="J103" t="s">
        <v>2382</v>
      </c>
      <c r="K103" s="17"/>
    </row>
    <row r="104" spans="1:11" x14ac:dyDescent="0.35">
      <c r="A104" t="s">
        <v>2270</v>
      </c>
      <c r="B104" s="22">
        <v>49.48</v>
      </c>
      <c r="C104" s="23" t="s">
        <v>8379</v>
      </c>
      <c r="D104">
        <v>4.96</v>
      </c>
      <c r="E104" s="24" t="s">
        <v>8382</v>
      </c>
      <c r="F104" t="s">
        <v>2380</v>
      </c>
      <c r="G104" t="s">
        <v>2380</v>
      </c>
      <c r="H104" t="s">
        <v>2383</v>
      </c>
      <c r="I104">
        <v>1</v>
      </c>
      <c r="J104" t="s">
        <v>2382</v>
      </c>
      <c r="K104" s="17"/>
    </row>
    <row r="105" spans="1:11" x14ac:dyDescent="0.35">
      <c r="A105" t="s">
        <v>2269</v>
      </c>
      <c r="B105" s="22">
        <v>34.1</v>
      </c>
      <c r="C105" s="23" t="s">
        <v>8379</v>
      </c>
      <c r="D105">
        <v>4.43</v>
      </c>
      <c r="E105" s="24" t="s">
        <v>8382</v>
      </c>
      <c r="F105" t="s">
        <v>2382</v>
      </c>
      <c r="G105" t="s">
        <v>2380</v>
      </c>
      <c r="H105" t="s">
        <v>2380</v>
      </c>
      <c r="I105">
        <v>0</v>
      </c>
      <c r="J105" t="s">
        <v>2382</v>
      </c>
      <c r="K105" s="17"/>
    </row>
    <row r="106" spans="1:11" x14ac:dyDescent="0.35">
      <c r="A106" t="s">
        <v>2268</v>
      </c>
      <c r="B106" s="22">
        <v>35.299999999999997</v>
      </c>
      <c r="C106" s="23" t="s">
        <v>8379</v>
      </c>
      <c r="D106">
        <v>5.82</v>
      </c>
      <c r="E106" s="24" t="s">
        <v>8381</v>
      </c>
      <c r="F106" t="s">
        <v>2382</v>
      </c>
      <c r="G106" t="s">
        <v>2380</v>
      </c>
      <c r="H106" t="s">
        <v>2383</v>
      </c>
      <c r="I106">
        <v>1</v>
      </c>
      <c r="J106" t="s">
        <v>2382</v>
      </c>
      <c r="K106" s="17"/>
    </row>
    <row r="107" spans="1:11" x14ac:dyDescent="0.35">
      <c r="A107" t="s">
        <v>2267</v>
      </c>
      <c r="B107" s="22">
        <v>43.83</v>
      </c>
      <c r="C107" s="23" t="s">
        <v>8379</v>
      </c>
      <c r="D107">
        <v>6.03</v>
      </c>
      <c r="E107" s="24" t="s">
        <v>8381</v>
      </c>
      <c r="F107" t="s">
        <v>2382</v>
      </c>
      <c r="G107" t="s">
        <v>2380</v>
      </c>
      <c r="H107" t="s">
        <v>2380</v>
      </c>
      <c r="I107">
        <v>2</v>
      </c>
      <c r="J107" t="s">
        <v>2382</v>
      </c>
      <c r="K107" s="17"/>
    </row>
    <row r="108" spans="1:11" x14ac:dyDescent="0.35">
      <c r="A108" t="s">
        <v>2266</v>
      </c>
      <c r="B108" s="22">
        <v>50.07</v>
      </c>
      <c r="C108" s="23" t="s">
        <v>8379</v>
      </c>
      <c r="D108">
        <v>9.27</v>
      </c>
      <c r="E108" s="24" t="s">
        <v>8380</v>
      </c>
      <c r="F108" t="s">
        <v>2380</v>
      </c>
      <c r="G108" t="s">
        <v>2380</v>
      </c>
      <c r="H108" t="s">
        <v>2380</v>
      </c>
      <c r="I108">
        <v>0</v>
      </c>
      <c r="J108" t="s">
        <v>2382</v>
      </c>
      <c r="K108" s="17"/>
    </row>
    <row r="109" spans="1:11" x14ac:dyDescent="0.35">
      <c r="A109" t="s">
        <v>2265</v>
      </c>
      <c r="B109" s="22">
        <v>32.774999999999999</v>
      </c>
      <c r="C109" s="23" t="s">
        <v>8379</v>
      </c>
      <c r="D109">
        <v>5.53</v>
      </c>
      <c r="E109" s="24" t="s">
        <v>8382</v>
      </c>
      <c r="F109" t="s">
        <v>2380</v>
      </c>
      <c r="G109" t="s">
        <v>2380</v>
      </c>
      <c r="H109" t="s">
        <v>2380</v>
      </c>
      <c r="I109">
        <v>0</v>
      </c>
      <c r="J109" t="s">
        <v>2382</v>
      </c>
      <c r="K109" s="17"/>
    </row>
    <row r="110" spans="1:11" x14ac:dyDescent="0.35">
      <c r="A110" t="s">
        <v>2264</v>
      </c>
      <c r="B110" s="22">
        <v>34.104999999999997</v>
      </c>
      <c r="C110" s="23" t="s">
        <v>8379</v>
      </c>
      <c r="D110">
        <v>5.07</v>
      </c>
      <c r="E110" s="24" t="s">
        <v>8382</v>
      </c>
      <c r="F110" t="s">
        <v>2380</v>
      </c>
      <c r="G110" t="s">
        <v>2380</v>
      </c>
      <c r="H110" t="s">
        <v>2380</v>
      </c>
      <c r="I110">
        <v>1</v>
      </c>
      <c r="J110" t="s">
        <v>2382</v>
      </c>
      <c r="K110" s="17"/>
    </row>
    <row r="111" spans="1:11" x14ac:dyDescent="0.35">
      <c r="A111" t="s">
        <v>2263</v>
      </c>
      <c r="B111" s="22">
        <v>48.93</v>
      </c>
      <c r="C111" s="23" t="s">
        <v>8379</v>
      </c>
      <c r="D111">
        <v>11.17</v>
      </c>
      <c r="E111" s="24" t="s">
        <v>8380</v>
      </c>
      <c r="F111" t="s">
        <v>2382</v>
      </c>
      <c r="G111" t="s">
        <v>2380</v>
      </c>
      <c r="H111" t="s">
        <v>2380</v>
      </c>
      <c r="I111">
        <v>1</v>
      </c>
      <c r="J111" t="s">
        <v>2382</v>
      </c>
      <c r="K111" s="17"/>
    </row>
    <row r="112" spans="1:11" x14ac:dyDescent="0.35">
      <c r="A112" t="s">
        <v>2262</v>
      </c>
      <c r="B112" s="22">
        <v>37.07</v>
      </c>
      <c r="C112" s="23" t="s">
        <v>8379</v>
      </c>
      <c r="D112">
        <v>6.14</v>
      </c>
      <c r="E112" s="24" t="s">
        <v>8381</v>
      </c>
      <c r="F112" t="s">
        <v>2382</v>
      </c>
      <c r="G112" t="s">
        <v>2380</v>
      </c>
      <c r="H112" t="s">
        <v>2380</v>
      </c>
      <c r="I112">
        <v>0</v>
      </c>
      <c r="J112" t="s">
        <v>2382</v>
      </c>
      <c r="K112" s="17"/>
    </row>
    <row r="113" spans="1:11" x14ac:dyDescent="0.35">
      <c r="A113" t="s">
        <v>2261</v>
      </c>
      <c r="B113" s="22">
        <v>51.51</v>
      </c>
      <c r="C113" s="23" t="s">
        <v>8379</v>
      </c>
      <c r="D113">
        <v>6.26</v>
      </c>
      <c r="E113" s="24" t="s">
        <v>8381</v>
      </c>
      <c r="F113" t="s">
        <v>2382</v>
      </c>
      <c r="G113" t="s">
        <v>2380</v>
      </c>
      <c r="H113" t="s">
        <v>2383</v>
      </c>
      <c r="I113">
        <v>1</v>
      </c>
      <c r="J113" t="s">
        <v>2382</v>
      </c>
      <c r="K113" s="17"/>
    </row>
    <row r="114" spans="1:11" x14ac:dyDescent="0.35">
      <c r="A114" t="s">
        <v>2260</v>
      </c>
      <c r="B114" s="22">
        <v>34.799999999999997</v>
      </c>
      <c r="C114" s="23" t="s">
        <v>8379</v>
      </c>
      <c r="D114">
        <v>4.72</v>
      </c>
      <c r="E114" s="24" t="s">
        <v>8382</v>
      </c>
      <c r="F114" t="s">
        <v>2382</v>
      </c>
      <c r="G114" t="s">
        <v>2380</v>
      </c>
      <c r="H114" t="s">
        <v>2380</v>
      </c>
      <c r="I114">
        <v>0</v>
      </c>
      <c r="J114" t="s">
        <v>2382</v>
      </c>
      <c r="K114" s="17"/>
    </row>
    <row r="115" spans="1:11" x14ac:dyDescent="0.35">
      <c r="A115" t="s">
        <v>2259</v>
      </c>
      <c r="B115" s="22">
        <v>36.67</v>
      </c>
      <c r="C115" s="23" t="s">
        <v>8379</v>
      </c>
      <c r="D115">
        <v>5.18</v>
      </c>
      <c r="E115" s="24" t="s">
        <v>8382</v>
      </c>
      <c r="F115" t="s">
        <v>2380</v>
      </c>
      <c r="G115" t="s">
        <v>2380</v>
      </c>
      <c r="H115" t="s">
        <v>2380</v>
      </c>
      <c r="I115">
        <v>1</v>
      </c>
      <c r="J115" t="s">
        <v>2382</v>
      </c>
      <c r="K115" s="17"/>
    </row>
    <row r="116" spans="1:11" x14ac:dyDescent="0.35">
      <c r="A116" t="s">
        <v>2258</v>
      </c>
      <c r="B116" s="22">
        <v>30.9</v>
      </c>
      <c r="C116" s="23" t="s">
        <v>8379</v>
      </c>
      <c r="D116">
        <v>9.4</v>
      </c>
      <c r="E116" s="24" t="s">
        <v>8380</v>
      </c>
      <c r="F116" t="s">
        <v>2380</v>
      </c>
      <c r="G116" t="s">
        <v>2380</v>
      </c>
      <c r="H116" t="s">
        <v>2380</v>
      </c>
      <c r="I116">
        <v>2</v>
      </c>
      <c r="J116" t="s">
        <v>2382</v>
      </c>
      <c r="K116" s="17"/>
    </row>
    <row r="117" spans="1:11" x14ac:dyDescent="0.35">
      <c r="A117" t="s">
        <v>2257</v>
      </c>
      <c r="B117" s="22">
        <v>30.495000000000001</v>
      </c>
      <c r="C117" s="23" t="s">
        <v>8379</v>
      </c>
      <c r="D117">
        <v>6.29</v>
      </c>
      <c r="E117" s="24" t="s">
        <v>8381</v>
      </c>
      <c r="F117" t="s">
        <v>2380</v>
      </c>
      <c r="G117" t="s">
        <v>2380</v>
      </c>
      <c r="H117" t="s">
        <v>2380</v>
      </c>
      <c r="I117">
        <v>0</v>
      </c>
      <c r="J117" t="s">
        <v>2382</v>
      </c>
      <c r="K117" s="17"/>
    </row>
    <row r="118" spans="1:11" x14ac:dyDescent="0.35">
      <c r="A118" t="s">
        <v>2256</v>
      </c>
      <c r="B118" s="22">
        <v>44.88</v>
      </c>
      <c r="C118" s="23" t="s">
        <v>8379</v>
      </c>
      <c r="D118">
        <v>6.04</v>
      </c>
      <c r="E118" s="24" t="s">
        <v>8381</v>
      </c>
      <c r="F118" t="s">
        <v>2380</v>
      </c>
      <c r="G118" t="s">
        <v>2380</v>
      </c>
      <c r="H118" t="s">
        <v>2383</v>
      </c>
      <c r="I118">
        <v>1</v>
      </c>
      <c r="J118" t="s">
        <v>2382</v>
      </c>
      <c r="K118" s="17"/>
    </row>
    <row r="119" spans="1:11" x14ac:dyDescent="0.35">
      <c r="A119" t="s">
        <v>2255</v>
      </c>
      <c r="B119" s="22">
        <v>44.32</v>
      </c>
      <c r="C119" s="23" t="s">
        <v>8379</v>
      </c>
      <c r="D119">
        <v>10.55</v>
      </c>
      <c r="E119" s="24" t="s">
        <v>8380</v>
      </c>
      <c r="F119" t="s">
        <v>2380</v>
      </c>
      <c r="G119" t="s">
        <v>2380</v>
      </c>
      <c r="H119" t="s">
        <v>2380</v>
      </c>
      <c r="I119">
        <v>0</v>
      </c>
      <c r="J119" t="s">
        <v>2382</v>
      </c>
      <c r="K119" s="17"/>
    </row>
    <row r="120" spans="1:11" x14ac:dyDescent="0.35">
      <c r="A120" t="s">
        <v>2254</v>
      </c>
      <c r="B120" s="22">
        <v>46.39</v>
      </c>
      <c r="C120" s="23" t="s">
        <v>8379</v>
      </c>
      <c r="D120">
        <v>5.09</v>
      </c>
      <c r="E120" s="24" t="s">
        <v>8382</v>
      </c>
      <c r="F120" t="s">
        <v>2380</v>
      </c>
      <c r="G120" t="s">
        <v>2380</v>
      </c>
      <c r="H120" t="s">
        <v>2380</v>
      </c>
      <c r="I120">
        <v>0</v>
      </c>
      <c r="J120" t="s">
        <v>2382</v>
      </c>
      <c r="K120" s="17"/>
    </row>
    <row r="121" spans="1:11" x14ac:dyDescent="0.35">
      <c r="A121" t="s">
        <v>2253</v>
      </c>
      <c r="B121" s="22">
        <v>42.13</v>
      </c>
      <c r="C121" s="23" t="s">
        <v>8379</v>
      </c>
      <c r="D121">
        <v>5.2</v>
      </c>
      <c r="E121" s="24" t="s">
        <v>8382</v>
      </c>
      <c r="F121" t="s">
        <v>2382</v>
      </c>
      <c r="G121" t="s">
        <v>2380</v>
      </c>
      <c r="H121" t="s">
        <v>2380</v>
      </c>
      <c r="I121">
        <v>1</v>
      </c>
      <c r="J121" t="s">
        <v>2382</v>
      </c>
      <c r="K121" s="17"/>
    </row>
    <row r="122" spans="1:11" x14ac:dyDescent="0.35">
      <c r="A122" t="s">
        <v>2252</v>
      </c>
      <c r="B122" s="22">
        <v>30.78</v>
      </c>
      <c r="C122" s="23" t="s">
        <v>8379</v>
      </c>
      <c r="D122">
        <v>8.4499999999999993</v>
      </c>
      <c r="E122" s="24" t="s">
        <v>8380</v>
      </c>
      <c r="F122" t="s">
        <v>2382</v>
      </c>
      <c r="G122" t="s">
        <v>2380</v>
      </c>
      <c r="H122" t="s">
        <v>2380</v>
      </c>
      <c r="I122">
        <v>0</v>
      </c>
      <c r="J122" t="s">
        <v>2382</v>
      </c>
      <c r="K122" s="17"/>
    </row>
    <row r="123" spans="1:11" x14ac:dyDescent="0.35">
      <c r="A123" t="s">
        <v>2251</v>
      </c>
      <c r="B123" s="22">
        <v>31.35</v>
      </c>
      <c r="C123" s="23" t="s">
        <v>8379</v>
      </c>
      <c r="D123">
        <v>9.5399999999999991</v>
      </c>
      <c r="E123" s="24" t="s">
        <v>8380</v>
      </c>
      <c r="F123" t="s">
        <v>2380</v>
      </c>
      <c r="G123" t="s">
        <v>2380</v>
      </c>
      <c r="H123" t="s">
        <v>2380</v>
      </c>
      <c r="I123">
        <v>0</v>
      </c>
      <c r="J123" t="s">
        <v>2382</v>
      </c>
      <c r="K123" s="17"/>
    </row>
    <row r="124" spans="1:11" x14ac:dyDescent="0.35">
      <c r="A124" t="s">
        <v>2250</v>
      </c>
      <c r="B124" s="22">
        <v>41.46</v>
      </c>
      <c r="C124" s="23" t="s">
        <v>8379</v>
      </c>
      <c r="D124">
        <v>4.99</v>
      </c>
      <c r="E124" s="24" t="s">
        <v>8382</v>
      </c>
      <c r="F124" t="s">
        <v>2382</v>
      </c>
      <c r="G124" t="s">
        <v>2380</v>
      </c>
      <c r="H124" t="s">
        <v>2380</v>
      </c>
      <c r="I124">
        <v>2</v>
      </c>
      <c r="J124" t="s">
        <v>2382</v>
      </c>
      <c r="K124" s="17"/>
    </row>
    <row r="125" spans="1:11" x14ac:dyDescent="0.35">
      <c r="A125" t="s">
        <v>2249</v>
      </c>
      <c r="B125" s="22">
        <v>48</v>
      </c>
      <c r="C125" s="23" t="s">
        <v>8379</v>
      </c>
      <c r="D125">
        <v>10.54</v>
      </c>
      <c r="E125" s="24" t="s">
        <v>8380</v>
      </c>
      <c r="F125" t="s">
        <v>2380</v>
      </c>
      <c r="G125" t="s">
        <v>2380</v>
      </c>
      <c r="H125" t="s">
        <v>2380</v>
      </c>
      <c r="I125">
        <v>0</v>
      </c>
      <c r="J125" t="s">
        <v>2382</v>
      </c>
      <c r="K125" s="17"/>
    </row>
    <row r="126" spans="1:11" x14ac:dyDescent="0.35">
      <c r="A126" t="s">
        <v>2248</v>
      </c>
      <c r="B126" s="22">
        <v>49.13</v>
      </c>
      <c r="C126" s="23" t="s">
        <v>8379</v>
      </c>
      <c r="D126">
        <v>4.54</v>
      </c>
      <c r="E126" s="24" t="s">
        <v>8382</v>
      </c>
      <c r="F126" t="s">
        <v>2380</v>
      </c>
      <c r="G126" t="s">
        <v>2380</v>
      </c>
      <c r="H126" t="s">
        <v>2380</v>
      </c>
      <c r="I126">
        <v>0</v>
      </c>
      <c r="J126" t="s">
        <v>2382</v>
      </c>
      <c r="K126" s="17"/>
    </row>
    <row r="127" spans="1:11" x14ac:dyDescent="0.35">
      <c r="A127" t="s">
        <v>2247</v>
      </c>
      <c r="B127" s="22">
        <v>37.799999999999997</v>
      </c>
      <c r="C127" s="23" t="s">
        <v>8379</v>
      </c>
      <c r="D127">
        <v>6.29</v>
      </c>
      <c r="E127" s="24" t="s">
        <v>8381</v>
      </c>
      <c r="F127" t="s">
        <v>2380</v>
      </c>
      <c r="G127" t="s">
        <v>2380</v>
      </c>
      <c r="H127" t="s">
        <v>2380</v>
      </c>
      <c r="I127">
        <v>1</v>
      </c>
      <c r="J127" t="s">
        <v>2382</v>
      </c>
      <c r="K127" s="17"/>
    </row>
    <row r="128" spans="1:11" x14ac:dyDescent="0.35">
      <c r="A128" t="s">
        <v>2246</v>
      </c>
      <c r="B128" s="22">
        <v>38.299999999999997</v>
      </c>
      <c r="C128" s="23" t="s">
        <v>8379</v>
      </c>
      <c r="D128">
        <v>9.51</v>
      </c>
      <c r="E128" s="24" t="s">
        <v>8380</v>
      </c>
      <c r="F128" t="s">
        <v>2380</v>
      </c>
      <c r="G128" t="s">
        <v>2380</v>
      </c>
      <c r="H128" t="s">
        <v>2380</v>
      </c>
      <c r="I128">
        <v>0</v>
      </c>
      <c r="J128" t="s">
        <v>2382</v>
      </c>
      <c r="K128" s="17"/>
    </row>
    <row r="129" spans="1:11" x14ac:dyDescent="0.35">
      <c r="A129" t="s">
        <v>2245</v>
      </c>
      <c r="B129" s="22">
        <v>32.774999999999999</v>
      </c>
      <c r="C129" s="23" t="s">
        <v>8379</v>
      </c>
      <c r="D129">
        <v>4.72</v>
      </c>
      <c r="E129" s="24" t="s">
        <v>8382</v>
      </c>
      <c r="F129" t="s">
        <v>2380</v>
      </c>
      <c r="G129" t="s">
        <v>2380</v>
      </c>
      <c r="H129" t="s">
        <v>2380</v>
      </c>
      <c r="I129">
        <v>0</v>
      </c>
      <c r="J129" t="s">
        <v>2382</v>
      </c>
      <c r="K129" s="17"/>
    </row>
    <row r="130" spans="1:11" x14ac:dyDescent="0.35">
      <c r="A130" t="s">
        <v>2244</v>
      </c>
      <c r="B130" s="22">
        <v>34.200000000000003</v>
      </c>
      <c r="C130" s="23" t="s">
        <v>8379</v>
      </c>
      <c r="D130">
        <v>5.91</v>
      </c>
      <c r="E130" s="24" t="s">
        <v>8381</v>
      </c>
      <c r="F130" t="s">
        <v>2382</v>
      </c>
      <c r="G130" t="s">
        <v>2380</v>
      </c>
      <c r="H130" t="s">
        <v>2380</v>
      </c>
      <c r="I130">
        <v>0</v>
      </c>
      <c r="J130" t="s">
        <v>2382</v>
      </c>
      <c r="K130" s="17"/>
    </row>
    <row r="131" spans="1:11" x14ac:dyDescent="0.35">
      <c r="A131" t="s">
        <v>2243</v>
      </c>
      <c r="B131" s="22">
        <v>30.2</v>
      </c>
      <c r="C131" s="23" t="s">
        <v>8379</v>
      </c>
      <c r="D131">
        <v>9.58</v>
      </c>
      <c r="E131" s="24" t="s">
        <v>8380</v>
      </c>
      <c r="F131" t="s">
        <v>2380</v>
      </c>
      <c r="G131" t="s">
        <v>2380</v>
      </c>
      <c r="H131" t="s">
        <v>2380</v>
      </c>
      <c r="I131">
        <v>0</v>
      </c>
      <c r="J131" t="s">
        <v>2382</v>
      </c>
      <c r="K131" s="17"/>
    </row>
    <row r="132" spans="1:11" x14ac:dyDescent="0.35">
      <c r="A132" t="s">
        <v>2242</v>
      </c>
      <c r="B132" s="22">
        <v>48.32</v>
      </c>
      <c r="C132" s="23" t="s">
        <v>8379</v>
      </c>
      <c r="D132">
        <v>5.77</v>
      </c>
      <c r="E132" s="24" t="s">
        <v>8381</v>
      </c>
      <c r="F132" t="s">
        <v>2380</v>
      </c>
      <c r="G132" t="s">
        <v>2380</v>
      </c>
      <c r="H132" t="s">
        <v>2380</v>
      </c>
      <c r="I132">
        <v>0</v>
      </c>
      <c r="J132" t="s">
        <v>2382</v>
      </c>
      <c r="K132" s="17"/>
    </row>
    <row r="133" spans="1:11" x14ac:dyDescent="0.35">
      <c r="A133" t="s">
        <v>2241</v>
      </c>
      <c r="B133" s="22">
        <v>44.86</v>
      </c>
      <c r="C133" s="23" t="s">
        <v>8379</v>
      </c>
      <c r="D133">
        <v>4.38</v>
      </c>
      <c r="E133" s="24" t="s">
        <v>8382</v>
      </c>
      <c r="F133" t="s">
        <v>2382</v>
      </c>
      <c r="G133" t="s">
        <v>2380</v>
      </c>
      <c r="H133" t="s">
        <v>2380</v>
      </c>
      <c r="I133">
        <v>0</v>
      </c>
      <c r="J133" t="s">
        <v>2382</v>
      </c>
      <c r="K133" s="17"/>
    </row>
    <row r="134" spans="1:11" x14ac:dyDescent="0.35">
      <c r="A134" t="s">
        <v>2240</v>
      </c>
      <c r="B134" s="22">
        <v>52.15</v>
      </c>
      <c r="C134" s="23" t="s">
        <v>8379</v>
      </c>
      <c r="D134">
        <v>5.65</v>
      </c>
      <c r="E134" s="24" t="s">
        <v>8382</v>
      </c>
      <c r="F134" t="s">
        <v>2380</v>
      </c>
      <c r="G134" t="s">
        <v>2380</v>
      </c>
      <c r="H134" t="s">
        <v>2380</v>
      </c>
      <c r="I134">
        <v>1</v>
      </c>
      <c r="J134" t="s">
        <v>2382</v>
      </c>
      <c r="K134" s="17"/>
    </row>
    <row r="135" spans="1:11" x14ac:dyDescent="0.35">
      <c r="A135" t="s">
        <v>2239</v>
      </c>
      <c r="B135" s="22">
        <v>41.12</v>
      </c>
      <c r="C135" s="23" t="s">
        <v>8379</v>
      </c>
      <c r="D135">
        <v>7.54</v>
      </c>
      <c r="E135" s="24" t="s">
        <v>8380</v>
      </c>
      <c r="F135" t="s">
        <v>2382</v>
      </c>
      <c r="G135" t="s">
        <v>2380</v>
      </c>
      <c r="H135" t="s">
        <v>2380</v>
      </c>
      <c r="I135">
        <v>0</v>
      </c>
      <c r="J135" t="s">
        <v>2382</v>
      </c>
      <c r="K135" s="17"/>
    </row>
    <row r="136" spans="1:11" x14ac:dyDescent="0.35">
      <c r="A136" t="s">
        <v>2238</v>
      </c>
      <c r="B136" s="22">
        <v>38.39</v>
      </c>
      <c r="C136" s="23" t="s">
        <v>8379</v>
      </c>
      <c r="D136">
        <v>5.1100000000000003</v>
      </c>
      <c r="E136" s="24" t="s">
        <v>8382</v>
      </c>
      <c r="F136" t="s">
        <v>2382</v>
      </c>
      <c r="G136" t="s">
        <v>2380</v>
      </c>
      <c r="H136" t="s">
        <v>2380</v>
      </c>
      <c r="I136">
        <v>1</v>
      </c>
      <c r="J136" t="s">
        <v>2382</v>
      </c>
      <c r="K136" s="17"/>
    </row>
    <row r="137" spans="1:11" x14ac:dyDescent="0.35">
      <c r="A137" t="s">
        <v>2237</v>
      </c>
      <c r="B137" s="22">
        <v>46.85</v>
      </c>
      <c r="C137" s="23" t="s">
        <v>8379</v>
      </c>
      <c r="D137">
        <v>4.25</v>
      </c>
      <c r="E137" s="24" t="s">
        <v>8382</v>
      </c>
      <c r="F137" t="s">
        <v>2380</v>
      </c>
      <c r="G137" t="s">
        <v>2380</v>
      </c>
      <c r="H137" t="s">
        <v>2383</v>
      </c>
      <c r="I137">
        <v>1</v>
      </c>
      <c r="J137" t="s">
        <v>2382</v>
      </c>
      <c r="K137" s="17"/>
    </row>
    <row r="138" spans="1:11" x14ac:dyDescent="0.35">
      <c r="A138" t="s">
        <v>2236</v>
      </c>
      <c r="B138" s="22">
        <v>42.24</v>
      </c>
      <c r="C138" s="23" t="s">
        <v>8379</v>
      </c>
      <c r="D138">
        <v>5.55</v>
      </c>
      <c r="E138" s="24" t="s">
        <v>8382</v>
      </c>
      <c r="F138" t="s">
        <v>2380</v>
      </c>
      <c r="G138" t="s">
        <v>2382</v>
      </c>
      <c r="H138" t="s">
        <v>2380</v>
      </c>
      <c r="I138">
        <v>1</v>
      </c>
      <c r="J138" t="s">
        <v>2382</v>
      </c>
      <c r="K138" s="17"/>
    </row>
    <row r="139" spans="1:11" x14ac:dyDescent="0.35">
      <c r="A139" t="s">
        <v>2235</v>
      </c>
      <c r="B139" s="22">
        <v>34.39</v>
      </c>
      <c r="C139" s="23" t="s">
        <v>8379</v>
      </c>
      <c r="D139">
        <v>5.78</v>
      </c>
      <c r="E139" s="24" t="s">
        <v>8381</v>
      </c>
      <c r="F139" t="s">
        <v>2380</v>
      </c>
      <c r="G139" t="s">
        <v>2380</v>
      </c>
      <c r="H139" t="s">
        <v>2380</v>
      </c>
      <c r="I139">
        <v>0</v>
      </c>
      <c r="J139" t="s">
        <v>2382</v>
      </c>
      <c r="K139" s="17"/>
    </row>
    <row r="140" spans="1:11" x14ac:dyDescent="0.35">
      <c r="A140" t="s">
        <v>2234</v>
      </c>
      <c r="B140" s="22">
        <v>42.89</v>
      </c>
      <c r="C140" s="23" t="s">
        <v>8379</v>
      </c>
      <c r="D140">
        <v>5.28</v>
      </c>
      <c r="E140" s="24" t="s">
        <v>8382</v>
      </c>
      <c r="F140" t="s">
        <v>2382</v>
      </c>
      <c r="G140" t="s">
        <v>2380</v>
      </c>
      <c r="H140" t="s">
        <v>2380</v>
      </c>
      <c r="I140">
        <v>0</v>
      </c>
      <c r="J140" t="s">
        <v>2382</v>
      </c>
      <c r="K140" s="17"/>
    </row>
    <row r="141" spans="1:11" x14ac:dyDescent="0.35">
      <c r="A141" t="s">
        <v>2233</v>
      </c>
      <c r="B141" s="22">
        <v>36.299999999999997</v>
      </c>
      <c r="C141" s="23" t="s">
        <v>8379</v>
      </c>
      <c r="D141">
        <v>5.39</v>
      </c>
      <c r="E141" s="24" t="s">
        <v>8382</v>
      </c>
      <c r="F141" t="s">
        <v>2380</v>
      </c>
      <c r="G141" t="s">
        <v>2380</v>
      </c>
      <c r="H141" t="s">
        <v>2380</v>
      </c>
      <c r="I141">
        <v>0</v>
      </c>
      <c r="J141" t="s">
        <v>2382</v>
      </c>
      <c r="K141" s="17"/>
    </row>
    <row r="142" spans="1:11" x14ac:dyDescent="0.35">
      <c r="A142" t="s">
        <v>2232</v>
      </c>
      <c r="B142" s="22">
        <v>35.200000000000003</v>
      </c>
      <c r="C142" s="23" t="s">
        <v>8379</v>
      </c>
      <c r="D142">
        <v>8.01</v>
      </c>
      <c r="E142" s="24" t="s">
        <v>8380</v>
      </c>
      <c r="F142" t="s">
        <v>2382</v>
      </c>
      <c r="G142" t="s">
        <v>2380</v>
      </c>
      <c r="H142" t="s">
        <v>2380</v>
      </c>
      <c r="I142">
        <v>1</v>
      </c>
      <c r="J142" t="s">
        <v>2382</v>
      </c>
      <c r="K142" s="17"/>
    </row>
    <row r="143" spans="1:11" x14ac:dyDescent="0.35">
      <c r="A143" t="s">
        <v>2231</v>
      </c>
      <c r="B143" s="22">
        <v>53.62</v>
      </c>
      <c r="C143" s="23" t="s">
        <v>8379</v>
      </c>
      <c r="D143">
        <v>5.21</v>
      </c>
      <c r="E143" s="24" t="s">
        <v>8382</v>
      </c>
      <c r="F143" t="s">
        <v>2380</v>
      </c>
      <c r="G143" t="s">
        <v>2380</v>
      </c>
      <c r="H143" t="s">
        <v>2380</v>
      </c>
      <c r="I143">
        <v>0</v>
      </c>
      <c r="J143" t="s">
        <v>2382</v>
      </c>
      <c r="K143" s="17"/>
    </row>
    <row r="144" spans="1:11" x14ac:dyDescent="0.35">
      <c r="A144" t="s">
        <v>2230</v>
      </c>
      <c r="B144" s="22">
        <v>36.67</v>
      </c>
      <c r="C144" s="23" t="s">
        <v>8379</v>
      </c>
      <c r="D144">
        <v>6.27</v>
      </c>
      <c r="E144" s="24" t="s">
        <v>8381</v>
      </c>
      <c r="F144" t="s">
        <v>2380</v>
      </c>
      <c r="G144" t="s">
        <v>2380</v>
      </c>
      <c r="H144" t="s">
        <v>2380</v>
      </c>
      <c r="I144">
        <v>0</v>
      </c>
      <c r="J144" t="s">
        <v>2382</v>
      </c>
      <c r="K144" s="17"/>
    </row>
    <row r="145" spans="1:11" x14ac:dyDescent="0.35">
      <c r="A145" t="s">
        <v>2229</v>
      </c>
      <c r="B145" s="22">
        <v>33.4</v>
      </c>
      <c r="C145" s="23" t="s">
        <v>8379</v>
      </c>
      <c r="D145">
        <v>10.73</v>
      </c>
      <c r="E145" s="24" t="s">
        <v>8380</v>
      </c>
      <c r="F145" t="s">
        <v>2382</v>
      </c>
      <c r="G145" t="s">
        <v>2380</v>
      </c>
      <c r="H145" t="s">
        <v>2380</v>
      </c>
      <c r="I145">
        <v>1</v>
      </c>
      <c r="J145" t="s">
        <v>2382</v>
      </c>
      <c r="K145" s="17"/>
    </row>
    <row r="146" spans="1:11" x14ac:dyDescent="0.35">
      <c r="A146" t="s">
        <v>2228</v>
      </c>
      <c r="B146" s="22">
        <v>42.71</v>
      </c>
      <c r="C146" s="23" t="s">
        <v>8379</v>
      </c>
      <c r="D146">
        <v>10.52</v>
      </c>
      <c r="E146" s="24" t="s">
        <v>8380</v>
      </c>
      <c r="F146" t="s">
        <v>2380</v>
      </c>
      <c r="G146" t="s">
        <v>2380</v>
      </c>
      <c r="H146" t="s">
        <v>2380</v>
      </c>
      <c r="I146">
        <v>0</v>
      </c>
      <c r="J146" t="s">
        <v>2382</v>
      </c>
      <c r="K146" s="17"/>
    </row>
    <row r="147" spans="1:11" x14ac:dyDescent="0.35">
      <c r="A147" t="s">
        <v>2227</v>
      </c>
      <c r="B147" s="22">
        <v>41.52</v>
      </c>
      <c r="C147" s="23" t="s">
        <v>8379</v>
      </c>
      <c r="D147">
        <v>11.82</v>
      </c>
      <c r="E147" s="24" t="s">
        <v>8380</v>
      </c>
      <c r="F147" t="s">
        <v>2382</v>
      </c>
      <c r="G147" t="s">
        <v>2380</v>
      </c>
      <c r="H147" t="s">
        <v>2380</v>
      </c>
      <c r="I147">
        <v>2</v>
      </c>
      <c r="J147" t="s">
        <v>2382</v>
      </c>
      <c r="K147" s="17"/>
    </row>
    <row r="148" spans="1:11" x14ac:dyDescent="0.35">
      <c r="A148" t="s">
        <v>2226</v>
      </c>
      <c r="B148" s="22">
        <v>39.4</v>
      </c>
      <c r="C148" s="23" t="s">
        <v>8379</v>
      </c>
      <c r="D148">
        <v>6.76</v>
      </c>
      <c r="E148" s="24" t="s">
        <v>8380</v>
      </c>
      <c r="F148" t="s">
        <v>2380</v>
      </c>
      <c r="G148" t="s">
        <v>2380</v>
      </c>
      <c r="H148" t="s">
        <v>2380</v>
      </c>
      <c r="I148">
        <v>0</v>
      </c>
      <c r="J148" t="s">
        <v>2382</v>
      </c>
      <c r="K148" s="17"/>
    </row>
    <row r="149" spans="1:11" x14ac:dyDescent="0.35">
      <c r="A149" t="s">
        <v>2225</v>
      </c>
      <c r="B149" s="22">
        <v>46.45</v>
      </c>
      <c r="C149" s="23" t="s">
        <v>8379</v>
      </c>
      <c r="D149">
        <v>5.62</v>
      </c>
      <c r="E149" s="24" t="s">
        <v>8382</v>
      </c>
      <c r="F149" t="s">
        <v>2380</v>
      </c>
      <c r="G149" t="s">
        <v>2380</v>
      </c>
      <c r="H149" t="s">
        <v>2380</v>
      </c>
      <c r="I149">
        <v>0</v>
      </c>
      <c r="J149" t="s">
        <v>2382</v>
      </c>
      <c r="K149" s="17"/>
    </row>
    <row r="150" spans="1:11" x14ac:dyDescent="0.35">
      <c r="A150" t="s">
        <v>2224</v>
      </c>
      <c r="B150" s="22">
        <v>35.75</v>
      </c>
      <c r="C150" s="23" t="s">
        <v>8379</v>
      </c>
      <c r="D150">
        <v>4.1900000000000004</v>
      </c>
      <c r="E150" s="24" t="s">
        <v>8382</v>
      </c>
      <c r="F150" t="s">
        <v>2380</v>
      </c>
      <c r="G150" t="s">
        <v>2380</v>
      </c>
      <c r="H150" t="s">
        <v>2380</v>
      </c>
      <c r="I150">
        <v>0</v>
      </c>
      <c r="J150" t="s">
        <v>2382</v>
      </c>
      <c r="K150" s="17"/>
    </row>
    <row r="151" spans="1:11" x14ac:dyDescent="0.35">
      <c r="A151" t="s">
        <v>2223</v>
      </c>
      <c r="B151" s="22">
        <v>26.07</v>
      </c>
      <c r="C151" s="23" t="s">
        <v>8383</v>
      </c>
      <c r="D151">
        <v>5.32</v>
      </c>
      <c r="E151" s="24" t="s">
        <v>8382</v>
      </c>
      <c r="F151" t="s">
        <v>2380</v>
      </c>
      <c r="G151" t="s">
        <v>2380</v>
      </c>
      <c r="H151" t="s">
        <v>2380</v>
      </c>
      <c r="I151">
        <v>0</v>
      </c>
      <c r="J151" t="s">
        <v>2382</v>
      </c>
      <c r="K151" s="17"/>
    </row>
    <row r="152" spans="1:11" x14ac:dyDescent="0.35">
      <c r="A152" t="s">
        <v>2222</v>
      </c>
      <c r="B152" s="22">
        <v>36.54</v>
      </c>
      <c r="C152" s="23" t="s">
        <v>8379</v>
      </c>
      <c r="D152">
        <v>4.46</v>
      </c>
      <c r="E152" s="24" t="s">
        <v>8382</v>
      </c>
      <c r="F152" t="s">
        <v>2382</v>
      </c>
      <c r="G152" t="s">
        <v>2380</v>
      </c>
      <c r="H152" t="s">
        <v>2380</v>
      </c>
      <c r="I152">
        <v>1</v>
      </c>
      <c r="J152" t="s">
        <v>2382</v>
      </c>
      <c r="K152" s="17"/>
    </row>
    <row r="153" spans="1:11" x14ac:dyDescent="0.35">
      <c r="A153" t="s">
        <v>2221</v>
      </c>
      <c r="B153" s="22">
        <v>51.64</v>
      </c>
      <c r="C153" s="23" t="s">
        <v>8379</v>
      </c>
      <c r="D153">
        <v>5.65</v>
      </c>
      <c r="E153" s="24" t="s">
        <v>8382</v>
      </c>
      <c r="F153" t="s">
        <v>2380</v>
      </c>
      <c r="G153" t="s">
        <v>2380</v>
      </c>
      <c r="H153" t="s">
        <v>2380</v>
      </c>
      <c r="I153">
        <v>0</v>
      </c>
      <c r="J153" t="s">
        <v>2382</v>
      </c>
      <c r="K153" s="17"/>
    </row>
    <row r="154" spans="1:11" x14ac:dyDescent="0.35">
      <c r="A154" t="s">
        <v>2220</v>
      </c>
      <c r="B154" s="22">
        <v>42.83</v>
      </c>
      <c r="C154" s="23" t="s">
        <v>8379</v>
      </c>
      <c r="D154">
        <v>6.04</v>
      </c>
      <c r="E154" s="24" t="s">
        <v>8381</v>
      </c>
      <c r="F154" t="s">
        <v>2380</v>
      </c>
      <c r="G154" t="s">
        <v>2380</v>
      </c>
      <c r="H154" t="s">
        <v>2380</v>
      </c>
      <c r="I154">
        <v>2</v>
      </c>
      <c r="J154" t="s">
        <v>2382</v>
      </c>
      <c r="K154" s="17"/>
    </row>
    <row r="155" spans="1:11" x14ac:dyDescent="0.35">
      <c r="A155" t="s">
        <v>2219</v>
      </c>
      <c r="B155" s="22">
        <v>40.15</v>
      </c>
      <c r="C155" s="23" t="s">
        <v>8379</v>
      </c>
      <c r="D155">
        <v>5.76</v>
      </c>
      <c r="E155" s="24" t="s">
        <v>8381</v>
      </c>
      <c r="F155" t="s">
        <v>2380</v>
      </c>
      <c r="G155" t="s">
        <v>2380</v>
      </c>
      <c r="H155" t="s">
        <v>2380</v>
      </c>
      <c r="I155">
        <v>1</v>
      </c>
      <c r="J155" t="s">
        <v>2382</v>
      </c>
      <c r="K155" s="17"/>
    </row>
    <row r="156" spans="1:11" x14ac:dyDescent="0.35">
      <c r="A156" t="s">
        <v>2218</v>
      </c>
      <c r="B156" s="22">
        <v>27.8</v>
      </c>
      <c r="C156" s="23" t="s">
        <v>8383</v>
      </c>
      <c r="D156">
        <v>4.3600000000000003</v>
      </c>
      <c r="E156" s="24" t="s">
        <v>8382</v>
      </c>
      <c r="F156" t="s">
        <v>2380</v>
      </c>
      <c r="G156" t="s">
        <v>2380</v>
      </c>
      <c r="H156" t="s">
        <v>2383</v>
      </c>
      <c r="I156">
        <v>1</v>
      </c>
      <c r="J156" t="s">
        <v>2382</v>
      </c>
      <c r="K156" s="17"/>
    </row>
    <row r="157" spans="1:11" x14ac:dyDescent="0.35">
      <c r="A157" t="s">
        <v>2217</v>
      </c>
      <c r="B157" s="22">
        <v>45.81</v>
      </c>
      <c r="C157" s="23" t="s">
        <v>8379</v>
      </c>
      <c r="D157">
        <v>4.76</v>
      </c>
      <c r="E157" s="24" t="s">
        <v>8382</v>
      </c>
      <c r="F157" t="s">
        <v>2382</v>
      </c>
      <c r="G157" t="s">
        <v>2380</v>
      </c>
      <c r="H157" t="s">
        <v>2383</v>
      </c>
      <c r="I157">
        <v>1</v>
      </c>
      <c r="J157" t="s">
        <v>2382</v>
      </c>
      <c r="K157" s="17"/>
    </row>
    <row r="158" spans="1:11" x14ac:dyDescent="0.35">
      <c r="A158" t="s">
        <v>2216</v>
      </c>
      <c r="B158" s="22">
        <v>34.43</v>
      </c>
      <c r="C158" s="23" t="s">
        <v>8379</v>
      </c>
      <c r="D158">
        <v>10.82</v>
      </c>
      <c r="E158" s="24" t="s">
        <v>8380</v>
      </c>
      <c r="F158" t="s">
        <v>2382</v>
      </c>
      <c r="G158" t="s">
        <v>2380</v>
      </c>
      <c r="H158" t="s">
        <v>2380</v>
      </c>
      <c r="I158">
        <v>1</v>
      </c>
      <c r="J158" t="s">
        <v>2382</v>
      </c>
      <c r="K158" s="17"/>
    </row>
    <row r="159" spans="1:11" x14ac:dyDescent="0.35">
      <c r="A159" t="s">
        <v>2215</v>
      </c>
      <c r="B159" s="22">
        <v>41.33</v>
      </c>
      <c r="C159" s="23" t="s">
        <v>8379</v>
      </c>
      <c r="D159">
        <v>4.01</v>
      </c>
      <c r="E159" s="24" t="s">
        <v>8382</v>
      </c>
      <c r="F159" t="s">
        <v>2382</v>
      </c>
      <c r="G159" t="s">
        <v>2380</v>
      </c>
      <c r="H159" t="s">
        <v>2380</v>
      </c>
      <c r="I159">
        <v>0</v>
      </c>
      <c r="J159" t="s">
        <v>2382</v>
      </c>
      <c r="K159" s="17"/>
    </row>
    <row r="160" spans="1:11" x14ac:dyDescent="0.35">
      <c r="A160" t="s">
        <v>2214</v>
      </c>
      <c r="B160" s="22">
        <v>31.92</v>
      </c>
      <c r="C160" s="23" t="s">
        <v>8379</v>
      </c>
      <c r="D160">
        <v>5.12</v>
      </c>
      <c r="E160" s="24" t="s">
        <v>8382</v>
      </c>
      <c r="F160" t="s">
        <v>2382</v>
      </c>
      <c r="G160" t="s">
        <v>2380</v>
      </c>
      <c r="H160" t="s">
        <v>2380</v>
      </c>
      <c r="I160">
        <v>1</v>
      </c>
      <c r="J160" t="s">
        <v>2382</v>
      </c>
      <c r="K160" s="17"/>
    </row>
    <row r="161" spans="1:11" x14ac:dyDescent="0.35">
      <c r="A161" t="s">
        <v>2213</v>
      </c>
      <c r="B161" s="22">
        <v>39.799999999999997</v>
      </c>
      <c r="C161" s="23" t="s">
        <v>8379</v>
      </c>
      <c r="D161">
        <v>10.54</v>
      </c>
      <c r="E161" s="24" t="s">
        <v>8380</v>
      </c>
      <c r="F161" t="s">
        <v>2382</v>
      </c>
      <c r="G161" t="s">
        <v>2380</v>
      </c>
      <c r="H161" t="s">
        <v>2380</v>
      </c>
      <c r="I161">
        <v>2</v>
      </c>
      <c r="J161" t="s">
        <v>2382</v>
      </c>
      <c r="K161" s="17"/>
    </row>
    <row r="162" spans="1:11" x14ac:dyDescent="0.35">
      <c r="A162" t="s">
        <v>2212</v>
      </c>
      <c r="B162" s="22">
        <v>42.82</v>
      </c>
      <c r="C162" s="23" t="s">
        <v>8379</v>
      </c>
      <c r="D162">
        <v>4.21</v>
      </c>
      <c r="E162" s="24" t="s">
        <v>8382</v>
      </c>
      <c r="F162" t="s">
        <v>2380</v>
      </c>
      <c r="G162" t="s">
        <v>2380</v>
      </c>
      <c r="H162" t="s">
        <v>2380</v>
      </c>
      <c r="I162">
        <v>0</v>
      </c>
      <c r="J162" t="s">
        <v>2382</v>
      </c>
      <c r="K162" s="17"/>
    </row>
    <row r="163" spans="1:11" x14ac:dyDescent="0.35">
      <c r="A163" t="s">
        <v>2211</v>
      </c>
      <c r="B163" s="22">
        <v>33.630000000000003</v>
      </c>
      <c r="C163" s="23" t="s">
        <v>8379</v>
      </c>
      <c r="D163">
        <v>5.42</v>
      </c>
      <c r="E163" s="24" t="s">
        <v>8382</v>
      </c>
      <c r="F163" t="s">
        <v>2380</v>
      </c>
      <c r="G163" t="s">
        <v>2380</v>
      </c>
      <c r="H163" t="s">
        <v>2380</v>
      </c>
      <c r="I163">
        <v>0</v>
      </c>
      <c r="J163" t="s">
        <v>2382</v>
      </c>
      <c r="K163" s="17"/>
    </row>
    <row r="164" spans="1:11" x14ac:dyDescent="0.35">
      <c r="A164" t="s">
        <v>2210</v>
      </c>
      <c r="B164" s="22">
        <v>37.07</v>
      </c>
      <c r="C164" s="23" t="s">
        <v>8379</v>
      </c>
      <c r="D164">
        <v>4.28</v>
      </c>
      <c r="E164" s="24" t="s">
        <v>8382</v>
      </c>
      <c r="F164" t="s">
        <v>2380</v>
      </c>
      <c r="G164" t="s">
        <v>2382</v>
      </c>
      <c r="H164" t="s">
        <v>2380</v>
      </c>
      <c r="I164">
        <v>1</v>
      </c>
      <c r="J164" t="s">
        <v>2382</v>
      </c>
      <c r="K164" s="17"/>
    </row>
    <row r="165" spans="1:11" x14ac:dyDescent="0.35">
      <c r="A165" t="s">
        <v>2209</v>
      </c>
      <c r="B165" s="22">
        <v>35.625</v>
      </c>
      <c r="C165" s="23" t="s">
        <v>8379</v>
      </c>
      <c r="D165">
        <v>8.9</v>
      </c>
      <c r="E165" s="24" t="s">
        <v>8380</v>
      </c>
      <c r="F165" t="s">
        <v>2380</v>
      </c>
      <c r="G165" t="s">
        <v>2380</v>
      </c>
      <c r="H165" t="s">
        <v>2380</v>
      </c>
      <c r="I165">
        <v>0</v>
      </c>
      <c r="J165" t="s">
        <v>2382</v>
      </c>
      <c r="K165" s="17"/>
    </row>
    <row r="166" spans="1:11" x14ac:dyDescent="0.35">
      <c r="A166" t="s">
        <v>2208</v>
      </c>
      <c r="B166" s="22">
        <v>42.69</v>
      </c>
      <c r="C166" s="23" t="s">
        <v>8379</v>
      </c>
      <c r="D166">
        <v>4.8899999999999997</v>
      </c>
      <c r="E166" s="24" t="s">
        <v>8382</v>
      </c>
      <c r="F166" t="s">
        <v>2380</v>
      </c>
      <c r="G166" t="s">
        <v>2380</v>
      </c>
      <c r="H166" t="s">
        <v>2383</v>
      </c>
      <c r="I166">
        <v>1</v>
      </c>
      <c r="J166" t="s">
        <v>2382</v>
      </c>
      <c r="K166" s="17"/>
    </row>
    <row r="167" spans="1:11" x14ac:dyDescent="0.35">
      <c r="A167" t="s">
        <v>2207</v>
      </c>
      <c r="B167" s="22">
        <v>37.869999999999997</v>
      </c>
      <c r="C167" s="23" t="s">
        <v>8379</v>
      </c>
      <c r="D167">
        <v>4.29</v>
      </c>
      <c r="E167" s="24" t="s">
        <v>8382</v>
      </c>
      <c r="F167" t="s">
        <v>2382</v>
      </c>
      <c r="G167" t="s">
        <v>2380</v>
      </c>
      <c r="H167" t="s">
        <v>2383</v>
      </c>
      <c r="I167">
        <v>1</v>
      </c>
      <c r="J167" t="s">
        <v>2382</v>
      </c>
      <c r="K167" s="17"/>
    </row>
    <row r="168" spans="1:11" x14ac:dyDescent="0.35">
      <c r="A168" t="s">
        <v>2206</v>
      </c>
      <c r="B168" s="22">
        <v>40.61</v>
      </c>
      <c r="C168" s="23" t="s">
        <v>8379</v>
      </c>
      <c r="D168">
        <v>8</v>
      </c>
      <c r="E168" s="24" t="s">
        <v>8380</v>
      </c>
      <c r="F168" t="s">
        <v>2382</v>
      </c>
      <c r="G168" t="s">
        <v>2380</v>
      </c>
      <c r="H168" t="s">
        <v>2380</v>
      </c>
      <c r="I168">
        <v>1</v>
      </c>
      <c r="J168" t="s">
        <v>2382</v>
      </c>
      <c r="K168" s="17"/>
    </row>
    <row r="169" spans="1:11" x14ac:dyDescent="0.35">
      <c r="A169" t="s">
        <v>2205</v>
      </c>
      <c r="B169" s="22">
        <v>30.78</v>
      </c>
      <c r="C169" s="23" t="s">
        <v>8379</v>
      </c>
      <c r="D169">
        <v>4.67</v>
      </c>
      <c r="E169" s="24" t="s">
        <v>8382</v>
      </c>
      <c r="F169" t="s">
        <v>2382</v>
      </c>
      <c r="G169" t="s">
        <v>2380</v>
      </c>
      <c r="H169" t="s">
        <v>2380</v>
      </c>
      <c r="I169">
        <v>0</v>
      </c>
      <c r="J169" t="s">
        <v>2382</v>
      </c>
      <c r="K169" s="17"/>
    </row>
    <row r="170" spans="1:11" x14ac:dyDescent="0.35">
      <c r="A170" t="s">
        <v>2204</v>
      </c>
      <c r="B170" s="22">
        <v>49.49</v>
      </c>
      <c r="C170" s="23" t="s">
        <v>8379</v>
      </c>
      <c r="D170">
        <v>4.5</v>
      </c>
      <c r="E170" s="24" t="s">
        <v>8382</v>
      </c>
      <c r="F170" t="s">
        <v>2380</v>
      </c>
      <c r="G170" t="s">
        <v>2380</v>
      </c>
      <c r="H170" t="s">
        <v>2380</v>
      </c>
      <c r="I170">
        <v>0</v>
      </c>
      <c r="J170" t="s">
        <v>2382</v>
      </c>
      <c r="K170" s="17"/>
    </row>
    <row r="171" spans="1:11" x14ac:dyDescent="0.35">
      <c r="A171" t="s">
        <v>2203</v>
      </c>
      <c r="B171" s="22">
        <v>37.619999999999997</v>
      </c>
      <c r="C171" s="23" t="s">
        <v>8379</v>
      </c>
      <c r="D171">
        <v>6.32</v>
      </c>
      <c r="E171" s="24" t="s">
        <v>8381</v>
      </c>
      <c r="F171" t="s">
        <v>2382</v>
      </c>
      <c r="G171" t="s">
        <v>2382</v>
      </c>
      <c r="H171" t="s">
        <v>2380</v>
      </c>
      <c r="I171">
        <v>2</v>
      </c>
      <c r="J171" t="s">
        <v>2382</v>
      </c>
      <c r="K171" s="17"/>
    </row>
    <row r="172" spans="1:11" x14ac:dyDescent="0.35">
      <c r="A172" t="s">
        <v>2202</v>
      </c>
      <c r="B172" s="22">
        <v>36.08</v>
      </c>
      <c r="C172" s="23" t="s">
        <v>8379</v>
      </c>
      <c r="D172">
        <v>6.1</v>
      </c>
      <c r="E172" s="24" t="s">
        <v>8381</v>
      </c>
      <c r="F172" t="s">
        <v>2382</v>
      </c>
      <c r="G172" t="s">
        <v>2380</v>
      </c>
      <c r="H172" t="s">
        <v>2380</v>
      </c>
      <c r="I172">
        <v>1</v>
      </c>
      <c r="J172" t="s">
        <v>2382</v>
      </c>
      <c r="K172" s="17"/>
    </row>
    <row r="173" spans="1:11" x14ac:dyDescent="0.35">
      <c r="A173" t="s">
        <v>2201</v>
      </c>
      <c r="B173" s="22">
        <v>33.5</v>
      </c>
      <c r="C173" s="23" t="s">
        <v>8379</v>
      </c>
      <c r="D173">
        <v>5.4</v>
      </c>
      <c r="E173" s="24" t="s">
        <v>8382</v>
      </c>
      <c r="F173" t="s">
        <v>2380</v>
      </c>
      <c r="G173" t="s">
        <v>2380</v>
      </c>
      <c r="H173" t="s">
        <v>2380</v>
      </c>
      <c r="I173">
        <v>0</v>
      </c>
      <c r="J173" t="s">
        <v>2382</v>
      </c>
      <c r="K173" s="17"/>
    </row>
    <row r="174" spans="1:11" x14ac:dyDescent="0.35">
      <c r="A174" t="s">
        <v>2200</v>
      </c>
      <c r="B174" s="22">
        <v>47.46</v>
      </c>
      <c r="C174" s="23" t="s">
        <v>8379</v>
      </c>
      <c r="D174">
        <v>6.24</v>
      </c>
      <c r="E174" s="24" t="s">
        <v>8381</v>
      </c>
      <c r="F174" t="s">
        <v>2382</v>
      </c>
      <c r="G174" t="s">
        <v>2380</v>
      </c>
      <c r="H174" t="s">
        <v>2380</v>
      </c>
      <c r="I174">
        <v>1</v>
      </c>
      <c r="J174" t="s">
        <v>2382</v>
      </c>
      <c r="K174" s="17"/>
    </row>
    <row r="175" spans="1:11" x14ac:dyDescent="0.35">
      <c r="A175" t="s">
        <v>2199</v>
      </c>
      <c r="B175" s="22">
        <v>49.24</v>
      </c>
      <c r="C175" s="23" t="s">
        <v>8379</v>
      </c>
      <c r="D175">
        <v>4.45</v>
      </c>
      <c r="E175" s="24" t="s">
        <v>8382</v>
      </c>
      <c r="F175" t="s">
        <v>2380</v>
      </c>
      <c r="G175" t="s">
        <v>2380</v>
      </c>
      <c r="H175" t="s">
        <v>2380</v>
      </c>
      <c r="I175">
        <v>0</v>
      </c>
      <c r="J175" t="s">
        <v>2382</v>
      </c>
      <c r="K175" s="17"/>
    </row>
    <row r="176" spans="1:11" x14ac:dyDescent="0.35">
      <c r="A176" t="s">
        <v>2198</v>
      </c>
      <c r="B176" s="22">
        <v>54.4</v>
      </c>
      <c r="C176" s="23" t="s">
        <v>8379</v>
      </c>
      <c r="D176">
        <v>5.22</v>
      </c>
      <c r="E176" s="24" t="s">
        <v>8382</v>
      </c>
      <c r="F176" t="s">
        <v>2380</v>
      </c>
      <c r="G176" t="s">
        <v>2380</v>
      </c>
      <c r="H176" t="s">
        <v>2380</v>
      </c>
      <c r="I176">
        <v>1</v>
      </c>
      <c r="J176" t="s">
        <v>2382</v>
      </c>
      <c r="K176" s="17"/>
    </row>
    <row r="177" spans="1:11" x14ac:dyDescent="0.35">
      <c r="A177" t="s">
        <v>2197</v>
      </c>
      <c r="B177" s="22">
        <v>35.53</v>
      </c>
      <c r="C177" s="23" t="s">
        <v>8379</v>
      </c>
      <c r="D177">
        <v>4.6100000000000003</v>
      </c>
      <c r="E177" s="24" t="s">
        <v>8382</v>
      </c>
      <c r="F177" t="s">
        <v>2380</v>
      </c>
      <c r="G177" t="s">
        <v>2380</v>
      </c>
      <c r="H177" t="s">
        <v>2380</v>
      </c>
      <c r="I177">
        <v>1</v>
      </c>
      <c r="J177" t="s">
        <v>2382</v>
      </c>
      <c r="K177" s="17"/>
    </row>
    <row r="178" spans="1:11" x14ac:dyDescent="0.35">
      <c r="A178" t="s">
        <v>2196</v>
      </c>
      <c r="B178" s="22">
        <v>39.729999999999997</v>
      </c>
      <c r="C178" s="23" t="s">
        <v>8379</v>
      </c>
      <c r="D178">
        <v>6.24</v>
      </c>
      <c r="E178" s="24" t="s">
        <v>8381</v>
      </c>
      <c r="F178" t="s">
        <v>2380</v>
      </c>
      <c r="G178" t="s">
        <v>2380</v>
      </c>
      <c r="H178" t="s">
        <v>2380</v>
      </c>
      <c r="I178">
        <v>0</v>
      </c>
      <c r="J178" t="s">
        <v>2382</v>
      </c>
      <c r="K178" s="17"/>
    </row>
    <row r="179" spans="1:11" x14ac:dyDescent="0.35">
      <c r="A179" t="s">
        <v>2195</v>
      </c>
      <c r="B179" s="22">
        <v>35.68</v>
      </c>
      <c r="C179" s="23" t="s">
        <v>8379</v>
      </c>
      <c r="D179">
        <v>10.039999999999999</v>
      </c>
      <c r="E179" s="24" t="s">
        <v>8380</v>
      </c>
      <c r="F179" t="s">
        <v>2380</v>
      </c>
      <c r="G179" t="s">
        <v>2380</v>
      </c>
      <c r="H179" t="s">
        <v>2380</v>
      </c>
      <c r="I179">
        <v>0</v>
      </c>
      <c r="J179" t="s">
        <v>2382</v>
      </c>
      <c r="K179" s="17"/>
    </row>
    <row r="180" spans="1:11" x14ac:dyDescent="0.35">
      <c r="A180" t="s">
        <v>2194</v>
      </c>
      <c r="B180" s="22">
        <v>48.86</v>
      </c>
      <c r="C180" s="23" t="s">
        <v>8379</v>
      </c>
      <c r="D180">
        <v>6.09</v>
      </c>
      <c r="E180" s="24" t="s">
        <v>8381</v>
      </c>
      <c r="F180" t="s">
        <v>2380</v>
      </c>
      <c r="G180" t="s">
        <v>2380</v>
      </c>
      <c r="H180" t="s">
        <v>2380</v>
      </c>
      <c r="I180">
        <v>0</v>
      </c>
      <c r="J180" t="s">
        <v>2382</v>
      </c>
      <c r="K180" s="17"/>
    </row>
    <row r="181" spans="1:11" x14ac:dyDescent="0.35">
      <c r="A181" t="s">
        <v>2193</v>
      </c>
      <c r="B181" s="22">
        <v>34.799999999999997</v>
      </c>
      <c r="C181" s="23" t="s">
        <v>8379</v>
      </c>
      <c r="D181">
        <v>11.4</v>
      </c>
      <c r="E181" s="24" t="s">
        <v>8380</v>
      </c>
      <c r="F181" t="s">
        <v>2382</v>
      </c>
      <c r="G181" t="s">
        <v>2380</v>
      </c>
      <c r="H181" t="s">
        <v>2383</v>
      </c>
      <c r="I181">
        <v>1</v>
      </c>
      <c r="J181" t="s">
        <v>2380</v>
      </c>
      <c r="K181" s="17"/>
    </row>
    <row r="182" spans="1:11" x14ac:dyDescent="0.35">
      <c r="A182" t="s">
        <v>2192</v>
      </c>
      <c r="B182" s="22">
        <v>32.49</v>
      </c>
      <c r="C182" s="23" t="s">
        <v>8379</v>
      </c>
      <c r="D182">
        <v>4.29</v>
      </c>
      <c r="E182" s="24" t="s">
        <v>8382</v>
      </c>
      <c r="F182" t="s">
        <v>2380</v>
      </c>
      <c r="G182" t="s">
        <v>2380</v>
      </c>
      <c r="H182" t="s">
        <v>2383</v>
      </c>
      <c r="I182">
        <v>1</v>
      </c>
      <c r="J182" t="s">
        <v>2382</v>
      </c>
      <c r="K182" s="17"/>
    </row>
    <row r="183" spans="1:11" x14ac:dyDescent="0.35">
      <c r="A183" t="s">
        <v>2191</v>
      </c>
      <c r="B183" s="22">
        <v>39</v>
      </c>
      <c r="C183" s="23" t="s">
        <v>8379</v>
      </c>
      <c r="D183">
        <v>5.7</v>
      </c>
      <c r="E183" s="24" t="s">
        <v>8381</v>
      </c>
      <c r="F183" t="s">
        <v>2380</v>
      </c>
      <c r="G183" t="s">
        <v>2380</v>
      </c>
      <c r="H183" t="s">
        <v>2380</v>
      </c>
      <c r="I183">
        <v>2</v>
      </c>
      <c r="J183" t="s">
        <v>2382</v>
      </c>
      <c r="K183" s="17"/>
    </row>
    <row r="184" spans="1:11" x14ac:dyDescent="0.35">
      <c r="A184" t="s">
        <v>2190</v>
      </c>
      <c r="B184" s="22">
        <v>35.299999999999997</v>
      </c>
      <c r="C184" s="23" t="s">
        <v>8379</v>
      </c>
      <c r="D184">
        <v>6.09</v>
      </c>
      <c r="E184" s="24" t="s">
        <v>8381</v>
      </c>
      <c r="F184" t="s">
        <v>2380</v>
      </c>
      <c r="G184" t="s">
        <v>2380</v>
      </c>
      <c r="H184" t="s">
        <v>2380</v>
      </c>
      <c r="I184">
        <v>1</v>
      </c>
      <c r="J184" t="s">
        <v>2382</v>
      </c>
      <c r="K184" s="17"/>
    </row>
    <row r="185" spans="1:11" x14ac:dyDescent="0.35">
      <c r="A185" t="s">
        <v>2189</v>
      </c>
      <c r="B185" s="22">
        <v>33.42</v>
      </c>
      <c r="C185" s="23" t="s">
        <v>8379</v>
      </c>
      <c r="D185">
        <v>10.67</v>
      </c>
      <c r="E185" s="24" t="s">
        <v>8380</v>
      </c>
      <c r="F185" t="s">
        <v>2380</v>
      </c>
      <c r="G185" t="s">
        <v>2380</v>
      </c>
      <c r="H185" t="s">
        <v>2380</v>
      </c>
      <c r="I185">
        <v>0</v>
      </c>
      <c r="J185" t="s">
        <v>2382</v>
      </c>
      <c r="K185" s="17"/>
    </row>
    <row r="186" spans="1:11" x14ac:dyDescent="0.35">
      <c r="A186" t="s">
        <v>2188</v>
      </c>
      <c r="B186" s="22">
        <v>37.18</v>
      </c>
      <c r="C186" s="23" t="s">
        <v>8379</v>
      </c>
      <c r="D186">
        <v>6.75</v>
      </c>
      <c r="E186" s="24" t="s">
        <v>8380</v>
      </c>
      <c r="F186" t="s">
        <v>2382</v>
      </c>
      <c r="G186" t="s">
        <v>2380</v>
      </c>
      <c r="H186" t="s">
        <v>2380</v>
      </c>
      <c r="I186">
        <v>2</v>
      </c>
      <c r="J186" t="s">
        <v>2382</v>
      </c>
      <c r="K186" s="17"/>
    </row>
    <row r="187" spans="1:11" x14ac:dyDescent="0.35">
      <c r="A187" t="s">
        <v>2187</v>
      </c>
      <c r="B187" s="22">
        <v>33.33</v>
      </c>
      <c r="C187" s="23" t="s">
        <v>8379</v>
      </c>
      <c r="D187">
        <v>9.26</v>
      </c>
      <c r="E187" s="24" t="s">
        <v>8380</v>
      </c>
      <c r="F187" t="s">
        <v>2382</v>
      </c>
      <c r="G187" t="s">
        <v>2380</v>
      </c>
      <c r="H187" t="s">
        <v>2380</v>
      </c>
      <c r="I187">
        <v>2</v>
      </c>
      <c r="J187" t="s">
        <v>2380</v>
      </c>
      <c r="K187" s="17"/>
    </row>
    <row r="188" spans="1:11" x14ac:dyDescent="0.35">
      <c r="A188" t="s">
        <v>2186</v>
      </c>
      <c r="B188" s="22">
        <v>53.21</v>
      </c>
      <c r="C188" s="23" t="s">
        <v>8379</v>
      </c>
      <c r="D188">
        <v>4.2699999999999996</v>
      </c>
      <c r="E188" s="24" t="s">
        <v>8382</v>
      </c>
      <c r="F188" t="s">
        <v>2380</v>
      </c>
      <c r="G188" t="s">
        <v>2380</v>
      </c>
      <c r="H188" t="s">
        <v>2380</v>
      </c>
      <c r="I188">
        <v>1</v>
      </c>
      <c r="J188" t="s">
        <v>2382</v>
      </c>
      <c r="K188" s="17"/>
    </row>
    <row r="189" spans="1:11" x14ac:dyDescent="0.35">
      <c r="A189" t="s">
        <v>2185</v>
      </c>
      <c r="B189" s="22">
        <v>38.729999999999997</v>
      </c>
      <c r="C189" s="23" t="s">
        <v>8379</v>
      </c>
      <c r="D189">
        <v>11.51</v>
      </c>
      <c r="E189" s="24" t="s">
        <v>8380</v>
      </c>
      <c r="F189" t="s">
        <v>2380</v>
      </c>
      <c r="G189" t="s">
        <v>2380</v>
      </c>
      <c r="H189" t="s">
        <v>2380</v>
      </c>
      <c r="I189">
        <v>2</v>
      </c>
      <c r="J189" t="s">
        <v>2382</v>
      </c>
      <c r="K189" s="17"/>
    </row>
    <row r="190" spans="1:11" x14ac:dyDescent="0.35">
      <c r="A190" t="s">
        <v>2184</v>
      </c>
      <c r="B190" s="22">
        <v>29.73</v>
      </c>
      <c r="C190" s="23" t="s">
        <v>8383</v>
      </c>
      <c r="D190">
        <v>7.22</v>
      </c>
      <c r="E190" s="24" t="s">
        <v>8380</v>
      </c>
      <c r="F190" t="s">
        <v>2380</v>
      </c>
      <c r="G190" t="s">
        <v>2380</v>
      </c>
      <c r="H190" t="s">
        <v>2380</v>
      </c>
      <c r="I190">
        <v>0</v>
      </c>
      <c r="J190" t="s">
        <v>2382</v>
      </c>
      <c r="K190" s="17"/>
    </row>
    <row r="191" spans="1:11" x14ac:dyDescent="0.35">
      <c r="A191" t="s">
        <v>2183</v>
      </c>
      <c r="B191" s="22">
        <v>34.700000000000003</v>
      </c>
      <c r="C191" s="23" t="s">
        <v>8379</v>
      </c>
      <c r="D191">
        <v>4.37</v>
      </c>
      <c r="E191" s="24" t="s">
        <v>8382</v>
      </c>
      <c r="F191" t="s">
        <v>2380</v>
      </c>
      <c r="G191" t="s">
        <v>2380</v>
      </c>
      <c r="H191" t="s">
        <v>2383</v>
      </c>
      <c r="I191">
        <v>1</v>
      </c>
      <c r="J191" t="s">
        <v>2382</v>
      </c>
      <c r="K191" s="17"/>
    </row>
    <row r="192" spans="1:11" x14ac:dyDescent="0.35">
      <c r="A192" t="s">
        <v>2182</v>
      </c>
      <c r="B192" s="22">
        <v>38.28</v>
      </c>
      <c r="C192" s="23" t="s">
        <v>8379</v>
      </c>
      <c r="D192">
        <v>11.56</v>
      </c>
      <c r="E192" s="24" t="s">
        <v>8380</v>
      </c>
      <c r="F192" t="s">
        <v>2382</v>
      </c>
      <c r="G192" t="s">
        <v>2380</v>
      </c>
      <c r="H192" t="s">
        <v>2380</v>
      </c>
      <c r="I192">
        <v>1</v>
      </c>
      <c r="J192" t="s">
        <v>2382</v>
      </c>
      <c r="K192" s="17"/>
    </row>
    <row r="193" spans="1:11" x14ac:dyDescent="0.35">
      <c r="A193" t="s">
        <v>2181</v>
      </c>
      <c r="B193" s="22">
        <v>33.57</v>
      </c>
      <c r="C193" s="23" t="s">
        <v>8379</v>
      </c>
      <c r="D193">
        <v>8.82</v>
      </c>
      <c r="E193" s="24" t="s">
        <v>8380</v>
      </c>
      <c r="F193" t="s">
        <v>2382</v>
      </c>
      <c r="G193" t="s">
        <v>2380</v>
      </c>
      <c r="H193" t="s">
        <v>2380</v>
      </c>
      <c r="I193">
        <v>0</v>
      </c>
      <c r="J193" t="s">
        <v>2382</v>
      </c>
      <c r="K193" s="17"/>
    </row>
    <row r="194" spans="1:11" x14ac:dyDescent="0.35">
      <c r="A194" t="s">
        <v>2180</v>
      </c>
      <c r="B194" s="22">
        <v>52.06</v>
      </c>
      <c r="C194" s="23" t="s">
        <v>8379</v>
      </c>
      <c r="D194">
        <v>4.6900000000000004</v>
      </c>
      <c r="E194" s="24" t="s">
        <v>8382</v>
      </c>
      <c r="F194" t="s">
        <v>2380</v>
      </c>
      <c r="G194" t="s">
        <v>2380</v>
      </c>
      <c r="H194" t="s">
        <v>2380</v>
      </c>
      <c r="I194">
        <v>1</v>
      </c>
      <c r="J194" t="s">
        <v>2382</v>
      </c>
      <c r="K194" s="17"/>
    </row>
    <row r="195" spans="1:11" x14ac:dyDescent="0.35">
      <c r="A195" t="s">
        <v>2179</v>
      </c>
      <c r="B195" s="22">
        <v>38.17</v>
      </c>
      <c r="C195" s="23" t="s">
        <v>8379</v>
      </c>
      <c r="D195">
        <v>4.53</v>
      </c>
      <c r="E195" s="24" t="s">
        <v>8382</v>
      </c>
      <c r="F195" t="s">
        <v>2380</v>
      </c>
      <c r="G195" t="s">
        <v>2382</v>
      </c>
      <c r="H195" t="s">
        <v>2380</v>
      </c>
      <c r="I195">
        <v>1</v>
      </c>
      <c r="J195" t="s">
        <v>2382</v>
      </c>
      <c r="K195" s="17"/>
    </row>
    <row r="196" spans="1:11" x14ac:dyDescent="0.35">
      <c r="A196" t="s">
        <v>2178</v>
      </c>
      <c r="B196" s="22">
        <v>36.954999999999998</v>
      </c>
      <c r="C196" s="23" t="s">
        <v>8379</v>
      </c>
      <c r="D196">
        <v>5.84</v>
      </c>
      <c r="E196" s="24" t="s">
        <v>8381</v>
      </c>
      <c r="F196" t="s">
        <v>2380</v>
      </c>
      <c r="G196" t="s">
        <v>2380</v>
      </c>
      <c r="H196" t="s">
        <v>2383</v>
      </c>
      <c r="I196">
        <v>1</v>
      </c>
      <c r="J196" t="s">
        <v>2382</v>
      </c>
      <c r="K196" s="17"/>
    </row>
    <row r="197" spans="1:11" x14ac:dyDescent="0.35">
      <c r="A197" t="s">
        <v>2177</v>
      </c>
      <c r="B197" s="22">
        <v>34.4</v>
      </c>
      <c r="C197" s="23" t="s">
        <v>8379</v>
      </c>
      <c r="D197">
        <v>4.9000000000000004</v>
      </c>
      <c r="E197" s="24" t="s">
        <v>8382</v>
      </c>
      <c r="F197" t="s">
        <v>2380</v>
      </c>
      <c r="G197" t="s">
        <v>2380</v>
      </c>
      <c r="H197" t="s">
        <v>2383</v>
      </c>
      <c r="I197">
        <v>1</v>
      </c>
      <c r="J197" t="s">
        <v>2382</v>
      </c>
      <c r="K197" s="17"/>
    </row>
    <row r="198" spans="1:11" x14ac:dyDescent="0.35">
      <c r="A198" t="s">
        <v>2176</v>
      </c>
      <c r="B198" s="22">
        <v>31.73</v>
      </c>
      <c r="C198" s="23" t="s">
        <v>8379</v>
      </c>
      <c r="D198">
        <v>4.3</v>
      </c>
      <c r="E198" s="24" t="s">
        <v>8382</v>
      </c>
      <c r="F198" t="s">
        <v>2380</v>
      </c>
      <c r="G198" t="s">
        <v>2380</v>
      </c>
      <c r="H198" t="s">
        <v>2380</v>
      </c>
      <c r="I198">
        <v>0</v>
      </c>
      <c r="J198" t="s">
        <v>2382</v>
      </c>
      <c r="K198" s="17"/>
    </row>
    <row r="199" spans="1:11" x14ac:dyDescent="0.35">
      <c r="A199" t="s">
        <v>2175</v>
      </c>
      <c r="B199" s="22">
        <v>36.64</v>
      </c>
      <c r="C199" s="23" t="s">
        <v>8379</v>
      </c>
      <c r="D199">
        <v>11.34</v>
      </c>
      <c r="E199" s="24" t="s">
        <v>8380</v>
      </c>
      <c r="F199" t="s">
        <v>2380</v>
      </c>
      <c r="G199" t="s">
        <v>2380</v>
      </c>
      <c r="H199" t="s">
        <v>2380</v>
      </c>
      <c r="I199">
        <v>0</v>
      </c>
      <c r="J199" t="s">
        <v>2382</v>
      </c>
      <c r="K199" s="17"/>
    </row>
    <row r="200" spans="1:11" x14ac:dyDescent="0.35">
      <c r="A200" t="s">
        <v>2174</v>
      </c>
      <c r="B200" s="22">
        <v>36.85</v>
      </c>
      <c r="C200" s="23" t="s">
        <v>8379</v>
      </c>
      <c r="D200">
        <v>5.88</v>
      </c>
      <c r="E200" s="24" t="s">
        <v>8381</v>
      </c>
      <c r="F200" t="s">
        <v>2380</v>
      </c>
      <c r="G200" t="s">
        <v>2382</v>
      </c>
      <c r="H200" t="s">
        <v>2380</v>
      </c>
      <c r="I200">
        <v>1</v>
      </c>
      <c r="J200" t="s">
        <v>2382</v>
      </c>
      <c r="K200" s="17"/>
    </row>
    <row r="201" spans="1:11" x14ac:dyDescent="0.35">
      <c r="A201" t="s">
        <v>2173</v>
      </c>
      <c r="B201" s="22">
        <v>33.33</v>
      </c>
      <c r="C201" s="23" t="s">
        <v>8379</v>
      </c>
      <c r="D201">
        <v>5.01</v>
      </c>
      <c r="E201" s="24" t="s">
        <v>8382</v>
      </c>
      <c r="F201" t="s">
        <v>2382</v>
      </c>
      <c r="G201" t="s">
        <v>2380</v>
      </c>
      <c r="H201" t="s">
        <v>2383</v>
      </c>
      <c r="I201">
        <v>1</v>
      </c>
      <c r="J201" t="s">
        <v>2382</v>
      </c>
      <c r="K201" s="17"/>
    </row>
    <row r="202" spans="1:11" x14ac:dyDescent="0.35">
      <c r="A202" t="s">
        <v>2172</v>
      </c>
      <c r="B202" s="22">
        <v>39.14</v>
      </c>
      <c r="C202" s="23" t="s">
        <v>8379</v>
      </c>
      <c r="D202">
        <v>4.4000000000000004</v>
      </c>
      <c r="E202" s="24" t="s">
        <v>8382</v>
      </c>
      <c r="F202" t="s">
        <v>2380</v>
      </c>
      <c r="G202" t="s">
        <v>2380</v>
      </c>
      <c r="H202" t="s">
        <v>2383</v>
      </c>
      <c r="I202">
        <v>1</v>
      </c>
      <c r="J202" t="s">
        <v>2382</v>
      </c>
      <c r="K202" s="17"/>
    </row>
    <row r="203" spans="1:11" x14ac:dyDescent="0.35">
      <c r="A203" t="s">
        <v>2171</v>
      </c>
      <c r="B203" s="22">
        <v>32.9</v>
      </c>
      <c r="C203" s="23" t="s">
        <v>8379</v>
      </c>
      <c r="D203">
        <v>6.26</v>
      </c>
      <c r="E203" s="24" t="s">
        <v>8381</v>
      </c>
      <c r="F203" t="s">
        <v>2382</v>
      </c>
      <c r="G203" t="s">
        <v>2380</v>
      </c>
      <c r="H203" t="s">
        <v>2380</v>
      </c>
      <c r="I203">
        <v>0</v>
      </c>
      <c r="J203" t="s">
        <v>2382</v>
      </c>
      <c r="K203" s="17"/>
    </row>
    <row r="204" spans="1:11" x14ac:dyDescent="0.35">
      <c r="A204" t="s">
        <v>2170</v>
      </c>
      <c r="B204" s="22">
        <v>29.78</v>
      </c>
      <c r="C204" s="23" t="s">
        <v>8383</v>
      </c>
      <c r="D204">
        <v>10.27</v>
      </c>
      <c r="E204" s="24" t="s">
        <v>8380</v>
      </c>
      <c r="F204" t="s">
        <v>2382</v>
      </c>
      <c r="G204" t="s">
        <v>2380</v>
      </c>
      <c r="H204" t="s">
        <v>2383</v>
      </c>
      <c r="I204">
        <v>1</v>
      </c>
      <c r="J204" t="s">
        <v>2382</v>
      </c>
      <c r="K204" s="17"/>
    </row>
    <row r="205" spans="1:11" x14ac:dyDescent="0.35">
      <c r="A205" t="s">
        <v>2169</v>
      </c>
      <c r="B205" s="22">
        <v>32.78</v>
      </c>
      <c r="C205" s="23" t="s">
        <v>8379</v>
      </c>
      <c r="D205">
        <v>5.27</v>
      </c>
      <c r="E205" s="24" t="s">
        <v>8382</v>
      </c>
      <c r="F205" t="s">
        <v>2380</v>
      </c>
      <c r="G205" t="s">
        <v>2380</v>
      </c>
      <c r="H205" t="s">
        <v>2380</v>
      </c>
      <c r="I205">
        <v>0</v>
      </c>
      <c r="J205" t="s">
        <v>2382</v>
      </c>
      <c r="K205" s="17"/>
    </row>
    <row r="206" spans="1:11" x14ac:dyDescent="0.35">
      <c r="A206" t="s">
        <v>2168</v>
      </c>
      <c r="B206" s="22">
        <v>41.65</v>
      </c>
      <c r="C206" s="23" t="s">
        <v>8379</v>
      </c>
      <c r="D206">
        <v>10.73</v>
      </c>
      <c r="E206" s="24" t="s">
        <v>8380</v>
      </c>
      <c r="F206" t="s">
        <v>2382</v>
      </c>
      <c r="G206" t="s">
        <v>2380</v>
      </c>
      <c r="H206" t="s">
        <v>2380</v>
      </c>
      <c r="I206">
        <v>0</v>
      </c>
      <c r="J206" t="s">
        <v>2382</v>
      </c>
      <c r="K206" s="17"/>
    </row>
    <row r="207" spans="1:11" x14ac:dyDescent="0.35">
      <c r="A207" t="s">
        <v>2167</v>
      </c>
      <c r="B207" s="22">
        <v>50.79</v>
      </c>
      <c r="C207" s="23" t="s">
        <v>8379</v>
      </c>
      <c r="D207">
        <v>4.45</v>
      </c>
      <c r="E207" s="24" t="s">
        <v>8382</v>
      </c>
      <c r="F207" t="s">
        <v>2380</v>
      </c>
      <c r="G207" t="s">
        <v>2380</v>
      </c>
      <c r="H207" t="s">
        <v>2380</v>
      </c>
      <c r="I207">
        <v>1</v>
      </c>
      <c r="J207" t="s">
        <v>2382</v>
      </c>
      <c r="K207" s="17"/>
    </row>
    <row r="208" spans="1:11" x14ac:dyDescent="0.35">
      <c r="A208" t="s">
        <v>2166</v>
      </c>
      <c r="B208" s="22">
        <v>35.43</v>
      </c>
      <c r="C208" s="23" t="s">
        <v>8379</v>
      </c>
      <c r="D208">
        <v>5.25</v>
      </c>
      <c r="E208" s="24" t="s">
        <v>8382</v>
      </c>
      <c r="F208" t="s">
        <v>2382</v>
      </c>
      <c r="G208" t="s">
        <v>2380</v>
      </c>
      <c r="H208" t="s">
        <v>2380</v>
      </c>
      <c r="I208">
        <v>0</v>
      </c>
      <c r="J208" t="s">
        <v>2382</v>
      </c>
      <c r="K208" s="17"/>
    </row>
    <row r="209" spans="1:11" x14ac:dyDescent="0.35">
      <c r="A209" t="s">
        <v>2165</v>
      </c>
      <c r="B209" s="22">
        <v>35.25</v>
      </c>
      <c r="C209" s="23" t="s">
        <v>8379</v>
      </c>
      <c r="D209">
        <v>9.51</v>
      </c>
      <c r="E209" s="24" t="s">
        <v>8380</v>
      </c>
      <c r="F209" t="s">
        <v>2380</v>
      </c>
      <c r="G209" t="s">
        <v>2380</v>
      </c>
      <c r="H209" t="s">
        <v>2380</v>
      </c>
      <c r="I209">
        <v>0</v>
      </c>
      <c r="J209" t="s">
        <v>2382</v>
      </c>
      <c r="K209" s="17"/>
    </row>
    <row r="210" spans="1:11" x14ac:dyDescent="0.35">
      <c r="A210" t="s">
        <v>2164</v>
      </c>
      <c r="B210" s="22">
        <v>36.85</v>
      </c>
      <c r="C210" s="23" t="s">
        <v>8379</v>
      </c>
      <c r="D210">
        <v>11.12</v>
      </c>
      <c r="E210" s="24" t="s">
        <v>8380</v>
      </c>
      <c r="F210" t="s">
        <v>2380</v>
      </c>
      <c r="G210" t="s">
        <v>2380</v>
      </c>
      <c r="H210" t="s">
        <v>2380</v>
      </c>
      <c r="I210">
        <v>0</v>
      </c>
      <c r="J210" t="s">
        <v>2382</v>
      </c>
      <c r="K210" s="17"/>
    </row>
    <row r="211" spans="1:11" x14ac:dyDescent="0.35">
      <c r="A211" t="s">
        <v>2163</v>
      </c>
      <c r="B211" s="22">
        <v>31.02</v>
      </c>
      <c r="C211" s="23" t="s">
        <v>8379</v>
      </c>
      <c r="D211">
        <v>4.5599999999999996</v>
      </c>
      <c r="E211" s="24" t="s">
        <v>8382</v>
      </c>
      <c r="F211" t="s">
        <v>2380</v>
      </c>
      <c r="G211" t="s">
        <v>2382</v>
      </c>
      <c r="H211" t="s">
        <v>2380</v>
      </c>
      <c r="I211">
        <v>1</v>
      </c>
      <c r="J211" t="s">
        <v>2382</v>
      </c>
      <c r="K211" s="17"/>
    </row>
    <row r="212" spans="1:11" x14ac:dyDescent="0.35">
      <c r="A212" t="s">
        <v>2162</v>
      </c>
      <c r="B212" s="22">
        <v>35.6</v>
      </c>
      <c r="C212" s="23" t="s">
        <v>8379</v>
      </c>
      <c r="D212">
        <v>4.0199999999999996</v>
      </c>
      <c r="E212" s="24" t="s">
        <v>8382</v>
      </c>
      <c r="F212" t="s">
        <v>2382</v>
      </c>
      <c r="G212" t="s">
        <v>2382</v>
      </c>
      <c r="H212" t="s">
        <v>2380</v>
      </c>
      <c r="I212">
        <v>2</v>
      </c>
      <c r="J212" t="s">
        <v>2382</v>
      </c>
      <c r="K212" s="17"/>
    </row>
    <row r="213" spans="1:11" x14ac:dyDescent="0.35">
      <c r="A213" t="s">
        <v>2161</v>
      </c>
      <c r="B213" s="22">
        <v>34.39</v>
      </c>
      <c r="C213" s="23" t="s">
        <v>8379</v>
      </c>
      <c r="D213">
        <v>8.7200000000000006</v>
      </c>
      <c r="E213" s="24" t="s">
        <v>8380</v>
      </c>
      <c r="F213" t="s">
        <v>2380</v>
      </c>
      <c r="G213" t="s">
        <v>2380</v>
      </c>
      <c r="H213" t="s">
        <v>2380</v>
      </c>
      <c r="I213">
        <v>0</v>
      </c>
      <c r="J213" t="s">
        <v>2382</v>
      </c>
      <c r="K213" s="17"/>
    </row>
    <row r="214" spans="1:11" x14ac:dyDescent="0.35">
      <c r="A214" t="s">
        <v>2160</v>
      </c>
      <c r="B214" s="22">
        <v>29.06</v>
      </c>
      <c r="C214" s="23" t="s">
        <v>8383</v>
      </c>
      <c r="D214">
        <v>6.25</v>
      </c>
      <c r="E214" s="24" t="s">
        <v>8381</v>
      </c>
      <c r="F214" t="s">
        <v>2382</v>
      </c>
      <c r="G214" t="s">
        <v>2380</v>
      </c>
      <c r="H214" t="s">
        <v>2380</v>
      </c>
      <c r="I214">
        <v>1</v>
      </c>
      <c r="J214" t="s">
        <v>2382</v>
      </c>
      <c r="K214" s="17"/>
    </row>
    <row r="215" spans="1:11" x14ac:dyDescent="0.35">
      <c r="A215" t="s">
        <v>2159</v>
      </c>
      <c r="B215" s="22">
        <v>35.799999999999997</v>
      </c>
      <c r="C215" s="23" t="s">
        <v>8379</v>
      </c>
      <c r="D215">
        <v>7.32</v>
      </c>
      <c r="E215" s="24" t="s">
        <v>8380</v>
      </c>
      <c r="F215" t="s">
        <v>2380</v>
      </c>
      <c r="G215" t="s">
        <v>2380</v>
      </c>
      <c r="H215" t="s">
        <v>2380</v>
      </c>
      <c r="I215">
        <v>2</v>
      </c>
      <c r="J215" t="s">
        <v>2382</v>
      </c>
      <c r="K215" s="17"/>
    </row>
    <row r="216" spans="1:11" x14ac:dyDescent="0.35">
      <c r="A216" t="s">
        <v>2158</v>
      </c>
      <c r="B216" s="22">
        <v>49.8</v>
      </c>
      <c r="C216" s="23" t="s">
        <v>8379</v>
      </c>
      <c r="D216">
        <v>4.24</v>
      </c>
      <c r="E216" s="24" t="s">
        <v>8382</v>
      </c>
      <c r="F216" t="s">
        <v>2380</v>
      </c>
      <c r="G216" t="s">
        <v>2380</v>
      </c>
      <c r="H216" t="s">
        <v>2380</v>
      </c>
      <c r="I216">
        <v>1</v>
      </c>
      <c r="J216" t="s">
        <v>2382</v>
      </c>
      <c r="K216" s="17"/>
    </row>
    <row r="217" spans="1:11" x14ac:dyDescent="0.35">
      <c r="A217" t="s">
        <v>2157</v>
      </c>
      <c r="B217" s="22">
        <v>35.71</v>
      </c>
      <c r="C217" s="23" t="s">
        <v>8379</v>
      </c>
      <c r="D217">
        <v>6.84</v>
      </c>
      <c r="E217" s="24" t="s">
        <v>8380</v>
      </c>
      <c r="F217" t="s">
        <v>2380</v>
      </c>
      <c r="G217" t="s">
        <v>2380</v>
      </c>
      <c r="H217" t="s">
        <v>2380</v>
      </c>
      <c r="I217">
        <v>2</v>
      </c>
      <c r="J217" t="s">
        <v>2382</v>
      </c>
      <c r="K217" s="17"/>
    </row>
    <row r="218" spans="1:11" x14ac:dyDescent="0.35">
      <c r="A218" t="s">
        <v>2156</v>
      </c>
      <c r="B218" s="22">
        <v>30.8</v>
      </c>
      <c r="C218" s="23" t="s">
        <v>8379</v>
      </c>
      <c r="D218">
        <v>5.23</v>
      </c>
      <c r="E218" s="24" t="s">
        <v>8382</v>
      </c>
      <c r="F218" t="s">
        <v>2382</v>
      </c>
      <c r="G218" t="s">
        <v>2380</v>
      </c>
      <c r="H218" t="s">
        <v>2380</v>
      </c>
      <c r="I218">
        <v>1</v>
      </c>
      <c r="J218" t="s">
        <v>2382</v>
      </c>
      <c r="K218" s="17"/>
    </row>
    <row r="219" spans="1:11" x14ac:dyDescent="0.35">
      <c r="A219" t="s">
        <v>2155</v>
      </c>
      <c r="B219" s="22">
        <v>33.69</v>
      </c>
      <c r="C219" s="23" t="s">
        <v>8379</v>
      </c>
      <c r="D219">
        <v>9.68</v>
      </c>
      <c r="E219" s="24" t="s">
        <v>8380</v>
      </c>
      <c r="F219" t="s">
        <v>2380</v>
      </c>
      <c r="G219" t="s">
        <v>2380</v>
      </c>
      <c r="H219" t="s">
        <v>2380</v>
      </c>
      <c r="I219">
        <v>0</v>
      </c>
      <c r="J219" t="s">
        <v>2382</v>
      </c>
      <c r="K219" s="17"/>
    </row>
    <row r="220" spans="1:11" x14ac:dyDescent="0.35">
      <c r="A220" t="s">
        <v>2154</v>
      </c>
      <c r="B220" s="22">
        <v>42.27</v>
      </c>
      <c r="C220" s="23" t="s">
        <v>8379</v>
      </c>
      <c r="D220">
        <v>6.05</v>
      </c>
      <c r="E220" s="24" t="s">
        <v>8381</v>
      </c>
      <c r="F220" t="s">
        <v>2382</v>
      </c>
      <c r="G220" t="s">
        <v>2380</v>
      </c>
      <c r="H220" t="s">
        <v>2380</v>
      </c>
      <c r="I220">
        <v>1</v>
      </c>
      <c r="J220" t="s">
        <v>2382</v>
      </c>
      <c r="K220" s="17"/>
    </row>
    <row r="221" spans="1:11" x14ac:dyDescent="0.35">
      <c r="A221" t="s">
        <v>2153</v>
      </c>
      <c r="B221" s="22">
        <v>53.25</v>
      </c>
      <c r="C221" s="23" t="s">
        <v>8379</v>
      </c>
      <c r="D221">
        <v>6.11</v>
      </c>
      <c r="E221" s="24" t="s">
        <v>8381</v>
      </c>
      <c r="F221" t="s">
        <v>2382</v>
      </c>
      <c r="G221" t="s">
        <v>2380</v>
      </c>
      <c r="H221" t="s">
        <v>2383</v>
      </c>
      <c r="I221">
        <v>1</v>
      </c>
      <c r="J221" t="s">
        <v>2382</v>
      </c>
      <c r="K221" s="17"/>
    </row>
    <row r="222" spans="1:11" x14ac:dyDescent="0.35">
      <c r="A222" t="s">
        <v>2152</v>
      </c>
      <c r="B222" s="22">
        <v>26.8</v>
      </c>
      <c r="C222" s="23" t="s">
        <v>8383</v>
      </c>
      <c r="D222">
        <v>10.93</v>
      </c>
      <c r="E222" s="24" t="s">
        <v>8380</v>
      </c>
      <c r="F222" t="s">
        <v>2382</v>
      </c>
      <c r="G222" t="s">
        <v>2380</v>
      </c>
      <c r="H222" t="s">
        <v>2380</v>
      </c>
      <c r="I222">
        <v>0</v>
      </c>
      <c r="J222" t="s">
        <v>2380</v>
      </c>
      <c r="K222" s="17"/>
    </row>
    <row r="223" spans="1:11" x14ac:dyDescent="0.35">
      <c r="A223" t="s">
        <v>2151</v>
      </c>
      <c r="B223" s="22">
        <v>28.5</v>
      </c>
      <c r="C223" s="23" t="s">
        <v>8383</v>
      </c>
      <c r="D223">
        <v>5.12</v>
      </c>
      <c r="E223" s="24" t="s">
        <v>8382</v>
      </c>
      <c r="F223" t="s">
        <v>2380</v>
      </c>
      <c r="G223" t="s">
        <v>2380</v>
      </c>
      <c r="H223" t="s">
        <v>2380</v>
      </c>
      <c r="I223">
        <v>1</v>
      </c>
      <c r="J223" t="s">
        <v>2382</v>
      </c>
      <c r="K223" s="17"/>
    </row>
    <row r="224" spans="1:11" x14ac:dyDescent="0.35">
      <c r="A224" t="s">
        <v>2150</v>
      </c>
      <c r="B224" s="22">
        <v>22.895</v>
      </c>
      <c r="C224" s="23" t="s">
        <v>8384</v>
      </c>
      <c r="D224">
        <v>5.72</v>
      </c>
      <c r="E224" s="24" t="s">
        <v>8381</v>
      </c>
      <c r="F224" t="s">
        <v>2380</v>
      </c>
      <c r="G224" t="s">
        <v>2380</v>
      </c>
      <c r="H224" t="s">
        <v>2380</v>
      </c>
      <c r="I224">
        <v>0</v>
      </c>
      <c r="J224" t="s">
        <v>2382</v>
      </c>
      <c r="K224" s="17"/>
    </row>
    <row r="225" spans="1:11" x14ac:dyDescent="0.35">
      <c r="A225" t="s">
        <v>2149</v>
      </c>
      <c r="B225" s="22">
        <v>34.06</v>
      </c>
      <c r="C225" s="23" t="s">
        <v>8379</v>
      </c>
      <c r="D225">
        <v>11.83</v>
      </c>
      <c r="E225" s="24" t="s">
        <v>8380</v>
      </c>
      <c r="F225" t="s">
        <v>2382</v>
      </c>
      <c r="G225" t="s">
        <v>2380</v>
      </c>
      <c r="H225" t="s">
        <v>2380</v>
      </c>
      <c r="I225">
        <v>1</v>
      </c>
      <c r="J225" t="s">
        <v>2382</v>
      </c>
      <c r="K225" s="17"/>
    </row>
    <row r="226" spans="1:11" x14ac:dyDescent="0.35">
      <c r="A226" t="s">
        <v>2148</v>
      </c>
      <c r="B226" s="22">
        <v>36.409999999999997</v>
      </c>
      <c r="C226" s="23" t="s">
        <v>8379</v>
      </c>
      <c r="D226">
        <v>4.55</v>
      </c>
      <c r="E226" s="24" t="s">
        <v>8382</v>
      </c>
      <c r="F226" t="s">
        <v>2380</v>
      </c>
      <c r="G226" t="s">
        <v>2380</v>
      </c>
      <c r="H226" t="s">
        <v>2380</v>
      </c>
      <c r="I226">
        <v>0</v>
      </c>
      <c r="J226" t="s">
        <v>2382</v>
      </c>
      <c r="K226" s="17"/>
    </row>
    <row r="227" spans="1:11" x14ac:dyDescent="0.35">
      <c r="A227" t="s">
        <v>2147</v>
      </c>
      <c r="B227" s="22">
        <v>52.3</v>
      </c>
      <c r="C227" s="23" t="s">
        <v>8379</v>
      </c>
      <c r="D227">
        <v>4.87</v>
      </c>
      <c r="E227" s="24" t="s">
        <v>8382</v>
      </c>
      <c r="F227" t="s">
        <v>2382</v>
      </c>
      <c r="G227" t="s">
        <v>2380</v>
      </c>
      <c r="H227" t="s">
        <v>2383</v>
      </c>
      <c r="I227">
        <v>1</v>
      </c>
      <c r="J227" t="s">
        <v>2382</v>
      </c>
      <c r="K227" s="17"/>
    </row>
    <row r="228" spans="1:11" x14ac:dyDescent="0.35">
      <c r="A228" t="s">
        <v>2146</v>
      </c>
      <c r="B228" s="22">
        <v>52.66</v>
      </c>
      <c r="C228" s="23" t="s">
        <v>8379</v>
      </c>
      <c r="D228">
        <v>4.45</v>
      </c>
      <c r="E228" s="24" t="s">
        <v>8382</v>
      </c>
      <c r="F228" t="s">
        <v>2380</v>
      </c>
      <c r="G228" t="s">
        <v>2380</v>
      </c>
      <c r="H228" t="s">
        <v>2380</v>
      </c>
      <c r="I228">
        <v>1</v>
      </c>
      <c r="J228" t="s">
        <v>2382</v>
      </c>
      <c r="K228" s="17"/>
    </row>
    <row r="229" spans="1:11" x14ac:dyDescent="0.35">
      <c r="A229" t="s">
        <v>2145</v>
      </c>
      <c r="B229" s="22">
        <v>29.57</v>
      </c>
      <c r="C229" s="23" t="s">
        <v>8383</v>
      </c>
      <c r="D229">
        <v>9.42</v>
      </c>
      <c r="E229" s="24" t="s">
        <v>8380</v>
      </c>
      <c r="F229" t="s">
        <v>2382</v>
      </c>
      <c r="G229" t="s">
        <v>2380</v>
      </c>
      <c r="H229" t="s">
        <v>2380</v>
      </c>
      <c r="I229">
        <v>0</v>
      </c>
      <c r="J229" t="s">
        <v>2382</v>
      </c>
      <c r="K229" s="17"/>
    </row>
    <row r="230" spans="1:11" x14ac:dyDescent="0.35">
      <c r="A230" t="s">
        <v>2144</v>
      </c>
      <c r="B230" s="22">
        <v>36.99</v>
      </c>
      <c r="C230" s="23" t="s">
        <v>8379</v>
      </c>
      <c r="D230">
        <v>5.37</v>
      </c>
      <c r="E230" s="24" t="s">
        <v>8382</v>
      </c>
      <c r="F230" t="s">
        <v>2382</v>
      </c>
      <c r="G230" t="s">
        <v>2380</v>
      </c>
      <c r="H230" t="s">
        <v>2383</v>
      </c>
      <c r="I230">
        <v>1</v>
      </c>
      <c r="J230" t="s">
        <v>2382</v>
      </c>
      <c r="K230" s="17"/>
    </row>
    <row r="231" spans="1:11" x14ac:dyDescent="0.35">
      <c r="A231" t="s">
        <v>2143</v>
      </c>
      <c r="B231" s="22">
        <v>31.4</v>
      </c>
      <c r="C231" s="23" t="s">
        <v>8379</v>
      </c>
      <c r="D231">
        <v>4.5999999999999996</v>
      </c>
      <c r="E231" s="24" t="s">
        <v>8382</v>
      </c>
      <c r="F231" t="s">
        <v>2382</v>
      </c>
      <c r="G231" t="s">
        <v>2380</v>
      </c>
      <c r="H231" t="s">
        <v>2380</v>
      </c>
      <c r="I231">
        <v>1</v>
      </c>
      <c r="J231" t="s">
        <v>2382</v>
      </c>
      <c r="K231" s="17"/>
    </row>
    <row r="232" spans="1:11" x14ac:dyDescent="0.35">
      <c r="A232" t="s">
        <v>2142</v>
      </c>
      <c r="B232" s="22">
        <v>34.9</v>
      </c>
      <c r="C232" s="23" t="s">
        <v>8379</v>
      </c>
      <c r="D232">
        <v>6.22</v>
      </c>
      <c r="E232" s="24" t="s">
        <v>8381</v>
      </c>
      <c r="F232" t="s">
        <v>2380</v>
      </c>
      <c r="G232" t="s">
        <v>2380</v>
      </c>
      <c r="H232" t="s">
        <v>2383</v>
      </c>
      <c r="I232">
        <v>1</v>
      </c>
      <c r="J232" t="s">
        <v>2382</v>
      </c>
      <c r="K232" s="17"/>
    </row>
    <row r="233" spans="1:11" x14ac:dyDescent="0.35">
      <c r="A233" t="s">
        <v>2141</v>
      </c>
      <c r="B233" s="22">
        <v>31.13</v>
      </c>
      <c r="C233" s="23" t="s">
        <v>8379</v>
      </c>
      <c r="D233">
        <v>4.5199999999999996</v>
      </c>
      <c r="E233" s="24" t="s">
        <v>8382</v>
      </c>
      <c r="F233" t="s">
        <v>2382</v>
      </c>
      <c r="G233" t="s">
        <v>2380</v>
      </c>
      <c r="H233" t="s">
        <v>2380</v>
      </c>
      <c r="I233">
        <v>1</v>
      </c>
      <c r="J233" t="s">
        <v>2382</v>
      </c>
      <c r="K233" s="17"/>
    </row>
    <row r="234" spans="1:11" x14ac:dyDescent="0.35">
      <c r="A234" t="s">
        <v>2140</v>
      </c>
      <c r="B234" s="22">
        <v>34.799999999999997</v>
      </c>
      <c r="C234" s="23" t="s">
        <v>8379</v>
      </c>
      <c r="D234">
        <v>6.18</v>
      </c>
      <c r="E234" s="24" t="s">
        <v>8381</v>
      </c>
      <c r="F234" t="s">
        <v>2380</v>
      </c>
      <c r="G234" t="s">
        <v>2380</v>
      </c>
      <c r="H234" t="s">
        <v>2383</v>
      </c>
      <c r="I234">
        <v>1</v>
      </c>
      <c r="J234" t="s">
        <v>2382</v>
      </c>
      <c r="K234" s="17"/>
    </row>
    <row r="235" spans="1:11" x14ac:dyDescent="0.35">
      <c r="A235" t="s">
        <v>2139</v>
      </c>
      <c r="B235" s="22">
        <v>31.68</v>
      </c>
      <c r="C235" s="23" t="s">
        <v>8379</v>
      </c>
      <c r="D235">
        <v>4.4000000000000004</v>
      </c>
      <c r="E235" s="24" t="s">
        <v>8382</v>
      </c>
      <c r="F235" t="s">
        <v>2380</v>
      </c>
      <c r="G235" t="s">
        <v>2380</v>
      </c>
      <c r="H235" t="s">
        <v>2380</v>
      </c>
      <c r="I235">
        <v>0</v>
      </c>
      <c r="J235" t="s">
        <v>2382</v>
      </c>
      <c r="K235" s="17"/>
    </row>
    <row r="236" spans="1:11" x14ac:dyDescent="0.35">
      <c r="A236" t="s">
        <v>2138</v>
      </c>
      <c r="B236" s="22">
        <v>33.534999999999997</v>
      </c>
      <c r="C236" s="23" t="s">
        <v>8379</v>
      </c>
      <c r="D236">
        <v>6.23</v>
      </c>
      <c r="E236" s="24" t="s">
        <v>8381</v>
      </c>
      <c r="F236" t="s">
        <v>2380</v>
      </c>
      <c r="G236" t="s">
        <v>2382</v>
      </c>
      <c r="H236" t="s">
        <v>2380</v>
      </c>
      <c r="I236">
        <v>1</v>
      </c>
      <c r="J236" t="s">
        <v>2382</v>
      </c>
      <c r="K236" s="17"/>
    </row>
    <row r="237" spans="1:11" x14ac:dyDescent="0.35">
      <c r="A237" t="s">
        <v>2137</v>
      </c>
      <c r="B237" s="22">
        <v>31.92</v>
      </c>
      <c r="C237" s="23" t="s">
        <v>8379</v>
      </c>
      <c r="D237">
        <v>5.33</v>
      </c>
      <c r="E237" s="24" t="s">
        <v>8382</v>
      </c>
      <c r="F237" t="s">
        <v>2382</v>
      </c>
      <c r="G237" t="s">
        <v>2380</v>
      </c>
      <c r="H237" t="s">
        <v>2380</v>
      </c>
      <c r="I237">
        <v>0</v>
      </c>
      <c r="J237" t="s">
        <v>2382</v>
      </c>
      <c r="K237" s="17"/>
    </row>
    <row r="238" spans="1:11" x14ac:dyDescent="0.35">
      <c r="A238" t="s">
        <v>2136</v>
      </c>
      <c r="B238" s="22">
        <v>32.700000000000003</v>
      </c>
      <c r="C238" s="23" t="s">
        <v>8379</v>
      </c>
      <c r="D238">
        <v>4.09</v>
      </c>
      <c r="E238" s="24" t="s">
        <v>8382</v>
      </c>
      <c r="F238" t="s">
        <v>2380</v>
      </c>
      <c r="G238" t="s">
        <v>2380</v>
      </c>
      <c r="H238" t="s">
        <v>2380</v>
      </c>
      <c r="I238">
        <v>1</v>
      </c>
      <c r="J238" t="s">
        <v>2382</v>
      </c>
      <c r="K238" s="17"/>
    </row>
    <row r="239" spans="1:11" x14ac:dyDescent="0.35">
      <c r="A239" t="s">
        <v>2135</v>
      </c>
      <c r="B239" s="22">
        <v>41.25</v>
      </c>
      <c r="C239" s="23" t="s">
        <v>8379</v>
      </c>
      <c r="D239">
        <v>5.19</v>
      </c>
      <c r="E239" s="24" t="s">
        <v>8382</v>
      </c>
      <c r="F239" t="s">
        <v>2380</v>
      </c>
      <c r="G239" t="s">
        <v>2380</v>
      </c>
      <c r="H239" t="s">
        <v>2380</v>
      </c>
      <c r="I239">
        <v>0</v>
      </c>
      <c r="J239" t="s">
        <v>2382</v>
      </c>
      <c r="K239" s="17"/>
    </row>
    <row r="240" spans="1:11" x14ac:dyDescent="0.35">
      <c r="A240" t="s">
        <v>2134</v>
      </c>
      <c r="B240" s="22">
        <v>33.11</v>
      </c>
      <c r="C240" s="23" t="s">
        <v>8379</v>
      </c>
      <c r="D240">
        <v>4.12</v>
      </c>
      <c r="E240" s="24" t="s">
        <v>8382</v>
      </c>
      <c r="F240" t="s">
        <v>2380</v>
      </c>
      <c r="G240" t="s">
        <v>2380</v>
      </c>
      <c r="H240" t="s">
        <v>2383</v>
      </c>
      <c r="I240">
        <v>1</v>
      </c>
      <c r="J240" t="s">
        <v>2382</v>
      </c>
      <c r="K240" s="17"/>
    </row>
    <row r="241" spans="1:11" x14ac:dyDescent="0.35">
      <c r="A241" t="s">
        <v>2133</v>
      </c>
      <c r="B241" s="22">
        <v>36.159999999999997</v>
      </c>
      <c r="C241" s="23" t="s">
        <v>8379</v>
      </c>
      <c r="D241">
        <v>5.0999999999999996</v>
      </c>
      <c r="E241" s="24" t="s">
        <v>8382</v>
      </c>
      <c r="F241" t="s">
        <v>2380</v>
      </c>
      <c r="G241" t="s">
        <v>2380</v>
      </c>
      <c r="H241" t="s">
        <v>2380</v>
      </c>
      <c r="I241">
        <v>1</v>
      </c>
      <c r="J241" t="s">
        <v>2382</v>
      </c>
      <c r="K241" s="17"/>
    </row>
    <row r="242" spans="1:11" x14ac:dyDescent="0.35">
      <c r="A242" t="s">
        <v>2132</v>
      </c>
      <c r="B242" s="22">
        <v>33.72</v>
      </c>
      <c r="C242" s="23" t="s">
        <v>8379</v>
      </c>
      <c r="D242">
        <v>6.21</v>
      </c>
      <c r="E242" s="24" t="s">
        <v>8381</v>
      </c>
      <c r="F242" t="s">
        <v>2382</v>
      </c>
      <c r="G242" t="s">
        <v>2380</v>
      </c>
      <c r="H242" t="s">
        <v>2383</v>
      </c>
      <c r="I242">
        <v>1</v>
      </c>
      <c r="J242" t="s">
        <v>2382</v>
      </c>
      <c r="K242" s="17"/>
    </row>
    <row r="243" spans="1:11" x14ac:dyDescent="0.35">
      <c r="A243" t="s">
        <v>2130</v>
      </c>
      <c r="B243" s="22">
        <v>37.74</v>
      </c>
      <c r="C243" s="23" t="s">
        <v>8379</v>
      </c>
      <c r="D243">
        <v>9.5299999999999994</v>
      </c>
      <c r="E243" s="24" t="s">
        <v>8380</v>
      </c>
      <c r="F243" t="s">
        <v>2382</v>
      </c>
      <c r="G243" t="s">
        <v>2380</v>
      </c>
      <c r="H243" t="s">
        <v>2380</v>
      </c>
      <c r="I243">
        <v>1</v>
      </c>
      <c r="J243" t="s">
        <v>2382</v>
      </c>
      <c r="K243" s="17"/>
    </row>
    <row r="244" spans="1:11" x14ac:dyDescent="0.35">
      <c r="A244" t="s">
        <v>2129</v>
      </c>
      <c r="B244" s="22">
        <v>48.75</v>
      </c>
      <c r="C244" s="23" t="s">
        <v>8379</v>
      </c>
      <c r="D244">
        <v>4.6399999999999997</v>
      </c>
      <c r="E244" s="24" t="s">
        <v>8382</v>
      </c>
      <c r="F244" t="s">
        <v>2382</v>
      </c>
      <c r="G244" t="s">
        <v>2380</v>
      </c>
      <c r="H244" t="s">
        <v>2380</v>
      </c>
      <c r="I244">
        <v>1</v>
      </c>
      <c r="J244" t="s">
        <v>2382</v>
      </c>
      <c r="K244" s="17"/>
    </row>
    <row r="245" spans="1:11" x14ac:dyDescent="0.35">
      <c r="A245" t="s">
        <v>2128</v>
      </c>
      <c r="B245" s="22">
        <v>31.065000000000001</v>
      </c>
      <c r="C245" s="23" t="s">
        <v>8379</v>
      </c>
      <c r="D245">
        <v>5.05</v>
      </c>
      <c r="E245" s="24" t="s">
        <v>8382</v>
      </c>
      <c r="F245" t="s">
        <v>2380</v>
      </c>
      <c r="G245" t="s">
        <v>2380</v>
      </c>
      <c r="H245" t="s">
        <v>2380</v>
      </c>
      <c r="I245">
        <v>1</v>
      </c>
      <c r="J245" t="s">
        <v>2382</v>
      </c>
      <c r="K245" s="17"/>
    </row>
    <row r="246" spans="1:11" x14ac:dyDescent="0.35">
      <c r="A246" t="s">
        <v>2127</v>
      </c>
      <c r="B246" s="22">
        <v>23.55</v>
      </c>
      <c r="C246" s="23" t="s">
        <v>8384</v>
      </c>
      <c r="D246">
        <v>10.38</v>
      </c>
      <c r="E246" s="24" t="s">
        <v>8380</v>
      </c>
      <c r="F246" t="s">
        <v>2380</v>
      </c>
      <c r="G246" t="s">
        <v>2380</v>
      </c>
      <c r="H246" t="s">
        <v>2380</v>
      </c>
      <c r="I246">
        <v>0</v>
      </c>
      <c r="J246" t="s">
        <v>2382</v>
      </c>
      <c r="K246" s="17"/>
    </row>
    <row r="247" spans="1:11" x14ac:dyDescent="0.35">
      <c r="A247" t="s">
        <v>2126</v>
      </c>
      <c r="B247" s="22">
        <v>30.18</v>
      </c>
      <c r="C247" s="23" t="s">
        <v>8379</v>
      </c>
      <c r="D247">
        <v>8.31</v>
      </c>
      <c r="E247" s="24" t="s">
        <v>8380</v>
      </c>
      <c r="F247" t="s">
        <v>2382</v>
      </c>
      <c r="G247" t="s">
        <v>2380</v>
      </c>
      <c r="H247" t="s">
        <v>2380</v>
      </c>
      <c r="I247">
        <v>1</v>
      </c>
      <c r="J247" t="s">
        <v>2382</v>
      </c>
      <c r="K247" s="17"/>
    </row>
    <row r="248" spans="1:11" x14ac:dyDescent="0.35">
      <c r="A248" t="s">
        <v>2125</v>
      </c>
      <c r="B248" s="22">
        <v>29.94</v>
      </c>
      <c r="C248" s="23" t="s">
        <v>8379</v>
      </c>
      <c r="D248">
        <v>7.59</v>
      </c>
      <c r="E248" s="24" t="s">
        <v>8380</v>
      </c>
      <c r="F248" t="s">
        <v>2380</v>
      </c>
      <c r="G248" t="s">
        <v>2380</v>
      </c>
      <c r="H248" t="s">
        <v>2380</v>
      </c>
      <c r="I248">
        <v>0</v>
      </c>
      <c r="J248" t="s">
        <v>2382</v>
      </c>
      <c r="K248" s="17"/>
    </row>
    <row r="249" spans="1:11" x14ac:dyDescent="0.35">
      <c r="A249" t="s">
        <v>2124</v>
      </c>
      <c r="B249" s="22">
        <v>31.4</v>
      </c>
      <c r="C249" s="23" t="s">
        <v>8379</v>
      </c>
      <c r="D249">
        <v>5.49</v>
      </c>
      <c r="E249" s="24" t="s">
        <v>8382</v>
      </c>
      <c r="F249" t="s">
        <v>2380</v>
      </c>
      <c r="G249" t="s">
        <v>2380</v>
      </c>
      <c r="H249" t="s">
        <v>2380</v>
      </c>
      <c r="I249">
        <v>0</v>
      </c>
      <c r="J249" t="s">
        <v>2382</v>
      </c>
      <c r="K249" s="17"/>
    </row>
    <row r="250" spans="1:11" x14ac:dyDescent="0.35">
      <c r="A250" t="s">
        <v>2123</v>
      </c>
      <c r="B250" s="22">
        <v>53.06</v>
      </c>
      <c r="C250" s="23" t="s">
        <v>8379</v>
      </c>
      <c r="D250">
        <v>11.68</v>
      </c>
      <c r="E250" s="24" t="s">
        <v>8380</v>
      </c>
      <c r="F250" t="s">
        <v>2380</v>
      </c>
      <c r="G250" t="s">
        <v>2380</v>
      </c>
      <c r="H250" t="s">
        <v>2380</v>
      </c>
      <c r="I250">
        <v>0</v>
      </c>
      <c r="J250" t="s">
        <v>2382</v>
      </c>
      <c r="K250" s="17"/>
    </row>
    <row r="251" spans="1:11" x14ac:dyDescent="0.35">
      <c r="A251" t="s">
        <v>2122</v>
      </c>
      <c r="B251" s="22">
        <v>30.25</v>
      </c>
      <c r="C251" s="23" t="s">
        <v>8379</v>
      </c>
      <c r="D251">
        <v>4.1900000000000004</v>
      </c>
      <c r="E251" s="24" t="s">
        <v>8382</v>
      </c>
      <c r="F251" t="s">
        <v>2380</v>
      </c>
      <c r="G251" t="s">
        <v>2380</v>
      </c>
      <c r="H251" t="s">
        <v>2380</v>
      </c>
      <c r="I251">
        <v>2</v>
      </c>
      <c r="J251" t="s">
        <v>2382</v>
      </c>
      <c r="K251" s="17"/>
    </row>
    <row r="252" spans="1:11" x14ac:dyDescent="0.35">
      <c r="A252" t="s">
        <v>2121</v>
      </c>
      <c r="B252" s="22">
        <v>46.68</v>
      </c>
      <c r="C252" s="23" t="s">
        <v>8379</v>
      </c>
      <c r="D252">
        <v>4.01</v>
      </c>
      <c r="E252" s="24" t="s">
        <v>8382</v>
      </c>
      <c r="F252" t="s">
        <v>2380</v>
      </c>
      <c r="G252" t="s">
        <v>2380</v>
      </c>
      <c r="H252" t="s">
        <v>2380</v>
      </c>
      <c r="I252">
        <v>0</v>
      </c>
      <c r="J252" t="s">
        <v>2382</v>
      </c>
      <c r="K252" s="17"/>
    </row>
    <row r="253" spans="1:11" x14ac:dyDescent="0.35">
      <c r="A253" t="s">
        <v>2120</v>
      </c>
      <c r="B253" s="22">
        <v>30.4</v>
      </c>
      <c r="C253" s="23" t="s">
        <v>8379</v>
      </c>
      <c r="D253">
        <v>5.91</v>
      </c>
      <c r="E253" s="24" t="s">
        <v>8381</v>
      </c>
      <c r="F253" t="s">
        <v>2380</v>
      </c>
      <c r="G253" t="s">
        <v>2382</v>
      </c>
      <c r="H253" t="s">
        <v>2380</v>
      </c>
      <c r="I253">
        <v>2</v>
      </c>
      <c r="J253" t="s">
        <v>2382</v>
      </c>
      <c r="K253" s="17"/>
    </row>
    <row r="254" spans="1:11" x14ac:dyDescent="0.35">
      <c r="A254" t="s">
        <v>2119</v>
      </c>
      <c r="B254" s="22">
        <v>30.2</v>
      </c>
      <c r="C254" s="23" t="s">
        <v>8379</v>
      </c>
      <c r="D254">
        <v>4.47</v>
      </c>
      <c r="E254" s="24" t="s">
        <v>8382</v>
      </c>
      <c r="F254" t="s">
        <v>2382</v>
      </c>
      <c r="G254" t="s">
        <v>2380</v>
      </c>
      <c r="H254" t="s">
        <v>2383</v>
      </c>
      <c r="I254">
        <v>1</v>
      </c>
      <c r="J254" t="s">
        <v>2382</v>
      </c>
      <c r="K254" s="17"/>
    </row>
    <row r="255" spans="1:11" x14ac:dyDescent="0.35">
      <c r="A255" t="s">
        <v>2118</v>
      </c>
      <c r="B255" s="22">
        <v>51.18</v>
      </c>
      <c r="C255" s="23" t="s">
        <v>8379</v>
      </c>
      <c r="D255">
        <v>4.5599999999999996</v>
      </c>
      <c r="E255" s="24" t="s">
        <v>8382</v>
      </c>
      <c r="F255" t="s">
        <v>2382</v>
      </c>
      <c r="G255" t="s">
        <v>2382</v>
      </c>
      <c r="H255" t="s">
        <v>2380</v>
      </c>
      <c r="I255">
        <v>2</v>
      </c>
      <c r="J255" t="s">
        <v>2382</v>
      </c>
      <c r="K255" s="17"/>
    </row>
    <row r="256" spans="1:11" x14ac:dyDescent="0.35">
      <c r="A256" t="s">
        <v>2117</v>
      </c>
      <c r="B256" s="22">
        <v>22.18</v>
      </c>
      <c r="C256" s="23" t="s">
        <v>8384</v>
      </c>
      <c r="D256">
        <v>9.9</v>
      </c>
      <c r="E256" s="24" t="s">
        <v>8380</v>
      </c>
      <c r="F256" t="s">
        <v>2380</v>
      </c>
      <c r="G256" t="s">
        <v>2380</v>
      </c>
      <c r="H256" t="s">
        <v>2380</v>
      </c>
      <c r="I256">
        <v>0</v>
      </c>
      <c r="J256" t="s">
        <v>2382</v>
      </c>
      <c r="K256" s="17"/>
    </row>
    <row r="257" spans="1:11" x14ac:dyDescent="0.35">
      <c r="A257" t="s">
        <v>2116</v>
      </c>
      <c r="B257" s="22">
        <v>31.92</v>
      </c>
      <c r="C257" s="23" t="s">
        <v>8379</v>
      </c>
      <c r="D257">
        <v>5.1100000000000003</v>
      </c>
      <c r="E257" s="24" t="s">
        <v>8382</v>
      </c>
      <c r="F257" t="s">
        <v>2380</v>
      </c>
      <c r="G257" t="s">
        <v>2380</v>
      </c>
      <c r="H257" t="s">
        <v>2383</v>
      </c>
      <c r="I257">
        <v>1</v>
      </c>
      <c r="J257" t="s">
        <v>2382</v>
      </c>
      <c r="K257" s="17"/>
    </row>
    <row r="258" spans="1:11" x14ac:dyDescent="0.35">
      <c r="A258" t="s">
        <v>2115</v>
      </c>
      <c r="B258" s="22">
        <v>31.73</v>
      </c>
      <c r="C258" s="23" t="s">
        <v>8379</v>
      </c>
      <c r="D258">
        <v>5.73</v>
      </c>
      <c r="E258" s="24" t="s">
        <v>8381</v>
      </c>
      <c r="F258" t="s">
        <v>2380</v>
      </c>
      <c r="G258" t="s">
        <v>2382</v>
      </c>
      <c r="H258" t="s">
        <v>2380</v>
      </c>
      <c r="I258">
        <v>1</v>
      </c>
      <c r="J258" t="s">
        <v>2382</v>
      </c>
      <c r="K258" s="17"/>
    </row>
    <row r="259" spans="1:11" x14ac:dyDescent="0.35">
      <c r="A259" t="s">
        <v>2114</v>
      </c>
      <c r="B259" s="22">
        <v>45.52</v>
      </c>
      <c r="C259" s="23" t="s">
        <v>8379</v>
      </c>
      <c r="D259">
        <v>6.04</v>
      </c>
      <c r="E259" s="24" t="s">
        <v>8381</v>
      </c>
      <c r="F259" t="s">
        <v>2380</v>
      </c>
      <c r="G259" t="s">
        <v>2380</v>
      </c>
      <c r="H259" t="s">
        <v>2383</v>
      </c>
      <c r="I259">
        <v>1</v>
      </c>
      <c r="J259" t="s">
        <v>2382</v>
      </c>
      <c r="K259" s="17"/>
    </row>
    <row r="260" spans="1:11" x14ac:dyDescent="0.35">
      <c r="A260" t="s">
        <v>2113</v>
      </c>
      <c r="B260" s="22">
        <v>52.81</v>
      </c>
      <c r="C260" s="23" t="s">
        <v>8379</v>
      </c>
      <c r="D260">
        <v>5.19</v>
      </c>
      <c r="E260" s="24" t="s">
        <v>8382</v>
      </c>
      <c r="F260" t="s">
        <v>2380</v>
      </c>
      <c r="G260" t="s">
        <v>2380</v>
      </c>
      <c r="H260" t="s">
        <v>2383</v>
      </c>
      <c r="I260">
        <v>1</v>
      </c>
      <c r="J260" t="s">
        <v>2382</v>
      </c>
      <c r="K260" s="17"/>
    </row>
    <row r="261" spans="1:11" x14ac:dyDescent="0.35">
      <c r="A261" t="s">
        <v>2112</v>
      </c>
      <c r="B261" s="22">
        <v>33.58</v>
      </c>
      <c r="C261" s="23" t="s">
        <v>8379</v>
      </c>
      <c r="D261">
        <v>5.56</v>
      </c>
      <c r="E261" s="24" t="s">
        <v>8382</v>
      </c>
      <c r="F261" t="s">
        <v>2380</v>
      </c>
      <c r="G261" t="s">
        <v>2380</v>
      </c>
      <c r="H261" t="s">
        <v>2380</v>
      </c>
      <c r="I261">
        <v>1</v>
      </c>
      <c r="J261" t="s">
        <v>2382</v>
      </c>
      <c r="K261" s="17"/>
    </row>
    <row r="262" spans="1:11" x14ac:dyDescent="0.35">
      <c r="A262" t="s">
        <v>2111</v>
      </c>
      <c r="B262" s="22">
        <v>30.684999999999999</v>
      </c>
      <c r="C262" s="23" t="s">
        <v>8379</v>
      </c>
      <c r="D262">
        <v>8.23</v>
      </c>
      <c r="E262" s="24" t="s">
        <v>8380</v>
      </c>
      <c r="F262" t="s">
        <v>2380</v>
      </c>
      <c r="G262" t="s">
        <v>2380</v>
      </c>
      <c r="H262" t="s">
        <v>2380</v>
      </c>
      <c r="I262">
        <v>0</v>
      </c>
      <c r="J262" t="s">
        <v>2382</v>
      </c>
      <c r="K262" s="17"/>
    </row>
    <row r="263" spans="1:11" x14ac:dyDescent="0.35">
      <c r="A263" t="s">
        <v>2110</v>
      </c>
      <c r="B263" s="22">
        <v>37.524999999999999</v>
      </c>
      <c r="C263" s="23" t="s">
        <v>8379</v>
      </c>
      <c r="D263">
        <v>9.0299999999999994</v>
      </c>
      <c r="E263" s="24" t="s">
        <v>8380</v>
      </c>
      <c r="F263" t="s">
        <v>2382</v>
      </c>
      <c r="G263" t="s">
        <v>2380</v>
      </c>
      <c r="H263" t="s">
        <v>2380</v>
      </c>
      <c r="I263">
        <v>2</v>
      </c>
      <c r="J263" t="s">
        <v>2380</v>
      </c>
      <c r="K263" s="17"/>
    </row>
    <row r="264" spans="1:11" x14ac:dyDescent="0.35">
      <c r="A264" t="s">
        <v>2109</v>
      </c>
      <c r="B264" s="22">
        <v>34.5</v>
      </c>
      <c r="C264" s="23" t="s">
        <v>8379</v>
      </c>
      <c r="D264">
        <v>4.07</v>
      </c>
      <c r="E264" s="24" t="s">
        <v>8382</v>
      </c>
      <c r="F264" t="s">
        <v>2382</v>
      </c>
      <c r="G264" t="s">
        <v>2380</v>
      </c>
      <c r="H264" t="s">
        <v>2380</v>
      </c>
      <c r="I264">
        <v>0</v>
      </c>
      <c r="J264" t="s">
        <v>2382</v>
      </c>
      <c r="K264" s="17"/>
    </row>
    <row r="265" spans="1:11" x14ac:dyDescent="0.35">
      <c r="A265" t="s">
        <v>2108</v>
      </c>
      <c r="B265" s="22">
        <v>28.16</v>
      </c>
      <c r="C265" s="23" t="s">
        <v>8383</v>
      </c>
      <c r="D265">
        <v>5.77</v>
      </c>
      <c r="E265" s="24" t="s">
        <v>8381</v>
      </c>
      <c r="F265" t="s">
        <v>2380</v>
      </c>
      <c r="G265" t="s">
        <v>2380</v>
      </c>
      <c r="H265" t="s">
        <v>2380</v>
      </c>
      <c r="I265">
        <v>2</v>
      </c>
      <c r="J265" t="s">
        <v>2382</v>
      </c>
      <c r="K265" s="17"/>
    </row>
    <row r="266" spans="1:11" x14ac:dyDescent="0.35">
      <c r="A266" t="s">
        <v>2107</v>
      </c>
      <c r="B266" s="22">
        <v>30.02</v>
      </c>
      <c r="C266" s="23" t="s">
        <v>8379</v>
      </c>
      <c r="D266">
        <v>5.98</v>
      </c>
      <c r="E266" s="24" t="s">
        <v>8381</v>
      </c>
      <c r="F266" t="s">
        <v>2380</v>
      </c>
      <c r="G266" t="s">
        <v>2380</v>
      </c>
      <c r="H266" t="s">
        <v>2383</v>
      </c>
      <c r="I266">
        <v>1</v>
      </c>
      <c r="J266" t="s">
        <v>2382</v>
      </c>
      <c r="K266" s="17"/>
    </row>
    <row r="267" spans="1:11" x14ac:dyDescent="0.35">
      <c r="A267" t="s">
        <v>2106</v>
      </c>
      <c r="B267" s="22">
        <v>37.82</v>
      </c>
      <c r="C267" s="23" t="s">
        <v>8379</v>
      </c>
      <c r="D267">
        <v>6.01</v>
      </c>
      <c r="E267" s="24" t="s">
        <v>8381</v>
      </c>
      <c r="F267" t="s">
        <v>2380</v>
      </c>
      <c r="G267" t="s">
        <v>2380</v>
      </c>
      <c r="H267" t="s">
        <v>2380</v>
      </c>
      <c r="I267">
        <v>0</v>
      </c>
      <c r="J267" t="s">
        <v>2382</v>
      </c>
      <c r="K267" s="17"/>
    </row>
    <row r="268" spans="1:11" x14ac:dyDescent="0.35">
      <c r="A268" t="s">
        <v>2105</v>
      </c>
      <c r="B268" s="22">
        <v>33.14</v>
      </c>
      <c r="C268" s="23" t="s">
        <v>8379</v>
      </c>
      <c r="D268">
        <v>5.67</v>
      </c>
      <c r="E268" s="24" t="s">
        <v>8382</v>
      </c>
      <c r="F268" t="s">
        <v>2382</v>
      </c>
      <c r="G268" t="s">
        <v>2380</v>
      </c>
      <c r="H268" t="s">
        <v>2380</v>
      </c>
      <c r="I268">
        <v>0</v>
      </c>
      <c r="J268" t="s">
        <v>2382</v>
      </c>
      <c r="K268" s="17"/>
    </row>
    <row r="269" spans="1:11" x14ac:dyDescent="0.35">
      <c r="A269" t="s">
        <v>2104</v>
      </c>
      <c r="B269" s="22">
        <v>25.14</v>
      </c>
      <c r="C269" s="23" t="s">
        <v>8383</v>
      </c>
      <c r="D269">
        <v>6.02</v>
      </c>
      <c r="E269" s="24" t="s">
        <v>8381</v>
      </c>
      <c r="F269" t="s">
        <v>2382</v>
      </c>
      <c r="G269" t="s">
        <v>2380</v>
      </c>
      <c r="H269" t="s">
        <v>2383</v>
      </c>
      <c r="I269">
        <v>1</v>
      </c>
      <c r="J269" t="s">
        <v>2382</v>
      </c>
      <c r="K269" s="17"/>
    </row>
    <row r="270" spans="1:11" x14ac:dyDescent="0.35">
      <c r="A270" t="s">
        <v>2103</v>
      </c>
      <c r="B270" s="22">
        <v>20.18</v>
      </c>
      <c r="C270" s="23" t="s">
        <v>8384</v>
      </c>
      <c r="D270">
        <v>11.19</v>
      </c>
      <c r="E270" s="24" t="s">
        <v>8380</v>
      </c>
      <c r="F270" t="s">
        <v>2380</v>
      </c>
      <c r="G270" t="s">
        <v>2380</v>
      </c>
      <c r="H270" t="s">
        <v>2380</v>
      </c>
      <c r="I270">
        <v>0</v>
      </c>
      <c r="J270" t="s">
        <v>2382</v>
      </c>
      <c r="K270" s="17"/>
    </row>
    <row r="271" spans="1:11" x14ac:dyDescent="0.35">
      <c r="A271" t="s">
        <v>2102</v>
      </c>
      <c r="B271" s="22">
        <v>44.36</v>
      </c>
      <c r="C271" s="23" t="s">
        <v>8379</v>
      </c>
      <c r="D271">
        <v>5.1100000000000003</v>
      </c>
      <c r="E271" s="24" t="s">
        <v>8382</v>
      </c>
      <c r="F271" t="s">
        <v>2380</v>
      </c>
      <c r="G271" t="s">
        <v>2380</v>
      </c>
      <c r="H271" t="s">
        <v>2380</v>
      </c>
      <c r="I271">
        <v>0</v>
      </c>
      <c r="J271" t="s">
        <v>2382</v>
      </c>
      <c r="K271" s="17"/>
    </row>
    <row r="272" spans="1:11" x14ac:dyDescent="0.35">
      <c r="A272" t="s">
        <v>2101</v>
      </c>
      <c r="B272" s="22">
        <v>23.82</v>
      </c>
      <c r="C272" s="23" t="s">
        <v>8384</v>
      </c>
      <c r="D272">
        <v>10.85</v>
      </c>
      <c r="E272" s="24" t="s">
        <v>8380</v>
      </c>
      <c r="F272" t="s">
        <v>2382</v>
      </c>
      <c r="G272" t="s">
        <v>2380</v>
      </c>
      <c r="H272" t="s">
        <v>2380</v>
      </c>
      <c r="I272">
        <v>0</v>
      </c>
      <c r="J272" t="s">
        <v>2382</v>
      </c>
      <c r="K272" s="17"/>
    </row>
    <row r="273" spans="1:11" x14ac:dyDescent="0.35">
      <c r="A273" t="s">
        <v>2100</v>
      </c>
      <c r="B273" s="22">
        <v>45</v>
      </c>
      <c r="C273" s="23" t="s">
        <v>8379</v>
      </c>
      <c r="D273">
        <v>5.24</v>
      </c>
      <c r="E273" s="24" t="s">
        <v>8382</v>
      </c>
      <c r="F273" t="s">
        <v>2382</v>
      </c>
      <c r="G273" t="s">
        <v>2380</v>
      </c>
      <c r="H273" t="s">
        <v>2380</v>
      </c>
      <c r="I273">
        <v>1</v>
      </c>
      <c r="J273" t="s">
        <v>2382</v>
      </c>
      <c r="K273" s="17"/>
    </row>
    <row r="274" spans="1:11" x14ac:dyDescent="0.35">
      <c r="A274" t="s">
        <v>2099</v>
      </c>
      <c r="B274" s="22">
        <v>26.62</v>
      </c>
      <c r="C274" s="23" t="s">
        <v>8383</v>
      </c>
      <c r="D274">
        <v>10.08</v>
      </c>
      <c r="E274" s="24" t="s">
        <v>8380</v>
      </c>
      <c r="F274" t="s">
        <v>2380</v>
      </c>
      <c r="G274" t="s">
        <v>2380</v>
      </c>
      <c r="H274" t="s">
        <v>2380</v>
      </c>
      <c r="I274">
        <v>0</v>
      </c>
      <c r="J274" t="s">
        <v>2382</v>
      </c>
      <c r="K274" s="17"/>
    </row>
    <row r="275" spans="1:11" x14ac:dyDescent="0.35">
      <c r="A275" t="s">
        <v>2098</v>
      </c>
      <c r="B275" s="22">
        <v>32.67</v>
      </c>
      <c r="C275" s="23" t="s">
        <v>8379</v>
      </c>
      <c r="D275">
        <v>10.97</v>
      </c>
      <c r="E275" s="24" t="s">
        <v>8380</v>
      </c>
      <c r="F275" t="s">
        <v>2382</v>
      </c>
      <c r="G275" t="s">
        <v>2380</v>
      </c>
      <c r="H275" t="s">
        <v>2380</v>
      </c>
      <c r="I275">
        <v>0</v>
      </c>
      <c r="J275" t="s">
        <v>2382</v>
      </c>
      <c r="K275" s="17"/>
    </row>
    <row r="276" spans="1:11" x14ac:dyDescent="0.35">
      <c r="A276" t="s">
        <v>2097</v>
      </c>
      <c r="B276" s="22">
        <v>44.44</v>
      </c>
      <c r="C276" s="23" t="s">
        <v>8379</v>
      </c>
      <c r="D276">
        <v>4.9000000000000004</v>
      </c>
      <c r="E276" s="24" t="s">
        <v>8382</v>
      </c>
      <c r="F276" t="s">
        <v>2382</v>
      </c>
      <c r="G276" t="s">
        <v>2380</v>
      </c>
      <c r="H276" t="s">
        <v>2380</v>
      </c>
      <c r="I276">
        <v>1</v>
      </c>
      <c r="J276" t="s">
        <v>2382</v>
      </c>
      <c r="K276" s="17"/>
    </row>
    <row r="277" spans="1:11" x14ac:dyDescent="0.35">
      <c r="A277" t="s">
        <v>2096</v>
      </c>
      <c r="B277" s="22">
        <v>28.31</v>
      </c>
      <c r="C277" s="23" t="s">
        <v>8383</v>
      </c>
      <c r="D277">
        <v>5.33</v>
      </c>
      <c r="E277" s="24" t="s">
        <v>8382</v>
      </c>
      <c r="F277" t="s">
        <v>2380</v>
      </c>
      <c r="G277" t="s">
        <v>2380</v>
      </c>
      <c r="H277" t="s">
        <v>2380</v>
      </c>
      <c r="I277">
        <v>0</v>
      </c>
      <c r="J277" t="s">
        <v>2382</v>
      </c>
      <c r="K277" s="17"/>
    </row>
    <row r="278" spans="1:11" x14ac:dyDescent="0.35">
      <c r="A278" t="s">
        <v>2095</v>
      </c>
      <c r="B278" s="22">
        <v>25.05</v>
      </c>
      <c r="C278" s="23" t="s">
        <v>8383</v>
      </c>
      <c r="D278">
        <v>4.6100000000000003</v>
      </c>
      <c r="E278" s="24" t="s">
        <v>8382</v>
      </c>
      <c r="F278" t="s">
        <v>2380</v>
      </c>
      <c r="G278" t="s">
        <v>2380</v>
      </c>
      <c r="H278" t="s">
        <v>2380</v>
      </c>
      <c r="I278">
        <v>2</v>
      </c>
      <c r="J278" t="s">
        <v>2382</v>
      </c>
      <c r="K278" s="17"/>
    </row>
    <row r="279" spans="1:11" x14ac:dyDescent="0.35">
      <c r="A279" t="s">
        <v>2094</v>
      </c>
      <c r="B279" s="22">
        <v>28.34</v>
      </c>
      <c r="C279" s="23" t="s">
        <v>8383</v>
      </c>
      <c r="D279">
        <v>8.18</v>
      </c>
      <c r="E279" s="24" t="s">
        <v>8380</v>
      </c>
      <c r="F279" t="s">
        <v>2380</v>
      </c>
      <c r="G279" t="s">
        <v>2380</v>
      </c>
      <c r="H279" t="s">
        <v>2380</v>
      </c>
      <c r="I279">
        <v>0</v>
      </c>
      <c r="J279" t="s">
        <v>2382</v>
      </c>
      <c r="K279" s="17"/>
    </row>
    <row r="280" spans="1:11" x14ac:dyDescent="0.35">
      <c r="A280" t="s">
        <v>2093</v>
      </c>
      <c r="B280" s="22">
        <v>17.765000000000001</v>
      </c>
      <c r="C280" s="23" t="s">
        <v>8385</v>
      </c>
      <c r="D280">
        <v>5.62</v>
      </c>
      <c r="E280" s="24" t="s">
        <v>8382</v>
      </c>
      <c r="F280" t="s">
        <v>2380</v>
      </c>
      <c r="G280" t="s">
        <v>2380</v>
      </c>
      <c r="H280" t="s">
        <v>2380</v>
      </c>
      <c r="I280">
        <v>0</v>
      </c>
      <c r="J280" t="s">
        <v>2382</v>
      </c>
      <c r="K280" s="17"/>
    </row>
    <row r="281" spans="1:11" x14ac:dyDescent="0.35">
      <c r="A281" t="s">
        <v>2092</v>
      </c>
      <c r="B281" s="22">
        <v>36.119999999999997</v>
      </c>
      <c r="C281" s="23" t="s">
        <v>8379</v>
      </c>
      <c r="D281">
        <v>5.82</v>
      </c>
      <c r="E281" s="24" t="s">
        <v>8381</v>
      </c>
      <c r="F281" t="s">
        <v>2380</v>
      </c>
      <c r="G281" t="s">
        <v>2380</v>
      </c>
      <c r="H281" t="s">
        <v>2380</v>
      </c>
      <c r="I281">
        <v>0</v>
      </c>
      <c r="J281" t="s">
        <v>2382</v>
      </c>
      <c r="K281" s="17"/>
    </row>
    <row r="282" spans="1:11" x14ac:dyDescent="0.35">
      <c r="A282" t="s">
        <v>2091</v>
      </c>
      <c r="B282" s="22">
        <v>23.19</v>
      </c>
      <c r="C282" s="23" t="s">
        <v>8384</v>
      </c>
      <c r="D282">
        <v>7.66</v>
      </c>
      <c r="E282" s="24" t="s">
        <v>8380</v>
      </c>
      <c r="F282" t="s">
        <v>2380</v>
      </c>
      <c r="G282" t="s">
        <v>2380</v>
      </c>
      <c r="H282" t="s">
        <v>2380</v>
      </c>
      <c r="I282">
        <v>0</v>
      </c>
      <c r="J282" t="s">
        <v>2382</v>
      </c>
      <c r="K282" s="17"/>
    </row>
    <row r="283" spans="1:11" x14ac:dyDescent="0.35">
      <c r="A283" t="s">
        <v>2090</v>
      </c>
      <c r="B283" s="22">
        <v>35.99</v>
      </c>
      <c r="C283" s="23" t="s">
        <v>8379</v>
      </c>
      <c r="D283">
        <v>4.2300000000000004</v>
      </c>
      <c r="E283" s="24" t="s">
        <v>8382</v>
      </c>
      <c r="F283" t="s">
        <v>2380</v>
      </c>
      <c r="G283" t="s">
        <v>2380</v>
      </c>
      <c r="H283" t="s">
        <v>2380</v>
      </c>
      <c r="I283">
        <v>0</v>
      </c>
      <c r="J283" t="s">
        <v>2382</v>
      </c>
      <c r="K283" s="17"/>
    </row>
    <row r="284" spans="1:11" x14ac:dyDescent="0.35">
      <c r="A284" t="s">
        <v>2089</v>
      </c>
      <c r="B284" s="22">
        <v>30.25</v>
      </c>
      <c r="C284" s="23" t="s">
        <v>8379</v>
      </c>
      <c r="D284">
        <v>5.58</v>
      </c>
      <c r="E284" s="24" t="s">
        <v>8382</v>
      </c>
      <c r="F284" t="s">
        <v>2380</v>
      </c>
      <c r="G284" t="s">
        <v>2380</v>
      </c>
      <c r="H284" t="s">
        <v>2383</v>
      </c>
      <c r="I284">
        <v>1</v>
      </c>
      <c r="J284" t="s">
        <v>2382</v>
      </c>
      <c r="K284" s="17"/>
    </row>
    <row r="285" spans="1:11" x14ac:dyDescent="0.35">
      <c r="A285" t="s">
        <v>2088</v>
      </c>
      <c r="B285" s="22">
        <v>26.24</v>
      </c>
      <c r="C285" s="23" t="s">
        <v>8383</v>
      </c>
      <c r="D285">
        <v>6.26</v>
      </c>
      <c r="E285" s="24" t="s">
        <v>8381</v>
      </c>
      <c r="F285" t="s">
        <v>2382</v>
      </c>
      <c r="G285" t="s">
        <v>2380</v>
      </c>
      <c r="H285" t="s">
        <v>2380</v>
      </c>
      <c r="I285">
        <v>0</v>
      </c>
      <c r="J285" t="s">
        <v>2382</v>
      </c>
      <c r="K285" s="17"/>
    </row>
    <row r="286" spans="1:11" x14ac:dyDescent="0.35">
      <c r="A286" t="s">
        <v>2087</v>
      </c>
      <c r="B286" s="22">
        <v>31.36</v>
      </c>
      <c r="C286" s="23" t="s">
        <v>8379</v>
      </c>
      <c r="D286">
        <v>10.6</v>
      </c>
      <c r="E286" s="24" t="s">
        <v>8380</v>
      </c>
      <c r="F286" t="s">
        <v>2382</v>
      </c>
      <c r="G286" t="s">
        <v>2380</v>
      </c>
      <c r="H286" t="s">
        <v>2380</v>
      </c>
      <c r="I286">
        <v>0</v>
      </c>
      <c r="J286" t="s">
        <v>2382</v>
      </c>
      <c r="K286" s="17"/>
    </row>
    <row r="287" spans="1:11" x14ac:dyDescent="0.35">
      <c r="A287" t="s">
        <v>2086</v>
      </c>
      <c r="B287" s="22">
        <v>25.69</v>
      </c>
      <c r="C287" s="23" t="s">
        <v>8383</v>
      </c>
      <c r="D287">
        <v>4.78</v>
      </c>
      <c r="E287" s="24" t="s">
        <v>8382</v>
      </c>
      <c r="F287" t="s">
        <v>2382</v>
      </c>
      <c r="G287" t="s">
        <v>2380</v>
      </c>
      <c r="H287" t="s">
        <v>2380</v>
      </c>
      <c r="I287">
        <v>0</v>
      </c>
      <c r="J287" t="s">
        <v>2382</v>
      </c>
      <c r="K287" s="17"/>
    </row>
    <row r="288" spans="1:11" x14ac:dyDescent="0.35">
      <c r="A288" t="s">
        <v>2085</v>
      </c>
      <c r="B288" s="22">
        <v>25.46</v>
      </c>
      <c r="C288" s="23" t="s">
        <v>8383</v>
      </c>
      <c r="D288">
        <v>6.03</v>
      </c>
      <c r="E288" s="24" t="s">
        <v>8381</v>
      </c>
      <c r="F288" t="s">
        <v>2380</v>
      </c>
      <c r="G288" t="s">
        <v>2380</v>
      </c>
      <c r="H288" t="s">
        <v>2380</v>
      </c>
      <c r="I288">
        <v>2</v>
      </c>
      <c r="J288" t="s">
        <v>2382</v>
      </c>
      <c r="K288" s="17"/>
    </row>
    <row r="289" spans="1:11" x14ac:dyDescent="0.35">
      <c r="A289" t="s">
        <v>2084</v>
      </c>
      <c r="B289" s="22">
        <v>31.83</v>
      </c>
      <c r="C289" s="23" t="s">
        <v>8379</v>
      </c>
      <c r="D289">
        <v>11.55</v>
      </c>
      <c r="E289" s="24" t="s">
        <v>8380</v>
      </c>
      <c r="F289" t="s">
        <v>2382</v>
      </c>
      <c r="G289" t="s">
        <v>2380</v>
      </c>
      <c r="H289" t="s">
        <v>2380</v>
      </c>
      <c r="I289">
        <v>1</v>
      </c>
      <c r="J289" t="s">
        <v>2382</v>
      </c>
      <c r="K289" s="17"/>
    </row>
    <row r="290" spans="1:11" x14ac:dyDescent="0.35">
      <c r="A290" t="s">
        <v>2083</v>
      </c>
      <c r="B290" s="22">
        <v>24.43</v>
      </c>
      <c r="C290" s="23" t="s">
        <v>8384</v>
      </c>
      <c r="D290">
        <v>7.59</v>
      </c>
      <c r="E290" s="24" t="s">
        <v>8380</v>
      </c>
      <c r="F290" t="s">
        <v>2382</v>
      </c>
      <c r="G290" t="s">
        <v>2380</v>
      </c>
      <c r="H290" t="s">
        <v>2380</v>
      </c>
      <c r="I290">
        <v>1</v>
      </c>
      <c r="J290" t="s">
        <v>2382</v>
      </c>
      <c r="K290" s="17"/>
    </row>
    <row r="291" spans="1:11" x14ac:dyDescent="0.35">
      <c r="A291" t="s">
        <v>2082</v>
      </c>
      <c r="B291" s="22">
        <v>41.9</v>
      </c>
      <c r="C291" s="23" t="s">
        <v>8379</v>
      </c>
      <c r="D291">
        <v>4.26</v>
      </c>
      <c r="E291" s="24" t="s">
        <v>8382</v>
      </c>
      <c r="F291" t="s">
        <v>2380</v>
      </c>
      <c r="G291" t="s">
        <v>2380</v>
      </c>
      <c r="H291" t="s">
        <v>2380</v>
      </c>
      <c r="I291">
        <v>0</v>
      </c>
      <c r="J291" t="s">
        <v>2382</v>
      </c>
      <c r="K291" s="17"/>
    </row>
    <row r="292" spans="1:11" x14ac:dyDescent="0.35">
      <c r="A292" t="s">
        <v>2081</v>
      </c>
      <c r="B292" s="22">
        <v>22.88</v>
      </c>
      <c r="C292" s="23" t="s">
        <v>8384</v>
      </c>
      <c r="D292">
        <v>5.9</v>
      </c>
      <c r="E292" s="24" t="s">
        <v>8381</v>
      </c>
      <c r="F292" t="s">
        <v>2382</v>
      </c>
      <c r="G292" t="s">
        <v>2380</v>
      </c>
      <c r="H292" t="s">
        <v>2383</v>
      </c>
      <c r="I292">
        <v>1</v>
      </c>
      <c r="J292" t="s">
        <v>2382</v>
      </c>
      <c r="K292" s="17"/>
    </row>
    <row r="293" spans="1:11" x14ac:dyDescent="0.35">
      <c r="A293" t="s">
        <v>2080</v>
      </c>
      <c r="B293" s="22">
        <v>29.734999999999999</v>
      </c>
      <c r="C293" s="23" t="s">
        <v>8383</v>
      </c>
      <c r="D293">
        <v>7.79</v>
      </c>
      <c r="E293" s="24" t="s">
        <v>8380</v>
      </c>
      <c r="F293" t="s">
        <v>2380</v>
      </c>
      <c r="G293" t="s">
        <v>2380</v>
      </c>
      <c r="H293" t="s">
        <v>2380</v>
      </c>
      <c r="I293">
        <v>0</v>
      </c>
      <c r="J293" t="s">
        <v>2380</v>
      </c>
      <c r="K293" s="17"/>
    </row>
    <row r="294" spans="1:11" x14ac:dyDescent="0.35">
      <c r="A294" t="s">
        <v>2079</v>
      </c>
      <c r="B294" s="22">
        <v>40.74</v>
      </c>
      <c r="C294" s="23" t="s">
        <v>8379</v>
      </c>
      <c r="D294">
        <v>5.28</v>
      </c>
      <c r="E294" s="24" t="s">
        <v>8382</v>
      </c>
      <c r="F294" t="s">
        <v>2380</v>
      </c>
      <c r="G294" t="s">
        <v>2380</v>
      </c>
      <c r="H294" t="s">
        <v>2383</v>
      </c>
      <c r="I294">
        <v>1</v>
      </c>
      <c r="J294" t="s">
        <v>2382</v>
      </c>
      <c r="K294" s="17"/>
    </row>
    <row r="295" spans="1:11" x14ac:dyDescent="0.35">
      <c r="A295" t="s">
        <v>2078</v>
      </c>
      <c r="B295" s="22">
        <v>24.14</v>
      </c>
      <c r="C295" s="23" t="s">
        <v>8384</v>
      </c>
      <c r="D295">
        <v>5.87</v>
      </c>
      <c r="E295" s="24" t="s">
        <v>8381</v>
      </c>
      <c r="F295" t="s">
        <v>2380</v>
      </c>
      <c r="G295" t="s">
        <v>2380</v>
      </c>
      <c r="H295" t="s">
        <v>2380</v>
      </c>
      <c r="I295">
        <v>2</v>
      </c>
      <c r="J295" t="s">
        <v>2382</v>
      </c>
      <c r="K295" s="17"/>
    </row>
    <row r="296" spans="1:11" x14ac:dyDescent="0.35">
      <c r="A296" t="s">
        <v>2077</v>
      </c>
      <c r="B296" s="22">
        <v>25.15</v>
      </c>
      <c r="C296" s="23" t="s">
        <v>8383</v>
      </c>
      <c r="D296">
        <v>9.08</v>
      </c>
      <c r="E296" s="24" t="s">
        <v>8380</v>
      </c>
      <c r="F296" t="s">
        <v>2382</v>
      </c>
      <c r="G296" t="s">
        <v>2380</v>
      </c>
      <c r="H296" t="s">
        <v>2380</v>
      </c>
      <c r="I296">
        <v>1</v>
      </c>
      <c r="J296" t="s">
        <v>2382</v>
      </c>
      <c r="K296" s="17"/>
    </row>
    <row r="297" spans="1:11" x14ac:dyDescent="0.35">
      <c r="A297" t="s">
        <v>2076</v>
      </c>
      <c r="B297" s="22">
        <v>28.71</v>
      </c>
      <c r="C297" s="23" t="s">
        <v>8383</v>
      </c>
      <c r="D297">
        <v>5.2</v>
      </c>
      <c r="E297" s="24" t="s">
        <v>8382</v>
      </c>
      <c r="F297" t="s">
        <v>2380</v>
      </c>
      <c r="G297" t="s">
        <v>2380</v>
      </c>
      <c r="H297" t="s">
        <v>2380</v>
      </c>
      <c r="I297">
        <v>1</v>
      </c>
      <c r="J297" t="s">
        <v>2382</v>
      </c>
      <c r="K297" s="17"/>
    </row>
    <row r="298" spans="1:11" x14ac:dyDescent="0.35">
      <c r="A298" t="s">
        <v>2075</v>
      </c>
      <c r="B298" s="22">
        <v>23</v>
      </c>
      <c r="C298" s="23" t="s">
        <v>8384</v>
      </c>
      <c r="D298">
        <v>5.48</v>
      </c>
      <c r="E298" s="24" t="s">
        <v>8382</v>
      </c>
      <c r="F298" t="s">
        <v>2380</v>
      </c>
      <c r="G298" t="s">
        <v>2380</v>
      </c>
      <c r="H298" t="s">
        <v>2380</v>
      </c>
      <c r="I298">
        <v>0</v>
      </c>
      <c r="J298" t="s">
        <v>2382</v>
      </c>
      <c r="K298" s="17"/>
    </row>
    <row r="299" spans="1:11" x14ac:dyDescent="0.35">
      <c r="A299" t="s">
        <v>2074</v>
      </c>
      <c r="B299" s="22">
        <v>36.86</v>
      </c>
      <c r="C299" s="23" t="s">
        <v>8379</v>
      </c>
      <c r="D299">
        <v>11.95</v>
      </c>
      <c r="E299" s="24" t="s">
        <v>8380</v>
      </c>
      <c r="F299" t="s">
        <v>2380</v>
      </c>
      <c r="G299" t="s">
        <v>2380</v>
      </c>
      <c r="H299" t="s">
        <v>2380</v>
      </c>
      <c r="I299">
        <v>0</v>
      </c>
      <c r="J299" t="s">
        <v>2380</v>
      </c>
      <c r="K299" s="17"/>
    </row>
    <row r="300" spans="1:11" x14ac:dyDescent="0.35">
      <c r="A300" t="s">
        <v>2073</v>
      </c>
      <c r="B300" s="22">
        <v>24.25</v>
      </c>
      <c r="C300" s="23" t="s">
        <v>8384</v>
      </c>
      <c r="D300">
        <v>8.6999999999999993</v>
      </c>
      <c r="E300" s="24" t="s">
        <v>8380</v>
      </c>
      <c r="F300" t="s">
        <v>2382</v>
      </c>
      <c r="G300" t="s">
        <v>2380</v>
      </c>
      <c r="H300" t="s">
        <v>2380</v>
      </c>
      <c r="I300">
        <v>1</v>
      </c>
      <c r="J300" t="s">
        <v>2382</v>
      </c>
      <c r="K300" s="17"/>
    </row>
    <row r="301" spans="1:11" x14ac:dyDescent="0.35">
      <c r="A301" t="s">
        <v>2072</v>
      </c>
      <c r="B301" s="22">
        <v>23.85</v>
      </c>
      <c r="C301" s="23" t="s">
        <v>8384</v>
      </c>
      <c r="D301">
        <v>7.84</v>
      </c>
      <c r="E301" s="24" t="s">
        <v>8380</v>
      </c>
      <c r="F301" t="s">
        <v>2380</v>
      </c>
      <c r="G301" t="s">
        <v>2380</v>
      </c>
      <c r="H301" t="s">
        <v>2380</v>
      </c>
      <c r="I301">
        <v>0</v>
      </c>
      <c r="J301" t="s">
        <v>2382</v>
      </c>
      <c r="K301" s="17"/>
    </row>
    <row r="302" spans="1:11" x14ac:dyDescent="0.35">
      <c r="A302" t="s">
        <v>2071</v>
      </c>
      <c r="B302" s="22">
        <v>40.020000000000003</v>
      </c>
      <c r="C302" s="23" t="s">
        <v>8379</v>
      </c>
      <c r="D302">
        <v>5.19</v>
      </c>
      <c r="E302" s="24" t="s">
        <v>8382</v>
      </c>
      <c r="F302" t="s">
        <v>2382</v>
      </c>
      <c r="G302" t="s">
        <v>2380</v>
      </c>
      <c r="H302" t="s">
        <v>2380</v>
      </c>
      <c r="I302">
        <v>1</v>
      </c>
      <c r="J302" t="s">
        <v>2382</v>
      </c>
      <c r="K302" s="17"/>
    </row>
    <row r="303" spans="1:11" x14ac:dyDescent="0.35">
      <c r="A303" t="s">
        <v>2070</v>
      </c>
      <c r="B303" s="22">
        <v>19.170000000000002</v>
      </c>
      <c r="C303" s="23" t="s">
        <v>8384</v>
      </c>
      <c r="D303">
        <v>8.41</v>
      </c>
      <c r="E303" s="24" t="s">
        <v>8380</v>
      </c>
      <c r="F303" t="s">
        <v>2380</v>
      </c>
      <c r="G303" t="s">
        <v>2380</v>
      </c>
      <c r="H303" t="s">
        <v>2380</v>
      </c>
      <c r="I303">
        <v>0</v>
      </c>
      <c r="J303" t="s">
        <v>2382</v>
      </c>
      <c r="K303" s="17"/>
    </row>
    <row r="304" spans="1:11" x14ac:dyDescent="0.35">
      <c r="A304" t="s">
        <v>2069</v>
      </c>
      <c r="B304" s="22">
        <v>43.53</v>
      </c>
      <c r="C304" s="23" t="s">
        <v>8379</v>
      </c>
      <c r="D304">
        <v>5.86</v>
      </c>
      <c r="E304" s="24" t="s">
        <v>8381</v>
      </c>
      <c r="F304" t="s">
        <v>2382</v>
      </c>
      <c r="G304" t="s">
        <v>2382</v>
      </c>
      <c r="H304" t="s">
        <v>2380</v>
      </c>
      <c r="I304">
        <v>2</v>
      </c>
      <c r="J304" t="s">
        <v>2382</v>
      </c>
      <c r="K304" s="17"/>
    </row>
    <row r="305" spans="1:11" x14ac:dyDescent="0.35">
      <c r="A305" t="s">
        <v>2068</v>
      </c>
      <c r="B305" s="22">
        <v>46.06</v>
      </c>
      <c r="C305" s="23" t="s">
        <v>8379</v>
      </c>
      <c r="D305">
        <v>4.18</v>
      </c>
      <c r="E305" s="24" t="s">
        <v>8382</v>
      </c>
      <c r="F305" t="s">
        <v>2380</v>
      </c>
      <c r="G305" t="s">
        <v>2382</v>
      </c>
      <c r="H305" t="s">
        <v>2380</v>
      </c>
      <c r="I305">
        <v>1</v>
      </c>
      <c r="J305" t="s">
        <v>2382</v>
      </c>
      <c r="K305" s="17"/>
    </row>
    <row r="306" spans="1:11" x14ac:dyDescent="0.35">
      <c r="A306" t="s">
        <v>2067</v>
      </c>
      <c r="B306" s="22">
        <v>29.92</v>
      </c>
      <c r="C306" s="23" t="s">
        <v>8379</v>
      </c>
      <c r="D306">
        <v>11.99</v>
      </c>
      <c r="E306" s="24" t="s">
        <v>8380</v>
      </c>
      <c r="F306" t="s">
        <v>2382</v>
      </c>
      <c r="G306" t="s">
        <v>2380</v>
      </c>
      <c r="H306" t="s">
        <v>2380</v>
      </c>
      <c r="I306">
        <v>2</v>
      </c>
      <c r="J306" t="s">
        <v>2382</v>
      </c>
      <c r="K306" s="17"/>
    </row>
    <row r="307" spans="1:11" x14ac:dyDescent="0.35">
      <c r="A307" t="s">
        <v>2066</v>
      </c>
      <c r="B307" s="22">
        <v>28.46</v>
      </c>
      <c r="C307" s="23" t="s">
        <v>8383</v>
      </c>
      <c r="D307">
        <v>4.8499999999999996</v>
      </c>
      <c r="E307" s="24" t="s">
        <v>8382</v>
      </c>
      <c r="F307" t="s">
        <v>2382</v>
      </c>
      <c r="G307" t="s">
        <v>2380</v>
      </c>
      <c r="H307" t="s">
        <v>2380</v>
      </c>
      <c r="I307">
        <v>1</v>
      </c>
      <c r="J307" t="s">
        <v>2382</v>
      </c>
      <c r="K307" s="17"/>
    </row>
    <row r="308" spans="1:11" x14ac:dyDescent="0.35">
      <c r="A308" t="s">
        <v>2065</v>
      </c>
      <c r="B308" s="22">
        <v>24.56</v>
      </c>
      <c r="C308" s="23" t="s">
        <v>8384</v>
      </c>
      <c r="D308">
        <v>6.18</v>
      </c>
      <c r="E308" s="24" t="s">
        <v>8381</v>
      </c>
      <c r="F308" t="s">
        <v>2382</v>
      </c>
      <c r="G308" t="s">
        <v>2380</v>
      </c>
      <c r="H308" t="s">
        <v>2383</v>
      </c>
      <c r="I308">
        <v>1</v>
      </c>
      <c r="J308" t="s">
        <v>2382</v>
      </c>
      <c r="K308" s="17"/>
    </row>
    <row r="309" spans="1:11" x14ac:dyDescent="0.35">
      <c r="A309" t="s">
        <v>2064</v>
      </c>
      <c r="B309" s="22">
        <v>41.19</v>
      </c>
      <c r="C309" s="23" t="s">
        <v>8379</v>
      </c>
      <c r="D309">
        <v>6.37</v>
      </c>
      <c r="E309" s="24" t="s">
        <v>8381</v>
      </c>
      <c r="F309" t="s">
        <v>2380</v>
      </c>
      <c r="G309" t="s">
        <v>2380</v>
      </c>
      <c r="H309" t="s">
        <v>2380</v>
      </c>
      <c r="I309">
        <v>0</v>
      </c>
      <c r="J309" t="s">
        <v>2382</v>
      </c>
      <c r="K309" s="17"/>
    </row>
    <row r="310" spans="1:11" x14ac:dyDescent="0.35">
      <c r="A310" t="s">
        <v>2063</v>
      </c>
      <c r="B310" s="22">
        <v>18.63</v>
      </c>
      <c r="C310" s="23" t="s">
        <v>8384</v>
      </c>
      <c r="D310">
        <v>9.81</v>
      </c>
      <c r="E310" s="24" t="s">
        <v>8380</v>
      </c>
      <c r="F310" t="s">
        <v>2382</v>
      </c>
      <c r="G310" t="s">
        <v>2380</v>
      </c>
      <c r="H310" t="s">
        <v>2380</v>
      </c>
      <c r="I310">
        <v>2</v>
      </c>
      <c r="J310" t="s">
        <v>2382</v>
      </c>
      <c r="K310" s="17"/>
    </row>
    <row r="311" spans="1:11" x14ac:dyDescent="0.35">
      <c r="A311" t="s">
        <v>2062</v>
      </c>
      <c r="B311" s="22">
        <v>26.26</v>
      </c>
      <c r="C311" s="23" t="s">
        <v>8383</v>
      </c>
      <c r="D311">
        <v>11.8</v>
      </c>
      <c r="E311" s="24" t="s">
        <v>8380</v>
      </c>
      <c r="F311" t="s">
        <v>2382</v>
      </c>
      <c r="G311" t="s">
        <v>2380</v>
      </c>
      <c r="H311" t="s">
        <v>2380</v>
      </c>
      <c r="I311">
        <v>1</v>
      </c>
      <c r="J311" t="s">
        <v>2382</v>
      </c>
      <c r="K311" s="17"/>
    </row>
    <row r="312" spans="1:11" x14ac:dyDescent="0.35">
      <c r="A312" t="s">
        <v>2061</v>
      </c>
      <c r="B312" s="22">
        <v>22.37</v>
      </c>
      <c r="C312" s="23" t="s">
        <v>8384</v>
      </c>
      <c r="D312">
        <v>5.86</v>
      </c>
      <c r="E312" s="24" t="s">
        <v>8381</v>
      </c>
      <c r="F312" t="s">
        <v>2382</v>
      </c>
      <c r="G312" t="s">
        <v>2380</v>
      </c>
      <c r="H312" t="s">
        <v>2383</v>
      </c>
      <c r="I312">
        <v>1</v>
      </c>
      <c r="J312" t="s">
        <v>2382</v>
      </c>
      <c r="K312" s="17"/>
    </row>
    <row r="313" spans="1:11" x14ac:dyDescent="0.35">
      <c r="A313" t="s">
        <v>2060</v>
      </c>
      <c r="B313" s="22">
        <v>39.619999999999997</v>
      </c>
      <c r="C313" s="23" t="s">
        <v>8379</v>
      </c>
      <c r="D313">
        <v>4.28</v>
      </c>
      <c r="E313" s="24" t="s">
        <v>8382</v>
      </c>
      <c r="F313" t="s">
        <v>2380</v>
      </c>
      <c r="G313" t="s">
        <v>2380</v>
      </c>
      <c r="H313" t="s">
        <v>2380</v>
      </c>
      <c r="I313">
        <v>1</v>
      </c>
      <c r="J313" t="s">
        <v>2382</v>
      </c>
      <c r="K313" s="17"/>
    </row>
    <row r="314" spans="1:11" x14ac:dyDescent="0.35">
      <c r="A314" t="s">
        <v>2059</v>
      </c>
      <c r="B314" s="22">
        <v>18.329999999999998</v>
      </c>
      <c r="C314" s="23" t="s">
        <v>8385</v>
      </c>
      <c r="D314">
        <v>4.16</v>
      </c>
      <c r="E314" s="24" t="s">
        <v>8382</v>
      </c>
      <c r="F314" t="s">
        <v>2382</v>
      </c>
      <c r="G314" t="s">
        <v>2380</v>
      </c>
      <c r="H314" t="s">
        <v>2380</v>
      </c>
      <c r="I314">
        <v>0</v>
      </c>
      <c r="J314" t="s">
        <v>2382</v>
      </c>
      <c r="K314" s="17"/>
    </row>
    <row r="315" spans="1:11" x14ac:dyDescent="0.35">
      <c r="A315" t="s">
        <v>2058</v>
      </c>
      <c r="B315" s="22">
        <v>17.11</v>
      </c>
      <c r="C315" s="23" t="s">
        <v>8385</v>
      </c>
      <c r="D315">
        <v>4.9800000000000004</v>
      </c>
      <c r="E315" s="24" t="s">
        <v>8382</v>
      </c>
      <c r="F315" t="s">
        <v>2382</v>
      </c>
      <c r="G315" t="s">
        <v>2380</v>
      </c>
      <c r="H315" t="s">
        <v>2383</v>
      </c>
      <c r="I315">
        <v>1</v>
      </c>
      <c r="J315" t="s">
        <v>2382</v>
      </c>
      <c r="K315" s="17"/>
    </row>
    <row r="316" spans="1:11" x14ac:dyDescent="0.35">
      <c r="A316" t="s">
        <v>2057</v>
      </c>
      <c r="B316" s="22">
        <v>43.5</v>
      </c>
      <c r="C316" s="23" t="s">
        <v>8379</v>
      </c>
      <c r="D316">
        <v>6.38</v>
      </c>
      <c r="E316" s="24" t="s">
        <v>8381</v>
      </c>
      <c r="F316" t="s">
        <v>2380</v>
      </c>
      <c r="G316" t="s">
        <v>2382</v>
      </c>
      <c r="H316" t="s">
        <v>2380</v>
      </c>
      <c r="I316">
        <v>1</v>
      </c>
      <c r="J316" t="s">
        <v>2382</v>
      </c>
      <c r="K316" s="17"/>
    </row>
    <row r="317" spans="1:11" x14ac:dyDescent="0.35">
      <c r="A317" t="s">
        <v>2056</v>
      </c>
      <c r="B317" s="22">
        <v>25.364999999999998</v>
      </c>
      <c r="C317" s="23" t="s">
        <v>8383</v>
      </c>
      <c r="D317">
        <v>5.19</v>
      </c>
      <c r="E317" s="24" t="s">
        <v>8382</v>
      </c>
      <c r="F317" t="s">
        <v>2380</v>
      </c>
      <c r="G317" t="s">
        <v>2380</v>
      </c>
      <c r="H317" t="s">
        <v>2380</v>
      </c>
      <c r="I317">
        <v>2</v>
      </c>
      <c r="J317" t="s">
        <v>2380</v>
      </c>
      <c r="K317" s="17"/>
    </row>
    <row r="318" spans="1:11" x14ac:dyDescent="0.35">
      <c r="A318" t="s">
        <v>2055</v>
      </c>
      <c r="B318" s="22">
        <v>28.594999999999999</v>
      </c>
      <c r="C318" s="23" t="s">
        <v>8383</v>
      </c>
      <c r="D318">
        <v>10.210000000000001</v>
      </c>
      <c r="E318" s="24" t="s">
        <v>8380</v>
      </c>
      <c r="F318" t="s">
        <v>2380</v>
      </c>
      <c r="G318" t="s">
        <v>2380</v>
      </c>
      <c r="H318" t="s">
        <v>2380</v>
      </c>
      <c r="I318">
        <v>0</v>
      </c>
      <c r="J318" t="s">
        <v>2380</v>
      </c>
      <c r="K318" s="17"/>
    </row>
    <row r="319" spans="1:11" x14ac:dyDescent="0.35">
      <c r="A319" t="s">
        <v>2054</v>
      </c>
      <c r="B319" s="22">
        <v>29.83</v>
      </c>
      <c r="C319" s="23" t="s">
        <v>8383</v>
      </c>
      <c r="D319">
        <v>9.6999999999999993</v>
      </c>
      <c r="E319" s="24" t="s">
        <v>8380</v>
      </c>
      <c r="F319" t="s">
        <v>2382</v>
      </c>
      <c r="G319" t="s">
        <v>2380</v>
      </c>
      <c r="H319" t="s">
        <v>2383</v>
      </c>
      <c r="I319">
        <v>1</v>
      </c>
      <c r="J319" t="s">
        <v>2382</v>
      </c>
      <c r="K319" s="17"/>
    </row>
    <row r="320" spans="1:11" x14ac:dyDescent="0.35">
      <c r="A320" t="s">
        <v>2053</v>
      </c>
      <c r="B320" s="22">
        <v>24.7</v>
      </c>
      <c r="C320" s="23" t="s">
        <v>8384</v>
      </c>
      <c r="D320">
        <v>10.25</v>
      </c>
      <c r="E320" s="24" t="s">
        <v>8380</v>
      </c>
      <c r="F320" t="s">
        <v>2380</v>
      </c>
      <c r="G320" t="s">
        <v>2380</v>
      </c>
      <c r="H320" t="s">
        <v>2380</v>
      </c>
      <c r="I320">
        <v>3</v>
      </c>
      <c r="J320" t="s">
        <v>2380</v>
      </c>
      <c r="K320" s="17"/>
    </row>
    <row r="321" spans="1:11" x14ac:dyDescent="0.35">
      <c r="A321" t="s">
        <v>2052</v>
      </c>
      <c r="B321" s="22">
        <v>17.940000000000001</v>
      </c>
      <c r="C321" s="23" t="s">
        <v>8385</v>
      </c>
      <c r="D321">
        <v>9.77</v>
      </c>
      <c r="E321" s="24" t="s">
        <v>8380</v>
      </c>
      <c r="F321" t="s">
        <v>2380</v>
      </c>
      <c r="G321" t="s">
        <v>2380</v>
      </c>
      <c r="H321" t="s">
        <v>2380</v>
      </c>
      <c r="I321">
        <v>0</v>
      </c>
      <c r="J321" t="s">
        <v>2382</v>
      </c>
      <c r="K321" s="17"/>
    </row>
    <row r="322" spans="1:11" x14ac:dyDescent="0.35">
      <c r="A322" t="s">
        <v>2051</v>
      </c>
      <c r="B322" s="22">
        <v>21.08</v>
      </c>
      <c r="C322" s="23" t="s">
        <v>8384</v>
      </c>
      <c r="D322">
        <v>4.83</v>
      </c>
      <c r="E322" s="24" t="s">
        <v>8382</v>
      </c>
      <c r="F322" t="s">
        <v>2380</v>
      </c>
      <c r="G322" t="s">
        <v>2380</v>
      </c>
      <c r="H322" t="s">
        <v>2383</v>
      </c>
      <c r="I322">
        <v>1</v>
      </c>
      <c r="J322" t="s">
        <v>2382</v>
      </c>
      <c r="K322" s="17"/>
    </row>
    <row r="323" spans="1:11" x14ac:dyDescent="0.35">
      <c r="A323" t="s">
        <v>2050</v>
      </c>
      <c r="B323" s="22">
        <v>37.715000000000003</v>
      </c>
      <c r="C323" s="23" t="s">
        <v>8379</v>
      </c>
      <c r="D323">
        <v>10.86</v>
      </c>
      <c r="E323" s="24" t="s">
        <v>8380</v>
      </c>
      <c r="F323" t="s">
        <v>2382</v>
      </c>
      <c r="G323" t="s">
        <v>2380</v>
      </c>
      <c r="H323" t="s">
        <v>2380</v>
      </c>
      <c r="I323">
        <v>0</v>
      </c>
      <c r="J323" t="s">
        <v>2380</v>
      </c>
      <c r="K323" s="17"/>
    </row>
    <row r="324" spans="1:11" x14ac:dyDescent="0.35">
      <c r="A324" t="s">
        <v>2049</v>
      </c>
      <c r="B324" s="22">
        <v>22.39</v>
      </c>
      <c r="C324" s="23" t="s">
        <v>8384</v>
      </c>
      <c r="D324">
        <v>9.5299999999999994</v>
      </c>
      <c r="E324" s="24" t="s">
        <v>8380</v>
      </c>
      <c r="F324" t="s">
        <v>2382</v>
      </c>
      <c r="G324" t="s">
        <v>2380</v>
      </c>
      <c r="H324" t="s">
        <v>2380</v>
      </c>
      <c r="I324">
        <v>0</v>
      </c>
      <c r="J324" t="s">
        <v>2382</v>
      </c>
      <c r="K324" s="17"/>
    </row>
    <row r="325" spans="1:11" x14ac:dyDescent="0.35">
      <c r="A325" t="s">
        <v>2048</v>
      </c>
      <c r="B325" s="22">
        <v>28.78</v>
      </c>
      <c r="C325" s="23" t="s">
        <v>8383</v>
      </c>
      <c r="D325">
        <v>5.68</v>
      </c>
      <c r="E325" s="24" t="s">
        <v>8382</v>
      </c>
      <c r="F325" t="s">
        <v>2380</v>
      </c>
      <c r="G325" t="s">
        <v>2380</v>
      </c>
      <c r="H325" t="s">
        <v>2380</v>
      </c>
      <c r="I325">
        <v>0</v>
      </c>
      <c r="J325" t="s">
        <v>2382</v>
      </c>
      <c r="K325" s="17"/>
    </row>
    <row r="326" spans="1:11" x14ac:dyDescent="0.35">
      <c r="A326" t="s">
        <v>2047</v>
      </c>
      <c r="B326" s="22">
        <v>18.329999999999998</v>
      </c>
      <c r="C326" s="23" t="s">
        <v>8385</v>
      </c>
      <c r="D326">
        <v>5.57</v>
      </c>
      <c r="E326" s="24" t="s">
        <v>8382</v>
      </c>
      <c r="F326" t="s">
        <v>2382</v>
      </c>
      <c r="G326" t="s">
        <v>2380</v>
      </c>
      <c r="H326" t="s">
        <v>2380</v>
      </c>
      <c r="I326">
        <v>0</v>
      </c>
      <c r="J326" t="s">
        <v>2382</v>
      </c>
      <c r="K326" s="17"/>
    </row>
    <row r="327" spans="1:11" x14ac:dyDescent="0.35">
      <c r="A327" t="s">
        <v>2046</v>
      </c>
      <c r="B327" s="22">
        <v>26.39</v>
      </c>
      <c r="C327" s="23" t="s">
        <v>8383</v>
      </c>
      <c r="D327">
        <v>4.58</v>
      </c>
      <c r="E327" s="24" t="s">
        <v>8382</v>
      </c>
      <c r="F327" t="s">
        <v>2382</v>
      </c>
      <c r="G327" t="s">
        <v>2380</v>
      </c>
      <c r="H327" t="s">
        <v>2380</v>
      </c>
      <c r="I327">
        <v>1</v>
      </c>
      <c r="J327" t="s">
        <v>2382</v>
      </c>
      <c r="K327" s="17"/>
    </row>
    <row r="328" spans="1:11" x14ac:dyDescent="0.35">
      <c r="A328" t="s">
        <v>2045</v>
      </c>
      <c r="B328" s="22">
        <v>19.260000000000002</v>
      </c>
      <c r="C328" s="23" t="s">
        <v>8384</v>
      </c>
      <c r="D328">
        <v>8.9600000000000009</v>
      </c>
      <c r="E328" s="24" t="s">
        <v>8380</v>
      </c>
      <c r="F328" t="s">
        <v>2382</v>
      </c>
      <c r="G328" t="s">
        <v>2380</v>
      </c>
      <c r="H328" t="s">
        <v>2380</v>
      </c>
      <c r="I328">
        <v>1</v>
      </c>
      <c r="J328" t="s">
        <v>2382</v>
      </c>
      <c r="K328" s="17"/>
    </row>
    <row r="329" spans="1:11" x14ac:dyDescent="0.35">
      <c r="A329" t="s">
        <v>2044</v>
      </c>
      <c r="B329" s="22">
        <v>26.92</v>
      </c>
      <c r="C329" s="23" t="s">
        <v>8383</v>
      </c>
      <c r="D329">
        <v>6.09</v>
      </c>
      <c r="E329" s="24" t="s">
        <v>8381</v>
      </c>
      <c r="F329" t="s">
        <v>2380</v>
      </c>
      <c r="G329" t="s">
        <v>2380</v>
      </c>
      <c r="H329" t="s">
        <v>2380</v>
      </c>
      <c r="I329">
        <v>0</v>
      </c>
      <c r="J329" t="s">
        <v>2382</v>
      </c>
      <c r="K329" s="17"/>
    </row>
    <row r="330" spans="1:11" x14ac:dyDescent="0.35">
      <c r="A330" t="s">
        <v>2043</v>
      </c>
      <c r="B330" s="22">
        <v>19.73</v>
      </c>
      <c r="C330" s="23" t="s">
        <v>8384</v>
      </c>
      <c r="D330">
        <v>4.3600000000000003</v>
      </c>
      <c r="E330" s="24" t="s">
        <v>8382</v>
      </c>
      <c r="F330" t="s">
        <v>2380</v>
      </c>
      <c r="G330" t="s">
        <v>2380</v>
      </c>
      <c r="H330" t="s">
        <v>2380</v>
      </c>
      <c r="I330">
        <v>0</v>
      </c>
      <c r="J330" t="s">
        <v>2382</v>
      </c>
      <c r="K330" s="17"/>
    </row>
    <row r="331" spans="1:11" x14ac:dyDescent="0.35">
      <c r="A331" t="s">
        <v>2042</v>
      </c>
      <c r="B331" s="22">
        <v>23.56</v>
      </c>
      <c r="C331" s="23" t="s">
        <v>8384</v>
      </c>
      <c r="D331">
        <v>11.74</v>
      </c>
      <c r="E331" s="24" t="s">
        <v>8380</v>
      </c>
      <c r="F331" t="s">
        <v>2382</v>
      </c>
      <c r="G331" t="s">
        <v>2380</v>
      </c>
      <c r="H331" t="s">
        <v>2380</v>
      </c>
      <c r="I331">
        <v>0</v>
      </c>
      <c r="J331" t="s">
        <v>2382</v>
      </c>
      <c r="K331" s="17"/>
    </row>
    <row r="332" spans="1:11" x14ac:dyDescent="0.35">
      <c r="A332" t="s">
        <v>2041</v>
      </c>
      <c r="B332" s="22">
        <v>37.67</v>
      </c>
      <c r="C332" s="23" t="s">
        <v>8379</v>
      </c>
      <c r="D332">
        <v>5.89</v>
      </c>
      <c r="E332" s="24" t="s">
        <v>8381</v>
      </c>
      <c r="F332" t="s">
        <v>2380</v>
      </c>
      <c r="G332" t="s">
        <v>2380</v>
      </c>
      <c r="H332" t="s">
        <v>2380</v>
      </c>
      <c r="I332">
        <v>1</v>
      </c>
      <c r="J332" t="s">
        <v>2382</v>
      </c>
      <c r="K332" s="17"/>
    </row>
    <row r="333" spans="1:11" x14ac:dyDescent="0.35">
      <c r="A333" t="s">
        <v>2040</v>
      </c>
      <c r="B333" s="22">
        <v>18.73</v>
      </c>
      <c r="C333" s="23" t="s">
        <v>8384</v>
      </c>
      <c r="D333">
        <v>10.64</v>
      </c>
      <c r="E333" s="24" t="s">
        <v>8380</v>
      </c>
      <c r="F333" t="s">
        <v>2380</v>
      </c>
      <c r="G333" t="s">
        <v>2380</v>
      </c>
      <c r="H333" t="s">
        <v>2380</v>
      </c>
      <c r="I333">
        <v>2</v>
      </c>
      <c r="J333" t="s">
        <v>2382</v>
      </c>
      <c r="K333" s="17"/>
    </row>
    <row r="334" spans="1:11" x14ac:dyDescent="0.35">
      <c r="A334" t="s">
        <v>2039</v>
      </c>
      <c r="B334" s="22">
        <v>33.090000000000003</v>
      </c>
      <c r="C334" s="23" t="s">
        <v>8379</v>
      </c>
      <c r="D334">
        <v>6.06</v>
      </c>
      <c r="E334" s="24" t="s">
        <v>8381</v>
      </c>
      <c r="F334" t="s">
        <v>2380</v>
      </c>
      <c r="G334" t="s">
        <v>2380</v>
      </c>
      <c r="H334" t="s">
        <v>2383</v>
      </c>
      <c r="I334">
        <v>1</v>
      </c>
      <c r="J334" t="s">
        <v>2382</v>
      </c>
      <c r="K334" s="17"/>
    </row>
    <row r="335" spans="1:11" x14ac:dyDescent="0.35">
      <c r="A335" t="s">
        <v>2038</v>
      </c>
      <c r="B335" s="22">
        <v>18.329999999999998</v>
      </c>
      <c r="C335" s="23" t="s">
        <v>8385</v>
      </c>
      <c r="D335">
        <v>7.46</v>
      </c>
      <c r="E335" s="24" t="s">
        <v>8380</v>
      </c>
      <c r="F335" t="s">
        <v>2382</v>
      </c>
      <c r="G335" t="s">
        <v>2380</v>
      </c>
      <c r="H335" t="s">
        <v>2380</v>
      </c>
      <c r="I335">
        <v>1</v>
      </c>
      <c r="J335" t="s">
        <v>2382</v>
      </c>
      <c r="K335" s="17"/>
    </row>
    <row r="336" spans="1:11" x14ac:dyDescent="0.35">
      <c r="A336" t="s">
        <v>2037</v>
      </c>
      <c r="B336" s="22">
        <v>27.74</v>
      </c>
      <c r="C336" s="23" t="s">
        <v>8383</v>
      </c>
      <c r="D336">
        <v>4.68</v>
      </c>
      <c r="E336" s="24" t="s">
        <v>8382</v>
      </c>
      <c r="F336" t="s">
        <v>2382</v>
      </c>
      <c r="G336" t="s">
        <v>2380</v>
      </c>
      <c r="H336" t="s">
        <v>2380</v>
      </c>
      <c r="I336">
        <v>2</v>
      </c>
      <c r="J336" t="s">
        <v>2382</v>
      </c>
      <c r="K336" s="17"/>
    </row>
    <row r="337" spans="1:11" x14ac:dyDescent="0.35">
      <c r="A337" t="s">
        <v>2036</v>
      </c>
      <c r="B337" s="22">
        <v>24.2</v>
      </c>
      <c r="C337" s="23" t="s">
        <v>8384</v>
      </c>
      <c r="D337">
        <v>6.15</v>
      </c>
      <c r="E337" s="24" t="s">
        <v>8381</v>
      </c>
      <c r="F337" t="s">
        <v>2380</v>
      </c>
      <c r="G337" t="s">
        <v>2380</v>
      </c>
      <c r="H337" t="s">
        <v>2380</v>
      </c>
      <c r="I337">
        <v>1</v>
      </c>
      <c r="J337" t="s">
        <v>2382</v>
      </c>
      <c r="K337" s="17"/>
    </row>
    <row r="338" spans="1:11" x14ac:dyDescent="0.35">
      <c r="A338" t="s">
        <v>2035</v>
      </c>
      <c r="B338" s="22">
        <v>22.03</v>
      </c>
      <c r="C338" s="23" t="s">
        <v>8384</v>
      </c>
      <c r="D338">
        <v>4.28</v>
      </c>
      <c r="E338" s="24" t="s">
        <v>8382</v>
      </c>
      <c r="F338" t="s">
        <v>2382</v>
      </c>
      <c r="G338" t="s">
        <v>2380</v>
      </c>
      <c r="H338" t="s">
        <v>2380</v>
      </c>
      <c r="I338">
        <v>0</v>
      </c>
      <c r="J338" t="s">
        <v>2382</v>
      </c>
      <c r="K338" s="17"/>
    </row>
    <row r="339" spans="1:11" x14ac:dyDescent="0.35">
      <c r="A339" t="s">
        <v>2034</v>
      </c>
      <c r="B339" s="22">
        <v>26.885000000000002</v>
      </c>
      <c r="C339" s="23" t="s">
        <v>8383</v>
      </c>
      <c r="D339">
        <v>9.86</v>
      </c>
      <c r="E339" s="24" t="s">
        <v>8380</v>
      </c>
      <c r="F339" t="s">
        <v>2380</v>
      </c>
      <c r="G339" t="s">
        <v>2380</v>
      </c>
      <c r="H339" t="s">
        <v>2380</v>
      </c>
      <c r="I339">
        <v>3</v>
      </c>
      <c r="J339" t="s">
        <v>2382</v>
      </c>
      <c r="K339" s="17"/>
    </row>
    <row r="340" spans="1:11" x14ac:dyDescent="0.35">
      <c r="A340" t="s">
        <v>2033</v>
      </c>
      <c r="B340" s="22">
        <v>16.36</v>
      </c>
      <c r="C340" s="23" t="s">
        <v>8385</v>
      </c>
      <c r="D340">
        <v>11.19</v>
      </c>
      <c r="E340" s="24" t="s">
        <v>8380</v>
      </c>
      <c r="F340" t="s">
        <v>2380</v>
      </c>
      <c r="G340" t="s">
        <v>2380</v>
      </c>
      <c r="H340" t="s">
        <v>2380</v>
      </c>
      <c r="I340">
        <v>0</v>
      </c>
      <c r="J340" t="s">
        <v>2382</v>
      </c>
      <c r="K340" s="17"/>
    </row>
    <row r="341" spans="1:11" x14ac:dyDescent="0.35">
      <c r="A341" t="s">
        <v>2032</v>
      </c>
      <c r="B341" s="22">
        <v>32.299999999999997</v>
      </c>
      <c r="C341" s="23" t="s">
        <v>8379</v>
      </c>
      <c r="D341">
        <v>4.8899999999999997</v>
      </c>
      <c r="E341" s="24" t="s">
        <v>8382</v>
      </c>
      <c r="F341" t="s">
        <v>2382</v>
      </c>
      <c r="G341" t="s">
        <v>2380</v>
      </c>
      <c r="H341" t="s">
        <v>2383</v>
      </c>
      <c r="I341">
        <v>1</v>
      </c>
      <c r="J341" t="s">
        <v>2380</v>
      </c>
      <c r="K341" s="17"/>
    </row>
    <row r="342" spans="1:11" x14ac:dyDescent="0.35">
      <c r="A342" t="s">
        <v>2031</v>
      </c>
      <c r="B342" s="22">
        <v>16.05</v>
      </c>
      <c r="C342" s="23" t="s">
        <v>8385</v>
      </c>
      <c r="D342">
        <v>4.3499999999999996</v>
      </c>
      <c r="E342" s="24" t="s">
        <v>8382</v>
      </c>
      <c r="F342" t="s">
        <v>2382</v>
      </c>
      <c r="G342" t="s">
        <v>2380</v>
      </c>
      <c r="H342" t="s">
        <v>2380</v>
      </c>
      <c r="I342">
        <v>0</v>
      </c>
      <c r="J342" t="s">
        <v>2382</v>
      </c>
      <c r="K342" s="17"/>
    </row>
    <row r="343" spans="1:11" x14ac:dyDescent="0.35">
      <c r="A343" t="s">
        <v>2030</v>
      </c>
      <c r="B343" s="22">
        <v>29.07</v>
      </c>
      <c r="C343" s="23" t="s">
        <v>8383</v>
      </c>
      <c r="D343">
        <v>8.66</v>
      </c>
      <c r="E343" s="24" t="s">
        <v>8380</v>
      </c>
      <c r="F343" t="s">
        <v>2382</v>
      </c>
      <c r="G343" t="s">
        <v>2380</v>
      </c>
      <c r="H343" t="s">
        <v>2380</v>
      </c>
      <c r="I343">
        <v>2</v>
      </c>
      <c r="J343" t="s">
        <v>2382</v>
      </c>
      <c r="K343" s="17"/>
    </row>
    <row r="344" spans="1:11" x14ac:dyDescent="0.35">
      <c r="A344" t="s">
        <v>2029</v>
      </c>
      <c r="B344" s="22">
        <v>17.43</v>
      </c>
      <c r="C344" s="23" t="s">
        <v>8385</v>
      </c>
      <c r="D344">
        <v>8.64</v>
      </c>
      <c r="E344" s="24" t="s">
        <v>8380</v>
      </c>
      <c r="F344" t="s">
        <v>2380</v>
      </c>
      <c r="G344" t="s">
        <v>2380</v>
      </c>
      <c r="H344" t="s">
        <v>2380</v>
      </c>
      <c r="I344">
        <v>0</v>
      </c>
      <c r="J344" t="s">
        <v>2382</v>
      </c>
      <c r="K344" s="17"/>
    </row>
    <row r="345" spans="1:11" x14ac:dyDescent="0.35">
      <c r="A345" t="s">
        <v>2028</v>
      </c>
      <c r="B345" s="22">
        <v>19.329999999999998</v>
      </c>
      <c r="C345" s="23" t="s">
        <v>8384</v>
      </c>
      <c r="D345">
        <v>4.2699999999999996</v>
      </c>
      <c r="E345" s="24" t="s">
        <v>8382</v>
      </c>
      <c r="F345" t="s">
        <v>2380</v>
      </c>
      <c r="G345" t="s">
        <v>2380</v>
      </c>
      <c r="H345" t="s">
        <v>2380</v>
      </c>
      <c r="I345">
        <v>0</v>
      </c>
      <c r="J345" t="s">
        <v>2382</v>
      </c>
      <c r="K345" s="17"/>
    </row>
    <row r="346" spans="1:11" x14ac:dyDescent="0.35">
      <c r="A346" t="s">
        <v>2027</v>
      </c>
      <c r="B346" s="22">
        <v>30.52</v>
      </c>
      <c r="C346" s="23" t="s">
        <v>8379</v>
      </c>
      <c r="D346">
        <v>4.21</v>
      </c>
      <c r="E346" s="24" t="s">
        <v>8382</v>
      </c>
      <c r="F346" t="s">
        <v>2380</v>
      </c>
      <c r="G346" t="s">
        <v>2380</v>
      </c>
      <c r="H346" t="s">
        <v>2380</v>
      </c>
      <c r="I346">
        <v>1</v>
      </c>
      <c r="J346" t="s">
        <v>2382</v>
      </c>
      <c r="K346" s="17"/>
    </row>
    <row r="347" spans="1:11" x14ac:dyDescent="0.35">
      <c r="A347" t="s">
        <v>2026</v>
      </c>
      <c r="B347" s="22">
        <v>39.21</v>
      </c>
      <c r="C347" s="23" t="s">
        <v>8379</v>
      </c>
      <c r="D347">
        <v>5.04</v>
      </c>
      <c r="E347" s="24" t="s">
        <v>8382</v>
      </c>
      <c r="F347" t="s">
        <v>2380</v>
      </c>
      <c r="G347" t="s">
        <v>2380</v>
      </c>
      <c r="H347" t="s">
        <v>2383</v>
      </c>
      <c r="I347">
        <v>1</v>
      </c>
      <c r="J347" t="s">
        <v>2382</v>
      </c>
      <c r="K347" s="17"/>
    </row>
    <row r="348" spans="1:11" x14ac:dyDescent="0.35">
      <c r="A348" t="s">
        <v>2025</v>
      </c>
      <c r="B348" s="22">
        <v>26.98</v>
      </c>
      <c r="C348" s="23" t="s">
        <v>8383</v>
      </c>
      <c r="D348">
        <v>5.21</v>
      </c>
      <c r="E348" s="24" t="s">
        <v>8382</v>
      </c>
      <c r="F348" t="s">
        <v>2382</v>
      </c>
      <c r="G348" t="s">
        <v>2380</v>
      </c>
      <c r="H348" t="s">
        <v>2380</v>
      </c>
      <c r="I348">
        <v>2</v>
      </c>
      <c r="J348" t="s">
        <v>2382</v>
      </c>
      <c r="K348" s="17"/>
    </row>
    <row r="349" spans="1:11" x14ac:dyDescent="0.35">
      <c r="A349" t="s">
        <v>2024</v>
      </c>
      <c r="B349" s="22">
        <v>25.84</v>
      </c>
      <c r="C349" s="23" t="s">
        <v>8383</v>
      </c>
      <c r="D349">
        <v>8.83</v>
      </c>
      <c r="E349" s="24" t="s">
        <v>8380</v>
      </c>
      <c r="F349" t="s">
        <v>2380</v>
      </c>
      <c r="G349" t="s">
        <v>2380</v>
      </c>
      <c r="H349" t="s">
        <v>2380</v>
      </c>
      <c r="I349">
        <v>0</v>
      </c>
      <c r="J349" t="s">
        <v>2380</v>
      </c>
      <c r="K349" s="17"/>
    </row>
    <row r="350" spans="1:11" x14ac:dyDescent="0.35">
      <c r="A350" t="s">
        <v>2023</v>
      </c>
      <c r="B350" s="22">
        <v>28.31</v>
      </c>
      <c r="C350" s="23" t="s">
        <v>8383</v>
      </c>
      <c r="D350">
        <v>8.4700000000000006</v>
      </c>
      <c r="E350" s="24" t="s">
        <v>8380</v>
      </c>
      <c r="F350" t="s">
        <v>2382</v>
      </c>
      <c r="G350" t="s">
        <v>2380</v>
      </c>
      <c r="H350" t="s">
        <v>2380</v>
      </c>
      <c r="I350">
        <v>2</v>
      </c>
      <c r="J350" t="s">
        <v>2382</v>
      </c>
      <c r="K350" s="17"/>
    </row>
    <row r="351" spans="1:11" x14ac:dyDescent="0.35">
      <c r="A351" t="s">
        <v>2022</v>
      </c>
      <c r="B351" s="22">
        <v>23.94</v>
      </c>
      <c r="C351" s="23" t="s">
        <v>8384</v>
      </c>
      <c r="D351">
        <v>4.2</v>
      </c>
      <c r="E351" s="24" t="s">
        <v>8382</v>
      </c>
      <c r="F351" t="s">
        <v>2380</v>
      </c>
      <c r="G351" t="s">
        <v>2380</v>
      </c>
      <c r="H351" t="s">
        <v>2380</v>
      </c>
      <c r="I351">
        <v>0</v>
      </c>
      <c r="J351" t="s">
        <v>2382</v>
      </c>
      <c r="K351" s="17"/>
    </row>
    <row r="352" spans="1:11" x14ac:dyDescent="0.35">
      <c r="A352" t="s">
        <v>2021</v>
      </c>
      <c r="B352" s="22">
        <v>20.03</v>
      </c>
      <c r="C352" s="23" t="s">
        <v>8384</v>
      </c>
      <c r="D352">
        <v>6.14</v>
      </c>
      <c r="E352" s="24" t="s">
        <v>8381</v>
      </c>
      <c r="F352" t="s">
        <v>2382</v>
      </c>
      <c r="G352" t="s">
        <v>2380</v>
      </c>
      <c r="H352" t="s">
        <v>2380</v>
      </c>
      <c r="I352">
        <v>0</v>
      </c>
      <c r="J352" t="s">
        <v>2382</v>
      </c>
      <c r="K352" s="17"/>
    </row>
    <row r="353" spans="1:11" x14ac:dyDescent="0.35">
      <c r="A353" t="s">
        <v>2020</v>
      </c>
      <c r="B353" s="22">
        <v>41.42</v>
      </c>
      <c r="C353" s="23" t="s">
        <v>8379</v>
      </c>
      <c r="D353">
        <v>6.07</v>
      </c>
      <c r="E353" s="24" t="s">
        <v>8381</v>
      </c>
      <c r="F353" t="s">
        <v>2380</v>
      </c>
      <c r="G353" t="s">
        <v>2380</v>
      </c>
      <c r="H353" t="s">
        <v>2380</v>
      </c>
      <c r="I353">
        <v>0</v>
      </c>
      <c r="J353" t="s">
        <v>2380</v>
      </c>
      <c r="K353" s="17"/>
    </row>
    <row r="354" spans="1:11" x14ac:dyDescent="0.35">
      <c r="A354" t="s">
        <v>2019</v>
      </c>
      <c r="B354" s="22">
        <v>36.67</v>
      </c>
      <c r="C354" s="23" t="s">
        <v>8379</v>
      </c>
      <c r="D354">
        <v>10.210000000000001</v>
      </c>
      <c r="E354" s="24" t="s">
        <v>8380</v>
      </c>
      <c r="F354" t="s">
        <v>2380</v>
      </c>
      <c r="G354" t="s">
        <v>2380</v>
      </c>
      <c r="H354" t="s">
        <v>2380</v>
      </c>
      <c r="I354">
        <v>0</v>
      </c>
      <c r="J354" t="s">
        <v>2380</v>
      </c>
      <c r="K354" s="17"/>
    </row>
    <row r="355" spans="1:11" x14ac:dyDescent="0.35">
      <c r="A355" t="s">
        <v>2018</v>
      </c>
      <c r="B355" s="22">
        <v>27.645</v>
      </c>
      <c r="C355" s="23" t="s">
        <v>8383</v>
      </c>
      <c r="D355">
        <v>4.6900000000000004</v>
      </c>
      <c r="E355" s="24" t="s">
        <v>8382</v>
      </c>
      <c r="F355" t="s">
        <v>2380</v>
      </c>
      <c r="G355" t="s">
        <v>2380</v>
      </c>
      <c r="H355" t="s">
        <v>2380</v>
      </c>
      <c r="I355">
        <v>0</v>
      </c>
      <c r="J355" t="s">
        <v>2380</v>
      </c>
      <c r="K355" s="17"/>
    </row>
    <row r="356" spans="1:11" x14ac:dyDescent="0.35">
      <c r="A356" t="s">
        <v>2017</v>
      </c>
      <c r="B356" s="22">
        <v>22.72</v>
      </c>
      <c r="C356" s="23" t="s">
        <v>8384</v>
      </c>
      <c r="D356">
        <v>5.71</v>
      </c>
      <c r="E356" s="24" t="s">
        <v>8381</v>
      </c>
      <c r="F356" t="s">
        <v>2380</v>
      </c>
      <c r="G356" t="s">
        <v>2380</v>
      </c>
      <c r="H356" t="s">
        <v>2380</v>
      </c>
      <c r="I356">
        <v>0</v>
      </c>
      <c r="J356" t="s">
        <v>2382</v>
      </c>
      <c r="K356" s="17"/>
    </row>
    <row r="357" spans="1:11" x14ac:dyDescent="0.35">
      <c r="A357" t="s">
        <v>2016</v>
      </c>
      <c r="B357" s="22">
        <v>36.520000000000003</v>
      </c>
      <c r="C357" s="23" t="s">
        <v>8379</v>
      </c>
      <c r="D357">
        <v>9.07</v>
      </c>
      <c r="E357" s="24" t="s">
        <v>8380</v>
      </c>
      <c r="F357" t="s">
        <v>2382</v>
      </c>
      <c r="G357" t="s">
        <v>2380</v>
      </c>
      <c r="H357" t="s">
        <v>2383</v>
      </c>
      <c r="I357">
        <v>1</v>
      </c>
      <c r="J357" t="s">
        <v>2380</v>
      </c>
      <c r="K357" s="17"/>
    </row>
    <row r="358" spans="1:11" x14ac:dyDescent="0.35">
      <c r="A358" t="s">
        <v>2015</v>
      </c>
      <c r="B358" s="22">
        <v>33.96</v>
      </c>
      <c r="C358" s="23" t="s">
        <v>8379</v>
      </c>
      <c r="D358">
        <v>4.99</v>
      </c>
      <c r="E358" s="24" t="s">
        <v>8382</v>
      </c>
      <c r="F358" t="s">
        <v>2380</v>
      </c>
      <c r="G358" t="s">
        <v>2380</v>
      </c>
      <c r="H358" t="s">
        <v>2380</v>
      </c>
      <c r="I358">
        <v>0</v>
      </c>
      <c r="J358" t="s">
        <v>2382</v>
      </c>
      <c r="K358" s="17"/>
    </row>
    <row r="359" spans="1:11" x14ac:dyDescent="0.35">
      <c r="A359" t="s">
        <v>2014</v>
      </c>
      <c r="B359" s="22">
        <v>26.695</v>
      </c>
      <c r="C359" s="23" t="s">
        <v>8383</v>
      </c>
      <c r="D359">
        <v>8.31</v>
      </c>
      <c r="E359" s="24" t="s">
        <v>8380</v>
      </c>
      <c r="F359" t="s">
        <v>2380</v>
      </c>
      <c r="G359" t="s">
        <v>2380</v>
      </c>
      <c r="H359" t="s">
        <v>2380</v>
      </c>
      <c r="I359">
        <v>0</v>
      </c>
      <c r="J359" t="s">
        <v>2382</v>
      </c>
      <c r="K359" s="17"/>
    </row>
    <row r="360" spans="1:11" x14ac:dyDescent="0.35">
      <c r="A360" t="s">
        <v>2013</v>
      </c>
      <c r="B360" s="22">
        <v>18.45</v>
      </c>
      <c r="C360" s="23" t="s">
        <v>8385</v>
      </c>
      <c r="D360">
        <v>5.07</v>
      </c>
      <c r="E360" s="24" t="s">
        <v>8382</v>
      </c>
      <c r="F360" t="s">
        <v>2382</v>
      </c>
      <c r="G360" t="s">
        <v>2380</v>
      </c>
      <c r="H360" t="s">
        <v>2380</v>
      </c>
      <c r="I360">
        <v>0</v>
      </c>
      <c r="J360" t="s">
        <v>2382</v>
      </c>
      <c r="K360" s="17"/>
    </row>
    <row r="361" spans="1:11" x14ac:dyDescent="0.35">
      <c r="A361" t="s">
        <v>2012</v>
      </c>
      <c r="B361" s="22">
        <v>33.18</v>
      </c>
      <c r="C361" s="23" t="s">
        <v>8379</v>
      </c>
      <c r="D361">
        <v>4.79</v>
      </c>
      <c r="E361" s="24" t="s">
        <v>8382</v>
      </c>
      <c r="F361" t="s">
        <v>2380</v>
      </c>
      <c r="G361" t="s">
        <v>2380</v>
      </c>
      <c r="H361" t="s">
        <v>2380</v>
      </c>
      <c r="I361">
        <v>0</v>
      </c>
      <c r="J361" t="s">
        <v>2382</v>
      </c>
      <c r="K361" s="17"/>
    </row>
    <row r="362" spans="1:11" x14ac:dyDescent="0.35">
      <c r="A362" t="s">
        <v>2011</v>
      </c>
      <c r="B362" s="22">
        <v>36.1</v>
      </c>
      <c r="C362" s="23" t="s">
        <v>8379</v>
      </c>
      <c r="D362">
        <v>11.39</v>
      </c>
      <c r="E362" s="24" t="s">
        <v>8380</v>
      </c>
      <c r="F362" t="s">
        <v>2382</v>
      </c>
      <c r="G362" t="s">
        <v>2380</v>
      </c>
      <c r="H362" t="s">
        <v>2380</v>
      </c>
      <c r="I362">
        <v>2</v>
      </c>
      <c r="J362" t="s">
        <v>2380</v>
      </c>
      <c r="K362" s="17"/>
    </row>
    <row r="363" spans="1:11" x14ac:dyDescent="0.35">
      <c r="A363" t="s">
        <v>2010</v>
      </c>
      <c r="B363" s="22">
        <v>22.77</v>
      </c>
      <c r="C363" s="23" t="s">
        <v>8384</v>
      </c>
      <c r="D363">
        <v>6</v>
      </c>
      <c r="E363" s="24" t="s">
        <v>8381</v>
      </c>
      <c r="F363" t="s">
        <v>2380</v>
      </c>
      <c r="G363" t="s">
        <v>2380</v>
      </c>
      <c r="H363" t="s">
        <v>2380</v>
      </c>
      <c r="I363">
        <v>0</v>
      </c>
      <c r="J363" t="s">
        <v>2382</v>
      </c>
      <c r="K363" s="17"/>
    </row>
    <row r="364" spans="1:11" x14ac:dyDescent="0.35">
      <c r="A364" t="s">
        <v>2009</v>
      </c>
      <c r="B364" s="22">
        <v>21.24</v>
      </c>
      <c r="C364" s="23" t="s">
        <v>8384</v>
      </c>
      <c r="D364">
        <v>5.13</v>
      </c>
      <c r="E364" s="24" t="s">
        <v>8382</v>
      </c>
      <c r="F364" t="s">
        <v>2380</v>
      </c>
      <c r="G364" t="s">
        <v>2380</v>
      </c>
      <c r="H364" t="s">
        <v>2380</v>
      </c>
      <c r="I364">
        <v>0</v>
      </c>
      <c r="J364" t="s">
        <v>2382</v>
      </c>
      <c r="K364" s="17"/>
    </row>
    <row r="365" spans="1:11" x14ac:dyDescent="0.35">
      <c r="A365" t="s">
        <v>2008</v>
      </c>
      <c r="B365" s="22">
        <v>17.600000000000001</v>
      </c>
      <c r="C365" s="23" t="s">
        <v>8385</v>
      </c>
      <c r="D365">
        <v>5.26</v>
      </c>
      <c r="E365" s="24" t="s">
        <v>8382</v>
      </c>
      <c r="F365" t="s">
        <v>2382</v>
      </c>
      <c r="G365" t="s">
        <v>2380</v>
      </c>
      <c r="H365" t="s">
        <v>2380</v>
      </c>
      <c r="I365">
        <v>0</v>
      </c>
      <c r="J365" t="s">
        <v>2382</v>
      </c>
      <c r="K365" s="17"/>
    </row>
    <row r="366" spans="1:11" x14ac:dyDescent="0.35">
      <c r="A366" t="s">
        <v>2007</v>
      </c>
      <c r="B366" s="22">
        <v>26.29</v>
      </c>
      <c r="C366" s="23" t="s">
        <v>8383</v>
      </c>
      <c r="D366">
        <v>6.84</v>
      </c>
      <c r="E366" s="24" t="s">
        <v>8380</v>
      </c>
      <c r="F366" t="s">
        <v>2380</v>
      </c>
      <c r="G366" t="s">
        <v>2380</v>
      </c>
      <c r="H366" t="s">
        <v>2380</v>
      </c>
      <c r="I366">
        <v>0</v>
      </c>
      <c r="J366" t="s">
        <v>2382</v>
      </c>
      <c r="K366" s="17"/>
    </row>
    <row r="367" spans="1:11" x14ac:dyDescent="0.35">
      <c r="A367" t="s">
        <v>2006</v>
      </c>
      <c r="B367" s="22">
        <v>35.31</v>
      </c>
      <c r="C367" s="23" t="s">
        <v>8379</v>
      </c>
      <c r="D367">
        <v>9.0399999999999991</v>
      </c>
      <c r="E367" s="24" t="s">
        <v>8380</v>
      </c>
      <c r="F367" t="s">
        <v>2380</v>
      </c>
      <c r="G367" t="s">
        <v>2380</v>
      </c>
      <c r="H367" t="s">
        <v>2380</v>
      </c>
      <c r="I367">
        <v>0</v>
      </c>
      <c r="J367" t="s">
        <v>2380</v>
      </c>
      <c r="K367" s="17"/>
    </row>
    <row r="368" spans="1:11" x14ac:dyDescent="0.35">
      <c r="A368" t="s">
        <v>2005</v>
      </c>
      <c r="B368" s="22">
        <v>27.04</v>
      </c>
      <c r="C368" s="23" t="s">
        <v>8383</v>
      </c>
      <c r="D368">
        <v>4.0999999999999996</v>
      </c>
      <c r="E368" s="24" t="s">
        <v>8382</v>
      </c>
      <c r="F368" t="s">
        <v>2380</v>
      </c>
      <c r="G368" t="s">
        <v>2380</v>
      </c>
      <c r="H368" t="s">
        <v>2380</v>
      </c>
      <c r="I368">
        <v>1</v>
      </c>
      <c r="J368" t="s">
        <v>2382</v>
      </c>
      <c r="K368" s="17"/>
    </row>
    <row r="369" spans="1:11" x14ac:dyDescent="0.35">
      <c r="A369" t="s">
        <v>2004</v>
      </c>
      <c r="B369" s="22">
        <v>30.23</v>
      </c>
      <c r="C369" s="23" t="s">
        <v>8379</v>
      </c>
      <c r="D369">
        <v>4.2300000000000004</v>
      </c>
      <c r="E369" s="24" t="s">
        <v>8382</v>
      </c>
      <c r="F369" t="s">
        <v>2382</v>
      </c>
      <c r="G369" t="s">
        <v>2380</v>
      </c>
      <c r="H369" t="s">
        <v>2383</v>
      </c>
      <c r="I369">
        <v>1</v>
      </c>
      <c r="J369" t="s">
        <v>2382</v>
      </c>
      <c r="K369" s="17"/>
    </row>
    <row r="370" spans="1:11" x14ac:dyDescent="0.35">
      <c r="A370" t="s">
        <v>2003</v>
      </c>
      <c r="B370" s="22">
        <v>30.6</v>
      </c>
      <c r="C370" s="23" t="s">
        <v>8379</v>
      </c>
      <c r="D370">
        <v>6.48</v>
      </c>
      <c r="E370" s="24" t="s">
        <v>8380</v>
      </c>
      <c r="F370" t="s">
        <v>2382</v>
      </c>
      <c r="G370" t="s">
        <v>2380</v>
      </c>
      <c r="H370" t="s">
        <v>2383</v>
      </c>
      <c r="I370">
        <v>1</v>
      </c>
      <c r="J370" t="s">
        <v>2382</v>
      </c>
      <c r="K370" s="17"/>
    </row>
    <row r="371" spans="1:11" x14ac:dyDescent="0.35">
      <c r="A371" t="s">
        <v>2002</v>
      </c>
      <c r="B371" s="22">
        <v>26.8</v>
      </c>
      <c r="C371" s="23" t="s">
        <v>8383</v>
      </c>
      <c r="D371">
        <v>5.53</v>
      </c>
      <c r="E371" s="24" t="s">
        <v>8382</v>
      </c>
      <c r="F371" t="s">
        <v>2380</v>
      </c>
      <c r="G371" t="s">
        <v>2380</v>
      </c>
      <c r="H371" t="s">
        <v>2380</v>
      </c>
      <c r="I371">
        <v>1</v>
      </c>
      <c r="J371" t="s">
        <v>2382</v>
      </c>
      <c r="K371" s="17"/>
    </row>
    <row r="372" spans="1:11" x14ac:dyDescent="0.35">
      <c r="A372" t="s">
        <v>2001</v>
      </c>
      <c r="B372" s="22">
        <v>16.86</v>
      </c>
      <c r="C372" s="23" t="s">
        <v>8385</v>
      </c>
      <c r="D372">
        <v>4.07</v>
      </c>
      <c r="E372" s="24" t="s">
        <v>8382</v>
      </c>
      <c r="F372" t="s">
        <v>2382</v>
      </c>
      <c r="G372" t="s">
        <v>2380</v>
      </c>
      <c r="H372" t="s">
        <v>2380</v>
      </c>
      <c r="I372">
        <v>0</v>
      </c>
      <c r="J372" t="s">
        <v>2382</v>
      </c>
      <c r="K372" s="17"/>
    </row>
    <row r="373" spans="1:11" x14ac:dyDescent="0.35">
      <c r="A373" t="s">
        <v>2000</v>
      </c>
      <c r="B373" s="22">
        <v>16.3</v>
      </c>
      <c r="C373" s="23" t="s">
        <v>8385</v>
      </c>
      <c r="D373">
        <v>5.51</v>
      </c>
      <c r="E373" s="24" t="s">
        <v>8382</v>
      </c>
      <c r="F373" t="s">
        <v>2380</v>
      </c>
      <c r="G373" t="s">
        <v>2380</v>
      </c>
      <c r="H373" t="s">
        <v>2380</v>
      </c>
      <c r="I373">
        <v>1</v>
      </c>
      <c r="J373" t="s">
        <v>2382</v>
      </c>
      <c r="K373" s="17"/>
    </row>
    <row r="374" spans="1:11" x14ac:dyDescent="0.35">
      <c r="A374" t="s">
        <v>1999</v>
      </c>
      <c r="B374" s="22">
        <v>29.81</v>
      </c>
      <c r="C374" s="23" t="s">
        <v>8383</v>
      </c>
      <c r="D374">
        <v>11.66</v>
      </c>
      <c r="E374" s="24" t="s">
        <v>8380</v>
      </c>
      <c r="F374" t="s">
        <v>2380</v>
      </c>
      <c r="G374" t="s">
        <v>2380</v>
      </c>
      <c r="H374" t="s">
        <v>2380</v>
      </c>
      <c r="I374">
        <v>0</v>
      </c>
      <c r="J374" t="s">
        <v>2382</v>
      </c>
      <c r="K374" s="17"/>
    </row>
    <row r="375" spans="1:11" x14ac:dyDescent="0.35">
      <c r="A375" t="s">
        <v>1998</v>
      </c>
      <c r="B375" s="22">
        <v>16.329999999999998</v>
      </c>
      <c r="C375" s="23" t="s">
        <v>8385</v>
      </c>
      <c r="D375">
        <v>7.26</v>
      </c>
      <c r="E375" s="24" t="s">
        <v>8380</v>
      </c>
      <c r="F375" t="s">
        <v>2382</v>
      </c>
      <c r="G375" t="s">
        <v>2380</v>
      </c>
      <c r="H375" t="s">
        <v>2380</v>
      </c>
      <c r="I375">
        <v>0</v>
      </c>
      <c r="J375" t="s">
        <v>2382</v>
      </c>
      <c r="K375" s="17"/>
    </row>
    <row r="376" spans="1:11" x14ac:dyDescent="0.35">
      <c r="A376" t="s">
        <v>1997</v>
      </c>
      <c r="B376" s="22">
        <v>16.37</v>
      </c>
      <c r="C376" s="23" t="s">
        <v>8385</v>
      </c>
      <c r="D376">
        <v>4.79</v>
      </c>
      <c r="E376" s="24" t="s">
        <v>8382</v>
      </c>
      <c r="F376" t="s">
        <v>2382</v>
      </c>
      <c r="G376" t="s">
        <v>2380</v>
      </c>
      <c r="H376" t="s">
        <v>2380</v>
      </c>
      <c r="I376">
        <v>0</v>
      </c>
      <c r="J376" t="s">
        <v>2382</v>
      </c>
      <c r="K376" s="17"/>
    </row>
    <row r="377" spans="1:11" x14ac:dyDescent="0.35">
      <c r="A377" t="s">
        <v>1996</v>
      </c>
      <c r="B377" s="22">
        <v>22.42</v>
      </c>
      <c r="C377" s="23" t="s">
        <v>8384</v>
      </c>
      <c r="D377">
        <v>4.68</v>
      </c>
      <c r="E377" s="24" t="s">
        <v>8382</v>
      </c>
      <c r="F377" t="s">
        <v>2382</v>
      </c>
      <c r="G377" t="s">
        <v>2380</v>
      </c>
      <c r="H377" t="s">
        <v>2380</v>
      </c>
      <c r="I377">
        <v>1</v>
      </c>
      <c r="J377" t="s">
        <v>2380</v>
      </c>
      <c r="K377" s="17"/>
    </row>
    <row r="378" spans="1:11" x14ac:dyDescent="0.35">
      <c r="A378" t="s">
        <v>1995</v>
      </c>
      <c r="B378" s="22">
        <v>31.35</v>
      </c>
      <c r="C378" s="23" t="s">
        <v>8379</v>
      </c>
      <c r="D378">
        <v>4.33</v>
      </c>
      <c r="E378" s="24" t="s">
        <v>8382</v>
      </c>
      <c r="F378" t="s">
        <v>2382</v>
      </c>
      <c r="G378" t="s">
        <v>2380</v>
      </c>
      <c r="H378" t="s">
        <v>2383</v>
      </c>
      <c r="I378">
        <v>1</v>
      </c>
      <c r="J378" t="s">
        <v>2380</v>
      </c>
      <c r="K378" s="17"/>
    </row>
    <row r="379" spans="1:11" x14ac:dyDescent="0.35">
      <c r="A379" t="s">
        <v>1994</v>
      </c>
      <c r="B379" s="22">
        <v>31.9</v>
      </c>
      <c r="C379" s="23" t="s">
        <v>8379</v>
      </c>
      <c r="D379">
        <v>11.89</v>
      </c>
      <c r="E379" s="24" t="s">
        <v>8380</v>
      </c>
      <c r="F379" t="s">
        <v>2380</v>
      </c>
      <c r="G379" t="s">
        <v>2380</v>
      </c>
      <c r="H379" t="s">
        <v>2380</v>
      </c>
      <c r="I379">
        <v>0</v>
      </c>
      <c r="J379" t="s">
        <v>2380</v>
      </c>
      <c r="K379" s="17"/>
    </row>
    <row r="380" spans="1:11" x14ac:dyDescent="0.35">
      <c r="A380" t="s">
        <v>1993</v>
      </c>
      <c r="B380" s="22">
        <v>30.6</v>
      </c>
      <c r="C380" s="23" t="s">
        <v>8379</v>
      </c>
      <c r="D380">
        <v>5.24</v>
      </c>
      <c r="E380" s="24" t="s">
        <v>8382</v>
      </c>
      <c r="F380" t="s">
        <v>2380</v>
      </c>
      <c r="G380" t="s">
        <v>2380</v>
      </c>
      <c r="H380" t="s">
        <v>2380</v>
      </c>
      <c r="I380">
        <v>0</v>
      </c>
      <c r="J380" t="s">
        <v>2382</v>
      </c>
      <c r="K380" s="17"/>
    </row>
    <row r="381" spans="1:11" x14ac:dyDescent="0.35">
      <c r="A381" t="s">
        <v>1992</v>
      </c>
      <c r="B381" s="22">
        <v>28.975000000000001</v>
      </c>
      <c r="C381" s="23" t="s">
        <v>8383</v>
      </c>
      <c r="D381">
        <v>7.63</v>
      </c>
      <c r="E381" s="24" t="s">
        <v>8380</v>
      </c>
      <c r="F381" t="s">
        <v>2380</v>
      </c>
      <c r="G381" t="s">
        <v>2380</v>
      </c>
      <c r="H381" t="s">
        <v>2380</v>
      </c>
      <c r="I381">
        <v>0</v>
      </c>
      <c r="J381" t="s">
        <v>2382</v>
      </c>
      <c r="K381" s="17"/>
    </row>
    <row r="382" spans="1:11" x14ac:dyDescent="0.35">
      <c r="A382" t="s">
        <v>1991</v>
      </c>
      <c r="B382" s="22">
        <v>24.86</v>
      </c>
      <c r="C382" s="23" t="s">
        <v>8384</v>
      </c>
      <c r="D382">
        <v>8.92</v>
      </c>
      <c r="E382" s="24" t="s">
        <v>8380</v>
      </c>
      <c r="F382" t="s">
        <v>2382</v>
      </c>
      <c r="G382" t="s">
        <v>2380</v>
      </c>
      <c r="H382" t="s">
        <v>2380</v>
      </c>
      <c r="I382">
        <v>2</v>
      </c>
      <c r="J382" t="s">
        <v>2380</v>
      </c>
      <c r="K382" s="17"/>
    </row>
    <row r="383" spans="1:11" x14ac:dyDescent="0.35">
      <c r="A383" t="s">
        <v>1990</v>
      </c>
      <c r="B383" s="22">
        <v>19.54</v>
      </c>
      <c r="C383" s="23" t="s">
        <v>8384</v>
      </c>
      <c r="D383">
        <v>5.37</v>
      </c>
      <c r="E383" s="24" t="s">
        <v>8382</v>
      </c>
      <c r="F383" t="s">
        <v>2380</v>
      </c>
      <c r="G383" t="s">
        <v>2380</v>
      </c>
      <c r="H383" t="s">
        <v>2380</v>
      </c>
      <c r="I383">
        <v>0</v>
      </c>
      <c r="J383" t="s">
        <v>2382</v>
      </c>
      <c r="K383" s="17"/>
    </row>
    <row r="384" spans="1:11" x14ac:dyDescent="0.35">
      <c r="A384" t="s">
        <v>1989</v>
      </c>
      <c r="B384" s="22">
        <v>26.74</v>
      </c>
      <c r="C384" s="23" t="s">
        <v>8383</v>
      </c>
      <c r="D384">
        <v>4.3099999999999996</v>
      </c>
      <c r="E384" s="24" t="s">
        <v>8382</v>
      </c>
      <c r="F384" t="s">
        <v>2380</v>
      </c>
      <c r="G384" t="s">
        <v>2380</v>
      </c>
      <c r="H384" t="s">
        <v>2380</v>
      </c>
      <c r="I384">
        <v>0</v>
      </c>
      <c r="J384" t="s">
        <v>2382</v>
      </c>
      <c r="K384" s="17"/>
    </row>
    <row r="385" spans="1:11" x14ac:dyDescent="0.35">
      <c r="A385" t="s">
        <v>1988</v>
      </c>
      <c r="B385" s="22">
        <v>22.99</v>
      </c>
      <c r="C385" s="23" t="s">
        <v>8384</v>
      </c>
      <c r="D385">
        <v>10.46</v>
      </c>
      <c r="E385" s="24" t="s">
        <v>8380</v>
      </c>
      <c r="F385" t="s">
        <v>2380</v>
      </c>
      <c r="G385" t="s">
        <v>2380</v>
      </c>
      <c r="H385" t="s">
        <v>2380</v>
      </c>
      <c r="I385">
        <v>3</v>
      </c>
      <c r="J385" t="s">
        <v>2382</v>
      </c>
      <c r="K385" s="17"/>
    </row>
    <row r="386" spans="1:11" x14ac:dyDescent="0.35">
      <c r="A386" t="s">
        <v>1987</v>
      </c>
      <c r="B386" s="22">
        <v>31.46</v>
      </c>
      <c r="C386" s="23" t="s">
        <v>8379</v>
      </c>
      <c r="D386">
        <v>7.39</v>
      </c>
      <c r="E386" s="24" t="s">
        <v>8380</v>
      </c>
      <c r="F386" t="s">
        <v>2380</v>
      </c>
      <c r="G386" t="s">
        <v>2380</v>
      </c>
      <c r="H386" t="s">
        <v>2380</v>
      </c>
      <c r="I386">
        <v>0</v>
      </c>
      <c r="J386" t="s">
        <v>2380</v>
      </c>
      <c r="K386" s="17"/>
    </row>
    <row r="387" spans="1:11" x14ac:dyDescent="0.35">
      <c r="A387" t="s">
        <v>1986</v>
      </c>
      <c r="B387" s="22">
        <v>30.86</v>
      </c>
      <c r="C387" s="23" t="s">
        <v>8379</v>
      </c>
      <c r="D387">
        <v>6.18</v>
      </c>
      <c r="E387" s="24" t="s">
        <v>8381</v>
      </c>
      <c r="F387" t="s">
        <v>2380</v>
      </c>
      <c r="G387" t="s">
        <v>2382</v>
      </c>
      <c r="H387" t="s">
        <v>2380</v>
      </c>
      <c r="I387">
        <v>2</v>
      </c>
      <c r="J387" t="s">
        <v>2382</v>
      </c>
      <c r="K387" s="17"/>
    </row>
    <row r="388" spans="1:11" x14ac:dyDescent="0.35">
      <c r="A388" t="s">
        <v>1985</v>
      </c>
      <c r="B388" s="22">
        <v>31.96</v>
      </c>
      <c r="C388" s="23" t="s">
        <v>8379</v>
      </c>
      <c r="D388">
        <v>8.86</v>
      </c>
      <c r="E388" s="24" t="s">
        <v>8380</v>
      </c>
      <c r="F388" t="s">
        <v>2380</v>
      </c>
      <c r="G388" t="s">
        <v>2380</v>
      </c>
      <c r="H388" t="s">
        <v>2380</v>
      </c>
      <c r="I388">
        <v>0</v>
      </c>
      <c r="J388" t="s">
        <v>2382</v>
      </c>
      <c r="K388" s="17"/>
    </row>
    <row r="389" spans="1:11" x14ac:dyDescent="0.35">
      <c r="A389" t="s">
        <v>1984</v>
      </c>
      <c r="B389" s="22">
        <v>23.76</v>
      </c>
      <c r="C389" s="23" t="s">
        <v>8384</v>
      </c>
      <c r="D389">
        <v>10.96</v>
      </c>
      <c r="E389" s="24" t="s">
        <v>8380</v>
      </c>
      <c r="F389" t="s">
        <v>2380</v>
      </c>
      <c r="G389" t="s">
        <v>2380</v>
      </c>
      <c r="H389" t="s">
        <v>2380</v>
      </c>
      <c r="I389">
        <v>3</v>
      </c>
      <c r="J389" t="s">
        <v>2382</v>
      </c>
      <c r="K389" s="17"/>
    </row>
    <row r="390" spans="1:11" x14ac:dyDescent="0.35">
      <c r="A390" t="s">
        <v>1983</v>
      </c>
      <c r="B390" s="22">
        <v>19.38</v>
      </c>
      <c r="C390" s="23" t="s">
        <v>8384</v>
      </c>
      <c r="D390">
        <v>6.28</v>
      </c>
      <c r="E390" s="24" t="s">
        <v>8381</v>
      </c>
      <c r="F390" t="s">
        <v>2380</v>
      </c>
      <c r="G390" t="s">
        <v>2380</v>
      </c>
      <c r="H390" t="s">
        <v>2380</v>
      </c>
      <c r="I390">
        <v>0</v>
      </c>
      <c r="J390" t="s">
        <v>2382</v>
      </c>
      <c r="K390" s="17"/>
    </row>
    <row r="391" spans="1:11" x14ac:dyDescent="0.35">
      <c r="A391" t="s">
        <v>1982</v>
      </c>
      <c r="B391" s="22">
        <v>16.21</v>
      </c>
      <c r="C391" s="23" t="s">
        <v>8385</v>
      </c>
      <c r="D391">
        <v>6.29</v>
      </c>
      <c r="E391" s="24" t="s">
        <v>8381</v>
      </c>
      <c r="F391" t="s">
        <v>2382</v>
      </c>
      <c r="G391" t="s">
        <v>2380</v>
      </c>
      <c r="H391" t="s">
        <v>2380</v>
      </c>
      <c r="I391">
        <v>1</v>
      </c>
      <c r="J391" t="s">
        <v>2382</v>
      </c>
      <c r="K391" s="17"/>
    </row>
    <row r="392" spans="1:11" x14ac:dyDescent="0.35">
      <c r="A392" t="s">
        <v>1981</v>
      </c>
      <c r="B392" s="22">
        <v>32.54</v>
      </c>
      <c r="C392" s="23" t="s">
        <v>8379</v>
      </c>
      <c r="D392">
        <v>4.0199999999999996</v>
      </c>
      <c r="E392" s="24" t="s">
        <v>8382</v>
      </c>
      <c r="F392" t="s">
        <v>2380</v>
      </c>
      <c r="G392" t="s">
        <v>2382</v>
      </c>
      <c r="H392" t="s">
        <v>2380</v>
      </c>
      <c r="I392">
        <v>1</v>
      </c>
      <c r="J392" t="s">
        <v>2382</v>
      </c>
      <c r="K392" s="17"/>
    </row>
    <row r="393" spans="1:11" x14ac:dyDescent="0.35">
      <c r="A393" t="s">
        <v>1980</v>
      </c>
      <c r="B393" s="22">
        <v>36.765000000000001</v>
      </c>
      <c r="C393" s="23" t="s">
        <v>8379</v>
      </c>
      <c r="D393">
        <v>11.95</v>
      </c>
      <c r="E393" s="24" t="s">
        <v>8380</v>
      </c>
      <c r="F393" t="s">
        <v>2382</v>
      </c>
      <c r="G393" t="s">
        <v>2380</v>
      </c>
      <c r="H393" t="s">
        <v>2380</v>
      </c>
      <c r="I393">
        <v>2</v>
      </c>
      <c r="J393" t="s">
        <v>2380</v>
      </c>
      <c r="K393" s="17"/>
    </row>
    <row r="394" spans="1:11" x14ac:dyDescent="0.35">
      <c r="A394" t="s">
        <v>1979</v>
      </c>
      <c r="B394" s="22">
        <v>35.909999999999997</v>
      </c>
      <c r="C394" s="23" t="s">
        <v>8379</v>
      </c>
      <c r="D394">
        <v>8.7100000000000009</v>
      </c>
      <c r="E394" s="24" t="s">
        <v>8380</v>
      </c>
      <c r="F394" t="s">
        <v>2380</v>
      </c>
      <c r="G394" t="s">
        <v>2380</v>
      </c>
      <c r="H394" t="s">
        <v>2380</v>
      </c>
      <c r="I394">
        <v>0</v>
      </c>
      <c r="J394" t="s">
        <v>2380</v>
      </c>
      <c r="K394" s="17"/>
    </row>
    <row r="395" spans="1:11" x14ac:dyDescent="0.35">
      <c r="A395" t="s">
        <v>1978</v>
      </c>
      <c r="B395" s="22">
        <v>32.06</v>
      </c>
      <c r="C395" s="23" t="s">
        <v>8379</v>
      </c>
      <c r="D395">
        <v>4.67</v>
      </c>
      <c r="E395" s="24" t="s">
        <v>8382</v>
      </c>
      <c r="F395" t="s">
        <v>2380</v>
      </c>
      <c r="G395" t="s">
        <v>2382</v>
      </c>
      <c r="H395" t="s">
        <v>2380</v>
      </c>
      <c r="I395">
        <v>1</v>
      </c>
      <c r="J395" t="s">
        <v>2382</v>
      </c>
      <c r="K395" s="17"/>
    </row>
    <row r="396" spans="1:11" x14ac:dyDescent="0.35">
      <c r="A396" t="s">
        <v>1977</v>
      </c>
      <c r="B396" s="22">
        <v>24.1</v>
      </c>
      <c r="C396" s="23" t="s">
        <v>8384</v>
      </c>
      <c r="D396">
        <v>11.14</v>
      </c>
      <c r="E396" s="24" t="s">
        <v>8380</v>
      </c>
      <c r="F396" t="s">
        <v>2382</v>
      </c>
      <c r="G396" t="s">
        <v>2380</v>
      </c>
      <c r="H396" t="s">
        <v>2380</v>
      </c>
      <c r="I396">
        <v>1</v>
      </c>
      <c r="J396" t="s">
        <v>2380</v>
      </c>
      <c r="K396" s="17"/>
    </row>
    <row r="397" spans="1:11" x14ac:dyDescent="0.35">
      <c r="A397" t="s">
        <v>1976</v>
      </c>
      <c r="B397" s="22">
        <v>27.1</v>
      </c>
      <c r="C397" s="23" t="s">
        <v>8383</v>
      </c>
      <c r="D397">
        <v>9.0500000000000007</v>
      </c>
      <c r="E397" s="24" t="s">
        <v>8380</v>
      </c>
      <c r="F397" t="s">
        <v>2380</v>
      </c>
      <c r="G397" t="s">
        <v>2380</v>
      </c>
      <c r="H397" t="s">
        <v>2380</v>
      </c>
      <c r="I397">
        <v>2</v>
      </c>
      <c r="J397" t="s">
        <v>2380</v>
      </c>
      <c r="K397" s="17"/>
    </row>
    <row r="398" spans="1:11" x14ac:dyDescent="0.35">
      <c r="A398" t="s">
        <v>1975</v>
      </c>
      <c r="B398" s="22">
        <v>24.42</v>
      </c>
      <c r="C398" s="23" t="s">
        <v>8384</v>
      </c>
      <c r="D398">
        <v>11.31</v>
      </c>
      <c r="E398" s="24" t="s">
        <v>8380</v>
      </c>
      <c r="F398" t="s">
        <v>2380</v>
      </c>
      <c r="G398" t="s">
        <v>2380</v>
      </c>
      <c r="H398" t="s">
        <v>2380</v>
      </c>
      <c r="I398">
        <v>0</v>
      </c>
      <c r="J398" t="s">
        <v>2382</v>
      </c>
      <c r="K398" s="17"/>
    </row>
    <row r="399" spans="1:11" x14ac:dyDescent="0.35">
      <c r="A399" t="s">
        <v>1974</v>
      </c>
      <c r="B399" s="22">
        <v>26.695</v>
      </c>
      <c r="C399" s="23" t="s">
        <v>8383</v>
      </c>
      <c r="D399">
        <v>4.68</v>
      </c>
      <c r="E399" s="24" t="s">
        <v>8382</v>
      </c>
      <c r="F399" t="s">
        <v>2382</v>
      </c>
      <c r="G399" t="s">
        <v>2380</v>
      </c>
      <c r="H399" t="s">
        <v>2380</v>
      </c>
      <c r="I399">
        <v>2</v>
      </c>
      <c r="J399" t="s">
        <v>2382</v>
      </c>
      <c r="K399" s="17"/>
    </row>
    <row r="400" spans="1:11" x14ac:dyDescent="0.35">
      <c r="A400" t="s">
        <v>1973</v>
      </c>
      <c r="B400" s="22">
        <v>27.79</v>
      </c>
      <c r="C400" s="23" t="s">
        <v>8383</v>
      </c>
      <c r="D400">
        <v>6.05</v>
      </c>
      <c r="E400" s="24" t="s">
        <v>8381</v>
      </c>
      <c r="F400" t="s">
        <v>2382</v>
      </c>
      <c r="G400" t="s">
        <v>2382</v>
      </c>
      <c r="H400" t="s">
        <v>2380</v>
      </c>
      <c r="I400">
        <v>1</v>
      </c>
      <c r="J400" t="s">
        <v>2382</v>
      </c>
      <c r="K400" s="17"/>
    </row>
    <row r="401" spans="1:11" x14ac:dyDescent="0.35">
      <c r="A401" t="s">
        <v>1972</v>
      </c>
      <c r="B401" s="22">
        <v>32.68</v>
      </c>
      <c r="C401" s="23" t="s">
        <v>8379</v>
      </c>
      <c r="D401">
        <v>4.68</v>
      </c>
      <c r="E401" s="24" t="s">
        <v>8382</v>
      </c>
      <c r="F401" t="s">
        <v>2382</v>
      </c>
      <c r="G401" t="s">
        <v>2380</v>
      </c>
      <c r="H401" t="s">
        <v>2380</v>
      </c>
      <c r="I401">
        <v>0</v>
      </c>
      <c r="J401" t="s">
        <v>2380</v>
      </c>
      <c r="K401" s="17"/>
    </row>
    <row r="402" spans="1:11" x14ac:dyDescent="0.35">
      <c r="A402" t="s">
        <v>1971</v>
      </c>
      <c r="B402" s="22">
        <v>26.4</v>
      </c>
      <c r="C402" s="23" t="s">
        <v>8383</v>
      </c>
      <c r="D402">
        <v>9.5</v>
      </c>
      <c r="E402" s="24" t="s">
        <v>8380</v>
      </c>
      <c r="F402" t="s">
        <v>2382</v>
      </c>
      <c r="G402" t="s">
        <v>2380</v>
      </c>
      <c r="H402" t="s">
        <v>2380</v>
      </c>
      <c r="I402">
        <v>2</v>
      </c>
      <c r="J402" t="s">
        <v>2380</v>
      </c>
      <c r="K402" s="17"/>
    </row>
    <row r="403" spans="1:11" x14ac:dyDescent="0.35">
      <c r="A403" t="s">
        <v>1970</v>
      </c>
      <c r="B403" s="22">
        <v>23.655000000000001</v>
      </c>
      <c r="C403" s="23" t="s">
        <v>8384</v>
      </c>
      <c r="D403">
        <v>10.84</v>
      </c>
      <c r="E403" s="24" t="s">
        <v>8380</v>
      </c>
      <c r="F403" t="s">
        <v>2382</v>
      </c>
      <c r="G403" t="s">
        <v>2380</v>
      </c>
      <c r="H403" t="s">
        <v>2383</v>
      </c>
      <c r="I403">
        <v>1</v>
      </c>
      <c r="J403" t="s">
        <v>2382</v>
      </c>
      <c r="K403" s="17"/>
    </row>
    <row r="404" spans="1:11" x14ac:dyDescent="0.35">
      <c r="A404" t="s">
        <v>1969</v>
      </c>
      <c r="B404" s="22">
        <v>27.36</v>
      </c>
      <c r="C404" s="23" t="s">
        <v>8383</v>
      </c>
      <c r="D404">
        <v>5.88</v>
      </c>
      <c r="E404" s="24" t="s">
        <v>8381</v>
      </c>
      <c r="F404" t="s">
        <v>2380</v>
      </c>
      <c r="G404" t="s">
        <v>2380</v>
      </c>
      <c r="H404" t="s">
        <v>2380</v>
      </c>
      <c r="I404">
        <v>2</v>
      </c>
      <c r="J404" t="s">
        <v>2380</v>
      </c>
      <c r="K404" s="17"/>
    </row>
    <row r="405" spans="1:11" x14ac:dyDescent="0.35">
      <c r="A405" t="s">
        <v>1968</v>
      </c>
      <c r="B405" s="22">
        <v>27.82</v>
      </c>
      <c r="C405" s="23" t="s">
        <v>8383</v>
      </c>
      <c r="D405">
        <v>5.24</v>
      </c>
      <c r="E405" s="24" t="s">
        <v>8382</v>
      </c>
      <c r="F405" t="s">
        <v>2382</v>
      </c>
      <c r="G405" t="s">
        <v>2380</v>
      </c>
      <c r="H405" t="s">
        <v>2380</v>
      </c>
      <c r="I405">
        <v>0</v>
      </c>
      <c r="J405" t="s">
        <v>2382</v>
      </c>
      <c r="K405" s="17"/>
    </row>
    <row r="406" spans="1:11" x14ac:dyDescent="0.35">
      <c r="A406" t="s">
        <v>1967</v>
      </c>
      <c r="B406" s="22">
        <v>25.46</v>
      </c>
      <c r="C406" s="23" t="s">
        <v>8383</v>
      </c>
      <c r="D406">
        <v>11.75</v>
      </c>
      <c r="E406" s="24" t="s">
        <v>8380</v>
      </c>
      <c r="F406" t="s">
        <v>2380</v>
      </c>
      <c r="G406" t="s">
        <v>2380</v>
      </c>
      <c r="H406" t="s">
        <v>2380</v>
      </c>
      <c r="I406">
        <v>0</v>
      </c>
      <c r="J406" t="s">
        <v>2380</v>
      </c>
      <c r="K406" s="17"/>
    </row>
    <row r="407" spans="1:11" x14ac:dyDescent="0.35">
      <c r="A407" t="s">
        <v>1966</v>
      </c>
      <c r="B407" s="22">
        <v>25.1</v>
      </c>
      <c r="C407" s="23" t="s">
        <v>8383</v>
      </c>
      <c r="D407">
        <v>6.97</v>
      </c>
      <c r="E407" s="24" t="s">
        <v>8380</v>
      </c>
      <c r="F407" t="s">
        <v>2380</v>
      </c>
      <c r="G407" t="s">
        <v>2380</v>
      </c>
      <c r="H407" t="s">
        <v>2380</v>
      </c>
      <c r="I407">
        <v>0</v>
      </c>
      <c r="J407" t="s">
        <v>2382</v>
      </c>
      <c r="K407" s="17"/>
    </row>
    <row r="408" spans="1:11" x14ac:dyDescent="0.35">
      <c r="A408" t="s">
        <v>1965</v>
      </c>
      <c r="B408" s="22">
        <v>32.11</v>
      </c>
      <c r="C408" s="23" t="s">
        <v>8379</v>
      </c>
      <c r="D408">
        <v>4.76</v>
      </c>
      <c r="E408" s="24" t="s">
        <v>8382</v>
      </c>
      <c r="F408" t="s">
        <v>2380</v>
      </c>
      <c r="G408" t="s">
        <v>2380</v>
      </c>
      <c r="H408" t="s">
        <v>2380</v>
      </c>
      <c r="I408">
        <v>2</v>
      </c>
      <c r="J408" t="s">
        <v>2380</v>
      </c>
      <c r="K408" s="17"/>
    </row>
    <row r="409" spans="1:11" x14ac:dyDescent="0.35">
      <c r="A409" t="s">
        <v>1964</v>
      </c>
      <c r="B409" s="22">
        <v>29.8</v>
      </c>
      <c r="C409" s="23" t="s">
        <v>8383</v>
      </c>
      <c r="D409">
        <v>8.24</v>
      </c>
      <c r="E409" s="24" t="s">
        <v>8380</v>
      </c>
      <c r="F409" t="s">
        <v>2382</v>
      </c>
      <c r="G409" t="s">
        <v>2380</v>
      </c>
      <c r="H409" t="s">
        <v>2380</v>
      </c>
      <c r="I409">
        <v>1</v>
      </c>
      <c r="J409" t="s">
        <v>2382</v>
      </c>
      <c r="K409" s="17"/>
    </row>
    <row r="410" spans="1:11" x14ac:dyDescent="0.35">
      <c r="A410" t="s">
        <v>1963</v>
      </c>
      <c r="B410" s="22">
        <v>24.01</v>
      </c>
      <c r="C410" s="23" t="s">
        <v>8384</v>
      </c>
      <c r="D410">
        <v>4.76</v>
      </c>
      <c r="E410" s="24" t="s">
        <v>8382</v>
      </c>
      <c r="F410" t="s">
        <v>2380</v>
      </c>
      <c r="G410" t="s">
        <v>2380</v>
      </c>
      <c r="H410" t="s">
        <v>2380</v>
      </c>
      <c r="I410">
        <v>1</v>
      </c>
      <c r="J410" t="s">
        <v>2382</v>
      </c>
      <c r="K410" s="17"/>
    </row>
    <row r="411" spans="1:11" x14ac:dyDescent="0.35">
      <c r="A411" t="s">
        <v>1962</v>
      </c>
      <c r="B411" s="22">
        <v>23.21</v>
      </c>
      <c r="C411" s="23" t="s">
        <v>8384</v>
      </c>
      <c r="D411">
        <v>6.03</v>
      </c>
      <c r="E411" s="24" t="s">
        <v>8381</v>
      </c>
      <c r="F411" t="s">
        <v>2380</v>
      </c>
      <c r="G411" t="s">
        <v>2380</v>
      </c>
      <c r="H411" t="s">
        <v>2380</v>
      </c>
      <c r="I411">
        <v>1</v>
      </c>
      <c r="J411" t="s">
        <v>2380</v>
      </c>
      <c r="K411" s="17"/>
    </row>
    <row r="412" spans="1:11" x14ac:dyDescent="0.35">
      <c r="A412" t="s">
        <v>1961</v>
      </c>
      <c r="B412" s="22">
        <v>21.2</v>
      </c>
      <c r="C412" s="23" t="s">
        <v>8384</v>
      </c>
      <c r="D412">
        <v>4.07</v>
      </c>
      <c r="E412" s="24" t="s">
        <v>8382</v>
      </c>
      <c r="F412" t="s">
        <v>2382</v>
      </c>
      <c r="G412" t="s">
        <v>2380</v>
      </c>
      <c r="H412" t="s">
        <v>2380</v>
      </c>
      <c r="I412">
        <v>1</v>
      </c>
      <c r="J412" t="s">
        <v>2382</v>
      </c>
      <c r="K412" s="17"/>
    </row>
    <row r="413" spans="1:11" x14ac:dyDescent="0.35">
      <c r="A413" t="s">
        <v>1960</v>
      </c>
      <c r="B413" s="22">
        <v>28.215</v>
      </c>
      <c r="C413" s="23" t="s">
        <v>8383</v>
      </c>
      <c r="D413">
        <v>8.26</v>
      </c>
      <c r="E413" s="24" t="s">
        <v>8380</v>
      </c>
      <c r="F413" t="s">
        <v>2382</v>
      </c>
      <c r="G413" t="s">
        <v>2380</v>
      </c>
      <c r="H413" t="s">
        <v>2380</v>
      </c>
      <c r="I413">
        <v>1</v>
      </c>
      <c r="J413" t="s">
        <v>2382</v>
      </c>
      <c r="K413" s="17"/>
    </row>
    <row r="414" spans="1:11" x14ac:dyDescent="0.35">
      <c r="A414" t="s">
        <v>1959</v>
      </c>
      <c r="B414" s="22">
        <v>38.094999999999999</v>
      </c>
      <c r="C414" s="23" t="s">
        <v>8379</v>
      </c>
      <c r="D414">
        <v>4.76</v>
      </c>
      <c r="E414" s="24" t="s">
        <v>8382</v>
      </c>
      <c r="F414" t="s">
        <v>2380</v>
      </c>
      <c r="G414" t="s">
        <v>2380</v>
      </c>
      <c r="H414" t="s">
        <v>2380</v>
      </c>
      <c r="I414">
        <v>1</v>
      </c>
      <c r="J414" t="s">
        <v>2380</v>
      </c>
      <c r="K414" s="17"/>
    </row>
    <row r="415" spans="1:11" x14ac:dyDescent="0.35">
      <c r="A415" t="s">
        <v>1958</v>
      </c>
      <c r="B415" s="22">
        <v>22.61</v>
      </c>
      <c r="C415" s="23" t="s">
        <v>8384</v>
      </c>
      <c r="D415">
        <v>6.13</v>
      </c>
      <c r="E415" s="24" t="s">
        <v>8381</v>
      </c>
      <c r="F415" t="s">
        <v>2382</v>
      </c>
      <c r="G415" t="s">
        <v>2380</v>
      </c>
      <c r="H415" t="s">
        <v>2383</v>
      </c>
      <c r="I415">
        <v>1</v>
      </c>
      <c r="J415" t="s">
        <v>2382</v>
      </c>
      <c r="K415" s="17"/>
    </row>
    <row r="416" spans="1:11" x14ac:dyDescent="0.35">
      <c r="A416" t="s">
        <v>1957</v>
      </c>
      <c r="B416" s="22">
        <v>24.32</v>
      </c>
      <c r="C416" s="23" t="s">
        <v>8384</v>
      </c>
      <c r="D416">
        <v>10.47</v>
      </c>
      <c r="E416" s="24" t="s">
        <v>8380</v>
      </c>
      <c r="F416" t="s">
        <v>2382</v>
      </c>
      <c r="G416" t="s">
        <v>2380</v>
      </c>
      <c r="H416" t="s">
        <v>2380</v>
      </c>
      <c r="I416">
        <v>2</v>
      </c>
      <c r="J416" t="s">
        <v>2382</v>
      </c>
      <c r="K416" s="17"/>
    </row>
    <row r="417" spans="1:11" x14ac:dyDescent="0.35">
      <c r="A417" t="s">
        <v>1956</v>
      </c>
      <c r="B417" s="22">
        <v>20.96</v>
      </c>
      <c r="C417" s="23" t="s">
        <v>8384</v>
      </c>
      <c r="D417">
        <v>4.04</v>
      </c>
      <c r="E417" s="24" t="s">
        <v>8382</v>
      </c>
      <c r="F417" t="s">
        <v>2382</v>
      </c>
      <c r="G417" t="s">
        <v>2380</v>
      </c>
      <c r="H417" t="s">
        <v>2380</v>
      </c>
      <c r="I417">
        <v>1</v>
      </c>
      <c r="J417" t="s">
        <v>2382</v>
      </c>
      <c r="K417" s="17"/>
    </row>
    <row r="418" spans="1:11" x14ac:dyDescent="0.35">
      <c r="A418" t="s">
        <v>1955</v>
      </c>
      <c r="B418" s="22">
        <v>19.68</v>
      </c>
      <c r="C418" s="23" t="s">
        <v>8384</v>
      </c>
      <c r="D418">
        <v>5.74</v>
      </c>
      <c r="E418" s="24" t="s">
        <v>8381</v>
      </c>
      <c r="F418" t="s">
        <v>2380</v>
      </c>
      <c r="G418" t="s">
        <v>2380</v>
      </c>
      <c r="H418" t="s">
        <v>2380</v>
      </c>
      <c r="I418">
        <v>0</v>
      </c>
      <c r="J418" t="s">
        <v>2382</v>
      </c>
      <c r="K418" s="17"/>
    </row>
    <row r="419" spans="1:11" x14ac:dyDescent="0.35">
      <c r="A419" t="s">
        <v>1954</v>
      </c>
      <c r="B419" s="22">
        <v>18.100000000000001</v>
      </c>
      <c r="C419" s="23" t="s">
        <v>8385</v>
      </c>
      <c r="D419">
        <v>6.33</v>
      </c>
      <c r="E419" s="24" t="s">
        <v>8381</v>
      </c>
      <c r="F419" t="s">
        <v>2380</v>
      </c>
      <c r="G419" t="s">
        <v>2380</v>
      </c>
      <c r="H419" t="s">
        <v>2380</v>
      </c>
      <c r="I419">
        <v>1</v>
      </c>
      <c r="J419" t="s">
        <v>2382</v>
      </c>
      <c r="K419" s="17"/>
    </row>
    <row r="420" spans="1:11" x14ac:dyDescent="0.35">
      <c r="A420" t="s">
        <v>1953</v>
      </c>
      <c r="B420" s="22">
        <v>29.64</v>
      </c>
      <c r="C420" s="23" t="s">
        <v>8383</v>
      </c>
      <c r="D420">
        <v>4.28</v>
      </c>
      <c r="E420" s="24" t="s">
        <v>8382</v>
      </c>
      <c r="F420" t="s">
        <v>2382</v>
      </c>
      <c r="G420" t="s">
        <v>2380</v>
      </c>
      <c r="H420" t="s">
        <v>2380</v>
      </c>
      <c r="I420">
        <v>0</v>
      </c>
      <c r="J420" t="s">
        <v>2380</v>
      </c>
      <c r="K420" s="17"/>
    </row>
    <row r="421" spans="1:11" x14ac:dyDescent="0.35">
      <c r="A421" t="s">
        <v>1952</v>
      </c>
      <c r="B421" s="22">
        <v>25.3</v>
      </c>
      <c r="C421" s="23" t="s">
        <v>8383</v>
      </c>
      <c r="D421">
        <v>9.4700000000000006</v>
      </c>
      <c r="E421" s="24" t="s">
        <v>8380</v>
      </c>
      <c r="F421" t="s">
        <v>2382</v>
      </c>
      <c r="G421" t="s">
        <v>2380</v>
      </c>
      <c r="H421" t="s">
        <v>2380</v>
      </c>
      <c r="I421">
        <v>2</v>
      </c>
      <c r="J421" t="s">
        <v>2382</v>
      </c>
      <c r="K421" s="17"/>
    </row>
    <row r="422" spans="1:11" x14ac:dyDescent="0.35">
      <c r="A422" t="s">
        <v>1951</v>
      </c>
      <c r="B422" s="22">
        <v>27.6</v>
      </c>
      <c r="C422" s="23" t="s">
        <v>8383</v>
      </c>
      <c r="D422">
        <v>4.8499999999999996</v>
      </c>
      <c r="E422" s="24" t="s">
        <v>8382</v>
      </c>
      <c r="F422" t="s">
        <v>2382</v>
      </c>
      <c r="G422" t="s">
        <v>2380</v>
      </c>
      <c r="H422" t="s">
        <v>2380</v>
      </c>
      <c r="I422">
        <v>0</v>
      </c>
      <c r="J422" t="s">
        <v>2380</v>
      </c>
      <c r="K422" s="17"/>
    </row>
    <row r="423" spans="1:11" x14ac:dyDescent="0.35">
      <c r="A423" t="s">
        <v>1950</v>
      </c>
      <c r="B423" s="22">
        <v>27.645</v>
      </c>
      <c r="C423" s="23" t="s">
        <v>8383</v>
      </c>
      <c r="D423">
        <v>11.03</v>
      </c>
      <c r="E423" s="24" t="s">
        <v>8380</v>
      </c>
      <c r="F423" t="s">
        <v>2382</v>
      </c>
      <c r="G423" t="s">
        <v>2380</v>
      </c>
      <c r="H423" t="s">
        <v>2380</v>
      </c>
      <c r="I423">
        <v>1</v>
      </c>
      <c r="J423" t="s">
        <v>2382</v>
      </c>
      <c r="K423" s="17"/>
    </row>
    <row r="424" spans="1:11" x14ac:dyDescent="0.35">
      <c r="A424" t="s">
        <v>1949</v>
      </c>
      <c r="B424" s="22">
        <v>27.6</v>
      </c>
      <c r="C424" s="23" t="s">
        <v>8383</v>
      </c>
      <c r="D424">
        <v>5.22</v>
      </c>
      <c r="E424" s="24" t="s">
        <v>8382</v>
      </c>
      <c r="F424" t="s">
        <v>2380</v>
      </c>
      <c r="G424" t="s">
        <v>2380</v>
      </c>
      <c r="H424" t="s">
        <v>2380</v>
      </c>
      <c r="I424">
        <v>2</v>
      </c>
      <c r="J424" t="s">
        <v>2382</v>
      </c>
      <c r="K424" s="17"/>
    </row>
    <row r="425" spans="1:11" x14ac:dyDescent="0.35">
      <c r="A425" t="s">
        <v>1948</v>
      </c>
      <c r="B425" s="22">
        <v>25.08</v>
      </c>
      <c r="C425" s="23" t="s">
        <v>8383</v>
      </c>
      <c r="D425">
        <v>9.52</v>
      </c>
      <c r="E425" s="24" t="s">
        <v>8380</v>
      </c>
      <c r="F425" t="s">
        <v>2382</v>
      </c>
      <c r="G425" t="s">
        <v>2380</v>
      </c>
      <c r="H425" t="s">
        <v>2380</v>
      </c>
      <c r="I425">
        <v>2</v>
      </c>
      <c r="J425" t="s">
        <v>2380</v>
      </c>
      <c r="K425" s="17"/>
    </row>
    <row r="426" spans="1:11" x14ac:dyDescent="0.35">
      <c r="A426" t="s">
        <v>1947</v>
      </c>
      <c r="B426" s="22">
        <v>30.02</v>
      </c>
      <c r="C426" s="23" t="s">
        <v>8379</v>
      </c>
      <c r="D426">
        <v>11.09</v>
      </c>
      <c r="E426" s="24" t="s">
        <v>8380</v>
      </c>
      <c r="F426" t="s">
        <v>2380</v>
      </c>
      <c r="G426" t="s">
        <v>2380</v>
      </c>
      <c r="H426" t="s">
        <v>2380</v>
      </c>
      <c r="I426">
        <v>0</v>
      </c>
      <c r="J426" t="s">
        <v>2380</v>
      </c>
      <c r="K426" s="17"/>
    </row>
    <row r="427" spans="1:11" x14ac:dyDescent="0.35">
      <c r="A427" t="s">
        <v>1946</v>
      </c>
      <c r="B427" s="22">
        <v>27.36</v>
      </c>
      <c r="C427" s="23" t="s">
        <v>8383</v>
      </c>
      <c r="D427">
        <v>9.4499999999999993</v>
      </c>
      <c r="E427" s="24" t="s">
        <v>8380</v>
      </c>
      <c r="F427" t="s">
        <v>2382</v>
      </c>
      <c r="G427" t="s">
        <v>2380</v>
      </c>
      <c r="H427" t="s">
        <v>2380</v>
      </c>
      <c r="I427">
        <v>2</v>
      </c>
      <c r="J427" t="s">
        <v>2382</v>
      </c>
      <c r="K427" s="17"/>
    </row>
    <row r="428" spans="1:11" x14ac:dyDescent="0.35">
      <c r="A428" t="s">
        <v>1945</v>
      </c>
      <c r="B428" s="22">
        <v>22.2</v>
      </c>
      <c r="C428" s="23" t="s">
        <v>8384</v>
      </c>
      <c r="D428">
        <v>5.51</v>
      </c>
      <c r="E428" s="24" t="s">
        <v>8382</v>
      </c>
      <c r="F428" t="s">
        <v>2380</v>
      </c>
      <c r="G428" t="s">
        <v>2380</v>
      </c>
      <c r="H428" t="s">
        <v>2380</v>
      </c>
      <c r="I428">
        <v>0</v>
      </c>
      <c r="J428" t="s">
        <v>2382</v>
      </c>
      <c r="K428" s="17"/>
    </row>
    <row r="429" spans="1:11" x14ac:dyDescent="0.35">
      <c r="A429" t="s">
        <v>1944</v>
      </c>
      <c r="B429" s="22">
        <v>25.71</v>
      </c>
      <c r="C429" s="23" t="s">
        <v>8383</v>
      </c>
      <c r="D429">
        <v>4.18</v>
      </c>
      <c r="E429" s="24" t="s">
        <v>8382</v>
      </c>
      <c r="F429" t="s">
        <v>2380</v>
      </c>
      <c r="G429" t="s">
        <v>2382</v>
      </c>
      <c r="H429" t="s">
        <v>2380</v>
      </c>
      <c r="I429">
        <v>1</v>
      </c>
      <c r="J429" t="s">
        <v>2382</v>
      </c>
      <c r="K429" s="17"/>
    </row>
    <row r="430" spans="1:11" x14ac:dyDescent="0.35">
      <c r="A430" t="s">
        <v>1943</v>
      </c>
      <c r="B430" s="22">
        <v>41.91</v>
      </c>
      <c r="C430" s="23" t="s">
        <v>8379</v>
      </c>
      <c r="D430">
        <v>5.98</v>
      </c>
      <c r="E430" s="24" t="s">
        <v>8381</v>
      </c>
      <c r="F430" t="s">
        <v>2382</v>
      </c>
      <c r="G430" t="s">
        <v>2380</v>
      </c>
      <c r="H430" t="s">
        <v>2380</v>
      </c>
      <c r="I430">
        <v>1</v>
      </c>
      <c r="J430" t="s">
        <v>2380</v>
      </c>
      <c r="K430" s="17"/>
    </row>
    <row r="431" spans="1:11" x14ac:dyDescent="0.35">
      <c r="A431" t="s">
        <v>1942</v>
      </c>
      <c r="B431" s="22">
        <v>25.85</v>
      </c>
      <c r="C431" s="23" t="s">
        <v>8383</v>
      </c>
      <c r="D431">
        <v>10.16</v>
      </c>
      <c r="E431" s="24" t="s">
        <v>8380</v>
      </c>
      <c r="F431" t="s">
        <v>2380</v>
      </c>
      <c r="G431" t="s">
        <v>2380</v>
      </c>
      <c r="H431" t="s">
        <v>2380</v>
      </c>
      <c r="I431">
        <v>0</v>
      </c>
      <c r="J431" t="s">
        <v>2382</v>
      </c>
      <c r="K431" s="17"/>
    </row>
    <row r="432" spans="1:11" x14ac:dyDescent="0.35">
      <c r="A432" t="s">
        <v>1941</v>
      </c>
      <c r="B432" s="22">
        <v>23.844999999999999</v>
      </c>
      <c r="C432" s="23" t="s">
        <v>8384</v>
      </c>
      <c r="D432">
        <v>11.71</v>
      </c>
      <c r="E432" s="24" t="s">
        <v>8380</v>
      </c>
      <c r="F432" t="s">
        <v>2380</v>
      </c>
      <c r="G432" t="s">
        <v>2380</v>
      </c>
      <c r="H432" t="s">
        <v>2380</v>
      </c>
      <c r="I432">
        <v>2</v>
      </c>
      <c r="J432" t="s">
        <v>2382</v>
      </c>
      <c r="K432" s="17"/>
    </row>
    <row r="433" spans="1:11" x14ac:dyDescent="0.35">
      <c r="A433" t="s">
        <v>1940</v>
      </c>
      <c r="B433" s="22">
        <v>30.59</v>
      </c>
      <c r="C433" s="23" t="s">
        <v>8379</v>
      </c>
      <c r="D433">
        <v>5.23</v>
      </c>
      <c r="E433" s="24" t="s">
        <v>8382</v>
      </c>
      <c r="F433" t="s">
        <v>2380</v>
      </c>
      <c r="G433" t="s">
        <v>2380</v>
      </c>
      <c r="H433" t="s">
        <v>2383</v>
      </c>
      <c r="I433">
        <v>1</v>
      </c>
      <c r="J433" t="s">
        <v>2380</v>
      </c>
      <c r="K433" s="17"/>
    </row>
    <row r="434" spans="1:11" x14ac:dyDescent="0.35">
      <c r="A434" t="s">
        <v>1939</v>
      </c>
      <c r="B434" s="22">
        <v>24.795000000000002</v>
      </c>
      <c r="C434" s="23" t="s">
        <v>8384</v>
      </c>
      <c r="D434">
        <v>6.85</v>
      </c>
      <c r="E434" s="24" t="s">
        <v>8380</v>
      </c>
      <c r="F434" t="s">
        <v>2380</v>
      </c>
      <c r="G434" t="s">
        <v>2380</v>
      </c>
      <c r="H434" t="s">
        <v>2380</v>
      </c>
      <c r="I434">
        <v>0</v>
      </c>
      <c r="J434" t="s">
        <v>2382</v>
      </c>
      <c r="K434" s="17"/>
    </row>
    <row r="435" spans="1:11" x14ac:dyDescent="0.35">
      <c r="A435" t="s">
        <v>1938</v>
      </c>
      <c r="B435" s="22">
        <v>24.13</v>
      </c>
      <c r="C435" s="23" t="s">
        <v>8384</v>
      </c>
      <c r="D435">
        <v>7.05</v>
      </c>
      <c r="E435" s="24" t="s">
        <v>8380</v>
      </c>
      <c r="F435" t="s">
        <v>2382</v>
      </c>
      <c r="G435" t="s">
        <v>2380</v>
      </c>
      <c r="H435" t="s">
        <v>2380</v>
      </c>
      <c r="I435">
        <v>2</v>
      </c>
      <c r="J435" t="s">
        <v>2382</v>
      </c>
      <c r="K435" s="17"/>
    </row>
    <row r="436" spans="1:11" x14ac:dyDescent="0.35">
      <c r="A436" t="s">
        <v>1937</v>
      </c>
      <c r="B436" s="22">
        <v>25.84</v>
      </c>
      <c r="C436" s="23" t="s">
        <v>8383</v>
      </c>
      <c r="D436">
        <v>11.64</v>
      </c>
      <c r="E436" s="24" t="s">
        <v>8380</v>
      </c>
      <c r="F436" t="s">
        <v>2380</v>
      </c>
      <c r="G436" t="s">
        <v>2380</v>
      </c>
      <c r="H436" t="s">
        <v>2380</v>
      </c>
      <c r="I436">
        <v>2</v>
      </c>
      <c r="J436" t="s">
        <v>2382</v>
      </c>
      <c r="K436" s="17"/>
    </row>
    <row r="437" spans="1:11" x14ac:dyDescent="0.35">
      <c r="A437" t="s">
        <v>1936</v>
      </c>
      <c r="B437" s="22">
        <v>28</v>
      </c>
      <c r="C437" s="23" t="s">
        <v>8383</v>
      </c>
      <c r="D437">
        <v>10.52</v>
      </c>
      <c r="E437" s="24" t="s">
        <v>8380</v>
      </c>
      <c r="F437" t="s">
        <v>2380</v>
      </c>
      <c r="G437" t="s">
        <v>2380</v>
      </c>
      <c r="H437" t="s">
        <v>2380</v>
      </c>
      <c r="I437">
        <v>0</v>
      </c>
      <c r="J437" t="s">
        <v>2382</v>
      </c>
      <c r="K437" s="17"/>
    </row>
    <row r="438" spans="1:11" x14ac:dyDescent="0.35">
      <c r="A438" t="s">
        <v>1935</v>
      </c>
      <c r="B438" s="22">
        <v>34.1</v>
      </c>
      <c r="C438" s="23" t="s">
        <v>8379</v>
      </c>
      <c r="D438">
        <v>4.01</v>
      </c>
      <c r="E438" s="24" t="s">
        <v>8382</v>
      </c>
      <c r="F438" t="s">
        <v>2382</v>
      </c>
      <c r="G438" t="s">
        <v>2380</v>
      </c>
      <c r="H438" t="s">
        <v>2383</v>
      </c>
      <c r="I438">
        <v>1</v>
      </c>
      <c r="J438" t="s">
        <v>2380</v>
      </c>
      <c r="K438" s="17"/>
    </row>
    <row r="439" spans="1:11" x14ac:dyDescent="0.35">
      <c r="A439" t="s">
        <v>1934</v>
      </c>
      <c r="B439" s="22">
        <v>26.125</v>
      </c>
      <c r="C439" s="23" t="s">
        <v>8383</v>
      </c>
      <c r="D439">
        <v>8.56</v>
      </c>
      <c r="E439" s="24" t="s">
        <v>8380</v>
      </c>
      <c r="F439" t="s">
        <v>2382</v>
      </c>
      <c r="G439" t="s">
        <v>2380</v>
      </c>
      <c r="H439" t="s">
        <v>2380</v>
      </c>
      <c r="I439">
        <v>1</v>
      </c>
      <c r="J439" t="s">
        <v>2382</v>
      </c>
      <c r="K439" s="17"/>
    </row>
    <row r="440" spans="1:11" x14ac:dyDescent="0.35">
      <c r="A440" t="s">
        <v>1933</v>
      </c>
      <c r="B440" s="22">
        <v>25.6</v>
      </c>
      <c r="C440" s="23" t="s">
        <v>8383</v>
      </c>
      <c r="D440">
        <v>10.5</v>
      </c>
      <c r="E440" s="24" t="s">
        <v>8380</v>
      </c>
      <c r="F440" t="s">
        <v>2380</v>
      </c>
      <c r="G440" t="s">
        <v>2380</v>
      </c>
      <c r="H440" t="s">
        <v>2380</v>
      </c>
      <c r="I440">
        <v>2</v>
      </c>
      <c r="J440" t="s">
        <v>2382</v>
      </c>
      <c r="K440" s="17"/>
    </row>
    <row r="441" spans="1:11" x14ac:dyDescent="0.35">
      <c r="A441" t="s">
        <v>1932</v>
      </c>
      <c r="B441" s="22">
        <v>24.32</v>
      </c>
      <c r="C441" s="23" t="s">
        <v>8384</v>
      </c>
      <c r="D441">
        <v>6.39</v>
      </c>
      <c r="E441" s="24" t="s">
        <v>8381</v>
      </c>
      <c r="F441" t="s">
        <v>2380</v>
      </c>
      <c r="G441" t="s">
        <v>2380</v>
      </c>
      <c r="H441" t="s">
        <v>2380</v>
      </c>
      <c r="I441">
        <v>0</v>
      </c>
      <c r="J441" t="s">
        <v>2380</v>
      </c>
      <c r="K441" s="17"/>
    </row>
    <row r="442" spans="1:11" x14ac:dyDescent="0.35">
      <c r="A442" t="s">
        <v>1931</v>
      </c>
      <c r="B442" s="22">
        <v>22.88</v>
      </c>
      <c r="C442" s="23" t="s">
        <v>8384</v>
      </c>
      <c r="D442">
        <v>5.71</v>
      </c>
      <c r="E442" s="24" t="s">
        <v>8381</v>
      </c>
      <c r="F442" t="s">
        <v>2382</v>
      </c>
      <c r="G442" t="s">
        <v>2380</v>
      </c>
      <c r="H442" t="s">
        <v>2383</v>
      </c>
      <c r="I442">
        <v>1</v>
      </c>
      <c r="J442" t="s">
        <v>2382</v>
      </c>
      <c r="K442" s="17"/>
    </row>
    <row r="443" spans="1:11" x14ac:dyDescent="0.35">
      <c r="A443" t="s">
        <v>1930</v>
      </c>
      <c r="B443" s="22">
        <v>24.984999999999999</v>
      </c>
      <c r="C443" s="23" t="s">
        <v>8379</v>
      </c>
      <c r="D443">
        <v>4.43</v>
      </c>
      <c r="E443" s="24" t="s">
        <v>8382</v>
      </c>
      <c r="F443" t="s">
        <v>2382</v>
      </c>
      <c r="G443" t="s">
        <v>2380</v>
      </c>
      <c r="H443" t="s">
        <v>2383</v>
      </c>
      <c r="I443">
        <v>1</v>
      </c>
      <c r="J443" t="s">
        <v>2380</v>
      </c>
      <c r="K443" s="17"/>
    </row>
    <row r="444" spans="1:11" x14ac:dyDescent="0.35">
      <c r="A444" t="s">
        <v>1929</v>
      </c>
      <c r="B444" s="22">
        <v>33.1</v>
      </c>
      <c r="C444" s="23" t="s">
        <v>8379</v>
      </c>
      <c r="D444">
        <v>5.52</v>
      </c>
      <c r="E444" s="24" t="s">
        <v>8382</v>
      </c>
      <c r="F444" t="s">
        <v>2380</v>
      </c>
      <c r="G444" t="s">
        <v>2380</v>
      </c>
      <c r="H444" t="s">
        <v>2383</v>
      </c>
      <c r="I444">
        <v>1</v>
      </c>
      <c r="J444" t="s">
        <v>2380</v>
      </c>
      <c r="K444" s="17"/>
    </row>
    <row r="445" spans="1:11" x14ac:dyDescent="0.35">
      <c r="A445" t="s">
        <v>1928</v>
      </c>
      <c r="B445" s="22">
        <v>27.83</v>
      </c>
      <c r="C445" s="23" t="s">
        <v>8383</v>
      </c>
      <c r="D445">
        <v>9.1999999999999993</v>
      </c>
      <c r="E445" s="24" t="s">
        <v>8380</v>
      </c>
      <c r="F445" t="s">
        <v>2382</v>
      </c>
      <c r="G445" t="s">
        <v>2380</v>
      </c>
      <c r="H445" t="s">
        <v>2380</v>
      </c>
      <c r="I445">
        <v>1</v>
      </c>
      <c r="J445" t="s">
        <v>2382</v>
      </c>
      <c r="K445" s="17"/>
    </row>
    <row r="446" spans="1:11" x14ac:dyDescent="0.35">
      <c r="A446" t="s">
        <v>1927</v>
      </c>
      <c r="B446" s="22">
        <v>30.875</v>
      </c>
      <c r="C446" s="23" t="s">
        <v>8379</v>
      </c>
      <c r="D446">
        <v>10.97</v>
      </c>
      <c r="E446" s="24" t="s">
        <v>8380</v>
      </c>
      <c r="F446" t="s">
        <v>2382</v>
      </c>
      <c r="G446" t="s">
        <v>2380</v>
      </c>
      <c r="H446" t="s">
        <v>2380</v>
      </c>
      <c r="I446">
        <v>2</v>
      </c>
      <c r="J446" t="s">
        <v>2380</v>
      </c>
      <c r="K446" s="17"/>
    </row>
    <row r="447" spans="1:11" x14ac:dyDescent="0.35">
      <c r="A447" t="s">
        <v>1926</v>
      </c>
      <c r="B447" s="22">
        <v>27.265000000000001</v>
      </c>
      <c r="C447" s="23" t="s">
        <v>8383</v>
      </c>
      <c r="D447">
        <v>4.25</v>
      </c>
      <c r="E447" s="24" t="s">
        <v>8382</v>
      </c>
      <c r="F447" t="s">
        <v>2380</v>
      </c>
      <c r="G447" t="s">
        <v>2380</v>
      </c>
      <c r="H447" t="s">
        <v>2383</v>
      </c>
      <c r="I447">
        <v>1</v>
      </c>
      <c r="J447" t="s">
        <v>2380</v>
      </c>
      <c r="K447" s="17"/>
    </row>
    <row r="448" spans="1:11" x14ac:dyDescent="0.35">
      <c r="A448" t="s">
        <v>1925</v>
      </c>
      <c r="B448" s="22">
        <v>26.7</v>
      </c>
      <c r="C448" s="23" t="s">
        <v>8383</v>
      </c>
      <c r="D448">
        <v>5.23</v>
      </c>
      <c r="E448" s="24" t="s">
        <v>8382</v>
      </c>
      <c r="F448" t="s">
        <v>2380</v>
      </c>
      <c r="G448" t="s">
        <v>2380</v>
      </c>
      <c r="H448" t="s">
        <v>2383</v>
      </c>
      <c r="I448">
        <v>1</v>
      </c>
      <c r="J448" t="s">
        <v>2382</v>
      </c>
      <c r="K448" s="17"/>
    </row>
    <row r="449" spans="1:11" x14ac:dyDescent="0.35">
      <c r="A449" t="s">
        <v>1924</v>
      </c>
      <c r="B449" s="22">
        <v>29.925000000000001</v>
      </c>
      <c r="C449" s="23" t="s">
        <v>8379</v>
      </c>
      <c r="D449">
        <v>5.96</v>
      </c>
      <c r="E449" s="24" t="s">
        <v>8381</v>
      </c>
      <c r="F449" t="s">
        <v>2382</v>
      </c>
      <c r="G449" t="s">
        <v>2380</v>
      </c>
      <c r="H449" t="s">
        <v>2383</v>
      </c>
      <c r="I449">
        <v>1</v>
      </c>
      <c r="J449" t="s">
        <v>2382</v>
      </c>
      <c r="K449" s="17"/>
    </row>
    <row r="450" spans="1:11" x14ac:dyDescent="0.35">
      <c r="A450" t="s">
        <v>1923</v>
      </c>
      <c r="B450" s="22">
        <v>19.95</v>
      </c>
      <c r="C450" s="23" t="s">
        <v>8384</v>
      </c>
      <c r="D450">
        <v>4.29</v>
      </c>
      <c r="E450" s="24" t="s">
        <v>8382</v>
      </c>
      <c r="F450" t="s">
        <v>2382</v>
      </c>
      <c r="G450" t="s">
        <v>2380</v>
      </c>
      <c r="H450" t="s">
        <v>2380</v>
      </c>
      <c r="I450">
        <v>2</v>
      </c>
      <c r="J450" t="s">
        <v>2382</v>
      </c>
      <c r="K450" s="17"/>
    </row>
    <row r="451" spans="1:11" x14ac:dyDescent="0.35">
      <c r="A451" t="s">
        <v>1922</v>
      </c>
      <c r="B451" s="22">
        <v>24.225000000000001</v>
      </c>
      <c r="C451" s="23" t="s">
        <v>8384</v>
      </c>
      <c r="D451">
        <v>4.09</v>
      </c>
      <c r="E451" s="24" t="s">
        <v>8382</v>
      </c>
      <c r="F451" t="s">
        <v>2380</v>
      </c>
      <c r="G451" t="s">
        <v>2380</v>
      </c>
      <c r="H451" t="s">
        <v>2380</v>
      </c>
      <c r="I451">
        <v>0</v>
      </c>
      <c r="J451" t="s">
        <v>2380</v>
      </c>
      <c r="K451" s="17"/>
    </row>
    <row r="452" spans="1:11" x14ac:dyDescent="0.35">
      <c r="A452" t="s">
        <v>1921</v>
      </c>
      <c r="B452" s="22">
        <v>28.12</v>
      </c>
      <c r="C452" s="23" t="s">
        <v>8383</v>
      </c>
      <c r="D452">
        <v>4.88</v>
      </c>
      <c r="E452" s="24" t="s">
        <v>8382</v>
      </c>
      <c r="F452" t="s">
        <v>2380</v>
      </c>
      <c r="G452" t="s">
        <v>2380</v>
      </c>
      <c r="H452" t="s">
        <v>2380</v>
      </c>
      <c r="I452">
        <v>0</v>
      </c>
      <c r="J452" t="s">
        <v>2382</v>
      </c>
      <c r="K452" s="17"/>
    </row>
    <row r="453" spans="1:11" x14ac:dyDescent="0.35">
      <c r="A453" t="s">
        <v>1920</v>
      </c>
      <c r="B453" s="22">
        <v>23.21</v>
      </c>
      <c r="C453" s="23" t="s">
        <v>8384</v>
      </c>
      <c r="D453">
        <v>6.76</v>
      </c>
      <c r="E453" s="24" t="s">
        <v>8380</v>
      </c>
      <c r="F453" t="s">
        <v>2380</v>
      </c>
      <c r="G453" t="s">
        <v>2380</v>
      </c>
      <c r="H453" t="s">
        <v>2380</v>
      </c>
      <c r="I453">
        <v>0</v>
      </c>
      <c r="J453" t="s">
        <v>2382</v>
      </c>
      <c r="K453" s="17"/>
    </row>
    <row r="454" spans="1:11" x14ac:dyDescent="0.35">
      <c r="A454" t="s">
        <v>1919</v>
      </c>
      <c r="B454" s="22">
        <v>23.98</v>
      </c>
      <c r="C454" s="23" t="s">
        <v>8384</v>
      </c>
      <c r="D454">
        <v>10.67</v>
      </c>
      <c r="E454" s="24" t="s">
        <v>8380</v>
      </c>
      <c r="F454" t="s">
        <v>2380</v>
      </c>
      <c r="G454" t="s">
        <v>2380</v>
      </c>
      <c r="H454" t="s">
        <v>2380</v>
      </c>
      <c r="I454">
        <v>0</v>
      </c>
      <c r="J454" t="s">
        <v>2380</v>
      </c>
      <c r="K454" s="17"/>
    </row>
    <row r="455" spans="1:11" x14ac:dyDescent="0.35">
      <c r="A455" t="s">
        <v>1918</v>
      </c>
      <c r="B455" s="22">
        <v>30</v>
      </c>
      <c r="C455" s="23" t="s">
        <v>8379</v>
      </c>
      <c r="D455">
        <v>6.21</v>
      </c>
      <c r="E455" s="24" t="s">
        <v>8381</v>
      </c>
      <c r="F455" t="s">
        <v>2380</v>
      </c>
      <c r="G455" t="s">
        <v>2380</v>
      </c>
      <c r="H455" t="s">
        <v>2380</v>
      </c>
      <c r="I455">
        <v>0</v>
      </c>
      <c r="J455" t="s">
        <v>2382</v>
      </c>
      <c r="K455" s="17"/>
    </row>
    <row r="456" spans="1:11" x14ac:dyDescent="0.35">
      <c r="A456" t="s">
        <v>1917</v>
      </c>
      <c r="B456" s="22">
        <v>17.350000000000001</v>
      </c>
      <c r="C456" s="23" t="s">
        <v>8385</v>
      </c>
      <c r="D456">
        <v>5.03</v>
      </c>
      <c r="E456" s="24" t="s">
        <v>8382</v>
      </c>
      <c r="F456" t="s">
        <v>2382</v>
      </c>
      <c r="G456" t="s">
        <v>2380</v>
      </c>
      <c r="H456" t="s">
        <v>2380</v>
      </c>
      <c r="I456">
        <v>0</v>
      </c>
      <c r="J456" t="s">
        <v>2382</v>
      </c>
      <c r="K456" s="17"/>
    </row>
    <row r="457" spans="1:11" x14ac:dyDescent="0.35">
      <c r="A457" t="s">
        <v>1916</v>
      </c>
      <c r="B457" s="22">
        <v>22.704999999999998</v>
      </c>
      <c r="C457" s="23" t="s">
        <v>8384</v>
      </c>
      <c r="D457">
        <v>5.27</v>
      </c>
      <c r="E457" s="24" t="s">
        <v>8382</v>
      </c>
      <c r="F457" t="s">
        <v>2380</v>
      </c>
      <c r="G457" t="s">
        <v>2380</v>
      </c>
      <c r="H457" t="s">
        <v>2380</v>
      </c>
      <c r="I457">
        <v>0</v>
      </c>
      <c r="J457" t="s">
        <v>2380</v>
      </c>
      <c r="K457" s="17"/>
    </row>
    <row r="458" spans="1:11" x14ac:dyDescent="0.35">
      <c r="A458" t="s">
        <v>1915</v>
      </c>
      <c r="B458" s="22">
        <v>25.41</v>
      </c>
      <c r="C458" s="23" t="s">
        <v>8383</v>
      </c>
      <c r="D458">
        <v>10.53</v>
      </c>
      <c r="E458" s="24" t="s">
        <v>8380</v>
      </c>
      <c r="F458" t="s">
        <v>2382</v>
      </c>
      <c r="G458" t="s">
        <v>2380</v>
      </c>
      <c r="H458" t="s">
        <v>2380</v>
      </c>
      <c r="I458">
        <v>1</v>
      </c>
      <c r="J458" t="s">
        <v>2382</v>
      </c>
      <c r="K458" s="17"/>
    </row>
    <row r="459" spans="1:11" x14ac:dyDescent="0.35">
      <c r="A459" t="s">
        <v>1914</v>
      </c>
      <c r="B459" s="22">
        <v>18.23</v>
      </c>
      <c r="C459" s="23" t="s">
        <v>8385</v>
      </c>
      <c r="D459">
        <v>5.78</v>
      </c>
      <c r="E459" s="24" t="s">
        <v>8381</v>
      </c>
      <c r="F459" t="s">
        <v>2380</v>
      </c>
      <c r="G459" t="s">
        <v>2380</v>
      </c>
      <c r="H459" t="s">
        <v>2383</v>
      </c>
      <c r="I459">
        <v>1</v>
      </c>
      <c r="J459" t="s">
        <v>2382</v>
      </c>
      <c r="K459" s="17"/>
    </row>
    <row r="460" spans="1:11" x14ac:dyDescent="0.35">
      <c r="A460" t="s">
        <v>1913</v>
      </c>
      <c r="B460" s="22">
        <v>24.7</v>
      </c>
      <c r="C460" s="23" t="s">
        <v>8384</v>
      </c>
      <c r="D460">
        <v>4.3600000000000003</v>
      </c>
      <c r="E460" s="24" t="s">
        <v>8382</v>
      </c>
      <c r="F460" t="s">
        <v>2380</v>
      </c>
      <c r="G460" t="s">
        <v>2380</v>
      </c>
      <c r="H460" t="s">
        <v>2383</v>
      </c>
      <c r="I460">
        <v>1</v>
      </c>
      <c r="J460" t="s">
        <v>2382</v>
      </c>
      <c r="K460" s="17"/>
    </row>
    <row r="461" spans="1:11" x14ac:dyDescent="0.35">
      <c r="A461" t="s">
        <v>1912</v>
      </c>
      <c r="B461" s="22">
        <v>37.4</v>
      </c>
      <c r="C461" s="23" t="s">
        <v>8379</v>
      </c>
      <c r="D461">
        <v>9.7200000000000006</v>
      </c>
      <c r="E461" s="24" t="s">
        <v>8380</v>
      </c>
      <c r="F461" t="s">
        <v>2382</v>
      </c>
      <c r="G461" t="s">
        <v>2380</v>
      </c>
      <c r="H461" t="s">
        <v>2383</v>
      </c>
      <c r="I461">
        <v>1</v>
      </c>
      <c r="J461" t="s">
        <v>2380</v>
      </c>
      <c r="K461" s="17"/>
    </row>
    <row r="462" spans="1:11" x14ac:dyDescent="0.35">
      <c r="A462" t="s">
        <v>1911</v>
      </c>
      <c r="B462" s="22">
        <v>26.885000000000002</v>
      </c>
      <c r="C462" s="23" t="s">
        <v>8383</v>
      </c>
      <c r="D462">
        <v>5.18</v>
      </c>
      <c r="E462" s="24" t="s">
        <v>8382</v>
      </c>
      <c r="F462" t="s">
        <v>2380</v>
      </c>
      <c r="G462" t="s">
        <v>2380</v>
      </c>
      <c r="H462" t="s">
        <v>2383</v>
      </c>
      <c r="I462">
        <v>1</v>
      </c>
      <c r="J462" t="s">
        <v>2382</v>
      </c>
      <c r="K462" s="17"/>
    </row>
    <row r="463" spans="1:11" x14ac:dyDescent="0.35">
      <c r="A463" t="s">
        <v>1910</v>
      </c>
      <c r="B463" s="22">
        <v>25.27</v>
      </c>
      <c r="C463" s="23" t="s">
        <v>8383</v>
      </c>
      <c r="D463">
        <v>5.29</v>
      </c>
      <c r="E463" s="24" t="s">
        <v>8382</v>
      </c>
      <c r="F463" t="s">
        <v>2380</v>
      </c>
      <c r="G463" t="s">
        <v>2380</v>
      </c>
      <c r="H463" t="s">
        <v>2383</v>
      </c>
      <c r="I463">
        <v>1</v>
      </c>
      <c r="J463" t="s">
        <v>2382</v>
      </c>
      <c r="K463" s="17"/>
    </row>
    <row r="464" spans="1:11" x14ac:dyDescent="0.35">
      <c r="A464" t="s">
        <v>1909</v>
      </c>
      <c r="B464" s="22">
        <v>23.655000000000001</v>
      </c>
      <c r="C464" s="23" t="s">
        <v>8384</v>
      </c>
      <c r="D464">
        <v>4.8600000000000003</v>
      </c>
      <c r="E464" s="24" t="s">
        <v>8382</v>
      </c>
      <c r="F464" t="s">
        <v>2382</v>
      </c>
      <c r="G464" t="s">
        <v>2380</v>
      </c>
      <c r="H464" t="s">
        <v>2380</v>
      </c>
      <c r="I464">
        <v>0</v>
      </c>
      <c r="J464" t="s">
        <v>2382</v>
      </c>
      <c r="K464" s="17"/>
    </row>
    <row r="465" spans="1:11" x14ac:dyDescent="0.35">
      <c r="A465" t="s">
        <v>1908</v>
      </c>
      <c r="B465" s="22">
        <v>55.05</v>
      </c>
      <c r="C465" s="23" t="s">
        <v>8379</v>
      </c>
      <c r="D465">
        <v>7.66</v>
      </c>
      <c r="E465" s="24" t="s">
        <v>8380</v>
      </c>
      <c r="F465" t="s">
        <v>2380</v>
      </c>
      <c r="G465" t="s">
        <v>2380</v>
      </c>
      <c r="H465" t="s">
        <v>2380</v>
      </c>
      <c r="I465">
        <v>0</v>
      </c>
      <c r="J465" t="s">
        <v>2380</v>
      </c>
      <c r="K465" s="17"/>
    </row>
    <row r="466" spans="1:11" x14ac:dyDescent="0.35">
      <c r="A466" t="s">
        <v>1907</v>
      </c>
      <c r="B466" s="22">
        <v>24.89</v>
      </c>
      <c r="C466" s="23" t="s">
        <v>8384</v>
      </c>
      <c r="D466">
        <v>6.1</v>
      </c>
      <c r="E466" s="24" t="s">
        <v>8381</v>
      </c>
      <c r="F466" t="s">
        <v>2382</v>
      </c>
      <c r="G466" t="s">
        <v>2380</v>
      </c>
      <c r="H466" t="s">
        <v>2383</v>
      </c>
      <c r="I466">
        <v>1</v>
      </c>
      <c r="J466" t="s">
        <v>2382</v>
      </c>
      <c r="K466" s="17"/>
    </row>
    <row r="467" spans="1:11" x14ac:dyDescent="0.35">
      <c r="A467" t="s">
        <v>1906</v>
      </c>
      <c r="B467" s="22">
        <v>18.715</v>
      </c>
      <c r="C467" s="23" t="s">
        <v>8384</v>
      </c>
      <c r="D467">
        <v>4.4400000000000004</v>
      </c>
      <c r="E467" s="24" t="s">
        <v>8382</v>
      </c>
      <c r="F467" t="s">
        <v>2380</v>
      </c>
      <c r="G467" t="s">
        <v>2380</v>
      </c>
      <c r="H467" t="s">
        <v>2380</v>
      </c>
      <c r="I467">
        <v>0</v>
      </c>
      <c r="J467" t="s">
        <v>2380</v>
      </c>
      <c r="K467" s="17"/>
    </row>
    <row r="468" spans="1:11" x14ac:dyDescent="0.35">
      <c r="A468" t="s">
        <v>1905</v>
      </c>
      <c r="B468" s="22">
        <v>28.12</v>
      </c>
      <c r="C468" s="23" t="s">
        <v>8383</v>
      </c>
      <c r="D468">
        <v>6.15</v>
      </c>
      <c r="E468" s="24" t="s">
        <v>8381</v>
      </c>
      <c r="F468" t="s">
        <v>2380</v>
      </c>
      <c r="G468" t="s">
        <v>2380</v>
      </c>
      <c r="H468" t="s">
        <v>2380</v>
      </c>
      <c r="I468">
        <v>0</v>
      </c>
      <c r="J468" t="s">
        <v>2382</v>
      </c>
      <c r="K468" s="17"/>
    </row>
    <row r="469" spans="1:11" x14ac:dyDescent="0.35">
      <c r="A469" t="s">
        <v>1904</v>
      </c>
      <c r="B469" s="22">
        <v>26.6</v>
      </c>
      <c r="C469" s="23" t="s">
        <v>8383</v>
      </c>
      <c r="D469">
        <v>4.53</v>
      </c>
      <c r="E469" s="24" t="s">
        <v>8382</v>
      </c>
      <c r="F469" t="s">
        <v>2380</v>
      </c>
      <c r="G469" t="s">
        <v>2380</v>
      </c>
      <c r="H469" t="s">
        <v>2380</v>
      </c>
      <c r="I469">
        <v>0</v>
      </c>
      <c r="J469" t="s">
        <v>2382</v>
      </c>
      <c r="K469" s="17"/>
    </row>
    <row r="470" spans="1:11" x14ac:dyDescent="0.35">
      <c r="A470" t="s">
        <v>1903</v>
      </c>
      <c r="B470" s="22">
        <v>30.114999999999998</v>
      </c>
      <c r="C470" s="23" t="s">
        <v>8379</v>
      </c>
      <c r="D470">
        <v>5.48</v>
      </c>
      <c r="E470" s="24" t="s">
        <v>8382</v>
      </c>
      <c r="F470" t="s">
        <v>2380</v>
      </c>
      <c r="G470" t="s">
        <v>2382</v>
      </c>
      <c r="H470" t="s">
        <v>2380</v>
      </c>
      <c r="I470">
        <v>1</v>
      </c>
      <c r="J470" t="s">
        <v>2380</v>
      </c>
      <c r="K470" s="17"/>
    </row>
    <row r="471" spans="1:11" x14ac:dyDescent="0.35">
      <c r="A471" t="s">
        <v>1902</v>
      </c>
      <c r="B471" s="22">
        <v>24.605</v>
      </c>
      <c r="C471" s="23" t="s">
        <v>8384</v>
      </c>
      <c r="D471">
        <v>5.48</v>
      </c>
      <c r="E471" s="24" t="s">
        <v>8382</v>
      </c>
      <c r="F471" t="s">
        <v>2380</v>
      </c>
      <c r="G471" t="s">
        <v>2380</v>
      </c>
      <c r="H471" t="s">
        <v>2380</v>
      </c>
      <c r="I471">
        <v>0</v>
      </c>
      <c r="J471" t="s">
        <v>2382</v>
      </c>
      <c r="K471" s="17"/>
    </row>
    <row r="472" spans="1:11" x14ac:dyDescent="0.35">
      <c r="A472" t="s">
        <v>1901</v>
      </c>
      <c r="B472" s="22">
        <v>29.6</v>
      </c>
      <c r="C472" s="23" t="s">
        <v>8383</v>
      </c>
      <c r="D472">
        <v>8.1</v>
      </c>
      <c r="E472" s="24" t="s">
        <v>8380</v>
      </c>
      <c r="F472" t="s">
        <v>2380</v>
      </c>
      <c r="G472" t="s">
        <v>2380</v>
      </c>
      <c r="H472" t="s">
        <v>2380</v>
      </c>
      <c r="I472">
        <v>0</v>
      </c>
      <c r="J472" t="s">
        <v>2380</v>
      </c>
      <c r="K472" s="17"/>
    </row>
    <row r="473" spans="1:11" x14ac:dyDescent="0.35">
      <c r="A473" t="s">
        <v>1900</v>
      </c>
      <c r="B473" s="22">
        <v>24.42</v>
      </c>
      <c r="C473" s="23" t="s">
        <v>8384</v>
      </c>
      <c r="D473">
        <v>7.16</v>
      </c>
      <c r="E473" s="24" t="s">
        <v>8380</v>
      </c>
      <c r="F473" t="s">
        <v>2380</v>
      </c>
      <c r="G473" t="s">
        <v>2380</v>
      </c>
      <c r="H473" t="s">
        <v>2380</v>
      </c>
      <c r="I473">
        <v>0</v>
      </c>
      <c r="J473" t="s">
        <v>2382</v>
      </c>
      <c r="K473" s="17"/>
    </row>
    <row r="474" spans="1:11" x14ac:dyDescent="0.35">
      <c r="A474" t="s">
        <v>1899</v>
      </c>
      <c r="B474" s="22">
        <v>20.9</v>
      </c>
      <c r="C474" s="23" t="s">
        <v>8384</v>
      </c>
      <c r="D474">
        <v>4.55</v>
      </c>
      <c r="E474" s="24" t="s">
        <v>8382</v>
      </c>
      <c r="F474" t="s">
        <v>2382</v>
      </c>
      <c r="G474" t="s">
        <v>2380</v>
      </c>
      <c r="H474" t="s">
        <v>2383</v>
      </c>
      <c r="I474">
        <v>1</v>
      </c>
      <c r="J474" t="s">
        <v>2382</v>
      </c>
      <c r="K474" s="17"/>
    </row>
    <row r="475" spans="1:11" x14ac:dyDescent="0.35">
      <c r="A475" t="s">
        <v>1898</v>
      </c>
      <c r="B475" s="22">
        <v>22.895</v>
      </c>
      <c r="C475" s="23" t="s">
        <v>8384</v>
      </c>
      <c r="D475">
        <v>6.03</v>
      </c>
      <c r="E475" s="24" t="s">
        <v>8381</v>
      </c>
      <c r="F475" t="s">
        <v>2380</v>
      </c>
      <c r="G475" t="s">
        <v>2380</v>
      </c>
      <c r="H475" t="s">
        <v>2380</v>
      </c>
      <c r="I475">
        <v>0</v>
      </c>
      <c r="J475" t="s">
        <v>2382</v>
      </c>
      <c r="K475" s="17"/>
    </row>
    <row r="476" spans="1:11" x14ac:dyDescent="0.35">
      <c r="A476" t="s">
        <v>1897</v>
      </c>
      <c r="B476" s="22">
        <v>28.3</v>
      </c>
      <c r="C476" s="23" t="s">
        <v>8383</v>
      </c>
      <c r="D476">
        <v>5.47</v>
      </c>
      <c r="E476" s="24" t="s">
        <v>8382</v>
      </c>
      <c r="F476" t="s">
        <v>2382</v>
      </c>
      <c r="G476" t="s">
        <v>2380</v>
      </c>
      <c r="H476" t="s">
        <v>2383</v>
      </c>
      <c r="I476">
        <v>1</v>
      </c>
      <c r="J476" t="s">
        <v>2382</v>
      </c>
      <c r="K476" s="17"/>
    </row>
    <row r="477" spans="1:11" x14ac:dyDescent="0.35">
      <c r="A477" t="s">
        <v>1895</v>
      </c>
      <c r="B477" s="22">
        <v>54.3</v>
      </c>
      <c r="C477" s="23" t="s">
        <v>8379</v>
      </c>
      <c r="D477">
        <v>4.1500000000000004</v>
      </c>
      <c r="E477" s="24" t="s">
        <v>8382</v>
      </c>
      <c r="F477" t="s">
        <v>2382</v>
      </c>
      <c r="G477" t="s">
        <v>2380</v>
      </c>
      <c r="H477" t="s">
        <v>2380</v>
      </c>
      <c r="I477">
        <v>1</v>
      </c>
      <c r="J477" t="s">
        <v>2380</v>
      </c>
      <c r="K477" s="17"/>
    </row>
    <row r="478" spans="1:11" x14ac:dyDescent="0.35">
      <c r="A478" t="s">
        <v>1894</v>
      </c>
      <c r="B478" s="22">
        <v>33.344999999999999</v>
      </c>
      <c r="C478" s="23" t="s">
        <v>8379</v>
      </c>
      <c r="D478">
        <v>11.32</v>
      </c>
      <c r="E478" s="24" t="s">
        <v>8380</v>
      </c>
      <c r="F478" t="s">
        <v>2382</v>
      </c>
      <c r="G478" t="s">
        <v>2380</v>
      </c>
      <c r="H478" t="s">
        <v>2380</v>
      </c>
      <c r="I478">
        <v>1</v>
      </c>
      <c r="J478" t="s">
        <v>2380</v>
      </c>
      <c r="K478" s="17"/>
    </row>
    <row r="479" spans="1:11" x14ac:dyDescent="0.35">
      <c r="A479" t="s">
        <v>1893</v>
      </c>
      <c r="B479" s="22">
        <v>33</v>
      </c>
      <c r="C479" s="23" t="s">
        <v>8379</v>
      </c>
      <c r="D479">
        <v>9.51</v>
      </c>
      <c r="E479" s="24" t="s">
        <v>8380</v>
      </c>
      <c r="F479" t="s">
        <v>2382</v>
      </c>
      <c r="G479" t="s">
        <v>2380</v>
      </c>
      <c r="H479" t="s">
        <v>2380</v>
      </c>
      <c r="I479">
        <v>0</v>
      </c>
      <c r="J479" t="s">
        <v>2380</v>
      </c>
      <c r="K479" s="17"/>
    </row>
    <row r="480" spans="1:11" x14ac:dyDescent="0.35">
      <c r="A480" t="s">
        <v>1892</v>
      </c>
      <c r="B480" s="22">
        <v>28.024999999999999</v>
      </c>
      <c r="C480" s="23" t="s">
        <v>8383</v>
      </c>
      <c r="D480">
        <v>7.67</v>
      </c>
      <c r="E480" s="24" t="s">
        <v>8380</v>
      </c>
      <c r="F480" t="s">
        <v>2382</v>
      </c>
      <c r="G480" t="s">
        <v>2380</v>
      </c>
      <c r="H480" t="s">
        <v>2380</v>
      </c>
      <c r="I480">
        <v>1</v>
      </c>
      <c r="J480" t="s">
        <v>2382</v>
      </c>
      <c r="K480" s="17"/>
    </row>
    <row r="481" spans="1:11" x14ac:dyDescent="0.35">
      <c r="A481" t="s">
        <v>1891</v>
      </c>
      <c r="B481" s="22">
        <v>28.69</v>
      </c>
      <c r="C481" s="23" t="s">
        <v>8383</v>
      </c>
      <c r="D481">
        <v>6.23</v>
      </c>
      <c r="E481" s="24" t="s">
        <v>8381</v>
      </c>
      <c r="F481" t="s">
        <v>2380</v>
      </c>
      <c r="G481" t="s">
        <v>2380</v>
      </c>
      <c r="H481" t="s">
        <v>2380</v>
      </c>
      <c r="I481">
        <v>1</v>
      </c>
      <c r="J481" t="s">
        <v>2382</v>
      </c>
      <c r="K481" s="17"/>
    </row>
    <row r="482" spans="1:11" x14ac:dyDescent="0.35">
      <c r="A482" t="s">
        <v>1890</v>
      </c>
      <c r="B482" s="22">
        <v>40.28</v>
      </c>
      <c r="C482" s="23" t="s">
        <v>8379</v>
      </c>
      <c r="D482">
        <v>8.9</v>
      </c>
      <c r="E482" s="24" t="s">
        <v>8380</v>
      </c>
      <c r="F482" t="s">
        <v>2380</v>
      </c>
      <c r="G482" t="s">
        <v>2380</v>
      </c>
      <c r="H482" t="s">
        <v>2380</v>
      </c>
      <c r="I482">
        <v>0</v>
      </c>
      <c r="J482" t="s">
        <v>2380</v>
      </c>
      <c r="K482" s="17"/>
    </row>
    <row r="483" spans="1:11" x14ac:dyDescent="0.35">
      <c r="A483" t="s">
        <v>1889</v>
      </c>
      <c r="B483" s="22">
        <v>37.299999999999997</v>
      </c>
      <c r="C483" s="23" t="s">
        <v>8379</v>
      </c>
      <c r="D483">
        <v>7.79</v>
      </c>
      <c r="E483" s="24" t="s">
        <v>8380</v>
      </c>
      <c r="F483" t="s">
        <v>2382</v>
      </c>
      <c r="G483" t="s">
        <v>2380</v>
      </c>
      <c r="H483" t="s">
        <v>2380</v>
      </c>
      <c r="I483">
        <v>0</v>
      </c>
      <c r="J483" t="s">
        <v>2380</v>
      </c>
      <c r="K483" s="17"/>
    </row>
    <row r="484" spans="1:11" x14ac:dyDescent="0.35">
      <c r="A484" t="s">
        <v>1888</v>
      </c>
      <c r="B484" s="22">
        <v>54.47</v>
      </c>
      <c r="C484" s="23" t="s">
        <v>8379</v>
      </c>
      <c r="D484">
        <v>4.49</v>
      </c>
      <c r="E484" s="24" t="s">
        <v>8382</v>
      </c>
      <c r="F484" t="s">
        <v>2382</v>
      </c>
      <c r="G484" t="s">
        <v>2380</v>
      </c>
      <c r="H484" t="s">
        <v>2380</v>
      </c>
      <c r="I484">
        <v>2</v>
      </c>
      <c r="J484" t="s">
        <v>2380</v>
      </c>
      <c r="K484" s="17"/>
    </row>
    <row r="485" spans="1:11" x14ac:dyDescent="0.35">
      <c r="A485" t="s">
        <v>1887</v>
      </c>
      <c r="B485" s="22">
        <v>38.06</v>
      </c>
      <c r="C485" s="23" t="s">
        <v>8379</v>
      </c>
      <c r="D485">
        <v>5.24</v>
      </c>
      <c r="E485" s="24" t="s">
        <v>8382</v>
      </c>
      <c r="F485" t="s">
        <v>2382</v>
      </c>
      <c r="G485" t="s">
        <v>2380</v>
      </c>
      <c r="H485" t="s">
        <v>2383</v>
      </c>
      <c r="I485">
        <v>1</v>
      </c>
      <c r="J485" t="s">
        <v>2380</v>
      </c>
      <c r="K485" s="17"/>
    </row>
    <row r="486" spans="1:11" x14ac:dyDescent="0.35">
      <c r="A486" t="s">
        <v>1886</v>
      </c>
      <c r="B486" s="22">
        <v>51.47</v>
      </c>
      <c r="C486" s="23" t="s">
        <v>8379</v>
      </c>
      <c r="D486">
        <v>9.6</v>
      </c>
      <c r="E486" s="24" t="s">
        <v>8380</v>
      </c>
      <c r="F486" t="s">
        <v>2380</v>
      </c>
      <c r="G486" t="s">
        <v>2380</v>
      </c>
      <c r="H486" t="s">
        <v>2380</v>
      </c>
      <c r="I486">
        <v>0</v>
      </c>
      <c r="J486" t="s">
        <v>2380</v>
      </c>
      <c r="K486" s="17"/>
    </row>
    <row r="487" spans="1:11" x14ac:dyDescent="0.35">
      <c r="A487" t="s">
        <v>1885</v>
      </c>
      <c r="B487" s="22">
        <v>29.8</v>
      </c>
      <c r="C487" s="23" t="s">
        <v>8383</v>
      </c>
      <c r="D487">
        <v>5.78</v>
      </c>
      <c r="E487" s="24" t="s">
        <v>8381</v>
      </c>
      <c r="F487" t="s">
        <v>2382</v>
      </c>
      <c r="G487" t="s">
        <v>2380</v>
      </c>
      <c r="H487" t="s">
        <v>2380</v>
      </c>
      <c r="I487">
        <v>0</v>
      </c>
      <c r="J487" t="s">
        <v>2380</v>
      </c>
      <c r="K487" s="17"/>
    </row>
    <row r="488" spans="1:11" x14ac:dyDescent="0.35">
      <c r="A488" t="s">
        <v>1884</v>
      </c>
      <c r="B488" s="22">
        <v>49.77</v>
      </c>
      <c r="C488" s="23" t="s">
        <v>8379</v>
      </c>
      <c r="D488">
        <v>7.02</v>
      </c>
      <c r="E488" s="24" t="s">
        <v>8380</v>
      </c>
      <c r="F488" t="s">
        <v>2380</v>
      </c>
      <c r="G488" t="s">
        <v>2380</v>
      </c>
      <c r="H488" t="s">
        <v>2380</v>
      </c>
      <c r="I488">
        <v>0</v>
      </c>
      <c r="J488" t="s">
        <v>2380</v>
      </c>
      <c r="K488" s="17"/>
    </row>
    <row r="489" spans="1:11" x14ac:dyDescent="0.35">
      <c r="A489" t="s">
        <v>1883</v>
      </c>
      <c r="B489" s="22">
        <v>25.555</v>
      </c>
      <c r="C489" s="23" t="s">
        <v>8383</v>
      </c>
      <c r="D489">
        <v>4.09</v>
      </c>
      <c r="E489" s="24" t="s">
        <v>8382</v>
      </c>
      <c r="F489" t="s">
        <v>2382</v>
      </c>
      <c r="G489" t="s">
        <v>2380</v>
      </c>
      <c r="H489" t="s">
        <v>2380</v>
      </c>
      <c r="I489">
        <v>0</v>
      </c>
      <c r="J489" t="s">
        <v>2382</v>
      </c>
      <c r="K489" s="17"/>
    </row>
    <row r="490" spans="1:11" x14ac:dyDescent="0.35">
      <c r="A490" t="s">
        <v>1882</v>
      </c>
      <c r="B490" s="22">
        <v>29.64</v>
      </c>
      <c r="C490" s="23" t="s">
        <v>8383</v>
      </c>
      <c r="D490">
        <v>4.93</v>
      </c>
      <c r="E490" s="24" t="s">
        <v>8382</v>
      </c>
      <c r="F490" t="s">
        <v>2380</v>
      </c>
      <c r="G490" t="s">
        <v>2380</v>
      </c>
      <c r="H490" t="s">
        <v>2383</v>
      </c>
      <c r="I490">
        <v>1</v>
      </c>
      <c r="J490" t="s">
        <v>2380</v>
      </c>
      <c r="K490" s="17"/>
    </row>
    <row r="491" spans="1:11" x14ac:dyDescent="0.35">
      <c r="A491" t="s">
        <v>1881</v>
      </c>
      <c r="B491" s="22">
        <v>53.93</v>
      </c>
      <c r="C491" s="23" t="s">
        <v>8379</v>
      </c>
      <c r="D491">
        <v>5.34</v>
      </c>
      <c r="E491" s="24" t="s">
        <v>8382</v>
      </c>
      <c r="F491" t="s">
        <v>2382</v>
      </c>
      <c r="G491" t="s">
        <v>2380</v>
      </c>
      <c r="H491" t="s">
        <v>2380</v>
      </c>
      <c r="I491">
        <v>2</v>
      </c>
      <c r="J491" t="s">
        <v>2380</v>
      </c>
      <c r="K491" s="17"/>
    </row>
    <row r="492" spans="1:11" x14ac:dyDescent="0.35">
      <c r="A492" t="s">
        <v>1880</v>
      </c>
      <c r="B492" s="22">
        <v>28.024999999999999</v>
      </c>
      <c r="C492" s="23" t="s">
        <v>8383</v>
      </c>
      <c r="D492">
        <v>5.65</v>
      </c>
      <c r="E492" s="24" t="s">
        <v>8382</v>
      </c>
      <c r="F492" t="s">
        <v>2380</v>
      </c>
      <c r="G492" t="s">
        <v>2380</v>
      </c>
      <c r="H492" t="s">
        <v>2380</v>
      </c>
      <c r="I492">
        <v>1</v>
      </c>
      <c r="J492" t="s">
        <v>2382</v>
      </c>
      <c r="K492" s="17"/>
    </row>
    <row r="493" spans="1:11" x14ac:dyDescent="0.35">
      <c r="A493" t="s">
        <v>1879</v>
      </c>
      <c r="B493" s="22">
        <v>27.5</v>
      </c>
      <c r="C493" s="23" t="s">
        <v>8383</v>
      </c>
      <c r="D493">
        <v>4.49</v>
      </c>
      <c r="E493" s="24" t="s">
        <v>8382</v>
      </c>
      <c r="F493" t="s">
        <v>2380</v>
      </c>
      <c r="G493" t="s">
        <v>2380</v>
      </c>
      <c r="H493" t="s">
        <v>2380</v>
      </c>
      <c r="I493">
        <v>0</v>
      </c>
      <c r="J493" t="s">
        <v>2380</v>
      </c>
      <c r="K493" s="17"/>
    </row>
    <row r="494" spans="1:11" x14ac:dyDescent="0.35">
      <c r="A494" t="s">
        <v>1878</v>
      </c>
      <c r="B494" s="22">
        <v>21.8</v>
      </c>
      <c r="C494" s="23" t="s">
        <v>8384</v>
      </c>
      <c r="D494">
        <v>10.55</v>
      </c>
      <c r="E494" s="24" t="s">
        <v>8380</v>
      </c>
      <c r="F494" t="s">
        <v>2380</v>
      </c>
      <c r="G494" t="s">
        <v>2380</v>
      </c>
      <c r="H494" t="s">
        <v>2380</v>
      </c>
      <c r="I494">
        <v>0</v>
      </c>
      <c r="J494" t="s">
        <v>2382</v>
      </c>
      <c r="K494" s="17"/>
    </row>
    <row r="495" spans="1:11" x14ac:dyDescent="0.35">
      <c r="A495" t="s">
        <v>1877</v>
      </c>
      <c r="B495" s="22">
        <v>26.41</v>
      </c>
      <c r="C495" s="23" t="s">
        <v>8383</v>
      </c>
      <c r="D495">
        <v>4.92</v>
      </c>
      <c r="E495" s="24" t="s">
        <v>8382</v>
      </c>
      <c r="F495" t="s">
        <v>2382</v>
      </c>
      <c r="G495" t="s">
        <v>2380</v>
      </c>
      <c r="H495" t="s">
        <v>2383</v>
      </c>
      <c r="I495">
        <v>1</v>
      </c>
      <c r="J495" t="s">
        <v>2382</v>
      </c>
      <c r="K495" s="17"/>
    </row>
    <row r="496" spans="1:11" x14ac:dyDescent="0.35">
      <c r="A496" t="s">
        <v>1876</v>
      </c>
      <c r="B496" s="22">
        <v>27.835000000000001</v>
      </c>
      <c r="C496" s="23" t="s">
        <v>8383</v>
      </c>
      <c r="D496">
        <v>5.9</v>
      </c>
      <c r="E496" s="24" t="s">
        <v>8381</v>
      </c>
      <c r="F496" t="s">
        <v>2382</v>
      </c>
      <c r="G496" t="s">
        <v>2380</v>
      </c>
      <c r="H496" t="s">
        <v>2380</v>
      </c>
      <c r="I496">
        <v>1</v>
      </c>
      <c r="J496" t="s">
        <v>2382</v>
      </c>
      <c r="K496" s="17"/>
    </row>
    <row r="497" spans="1:11" x14ac:dyDescent="0.35">
      <c r="A497" t="s">
        <v>1875</v>
      </c>
      <c r="B497" s="22">
        <v>51.74</v>
      </c>
      <c r="C497" s="23" t="s">
        <v>8379</v>
      </c>
      <c r="D497">
        <v>4.9800000000000004</v>
      </c>
      <c r="E497" s="24" t="s">
        <v>8382</v>
      </c>
      <c r="F497" t="s">
        <v>2382</v>
      </c>
      <c r="G497" t="s">
        <v>2380</v>
      </c>
      <c r="H497" t="s">
        <v>2380</v>
      </c>
      <c r="I497">
        <v>2</v>
      </c>
      <c r="J497" t="s">
        <v>2380</v>
      </c>
      <c r="K497" s="17"/>
    </row>
    <row r="498" spans="1:11" x14ac:dyDescent="0.35">
      <c r="A498" t="s">
        <v>1874</v>
      </c>
      <c r="B498" s="22">
        <v>23.37</v>
      </c>
      <c r="C498" s="23" t="s">
        <v>8384</v>
      </c>
      <c r="D498">
        <v>5.8</v>
      </c>
      <c r="E498" s="24" t="s">
        <v>8381</v>
      </c>
      <c r="F498" t="s">
        <v>2380</v>
      </c>
      <c r="G498" t="s">
        <v>2380</v>
      </c>
      <c r="H498" t="s">
        <v>2380</v>
      </c>
      <c r="I498">
        <v>0</v>
      </c>
      <c r="J498" t="s">
        <v>2382</v>
      </c>
      <c r="K498" s="17"/>
    </row>
    <row r="499" spans="1:11" x14ac:dyDescent="0.35">
      <c r="A499" t="s">
        <v>1873</v>
      </c>
      <c r="B499" s="22">
        <v>29.7</v>
      </c>
      <c r="C499" s="23" t="s">
        <v>8383</v>
      </c>
      <c r="D499">
        <v>6.21</v>
      </c>
      <c r="E499" s="24" t="s">
        <v>8381</v>
      </c>
      <c r="F499" t="s">
        <v>2382</v>
      </c>
      <c r="G499" t="s">
        <v>2380</v>
      </c>
      <c r="H499" t="s">
        <v>2383</v>
      </c>
      <c r="I499">
        <v>1</v>
      </c>
      <c r="J499" t="s">
        <v>2382</v>
      </c>
      <c r="K499" s="17"/>
    </row>
    <row r="500" spans="1:11" x14ac:dyDescent="0.35">
      <c r="A500" t="s">
        <v>1872</v>
      </c>
      <c r="B500" s="22">
        <v>20.045000000000002</v>
      </c>
      <c r="C500" s="23" t="s">
        <v>8384</v>
      </c>
      <c r="D500">
        <v>6.17</v>
      </c>
      <c r="E500" s="24" t="s">
        <v>8381</v>
      </c>
      <c r="F500" t="s">
        <v>2380</v>
      </c>
      <c r="G500" t="s">
        <v>2380</v>
      </c>
      <c r="H500" t="s">
        <v>2383</v>
      </c>
      <c r="I500">
        <v>1</v>
      </c>
      <c r="J500" t="s">
        <v>2382</v>
      </c>
      <c r="K500" s="17"/>
    </row>
    <row r="501" spans="1:11" x14ac:dyDescent="0.35">
      <c r="A501" t="s">
        <v>1871</v>
      </c>
      <c r="B501" s="22">
        <v>27.83</v>
      </c>
      <c r="C501" s="23" t="s">
        <v>8383</v>
      </c>
      <c r="D501">
        <v>5.36</v>
      </c>
      <c r="E501" s="24" t="s">
        <v>8382</v>
      </c>
      <c r="F501" t="s">
        <v>2380</v>
      </c>
      <c r="G501" t="s">
        <v>2380</v>
      </c>
      <c r="H501" t="s">
        <v>2380</v>
      </c>
      <c r="I501">
        <v>2</v>
      </c>
      <c r="J501" t="s">
        <v>2380</v>
      </c>
      <c r="K501" s="17"/>
    </row>
    <row r="502" spans="1:11" x14ac:dyDescent="0.35">
      <c r="A502" t="s">
        <v>1870</v>
      </c>
      <c r="B502" s="22">
        <v>28.93</v>
      </c>
      <c r="C502" s="23" t="s">
        <v>8383</v>
      </c>
      <c r="D502">
        <v>5.2</v>
      </c>
      <c r="E502" s="24" t="s">
        <v>8382</v>
      </c>
      <c r="F502" t="s">
        <v>2380</v>
      </c>
      <c r="G502" t="s">
        <v>2380</v>
      </c>
      <c r="H502" t="s">
        <v>2380</v>
      </c>
      <c r="I502">
        <v>0</v>
      </c>
      <c r="J502" t="s">
        <v>2382</v>
      </c>
      <c r="K502" s="17"/>
    </row>
    <row r="503" spans="1:11" x14ac:dyDescent="0.35">
      <c r="A503" t="s">
        <v>1869</v>
      </c>
      <c r="B503" s="22">
        <v>33.82</v>
      </c>
      <c r="C503" s="23" t="s">
        <v>8379</v>
      </c>
      <c r="D503">
        <v>5.42</v>
      </c>
      <c r="E503" s="24" t="s">
        <v>8382</v>
      </c>
      <c r="F503" t="s">
        <v>2380</v>
      </c>
      <c r="G503" t="s">
        <v>2380</v>
      </c>
      <c r="H503" t="s">
        <v>2380</v>
      </c>
      <c r="I503">
        <v>0</v>
      </c>
      <c r="J503" t="s">
        <v>2380</v>
      </c>
      <c r="K503" s="17"/>
    </row>
    <row r="504" spans="1:11" x14ac:dyDescent="0.35">
      <c r="A504" t="s">
        <v>1868</v>
      </c>
      <c r="B504" s="22">
        <v>20.234999999999999</v>
      </c>
      <c r="C504" s="23" t="s">
        <v>8384</v>
      </c>
      <c r="D504">
        <v>6.84</v>
      </c>
      <c r="E504" s="24" t="s">
        <v>8380</v>
      </c>
      <c r="F504" t="s">
        <v>2380</v>
      </c>
      <c r="G504" t="s">
        <v>2380</v>
      </c>
      <c r="H504" t="s">
        <v>2380</v>
      </c>
      <c r="I504">
        <v>0</v>
      </c>
      <c r="J504" t="s">
        <v>2382</v>
      </c>
      <c r="K504" s="17"/>
    </row>
    <row r="505" spans="1:11" x14ac:dyDescent="0.35">
      <c r="A505" t="s">
        <v>1867</v>
      </c>
      <c r="B505" s="22">
        <v>49.2</v>
      </c>
      <c r="C505" s="23" t="s">
        <v>8379</v>
      </c>
      <c r="D505">
        <v>10.9</v>
      </c>
      <c r="E505" s="24" t="s">
        <v>8380</v>
      </c>
      <c r="F505" t="s">
        <v>2382</v>
      </c>
      <c r="G505" t="s">
        <v>2380</v>
      </c>
      <c r="H505" t="s">
        <v>2383</v>
      </c>
      <c r="I505">
        <v>1</v>
      </c>
      <c r="J505" t="s">
        <v>2380</v>
      </c>
      <c r="K505" s="17"/>
    </row>
    <row r="506" spans="1:11" x14ac:dyDescent="0.35">
      <c r="A506" t="s">
        <v>1866</v>
      </c>
      <c r="B506" s="22">
        <v>26.4</v>
      </c>
      <c r="C506" s="23" t="s">
        <v>8383</v>
      </c>
      <c r="D506">
        <v>4.87</v>
      </c>
      <c r="E506" s="24" t="s">
        <v>8382</v>
      </c>
      <c r="F506" t="s">
        <v>2382</v>
      </c>
      <c r="G506" t="s">
        <v>2380</v>
      </c>
      <c r="H506" t="s">
        <v>2380</v>
      </c>
      <c r="I506">
        <v>0</v>
      </c>
      <c r="J506" t="s">
        <v>2382</v>
      </c>
      <c r="K506" s="17"/>
    </row>
    <row r="507" spans="1:11" x14ac:dyDescent="0.35">
      <c r="A507" t="s">
        <v>1865</v>
      </c>
      <c r="B507" s="22">
        <v>28.38</v>
      </c>
      <c r="C507" s="23" t="s">
        <v>8383</v>
      </c>
      <c r="D507">
        <v>6.07</v>
      </c>
      <c r="E507" s="24" t="s">
        <v>8381</v>
      </c>
      <c r="F507" t="s">
        <v>2380</v>
      </c>
      <c r="G507" t="s">
        <v>2380</v>
      </c>
      <c r="H507" t="s">
        <v>2380</v>
      </c>
      <c r="I507">
        <v>1</v>
      </c>
      <c r="J507" t="s">
        <v>2382</v>
      </c>
      <c r="K507" s="17"/>
    </row>
    <row r="508" spans="1:11" x14ac:dyDescent="0.35">
      <c r="A508" t="s">
        <v>1864</v>
      </c>
      <c r="B508" s="22">
        <v>24.64</v>
      </c>
      <c r="C508" s="23" t="s">
        <v>8384</v>
      </c>
      <c r="D508">
        <v>4.33</v>
      </c>
      <c r="E508" s="24" t="s">
        <v>8382</v>
      </c>
      <c r="F508" t="s">
        <v>2380</v>
      </c>
      <c r="G508" t="s">
        <v>2380</v>
      </c>
      <c r="H508" t="s">
        <v>2380</v>
      </c>
      <c r="I508">
        <v>0</v>
      </c>
      <c r="J508" t="s">
        <v>2382</v>
      </c>
      <c r="K508" s="17"/>
    </row>
    <row r="509" spans="1:11" x14ac:dyDescent="0.35">
      <c r="A509" t="s">
        <v>1863</v>
      </c>
      <c r="B509" s="22">
        <v>39.71</v>
      </c>
      <c r="C509" s="23" t="s">
        <v>8379</v>
      </c>
      <c r="D509">
        <v>5.83</v>
      </c>
      <c r="E509" s="24" t="s">
        <v>8381</v>
      </c>
      <c r="F509" t="s">
        <v>2380</v>
      </c>
      <c r="G509" t="s">
        <v>2380</v>
      </c>
      <c r="H509" t="s">
        <v>2380</v>
      </c>
      <c r="I509">
        <v>1</v>
      </c>
      <c r="J509" t="s">
        <v>2380</v>
      </c>
      <c r="K509" s="17"/>
    </row>
    <row r="510" spans="1:11" x14ac:dyDescent="0.35">
      <c r="A510" t="s">
        <v>1862</v>
      </c>
      <c r="B510" s="22">
        <v>22.22</v>
      </c>
      <c r="C510" s="23" t="s">
        <v>8384</v>
      </c>
      <c r="D510">
        <v>5.5</v>
      </c>
      <c r="E510" s="24" t="s">
        <v>8382</v>
      </c>
      <c r="F510" t="s">
        <v>2380</v>
      </c>
      <c r="G510" t="s">
        <v>2380</v>
      </c>
      <c r="H510" t="s">
        <v>2380</v>
      </c>
      <c r="I510">
        <v>0</v>
      </c>
      <c r="J510" t="s">
        <v>2382</v>
      </c>
      <c r="K510" s="17"/>
    </row>
    <row r="511" spans="1:11" x14ac:dyDescent="0.35">
      <c r="A511" t="s">
        <v>1861</v>
      </c>
      <c r="B511" s="22">
        <v>33.344999999999999</v>
      </c>
      <c r="C511" s="23" t="s">
        <v>8379</v>
      </c>
      <c r="D511">
        <v>4.79</v>
      </c>
      <c r="E511" s="24" t="s">
        <v>8382</v>
      </c>
      <c r="F511" t="s">
        <v>2380</v>
      </c>
      <c r="G511" t="s">
        <v>2380</v>
      </c>
      <c r="H511" t="s">
        <v>2383</v>
      </c>
      <c r="I511">
        <v>1</v>
      </c>
      <c r="J511" t="s">
        <v>2380</v>
      </c>
      <c r="K511" s="17"/>
    </row>
    <row r="512" spans="1:11" x14ac:dyDescent="0.35">
      <c r="A512" t="s">
        <v>1860</v>
      </c>
      <c r="B512" s="22">
        <v>24.42</v>
      </c>
      <c r="C512" s="23" t="s">
        <v>8384</v>
      </c>
      <c r="D512">
        <v>5.81</v>
      </c>
      <c r="E512" s="24" t="s">
        <v>8381</v>
      </c>
      <c r="F512" t="s">
        <v>2380</v>
      </c>
      <c r="G512" t="s">
        <v>2380</v>
      </c>
      <c r="H512" t="s">
        <v>2380</v>
      </c>
      <c r="I512">
        <v>1</v>
      </c>
      <c r="J512" t="s">
        <v>2382</v>
      </c>
      <c r="K512" s="17"/>
    </row>
    <row r="513" spans="1:11" x14ac:dyDescent="0.35">
      <c r="A513" t="s">
        <v>1859</v>
      </c>
      <c r="B513" s="22">
        <v>29.81</v>
      </c>
      <c r="C513" s="23" t="s">
        <v>8383</v>
      </c>
      <c r="D513">
        <v>5.58</v>
      </c>
      <c r="E513" s="24" t="s">
        <v>8382</v>
      </c>
      <c r="F513" t="s">
        <v>2380</v>
      </c>
      <c r="G513" t="s">
        <v>2380</v>
      </c>
      <c r="H513" t="s">
        <v>2380</v>
      </c>
      <c r="I513">
        <v>0</v>
      </c>
      <c r="J513" t="s">
        <v>2382</v>
      </c>
      <c r="K513" s="17"/>
    </row>
    <row r="514" spans="1:11" x14ac:dyDescent="0.35">
      <c r="A514" t="s">
        <v>1858</v>
      </c>
      <c r="B514" s="22">
        <v>51.18</v>
      </c>
      <c r="C514" s="23" t="s">
        <v>8379</v>
      </c>
      <c r="D514">
        <v>4.4000000000000004</v>
      </c>
      <c r="E514" s="24" t="s">
        <v>8382</v>
      </c>
      <c r="F514" t="s">
        <v>2382</v>
      </c>
      <c r="G514" t="s">
        <v>2380</v>
      </c>
      <c r="H514" t="s">
        <v>2380</v>
      </c>
      <c r="I514">
        <v>2</v>
      </c>
      <c r="J514" t="s">
        <v>2380</v>
      </c>
      <c r="K514" s="17"/>
    </row>
    <row r="515" spans="1:11" x14ac:dyDescent="0.35">
      <c r="A515" t="s">
        <v>1857</v>
      </c>
      <c r="B515" s="22">
        <v>51.37</v>
      </c>
      <c r="C515" s="23" t="s">
        <v>8379</v>
      </c>
      <c r="D515">
        <v>8.18</v>
      </c>
      <c r="E515" s="24" t="s">
        <v>8380</v>
      </c>
      <c r="F515" t="s">
        <v>2382</v>
      </c>
      <c r="G515" t="s">
        <v>2380</v>
      </c>
      <c r="H515" t="s">
        <v>2380</v>
      </c>
      <c r="I515">
        <v>0</v>
      </c>
      <c r="J515" t="s">
        <v>2380</v>
      </c>
      <c r="K515" s="17"/>
    </row>
    <row r="516" spans="1:11" x14ac:dyDescent="0.35">
      <c r="A516" t="s">
        <v>1856</v>
      </c>
      <c r="B516" s="22">
        <v>36.19</v>
      </c>
      <c r="C516" s="23" t="s">
        <v>8379</v>
      </c>
      <c r="D516">
        <v>5.52</v>
      </c>
      <c r="E516" s="24" t="s">
        <v>8382</v>
      </c>
      <c r="F516" t="s">
        <v>2382</v>
      </c>
      <c r="G516" t="s">
        <v>2380</v>
      </c>
      <c r="H516" t="s">
        <v>2380</v>
      </c>
      <c r="I516">
        <v>0</v>
      </c>
      <c r="J516" t="s">
        <v>2380</v>
      </c>
      <c r="K516" s="17"/>
    </row>
    <row r="517" spans="1:11" x14ac:dyDescent="0.35">
      <c r="A517" t="s">
        <v>1855</v>
      </c>
      <c r="B517" s="22">
        <v>25.9</v>
      </c>
      <c r="C517" s="23" t="s">
        <v>8383</v>
      </c>
      <c r="D517">
        <v>4.84</v>
      </c>
      <c r="E517" s="24" t="s">
        <v>8382</v>
      </c>
      <c r="F517" t="s">
        <v>2380</v>
      </c>
      <c r="G517" t="s">
        <v>2380</v>
      </c>
      <c r="H517" t="s">
        <v>2380</v>
      </c>
      <c r="I517">
        <v>0</v>
      </c>
      <c r="J517" t="s">
        <v>2382</v>
      </c>
      <c r="K517" s="17"/>
    </row>
    <row r="518" spans="1:11" x14ac:dyDescent="0.35">
      <c r="A518" t="s">
        <v>1854</v>
      </c>
      <c r="B518" s="22">
        <v>35.72</v>
      </c>
      <c r="C518" s="23" t="s">
        <v>8379</v>
      </c>
      <c r="D518">
        <v>4.08</v>
      </c>
      <c r="E518" s="24" t="s">
        <v>8382</v>
      </c>
      <c r="F518" t="s">
        <v>2380</v>
      </c>
      <c r="G518" t="s">
        <v>2380</v>
      </c>
      <c r="H518" t="s">
        <v>2383</v>
      </c>
      <c r="I518">
        <v>1</v>
      </c>
      <c r="J518" t="s">
        <v>2380</v>
      </c>
      <c r="K518" s="17"/>
    </row>
    <row r="519" spans="1:11" x14ac:dyDescent="0.35">
      <c r="A519" t="s">
        <v>1853</v>
      </c>
      <c r="B519" s="22">
        <v>27.94</v>
      </c>
      <c r="C519" s="23" t="s">
        <v>8383</v>
      </c>
      <c r="D519">
        <v>4.4800000000000004</v>
      </c>
      <c r="E519" s="24" t="s">
        <v>8382</v>
      </c>
      <c r="F519" t="s">
        <v>2380</v>
      </c>
      <c r="G519" t="s">
        <v>2380</v>
      </c>
      <c r="H519" t="s">
        <v>2383</v>
      </c>
      <c r="I519">
        <v>1</v>
      </c>
      <c r="J519" t="s">
        <v>2382</v>
      </c>
      <c r="K519" s="17"/>
    </row>
    <row r="520" spans="1:11" x14ac:dyDescent="0.35">
      <c r="A520" t="s">
        <v>1852</v>
      </c>
      <c r="B520" s="22">
        <v>27.1</v>
      </c>
      <c r="C520" s="23" t="s">
        <v>8383</v>
      </c>
      <c r="D520">
        <v>5.73</v>
      </c>
      <c r="E520" s="24" t="s">
        <v>8381</v>
      </c>
      <c r="F520" t="s">
        <v>2380</v>
      </c>
      <c r="G520" t="s">
        <v>2380</v>
      </c>
      <c r="H520" t="s">
        <v>2380</v>
      </c>
      <c r="I520">
        <v>0</v>
      </c>
      <c r="J520" t="s">
        <v>2382</v>
      </c>
      <c r="K520" s="17"/>
    </row>
    <row r="521" spans="1:11" x14ac:dyDescent="0.35">
      <c r="A521" t="s">
        <v>1851</v>
      </c>
      <c r="B521" s="22">
        <v>18.3</v>
      </c>
      <c r="C521" s="23" t="s">
        <v>8385</v>
      </c>
      <c r="D521">
        <v>5.46</v>
      </c>
      <c r="E521" s="24" t="s">
        <v>8382</v>
      </c>
      <c r="F521" t="s">
        <v>2382</v>
      </c>
      <c r="G521" t="s">
        <v>2380</v>
      </c>
      <c r="H521" t="s">
        <v>2383</v>
      </c>
      <c r="I521">
        <v>1</v>
      </c>
      <c r="J521" t="s">
        <v>2382</v>
      </c>
      <c r="K521" s="17"/>
    </row>
    <row r="522" spans="1:11" x14ac:dyDescent="0.35">
      <c r="A522" t="s">
        <v>1850</v>
      </c>
      <c r="B522" s="22">
        <v>25.3</v>
      </c>
      <c r="C522" s="23" t="s">
        <v>8383</v>
      </c>
      <c r="D522">
        <v>5.0199999999999996</v>
      </c>
      <c r="E522" s="24" t="s">
        <v>8382</v>
      </c>
      <c r="F522" t="s">
        <v>2382</v>
      </c>
      <c r="G522" t="s">
        <v>2380</v>
      </c>
      <c r="H522" t="s">
        <v>2380</v>
      </c>
      <c r="I522">
        <v>1</v>
      </c>
      <c r="J522" t="s">
        <v>2382</v>
      </c>
      <c r="K522" s="17"/>
    </row>
    <row r="523" spans="1:11" x14ac:dyDescent="0.35">
      <c r="A523" t="s">
        <v>1849</v>
      </c>
      <c r="B523" s="22">
        <v>38.83</v>
      </c>
      <c r="C523" s="23" t="s">
        <v>8379</v>
      </c>
      <c r="D523">
        <v>6.36</v>
      </c>
      <c r="E523" s="24" t="s">
        <v>8381</v>
      </c>
      <c r="F523" t="s">
        <v>2380</v>
      </c>
      <c r="G523" t="s">
        <v>2380</v>
      </c>
      <c r="H523" t="s">
        <v>2380</v>
      </c>
      <c r="I523">
        <v>1</v>
      </c>
      <c r="J523" t="s">
        <v>2380</v>
      </c>
      <c r="K523" s="17"/>
    </row>
    <row r="524" spans="1:11" x14ac:dyDescent="0.35">
      <c r="A524" t="s">
        <v>1848</v>
      </c>
      <c r="B524" s="22">
        <v>27.6</v>
      </c>
      <c r="C524" s="23" t="s">
        <v>8383</v>
      </c>
      <c r="D524">
        <v>5.36</v>
      </c>
      <c r="E524" s="24" t="s">
        <v>8382</v>
      </c>
      <c r="F524" t="s">
        <v>2380</v>
      </c>
      <c r="G524" t="s">
        <v>2380</v>
      </c>
      <c r="H524" t="s">
        <v>2380</v>
      </c>
      <c r="I524">
        <v>1</v>
      </c>
      <c r="J524" t="s">
        <v>2380</v>
      </c>
      <c r="K524" s="17"/>
    </row>
    <row r="525" spans="1:11" x14ac:dyDescent="0.35">
      <c r="A525" t="s">
        <v>1847</v>
      </c>
      <c r="B525" s="22">
        <v>46.4</v>
      </c>
      <c r="C525" s="23" t="s">
        <v>8379</v>
      </c>
      <c r="D525">
        <v>8.3699999999999992</v>
      </c>
      <c r="E525" s="24" t="s">
        <v>8380</v>
      </c>
      <c r="F525" t="s">
        <v>2382</v>
      </c>
      <c r="G525" t="s">
        <v>2380</v>
      </c>
      <c r="H525" t="s">
        <v>2383</v>
      </c>
      <c r="I525">
        <v>1</v>
      </c>
      <c r="J525" t="s">
        <v>2380</v>
      </c>
      <c r="K525" s="17"/>
    </row>
    <row r="526" spans="1:11" x14ac:dyDescent="0.35">
      <c r="A526" t="s">
        <v>1846</v>
      </c>
      <c r="B526" s="22">
        <v>51.92</v>
      </c>
      <c r="C526" s="23" t="s">
        <v>8379</v>
      </c>
      <c r="D526">
        <v>5.18</v>
      </c>
      <c r="E526" s="24" t="s">
        <v>8382</v>
      </c>
      <c r="F526" t="s">
        <v>2382</v>
      </c>
      <c r="G526" t="s">
        <v>2380</v>
      </c>
      <c r="H526" t="s">
        <v>2383</v>
      </c>
      <c r="I526">
        <v>1</v>
      </c>
      <c r="J526" t="s">
        <v>2380</v>
      </c>
      <c r="K526" s="17"/>
    </row>
    <row r="527" spans="1:11" x14ac:dyDescent="0.35">
      <c r="A527" t="s">
        <v>1845</v>
      </c>
      <c r="B527" s="22">
        <v>32.395000000000003</v>
      </c>
      <c r="C527" s="23" t="s">
        <v>8379</v>
      </c>
      <c r="D527">
        <v>5.68</v>
      </c>
      <c r="E527" s="24" t="s">
        <v>8382</v>
      </c>
      <c r="F527" t="s">
        <v>2382</v>
      </c>
      <c r="G527" t="s">
        <v>2380</v>
      </c>
      <c r="H527" t="s">
        <v>2380</v>
      </c>
      <c r="I527">
        <v>1</v>
      </c>
      <c r="J527" t="s">
        <v>2380</v>
      </c>
      <c r="K527" s="17"/>
    </row>
    <row r="528" spans="1:11" x14ac:dyDescent="0.35">
      <c r="A528" t="s">
        <v>1844</v>
      </c>
      <c r="B528" s="22">
        <v>46.19</v>
      </c>
      <c r="C528" s="23" t="s">
        <v>8379</v>
      </c>
      <c r="D528">
        <v>7.31</v>
      </c>
      <c r="E528" s="24" t="s">
        <v>8380</v>
      </c>
      <c r="F528" t="s">
        <v>2382</v>
      </c>
      <c r="G528" t="s">
        <v>2380</v>
      </c>
      <c r="H528" t="s">
        <v>2383</v>
      </c>
      <c r="I528">
        <v>1</v>
      </c>
      <c r="J528" t="s">
        <v>2380</v>
      </c>
      <c r="K528" s="17"/>
    </row>
    <row r="529" spans="1:11" x14ac:dyDescent="0.35">
      <c r="A529" t="s">
        <v>1843</v>
      </c>
      <c r="B529" s="22">
        <v>27.93</v>
      </c>
      <c r="C529" s="23" t="s">
        <v>8383</v>
      </c>
      <c r="D529">
        <v>4.67</v>
      </c>
      <c r="E529" s="24" t="s">
        <v>8382</v>
      </c>
      <c r="F529" t="s">
        <v>2380</v>
      </c>
      <c r="G529" t="s">
        <v>2380</v>
      </c>
      <c r="H529" t="s">
        <v>2383</v>
      </c>
      <c r="I529">
        <v>1</v>
      </c>
      <c r="J529" t="s">
        <v>2380</v>
      </c>
      <c r="K529" s="17"/>
    </row>
    <row r="530" spans="1:11" x14ac:dyDescent="0.35">
      <c r="A530" t="s">
        <v>1842</v>
      </c>
      <c r="B530" s="22">
        <v>45.62</v>
      </c>
      <c r="C530" s="23" t="s">
        <v>8379</v>
      </c>
      <c r="D530">
        <v>6.87</v>
      </c>
      <c r="E530" s="24" t="s">
        <v>8380</v>
      </c>
      <c r="F530" t="s">
        <v>2380</v>
      </c>
      <c r="G530" t="s">
        <v>2380</v>
      </c>
      <c r="H530" t="s">
        <v>2380</v>
      </c>
      <c r="I530">
        <v>0</v>
      </c>
      <c r="J530" t="s">
        <v>2380</v>
      </c>
      <c r="K530" s="17"/>
    </row>
    <row r="531" spans="1:11" x14ac:dyDescent="0.35">
      <c r="A531" t="s">
        <v>1841</v>
      </c>
      <c r="B531" s="22">
        <v>35.31</v>
      </c>
      <c r="C531" s="23" t="s">
        <v>8379</v>
      </c>
      <c r="D531">
        <v>5.87</v>
      </c>
      <c r="E531" s="24" t="s">
        <v>8381</v>
      </c>
      <c r="F531" t="s">
        <v>2380</v>
      </c>
      <c r="G531" t="s">
        <v>2380</v>
      </c>
      <c r="H531" t="s">
        <v>2383</v>
      </c>
      <c r="I531">
        <v>1</v>
      </c>
      <c r="J531" t="s">
        <v>2380</v>
      </c>
      <c r="K531" s="17"/>
    </row>
    <row r="532" spans="1:11" x14ac:dyDescent="0.35">
      <c r="A532" t="s">
        <v>1840</v>
      </c>
      <c r="B532" s="22">
        <v>30.4</v>
      </c>
      <c r="C532" s="23" t="s">
        <v>8379</v>
      </c>
      <c r="D532">
        <v>4.07</v>
      </c>
      <c r="E532" s="24" t="s">
        <v>8382</v>
      </c>
      <c r="F532" t="s">
        <v>2382</v>
      </c>
      <c r="G532" t="s">
        <v>2380</v>
      </c>
      <c r="H532" t="s">
        <v>2380</v>
      </c>
      <c r="I532">
        <v>1</v>
      </c>
      <c r="J532" t="s">
        <v>2380</v>
      </c>
      <c r="K532" s="17"/>
    </row>
    <row r="533" spans="1:11" x14ac:dyDescent="0.35">
      <c r="A533" t="s">
        <v>1839</v>
      </c>
      <c r="B533" s="22">
        <v>20.13</v>
      </c>
      <c r="C533" s="23" t="s">
        <v>8384</v>
      </c>
      <c r="D533">
        <v>6.47</v>
      </c>
      <c r="E533" s="24" t="s">
        <v>8380</v>
      </c>
      <c r="F533" t="s">
        <v>2380</v>
      </c>
      <c r="G533" t="s">
        <v>2380</v>
      </c>
      <c r="H533" t="s">
        <v>2383</v>
      </c>
      <c r="I533">
        <v>1</v>
      </c>
      <c r="J533" t="s">
        <v>2382</v>
      </c>
      <c r="K533" s="17"/>
    </row>
    <row r="534" spans="1:11" x14ac:dyDescent="0.35">
      <c r="A534" t="s">
        <v>1838</v>
      </c>
      <c r="B534" s="22">
        <v>23.655000000000001</v>
      </c>
      <c r="C534" s="23" t="s">
        <v>8384</v>
      </c>
      <c r="D534">
        <v>5.14</v>
      </c>
      <c r="E534" s="24" t="s">
        <v>8382</v>
      </c>
      <c r="F534" t="s">
        <v>2380</v>
      </c>
      <c r="G534" t="s">
        <v>2380</v>
      </c>
      <c r="H534" t="s">
        <v>2380</v>
      </c>
      <c r="I534">
        <v>1</v>
      </c>
      <c r="J534" t="s">
        <v>2382</v>
      </c>
      <c r="K534" s="17"/>
    </row>
    <row r="535" spans="1:11" x14ac:dyDescent="0.35">
      <c r="A535" t="s">
        <v>1837</v>
      </c>
      <c r="B535" s="22">
        <v>49.05</v>
      </c>
      <c r="C535" s="23" t="s">
        <v>8379</v>
      </c>
      <c r="D535">
        <v>9.77</v>
      </c>
      <c r="E535" s="24" t="s">
        <v>8380</v>
      </c>
      <c r="F535" t="s">
        <v>2382</v>
      </c>
      <c r="G535" t="s">
        <v>2380</v>
      </c>
      <c r="H535" t="s">
        <v>2380</v>
      </c>
      <c r="I535">
        <v>0</v>
      </c>
      <c r="J535" t="s">
        <v>2380</v>
      </c>
      <c r="K535" s="17"/>
    </row>
    <row r="536" spans="1:11" x14ac:dyDescent="0.35">
      <c r="A536" t="s">
        <v>1836</v>
      </c>
      <c r="B536" s="22">
        <v>51.94</v>
      </c>
      <c r="C536" s="23" t="s">
        <v>8379</v>
      </c>
      <c r="D536">
        <v>8.8000000000000007</v>
      </c>
      <c r="E536" s="24" t="s">
        <v>8380</v>
      </c>
      <c r="F536" t="s">
        <v>2382</v>
      </c>
      <c r="G536" t="s">
        <v>2380</v>
      </c>
      <c r="H536" t="s">
        <v>2380</v>
      </c>
      <c r="I536">
        <v>2</v>
      </c>
      <c r="J536" t="s">
        <v>2380</v>
      </c>
      <c r="K536" s="17"/>
    </row>
    <row r="537" spans="1:11" x14ac:dyDescent="0.35">
      <c r="A537" t="s">
        <v>1835</v>
      </c>
      <c r="B537" s="22">
        <v>29.83</v>
      </c>
      <c r="C537" s="23" t="s">
        <v>8383</v>
      </c>
      <c r="D537">
        <v>5.84</v>
      </c>
      <c r="E537" s="24" t="s">
        <v>8381</v>
      </c>
      <c r="F537" t="s">
        <v>2380</v>
      </c>
      <c r="G537" t="s">
        <v>2380</v>
      </c>
      <c r="H537" t="s">
        <v>2380</v>
      </c>
      <c r="I537">
        <v>1</v>
      </c>
      <c r="J537" t="s">
        <v>2382</v>
      </c>
      <c r="K537" s="17"/>
    </row>
    <row r="538" spans="1:11" x14ac:dyDescent="0.35">
      <c r="A538" t="s">
        <v>1834</v>
      </c>
      <c r="B538" s="22">
        <v>22.6</v>
      </c>
      <c r="C538" s="23" t="s">
        <v>8384</v>
      </c>
      <c r="D538">
        <v>10.43</v>
      </c>
      <c r="E538" s="24" t="s">
        <v>8380</v>
      </c>
      <c r="F538" t="s">
        <v>2382</v>
      </c>
      <c r="G538" t="s">
        <v>2380</v>
      </c>
      <c r="H538" t="s">
        <v>2380</v>
      </c>
      <c r="I538">
        <v>1</v>
      </c>
      <c r="J538" t="s">
        <v>2382</v>
      </c>
      <c r="K538" s="17"/>
    </row>
    <row r="539" spans="1:11" x14ac:dyDescent="0.35">
      <c r="A539" t="s">
        <v>1833</v>
      </c>
      <c r="B539" s="22">
        <v>46.69</v>
      </c>
      <c r="C539" s="23" t="s">
        <v>8379</v>
      </c>
      <c r="D539">
        <v>4.25</v>
      </c>
      <c r="E539" s="24" t="s">
        <v>8382</v>
      </c>
      <c r="F539" t="s">
        <v>2382</v>
      </c>
      <c r="G539" t="s">
        <v>2380</v>
      </c>
      <c r="H539" t="s">
        <v>2380</v>
      </c>
      <c r="I539">
        <v>1</v>
      </c>
      <c r="J539" t="s">
        <v>2380</v>
      </c>
      <c r="K539" s="17"/>
    </row>
    <row r="540" spans="1:11" x14ac:dyDescent="0.35">
      <c r="A540" t="s">
        <v>1832</v>
      </c>
      <c r="B540" s="22">
        <v>28.49</v>
      </c>
      <c r="C540" s="23" t="s">
        <v>8383</v>
      </c>
      <c r="D540">
        <v>4.8899999999999997</v>
      </c>
      <c r="E540" s="24" t="s">
        <v>8382</v>
      </c>
      <c r="F540" t="s">
        <v>2380</v>
      </c>
      <c r="G540" t="s">
        <v>2380</v>
      </c>
      <c r="H540" t="s">
        <v>2380</v>
      </c>
      <c r="I540">
        <v>0</v>
      </c>
      <c r="J540" t="s">
        <v>2382</v>
      </c>
      <c r="K540" s="17"/>
    </row>
    <row r="541" spans="1:11" x14ac:dyDescent="0.35">
      <c r="A541" t="s">
        <v>1831</v>
      </c>
      <c r="B541" s="22">
        <v>28.5</v>
      </c>
      <c r="C541" s="23" t="s">
        <v>8383</v>
      </c>
      <c r="D541">
        <v>5.55</v>
      </c>
      <c r="E541" s="24" t="s">
        <v>8382</v>
      </c>
      <c r="F541" t="s">
        <v>2382</v>
      </c>
      <c r="G541" t="s">
        <v>2380</v>
      </c>
      <c r="H541" t="s">
        <v>2380</v>
      </c>
      <c r="I541">
        <v>1</v>
      </c>
      <c r="J541" t="s">
        <v>2382</v>
      </c>
      <c r="K541" s="17"/>
    </row>
    <row r="542" spans="1:11" x14ac:dyDescent="0.35">
      <c r="A542" t="s">
        <v>1830</v>
      </c>
      <c r="B542" s="22">
        <v>24.4</v>
      </c>
      <c r="C542" s="23" t="s">
        <v>8384</v>
      </c>
      <c r="D542">
        <v>4.5199999999999996</v>
      </c>
      <c r="E542" s="24" t="s">
        <v>8382</v>
      </c>
      <c r="F542" t="s">
        <v>2380</v>
      </c>
      <c r="G542" t="s">
        <v>2380</v>
      </c>
      <c r="H542" t="s">
        <v>2380</v>
      </c>
      <c r="I542">
        <v>1</v>
      </c>
      <c r="J542" t="s">
        <v>2382</v>
      </c>
      <c r="K542" s="17"/>
    </row>
    <row r="543" spans="1:11" x14ac:dyDescent="0.35">
      <c r="A543" t="s">
        <v>1829</v>
      </c>
      <c r="B543" s="22">
        <v>29.15</v>
      </c>
      <c r="C543" s="23" t="s">
        <v>8383</v>
      </c>
      <c r="D543">
        <v>4.45</v>
      </c>
      <c r="E543" s="24" t="s">
        <v>8382</v>
      </c>
      <c r="F543" t="s">
        <v>2382</v>
      </c>
      <c r="G543" t="s">
        <v>2380</v>
      </c>
      <c r="H543" t="s">
        <v>2380</v>
      </c>
      <c r="I543">
        <v>1</v>
      </c>
      <c r="J543" t="s">
        <v>2382</v>
      </c>
      <c r="K543" s="17"/>
    </row>
    <row r="544" spans="1:11" x14ac:dyDescent="0.35">
      <c r="A544" t="s">
        <v>1828</v>
      </c>
      <c r="B544" s="22">
        <v>27.28</v>
      </c>
      <c r="C544" s="23" t="s">
        <v>8383</v>
      </c>
      <c r="D544">
        <v>4.72</v>
      </c>
      <c r="E544" s="24" t="s">
        <v>8382</v>
      </c>
      <c r="F544" t="s">
        <v>2380</v>
      </c>
      <c r="G544" t="s">
        <v>2382</v>
      </c>
      <c r="H544" t="s">
        <v>2380</v>
      </c>
      <c r="I544">
        <v>1</v>
      </c>
      <c r="J544" t="s">
        <v>2382</v>
      </c>
      <c r="K544" s="17"/>
    </row>
    <row r="545" spans="1:11" x14ac:dyDescent="0.35">
      <c r="A545" t="s">
        <v>1827</v>
      </c>
      <c r="B545" s="22">
        <v>32.229999999999997</v>
      </c>
      <c r="C545" s="23" t="s">
        <v>8379</v>
      </c>
      <c r="D545">
        <v>4.6500000000000004</v>
      </c>
      <c r="E545" s="24" t="s">
        <v>8382</v>
      </c>
      <c r="F545" t="s">
        <v>2382</v>
      </c>
      <c r="G545" t="s">
        <v>2380</v>
      </c>
      <c r="H545" t="s">
        <v>2383</v>
      </c>
      <c r="I545">
        <v>1</v>
      </c>
      <c r="J545" t="s">
        <v>2380</v>
      </c>
      <c r="K545" s="17"/>
    </row>
    <row r="546" spans="1:11" x14ac:dyDescent="0.35">
      <c r="A546" t="s">
        <v>1826</v>
      </c>
      <c r="B546" s="22">
        <v>44.2</v>
      </c>
      <c r="C546" s="23" t="s">
        <v>8379</v>
      </c>
      <c r="D546">
        <v>11.34</v>
      </c>
      <c r="E546" s="24" t="s">
        <v>8380</v>
      </c>
      <c r="F546" t="s">
        <v>2382</v>
      </c>
      <c r="G546" t="s">
        <v>2380</v>
      </c>
      <c r="H546" t="s">
        <v>2383</v>
      </c>
      <c r="I546">
        <v>1</v>
      </c>
      <c r="J546" t="s">
        <v>2380</v>
      </c>
      <c r="K546" s="17"/>
    </row>
    <row r="547" spans="1:11" x14ac:dyDescent="0.35">
      <c r="A547" t="s">
        <v>1825</v>
      </c>
      <c r="B547" s="22">
        <v>29.734999999999999</v>
      </c>
      <c r="C547" s="23" t="s">
        <v>8383</v>
      </c>
      <c r="D547">
        <v>4.53</v>
      </c>
      <c r="E547" s="24" t="s">
        <v>8382</v>
      </c>
      <c r="F547" t="s">
        <v>2380</v>
      </c>
      <c r="G547" t="s">
        <v>2380</v>
      </c>
      <c r="H547" t="s">
        <v>2383</v>
      </c>
      <c r="I547">
        <v>1</v>
      </c>
      <c r="J547" t="s">
        <v>2380</v>
      </c>
      <c r="K547" s="17"/>
    </row>
    <row r="548" spans="1:11" x14ac:dyDescent="0.35">
      <c r="A548" t="s">
        <v>1824</v>
      </c>
      <c r="B548" s="22">
        <v>28.31</v>
      </c>
      <c r="C548" s="23" t="s">
        <v>8383</v>
      </c>
      <c r="D548">
        <v>6.35</v>
      </c>
      <c r="E548" s="24" t="s">
        <v>8381</v>
      </c>
      <c r="F548" t="s">
        <v>2380</v>
      </c>
      <c r="G548" t="s">
        <v>2380</v>
      </c>
      <c r="H548" t="s">
        <v>2380</v>
      </c>
      <c r="I548">
        <v>0</v>
      </c>
      <c r="J548" t="s">
        <v>2382</v>
      </c>
      <c r="K548" s="17"/>
    </row>
    <row r="549" spans="1:11" x14ac:dyDescent="0.35">
      <c r="A549" t="s">
        <v>1823</v>
      </c>
      <c r="B549" s="22">
        <v>46.62</v>
      </c>
      <c r="C549" s="23" t="s">
        <v>8379</v>
      </c>
      <c r="D549">
        <v>8.51</v>
      </c>
      <c r="E549" s="24" t="s">
        <v>8380</v>
      </c>
      <c r="F549" t="s">
        <v>2380</v>
      </c>
      <c r="G549" t="s">
        <v>2380</v>
      </c>
      <c r="H549" t="s">
        <v>2380</v>
      </c>
      <c r="I549">
        <v>0</v>
      </c>
      <c r="J549" t="s">
        <v>2380</v>
      </c>
      <c r="K549" s="17"/>
    </row>
    <row r="550" spans="1:11" x14ac:dyDescent="0.35">
      <c r="A550" t="s">
        <v>1822</v>
      </c>
      <c r="B550" s="22">
        <v>51.75</v>
      </c>
      <c r="C550" s="23" t="s">
        <v>8379</v>
      </c>
      <c r="D550">
        <v>8.59</v>
      </c>
      <c r="E550" s="24" t="s">
        <v>8380</v>
      </c>
      <c r="F550" t="s">
        <v>2382</v>
      </c>
      <c r="G550" t="s">
        <v>2380</v>
      </c>
      <c r="H550" t="s">
        <v>2380</v>
      </c>
      <c r="I550">
        <v>1</v>
      </c>
      <c r="J550" t="s">
        <v>2380</v>
      </c>
      <c r="K550" s="17"/>
    </row>
    <row r="551" spans="1:11" x14ac:dyDescent="0.35">
      <c r="A551" t="s">
        <v>1821</v>
      </c>
      <c r="B551" s="22">
        <v>25.7</v>
      </c>
      <c r="C551" s="23" t="s">
        <v>8383</v>
      </c>
      <c r="D551">
        <v>4.13</v>
      </c>
      <c r="E551" s="24" t="s">
        <v>8382</v>
      </c>
      <c r="F551" t="s">
        <v>2382</v>
      </c>
      <c r="G551" t="s">
        <v>2380</v>
      </c>
      <c r="H551" t="s">
        <v>2380</v>
      </c>
      <c r="I551">
        <v>0</v>
      </c>
      <c r="J551" t="s">
        <v>2382</v>
      </c>
      <c r="K551" s="17"/>
    </row>
    <row r="552" spans="1:11" x14ac:dyDescent="0.35">
      <c r="A552" t="s">
        <v>1820</v>
      </c>
      <c r="B552" s="22">
        <v>31.79</v>
      </c>
      <c r="C552" s="23" t="s">
        <v>8379</v>
      </c>
      <c r="D552">
        <v>4.55</v>
      </c>
      <c r="E552" s="24" t="s">
        <v>8382</v>
      </c>
      <c r="F552" t="s">
        <v>2380</v>
      </c>
      <c r="G552" t="s">
        <v>2380</v>
      </c>
      <c r="H552" t="s">
        <v>2380</v>
      </c>
      <c r="I552">
        <v>0</v>
      </c>
      <c r="J552" t="s">
        <v>2380</v>
      </c>
      <c r="K552" s="17"/>
    </row>
    <row r="553" spans="1:11" x14ac:dyDescent="0.35">
      <c r="A553" t="s">
        <v>1819</v>
      </c>
      <c r="B553" s="22">
        <v>24.795000000000002</v>
      </c>
      <c r="C553" s="23" t="s">
        <v>8384</v>
      </c>
      <c r="D553">
        <v>4.5199999999999996</v>
      </c>
      <c r="E553" s="24" t="s">
        <v>8382</v>
      </c>
      <c r="F553" t="s">
        <v>2380</v>
      </c>
      <c r="G553" t="s">
        <v>2380</v>
      </c>
      <c r="H553" t="s">
        <v>2380</v>
      </c>
      <c r="I553">
        <v>0</v>
      </c>
      <c r="J553" t="s">
        <v>2382</v>
      </c>
      <c r="K553" s="17"/>
    </row>
    <row r="554" spans="1:11" x14ac:dyDescent="0.35">
      <c r="A554" t="s">
        <v>1818</v>
      </c>
      <c r="B554" s="22">
        <v>53.98</v>
      </c>
      <c r="C554" s="23" t="s">
        <v>8379</v>
      </c>
      <c r="D554">
        <v>5.07</v>
      </c>
      <c r="E554" s="24" t="s">
        <v>8382</v>
      </c>
      <c r="F554" t="s">
        <v>2380</v>
      </c>
      <c r="G554" t="s">
        <v>2380</v>
      </c>
      <c r="H554" t="s">
        <v>2383</v>
      </c>
      <c r="I554">
        <v>1</v>
      </c>
      <c r="J554" t="s">
        <v>2380</v>
      </c>
      <c r="K554" s="17"/>
    </row>
    <row r="555" spans="1:11" x14ac:dyDescent="0.35">
      <c r="A555" t="s">
        <v>1817</v>
      </c>
      <c r="B555" s="22">
        <v>41.325000000000003</v>
      </c>
      <c r="C555" s="23" t="s">
        <v>8379</v>
      </c>
      <c r="D555">
        <v>4.04</v>
      </c>
      <c r="E555" s="24" t="s">
        <v>8382</v>
      </c>
      <c r="F555" t="s">
        <v>2382</v>
      </c>
      <c r="G555" t="s">
        <v>2380</v>
      </c>
      <c r="H555" t="s">
        <v>2383</v>
      </c>
      <c r="I555">
        <v>1</v>
      </c>
      <c r="J555" t="s">
        <v>2380</v>
      </c>
      <c r="K555" s="17"/>
    </row>
    <row r="556" spans="1:11" x14ac:dyDescent="0.35">
      <c r="A556" t="s">
        <v>1816</v>
      </c>
      <c r="B556" s="22">
        <v>51.65</v>
      </c>
      <c r="C556" s="23" t="s">
        <v>8379</v>
      </c>
      <c r="D556">
        <v>5.3</v>
      </c>
      <c r="E556" s="24" t="s">
        <v>8382</v>
      </c>
      <c r="F556" t="s">
        <v>2382</v>
      </c>
      <c r="G556" t="s">
        <v>2380</v>
      </c>
      <c r="H556" t="s">
        <v>2380</v>
      </c>
      <c r="I556">
        <v>0</v>
      </c>
      <c r="J556" t="s">
        <v>2380</v>
      </c>
      <c r="K556" s="17"/>
    </row>
    <row r="557" spans="1:11" x14ac:dyDescent="0.35">
      <c r="A557" t="s">
        <v>1815</v>
      </c>
      <c r="B557" s="22">
        <v>44.52</v>
      </c>
      <c r="C557" s="23" t="s">
        <v>8379</v>
      </c>
      <c r="D557">
        <v>8.64</v>
      </c>
      <c r="E557" s="24" t="s">
        <v>8380</v>
      </c>
      <c r="F557" t="s">
        <v>2382</v>
      </c>
      <c r="G557" t="s">
        <v>2380</v>
      </c>
      <c r="H557" t="s">
        <v>2383</v>
      </c>
      <c r="I557">
        <v>1</v>
      </c>
      <c r="J557" t="s">
        <v>2380</v>
      </c>
      <c r="K557" s="17"/>
    </row>
    <row r="558" spans="1:11" x14ac:dyDescent="0.35">
      <c r="A558" t="s">
        <v>1814</v>
      </c>
      <c r="B558" s="22">
        <v>53.29</v>
      </c>
      <c r="C558" s="23" t="s">
        <v>8379</v>
      </c>
      <c r="D558">
        <v>4.03</v>
      </c>
      <c r="E558" s="24" t="s">
        <v>8382</v>
      </c>
      <c r="F558" t="s">
        <v>2380</v>
      </c>
      <c r="G558" t="s">
        <v>2380</v>
      </c>
      <c r="H558" t="s">
        <v>2383</v>
      </c>
      <c r="I558">
        <v>1</v>
      </c>
      <c r="J558" t="s">
        <v>2380</v>
      </c>
      <c r="K558" s="17"/>
    </row>
    <row r="559" spans="1:11" x14ac:dyDescent="0.35">
      <c r="A559" t="s">
        <v>1813</v>
      </c>
      <c r="B559" s="22">
        <v>46.63</v>
      </c>
      <c r="C559" s="23" t="s">
        <v>8379</v>
      </c>
      <c r="D559">
        <v>4.26</v>
      </c>
      <c r="E559" s="24" t="s">
        <v>8382</v>
      </c>
      <c r="F559" t="s">
        <v>2382</v>
      </c>
      <c r="G559" t="s">
        <v>2380</v>
      </c>
      <c r="H559" t="s">
        <v>2380</v>
      </c>
      <c r="I559">
        <v>2</v>
      </c>
      <c r="J559" t="s">
        <v>2380</v>
      </c>
      <c r="K559" s="17"/>
    </row>
    <row r="560" spans="1:11" x14ac:dyDescent="0.35">
      <c r="A560" t="s">
        <v>1812</v>
      </c>
      <c r="B560" s="22">
        <v>28.88</v>
      </c>
      <c r="C560" s="23" t="s">
        <v>8383</v>
      </c>
      <c r="D560">
        <v>5.35</v>
      </c>
      <c r="E560" s="24" t="s">
        <v>8382</v>
      </c>
      <c r="F560" t="s">
        <v>2380</v>
      </c>
      <c r="G560" t="s">
        <v>2380</v>
      </c>
      <c r="H560" t="s">
        <v>2383</v>
      </c>
      <c r="I560">
        <v>1</v>
      </c>
      <c r="J560" t="s">
        <v>2382</v>
      </c>
      <c r="K560" s="17"/>
    </row>
    <row r="561" spans="1:11" x14ac:dyDescent="0.35">
      <c r="A561" t="s">
        <v>1811</v>
      </c>
      <c r="B561" s="22">
        <v>23.98</v>
      </c>
      <c r="C561" s="23" t="s">
        <v>8384</v>
      </c>
      <c r="D561">
        <v>4.9000000000000004</v>
      </c>
      <c r="E561" s="24" t="s">
        <v>8382</v>
      </c>
      <c r="F561" t="s">
        <v>2380</v>
      </c>
      <c r="G561" t="s">
        <v>2380</v>
      </c>
      <c r="H561" t="s">
        <v>2380</v>
      </c>
      <c r="I561">
        <v>0</v>
      </c>
      <c r="J561" t="s">
        <v>2380</v>
      </c>
      <c r="K561" s="17"/>
    </row>
    <row r="562" spans="1:11" x14ac:dyDescent="0.35">
      <c r="A562" t="s">
        <v>1810</v>
      </c>
      <c r="B562" s="22">
        <v>23.65</v>
      </c>
      <c r="C562" s="23" t="s">
        <v>8384</v>
      </c>
      <c r="D562">
        <v>4.5</v>
      </c>
      <c r="E562" s="24" t="s">
        <v>8382</v>
      </c>
      <c r="F562" t="s">
        <v>2380</v>
      </c>
      <c r="G562" t="s">
        <v>2380</v>
      </c>
      <c r="H562" t="s">
        <v>2380</v>
      </c>
      <c r="I562">
        <v>0</v>
      </c>
      <c r="J562" t="s">
        <v>2380</v>
      </c>
      <c r="K562" s="17"/>
    </row>
    <row r="563" spans="1:11" x14ac:dyDescent="0.35">
      <c r="A563" t="s">
        <v>1809</v>
      </c>
      <c r="B563" s="22">
        <v>49.09</v>
      </c>
      <c r="C563" s="23" t="s">
        <v>8379</v>
      </c>
      <c r="D563">
        <v>8.3800000000000008</v>
      </c>
      <c r="E563" s="24" t="s">
        <v>8380</v>
      </c>
      <c r="F563" t="s">
        <v>2382</v>
      </c>
      <c r="G563" t="s">
        <v>2380</v>
      </c>
      <c r="H563" t="s">
        <v>2380</v>
      </c>
      <c r="I563">
        <v>2</v>
      </c>
      <c r="J563" t="s">
        <v>2380</v>
      </c>
      <c r="K563" s="17"/>
    </row>
    <row r="564" spans="1:11" x14ac:dyDescent="0.35">
      <c r="A564" t="s">
        <v>1808</v>
      </c>
      <c r="B564" s="22">
        <v>28.024999999999999</v>
      </c>
      <c r="C564" s="23" t="s">
        <v>8383</v>
      </c>
      <c r="D564">
        <v>7.03</v>
      </c>
      <c r="E564" s="24" t="s">
        <v>8380</v>
      </c>
      <c r="F564" t="s">
        <v>2380</v>
      </c>
      <c r="G564" t="s">
        <v>2380</v>
      </c>
      <c r="H564" t="s">
        <v>2380</v>
      </c>
      <c r="I564">
        <v>0</v>
      </c>
      <c r="J564" t="s">
        <v>2382</v>
      </c>
      <c r="K564" s="17"/>
    </row>
    <row r="565" spans="1:11" x14ac:dyDescent="0.35">
      <c r="A565" t="s">
        <v>1807</v>
      </c>
      <c r="B565" s="22">
        <v>43.32</v>
      </c>
      <c r="C565" s="23" t="s">
        <v>8379</v>
      </c>
      <c r="D565">
        <v>8.75</v>
      </c>
      <c r="E565" s="24" t="s">
        <v>8380</v>
      </c>
      <c r="F565" t="s">
        <v>2382</v>
      </c>
      <c r="G565" t="s">
        <v>2380</v>
      </c>
      <c r="H565" t="s">
        <v>2383</v>
      </c>
      <c r="I565">
        <v>1</v>
      </c>
      <c r="J565" t="s">
        <v>2380</v>
      </c>
      <c r="K565" s="17"/>
    </row>
    <row r="566" spans="1:11" x14ac:dyDescent="0.35">
      <c r="A566" t="s">
        <v>1806</v>
      </c>
      <c r="B566" s="22">
        <v>45.92</v>
      </c>
      <c r="C566" s="23" t="s">
        <v>8379</v>
      </c>
      <c r="D566">
        <v>9.51</v>
      </c>
      <c r="E566" s="24" t="s">
        <v>8380</v>
      </c>
      <c r="F566" t="s">
        <v>2380</v>
      </c>
      <c r="G566" t="s">
        <v>2380</v>
      </c>
      <c r="H566" t="s">
        <v>2380</v>
      </c>
      <c r="I566">
        <v>0</v>
      </c>
      <c r="J566" t="s">
        <v>2380</v>
      </c>
      <c r="K566" s="17"/>
    </row>
    <row r="567" spans="1:11" x14ac:dyDescent="0.35">
      <c r="A567" t="s">
        <v>1805</v>
      </c>
      <c r="B567" s="22">
        <v>44.03</v>
      </c>
      <c r="C567" s="23" t="s">
        <v>8379</v>
      </c>
      <c r="D567">
        <v>9.36</v>
      </c>
      <c r="E567" s="24" t="s">
        <v>8380</v>
      </c>
      <c r="F567" t="s">
        <v>2380</v>
      </c>
      <c r="G567" t="s">
        <v>2380</v>
      </c>
      <c r="H567" t="s">
        <v>2380</v>
      </c>
      <c r="I567">
        <v>0</v>
      </c>
      <c r="J567" t="s">
        <v>2380</v>
      </c>
      <c r="K567" s="17"/>
    </row>
    <row r="568" spans="1:11" x14ac:dyDescent="0.35">
      <c r="A568" t="s">
        <v>1804</v>
      </c>
      <c r="B568" s="22">
        <v>24.6</v>
      </c>
      <c r="C568" s="23" t="s">
        <v>8384</v>
      </c>
      <c r="D568">
        <v>4.8099999999999996</v>
      </c>
      <c r="E568" s="24" t="s">
        <v>8382</v>
      </c>
      <c r="F568" t="s">
        <v>2380</v>
      </c>
      <c r="G568" t="s">
        <v>2380</v>
      </c>
      <c r="H568" t="s">
        <v>2380</v>
      </c>
      <c r="I568">
        <v>0</v>
      </c>
      <c r="J568" t="s">
        <v>2382</v>
      </c>
      <c r="K568" s="17"/>
    </row>
    <row r="569" spans="1:11" x14ac:dyDescent="0.35">
      <c r="A569" t="s">
        <v>1803</v>
      </c>
      <c r="B569" s="22">
        <v>49.15</v>
      </c>
      <c r="C569" s="23" t="s">
        <v>8379</v>
      </c>
      <c r="D569">
        <v>8.08</v>
      </c>
      <c r="E569" s="24" t="s">
        <v>8380</v>
      </c>
      <c r="F569" t="s">
        <v>2380</v>
      </c>
      <c r="G569" t="s">
        <v>2380</v>
      </c>
      <c r="H569" t="s">
        <v>2380</v>
      </c>
      <c r="I569">
        <v>0</v>
      </c>
      <c r="J569" t="s">
        <v>2380</v>
      </c>
      <c r="K569" s="17"/>
    </row>
    <row r="570" spans="1:11" x14ac:dyDescent="0.35">
      <c r="A570" t="s">
        <v>1802</v>
      </c>
      <c r="B570" s="22">
        <v>28.31</v>
      </c>
      <c r="C570" s="23" t="s">
        <v>8383</v>
      </c>
      <c r="D570">
        <v>6.29</v>
      </c>
      <c r="E570" s="24" t="s">
        <v>8381</v>
      </c>
      <c r="F570" t="s">
        <v>2380</v>
      </c>
      <c r="G570" t="s">
        <v>2380</v>
      </c>
      <c r="H570" t="s">
        <v>2383</v>
      </c>
      <c r="I570">
        <v>1</v>
      </c>
      <c r="J570" t="s">
        <v>2382</v>
      </c>
      <c r="K570" s="17"/>
    </row>
    <row r="571" spans="1:11" x14ac:dyDescent="0.35">
      <c r="A571" t="s">
        <v>1801</v>
      </c>
      <c r="B571" s="22">
        <v>22.99</v>
      </c>
      <c r="C571" s="23" t="s">
        <v>8384</v>
      </c>
      <c r="D571">
        <v>6.29</v>
      </c>
      <c r="E571" s="24" t="s">
        <v>8381</v>
      </c>
      <c r="F571" t="s">
        <v>2380</v>
      </c>
      <c r="G571" t="s">
        <v>2380</v>
      </c>
      <c r="H571" t="s">
        <v>2380</v>
      </c>
      <c r="I571">
        <v>1</v>
      </c>
      <c r="J571" t="s">
        <v>2382</v>
      </c>
      <c r="K571" s="17"/>
    </row>
    <row r="572" spans="1:11" x14ac:dyDescent="0.35">
      <c r="A572" t="s">
        <v>1800</v>
      </c>
      <c r="B572" s="22">
        <v>29.07</v>
      </c>
      <c r="C572" s="23" t="s">
        <v>8383</v>
      </c>
      <c r="D572">
        <v>5.12</v>
      </c>
      <c r="E572" s="24" t="s">
        <v>8382</v>
      </c>
      <c r="F572" t="s">
        <v>2380</v>
      </c>
      <c r="G572" t="s">
        <v>2380</v>
      </c>
      <c r="H572" t="s">
        <v>2383</v>
      </c>
      <c r="I572">
        <v>1</v>
      </c>
      <c r="J572" t="s">
        <v>2382</v>
      </c>
      <c r="K572" s="17"/>
    </row>
    <row r="573" spans="1:11" x14ac:dyDescent="0.35">
      <c r="A573" t="s">
        <v>1799</v>
      </c>
      <c r="B573" s="22">
        <v>42.02</v>
      </c>
      <c r="C573" s="23" t="s">
        <v>8379</v>
      </c>
      <c r="D573">
        <v>9.9499999999999993</v>
      </c>
      <c r="E573" s="24" t="s">
        <v>8380</v>
      </c>
      <c r="F573" t="s">
        <v>2382</v>
      </c>
      <c r="G573" t="s">
        <v>2380</v>
      </c>
      <c r="H573" t="s">
        <v>2383</v>
      </c>
      <c r="I573">
        <v>1</v>
      </c>
      <c r="J573" t="s">
        <v>2380</v>
      </c>
      <c r="K573" s="17"/>
    </row>
    <row r="574" spans="1:11" x14ac:dyDescent="0.35">
      <c r="A574" t="s">
        <v>1798</v>
      </c>
      <c r="B574" s="22">
        <v>49.07</v>
      </c>
      <c r="C574" s="23" t="s">
        <v>8379</v>
      </c>
      <c r="D574">
        <v>9.08</v>
      </c>
      <c r="E574" s="24" t="s">
        <v>8380</v>
      </c>
      <c r="F574" t="s">
        <v>2382</v>
      </c>
      <c r="G574" t="s">
        <v>2380</v>
      </c>
      <c r="H574" t="s">
        <v>2380</v>
      </c>
      <c r="I574">
        <v>1</v>
      </c>
      <c r="J574" t="s">
        <v>2380</v>
      </c>
      <c r="K574" s="17"/>
    </row>
    <row r="575" spans="1:11" x14ac:dyDescent="0.35">
      <c r="A575" t="s">
        <v>1797</v>
      </c>
      <c r="B575" s="22">
        <v>19.8</v>
      </c>
      <c r="C575" s="23" t="s">
        <v>8384</v>
      </c>
      <c r="D575">
        <v>4.82</v>
      </c>
      <c r="E575" s="24" t="s">
        <v>8382</v>
      </c>
      <c r="F575" t="s">
        <v>2380</v>
      </c>
      <c r="G575" t="s">
        <v>2380</v>
      </c>
      <c r="H575" t="s">
        <v>2380</v>
      </c>
      <c r="I575">
        <v>0</v>
      </c>
      <c r="J575" t="s">
        <v>2382</v>
      </c>
      <c r="K575" s="17"/>
    </row>
    <row r="576" spans="1:11" x14ac:dyDescent="0.35">
      <c r="A576" t="s">
        <v>1796</v>
      </c>
      <c r="B576" s="22">
        <v>27.36</v>
      </c>
      <c r="C576" s="23" t="s">
        <v>8383</v>
      </c>
      <c r="D576">
        <v>4.6500000000000004</v>
      </c>
      <c r="E576" s="24" t="s">
        <v>8382</v>
      </c>
      <c r="F576" t="s">
        <v>2380</v>
      </c>
      <c r="G576" t="s">
        <v>2382</v>
      </c>
      <c r="H576" t="s">
        <v>2380</v>
      </c>
      <c r="I576">
        <v>1</v>
      </c>
      <c r="J576" t="s">
        <v>2382</v>
      </c>
      <c r="K576" s="17"/>
    </row>
    <row r="577" spans="1:11" x14ac:dyDescent="0.35">
      <c r="A577" t="s">
        <v>1795</v>
      </c>
      <c r="B577" s="22">
        <v>42.95</v>
      </c>
      <c r="C577" s="23" t="s">
        <v>8379</v>
      </c>
      <c r="D577">
        <v>5.16</v>
      </c>
      <c r="E577" s="24" t="s">
        <v>8382</v>
      </c>
      <c r="F577" t="s">
        <v>2382</v>
      </c>
      <c r="G577" t="s">
        <v>2380</v>
      </c>
      <c r="H577" t="s">
        <v>2380</v>
      </c>
      <c r="I577">
        <v>1</v>
      </c>
      <c r="J577" t="s">
        <v>2380</v>
      </c>
      <c r="K577" s="17"/>
    </row>
    <row r="578" spans="1:11" x14ac:dyDescent="0.35">
      <c r="A578" t="s">
        <v>1794</v>
      </c>
      <c r="B578" s="22">
        <v>42.66</v>
      </c>
      <c r="C578" s="23" t="s">
        <v>8379</v>
      </c>
      <c r="D578">
        <v>10.44</v>
      </c>
      <c r="E578" s="24" t="s">
        <v>8380</v>
      </c>
      <c r="F578" t="s">
        <v>2380</v>
      </c>
      <c r="G578" t="s">
        <v>2380</v>
      </c>
      <c r="H578" t="s">
        <v>2380</v>
      </c>
      <c r="I578">
        <v>0</v>
      </c>
      <c r="J578" t="s">
        <v>2380</v>
      </c>
      <c r="K578" s="17"/>
    </row>
    <row r="579" spans="1:11" x14ac:dyDescent="0.35">
      <c r="A579" t="s">
        <v>1793</v>
      </c>
      <c r="B579" s="22">
        <v>33.630000000000003</v>
      </c>
      <c r="C579" s="23" t="s">
        <v>8379</v>
      </c>
      <c r="D579">
        <v>5.69</v>
      </c>
      <c r="E579" s="24" t="s">
        <v>8382</v>
      </c>
      <c r="F579" t="s">
        <v>2380</v>
      </c>
      <c r="G579" t="s">
        <v>2380</v>
      </c>
      <c r="H579" t="s">
        <v>2380</v>
      </c>
      <c r="I579">
        <v>1</v>
      </c>
      <c r="J579" t="s">
        <v>2380</v>
      </c>
      <c r="K579" s="17"/>
    </row>
    <row r="580" spans="1:11" x14ac:dyDescent="0.35">
      <c r="A580" t="s">
        <v>1792</v>
      </c>
      <c r="B580" s="22">
        <v>26.84</v>
      </c>
      <c r="C580" s="23" t="s">
        <v>8383</v>
      </c>
      <c r="D580">
        <v>6.5</v>
      </c>
      <c r="E580" s="24" t="s">
        <v>8380</v>
      </c>
      <c r="F580" t="s">
        <v>2380</v>
      </c>
      <c r="G580" t="s">
        <v>2380</v>
      </c>
      <c r="H580" t="s">
        <v>2380</v>
      </c>
      <c r="I580">
        <v>0</v>
      </c>
      <c r="J580" t="s">
        <v>2382</v>
      </c>
      <c r="K580" s="17"/>
    </row>
    <row r="581" spans="1:11" x14ac:dyDescent="0.35">
      <c r="A581" t="s">
        <v>1791</v>
      </c>
      <c r="B581" s="22">
        <v>28.3</v>
      </c>
      <c r="C581" s="23" t="s">
        <v>8383</v>
      </c>
      <c r="D581">
        <v>5.73</v>
      </c>
      <c r="E581" s="24" t="s">
        <v>8381</v>
      </c>
      <c r="F581" t="s">
        <v>2380</v>
      </c>
      <c r="G581" t="s">
        <v>2380</v>
      </c>
      <c r="H581" t="s">
        <v>2383</v>
      </c>
      <c r="I581">
        <v>1</v>
      </c>
      <c r="J581" t="s">
        <v>2382</v>
      </c>
      <c r="K581" s="17"/>
    </row>
    <row r="582" spans="1:11" x14ac:dyDescent="0.35">
      <c r="A582" t="s">
        <v>1790</v>
      </c>
      <c r="B582" s="22">
        <v>27.06</v>
      </c>
      <c r="C582" s="23" t="s">
        <v>8383</v>
      </c>
      <c r="D582">
        <v>5.74</v>
      </c>
      <c r="E582" s="24" t="s">
        <v>8381</v>
      </c>
      <c r="F582" t="s">
        <v>2382</v>
      </c>
      <c r="G582" t="s">
        <v>2380</v>
      </c>
      <c r="H582" t="s">
        <v>2380</v>
      </c>
      <c r="I582">
        <v>0</v>
      </c>
      <c r="J582" t="s">
        <v>2382</v>
      </c>
      <c r="K582" s="17"/>
    </row>
    <row r="583" spans="1:11" x14ac:dyDescent="0.35">
      <c r="A583" t="s">
        <v>1789</v>
      </c>
      <c r="B583" s="22">
        <v>47.13</v>
      </c>
      <c r="C583" s="23" t="s">
        <v>8379</v>
      </c>
      <c r="D583">
        <v>8.6999999999999993</v>
      </c>
      <c r="E583" s="24" t="s">
        <v>8380</v>
      </c>
      <c r="F583" t="s">
        <v>2380</v>
      </c>
      <c r="G583" t="s">
        <v>2380</v>
      </c>
      <c r="H583" t="s">
        <v>2380</v>
      </c>
      <c r="I583">
        <v>0</v>
      </c>
      <c r="J583" t="s">
        <v>2380</v>
      </c>
      <c r="K583" s="17"/>
    </row>
    <row r="584" spans="1:11" x14ac:dyDescent="0.35">
      <c r="A584" t="s">
        <v>1788</v>
      </c>
      <c r="B584" s="22">
        <v>51.72</v>
      </c>
      <c r="C584" s="23" t="s">
        <v>8379</v>
      </c>
      <c r="D584">
        <v>5.09</v>
      </c>
      <c r="E584" s="24" t="s">
        <v>8382</v>
      </c>
      <c r="F584" t="s">
        <v>2380</v>
      </c>
      <c r="G584" t="s">
        <v>2380</v>
      </c>
      <c r="H584" t="s">
        <v>2380</v>
      </c>
      <c r="I584">
        <v>0</v>
      </c>
      <c r="J584" t="s">
        <v>2380</v>
      </c>
      <c r="K584" s="17"/>
    </row>
    <row r="585" spans="1:11" x14ac:dyDescent="0.35">
      <c r="A585" t="s">
        <v>1787</v>
      </c>
      <c r="B585" s="22">
        <v>48.59</v>
      </c>
      <c r="C585" s="23" t="s">
        <v>8379</v>
      </c>
      <c r="D585">
        <v>5.57</v>
      </c>
      <c r="E585" s="24" t="s">
        <v>8382</v>
      </c>
      <c r="F585" t="s">
        <v>2380</v>
      </c>
      <c r="G585" t="s">
        <v>2380</v>
      </c>
      <c r="H585" t="s">
        <v>2380</v>
      </c>
      <c r="I585">
        <v>0</v>
      </c>
      <c r="J585" t="s">
        <v>2380</v>
      </c>
      <c r="K585" s="17"/>
    </row>
    <row r="586" spans="1:11" x14ac:dyDescent="0.35">
      <c r="A586" t="s">
        <v>1786</v>
      </c>
      <c r="B586" s="22">
        <v>45.18</v>
      </c>
      <c r="C586" s="23" t="s">
        <v>8379</v>
      </c>
      <c r="D586">
        <v>10.87</v>
      </c>
      <c r="E586" s="24" t="s">
        <v>8380</v>
      </c>
      <c r="F586" t="s">
        <v>2380</v>
      </c>
      <c r="G586" t="s">
        <v>2380</v>
      </c>
      <c r="H586" t="s">
        <v>2380</v>
      </c>
      <c r="I586">
        <v>0</v>
      </c>
      <c r="J586" t="s">
        <v>2380</v>
      </c>
      <c r="K586" s="17"/>
    </row>
    <row r="587" spans="1:11" x14ac:dyDescent="0.35">
      <c r="A587" t="s">
        <v>1785</v>
      </c>
      <c r="B587" s="22">
        <v>27.9</v>
      </c>
      <c r="C587" s="23" t="s">
        <v>8383</v>
      </c>
      <c r="D587">
        <v>6.02</v>
      </c>
      <c r="E587" s="24" t="s">
        <v>8381</v>
      </c>
      <c r="F587" t="s">
        <v>2380</v>
      </c>
      <c r="G587" t="s">
        <v>2380</v>
      </c>
      <c r="H587" t="s">
        <v>2383</v>
      </c>
      <c r="I587">
        <v>1</v>
      </c>
      <c r="J587" t="s">
        <v>2382</v>
      </c>
      <c r="K587" s="17"/>
    </row>
    <row r="588" spans="1:11" x14ac:dyDescent="0.35">
      <c r="A588" t="s">
        <v>1784</v>
      </c>
      <c r="B588" s="22">
        <v>51.33</v>
      </c>
      <c r="C588" s="23" t="s">
        <v>8379</v>
      </c>
      <c r="D588">
        <v>7</v>
      </c>
      <c r="E588" s="24" t="s">
        <v>8380</v>
      </c>
      <c r="F588" t="s">
        <v>2380</v>
      </c>
      <c r="G588" t="s">
        <v>2380</v>
      </c>
      <c r="H588" t="s">
        <v>2380</v>
      </c>
      <c r="I588">
        <v>0</v>
      </c>
      <c r="J588" t="s">
        <v>2380</v>
      </c>
      <c r="K588" s="17"/>
    </row>
    <row r="589" spans="1:11" x14ac:dyDescent="0.35">
      <c r="A589" t="s">
        <v>1783</v>
      </c>
      <c r="B589" s="22">
        <v>30.59</v>
      </c>
      <c r="C589" s="23" t="s">
        <v>8379</v>
      </c>
      <c r="D589">
        <v>5.56</v>
      </c>
      <c r="E589" s="24" t="s">
        <v>8382</v>
      </c>
      <c r="F589" t="s">
        <v>2382</v>
      </c>
      <c r="G589" t="s">
        <v>2380</v>
      </c>
      <c r="H589" t="s">
        <v>2380</v>
      </c>
      <c r="I589">
        <v>1</v>
      </c>
      <c r="J589" t="s">
        <v>2380</v>
      </c>
      <c r="K589" s="17"/>
    </row>
    <row r="590" spans="1:11" x14ac:dyDescent="0.35">
      <c r="A590" t="s">
        <v>1782</v>
      </c>
      <c r="B590" s="22">
        <v>39.229999999999997</v>
      </c>
      <c r="C590" s="23" t="s">
        <v>8379</v>
      </c>
      <c r="D590">
        <v>8.4499999999999993</v>
      </c>
      <c r="E590" s="24" t="s">
        <v>8380</v>
      </c>
      <c r="F590" t="s">
        <v>2380</v>
      </c>
      <c r="G590" t="s">
        <v>2380</v>
      </c>
      <c r="H590" t="s">
        <v>2380</v>
      </c>
      <c r="I590">
        <v>0</v>
      </c>
      <c r="J590" t="s">
        <v>2380</v>
      </c>
      <c r="K590" s="17"/>
    </row>
    <row r="591" spans="1:11" x14ac:dyDescent="0.35">
      <c r="A591" t="s">
        <v>1781</v>
      </c>
      <c r="B591" s="22">
        <v>19.094999999999999</v>
      </c>
      <c r="C591" s="23" t="s">
        <v>8384</v>
      </c>
      <c r="D591">
        <v>6.19</v>
      </c>
      <c r="E591" s="24" t="s">
        <v>8381</v>
      </c>
      <c r="F591" t="s">
        <v>2380</v>
      </c>
      <c r="G591" t="s">
        <v>2380</v>
      </c>
      <c r="H591" t="s">
        <v>2380</v>
      </c>
      <c r="I591">
        <v>0</v>
      </c>
      <c r="J591" t="s">
        <v>2382</v>
      </c>
      <c r="K591" s="17"/>
    </row>
    <row r="592" spans="1:11" x14ac:dyDescent="0.35">
      <c r="A592" t="s">
        <v>1780</v>
      </c>
      <c r="B592" s="22">
        <v>49.72</v>
      </c>
      <c r="C592" s="23" t="s">
        <v>8379</v>
      </c>
      <c r="D592">
        <v>7.71</v>
      </c>
      <c r="E592" s="24" t="s">
        <v>8380</v>
      </c>
      <c r="F592" t="s">
        <v>2380</v>
      </c>
      <c r="G592" t="s">
        <v>2380</v>
      </c>
      <c r="H592" t="s">
        <v>2380</v>
      </c>
      <c r="I592">
        <v>0</v>
      </c>
      <c r="J592" t="s">
        <v>2380</v>
      </c>
      <c r="K592" s="17"/>
    </row>
    <row r="593" spans="1:11" x14ac:dyDescent="0.35">
      <c r="A593" t="s">
        <v>1779</v>
      </c>
      <c r="B593" s="22">
        <v>21.754999999999999</v>
      </c>
      <c r="C593" s="23" t="s">
        <v>8384</v>
      </c>
      <c r="D593">
        <v>4.63</v>
      </c>
      <c r="E593" s="24" t="s">
        <v>8382</v>
      </c>
      <c r="F593" t="s">
        <v>2380</v>
      </c>
      <c r="G593" t="s">
        <v>2380</v>
      </c>
      <c r="H593" t="s">
        <v>2383</v>
      </c>
      <c r="I593">
        <v>1</v>
      </c>
      <c r="J593" t="s">
        <v>2382</v>
      </c>
      <c r="K593" s="17"/>
    </row>
    <row r="594" spans="1:11" x14ac:dyDescent="0.35">
      <c r="A594" t="s">
        <v>1778</v>
      </c>
      <c r="B594" s="22">
        <v>48.39</v>
      </c>
      <c r="C594" s="23" t="s">
        <v>8379</v>
      </c>
      <c r="D594">
        <v>4.6100000000000003</v>
      </c>
      <c r="E594" s="24" t="s">
        <v>8382</v>
      </c>
      <c r="F594" t="s">
        <v>2380</v>
      </c>
      <c r="G594" t="s">
        <v>2380</v>
      </c>
      <c r="H594" t="s">
        <v>2380</v>
      </c>
      <c r="I594">
        <v>0</v>
      </c>
      <c r="J594" t="s">
        <v>2380</v>
      </c>
      <c r="K594" s="17"/>
    </row>
    <row r="595" spans="1:11" x14ac:dyDescent="0.35">
      <c r="A595" t="s">
        <v>1777</v>
      </c>
      <c r="B595" s="22">
        <v>47.15</v>
      </c>
      <c r="C595" s="23" t="s">
        <v>8379</v>
      </c>
      <c r="D595">
        <v>9.5299999999999994</v>
      </c>
      <c r="E595" s="24" t="s">
        <v>8380</v>
      </c>
      <c r="F595" t="s">
        <v>2382</v>
      </c>
      <c r="G595" t="s">
        <v>2380</v>
      </c>
      <c r="H595" t="s">
        <v>2380</v>
      </c>
      <c r="I595">
        <v>1</v>
      </c>
      <c r="J595" t="s">
        <v>2380</v>
      </c>
      <c r="K595" s="17"/>
    </row>
    <row r="596" spans="1:11" x14ac:dyDescent="0.35">
      <c r="A596" t="s">
        <v>1776</v>
      </c>
      <c r="B596" s="22">
        <v>47.59</v>
      </c>
      <c r="C596" s="23" t="s">
        <v>8379</v>
      </c>
      <c r="D596">
        <v>11.43</v>
      </c>
      <c r="E596" s="24" t="s">
        <v>8380</v>
      </c>
      <c r="F596" t="s">
        <v>2382</v>
      </c>
      <c r="G596" t="s">
        <v>2380</v>
      </c>
      <c r="H596" t="s">
        <v>2380</v>
      </c>
      <c r="I596">
        <v>2</v>
      </c>
      <c r="J596" t="s">
        <v>2380</v>
      </c>
      <c r="K596" s="17"/>
    </row>
    <row r="597" spans="1:11" x14ac:dyDescent="0.35">
      <c r="A597" t="s">
        <v>1775</v>
      </c>
      <c r="B597" s="22">
        <v>39.81</v>
      </c>
      <c r="C597" s="23" t="s">
        <v>8379</v>
      </c>
      <c r="D597">
        <v>7.65</v>
      </c>
      <c r="E597" s="24" t="s">
        <v>8380</v>
      </c>
      <c r="F597" t="s">
        <v>2382</v>
      </c>
      <c r="G597" t="s">
        <v>2380</v>
      </c>
      <c r="H597" t="s">
        <v>2383</v>
      </c>
      <c r="I597">
        <v>1</v>
      </c>
      <c r="J597" t="s">
        <v>2380</v>
      </c>
      <c r="K597" s="17"/>
    </row>
    <row r="598" spans="1:11" x14ac:dyDescent="0.35">
      <c r="A598" t="s">
        <v>1774</v>
      </c>
      <c r="B598" s="22">
        <v>31.02</v>
      </c>
      <c r="C598" s="23" t="s">
        <v>8379</v>
      </c>
      <c r="D598">
        <v>5.87</v>
      </c>
      <c r="E598" s="24" t="s">
        <v>8381</v>
      </c>
      <c r="F598" t="s">
        <v>2382</v>
      </c>
      <c r="G598" t="s">
        <v>2380</v>
      </c>
      <c r="H598" t="s">
        <v>2380</v>
      </c>
      <c r="I598">
        <v>0</v>
      </c>
      <c r="J598" t="s">
        <v>2380</v>
      </c>
      <c r="K598" s="17"/>
    </row>
    <row r="599" spans="1:11" x14ac:dyDescent="0.35">
      <c r="A599" t="s">
        <v>1773</v>
      </c>
      <c r="B599" s="22">
        <v>24.75</v>
      </c>
      <c r="C599" s="23" t="s">
        <v>8384</v>
      </c>
      <c r="D599">
        <v>4.3600000000000003</v>
      </c>
      <c r="E599" s="24" t="s">
        <v>8382</v>
      </c>
      <c r="F599" t="s">
        <v>2382</v>
      </c>
      <c r="G599" t="s">
        <v>2380</v>
      </c>
      <c r="H599" t="s">
        <v>2380</v>
      </c>
      <c r="I599">
        <v>1</v>
      </c>
      <c r="J599" t="s">
        <v>2382</v>
      </c>
      <c r="K599" s="17"/>
    </row>
    <row r="600" spans="1:11" x14ac:dyDescent="0.35">
      <c r="A600" t="s">
        <v>1772</v>
      </c>
      <c r="B600" s="22">
        <v>30.114999999999998</v>
      </c>
      <c r="C600" s="23" t="s">
        <v>8379</v>
      </c>
      <c r="D600">
        <v>10.119999999999999</v>
      </c>
      <c r="E600" s="24" t="s">
        <v>8380</v>
      </c>
      <c r="F600" t="s">
        <v>2380</v>
      </c>
      <c r="G600" t="s">
        <v>2380</v>
      </c>
      <c r="H600" t="s">
        <v>2380</v>
      </c>
      <c r="I600">
        <v>3</v>
      </c>
      <c r="J600" t="s">
        <v>2380</v>
      </c>
      <c r="K600" s="17"/>
    </row>
    <row r="601" spans="1:11" x14ac:dyDescent="0.35">
      <c r="A601" t="s">
        <v>1771</v>
      </c>
      <c r="B601" s="22">
        <v>26.03</v>
      </c>
      <c r="C601" s="23" t="s">
        <v>8383</v>
      </c>
      <c r="D601">
        <v>4.01</v>
      </c>
      <c r="E601" s="24" t="s">
        <v>8382</v>
      </c>
      <c r="F601" t="s">
        <v>2380</v>
      </c>
      <c r="G601" t="s">
        <v>2380</v>
      </c>
      <c r="H601" t="s">
        <v>2383</v>
      </c>
      <c r="I601">
        <v>1</v>
      </c>
      <c r="J601" t="s">
        <v>2382</v>
      </c>
      <c r="K601" s="17"/>
    </row>
    <row r="602" spans="1:11" x14ac:dyDescent="0.35">
      <c r="A602" t="s">
        <v>1770</v>
      </c>
      <c r="B602" s="22">
        <v>20.045000000000002</v>
      </c>
      <c r="C602" s="23" t="s">
        <v>8384</v>
      </c>
      <c r="D602">
        <v>4.7699999999999996</v>
      </c>
      <c r="E602" s="24" t="s">
        <v>8382</v>
      </c>
      <c r="F602" t="s">
        <v>2382</v>
      </c>
      <c r="G602" t="s">
        <v>2380</v>
      </c>
      <c r="H602" t="s">
        <v>2380</v>
      </c>
      <c r="I602">
        <v>1</v>
      </c>
      <c r="J602" t="s">
        <v>2382</v>
      </c>
      <c r="K602" s="17"/>
    </row>
    <row r="603" spans="1:11" x14ac:dyDescent="0.35">
      <c r="A603" t="s">
        <v>1769</v>
      </c>
      <c r="B603" s="22">
        <v>40.24</v>
      </c>
      <c r="C603" s="23" t="s">
        <v>8379</v>
      </c>
      <c r="D603">
        <v>6.83</v>
      </c>
      <c r="E603" s="24" t="s">
        <v>8380</v>
      </c>
      <c r="F603" t="s">
        <v>2380</v>
      </c>
      <c r="G603" t="s">
        <v>2380</v>
      </c>
      <c r="H603" t="s">
        <v>2380</v>
      </c>
      <c r="I603">
        <v>0</v>
      </c>
      <c r="J603" t="s">
        <v>2380</v>
      </c>
      <c r="K603" s="17"/>
    </row>
    <row r="604" spans="1:11" x14ac:dyDescent="0.35">
      <c r="A604" t="s">
        <v>1768</v>
      </c>
      <c r="B604" s="22">
        <v>43.15</v>
      </c>
      <c r="C604" s="23" t="s">
        <v>8379</v>
      </c>
      <c r="D604">
        <v>6.14</v>
      </c>
      <c r="E604" s="24" t="s">
        <v>8381</v>
      </c>
      <c r="F604" t="s">
        <v>2382</v>
      </c>
      <c r="G604" t="s">
        <v>2380</v>
      </c>
      <c r="H604" t="s">
        <v>2383</v>
      </c>
      <c r="I604">
        <v>1</v>
      </c>
      <c r="J604" t="s">
        <v>2380</v>
      </c>
      <c r="K604" s="17"/>
    </row>
    <row r="605" spans="1:11" x14ac:dyDescent="0.35">
      <c r="A605" t="s">
        <v>1767</v>
      </c>
      <c r="B605" s="22">
        <v>27.7</v>
      </c>
      <c r="C605" s="23" t="s">
        <v>8383</v>
      </c>
      <c r="D605">
        <v>5.6</v>
      </c>
      <c r="E605" s="24" t="s">
        <v>8382</v>
      </c>
      <c r="F605" t="s">
        <v>2380</v>
      </c>
      <c r="G605" t="s">
        <v>2380</v>
      </c>
      <c r="H605" t="s">
        <v>2383</v>
      </c>
      <c r="I605">
        <v>1</v>
      </c>
      <c r="J605" t="s">
        <v>2382</v>
      </c>
      <c r="K605" s="17"/>
    </row>
    <row r="606" spans="1:11" x14ac:dyDescent="0.35">
      <c r="A606" t="s">
        <v>1766</v>
      </c>
      <c r="B606" s="22">
        <v>45.68</v>
      </c>
      <c r="C606" s="23" t="s">
        <v>8379</v>
      </c>
      <c r="D606">
        <v>4.8</v>
      </c>
      <c r="E606" s="24" t="s">
        <v>8382</v>
      </c>
      <c r="F606" t="s">
        <v>2380</v>
      </c>
      <c r="G606" t="s">
        <v>2380</v>
      </c>
      <c r="H606" t="s">
        <v>2380</v>
      </c>
      <c r="I606">
        <v>2</v>
      </c>
      <c r="J606" t="s">
        <v>2380</v>
      </c>
      <c r="K606" s="17"/>
    </row>
    <row r="607" spans="1:11" x14ac:dyDescent="0.35">
      <c r="A607" t="s">
        <v>1765</v>
      </c>
      <c r="B607" s="22">
        <v>27.3</v>
      </c>
      <c r="C607" s="23" t="s">
        <v>8383</v>
      </c>
      <c r="D607">
        <v>11.89</v>
      </c>
      <c r="E607" s="24" t="s">
        <v>8380</v>
      </c>
      <c r="F607" t="s">
        <v>2380</v>
      </c>
      <c r="G607" t="s">
        <v>2380</v>
      </c>
      <c r="H607" t="s">
        <v>2380</v>
      </c>
      <c r="I607">
        <v>0</v>
      </c>
      <c r="J607" t="s">
        <v>2382</v>
      </c>
      <c r="K607" s="17"/>
    </row>
    <row r="608" spans="1:11" x14ac:dyDescent="0.35">
      <c r="A608" t="s">
        <v>1764</v>
      </c>
      <c r="B608" s="22">
        <v>54.45</v>
      </c>
      <c r="C608" s="23" t="s">
        <v>8379</v>
      </c>
      <c r="D608">
        <v>4.7300000000000004</v>
      </c>
      <c r="E608" s="24" t="s">
        <v>8382</v>
      </c>
      <c r="F608" t="s">
        <v>2382</v>
      </c>
      <c r="G608" t="s">
        <v>2380</v>
      </c>
      <c r="H608" t="s">
        <v>2380</v>
      </c>
      <c r="I608">
        <v>1</v>
      </c>
      <c r="J608" t="s">
        <v>2380</v>
      </c>
      <c r="K608" s="17"/>
    </row>
    <row r="609" spans="1:11" x14ac:dyDescent="0.35">
      <c r="A609" t="s">
        <v>1763</v>
      </c>
      <c r="B609" s="22">
        <v>54.43</v>
      </c>
      <c r="C609" s="23" t="s">
        <v>8379</v>
      </c>
      <c r="D609">
        <v>4.6100000000000003</v>
      </c>
      <c r="E609" s="24" t="s">
        <v>8382</v>
      </c>
      <c r="F609" t="s">
        <v>2382</v>
      </c>
      <c r="G609" t="s">
        <v>2380</v>
      </c>
      <c r="H609" t="s">
        <v>2380</v>
      </c>
      <c r="I609">
        <v>1</v>
      </c>
      <c r="J609" t="s">
        <v>2380</v>
      </c>
      <c r="K609" s="17"/>
    </row>
    <row r="610" spans="1:11" x14ac:dyDescent="0.35">
      <c r="A610" t="s">
        <v>1762</v>
      </c>
      <c r="B610" s="22">
        <v>48.01</v>
      </c>
      <c r="C610" s="23" t="s">
        <v>8379</v>
      </c>
      <c r="D610">
        <v>7.3</v>
      </c>
      <c r="E610" s="24" t="s">
        <v>8380</v>
      </c>
      <c r="F610" t="s">
        <v>2380</v>
      </c>
      <c r="G610" t="s">
        <v>2380</v>
      </c>
      <c r="H610" t="s">
        <v>2380</v>
      </c>
      <c r="I610">
        <v>0</v>
      </c>
      <c r="J610" t="s">
        <v>2380</v>
      </c>
      <c r="K610" s="17"/>
    </row>
    <row r="611" spans="1:11" x14ac:dyDescent="0.35">
      <c r="A611" t="s">
        <v>1761</v>
      </c>
      <c r="B611" s="22">
        <v>48.32</v>
      </c>
      <c r="C611" s="23" t="s">
        <v>8379</v>
      </c>
      <c r="D611">
        <v>5.88</v>
      </c>
      <c r="E611" s="24" t="s">
        <v>8381</v>
      </c>
      <c r="F611" t="s">
        <v>2380</v>
      </c>
      <c r="G611" t="s">
        <v>2380</v>
      </c>
      <c r="H611" t="s">
        <v>2380</v>
      </c>
      <c r="I611">
        <v>0</v>
      </c>
      <c r="J611" t="s">
        <v>2380</v>
      </c>
      <c r="K611" s="17"/>
    </row>
    <row r="612" spans="1:11" x14ac:dyDescent="0.35">
      <c r="A612" t="s">
        <v>1760</v>
      </c>
      <c r="B612" s="22">
        <v>22.895</v>
      </c>
      <c r="C612" s="23" t="s">
        <v>8384</v>
      </c>
      <c r="D612">
        <v>4.0599999999999996</v>
      </c>
      <c r="E612" s="24" t="s">
        <v>8382</v>
      </c>
      <c r="F612" t="s">
        <v>2380</v>
      </c>
      <c r="G612" t="s">
        <v>2380</v>
      </c>
      <c r="H612" t="s">
        <v>2383</v>
      </c>
      <c r="I612">
        <v>1</v>
      </c>
      <c r="J612" t="s">
        <v>2382</v>
      </c>
      <c r="K612" s="17"/>
    </row>
    <row r="613" spans="1:11" x14ac:dyDescent="0.35">
      <c r="A613" t="s">
        <v>1759</v>
      </c>
      <c r="B613" s="22">
        <v>54.85</v>
      </c>
      <c r="C613" s="23" t="s">
        <v>8379</v>
      </c>
      <c r="D613">
        <v>4.9000000000000004</v>
      </c>
      <c r="E613" s="24" t="s">
        <v>8382</v>
      </c>
      <c r="F613" t="s">
        <v>2380</v>
      </c>
      <c r="G613" t="s">
        <v>2380</v>
      </c>
      <c r="H613" t="s">
        <v>2380</v>
      </c>
      <c r="I613">
        <v>1</v>
      </c>
      <c r="J613" t="s">
        <v>2380</v>
      </c>
      <c r="K613" s="17"/>
    </row>
    <row r="614" spans="1:11" x14ac:dyDescent="0.35">
      <c r="A614" t="s">
        <v>1758</v>
      </c>
      <c r="B614" s="22">
        <v>21.85</v>
      </c>
      <c r="C614" s="23" t="s">
        <v>8384</v>
      </c>
      <c r="D614">
        <v>5.52</v>
      </c>
      <c r="E614" s="24" t="s">
        <v>8382</v>
      </c>
      <c r="F614" t="s">
        <v>2380</v>
      </c>
      <c r="G614" t="s">
        <v>2380</v>
      </c>
      <c r="H614" t="s">
        <v>2383</v>
      </c>
      <c r="I614">
        <v>1</v>
      </c>
      <c r="J614" t="s">
        <v>2382</v>
      </c>
      <c r="K614" s="17"/>
    </row>
    <row r="615" spans="1:11" x14ac:dyDescent="0.35">
      <c r="A615" t="s">
        <v>1757</v>
      </c>
      <c r="B615" s="22">
        <v>51.86</v>
      </c>
      <c r="C615" s="23" t="s">
        <v>8379</v>
      </c>
      <c r="D615">
        <v>5.2</v>
      </c>
      <c r="E615" s="24" t="s">
        <v>8382</v>
      </c>
      <c r="F615" t="s">
        <v>2382</v>
      </c>
      <c r="G615" t="s">
        <v>2380</v>
      </c>
      <c r="H615" t="s">
        <v>2380</v>
      </c>
      <c r="I615">
        <v>0</v>
      </c>
      <c r="J615" t="s">
        <v>2380</v>
      </c>
      <c r="K615" s="17"/>
    </row>
    <row r="616" spans="1:11" x14ac:dyDescent="0.35">
      <c r="A616" t="s">
        <v>1756</v>
      </c>
      <c r="B616" s="22">
        <v>39.049999999999997</v>
      </c>
      <c r="C616" s="23" t="s">
        <v>8379</v>
      </c>
      <c r="D616">
        <v>7.59</v>
      </c>
      <c r="E616" s="24" t="s">
        <v>8380</v>
      </c>
      <c r="F616" t="s">
        <v>2380</v>
      </c>
      <c r="G616" t="s">
        <v>2380</v>
      </c>
      <c r="H616" t="s">
        <v>2380</v>
      </c>
      <c r="I616">
        <v>3</v>
      </c>
      <c r="J616" t="s">
        <v>2380</v>
      </c>
      <c r="K616" s="17"/>
    </row>
    <row r="617" spans="1:11" x14ac:dyDescent="0.35">
      <c r="A617" t="s">
        <v>1755</v>
      </c>
      <c r="B617" s="22">
        <v>31.824999999999999</v>
      </c>
      <c r="C617" s="23" t="s">
        <v>8379</v>
      </c>
      <c r="D617">
        <v>8.2799999999999994</v>
      </c>
      <c r="E617" s="24" t="s">
        <v>8380</v>
      </c>
      <c r="F617" t="s">
        <v>2380</v>
      </c>
      <c r="G617" t="s">
        <v>2380</v>
      </c>
      <c r="H617" t="s">
        <v>2380</v>
      </c>
      <c r="I617">
        <v>3</v>
      </c>
      <c r="J617" t="s">
        <v>2380</v>
      </c>
      <c r="K617" s="17"/>
    </row>
    <row r="618" spans="1:11" x14ac:dyDescent="0.35">
      <c r="A618" t="s">
        <v>1754</v>
      </c>
      <c r="B618" s="22">
        <v>46.43</v>
      </c>
      <c r="C618" s="23" t="s">
        <v>8379</v>
      </c>
      <c r="D618">
        <v>6.72</v>
      </c>
      <c r="E618" s="24" t="s">
        <v>8380</v>
      </c>
      <c r="F618" t="s">
        <v>2380</v>
      </c>
      <c r="G618" t="s">
        <v>2380</v>
      </c>
      <c r="H618" t="s">
        <v>2380</v>
      </c>
      <c r="I618">
        <v>0</v>
      </c>
      <c r="J618" t="s">
        <v>2380</v>
      </c>
      <c r="K618" s="17"/>
    </row>
    <row r="619" spans="1:11" x14ac:dyDescent="0.35">
      <c r="A619" t="s">
        <v>1753</v>
      </c>
      <c r="B619" s="22">
        <v>53.63</v>
      </c>
      <c r="C619" s="23" t="s">
        <v>8379</v>
      </c>
      <c r="D619">
        <v>5.47</v>
      </c>
      <c r="E619" s="24" t="s">
        <v>8382</v>
      </c>
      <c r="F619" t="s">
        <v>2382</v>
      </c>
      <c r="G619" t="s">
        <v>2380</v>
      </c>
      <c r="H619" t="s">
        <v>2380</v>
      </c>
      <c r="I619">
        <v>1</v>
      </c>
      <c r="J619" t="s">
        <v>2380</v>
      </c>
      <c r="K619" s="17"/>
    </row>
    <row r="620" spans="1:11" x14ac:dyDescent="0.35">
      <c r="A620" t="s">
        <v>1752</v>
      </c>
      <c r="B620" s="22">
        <v>48.7</v>
      </c>
      <c r="C620" s="23" t="s">
        <v>8379</v>
      </c>
      <c r="D620">
        <v>4.71</v>
      </c>
      <c r="E620" s="24" t="s">
        <v>8382</v>
      </c>
      <c r="F620" t="s">
        <v>2380</v>
      </c>
      <c r="G620" t="s">
        <v>2380</v>
      </c>
      <c r="H620" t="s">
        <v>2380</v>
      </c>
      <c r="I620">
        <v>0</v>
      </c>
      <c r="J620" t="s">
        <v>2380</v>
      </c>
      <c r="K620" s="17"/>
    </row>
    <row r="621" spans="1:11" x14ac:dyDescent="0.35">
      <c r="A621" t="s">
        <v>1751</v>
      </c>
      <c r="B621" s="22">
        <v>48.81</v>
      </c>
      <c r="C621" s="23" t="s">
        <v>8379</v>
      </c>
      <c r="D621">
        <v>5.49</v>
      </c>
      <c r="E621" s="24" t="s">
        <v>8382</v>
      </c>
      <c r="F621" t="s">
        <v>2380</v>
      </c>
      <c r="G621" t="s">
        <v>2380</v>
      </c>
      <c r="H621" t="s">
        <v>2380</v>
      </c>
      <c r="I621">
        <v>0</v>
      </c>
      <c r="J621" t="s">
        <v>2380</v>
      </c>
      <c r="K621" s="17"/>
    </row>
    <row r="622" spans="1:11" x14ac:dyDescent="0.35">
      <c r="A622" t="s">
        <v>1750</v>
      </c>
      <c r="B622" s="22">
        <v>47.53</v>
      </c>
      <c r="C622" s="23" t="s">
        <v>8379</v>
      </c>
      <c r="D622">
        <v>4.72</v>
      </c>
      <c r="E622" s="24" t="s">
        <v>8382</v>
      </c>
      <c r="F622" t="s">
        <v>2380</v>
      </c>
      <c r="G622" t="s">
        <v>2380</v>
      </c>
      <c r="H622" t="s">
        <v>2380</v>
      </c>
      <c r="I622">
        <v>0</v>
      </c>
      <c r="J622" t="s">
        <v>2380</v>
      </c>
      <c r="K622" s="17"/>
    </row>
    <row r="623" spans="1:11" x14ac:dyDescent="0.35">
      <c r="A623" t="s">
        <v>1749</v>
      </c>
      <c r="B623" s="22">
        <v>36.85</v>
      </c>
      <c r="C623" s="23" t="s">
        <v>8379</v>
      </c>
      <c r="D623">
        <v>6.7</v>
      </c>
      <c r="E623" s="24" t="s">
        <v>8380</v>
      </c>
      <c r="F623" t="s">
        <v>2380</v>
      </c>
      <c r="G623" t="s">
        <v>2380</v>
      </c>
      <c r="H623" t="s">
        <v>2380</v>
      </c>
      <c r="I623">
        <v>0</v>
      </c>
      <c r="J623" t="s">
        <v>2380</v>
      </c>
      <c r="K623" s="17"/>
    </row>
    <row r="624" spans="1:11" x14ac:dyDescent="0.35">
      <c r="A624" t="s">
        <v>1748</v>
      </c>
      <c r="B624" s="22">
        <v>29.3</v>
      </c>
      <c r="C624" s="23" t="s">
        <v>8383</v>
      </c>
      <c r="D624">
        <v>5.5</v>
      </c>
      <c r="E624" s="24" t="s">
        <v>8382</v>
      </c>
      <c r="F624" t="s">
        <v>2380</v>
      </c>
      <c r="G624" t="s">
        <v>2380</v>
      </c>
      <c r="H624" t="s">
        <v>2380</v>
      </c>
      <c r="I624">
        <v>0</v>
      </c>
      <c r="J624" t="s">
        <v>2380</v>
      </c>
      <c r="K624" s="17"/>
    </row>
    <row r="625" spans="1:11" x14ac:dyDescent="0.35">
      <c r="A625" t="s">
        <v>1747</v>
      </c>
      <c r="B625" s="22">
        <v>19.3</v>
      </c>
      <c r="C625" s="23" t="s">
        <v>8384</v>
      </c>
      <c r="D625">
        <v>4.46</v>
      </c>
      <c r="E625" s="24" t="s">
        <v>8382</v>
      </c>
      <c r="F625" t="s">
        <v>2380</v>
      </c>
      <c r="G625" t="s">
        <v>2380</v>
      </c>
      <c r="H625" t="s">
        <v>2380</v>
      </c>
      <c r="I625">
        <v>1</v>
      </c>
      <c r="J625" t="s">
        <v>2382</v>
      </c>
      <c r="K625" s="17"/>
    </row>
    <row r="626" spans="1:11" x14ac:dyDescent="0.35">
      <c r="A626" t="s">
        <v>1746</v>
      </c>
      <c r="B626" s="22">
        <v>24.13</v>
      </c>
      <c r="C626" s="23" t="s">
        <v>8384</v>
      </c>
      <c r="D626">
        <v>5.29</v>
      </c>
      <c r="E626" s="24" t="s">
        <v>8382</v>
      </c>
      <c r="F626" t="s">
        <v>2382</v>
      </c>
      <c r="G626" t="s">
        <v>2380</v>
      </c>
      <c r="H626" t="s">
        <v>2383</v>
      </c>
      <c r="I626">
        <v>1</v>
      </c>
      <c r="J626" t="s">
        <v>2382</v>
      </c>
      <c r="K626" s="17"/>
    </row>
    <row r="627" spans="1:11" x14ac:dyDescent="0.35">
      <c r="A627" t="s">
        <v>1745</v>
      </c>
      <c r="B627" s="22">
        <v>46.7</v>
      </c>
      <c r="C627" s="23" t="s">
        <v>8379</v>
      </c>
      <c r="D627">
        <v>10.99</v>
      </c>
      <c r="E627" s="24" t="s">
        <v>8380</v>
      </c>
      <c r="F627" t="s">
        <v>2380</v>
      </c>
      <c r="G627" t="s">
        <v>2380</v>
      </c>
      <c r="H627" t="s">
        <v>2380</v>
      </c>
      <c r="I627">
        <v>0</v>
      </c>
      <c r="J627" t="s">
        <v>2380</v>
      </c>
      <c r="K627" s="17"/>
    </row>
    <row r="628" spans="1:11" x14ac:dyDescent="0.35">
      <c r="A628" t="s">
        <v>1744</v>
      </c>
      <c r="B628" s="22">
        <v>45.27</v>
      </c>
      <c r="C628" s="23" t="s">
        <v>8379</v>
      </c>
      <c r="D628">
        <v>5.2</v>
      </c>
      <c r="E628" s="24" t="s">
        <v>8382</v>
      </c>
      <c r="F628" t="s">
        <v>2382</v>
      </c>
      <c r="G628" t="s">
        <v>2380</v>
      </c>
      <c r="H628" t="s">
        <v>2380</v>
      </c>
      <c r="I628">
        <v>0</v>
      </c>
      <c r="J628" t="s">
        <v>2380</v>
      </c>
      <c r="K628" s="17"/>
    </row>
    <row r="629" spans="1:11" x14ac:dyDescent="0.35">
      <c r="A629" t="s">
        <v>1743</v>
      </c>
      <c r="B629" s="22">
        <v>44.29</v>
      </c>
      <c r="C629" s="23" t="s">
        <v>8379</v>
      </c>
      <c r="D629">
        <v>9.66</v>
      </c>
      <c r="E629" s="24" t="s">
        <v>8380</v>
      </c>
      <c r="F629" t="s">
        <v>2380</v>
      </c>
      <c r="G629" t="s">
        <v>2380</v>
      </c>
      <c r="H629" t="s">
        <v>2380</v>
      </c>
      <c r="I629">
        <v>2</v>
      </c>
      <c r="J629" t="s">
        <v>2380</v>
      </c>
      <c r="K629" s="17"/>
    </row>
    <row r="630" spans="1:11" x14ac:dyDescent="0.35">
      <c r="A630" t="s">
        <v>1742</v>
      </c>
      <c r="B630" s="22">
        <v>54.59</v>
      </c>
      <c r="C630" s="23" t="s">
        <v>8379</v>
      </c>
      <c r="D630">
        <v>4.22</v>
      </c>
      <c r="E630" s="24" t="s">
        <v>8382</v>
      </c>
      <c r="F630" t="s">
        <v>2382</v>
      </c>
      <c r="G630" t="s">
        <v>2380</v>
      </c>
      <c r="H630" t="s">
        <v>2380</v>
      </c>
      <c r="I630">
        <v>1</v>
      </c>
      <c r="J630" t="s">
        <v>2380</v>
      </c>
      <c r="K630" s="17"/>
    </row>
    <row r="631" spans="1:11" x14ac:dyDescent="0.35">
      <c r="A631" t="s">
        <v>1741</v>
      </c>
      <c r="B631" s="22">
        <v>32.965000000000003</v>
      </c>
      <c r="C631" s="23" t="s">
        <v>8379</v>
      </c>
      <c r="D631">
        <v>11.78</v>
      </c>
      <c r="E631" s="24" t="s">
        <v>8380</v>
      </c>
      <c r="F631" t="s">
        <v>2380</v>
      </c>
      <c r="G631" t="s">
        <v>2380</v>
      </c>
      <c r="H631" t="s">
        <v>2380</v>
      </c>
      <c r="I631">
        <v>0</v>
      </c>
      <c r="J631" t="s">
        <v>2380</v>
      </c>
      <c r="K631" s="17"/>
    </row>
    <row r="632" spans="1:11" x14ac:dyDescent="0.35">
      <c r="A632" t="s">
        <v>1740</v>
      </c>
      <c r="B632" s="22">
        <v>38.049999999999997</v>
      </c>
      <c r="C632" s="23" t="s">
        <v>8379</v>
      </c>
      <c r="D632">
        <v>9.6199999999999992</v>
      </c>
      <c r="E632" s="24" t="s">
        <v>8380</v>
      </c>
      <c r="F632" t="s">
        <v>2380</v>
      </c>
      <c r="G632" t="s">
        <v>2380</v>
      </c>
      <c r="H632" t="s">
        <v>2380</v>
      </c>
      <c r="I632">
        <v>0</v>
      </c>
      <c r="J632" t="s">
        <v>2380</v>
      </c>
      <c r="K632" s="17"/>
    </row>
    <row r="633" spans="1:11" x14ac:dyDescent="0.35">
      <c r="A633" t="s">
        <v>1739</v>
      </c>
      <c r="B633" s="22">
        <v>46.14</v>
      </c>
      <c r="C633" s="23" t="s">
        <v>8379</v>
      </c>
      <c r="D633">
        <v>10.78</v>
      </c>
      <c r="E633" s="24" t="s">
        <v>8380</v>
      </c>
      <c r="F633" t="s">
        <v>2380</v>
      </c>
      <c r="G633" t="s">
        <v>2380</v>
      </c>
      <c r="H633" t="s">
        <v>2380</v>
      </c>
      <c r="I633">
        <v>0</v>
      </c>
      <c r="J633" t="s">
        <v>2380</v>
      </c>
      <c r="K633" s="17"/>
    </row>
    <row r="634" spans="1:11" x14ac:dyDescent="0.35">
      <c r="A634" t="s">
        <v>1738</v>
      </c>
      <c r="B634" s="22">
        <v>41.325000000000003</v>
      </c>
      <c r="C634" s="23" t="s">
        <v>8379</v>
      </c>
      <c r="D634">
        <v>5.1100000000000003</v>
      </c>
      <c r="E634" s="24" t="s">
        <v>8382</v>
      </c>
      <c r="F634" t="s">
        <v>2382</v>
      </c>
      <c r="G634" t="s">
        <v>2380</v>
      </c>
      <c r="H634" t="s">
        <v>2380</v>
      </c>
      <c r="I634">
        <v>2</v>
      </c>
      <c r="J634" t="s">
        <v>2380</v>
      </c>
      <c r="K634" s="17"/>
    </row>
    <row r="635" spans="1:11" x14ac:dyDescent="0.35">
      <c r="A635" t="s">
        <v>1737</v>
      </c>
      <c r="B635" s="22">
        <v>44.64</v>
      </c>
      <c r="C635" s="23" t="s">
        <v>8379</v>
      </c>
      <c r="D635">
        <v>7.18</v>
      </c>
      <c r="E635" s="24" t="s">
        <v>8380</v>
      </c>
      <c r="F635" t="s">
        <v>2380</v>
      </c>
      <c r="G635" t="s">
        <v>2380</v>
      </c>
      <c r="H635" t="s">
        <v>2380</v>
      </c>
      <c r="I635">
        <v>0</v>
      </c>
      <c r="J635" t="s">
        <v>2380</v>
      </c>
      <c r="K635" s="17"/>
    </row>
    <row r="636" spans="1:11" x14ac:dyDescent="0.35">
      <c r="A636" t="s">
        <v>1736</v>
      </c>
      <c r="B636" s="22">
        <v>25.175000000000001</v>
      </c>
      <c r="C636" s="23" t="s">
        <v>8383</v>
      </c>
      <c r="D636">
        <v>4.96</v>
      </c>
      <c r="E636" s="24" t="s">
        <v>8382</v>
      </c>
      <c r="F636" t="s">
        <v>2380</v>
      </c>
      <c r="G636" t="s">
        <v>2382</v>
      </c>
      <c r="H636" t="s">
        <v>2380</v>
      </c>
      <c r="I636">
        <v>1</v>
      </c>
      <c r="J636" t="s">
        <v>2380</v>
      </c>
      <c r="K636" s="17"/>
    </row>
    <row r="637" spans="1:11" x14ac:dyDescent="0.35">
      <c r="A637" t="s">
        <v>1735</v>
      </c>
      <c r="B637" s="22">
        <v>43.11</v>
      </c>
      <c r="C637" s="23" t="s">
        <v>8379</v>
      </c>
      <c r="D637">
        <v>4.67</v>
      </c>
      <c r="E637" s="24" t="s">
        <v>8382</v>
      </c>
      <c r="F637" t="s">
        <v>2382</v>
      </c>
      <c r="G637" t="s">
        <v>2380</v>
      </c>
      <c r="H637" t="s">
        <v>2380</v>
      </c>
      <c r="I637">
        <v>0</v>
      </c>
      <c r="J637" t="s">
        <v>2380</v>
      </c>
      <c r="K637" s="17"/>
    </row>
    <row r="638" spans="1:11" x14ac:dyDescent="0.35">
      <c r="A638" t="s">
        <v>1734</v>
      </c>
      <c r="B638" s="22">
        <v>53.32</v>
      </c>
      <c r="C638" s="23" t="s">
        <v>8379</v>
      </c>
      <c r="D638">
        <v>5.0599999999999996</v>
      </c>
      <c r="E638" s="24" t="s">
        <v>8382</v>
      </c>
      <c r="F638" t="s">
        <v>2380</v>
      </c>
      <c r="G638" t="s">
        <v>2380</v>
      </c>
      <c r="H638" t="s">
        <v>2380</v>
      </c>
      <c r="I638">
        <v>0</v>
      </c>
      <c r="J638" t="s">
        <v>2380</v>
      </c>
      <c r="K638" s="17"/>
    </row>
    <row r="639" spans="1:11" x14ac:dyDescent="0.35">
      <c r="A639" t="s">
        <v>1733</v>
      </c>
      <c r="B639" s="22">
        <v>38.04</v>
      </c>
      <c r="C639" s="23" t="s">
        <v>8379</v>
      </c>
      <c r="D639">
        <v>5.0199999999999996</v>
      </c>
      <c r="E639" s="24" t="s">
        <v>8382</v>
      </c>
      <c r="F639" t="s">
        <v>2382</v>
      </c>
      <c r="G639" t="s">
        <v>2380</v>
      </c>
      <c r="H639" t="s">
        <v>2380</v>
      </c>
      <c r="I639">
        <v>1</v>
      </c>
      <c r="J639" t="s">
        <v>2380</v>
      </c>
      <c r="K639" s="17"/>
    </row>
    <row r="640" spans="1:11" x14ac:dyDescent="0.35">
      <c r="A640" t="s">
        <v>1732</v>
      </c>
      <c r="B640" s="22">
        <v>37.9</v>
      </c>
      <c r="C640" s="23" t="s">
        <v>8379</v>
      </c>
      <c r="D640">
        <v>7.76</v>
      </c>
      <c r="E640" s="24" t="s">
        <v>8380</v>
      </c>
      <c r="F640" t="s">
        <v>2380</v>
      </c>
      <c r="G640" t="s">
        <v>2380</v>
      </c>
      <c r="H640" t="s">
        <v>2380</v>
      </c>
      <c r="I640">
        <v>0</v>
      </c>
      <c r="J640" t="s">
        <v>2380</v>
      </c>
      <c r="K640" s="17"/>
    </row>
    <row r="641" spans="1:11" x14ac:dyDescent="0.35">
      <c r="A641" t="s">
        <v>1731</v>
      </c>
      <c r="B641" s="22">
        <v>39.6</v>
      </c>
      <c r="C641" s="23" t="s">
        <v>8379</v>
      </c>
      <c r="D641">
        <v>9.32</v>
      </c>
      <c r="E641" s="24" t="s">
        <v>8380</v>
      </c>
      <c r="F641" t="s">
        <v>2380</v>
      </c>
      <c r="G641" t="s">
        <v>2380</v>
      </c>
      <c r="H641" t="s">
        <v>2380</v>
      </c>
      <c r="I641">
        <v>0</v>
      </c>
      <c r="J641" t="s">
        <v>2380</v>
      </c>
      <c r="K641" s="17"/>
    </row>
    <row r="642" spans="1:11" x14ac:dyDescent="0.35">
      <c r="A642" t="s">
        <v>1730</v>
      </c>
      <c r="B642" s="22">
        <v>50.92</v>
      </c>
      <c r="C642" s="23" t="s">
        <v>8379</v>
      </c>
      <c r="D642">
        <v>5.31</v>
      </c>
      <c r="E642" s="24" t="s">
        <v>8382</v>
      </c>
      <c r="F642" t="s">
        <v>2382</v>
      </c>
      <c r="G642" t="s">
        <v>2380</v>
      </c>
      <c r="H642" t="s">
        <v>2380</v>
      </c>
      <c r="I642">
        <v>1</v>
      </c>
      <c r="J642" t="s">
        <v>2380</v>
      </c>
      <c r="K642" s="17"/>
    </row>
    <row r="643" spans="1:11" x14ac:dyDescent="0.35">
      <c r="A643" t="s">
        <v>1729</v>
      </c>
      <c r="B643" s="22">
        <v>21.85</v>
      </c>
      <c r="C643" s="23" t="s">
        <v>8384</v>
      </c>
      <c r="D643">
        <v>5.56</v>
      </c>
      <c r="E643" s="24" t="s">
        <v>8382</v>
      </c>
      <c r="F643" t="s">
        <v>2382</v>
      </c>
      <c r="G643" t="s">
        <v>2380</v>
      </c>
      <c r="H643" t="s">
        <v>2380</v>
      </c>
      <c r="I643">
        <v>0</v>
      </c>
      <c r="J643" t="s">
        <v>2382</v>
      </c>
      <c r="K643" s="17"/>
    </row>
    <row r="644" spans="1:11" x14ac:dyDescent="0.35">
      <c r="A644" t="s">
        <v>1728</v>
      </c>
      <c r="B644" s="22">
        <v>36.08</v>
      </c>
      <c r="C644" s="23" t="s">
        <v>8379</v>
      </c>
      <c r="D644">
        <v>7.11</v>
      </c>
      <c r="E644" s="24" t="s">
        <v>8380</v>
      </c>
      <c r="F644" t="s">
        <v>2382</v>
      </c>
      <c r="G644" t="s">
        <v>2380</v>
      </c>
      <c r="H644" t="s">
        <v>2383</v>
      </c>
      <c r="I644">
        <v>1</v>
      </c>
      <c r="J644" t="s">
        <v>2380</v>
      </c>
      <c r="K644" s="17"/>
    </row>
    <row r="645" spans="1:11" x14ac:dyDescent="0.35">
      <c r="A645" t="s">
        <v>1727</v>
      </c>
      <c r="B645" s="22">
        <v>40.44</v>
      </c>
      <c r="C645" s="23" t="s">
        <v>8379</v>
      </c>
      <c r="D645">
        <v>5.13</v>
      </c>
      <c r="E645" s="24" t="s">
        <v>8382</v>
      </c>
      <c r="F645" t="s">
        <v>2382</v>
      </c>
      <c r="G645" t="s">
        <v>2380</v>
      </c>
      <c r="H645" t="s">
        <v>2383</v>
      </c>
      <c r="I645">
        <v>1</v>
      </c>
      <c r="J645" t="s">
        <v>2380</v>
      </c>
      <c r="K645" s="17"/>
    </row>
    <row r="646" spans="1:11" x14ac:dyDescent="0.35">
      <c r="A646" t="s">
        <v>1726</v>
      </c>
      <c r="B646" s="22">
        <v>38.094999999999999</v>
      </c>
      <c r="C646" s="23" t="s">
        <v>8379</v>
      </c>
      <c r="D646">
        <v>10.199999999999999</v>
      </c>
      <c r="E646" s="24" t="s">
        <v>8380</v>
      </c>
      <c r="F646" t="s">
        <v>2380</v>
      </c>
      <c r="G646" t="s">
        <v>2380</v>
      </c>
      <c r="H646" t="s">
        <v>2380</v>
      </c>
      <c r="I646">
        <v>0</v>
      </c>
      <c r="J646" t="s">
        <v>2380</v>
      </c>
      <c r="K646" s="17"/>
    </row>
    <row r="647" spans="1:11" x14ac:dyDescent="0.35">
      <c r="A647" t="s">
        <v>1725</v>
      </c>
      <c r="B647" s="22">
        <v>44.95</v>
      </c>
      <c r="C647" s="23" t="s">
        <v>8379</v>
      </c>
      <c r="D647">
        <v>10.4</v>
      </c>
      <c r="E647" s="24" t="s">
        <v>8380</v>
      </c>
      <c r="F647" t="s">
        <v>2380</v>
      </c>
      <c r="G647" t="s">
        <v>2380</v>
      </c>
      <c r="H647" t="s">
        <v>2380</v>
      </c>
      <c r="I647">
        <v>0</v>
      </c>
      <c r="J647" t="s">
        <v>2380</v>
      </c>
      <c r="K647" s="17"/>
    </row>
    <row r="648" spans="1:11" x14ac:dyDescent="0.35">
      <c r="A648" t="s">
        <v>1724</v>
      </c>
      <c r="B648" s="22">
        <v>35.54</v>
      </c>
      <c r="C648" s="23" t="s">
        <v>8379</v>
      </c>
      <c r="D648">
        <v>10.67</v>
      </c>
      <c r="E648" s="24" t="s">
        <v>8380</v>
      </c>
      <c r="F648" t="s">
        <v>2380</v>
      </c>
      <c r="G648" t="s">
        <v>2380</v>
      </c>
      <c r="H648" t="s">
        <v>2380</v>
      </c>
      <c r="I648">
        <v>0</v>
      </c>
      <c r="J648" t="s">
        <v>2380</v>
      </c>
      <c r="K648" s="17"/>
    </row>
    <row r="649" spans="1:11" x14ac:dyDescent="0.35">
      <c r="A649" t="s">
        <v>1723</v>
      </c>
      <c r="B649" s="22">
        <v>39.799999999999997</v>
      </c>
      <c r="C649" s="23" t="s">
        <v>8379</v>
      </c>
      <c r="D649">
        <v>4.6500000000000004</v>
      </c>
      <c r="E649" s="24" t="s">
        <v>8382</v>
      </c>
      <c r="F649" t="s">
        <v>2382</v>
      </c>
      <c r="G649" t="s">
        <v>2380</v>
      </c>
      <c r="H649" t="s">
        <v>2380</v>
      </c>
      <c r="I649">
        <v>2</v>
      </c>
      <c r="J649" t="s">
        <v>2380</v>
      </c>
      <c r="K649" s="17"/>
    </row>
    <row r="650" spans="1:11" x14ac:dyDescent="0.35">
      <c r="A650" t="s">
        <v>1722</v>
      </c>
      <c r="B650" s="22">
        <v>33.659999999999997</v>
      </c>
      <c r="C650" s="23" t="s">
        <v>8379</v>
      </c>
      <c r="D650">
        <v>5.65</v>
      </c>
      <c r="E650" s="24" t="s">
        <v>8382</v>
      </c>
      <c r="F650" t="s">
        <v>2382</v>
      </c>
      <c r="G650" t="s">
        <v>2380</v>
      </c>
      <c r="H650" t="s">
        <v>2380</v>
      </c>
      <c r="I650">
        <v>2</v>
      </c>
      <c r="J650" t="s">
        <v>2380</v>
      </c>
      <c r="K650" s="17"/>
    </row>
    <row r="651" spans="1:11" x14ac:dyDescent="0.35">
      <c r="A651" t="s">
        <v>1721</v>
      </c>
      <c r="B651" s="22">
        <v>35.5</v>
      </c>
      <c r="C651" s="23" t="s">
        <v>8379</v>
      </c>
      <c r="D651">
        <v>11.97</v>
      </c>
      <c r="E651" s="24" t="s">
        <v>8380</v>
      </c>
      <c r="F651" t="s">
        <v>2380</v>
      </c>
      <c r="G651" t="s">
        <v>2380</v>
      </c>
      <c r="H651" t="s">
        <v>2380</v>
      </c>
      <c r="I651">
        <v>0</v>
      </c>
      <c r="J651" t="s">
        <v>2380</v>
      </c>
      <c r="K651" s="17"/>
    </row>
    <row r="652" spans="1:11" x14ac:dyDescent="0.35">
      <c r="A652" t="s">
        <v>1720</v>
      </c>
      <c r="B652" s="22">
        <v>41.63</v>
      </c>
      <c r="C652" s="23" t="s">
        <v>8379</v>
      </c>
      <c r="D652">
        <v>6.71</v>
      </c>
      <c r="E652" s="24" t="s">
        <v>8380</v>
      </c>
      <c r="F652" t="s">
        <v>2380</v>
      </c>
      <c r="G652" t="s">
        <v>2380</v>
      </c>
      <c r="H652" t="s">
        <v>2380</v>
      </c>
      <c r="I652">
        <v>0</v>
      </c>
      <c r="J652" t="s">
        <v>2380</v>
      </c>
      <c r="K652" s="17"/>
    </row>
    <row r="653" spans="1:11" x14ac:dyDescent="0.35">
      <c r="A653" t="s">
        <v>1719</v>
      </c>
      <c r="B653" s="22">
        <v>46.49</v>
      </c>
      <c r="C653" s="23" t="s">
        <v>8379</v>
      </c>
      <c r="D653">
        <v>11.92</v>
      </c>
      <c r="E653" s="24" t="s">
        <v>8380</v>
      </c>
      <c r="F653" t="s">
        <v>2380</v>
      </c>
      <c r="G653" t="s">
        <v>2380</v>
      </c>
      <c r="H653" t="s">
        <v>2380</v>
      </c>
      <c r="I653">
        <v>0</v>
      </c>
      <c r="J653" t="s">
        <v>2380</v>
      </c>
      <c r="K653" s="17"/>
    </row>
    <row r="654" spans="1:11" x14ac:dyDescent="0.35">
      <c r="A654" t="s">
        <v>1718</v>
      </c>
      <c r="B654" s="22">
        <v>43.29</v>
      </c>
      <c r="C654" s="23" t="s">
        <v>8379</v>
      </c>
      <c r="D654">
        <v>5.35</v>
      </c>
      <c r="E654" s="24" t="s">
        <v>8382</v>
      </c>
      <c r="F654" t="s">
        <v>2380</v>
      </c>
      <c r="G654" t="s">
        <v>2380</v>
      </c>
      <c r="H654" t="s">
        <v>2380</v>
      </c>
      <c r="I654">
        <v>2</v>
      </c>
      <c r="J654" t="s">
        <v>2380</v>
      </c>
      <c r="K654" s="17"/>
    </row>
    <row r="655" spans="1:11" x14ac:dyDescent="0.35">
      <c r="A655" t="s">
        <v>1717</v>
      </c>
      <c r="B655" s="22">
        <v>43.08</v>
      </c>
      <c r="C655" s="23" t="s">
        <v>8379</v>
      </c>
      <c r="D655">
        <v>8.9600000000000009</v>
      </c>
      <c r="E655" s="24" t="s">
        <v>8380</v>
      </c>
      <c r="F655" t="s">
        <v>2382</v>
      </c>
      <c r="G655" t="s">
        <v>2380</v>
      </c>
      <c r="H655" t="s">
        <v>2380</v>
      </c>
      <c r="I655">
        <v>1</v>
      </c>
      <c r="J655" t="s">
        <v>2380</v>
      </c>
      <c r="K655" s="17"/>
    </row>
    <row r="656" spans="1:11" x14ac:dyDescent="0.35">
      <c r="A656" t="s">
        <v>1716</v>
      </c>
      <c r="B656" s="22">
        <v>39.07</v>
      </c>
      <c r="C656" s="23" t="s">
        <v>8379</v>
      </c>
      <c r="D656">
        <v>11.93</v>
      </c>
      <c r="E656" s="24" t="s">
        <v>8380</v>
      </c>
      <c r="F656" t="s">
        <v>2380</v>
      </c>
      <c r="G656" t="s">
        <v>2380</v>
      </c>
      <c r="H656" t="s">
        <v>2380</v>
      </c>
      <c r="I656">
        <v>0</v>
      </c>
      <c r="J656" t="s">
        <v>2380</v>
      </c>
      <c r="K656" s="17"/>
    </row>
    <row r="657" spans="1:11" x14ac:dyDescent="0.35">
      <c r="A657" t="s">
        <v>1715</v>
      </c>
      <c r="B657" s="22">
        <v>41.3</v>
      </c>
      <c r="C657" s="23" t="s">
        <v>8379</v>
      </c>
      <c r="D657">
        <v>9.59</v>
      </c>
      <c r="E657" s="24" t="s">
        <v>8380</v>
      </c>
      <c r="F657" t="s">
        <v>2380</v>
      </c>
      <c r="G657" t="s">
        <v>2380</v>
      </c>
      <c r="H657" t="s">
        <v>2380</v>
      </c>
      <c r="I657">
        <v>0</v>
      </c>
      <c r="J657" t="s">
        <v>2380</v>
      </c>
      <c r="K657" s="17"/>
    </row>
    <row r="658" spans="1:11" x14ac:dyDescent="0.35">
      <c r="A658" t="s">
        <v>1714</v>
      </c>
      <c r="B658" s="22">
        <v>42.95</v>
      </c>
      <c r="C658" s="23" t="s">
        <v>8379</v>
      </c>
      <c r="D658">
        <v>11.88</v>
      </c>
      <c r="E658" s="24" t="s">
        <v>8380</v>
      </c>
      <c r="F658" t="s">
        <v>2382</v>
      </c>
      <c r="G658" t="s">
        <v>2380</v>
      </c>
      <c r="H658" t="s">
        <v>2380</v>
      </c>
      <c r="I658">
        <v>2</v>
      </c>
      <c r="J658" t="s">
        <v>2380</v>
      </c>
      <c r="K658" s="17"/>
    </row>
    <row r="659" spans="1:11" x14ac:dyDescent="0.35">
      <c r="A659" t="s">
        <v>1713</v>
      </c>
      <c r="B659" s="22">
        <v>46.96</v>
      </c>
      <c r="C659" s="23" t="s">
        <v>8379</v>
      </c>
      <c r="D659">
        <v>4.6399999999999997</v>
      </c>
      <c r="E659" s="24" t="s">
        <v>8382</v>
      </c>
      <c r="F659" t="s">
        <v>2380</v>
      </c>
      <c r="G659" t="s">
        <v>2380</v>
      </c>
      <c r="H659" t="s">
        <v>2383</v>
      </c>
      <c r="I659">
        <v>1</v>
      </c>
      <c r="J659" t="s">
        <v>2380</v>
      </c>
      <c r="K659" s="17"/>
    </row>
    <row r="660" spans="1:11" x14ac:dyDescent="0.35">
      <c r="A660" t="s">
        <v>1712</v>
      </c>
      <c r="B660" s="22">
        <v>30.495000000000001</v>
      </c>
      <c r="C660" s="23" t="s">
        <v>8379</v>
      </c>
      <c r="D660">
        <v>9.5299999999999994</v>
      </c>
      <c r="E660" s="24" t="s">
        <v>8380</v>
      </c>
      <c r="F660" t="s">
        <v>2380</v>
      </c>
      <c r="G660" t="s">
        <v>2380</v>
      </c>
      <c r="H660" t="s">
        <v>2380</v>
      </c>
      <c r="I660">
        <v>0</v>
      </c>
      <c r="J660" t="s">
        <v>2380</v>
      </c>
      <c r="K660" s="17"/>
    </row>
    <row r="661" spans="1:11" x14ac:dyDescent="0.35">
      <c r="A661" t="s">
        <v>1711</v>
      </c>
      <c r="B661" s="22">
        <v>17.954999999999998</v>
      </c>
      <c r="C661" s="23" t="s">
        <v>8385</v>
      </c>
      <c r="D661">
        <v>5.29</v>
      </c>
      <c r="E661" s="24" t="s">
        <v>8382</v>
      </c>
      <c r="F661" t="s">
        <v>2382</v>
      </c>
      <c r="G661" t="s">
        <v>2380</v>
      </c>
      <c r="H661" t="s">
        <v>2380</v>
      </c>
      <c r="I661">
        <v>1</v>
      </c>
      <c r="J661" t="s">
        <v>2382</v>
      </c>
      <c r="K661" s="17"/>
    </row>
    <row r="662" spans="1:11" x14ac:dyDescent="0.35">
      <c r="A662" t="s">
        <v>1710</v>
      </c>
      <c r="B662" s="22">
        <v>25.6</v>
      </c>
      <c r="C662" s="23" t="s">
        <v>8383</v>
      </c>
      <c r="D662">
        <v>10.95</v>
      </c>
      <c r="E662" s="24" t="s">
        <v>8380</v>
      </c>
      <c r="F662" t="s">
        <v>2380</v>
      </c>
      <c r="G662" t="s">
        <v>2380</v>
      </c>
      <c r="H662" t="s">
        <v>2380</v>
      </c>
      <c r="I662">
        <v>3</v>
      </c>
      <c r="J662" t="s">
        <v>2380</v>
      </c>
      <c r="K662" s="17"/>
    </row>
    <row r="663" spans="1:11" x14ac:dyDescent="0.35">
      <c r="A663" t="s">
        <v>1709</v>
      </c>
      <c r="B663" s="22">
        <v>34.21</v>
      </c>
      <c r="C663" s="23" t="s">
        <v>8379</v>
      </c>
      <c r="D663">
        <v>9.17</v>
      </c>
      <c r="E663" s="24" t="s">
        <v>8380</v>
      </c>
      <c r="F663" t="s">
        <v>2380</v>
      </c>
      <c r="G663" t="s">
        <v>2380</v>
      </c>
      <c r="H663" t="s">
        <v>2380</v>
      </c>
      <c r="I663">
        <v>0</v>
      </c>
      <c r="J663" t="s">
        <v>2380</v>
      </c>
      <c r="K663" s="17"/>
    </row>
    <row r="664" spans="1:11" x14ac:dyDescent="0.35">
      <c r="A664" t="s">
        <v>1708</v>
      </c>
      <c r="B664" s="22">
        <v>39.74</v>
      </c>
      <c r="C664" s="23" t="s">
        <v>8379</v>
      </c>
      <c r="D664">
        <v>7.39</v>
      </c>
      <c r="E664" s="24" t="s">
        <v>8380</v>
      </c>
      <c r="F664" t="s">
        <v>2380</v>
      </c>
      <c r="G664" t="s">
        <v>2380</v>
      </c>
      <c r="H664" t="s">
        <v>2380</v>
      </c>
      <c r="I664">
        <v>0</v>
      </c>
      <c r="J664" t="s">
        <v>2380</v>
      </c>
      <c r="K664" s="17"/>
    </row>
    <row r="665" spans="1:11" x14ac:dyDescent="0.35">
      <c r="A665" t="s">
        <v>1707</v>
      </c>
      <c r="B665" s="22">
        <v>49.53</v>
      </c>
      <c r="C665" s="23" t="s">
        <v>8379</v>
      </c>
      <c r="D665">
        <v>9.1300000000000008</v>
      </c>
      <c r="E665" s="24" t="s">
        <v>8380</v>
      </c>
      <c r="F665" t="s">
        <v>2382</v>
      </c>
      <c r="G665" t="s">
        <v>2380</v>
      </c>
      <c r="H665" t="s">
        <v>2380</v>
      </c>
      <c r="I665">
        <v>0</v>
      </c>
      <c r="J665" t="s">
        <v>2380</v>
      </c>
      <c r="K665" s="17"/>
    </row>
    <row r="666" spans="1:11" x14ac:dyDescent="0.35">
      <c r="A666" t="s">
        <v>1706</v>
      </c>
      <c r="B666" s="22">
        <v>39.33</v>
      </c>
      <c r="C666" s="23" t="s">
        <v>8379</v>
      </c>
      <c r="D666">
        <v>10.4</v>
      </c>
      <c r="E666" s="24" t="s">
        <v>8380</v>
      </c>
      <c r="F666" t="s">
        <v>2380</v>
      </c>
      <c r="G666" t="s">
        <v>2380</v>
      </c>
      <c r="H666" t="s">
        <v>2380</v>
      </c>
      <c r="I666">
        <v>3</v>
      </c>
      <c r="J666" t="s">
        <v>2380</v>
      </c>
      <c r="K666" s="17"/>
    </row>
    <row r="667" spans="1:11" x14ac:dyDescent="0.35">
      <c r="A667" t="s">
        <v>1705</v>
      </c>
      <c r="B667" s="22">
        <v>39.979999999999997</v>
      </c>
      <c r="C667" s="23" t="s">
        <v>8379</v>
      </c>
      <c r="D667">
        <v>9.4600000000000009</v>
      </c>
      <c r="E667" s="24" t="s">
        <v>8380</v>
      </c>
      <c r="F667" t="s">
        <v>2382</v>
      </c>
      <c r="G667" t="s">
        <v>2380</v>
      </c>
      <c r="H667" t="s">
        <v>2380</v>
      </c>
      <c r="I667">
        <v>2</v>
      </c>
      <c r="J667" t="s">
        <v>2380</v>
      </c>
      <c r="K667" s="17"/>
    </row>
    <row r="668" spans="1:11" x14ac:dyDescent="0.35">
      <c r="A668" t="s">
        <v>1704</v>
      </c>
      <c r="B668" s="22">
        <v>46.51</v>
      </c>
      <c r="C668" s="23" t="s">
        <v>8379</v>
      </c>
      <c r="D668">
        <v>8.69</v>
      </c>
      <c r="E668" s="24" t="s">
        <v>8380</v>
      </c>
      <c r="F668" t="s">
        <v>2382</v>
      </c>
      <c r="G668" t="s">
        <v>2380</v>
      </c>
      <c r="H668" t="s">
        <v>2380</v>
      </c>
      <c r="I668">
        <v>0</v>
      </c>
      <c r="J668" t="s">
        <v>2380</v>
      </c>
      <c r="K668" s="17"/>
    </row>
    <row r="669" spans="1:11" x14ac:dyDescent="0.35">
      <c r="A669" t="s">
        <v>1703</v>
      </c>
      <c r="B669" s="22">
        <v>43.58</v>
      </c>
      <c r="C669" s="23" t="s">
        <v>8379</v>
      </c>
      <c r="D669">
        <v>4.2300000000000004</v>
      </c>
      <c r="E669" s="24" t="s">
        <v>8382</v>
      </c>
      <c r="F669" t="s">
        <v>2380</v>
      </c>
      <c r="G669" t="s">
        <v>2380</v>
      </c>
      <c r="H669" t="s">
        <v>2383</v>
      </c>
      <c r="I669">
        <v>1</v>
      </c>
      <c r="J669" t="s">
        <v>2380</v>
      </c>
      <c r="K669" s="17"/>
    </row>
    <row r="670" spans="1:11" x14ac:dyDescent="0.35">
      <c r="A670" t="s">
        <v>1702</v>
      </c>
      <c r="B670" s="22">
        <v>42.28</v>
      </c>
      <c r="C670" s="23" t="s">
        <v>8379</v>
      </c>
      <c r="D670">
        <v>9.16</v>
      </c>
      <c r="E670" s="24" t="s">
        <v>8380</v>
      </c>
      <c r="F670" t="s">
        <v>2382</v>
      </c>
      <c r="G670" t="s">
        <v>2380</v>
      </c>
      <c r="H670" t="s">
        <v>2380</v>
      </c>
      <c r="I670">
        <v>1</v>
      </c>
      <c r="J670" t="s">
        <v>2380</v>
      </c>
      <c r="K670" s="17"/>
    </row>
    <row r="671" spans="1:11" x14ac:dyDescent="0.35">
      <c r="A671" t="s">
        <v>1701</v>
      </c>
      <c r="B671" s="22">
        <v>35.520000000000003</v>
      </c>
      <c r="C671" s="23" t="s">
        <v>8379</v>
      </c>
      <c r="D671">
        <v>8.26</v>
      </c>
      <c r="E671" s="24" t="s">
        <v>8380</v>
      </c>
      <c r="F671" t="s">
        <v>2380</v>
      </c>
      <c r="G671" t="s">
        <v>2380</v>
      </c>
      <c r="H671" t="s">
        <v>2380</v>
      </c>
      <c r="I671">
        <v>0</v>
      </c>
      <c r="J671" t="s">
        <v>2380</v>
      </c>
      <c r="K671" s="17"/>
    </row>
    <row r="672" spans="1:11" x14ac:dyDescent="0.35">
      <c r="A672" t="s">
        <v>1700</v>
      </c>
      <c r="B672" s="22">
        <v>33.6</v>
      </c>
      <c r="C672" s="23" t="s">
        <v>8379</v>
      </c>
      <c r="D672">
        <v>11.25</v>
      </c>
      <c r="E672" s="24" t="s">
        <v>8380</v>
      </c>
      <c r="F672" t="s">
        <v>2380</v>
      </c>
      <c r="G672" t="s">
        <v>2380</v>
      </c>
      <c r="H672" t="s">
        <v>2380</v>
      </c>
      <c r="I672">
        <v>0</v>
      </c>
      <c r="J672" t="s">
        <v>2380</v>
      </c>
      <c r="K672" s="17"/>
    </row>
    <row r="673" spans="1:11" x14ac:dyDescent="0.35">
      <c r="A673" t="s">
        <v>1699</v>
      </c>
      <c r="B673" s="22">
        <v>22.42</v>
      </c>
      <c r="C673" s="23" t="s">
        <v>8384</v>
      </c>
      <c r="D673">
        <v>6.74</v>
      </c>
      <c r="E673" s="24" t="s">
        <v>8380</v>
      </c>
      <c r="F673" t="s">
        <v>2380</v>
      </c>
      <c r="G673" t="s">
        <v>2380</v>
      </c>
      <c r="H673" t="s">
        <v>2380</v>
      </c>
      <c r="I673">
        <v>0</v>
      </c>
      <c r="J673" t="s">
        <v>2382</v>
      </c>
      <c r="K673" s="17"/>
    </row>
    <row r="674" spans="1:11" x14ac:dyDescent="0.35">
      <c r="A674" t="s">
        <v>1698</v>
      </c>
      <c r="B674" s="22">
        <v>46.86</v>
      </c>
      <c r="C674" s="23" t="s">
        <v>8379</v>
      </c>
      <c r="D674">
        <v>4.87</v>
      </c>
      <c r="E674" s="24" t="s">
        <v>8382</v>
      </c>
      <c r="F674" t="s">
        <v>2380</v>
      </c>
      <c r="G674" t="s">
        <v>2380</v>
      </c>
      <c r="H674" t="s">
        <v>2380</v>
      </c>
      <c r="I674">
        <v>0</v>
      </c>
      <c r="J674" t="s">
        <v>2380</v>
      </c>
      <c r="K674" s="17"/>
    </row>
    <row r="675" spans="1:11" x14ac:dyDescent="0.35">
      <c r="A675" t="s">
        <v>1697</v>
      </c>
      <c r="B675" s="22">
        <v>32.965000000000003</v>
      </c>
      <c r="C675" s="23" t="s">
        <v>8379</v>
      </c>
      <c r="D675">
        <v>6.68</v>
      </c>
      <c r="E675" s="24" t="s">
        <v>8380</v>
      </c>
      <c r="F675" t="s">
        <v>2380</v>
      </c>
      <c r="G675" t="s">
        <v>2380</v>
      </c>
      <c r="H675" t="s">
        <v>2380</v>
      </c>
      <c r="I675">
        <v>3</v>
      </c>
      <c r="J675" t="s">
        <v>2380</v>
      </c>
      <c r="K675" s="17"/>
    </row>
    <row r="676" spans="1:11" x14ac:dyDescent="0.35">
      <c r="A676" t="s">
        <v>1696</v>
      </c>
      <c r="B676" s="22">
        <v>39.340000000000003</v>
      </c>
      <c r="C676" s="23" t="s">
        <v>8379</v>
      </c>
      <c r="D676">
        <v>5.0199999999999996</v>
      </c>
      <c r="E676" s="24" t="s">
        <v>8382</v>
      </c>
      <c r="F676" t="s">
        <v>2382</v>
      </c>
      <c r="G676" t="s">
        <v>2380</v>
      </c>
      <c r="H676" t="s">
        <v>2383</v>
      </c>
      <c r="I676">
        <v>1</v>
      </c>
      <c r="J676" t="s">
        <v>2380</v>
      </c>
      <c r="K676" s="17"/>
    </row>
    <row r="677" spans="1:11" x14ac:dyDescent="0.35">
      <c r="A677" t="s">
        <v>1695</v>
      </c>
      <c r="B677" s="22">
        <v>47</v>
      </c>
      <c r="C677" s="23" t="s">
        <v>8379</v>
      </c>
      <c r="D677">
        <v>10.64</v>
      </c>
      <c r="E677" s="24" t="s">
        <v>8380</v>
      </c>
      <c r="F677" t="s">
        <v>2382</v>
      </c>
      <c r="G677" t="s">
        <v>2380</v>
      </c>
      <c r="H677" t="s">
        <v>2380</v>
      </c>
      <c r="I677">
        <v>0</v>
      </c>
      <c r="J677" t="s">
        <v>2380</v>
      </c>
      <c r="K677" s="17"/>
    </row>
    <row r="678" spans="1:11" x14ac:dyDescent="0.35">
      <c r="A678" t="s">
        <v>1694</v>
      </c>
      <c r="B678" s="22">
        <v>36.71</v>
      </c>
      <c r="C678" s="23" t="s">
        <v>8379</v>
      </c>
      <c r="D678">
        <v>8.74</v>
      </c>
      <c r="E678" s="24" t="s">
        <v>8380</v>
      </c>
      <c r="F678" t="s">
        <v>2382</v>
      </c>
      <c r="G678" t="s">
        <v>2380</v>
      </c>
      <c r="H678" t="s">
        <v>2380</v>
      </c>
      <c r="I678">
        <v>0</v>
      </c>
      <c r="J678" t="s">
        <v>2380</v>
      </c>
      <c r="K678" s="17"/>
    </row>
    <row r="679" spans="1:11" x14ac:dyDescent="0.35">
      <c r="A679" t="s">
        <v>1693</v>
      </c>
      <c r="B679" s="22">
        <v>53.48</v>
      </c>
      <c r="C679" s="23" t="s">
        <v>8379</v>
      </c>
      <c r="D679">
        <v>5.64</v>
      </c>
      <c r="E679" s="24" t="s">
        <v>8382</v>
      </c>
      <c r="F679" t="s">
        <v>2380</v>
      </c>
      <c r="G679" t="s">
        <v>2380</v>
      </c>
      <c r="H679" t="s">
        <v>2380</v>
      </c>
      <c r="I679">
        <v>0</v>
      </c>
      <c r="J679" t="s">
        <v>2380</v>
      </c>
      <c r="K679" s="17"/>
    </row>
    <row r="680" spans="1:11" x14ac:dyDescent="0.35">
      <c r="A680" t="s">
        <v>1692</v>
      </c>
      <c r="B680" s="22">
        <v>35.5</v>
      </c>
      <c r="C680" s="23" t="s">
        <v>8379</v>
      </c>
      <c r="D680">
        <v>10.37</v>
      </c>
      <c r="E680" s="24" t="s">
        <v>8380</v>
      </c>
      <c r="F680" t="s">
        <v>2380</v>
      </c>
      <c r="G680" t="s">
        <v>2380</v>
      </c>
      <c r="H680" t="s">
        <v>2380</v>
      </c>
      <c r="I680">
        <v>0</v>
      </c>
      <c r="J680" t="s">
        <v>2380</v>
      </c>
      <c r="K680" s="17"/>
    </row>
    <row r="681" spans="1:11" x14ac:dyDescent="0.35">
      <c r="A681" t="s">
        <v>1691</v>
      </c>
      <c r="B681" s="22">
        <v>36.979999999999997</v>
      </c>
      <c r="C681" s="23" t="s">
        <v>8379</v>
      </c>
      <c r="D681">
        <v>9.56</v>
      </c>
      <c r="E681" s="24" t="s">
        <v>8380</v>
      </c>
      <c r="F681" t="s">
        <v>2382</v>
      </c>
      <c r="G681" t="s">
        <v>2380</v>
      </c>
      <c r="H681" t="s">
        <v>2380</v>
      </c>
      <c r="I681">
        <v>0</v>
      </c>
      <c r="J681" t="s">
        <v>2380</v>
      </c>
      <c r="K681" s="17"/>
    </row>
    <row r="682" spans="1:11" x14ac:dyDescent="0.35">
      <c r="A682" t="s">
        <v>1690</v>
      </c>
      <c r="B682" s="22">
        <v>32.395000000000003</v>
      </c>
      <c r="C682" s="23" t="s">
        <v>8379</v>
      </c>
      <c r="D682">
        <v>8.23</v>
      </c>
      <c r="E682" s="24" t="s">
        <v>8380</v>
      </c>
      <c r="F682" t="s">
        <v>2382</v>
      </c>
      <c r="G682" t="s">
        <v>2380</v>
      </c>
      <c r="H682" t="s">
        <v>2383</v>
      </c>
      <c r="I682">
        <v>1</v>
      </c>
      <c r="J682" t="s">
        <v>2380</v>
      </c>
      <c r="K682" s="17"/>
    </row>
    <row r="683" spans="1:11" x14ac:dyDescent="0.35">
      <c r="A683" t="s">
        <v>1689</v>
      </c>
      <c r="B683" s="22">
        <v>32.729999999999997</v>
      </c>
      <c r="C683" s="23" t="s">
        <v>8379</v>
      </c>
      <c r="D683">
        <v>7.03</v>
      </c>
      <c r="E683" s="24" t="s">
        <v>8380</v>
      </c>
      <c r="F683" t="s">
        <v>2380</v>
      </c>
      <c r="G683" t="s">
        <v>2380</v>
      </c>
      <c r="H683" t="s">
        <v>2380</v>
      </c>
      <c r="I683">
        <v>0</v>
      </c>
      <c r="J683" t="s">
        <v>2380</v>
      </c>
      <c r="K683" s="17"/>
    </row>
    <row r="684" spans="1:11" x14ac:dyDescent="0.35">
      <c r="A684" t="s">
        <v>1688</v>
      </c>
      <c r="B684" s="22">
        <v>20.52</v>
      </c>
      <c r="C684" s="23" t="s">
        <v>8384</v>
      </c>
      <c r="D684">
        <v>5.45</v>
      </c>
      <c r="E684" s="24" t="s">
        <v>8382</v>
      </c>
      <c r="F684" t="s">
        <v>2380</v>
      </c>
      <c r="G684" t="s">
        <v>2380</v>
      </c>
      <c r="H684" t="s">
        <v>2380</v>
      </c>
      <c r="I684">
        <v>1</v>
      </c>
      <c r="J684" t="s">
        <v>2382</v>
      </c>
      <c r="K684" s="17"/>
    </row>
    <row r="685" spans="1:11" x14ac:dyDescent="0.35">
      <c r="A685" t="s">
        <v>1687</v>
      </c>
      <c r="B685" s="22">
        <v>51.72</v>
      </c>
      <c r="C685" s="23" t="s">
        <v>8379</v>
      </c>
      <c r="D685">
        <v>5.76</v>
      </c>
      <c r="E685" s="24" t="s">
        <v>8381</v>
      </c>
      <c r="F685" t="s">
        <v>2380</v>
      </c>
      <c r="G685" t="s">
        <v>2380</v>
      </c>
      <c r="H685" t="s">
        <v>2380</v>
      </c>
      <c r="I685">
        <v>0</v>
      </c>
      <c r="J685" t="s">
        <v>2380</v>
      </c>
      <c r="K685" s="17"/>
    </row>
    <row r="686" spans="1:11" x14ac:dyDescent="0.35">
      <c r="A686" t="s">
        <v>1686</v>
      </c>
      <c r="B686" s="22">
        <v>50.2</v>
      </c>
      <c r="C686" s="23" t="s">
        <v>8379</v>
      </c>
      <c r="D686">
        <v>5.4</v>
      </c>
      <c r="E686" s="24" t="s">
        <v>8382</v>
      </c>
      <c r="F686" t="s">
        <v>2380</v>
      </c>
      <c r="G686" t="s">
        <v>2380</v>
      </c>
      <c r="H686" t="s">
        <v>2380</v>
      </c>
      <c r="I686">
        <v>0</v>
      </c>
      <c r="J686" t="s">
        <v>2380</v>
      </c>
      <c r="K686" s="17"/>
    </row>
    <row r="687" spans="1:11" x14ac:dyDescent="0.35">
      <c r="A687" t="s">
        <v>1685</v>
      </c>
      <c r="B687" s="22">
        <v>25.52</v>
      </c>
      <c r="C687" s="23" t="s">
        <v>8383</v>
      </c>
      <c r="D687">
        <v>6.35</v>
      </c>
      <c r="E687" s="24" t="s">
        <v>8381</v>
      </c>
      <c r="F687" t="s">
        <v>2380</v>
      </c>
      <c r="G687" t="s">
        <v>2380</v>
      </c>
      <c r="H687" t="s">
        <v>2383</v>
      </c>
      <c r="I687">
        <v>1</v>
      </c>
      <c r="J687" t="s">
        <v>2380</v>
      </c>
      <c r="K687" s="17"/>
    </row>
    <row r="688" spans="1:11" x14ac:dyDescent="0.35">
      <c r="A688" t="s">
        <v>1684</v>
      </c>
      <c r="B688" s="22">
        <v>35.200000000000003</v>
      </c>
      <c r="C688" s="23" t="s">
        <v>8379</v>
      </c>
      <c r="D688">
        <v>6.26</v>
      </c>
      <c r="E688" s="24" t="s">
        <v>8381</v>
      </c>
      <c r="F688" t="s">
        <v>2382</v>
      </c>
      <c r="G688" t="s">
        <v>2380</v>
      </c>
      <c r="H688" t="s">
        <v>2380</v>
      </c>
      <c r="I688">
        <v>2</v>
      </c>
      <c r="J688" t="s">
        <v>2380</v>
      </c>
      <c r="K688" s="17"/>
    </row>
    <row r="689" spans="1:11" x14ac:dyDescent="0.35">
      <c r="A689" t="s">
        <v>1683</v>
      </c>
      <c r="B689" s="22">
        <v>41.26</v>
      </c>
      <c r="C689" s="23" t="s">
        <v>8379</v>
      </c>
      <c r="D689">
        <v>5.97</v>
      </c>
      <c r="E689" s="24" t="s">
        <v>8381</v>
      </c>
      <c r="F689" t="s">
        <v>2382</v>
      </c>
      <c r="G689" t="s">
        <v>2380</v>
      </c>
      <c r="H689" t="s">
        <v>2380</v>
      </c>
      <c r="I689">
        <v>0</v>
      </c>
      <c r="J689" t="s">
        <v>2380</v>
      </c>
      <c r="K689" s="17"/>
    </row>
    <row r="690" spans="1:11" x14ac:dyDescent="0.35">
      <c r="A690" t="s">
        <v>1682</v>
      </c>
      <c r="B690" s="22">
        <v>17.195</v>
      </c>
      <c r="C690" s="23" t="s">
        <v>8385</v>
      </c>
      <c r="D690">
        <v>5.29</v>
      </c>
      <c r="E690" s="24" t="s">
        <v>8382</v>
      </c>
      <c r="F690" t="s">
        <v>2382</v>
      </c>
      <c r="G690" t="s">
        <v>2380</v>
      </c>
      <c r="H690" t="s">
        <v>2380</v>
      </c>
      <c r="I690">
        <v>0</v>
      </c>
      <c r="J690" t="s">
        <v>2382</v>
      </c>
      <c r="K690" s="17"/>
    </row>
    <row r="691" spans="1:11" x14ac:dyDescent="0.35">
      <c r="A691" t="s">
        <v>1681</v>
      </c>
      <c r="B691" s="22">
        <v>23.085000000000001</v>
      </c>
      <c r="C691" s="23" t="s">
        <v>8384</v>
      </c>
      <c r="D691">
        <v>4.2699999999999996</v>
      </c>
      <c r="E691" s="24" t="s">
        <v>8382</v>
      </c>
      <c r="F691" t="s">
        <v>2382</v>
      </c>
      <c r="G691" t="s">
        <v>2380</v>
      </c>
      <c r="H691" t="s">
        <v>2380</v>
      </c>
      <c r="I691">
        <v>2</v>
      </c>
      <c r="J691" t="s">
        <v>2380</v>
      </c>
      <c r="K691" s="17"/>
    </row>
    <row r="692" spans="1:11" x14ac:dyDescent="0.35">
      <c r="A692" t="s">
        <v>1680</v>
      </c>
      <c r="B692" s="22">
        <v>21.66</v>
      </c>
      <c r="C692" s="23" t="s">
        <v>8384</v>
      </c>
      <c r="D692">
        <v>5.2</v>
      </c>
      <c r="E692" s="24" t="s">
        <v>8382</v>
      </c>
      <c r="F692" t="s">
        <v>2382</v>
      </c>
      <c r="G692" t="s">
        <v>2380</v>
      </c>
      <c r="H692" t="s">
        <v>2380</v>
      </c>
      <c r="I692">
        <v>2</v>
      </c>
      <c r="J692" t="s">
        <v>2380</v>
      </c>
      <c r="K692" s="17"/>
    </row>
    <row r="693" spans="1:11" x14ac:dyDescent="0.35">
      <c r="A693" t="s">
        <v>1679</v>
      </c>
      <c r="B693" s="22">
        <v>36.47</v>
      </c>
      <c r="C693" s="23" t="s">
        <v>8379</v>
      </c>
      <c r="D693">
        <v>8.23</v>
      </c>
      <c r="E693" s="24" t="s">
        <v>8380</v>
      </c>
      <c r="F693" t="s">
        <v>2382</v>
      </c>
      <c r="G693" t="s">
        <v>2380</v>
      </c>
      <c r="H693" t="s">
        <v>2380</v>
      </c>
      <c r="I693">
        <v>0</v>
      </c>
      <c r="J693" t="s">
        <v>2380</v>
      </c>
      <c r="K693" s="17"/>
    </row>
    <row r="694" spans="1:11" x14ac:dyDescent="0.35">
      <c r="A694" t="s">
        <v>1678</v>
      </c>
      <c r="B694" s="22">
        <v>36.08</v>
      </c>
      <c r="C694" s="23" t="s">
        <v>8379</v>
      </c>
      <c r="D694">
        <v>10.33</v>
      </c>
      <c r="E694" s="24" t="s">
        <v>8380</v>
      </c>
      <c r="F694" t="s">
        <v>2382</v>
      </c>
      <c r="G694" t="s">
        <v>2380</v>
      </c>
      <c r="H694" t="s">
        <v>2380</v>
      </c>
      <c r="I694">
        <v>0</v>
      </c>
      <c r="J694" t="s">
        <v>2380</v>
      </c>
      <c r="K694" s="17"/>
    </row>
    <row r="695" spans="1:11" x14ac:dyDescent="0.35">
      <c r="A695" t="s">
        <v>1677</v>
      </c>
      <c r="B695" s="22">
        <v>23.18</v>
      </c>
      <c r="C695" s="23" t="s">
        <v>8384</v>
      </c>
      <c r="D695">
        <v>6.13</v>
      </c>
      <c r="E695" s="24" t="s">
        <v>8381</v>
      </c>
      <c r="F695" t="s">
        <v>2380</v>
      </c>
      <c r="G695" t="s">
        <v>2380</v>
      </c>
      <c r="H695" t="s">
        <v>2380</v>
      </c>
      <c r="I695">
        <v>0</v>
      </c>
      <c r="J695" t="s">
        <v>2380</v>
      </c>
      <c r="K695" s="17"/>
    </row>
    <row r="696" spans="1:11" x14ac:dyDescent="0.35">
      <c r="A696" t="s">
        <v>1676</v>
      </c>
      <c r="B696" s="22">
        <v>39.159999999999997</v>
      </c>
      <c r="C696" s="23" t="s">
        <v>8379</v>
      </c>
      <c r="D696">
        <v>8.08</v>
      </c>
      <c r="E696" s="24" t="s">
        <v>8380</v>
      </c>
      <c r="F696" t="s">
        <v>2380</v>
      </c>
      <c r="G696" t="s">
        <v>2380</v>
      </c>
      <c r="H696" t="s">
        <v>2380</v>
      </c>
      <c r="I696">
        <v>3</v>
      </c>
      <c r="J696" t="s">
        <v>2380</v>
      </c>
      <c r="K696" s="17"/>
    </row>
    <row r="697" spans="1:11" x14ac:dyDescent="0.35">
      <c r="A697" t="s">
        <v>1675</v>
      </c>
      <c r="B697" s="22">
        <v>38.19</v>
      </c>
      <c r="C697" s="23" t="s">
        <v>8379</v>
      </c>
      <c r="D697">
        <v>10.49</v>
      </c>
      <c r="E697" s="24" t="s">
        <v>8380</v>
      </c>
      <c r="F697" t="s">
        <v>2380</v>
      </c>
      <c r="G697" t="s">
        <v>2380</v>
      </c>
      <c r="H697" t="s">
        <v>2380</v>
      </c>
      <c r="I697">
        <v>3</v>
      </c>
      <c r="J697" t="s">
        <v>2380</v>
      </c>
      <c r="K697" s="17"/>
    </row>
    <row r="698" spans="1:11" x14ac:dyDescent="0.35">
      <c r="A698" t="s">
        <v>1674</v>
      </c>
      <c r="B698" s="22">
        <v>26.41</v>
      </c>
      <c r="C698" s="23" t="s">
        <v>8383</v>
      </c>
      <c r="D698">
        <v>8.11</v>
      </c>
      <c r="E698" s="24" t="s">
        <v>8380</v>
      </c>
      <c r="F698" t="s">
        <v>2380</v>
      </c>
      <c r="G698" t="s">
        <v>2380</v>
      </c>
      <c r="H698" t="s">
        <v>2380</v>
      </c>
      <c r="I698">
        <v>3</v>
      </c>
      <c r="J698" t="s">
        <v>2380</v>
      </c>
      <c r="K698" s="17"/>
    </row>
    <row r="699" spans="1:11" x14ac:dyDescent="0.35">
      <c r="A699" t="s">
        <v>1673</v>
      </c>
      <c r="B699" s="22">
        <v>28.785</v>
      </c>
      <c r="C699" s="23" t="s">
        <v>8383</v>
      </c>
      <c r="D699">
        <v>6.6</v>
      </c>
      <c r="E699" s="24" t="s">
        <v>8380</v>
      </c>
      <c r="F699" t="s">
        <v>2380</v>
      </c>
      <c r="G699" t="s">
        <v>2380</v>
      </c>
      <c r="H699" t="s">
        <v>2380</v>
      </c>
      <c r="I699">
        <v>0</v>
      </c>
      <c r="J699" t="s">
        <v>2380</v>
      </c>
      <c r="K699" s="17"/>
    </row>
    <row r="700" spans="1:11" x14ac:dyDescent="0.35">
      <c r="A700" t="s">
        <v>1672</v>
      </c>
      <c r="B700" s="22">
        <v>26.695</v>
      </c>
      <c r="C700" s="23" t="s">
        <v>8383</v>
      </c>
      <c r="D700">
        <v>10.14</v>
      </c>
      <c r="E700" s="24" t="s">
        <v>8380</v>
      </c>
      <c r="F700" t="s">
        <v>2382</v>
      </c>
      <c r="G700" t="s">
        <v>2380</v>
      </c>
      <c r="H700" t="s">
        <v>2383</v>
      </c>
      <c r="I700">
        <v>1</v>
      </c>
      <c r="J700" t="s">
        <v>2380</v>
      </c>
      <c r="K700" s="17"/>
    </row>
    <row r="701" spans="1:11" x14ac:dyDescent="0.35">
      <c r="A701" t="s">
        <v>1671</v>
      </c>
      <c r="B701" s="22">
        <v>32.799999999999997</v>
      </c>
      <c r="C701" s="23" t="s">
        <v>8379</v>
      </c>
      <c r="D701">
        <v>6.06</v>
      </c>
      <c r="E701" s="24" t="s">
        <v>8381</v>
      </c>
      <c r="F701" t="s">
        <v>2382</v>
      </c>
      <c r="G701" t="s">
        <v>2380</v>
      </c>
      <c r="H701" t="s">
        <v>2380</v>
      </c>
      <c r="I701">
        <v>1</v>
      </c>
      <c r="J701" t="s">
        <v>2380</v>
      </c>
      <c r="K701" s="17"/>
    </row>
    <row r="702" spans="1:11" x14ac:dyDescent="0.35">
      <c r="A702" t="s">
        <v>1670</v>
      </c>
      <c r="B702" s="22">
        <v>35.869999999999997</v>
      </c>
      <c r="C702" s="23" t="s">
        <v>8379</v>
      </c>
      <c r="D702">
        <v>9.91</v>
      </c>
      <c r="E702" s="24" t="s">
        <v>8380</v>
      </c>
      <c r="F702" t="s">
        <v>2382</v>
      </c>
      <c r="G702" t="s">
        <v>2380</v>
      </c>
      <c r="H702" t="s">
        <v>2380</v>
      </c>
      <c r="I702">
        <v>0</v>
      </c>
      <c r="J702" t="s">
        <v>2380</v>
      </c>
      <c r="K702" s="17"/>
    </row>
    <row r="703" spans="1:11" x14ac:dyDescent="0.35">
      <c r="A703" t="s">
        <v>1669</v>
      </c>
      <c r="B703" s="22">
        <v>21.66</v>
      </c>
      <c r="C703" s="23" t="s">
        <v>8384</v>
      </c>
      <c r="D703">
        <v>4.1399999999999997</v>
      </c>
      <c r="E703" s="24" t="s">
        <v>8382</v>
      </c>
      <c r="F703" t="s">
        <v>2382</v>
      </c>
      <c r="G703" t="s">
        <v>2380</v>
      </c>
      <c r="H703" t="s">
        <v>2380</v>
      </c>
      <c r="I703">
        <v>2</v>
      </c>
      <c r="J703" t="s">
        <v>2380</v>
      </c>
      <c r="K703" s="17"/>
    </row>
    <row r="704" spans="1:11" x14ac:dyDescent="0.35">
      <c r="A704" t="s">
        <v>1668</v>
      </c>
      <c r="B704" s="22">
        <v>37.72</v>
      </c>
      <c r="C704" s="23" t="s">
        <v>8379</v>
      </c>
      <c r="D704">
        <v>4.38</v>
      </c>
      <c r="E704" s="24" t="s">
        <v>8382</v>
      </c>
      <c r="F704" t="s">
        <v>2382</v>
      </c>
      <c r="G704" t="s">
        <v>2380</v>
      </c>
      <c r="H704" t="s">
        <v>2383</v>
      </c>
      <c r="I704">
        <v>1</v>
      </c>
      <c r="J704" t="s">
        <v>2380</v>
      </c>
      <c r="K704" s="17"/>
    </row>
    <row r="705" spans="1:11" x14ac:dyDescent="0.35">
      <c r="A705" t="s">
        <v>1667</v>
      </c>
      <c r="B705" s="22">
        <v>39.700000000000003</v>
      </c>
      <c r="C705" s="23" t="s">
        <v>8379</v>
      </c>
      <c r="D705">
        <v>9.83</v>
      </c>
      <c r="E705" s="24" t="s">
        <v>8380</v>
      </c>
      <c r="F705" t="s">
        <v>2380</v>
      </c>
      <c r="G705" t="s">
        <v>2380</v>
      </c>
      <c r="H705" t="s">
        <v>2380</v>
      </c>
      <c r="I705">
        <v>3</v>
      </c>
      <c r="J705" t="s">
        <v>2380</v>
      </c>
      <c r="K705" s="17"/>
    </row>
    <row r="706" spans="1:11" x14ac:dyDescent="0.35">
      <c r="A706" t="s">
        <v>1666</v>
      </c>
      <c r="B706" s="22">
        <v>35.97</v>
      </c>
      <c r="C706" s="23" t="s">
        <v>8379</v>
      </c>
      <c r="D706">
        <v>11.08</v>
      </c>
      <c r="E706" s="24" t="s">
        <v>8380</v>
      </c>
      <c r="F706" t="s">
        <v>2380</v>
      </c>
      <c r="G706" t="s">
        <v>2380</v>
      </c>
      <c r="H706" t="s">
        <v>2380</v>
      </c>
      <c r="I706">
        <v>3</v>
      </c>
      <c r="J706" t="s">
        <v>2380</v>
      </c>
      <c r="K706" s="17"/>
    </row>
    <row r="707" spans="1:11" x14ac:dyDescent="0.35">
      <c r="A707" t="s">
        <v>1665</v>
      </c>
      <c r="B707" s="22">
        <v>37.85</v>
      </c>
      <c r="C707" s="23" t="s">
        <v>8379</v>
      </c>
      <c r="D707">
        <v>11.01</v>
      </c>
      <c r="E707" s="24" t="s">
        <v>8380</v>
      </c>
      <c r="F707" t="s">
        <v>2380</v>
      </c>
      <c r="G707" t="s">
        <v>2380</v>
      </c>
      <c r="H707" t="s">
        <v>2380</v>
      </c>
      <c r="I707">
        <v>0</v>
      </c>
      <c r="J707" t="s">
        <v>2380</v>
      </c>
      <c r="K707" s="17"/>
    </row>
    <row r="708" spans="1:11" x14ac:dyDescent="0.35">
      <c r="A708" t="s">
        <v>1664</v>
      </c>
      <c r="B708" s="22">
        <v>21.66</v>
      </c>
      <c r="C708" s="23" t="s">
        <v>8384</v>
      </c>
      <c r="D708">
        <v>4.37</v>
      </c>
      <c r="E708" s="24" t="s">
        <v>8382</v>
      </c>
      <c r="F708" t="s">
        <v>2380</v>
      </c>
      <c r="G708" t="s">
        <v>2382</v>
      </c>
      <c r="H708" t="s">
        <v>2380</v>
      </c>
      <c r="I708">
        <v>1</v>
      </c>
      <c r="J708" t="s">
        <v>2382</v>
      </c>
      <c r="K708" s="17"/>
    </row>
    <row r="709" spans="1:11" x14ac:dyDescent="0.35">
      <c r="A709" t="s">
        <v>1663</v>
      </c>
      <c r="B709" s="22">
        <v>39.369999999999997</v>
      </c>
      <c r="C709" s="23" t="s">
        <v>8379</v>
      </c>
      <c r="D709">
        <v>5.91</v>
      </c>
      <c r="E709" s="24" t="s">
        <v>8381</v>
      </c>
      <c r="F709" t="s">
        <v>2380</v>
      </c>
      <c r="G709" t="s">
        <v>2380</v>
      </c>
      <c r="H709" t="s">
        <v>2380</v>
      </c>
      <c r="I709">
        <v>2</v>
      </c>
      <c r="J709" t="s">
        <v>2380</v>
      </c>
      <c r="K709" s="17"/>
    </row>
    <row r="710" spans="1:11" x14ac:dyDescent="0.35">
      <c r="A710" t="s">
        <v>1662</v>
      </c>
      <c r="B710" s="22">
        <v>40.880000000000003</v>
      </c>
      <c r="C710" s="23" t="s">
        <v>8379</v>
      </c>
      <c r="D710">
        <v>7.65</v>
      </c>
      <c r="E710" s="24" t="s">
        <v>8380</v>
      </c>
      <c r="F710" t="s">
        <v>2380</v>
      </c>
      <c r="G710" t="s">
        <v>2380</v>
      </c>
      <c r="H710" t="s">
        <v>2380</v>
      </c>
      <c r="I710">
        <v>0</v>
      </c>
      <c r="J710" t="s">
        <v>2380</v>
      </c>
      <c r="K710" s="17"/>
    </row>
    <row r="711" spans="1:11" x14ac:dyDescent="0.35">
      <c r="A711" t="s">
        <v>1661</v>
      </c>
      <c r="B711" s="22">
        <v>26.22</v>
      </c>
      <c r="C711" s="23" t="s">
        <v>8383</v>
      </c>
      <c r="D711">
        <v>5.37</v>
      </c>
      <c r="E711" s="24" t="s">
        <v>8382</v>
      </c>
      <c r="F711" t="s">
        <v>2382</v>
      </c>
      <c r="G711" t="s">
        <v>2380</v>
      </c>
      <c r="H711" t="s">
        <v>2380</v>
      </c>
      <c r="I711">
        <v>2</v>
      </c>
      <c r="J711" t="s">
        <v>2380</v>
      </c>
      <c r="K711" s="17"/>
    </row>
    <row r="712" spans="1:11" x14ac:dyDescent="0.35">
      <c r="A712" t="s">
        <v>1660</v>
      </c>
      <c r="B712" s="22">
        <v>25.08</v>
      </c>
      <c r="C712" s="23" t="s">
        <v>8383</v>
      </c>
      <c r="D712">
        <v>5.75</v>
      </c>
      <c r="E712" s="24" t="s">
        <v>8381</v>
      </c>
      <c r="F712" t="s">
        <v>2382</v>
      </c>
      <c r="G712" t="s">
        <v>2380</v>
      </c>
      <c r="H712" t="s">
        <v>2380</v>
      </c>
      <c r="I712">
        <v>2</v>
      </c>
      <c r="J712" t="s">
        <v>2380</v>
      </c>
      <c r="K712" s="17"/>
    </row>
    <row r="713" spans="1:11" x14ac:dyDescent="0.35">
      <c r="A713" t="s">
        <v>1659</v>
      </c>
      <c r="B713" s="22">
        <v>39.1</v>
      </c>
      <c r="C713" s="23" t="s">
        <v>8379</v>
      </c>
      <c r="D713">
        <v>6.79</v>
      </c>
      <c r="E713" s="24" t="s">
        <v>8380</v>
      </c>
      <c r="F713" t="s">
        <v>2382</v>
      </c>
      <c r="G713" t="s">
        <v>2380</v>
      </c>
      <c r="H713" t="s">
        <v>2380</v>
      </c>
      <c r="I713">
        <v>2</v>
      </c>
      <c r="J713" t="s">
        <v>2380</v>
      </c>
      <c r="K713" s="17"/>
    </row>
    <row r="714" spans="1:11" x14ac:dyDescent="0.35">
      <c r="A714" t="s">
        <v>1658</v>
      </c>
      <c r="B714" s="22">
        <v>37.905000000000001</v>
      </c>
      <c r="C714" s="23" t="s">
        <v>8379</v>
      </c>
      <c r="D714">
        <v>7.03</v>
      </c>
      <c r="E714" s="24" t="s">
        <v>8380</v>
      </c>
      <c r="F714" t="s">
        <v>2380</v>
      </c>
      <c r="G714" t="s">
        <v>2380</v>
      </c>
      <c r="H714" t="s">
        <v>2380</v>
      </c>
      <c r="I714">
        <v>3</v>
      </c>
      <c r="J714" t="s">
        <v>2380</v>
      </c>
      <c r="K714" s="17"/>
    </row>
    <row r="715" spans="1:11" x14ac:dyDescent="0.35">
      <c r="A715" t="s">
        <v>1657</v>
      </c>
      <c r="B715" s="22">
        <v>43.35</v>
      </c>
      <c r="C715" s="23" t="s">
        <v>8379</v>
      </c>
      <c r="D715">
        <v>5.41</v>
      </c>
      <c r="E715" s="24" t="s">
        <v>8382</v>
      </c>
      <c r="F715" t="s">
        <v>2382</v>
      </c>
      <c r="G715" t="s">
        <v>2380</v>
      </c>
      <c r="H715" t="s">
        <v>2383</v>
      </c>
      <c r="I715">
        <v>1</v>
      </c>
      <c r="J715" t="s">
        <v>2380</v>
      </c>
      <c r="K715" s="17"/>
    </row>
    <row r="716" spans="1:11" x14ac:dyDescent="0.35">
      <c r="A716" t="s">
        <v>1656</v>
      </c>
      <c r="B716" s="22">
        <v>36.15</v>
      </c>
      <c r="C716" s="23" t="s">
        <v>8379</v>
      </c>
      <c r="D716">
        <v>8.0500000000000007</v>
      </c>
      <c r="E716" s="24" t="s">
        <v>8380</v>
      </c>
      <c r="F716" t="s">
        <v>2380</v>
      </c>
      <c r="G716" t="s">
        <v>2380</v>
      </c>
      <c r="H716" t="s">
        <v>2380</v>
      </c>
      <c r="I716">
        <v>0</v>
      </c>
      <c r="J716" t="s">
        <v>2380</v>
      </c>
      <c r="K716" s="17"/>
    </row>
    <row r="717" spans="1:11" x14ac:dyDescent="0.35">
      <c r="A717" t="s">
        <v>1655</v>
      </c>
      <c r="B717" s="22">
        <v>44.98</v>
      </c>
      <c r="C717" s="23" t="s">
        <v>8379</v>
      </c>
      <c r="D717">
        <v>5.94</v>
      </c>
      <c r="E717" s="24" t="s">
        <v>8381</v>
      </c>
      <c r="F717" t="s">
        <v>2380</v>
      </c>
      <c r="G717" t="s">
        <v>2380</v>
      </c>
      <c r="H717" t="s">
        <v>2380</v>
      </c>
      <c r="I717">
        <v>1</v>
      </c>
      <c r="J717" t="s">
        <v>2380</v>
      </c>
      <c r="K717" s="17"/>
    </row>
    <row r="718" spans="1:11" x14ac:dyDescent="0.35">
      <c r="A718" t="s">
        <v>1654</v>
      </c>
      <c r="B718" s="22">
        <v>38.28</v>
      </c>
      <c r="C718" s="23" t="s">
        <v>8379</v>
      </c>
      <c r="D718">
        <v>5.51</v>
      </c>
      <c r="E718" s="24" t="s">
        <v>8382</v>
      </c>
      <c r="F718" t="s">
        <v>2380</v>
      </c>
      <c r="G718" t="s">
        <v>2382</v>
      </c>
      <c r="H718" t="s">
        <v>2380</v>
      </c>
      <c r="I718">
        <v>1</v>
      </c>
      <c r="J718" t="s">
        <v>2380</v>
      </c>
      <c r="K718" s="17"/>
    </row>
    <row r="719" spans="1:11" x14ac:dyDescent="0.35">
      <c r="A719" t="s">
        <v>1653</v>
      </c>
      <c r="B719" s="22">
        <v>32.299999999999997</v>
      </c>
      <c r="C719" s="23" t="s">
        <v>8379</v>
      </c>
      <c r="D719">
        <v>6.55</v>
      </c>
      <c r="E719" s="24" t="s">
        <v>8380</v>
      </c>
      <c r="F719" t="s">
        <v>2382</v>
      </c>
      <c r="G719" t="s">
        <v>2380</v>
      </c>
      <c r="H719" t="s">
        <v>2380</v>
      </c>
      <c r="I719">
        <v>2</v>
      </c>
      <c r="J719" t="s">
        <v>2380</v>
      </c>
      <c r="K719" s="17"/>
    </row>
    <row r="720" spans="1:11" x14ac:dyDescent="0.35">
      <c r="A720" t="s">
        <v>1652</v>
      </c>
      <c r="B720" s="22">
        <v>39.51</v>
      </c>
      <c r="C720" s="23" t="s">
        <v>8379</v>
      </c>
      <c r="D720">
        <v>5.79</v>
      </c>
      <c r="E720" s="24" t="s">
        <v>8381</v>
      </c>
      <c r="F720" t="s">
        <v>2382</v>
      </c>
      <c r="G720" t="s">
        <v>2380</v>
      </c>
      <c r="H720" t="s">
        <v>2380</v>
      </c>
      <c r="I720">
        <v>0</v>
      </c>
      <c r="J720" t="s">
        <v>2380</v>
      </c>
      <c r="K720" s="17"/>
    </row>
    <row r="721" spans="1:11" x14ac:dyDescent="0.35">
      <c r="A721" t="s">
        <v>1651</v>
      </c>
      <c r="B721" s="22">
        <v>50.46</v>
      </c>
      <c r="C721" s="23" t="s">
        <v>8379</v>
      </c>
      <c r="D721">
        <v>4.5599999999999996</v>
      </c>
      <c r="E721" s="24" t="s">
        <v>8382</v>
      </c>
      <c r="F721" t="s">
        <v>2380</v>
      </c>
      <c r="G721" t="s">
        <v>2380</v>
      </c>
      <c r="H721" t="s">
        <v>2380</v>
      </c>
      <c r="I721">
        <v>0</v>
      </c>
      <c r="J721" t="s">
        <v>2380</v>
      </c>
      <c r="K721" s="17"/>
    </row>
    <row r="722" spans="1:11" x14ac:dyDescent="0.35">
      <c r="A722" t="s">
        <v>1650</v>
      </c>
      <c r="B722" s="22">
        <v>31.73</v>
      </c>
      <c r="C722" s="23" t="s">
        <v>8379</v>
      </c>
      <c r="D722">
        <v>7</v>
      </c>
      <c r="E722" s="24" t="s">
        <v>8380</v>
      </c>
      <c r="F722" t="s">
        <v>2380</v>
      </c>
      <c r="G722" t="s">
        <v>2380</v>
      </c>
      <c r="H722" t="s">
        <v>2380</v>
      </c>
      <c r="I722">
        <v>0</v>
      </c>
      <c r="J722" t="s">
        <v>2380</v>
      </c>
      <c r="K722" s="17"/>
    </row>
    <row r="723" spans="1:11" x14ac:dyDescent="0.35">
      <c r="A723" t="s">
        <v>1649</v>
      </c>
      <c r="B723" s="22">
        <v>32.1</v>
      </c>
      <c r="C723" s="23" t="s">
        <v>8379</v>
      </c>
      <c r="D723">
        <v>6.57</v>
      </c>
      <c r="E723" s="24" t="s">
        <v>8380</v>
      </c>
      <c r="F723" t="s">
        <v>2382</v>
      </c>
      <c r="G723" t="s">
        <v>2380</v>
      </c>
      <c r="H723" t="s">
        <v>2383</v>
      </c>
      <c r="I723">
        <v>1</v>
      </c>
      <c r="J723" t="s">
        <v>2380</v>
      </c>
      <c r="K723" s="17"/>
    </row>
    <row r="724" spans="1:11" x14ac:dyDescent="0.35">
      <c r="A724" t="s">
        <v>1648</v>
      </c>
      <c r="B724" s="22">
        <v>27.83</v>
      </c>
      <c r="C724" s="23" t="s">
        <v>8383</v>
      </c>
      <c r="D724">
        <v>11.61</v>
      </c>
      <c r="E724" s="24" t="s">
        <v>8380</v>
      </c>
      <c r="F724" t="s">
        <v>2382</v>
      </c>
      <c r="G724" t="s">
        <v>2380</v>
      </c>
      <c r="H724" t="s">
        <v>2383</v>
      </c>
      <c r="I724">
        <v>1</v>
      </c>
      <c r="J724" t="s">
        <v>2380</v>
      </c>
      <c r="K724" s="17"/>
    </row>
    <row r="725" spans="1:11" x14ac:dyDescent="0.35">
      <c r="A725" t="s">
        <v>1647</v>
      </c>
      <c r="B725" s="22">
        <v>27.72</v>
      </c>
      <c r="C725" s="23" t="s">
        <v>8383</v>
      </c>
      <c r="D725">
        <v>8.16</v>
      </c>
      <c r="E725" s="24" t="s">
        <v>8380</v>
      </c>
      <c r="F725" t="s">
        <v>2382</v>
      </c>
      <c r="G725" t="s">
        <v>2380</v>
      </c>
      <c r="H725" t="s">
        <v>2383</v>
      </c>
      <c r="I725">
        <v>1</v>
      </c>
      <c r="J725" t="s">
        <v>2380</v>
      </c>
      <c r="K725" s="17"/>
    </row>
    <row r="726" spans="1:11" x14ac:dyDescent="0.35">
      <c r="A726" t="s">
        <v>1646</v>
      </c>
      <c r="B726" s="22">
        <v>36.765000000000001</v>
      </c>
      <c r="C726" s="23" t="s">
        <v>8379</v>
      </c>
      <c r="D726">
        <v>4.4800000000000004</v>
      </c>
      <c r="E726" s="24" t="s">
        <v>8382</v>
      </c>
      <c r="F726" t="s">
        <v>2382</v>
      </c>
      <c r="G726" t="s">
        <v>2380</v>
      </c>
      <c r="H726" t="s">
        <v>2380</v>
      </c>
      <c r="I726">
        <v>2</v>
      </c>
      <c r="J726" t="s">
        <v>2380</v>
      </c>
      <c r="K726" s="17"/>
    </row>
    <row r="727" spans="1:11" x14ac:dyDescent="0.35">
      <c r="A727" t="s">
        <v>1645</v>
      </c>
      <c r="B727" s="22">
        <v>48.36</v>
      </c>
      <c r="C727" s="23" t="s">
        <v>8379</v>
      </c>
      <c r="D727">
        <v>4.08</v>
      </c>
      <c r="E727" s="24" t="s">
        <v>8382</v>
      </c>
      <c r="F727" t="s">
        <v>2380</v>
      </c>
      <c r="G727" t="s">
        <v>2380</v>
      </c>
      <c r="H727" t="s">
        <v>2380</v>
      </c>
      <c r="I727">
        <v>0</v>
      </c>
      <c r="J727" t="s">
        <v>2380</v>
      </c>
      <c r="K727" s="17"/>
    </row>
    <row r="728" spans="1:11" x14ac:dyDescent="0.35">
      <c r="A728" t="s">
        <v>1644</v>
      </c>
      <c r="B728" s="22">
        <v>31.445</v>
      </c>
      <c r="C728" s="23" t="s">
        <v>8379</v>
      </c>
      <c r="D728">
        <v>4.4000000000000004</v>
      </c>
      <c r="E728" s="24" t="s">
        <v>8382</v>
      </c>
      <c r="F728" t="s">
        <v>2382</v>
      </c>
      <c r="G728" t="s">
        <v>2380</v>
      </c>
      <c r="H728" t="s">
        <v>2380</v>
      </c>
      <c r="I728">
        <v>2</v>
      </c>
      <c r="J728" t="s">
        <v>2380</v>
      </c>
      <c r="K728" s="17"/>
    </row>
    <row r="729" spans="1:11" x14ac:dyDescent="0.35">
      <c r="A729" t="s">
        <v>1643</v>
      </c>
      <c r="B729" s="22">
        <v>27.55</v>
      </c>
      <c r="C729" s="23" t="s">
        <v>8383</v>
      </c>
      <c r="D729">
        <v>9.02</v>
      </c>
      <c r="E729" s="24" t="s">
        <v>8380</v>
      </c>
      <c r="F729" t="s">
        <v>2380</v>
      </c>
      <c r="G729" t="s">
        <v>2380</v>
      </c>
      <c r="H729" t="s">
        <v>2380</v>
      </c>
      <c r="I729">
        <v>0</v>
      </c>
      <c r="J729" t="s">
        <v>2380</v>
      </c>
      <c r="K729" s="17"/>
    </row>
    <row r="730" spans="1:11" x14ac:dyDescent="0.35">
      <c r="A730" t="s">
        <v>1642</v>
      </c>
      <c r="B730" s="22">
        <v>33.11</v>
      </c>
      <c r="C730" s="23" t="s">
        <v>8379</v>
      </c>
      <c r="D730">
        <v>8.06</v>
      </c>
      <c r="E730" s="24" t="s">
        <v>8380</v>
      </c>
      <c r="F730" t="s">
        <v>2380</v>
      </c>
      <c r="G730" t="s">
        <v>2380</v>
      </c>
      <c r="H730" t="s">
        <v>2380</v>
      </c>
      <c r="I730">
        <v>0</v>
      </c>
      <c r="J730" t="s">
        <v>2380</v>
      </c>
      <c r="K730" s="17"/>
    </row>
    <row r="731" spans="1:11" x14ac:dyDescent="0.35">
      <c r="A731" t="s">
        <v>1641</v>
      </c>
      <c r="B731" s="22">
        <v>36.85</v>
      </c>
      <c r="C731" s="23" t="s">
        <v>8379</v>
      </c>
      <c r="D731">
        <v>6.21</v>
      </c>
      <c r="E731" s="24" t="s">
        <v>8381</v>
      </c>
      <c r="F731" t="s">
        <v>2382</v>
      </c>
      <c r="G731" t="s">
        <v>2380</v>
      </c>
      <c r="H731" t="s">
        <v>2380</v>
      </c>
      <c r="I731">
        <v>2</v>
      </c>
      <c r="J731" t="s">
        <v>2380</v>
      </c>
      <c r="K731" s="17"/>
    </row>
    <row r="732" spans="1:11" x14ac:dyDescent="0.35">
      <c r="A732" t="s">
        <v>1640</v>
      </c>
      <c r="B732" s="22">
        <v>36.299999999999997</v>
      </c>
      <c r="C732" s="23" t="s">
        <v>8379</v>
      </c>
      <c r="D732">
        <v>5.79</v>
      </c>
      <c r="E732" s="24" t="s">
        <v>8381</v>
      </c>
      <c r="F732" t="s">
        <v>2382</v>
      </c>
      <c r="G732" t="s">
        <v>2380</v>
      </c>
      <c r="H732" t="s">
        <v>2380</v>
      </c>
      <c r="I732">
        <v>2</v>
      </c>
      <c r="J732" t="s">
        <v>2380</v>
      </c>
      <c r="K732" s="17"/>
    </row>
    <row r="733" spans="1:11" x14ac:dyDescent="0.35">
      <c r="A733" t="s">
        <v>1639</v>
      </c>
      <c r="B733" s="22">
        <v>45.34</v>
      </c>
      <c r="C733" s="23" t="s">
        <v>8379</v>
      </c>
      <c r="D733">
        <v>5.69</v>
      </c>
      <c r="E733" s="24" t="s">
        <v>8382</v>
      </c>
      <c r="F733" t="s">
        <v>2382</v>
      </c>
      <c r="G733" t="s">
        <v>2380</v>
      </c>
      <c r="H733" t="s">
        <v>2380</v>
      </c>
      <c r="I733">
        <v>0</v>
      </c>
      <c r="J733" t="s">
        <v>2380</v>
      </c>
      <c r="K733" s="17"/>
    </row>
    <row r="734" spans="1:11" x14ac:dyDescent="0.35">
      <c r="A734" t="s">
        <v>1638</v>
      </c>
      <c r="B734" s="22">
        <v>31.8</v>
      </c>
      <c r="C734" s="23" t="s">
        <v>8379</v>
      </c>
      <c r="D734">
        <v>5.36</v>
      </c>
      <c r="E734" s="24" t="s">
        <v>8382</v>
      </c>
      <c r="F734" t="s">
        <v>2382</v>
      </c>
      <c r="G734" t="s">
        <v>2380</v>
      </c>
      <c r="H734" t="s">
        <v>2380</v>
      </c>
      <c r="I734">
        <v>2</v>
      </c>
      <c r="J734" t="s">
        <v>2380</v>
      </c>
      <c r="K734" s="17"/>
    </row>
    <row r="735" spans="1:11" x14ac:dyDescent="0.35">
      <c r="A735" t="s">
        <v>1637</v>
      </c>
      <c r="B735" s="22">
        <v>41.02</v>
      </c>
      <c r="C735" s="23" t="s">
        <v>8379</v>
      </c>
      <c r="D735">
        <v>11.37</v>
      </c>
      <c r="E735" s="24" t="s">
        <v>8380</v>
      </c>
      <c r="F735" t="s">
        <v>2380</v>
      </c>
      <c r="G735" t="s">
        <v>2380</v>
      </c>
      <c r="H735" t="s">
        <v>2380</v>
      </c>
      <c r="I735">
        <v>0</v>
      </c>
      <c r="J735" t="s">
        <v>2380</v>
      </c>
      <c r="K735" s="17"/>
    </row>
    <row r="736" spans="1:11" x14ac:dyDescent="0.35">
      <c r="A736" t="s">
        <v>1636</v>
      </c>
      <c r="B736" s="22">
        <v>32.68</v>
      </c>
      <c r="C736" s="23" t="s">
        <v>8379</v>
      </c>
      <c r="D736">
        <v>11.87</v>
      </c>
      <c r="E736" s="24" t="s">
        <v>8380</v>
      </c>
      <c r="F736" t="s">
        <v>2380</v>
      </c>
      <c r="G736" t="s">
        <v>2380</v>
      </c>
      <c r="H736" t="s">
        <v>2380</v>
      </c>
      <c r="I736">
        <v>0</v>
      </c>
      <c r="J736" t="s">
        <v>2380</v>
      </c>
      <c r="K736" s="17"/>
    </row>
    <row r="737" spans="1:11" x14ac:dyDescent="0.35">
      <c r="A737" t="s">
        <v>1635</v>
      </c>
      <c r="B737" s="22">
        <v>21.7</v>
      </c>
      <c r="C737" s="23" t="s">
        <v>8384</v>
      </c>
      <c r="D737">
        <v>4.9000000000000004</v>
      </c>
      <c r="E737" s="24" t="s">
        <v>8382</v>
      </c>
      <c r="F737" t="s">
        <v>2380</v>
      </c>
      <c r="G737" t="s">
        <v>2380</v>
      </c>
      <c r="H737" t="s">
        <v>2383</v>
      </c>
      <c r="I737">
        <v>1</v>
      </c>
      <c r="J737" t="s">
        <v>2382</v>
      </c>
      <c r="K737" s="17"/>
    </row>
    <row r="738" spans="1:11" x14ac:dyDescent="0.35">
      <c r="A738" t="s">
        <v>1634</v>
      </c>
      <c r="B738" s="22">
        <v>40.479999999999997</v>
      </c>
      <c r="C738" s="23" t="s">
        <v>8379</v>
      </c>
      <c r="D738">
        <v>6.7</v>
      </c>
      <c r="E738" s="24" t="s">
        <v>8380</v>
      </c>
      <c r="F738" t="s">
        <v>2380</v>
      </c>
      <c r="G738" t="s">
        <v>2380</v>
      </c>
      <c r="H738" t="s">
        <v>2380</v>
      </c>
      <c r="I738">
        <v>3</v>
      </c>
      <c r="J738" t="s">
        <v>2380</v>
      </c>
      <c r="K738" s="17"/>
    </row>
    <row r="739" spans="1:11" x14ac:dyDescent="0.35">
      <c r="A739" t="s">
        <v>1633</v>
      </c>
      <c r="B739" s="22">
        <v>34.5</v>
      </c>
      <c r="C739" s="23" t="s">
        <v>8379</v>
      </c>
      <c r="D739">
        <v>10.3</v>
      </c>
      <c r="E739" s="24" t="s">
        <v>8380</v>
      </c>
      <c r="F739" t="s">
        <v>2380</v>
      </c>
      <c r="G739" t="s">
        <v>2380</v>
      </c>
      <c r="H739" t="s">
        <v>2380</v>
      </c>
      <c r="I739">
        <v>3</v>
      </c>
      <c r="J739" t="s">
        <v>2380</v>
      </c>
      <c r="K739" s="17"/>
    </row>
    <row r="740" spans="1:11" x14ac:dyDescent="0.35">
      <c r="A740" t="s">
        <v>1632</v>
      </c>
      <c r="B740" s="22">
        <v>45.9</v>
      </c>
      <c r="C740" s="23" t="s">
        <v>8379</v>
      </c>
      <c r="D740">
        <v>11.14</v>
      </c>
      <c r="E740" s="24" t="s">
        <v>8380</v>
      </c>
      <c r="F740" t="s">
        <v>2382</v>
      </c>
      <c r="G740" t="s">
        <v>2380</v>
      </c>
      <c r="H740" t="s">
        <v>2380</v>
      </c>
      <c r="I740">
        <v>1</v>
      </c>
      <c r="J740" t="s">
        <v>2380</v>
      </c>
      <c r="K740" s="17"/>
    </row>
    <row r="741" spans="1:11" x14ac:dyDescent="0.35">
      <c r="A741" t="s">
        <v>1631</v>
      </c>
      <c r="B741" s="22">
        <v>33.479999999999997</v>
      </c>
      <c r="C741" s="23" t="s">
        <v>8379</v>
      </c>
      <c r="D741">
        <v>4.74</v>
      </c>
      <c r="E741" s="24" t="s">
        <v>8382</v>
      </c>
      <c r="F741" t="s">
        <v>2382</v>
      </c>
      <c r="G741" t="s">
        <v>2380</v>
      </c>
      <c r="H741" t="s">
        <v>2380</v>
      </c>
      <c r="I741">
        <v>2</v>
      </c>
      <c r="J741" t="s">
        <v>2380</v>
      </c>
      <c r="K741" s="17"/>
    </row>
    <row r="742" spans="1:11" x14ac:dyDescent="0.35">
      <c r="A742" t="s">
        <v>1630</v>
      </c>
      <c r="B742" s="22">
        <v>28.31</v>
      </c>
      <c r="C742" s="23" t="s">
        <v>8383</v>
      </c>
      <c r="D742">
        <v>5.96</v>
      </c>
      <c r="E742" s="24" t="s">
        <v>8381</v>
      </c>
      <c r="F742" t="s">
        <v>2382</v>
      </c>
      <c r="G742" t="s">
        <v>2380</v>
      </c>
      <c r="H742" t="s">
        <v>2380</v>
      </c>
      <c r="I742">
        <v>2</v>
      </c>
      <c r="J742" t="s">
        <v>2380</v>
      </c>
      <c r="K742" s="17"/>
    </row>
    <row r="743" spans="1:11" x14ac:dyDescent="0.35">
      <c r="A743" t="s">
        <v>1629</v>
      </c>
      <c r="B743" s="22">
        <v>21.565000000000001</v>
      </c>
      <c r="C743" s="23" t="s">
        <v>8384</v>
      </c>
      <c r="D743">
        <v>4.95</v>
      </c>
      <c r="E743" s="24" t="s">
        <v>8382</v>
      </c>
      <c r="F743" t="s">
        <v>2380</v>
      </c>
      <c r="G743" t="s">
        <v>2382</v>
      </c>
      <c r="H743" t="s">
        <v>2380</v>
      </c>
      <c r="I743">
        <v>1</v>
      </c>
      <c r="J743" t="s">
        <v>2382</v>
      </c>
      <c r="K743" s="17"/>
    </row>
    <row r="744" spans="1:11" x14ac:dyDescent="0.35">
      <c r="A744" t="s">
        <v>1628</v>
      </c>
      <c r="B744" s="22">
        <v>35.590000000000003</v>
      </c>
      <c r="C744" s="23" t="s">
        <v>8379</v>
      </c>
      <c r="D744">
        <v>5.21</v>
      </c>
      <c r="E744" s="24" t="s">
        <v>8382</v>
      </c>
      <c r="F744" t="s">
        <v>2382</v>
      </c>
      <c r="G744" t="s">
        <v>2380</v>
      </c>
      <c r="H744" t="s">
        <v>2383</v>
      </c>
      <c r="I744">
        <v>1</v>
      </c>
      <c r="J744" t="s">
        <v>2380</v>
      </c>
      <c r="K744" s="17"/>
    </row>
    <row r="745" spans="1:11" x14ac:dyDescent="0.35">
      <c r="A745" t="s">
        <v>1627</v>
      </c>
      <c r="B745" s="22">
        <v>43.44</v>
      </c>
      <c r="C745" s="23" t="s">
        <v>8379</v>
      </c>
      <c r="D745">
        <v>4.8600000000000003</v>
      </c>
      <c r="E745" s="24" t="s">
        <v>8382</v>
      </c>
      <c r="F745" t="s">
        <v>2382</v>
      </c>
      <c r="G745" t="s">
        <v>2380</v>
      </c>
      <c r="H745" t="s">
        <v>2380</v>
      </c>
      <c r="I745">
        <v>0</v>
      </c>
      <c r="J745" t="s">
        <v>2380</v>
      </c>
      <c r="K745" s="17"/>
    </row>
    <row r="746" spans="1:11" x14ac:dyDescent="0.35">
      <c r="A746" t="s">
        <v>1626</v>
      </c>
      <c r="B746" s="22">
        <v>21.754999999999999</v>
      </c>
      <c r="C746" s="23" t="s">
        <v>8384</v>
      </c>
      <c r="D746">
        <v>7.79</v>
      </c>
      <c r="E746" s="24" t="s">
        <v>8380</v>
      </c>
      <c r="F746" t="s">
        <v>2382</v>
      </c>
      <c r="G746" t="s">
        <v>2380</v>
      </c>
      <c r="H746" t="s">
        <v>2380</v>
      </c>
      <c r="I746">
        <v>0</v>
      </c>
      <c r="J746" t="s">
        <v>2380</v>
      </c>
      <c r="K746" s="17"/>
    </row>
    <row r="747" spans="1:11" x14ac:dyDescent="0.35">
      <c r="A747" t="s">
        <v>1625</v>
      </c>
      <c r="B747" s="22">
        <v>44.55</v>
      </c>
      <c r="C747" s="23" t="s">
        <v>8379</v>
      </c>
      <c r="D747">
        <v>7.12</v>
      </c>
      <c r="E747" s="24" t="s">
        <v>8380</v>
      </c>
      <c r="F747" t="s">
        <v>2382</v>
      </c>
      <c r="G747" t="s">
        <v>2380</v>
      </c>
      <c r="H747" t="s">
        <v>2380</v>
      </c>
      <c r="I747">
        <v>1</v>
      </c>
      <c r="J747" t="s">
        <v>2380</v>
      </c>
      <c r="K747" s="17"/>
    </row>
    <row r="748" spans="1:11" x14ac:dyDescent="0.35">
      <c r="A748" t="s">
        <v>1624</v>
      </c>
      <c r="B748" s="22">
        <v>43.32</v>
      </c>
      <c r="C748" s="23" t="s">
        <v>8379</v>
      </c>
      <c r="D748">
        <v>4.67</v>
      </c>
      <c r="E748" s="24" t="s">
        <v>8382</v>
      </c>
      <c r="F748" t="s">
        <v>2382</v>
      </c>
      <c r="G748" t="s">
        <v>2380</v>
      </c>
      <c r="H748" t="s">
        <v>2380</v>
      </c>
      <c r="I748">
        <v>0</v>
      </c>
      <c r="J748" t="s">
        <v>2380</v>
      </c>
      <c r="K748" s="17"/>
    </row>
    <row r="749" spans="1:11" x14ac:dyDescent="0.35">
      <c r="A749" t="s">
        <v>1623</v>
      </c>
      <c r="B749" s="22">
        <v>31.23</v>
      </c>
      <c r="C749" s="23" t="s">
        <v>8379</v>
      </c>
      <c r="D749">
        <v>9.1199999999999992</v>
      </c>
      <c r="E749" s="24" t="s">
        <v>8380</v>
      </c>
      <c r="F749" t="s">
        <v>2382</v>
      </c>
      <c r="G749" t="s">
        <v>2380</v>
      </c>
      <c r="H749" t="s">
        <v>2383</v>
      </c>
      <c r="I749">
        <v>1</v>
      </c>
      <c r="J749" t="s">
        <v>2380</v>
      </c>
      <c r="K749" s="17"/>
    </row>
    <row r="750" spans="1:11" x14ac:dyDescent="0.35">
      <c r="A750" t="s">
        <v>1622</v>
      </c>
      <c r="B750" s="22">
        <v>42.81</v>
      </c>
      <c r="C750" s="23" t="s">
        <v>8379</v>
      </c>
      <c r="D750">
        <v>4.1500000000000004</v>
      </c>
      <c r="E750" s="24" t="s">
        <v>8382</v>
      </c>
      <c r="F750" t="s">
        <v>2380</v>
      </c>
      <c r="G750" t="s">
        <v>2380</v>
      </c>
      <c r="H750" t="s">
        <v>2380</v>
      </c>
      <c r="I750">
        <v>1</v>
      </c>
      <c r="J750" t="s">
        <v>2380</v>
      </c>
      <c r="K750" s="17"/>
    </row>
    <row r="751" spans="1:11" x14ac:dyDescent="0.35">
      <c r="A751" t="s">
        <v>1621</v>
      </c>
      <c r="B751" s="22">
        <v>35.909999999999997</v>
      </c>
      <c r="C751" s="23" t="s">
        <v>8379</v>
      </c>
      <c r="D751">
        <v>6.72</v>
      </c>
      <c r="E751" s="24" t="s">
        <v>8380</v>
      </c>
      <c r="F751" t="s">
        <v>2382</v>
      </c>
      <c r="G751" t="s">
        <v>2380</v>
      </c>
      <c r="H751" t="s">
        <v>2380</v>
      </c>
      <c r="I751">
        <v>2</v>
      </c>
      <c r="J751" t="s">
        <v>2380</v>
      </c>
      <c r="K751" s="17"/>
    </row>
    <row r="752" spans="1:11" x14ac:dyDescent="0.35">
      <c r="A752" t="s">
        <v>1620</v>
      </c>
      <c r="B752" s="22">
        <v>36.65</v>
      </c>
      <c r="C752" s="23" t="s">
        <v>8379</v>
      </c>
      <c r="D752">
        <v>5.01</v>
      </c>
      <c r="E752" s="24" t="s">
        <v>8382</v>
      </c>
      <c r="F752" t="s">
        <v>2382</v>
      </c>
      <c r="G752" t="s">
        <v>2380</v>
      </c>
      <c r="H752" t="s">
        <v>2383</v>
      </c>
      <c r="I752">
        <v>1</v>
      </c>
      <c r="J752" t="s">
        <v>2380</v>
      </c>
      <c r="K752" s="17"/>
    </row>
    <row r="753" spans="1:11" x14ac:dyDescent="0.35">
      <c r="A753" t="s">
        <v>1619</v>
      </c>
      <c r="B753" s="22">
        <v>22.04</v>
      </c>
      <c r="C753" s="23" t="s">
        <v>8384</v>
      </c>
      <c r="D753">
        <v>10.9</v>
      </c>
      <c r="E753" s="24" t="s">
        <v>8380</v>
      </c>
      <c r="F753" t="s">
        <v>2382</v>
      </c>
      <c r="G753" t="s">
        <v>2380</v>
      </c>
      <c r="H753" t="s">
        <v>2380</v>
      </c>
      <c r="I753">
        <v>2</v>
      </c>
      <c r="J753" t="s">
        <v>2380</v>
      </c>
      <c r="K753" s="17"/>
    </row>
    <row r="754" spans="1:11" x14ac:dyDescent="0.35">
      <c r="A754" t="s">
        <v>1618</v>
      </c>
      <c r="B754" s="22">
        <v>31.824999999999999</v>
      </c>
      <c r="C754" s="23" t="s">
        <v>8379</v>
      </c>
      <c r="D754">
        <v>5.52</v>
      </c>
      <c r="E754" s="24" t="s">
        <v>8382</v>
      </c>
      <c r="F754" t="s">
        <v>2382</v>
      </c>
      <c r="G754" t="s">
        <v>2380</v>
      </c>
      <c r="H754" t="s">
        <v>2380</v>
      </c>
      <c r="I754">
        <v>1</v>
      </c>
      <c r="J754" t="s">
        <v>2380</v>
      </c>
      <c r="K754" s="17"/>
    </row>
    <row r="755" spans="1:11" x14ac:dyDescent="0.35">
      <c r="A755" t="s">
        <v>1617</v>
      </c>
      <c r="B755" s="22">
        <v>53.58</v>
      </c>
      <c r="C755" s="23" t="s">
        <v>8379</v>
      </c>
      <c r="D755">
        <v>4.55</v>
      </c>
      <c r="E755" s="24" t="s">
        <v>8382</v>
      </c>
      <c r="F755" t="s">
        <v>2380</v>
      </c>
      <c r="G755" t="s">
        <v>2380</v>
      </c>
      <c r="H755" t="s">
        <v>2380</v>
      </c>
      <c r="I755">
        <v>1</v>
      </c>
      <c r="J755" t="s">
        <v>2380</v>
      </c>
      <c r="K755" s="17"/>
    </row>
    <row r="756" spans="1:11" x14ac:dyDescent="0.35">
      <c r="A756" t="s">
        <v>1616</v>
      </c>
      <c r="B756" s="22">
        <v>34.299999999999997</v>
      </c>
      <c r="C756" s="23" t="s">
        <v>8379</v>
      </c>
      <c r="D756">
        <v>11.76</v>
      </c>
      <c r="E756" s="24" t="s">
        <v>8380</v>
      </c>
      <c r="F756" t="s">
        <v>2380</v>
      </c>
      <c r="G756" t="s">
        <v>2380</v>
      </c>
      <c r="H756" t="s">
        <v>2380</v>
      </c>
      <c r="I756">
        <v>0</v>
      </c>
      <c r="J756" t="s">
        <v>2380</v>
      </c>
      <c r="K756" s="17"/>
    </row>
    <row r="757" spans="1:11" x14ac:dyDescent="0.35">
      <c r="A757" t="s">
        <v>1615</v>
      </c>
      <c r="B757" s="22">
        <v>32.11</v>
      </c>
      <c r="C757" s="23" t="s">
        <v>8379</v>
      </c>
      <c r="D757">
        <v>7.06</v>
      </c>
      <c r="E757" s="24" t="s">
        <v>8380</v>
      </c>
      <c r="F757" t="s">
        <v>2380</v>
      </c>
      <c r="G757" t="s">
        <v>2380</v>
      </c>
      <c r="H757" t="s">
        <v>2380</v>
      </c>
      <c r="I757">
        <v>0</v>
      </c>
      <c r="J757" t="s">
        <v>2380</v>
      </c>
      <c r="K757" s="17"/>
    </row>
    <row r="758" spans="1:11" x14ac:dyDescent="0.35">
      <c r="A758" t="s">
        <v>1614</v>
      </c>
      <c r="B758" s="22">
        <v>31.78</v>
      </c>
      <c r="C758" s="23" t="s">
        <v>8379</v>
      </c>
      <c r="D758">
        <v>11.35</v>
      </c>
      <c r="E758" s="24" t="s">
        <v>8380</v>
      </c>
      <c r="F758" t="s">
        <v>2382</v>
      </c>
      <c r="G758" t="s">
        <v>2380</v>
      </c>
      <c r="H758" t="s">
        <v>2383</v>
      </c>
      <c r="I758">
        <v>1</v>
      </c>
      <c r="J758" t="s">
        <v>2380</v>
      </c>
      <c r="K758" s="17"/>
    </row>
    <row r="759" spans="1:11" x14ac:dyDescent="0.35">
      <c r="A759" t="s">
        <v>1613</v>
      </c>
      <c r="B759" s="22">
        <v>46.89</v>
      </c>
      <c r="C759" s="23" t="s">
        <v>8379</v>
      </c>
      <c r="D759">
        <v>5.52</v>
      </c>
      <c r="E759" s="24" t="s">
        <v>8382</v>
      </c>
      <c r="F759" t="s">
        <v>2380</v>
      </c>
      <c r="G759" t="s">
        <v>2380</v>
      </c>
      <c r="H759" t="s">
        <v>2380</v>
      </c>
      <c r="I759">
        <v>0</v>
      </c>
      <c r="J759" t="s">
        <v>2380</v>
      </c>
      <c r="K759" s="17"/>
    </row>
    <row r="760" spans="1:11" x14ac:dyDescent="0.35">
      <c r="A760" t="s">
        <v>1612</v>
      </c>
      <c r="B760" s="22">
        <v>39.35</v>
      </c>
      <c r="C760" s="23" t="s">
        <v>8379</v>
      </c>
      <c r="D760">
        <v>7.86</v>
      </c>
      <c r="E760" s="24" t="s">
        <v>8380</v>
      </c>
      <c r="F760" t="s">
        <v>2382</v>
      </c>
      <c r="G760" t="s">
        <v>2380</v>
      </c>
      <c r="H760" t="s">
        <v>2380</v>
      </c>
      <c r="I760">
        <v>1</v>
      </c>
      <c r="J760" t="s">
        <v>2380</v>
      </c>
      <c r="K760" s="17"/>
    </row>
    <row r="761" spans="1:11" x14ac:dyDescent="0.35">
      <c r="A761" t="s">
        <v>1611</v>
      </c>
      <c r="B761" s="22">
        <v>39.200000000000003</v>
      </c>
      <c r="C761" s="23" t="s">
        <v>8379</v>
      </c>
      <c r="D761">
        <v>11.38</v>
      </c>
      <c r="E761" s="24" t="s">
        <v>8380</v>
      </c>
      <c r="F761" t="s">
        <v>2380</v>
      </c>
      <c r="G761" t="s">
        <v>2380</v>
      </c>
      <c r="H761" t="s">
        <v>2380</v>
      </c>
      <c r="I761">
        <v>0</v>
      </c>
      <c r="J761" t="s">
        <v>2380</v>
      </c>
      <c r="K761" s="17"/>
    </row>
    <row r="762" spans="1:11" x14ac:dyDescent="0.35">
      <c r="A762" t="s">
        <v>1610</v>
      </c>
      <c r="B762" s="22">
        <v>39.159999999999997</v>
      </c>
      <c r="C762" s="23" t="s">
        <v>8379</v>
      </c>
      <c r="D762">
        <v>10.48</v>
      </c>
      <c r="E762" s="24" t="s">
        <v>8380</v>
      </c>
      <c r="F762" t="s">
        <v>2380</v>
      </c>
      <c r="G762" t="s">
        <v>2380</v>
      </c>
      <c r="H762" t="s">
        <v>2380</v>
      </c>
      <c r="I762">
        <v>0</v>
      </c>
      <c r="J762" t="s">
        <v>2380</v>
      </c>
      <c r="K762" s="17"/>
    </row>
    <row r="763" spans="1:11" x14ac:dyDescent="0.35">
      <c r="A763" t="s">
        <v>1609</v>
      </c>
      <c r="B763" s="22">
        <v>44.1</v>
      </c>
      <c r="C763" s="23" t="s">
        <v>8379</v>
      </c>
      <c r="D763">
        <v>5.04</v>
      </c>
      <c r="E763" s="24" t="s">
        <v>8382</v>
      </c>
      <c r="F763" t="s">
        <v>2382</v>
      </c>
      <c r="G763" t="s">
        <v>2380</v>
      </c>
      <c r="H763" t="s">
        <v>2380</v>
      </c>
      <c r="I763">
        <v>0</v>
      </c>
      <c r="J763" t="s">
        <v>2380</v>
      </c>
      <c r="K763" s="17"/>
    </row>
    <row r="764" spans="1:11" x14ac:dyDescent="0.35">
      <c r="A764" t="s">
        <v>1608</v>
      </c>
      <c r="B764" s="22">
        <v>33.200000000000003</v>
      </c>
      <c r="C764" s="23" t="s">
        <v>8379</v>
      </c>
      <c r="D764">
        <v>9.06</v>
      </c>
      <c r="E764" s="24" t="s">
        <v>8380</v>
      </c>
      <c r="F764" t="s">
        <v>2380</v>
      </c>
      <c r="G764" t="s">
        <v>2380</v>
      </c>
      <c r="H764" t="s">
        <v>2380</v>
      </c>
      <c r="I764">
        <v>0</v>
      </c>
      <c r="J764" t="s">
        <v>2380</v>
      </c>
      <c r="K764" s="17"/>
    </row>
    <row r="765" spans="1:11" x14ac:dyDescent="0.35">
      <c r="A765" t="s">
        <v>1607</v>
      </c>
      <c r="B765" s="22">
        <v>29.92</v>
      </c>
      <c r="C765" s="23" t="s">
        <v>8379</v>
      </c>
      <c r="D765">
        <v>11.07</v>
      </c>
      <c r="E765" s="24" t="s">
        <v>8380</v>
      </c>
      <c r="F765" t="s">
        <v>2380</v>
      </c>
      <c r="G765" t="s">
        <v>2380</v>
      </c>
      <c r="H765" t="s">
        <v>2380</v>
      </c>
      <c r="I765">
        <v>0</v>
      </c>
      <c r="J765" t="s">
        <v>2380</v>
      </c>
      <c r="K765" s="17"/>
    </row>
    <row r="766" spans="1:11" x14ac:dyDescent="0.35">
      <c r="A766" t="s">
        <v>1606</v>
      </c>
      <c r="B766" s="22">
        <v>25</v>
      </c>
      <c r="C766" s="23" t="s">
        <v>8383</v>
      </c>
      <c r="D766">
        <v>10.45</v>
      </c>
      <c r="E766" s="24" t="s">
        <v>8380</v>
      </c>
      <c r="F766" t="s">
        <v>2380</v>
      </c>
      <c r="G766" t="s">
        <v>2380</v>
      </c>
      <c r="H766" t="s">
        <v>2380</v>
      </c>
      <c r="I766">
        <v>0</v>
      </c>
      <c r="J766" t="s">
        <v>2380</v>
      </c>
      <c r="K766" s="17"/>
    </row>
    <row r="767" spans="1:11" x14ac:dyDescent="0.35">
      <c r="A767" t="s">
        <v>1605</v>
      </c>
      <c r="B767" s="22">
        <v>38.869999999999997</v>
      </c>
      <c r="C767" s="23" t="s">
        <v>8379</v>
      </c>
      <c r="D767">
        <v>8.6300000000000008</v>
      </c>
      <c r="E767" s="24" t="s">
        <v>8380</v>
      </c>
      <c r="F767" t="s">
        <v>2382</v>
      </c>
      <c r="G767" t="s">
        <v>2380</v>
      </c>
      <c r="H767" t="s">
        <v>2380</v>
      </c>
      <c r="I767">
        <v>1</v>
      </c>
      <c r="J767" t="s">
        <v>2380</v>
      </c>
      <c r="K767" s="17"/>
    </row>
    <row r="768" spans="1:11" x14ac:dyDescent="0.35">
      <c r="A768" t="s">
        <v>1604</v>
      </c>
      <c r="B768" s="22">
        <v>32.299999999999997</v>
      </c>
      <c r="C768" s="23" t="s">
        <v>8379</v>
      </c>
      <c r="D768">
        <v>5.28</v>
      </c>
      <c r="E768" s="24" t="s">
        <v>8382</v>
      </c>
      <c r="F768" t="s">
        <v>2382</v>
      </c>
      <c r="G768" t="s">
        <v>2380</v>
      </c>
      <c r="H768" t="s">
        <v>2380</v>
      </c>
      <c r="I768">
        <v>2</v>
      </c>
      <c r="J768" t="s">
        <v>2380</v>
      </c>
      <c r="K768" s="17"/>
    </row>
    <row r="769" spans="1:11" x14ac:dyDescent="0.35">
      <c r="A769" t="s">
        <v>1603</v>
      </c>
      <c r="B769" s="22">
        <v>31.16</v>
      </c>
      <c r="C769" s="23" t="s">
        <v>8379</v>
      </c>
      <c r="D769">
        <v>7.49</v>
      </c>
      <c r="E769" s="24" t="s">
        <v>8380</v>
      </c>
      <c r="F769" t="s">
        <v>2382</v>
      </c>
      <c r="G769" t="s">
        <v>2380</v>
      </c>
      <c r="H769" t="s">
        <v>2380</v>
      </c>
      <c r="I769">
        <v>2</v>
      </c>
      <c r="J769" t="s">
        <v>2380</v>
      </c>
      <c r="K769" s="17"/>
    </row>
    <row r="770" spans="1:11" x14ac:dyDescent="0.35">
      <c r="A770" t="s">
        <v>1602</v>
      </c>
      <c r="B770" s="22">
        <v>54.59</v>
      </c>
      <c r="C770" s="23" t="s">
        <v>8379</v>
      </c>
      <c r="D770">
        <v>4.2699999999999996</v>
      </c>
      <c r="E770" s="24" t="s">
        <v>8382</v>
      </c>
      <c r="F770" t="s">
        <v>2380</v>
      </c>
      <c r="G770" t="s">
        <v>2380</v>
      </c>
      <c r="H770" t="s">
        <v>2380</v>
      </c>
      <c r="I770">
        <v>0</v>
      </c>
      <c r="J770" t="s">
        <v>2380</v>
      </c>
      <c r="K770" s="17"/>
    </row>
    <row r="771" spans="1:11" x14ac:dyDescent="0.35">
      <c r="A771" t="s">
        <v>1601</v>
      </c>
      <c r="B771" s="22">
        <v>21.09</v>
      </c>
      <c r="C771" s="23" t="s">
        <v>8384</v>
      </c>
      <c r="D771">
        <v>9.2200000000000006</v>
      </c>
      <c r="E771" s="24" t="s">
        <v>8380</v>
      </c>
      <c r="F771" t="s">
        <v>2382</v>
      </c>
      <c r="G771" t="s">
        <v>2380</v>
      </c>
      <c r="H771" t="s">
        <v>2380</v>
      </c>
      <c r="I771">
        <v>2</v>
      </c>
      <c r="J771" t="s">
        <v>2380</v>
      </c>
      <c r="K771" s="17"/>
    </row>
    <row r="772" spans="1:11" x14ac:dyDescent="0.35">
      <c r="A772" t="s">
        <v>1600</v>
      </c>
      <c r="B772" s="22">
        <v>52.41</v>
      </c>
      <c r="C772" s="23" t="s">
        <v>8379</v>
      </c>
      <c r="D772">
        <v>5.99</v>
      </c>
      <c r="E772" s="24" t="s">
        <v>8381</v>
      </c>
      <c r="F772" t="s">
        <v>2380</v>
      </c>
      <c r="G772" t="s">
        <v>2380</v>
      </c>
      <c r="H772" t="s">
        <v>2380</v>
      </c>
      <c r="I772">
        <v>1</v>
      </c>
      <c r="J772" t="s">
        <v>2380</v>
      </c>
      <c r="K772" s="17"/>
    </row>
    <row r="773" spans="1:11" x14ac:dyDescent="0.35">
      <c r="A773" t="s">
        <v>1599</v>
      </c>
      <c r="B773" s="22">
        <v>41.47</v>
      </c>
      <c r="C773" s="23" t="s">
        <v>8379</v>
      </c>
      <c r="D773">
        <v>5.86</v>
      </c>
      <c r="E773" s="24" t="s">
        <v>8381</v>
      </c>
      <c r="F773" t="s">
        <v>2382</v>
      </c>
      <c r="G773" t="s">
        <v>2380</v>
      </c>
      <c r="H773" t="s">
        <v>2380</v>
      </c>
      <c r="I773">
        <v>2</v>
      </c>
      <c r="J773" t="s">
        <v>2380</v>
      </c>
      <c r="K773" s="17"/>
    </row>
    <row r="774" spans="1:11" x14ac:dyDescent="0.35">
      <c r="A774" t="s">
        <v>1598</v>
      </c>
      <c r="B774" s="22">
        <v>33.1</v>
      </c>
      <c r="C774" s="23" t="s">
        <v>8379</v>
      </c>
      <c r="D774">
        <v>5.19</v>
      </c>
      <c r="E774" s="24" t="s">
        <v>8382</v>
      </c>
      <c r="F774" t="s">
        <v>2382</v>
      </c>
      <c r="G774" t="s">
        <v>2380</v>
      </c>
      <c r="H774" t="s">
        <v>2380</v>
      </c>
      <c r="I774">
        <v>2</v>
      </c>
      <c r="J774" t="s">
        <v>2380</v>
      </c>
      <c r="K774" s="17"/>
    </row>
    <row r="775" spans="1:11" x14ac:dyDescent="0.35">
      <c r="A775" t="s">
        <v>1597</v>
      </c>
      <c r="B775" s="22">
        <v>30.8</v>
      </c>
      <c r="C775" s="23" t="s">
        <v>8379</v>
      </c>
      <c r="D775">
        <v>4.37</v>
      </c>
      <c r="E775" s="24" t="s">
        <v>8382</v>
      </c>
      <c r="F775" t="s">
        <v>2382</v>
      </c>
      <c r="G775" t="s">
        <v>2380</v>
      </c>
      <c r="H775" t="s">
        <v>2380</v>
      </c>
      <c r="I775">
        <v>2</v>
      </c>
      <c r="J775" t="s">
        <v>2380</v>
      </c>
      <c r="K775" s="17"/>
    </row>
    <row r="776" spans="1:11" x14ac:dyDescent="0.35">
      <c r="A776" t="s">
        <v>1596</v>
      </c>
      <c r="B776" s="22">
        <v>42.06</v>
      </c>
      <c r="C776" s="23" t="s">
        <v>8379</v>
      </c>
      <c r="D776">
        <v>5.32</v>
      </c>
      <c r="E776" s="24" t="s">
        <v>8382</v>
      </c>
      <c r="F776" t="s">
        <v>2380</v>
      </c>
      <c r="G776" t="s">
        <v>2380</v>
      </c>
      <c r="H776" t="s">
        <v>2380</v>
      </c>
      <c r="I776">
        <v>1</v>
      </c>
      <c r="J776" t="s">
        <v>2380</v>
      </c>
      <c r="K776" s="17"/>
    </row>
    <row r="777" spans="1:11" x14ac:dyDescent="0.35">
      <c r="A777" t="s">
        <v>1595</v>
      </c>
      <c r="B777" s="22">
        <v>39.270000000000003</v>
      </c>
      <c r="C777" s="23" t="s">
        <v>8379</v>
      </c>
      <c r="D777">
        <v>5.64</v>
      </c>
      <c r="E777" s="24" t="s">
        <v>8382</v>
      </c>
      <c r="F777" t="s">
        <v>2380</v>
      </c>
      <c r="G777" t="s">
        <v>2380</v>
      </c>
      <c r="H777" t="s">
        <v>2383</v>
      </c>
      <c r="I777">
        <v>1</v>
      </c>
      <c r="J777" t="s">
        <v>2380</v>
      </c>
      <c r="K777" s="17"/>
    </row>
    <row r="778" spans="1:11" x14ac:dyDescent="0.35">
      <c r="A778" t="s">
        <v>1594</v>
      </c>
      <c r="B778" s="22">
        <v>30.71</v>
      </c>
      <c r="C778" s="23" t="s">
        <v>8379</v>
      </c>
      <c r="D778">
        <v>5.59</v>
      </c>
      <c r="E778" s="24" t="s">
        <v>8382</v>
      </c>
      <c r="F778" t="s">
        <v>2382</v>
      </c>
      <c r="G778" t="s">
        <v>2380</v>
      </c>
      <c r="H778" t="s">
        <v>2380</v>
      </c>
      <c r="I778">
        <v>1</v>
      </c>
      <c r="J778" t="s">
        <v>2380</v>
      </c>
      <c r="K778" s="17"/>
    </row>
    <row r="779" spans="1:11" x14ac:dyDescent="0.35">
      <c r="A779" t="s">
        <v>1593</v>
      </c>
      <c r="B779" s="22">
        <v>47.19</v>
      </c>
      <c r="C779" s="23" t="s">
        <v>8379</v>
      </c>
      <c r="D779">
        <v>5.29</v>
      </c>
      <c r="E779" s="24" t="s">
        <v>8382</v>
      </c>
      <c r="F779" t="s">
        <v>2380</v>
      </c>
      <c r="G779" t="s">
        <v>2380</v>
      </c>
      <c r="H779" t="s">
        <v>2380</v>
      </c>
      <c r="I779">
        <v>0</v>
      </c>
      <c r="J779" t="s">
        <v>2380</v>
      </c>
      <c r="K779" s="17"/>
    </row>
    <row r="780" spans="1:11" x14ac:dyDescent="0.35">
      <c r="A780" t="s">
        <v>1592</v>
      </c>
      <c r="B780" s="22">
        <v>30.02</v>
      </c>
      <c r="C780" s="23" t="s">
        <v>8379</v>
      </c>
      <c r="D780">
        <v>6.65</v>
      </c>
      <c r="E780" s="24" t="s">
        <v>8380</v>
      </c>
      <c r="F780" t="s">
        <v>2380</v>
      </c>
      <c r="G780" t="s">
        <v>2380</v>
      </c>
      <c r="H780" t="s">
        <v>2380</v>
      </c>
      <c r="I780">
        <v>0</v>
      </c>
      <c r="J780" t="s">
        <v>2380</v>
      </c>
      <c r="K780" s="17"/>
    </row>
    <row r="781" spans="1:11" x14ac:dyDescent="0.35">
      <c r="A781" t="s">
        <v>1591</v>
      </c>
      <c r="B781" s="22">
        <v>37.909999999999997</v>
      </c>
      <c r="C781" s="23" t="s">
        <v>8379</v>
      </c>
      <c r="D781">
        <v>5.68</v>
      </c>
      <c r="E781" s="24" t="s">
        <v>8382</v>
      </c>
      <c r="F781" t="s">
        <v>2382</v>
      </c>
      <c r="G781" t="s">
        <v>2380</v>
      </c>
      <c r="H781" t="s">
        <v>2380</v>
      </c>
      <c r="I781">
        <v>0</v>
      </c>
      <c r="J781" t="s">
        <v>2380</v>
      </c>
      <c r="K781" s="17"/>
    </row>
    <row r="782" spans="1:11" x14ac:dyDescent="0.35">
      <c r="A782" t="s">
        <v>1590</v>
      </c>
      <c r="B782" s="22">
        <v>54.61</v>
      </c>
      <c r="C782" s="23" t="s">
        <v>8379</v>
      </c>
      <c r="D782">
        <v>4.49</v>
      </c>
      <c r="E782" s="24" t="s">
        <v>8382</v>
      </c>
      <c r="F782" t="s">
        <v>2380</v>
      </c>
      <c r="G782" t="s">
        <v>2380</v>
      </c>
      <c r="H782" t="s">
        <v>2380</v>
      </c>
      <c r="I782">
        <v>0</v>
      </c>
      <c r="J782" t="s">
        <v>2380</v>
      </c>
      <c r="K782" s="17"/>
    </row>
    <row r="783" spans="1:11" x14ac:dyDescent="0.35">
      <c r="A783" t="s">
        <v>1589</v>
      </c>
      <c r="B783" s="22">
        <v>36.005000000000003</v>
      </c>
      <c r="C783" s="23" t="s">
        <v>8379</v>
      </c>
      <c r="D783">
        <v>6.9</v>
      </c>
      <c r="E783" s="24" t="s">
        <v>8380</v>
      </c>
      <c r="F783" t="s">
        <v>2380</v>
      </c>
      <c r="G783" t="s">
        <v>2380</v>
      </c>
      <c r="H783" t="s">
        <v>2380</v>
      </c>
      <c r="I783">
        <v>0</v>
      </c>
      <c r="J783" t="s">
        <v>2380</v>
      </c>
      <c r="K783" s="17"/>
    </row>
    <row r="784" spans="1:11" x14ac:dyDescent="0.35">
      <c r="A784" t="s">
        <v>1588</v>
      </c>
      <c r="B784" s="22">
        <v>28.7</v>
      </c>
      <c r="C784" s="23" t="s">
        <v>8383</v>
      </c>
      <c r="D784">
        <v>11.52</v>
      </c>
      <c r="E784" s="24" t="s">
        <v>8380</v>
      </c>
      <c r="F784" t="s">
        <v>2380</v>
      </c>
      <c r="G784" t="s">
        <v>2380</v>
      </c>
      <c r="H784" t="s">
        <v>2380</v>
      </c>
      <c r="I784">
        <v>0</v>
      </c>
      <c r="J784" t="s">
        <v>2380</v>
      </c>
      <c r="K784" s="17"/>
    </row>
    <row r="785" spans="1:11" x14ac:dyDescent="0.35">
      <c r="A785" t="s">
        <v>1587</v>
      </c>
      <c r="B785" s="22">
        <v>34.295000000000002</v>
      </c>
      <c r="C785" s="23" t="s">
        <v>8379</v>
      </c>
      <c r="D785">
        <v>11.24</v>
      </c>
      <c r="E785" s="24" t="s">
        <v>8380</v>
      </c>
      <c r="F785" t="s">
        <v>2380</v>
      </c>
      <c r="G785" t="s">
        <v>2380</v>
      </c>
      <c r="H785" t="s">
        <v>2380</v>
      </c>
      <c r="I785">
        <v>0</v>
      </c>
      <c r="J785" t="s">
        <v>2380</v>
      </c>
      <c r="K785" s="17"/>
    </row>
    <row r="786" spans="1:11" x14ac:dyDescent="0.35">
      <c r="A786" t="s">
        <v>1586</v>
      </c>
      <c r="B786" s="22">
        <v>27.55</v>
      </c>
      <c r="C786" s="23" t="s">
        <v>8383</v>
      </c>
      <c r="D786">
        <v>10.98</v>
      </c>
      <c r="E786" s="24" t="s">
        <v>8380</v>
      </c>
      <c r="F786" t="s">
        <v>2380</v>
      </c>
      <c r="G786" t="s">
        <v>2380</v>
      </c>
      <c r="H786" t="s">
        <v>2380</v>
      </c>
      <c r="I786">
        <v>0</v>
      </c>
      <c r="J786" t="s">
        <v>2380</v>
      </c>
      <c r="K786" s="17"/>
    </row>
    <row r="787" spans="1:11" x14ac:dyDescent="0.35">
      <c r="A787" t="s">
        <v>1585</v>
      </c>
      <c r="B787" s="22">
        <v>40.700000000000003</v>
      </c>
      <c r="C787" s="23" t="s">
        <v>8379</v>
      </c>
      <c r="D787">
        <v>5.42</v>
      </c>
      <c r="E787" s="24" t="s">
        <v>8382</v>
      </c>
      <c r="F787" t="s">
        <v>2380</v>
      </c>
      <c r="G787" t="s">
        <v>2380</v>
      </c>
      <c r="H787" t="s">
        <v>2380</v>
      </c>
      <c r="I787">
        <v>0</v>
      </c>
      <c r="J787" t="s">
        <v>2380</v>
      </c>
      <c r="K787" s="17"/>
    </row>
    <row r="788" spans="1:11" x14ac:dyDescent="0.35">
      <c r="A788" t="s">
        <v>1584</v>
      </c>
      <c r="B788" s="22">
        <v>18.335000000000001</v>
      </c>
      <c r="C788" s="23" t="s">
        <v>8385</v>
      </c>
      <c r="D788">
        <v>10.97</v>
      </c>
      <c r="E788" s="24" t="s">
        <v>8380</v>
      </c>
      <c r="F788" t="s">
        <v>2380</v>
      </c>
      <c r="G788" t="s">
        <v>2380</v>
      </c>
      <c r="H788" t="s">
        <v>2380</v>
      </c>
      <c r="I788">
        <v>0</v>
      </c>
      <c r="J788" t="s">
        <v>2380</v>
      </c>
      <c r="K788" s="17"/>
    </row>
    <row r="789" spans="1:11" x14ac:dyDescent="0.35">
      <c r="A789" t="s">
        <v>1583</v>
      </c>
      <c r="B789" s="22">
        <v>33.914999999999999</v>
      </c>
      <c r="C789" s="23" t="s">
        <v>8379</v>
      </c>
      <c r="D789">
        <v>9.56</v>
      </c>
      <c r="E789" s="24" t="s">
        <v>8380</v>
      </c>
      <c r="F789" t="s">
        <v>2382</v>
      </c>
      <c r="G789" t="s">
        <v>2380</v>
      </c>
      <c r="H789" t="s">
        <v>2380</v>
      </c>
      <c r="I789">
        <v>2</v>
      </c>
      <c r="J789" t="s">
        <v>2380</v>
      </c>
      <c r="K789" s="17"/>
    </row>
    <row r="790" spans="1:11" x14ac:dyDescent="0.35">
      <c r="A790" t="s">
        <v>1582</v>
      </c>
      <c r="B790" s="22">
        <v>33.534999999999997</v>
      </c>
      <c r="C790" s="23" t="s">
        <v>8379</v>
      </c>
      <c r="D790">
        <v>9.4</v>
      </c>
      <c r="E790" s="24" t="s">
        <v>8380</v>
      </c>
      <c r="F790" t="s">
        <v>2382</v>
      </c>
      <c r="G790" t="s">
        <v>2380</v>
      </c>
      <c r="H790" t="s">
        <v>2380</v>
      </c>
      <c r="I790">
        <v>2</v>
      </c>
      <c r="J790" t="s">
        <v>2380</v>
      </c>
      <c r="K790" s="17"/>
    </row>
    <row r="791" spans="1:11" x14ac:dyDescent="0.35">
      <c r="A791" t="s">
        <v>1581</v>
      </c>
      <c r="B791" s="22">
        <v>23.655000000000001</v>
      </c>
      <c r="C791" s="23" t="s">
        <v>8384</v>
      </c>
      <c r="D791">
        <v>8.48</v>
      </c>
      <c r="E791" s="24" t="s">
        <v>8380</v>
      </c>
      <c r="F791" t="s">
        <v>2382</v>
      </c>
      <c r="G791" t="s">
        <v>2380</v>
      </c>
      <c r="H791" t="s">
        <v>2380</v>
      </c>
      <c r="I791">
        <v>2</v>
      </c>
      <c r="J791" t="s">
        <v>2380</v>
      </c>
      <c r="K791" s="17"/>
    </row>
    <row r="792" spans="1:11" x14ac:dyDescent="0.35">
      <c r="A792" t="s">
        <v>1580</v>
      </c>
      <c r="B792" s="22">
        <v>28</v>
      </c>
      <c r="C792" s="23" t="s">
        <v>8383</v>
      </c>
      <c r="D792">
        <v>5.57</v>
      </c>
      <c r="E792" s="24" t="s">
        <v>8382</v>
      </c>
      <c r="F792" t="s">
        <v>2380</v>
      </c>
      <c r="G792" t="s">
        <v>2380</v>
      </c>
      <c r="H792" t="s">
        <v>2380</v>
      </c>
      <c r="I792">
        <v>0</v>
      </c>
      <c r="J792" t="s">
        <v>2380</v>
      </c>
      <c r="K792" s="17"/>
    </row>
    <row r="793" spans="1:11" x14ac:dyDescent="0.35">
      <c r="A793" t="s">
        <v>1579</v>
      </c>
      <c r="B793" s="22">
        <v>30.23</v>
      </c>
      <c r="C793" s="23" t="s">
        <v>8379</v>
      </c>
      <c r="D793">
        <v>6.94</v>
      </c>
      <c r="E793" s="24" t="s">
        <v>8380</v>
      </c>
      <c r="F793" t="s">
        <v>2382</v>
      </c>
      <c r="G793" t="s">
        <v>2380</v>
      </c>
      <c r="H793" t="s">
        <v>2383</v>
      </c>
      <c r="I793">
        <v>1</v>
      </c>
      <c r="J793" t="s">
        <v>2380</v>
      </c>
      <c r="K793" s="17"/>
    </row>
    <row r="794" spans="1:11" x14ac:dyDescent="0.35">
      <c r="A794" t="s">
        <v>1578</v>
      </c>
      <c r="B794" s="22">
        <v>51.14</v>
      </c>
      <c r="C794" s="23" t="s">
        <v>8379</v>
      </c>
      <c r="D794">
        <v>4.05</v>
      </c>
      <c r="E794" s="24" t="s">
        <v>8382</v>
      </c>
      <c r="F794" t="s">
        <v>2380</v>
      </c>
      <c r="G794" t="s">
        <v>2380</v>
      </c>
      <c r="H794" t="s">
        <v>2380</v>
      </c>
      <c r="I794">
        <v>1</v>
      </c>
      <c r="J794" t="s">
        <v>2380</v>
      </c>
      <c r="K794" s="17"/>
    </row>
    <row r="795" spans="1:11" x14ac:dyDescent="0.35">
      <c r="A795" t="s">
        <v>1577</v>
      </c>
      <c r="B795" s="22">
        <v>24.32</v>
      </c>
      <c r="C795" s="23" t="s">
        <v>8384</v>
      </c>
      <c r="D795">
        <v>10.220000000000001</v>
      </c>
      <c r="E795" s="24" t="s">
        <v>8380</v>
      </c>
      <c r="F795" t="s">
        <v>2380</v>
      </c>
      <c r="G795" t="s">
        <v>2380</v>
      </c>
      <c r="H795" t="s">
        <v>2380</v>
      </c>
      <c r="I795">
        <v>0</v>
      </c>
      <c r="J795" t="s">
        <v>2380</v>
      </c>
      <c r="K795" s="17"/>
    </row>
    <row r="796" spans="1:11" x14ac:dyDescent="0.35">
      <c r="A796" t="s">
        <v>1576</v>
      </c>
      <c r="B796" s="22">
        <v>38.06</v>
      </c>
      <c r="C796" s="23" t="s">
        <v>8379</v>
      </c>
      <c r="D796">
        <v>9.24</v>
      </c>
      <c r="E796" s="24" t="s">
        <v>8380</v>
      </c>
      <c r="F796" t="s">
        <v>2380</v>
      </c>
      <c r="G796" t="s">
        <v>2380</v>
      </c>
      <c r="H796" t="s">
        <v>2380</v>
      </c>
      <c r="I796">
        <v>0</v>
      </c>
      <c r="J796" t="s">
        <v>2380</v>
      </c>
      <c r="K796" s="17"/>
    </row>
    <row r="797" spans="1:11" x14ac:dyDescent="0.35">
      <c r="A797" t="s">
        <v>1575</v>
      </c>
      <c r="B797" s="22">
        <v>37.700000000000003</v>
      </c>
      <c r="C797" s="23" t="s">
        <v>8379</v>
      </c>
      <c r="D797">
        <v>8.6</v>
      </c>
      <c r="E797" s="24" t="s">
        <v>8380</v>
      </c>
      <c r="F797" t="s">
        <v>2380</v>
      </c>
      <c r="G797" t="s">
        <v>2380</v>
      </c>
      <c r="H797" t="s">
        <v>2380</v>
      </c>
      <c r="I797">
        <v>0</v>
      </c>
      <c r="J797" t="s">
        <v>2380</v>
      </c>
      <c r="K797" s="17"/>
    </row>
    <row r="798" spans="1:11" x14ac:dyDescent="0.35">
      <c r="A798" t="s">
        <v>1574</v>
      </c>
      <c r="B798" s="22">
        <v>44</v>
      </c>
      <c r="C798" s="23" t="s">
        <v>8379</v>
      </c>
      <c r="D798">
        <v>9.32</v>
      </c>
      <c r="E798" s="24" t="s">
        <v>8380</v>
      </c>
      <c r="F798" t="s">
        <v>2382</v>
      </c>
      <c r="G798" t="s">
        <v>2380</v>
      </c>
      <c r="H798" t="s">
        <v>2380</v>
      </c>
      <c r="I798">
        <v>2</v>
      </c>
      <c r="J798" t="s">
        <v>2380</v>
      </c>
      <c r="K798" s="17"/>
    </row>
    <row r="799" spans="1:11" x14ac:dyDescent="0.35">
      <c r="A799" t="s">
        <v>1573</v>
      </c>
      <c r="B799" s="22">
        <v>41.45</v>
      </c>
      <c r="C799" s="23" t="s">
        <v>8379</v>
      </c>
      <c r="D799">
        <v>6.12</v>
      </c>
      <c r="E799" s="24" t="s">
        <v>8381</v>
      </c>
      <c r="F799" t="s">
        <v>2382</v>
      </c>
      <c r="G799" t="s">
        <v>2380</v>
      </c>
      <c r="H799" t="s">
        <v>2380</v>
      </c>
      <c r="I799">
        <v>0</v>
      </c>
      <c r="J799" t="s">
        <v>2380</v>
      </c>
      <c r="K799" s="17"/>
    </row>
    <row r="800" spans="1:11" x14ac:dyDescent="0.35">
      <c r="A800" t="s">
        <v>1572</v>
      </c>
      <c r="B800" s="22">
        <v>25.364999999999998</v>
      </c>
      <c r="C800" s="23" t="s">
        <v>8383</v>
      </c>
      <c r="D800">
        <v>9.19</v>
      </c>
      <c r="E800" s="24" t="s">
        <v>8380</v>
      </c>
      <c r="F800" t="s">
        <v>2382</v>
      </c>
      <c r="G800" t="s">
        <v>2380</v>
      </c>
      <c r="H800" t="s">
        <v>2380</v>
      </c>
      <c r="I800">
        <v>0</v>
      </c>
      <c r="J800" t="s">
        <v>2380</v>
      </c>
      <c r="K800" s="17"/>
    </row>
    <row r="801" spans="1:11" x14ac:dyDescent="0.35">
      <c r="A801" t="s">
        <v>1571</v>
      </c>
      <c r="B801" s="22">
        <v>34.56</v>
      </c>
      <c r="C801" s="23" t="s">
        <v>8379</v>
      </c>
      <c r="D801">
        <v>5.84</v>
      </c>
      <c r="E801" s="24" t="s">
        <v>8381</v>
      </c>
      <c r="F801" t="s">
        <v>2382</v>
      </c>
      <c r="G801" t="s">
        <v>2380</v>
      </c>
      <c r="H801" t="s">
        <v>2383</v>
      </c>
      <c r="I801">
        <v>1</v>
      </c>
      <c r="J801" t="s">
        <v>2380</v>
      </c>
      <c r="K801" s="17"/>
    </row>
    <row r="802" spans="1:11" x14ac:dyDescent="0.35">
      <c r="A802" t="s">
        <v>1570</v>
      </c>
      <c r="B802" s="22">
        <v>28.2</v>
      </c>
      <c r="C802" s="23" t="s">
        <v>8383</v>
      </c>
      <c r="D802">
        <v>7.19</v>
      </c>
      <c r="E802" s="24" t="s">
        <v>8380</v>
      </c>
      <c r="F802" t="s">
        <v>2382</v>
      </c>
      <c r="G802" t="s">
        <v>2380</v>
      </c>
      <c r="H802" t="s">
        <v>2380</v>
      </c>
      <c r="I802">
        <v>2</v>
      </c>
      <c r="J802" t="s">
        <v>2380</v>
      </c>
      <c r="K802" s="17"/>
    </row>
    <row r="803" spans="1:11" x14ac:dyDescent="0.35">
      <c r="A803" t="s">
        <v>1569</v>
      </c>
      <c r="B803" s="22">
        <v>30.43</v>
      </c>
      <c r="C803" s="23" t="s">
        <v>8379</v>
      </c>
      <c r="D803">
        <v>9.39</v>
      </c>
      <c r="E803" s="24" t="s">
        <v>8380</v>
      </c>
      <c r="F803" t="s">
        <v>2380</v>
      </c>
      <c r="G803" t="s">
        <v>2380</v>
      </c>
      <c r="H803" t="s">
        <v>2380</v>
      </c>
      <c r="I803">
        <v>0</v>
      </c>
      <c r="J803" t="s">
        <v>2380</v>
      </c>
      <c r="K803" s="17"/>
    </row>
    <row r="804" spans="1:11" x14ac:dyDescent="0.35">
      <c r="A804" t="s">
        <v>1568</v>
      </c>
      <c r="B804" s="22">
        <v>32.395000000000003</v>
      </c>
      <c r="C804" s="23" t="s">
        <v>8379</v>
      </c>
      <c r="D804">
        <v>4.2699999999999996</v>
      </c>
      <c r="E804" s="24" t="s">
        <v>8382</v>
      </c>
      <c r="F804" t="s">
        <v>2382</v>
      </c>
      <c r="G804" t="s">
        <v>2380</v>
      </c>
      <c r="H804" t="s">
        <v>2380</v>
      </c>
      <c r="I804">
        <v>1</v>
      </c>
      <c r="J804" t="s">
        <v>2380</v>
      </c>
      <c r="K804" s="17"/>
    </row>
    <row r="805" spans="1:11" x14ac:dyDescent="0.35">
      <c r="A805" t="s">
        <v>1567</v>
      </c>
      <c r="B805" s="22">
        <v>24.035</v>
      </c>
      <c r="C805" s="23" t="s">
        <v>8384</v>
      </c>
      <c r="D805">
        <v>11.71</v>
      </c>
      <c r="E805" s="24" t="s">
        <v>8380</v>
      </c>
      <c r="F805" t="s">
        <v>2380</v>
      </c>
      <c r="G805" t="s">
        <v>2380</v>
      </c>
      <c r="H805" t="s">
        <v>2380</v>
      </c>
      <c r="I805">
        <v>0</v>
      </c>
      <c r="J805" t="s">
        <v>2380</v>
      </c>
      <c r="K805" s="17"/>
    </row>
    <row r="806" spans="1:11" x14ac:dyDescent="0.35">
      <c r="A806" t="s">
        <v>1566</v>
      </c>
      <c r="B806" s="22">
        <v>37.119999999999997</v>
      </c>
      <c r="C806" s="23" t="s">
        <v>8379</v>
      </c>
      <c r="D806">
        <v>5.29</v>
      </c>
      <c r="E806" s="24" t="s">
        <v>8382</v>
      </c>
      <c r="F806" t="s">
        <v>2380</v>
      </c>
      <c r="G806" t="s">
        <v>2380</v>
      </c>
      <c r="H806" t="s">
        <v>2380</v>
      </c>
      <c r="I806">
        <v>2</v>
      </c>
      <c r="J806" t="s">
        <v>2380</v>
      </c>
      <c r="K806" s="17"/>
    </row>
    <row r="807" spans="1:11" x14ac:dyDescent="0.35">
      <c r="A807" t="s">
        <v>1565</v>
      </c>
      <c r="B807" s="22">
        <v>34.840000000000003</v>
      </c>
      <c r="C807" s="23" t="s">
        <v>8379</v>
      </c>
      <c r="D807">
        <v>6</v>
      </c>
      <c r="E807" s="24" t="s">
        <v>8381</v>
      </c>
      <c r="F807" t="s">
        <v>2382</v>
      </c>
      <c r="G807" t="s">
        <v>2380</v>
      </c>
      <c r="H807" t="s">
        <v>2383</v>
      </c>
      <c r="I807">
        <v>1</v>
      </c>
      <c r="J807" t="s">
        <v>2380</v>
      </c>
      <c r="K807" s="17"/>
    </row>
    <row r="808" spans="1:11" x14ac:dyDescent="0.35">
      <c r="A808" t="s">
        <v>1564</v>
      </c>
      <c r="B808" s="22">
        <v>29.53</v>
      </c>
      <c r="C808" s="23" t="s">
        <v>8383</v>
      </c>
      <c r="D808">
        <v>10.64</v>
      </c>
      <c r="E808" s="24" t="s">
        <v>8380</v>
      </c>
      <c r="F808" t="s">
        <v>2380</v>
      </c>
      <c r="G808" t="s">
        <v>2380</v>
      </c>
      <c r="H808" t="s">
        <v>2380</v>
      </c>
      <c r="I808">
        <v>0</v>
      </c>
      <c r="J808" t="s">
        <v>2380</v>
      </c>
      <c r="K808" s="17"/>
    </row>
    <row r="809" spans="1:11" x14ac:dyDescent="0.35">
      <c r="A809" t="s">
        <v>1563</v>
      </c>
      <c r="B809" s="22">
        <v>42.51</v>
      </c>
      <c r="C809" s="23" t="s">
        <v>8379</v>
      </c>
      <c r="D809">
        <v>8.2100000000000009</v>
      </c>
      <c r="E809" s="24" t="s">
        <v>8380</v>
      </c>
      <c r="F809" t="s">
        <v>2382</v>
      </c>
      <c r="G809" t="s">
        <v>2380</v>
      </c>
      <c r="H809" t="s">
        <v>2380</v>
      </c>
      <c r="I809">
        <v>0</v>
      </c>
      <c r="J809" t="s">
        <v>2380</v>
      </c>
      <c r="K809" s="17"/>
    </row>
    <row r="810" spans="1:11" x14ac:dyDescent="0.35">
      <c r="A810" t="s">
        <v>1562</v>
      </c>
      <c r="B810" s="22">
        <v>38.14</v>
      </c>
      <c r="C810" s="23" t="s">
        <v>8379</v>
      </c>
      <c r="D810">
        <v>5.58</v>
      </c>
      <c r="E810" s="24" t="s">
        <v>8382</v>
      </c>
      <c r="F810" t="s">
        <v>2380</v>
      </c>
      <c r="G810" t="s">
        <v>2380</v>
      </c>
      <c r="H810" t="s">
        <v>2383</v>
      </c>
      <c r="I810">
        <v>1</v>
      </c>
      <c r="J810" t="s">
        <v>2380</v>
      </c>
      <c r="K810" s="17"/>
    </row>
    <row r="811" spans="1:11" x14ac:dyDescent="0.35">
      <c r="A811" t="s">
        <v>1561</v>
      </c>
      <c r="B811" s="22">
        <v>39.93</v>
      </c>
      <c r="C811" s="23" t="s">
        <v>8379</v>
      </c>
      <c r="D811">
        <v>8.75</v>
      </c>
      <c r="E811" s="24" t="s">
        <v>8380</v>
      </c>
      <c r="F811" t="s">
        <v>2380</v>
      </c>
      <c r="G811" t="s">
        <v>2380</v>
      </c>
      <c r="H811" t="s">
        <v>2380</v>
      </c>
      <c r="I811">
        <v>0</v>
      </c>
      <c r="J811" t="s">
        <v>2380</v>
      </c>
      <c r="K811" s="17"/>
    </row>
    <row r="812" spans="1:11" x14ac:dyDescent="0.35">
      <c r="A812" t="s">
        <v>1560</v>
      </c>
      <c r="B812" s="22">
        <v>38.83</v>
      </c>
      <c r="C812" s="23" t="s">
        <v>8379</v>
      </c>
      <c r="D812">
        <v>11.86</v>
      </c>
      <c r="E812" s="24" t="s">
        <v>8380</v>
      </c>
      <c r="F812" t="s">
        <v>2380</v>
      </c>
      <c r="G812" t="s">
        <v>2380</v>
      </c>
      <c r="H812" t="s">
        <v>2380</v>
      </c>
      <c r="I812">
        <v>0</v>
      </c>
      <c r="J812" t="s">
        <v>2380</v>
      </c>
      <c r="K812" s="17"/>
    </row>
    <row r="813" spans="1:11" x14ac:dyDescent="0.35">
      <c r="A813" t="s">
        <v>1559</v>
      </c>
      <c r="B813" s="22">
        <v>37.4</v>
      </c>
      <c r="C813" s="23" t="s">
        <v>8379</v>
      </c>
      <c r="D813">
        <v>11.46</v>
      </c>
      <c r="E813" s="24" t="s">
        <v>8380</v>
      </c>
      <c r="F813" t="s">
        <v>2380</v>
      </c>
      <c r="G813" t="s">
        <v>2380</v>
      </c>
      <c r="H813" t="s">
        <v>2380</v>
      </c>
      <c r="I813">
        <v>0</v>
      </c>
      <c r="J813" t="s">
        <v>2380</v>
      </c>
      <c r="K813" s="17"/>
    </row>
    <row r="814" spans="1:11" x14ac:dyDescent="0.35">
      <c r="A814" t="s">
        <v>1558</v>
      </c>
      <c r="B814" s="22">
        <v>21.4</v>
      </c>
      <c r="C814" s="23" t="s">
        <v>8384</v>
      </c>
      <c r="D814">
        <v>9.0299999999999994</v>
      </c>
      <c r="E814" s="24" t="s">
        <v>8380</v>
      </c>
      <c r="F814" t="s">
        <v>2380</v>
      </c>
      <c r="G814" t="s">
        <v>2380</v>
      </c>
      <c r="H814" t="s">
        <v>2380</v>
      </c>
      <c r="I814">
        <v>0</v>
      </c>
      <c r="J814" t="s">
        <v>2380</v>
      </c>
      <c r="K814" s="17"/>
    </row>
    <row r="815" spans="1:11" x14ac:dyDescent="0.35">
      <c r="A815" t="s">
        <v>1557</v>
      </c>
      <c r="B815" s="22">
        <v>38.380000000000003</v>
      </c>
      <c r="C815" s="23" t="s">
        <v>8379</v>
      </c>
      <c r="D815">
        <v>8.26</v>
      </c>
      <c r="E815" s="24" t="s">
        <v>8380</v>
      </c>
      <c r="F815" t="s">
        <v>2382</v>
      </c>
      <c r="G815" t="s">
        <v>2380</v>
      </c>
      <c r="H815" t="s">
        <v>2380</v>
      </c>
      <c r="I815">
        <v>2</v>
      </c>
      <c r="J815" t="s">
        <v>2380</v>
      </c>
      <c r="K815" s="17"/>
    </row>
    <row r="816" spans="1:11" x14ac:dyDescent="0.35">
      <c r="A816" t="s">
        <v>1556</v>
      </c>
      <c r="B816" s="22">
        <v>33.659999999999997</v>
      </c>
      <c r="C816" s="23" t="s">
        <v>8379</v>
      </c>
      <c r="D816">
        <v>5.42</v>
      </c>
      <c r="E816" s="24" t="s">
        <v>8382</v>
      </c>
      <c r="F816" t="s">
        <v>2382</v>
      </c>
      <c r="G816" t="s">
        <v>2380</v>
      </c>
      <c r="H816" t="s">
        <v>2380</v>
      </c>
      <c r="I816">
        <v>2</v>
      </c>
      <c r="J816" t="s">
        <v>2380</v>
      </c>
      <c r="K816" s="17"/>
    </row>
    <row r="817" spans="1:11" x14ac:dyDescent="0.35">
      <c r="A817" t="s">
        <v>1555</v>
      </c>
      <c r="B817" s="22">
        <v>31.79</v>
      </c>
      <c r="C817" s="23" t="s">
        <v>8379</v>
      </c>
      <c r="D817">
        <v>11.33</v>
      </c>
      <c r="E817" s="24" t="s">
        <v>8380</v>
      </c>
      <c r="F817" t="s">
        <v>2382</v>
      </c>
      <c r="G817" t="s">
        <v>2380</v>
      </c>
      <c r="H817" t="s">
        <v>2383</v>
      </c>
      <c r="I817">
        <v>1</v>
      </c>
      <c r="J817" t="s">
        <v>2380</v>
      </c>
      <c r="K817" s="17"/>
    </row>
    <row r="818" spans="1:11" x14ac:dyDescent="0.35">
      <c r="A818" t="s">
        <v>1554</v>
      </c>
      <c r="B818" s="22">
        <v>29.7</v>
      </c>
      <c r="C818" s="23" t="s">
        <v>8383</v>
      </c>
      <c r="D818">
        <v>7.69</v>
      </c>
      <c r="E818" s="24" t="s">
        <v>8380</v>
      </c>
      <c r="F818" t="s">
        <v>2382</v>
      </c>
      <c r="G818" t="s">
        <v>2380</v>
      </c>
      <c r="H818" t="s">
        <v>2383</v>
      </c>
      <c r="I818">
        <v>1</v>
      </c>
      <c r="J818" t="s">
        <v>2380</v>
      </c>
      <c r="K818" s="17"/>
    </row>
    <row r="819" spans="1:11" x14ac:dyDescent="0.35">
      <c r="A819" t="s">
        <v>1553</v>
      </c>
      <c r="B819" s="22">
        <v>25.46</v>
      </c>
      <c r="C819" s="23" t="s">
        <v>8383</v>
      </c>
      <c r="D819">
        <v>8.77</v>
      </c>
      <c r="E819" s="24" t="s">
        <v>8380</v>
      </c>
      <c r="F819" t="s">
        <v>2382</v>
      </c>
      <c r="G819" t="s">
        <v>2380</v>
      </c>
      <c r="H819" t="s">
        <v>2383</v>
      </c>
      <c r="I819">
        <v>1</v>
      </c>
      <c r="J819" t="s">
        <v>2380</v>
      </c>
      <c r="K819" s="17"/>
    </row>
    <row r="820" spans="1:11" x14ac:dyDescent="0.35">
      <c r="A820" t="s">
        <v>1552</v>
      </c>
      <c r="B820" s="22">
        <v>39.14</v>
      </c>
      <c r="C820" s="23" t="s">
        <v>8379</v>
      </c>
      <c r="D820">
        <v>4.91</v>
      </c>
      <c r="E820" s="24" t="s">
        <v>8382</v>
      </c>
      <c r="F820" t="s">
        <v>2380</v>
      </c>
      <c r="G820" t="s">
        <v>2382</v>
      </c>
      <c r="H820" t="s">
        <v>2380</v>
      </c>
      <c r="I820">
        <v>1</v>
      </c>
      <c r="J820" t="s">
        <v>2380</v>
      </c>
      <c r="K820" s="17"/>
    </row>
    <row r="821" spans="1:11" x14ac:dyDescent="0.35">
      <c r="A821" t="s">
        <v>1551</v>
      </c>
      <c r="B821" s="22">
        <v>41.2</v>
      </c>
      <c r="C821" s="23" t="s">
        <v>8379</v>
      </c>
      <c r="D821">
        <v>4.95</v>
      </c>
      <c r="E821" s="24" t="s">
        <v>8382</v>
      </c>
      <c r="F821" t="s">
        <v>2380</v>
      </c>
      <c r="G821" t="s">
        <v>2380</v>
      </c>
      <c r="H821" t="s">
        <v>2380</v>
      </c>
      <c r="I821">
        <v>1</v>
      </c>
      <c r="J821" t="s">
        <v>2380</v>
      </c>
      <c r="K821" s="17"/>
    </row>
    <row r="822" spans="1:11" x14ac:dyDescent="0.35">
      <c r="A822" t="s">
        <v>1550</v>
      </c>
      <c r="B822" s="22">
        <v>28.81</v>
      </c>
      <c r="C822" s="23" t="s">
        <v>8383</v>
      </c>
      <c r="D822">
        <v>10.8</v>
      </c>
      <c r="E822" s="24" t="s">
        <v>8380</v>
      </c>
      <c r="F822" t="s">
        <v>2382</v>
      </c>
      <c r="G822" t="s">
        <v>2380</v>
      </c>
      <c r="H822" t="s">
        <v>2383</v>
      </c>
      <c r="I822">
        <v>1</v>
      </c>
      <c r="J822" t="s">
        <v>2380</v>
      </c>
      <c r="K822" s="17"/>
    </row>
    <row r="823" spans="1:11" x14ac:dyDescent="0.35">
      <c r="A823" t="s">
        <v>1549</v>
      </c>
      <c r="B823" s="22">
        <v>37.409999999999997</v>
      </c>
      <c r="C823" s="23" t="s">
        <v>8379</v>
      </c>
      <c r="D823">
        <v>7.21</v>
      </c>
      <c r="E823" s="24" t="s">
        <v>8380</v>
      </c>
      <c r="F823" t="s">
        <v>2380</v>
      </c>
      <c r="G823" t="s">
        <v>2380</v>
      </c>
      <c r="H823" t="s">
        <v>2380</v>
      </c>
      <c r="I823">
        <v>2</v>
      </c>
      <c r="J823" t="s">
        <v>2380</v>
      </c>
      <c r="K823" s="17"/>
    </row>
    <row r="824" spans="1:11" x14ac:dyDescent="0.35">
      <c r="A824" t="s">
        <v>1548</v>
      </c>
      <c r="B824" s="22">
        <v>52.54</v>
      </c>
      <c r="C824" s="23" t="s">
        <v>8379</v>
      </c>
      <c r="D824">
        <v>5.12</v>
      </c>
      <c r="E824" s="24" t="s">
        <v>8382</v>
      </c>
      <c r="F824" t="s">
        <v>2380</v>
      </c>
      <c r="G824" t="s">
        <v>2380</v>
      </c>
      <c r="H824" t="s">
        <v>2383</v>
      </c>
      <c r="I824">
        <v>1</v>
      </c>
      <c r="J824" t="s">
        <v>2380</v>
      </c>
      <c r="K824" s="17"/>
    </row>
    <row r="825" spans="1:11" x14ac:dyDescent="0.35">
      <c r="A825" t="s">
        <v>1547</v>
      </c>
      <c r="B825" s="22">
        <v>17.29</v>
      </c>
      <c r="C825" s="23" t="s">
        <v>8385</v>
      </c>
      <c r="D825">
        <v>4.62</v>
      </c>
      <c r="E825" s="24" t="s">
        <v>8382</v>
      </c>
      <c r="F825" t="s">
        <v>2380</v>
      </c>
      <c r="G825" t="s">
        <v>2382</v>
      </c>
      <c r="H825" t="s">
        <v>2380</v>
      </c>
      <c r="I825">
        <v>1</v>
      </c>
      <c r="J825" t="s">
        <v>2382</v>
      </c>
      <c r="K825" s="17"/>
    </row>
    <row r="826" spans="1:11" x14ac:dyDescent="0.35">
      <c r="A826" t="s">
        <v>1546</v>
      </c>
      <c r="B826" s="22">
        <v>31.74</v>
      </c>
      <c r="C826" s="23" t="s">
        <v>8379</v>
      </c>
      <c r="D826">
        <v>7.68</v>
      </c>
      <c r="E826" s="24" t="s">
        <v>8380</v>
      </c>
      <c r="F826" t="s">
        <v>2382</v>
      </c>
      <c r="G826" t="s">
        <v>2380</v>
      </c>
      <c r="H826" t="s">
        <v>2380</v>
      </c>
      <c r="I826">
        <v>0</v>
      </c>
      <c r="J826" t="s">
        <v>2380</v>
      </c>
      <c r="K826" s="17"/>
    </row>
    <row r="827" spans="1:11" x14ac:dyDescent="0.35">
      <c r="A827" t="s">
        <v>1545</v>
      </c>
      <c r="B827" s="22">
        <v>26.504999999999999</v>
      </c>
      <c r="C827" s="23" t="s">
        <v>8383</v>
      </c>
      <c r="D827">
        <v>6.79</v>
      </c>
      <c r="E827" s="24" t="s">
        <v>8380</v>
      </c>
      <c r="F827" t="s">
        <v>2382</v>
      </c>
      <c r="G827" t="s">
        <v>2380</v>
      </c>
      <c r="H827" t="s">
        <v>2383</v>
      </c>
      <c r="I827">
        <v>1</v>
      </c>
      <c r="J827" t="s">
        <v>2380</v>
      </c>
      <c r="K827" s="17"/>
    </row>
    <row r="828" spans="1:11" x14ac:dyDescent="0.35">
      <c r="A828" t="s">
        <v>1544</v>
      </c>
      <c r="B828" s="22">
        <v>36.479999999999997</v>
      </c>
      <c r="C828" s="23" t="s">
        <v>8379</v>
      </c>
      <c r="D828">
        <v>11.09</v>
      </c>
      <c r="E828" s="24" t="s">
        <v>8380</v>
      </c>
      <c r="F828" t="s">
        <v>2380</v>
      </c>
      <c r="G828" t="s">
        <v>2380</v>
      </c>
      <c r="H828" t="s">
        <v>2380</v>
      </c>
      <c r="I828">
        <v>0</v>
      </c>
      <c r="J828" t="s">
        <v>2380</v>
      </c>
      <c r="K828" s="17"/>
    </row>
    <row r="829" spans="1:11" x14ac:dyDescent="0.35">
      <c r="A829" t="s">
        <v>1543</v>
      </c>
      <c r="B829" s="22">
        <v>39.159999999999997</v>
      </c>
      <c r="C829" s="23" t="s">
        <v>8379</v>
      </c>
      <c r="D829">
        <v>5.24</v>
      </c>
      <c r="E829" s="24" t="s">
        <v>8382</v>
      </c>
      <c r="F829" t="s">
        <v>2382</v>
      </c>
      <c r="G829" t="s">
        <v>2380</v>
      </c>
      <c r="H829" t="s">
        <v>2383</v>
      </c>
      <c r="I829">
        <v>1</v>
      </c>
      <c r="J829" t="s">
        <v>2380</v>
      </c>
      <c r="K829" s="17"/>
    </row>
    <row r="830" spans="1:11" x14ac:dyDescent="0.35">
      <c r="A830" t="s">
        <v>1542</v>
      </c>
      <c r="B830" s="22">
        <v>28.22</v>
      </c>
      <c r="C830" s="23" t="s">
        <v>8383</v>
      </c>
      <c r="D830">
        <v>7.51</v>
      </c>
      <c r="E830" s="24" t="s">
        <v>8380</v>
      </c>
      <c r="F830" t="s">
        <v>2382</v>
      </c>
      <c r="G830" t="s">
        <v>2380</v>
      </c>
      <c r="H830" t="s">
        <v>2383</v>
      </c>
      <c r="I830">
        <v>1</v>
      </c>
      <c r="J830" t="s">
        <v>2380</v>
      </c>
      <c r="K830" s="17"/>
    </row>
    <row r="831" spans="1:11" x14ac:dyDescent="0.35">
      <c r="A831" t="s">
        <v>1541</v>
      </c>
      <c r="B831" s="22">
        <v>35</v>
      </c>
      <c r="C831" s="23" t="s">
        <v>8379</v>
      </c>
      <c r="D831">
        <v>4.13</v>
      </c>
      <c r="E831" s="24" t="s">
        <v>8382</v>
      </c>
      <c r="F831" t="s">
        <v>2380</v>
      </c>
      <c r="G831" t="s">
        <v>2380</v>
      </c>
      <c r="H831" t="s">
        <v>2380</v>
      </c>
      <c r="I831">
        <v>2</v>
      </c>
      <c r="J831" t="s">
        <v>2380</v>
      </c>
      <c r="K831" s="17"/>
    </row>
    <row r="832" spans="1:11" x14ac:dyDescent="0.35">
      <c r="A832" t="s">
        <v>1540</v>
      </c>
      <c r="B832" s="22">
        <v>36.24</v>
      </c>
      <c r="C832" s="23" t="s">
        <v>8379</v>
      </c>
      <c r="D832">
        <v>8.3800000000000008</v>
      </c>
      <c r="E832" s="24" t="s">
        <v>8380</v>
      </c>
      <c r="F832" t="s">
        <v>2382</v>
      </c>
      <c r="G832" t="s">
        <v>2380</v>
      </c>
      <c r="H832" t="s">
        <v>2380</v>
      </c>
      <c r="I832">
        <v>1</v>
      </c>
      <c r="J832" t="s">
        <v>2380</v>
      </c>
      <c r="K832" s="17"/>
    </row>
    <row r="833" spans="1:11" x14ac:dyDescent="0.35">
      <c r="A833" t="s">
        <v>1539</v>
      </c>
      <c r="B833" s="22">
        <v>36.954999999999998</v>
      </c>
      <c r="C833" s="23" t="s">
        <v>8379</v>
      </c>
      <c r="D833">
        <v>8.07</v>
      </c>
      <c r="E833" s="24" t="s">
        <v>8380</v>
      </c>
      <c r="F833" t="s">
        <v>2380</v>
      </c>
      <c r="G833" t="s">
        <v>2380</v>
      </c>
      <c r="H833" t="s">
        <v>2380</v>
      </c>
      <c r="I833">
        <v>0</v>
      </c>
      <c r="J833" t="s">
        <v>2380</v>
      </c>
      <c r="K833" s="17"/>
    </row>
    <row r="834" spans="1:11" x14ac:dyDescent="0.35">
      <c r="A834" t="s">
        <v>1538</v>
      </c>
      <c r="B834" s="22">
        <v>29.64</v>
      </c>
      <c r="C834" s="23" t="s">
        <v>8383</v>
      </c>
      <c r="D834">
        <v>8.9499999999999993</v>
      </c>
      <c r="E834" s="24" t="s">
        <v>8380</v>
      </c>
      <c r="F834" t="s">
        <v>2380</v>
      </c>
      <c r="G834" t="s">
        <v>2380</v>
      </c>
      <c r="H834" t="s">
        <v>2380</v>
      </c>
      <c r="I834">
        <v>0</v>
      </c>
      <c r="J834" t="s">
        <v>2380</v>
      </c>
      <c r="K834" s="17"/>
    </row>
    <row r="835" spans="1:11" x14ac:dyDescent="0.35">
      <c r="A835" t="s">
        <v>1537</v>
      </c>
      <c r="B835" s="22">
        <v>42.74</v>
      </c>
      <c r="C835" s="23" t="s">
        <v>8379</v>
      </c>
      <c r="D835">
        <v>6.31</v>
      </c>
      <c r="E835" s="24" t="s">
        <v>8381</v>
      </c>
      <c r="F835" t="s">
        <v>2382</v>
      </c>
      <c r="G835" t="s">
        <v>2380</v>
      </c>
      <c r="H835" t="s">
        <v>2380</v>
      </c>
      <c r="I835">
        <v>1</v>
      </c>
      <c r="J835" t="s">
        <v>2380</v>
      </c>
      <c r="K835" s="17"/>
    </row>
    <row r="836" spans="1:11" x14ac:dyDescent="0.35">
      <c r="A836" t="s">
        <v>1536</v>
      </c>
      <c r="B836" s="22">
        <v>36.130000000000003</v>
      </c>
      <c r="C836" s="23" t="s">
        <v>8379</v>
      </c>
      <c r="D836">
        <v>7.19</v>
      </c>
      <c r="E836" s="24" t="s">
        <v>8380</v>
      </c>
      <c r="F836" t="s">
        <v>2382</v>
      </c>
      <c r="G836" t="s">
        <v>2380</v>
      </c>
      <c r="H836" t="s">
        <v>2380</v>
      </c>
      <c r="I836">
        <v>2</v>
      </c>
      <c r="J836" t="s">
        <v>2380</v>
      </c>
      <c r="K836" s="17"/>
    </row>
    <row r="837" spans="1:11" x14ac:dyDescent="0.35">
      <c r="A837" t="s">
        <v>1535</v>
      </c>
      <c r="B837" s="22">
        <v>31.55</v>
      </c>
      <c r="C837" s="23" t="s">
        <v>8379</v>
      </c>
      <c r="D837">
        <v>6.11</v>
      </c>
      <c r="E837" s="24" t="s">
        <v>8381</v>
      </c>
      <c r="F837" t="s">
        <v>2382</v>
      </c>
      <c r="G837" t="s">
        <v>2380</v>
      </c>
      <c r="H837" t="s">
        <v>2380</v>
      </c>
      <c r="I837">
        <v>1</v>
      </c>
      <c r="J837" t="s">
        <v>2380</v>
      </c>
      <c r="K837" s="17"/>
    </row>
    <row r="838" spans="1:11" x14ac:dyDescent="0.35">
      <c r="A838" t="s">
        <v>1534</v>
      </c>
      <c r="B838" s="22">
        <v>52.75</v>
      </c>
      <c r="C838" s="23" t="s">
        <v>8379</v>
      </c>
      <c r="D838">
        <v>6.02</v>
      </c>
      <c r="E838" s="24" t="s">
        <v>8381</v>
      </c>
      <c r="F838" t="s">
        <v>2380</v>
      </c>
      <c r="G838" t="s">
        <v>2380</v>
      </c>
      <c r="H838" t="s">
        <v>2380</v>
      </c>
      <c r="I838">
        <v>1</v>
      </c>
      <c r="J838" t="s">
        <v>2380</v>
      </c>
      <c r="K838" s="17"/>
    </row>
    <row r="839" spans="1:11" x14ac:dyDescent="0.35">
      <c r="A839" t="s">
        <v>1533</v>
      </c>
      <c r="B839" s="22">
        <v>36.67</v>
      </c>
      <c r="C839" s="23" t="s">
        <v>8379</v>
      </c>
      <c r="D839">
        <v>11.86</v>
      </c>
      <c r="E839" s="24" t="s">
        <v>8380</v>
      </c>
      <c r="F839" t="s">
        <v>2380</v>
      </c>
      <c r="G839" t="s">
        <v>2380</v>
      </c>
      <c r="H839" t="s">
        <v>2380</v>
      </c>
      <c r="I839">
        <v>0</v>
      </c>
      <c r="J839" t="s">
        <v>2380</v>
      </c>
      <c r="K839" s="17"/>
    </row>
    <row r="840" spans="1:11" x14ac:dyDescent="0.35">
      <c r="A840" t="s">
        <v>1532</v>
      </c>
      <c r="B840" s="22">
        <v>38.06</v>
      </c>
      <c r="C840" s="23" t="s">
        <v>8379</v>
      </c>
      <c r="D840">
        <v>8.25</v>
      </c>
      <c r="E840" s="24" t="s">
        <v>8380</v>
      </c>
      <c r="F840" t="s">
        <v>2380</v>
      </c>
      <c r="G840" t="s">
        <v>2380</v>
      </c>
      <c r="H840" t="s">
        <v>2380</v>
      </c>
      <c r="I840">
        <v>0</v>
      </c>
      <c r="J840" t="s">
        <v>2380</v>
      </c>
      <c r="K840" s="17"/>
    </row>
    <row r="841" spans="1:11" x14ac:dyDescent="0.35">
      <c r="A841" t="s">
        <v>1531</v>
      </c>
      <c r="B841" s="22">
        <v>38</v>
      </c>
      <c r="C841" s="23" t="s">
        <v>8379</v>
      </c>
      <c r="D841">
        <v>8.1300000000000008</v>
      </c>
      <c r="E841" s="24" t="s">
        <v>8380</v>
      </c>
      <c r="F841" t="s">
        <v>2380</v>
      </c>
      <c r="G841" t="s">
        <v>2380</v>
      </c>
      <c r="H841" t="s">
        <v>2380</v>
      </c>
      <c r="I841">
        <v>0</v>
      </c>
      <c r="J841" t="s">
        <v>2380</v>
      </c>
      <c r="K841" s="17"/>
    </row>
    <row r="842" spans="1:11" x14ac:dyDescent="0.35">
      <c r="A842" t="s">
        <v>1530</v>
      </c>
      <c r="B842" s="22">
        <v>35.1</v>
      </c>
      <c r="C842" s="23" t="s">
        <v>8379</v>
      </c>
      <c r="D842">
        <v>10.1</v>
      </c>
      <c r="E842" s="24" t="s">
        <v>8380</v>
      </c>
      <c r="F842" t="s">
        <v>2380</v>
      </c>
      <c r="G842" t="s">
        <v>2380</v>
      </c>
      <c r="H842" t="s">
        <v>2380</v>
      </c>
      <c r="I842">
        <v>0</v>
      </c>
      <c r="J842" t="s">
        <v>2380</v>
      </c>
      <c r="K842" s="17"/>
    </row>
    <row r="843" spans="1:11" x14ac:dyDescent="0.35">
      <c r="A843" t="s">
        <v>1529</v>
      </c>
      <c r="B843" s="22">
        <v>33.82</v>
      </c>
      <c r="C843" s="23" t="s">
        <v>8379</v>
      </c>
      <c r="D843">
        <v>5.89</v>
      </c>
      <c r="E843" s="24" t="s">
        <v>8381</v>
      </c>
      <c r="F843" t="s">
        <v>2382</v>
      </c>
      <c r="G843" t="s">
        <v>2380</v>
      </c>
      <c r="H843" t="s">
        <v>2380</v>
      </c>
      <c r="I843">
        <v>2</v>
      </c>
      <c r="J843" t="s">
        <v>2380</v>
      </c>
      <c r="K843" s="17"/>
    </row>
    <row r="844" spans="1:11" x14ac:dyDescent="0.35">
      <c r="A844" t="s">
        <v>1528</v>
      </c>
      <c r="B844" s="22">
        <v>37.43</v>
      </c>
      <c r="C844" s="23" t="s">
        <v>8379</v>
      </c>
      <c r="D844">
        <v>4.97</v>
      </c>
      <c r="E844" s="24" t="s">
        <v>8382</v>
      </c>
      <c r="F844" t="s">
        <v>2380</v>
      </c>
      <c r="G844" t="s">
        <v>2380</v>
      </c>
      <c r="H844" t="s">
        <v>2380</v>
      </c>
      <c r="I844">
        <v>2</v>
      </c>
      <c r="J844" t="s">
        <v>2380</v>
      </c>
      <c r="K844" s="17"/>
    </row>
    <row r="845" spans="1:11" x14ac:dyDescent="0.35">
      <c r="A845" t="s">
        <v>1527</v>
      </c>
      <c r="B845" s="22">
        <v>30.5</v>
      </c>
      <c r="C845" s="23" t="s">
        <v>8379</v>
      </c>
      <c r="D845">
        <v>9.9</v>
      </c>
      <c r="E845" s="24" t="s">
        <v>8380</v>
      </c>
      <c r="F845" t="s">
        <v>2380</v>
      </c>
      <c r="G845" t="s">
        <v>2380</v>
      </c>
      <c r="H845" t="s">
        <v>2380</v>
      </c>
      <c r="I845">
        <v>0</v>
      </c>
      <c r="J845" t="s">
        <v>2380</v>
      </c>
      <c r="K845" s="17"/>
    </row>
    <row r="846" spans="1:11" x14ac:dyDescent="0.35">
      <c r="A846" t="s">
        <v>1526</v>
      </c>
      <c r="B846" s="22">
        <v>24.53</v>
      </c>
      <c r="C846" s="23" t="s">
        <v>8384</v>
      </c>
      <c r="D846">
        <v>9.0500000000000007</v>
      </c>
      <c r="E846" s="24" t="s">
        <v>8380</v>
      </c>
      <c r="F846" t="s">
        <v>2380</v>
      </c>
      <c r="G846" t="s">
        <v>2380</v>
      </c>
      <c r="H846" t="s">
        <v>2380</v>
      </c>
      <c r="I846">
        <v>0</v>
      </c>
      <c r="J846" t="s">
        <v>2380</v>
      </c>
      <c r="K846" s="17"/>
    </row>
    <row r="847" spans="1:11" x14ac:dyDescent="0.35">
      <c r="A847" t="s">
        <v>1525</v>
      </c>
      <c r="B847" s="22">
        <v>25.74</v>
      </c>
      <c r="C847" s="23" t="s">
        <v>8383</v>
      </c>
      <c r="D847">
        <v>10.93</v>
      </c>
      <c r="E847" s="24" t="s">
        <v>8380</v>
      </c>
      <c r="F847" t="s">
        <v>2380</v>
      </c>
      <c r="G847" t="s">
        <v>2380</v>
      </c>
      <c r="H847" t="s">
        <v>2380</v>
      </c>
      <c r="I847">
        <v>0</v>
      </c>
      <c r="J847" t="s">
        <v>2380</v>
      </c>
      <c r="K847" s="17"/>
    </row>
    <row r="848" spans="1:11" x14ac:dyDescent="0.35">
      <c r="A848" t="s">
        <v>1524</v>
      </c>
      <c r="B848" s="22">
        <v>34.08</v>
      </c>
      <c r="C848" s="23" t="s">
        <v>8379</v>
      </c>
      <c r="D848">
        <v>7.58</v>
      </c>
      <c r="E848" s="24" t="s">
        <v>8380</v>
      </c>
      <c r="F848" t="s">
        <v>2382</v>
      </c>
      <c r="G848" t="s">
        <v>2380</v>
      </c>
      <c r="H848" t="s">
        <v>2380</v>
      </c>
      <c r="I848">
        <v>2</v>
      </c>
      <c r="J848" t="s">
        <v>2380</v>
      </c>
      <c r="K848" s="17"/>
    </row>
    <row r="849" spans="1:11" x14ac:dyDescent="0.35">
      <c r="A849" t="s">
        <v>1523</v>
      </c>
      <c r="B849" s="22">
        <v>31.35</v>
      </c>
      <c r="C849" s="23" t="s">
        <v>8379</v>
      </c>
      <c r="D849">
        <v>11</v>
      </c>
      <c r="E849" s="24" t="s">
        <v>8380</v>
      </c>
      <c r="F849" t="s">
        <v>2382</v>
      </c>
      <c r="G849" t="s">
        <v>2380</v>
      </c>
      <c r="H849" t="s">
        <v>2383</v>
      </c>
      <c r="I849">
        <v>1</v>
      </c>
      <c r="J849" t="s">
        <v>2380</v>
      </c>
      <c r="K849" s="17"/>
    </row>
    <row r="850" spans="1:11" x14ac:dyDescent="0.35">
      <c r="A850" t="s">
        <v>1522</v>
      </c>
      <c r="B850" s="22">
        <v>26.79</v>
      </c>
      <c r="C850" s="23" t="s">
        <v>8383</v>
      </c>
      <c r="D850">
        <v>5.0599999999999996</v>
      </c>
      <c r="E850" s="24" t="s">
        <v>8382</v>
      </c>
      <c r="F850" t="s">
        <v>2380</v>
      </c>
      <c r="G850" t="s">
        <v>2380</v>
      </c>
      <c r="H850" t="s">
        <v>2380</v>
      </c>
      <c r="I850">
        <v>1</v>
      </c>
      <c r="J850" t="s">
        <v>2380</v>
      </c>
      <c r="K850" s="17"/>
    </row>
    <row r="851" spans="1:11" x14ac:dyDescent="0.35">
      <c r="A851" t="s">
        <v>1521</v>
      </c>
      <c r="B851" s="22">
        <v>42.78</v>
      </c>
      <c r="C851" s="23" t="s">
        <v>8379</v>
      </c>
      <c r="D851">
        <v>6.11</v>
      </c>
      <c r="E851" s="24" t="s">
        <v>8381</v>
      </c>
      <c r="F851" t="s">
        <v>2382</v>
      </c>
      <c r="G851" t="s">
        <v>2380</v>
      </c>
      <c r="H851" t="s">
        <v>2380</v>
      </c>
      <c r="I851">
        <v>1</v>
      </c>
      <c r="J851" t="s">
        <v>2380</v>
      </c>
      <c r="K851" s="17"/>
    </row>
    <row r="852" spans="1:11" x14ac:dyDescent="0.35">
      <c r="A852" t="s">
        <v>1520</v>
      </c>
      <c r="B852" s="22">
        <v>46.75</v>
      </c>
      <c r="C852" s="23" t="s">
        <v>8379</v>
      </c>
      <c r="D852">
        <v>6.66</v>
      </c>
      <c r="E852" s="24" t="s">
        <v>8380</v>
      </c>
      <c r="F852" t="s">
        <v>2382</v>
      </c>
      <c r="G852" t="s">
        <v>2380</v>
      </c>
      <c r="H852" t="s">
        <v>2380</v>
      </c>
      <c r="I852">
        <v>2</v>
      </c>
      <c r="J852" t="s">
        <v>2380</v>
      </c>
      <c r="K852" s="17"/>
    </row>
    <row r="853" spans="1:11" x14ac:dyDescent="0.35">
      <c r="A853" t="s">
        <v>1519</v>
      </c>
      <c r="B853" s="22">
        <v>32.15</v>
      </c>
      <c r="C853" s="23" t="s">
        <v>8379</v>
      </c>
      <c r="D853">
        <v>4.0199999999999996</v>
      </c>
      <c r="E853" s="24" t="s">
        <v>8382</v>
      </c>
      <c r="F853" t="s">
        <v>2382</v>
      </c>
      <c r="G853" t="s">
        <v>2380</v>
      </c>
      <c r="H853" t="s">
        <v>2383</v>
      </c>
      <c r="I853">
        <v>1</v>
      </c>
      <c r="J853" t="s">
        <v>2380</v>
      </c>
      <c r="K853" s="17"/>
    </row>
    <row r="854" spans="1:11" x14ac:dyDescent="0.35">
      <c r="A854" t="s">
        <v>1518</v>
      </c>
      <c r="B854" s="22">
        <v>43.4</v>
      </c>
      <c r="C854" s="23" t="s">
        <v>8379</v>
      </c>
      <c r="D854">
        <v>8.81</v>
      </c>
      <c r="E854" s="24" t="s">
        <v>8380</v>
      </c>
      <c r="F854" t="s">
        <v>2382</v>
      </c>
      <c r="G854" t="s">
        <v>2380</v>
      </c>
      <c r="H854" t="s">
        <v>2380</v>
      </c>
      <c r="I854">
        <v>2</v>
      </c>
      <c r="J854" t="s">
        <v>2380</v>
      </c>
      <c r="K854" s="17"/>
    </row>
    <row r="855" spans="1:11" x14ac:dyDescent="0.35">
      <c r="A855" t="s">
        <v>1517</v>
      </c>
      <c r="B855" s="22">
        <v>31.57</v>
      </c>
      <c r="C855" s="23" t="s">
        <v>8379</v>
      </c>
      <c r="D855">
        <v>7.92</v>
      </c>
      <c r="E855" s="24" t="s">
        <v>8380</v>
      </c>
      <c r="F855" t="s">
        <v>2382</v>
      </c>
      <c r="G855" t="s">
        <v>2380</v>
      </c>
      <c r="H855" t="s">
        <v>2380</v>
      </c>
      <c r="I855">
        <v>2</v>
      </c>
      <c r="J855" t="s">
        <v>2380</v>
      </c>
      <c r="K855" s="17"/>
    </row>
    <row r="856" spans="1:11" x14ac:dyDescent="0.35">
      <c r="A856" t="s">
        <v>1516</v>
      </c>
      <c r="B856" s="22">
        <v>24.32</v>
      </c>
      <c r="C856" s="23" t="s">
        <v>8384</v>
      </c>
      <c r="D856">
        <v>7.48</v>
      </c>
      <c r="E856" s="24" t="s">
        <v>8380</v>
      </c>
      <c r="F856" t="s">
        <v>2380</v>
      </c>
      <c r="G856" t="s">
        <v>2380</v>
      </c>
      <c r="H856" t="s">
        <v>2380</v>
      </c>
      <c r="I856">
        <v>0</v>
      </c>
      <c r="J856" t="s">
        <v>2380</v>
      </c>
      <c r="K856" s="17"/>
    </row>
    <row r="857" spans="1:11" x14ac:dyDescent="0.35">
      <c r="A857" t="s">
        <v>1515</v>
      </c>
      <c r="B857" s="22">
        <v>31.07</v>
      </c>
      <c r="C857" s="23" t="s">
        <v>8379</v>
      </c>
      <c r="D857">
        <v>4.62</v>
      </c>
      <c r="E857" s="24" t="s">
        <v>8382</v>
      </c>
      <c r="F857" t="s">
        <v>2382</v>
      </c>
      <c r="G857" t="s">
        <v>2380</v>
      </c>
      <c r="H857" t="s">
        <v>2380</v>
      </c>
      <c r="I857">
        <v>2</v>
      </c>
      <c r="J857" t="s">
        <v>2380</v>
      </c>
      <c r="K857" s="17"/>
    </row>
    <row r="858" spans="1:11" x14ac:dyDescent="0.35">
      <c r="A858" t="s">
        <v>1514</v>
      </c>
      <c r="B858" s="22">
        <v>35.814999999999998</v>
      </c>
      <c r="C858" s="23" t="s">
        <v>8379</v>
      </c>
      <c r="D858">
        <v>8.4700000000000006</v>
      </c>
      <c r="E858" s="24" t="s">
        <v>8380</v>
      </c>
      <c r="F858" t="s">
        <v>2380</v>
      </c>
      <c r="G858" t="s">
        <v>2380</v>
      </c>
      <c r="H858" t="s">
        <v>2380</v>
      </c>
      <c r="I858">
        <v>0</v>
      </c>
      <c r="J858" t="s">
        <v>2380</v>
      </c>
      <c r="K858" s="17"/>
    </row>
    <row r="859" spans="1:11" x14ac:dyDescent="0.35">
      <c r="A859" t="s">
        <v>1513</v>
      </c>
      <c r="B859" s="22">
        <v>40.81</v>
      </c>
      <c r="C859" s="23" t="s">
        <v>8379</v>
      </c>
      <c r="D859">
        <v>10.58</v>
      </c>
      <c r="E859" s="24" t="s">
        <v>8380</v>
      </c>
      <c r="F859" t="s">
        <v>2382</v>
      </c>
      <c r="G859" t="s">
        <v>2380</v>
      </c>
      <c r="H859" t="s">
        <v>2380</v>
      </c>
      <c r="I859">
        <v>0</v>
      </c>
      <c r="J859" t="s">
        <v>2380</v>
      </c>
      <c r="K859" s="17"/>
    </row>
    <row r="860" spans="1:11" x14ac:dyDescent="0.35">
      <c r="A860" t="s">
        <v>1512</v>
      </c>
      <c r="B860" s="22">
        <v>24.605</v>
      </c>
      <c r="C860" s="23" t="s">
        <v>8384</v>
      </c>
      <c r="D860">
        <v>7.48</v>
      </c>
      <c r="E860" s="24" t="s">
        <v>8380</v>
      </c>
      <c r="F860" t="s">
        <v>2380</v>
      </c>
      <c r="G860" t="s">
        <v>2380</v>
      </c>
      <c r="H860" t="s">
        <v>2380</v>
      </c>
      <c r="I860">
        <v>0</v>
      </c>
      <c r="J860" t="s">
        <v>2380</v>
      </c>
      <c r="K860" s="17"/>
    </row>
    <row r="861" spans="1:11" x14ac:dyDescent="0.35">
      <c r="A861" t="s">
        <v>1511</v>
      </c>
      <c r="B861" s="22">
        <v>21.47</v>
      </c>
      <c r="C861" s="23" t="s">
        <v>8384</v>
      </c>
      <c r="D861">
        <v>7.82</v>
      </c>
      <c r="E861" s="24" t="s">
        <v>8380</v>
      </c>
      <c r="F861" t="s">
        <v>2380</v>
      </c>
      <c r="G861" t="s">
        <v>2380</v>
      </c>
      <c r="H861" t="s">
        <v>2380</v>
      </c>
      <c r="I861">
        <v>0</v>
      </c>
      <c r="J861" t="s">
        <v>2380</v>
      </c>
      <c r="K861" s="17"/>
    </row>
    <row r="862" spans="1:11" x14ac:dyDescent="0.35">
      <c r="A862" t="s">
        <v>1510</v>
      </c>
      <c r="B862" s="22">
        <v>52.89</v>
      </c>
      <c r="C862" s="23" t="s">
        <v>8379</v>
      </c>
      <c r="D862">
        <v>4.96</v>
      </c>
      <c r="E862" s="24" t="s">
        <v>8382</v>
      </c>
      <c r="F862" t="s">
        <v>2382</v>
      </c>
      <c r="G862" t="s">
        <v>2380</v>
      </c>
      <c r="H862" t="s">
        <v>2380</v>
      </c>
      <c r="I862">
        <v>1</v>
      </c>
      <c r="J862" t="s">
        <v>2380</v>
      </c>
      <c r="K862" s="17"/>
    </row>
    <row r="863" spans="1:11" x14ac:dyDescent="0.35">
      <c r="A863" t="s">
        <v>1509</v>
      </c>
      <c r="B863" s="22">
        <v>32.965000000000003</v>
      </c>
      <c r="C863" s="23" t="s">
        <v>8379</v>
      </c>
      <c r="D863">
        <v>6.15</v>
      </c>
      <c r="E863" s="24" t="s">
        <v>8381</v>
      </c>
      <c r="F863" t="s">
        <v>2382</v>
      </c>
      <c r="G863" t="s">
        <v>2380</v>
      </c>
      <c r="H863" t="s">
        <v>2380</v>
      </c>
      <c r="I863">
        <v>1</v>
      </c>
      <c r="J863" t="s">
        <v>2380</v>
      </c>
      <c r="K863" s="17"/>
    </row>
    <row r="864" spans="1:11" x14ac:dyDescent="0.35">
      <c r="A864" t="s">
        <v>1508</v>
      </c>
      <c r="B864" s="22">
        <v>36.799999999999997</v>
      </c>
      <c r="C864" s="23" t="s">
        <v>8379</v>
      </c>
      <c r="D864">
        <v>4.62</v>
      </c>
      <c r="E864" s="24" t="s">
        <v>8382</v>
      </c>
      <c r="F864" t="s">
        <v>2380</v>
      </c>
      <c r="G864" t="s">
        <v>2380</v>
      </c>
      <c r="H864" t="s">
        <v>2383</v>
      </c>
      <c r="I864">
        <v>1</v>
      </c>
      <c r="J864" t="s">
        <v>2380</v>
      </c>
      <c r="K864" s="17"/>
    </row>
    <row r="865" spans="1:11" x14ac:dyDescent="0.35">
      <c r="A865" t="s">
        <v>1507</v>
      </c>
      <c r="B865" s="22">
        <v>34.299999999999997</v>
      </c>
      <c r="C865" s="23" t="s">
        <v>8379</v>
      </c>
      <c r="D865">
        <v>4.87</v>
      </c>
      <c r="E865" s="24" t="s">
        <v>8382</v>
      </c>
      <c r="F865" t="s">
        <v>2380</v>
      </c>
      <c r="G865" t="s">
        <v>2380</v>
      </c>
      <c r="H865" t="s">
        <v>2380</v>
      </c>
      <c r="I865">
        <v>2</v>
      </c>
      <c r="J865" t="s">
        <v>2380</v>
      </c>
      <c r="K865" s="17"/>
    </row>
    <row r="866" spans="1:11" x14ac:dyDescent="0.35">
      <c r="A866" t="s">
        <v>1506</v>
      </c>
      <c r="B866" s="22">
        <v>35.244999999999997</v>
      </c>
      <c r="C866" s="23" t="s">
        <v>8379</v>
      </c>
      <c r="D866">
        <v>4.63</v>
      </c>
      <c r="E866" s="24" t="s">
        <v>8382</v>
      </c>
      <c r="F866" t="s">
        <v>2380</v>
      </c>
      <c r="G866" t="s">
        <v>2380</v>
      </c>
      <c r="H866" t="s">
        <v>2380</v>
      </c>
      <c r="I866">
        <v>0</v>
      </c>
      <c r="J866" t="s">
        <v>2380</v>
      </c>
      <c r="K866" s="17"/>
    </row>
    <row r="867" spans="1:11" x14ac:dyDescent="0.35">
      <c r="A867" t="s">
        <v>1505</v>
      </c>
      <c r="B867" s="22">
        <v>26.23</v>
      </c>
      <c r="C867" s="23" t="s">
        <v>8383</v>
      </c>
      <c r="D867">
        <v>11.93</v>
      </c>
      <c r="E867" s="24" t="s">
        <v>8380</v>
      </c>
      <c r="F867" t="s">
        <v>2380</v>
      </c>
      <c r="G867" t="s">
        <v>2380</v>
      </c>
      <c r="H867" t="s">
        <v>2380</v>
      </c>
      <c r="I867">
        <v>0</v>
      </c>
      <c r="J867" t="s">
        <v>2380</v>
      </c>
      <c r="K867" s="17"/>
    </row>
    <row r="868" spans="1:11" x14ac:dyDescent="0.35">
      <c r="A868" t="s">
        <v>1504</v>
      </c>
      <c r="B868" s="22">
        <v>36.1</v>
      </c>
      <c r="C868" s="23" t="s">
        <v>8379</v>
      </c>
      <c r="D868">
        <v>5.65</v>
      </c>
      <c r="E868" s="24" t="s">
        <v>8382</v>
      </c>
      <c r="F868" t="s">
        <v>2382</v>
      </c>
      <c r="G868" t="s">
        <v>2380</v>
      </c>
      <c r="H868" t="s">
        <v>2380</v>
      </c>
      <c r="I868">
        <v>2</v>
      </c>
      <c r="J868" t="s">
        <v>2380</v>
      </c>
      <c r="K868" s="17"/>
    </row>
    <row r="869" spans="1:11" x14ac:dyDescent="0.35">
      <c r="A869" t="s">
        <v>1503</v>
      </c>
      <c r="B869" s="22">
        <v>37.1</v>
      </c>
      <c r="C869" s="23" t="s">
        <v>8379</v>
      </c>
      <c r="D869">
        <v>11.21</v>
      </c>
      <c r="E869" s="24" t="s">
        <v>8380</v>
      </c>
      <c r="F869" t="s">
        <v>2382</v>
      </c>
      <c r="G869" t="s">
        <v>2380</v>
      </c>
      <c r="H869" t="s">
        <v>2383</v>
      </c>
      <c r="I869">
        <v>1</v>
      </c>
      <c r="J869" t="s">
        <v>2380</v>
      </c>
      <c r="K869" s="17"/>
    </row>
    <row r="870" spans="1:11" x14ac:dyDescent="0.35">
      <c r="A870" t="s">
        <v>1502</v>
      </c>
      <c r="B870" s="22">
        <v>27.5</v>
      </c>
      <c r="C870" s="23" t="s">
        <v>8383</v>
      </c>
      <c r="D870">
        <v>10.62</v>
      </c>
      <c r="E870" s="24" t="s">
        <v>8380</v>
      </c>
      <c r="F870" t="s">
        <v>2382</v>
      </c>
      <c r="G870" t="s">
        <v>2380</v>
      </c>
      <c r="H870" t="s">
        <v>2383</v>
      </c>
      <c r="I870">
        <v>1</v>
      </c>
      <c r="J870" t="s">
        <v>2380</v>
      </c>
      <c r="K870" s="17"/>
    </row>
    <row r="871" spans="1:11" x14ac:dyDescent="0.35">
      <c r="A871" t="s">
        <v>1501</v>
      </c>
      <c r="B871" s="22">
        <v>24.7</v>
      </c>
      <c r="C871" s="23" t="s">
        <v>8384</v>
      </c>
      <c r="D871">
        <v>10.7</v>
      </c>
      <c r="E871" s="24" t="s">
        <v>8380</v>
      </c>
      <c r="F871" t="s">
        <v>2382</v>
      </c>
      <c r="G871" t="s">
        <v>2380</v>
      </c>
      <c r="H871" t="s">
        <v>2383</v>
      </c>
      <c r="I871">
        <v>1</v>
      </c>
      <c r="J871" t="s">
        <v>2380</v>
      </c>
      <c r="K871" s="17"/>
    </row>
    <row r="872" spans="1:11" x14ac:dyDescent="0.35">
      <c r="A872" t="s">
        <v>1500</v>
      </c>
      <c r="B872" s="22">
        <v>26.78</v>
      </c>
      <c r="C872" s="23" t="s">
        <v>8383</v>
      </c>
      <c r="D872">
        <v>10.02</v>
      </c>
      <c r="E872" s="24" t="s">
        <v>8380</v>
      </c>
      <c r="F872" t="s">
        <v>2382</v>
      </c>
      <c r="G872" t="s">
        <v>2380</v>
      </c>
      <c r="H872" t="s">
        <v>2383</v>
      </c>
      <c r="I872">
        <v>1</v>
      </c>
      <c r="J872" t="s">
        <v>2380</v>
      </c>
      <c r="K872" s="17"/>
    </row>
    <row r="873" spans="1:11" x14ac:dyDescent="0.35">
      <c r="A873" t="s">
        <v>1499</v>
      </c>
      <c r="B873" s="22">
        <v>45.8</v>
      </c>
      <c r="C873" s="23" t="s">
        <v>8379</v>
      </c>
      <c r="D873">
        <v>4.8499999999999996</v>
      </c>
      <c r="E873" s="24" t="s">
        <v>8382</v>
      </c>
      <c r="F873" t="s">
        <v>2380</v>
      </c>
      <c r="G873" t="s">
        <v>2380</v>
      </c>
      <c r="H873" t="s">
        <v>2380</v>
      </c>
      <c r="I873">
        <v>0</v>
      </c>
      <c r="J873" t="s">
        <v>2380</v>
      </c>
      <c r="K873" s="17"/>
    </row>
    <row r="874" spans="1:11" x14ac:dyDescent="0.35">
      <c r="A874" t="s">
        <v>1498</v>
      </c>
      <c r="B874" s="22">
        <v>29</v>
      </c>
      <c r="C874" s="23" t="s">
        <v>8383</v>
      </c>
      <c r="D874">
        <v>4.3899999999999997</v>
      </c>
      <c r="E874" s="24" t="s">
        <v>8382</v>
      </c>
      <c r="F874" t="s">
        <v>2382</v>
      </c>
      <c r="G874" t="s">
        <v>2380</v>
      </c>
      <c r="H874" t="s">
        <v>2380</v>
      </c>
      <c r="I874">
        <v>2</v>
      </c>
      <c r="J874" t="s">
        <v>2380</v>
      </c>
      <c r="K874" s="17"/>
    </row>
    <row r="875" spans="1:11" x14ac:dyDescent="0.35">
      <c r="A875" t="s">
        <v>1497</v>
      </c>
      <c r="B875" s="22">
        <v>33.534999999999997</v>
      </c>
      <c r="C875" s="23" t="s">
        <v>8379</v>
      </c>
      <c r="D875">
        <v>8.24</v>
      </c>
      <c r="E875" s="24" t="s">
        <v>8380</v>
      </c>
      <c r="F875" t="s">
        <v>2382</v>
      </c>
      <c r="G875" t="s">
        <v>2380</v>
      </c>
      <c r="H875" t="s">
        <v>2380</v>
      </c>
      <c r="I875">
        <v>0</v>
      </c>
      <c r="J875" t="s">
        <v>2380</v>
      </c>
      <c r="K875" s="17"/>
    </row>
    <row r="876" spans="1:11" x14ac:dyDescent="0.35">
      <c r="A876" t="s">
        <v>1496</v>
      </c>
      <c r="B876" s="22">
        <v>32.774999999999999</v>
      </c>
      <c r="C876" s="23" t="s">
        <v>8379</v>
      </c>
      <c r="D876">
        <v>9.77</v>
      </c>
      <c r="E876" s="24" t="s">
        <v>8380</v>
      </c>
      <c r="F876" t="s">
        <v>2382</v>
      </c>
      <c r="G876" t="s">
        <v>2380</v>
      </c>
      <c r="H876" t="s">
        <v>2380</v>
      </c>
      <c r="I876">
        <v>0</v>
      </c>
      <c r="J876" t="s">
        <v>2380</v>
      </c>
      <c r="K876" s="17"/>
    </row>
    <row r="877" spans="1:11" x14ac:dyDescent="0.35">
      <c r="A877" t="s">
        <v>1495</v>
      </c>
      <c r="B877" s="22">
        <v>37.51</v>
      </c>
      <c r="C877" s="23" t="s">
        <v>8379</v>
      </c>
      <c r="D877">
        <v>5.5</v>
      </c>
      <c r="E877" s="24" t="s">
        <v>8382</v>
      </c>
      <c r="F877" t="s">
        <v>2382</v>
      </c>
      <c r="G877" t="s">
        <v>2380</v>
      </c>
      <c r="H877" t="s">
        <v>2380</v>
      </c>
      <c r="I877">
        <v>2</v>
      </c>
      <c r="J877" t="s">
        <v>2380</v>
      </c>
      <c r="K877" s="17"/>
    </row>
    <row r="878" spans="1:11" x14ac:dyDescent="0.35">
      <c r="A878" t="s">
        <v>1494</v>
      </c>
      <c r="B878" s="22">
        <v>39.86</v>
      </c>
      <c r="C878" s="23" t="s">
        <v>8379</v>
      </c>
      <c r="D878">
        <v>11.84</v>
      </c>
      <c r="E878" s="24" t="s">
        <v>8380</v>
      </c>
      <c r="F878" t="s">
        <v>2382</v>
      </c>
      <c r="G878" t="s">
        <v>2380</v>
      </c>
      <c r="H878" t="s">
        <v>2380</v>
      </c>
      <c r="I878">
        <v>1</v>
      </c>
      <c r="J878" t="s">
        <v>2380</v>
      </c>
      <c r="K878" s="17"/>
    </row>
    <row r="879" spans="1:11" x14ac:dyDescent="0.35">
      <c r="A879" t="s">
        <v>1493</v>
      </c>
      <c r="B879" s="22">
        <v>42.13</v>
      </c>
      <c r="C879" s="23" t="s">
        <v>8379</v>
      </c>
      <c r="D879">
        <v>4.66</v>
      </c>
      <c r="E879" s="24" t="s">
        <v>8382</v>
      </c>
      <c r="F879" t="s">
        <v>2380</v>
      </c>
      <c r="G879" t="s">
        <v>2380</v>
      </c>
      <c r="H879" t="s">
        <v>2380</v>
      </c>
      <c r="I879">
        <v>0</v>
      </c>
      <c r="J879" t="s">
        <v>2380</v>
      </c>
      <c r="K879" s="17"/>
    </row>
    <row r="880" spans="1:11" x14ac:dyDescent="0.35">
      <c r="A880" t="s">
        <v>1492</v>
      </c>
      <c r="B880" s="22">
        <v>35.99</v>
      </c>
      <c r="C880" s="23" t="s">
        <v>8379</v>
      </c>
      <c r="D880">
        <v>11.11</v>
      </c>
      <c r="E880" s="24" t="s">
        <v>8380</v>
      </c>
      <c r="F880" t="s">
        <v>2380</v>
      </c>
      <c r="G880" t="s">
        <v>2380</v>
      </c>
      <c r="H880" t="s">
        <v>2380</v>
      </c>
      <c r="I880">
        <v>0</v>
      </c>
      <c r="J880" t="s">
        <v>2380</v>
      </c>
      <c r="K880" s="17"/>
    </row>
    <row r="881" spans="1:11" x14ac:dyDescent="0.35">
      <c r="A881" t="s">
        <v>1491</v>
      </c>
      <c r="B881" s="22">
        <v>35.200000000000003</v>
      </c>
      <c r="C881" s="23" t="s">
        <v>8379</v>
      </c>
      <c r="D881">
        <v>7.72</v>
      </c>
      <c r="E881" s="24" t="s">
        <v>8380</v>
      </c>
      <c r="F881" t="s">
        <v>2382</v>
      </c>
      <c r="G881" t="s">
        <v>2380</v>
      </c>
      <c r="H881" t="s">
        <v>2383</v>
      </c>
      <c r="I881">
        <v>1</v>
      </c>
      <c r="J881" t="s">
        <v>2380</v>
      </c>
      <c r="K881" s="17"/>
    </row>
    <row r="882" spans="1:11" x14ac:dyDescent="0.35">
      <c r="A882" t="s">
        <v>1490</v>
      </c>
      <c r="B882" s="22">
        <v>29.91</v>
      </c>
      <c r="C882" s="23" t="s">
        <v>8379</v>
      </c>
      <c r="D882">
        <v>5.55</v>
      </c>
      <c r="E882" s="24" t="s">
        <v>8382</v>
      </c>
      <c r="F882" t="s">
        <v>2382</v>
      </c>
      <c r="G882" t="s">
        <v>2380</v>
      </c>
      <c r="H882" t="s">
        <v>2380</v>
      </c>
      <c r="I882">
        <v>2</v>
      </c>
      <c r="J882" t="s">
        <v>2380</v>
      </c>
      <c r="K882" s="17"/>
    </row>
    <row r="883" spans="1:11" x14ac:dyDescent="0.35">
      <c r="A883" t="s">
        <v>1489</v>
      </c>
      <c r="B883" s="22">
        <v>36.479999999999997</v>
      </c>
      <c r="C883" s="23" t="s">
        <v>8379</v>
      </c>
      <c r="D883">
        <v>5.05</v>
      </c>
      <c r="E883" s="24" t="s">
        <v>8382</v>
      </c>
      <c r="F883" t="s">
        <v>2382</v>
      </c>
      <c r="G883" t="s">
        <v>2380</v>
      </c>
      <c r="H883" t="s">
        <v>2380</v>
      </c>
      <c r="I883">
        <v>1</v>
      </c>
      <c r="J883" t="s">
        <v>2380</v>
      </c>
      <c r="K883" s="17"/>
    </row>
    <row r="884" spans="1:11" x14ac:dyDescent="0.35">
      <c r="A884" t="s">
        <v>1488</v>
      </c>
      <c r="B884" s="22">
        <v>27.5</v>
      </c>
      <c r="C884" s="23" t="s">
        <v>8383</v>
      </c>
      <c r="D884">
        <v>8.69</v>
      </c>
      <c r="E884" s="24" t="s">
        <v>8380</v>
      </c>
      <c r="F884" t="s">
        <v>2382</v>
      </c>
      <c r="G884" t="s">
        <v>2380</v>
      </c>
      <c r="H884" t="s">
        <v>2383</v>
      </c>
      <c r="I884">
        <v>1</v>
      </c>
      <c r="J884" t="s">
        <v>2380</v>
      </c>
      <c r="K884" s="17"/>
    </row>
    <row r="885" spans="1:11" x14ac:dyDescent="0.35">
      <c r="A885" t="s">
        <v>1487</v>
      </c>
      <c r="B885" s="22">
        <v>33.44</v>
      </c>
      <c r="C885" s="23" t="s">
        <v>8379</v>
      </c>
      <c r="D885">
        <v>5.9</v>
      </c>
      <c r="E885" s="24" t="s">
        <v>8381</v>
      </c>
      <c r="F885" t="s">
        <v>2382</v>
      </c>
      <c r="G885" t="s">
        <v>2380</v>
      </c>
      <c r="H885" t="s">
        <v>2380</v>
      </c>
      <c r="I885">
        <v>1</v>
      </c>
      <c r="J885" t="s">
        <v>2380</v>
      </c>
      <c r="K885" s="17"/>
    </row>
    <row r="886" spans="1:11" x14ac:dyDescent="0.35">
      <c r="A886" t="s">
        <v>1486</v>
      </c>
      <c r="B886" s="22">
        <v>28.215</v>
      </c>
      <c r="C886" s="23" t="s">
        <v>8383</v>
      </c>
      <c r="D886">
        <v>6.29</v>
      </c>
      <c r="E886" s="24" t="s">
        <v>8381</v>
      </c>
      <c r="F886" t="s">
        <v>2382</v>
      </c>
      <c r="G886" t="s">
        <v>2380</v>
      </c>
      <c r="H886" t="s">
        <v>2380</v>
      </c>
      <c r="I886">
        <v>1</v>
      </c>
      <c r="J886" t="s">
        <v>2380</v>
      </c>
      <c r="K886" s="17"/>
    </row>
    <row r="887" spans="1:11" x14ac:dyDescent="0.35">
      <c r="A887" t="s">
        <v>1485</v>
      </c>
      <c r="B887" s="22">
        <v>27.17</v>
      </c>
      <c r="C887" s="23" t="s">
        <v>8383</v>
      </c>
      <c r="D887">
        <v>5.84</v>
      </c>
      <c r="E887" s="24" t="s">
        <v>8381</v>
      </c>
      <c r="F887" t="s">
        <v>2382</v>
      </c>
      <c r="G887" t="s">
        <v>2380</v>
      </c>
      <c r="H887" t="s">
        <v>2380</v>
      </c>
      <c r="I887">
        <v>1</v>
      </c>
      <c r="J887" t="s">
        <v>2380</v>
      </c>
      <c r="K887" s="17"/>
    </row>
    <row r="888" spans="1:11" x14ac:dyDescent="0.35">
      <c r="A888" t="s">
        <v>1484</v>
      </c>
      <c r="B888" s="22">
        <v>35.380000000000003</v>
      </c>
      <c r="C888" s="23" t="s">
        <v>8379</v>
      </c>
      <c r="D888">
        <v>6.12</v>
      </c>
      <c r="E888" s="24" t="s">
        <v>8381</v>
      </c>
      <c r="F888" t="s">
        <v>2380</v>
      </c>
      <c r="G888" t="s">
        <v>2380</v>
      </c>
      <c r="H888" t="s">
        <v>2380</v>
      </c>
      <c r="I888">
        <v>0</v>
      </c>
      <c r="J888" t="s">
        <v>2380</v>
      </c>
      <c r="K888" s="17"/>
    </row>
    <row r="889" spans="1:11" x14ac:dyDescent="0.35">
      <c r="A889" t="s">
        <v>1483</v>
      </c>
      <c r="B889" s="22">
        <v>43.48</v>
      </c>
      <c r="C889" s="23" t="s">
        <v>8379</v>
      </c>
      <c r="D889">
        <v>6.24</v>
      </c>
      <c r="E889" s="24" t="s">
        <v>8381</v>
      </c>
      <c r="F889" t="s">
        <v>2380</v>
      </c>
      <c r="G889" t="s">
        <v>2380</v>
      </c>
      <c r="H889" t="s">
        <v>2380</v>
      </c>
      <c r="I889">
        <v>0</v>
      </c>
      <c r="J889" t="s">
        <v>2380</v>
      </c>
      <c r="K889" s="17"/>
    </row>
    <row r="890" spans="1:11" x14ac:dyDescent="0.35">
      <c r="A890" t="s">
        <v>1482</v>
      </c>
      <c r="B890" s="22">
        <v>41.73</v>
      </c>
      <c r="C890" s="23" t="s">
        <v>8379</v>
      </c>
      <c r="D890">
        <v>6.25</v>
      </c>
      <c r="E890" s="24" t="s">
        <v>8381</v>
      </c>
      <c r="F890" t="s">
        <v>2380</v>
      </c>
      <c r="G890" t="s">
        <v>2380</v>
      </c>
      <c r="H890" t="s">
        <v>2380</v>
      </c>
      <c r="I890">
        <v>1</v>
      </c>
      <c r="J890" t="s">
        <v>2380</v>
      </c>
      <c r="K890" s="17"/>
    </row>
    <row r="891" spans="1:11" x14ac:dyDescent="0.35">
      <c r="A891" t="s">
        <v>1481</v>
      </c>
      <c r="B891" s="22">
        <v>28.9</v>
      </c>
      <c r="C891" s="23" t="s">
        <v>8383</v>
      </c>
      <c r="D891">
        <v>11.96</v>
      </c>
      <c r="E891" s="24" t="s">
        <v>8380</v>
      </c>
      <c r="F891" t="s">
        <v>2380</v>
      </c>
      <c r="G891" t="s">
        <v>2380</v>
      </c>
      <c r="H891" t="s">
        <v>2380</v>
      </c>
      <c r="I891">
        <v>0</v>
      </c>
      <c r="J891" t="s">
        <v>2380</v>
      </c>
      <c r="K891" s="17"/>
    </row>
    <row r="892" spans="1:11" x14ac:dyDescent="0.35">
      <c r="A892" t="s">
        <v>1480</v>
      </c>
      <c r="B892" s="22">
        <v>25.74</v>
      </c>
      <c r="C892" s="23" t="s">
        <v>8383</v>
      </c>
      <c r="D892">
        <v>7.69</v>
      </c>
      <c r="E892" s="24" t="s">
        <v>8380</v>
      </c>
      <c r="F892" t="s">
        <v>2380</v>
      </c>
      <c r="G892" t="s">
        <v>2380</v>
      </c>
      <c r="H892" t="s">
        <v>2380</v>
      </c>
      <c r="I892">
        <v>0</v>
      </c>
      <c r="J892" t="s">
        <v>2380</v>
      </c>
      <c r="K892" s="17"/>
    </row>
    <row r="893" spans="1:11" x14ac:dyDescent="0.35">
      <c r="A893" t="s">
        <v>1479</v>
      </c>
      <c r="B893" s="22">
        <v>36.06</v>
      </c>
      <c r="C893" s="23" t="s">
        <v>8379</v>
      </c>
      <c r="D893">
        <v>8.83</v>
      </c>
      <c r="E893" s="24" t="s">
        <v>8380</v>
      </c>
      <c r="F893" t="s">
        <v>2380</v>
      </c>
      <c r="G893" t="s">
        <v>2380</v>
      </c>
      <c r="H893" t="s">
        <v>2380</v>
      </c>
      <c r="I893">
        <v>0</v>
      </c>
      <c r="J893" t="s">
        <v>2380</v>
      </c>
      <c r="K893" s="17"/>
    </row>
    <row r="894" spans="1:11" x14ac:dyDescent="0.35">
      <c r="A894" t="s">
        <v>1478</v>
      </c>
      <c r="B894" s="22">
        <v>43.28</v>
      </c>
      <c r="C894" s="23" t="s">
        <v>8379</v>
      </c>
      <c r="D894">
        <v>4.41</v>
      </c>
      <c r="E894" s="24" t="s">
        <v>8382</v>
      </c>
      <c r="F894" t="s">
        <v>2380</v>
      </c>
      <c r="G894" t="s">
        <v>2380</v>
      </c>
      <c r="H894" t="s">
        <v>2380</v>
      </c>
      <c r="I894">
        <v>0</v>
      </c>
      <c r="J894" t="s">
        <v>2380</v>
      </c>
      <c r="K894" s="17"/>
    </row>
    <row r="895" spans="1:11" x14ac:dyDescent="0.35">
      <c r="A895" t="s">
        <v>1477</v>
      </c>
      <c r="B895" s="22">
        <v>28.785</v>
      </c>
      <c r="C895" s="23" t="s">
        <v>8383</v>
      </c>
      <c r="D895">
        <v>9.1</v>
      </c>
      <c r="E895" s="24" t="s">
        <v>8380</v>
      </c>
      <c r="F895" t="s">
        <v>2382</v>
      </c>
      <c r="G895" t="s">
        <v>2380</v>
      </c>
      <c r="H895" t="s">
        <v>2383</v>
      </c>
      <c r="I895">
        <v>1</v>
      </c>
      <c r="J895" t="s">
        <v>2380</v>
      </c>
      <c r="K895" s="17"/>
    </row>
    <row r="896" spans="1:11" x14ac:dyDescent="0.35">
      <c r="A896" t="s">
        <v>1476</v>
      </c>
      <c r="B896" s="22">
        <v>25.46</v>
      </c>
      <c r="C896" s="23" t="s">
        <v>8383</v>
      </c>
      <c r="D896">
        <v>11.52</v>
      </c>
      <c r="E896" s="24" t="s">
        <v>8380</v>
      </c>
      <c r="F896" t="s">
        <v>2382</v>
      </c>
      <c r="G896" t="s">
        <v>2380</v>
      </c>
      <c r="H896" t="s">
        <v>2383</v>
      </c>
      <c r="I896">
        <v>1</v>
      </c>
      <c r="J896" t="s">
        <v>2380</v>
      </c>
      <c r="K896" s="17"/>
    </row>
    <row r="897" spans="1:11" x14ac:dyDescent="0.35">
      <c r="A897" t="s">
        <v>1475</v>
      </c>
      <c r="B897" s="22">
        <v>30.8</v>
      </c>
      <c r="C897" s="23" t="s">
        <v>8379</v>
      </c>
      <c r="D897">
        <v>10.95</v>
      </c>
      <c r="E897" s="24" t="s">
        <v>8380</v>
      </c>
      <c r="F897" t="s">
        <v>2380</v>
      </c>
      <c r="G897" t="s">
        <v>2380</v>
      </c>
      <c r="H897" t="s">
        <v>2380</v>
      </c>
      <c r="I897">
        <v>0</v>
      </c>
      <c r="J897" t="s">
        <v>2380</v>
      </c>
      <c r="K897" s="17"/>
    </row>
    <row r="898" spans="1:11" x14ac:dyDescent="0.35">
      <c r="A898" t="s">
        <v>1474</v>
      </c>
      <c r="B898" s="22">
        <v>28.88</v>
      </c>
      <c r="C898" s="23" t="s">
        <v>8383</v>
      </c>
      <c r="D898">
        <v>11.5</v>
      </c>
      <c r="E898" s="24" t="s">
        <v>8380</v>
      </c>
      <c r="F898" t="s">
        <v>2380</v>
      </c>
      <c r="G898" t="s">
        <v>2380</v>
      </c>
      <c r="H898" t="s">
        <v>2380</v>
      </c>
      <c r="I898">
        <v>0</v>
      </c>
      <c r="J898" t="s">
        <v>2380</v>
      </c>
      <c r="K898" s="17"/>
    </row>
    <row r="899" spans="1:11" x14ac:dyDescent="0.35">
      <c r="A899" t="s">
        <v>1473</v>
      </c>
      <c r="B899" s="22">
        <v>23</v>
      </c>
      <c r="C899" s="23" t="s">
        <v>8384</v>
      </c>
      <c r="D899">
        <v>9.8800000000000008</v>
      </c>
      <c r="E899" s="24" t="s">
        <v>8380</v>
      </c>
      <c r="F899" t="s">
        <v>2380</v>
      </c>
      <c r="G899" t="s">
        <v>2380</v>
      </c>
      <c r="H899" t="s">
        <v>2380</v>
      </c>
      <c r="I899">
        <v>0</v>
      </c>
      <c r="J899" t="s">
        <v>2380</v>
      </c>
      <c r="K899" s="17"/>
    </row>
    <row r="900" spans="1:11" x14ac:dyDescent="0.35">
      <c r="A900" t="s">
        <v>1472</v>
      </c>
      <c r="B900" s="22">
        <v>38.25</v>
      </c>
      <c r="C900" s="23" t="s">
        <v>8379</v>
      </c>
      <c r="D900">
        <v>6.2</v>
      </c>
      <c r="E900" s="24" t="s">
        <v>8381</v>
      </c>
      <c r="F900" t="s">
        <v>2380</v>
      </c>
      <c r="G900" t="s">
        <v>2380</v>
      </c>
      <c r="H900" t="s">
        <v>2380</v>
      </c>
      <c r="I900">
        <v>1</v>
      </c>
      <c r="J900" t="s">
        <v>2380</v>
      </c>
      <c r="K900" s="17"/>
    </row>
    <row r="901" spans="1:11" x14ac:dyDescent="0.35">
      <c r="A901" t="s">
        <v>1471</v>
      </c>
      <c r="B901" s="22">
        <v>39.25</v>
      </c>
      <c r="C901" s="23" t="s">
        <v>8379</v>
      </c>
      <c r="D901">
        <v>8.41</v>
      </c>
      <c r="E901" s="24" t="s">
        <v>8380</v>
      </c>
      <c r="F901" t="s">
        <v>2382</v>
      </c>
      <c r="G901" t="s">
        <v>2380</v>
      </c>
      <c r="H901" t="s">
        <v>2380</v>
      </c>
      <c r="I901">
        <v>1</v>
      </c>
      <c r="J901" t="s">
        <v>2380</v>
      </c>
      <c r="K901" s="17"/>
    </row>
    <row r="902" spans="1:11" x14ac:dyDescent="0.35">
      <c r="A902" t="s">
        <v>1470</v>
      </c>
      <c r="B902" s="22">
        <v>26.6</v>
      </c>
      <c r="C902" s="23" t="s">
        <v>8383</v>
      </c>
      <c r="D902">
        <v>5.07</v>
      </c>
      <c r="E902" s="24" t="s">
        <v>8382</v>
      </c>
      <c r="F902" t="s">
        <v>2382</v>
      </c>
      <c r="G902" t="s">
        <v>2380</v>
      </c>
      <c r="H902" t="s">
        <v>2380</v>
      </c>
      <c r="I902">
        <v>2</v>
      </c>
      <c r="J902" t="s">
        <v>2380</v>
      </c>
      <c r="K902" s="17"/>
    </row>
    <row r="903" spans="1:11" x14ac:dyDescent="0.35">
      <c r="A903" t="s">
        <v>1469</v>
      </c>
      <c r="B903" s="22">
        <v>35.700000000000003</v>
      </c>
      <c r="C903" s="23" t="s">
        <v>8379</v>
      </c>
      <c r="D903">
        <v>4.0599999999999996</v>
      </c>
      <c r="E903" s="24" t="s">
        <v>8382</v>
      </c>
      <c r="F903" t="s">
        <v>2380</v>
      </c>
      <c r="G903" t="s">
        <v>2380</v>
      </c>
      <c r="H903" t="s">
        <v>2383</v>
      </c>
      <c r="I903">
        <v>1</v>
      </c>
      <c r="J903" t="s">
        <v>2380</v>
      </c>
      <c r="K903" s="17"/>
    </row>
    <row r="904" spans="1:11" x14ac:dyDescent="0.35">
      <c r="A904" t="s">
        <v>1468</v>
      </c>
      <c r="B904" s="22">
        <v>20.100000000000001</v>
      </c>
      <c r="C904" s="23" t="s">
        <v>8384</v>
      </c>
      <c r="D904">
        <v>10.52</v>
      </c>
      <c r="E904" s="24" t="s">
        <v>8380</v>
      </c>
      <c r="F904" t="s">
        <v>2380</v>
      </c>
      <c r="G904" t="s">
        <v>2380</v>
      </c>
      <c r="H904" t="s">
        <v>2380</v>
      </c>
      <c r="I904">
        <v>0</v>
      </c>
      <c r="J904" t="s">
        <v>2380</v>
      </c>
      <c r="K904" s="17"/>
    </row>
    <row r="905" spans="1:11" x14ac:dyDescent="0.35">
      <c r="A905" t="s">
        <v>1467</v>
      </c>
      <c r="B905" s="22">
        <v>22.23</v>
      </c>
      <c r="C905" s="23" t="s">
        <v>8384</v>
      </c>
      <c r="D905">
        <v>9.65</v>
      </c>
      <c r="E905" s="24" t="s">
        <v>8380</v>
      </c>
      <c r="F905" t="s">
        <v>2380</v>
      </c>
      <c r="G905" t="s">
        <v>2380</v>
      </c>
      <c r="H905" t="s">
        <v>2380</v>
      </c>
      <c r="I905">
        <v>0</v>
      </c>
      <c r="J905" t="s">
        <v>2380</v>
      </c>
      <c r="K905" s="17"/>
    </row>
    <row r="906" spans="1:11" x14ac:dyDescent="0.35">
      <c r="A906" t="s">
        <v>1466</v>
      </c>
      <c r="B906" s="22">
        <v>36.47</v>
      </c>
      <c r="C906" s="23" t="s">
        <v>8379</v>
      </c>
      <c r="D906">
        <v>6.21</v>
      </c>
      <c r="E906" s="24" t="s">
        <v>8381</v>
      </c>
      <c r="F906" t="s">
        <v>2380</v>
      </c>
      <c r="G906" t="s">
        <v>2380</v>
      </c>
      <c r="H906" t="s">
        <v>2380</v>
      </c>
      <c r="I906">
        <v>0</v>
      </c>
      <c r="J906" t="s">
        <v>2380</v>
      </c>
      <c r="K906" s="17"/>
    </row>
    <row r="907" spans="1:11" x14ac:dyDescent="0.35">
      <c r="A907" t="s">
        <v>1465</v>
      </c>
      <c r="B907" s="22">
        <v>49.64</v>
      </c>
      <c r="C907" s="23" t="s">
        <v>8379</v>
      </c>
      <c r="D907">
        <v>4.76</v>
      </c>
      <c r="E907" s="24" t="s">
        <v>8382</v>
      </c>
      <c r="F907" t="s">
        <v>2380</v>
      </c>
      <c r="G907" t="s">
        <v>2380</v>
      </c>
      <c r="H907" t="s">
        <v>2383</v>
      </c>
      <c r="I907">
        <v>1</v>
      </c>
      <c r="J907" t="s">
        <v>2380</v>
      </c>
      <c r="K907" s="17"/>
    </row>
    <row r="908" spans="1:11" x14ac:dyDescent="0.35">
      <c r="A908" t="s">
        <v>1464</v>
      </c>
      <c r="B908" s="22">
        <v>36.799999999999997</v>
      </c>
      <c r="C908" s="23" t="s">
        <v>8379</v>
      </c>
      <c r="D908">
        <v>5.73</v>
      </c>
      <c r="E908" s="24" t="s">
        <v>8381</v>
      </c>
      <c r="F908" t="s">
        <v>2382</v>
      </c>
      <c r="G908" t="s">
        <v>2380</v>
      </c>
      <c r="H908" t="s">
        <v>2383</v>
      </c>
      <c r="I908">
        <v>1</v>
      </c>
      <c r="J908" t="s">
        <v>2380</v>
      </c>
      <c r="K908" s="17"/>
    </row>
    <row r="909" spans="1:11" x14ac:dyDescent="0.35">
      <c r="A909" t="s">
        <v>1463</v>
      </c>
      <c r="B909" s="22">
        <v>33.880000000000003</v>
      </c>
      <c r="C909" s="23" t="s">
        <v>8379</v>
      </c>
      <c r="D909">
        <v>10.78</v>
      </c>
      <c r="E909" s="24" t="s">
        <v>8380</v>
      </c>
      <c r="F909" t="s">
        <v>2382</v>
      </c>
      <c r="G909" t="s">
        <v>2380</v>
      </c>
      <c r="H909" t="s">
        <v>2380</v>
      </c>
      <c r="I909">
        <v>0</v>
      </c>
      <c r="J909" t="s">
        <v>2380</v>
      </c>
      <c r="K909" s="17"/>
    </row>
    <row r="910" spans="1:11" x14ac:dyDescent="0.35">
      <c r="A910" t="s">
        <v>1462</v>
      </c>
      <c r="B910" s="22">
        <v>32.01</v>
      </c>
      <c r="C910" s="23" t="s">
        <v>8379</v>
      </c>
      <c r="D910">
        <v>5.08</v>
      </c>
      <c r="E910" s="24" t="s">
        <v>8382</v>
      </c>
      <c r="F910" t="s">
        <v>2382</v>
      </c>
      <c r="G910" t="s">
        <v>2380</v>
      </c>
      <c r="H910" t="s">
        <v>2380</v>
      </c>
      <c r="I910">
        <v>1</v>
      </c>
      <c r="J910" t="s">
        <v>2380</v>
      </c>
      <c r="K910" s="17"/>
    </row>
    <row r="911" spans="1:11" x14ac:dyDescent="0.35">
      <c r="A911" t="s">
        <v>1461</v>
      </c>
      <c r="B911" s="22">
        <v>33.630000000000003</v>
      </c>
      <c r="C911" s="23" t="s">
        <v>8379</v>
      </c>
      <c r="D911">
        <v>11.39</v>
      </c>
      <c r="E911" s="24" t="s">
        <v>8380</v>
      </c>
      <c r="F911" t="s">
        <v>2380</v>
      </c>
      <c r="G911" t="s">
        <v>2380</v>
      </c>
      <c r="H911" t="s">
        <v>2380</v>
      </c>
      <c r="I911">
        <v>0</v>
      </c>
      <c r="J911" t="s">
        <v>2380</v>
      </c>
      <c r="K911" s="17"/>
    </row>
    <row r="912" spans="1:11" x14ac:dyDescent="0.35">
      <c r="A912" t="s">
        <v>1460</v>
      </c>
      <c r="B912" s="22">
        <v>34.865000000000002</v>
      </c>
      <c r="C912" s="23" t="s">
        <v>8379</v>
      </c>
      <c r="D912">
        <v>5.35</v>
      </c>
      <c r="E912" s="24" t="s">
        <v>8382</v>
      </c>
      <c r="F912" t="s">
        <v>2382</v>
      </c>
      <c r="G912" t="s">
        <v>2380</v>
      </c>
      <c r="H912" t="s">
        <v>2380</v>
      </c>
      <c r="I912">
        <v>1</v>
      </c>
      <c r="J912" t="s">
        <v>2380</v>
      </c>
      <c r="K912" s="17"/>
    </row>
    <row r="913" spans="1:11" x14ac:dyDescent="0.35">
      <c r="A913" t="s">
        <v>1459</v>
      </c>
      <c r="B913" s="22">
        <v>43.11</v>
      </c>
      <c r="C913" s="23" t="s">
        <v>8379</v>
      </c>
      <c r="D913">
        <v>5.6</v>
      </c>
      <c r="E913" s="24" t="s">
        <v>8382</v>
      </c>
      <c r="F913" t="s">
        <v>2380</v>
      </c>
      <c r="G913" t="s">
        <v>2380</v>
      </c>
      <c r="H913" t="s">
        <v>2380</v>
      </c>
      <c r="I913">
        <v>0</v>
      </c>
      <c r="J913" t="s">
        <v>2380</v>
      </c>
      <c r="K913" s="17"/>
    </row>
    <row r="914" spans="1:11" x14ac:dyDescent="0.35">
      <c r="A914" t="s">
        <v>1458</v>
      </c>
      <c r="B914" s="22">
        <v>30.305</v>
      </c>
      <c r="C914" s="23" t="s">
        <v>8379</v>
      </c>
      <c r="D914">
        <v>4.2699999999999996</v>
      </c>
      <c r="E914" s="24" t="s">
        <v>8382</v>
      </c>
      <c r="F914" t="s">
        <v>2382</v>
      </c>
      <c r="G914" t="s">
        <v>2380</v>
      </c>
      <c r="H914" t="s">
        <v>2380</v>
      </c>
      <c r="I914">
        <v>1</v>
      </c>
      <c r="J914" t="s">
        <v>2380</v>
      </c>
      <c r="K914" s="17"/>
    </row>
    <row r="915" spans="1:11" x14ac:dyDescent="0.35">
      <c r="A915" t="s">
        <v>1457</v>
      </c>
      <c r="B915" s="22">
        <v>25.175000000000001</v>
      </c>
      <c r="C915" s="23" t="s">
        <v>8383</v>
      </c>
      <c r="D915">
        <v>5.57</v>
      </c>
      <c r="E915" s="24" t="s">
        <v>8382</v>
      </c>
      <c r="F915" t="s">
        <v>2382</v>
      </c>
      <c r="G915" t="s">
        <v>2380</v>
      </c>
      <c r="H915" t="s">
        <v>2380</v>
      </c>
      <c r="I915">
        <v>1</v>
      </c>
      <c r="J915" t="s">
        <v>2380</v>
      </c>
      <c r="K915" s="17"/>
    </row>
    <row r="916" spans="1:11" x14ac:dyDescent="0.35">
      <c r="A916" t="s">
        <v>1456</v>
      </c>
      <c r="B916" s="22">
        <v>26.8</v>
      </c>
      <c r="C916" s="23" t="s">
        <v>8383</v>
      </c>
      <c r="D916">
        <v>5.68</v>
      </c>
      <c r="E916" s="24" t="s">
        <v>8382</v>
      </c>
      <c r="F916" t="s">
        <v>2382</v>
      </c>
      <c r="G916" t="s">
        <v>2380</v>
      </c>
      <c r="H916" t="s">
        <v>2380</v>
      </c>
      <c r="I916">
        <v>1</v>
      </c>
      <c r="J916" t="s">
        <v>2380</v>
      </c>
      <c r="K916" s="17"/>
    </row>
    <row r="917" spans="1:11" x14ac:dyDescent="0.35">
      <c r="A917" t="s">
        <v>1455</v>
      </c>
      <c r="B917" s="22">
        <v>21.78</v>
      </c>
      <c r="C917" s="23" t="s">
        <v>8384</v>
      </c>
      <c r="D917">
        <v>5.3</v>
      </c>
      <c r="E917" s="24" t="s">
        <v>8382</v>
      </c>
      <c r="F917" t="s">
        <v>2380</v>
      </c>
      <c r="G917" t="s">
        <v>2382</v>
      </c>
      <c r="H917" t="s">
        <v>2380</v>
      </c>
      <c r="I917">
        <v>1</v>
      </c>
      <c r="J917" t="s">
        <v>2380</v>
      </c>
      <c r="K917" s="17"/>
    </row>
    <row r="918" spans="1:11" x14ac:dyDescent="0.35">
      <c r="A918" t="s">
        <v>1454</v>
      </c>
      <c r="B918" s="22">
        <v>30.14</v>
      </c>
      <c r="C918" s="23" t="s">
        <v>8379</v>
      </c>
      <c r="D918">
        <v>9.4499999999999993</v>
      </c>
      <c r="E918" s="24" t="s">
        <v>8380</v>
      </c>
      <c r="F918" t="s">
        <v>2382</v>
      </c>
      <c r="G918" t="s">
        <v>2380</v>
      </c>
      <c r="H918" t="s">
        <v>2380</v>
      </c>
      <c r="I918">
        <v>0</v>
      </c>
      <c r="J918" t="s">
        <v>2380</v>
      </c>
      <c r="K918" s="17"/>
    </row>
    <row r="919" spans="1:11" x14ac:dyDescent="0.35">
      <c r="A919" t="s">
        <v>1453</v>
      </c>
      <c r="B919" s="22">
        <v>29.7</v>
      </c>
      <c r="C919" s="23" t="s">
        <v>8383</v>
      </c>
      <c r="D919">
        <v>6.79</v>
      </c>
      <c r="E919" s="24" t="s">
        <v>8380</v>
      </c>
      <c r="F919" t="s">
        <v>2382</v>
      </c>
      <c r="G919" t="s">
        <v>2380</v>
      </c>
      <c r="H919" t="s">
        <v>2380</v>
      </c>
      <c r="I919">
        <v>0</v>
      </c>
      <c r="J919" t="s">
        <v>2380</v>
      </c>
      <c r="K919" s="17"/>
    </row>
    <row r="920" spans="1:11" x14ac:dyDescent="0.35">
      <c r="A920" t="s">
        <v>1452</v>
      </c>
      <c r="B920" s="22">
        <v>32.395000000000003</v>
      </c>
      <c r="C920" s="23" t="s">
        <v>8379</v>
      </c>
      <c r="D920">
        <v>11.1</v>
      </c>
      <c r="E920" s="24" t="s">
        <v>8380</v>
      </c>
      <c r="F920" t="s">
        <v>2382</v>
      </c>
      <c r="G920" t="s">
        <v>2380</v>
      </c>
      <c r="H920" t="s">
        <v>2380</v>
      </c>
      <c r="I920">
        <v>0</v>
      </c>
      <c r="J920" t="s">
        <v>2380</v>
      </c>
      <c r="K920" s="17"/>
    </row>
    <row r="921" spans="1:11" x14ac:dyDescent="0.35">
      <c r="A921" t="s">
        <v>1451</v>
      </c>
      <c r="B921" s="22">
        <v>36.64</v>
      </c>
      <c r="C921" s="23" t="s">
        <v>8379</v>
      </c>
      <c r="D921">
        <v>7.26</v>
      </c>
      <c r="E921" s="24" t="s">
        <v>8380</v>
      </c>
      <c r="F921" t="s">
        <v>2380</v>
      </c>
      <c r="G921" t="s">
        <v>2380</v>
      </c>
      <c r="H921" t="s">
        <v>2380</v>
      </c>
      <c r="I921">
        <v>0</v>
      </c>
      <c r="J921" t="s">
        <v>2380</v>
      </c>
      <c r="K921" s="17"/>
    </row>
    <row r="922" spans="1:11" x14ac:dyDescent="0.35">
      <c r="A922" t="s">
        <v>1450</v>
      </c>
      <c r="B922" s="22">
        <v>39.049999999999997</v>
      </c>
      <c r="C922" s="23" t="s">
        <v>8379</v>
      </c>
      <c r="D922">
        <v>5.27</v>
      </c>
      <c r="E922" s="24" t="s">
        <v>8382</v>
      </c>
      <c r="F922" t="s">
        <v>2382</v>
      </c>
      <c r="G922" t="s">
        <v>2380</v>
      </c>
      <c r="H922" t="s">
        <v>2380</v>
      </c>
      <c r="I922">
        <v>1</v>
      </c>
      <c r="J922" t="s">
        <v>2380</v>
      </c>
      <c r="K922" s="17"/>
    </row>
    <row r="923" spans="1:11" x14ac:dyDescent="0.35">
      <c r="A923" t="s">
        <v>1449</v>
      </c>
      <c r="B923" s="22">
        <v>33.1</v>
      </c>
      <c r="C923" s="23" t="s">
        <v>8379</v>
      </c>
      <c r="D923">
        <v>5.46</v>
      </c>
      <c r="E923" s="24" t="s">
        <v>8382</v>
      </c>
      <c r="F923" t="s">
        <v>2382</v>
      </c>
      <c r="G923" t="s">
        <v>2380</v>
      </c>
      <c r="H923" t="s">
        <v>2380</v>
      </c>
      <c r="I923">
        <v>1</v>
      </c>
      <c r="J923" t="s">
        <v>2380</v>
      </c>
      <c r="K923" s="17"/>
    </row>
    <row r="924" spans="1:11" x14ac:dyDescent="0.35">
      <c r="A924" t="s">
        <v>1448</v>
      </c>
      <c r="B924" s="22">
        <v>31.824999999999999</v>
      </c>
      <c r="C924" s="23" t="s">
        <v>8379</v>
      </c>
      <c r="D924">
        <v>8.1300000000000008</v>
      </c>
      <c r="E924" s="24" t="s">
        <v>8380</v>
      </c>
      <c r="F924" t="s">
        <v>2380</v>
      </c>
      <c r="G924" t="s">
        <v>2380</v>
      </c>
      <c r="H924" t="s">
        <v>2380</v>
      </c>
      <c r="I924">
        <v>0</v>
      </c>
      <c r="J924" t="s">
        <v>2380</v>
      </c>
      <c r="K924" s="17"/>
    </row>
    <row r="925" spans="1:11" x14ac:dyDescent="0.35">
      <c r="A925" t="s">
        <v>1447</v>
      </c>
      <c r="B925" s="22">
        <v>29</v>
      </c>
      <c r="C925" s="23" t="s">
        <v>8383</v>
      </c>
      <c r="D925">
        <v>4.25</v>
      </c>
      <c r="E925" s="24" t="s">
        <v>8382</v>
      </c>
      <c r="F925" t="s">
        <v>2382</v>
      </c>
      <c r="G925" t="s">
        <v>2380</v>
      </c>
      <c r="H925" t="s">
        <v>2380</v>
      </c>
      <c r="I925">
        <v>1</v>
      </c>
      <c r="J925" t="s">
        <v>2380</v>
      </c>
      <c r="K925" s="17"/>
    </row>
    <row r="926" spans="1:11" x14ac:dyDescent="0.35">
      <c r="A926" t="s">
        <v>1446</v>
      </c>
      <c r="B926" s="22">
        <v>30.495000000000001</v>
      </c>
      <c r="C926" s="23" t="s">
        <v>8379</v>
      </c>
      <c r="D926">
        <v>8.68</v>
      </c>
      <c r="E926" s="24" t="s">
        <v>8380</v>
      </c>
      <c r="F926" t="s">
        <v>2380</v>
      </c>
      <c r="G926" t="s">
        <v>2380</v>
      </c>
      <c r="H926" t="s">
        <v>2380</v>
      </c>
      <c r="I926">
        <v>0</v>
      </c>
      <c r="J926" t="s">
        <v>2380</v>
      </c>
      <c r="K926" s="17"/>
    </row>
    <row r="927" spans="1:11" x14ac:dyDescent="0.35">
      <c r="A927" t="s">
        <v>1445</v>
      </c>
      <c r="B927" s="22">
        <v>25.2</v>
      </c>
      <c r="C927" s="23" t="s">
        <v>8383</v>
      </c>
      <c r="D927">
        <v>6.25</v>
      </c>
      <c r="E927" s="24" t="s">
        <v>8381</v>
      </c>
      <c r="F927" t="s">
        <v>2382</v>
      </c>
      <c r="G927" t="s">
        <v>2380</v>
      </c>
      <c r="H927" t="s">
        <v>2380</v>
      </c>
      <c r="I927">
        <v>1</v>
      </c>
      <c r="J927" t="s">
        <v>2380</v>
      </c>
      <c r="K927" s="17"/>
    </row>
    <row r="928" spans="1:11" x14ac:dyDescent="0.35">
      <c r="A928" t="s">
        <v>1444</v>
      </c>
      <c r="B928" s="22">
        <v>22.77</v>
      </c>
      <c r="C928" s="23" t="s">
        <v>8384</v>
      </c>
      <c r="D928">
        <v>4.47</v>
      </c>
      <c r="E928" s="24" t="s">
        <v>8382</v>
      </c>
      <c r="F928" t="s">
        <v>2382</v>
      </c>
      <c r="G928" t="s">
        <v>2380</v>
      </c>
      <c r="H928" t="s">
        <v>2380</v>
      </c>
      <c r="I928">
        <v>1</v>
      </c>
      <c r="J928" t="s">
        <v>2380</v>
      </c>
      <c r="K928" s="17"/>
    </row>
    <row r="929" spans="1:11" x14ac:dyDescent="0.35">
      <c r="A929" t="s">
        <v>1443</v>
      </c>
      <c r="B929" s="22">
        <v>23.18</v>
      </c>
      <c r="C929" s="23" t="s">
        <v>8384</v>
      </c>
      <c r="D929">
        <v>8.31</v>
      </c>
      <c r="E929" s="24" t="s">
        <v>8380</v>
      </c>
      <c r="F929" t="s">
        <v>2380</v>
      </c>
      <c r="G929" t="s">
        <v>2380</v>
      </c>
      <c r="H929" t="s">
        <v>2380</v>
      </c>
      <c r="I929">
        <v>0</v>
      </c>
      <c r="J929" t="s">
        <v>2380</v>
      </c>
      <c r="K929" s="17"/>
    </row>
    <row r="930" spans="1:11" x14ac:dyDescent="0.35">
      <c r="A930" t="s">
        <v>1442</v>
      </c>
      <c r="B930" s="22">
        <v>35.409999999999997</v>
      </c>
      <c r="C930" s="23" t="s">
        <v>8379</v>
      </c>
      <c r="D930">
        <v>5.68</v>
      </c>
      <c r="E930" s="24" t="s">
        <v>8382</v>
      </c>
      <c r="F930" t="s">
        <v>2380</v>
      </c>
      <c r="G930" t="s">
        <v>2380</v>
      </c>
      <c r="H930" t="s">
        <v>2380</v>
      </c>
      <c r="I930">
        <v>0</v>
      </c>
      <c r="J930" t="s">
        <v>2380</v>
      </c>
      <c r="K930" s="17"/>
    </row>
    <row r="931" spans="1:11" x14ac:dyDescent="0.35">
      <c r="A931" t="s">
        <v>1441</v>
      </c>
      <c r="B931" s="22">
        <v>32.11</v>
      </c>
      <c r="C931" s="23" t="s">
        <v>8379</v>
      </c>
      <c r="D931">
        <v>4.75</v>
      </c>
      <c r="E931" s="24" t="s">
        <v>8382</v>
      </c>
      <c r="F931" t="s">
        <v>2382</v>
      </c>
      <c r="G931" t="s">
        <v>2380</v>
      </c>
      <c r="H931" t="s">
        <v>2380</v>
      </c>
      <c r="I931">
        <v>2</v>
      </c>
      <c r="J931" t="s">
        <v>2380</v>
      </c>
      <c r="K931" s="17"/>
    </row>
    <row r="932" spans="1:11" x14ac:dyDescent="0.35">
      <c r="A932" t="s">
        <v>1440</v>
      </c>
      <c r="B932" s="22">
        <v>34.479999999999997</v>
      </c>
      <c r="C932" s="23" t="s">
        <v>8379</v>
      </c>
      <c r="D932">
        <v>6.31</v>
      </c>
      <c r="E932" s="24" t="s">
        <v>8381</v>
      </c>
      <c r="F932" t="s">
        <v>2380</v>
      </c>
      <c r="G932" t="s">
        <v>2380</v>
      </c>
      <c r="H932" t="s">
        <v>2383</v>
      </c>
      <c r="I932">
        <v>1</v>
      </c>
      <c r="J932" t="s">
        <v>2380</v>
      </c>
      <c r="K932" s="17"/>
    </row>
    <row r="933" spans="1:11" x14ac:dyDescent="0.35">
      <c r="A933" t="s">
        <v>1439</v>
      </c>
      <c r="B933" s="22">
        <v>34.39</v>
      </c>
      <c r="C933" s="23" t="s">
        <v>8379</v>
      </c>
      <c r="D933">
        <v>6.28</v>
      </c>
      <c r="E933" s="24" t="s">
        <v>8381</v>
      </c>
      <c r="F933" t="s">
        <v>2382</v>
      </c>
      <c r="G933" t="s">
        <v>2380</v>
      </c>
      <c r="H933" t="s">
        <v>2380</v>
      </c>
      <c r="I933">
        <v>1</v>
      </c>
      <c r="J933" t="s">
        <v>2380</v>
      </c>
      <c r="K933" s="17"/>
    </row>
    <row r="934" spans="1:11" x14ac:dyDescent="0.35">
      <c r="A934" t="s">
        <v>1438</v>
      </c>
      <c r="B934" s="22">
        <v>26.4</v>
      </c>
      <c r="C934" s="23" t="s">
        <v>8383</v>
      </c>
      <c r="D934">
        <v>9.2899999999999991</v>
      </c>
      <c r="E934" s="24" t="s">
        <v>8380</v>
      </c>
      <c r="F934" t="s">
        <v>2382</v>
      </c>
      <c r="G934" t="s">
        <v>2380</v>
      </c>
      <c r="H934" t="s">
        <v>2383</v>
      </c>
      <c r="I934">
        <v>1</v>
      </c>
      <c r="J934" t="s">
        <v>2380</v>
      </c>
      <c r="K934" s="17"/>
    </row>
    <row r="935" spans="1:11" x14ac:dyDescent="0.35">
      <c r="A935" t="s">
        <v>1437</v>
      </c>
      <c r="B935" s="22">
        <v>28.1</v>
      </c>
      <c r="C935" s="23" t="s">
        <v>8383</v>
      </c>
      <c r="D935">
        <v>5.79</v>
      </c>
      <c r="E935" s="24" t="s">
        <v>8381</v>
      </c>
      <c r="F935" t="s">
        <v>2382</v>
      </c>
      <c r="G935" t="s">
        <v>2380</v>
      </c>
      <c r="H935" t="s">
        <v>2383</v>
      </c>
      <c r="I935">
        <v>1</v>
      </c>
      <c r="J935" t="s">
        <v>2380</v>
      </c>
      <c r="K935" s="17"/>
    </row>
    <row r="936" spans="1:11" x14ac:dyDescent="0.35">
      <c r="A936" t="s">
        <v>1436</v>
      </c>
      <c r="B936" s="22">
        <v>27</v>
      </c>
      <c r="C936" s="23" t="s">
        <v>8383</v>
      </c>
      <c r="D936">
        <v>4.54</v>
      </c>
      <c r="E936" s="24" t="s">
        <v>8382</v>
      </c>
      <c r="F936" t="s">
        <v>2382</v>
      </c>
      <c r="G936" t="s">
        <v>2380</v>
      </c>
      <c r="H936" t="s">
        <v>2380</v>
      </c>
      <c r="I936">
        <v>1</v>
      </c>
      <c r="J936" t="s">
        <v>2380</v>
      </c>
      <c r="K936" s="17"/>
    </row>
    <row r="937" spans="1:11" x14ac:dyDescent="0.35">
      <c r="A937" t="s">
        <v>1435</v>
      </c>
      <c r="B937" s="22">
        <v>28.594999999999999</v>
      </c>
      <c r="C937" s="23" t="s">
        <v>8383</v>
      </c>
      <c r="D937">
        <v>4.68</v>
      </c>
      <c r="E937" s="24" t="s">
        <v>8382</v>
      </c>
      <c r="F937" t="s">
        <v>2382</v>
      </c>
      <c r="G937" t="s">
        <v>2380</v>
      </c>
      <c r="H937" t="s">
        <v>2380</v>
      </c>
      <c r="I937">
        <v>1</v>
      </c>
      <c r="J937" t="s">
        <v>2380</v>
      </c>
      <c r="K937" s="17"/>
    </row>
    <row r="938" spans="1:11" x14ac:dyDescent="0.35">
      <c r="A938" t="s">
        <v>1434</v>
      </c>
      <c r="B938" s="22">
        <v>36.799999999999997</v>
      </c>
      <c r="C938" s="23" t="s">
        <v>8379</v>
      </c>
      <c r="D938">
        <v>5.88</v>
      </c>
      <c r="E938" s="24" t="s">
        <v>8381</v>
      </c>
      <c r="F938" t="s">
        <v>2380</v>
      </c>
      <c r="G938" t="s">
        <v>2380</v>
      </c>
      <c r="H938" t="s">
        <v>2380</v>
      </c>
      <c r="I938">
        <v>1</v>
      </c>
      <c r="J938" t="s">
        <v>2380</v>
      </c>
      <c r="K938" s="17"/>
    </row>
    <row r="939" spans="1:11" x14ac:dyDescent="0.35">
      <c r="A939" t="s">
        <v>1433</v>
      </c>
      <c r="B939" s="22">
        <v>23.75</v>
      </c>
      <c r="C939" s="23" t="s">
        <v>8384</v>
      </c>
      <c r="D939">
        <v>5.42</v>
      </c>
      <c r="E939" s="24" t="s">
        <v>8382</v>
      </c>
      <c r="F939" t="s">
        <v>2382</v>
      </c>
      <c r="G939" t="s">
        <v>2380</v>
      </c>
      <c r="H939" t="s">
        <v>2383</v>
      </c>
      <c r="I939">
        <v>1</v>
      </c>
      <c r="J939" t="s">
        <v>2380</v>
      </c>
      <c r="K939" s="17"/>
    </row>
    <row r="940" spans="1:11" x14ac:dyDescent="0.35">
      <c r="A940" t="s">
        <v>1432</v>
      </c>
      <c r="B940" s="22">
        <v>35.619999999999997</v>
      </c>
      <c r="C940" s="23" t="s">
        <v>8379</v>
      </c>
      <c r="D940">
        <v>4.16</v>
      </c>
      <c r="E940" s="24" t="s">
        <v>8382</v>
      </c>
      <c r="F940" t="s">
        <v>2380</v>
      </c>
      <c r="G940" t="s">
        <v>2380</v>
      </c>
      <c r="H940" t="s">
        <v>2380</v>
      </c>
      <c r="I940">
        <v>0</v>
      </c>
      <c r="J940" t="s">
        <v>2380</v>
      </c>
      <c r="K940" s="17"/>
    </row>
    <row r="941" spans="1:11" x14ac:dyDescent="0.35">
      <c r="A941" t="s">
        <v>1431</v>
      </c>
      <c r="B941" s="22">
        <v>30.69</v>
      </c>
      <c r="C941" s="23" t="s">
        <v>8379</v>
      </c>
      <c r="D941">
        <v>7.05</v>
      </c>
      <c r="E941" s="24" t="s">
        <v>8380</v>
      </c>
      <c r="F941" t="s">
        <v>2382</v>
      </c>
      <c r="G941" t="s">
        <v>2380</v>
      </c>
      <c r="H941" t="s">
        <v>2380</v>
      </c>
      <c r="I941">
        <v>2</v>
      </c>
      <c r="J941" t="s">
        <v>2380</v>
      </c>
      <c r="K941" s="17"/>
    </row>
    <row r="942" spans="1:11" x14ac:dyDescent="0.35">
      <c r="A942" t="s">
        <v>1430</v>
      </c>
      <c r="B942" s="22">
        <v>35.799999999999997</v>
      </c>
      <c r="C942" s="23" t="s">
        <v>8379</v>
      </c>
      <c r="D942">
        <v>5.63</v>
      </c>
      <c r="E942" s="24" t="s">
        <v>8382</v>
      </c>
      <c r="F942" t="s">
        <v>2382</v>
      </c>
      <c r="G942" t="s">
        <v>2380</v>
      </c>
      <c r="H942" t="s">
        <v>2380</v>
      </c>
      <c r="I942">
        <v>2</v>
      </c>
      <c r="J942" t="s">
        <v>2380</v>
      </c>
      <c r="K942" s="17"/>
    </row>
    <row r="943" spans="1:11" x14ac:dyDescent="0.35">
      <c r="A943" t="s">
        <v>1429</v>
      </c>
      <c r="B943" s="22">
        <v>28.785</v>
      </c>
      <c r="C943" s="23" t="s">
        <v>8383</v>
      </c>
      <c r="D943">
        <v>4.24</v>
      </c>
      <c r="E943" s="24" t="s">
        <v>8382</v>
      </c>
      <c r="F943" t="s">
        <v>2382</v>
      </c>
      <c r="G943" t="s">
        <v>2380</v>
      </c>
      <c r="H943" t="s">
        <v>2380</v>
      </c>
      <c r="I943">
        <v>2</v>
      </c>
      <c r="J943" t="s">
        <v>2380</v>
      </c>
      <c r="K943" s="17"/>
    </row>
    <row r="944" spans="1:11" x14ac:dyDescent="0.35">
      <c r="A944" t="s">
        <v>1428</v>
      </c>
      <c r="B944" s="22">
        <v>28.594999999999999</v>
      </c>
      <c r="C944" s="23" t="s">
        <v>8383</v>
      </c>
      <c r="D944">
        <v>4.96</v>
      </c>
      <c r="E944" s="24" t="s">
        <v>8382</v>
      </c>
      <c r="F944" t="s">
        <v>2382</v>
      </c>
      <c r="G944" t="s">
        <v>2380</v>
      </c>
      <c r="H944" t="s">
        <v>2380</v>
      </c>
      <c r="I944">
        <v>2</v>
      </c>
      <c r="J944" t="s">
        <v>2380</v>
      </c>
      <c r="K944" s="17"/>
    </row>
    <row r="945" spans="1:11" x14ac:dyDescent="0.35">
      <c r="A945" t="s">
        <v>1427</v>
      </c>
      <c r="B945" s="22">
        <v>48.75</v>
      </c>
      <c r="C945" s="23" t="s">
        <v>8379</v>
      </c>
      <c r="D945">
        <v>4.34</v>
      </c>
      <c r="E945" s="24" t="s">
        <v>8382</v>
      </c>
      <c r="F945" t="s">
        <v>2380</v>
      </c>
      <c r="G945" t="s">
        <v>2380</v>
      </c>
      <c r="H945" t="s">
        <v>2380</v>
      </c>
      <c r="I945">
        <v>0</v>
      </c>
      <c r="J945" t="s">
        <v>2380</v>
      </c>
      <c r="K945" s="17"/>
    </row>
    <row r="946" spans="1:11" x14ac:dyDescent="0.35">
      <c r="A946" t="s">
        <v>1426</v>
      </c>
      <c r="B946" s="22">
        <v>28.31</v>
      </c>
      <c r="C946" s="23" t="s">
        <v>8383</v>
      </c>
      <c r="D946">
        <v>5.43</v>
      </c>
      <c r="E946" s="24" t="s">
        <v>8382</v>
      </c>
      <c r="F946" t="s">
        <v>2382</v>
      </c>
      <c r="G946" t="s">
        <v>2380</v>
      </c>
      <c r="H946" t="s">
        <v>2380</v>
      </c>
      <c r="I946">
        <v>2</v>
      </c>
      <c r="J946" t="s">
        <v>2380</v>
      </c>
      <c r="K946" s="17"/>
    </row>
    <row r="947" spans="1:11" x14ac:dyDescent="0.35">
      <c r="A947" t="s">
        <v>1425</v>
      </c>
      <c r="B947" s="22">
        <v>38.39</v>
      </c>
      <c r="C947" s="23" t="s">
        <v>8379</v>
      </c>
      <c r="D947">
        <v>8.33</v>
      </c>
      <c r="E947" s="24" t="s">
        <v>8380</v>
      </c>
      <c r="F947" t="s">
        <v>2382</v>
      </c>
      <c r="G947" t="s">
        <v>2380</v>
      </c>
      <c r="H947" t="s">
        <v>2380</v>
      </c>
      <c r="I947">
        <v>1</v>
      </c>
      <c r="J947" t="s">
        <v>2380</v>
      </c>
      <c r="K947" s="17"/>
    </row>
    <row r="948" spans="1:11" x14ac:dyDescent="0.35">
      <c r="A948" t="s">
        <v>1424</v>
      </c>
      <c r="B948" s="22">
        <v>25.87</v>
      </c>
      <c r="C948" s="23" t="s">
        <v>8383</v>
      </c>
      <c r="D948">
        <v>5.63</v>
      </c>
      <c r="E948" s="24" t="s">
        <v>8382</v>
      </c>
      <c r="F948" t="s">
        <v>2382</v>
      </c>
      <c r="G948" t="s">
        <v>2380</v>
      </c>
      <c r="H948" t="s">
        <v>2380</v>
      </c>
      <c r="I948">
        <v>1</v>
      </c>
      <c r="J948" t="s">
        <v>2380</v>
      </c>
      <c r="K948" s="17"/>
    </row>
    <row r="949" spans="1:11" x14ac:dyDescent="0.35">
      <c r="A949" t="s">
        <v>1423</v>
      </c>
      <c r="B949" s="22">
        <v>43.7</v>
      </c>
      <c r="C949" s="23" t="s">
        <v>8379</v>
      </c>
      <c r="D949">
        <v>7.23</v>
      </c>
      <c r="E949" s="24" t="s">
        <v>8380</v>
      </c>
      <c r="F949" t="s">
        <v>2380</v>
      </c>
      <c r="G949" t="s">
        <v>2380</v>
      </c>
      <c r="H949" t="s">
        <v>2380</v>
      </c>
      <c r="I949">
        <v>0</v>
      </c>
      <c r="J949" t="s">
        <v>2380</v>
      </c>
      <c r="K949" s="17"/>
    </row>
    <row r="950" spans="1:11" x14ac:dyDescent="0.35">
      <c r="A950" t="s">
        <v>1422</v>
      </c>
      <c r="B950" s="22">
        <v>40.945</v>
      </c>
      <c r="C950" s="23" t="s">
        <v>8379</v>
      </c>
      <c r="D950">
        <v>10.57</v>
      </c>
      <c r="E950" s="24" t="s">
        <v>8380</v>
      </c>
      <c r="F950" t="s">
        <v>2380</v>
      </c>
      <c r="G950" t="s">
        <v>2380</v>
      </c>
      <c r="H950" t="s">
        <v>2380</v>
      </c>
      <c r="I950">
        <v>0</v>
      </c>
      <c r="J950" t="s">
        <v>2380</v>
      </c>
      <c r="K950" s="17"/>
    </row>
    <row r="951" spans="1:11" x14ac:dyDescent="0.35">
      <c r="A951" t="s">
        <v>1421</v>
      </c>
      <c r="B951" s="22">
        <v>27.94</v>
      </c>
      <c r="C951" s="23" t="s">
        <v>8383</v>
      </c>
      <c r="D951">
        <v>7.92</v>
      </c>
      <c r="E951" s="24" t="s">
        <v>8380</v>
      </c>
      <c r="F951" t="s">
        <v>2380</v>
      </c>
      <c r="G951" t="s">
        <v>2380</v>
      </c>
      <c r="H951" t="s">
        <v>2380</v>
      </c>
      <c r="I951">
        <v>0</v>
      </c>
      <c r="J951" t="s">
        <v>2380</v>
      </c>
      <c r="K951" s="17"/>
    </row>
    <row r="952" spans="1:11" x14ac:dyDescent="0.35">
      <c r="A952" t="s">
        <v>1420</v>
      </c>
      <c r="B952" s="22">
        <v>31.9</v>
      </c>
      <c r="C952" s="23" t="s">
        <v>8379</v>
      </c>
      <c r="D952">
        <v>10.119999999999999</v>
      </c>
      <c r="E952" s="24" t="s">
        <v>8380</v>
      </c>
      <c r="F952" t="s">
        <v>2380</v>
      </c>
      <c r="G952" t="s">
        <v>2380</v>
      </c>
      <c r="H952" t="s">
        <v>2380</v>
      </c>
      <c r="I952">
        <v>2</v>
      </c>
      <c r="J952" t="s">
        <v>2380</v>
      </c>
      <c r="K952" s="17"/>
    </row>
    <row r="953" spans="1:11" x14ac:dyDescent="0.35">
      <c r="A953" t="s">
        <v>1419</v>
      </c>
      <c r="B953" s="22">
        <v>31.64</v>
      </c>
      <c r="C953" s="23" t="s">
        <v>8379</v>
      </c>
      <c r="D953">
        <v>7.91</v>
      </c>
      <c r="E953" s="24" t="s">
        <v>8380</v>
      </c>
      <c r="F953" t="s">
        <v>2380</v>
      </c>
      <c r="G953" t="s">
        <v>2380</v>
      </c>
      <c r="H953" t="s">
        <v>2380</v>
      </c>
      <c r="I953">
        <v>0</v>
      </c>
      <c r="J953" t="s">
        <v>2380</v>
      </c>
      <c r="K953" s="17"/>
    </row>
    <row r="954" spans="1:11" x14ac:dyDescent="0.35">
      <c r="A954" t="s">
        <v>1418</v>
      </c>
      <c r="B954" s="22">
        <v>46.7</v>
      </c>
      <c r="C954" s="23" t="s">
        <v>8379</v>
      </c>
      <c r="D954">
        <v>10.9</v>
      </c>
      <c r="E954" s="24" t="s">
        <v>8380</v>
      </c>
      <c r="F954" t="s">
        <v>2380</v>
      </c>
      <c r="G954" t="s">
        <v>2380</v>
      </c>
      <c r="H954" t="s">
        <v>2380</v>
      </c>
      <c r="I954">
        <v>0</v>
      </c>
      <c r="J954" t="s">
        <v>2380</v>
      </c>
      <c r="K954" s="17"/>
    </row>
    <row r="955" spans="1:11" x14ac:dyDescent="0.35">
      <c r="A955" t="s">
        <v>1417</v>
      </c>
      <c r="B955" s="22">
        <v>18.335000000000001</v>
      </c>
      <c r="C955" s="23" t="s">
        <v>8385</v>
      </c>
      <c r="D955">
        <v>11.83</v>
      </c>
      <c r="E955" s="24" t="s">
        <v>8380</v>
      </c>
      <c r="F955" t="s">
        <v>2380</v>
      </c>
      <c r="G955" t="s">
        <v>2380</v>
      </c>
      <c r="H955" t="s">
        <v>2380</v>
      </c>
      <c r="I955">
        <v>0</v>
      </c>
      <c r="J955" t="s">
        <v>2380</v>
      </c>
      <c r="K955" s="17"/>
    </row>
    <row r="956" spans="1:11" x14ac:dyDescent="0.35">
      <c r="A956" t="s">
        <v>1416</v>
      </c>
      <c r="B956" s="22">
        <v>31.24</v>
      </c>
      <c r="C956" s="23" t="s">
        <v>8379</v>
      </c>
      <c r="D956">
        <v>7.42</v>
      </c>
      <c r="E956" s="24" t="s">
        <v>8380</v>
      </c>
      <c r="F956" t="s">
        <v>2382</v>
      </c>
      <c r="G956" t="s">
        <v>2380</v>
      </c>
      <c r="H956" t="s">
        <v>2380</v>
      </c>
      <c r="I956">
        <v>2</v>
      </c>
      <c r="J956" t="s">
        <v>2380</v>
      </c>
      <c r="K956" s="17"/>
    </row>
    <row r="957" spans="1:11" x14ac:dyDescent="0.35">
      <c r="A957" t="s">
        <v>1415</v>
      </c>
      <c r="B957" s="22">
        <v>39.22</v>
      </c>
      <c r="C957" s="23" t="s">
        <v>8379</v>
      </c>
      <c r="D957">
        <v>5.62</v>
      </c>
      <c r="E957" s="24" t="s">
        <v>8382</v>
      </c>
      <c r="F957" t="s">
        <v>2382</v>
      </c>
      <c r="G957" t="s">
        <v>2380</v>
      </c>
      <c r="H957" t="s">
        <v>2380</v>
      </c>
      <c r="I957">
        <v>1</v>
      </c>
      <c r="J957" t="s">
        <v>2380</v>
      </c>
      <c r="K957" s="17"/>
    </row>
    <row r="958" spans="1:11" x14ac:dyDescent="0.35">
      <c r="A958" t="s">
        <v>1414</v>
      </c>
      <c r="B958" s="22">
        <v>24.414999999999999</v>
      </c>
      <c r="C958" s="23" t="s">
        <v>8384</v>
      </c>
      <c r="D958">
        <v>7.16</v>
      </c>
      <c r="E958" s="24" t="s">
        <v>8380</v>
      </c>
      <c r="F958" t="s">
        <v>2380</v>
      </c>
      <c r="G958" t="s">
        <v>2380</v>
      </c>
      <c r="H958" t="s">
        <v>2380</v>
      </c>
      <c r="I958">
        <v>0</v>
      </c>
      <c r="J958" t="s">
        <v>2380</v>
      </c>
      <c r="K958" s="17"/>
    </row>
    <row r="959" spans="1:11" x14ac:dyDescent="0.35">
      <c r="A959" t="s">
        <v>1413</v>
      </c>
      <c r="B959" s="22">
        <v>32.299999999999997</v>
      </c>
      <c r="C959" s="23" t="s">
        <v>8379</v>
      </c>
      <c r="D959">
        <v>9.89</v>
      </c>
      <c r="E959" s="24" t="s">
        <v>8380</v>
      </c>
      <c r="F959" t="s">
        <v>2380</v>
      </c>
      <c r="G959" t="s">
        <v>2380</v>
      </c>
      <c r="H959" t="s">
        <v>2380</v>
      </c>
      <c r="I959">
        <v>0</v>
      </c>
      <c r="J959" t="s">
        <v>2380</v>
      </c>
      <c r="K959" s="17"/>
    </row>
    <row r="960" spans="1:11" x14ac:dyDescent="0.35">
      <c r="A960" t="s">
        <v>1412</v>
      </c>
      <c r="B960" s="22">
        <v>39.94</v>
      </c>
      <c r="C960" s="23" t="s">
        <v>8379</v>
      </c>
      <c r="D960">
        <v>5.14</v>
      </c>
      <c r="E960" s="24" t="s">
        <v>8382</v>
      </c>
      <c r="F960" t="s">
        <v>2380</v>
      </c>
      <c r="G960" t="s">
        <v>2380</v>
      </c>
      <c r="H960" t="s">
        <v>2380</v>
      </c>
      <c r="I960">
        <v>0</v>
      </c>
      <c r="J960" t="s">
        <v>2380</v>
      </c>
      <c r="K960" s="17"/>
    </row>
    <row r="961" spans="1:11" x14ac:dyDescent="0.35">
      <c r="A961" t="s">
        <v>1411</v>
      </c>
      <c r="B961" s="22">
        <v>30</v>
      </c>
      <c r="C961" s="23" t="s">
        <v>8379</v>
      </c>
      <c r="D961">
        <v>5.61</v>
      </c>
      <c r="E961" s="24" t="s">
        <v>8382</v>
      </c>
      <c r="F961" t="s">
        <v>2382</v>
      </c>
      <c r="G961" t="s">
        <v>2380</v>
      </c>
      <c r="H961" t="s">
        <v>2383</v>
      </c>
      <c r="I961">
        <v>1</v>
      </c>
      <c r="J961" t="s">
        <v>2380</v>
      </c>
      <c r="K961" s="17"/>
    </row>
    <row r="962" spans="1:11" x14ac:dyDescent="0.35">
      <c r="A962" t="s">
        <v>1410</v>
      </c>
      <c r="B962" s="22">
        <v>35.340000000000003</v>
      </c>
      <c r="C962" s="23" t="s">
        <v>8379</v>
      </c>
      <c r="D962">
        <v>5.51</v>
      </c>
      <c r="E962" s="24" t="s">
        <v>8382</v>
      </c>
      <c r="F962" t="s">
        <v>2382</v>
      </c>
      <c r="G962" t="s">
        <v>2380</v>
      </c>
      <c r="H962" t="s">
        <v>2383</v>
      </c>
      <c r="I962">
        <v>1</v>
      </c>
      <c r="J962" t="s">
        <v>2380</v>
      </c>
      <c r="K962" s="17"/>
    </row>
    <row r="963" spans="1:11" x14ac:dyDescent="0.35">
      <c r="A963" t="s">
        <v>1409</v>
      </c>
      <c r="B963" s="22">
        <v>32.204999999999998</v>
      </c>
      <c r="C963" s="23" t="s">
        <v>8379</v>
      </c>
      <c r="D963">
        <v>8.3800000000000008</v>
      </c>
      <c r="E963" s="24" t="s">
        <v>8380</v>
      </c>
      <c r="F963" t="s">
        <v>2382</v>
      </c>
      <c r="G963" t="s">
        <v>2380</v>
      </c>
      <c r="H963" t="s">
        <v>2380</v>
      </c>
      <c r="I963">
        <v>2</v>
      </c>
      <c r="J963" t="s">
        <v>2380</v>
      </c>
      <c r="K963" s="17"/>
    </row>
    <row r="964" spans="1:11" x14ac:dyDescent="0.35">
      <c r="A964" t="s">
        <v>1408</v>
      </c>
      <c r="B964" s="22">
        <v>33.880000000000003</v>
      </c>
      <c r="C964" s="23" t="s">
        <v>8379</v>
      </c>
      <c r="D964">
        <v>4.68</v>
      </c>
      <c r="E964" s="24" t="s">
        <v>8382</v>
      </c>
      <c r="F964" t="s">
        <v>2380</v>
      </c>
      <c r="G964" t="s">
        <v>2382</v>
      </c>
      <c r="H964" t="s">
        <v>2380</v>
      </c>
      <c r="I964">
        <v>1</v>
      </c>
      <c r="J964" t="s">
        <v>2380</v>
      </c>
      <c r="K964" s="17"/>
    </row>
    <row r="965" spans="1:11" x14ac:dyDescent="0.35">
      <c r="A965" t="s">
        <v>1407</v>
      </c>
      <c r="B965" s="22">
        <v>26.63</v>
      </c>
      <c r="C965" s="23" t="s">
        <v>8383</v>
      </c>
      <c r="D965">
        <v>4.3600000000000003</v>
      </c>
      <c r="E965" s="24" t="s">
        <v>8382</v>
      </c>
      <c r="F965" t="s">
        <v>2382</v>
      </c>
      <c r="G965" t="s">
        <v>2380</v>
      </c>
      <c r="H965" t="s">
        <v>2380</v>
      </c>
      <c r="I965">
        <v>2</v>
      </c>
      <c r="J965" t="s">
        <v>2380</v>
      </c>
      <c r="K965" s="17"/>
    </row>
    <row r="966" spans="1:11" x14ac:dyDescent="0.35">
      <c r="A966" t="s">
        <v>1406</v>
      </c>
      <c r="B966" s="22">
        <v>28.7</v>
      </c>
      <c r="C966" s="23" t="s">
        <v>8383</v>
      </c>
      <c r="D966">
        <v>7.74</v>
      </c>
      <c r="E966" s="24" t="s">
        <v>8380</v>
      </c>
      <c r="F966" t="s">
        <v>2380</v>
      </c>
      <c r="G966" t="s">
        <v>2380</v>
      </c>
      <c r="H966" t="s">
        <v>2380</v>
      </c>
      <c r="I966">
        <v>0</v>
      </c>
      <c r="J966" t="s">
        <v>2380</v>
      </c>
      <c r="K966" s="17"/>
    </row>
    <row r="967" spans="1:11" x14ac:dyDescent="0.35">
      <c r="A967" t="s">
        <v>1405</v>
      </c>
      <c r="B967" s="22">
        <v>25.65</v>
      </c>
      <c r="C967" s="23" t="s">
        <v>8383</v>
      </c>
      <c r="D967">
        <v>4.05</v>
      </c>
      <c r="E967" s="24" t="s">
        <v>8382</v>
      </c>
      <c r="F967" t="s">
        <v>2382</v>
      </c>
      <c r="G967" t="s">
        <v>2380</v>
      </c>
      <c r="H967" t="s">
        <v>2380</v>
      </c>
      <c r="I967">
        <v>2</v>
      </c>
      <c r="J967" t="s">
        <v>2380</v>
      </c>
      <c r="K967" s="17"/>
    </row>
    <row r="968" spans="1:11" x14ac:dyDescent="0.35">
      <c r="A968" t="s">
        <v>1404</v>
      </c>
      <c r="B968" s="22">
        <v>36.384999999999998</v>
      </c>
      <c r="C968" s="23" t="s">
        <v>8379</v>
      </c>
      <c r="D968">
        <v>11.49</v>
      </c>
      <c r="E968" s="24" t="s">
        <v>8380</v>
      </c>
      <c r="F968" t="s">
        <v>2380</v>
      </c>
      <c r="G968" t="s">
        <v>2380</v>
      </c>
      <c r="H968" t="s">
        <v>2380</v>
      </c>
      <c r="I968">
        <v>0</v>
      </c>
      <c r="J968" t="s">
        <v>2380</v>
      </c>
      <c r="K968" s="17"/>
    </row>
    <row r="969" spans="1:11" x14ac:dyDescent="0.35">
      <c r="A969" t="s">
        <v>1403</v>
      </c>
      <c r="B969" s="22">
        <v>34.69</v>
      </c>
      <c r="C969" s="23" t="s">
        <v>8379</v>
      </c>
      <c r="D969">
        <v>5.65</v>
      </c>
      <c r="E969" s="24" t="s">
        <v>8382</v>
      </c>
      <c r="F969" t="s">
        <v>2380</v>
      </c>
      <c r="G969" t="s">
        <v>2380</v>
      </c>
      <c r="H969" t="s">
        <v>2380</v>
      </c>
      <c r="I969">
        <v>0</v>
      </c>
      <c r="J969" t="s">
        <v>2380</v>
      </c>
      <c r="K969" s="17"/>
    </row>
    <row r="970" spans="1:11" x14ac:dyDescent="0.35">
      <c r="A970" t="s">
        <v>1402</v>
      </c>
      <c r="B970" s="22">
        <v>37.68</v>
      </c>
      <c r="C970" s="23" t="s">
        <v>8379</v>
      </c>
      <c r="D970">
        <v>4.29</v>
      </c>
      <c r="E970" s="24" t="s">
        <v>8382</v>
      </c>
      <c r="F970" t="s">
        <v>2382</v>
      </c>
      <c r="G970" t="s">
        <v>2380</v>
      </c>
      <c r="H970" t="s">
        <v>2380</v>
      </c>
      <c r="I970">
        <v>0</v>
      </c>
      <c r="J970" t="s">
        <v>2380</v>
      </c>
      <c r="K970" s="17"/>
    </row>
    <row r="971" spans="1:11" x14ac:dyDescent="0.35">
      <c r="A971" t="s">
        <v>1401</v>
      </c>
      <c r="B971" s="22">
        <v>35.49</v>
      </c>
      <c r="C971" s="23" t="s">
        <v>8379</v>
      </c>
      <c r="D971">
        <v>4.74</v>
      </c>
      <c r="E971" s="24" t="s">
        <v>8382</v>
      </c>
      <c r="F971" t="s">
        <v>2382</v>
      </c>
      <c r="G971" t="s">
        <v>2380</v>
      </c>
      <c r="H971" t="s">
        <v>2383</v>
      </c>
      <c r="I971">
        <v>1</v>
      </c>
      <c r="J971" t="s">
        <v>2380</v>
      </c>
      <c r="K971" s="17"/>
    </row>
    <row r="972" spans="1:11" x14ac:dyDescent="0.35">
      <c r="A972" t="s">
        <v>1400</v>
      </c>
      <c r="B972" s="22">
        <v>44.7</v>
      </c>
      <c r="C972" s="23" t="s">
        <v>8379</v>
      </c>
      <c r="D972">
        <v>7.6</v>
      </c>
      <c r="E972" s="24" t="s">
        <v>8380</v>
      </c>
      <c r="F972" t="s">
        <v>2382</v>
      </c>
      <c r="G972" t="s">
        <v>2380</v>
      </c>
      <c r="H972" t="s">
        <v>2380</v>
      </c>
      <c r="I972">
        <v>2</v>
      </c>
      <c r="J972" t="s">
        <v>2380</v>
      </c>
      <c r="K972" s="17"/>
    </row>
    <row r="973" spans="1:11" x14ac:dyDescent="0.35">
      <c r="A973" t="s">
        <v>1399</v>
      </c>
      <c r="B973" s="22">
        <v>38.380000000000003</v>
      </c>
      <c r="C973" s="23" t="s">
        <v>8379</v>
      </c>
      <c r="D973">
        <v>8.5</v>
      </c>
      <c r="E973" s="24" t="s">
        <v>8380</v>
      </c>
      <c r="F973" t="s">
        <v>2382</v>
      </c>
      <c r="G973" t="s">
        <v>2380</v>
      </c>
      <c r="H973" t="s">
        <v>2380</v>
      </c>
      <c r="I973">
        <v>2</v>
      </c>
      <c r="J973" t="s">
        <v>2380</v>
      </c>
      <c r="K973" s="17"/>
    </row>
    <row r="974" spans="1:11" x14ac:dyDescent="0.35">
      <c r="A974" t="s">
        <v>1398</v>
      </c>
      <c r="B974" s="22">
        <v>35.244999999999997</v>
      </c>
      <c r="C974" s="23" t="s">
        <v>8379</v>
      </c>
      <c r="D974">
        <v>11.22</v>
      </c>
      <c r="E974" s="24" t="s">
        <v>8380</v>
      </c>
      <c r="F974" t="s">
        <v>2382</v>
      </c>
      <c r="G974" t="s">
        <v>2380</v>
      </c>
      <c r="H974" t="s">
        <v>2380</v>
      </c>
      <c r="I974">
        <v>0</v>
      </c>
      <c r="J974" t="s">
        <v>2380</v>
      </c>
      <c r="K974" s="17"/>
    </row>
    <row r="975" spans="1:11" x14ac:dyDescent="0.35">
      <c r="A975" t="s">
        <v>1397</v>
      </c>
      <c r="B975" s="22">
        <v>49.84</v>
      </c>
      <c r="C975" s="23" t="s">
        <v>8379</v>
      </c>
      <c r="D975">
        <v>5.0999999999999996</v>
      </c>
      <c r="E975" s="24" t="s">
        <v>8382</v>
      </c>
      <c r="F975" t="s">
        <v>2382</v>
      </c>
      <c r="G975" t="s">
        <v>2380</v>
      </c>
      <c r="H975" t="s">
        <v>2383</v>
      </c>
      <c r="I975">
        <v>1</v>
      </c>
      <c r="J975" t="s">
        <v>2380</v>
      </c>
      <c r="K975" s="17"/>
    </row>
    <row r="976" spans="1:11" x14ac:dyDescent="0.35">
      <c r="A976" t="s">
        <v>1396</v>
      </c>
      <c r="B976" s="22">
        <v>49.06</v>
      </c>
      <c r="C976" s="23" t="s">
        <v>8379</v>
      </c>
      <c r="D976">
        <v>5.43</v>
      </c>
      <c r="E976" s="24" t="s">
        <v>8382</v>
      </c>
      <c r="F976" t="s">
        <v>2382</v>
      </c>
      <c r="G976" t="s">
        <v>2380</v>
      </c>
      <c r="H976" t="s">
        <v>2380</v>
      </c>
      <c r="I976">
        <v>1</v>
      </c>
      <c r="J976" t="s">
        <v>2380</v>
      </c>
      <c r="K976" s="17"/>
    </row>
    <row r="977" spans="1:11" x14ac:dyDescent="0.35">
      <c r="A977" t="s">
        <v>1395</v>
      </c>
      <c r="B977" s="22">
        <v>30.88</v>
      </c>
      <c r="C977" s="23" t="s">
        <v>8379</v>
      </c>
      <c r="D977">
        <v>5.82</v>
      </c>
      <c r="E977" s="24" t="s">
        <v>8381</v>
      </c>
      <c r="F977" t="s">
        <v>2380</v>
      </c>
      <c r="G977" t="s">
        <v>2380</v>
      </c>
      <c r="H977" t="s">
        <v>2380</v>
      </c>
      <c r="I977">
        <v>2</v>
      </c>
      <c r="J977" t="s">
        <v>2380</v>
      </c>
      <c r="K977" s="17"/>
    </row>
    <row r="978" spans="1:11" x14ac:dyDescent="0.35">
      <c r="A978" t="s">
        <v>1394</v>
      </c>
      <c r="B978" s="22">
        <v>33.35</v>
      </c>
      <c r="C978" s="23" t="s">
        <v>8379</v>
      </c>
      <c r="D978">
        <v>6.05</v>
      </c>
      <c r="E978" s="24" t="s">
        <v>8381</v>
      </c>
      <c r="F978" t="s">
        <v>2380</v>
      </c>
      <c r="G978" t="s">
        <v>2380</v>
      </c>
      <c r="H978" t="s">
        <v>2383</v>
      </c>
      <c r="I978">
        <v>1</v>
      </c>
      <c r="J978" t="s">
        <v>2380</v>
      </c>
      <c r="K978" s="17"/>
    </row>
    <row r="979" spans="1:11" x14ac:dyDescent="0.35">
      <c r="A979" t="s">
        <v>1393</v>
      </c>
      <c r="B979" s="22">
        <v>38</v>
      </c>
      <c r="C979" s="23" t="s">
        <v>8379</v>
      </c>
      <c r="D979">
        <v>6.38</v>
      </c>
      <c r="E979" s="24" t="s">
        <v>8381</v>
      </c>
      <c r="F979" t="s">
        <v>2382</v>
      </c>
      <c r="G979" t="s">
        <v>2380</v>
      </c>
      <c r="H979" t="s">
        <v>2380</v>
      </c>
      <c r="I979">
        <v>1</v>
      </c>
      <c r="J979" t="s">
        <v>2380</v>
      </c>
      <c r="K979" s="17"/>
    </row>
    <row r="980" spans="1:11" x14ac:dyDescent="0.35">
      <c r="A980" t="s">
        <v>1392</v>
      </c>
      <c r="B980" s="22">
        <v>36.08</v>
      </c>
      <c r="C980" s="23" t="s">
        <v>8379</v>
      </c>
      <c r="D980">
        <v>5.73</v>
      </c>
      <c r="E980" s="24" t="s">
        <v>8381</v>
      </c>
      <c r="F980" t="s">
        <v>2382</v>
      </c>
      <c r="G980" t="s">
        <v>2380</v>
      </c>
      <c r="H980" t="s">
        <v>2380</v>
      </c>
      <c r="I980">
        <v>1</v>
      </c>
      <c r="J980" t="s">
        <v>2380</v>
      </c>
      <c r="K980" s="17"/>
    </row>
    <row r="981" spans="1:11" x14ac:dyDescent="0.35">
      <c r="A981" t="s">
        <v>1391</v>
      </c>
      <c r="B981" s="22">
        <v>35.700000000000003</v>
      </c>
      <c r="C981" s="23" t="s">
        <v>8379</v>
      </c>
      <c r="D981">
        <v>5.47</v>
      </c>
      <c r="E981" s="24" t="s">
        <v>8382</v>
      </c>
      <c r="F981" t="s">
        <v>2382</v>
      </c>
      <c r="G981" t="s">
        <v>2380</v>
      </c>
      <c r="H981" t="s">
        <v>2380</v>
      </c>
      <c r="I981">
        <v>1</v>
      </c>
      <c r="J981" t="s">
        <v>2380</v>
      </c>
      <c r="K981" s="17"/>
    </row>
    <row r="982" spans="1:11" x14ac:dyDescent="0.35">
      <c r="A982" t="s">
        <v>1390</v>
      </c>
      <c r="B982" s="22">
        <v>34.01</v>
      </c>
      <c r="C982" s="23" t="s">
        <v>8379</v>
      </c>
      <c r="D982">
        <v>11.3</v>
      </c>
      <c r="E982" s="24" t="s">
        <v>8380</v>
      </c>
      <c r="F982" t="s">
        <v>2380</v>
      </c>
      <c r="G982" t="s">
        <v>2380</v>
      </c>
      <c r="H982" t="s">
        <v>2380</v>
      </c>
      <c r="I982">
        <v>0</v>
      </c>
      <c r="J982" t="s">
        <v>2380</v>
      </c>
      <c r="K982" s="17"/>
    </row>
    <row r="983" spans="1:11" x14ac:dyDescent="0.35">
      <c r="A983" t="s">
        <v>1389</v>
      </c>
      <c r="B983" s="22">
        <v>31.54</v>
      </c>
      <c r="C983" s="23" t="s">
        <v>8379</v>
      </c>
      <c r="D983">
        <v>6.72</v>
      </c>
      <c r="E983" s="24" t="s">
        <v>8380</v>
      </c>
      <c r="F983" t="s">
        <v>2380</v>
      </c>
      <c r="G983" t="s">
        <v>2380</v>
      </c>
      <c r="H983" t="s">
        <v>2380</v>
      </c>
      <c r="I983">
        <v>0</v>
      </c>
      <c r="J983" t="s">
        <v>2380</v>
      </c>
      <c r="K983" s="17"/>
    </row>
    <row r="984" spans="1:11" x14ac:dyDescent="0.35">
      <c r="A984" t="s">
        <v>1388</v>
      </c>
      <c r="B984" s="22">
        <v>23.3</v>
      </c>
      <c r="C984" s="23" t="s">
        <v>8384</v>
      </c>
      <c r="D984">
        <v>5.36</v>
      </c>
      <c r="E984" s="24" t="s">
        <v>8382</v>
      </c>
      <c r="F984" t="s">
        <v>2382</v>
      </c>
      <c r="G984" t="s">
        <v>2380</v>
      </c>
      <c r="H984" t="s">
        <v>2380</v>
      </c>
      <c r="I984">
        <v>1</v>
      </c>
      <c r="J984" t="s">
        <v>2380</v>
      </c>
      <c r="K984" s="17"/>
    </row>
    <row r="985" spans="1:11" x14ac:dyDescent="0.35">
      <c r="A985" t="s">
        <v>1387</v>
      </c>
      <c r="B985" s="22">
        <v>27.75</v>
      </c>
      <c r="C985" s="23" t="s">
        <v>8383</v>
      </c>
      <c r="D985">
        <v>9.8800000000000008</v>
      </c>
      <c r="E985" s="24" t="s">
        <v>8380</v>
      </c>
      <c r="F985" t="s">
        <v>2380</v>
      </c>
      <c r="G985" t="s">
        <v>2380</v>
      </c>
      <c r="H985" t="s">
        <v>2380</v>
      </c>
      <c r="I985">
        <v>0</v>
      </c>
      <c r="J985" t="s">
        <v>2380</v>
      </c>
      <c r="K985" s="17"/>
    </row>
    <row r="986" spans="1:11" x14ac:dyDescent="0.35">
      <c r="A986" t="s">
        <v>1386</v>
      </c>
      <c r="B986" s="22">
        <v>42.46</v>
      </c>
      <c r="C986" s="23" t="s">
        <v>8379</v>
      </c>
      <c r="D986">
        <v>4.1100000000000003</v>
      </c>
      <c r="E986" s="24" t="s">
        <v>8382</v>
      </c>
      <c r="F986" t="s">
        <v>2380</v>
      </c>
      <c r="G986" t="s">
        <v>2380</v>
      </c>
      <c r="H986" t="s">
        <v>2380</v>
      </c>
      <c r="I986">
        <v>0</v>
      </c>
      <c r="J986" t="s">
        <v>2380</v>
      </c>
      <c r="K986" s="17"/>
    </row>
    <row r="987" spans="1:11" x14ac:dyDescent="0.35">
      <c r="A987" t="s">
        <v>1385</v>
      </c>
      <c r="B987" s="22">
        <v>54.47</v>
      </c>
      <c r="C987" s="23" t="s">
        <v>8379</v>
      </c>
      <c r="D987">
        <v>7.48</v>
      </c>
      <c r="E987" s="24" t="s">
        <v>8380</v>
      </c>
      <c r="F987" t="s">
        <v>2380</v>
      </c>
      <c r="G987" t="s">
        <v>2380</v>
      </c>
      <c r="H987" t="s">
        <v>2380</v>
      </c>
      <c r="I987">
        <v>0</v>
      </c>
      <c r="J987" t="s">
        <v>2380</v>
      </c>
      <c r="K987" s="17"/>
    </row>
    <row r="988" spans="1:11" x14ac:dyDescent="0.35">
      <c r="A988" t="s">
        <v>1384</v>
      </c>
      <c r="B988" s="22">
        <v>24.93</v>
      </c>
      <c r="C988" s="23" t="s">
        <v>8379</v>
      </c>
      <c r="D988">
        <v>9.18</v>
      </c>
      <c r="E988" s="24" t="s">
        <v>8380</v>
      </c>
      <c r="F988" t="s">
        <v>2382</v>
      </c>
      <c r="G988" t="s">
        <v>2380</v>
      </c>
      <c r="H988" t="s">
        <v>2383</v>
      </c>
      <c r="I988">
        <v>1</v>
      </c>
      <c r="J988" t="s">
        <v>2380</v>
      </c>
      <c r="K988" s="17"/>
    </row>
    <row r="989" spans="1:11" x14ac:dyDescent="0.35">
      <c r="A989" t="s">
        <v>1383</v>
      </c>
      <c r="B989" s="22">
        <v>48.12</v>
      </c>
      <c r="C989" s="23" t="s">
        <v>8379</v>
      </c>
      <c r="D989">
        <v>4.51</v>
      </c>
      <c r="E989" s="24" t="s">
        <v>8382</v>
      </c>
      <c r="F989" t="s">
        <v>2382</v>
      </c>
      <c r="G989" t="s">
        <v>2380</v>
      </c>
      <c r="H989" t="s">
        <v>2380</v>
      </c>
      <c r="I989">
        <v>1</v>
      </c>
      <c r="J989" t="s">
        <v>2380</v>
      </c>
      <c r="K989" s="17"/>
    </row>
    <row r="990" spans="1:11" x14ac:dyDescent="0.35">
      <c r="A990" t="s">
        <v>1382</v>
      </c>
      <c r="B990" s="22">
        <v>24.91</v>
      </c>
      <c r="C990" s="23" t="s">
        <v>8379</v>
      </c>
      <c r="D990">
        <v>7.33</v>
      </c>
      <c r="E990" s="24" t="s">
        <v>8380</v>
      </c>
      <c r="F990" t="s">
        <v>2382</v>
      </c>
      <c r="G990" t="s">
        <v>2380</v>
      </c>
      <c r="H990" t="s">
        <v>2383</v>
      </c>
      <c r="I990">
        <v>1</v>
      </c>
      <c r="J990" t="s">
        <v>2380</v>
      </c>
      <c r="K990" s="17"/>
    </row>
    <row r="991" spans="1:11" x14ac:dyDescent="0.35">
      <c r="A991" t="s">
        <v>1381</v>
      </c>
      <c r="B991" s="22">
        <v>27.645</v>
      </c>
      <c r="C991" s="23" t="s">
        <v>8383</v>
      </c>
      <c r="D991">
        <v>10.56</v>
      </c>
      <c r="E991" s="24" t="s">
        <v>8380</v>
      </c>
      <c r="F991" t="s">
        <v>2380</v>
      </c>
      <c r="G991" t="s">
        <v>2380</v>
      </c>
      <c r="H991" t="s">
        <v>2380</v>
      </c>
      <c r="I991">
        <v>0</v>
      </c>
      <c r="J991" t="s">
        <v>2380</v>
      </c>
      <c r="K991" s="17"/>
    </row>
    <row r="992" spans="1:11" x14ac:dyDescent="0.35">
      <c r="A992" t="s">
        <v>1380</v>
      </c>
      <c r="B992" s="22">
        <v>33.700000000000003</v>
      </c>
      <c r="C992" s="23" t="s">
        <v>8379</v>
      </c>
      <c r="D992">
        <v>4.01</v>
      </c>
      <c r="E992" s="24" t="s">
        <v>8382</v>
      </c>
      <c r="F992" t="s">
        <v>2380</v>
      </c>
      <c r="G992" t="s">
        <v>2380</v>
      </c>
      <c r="H992" t="s">
        <v>2380</v>
      </c>
      <c r="I992">
        <v>2</v>
      </c>
      <c r="J992" t="s">
        <v>2380</v>
      </c>
      <c r="K992" s="17"/>
    </row>
    <row r="993" spans="1:11" x14ac:dyDescent="0.35">
      <c r="A993" t="s">
        <v>1379</v>
      </c>
      <c r="B993" s="22">
        <v>38.93</v>
      </c>
      <c r="C993" s="23" t="s">
        <v>8379</v>
      </c>
      <c r="D993">
        <v>5.64</v>
      </c>
      <c r="E993" s="24" t="s">
        <v>8382</v>
      </c>
      <c r="F993" t="s">
        <v>2382</v>
      </c>
      <c r="G993" t="s">
        <v>2380</v>
      </c>
      <c r="H993" t="s">
        <v>2380</v>
      </c>
      <c r="I993">
        <v>1</v>
      </c>
      <c r="J993" t="s">
        <v>2380</v>
      </c>
      <c r="K993" s="17"/>
    </row>
    <row r="994" spans="1:11" x14ac:dyDescent="0.35">
      <c r="A994" t="s">
        <v>1378</v>
      </c>
      <c r="B994" s="22">
        <v>32.774999999999999</v>
      </c>
      <c r="C994" s="23" t="s">
        <v>8379</v>
      </c>
      <c r="D994">
        <v>8.02</v>
      </c>
      <c r="E994" s="24" t="s">
        <v>8380</v>
      </c>
      <c r="F994" t="s">
        <v>2382</v>
      </c>
      <c r="G994" t="s">
        <v>2380</v>
      </c>
      <c r="H994" t="s">
        <v>2380</v>
      </c>
      <c r="I994">
        <v>2</v>
      </c>
      <c r="J994" t="s">
        <v>2380</v>
      </c>
      <c r="K994" s="17"/>
    </row>
    <row r="995" spans="1:11" x14ac:dyDescent="0.35">
      <c r="A995" t="s">
        <v>1377</v>
      </c>
      <c r="B995" s="22">
        <v>29.83</v>
      </c>
      <c r="C995" s="23" t="s">
        <v>8383</v>
      </c>
      <c r="D995">
        <v>7.2</v>
      </c>
      <c r="E995" s="24" t="s">
        <v>8380</v>
      </c>
      <c r="F995" t="s">
        <v>2382</v>
      </c>
      <c r="G995" t="s">
        <v>2380</v>
      </c>
      <c r="H995" t="s">
        <v>2380</v>
      </c>
      <c r="I995">
        <v>0</v>
      </c>
      <c r="J995" t="s">
        <v>2380</v>
      </c>
      <c r="K995" s="17"/>
    </row>
    <row r="996" spans="1:11" x14ac:dyDescent="0.35">
      <c r="A996" t="s">
        <v>1376</v>
      </c>
      <c r="B996" s="22">
        <v>28.31</v>
      </c>
      <c r="C996" s="23" t="s">
        <v>8383</v>
      </c>
      <c r="D996">
        <v>4.55</v>
      </c>
      <c r="E996" s="24" t="s">
        <v>8382</v>
      </c>
      <c r="F996" t="s">
        <v>2380</v>
      </c>
      <c r="G996" t="s">
        <v>2382</v>
      </c>
      <c r="H996" t="s">
        <v>2380</v>
      </c>
      <c r="I996">
        <v>1</v>
      </c>
      <c r="J996" t="s">
        <v>2380</v>
      </c>
      <c r="K996" s="17"/>
    </row>
    <row r="997" spans="1:11" x14ac:dyDescent="0.35">
      <c r="A997" t="s">
        <v>1375</v>
      </c>
      <c r="B997" s="22">
        <v>29.79</v>
      </c>
      <c r="C997" s="23" t="s">
        <v>8383</v>
      </c>
      <c r="D997">
        <v>9.0299999999999994</v>
      </c>
      <c r="E997" s="24" t="s">
        <v>8380</v>
      </c>
      <c r="F997" t="s">
        <v>2380</v>
      </c>
      <c r="G997" t="s">
        <v>2380</v>
      </c>
      <c r="H997" t="s">
        <v>2380</v>
      </c>
      <c r="I997">
        <v>0</v>
      </c>
      <c r="J997" t="s">
        <v>2380</v>
      </c>
      <c r="K997" s="17"/>
    </row>
    <row r="998" spans="1:11" x14ac:dyDescent="0.35">
      <c r="A998" t="s">
        <v>1374</v>
      </c>
      <c r="B998" s="22">
        <v>36.6</v>
      </c>
      <c r="C998" s="23" t="s">
        <v>8379</v>
      </c>
      <c r="D998">
        <v>5.2</v>
      </c>
      <c r="E998" s="24" t="s">
        <v>8382</v>
      </c>
      <c r="F998" t="s">
        <v>2382</v>
      </c>
      <c r="G998" t="s">
        <v>2380</v>
      </c>
      <c r="H998" t="s">
        <v>2383</v>
      </c>
      <c r="I998">
        <v>1</v>
      </c>
      <c r="J998" t="s">
        <v>2380</v>
      </c>
      <c r="K998" s="17"/>
    </row>
    <row r="999" spans="1:11" x14ac:dyDescent="0.35">
      <c r="A999" t="s">
        <v>1373</v>
      </c>
      <c r="B999" s="22">
        <v>35.93</v>
      </c>
      <c r="C999" s="23" t="s">
        <v>8379</v>
      </c>
      <c r="D999">
        <v>8.3000000000000007</v>
      </c>
      <c r="E999" s="24" t="s">
        <v>8380</v>
      </c>
      <c r="F999" t="s">
        <v>2382</v>
      </c>
      <c r="G999" t="s">
        <v>2380</v>
      </c>
      <c r="H999" t="s">
        <v>2380</v>
      </c>
      <c r="I999">
        <v>0</v>
      </c>
      <c r="J999" t="s">
        <v>2380</v>
      </c>
      <c r="K999" s="17"/>
    </row>
    <row r="1000" spans="1:11" x14ac:dyDescent="0.35">
      <c r="A1000" t="s">
        <v>1372</v>
      </c>
      <c r="B1000" s="22">
        <v>28.6</v>
      </c>
      <c r="C1000" s="23" t="s">
        <v>8383</v>
      </c>
      <c r="D1000">
        <v>5.56</v>
      </c>
      <c r="E1000" s="24" t="s">
        <v>8382</v>
      </c>
      <c r="F1000" t="s">
        <v>2382</v>
      </c>
      <c r="G1000" t="s">
        <v>2380</v>
      </c>
      <c r="H1000" t="s">
        <v>2383</v>
      </c>
      <c r="I1000">
        <v>1</v>
      </c>
      <c r="J1000" t="s">
        <v>2380</v>
      </c>
      <c r="K1000" s="17"/>
    </row>
    <row r="1001" spans="1:11" x14ac:dyDescent="0.35">
      <c r="A1001" t="s">
        <v>1371</v>
      </c>
      <c r="B1001" s="22">
        <v>39.17</v>
      </c>
      <c r="C1001" s="23" t="s">
        <v>8379</v>
      </c>
      <c r="D1001">
        <v>4.1500000000000004</v>
      </c>
      <c r="E1001" s="24" t="s">
        <v>8382</v>
      </c>
      <c r="F1001" t="s">
        <v>2380</v>
      </c>
      <c r="G1001" t="s">
        <v>2380</v>
      </c>
      <c r="H1001" t="s">
        <v>2380</v>
      </c>
      <c r="I1001">
        <v>0</v>
      </c>
      <c r="J1001" t="s">
        <v>2380</v>
      </c>
      <c r="K1001" s="17"/>
    </row>
    <row r="1002" spans="1:11" x14ac:dyDescent="0.35">
      <c r="A1002" t="s">
        <v>1370</v>
      </c>
      <c r="B1002" s="22">
        <v>26.41</v>
      </c>
      <c r="C1002" s="23" t="s">
        <v>8383</v>
      </c>
      <c r="D1002">
        <v>5.99</v>
      </c>
      <c r="E1002" s="24" t="s">
        <v>8381</v>
      </c>
      <c r="F1002" t="s">
        <v>2382</v>
      </c>
      <c r="G1002" t="s">
        <v>2380</v>
      </c>
      <c r="H1002" t="s">
        <v>2383</v>
      </c>
      <c r="I1002">
        <v>1</v>
      </c>
      <c r="J1002" t="s">
        <v>2380</v>
      </c>
      <c r="K1002" s="17"/>
    </row>
    <row r="1003" spans="1:11" x14ac:dyDescent="0.35">
      <c r="A1003" t="s">
        <v>1369</v>
      </c>
      <c r="B1003" s="22">
        <v>30.63</v>
      </c>
      <c r="C1003" s="23" t="s">
        <v>8379</v>
      </c>
      <c r="D1003">
        <v>5.8</v>
      </c>
      <c r="E1003" s="24" t="s">
        <v>8381</v>
      </c>
      <c r="F1003" t="s">
        <v>2382</v>
      </c>
      <c r="G1003" t="s">
        <v>2380</v>
      </c>
      <c r="H1003" t="s">
        <v>2380</v>
      </c>
      <c r="I1003">
        <v>0</v>
      </c>
      <c r="J1003" t="s">
        <v>2380</v>
      </c>
      <c r="K1003" s="17"/>
    </row>
    <row r="1004" spans="1:11" x14ac:dyDescent="0.35">
      <c r="A1004" t="s">
        <v>1368</v>
      </c>
      <c r="B1004" s="22">
        <v>31.73</v>
      </c>
      <c r="C1004" s="23" t="s">
        <v>8379</v>
      </c>
      <c r="D1004">
        <v>7.32</v>
      </c>
      <c r="E1004" s="24" t="s">
        <v>8380</v>
      </c>
      <c r="F1004" t="s">
        <v>2382</v>
      </c>
      <c r="G1004" t="s">
        <v>2380</v>
      </c>
      <c r="H1004" t="s">
        <v>2380</v>
      </c>
      <c r="I1004">
        <v>2</v>
      </c>
      <c r="J1004" t="s">
        <v>2380</v>
      </c>
      <c r="K1004" s="17"/>
    </row>
    <row r="1005" spans="1:11" x14ac:dyDescent="0.35">
      <c r="A1005" t="s">
        <v>1367</v>
      </c>
      <c r="B1005" s="22">
        <v>30.7</v>
      </c>
      <c r="C1005" s="23" t="s">
        <v>8379</v>
      </c>
      <c r="D1005">
        <v>5.16</v>
      </c>
      <c r="E1005" s="24" t="s">
        <v>8382</v>
      </c>
      <c r="F1005" t="s">
        <v>2380</v>
      </c>
      <c r="G1005" t="s">
        <v>2380</v>
      </c>
      <c r="H1005" t="s">
        <v>2380</v>
      </c>
      <c r="I1005">
        <v>2</v>
      </c>
      <c r="J1005" t="s">
        <v>2380</v>
      </c>
      <c r="K1005" s="17"/>
    </row>
    <row r="1006" spans="1:11" x14ac:dyDescent="0.35">
      <c r="A1006" t="s">
        <v>1366</v>
      </c>
      <c r="B1006" s="22">
        <v>25.934999999999999</v>
      </c>
      <c r="C1006" s="23" t="s">
        <v>8383</v>
      </c>
      <c r="D1006">
        <v>5.96</v>
      </c>
      <c r="E1006" s="24" t="s">
        <v>8381</v>
      </c>
      <c r="F1006" t="s">
        <v>2382</v>
      </c>
      <c r="G1006" t="s">
        <v>2380</v>
      </c>
      <c r="H1006" t="s">
        <v>2380</v>
      </c>
      <c r="I1006">
        <v>2</v>
      </c>
      <c r="J1006" t="s">
        <v>2380</v>
      </c>
      <c r="K1006" s="17"/>
    </row>
    <row r="1007" spans="1:11" x14ac:dyDescent="0.35">
      <c r="A1007" t="s">
        <v>1365</v>
      </c>
      <c r="B1007" s="22">
        <v>35.9</v>
      </c>
      <c r="C1007" s="23" t="s">
        <v>8379</v>
      </c>
      <c r="D1007">
        <v>4.8499999999999996</v>
      </c>
      <c r="E1007" s="24" t="s">
        <v>8382</v>
      </c>
      <c r="F1007" t="s">
        <v>2382</v>
      </c>
      <c r="G1007" t="s">
        <v>2380</v>
      </c>
      <c r="H1007" t="s">
        <v>2383</v>
      </c>
      <c r="I1007">
        <v>1</v>
      </c>
      <c r="J1007" t="s">
        <v>2380</v>
      </c>
      <c r="K1007" s="17"/>
    </row>
    <row r="1008" spans="1:11" x14ac:dyDescent="0.35">
      <c r="A1008" t="s">
        <v>1364</v>
      </c>
      <c r="B1008" s="22">
        <v>26.7</v>
      </c>
      <c r="C1008" s="23" t="s">
        <v>8383</v>
      </c>
      <c r="D1008">
        <v>5.09</v>
      </c>
      <c r="E1008" s="24" t="s">
        <v>8382</v>
      </c>
      <c r="F1008" t="s">
        <v>2382</v>
      </c>
      <c r="G1008" t="s">
        <v>2380</v>
      </c>
      <c r="H1008" t="s">
        <v>2383</v>
      </c>
      <c r="I1008">
        <v>1</v>
      </c>
      <c r="J1008" t="s">
        <v>2380</v>
      </c>
      <c r="K1008" s="17"/>
    </row>
    <row r="1009" spans="1:11" x14ac:dyDescent="0.35">
      <c r="A1009" t="s">
        <v>1363</v>
      </c>
      <c r="B1009" s="22">
        <v>33.71</v>
      </c>
      <c r="C1009" s="23" t="s">
        <v>8379</v>
      </c>
      <c r="D1009">
        <v>4.9400000000000004</v>
      </c>
      <c r="E1009" s="24" t="s">
        <v>8382</v>
      </c>
      <c r="F1009" t="s">
        <v>2380</v>
      </c>
      <c r="G1009" t="s">
        <v>2380</v>
      </c>
      <c r="H1009" t="s">
        <v>2380</v>
      </c>
      <c r="I1009">
        <v>0</v>
      </c>
      <c r="J1009" t="s">
        <v>2380</v>
      </c>
      <c r="K1009" s="17"/>
    </row>
    <row r="1010" spans="1:11" x14ac:dyDescent="0.35">
      <c r="A1010" t="s">
        <v>1362</v>
      </c>
      <c r="B1010" s="22">
        <v>41.91</v>
      </c>
      <c r="C1010" s="23" t="s">
        <v>8379</v>
      </c>
      <c r="D1010">
        <v>4.92</v>
      </c>
      <c r="E1010" s="24" t="s">
        <v>8382</v>
      </c>
      <c r="F1010" t="s">
        <v>2382</v>
      </c>
      <c r="G1010" t="s">
        <v>2380</v>
      </c>
      <c r="H1010" t="s">
        <v>2380</v>
      </c>
      <c r="I1010">
        <v>2</v>
      </c>
      <c r="J1010" t="s">
        <v>2380</v>
      </c>
      <c r="K1010" s="17"/>
    </row>
    <row r="1011" spans="1:11" x14ac:dyDescent="0.35">
      <c r="A1011" t="s">
        <v>1361</v>
      </c>
      <c r="B1011" s="22">
        <v>39.82</v>
      </c>
      <c r="C1011" s="23" t="s">
        <v>8379</v>
      </c>
      <c r="D1011">
        <v>6.05</v>
      </c>
      <c r="E1011" s="24" t="s">
        <v>8381</v>
      </c>
      <c r="F1011" t="s">
        <v>2382</v>
      </c>
      <c r="G1011" t="s">
        <v>2380</v>
      </c>
      <c r="H1011" t="s">
        <v>2380</v>
      </c>
      <c r="I1011">
        <v>2</v>
      </c>
      <c r="J1011" t="s">
        <v>2380</v>
      </c>
      <c r="K1011" s="17"/>
    </row>
    <row r="1012" spans="1:11" x14ac:dyDescent="0.35">
      <c r="A1012" t="s">
        <v>1360</v>
      </c>
      <c r="B1012" s="22">
        <v>28.12</v>
      </c>
      <c r="C1012" s="23" t="s">
        <v>8383</v>
      </c>
      <c r="D1012">
        <v>4.67</v>
      </c>
      <c r="E1012" s="24" t="s">
        <v>8382</v>
      </c>
      <c r="F1012" t="s">
        <v>2380</v>
      </c>
      <c r="G1012" t="s">
        <v>2380</v>
      </c>
      <c r="H1012" t="s">
        <v>2380</v>
      </c>
      <c r="I1012">
        <v>2</v>
      </c>
      <c r="J1012" t="s">
        <v>2380</v>
      </c>
      <c r="K1012" s="17"/>
    </row>
    <row r="1013" spans="1:11" x14ac:dyDescent="0.35">
      <c r="A1013" t="s">
        <v>1359</v>
      </c>
      <c r="B1013" s="22">
        <v>26.98</v>
      </c>
      <c r="C1013" s="23" t="s">
        <v>8383</v>
      </c>
      <c r="D1013">
        <v>9.81</v>
      </c>
      <c r="E1013" s="24" t="s">
        <v>8380</v>
      </c>
      <c r="F1013" t="s">
        <v>2382</v>
      </c>
      <c r="G1013" t="s">
        <v>2380</v>
      </c>
      <c r="H1013" t="s">
        <v>2380</v>
      </c>
      <c r="I1013">
        <v>0</v>
      </c>
      <c r="J1013" t="s">
        <v>2380</v>
      </c>
      <c r="K1013" s="17"/>
    </row>
    <row r="1014" spans="1:11" x14ac:dyDescent="0.35">
      <c r="A1014" t="s">
        <v>1358</v>
      </c>
      <c r="B1014" s="22">
        <v>27.2</v>
      </c>
      <c r="C1014" s="23" t="s">
        <v>8383</v>
      </c>
      <c r="D1014">
        <v>6.06</v>
      </c>
      <c r="E1014" s="24" t="s">
        <v>8381</v>
      </c>
      <c r="F1014" t="s">
        <v>2382</v>
      </c>
      <c r="G1014" t="s">
        <v>2380</v>
      </c>
      <c r="H1014" t="s">
        <v>2380</v>
      </c>
      <c r="I1014">
        <v>2</v>
      </c>
      <c r="J1014" t="s">
        <v>2380</v>
      </c>
      <c r="K1014" s="17"/>
    </row>
    <row r="1015" spans="1:11" x14ac:dyDescent="0.35">
      <c r="A1015" t="s">
        <v>1357</v>
      </c>
      <c r="B1015" s="22">
        <v>25.3</v>
      </c>
      <c r="C1015" s="23" t="s">
        <v>8383</v>
      </c>
      <c r="D1015">
        <v>5.19</v>
      </c>
      <c r="E1015" s="24" t="s">
        <v>8382</v>
      </c>
      <c r="F1015" t="s">
        <v>2382</v>
      </c>
      <c r="G1015" t="s">
        <v>2380</v>
      </c>
      <c r="H1015" t="s">
        <v>2380</v>
      </c>
      <c r="I1015">
        <v>2</v>
      </c>
      <c r="J1015" t="s">
        <v>2380</v>
      </c>
      <c r="K1015" s="17"/>
    </row>
    <row r="1016" spans="1:11" x14ac:dyDescent="0.35">
      <c r="A1016" t="s">
        <v>1356</v>
      </c>
      <c r="B1016" s="22">
        <v>30.25</v>
      </c>
      <c r="C1016" s="23" t="s">
        <v>8379</v>
      </c>
      <c r="D1016">
        <v>10.16</v>
      </c>
      <c r="E1016" s="24" t="s">
        <v>8380</v>
      </c>
      <c r="F1016" t="s">
        <v>2380</v>
      </c>
      <c r="G1016" t="s">
        <v>2380</v>
      </c>
      <c r="H1016" t="s">
        <v>2380</v>
      </c>
      <c r="I1016">
        <v>0</v>
      </c>
      <c r="J1016" t="s">
        <v>2380</v>
      </c>
      <c r="K1016" s="17"/>
    </row>
    <row r="1017" spans="1:11" x14ac:dyDescent="0.35">
      <c r="A1017" t="s">
        <v>1355</v>
      </c>
      <c r="B1017" s="22">
        <v>54</v>
      </c>
      <c r="C1017" s="23" t="s">
        <v>8379</v>
      </c>
      <c r="D1017">
        <v>4.68</v>
      </c>
      <c r="E1017" s="24" t="s">
        <v>8382</v>
      </c>
      <c r="F1017" t="s">
        <v>2382</v>
      </c>
      <c r="G1017" t="s">
        <v>2382</v>
      </c>
      <c r="H1017" t="s">
        <v>2380</v>
      </c>
      <c r="I1017">
        <v>2</v>
      </c>
      <c r="J1017" t="s">
        <v>2380</v>
      </c>
      <c r="K1017" s="17"/>
    </row>
    <row r="1018" spans="1:11" x14ac:dyDescent="0.35">
      <c r="A1018" t="s">
        <v>1354</v>
      </c>
      <c r="B1018" s="22">
        <v>51.86</v>
      </c>
      <c r="C1018" s="23" t="s">
        <v>8379</v>
      </c>
      <c r="D1018">
        <v>5.32</v>
      </c>
      <c r="E1018" s="24" t="s">
        <v>8382</v>
      </c>
      <c r="F1018" t="s">
        <v>2382</v>
      </c>
      <c r="G1018" t="s">
        <v>2380</v>
      </c>
      <c r="H1018" t="s">
        <v>2380</v>
      </c>
      <c r="I1018">
        <v>0</v>
      </c>
      <c r="J1018" t="s">
        <v>2380</v>
      </c>
      <c r="K1018" s="17"/>
    </row>
    <row r="1019" spans="1:11" x14ac:dyDescent="0.35">
      <c r="A1019" t="s">
        <v>1353</v>
      </c>
      <c r="B1019" s="22">
        <v>31.39</v>
      </c>
      <c r="C1019" s="23" t="s">
        <v>8379</v>
      </c>
      <c r="D1019">
        <v>6.99</v>
      </c>
      <c r="E1019" s="24" t="s">
        <v>8380</v>
      </c>
      <c r="F1019" t="s">
        <v>2380</v>
      </c>
      <c r="G1019" t="s">
        <v>2380</v>
      </c>
      <c r="H1019" t="s">
        <v>2380</v>
      </c>
      <c r="I1019">
        <v>0</v>
      </c>
      <c r="J1019" t="s">
        <v>2380</v>
      </c>
      <c r="K1019" s="17"/>
    </row>
    <row r="1020" spans="1:11" x14ac:dyDescent="0.35">
      <c r="A1020" t="s">
        <v>1352</v>
      </c>
      <c r="B1020" s="22">
        <v>39.97</v>
      </c>
      <c r="C1020" s="23" t="s">
        <v>8379</v>
      </c>
      <c r="D1020">
        <v>5.55</v>
      </c>
      <c r="E1020" s="24" t="s">
        <v>8382</v>
      </c>
      <c r="F1020" t="s">
        <v>2380</v>
      </c>
      <c r="G1020" t="s">
        <v>2380</v>
      </c>
      <c r="H1020" t="s">
        <v>2380</v>
      </c>
      <c r="I1020">
        <v>0</v>
      </c>
      <c r="J1020" t="s">
        <v>2380</v>
      </c>
      <c r="K1020" s="17"/>
    </row>
    <row r="1021" spans="1:11" x14ac:dyDescent="0.35">
      <c r="A1021" t="s">
        <v>1351</v>
      </c>
      <c r="B1021" s="22">
        <v>41.23</v>
      </c>
      <c r="C1021" s="23" t="s">
        <v>8379</v>
      </c>
      <c r="D1021">
        <v>6.94</v>
      </c>
      <c r="E1021" s="24" t="s">
        <v>8380</v>
      </c>
      <c r="F1021" t="s">
        <v>2380</v>
      </c>
      <c r="G1021" t="s">
        <v>2380</v>
      </c>
      <c r="H1021" t="s">
        <v>2380</v>
      </c>
      <c r="I1021">
        <v>0</v>
      </c>
      <c r="J1021" t="s">
        <v>2380</v>
      </c>
      <c r="K1021" s="17"/>
    </row>
    <row r="1022" spans="1:11" x14ac:dyDescent="0.35">
      <c r="A1022" t="s">
        <v>1350</v>
      </c>
      <c r="B1022" s="22">
        <v>49.45</v>
      </c>
      <c r="C1022" s="23" t="s">
        <v>8379</v>
      </c>
      <c r="D1022">
        <v>4.2</v>
      </c>
      <c r="E1022" s="24" t="s">
        <v>8382</v>
      </c>
      <c r="F1022" t="s">
        <v>2382</v>
      </c>
      <c r="G1022" t="s">
        <v>2380</v>
      </c>
      <c r="H1022" t="s">
        <v>2380</v>
      </c>
      <c r="I1022">
        <v>0</v>
      </c>
      <c r="J1022" t="s">
        <v>2380</v>
      </c>
      <c r="K1022" s="17"/>
    </row>
    <row r="1023" spans="1:11" x14ac:dyDescent="0.35">
      <c r="A1023" t="s">
        <v>1349</v>
      </c>
      <c r="B1023" s="22">
        <v>41.04</v>
      </c>
      <c r="C1023" s="23" t="s">
        <v>8379</v>
      </c>
      <c r="D1023">
        <v>5.59</v>
      </c>
      <c r="E1023" s="24" t="s">
        <v>8382</v>
      </c>
      <c r="F1023" t="s">
        <v>2380</v>
      </c>
      <c r="G1023" t="s">
        <v>2380</v>
      </c>
      <c r="H1023" t="s">
        <v>2380</v>
      </c>
      <c r="I1023">
        <v>0</v>
      </c>
      <c r="J1023" t="s">
        <v>2380</v>
      </c>
      <c r="K1023" s="17"/>
    </row>
    <row r="1024" spans="1:11" x14ac:dyDescent="0.35">
      <c r="A1024" t="s">
        <v>1348</v>
      </c>
      <c r="B1024" s="22">
        <v>27.93</v>
      </c>
      <c r="C1024" s="23" t="s">
        <v>8383</v>
      </c>
      <c r="D1024">
        <v>9.9600000000000009</v>
      </c>
      <c r="E1024" s="24" t="s">
        <v>8380</v>
      </c>
      <c r="F1024" t="s">
        <v>2380</v>
      </c>
      <c r="G1024" t="s">
        <v>2380</v>
      </c>
      <c r="H1024" t="s">
        <v>2380</v>
      </c>
      <c r="I1024">
        <v>0</v>
      </c>
      <c r="J1024" t="s">
        <v>2380</v>
      </c>
      <c r="K1024" s="17"/>
    </row>
    <row r="1025" spans="1:11" x14ac:dyDescent="0.35">
      <c r="A1025" t="s">
        <v>1347</v>
      </c>
      <c r="B1025" s="22">
        <v>21.01</v>
      </c>
      <c r="C1025" s="23" t="s">
        <v>8384</v>
      </c>
      <c r="D1025">
        <v>7.37</v>
      </c>
      <c r="E1025" s="24" t="s">
        <v>8380</v>
      </c>
      <c r="F1025" t="s">
        <v>2380</v>
      </c>
      <c r="G1025" t="s">
        <v>2380</v>
      </c>
      <c r="H1025" t="s">
        <v>2380</v>
      </c>
      <c r="I1025">
        <v>0</v>
      </c>
      <c r="J1025" t="s">
        <v>2380</v>
      </c>
      <c r="K1025" s="17"/>
    </row>
    <row r="1026" spans="1:11" x14ac:dyDescent="0.35">
      <c r="A1026" t="s">
        <v>1346</v>
      </c>
      <c r="B1026" s="22">
        <v>52.37</v>
      </c>
      <c r="C1026" s="23" t="s">
        <v>8379</v>
      </c>
      <c r="D1026">
        <v>5.0599999999999996</v>
      </c>
      <c r="E1026" s="24" t="s">
        <v>8382</v>
      </c>
      <c r="F1026" t="s">
        <v>2382</v>
      </c>
      <c r="G1026" t="s">
        <v>2382</v>
      </c>
      <c r="H1026" t="s">
        <v>2380</v>
      </c>
      <c r="I1026">
        <v>2</v>
      </c>
      <c r="J1026" t="s">
        <v>2380</v>
      </c>
      <c r="K1026" s="17"/>
    </row>
    <row r="1027" spans="1:11" x14ac:dyDescent="0.35">
      <c r="A1027" t="s">
        <v>1345</v>
      </c>
      <c r="B1027" s="22">
        <v>40.369999999999997</v>
      </c>
      <c r="C1027" s="23" t="s">
        <v>8379</v>
      </c>
      <c r="D1027">
        <v>8.2100000000000009</v>
      </c>
      <c r="E1027" s="24" t="s">
        <v>8380</v>
      </c>
      <c r="F1027" t="s">
        <v>2380</v>
      </c>
      <c r="G1027" t="s">
        <v>2380</v>
      </c>
      <c r="H1027" t="s">
        <v>2380</v>
      </c>
      <c r="I1027">
        <v>0</v>
      </c>
      <c r="J1027" t="s">
        <v>2380</v>
      </c>
      <c r="K1027" s="17"/>
    </row>
    <row r="1028" spans="1:11" x14ac:dyDescent="0.35">
      <c r="A1028" t="s">
        <v>1344</v>
      </c>
      <c r="B1028" s="22">
        <v>41.47</v>
      </c>
      <c r="C1028" s="23" t="s">
        <v>8379</v>
      </c>
      <c r="D1028">
        <v>10.34</v>
      </c>
      <c r="E1028" s="24" t="s">
        <v>8380</v>
      </c>
      <c r="F1028" t="s">
        <v>2380</v>
      </c>
      <c r="G1028" t="s">
        <v>2380</v>
      </c>
      <c r="H1028" t="s">
        <v>2380</v>
      </c>
      <c r="I1028">
        <v>2</v>
      </c>
      <c r="J1028" t="s">
        <v>2380</v>
      </c>
      <c r="K1028" s="17"/>
    </row>
    <row r="1029" spans="1:11" x14ac:dyDescent="0.35">
      <c r="A1029" t="s">
        <v>1343</v>
      </c>
      <c r="B1029" s="22">
        <v>33.725000000000001</v>
      </c>
      <c r="C1029" s="23" t="s">
        <v>8379</v>
      </c>
      <c r="D1029">
        <v>5.51</v>
      </c>
      <c r="E1029" s="24" t="s">
        <v>8382</v>
      </c>
      <c r="F1029" t="s">
        <v>2382</v>
      </c>
      <c r="G1029" t="s">
        <v>2380</v>
      </c>
      <c r="H1029" t="s">
        <v>2380</v>
      </c>
      <c r="I1029">
        <v>2</v>
      </c>
      <c r="J1029" t="s">
        <v>2380</v>
      </c>
      <c r="K1029" s="17"/>
    </row>
    <row r="1030" spans="1:11" x14ac:dyDescent="0.35">
      <c r="A1030" t="s">
        <v>1342</v>
      </c>
      <c r="B1030" s="22">
        <v>28.1</v>
      </c>
      <c r="C1030" s="23" t="s">
        <v>8383</v>
      </c>
      <c r="D1030">
        <v>11.2</v>
      </c>
      <c r="E1030" s="24" t="s">
        <v>8380</v>
      </c>
      <c r="F1030" t="s">
        <v>2380</v>
      </c>
      <c r="G1030" t="s">
        <v>2380</v>
      </c>
      <c r="H1030" t="s">
        <v>2380</v>
      </c>
      <c r="I1030">
        <v>0</v>
      </c>
      <c r="J1030" t="s">
        <v>2380</v>
      </c>
      <c r="K1030" s="17"/>
    </row>
    <row r="1031" spans="1:11" x14ac:dyDescent="0.35">
      <c r="A1031" t="s">
        <v>1341</v>
      </c>
      <c r="B1031" s="22">
        <v>37.43</v>
      </c>
      <c r="C1031" s="23" t="s">
        <v>8379</v>
      </c>
      <c r="D1031">
        <v>4.3499999999999996</v>
      </c>
      <c r="E1031" s="24" t="s">
        <v>8382</v>
      </c>
      <c r="F1031" t="s">
        <v>2382</v>
      </c>
      <c r="G1031" t="s">
        <v>2380</v>
      </c>
      <c r="H1031" t="s">
        <v>2383</v>
      </c>
      <c r="I1031">
        <v>1</v>
      </c>
      <c r="J1031" t="s">
        <v>2380</v>
      </c>
      <c r="K1031" s="17"/>
    </row>
    <row r="1032" spans="1:11" x14ac:dyDescent="0.35">
      <c r="A1032" t="s">
        <v>1340</v>
      </c>
      <c r="B1032" s="22">
        <v>23.7</v>
      </c>
      <c r="C1032" s="23" t="s">
        <v>8384</v>
      </c>
      <c r="D1032">
        <v>10.45</v>
      </c>
      <c r="E1032" s="24" t="s">
        <v>8380</v>
      </c>
      <c r="F1032" t="s">
        <v>2380</v>
      </c>
      <c r="G1032" t="s">
        <v>2380</v>
      </c>
      <c r="H1032" t="s">
        <v>2380</v>
      </c>
      <c r="I1032">
        <v>0</v>
      </c>
      <c r="J1032" t="s">
        <v>2380</v>
      </c>
      <c r="K1032" s="17"/>
    </row>
    <row r="1033" spans="1:11" x14ac:dyDescent="0.35">
      <c r="A1033" t="s">
        <v>1339</v>
      </c>
      <c r="B1033" s="22">
        <v>24.795000000000002</v>
      </c>
      <c r="C1033" s="23" t="s">
        <v>8384</v>
      </c>
      <c r="D1033">
        <v>4.07</v>
      </c>
      <c r="E1033" s="24" t="s">
        <v>8382</v>
      </c>
      <c r="F1033" t="s">
        <v>2382</v>
      </c>
      <c r="G1033" t="s">
        <v>2380</v>
      </c>
      <c r="H1033" t="s">
        <v>2383</v>
      </c>
      <c r="I1033">
        <v>1</v>
      </c>
      <c r="J1033" t="s">
        <v>2380</v>
      </c>
      <c r="K1033" s="17"/>
    </row>
    <row r="1034" spans="1:11" x14ac:dyDescent="0.35">
      <c r="A1034" t="s">
        <v>1338</v>
      </c>
      <c r="B1034" s="22">
        <v>31.9</v>
      </c>
      <c r="C1034" s="23" t="s">
        <v>8379</v>
      </c>
      <c r="D1034">
        <v>8.34</v>
      </c>
      <c r="E1034" s="24" t="s">
        <v>8380</v>
      </c>
      <c r="F1034" t="s">
        <v>2380</v>
      </c>
      <c r="G1034" t="s">
        <v>2380</v>
      </c>
      <c r="H1034" t="s">
        <v>2380</v>
      </c>
      <c r="I1034">
        <v>0</v>
      </c>
      <c r="J1034" t="s">
        <v>2380</v>
      </c>
      <c r="K1034" s="17"/>
    </row>
    <row r="1035" spans="1:11" x14ac:dyDescent="0.35">
      <c r="A1035" t="s">
        <v>1337</v>
      </c>
      <c r="B1035" s="22">
        <v>32.68</v>
      </c>
      <c r="C1035" s="23" t="s">
        <v>8379</v>
      </c>
      <c r="D1035">
        <v>7.41</v>
      </c>
      <c r="E1035" s="24" t="s">
        <v>8380</v>
      </c>
      <c r="F1035" t="s">
        <v>2380</v>
      </c>
      <c r="G1035" t="s">
        <v>2380</v>
      </c>
      <c r="H1035" t="s">
        <v>2380</v>
      </c>
      <c r="I1035">
        <v>0</v>
      </c>
      <c r="J1035" t="s">
        <v>2380</v>
      </c>
      <c r="K1035" s="17"/>
    </row>
    <row r="1036" spans="1:11" x14ac:dyDescent="0.35">
      <c r="A1036" t="s">
        <v>1336</v>
      </c>
      <c r="B1036" s="22">
        <v>47.13</v>
      </c>
      <c r="C1036" s="23" t="s">
        <v>8379</v>
      </c>
      <c r="D1036">
        <v>4.3099999999999996</v>
      </c>
      <c r="E1036" s="24" t="s">
        <v>8382</v>
      </c>
      <c r="F1036" t="s">
        <v>2380</v>
      </c>
      <c r="G1036" t="s">
        <v>2380</v>
      </c>
      <c r="H1036" t="s">
        <v>2380</v>
      </c>
      <c r="I1036">
        <v>0</v>
      </c>
      <c r="J1036" t="s">
        <v>2380</v>
      </c>
      <c r="K1036" s="17"/>
    </row>
    <row r="1037" spans="1:11" x14ac:dyDescent="0.35">
      <c r="A1037" t="s">
        <v>1335</v>
      </c>
      <c r="B1037" s="22">
        <v>36.67</v>
      </c>
      <c r="C1037" s="23" t="s">
        <v>8379</v>
      </c>
      <c r="D1037">
        <v>10.83</v>
      </c>
      <c r="E1037" s="24" t="s">
        <v>8380</v>
      </c>
      <c r="F1037" t="s">
        <v>2380</v>
      </c>
      <c r="G1037" t="s">
        <v>2380</v>
      </c>
      <c r="H1037" t="s">
        <v>2380</v>
      </c>
      <c r="I1037">
        <v>0</v>
      </c>
      <c r="J1037" t="s">
        <v>2380</v>
      </c>
      <c r="K1037" s="17"/>
    </row>
    <row r="1038" spans="1:11" x14ac:dyDescent="0.35">
      <c r="A1038" t="s">
        <v>1334</v>
      </c>
      <c r="B1038" s="22">
        <v>33.630000000000003</v>
      </c>
      <c r="C1038" s="23" t="s">
        <v>8379</v>
      </c>
      <c r="D1038">
        <v>11.31</v>
      </c>
      <c r="E1038" s="24" t="s">
        <v>8380</v>
      </c>
      <c r="F1038" t="s">
        <v>2380</v>
      </c>
      <c r="G1038" t="s">
        <v>2380</v>
      </c>
      <c r="H1038" t="s">
        <v>2380</v>
      </c>
      <c r="I1038">
        <v>0</v>
      </c>
      <c r="J1038" t="s">
        <v>2380</v>
      </c>
      <c r="K1038" s="17"/>
    </row>
    <row r="1039" spans="1:11" x14ac:dyDescent="0.35">
      <c r="A1039" t="s">
        <v>1333</v>
      </c>
      <c r="B1039" s="22">
        <v>32.67</v>
      </c>
      <c r="C1039" s="23" t="s">
        <v>8379</v>
      </c>
      <c r="D1039">
        <v>11.81</v>
      </c>
      <c r="E1039" s="24" t="s">
        <v>8380</v>
      </c>
      <c r="F1039" t="s">
        <v>2382</v>
      </c>
      <c r="G1039" t="s">
        <v>2380</v>
      </c>
      <c r="H1039" t="s">
        <v>2380</v>
      </c>
      <c r="I1039">
        <v>0</v>
      </c>
      <c r="J1039" t="s">
        <v>2380</v>
      </c>
      <c r="K1039" s="17"/>
    </row>
    <row r="1040" spans="1:11" x14ac:dyDescent="0.35">
      <c r="A1040" t="s">
        <v>1332</v>
      </c>
      <c r="B1040" s="22">
        <v>33.299999999999997</v>
      </c>
      <c r="C1040" s="23" t="s">
        <v>8379</v>
      </c>
      <c r="D1040">
        <v>8.26</v>
      </c>
      <c r="E1040" s="24" t="s">
        <v>8380</v>
      </c>
      <c r="F1040" t="s">
        <v>2382</v>
      </c>
      <c r="G1040" t="s">
        <v>2380</v>
      </c>
      <c r="H1040" t="s">
        <v>2380</v>
      </c>
      <c r="I1040">
        <v>2</v>
      </c>
      <c r="J1040" t="s">
        <v>2380</v>
      </c>
      <c r="K1040" s="17"/>
    </row>
    <row r="1041" spans="1:11" x14ac:dyDescent="0.35">
      <c r="A1041" t="s">
        <v>1331</v>
      </c>
      <c r="B1041" s="22">
        <v>30.78</v>
      </c>
      <c r="C1041" s="23" t="s">
        <v>8379</v>
      </c>
      <c r="D1041">
        <v>10.74</v>
      </c>
      <c r="E1041" s="24" t="s">
        <v>8380</v>
      </c>
      <c r="F1041" t="s">
        <v>2382</v>
      </c>
      <c r="G1041" t="s">
        <v>2380</v>
      </c>
      <c r="H1041" t="s">
        <v>2380</v>
      </c>
      <c r="I1041">
        <v>2</v>
      </c>
      <c r="J1041" t="s">
        <v>2380</v>
      </c>
      <c r="K1041" s="17"/>
    </row>
    <row r="1042" spans="1:11" x14ac:dyDescent="0.35">
      <c r="A1042" t="s">
        <v>1330</v>
      </c>
      <c r="B1042" s="22">
        <v>28.975000000000001</v>
      </c>
      <c r="C1042" s="23" t="s">
        <v>8383</v>
      </c>
      <c r="D1042">
        <v>7.69</v>
      </c>
      <c r="E1042" s="24" t="s">
        <v>8380</v>
      </c>
      <c r="F1042" t="s">
        <v>2382</v>
      </c>
      <c r="G1042" t="s">
        <v>2380</v>
      </c>
      <c r="H1042" t="s">
        <v>2380</v>
      </c>
      <c r="I1042">
        <v>0</v>
      </c>
      <c r="J1042" t="s">
        <v>2380</v>
      </c>
      <c r="K1042" s="17"/>
    </row>
    <row r="1043" spans="1:11" x14ac:dyDescent="0.35">
      <c r="A1043" t="s">
        <v>1329</v>
      </c>
      <c r="B1043" s="22">
        <v>33.4</v>
      </c>
      <c r="C1043" s="23" t="s">
        <v>8379</v>
      </c>
      <c r="D1043">
        <v>4.84</v>
      </c>
      <c r="E1043" s="24" t="s">
        <v>8382</v>
      </c>
      <c r="F1043" t="s">
        <v>2380</v>
      </c>
      <c r="G1043" t="s">
        <v>2380</v>
      </c>
      <c r="H1043" t="s">
        <v>2380</v>
      </c>
      <c r="I1043">
        <v>0</v>
      </c>
      <c r="J1043" t="s">
        <v>2380</v>
      </c>
      <c r="K1043" s="17"/>
    </row>
    <row r="1044" spans="1:11" x14ac:dyDescent="0.35">
      <c r="A1044" t="s">
        <v>1328</v>
      </c>
      <c r="B1044" s="22">
        <v>21.5</v>
      </c>
      <c r="C1044" s="23" t="s">
        <v>8384</v>
      </c>
      <c r="D1044">
        <v>9.77</v>
      </c>
      <c r="E1044" s="24" t="s">
        <v>8380</v>
      </c>
      <c r="F1044" t="s">
        <v>2382</v>
      </c>
      <c r="G1044" t="s">
        <v>2380</v>
      </c>
      <c r="H1044" t="s">
        <v>2380</v>
      </c>
      <c r="I1044">
        <v>0</v>
      </c>
      <c r="J1044" t="s">
        <v>2380</v>
      </c>
      <c r="K1044" s="17"/>
    </row>
    <row r="1045" spans="1:11" x14ac:dyDescent="0.35">
      <c r="A1045" t="s">
        <v>1327</v>
      </c>
      <c r="B1045" s="22">
        <v>38.14</v>
      </c>
      <c r="C1045" s="23" t="s">
        <v>8379</v>
      </c>
      <c r="D1045">
        <v>5.84</v>
      </c>
      <c r="E1045" s="24" t="s">
        <v>8381</v>
      </c>
      <c r="F1045" t="s">
        <v>2380</v>
      </c>
      <c r="G1045" t="s">
        <v>2380</v>
      </c>
      <c r="H1045" t="s">
        <v>2380</v>
      </c>
      <c r="I1045">
        <v>0</v>
      </c>
      <c r="J1045" t="s">
        <v>2380</v>
      </c>
      <c r="K1045" s="17"/>
    </row>
    <row r="1046" spans="1:11" x14ac:dyDescent="0.35">
      <c r="A1046" t="s">
        <v>1326</v>
      </c>
      <c r="B1046" s="22">
        <v>35.42</v>
      </c>
      <c r="C1046" s="23" t="s">
        <v>8379</v>
      </c>
      <c r="D1046">
        <v>8.6999999999999993</v>
      </c>
      <c r="E1046" s="24" t="s">
        <v>8380</v>
      </c>
      <c r="F1046" t="s">
        <v>2382</v>
      </c>
      <c r="G1046" t="s">
        <v>2380</v>
      </c>
      <c r="H1046" t="s">
        <v>2380</v>
      </c>
      <c r="I1046">
        <v>1</v>
      </c>
      <c r="J1046" t="s">
        <v>2380</v>
      </c>
      <c r="K1046" s="17"/>
    </row>
    <row r="1047" spans="1:11" x14ac:dyDescent="0.35">
      <c r="A1047" t="s">
        <v>1325</v>
      </c>
      <c r="B1047" s="22">
        <v>35.625</v>
      </c>
      <c r="C1047" s="23" t="s">
        <v>8379</v>
      </c>
      <c r="D1047">
        <v>10.79</v>
      </c>
      <c r="E1047" s="24" t="s">
        <v>8380</v>
      </c>
      <c r="F1047" t="s">
        <v>2380</v>
      </c>
      <c r="G1047" t="s">
        <v>2380</v>
      </c>
      <c r="H1047" t="s">
        <v>2380</v>
      </c>
      <c r="I1047">
        <v>0</v>
      </c>
      <c r="J1047" t="s">
        <v>2380</v>
      </c>
      <c r="K1047" s="17"/>
    </row>
    <row r="1048" spans="1:11" x14ac:dyDescent="0.35">
      <c r="A1048" t="s">
        <v>1324</v>
      </c>
      <c r="B1048" s="22">
        <v>45.51</v>
      </c>
      <c r="C1048" s="23" t="s">
        <v>8379</v>
      </c>
      <c r="D1048">
        <v>4.32</v>
      </c>
      <c r="E1048" s="24" t="s">
        <v>8382</v>
      </c>
      <c r="F1048" t="s">
        <v>2380</v>
      </c>
      <c r="G1048" t="s">
        <v>2380</v>
      </c>
      <c r="H1048" t="s">
        <v>2380</v>
      </c>
      <c r="I1048">
        <v>1</v>
      </c>
      <c r="J1048" t="s">
        <v>2380</v>
      </c>
      <c r="K1048" s="17"/>
    </row>
    <row r="1049" spans="1:11" x14ac:dyDescent="0.35">
      <c r="A1049" t="s">
        <v>1323</v>
      </c>
      <c r="B1049" s="22">
        <v>37.1</v>
      </c>
      <c r="C1049" s="23" t="s">
        <v>8379</v>
      </c>
      <c r="D1049">
        <v>7.19</v>
      </c>
      <c r="E1049" s="24" t="s">
        <v>8380</v>
      </c>
      <c r="F1049" t="s">
        <v>2382</v>
      </c>
      <c r="G1049" t="s">
        <v>2380</v>
      </c>
      <c r="H1049" t="s">
        <v>2380</v>
      </c>
      <c r="I1049">
        <v>0</v>
      </c>
      <c r="J1049" t="s">
        <v>2380</v>
      </c>
      <c r="K1049" s="17"/>
    </row>
    <row r="1050" spans="1:11" x14ac:dyDescent="0.35">
      <c r="A1050" t="s">
        <v>1322</v>
      </c>
      <c r="B1050" s="22">
        <v>30.5</v>
      </c>
      <c r="C1050" s="23" t="s">
        <v>8379</v>
      </c>
      <c r="D1050">
        <v>11.94</v>
      </c>
      <c r="E1050" s="24" t="s">
        <v>8380</v>
      </c>
      <c r="F1050" t="s">
        <v>2382</v>
      </c>
      <c r="G1050" t="s">
        <v>2380</v>
      </c>
      <c r="H1050" t="s">
        <v>2380</v>
      </c>
      <c r="I1050">
        <v>0</v>
      </c>
      <c r="J1050" t="s">
        <v>2380</v>
      </c>
      <c r="K1050" s="17"/>
    </row>
    <row r="1051" spans="1:11" x14ac:dyDescent="0.35">
      <c r="A1051" t="s">
        <v>1321</v>
      </c>
      <c r="B1051" s="22">
        <v>28.16</v>
      </c>
      <c r="C1051" s="23" t="s">
        <v>8383</v>
      </c>
      <c r="D1051">
        <v>5.56</v>
      </c>
      <c r="E1051" s="24" t="s">
        <v>8382</v>
      </c>
      <c r="F1051" t="s">
        <v>2380</v>
      </c>
      <c r="G1051" t="s">
        <v>2380</v>
      </c>
      <c r="H1051" t="s">
        <v>2380</v>
      </c>
      <c r="I1051">
        <v>2</v>
      </c>
      <c r="J1051" t="s">
        <v>2380</v>
      </c>
      <c r="K1051" s="17"/>
    </row>
    <row r="1052" spans="1:11" x14ac:dyDescent="0.35">
      <c r="A1052" t="s">
        <v>1320</v>
      </c>
      <c r="B1052" s="22">
        <v>29.1</v>
      </c>
      <c r="C1052" s="23" t="s">
        <v>8383</v>
      </c>
      <c r="D1052">
        <v>5.64</v>
      </c>
      <c r="E1052" s="24" t="s">
        <v>8382</v>
      </c>
      <c r="F1052" t="s">
        <v>2382</v>
      </c>
      <c r="G1052" t="s">
        <v>2380</v>
      </c>
      <c r="H1052" t="s">
        <v>2380</v>
      </c>
      <c r="I1052">
        <v>0</v>
      </c>
      <c r="J1052" t="s">
        <v>2380</v>
      </c>
      <c r="K1052" s="17"/>
    </row>
    <row r="1053" spans="1:11" x14ac:dyDescent="0.35">
      <c r="A1053" t="s">
        <v>1319</v>
      </c>
      <c r="B1053" s="22">
        <v>30.22</v>
      </c>
      <c r="C1053" s="23" t="s">
        <v>8379</v>
      </c>
      <c r="D1053">
        <v>4.6500000000000004</v>
      </c>
      <c r="E1053" s="24" t="s">
        <v>8382</v>
      </c>
      <c r="F1053" t="s">
        <v>2380</v>
      </c>
      <c r="G1053" t="s">
        <v>2380</v>
      </c>
      <c r="H1053" t="s">
        <v>2380</v>
      </c>
      <c r="I1053">
        <v>0</v>
      </c>
      <c r="J1053" t="s">
        <v>2380</v>
      </c>
      <c r="K1053" s="17"/>
    </row>
    <row r="1054" spans="1:11" x14ac:dyDescent="0.35">
      <c r="A1054" t="s">
        <v>1318</v>
      </c>
      <c r="B1054" s="22">
        <v>24.29</v>
      </c>
      <c r="C1054" s="23" t="s">
        <v>8384</v>
      </c>
      <c r="D1054">
        <v>9.0500000000000007</v>
      </c>
      <c r="E1054" s="24" t="s">
        <v>8380</v>
      </c>
      <c r="F1054" t="s">
        <v>2380</v>
      </c>
      <c r="G1054" t="s">
        <v>2380</v>
      </c>
      <c r="H1054" t="s">
        <v>2380</v>
      </c>
      <c r="I1054">
        <v>0</v>
      </c>
      <c r="J1054" t="s">
        <v>2380</v>
      </c>
      <c r="K1054" s="17"/>
    </row>
    <row r="1055" spans="1:11" x14ac:dyDescent="0.35">
      <c r="A1055" t="s">
        <v>1317</v>
      </c>
      <c r="B1055" s="22">
        <v>29.39</v>
      </c>
      <c r="C1055" s="23" t="s">
        <v>8383</v>
      </c>
      <c r="D1055">
        <v>4.5199999999999996</v>
      </c>
      <c r="E1055" s="24" t="s">
        <v>8382</v>
      </c>
      <c r="F1055" t="s">
        <v>2382</v>
      </c>
      <c r="G1055" t="s">
        <v>2380</v>
      </c>
      <c r="H1055" t="s">
        <v>2380</v>
      </c>
      <c r="I1055">
        <v>0</v>
      </c>
      <c r="J1055" t="s">
        <v>2380</v>
      </c>
      <c r="K1055" s="17"/>
    </row>
    <row r="1056" spans="1:11" x14ac:dyDescent="0.35">
      <c r="A1056" t="s">
        <v>1316</v>
      </c>
      <c r="B1056" s="22">
        <v>25.66</v>
      </c>
      <c r="C1056" s="23" t="s">
        <v>8383</v>
      </c>
      <c r="D1056">
        <v>4.62</v>
      </c>
      <c r="E1056" s="24" t="s">
        <v>8382</v>
      </c>
      <c r="F1056" t="s">
        <v>2382</v>
      </c>
      <c r="G1056" t="s">
        <v>2380</v>
      </c>
      <c r="H1056" t="s">
        <v>2380</v>
      </c>
      <c r="I1056">
        <v>1</v>
      </c>
      <c r="J1056" t="s">
        <v>2380</v>
      </c>
      <c r="K1056" s="17"/>
    </row>
    <row r="1057" spans="1:11" x14ac:dyDescent="0.35">
      <c r="A1057" t="s">
        <v>1315</v>
      </c>
      <c r="B1057" s="22">
        <v>39.11</v>
      </c>
      <c r="C1057" s="23" t="s">
        <v>8379</v>
      </c>
      <c r="D1057">
        <v>5.87</v>
      </c>
      <c r="E1057" s="24" t="s">
        <v>8381</v>
      </c>
      <c r="F1057" t="s">
        <v>2380</v>
      </c>
      <c r="G1057" t="s">
        <v>2380</v>
      </c>
      <c r="H1057" t="s">
        <v>2380</v>
      </c>
      <c r="I1057">
        <v>0</v>
      </c>
      <c r="J1057" t="s">
        <v>2380</v>
      </c>
      <c r="K1057" s="17"/>
    </row>
    <row r="1058" spans="1:11" x14ac:dyDescent="0.35">
      <c r="A1058" t="s">
        <v>1314</v>
      </c>
      <c r="B1058" s="22">
        <v>43.78</v>
      </c>
      <c r="C1058" s="23" t="s">
        <v>8379</v>
      </c>
      <c r="D1058">
        <v>5.71</v>
      </c>
      <c r="E1058" s="24" t="s">
        <v>8381</v>
      </c>
      <c r="F1058" t="s">
        <v>2380</v>
      </c>
      <c r="G1058" t="s">
        <v>2380</v>
      </c>
      <c r="H1058" t="s">
        <v>2380</v>
      </c>
      <c r="I1058">
        <v>1</v>
      </c>
      <c r="J1058" t="s">
        <v>2380</v>
      </c>
      <c r="K1058" s="17"/>
    </row>
    <row r="1059" spans="1:11" x14ac:dyDescent="0.35">
      <c r="A1059" t="s">
        <v>1313</v>
      </c>
      <c r="B1059" s="22">
        <v>24.35</v>
      </c>
      <c r="C1059" s="23" t="s">
        <v>8384</v>
      </c>
      <c r="D1059">
        <v>9.08</v>
      </c>
      <c r="E1059" s="24" t="s">
        <v>8380</v>
      </c>
      <c r="F1059" t="s">
        <v>2380</v>
      </c>
      <c r="G1059" t="s">
        <v>2380</v>
      </c>
      <c r="H1059" t="s">
        <v>2380</v>
      </c>
      <c r="I1059">
        <v>0</v>
      </c>
      <c r="J1059" t="s">
        <v>2380</v>
      </c>
      <c r="K1059" s="17"/>
    </row>
    <row r="1060" spans="1:11" x14ac:dyDescent="0.35">
      <c r="A1060" t="s">
        <v>1312</v>
      </c>
      <c r="B1060" s="22">
        <v>40.299999999999997</v>
      </c>
      <c r="C1060" s="23" t="s">
        <v>8379</v>
      </c>
      <c r="D1060">
        <v>5.3</v>
      </c>
      <c r="E1060" s="24" t="s">
        <v>8382</v>
      </c>
      <c r="F1060" t="s">
        <v>2382</v>
      </c>
      <c r="G1060" t="s">
        <v>2380</v>
      </c>
      <c r="H1060" t="s">
        <v>2380</v>
      </c>
      <c r="I1060">
        <v>2</v>
      </c>
      <c r="J1060" t="s">
        <v>2380</v>
      </c>
      <c r="K1060" s="17"/>
    </row>
    <row r="1061" spans="1:11" x14ac:dyDescent="0.35">
      <c r="A1061" t="s">
        <v>1311</v>
      </c>
      <c r="B1061" s="22">
        <v>32.774999999999999</v>
      </c>
      <c r="C1061" s="23" t="s">
        <v>8379</v>
      </c>
      <c r="D1061">
        <v>11.76</v>
      </c>
      <c r="E1061" s="24" t="s">
        <v>8380</v>
      </c>
      <c r="F1061" t="s">
        <v>2382</v>
      </c>
      <c r="G1061" t="s">
        <v>2380</v>
      </c>
      <c r="H1061" t="s">
        <v>2380</v>
      </c>
      <c r="I1061">
        <v>0</v>
      </c>
      <c r="J1061" t="s">
        <v>2380</v>
      </c>
      <c r="K1061" s="17"/>
    </row>
    <row r="1062" spans="1:11" x14ac:dyDescent="0.35">
      <c r="A1062" t="s">
        <v>1310</v>
      </c>
      <c r="B1062" s="22">
        <v>39.6</v>
      </c>
      <c r="C1062" s="23" t="s">
        <v>8379</v>
      </c>
      <c r="D1062">
        <v>5.1100000000000003</v>
      </c>
      <c r="E1062" s="24" t="s">
        <v>8382</v>
      </c>
      <c r="F1062" t="s">
        <v>2382</v>
      </c>
      <c r="G1062" t="s">
        <v>2380</v>
      </c>
      <c r="H1062" t="s">
        <v>2380</v>
      </c>
      <c r="I1062">
        <v>2</v>
      </c>
      <c r="J1062" t="s">
        <v>2380</v>
      </c>
      <c r="K1062" s="17"/>
    </row>
    <row r="1063" spans="1:11" x14ac:dyDescent="0.35">
      <c r="A1063" t="s">
        <v>1309</v>
      </c>
      <c r="B1063" s="22">
        <v>30.97</v>
      </c>
      <c r="C1063" s="23" t="s">
        <v>8379</v>
      </c>
      <c r="D1063">
        <v>5.54</v>
      </c>
      <c r="E1063" s="24" t="s">
        <v>8382</v>
      </c>
      <c r="F1063" t="s">
        <v>2380</v>
      </c>
      <c r="G1063" t="s">
        <v>2380</v>
      </c>
      <c r="H1063" t="s">
        <v>2380</v>
      </c>
      <c r="I1063">
        <v>2</v>
      </c>
      <c r="J1063" t="s">
        <v>2380</v>
      </c>
      <c r="K1063" s="17"/>
    </row>
    <row r="1064" spans="1:11" x14ac:dyDescent="0.35">
      <c r="A1064" t="s">
        <v>1308</v>
      </c>
      <c r="B1064" s="22">
        <v>27.645</v>
      </c>
      <c r="C1064" s="23" t="s">
        <v>8383</v>
      </c>
      <c r="D1064">
        <v>8.8699999999999992</v>
      </c>
      <c r="E1064" s="24" t="s">
        <v>8380</v>
      </c>
      <c r="F1064" t="s">
        <v>2382</v>
      </c>
      <c r="G1064" t="s">
        <v>2380</v>
      </c>
      <c r="H1064" t="s">
        <v>2380</v>
      </c>
      <c r="I1064">
        <v>0</v>
      </c>
      <c r="J1064" t="s">
        <v>2380</v>
      </c>
      <c r="K1064" s="17"/>
    </row>
    <row r="1065" spans="1:11" x14ac:dyDescent="0.35">
      <c r="A1065" t="s">
        <v>1307</v>
      </c>
      <c r="B1065" s="22">
        <v>34.43</v>
      </c>
      <c r="C1065" s="23" t="s">
        <v>8379</v>
      </c>
      <c r="D1065">
        <v>5.96</v>
      </c>
      <c r="E1065" s="24" t="s">
        <v>8381</v>
      </c>
      <c r="F1065" t="s">
        <v>2382</v>
      </c>
      <c r="G1065" t="s">
        <v>2380</v>
      </c>
      <c r="H1065" t="s">
        <v>2380</v>
      </c>
      <c r="I1065">
        <v>2</v>
      </c>
      <c r="J1065" t="s">
        <v>2380</v>
      </c>
      <c r="K1065" s="17"/>
    </row>
    <row r="1066" spans="1:11" x14ac:dyDescent="0.35">
      <c r="A1066" t="s">
        <v>1306</v>
      </c>
      <c r="B1066" s="22">
        <v>39.6</v>
      </c>
      <c r="C1066" s="23" t="s">
        <v>8379</v>
      </c>
      <c r="D1066">
        <v>4.4400000000000004</v>
      </c>
      <c r="E1066" s="24" t="s">
        <v>8382</v>
      </c>
      <c r="F1066" t="s">
        <v>2382</v>
      </c>
      <c r="G1066" t="s">
        <v>2380</v>
      </c>
      <c r="H1066" t="s">
        <v>2383</v>
      </c>
      <c r="I1066">
        <v>1</v>
      </c>
      <c r="J1066" t="s">
        <v>2380</v>
      </c>
      <c r="K1066" s="17"/>
    </row>
    <row r="1067" spans="1:11" x14ac:dyDescent="0.35">
      <c r="A1067" t="s">
        <v>1305</v>
      </c>
      <c r="B1067" s="22">
        <v>22.1</v>
      </c>
      <c r="C1067" s="23" t="s">
        <v>8384</v>
      </c>
      <c r="D1067">
        <v>4.6500000000000004</v>
      </c>
      <c r="E1067" s="24" t="s">
        <v>8382</v>
      </c>
      <c r="F1067" t="s">
        <v>2382</v>
      </c>
      <c r="G1067" t="s">
        <v>2380</v>
      </c>
      <c r="H1067" t="s">
        <v>2380</v>
      </c>
      <c r="I1067">
        <v>2</v>
      </c>
      <c r="J1067" t="s">
        <v>2380</v>
      </c>
      <c r="K1067" s="17"/>
    </row>
    <row r="1068" spans="1:11" x14ac:dyDescent="0.35">
      <c r="A1068" t="s">
        <v>1304</v>
      </c>
      <c r="B1068" s="22">
        <v>33.25</v>
      </c>
      <c r="C1068" s="23" t="s">
        <v>8379</v>
      </c>
      <c r="D1068">
        <v>5.64</v>
      </c>
      <c r="E1068" s="24" t="s">
        <v>8382</v>
      </c>
      <c r="F1068" t="s">
        <v>2382</v>
      </c>
      <c r="G1068" t="s">
        <v>2380</v>
      </c>
      <c r="H1068" t="s">
        <v>2383</v>
      </c>
      <c r="I1068">
        <v>1</v>
      </c>
      <c r="J1068" t="s">
        <v>2380</v>
      </c>
      <c r="K1068" s="17"/>
    </row>
    <row r="1069" spans="1:11" x14ac:dyDescent="0.35">
      <c r="A1069" t="s">
        <v>1303</v>
      </c>
      <c r="B1069" s="22">
        <v>33.33</v>
      </c>
      <c r="C1069" s="23" t="s">
        <v>8379</v>
      </c>
      <c r="D1069">
        <v>10.19</v>
      </c>
      <c r="E1069" s="24" t="s">
        <v>8380</v>
      </c>
      <c r="F1069" t="s">
        <v>2380</v>
      </c>
      <c r="G1069" t="s">
        <v>2380</v>
      </c>
      <c r="H1069" t="s">
        <v>2380</v>
      </c>
      <c r="I1069">
        <v>0</v>
      </c>
      <c r="J1069" t="s">
        <v>2380</v>
      </c>
      <c r="K1069" s="17"/>
    </row>
    <row r="1070" spans="1:11" x14ac:dyDescent="0.35">
      <c r="A1070" t="s">
        <v>1302</v>
      </c>
      <c r="B1070" s="22">
        <v>30.5</v>
      </c>
      <c r="C1070" s="23" t="s">
        <v>8379</v>
      </c>
      <c r="D1070">
        <v>10.79</v>
      </c>
      <c r="E1070" s="24" t="s">
        <v>8380</v>
      </c>
      <c r="F1070" t="s">
        <v>2380</v>
      </c>
      <c r="G1070" t="s">
        <v>2380</v>
      </c>
      <c r="H1070" t="s">
        <v>2380</v>
      </c>
      <c r="I1070">
        <v>0</v>
      </c>
      <c r="J1070" t="s">
        <v>2380</v>
      </c>
      <c r="K1070" s="17"/>
    </row>
    <row r="1071" spans="1:11" x14ac:dyDescent="0.35">
      <c r="A1071" t="s">
        <v>1301</v>
      </c>
      <c r="B1071" s="22">
        <v>30.3</v>
      </c>
      <c r="C1071" s="23" t="s">
        <v>8379</v>
      </c>
      <c r="D1071">
        <v>4.24</v>
      </c>
      <c r="E1071" s="24" t="s">
        <v>8382</v>
      </c>
      <c r="F1071" t="s">
        <v>2380</v>
      </c>
      <c r="G1071" t="s">
        <v>2380</v>
      </c>
      <c r="H1071" t="s">
        <v>2380</v>
      </c>
      <c r="I1071">
        <v>0</v>
      </c>
      <c r="J1071" t="s">
        <v>2380</v>
      </c>
      <c r="K1071" s="17"/>
    </row>
    <row r="1072" spans="1:11" x14ac:dyDescent="0.35">
      <c r="A1072" t="s">
        <v>1300</v>
      </c>
      <c r="B1072" s="22">
        <v>26.22</v>
      </c>
      <c r="C1072" s="23" t="s">
        <v>8383</v>
      </c>
      <c r="D1072">
        <v>5.83</v>
      </c>
      <c r="E1072" s="24" t="s">
        <v>8381</v>
      </c>
      <c r="F1072" t="s">
        <v>2380</v>
      </c>
      <c r="G1072" t="s">
        <v>2380</v>
      </c>
      <c r="H1072" t="s">
        <v>2380</v>
      </c>
      <c r="I1072">
        <v>2</v>
      </c>
      <c r="J1072" t="s">
        <v>2380</v>
      </c>
      <c r="K1072" s="17"/>
    </row>
    <row r="1073" spans="1:11" x14ac:dyDescent="0.35">
      <c r="A1073" t="s">
        <v>1299</v>
      </c>
      <c r="B1073" s="22">
        <v>29.99</v>
      </c>
      <c r="C1073" s="23" t="s">
        <v>8379</v>
      </c>
      <c r="D1073">
        <v>11.85</v>
      </c>
      <c r="E1073" s="24" t="s">
        <v>8380</v>
      </c>
      <c r="F1073" t="s">
        <v>2380</v>
      </c>
      <c r="G1073" t="s">
        <v>2380</v>
      </c>
      <c r="H1073" t="s">
        <v>2380</v>
      </c>
      <c r="I1073">
        <v>0</v>
      </c>
      <c r="J1073" t="s">
        <v>2380</v>
      </c>
      <c r="K1073" s="17"/>
    </row>
    <row r="1074" spans="1:11" x14ac:dyDescent="0.35">
      <c r="A1074" t="s">
        <v>1298</v>
      </c>
      <c r="B1074" s="22">
        <v>36.380000000000003</v>
      </c>
      <c r="C1074" s="23" t="s">
        <v>8379</v>
      </c>
      <c r="D1074">
        <v>5.98</v>
      </c>
      <c r="E1074" s="24" t="s">
        <v>8381</v>
      </c>
      <c r="F1074" t="s">
        <v>2380</v>
      </c>
      <c r="G1074" t="s">
        <v>2380</v>
      </c>
      <c r="H1074" t="s">
        <v>2380</v>
      </c>
      <c r="I1074">
        <v>1</v>
      </c>
      <c r="J1074" t="s">
        <v>2380</v>
      </c>
      <c r="K1074" s="17"/>
    </row>
    <row r="1075" spans="1:11" x14ac:dyDescent="0.35">
      <c r="A1075" t="s">
        <v>1297</v>
      </c>
      <c r="B1075" s="22">
        <v>31.16</v>
      </c>
      <c r="C1075" s="23" t="s">
        <v>8379</v>
      </c>
      <c r="D1075">
        <v>4.26</v>
      </c>
      <c r="E1075" s="24" t="s">
        <v>8382</v>
      </c>
      <c r="F1075" t="s">
        <v>2382</v>
      </c>
      <c r="G1075" t="s">
        <v>2380</v>
      </c>
      <c r="H1075" t="s">
        <v>2383</v>
      </c>
      <c r="I1075">
        <v>1</v>
      </c>
      <c r="J1075" t="s">
        <v>2380</v>
      </c>
      <c r="K1075" s="17"/>
    </row>
    <row r="1076" spans="1:11" x14ac:dyDescent="0.35">
      <c r="A1076" t="s">
        <v>1296</v>
      </c>
      <c r="B1076" s="22">
        <v>25.55</v>
      </c>
      <c r="C1076" s="23" t="s">
        <v>8383</v>
      </c>
      <c r="D1076">
        <v>4.96</v>
      </c>
      <c r="E1076" s="24" t="s">
        <v>8382</v>
      </c>
      <c r="F1076" t="s">
        <v>2382</v>
      </c>
      <c r="G1076" t="s">
        <v>2380</v>
      </c>
      <c r="H1076" t="s">
        <v>2380</v>
      </c>
      <c r="I1076">
        <v>1</v>
      </c>
      <c r="J1076" t="s">
        <v>2380</v>
      </c>
      <c r="K1076" s="17"/>
    </row>
    <row r="1077" spans="1:11" x14ac:dyDescent="0.35">
      <c r="A1077" t="s">
        <v>1295</v>
      </c>
      <c r="B1077" s="22">
        <v>28.77</v>
      </c>
      <c r="C1077" s="23" t="s">
        <v>8383</v>
      </c>
      <c r="D1077">
        <v>4</v>
      </c>
      <c r="E1077" s="24" t="s">
        <v>8382</v>
      </c>
      <c r="F1077" t="s">
        <v>2382</v>
      </c>
      <c r="G1077" t="s">
        <v>2380</v>
      </c>
      <c r="H1077" t="s">
        <v>2380</v>
      </c>
      <c r="I1077">
        <v>0</v>
      </c>
      <c r="J1077" t="s">
        <v>2380</v>
      </c>
      <c r="K1077" s="17"/>
    </row>
    <row r="1078" spans="1:11" x14ac:dyDescent="0.35">
      <c r="A1078" t="s">
        <v>1294</v>
      </c>
      <c r="B1078" s="22">
        <v>23.14</v>
      </c>
      <c r="C1078" s="23" t="s">
        <v>8384</v>
      </c>
      <c r="D1078">
        <v>4.1500000000000004</v>
      </c>
      <c r="E1078" s="24" t="s">
        <v>8382</v>
      </c>
      <c r="F1078" t="s">
        <v>2382</v>
      </c>
      <c r="G1078" t="s">
        <v>2380</v>
      </c>
      <c r="H1078" t="s">
        <v>2380</v>
      </c>
      <c r="I1078">
        <v>1</v>
      </c>
      <c r="J1078" t="s">
        <v>2380</v>
      </c>
      <c r="K1078" s="17"/>
    </row>
    <row r="1079" spans="1:11" x14ac:dyDescent="0.35">
      <c r="A1079" t="s">
        <v>1293</v>
      </c>
      <c r="B1079" s="22">
        <v>39.6</v>
      </c>
      <c r="C1079" s="23" t="s">
        <v>8379</v>
      </c>
      <c r="D1079">
        <v>11.36</v>
      </c>
      <c r="E1079" s="24" t="s">
        <v>8380</v>
      </c>
      <c r="F1079" t="s">
        <v>2380</v>
      </c>
      <c r="G1079" t="s">
        <v>2380</v>
      </c>
      <c r="H1079" t="s">
        <v>2380</v>
      </c>
      <c r="I1079">
        <v>0</v>
      </c>
      <c r="J1079" t="s">
        <v>2380</v>
      </c>
      <c r="K1079" s="17"/>
    </row>
    <row r="1080" spans="1:11" x14ac:dyDescent="0.35">
      <c r="A1080" t="s">
        <v>1292</v>
      </c>
      <c r="B1080" s="22">
        <v>29.2</v>
      </c>
      <c r="C1080" s="23" t="s">
        <v>8383</v>
      </c>
      <c r="D1080">
        <v>7.53</v>
      </c>
      <c r="E1080" s="24" t="s">
        <v>8380</v>
      </c>
      <c r="F1080" t="s">
        <v>2380</v>
      </c>
      <c r="G1080" t="s">
        <v>2380</v>
      </c>
      <c r="H1080" t="s">
        <v>2380</v>
      </c>
      <c r="I1080">
        <v>0</v>
      </c>
      <c r="J1080" t="s">
        <v>2380</v>
      </c>
      <c r="K1080" s="17"/>
    </row>
    <row r="1081" spans="1:11" x14ac:dyDescent="0.35">
      <c r="A1081" t="s">
        <v>1291</v>
      </c>
      <c r="B1081" s="22">
        <v>32.774999999999999</v>
      </c>
      <c r="C1081" s="23" t="s">
        <v>8379</v>
      </c>
      <c r="D1081">
        <v>7.95</v>
      </c>
      <c r="E1081" s="24" t="s">
        <v>8380</v>
      </c>
      <c r="F1081" t="s">
        <v>2380</v>
      </c>
      <c r="G1081" t="s">
        <v>2380</v>
      </c>
      <c r="H1081" t="s">
        <v>2380</v>
      </c>
      <c r="I1081">
        <v>0</v>
      </c>
      <c r="J1081" t="s">
        <v>2380</v>
      </c>
      <c r="K1081" s="17"/>
    </row>
    <row r="1082" spans="1:11" x14ac:dyDescent="0.35">
      <c r="A1082" t="s">
        <v>1290</v>
      </c>
      <c r="B1082" s="22">
        <v>24.035</v>
      </c>
      <c r="C1082" s="23" t="s">
        <v>8384</v>
      </c>
      <c r="D1082">
        <v>8.5</v>
      </c>
      <c r="E1082" s="24" t="s">
        <v>8380</v>
      </c>
      <c r="F1082" t="s">
        <v>2380</v>
      </c>
      <c r="G1082" t="s">
        <v>2380</v>
      </c>
      <c r="H1082" t="s">
        <v>2380</v>
      </c>
      <c r="I1082">
        <v>0</v>
      </c>
      <c r="J1082" t="s">
        <v>2380</v>
      </c>
      <c r="K1082" s="17"/>
    </row>
    <row r="1083" spans="1:11" x14ac:dyDescent="0.35">
      <c r="A1083" t="s">
        <v>1289</v>
      </c>
      <c r="B1083" s="22">
        <v>30.55</v>
      </c>
      <c r="C1083" s="23" t="s">
        <v>8379</v>
      </c>
      <c r="D1083">
        <v>5.89</v>
      </c>
      <c r="E1083" s="24" t="s">
        <v>8381</v>
      </c>
      <c r="F1083" t="s">
        <v>2380</v>
      </c>
      <c r="G1083" t="s">
        <v>2380</v>
      </c>
      <c r="H1083" t="s">
        <v>2383</v>
      </c>
      <c r="I1083">
        <v>1</v>
      </c>
      <c r="J1083" t="s">
        <v>2380</v>
      </c>
      <c r="K1083" s="17"/>
    </row>
    <row r="1084" spans="1:11" x14ac:dyDescent="0.35">
      <c r="A1084" t="s">
        <v>1288</v>
      </c>
      <c r="B1084" s="22">
        <v>28.81</v>
      </c>
      <c r="C1084" s="23" t="s">
        <v>8383</v>
      </c>
      <c r="D1084">
        <v>8.76</v>
      </c>
      <c r="E1084" s="24" t="s">
        <v>8380</v>
      </c>
      <c r="F1084" t="s">
        <v>2380</v>
      </c>
      <c r="G1084" t="s">
        <v>2380</v>
      </c>
      <c r="H1084" t="s">
        <v>2380</v>
      </c>
      <c r="I1084">
        <v>2</v>
      </c>
      <c r="J1084" t="s">
        <v>2380</v>
      </c>
      <c r="K1084" s="17"/>
    </row>
    <row r="1085" spans="1:11" x14ac:dyDescent="0.35">
      <c r="A1085" t="s">
        <v>1287</v>
      </c>
      <c r="B1085" s="22">
        <v>31.66</v>
      </c>
      <c r="C1085" s="23" t="s">
        <v>8379</v>
      </c>
      <c r="D1085">
        <v>4.1100000000000003</v>
      </c>
      <c r="E1085" s="24" t="s">
        <v>8382</v>
      </c>
      <c r="F1085" t="s">
        <v>2380</v>
      </c>
      <c r="G1085" t="s">
        <v>2380</v>
      </c>
      <c r="H1085" t="s">
        <v>2380</v>
      </c>
      <c r="I1085">
        <v>0</v>
      </c>
      <c r="J1085" t="s">
        <v>2380</v>
      </c>
      <c r="K1085" s="17"/>
    </row>
    <row r="1086" spans="1:11" x14ac:dyDescent="0.35">
      <c r="A1086" t="s">
        <v>1286</v>
      </c>
      <c r="B1086" s="22">
        <v>28.215</v>
      </c>
      <c r="C1086" s="23" t="s">
        <v>8383</v>
      </c>
      <c r="D1086">
        <v>7.56</v>
      </c>
      <c r="E1086" s="24" t="s">
        <v>8380</v>
      </c>
      <c r="F1086" t="s">
        <v>2382</v>
      </c>
      <c r="G1086" t="s">
        <v>2380</v>
      </c>
      <c r="H1086" t="s">
        <v>2380</v>
      </c>
      <c r="I1086">
        <v>1</v>
      </c>
      <c r="J1086" t="s">
        <v>2380</v>
      </c>
      <c r="K1086" s="17"/>
    </row>
    <row r="1087" spans="1:11" x14ac:dyDescent="0.35">
      <c r="A1087" t="s">
        <v>1285</v>
      </c>
      <c r="B1087" s="22">
        <v>26.12</v>
      </c>
      <c r="C1087" s="23" t="s">
        <v>8383</v>
      </c>
      <c r="D1087">
        <v>4.17</v>
      </c>
      <c r="E1087" s="24" t="s">
        <v>8382</v>
      </c>
      <c r="F1087" t="s">
        <v>2382</v>
      </c>
      <c r="G1087" t="s">
        <v>2380</v>
      </c>
      <c r="H1087" t="s">
        <v>2383</v>
      </c>
      <c r="I1087">
        <v>1</v>
      </c>
      <c r="J1087" t="s">
        <v>2380</v>
      </c>
      <c r="K1087" s="17"/>
    </row>
    <row r="1088" spans="1:11" x14ac:dyDescent="0.35">
      <c r="A1088" t="s">
        <v>1284</v>
      </c>
      <c r="B1088" s="22">
        <v>36.630000000000003</v>
      </c>
      <c r="C1088" s="23" t="s">
        <v>8379</v>
      </c>
      <c r="D1088">
        <v>11.42</v>
      </c>
      <c r="E1088" s="24" t="s">
        <v>8380</v>
      </c>
      <c r="F1088" t="s">
        <v>2380</v>
      </c>
      <c r="G1088" t="s">
        <v>2380</v>
      </c>
      <c r="H1088" t="s">
        <v>2380</v>
      </c>
      <c r="I1088">
        <v>2</v>
      </c>
      <c r="J1088" t="s">
        <v>2380</v>
      </c>
      <c r="K1088" s="17"/>
    </row>
    <row r="1089" spans="1:11" x14ac:dyDescent="0.35">
      <c r="A1089" t="s">
        <v>1283</v>
      </c>
      <c r="B1089" s="22">
        <v>33.344999999999999</v>
      </c>
      <c r="C1089" s="23" t="s">
        <v>8379</v>
      </c>
      <c r="D1089">
        <v>7.33</v>
      </c>
      <c r="E1089" s="24" t="s">
        <v>8380</v>
      </c>
      <c r="F1089" t="s">
        <v>2380</v>
      </c>
      <c r="G1089" t="s">
        <v>2380</v>
      </c>
      <c r="H1089" t="s">
        <v>2380</v>
      </c>
      <c r="I1089">
        <v>2</v>
      </c>
      <c r="J1089" t="s">
        <v>2380</v>
      </c>
      <c r="K1089" s="17"/>
    </row>
    <row r="1090" spans="1:11" x14ac:dyDescent="0.35">
      <c r="A1090" t="s">
        <v>1282</v>
      </c>
      <c r="B1090" s="22">
        <v>27.11</v>
      </c>
      <c r="C1090" s="23" t="s">
        <v>8383</v>
      </c>
      <c r="D1090">
        <v>6.7</v>
      </c>
      <c r="E1090" s="24" t="s">
        <v>8380</v>
      </c>
      <c r="F1090" t="s">
        <v>2380</v>
      </c>
      <c r="G1090" t="s">
        <v>2380</v>
      </c>
      <c r="H1090" t="s">
        <v>2380</v>
      </c>
      <c r="I1090">
        <v>0</v>
      </c>
      <c r="J1090" t="s">
        <v>2380</v>
      </c>
      <c r="K1090" s="17"/>
    </row>
    <row r="1091" spans="1:11" x14ac:dyDescent="0.35">
      <c r="A1091" t="s">
        <v>1281</v>
      </c>
      <c r="B1091" s="22">
        <v>26.6</v>
      </c>
      <c r="C1091" s="23" t="s">
        <v>8383</v>
      </c>
      <c r="D1091">
        <v>5.27</v>
      </c>
      <c r="E1091" s="24" t="s">
        <v>8382</v>
      </c>
      <c r="F1091" t="s">
        <v>2382</v>
      </c>
      <c r="G1091" t="s">
        <v>2380</v>
      </c>
      <c r="H1091" t="s">
        <v>2383</v>
      </c>
      <c r="I1091">
        <v>1</v>
      </c>
      <c r="J1091" t="s">
        <v>2380</v>
      </c>
      <c r="K1091" s="17"/>
    </row>
    <row r="1092" spans="1:11" x14ac:dyDescent="0.35">
      <c r="A1092" t="s">
        <v>1280</v>
      </c>
      <c r="B1092" s="22">
        <v>30.41</v>
      </c>
      <c r="C1092" s="23" t="s">
        <v>8379</v>
      </c>
      <c r="D1092">
        <v>7.72</v>
      </c>
      <c r="E1092" s="24" t="s">
        <v>8380</v>
      </c>
      <c r="F1092" t="s">
        <v>2380</v>
      </c>
      <c r="G1092" t="s">
        <v>2380</v>
      </c>
      <c r="H1092" t="s">
        <v>2380</v>
      </c>
      <c r="I1092">
        <v>0</v>
      </c>
      <c r="J1092" t="s">
        <v>2380</v>
      </c>
      <c r="K1092" s="17"/>
    </row>
    <row r="1093" spans="1:11" x14ac:dyDescent="0.35">
      <c r="A1093" t="s">
        <v>1279</v>
      </c>
      <c r="B1093" s="22">
        <v>28.98</v>
      </c>
      <c r="C1093" s="23" t="s">
        <v>8383</v>
      </c>
      <c r="D1093">
        <v>8.68</v>
      </c>
      <c r="E1093" s="24" t="s">
        <v>8380</v>
      </c>
      <c r="F1093" t="s">
        <v>2380</v>
      </c>
      <c r="G1093" t="s">
        <v>2380</v>
      </c>
      <c r="H1093" t="s">
        <v>2380</v>
      </c>
      <c r="I1093">
        <v>2</v>
      </c>
      <c r="J1093" t="s">
        <v>2380</v>
      </c>
      <c r="K1093" s="17"/>
    </row>
    <row r="1094" spans="1:11" x14ac:dyDescent="0.35">
      <c r="A1094" t="s">
        <v>1278</v>
      </c>
      <c r="B1094" s="22">
        <v>31.24</v>
      </c>
      <c r="C1094" s="23" t="s">
        <v>8379</v>
      </c>
      <c r="D1094">
        <v>9.8000000000000007</v>
      </c>
      <c r="E1094" s="24" t="s">
        <v>8380</v>
      </c>
      <c r="F1094" t="s">
        <v>2380</v>
      </c>
      <c r="G1094" t="s">
        <v>2380</v>
      </c>
      <c r="H1094" t="s">
        <v>2380</v>
      </c>
      <c r="I1094">
        <v>0</v>
      </c>
      <c r="J1094" t="s">
        <v>2380</v>
      </c>
      <c r="K1094" s="17"/>
    </row>
    <row r="1095" spans="1:11" x14ac:dyDescent="0.35">
      <c r="A1095" t="s">
        <v>1277</v>
      </c>
      <c r="B1095" s="22">
        <v>31.54</v>
      </c>
      <c r="C1095" s="23" t="s">
        <v>8379</v>
      </c>
      <c r="D1095">
        <v>4.4400000000000004</v>
      </c>
      <c r="E1095" s="24" t="s">
        <v>8382</v>
      </c>
      <c r="F1095" t="s">
        <v>2380</v>
      </c>
      <c r="G1095" t="s">
        <v>2380</v>
      </c>
      <c r="H1095" t="s">
        <v>2380</v>
      </c>
      <c r="I1095">
        <v>0</v>
      </c>
      <c r="J1095" t="s">
        <v>2380</v>
      </c>
      <c r="K1095" s="17"/>
    </row>
    <row r="1096" spans="1:11" x14ac:dyDescent="0.35">
      <c r="A1096" t="s">
        <v>1276</v>
      </c>
      <c r="B1096" s="22">
        <v>38.6</v>
      </c>
      <c r="C1096" s="23" t="s">
        <v>8379</v>
      </c>
      <c r="D1096">
        <v>7.19</v>
      </c>
      <c r="E1096" s="24" t="s">
        <v>8380</v>
      </c>
      <c r="F1096" t="s">
        <v>2382</v>
      </c>
      <c r="G1096" t="s">
        <v>2380</v>
      </c>
      <c r="H1096" t="s">
        <v>2380</v>
      </c>
      <c r="I1096">
        <v>2</v>
      </c>
      <c r="J1096" t="s">
        <v>2380</v>
      </c>
      <c r="K1096" s="17"/>
    </row>
    <row r="1097" spans="1:11" x14ac:dyDescent="0.35">
      <c r="A1097" t="s">
        <v>1275</v>
      </c>
      <c r="B1097" s="22">
        <v>37.950000000000003</v>
      </c>
      <c r="C1097" s="23" t="s">
        <v>8379</v>
      </c>
      <c r="D1097">
        <v>6.06</v>
      </c>
      <c r="E1097" s="24" t="s">
        <v>8381</v>
      </c>
      <c r="F1097" t="s">
        <v>2380</v>
      </c>
      <c r="G1097" t="s">
        <v>2380</v>
      </c>
      <c r="H1097" t="s">
        <v>2380</v>
      </c>
      <c r="I1097">
        <v>0</v>
      </c>
      <c r="J1097" t="s">
        <v>2380</v>
      </c>
      <c r="K1097" s="17"/>
    </row>
    <row r="1098" spans="1:11" x14ac:dyDescent="0.35">
      <c r="A1098" t="s">
        <v>1274</v>
      </c>
      <c r="B1098" s="22">
        <v>38.97</v>
      </c>
      <c r="C1098" s="23" t="s">
        <v>8379</v>
      </c>
      <c r="D1098">
        <v>5.12</v>
      </c>
      <c r="E1098" s="24" t="s">
        <v>8382</v>
      </c>
      <c r="F1098" t="s">
        <v>2380</v>
      </c>
      <c r="G1098" t="s">
        <v>2380</v>
      </c>
      <c r="H1098" t="s">
        <v>2380</v>
      </c>
      <c r="I1098">
        <v>0</v>
      </c>
      <c r="J1098" t="s">
        <v>2380</v>
      </c>
      <c r="K1098" s="17"/>
    </row>
    <row r="1099" spans="1:11" x14ac:dyDescent="0.35">
      <c r="A1099" t="s">
        <v>1273</v>
      </c>
      <c r="B1099" s="22">
        <v>21.2</v>
      </c>
      <c r="C1099" s="23" t="s">
        <v>8384</v>
      </c>
      <c r="D1099">
        <v>10.72</v>
      </c>
      <c r="E1099" s="24" t="s">
        <v>8380</v>
      </c>
      <c r="F1099" t="s">
        <v>2380</v>
      </c>
      <c r="G1099" t="s">
        <v>2380</v>
      </c>
      <c r="H1099" t="s">
        <v>2380</v>
      </c>
      <c r="I1099">
        <v>0</v>
      </c>
      <c r="J1099" t="s">
        <v>2380</v>
      </c>
      <c r="K1099" s="17"/>
    </row>
    <row r="1100" spans="1:11" x14ac:dyDescent="0.35">
      <c r="A1100" t="s">
        <v>1272</v>
      </c>
      <c r="B1100" s="22">
        <v>23.96</v>
      </c>
      <c r="C1100" s="23" t="s">
        <v>8384</v>
      </c>
      <c r="D1100">
        <v>9.58</v>
      </c>
      <c r="E1100" s="24" t="s">
        <v>8380</v>
      </c>
      <c r="F1100" t="s">
        <v>2382</v>
      </c>
      <c r="G1100" t="s">
        <v>2380</v>
      </c>
      <c r="H1100" t="s">
        <v>2383</v>
      </c>
      <c r="I1100">
        <v>1</v>
      </c>
      <c r="J1100" t="s">
        <v>2380</v>
      </c>
      <c r="K1100" s="17"/>
    </row>
    <row r="1101" spans="1:11" x14ac:dyDescent="0.35">
      <c r="A1101" t="s">
        <v>1271</v>
      </c>
      <c r="B1101" s="22">
        <v>35.93</v>
      </c>
      <c r="C1101" s="23" t="s">
        <v>8379</v>
      </c>
      <c r="D1101">
        <v>6.4</v>
      </c>
      <c r="E1101" s="24" t="s">
        <v>8381</v>
      </c>
      <c r="F1101" t="s">
        <v>2382</v>
      </c>
      <c r="G1101" t="s">
        <v>2380</v>
      </c>
      <c r="H1101" t="s">
        <v>2380</v>
      </c>
      <c r="I1101">
        <v>1</v>
      </c>
      <c r="J1101" t="s">
        <v>2380</v>
      </c>
      <c r="K1101" s="17"/>
    </row>
    <row r="1102" spans="1:11" x14ac:dyDescent="0.35">
      <c r="A1102" t="s">
        <v>1270</v>
      </c>
      <c r="B1102" s="22">
        <v>26.11</v>
      </c>
      <c r="C1102" s="23" t="s">
        <v>8383</v>
      </c>
      <c r="D1102">
        <v>6.8</v>
      </c>
      <c r="E1102" s="24" t="s">
        <v>8380</v>
      </c>
      <c r="F1102" t="s">
        <v>2382</v>
      </c>
      <c r="G1102" t="s">
        <v>2380</v>
      </c>
      <c r="H1102" t="s">
        <v>2380</v>
      </c>
      <c r="I1102">
        <v>2</v>
      </c>
      <c r="J1102" t="s">
        <v>2380</v>
      </c>
      <c r="K1102" s="17"/>
    </row>
    <row r="1103" spans="1:11" x14ac:dyDescent="0.35">
      <c r="A1103" t="s">
        <v>1269</v>
      </c>
      <c r="B1103" s="22">
        <v>32.299999999999997</v>
      </c>
      <c r="C1103" s="23" t="s">
        <v>8379</v>
      </c>
      <c r="D1103">
        <v>9.48</v>
      </c>
      <c r="E1103" s="24" t="s">
        <v>8380</v>
      </c>
      <c r="F1103" t="s">
        <v>2380</v>
      </c>
      <c r="G1103" t="s">
        <v>2380</v>
      </c>
      <c r="H1103" t="s">
        <v>2380</v>
      </c>
      <c r="I1103">
        <v>2</v>
      </c>
      <c r="J1103" t="s">
        <v>2380</v>
      </c>
      <c r="K1103" s="17"/>
    </row>
    <row r="1104" spans="1:11" x14ac:dyDescent="0.35">
      <c r="A1104" t="s">
        <v>1268</v>
      </c>
      <c r="B1104" s="22">
        <v>28.69</v>
      </c>
      <c r="C1104" s="23" t="s">
        <v>8383</v>
      </c>
      <c r="D1104">
        <v>7.45</v>
      </c>
      <c r="E1104" s="24" t="s">
        <v>8380</v>
      </c>
      <c r="F1104" t="s">
        <v>2380</v>
      </c>
      <c r="G1104" t="s">
        <v>2380</v>
      </c>
      <c r="H1104" t="s">
        <v>2380</v>
      </c>
      <c r="I1104">
        <v>2</v>
      </c>
      <c r="J1104" t="s">
        <v>2380</v>
      </c>
      <c r="K1104" s="17"/>
    </row>
    <row r="1105" spans="1:11" x14ac:dyDescent="0.35">
      <c r="A1105" t="s">
        <v>1267</v>
      </c>
      <c r="B1105" s="22">
        <v>31.28</v>
      </c>
      <c r="C1105" s="23" t="s">
        <v>8379</v>
      </c>
      <c r="D1105">
        <v>6.94</v>
      </c>
      <c r="E1105" s="24" t="s">
        <v>8380</v>
      </c>
      <c r="F1105" t="s">
        <v>2382</v>
      </c>
      <c r="G1105" t="s">
        <v>2380</v>
      </c>
      <c r="H1105" t="s">
        <v>2380</v>
      </c>
      <c r="I1105">
        <v>1</v>
      </c>
      <c r="J1105" t="s">
        <v>2380</v>
      </c>
      <c r="K1105" s="17"/>
    </row>
    <row r="1106" spans="1:11" x14ac:dyDescent="0.35">
      <c r="A1106" t="s">
        <v>1266</v>
      </c>
      <c r="B1106" s="22">
        <v>30.21</v>
      </c>
      <c r="C1106" s="23" t="s">
        <v>8379</v>
      </c>
      <c r="D1106">
        <v>7.83</v>
      </c>
      <c r="E1106" s="24" t="s">
        <v>8380</v>
      </c>
      <c r="F1106" t="s">
        <v>2380</v>
      </c>
      <c r="G1106" t="s">
        <v>2380</v>
      </c>
      <c r="H1106" t="s">
        <v>2380</v>
      </c>
      <c r="I1106">
        <v>0</v>
      </c>
      <c r="J1106" t="s">
        <v>2380</v>
      </c>
      <c r="K1106" s="17"/>
    </row>
    <row r="1107" spans="1:11" x14ac:dyDescent="0.35">
      <c r="A1107" t="s">
        <v>1265</v>
      </c>
      <c r="B1107" s="22">
        <v>38.28</v>
      </c>
      <c r="C1107" s="23" t="s">
        <v>8379</v>
      </c>
      <c r="D1107">
        <v>10.17</v>
      </c>
      <c r="E1107" s="24" t="s">
        <v>8380</v>
      </c>
      <c r="F1107" t="s">
        <v>2382</v>
      </c>
      <c r="G1107" t="s">
        <v>2380</v>
      </c>
      <c r="H1107" t="s">
        <v>2380</v>
      </c>
      <c r="I1107">
        <v>0</v>
      </c>
      <c r="J1107" t="s">
        <v>2380</v>
      </c>
      <c r="K1107" s="17"/>
    </row>
    <row r="1108" spans="1:11" x14ac:dyDescent="0.35">
      <c r="A1108" t="s">
        <v>1264</v>
      </c>
      <c r="B1108" s="22">
        <v>29.9</v>
      </c>
      <c r="C1108" s="23" t="s">
        <v>8383</v>
      </c>
      <c r="D1108">
        <v>8.9600000000000009</v>
      </c>
      <c r="E1108" s="24" t="s">
        <v>8380</v>
      </c>
      <c r="F1108" t="s">
        <v>2382</v>
      </c>
      <c r="G1108" t="s">
        <v>2380</v>
      </c>
      <c r="H1108" t="s">
        <v>2380</v>
      </c>
      <c r="I1108">
        <v>0</v>
      </c>
      <c r="J1108" t="s">
        <v>2380</v>
      </c>
      <c r="K1108" s="17"/>
    </row>
    <row r="1109" spans="1:11" x14ac:dyDescent="0.35">
      <c r="A1109" t="s">
        <v>1263</v>
      </c>
      <c r="B1109" s="22">
        <v>23.18</v>
      </c>
      <c r="C1109" s="23" t="s">
        <v>8384</v>
      </c>
      <c r="D1109">
        <v>6.96</v>
      </c>
      <c r="E1109" s="24" t="s">
        <v>8380</v>
      </c>
      <c r="F1109" t="s">
        <v>2382</v>
      </c>
      <c r="G1109" t="s">
        <v>2380</v>
      </c>
      <c r="H1109" t="s">
        <v>2380</v>
      </c>
      <c r="I1109">
        <v>2</v>
      </c>
      <c r="J1109" t="s">
        <v>2380</v>
      </c>
      <c r="K1109" s="17"/>
    </row>
    <row r="1110" spans="1:11" x14ac:dyDescent="0.35">
      <c r="A1110" t="s">
        <v>1262</v>
      </c>
      <c r="B1110" s="22">
        <v>33.020000000000003</v>
      </c>
      <c r="C1110" s="23" t="s">
        <v>8379</v>
      </c>
      <c r="D1110">
        <v>5.07</v>
      </c>
      <c r="E1110" s="24" t="s">
        <v>8382</v>
      </c>
      <c r="F1110" t="s">
        <v>2382</v>
      </c>
      <c r="G1110" t="s">
        <v>2380</v>
      </c>
      <c r="H1110" t="s">
        <v>2380</v>
      </c>
      <c r="I1110">
        <v>0</v>
      </c>
      <c r="J1110" t="s">
        <v>2380</v>
      </c>
      <c r="K1110" s="17"/>
    </row>
    <row r="1111" spans="1:11" x14ac:dyDescent="0.35">
      <c r="A1111" t="s">
        <v>1261</v>
      </c>
      <c r="B1111" s="22">
        <v>27.29</v>
      </c>
      <c r="C1111" s="23" t="s">
        <v>8383</v>
      </c>
      <c r="D1111">
        <v>5.85</v>
      </c>
      <c r="E1111" s="24" t="s">
        <v>8381</v>
      </c>
      <c r="F1111" t="s">
        <v>2380</v>
      </c>
      <c r="G1111" t="s">
        <v>2380</v>
      </c>
      <c r="H1111" t="s">
        <v>2380</v>
      </c>
      <c r="I1111">
        <v>2</v>
      </c>
      <c r="J1111" t="s">
        <v>2380</v>
      </c>
      <c r="K1111" s="17"/>
    </row>
    <row r="1112" spans="1:11" x14ac:dyDescent="0.35">
      <c r="A1112" t="s">
        <v>1260</v>
      </c>
      <c r="B1112" s="22">
        <v>23.18</v>
      </c>
      <c r="C1112" s="23" t="s">
        <v>8384</v>
      </c>
      <c r="D1112">
        <v>10.56</v>
      </c>
      <c r="E1112" s="24" t="s">
        <v>8380</v>
      </c>
      <c r="F1112" t="s">
        <v>2380</v>
      </c>
      <c r="G1112" t="s">
        <v>2380</v>
      </c>
      <c r="H1112" t="s">
        <v>2380</v>
      </c>
      <c r="I1112">
        <v>2</v>
      </c>
      <c r="J1112" t="s">
        <v>2380</v>
      </c>
      <c r="K1112" s="17"/>
    </row>
    <row r="1113" spans="1:11" x14ac:dyDescent="0.35">
      <c r="A1113" t="s">
        <v>1259</v>
      </c>
      <c r="B1113" s="22">
        <v>32.659999999999997</v>
      </c>
      <c r="C1113" s="23" t="s">
        <v>8379</v>
      </c>
      <c r="D1113">
        <v>8.92</v>
      </c>
      <c r="E1113" s="24" t="s">
        <v>8380</v>
      </c>
      <c r="F1113" t="s">
        <v>2382</v>
      </c>
      <c r="G1113" t="s">
        <v>2380</v>
      </c>
      <c r="H1113" t="s">
        <v>2380</v>
      </c>
      <c r="I1113">
        <v>0</v>
      </c>
      <c r="J1113" t="s">
        <v>2380</v>
      </c>
      <c r="K1113" s="17"/>
    </row>
    <row r="1114" spans="1:11" x14ac:dyDescent="0.35">
      <c r="A1114" t="s">
        <v>1258</v>
      </c>
      <c r="B1114" s="22">
        <v>30.78</v>
      </c>
      <c r="C1114" s="23" t="s">
        <v>8379</v>
      </c>
      <c r="D1114">
        <v>8.6300000000000008</v>
      </c>
      <c r="E1114" s="24" t="s">
        <v>8380</v>
      </c>
      <c r="F1114" t="s">
        <v>2380</v>
      </c>
      <c r="G1114" t="s">
        <v>2380</v>
      </c>
      <c r="H1114" t="s">
        <v>2380</v>
      </c>
      <c r="I1114">
        <v>0</v>
      </c>
      <c r="J1114" t="s">
        <v>2380</v>
      </c>
      <c r="K1114" s="17"/>
    </row>
    <row r="1115" spans="1:11" x14ac:dyDescent="0.35">
      <c r="A1115" t="s">
        <v>1257</v>
      </c>
      <c r="B1115" s="22">
        <v>47.2</v>
      </c>
      <c r="C1115" s="23" t="s">
        <v>8379</v>
      </c>
      <c r="D1115">
        <v>6.29</v>
      </c>
      <c r="E1115" s="24" t="s">
        <v>8381</v>
      </c>
      <c r="F1115" t="s">
        <v>2382</v>
      </c>
      <c r="G1115" t="s">
        <v>2380</v>
      </c>
      <c r="H1115" t="s">
        <v>2383</v>
      </c>
      <c r="I1115">
        <v>1</v>
      </c>
      <c r="J1115" t="s">
        <v>2380</v>
      </c>
      <c r="K1115" s="17"/>
    </row>
    <row r="1116" spans="1:11" x14ac:dyDescent="0.35">
      <c r="A1116" t="s">
        <v>1256</v>
      </c>
      <c r="B1116" s="22">
        <v>31.6</v>
      </c>
      <c r="C1116" s="23" t="s">
        <v>8379</v>
      </c>
      <c r="D1116">
        <v>5.75</v>
      </c>
      <c r="E1116" s="24" t="s">
        <v>8381</v>
      </c>
      <c r="F1116" t="s">
        <v>2380</v>
      </c>
      <c r="G1116" t="s">
        <v>2380</v>
      </c>
      <c r="H1116" t="s">
        <v>2380</v>
      </c>
      <c r="I1116">
        <v>2</v>
      </c>
      <c r="J1116" t="s">
        <v>2380</v>
      </c>
      <c r="K1116" s="17"/>
    </row>
    <row r="1117" spans="1:11" x14ac:dyDescent="0.35">
      <c r="A1117" t="s">
        <v>1255</v>
      </c>
      <c r="B1117" s="22">
        <v>33.914999999999999</v>
      </c>
      <c r="C1117" s="23" t="s">
        <v>8379</v>
      </c>
      <c r="D1117">
        <v>6.66</v>
      </c>
      <c r="E1117" s="24" t="s">
        <v>8380</v>
      </c>
      <c r="F1117" t="s">
        <v>2382</v>
      </c>
      <c r="G1117" t="s">
        <v>2380</v>
      </c>
      <c r="H1117" t="s">
        <v>2380</v>
      </c>
      <c r="I1117">
        <v>1</v>
      </c>
      <c r="J1117" t="s">
        <v>2380</v>
      </c>
      <c r="K1117" s="17"/>
    </row>
    <row r="1118" spans="1:11" x14ac:dyDescent="0.35">
      <c r="A1118" t="s">
        <v>1254</v>
      </c>
      <c r="B1118" s="22">
        <v>23.54</v>
      </c>
      <c r="C1118" s="23" t="s">
        <v>8384</v>
      </c>
      <c r="D1118">
        <v>5.0999999999999996</v>
      </c>
      <c r="E1118" s="24" t="s">
        <v>8382</v>
      </c>
      <c r="F1118" t="s">
        <v>2380</v>
      </c>
      <c r="G1118" t="s">
        <v>2380</v>
      </c>
      <c r="H1118" t="s">
        <v>2380</v>
      </c>
      <c r="I1118">
        <v>2</v>
      </c>
      <c r="J1118" t="s">
        <v>2380</v>
      </c>
      <c r="K1118" s="17"/>
    </row>
    <row r="1119" spans="1:11" x14ac:dyDescent="0.35">
      <c r="A1119" t="s">
        <v>1253</v>
      </c>
      <c r="B1119" s="22">
        <v>27.074999999999999</v>
      </c>
      <c r="C1119" s="23" t="s">
        <v>8383</v>
      </c>
      <c r="D1119">
        <v>4.41</v>
      </c>
      <c r="E1119" s="24" t="s">
        <v>8382</v>
      </c>
      <c r="F1119" t="s">
        <v>2380</v>
      </c>
      <c r="G1119" t="s">
        <v>2380</v>
      </c>
      <c r="H1119" t="s">
        <v>2380</v>
      </c>
      <c r="I1119">
        <v>2</v>
      </c>
      <c r="J1119" t="s">
        <v>2380</v>
      </c>
      <c r="K1119" s="17"/>
    </row>
    <row r="1120" spans="1:11" x14ac:dyDescent="0.35">
      <c r="A1120" t="s">
        <v>1252</v>
      </c>
      <c r="B1120" s="22">
        <v>25.8</v>
      </c>
      <c r="C1120" s="23" t="s">
        <v>8383</v>
      </c>
      <c r="D1120">
        <v>5.52</v>
      </c>
      <c r="E1120" s="24" t="s">
        <v>8382</v>
      </c>
      <c r="F1120" t="s">
        <v>2382</v>
      </c>
      <c r="G1120" t="s">
        <v>2380</v>
      </c>
      <c r="H1120" t="s">
        <v>2380</v>
      </c>
      <c r="I1120">
        <v>0</v>
      </c>
      <c r="J1120" t="s">
        <v>2380</v>
      </c>
      <c r="K1120" s="17"/>
    </row>
    <row r="1121" spans="1:11" x14ac:dyDescent="0.35">
      <c r="A1121" t="s">
        <v>1251</v>
      </c>
      <c r="B1121" s="22">
        <v>36.1</v>
      </c>
      <c r="C1121" s="23" t="s">
        <v>8379</v>
      </c>
      <c r="D1121">
        <v>4.62</v>
      </c>
      <c r="E1121" s="24" t="s">
        <v>8382</v>
      </c>
      <c r="F1121" t="s">
        <v>2382</v>
      </c>
      <c r="G1121" t="s">
        <v>2380</v>
      </c>
      <c r="H1121" t="s">
        <v>2383</v>
      </c>
      <c r="I1121">
        <v>1</v>
      </c>
      <c r="J1121" t="s">
        <v>2380</v>
      </c>
      <c r="K1121" s="17"/>
    </row>
    <row r="1122" spans="1:11" x14ac:dyDescent="0.35">
      <c r="A1122" t="s">
        <v>1250</v>
      </c>
      <c r="B1122" s="22">
        <v>30.495000000000001</v>
      </c>
      <c r="C1122" s="23" t="s">
        <v>8379</v>
      </c>
      <c r="D1122">
        <v>5.74</v>
      </c>
      <c r="E1122" s="24" t="s">
        <v>8381</v>
      </c>
      <c r="F1122" t="s">
        <v>2382</v>
      </c>
      <c r="G1122" t="s">
        <v>2380</v>
      </c>
      <c r="H1122" t="s">
        <v>2383</v>
      </c>
      <c r="I1122">
        <v>1</v>
      </c>
      <c r="J1122" t="s">
        <v>2380</v>
      </c>
      <c r="K1122" s="17"/>
    </row>
    <row r="1123" spans="1:11" x14ac:dyDescent="0.35">
      <c r="A1123" t="s">
        <v>1249</v>
      </c>
      <c r="B1123" s="22">
        <v>21.4</v>
      </c>
      <c r="C1123" s="23" t="s">
        <v>8384</v>
      </c>
      <c r="D1123">
        <v>6.3</v>
      </c>
      <c r="E1123" s="24" t="s">
        <v>8381</v>
      </c>
      <c r="F1123" t="s">
        <v>2382</v>
      </c>
      <c r="G1123" t="s">
        <v>2380</v>
      </c>
      <c r="H1123" t="s">
        <v>2383</v>
      </c>
      <c r="I1123">
        <v>1</v>
      </c>
      <c r="J1123" t="s">
        <v>2380</v>
      </c>
      <c r="K1123" s="17"/>
    </row>
    <row r="1124" spans="1:11" x14ac:dyDescent="0.35">
      <c r="A1124" t="s">
        <v>1248</v>
      </c>
      <c r="B1124" s="22">
        <v>32.299999999999997</v>
      </c>
      <c r="C1124" s="23" t="s">
        <v>8379</v>
      </c>
      <c r="D1124">
        <v>10.27</v>
      </c>
      <c r="E1124" s="24" t="s">
        <v>8380</v>
      </c>
      <c r="F1124" t="s">
        <v>2380</v>
      </c>
      <c r="G1124" t="s">
        <v>2380</v>
      </c>
      <c r="H1124" t="s">
        <v>2380</v>
      </c>
      <c r="I1124">
        <v>0</v>
      </c>
      <c r="J1124" t="s">
        <v>2380</v>
      </c>
      <c r="K1124" s="17"/>
    </row>
    <row r="1125" spans="1:11" x14ac:dyDescent="0.35">
      <c r="A1125" t="s">
        <v>1247</v>
      </c>
      <c r="B1125" s="22">
        <v>29.78</v>
      </c>
      <c r="C1125" s="23" t="s">
        <v>8383</v>
      </c>
      <c r="D1125">
        <v>5.85</v>
      </c>
      <c r="E1125" s="24" t="s">
        <v>8381</v>
      </c>
      <c r="F1125" t="s">
        <v>2380</v>
      </c>
      <c r="G1125" t="s">
        <v>2380</v>
      </c>
      <c r="H1125" t="s">
        <v>2383</v>
      </c>
      <c r="I1125">
        <v>1</v>
      </c>
      <c r="J1125" t="s">
        <v>2380</v>
      </c>
      <c r="K1125" s="17"/>
    </row>
    <row r="1126" spans="1:11" x14ac:dyDescent="0.35">
      <c r="A1126" t="s">
        <v>1246</v>
      </c>
      <c r="B1126" s="22">
        <v>34.76</v>
      </c>
      <c r="C1126" s="23" t="s">
        <v>8379</v>
      </c>
      <c r="D1126">
        <v>5.92</v>
      </c>
      <c r="E1126" s="24" t="s">
        <v>8381</v>
      </c>
      <c r="F1126" t="s">
        <v>2382</v>
      </c>
      <c r="G1126" t="s">
        <v>2380</v>
      </c>
      <c r="H1126" t="s">
        <v>2380</v>
      </c>
      <c r="I1126">
        <v>1</v>
      </c>
      <c r="J1126" t="s">
        <v>2380</v>
      </c>
      <c r="K1126" s="17"/>
    </row>
    <row r="1127" spans="1:11" x14ac:dyDescent="0.35">
      <c r="A1127" t="s">
        <v>1245</v>
      </c>
      <c r="B1127" s="22">
        <v>18.335000000000001</v>
      </c>
      <c r="C1127" s="23" t="s">
        <v>8385</v>
      </c>
      <c r="D1127">
        <v>10.01</v>
      </c>
      <c r="E1127" s="24" t="s">
        <v>8380</v>
      </c>
      <c r="F1127" t="s">
        <v>2382</v>
      </c>
      <c r="G1127" t="s">
        <v>2380</v>
      </c>
      <c r="H1127" t="s">
        <v>2380</v>
      </c>
      <c r="I1127">
        <v>2</v>
      </c>
      <c r="J1127" t="s">
        <v>2380</v>
      </c>
      <c r="K1127" s="17"/>
    </row>
    <row r="1128" spans="1:11" x14ac:dyDescent="0.35">
      <c r="A1128" t="s">
        <v>1244</v>
      </c>
      <c r="B1128" s="22">
        <v>32.299999999999997</v>
      </c>
      <c r="C1128" s="23" t="s">
        <v>8379</v>
      </c>
      <c r="D1128">
        <v>9.59</v>
      </c>
      <c r="E1128" s="24" t="s">
        <v>8380</v>
      </c>
      <c r="F1128" t="s">
        <v>2380</v>
      </c>
      <c r="G1128" t="s">
        <v>2380</v>
      </c>
      <c r="H1128" t="s">
        <v>2380</v>
      </c>
      <c r="I1128">
        <v>0</v>
      </c>
      <c r="J1128" t="s">
        <v>2380</v>
      </c>
      <c r="K1128" s="17"/>
    </row>
    <row r="1129" spans="1:11" x14ac:dyDescent="0.35">
      <c r="A1129" t="s">
        <v>1243</v>
      </c>
      <c r="B1129" s="22">
        <v>27.74</v>
      </c>
      <c r="C1129" s="23" t="s">
        <v>8383</v>
      </c>
      <c r="D1129">
        <v>10.37</v>
      </c>
      <c r="E1129" s="24" t="s">
        <v>8380</v>
      </c>
      <c r="F1129" t="s">
        <v>2380</v>
      </c>
      <c r="G1129" t="s">
        <v>2380</v>
      </c>
      <c r="H1129" t="s">
        <v>2380</v>
      </c>
      <c r="I1129">
        <v>0</v>
      </c>
      <c r="J1129" t="s">
        <v>2380</v>
      </c>
      <c r="K1129" s="17"/>
    </row>
    <row r="1130" spans="1:11" x14ac:dyDescent="0.35">
      <c r="A1130" t="s">
        <v>1242</v>
      </c>
      <c r="B1130" s="22">
        <v>24</v>
      </c>
      <c r="C1130" s="23" t="s">
        <v>8384</v>
      </c>
      <c r="D1130">
        <v>4.01</v>
      </c>
      <c r="E1130" s="24" t="s">
        <v>8382</v>
      </c>
      <c r="F1130" t="s">
        <v>2382</v>
      </c>
      <c r="G1130" t="s">
        <v>2380</v>
      </c>
      <c r="H1130" t="s">
        <v>2380</v>
      </c>
      <c r="I1130">
        <v>1</v>
      </c>
      <c r="J1130" t="s">
        <v>2380</v>
      </c>
      <c r="K1130" s="17"/>
    </row>
    <row r="1131" spans="1:11" x14ac:dyDescent="0.35">
      <c r="A1131" t="s">
        <v>1241</v>
      </c>
      <c r="B1131" s="22">
        <v>31.78</v>
      </c>
      <c r="C1131" s="23" t="s">
        <v>8379</v>
      </c>
      <c r="D1131">
        <v>4.24</v>
      </c>
      <c r="E1131" s="24" t="s">
        <v>8382</v>
      </c>
      <c r="F1131" t="s">
        <v>2382</v>
      </c>
      <c r="G1131" t="s">
        <v>2380</v>
      </c>
      <c r="H1131" t="s">
        <v>2383</v>
      </c>
      <c r="I1131">
        <v>1</v>
      </c>
      <c r="J1131" t="s">
        <v>2380</v>
      </c>
      <c r="K1131" s="17"/>
    </row>
    <row r="1132" spans="1:11" x14ac:dyDescent="0.35">
      <c r="A1132" t="s">
        <v>1240</v>
      </c>
      <c r="B1132" s="22">
        <v>32.25</v>
      </c>
      <c r="C1132" s="23" t="s">
        <v>8379</v>
      </c>
      <c r="D1132">
        <v>5.36</v>
      </c>
      <c r="E1132" s="24" t="s">
        <v>8382</v>
      </c>
      <c r="F1132" t="s">
        <v>2382</v>
      </c>
      <c r="G1132" t="s">
        <v>2380</v>
      </c>
      <c r="H1132" t="s">
        <v>2380</v>
      </c>
      <c r="I1132">
        <v>0</v>
      </c>
      <c r="J1132" t="s">
        <v>2380</v>
      </c>
      <c r="K1132" s="17"/>
    </row>
    <row r="1133" spans="1:11" x14ac:dyDescent="0.35">
      <c r="A1133" t="s">
        <v>1239</v>
      </c>
      <c r="B1133" s="22">
        <v>30.114999999999998</v>
      </c>
      <c r="C1133" s="23" t="s">
        <v>8379</v>
      </c>
      <c r="D1133">
        <v>4.99</v>
      </c>
      <c r="E1133" s="24" t="s">
        <v>8382</v>
      </c>
      <c r="F1133" t="s">
        <v>2380</v>
      </c>
      <c r="G1133" t="s">
        <v>2380</v>
      </c>
      <c r="H1133" t="s">
        <v>2380</v>
      </c>
      <c r="I1133">
        <v>2</v>
      </c>
      <c r="J1133" t="s">
        <v>2380</v>
      </c>
      <c r="K1133" s="17"/>
    </row>
    <row r="1134" spans="1:11" x14ac:dyDescent="0.35">
      <c r="A1134" t="s">
        <v>1238</v>
      </c>
      <c r="B1134" s="22">
        <v>22.41</v>
      </c>
      <c r="C1134" s="23" t="s">
        <v>8384</v>
      </c>
      <c r="D1134">
        <v>8.68</v>
      </c>
      <c r="E1134" s="24" t="s">
        <v>8380</v>
      </c>
      <c r="F1134" t="s">
        <v>2380</v>
      </c>
      <c r="G1134" t="s">
        <v>2380</v>
      </c>
      <c r="H1134" t="s">
        <v>2380</v>
      </c>
      <c r="I1134">
        <v>0</v>
      </c>
      <c r="J1134" t="s">
        <v>2380</v>
      </c>
      <c r="K1134" s="17"/>
    </row>
    <row r="1135" spans="1:11" x14ac:dyDescent="0.35">
      <c r="A1135" t="s">
        <v>1237</v>
      </c>
      <c r="B1135" s="22">
        <v>45.72</v>
      </c>
      <c r="C1135" s="23" t="s">
        <v>8379</v>
      </c>
      <c r="D1135">
        <v>4.2300000000000004</v>
      </c>
      <c r="E1135" s="24" t="s">
        <v>8382</v>
      </c>
      <c r="F1135" t="s">
        <v>2382</v>
      </c>
      <c r="G1135" t="s">
        <v>2380</v>
      </c>
      <c r="H1135" t="s">
        <v>2380</v>
      </c>
      <c r="I1135">
        <v>0</v>
      </c>
      <c r="J1135" t="s">
        <v>2380</v>
      </c>
      <c r="K1135" s="17"/>
    </row>
    <row r="1136" spans="1:11" x14ac:dyDescent="0.35">
      <c r="A1136" t="s">
        <v>1236</v>
      </c>
      <c r="B1136" s="22">
        <v>25</v>
      </c>
      <c r="C1136" s="23" t="s">
        <v>8383</v>
      </c>
      <c r="D1136">
        <v>5.32</v>
      </c>
      <c r="E1136" s="24" t="s">
        <v>8382</v>
      </c>
      <c r="F1136" t="s">
        <v>2382</v>
      </c>
      <c r="G1136" t="s">
        <v>2380</v>
      </c>
      <c r="H1136" t="s">
        <v>2380</v>
      </c>
      <c r="I1136">
        <v>2</v>
      </c>
      <c r="J1136" t="s">
        <v>2380</v>
      </c>
      <c r="K1136" s="17"/>
    </row>
    <row r="1137" spans="1:11" x14ac:dyDescent="0.35">
      <c r="A1137" t="s">
        <v>1235</v>
      </c>
      <c r="B1137" s="22">
        <v>39.5</v>
      </c>
      <c r="C1137" s="23" t="s">
        <v>8379</v>
      </c>
      <c r="D1137">
        <v>6.66</v>
      </c>
      <c r="E1137" s="24" t="s">
        <v>8380</v>
      </c>
      <c r="F1137" t="s">
        <v>2380</v>
      </c>
      <c r="G1137" t="s">
        <v>2380</v>
      </c>
      <c r="H1137" t="s">
        <v>2380</v>
      </c>
      <c r="I1137">
        <v>0</v>
      </c>
      <c r="J1137" t="s">
        <v>2380</v>
      </c>
      <c r="K1137" s="17"/>
    </row>
    <row r="1138" spans="1:11" x14ac:dyDescent="0.35">
      <c r="A1138" t="s">
        <v>1234</v>
      </c>
      <c r="B1138" s="22">
        <v>37.729999999999997</v>
      </c>
      <c r="C1138" s="23" t="s">
        <v>8379</v>
      </c>
      <c r="D1138">
        <v>7.4</v>
      </c>
      <c r="E1138" s="24" t="s">
        <v>8380</v>
      </c>
      <c r="F1138" t="s">
        <v>2380</v>
      </c>
      <c r="G1138" t="s">
        <v>2380</v>
      </c>
      <c r="H1138" t="s">
        <v>2380</v>
      </c>
      <c r="I1138">
        <v>0</v>
      </c>
      <c r="J1138" t="s">
        <v>2380</v>
      </c>
      <c r="K1138" s="17"/>
    </row>
    <row r="1139" spans="1:11" x14ac:dyDescent="0.35">
      <c r="A1139" t="s">
        <v>1233</v>
      </c>
      <c r="B1139" s="22">
        <v>40.659999999999997</v>
      </c>
      <c r="C1139" s="23" t="s">
        <v>8379</v>
      </c>
      <c r="D1139">
        <v>10.08</v>
      </c>
      <c r="E1139" s="24" t="s">
        <v>8380</v>
      </c>
      <c r="F1139" t="s">
        <v>2380</v>
      </c>
      <c r="G1139" t="s">
        <v>2380</v>
      </c>
      <c r="H1139" t="s">
        <v>2380</v>
      </c>
      <c r="I1139">
        <v>0</v>
      </c>
      <c r="J1139" t="s">
        <v>2380</v>
      </c>
      <c r="K1139" s="17"/>
    </row>
    <row r="1140" spans="1:11" x14ac:dyDescent="0.35">
      <c r="A1140" t="s">
        <v>1232</v>
      </c>
      <c r="B1140" s="22">
        <v>34.200000000000003</v>
      </c>
      <c r="C1140" s="23" t="s">
        <v>8379</v>
      </c>
      <c r="D1140">
        <v>8.58</v>
      </c>
      <c r="E1140" s="24" t="s">
        <v>8380</v>
      </c>
      <c r="F1140" t="s">
        <v>2380</v>
      </c>
      <c r="G1140" t="s">
        <v>2380</v>
      </c>
      <c r="H1140" t="s">
        <v>2380</v>
      </c>
      <c r="I1140">
        <v>0</v>
      </c>
      <c r="J1140" t="s">
        <v>2380</v>
      </c>
      <c r="K1140" s="17"/>
    </row>
    <row r="1141" spans="1:11" x14ac:dyDescent="0.35">
      <c r="A1141" t="s">
        <v>1231</v>
      </c>
      <c r="B1141" s="22">
        <v>46.51</v>
      </c>
      <c r="C1141" s="23" t="s">
        <v>8379</v>
      </c>
      <c r="D1141">
        <v>5.84</v>
      </c>
      <c r="E1141" s="24" t="s">
        <v>8381</v>
      </c>
      <c r="F1141" t="s">
        <v>2380</v>
      </c>
      <c r="G1141" t="s">
        <v>2380</v>
      </c>
      <c r="H1141" t="s">
        <v>2380</v>
      </c>
      <c r="I1141">
        <v>1</v>
      </c>
      <c r="J1141" t="s">
        <v>2380</v>
      </c>
      <c r="K1141" s="17"/>
    </row>
    <row r="1142" spans="1:11" x14ac:dyDescent="0.35">
      <c r="A1142" t="s">
        <v>1230</v>
      </c>
      <c r="B1142" s="22">
        <v>28.88</v>
      </c>
      <c r="C1142" s="23" t="s">
        <v>8383</v>
      </c>
      <c r="D1142">
        <v>4.8600000000000003</v>
      </c>
      <c r="E1142" s="24" t="s">
        <v>8382</v>
      </c>
      <c r="F1142" t="s">
        <v>2382</v>
      </c>
      <c r="G1142" t="s">
        <v>2380</v>
      </c>
      <c r="H1142" t="s">
        <v>2383</v>
      </c>
      <c r="I1142">
        <v>1</v>
      </c>
      <c r="J1142" t="s">
        <v>2380</v>
      </c>
      <c r="K1142" s="17"/>
    </row>
    <row r="1143" spans="1:11" x14ac:dyDescent="0.35">
      <c r="A1143" t="s">
        <v>1229</v>
      </c>
      <c r="B1143" s="22">
        <v>33.914999999999999</v>
      </c>
      <c r="C1143" s="23" t="s">
        <v>8379</v>
      </c>
      <c r="D1143">
        <v>11.52</v>
      </c>
      <c r="E1143" s="24" t="s">
        <v>8380</v>
      </c>
      <c r="F1143" t="s">
        <v>2380</v>
      </c>
      <c r="G1143" t="s">
        <v>2380</v>
      </c>
      <c r="H1143" t="s">
        <v>2380</v>
      </c>
      <c r="I1143">
        <v>0</v>
      </c>
      <c r="J1143" t="s">
        <v>2380</v>
      </c>
      <c r="K1143" s="17"/>
    </row>
    <row r="1144" spans="1:11" x14ac:dyDescent="0.35">
      <c r="A1144" t="s">
        <v>1228</v>
      </c>
      <c r="B1144" s="22">
        <v>24.32</v>
      </c>
      <c r="C1144" s="23" t="s">
        <v>8384</v>
      </c>
      <c r="D1144">
        <v>6.15</v>
      </c>
      <c r="E1144" s="24" t="s">
        <v>8381</v>
      </c>
      <c r="F1144" t="s">
        <v>2382</v>
      </c>
      <c r="G1144" t="s">
        <v>2380</v>
      </c>
      <c r="H1144" t="s">
        <v>2383</v>
      </c>
      <c r="I1144">
        <v>1</v>
      </c>
      <c r="J1144" t="s">
        <v>2380</v>
      </c>
      <c r="K1144" s="17"/>
    </row>
    <row r="1145" spans="1:11" x14ac:dyDescent="0.35">
      <c r="A1145" t="s">
        <v>1227</v>
      </c>
      <c r="B1145" s="22">
        <v>25.8</v>
      </c>
      <c r="C1145" s="23" t="s">
        <v>8383</v>
      </c>
      <c r="D1145">
        <v>9.94</v>
      </c>
      <c r="E1145" s="24" t="s">
        <v>8380</v>
      </c>
      <c r="F1145" t="s">
        <v>2380</v>
      </c>
      <c r="G1145" t="s">
        <v>2380</v>
      </c>
      <c r="H1145" t="s">
        <v>2380</v>
      </c>
      <c r="I1145">
        <v>0</v>
      </c>
      <c r="J1145" t="s">
        <v>2380</v>
      </c>
      <c r="K1145" s="17"/>
    </row>
    <row r="1146" spans="1:11" x14ac:dyDescent="0.35">
      <c r="A1146" t="s">
        <v>1226</v>
      </c>
      <c r="B1146" s="22">
        <v>21.56</v>
      </c>
      <c r="C1146" s="23" t="s">
        <v>8384</v>
      </c>
      <c r="D1146">
        <v>10.56</v>
      </c>
      <c r="E1146" s="24" t="s">
        <v>8380</v>
      </c>
      <c r="F1146" t="s">
        <v>2380</v>
      </c>
      <c r="G1146" t="s">
        <v>2380</v>
      </c>
      <c r="H1146" t="s">
        <v>2380</v>
      </c>
      <c r="I1146">
        <v>0</v>
      </c>
      <c r="J1146" t="s">
        <v>2380</v>
      </c>
      <c r="K1146" s="17"/>
    </row>
    <row r="1147" spans="1:11" x14ac:dyDescent="0.35">
      <c r="A1147" t="s">
        <v>1225</v>
      </c>
      <c r="B1147" s="22">
        <v>31.6</v>
      </c>
      <c r="C1147" s="23" t="s">
        <v>8379</v>
      </c>
      <c r="D1147">
        <v>6.79</v>
      </c>
      <c r="E1147" s="24" t="s">
        <v>8380</v>
      </c>
      <c r="F1147" t="s">
        <v>2380</v>
      </c>
      <c r="G1147" t="s">
        <v>2380</v>
      </c>
      <c r="H1147" t="s">
        <v>2380</v>
      </c>
      <c r="I1147">
        <v>0</v>
      </c>
      <c r="J1147" t="s">
        <v>2380</v>
      </c>
      <c r="K1147" s="17"/>
    </row>
    <row r="1148" spans="1:11" x14ac:dyDescent="0.35">
      <c r="A1148" t="s">
        <v>1224</v>
      </c>
      <c r="B1148" s="22">
        <v>42.93</v>
      </c>
      <c r="C1148" s="23" t="s">
        <v>8379</v>
      </c>
      <c r="D1148">
        <v>4.8</v>
      </c>
      <c r="E1148" s="24" t="s">
        <v>8382</v>
      </c>
      <c r="F1148" t="s">
        <v>2380</v>
      </c>
      <c r="G1148" t="s">
        <v>2380</v>
      </c>
      <c r="H1148" t="s">
        <v>2380</v>
      </c>
      <c r="I1148">
        <v>1</v>
      </c>
      <c r="J1148" t="s">
        <v>2380</v>
      </c>
      <c r="K1148" s="17"/>
    </row>
    <row r="1149" spans="1:11" x14ac:dyDescent="0.35">
      <c r="A1149" t="s">
        <v>1223</v>
      </c>
      <c r="B1149" s="22">
        <v>26.72</v>
      </c>
      <c r="C1149" s="23" t="s">
        <v>8383</v>
      </c>
      <c r="D1149">
        <v>5.75</v>
      </c>
      <c r="E1149" s="24" t="s">
        <v>8381</v>
      </c>
      <c r="F1149" t="s">
        <v>2380</v>
      </c>
      <c r="G1149" t="s">
        <v>2380</v>
      </c>
      <c r="H1149" t="s">
        <v>2380</v>
      </c>
      <c r="I1149">
        <v>2</v>
      </c>
      <c r="J1149" t="s">
        <v>2380</v>
      </c>
      <c r="K1149" s="17"/>
    </row>
    <row r="1150" spans="1:11" x14ac:dyDescent="0.35">
      <c r="A1150" t="s">
        <v>1222</v>
      </c>
      <c r="B1150" s="22">
        <v>26.67</v>
      </c>
      <c r="C1150" s="23" t="s">
        <v>8383</v>
      </c>
      <c r="D1150">
        <v>5.81</v>
      </c>
      <c r="E1150" s="24" t="s">
        <v>8381</v>
      </c>
      <c r="F1150" t="s">
        <v>2380</v>
      </c>
      <c r="G1150" t="s">
        <v>2380</v>
      </c>
      <c r="H1150" t="s">
        <v>2380</v>
      </c>
      <c r="I1150">
        <v>2</v>
      </c>
      <c r="J1150" t="s">
        <v>2380</v>
      </c>
      <c r="K1150" s="17"/>
    </row>
    <row r="1151" spans="1:11" x14ac:dyDescent="0.35">
      <c r="A1151" t="s">
        <v>1221</v>
      </c>
      <c r="B1151" s="22">
        <v>42.68</v>
      </c>
      <c r="C1151" s="23" t="s">
        <v>8379</v>
      </c>
      <c r="D1151">
        <v>9.2799999999999994</v>
      </c>
      <c r="E1151" s="24" t="s">
        <v>8380</v>
      </c>
      <c r="F1151" t="s">
        <v>2380</v>
      </c>
      <c r="G1151" t="s">
        <v>2380</v>
      </c>
      <c r="H1151" t="s">
        <v>2380</v>
      </c>
      <c r="I1151">
        <v>2</v>
      </c>
      <c r="J1151" t="s">
        <v>2380</v>
      </c>
      <c r="K1151" s="17"/>
    </row>
    <row r="1152" spans="1:11" x14ac:dyDescent="0.35">
      <c r="A1152" t="s">
        <v>1220</v>
      </c>
      <c r="B1152" s="22">
        <v>24.31</v>
      </c>
      <c r="C1152" s="23" t="s">
        <v>8384</v>
      </c>
      <c r="D1152">
        <v>6.37</v>
      </c>
      <c r="E1152" s="24" t="s">
        <v>8381</v>
      </c>
      <c r="F1152" t="s">
        <v>2380</v>
      </c>
      <c r="G1152" t="s">
        <v>2380</v>
      </c>
      <c r="H1152" t="s">
        <v>2380</v>
      </c>
      <c r="I1152">
        <v>0</v>
      </c>
      <c r="J1152" t="s">
        <v>2380</v>
      </c>
      <c r="K1152" s="17"/>
    </row>
    <row r="1153" spans="1:11" x14ac:dyDescent="0.35">
      <c r="A1153" t="s">
        <v>1219</v>
      </c>
      <c r="B1153" s="22">
        <v>44.75</v>
      </c>
      <c r="C1153" s="23" t="s">
        <v>8379</v>
      </c>
      <c r="D1153">
        <v>5.09</v>
      </c>
      <c r="E1153" s="24" t="s">
        <v>8382</v>
      </c>
      <c r="F1153" t="s">
        <v>2382</v>
      </c>
      <c r="G1153" t="s">
        <v>2380</v>
      </c>
      <c r="H1153" t="s">
        <v>2380</v>
      </c>
      <c r="I1153">
        <v>0</v>
      </c>
      <c r="J1153" t="s">
        <v>2380</v>
      </c>
      <c r="K1153" s="17"/>
    </row>
    <row r="1154" spans="1:11" x14ac:dyDescent="0.35">
      <c r="A1154" t="s">
        <v>1218</v>
      </c>
      <c r="B1154" s="22">
        <v>30.78</v>
      </c>
      <c r="C1154" s="23" t="s">
        <v>8379</v>
      </c>
      <c r="D1154">
        <v>7.94</v>
      </c>
      <c r="E1154" s="24" t="s">
        <v>8380</v>
      </c>
      <c r="F1154" t="s">
        <v>2380</v>
      </c>
      <c r="G1154" t="s">
        <v>2380</v>
      </c>
      <c r="H1154" t="s">
        <v>2380</v>
      </c>
      <c r="I1154">
        <v>2</v>
      </c>
      <c r="J1154" t="s">
        <v>2380</v>
      </c>
      <c r="K1154" s="17"/>
    </row>
    <row r="1155" spans="1:11" x14ac:dyDescent="0.35">
      <c r="A1155" t="s">
        <v>1217</v>
      </c>
      <c r="B1155" s="22">
        <v>21.86</v>
      </c>
      <c r="C1155" s="23" t="s">
        <v>8384</v>
      </c>
      <c r="D1155">
        <v>10.95</v>
      </c>
      <c r="E1155" s="24" t="s">
        <v>8380</v>
      </c>
      <c r="F1155" t="s">
        <v>2380</v>
      </c>
      <c r="G1155" t="s">
        <v>2380</v>
      </c>
      <c r="H1155" t="s">
        <v>2380</v>
      </c>
      <c r="I1155">
        <v>0</v>
      </c>
      <c r="J1155" t="s">
        <v>2380</v>
      </c>
      <c r="K1155" s="17"/>
    </row>
    <row r="1156" spans="1:11" x14ac:dyDescent="0.35">
      <c r="A1156" t="s">
        <v>1216</v>
      </c>
      <c r="B1156" s="22">
        <v>49.09</v>
      </c>
      <c r="C1156" s="23" t="s">
        <v>8379</v>
      </c>
      <c r="D1156">
        <v>6.3</v>
      </c>
      <c r="E1156" s="24" t="s">
        <v>8381</v>
      </c>
      <c r="F1156" t="s">
        <v>2382</v>
      </c>
      <c r="G1156" t="s">
        <v>2380</v>
      </c>
      <c r="H1156" t="s">
        <v>2380</v>
      </c>
      <c r="I1156">
        <v>0</v>
      </c>
      <c r="J1156" t="s">
        <v>2380</v>
      </c>
      <c r="K1156" s="17"/>
    </row>
    <row r="1157" spans="1:11" x14ac:dyDescent="0.35">
      <c r="A1157" t="s">
        <v>1215</v>
      </c>
      <c r="B1157" s="22">
        <v>47.74</v>
      </c>
      <c r="C1157" s="23" t="s">
        <v>8379</v>
      </c>
      <c r="D1157">
        <v>8.0500000000000007</v>
      </c>
      <c r="E1157" s="24" t="s">
        <v>8380</v>
      </c>
      <c r="F1157" t="s">
        <v>2382</v>
      </c>
      <c r="G1157" t="s">
        <v>2380</v>
      </c>
      <c r="H1157" t="s">
        <v>2380</v>
      </c>
      <c r="I1157">
        <v>2</v>
      </c>
      <c r="J1157" t="s">
        <v>2380</v>
      </c>
      <c r="K1157" s="17"/>
    </row>
    <row r="1158" spans="1:11" x14ac:dyDescent="0.35">
      <c r="A1158" t="s">
        <v>1214</v>
      </c>
      <c r="B1158" s="22">
        <v>30.2</v>
      </c>
      <c r="C1158" s="23" t="s">
        <v>8379</v>
      </c>
      <c r="D1158">
        <v>9.8800000000000008</v>
      </c>
      <c r="E1158" s="24" t="s">
        <v>8380</v>
      </c>
      <c r="F1158" t="s">
        <v>2382</v>
      </c>
      <c r="G1158" t="s">
        <v>2380</v>
      </c>
      <c r="H1158" t="s">
        <v>2380</v>
      </c>
      <c r="I1158">
        <v>2</v>
      </c>
      <c r="J1158" t="s">
        <v>2380</v>
      </c>
      <c r="K1158" s="17"/>
    </row>
    <row r="1159" spans="1:11" x14ac:dyDescent="0.35">
      <c r="A1159" t="s">
        <v>1213</v>
      </c>
      <c r="B1159" s="22">
        <v>33.25</v>
      </c>
      <c r="C1159" s="23" t="s">
        <v>8379</v>
      </c>
      <c r="D1159">
        <v>7.42</v>
      </c>
      <c r="E1159" s="24" t="s">
        <v>8380</v>
      </c>
      <c r="F1159" t="s">
        <v>2382</v>
      </c>
      <c r="G1159" t="s">
        <v>2380</v>
      </c>
      <c r="H1159" t="s">
        <v>2380</v>
      </c>
      <c r="I1159">
        <v>2</v>
      </c>
      <c r="J1159" t="s">
        <v>2380</v>
      </c>
      <c r="K1159" s="17"/>
    </row>
    <row r="1160" spans="1:11" x14ac:dyDescent="0.35">
      <c r="A1160" t="s">
        <v>1212</v>
      </c>
      <c r="B1160" s="22">
        <v>26.6</v>
      </c>
      <c r="C1160" s="23" t="s">
        <v>8383</v>
      </c>
      <c r="D1160">
        <v>8.4499999999999993</v>
      </c>
      <c r="E1160" s="24" t="s">
        <v>8380</v>
      </c>
      <c r="F1160" t="s">
        <v>2382</v>
      </c>
      <c r="G1160" t="s">
        <v>2380</v>
      </c>
      <c r="H1160" t="s">
        <v>2380</v>
      </c>
      <c r="I1160">
        <v>1</v>
      </c>
      <c r="J1160" t="s">
        <v>2380</v>
      </c>
      <c r="K1160" s="17"/>
    </row>
    <row r="1161" spans="1:11" x14ac:dyDescent="0.35">
      <c r="A1161" t="s">
        <v>1211</v>
      </c>
      <c r="B1161" s="22">
        <v>26.35</v>
      </c>
      <c r="C1161" s="23" t="s">
        <v>8383</v>
      </c>
      <c r="D1161">
        <v>6.21</v>
      </c>
      <c r="E1161" s="24" t="s">
        <v>8381</v>
      </c>
      <c r="F1161" t="s">
        <v>2380</v>
      </c>
      <c r="G1161" t="s">
        <v>2380</v>
      </c>
      <c r="H1161" t="s">
        <v>2380</v>
      </c>
      <c r="I1161">
        <v>2</v>
      </c>
      <c r="J1161" t="s">
        <v>2380</v>
      </c>
      <c r="K1161" s="17"/>
    </row>
    <row r="1162" spans="1:11" x14ac:dyDescent="0.35">
      <c r="A1162" t="s">
        <v>1210</v>
      </c>
      <c r="B1162" s="22">
        <v>39.994999999999997</v>
      </c>
      <c r="C1162" s="23" t="s">
        <v>8379</v>
      </c>
      <c r="D1162">
        <v>4.6500000000000004</v>
      </c>
      <c r="E1162" s="24" t="s">
        <v>8382</v>
      </c>
      <c r="F1162" t="s">
        <v>2380</v>
      </c>
      <c r="G1162" t="s">
        <v>2380</v>
      </c>
      <c r="H1162" t="s">
        <v>2380</v>
      </c>
      <c r="I1162">
        <v>0</v>
      </c>
      <c r="J1162" t="s">
        <v>2380</v>
      </c>
      <c r="K1162" s="17"/>
    </row>
    <row r="1163" spans="1:11" x14ac:dyDescent="0.35">
      <c r="A1163" t="s">
        <v>1209</v>
      </c>
      <c r="B1163" s="22">
        <v>22.92</v>
      </c>
      <c r="C1163" s="23" t="s">
        <v>8384</v>
      </c>
      <c r="D1163">
        <v>5.87</v>
      </c>
      <c r="E1163" s="24" t="s">
        <v>8381</v>
      </c>
      <c r="F1163" t="s">
        <v>2382</v>
      </c>
      <c r="G1163" t="s">
        <v>2380</v>
      </c>
      <c r="H1163" t="s">
        <v>2380</v>
      </c>
      <c r="I1163">
        <v>1</v>
      </c>
      <c r="J1163" t="s">
        <v>2380</v>
      </c>
      <c r="K1163" s="17"/>
    </row>
    <row r="1164" spans="1:11" x14ac:dyDescent="0.35">
      <c r="A1164" t="s">
        <v>1208</v>
      </c>
      <c r="B1164" s="22">
        <v>24.78</v>
      </c>
      <c r="C1164" s="23" t="s">
        <v>8384</v>
      </c>
      <c r="D1164">
        <v>4.24</v>
      </c>
      <c r="E1164" s="24" t="s">
        <v>8382</v>
      </c>
      <c r="F1164" t="s">
        <v>2382</v>
      </c>
      <c r="G1164" t="s">
        <v>2380</v>
      </c>
      <c r="H1164" t="s">
        <v>2380</v>
      </c>
      <c r="I1164">
        <v>2</v>
      </c>
      <c r="J1164" t="s">
        <v>2380</v>
      </c>
      <c r="K1164" s="17"/>
    </row>
    <row r="1165" spans="1:11" x14ac:dyDescent="0.35">
      <c r="A1165" t="s">
        <v>1207</v>
      </c>
      <c r="B1165" s="22">
        <v>34.07</v>
      </c>
      <c r="C1165" s="23" t="s">
        <v>8379</v>
      </c>
      <c r="D1165">
        <v>7.81</v>
      </c>
      <c r="E1165" s="24" t="s">
        <v>8380</v>
      </c>
      <c r="F1165" t="s">
        <v>2382</v>
      </c>
      <c r="G1165" t="s">
        <v>2380</v>
      </c>
      <c r="H1165" t="s">
        <v>2380</v>
      </c>
      <c r="I1165">
        <v>0</v>
      </c>
      <c r="J1165" t="s">
        <v>2380</v>
      </c>
      <c r="K1165" s="17"/>
    </row>
    <row r="1166" spans="1:11" x14ac:dyDescent="0.35">
      <c r="A1166" t="s">
        <v>1206</v>
      </c>
      <c r="B1166" s="22">
        <v>30.14</v>
      </c>
      <c r="C1166" s="23" t="s">
        <v>8379</v>
      </c>
      <c r="D1166">
        <v>9.85</v>
      </c>
      <c r="E1166" s="24" t="s">
        <v>8380</v>
      </c>
      <c r="F1166" t="s">
        <v>2380</v>
      </c>
      <c r="G1166" t="s">
        <v>2380</v>
      </c>
      <c r="H1166" t="s">
        <v>2380</v>
      </c>
      <c r="I1166">
        <v>0</v>
      </c>
      <c r="J1166" t="s">
        <v>2380</v>
      </c>
      <c r="K1166" s="17"/>
    </row>
    <row r="1167" spans="1:11" x14ac:dyDescent="0.35">
      <c r="A1167" t="s">
        <v>1205</v>
      </c>
      <c r="B1167" s="22">
        <v>18.05</v>
      </c>
      <c r="C1167" s="23" t="s">
        <v>8385</v>
      </c>
      <c r="D1167">
        <v>6.94</v>
      </c>
      <c r="E1167" s="24" t="s">
        <v>8380</v>
      </c>
      <c r="F1167" t="s">
        <v>2380</v>
      </c>
      <c r="G1167" t="s">
        <v>2380</v>
      </c>
      <c r="H1167" t="s">
        <v>2380</v>
      </c>
      <c r="I1167">
        <v>0</v>
      </c>
      <c r="J1167" t="s">
        <v>2380</v>
      </c>
      <c r="K1167" s="17"/>
    </row>
    <row r="1168" spans="1:11" x14ac:dyDescent="0.35">
      <c r="A1168" t="s">
        <v>1204</v>
      </c>
      <c r="B1168" s="22">
        <v>37.4</v>
      </c>
      <c r="C1168" s="23" t="s">
        <v>8379</v>
      </c>
      <c r="D1168">
        <v>11.3</v>
      </c>
      <c r="E1168" s="24" t="s">
        <v>8380</v>
      </c>
      <c r="F1168" t="s">
        <v>2382</v>
      </c>
      <c r="G1168" t="s">
        <v>2380</v>
      </c>
      <c r="H1168" t="s">
        <v>2380</v>
      </c>
      <c r="I1168">
        <v>2</v>
      </c>
      <c r="J1168" t="s">
        <v>2380</v>
      </c>
      <c r="K1168" s="17"/>
    </row>
    <row r="1169" spans="1:11" x14ac:dyDescent="0.35">
      <c r="A1169" t="s">
        <v>1203</v>
      </c>
      <c r="B1169" s="22">
        <v>25.75</v>
      </c>
      <c r="C1169" s="23" t="s">
        <v>8383</v>
      </c>
      <c r="D1169">
        <v>9.23</v>
      </c>
      <c r="E1169" s="24" t="s">
        <v>8380</v>
      </c>
      <c r="F1169" t="s">
        <v>2380</v>
      </c>
      <c r="G1169" t="s">
        <v>2380</v>
      </c>
      <c r="H1169" t="s">
        <v>2380</v>
      </c>
      <c r="I1169">
        <v>0</v>
      </c>
      <c r="J1169" t="s">
        <v>2380</v>
      </c>
      <c r="K1169" s="17"/>
    </row>
    <row r="1170" spans="1:11" x14ac:dyDescent="0.35">
      <c r="A1170" t="s">
        <v>1202</v>
      </c>
      <c r="B1170" s="22">
        <v>32.299999999999997</v>
      </c>
      <c r="C1170" s="23" t="s">
        <v>8379</v>
      </c>
      <c r="D1170">
        <v>4.37</v>
      </c>
      <c r="E1170" s="24" t="s">
        <v>8382</v>
      </c>
      <c r="F1170" t="s">
        <v>2380</v>
      </c>
      <c r="G1170" t="s">
        <v>2380</v>
      </c>
      <c r="H1170" t="s">
        <v>2380</v>
      </c>
      <c r="I1170">
        <v>2</v>
      </c>
      <c r="J1170" t="s">
        <v>2380</v>
      </c>
      <c r="K1170" s="17"/>
    </row>
    <row r="1171" spans="1:11" x14ac:dyDescent="0.35">
      <c r="A1171" t="s">
        <v>1201</v>
      </c>
      <c r="B1171" s="22">
        <v>28.61</v>
      </c>
      <c r="C1171" s="23" t="s">
        <v>8383</v>
      </c>
      <c r="D1171">
        <v>5.76</v>
      </c>
      <c r="E1171" s="24" t="s">
        <v>8381</v>
      </c>
      <c r="F1171" t="s">
        <v>2380</v>
      </c>
      <c r="G1171" t="s">
        <v>2380</v>
      </c>
      <c r="H1171" t="s">
        <v>2383</v>
      </c>
      <c r="I1171">
        <v>1</v>
      </c>
      <c r="J1171" t="s">
        <v>2380</v>
      </c>
      <c r="K1171" s="17"/>
    </row>
    <row r="1172" spans="1:11" x14ac:dyDescent="0.35">
      <c r="A1172" t="s">
        <v>1200</v>
      </c>
      <c r="B1172" s="22">
        <v>45.41</v>
      </c>
      <c r="C1172" s="23" t="s">
        <v>8379</v>
      </c>
      <c r="D1172">
        <v>4.96</v>
      </c>
      <c r="E1172" s="24" t="s">
        <v>8382</v>
      </c>
      <c r="F1172" t="s">
        <v>2380</v>
      </c>
      <c r="G1172" t="s">
        <v>2380</v>
      </c>
      <c r="H1172" t="s">
        <v>2380</v>
      </c>
      <c r="I1172">
        <v>1</v>
      </c>
      <c r="J1172" t="s">
        <v>2380</v>
      </c>
      <c r="K1172" s="17"/>
    </row>
    <row r="1173" spans="1:11" x14ac:dyDescent="0.35">
      <c r="A1173" t="s">
        <v>1199</v>
      </c>
      <c r="B1173" s="22">
        <v>31.2</v>
      </c>
      <c r="C1173" s="23" t="s">
        <v>8379</v>
      </c>
      <c r="D1173">
        <v>11.04</v>
      </c>
      <c r="E1173" s="24" t="s">
        <v>8380</v>
      </c>
      <c r="F1173" t="s">
        <v>2382</v>
      </c>
      <c r="G1173" t="s">
        <v>2380</v>
      </c>
      <c r="H1173" t="s">
        <v>2380</v>
      </c>
      <c r="I1173">
        <v>2</v>
      </c>
      <c r="J1173" t="s">
        <v>2380</v>
      </c>
      <c r="K1173" s="17"/>
    </row>
    <row r="1174" spans="1:11" x14ac:dyDescent="0.35">
      <c r="A1174" t="s">
        <v>1198</v>
      </c>
      <c r="B1174" s="22">
        <v>29.83</v>
      </c>
      <c r="C1174" s="23" t="s">
        <v>8383</v>
      </c>
      <c r="D1174">
        <v>7.81</v>
      </c>
      <c r="E1174" s="24" t="s">
        <v>8380</v>
      </c>
      <c r="F1174" t="s">
        <v>2382</v>
      </c>
      <c r="G1174" t="s">
        <v>2380</v>
      </c>
      <c r="H1174" t="s">
        <v>2380</v>
      </c>
      <c r="I1174">
        <v>1</v>
      </c>
      <c r="J1174" t="s">
        <v>2380</v>
      </c>
      <c r="K1174" s="17"/>
    </row>
    <row r="1175" spans="1:11" x14ac:dyDescent="0.35">
      <c r="A1175" t="s">
        <v>1197</v>
      </c>
      <c r="B1175" s="22">
        <v>29.06</v>
      </c>
      <c r="C1175" s="23" t="s">
        <v>8383</v>
      </c>
      <c r="D1175">
        <v>4.55</v>
      </c>
      <c r="E1175" s="24" t="s">
        <v>8382</v>
      </c>
      <c r="F1175" t="s">
        <v>2380</v>
      </c>
      <c r="G1175" t="s">
        <v>2380</v>
      </c>
      <c r="H1175" t="s">
        <v>2380</v>
      </c>
      <c r="I1175">
        <v>0</v>
      </c>
      <c r="J1175" t="s">
        <v>2380</v>
      </c>
      <c r="K1175" s="17"/>
    </row>
    <row r="1176" spans="1:11" x14ac:dyDescent="0.35">
      <c r="A1176" t="s">
        <v>1196</v>
      </c>
      <c r="B1176" s="22">
        <v>27.454999999999998</v>
      </c>
      <c r="C1176" s="23" t="s">
        <v>8383</v>
      </c>
      <c r="D1176">
        <v>6.13</v>
      </c>
      <c r="E1176" s="24" t="s">
        <v>8381</v>
      </c>
      <c r="F1176" t="s">
        <v>2380</v>
      </c>
      <c r="G1176" t="s">
        <v>2380</v>
      </c>
      <c r="H1176" t="s">
        <v>2380</v>
      </c>
      <c r="I1176">
        <v>2</v>
      </c>
      <c r="J1176" t="s">
        <v>2380</v>
      </c>
      <c r="K1176" s="17"/>
    </row>
    <row r="1177" spans="1:11" x14ac:dyDescent="0.35">
      <c r="A1177" t="s">
        <v>1195</v>
      </c>
      <c r="B1177" s="22">
        <v>23.01</v>
      </c>
      <c r="C1177" s="23" t="s">
        <v>8384</v>
      </c>
      <c r="D1177">
        <v>6.04</v>
      </c>
      <c r="E1177" s="24" t="s">
        <v>8381</v>
      </c>
      <c r="F1177" t="s">
        <v>2382</v>
      </c>
      <c r="G1177" t="s">
        <v>2380</v>
      </c>
      <c r="H1177" t="s">
        <v>2380</v>
      </c>
      <c r="I1177">
        <v>1</v>
      </c>
      <c r="J1177" t="s">
        <v>2380</v>
      </c>
      <c r="K1177" s="17"/>
    </row>
    <row r="1178" spans="1:11" x14ac:dyDescent="0.35">
      <c r="A1178" t="s">
        <v>1194</v>
      </c>
      <c r="B1178" s="22">
        <v>31.39</v>
      </c>
      <c r="C1178" s="23" t="s">
        <v>8379</v>
      </c>
      <c r="D1178">
        <v>8.85</v>
      </c>
      <c r="E1178" s="24" t="s">
        <v>8380</v>
      </c>
      <c r="F1178" t="s">
        <v>2382</v>
      </c>
      <c r="G1178" t="s">
        <v>2380</v>
      </c>
      <c r="H1178" t="s">
        <v>2380</v>
      </c>
      <c r="I1178">
        <v>0</v>
      </c>
      <c r="J1178" t="s">
        <v>2380</v>
      </c>
      <c r="K1178" s="17"/>
    </row>
    <row r="1179" spans="1:11" x14ac:dyDescent="0.35">
      <c r="A1179" t="s">
        <v>1193</v>
      </c>
      <c r="B1179" s="22">
        <v>34.770000000000003</v>
      </c>
      <c r="C1179" s="23" t="s">
        <v>8379</v>
      </c>
      <c r="D1179">
        <v>10.54</v>
      </c>
      <c r="E1179" s="24" t="s">
        <v>8380</v>
      </c>
      <c r="F1179" t="s">
        <v>2380</v>
      </c>
      <c r="G1179" t="s">
        <v>2380</v>
      </c>
      <c r="H1179" t="s">
        <v>2380</v>
      </c>
      <c r="I1179">
        <v>2</v>
      </c>
      <c r="J1179" t="s">
        <v>2380</v>
      </c>
      <c r="K1179" s="17"/>
    </row>
    <row r="1180" spans="1:11" x14ac:dyDescent="0.35">
      <c r="A1180" t="s">
        <v>1192</v>
      </c>
      <c r="B1180" s="22">
        <v>24.48</v>
      </c>
      <c r="C1180" s="23" t="s">
        <v>8384</v>
      </c>
      <c r="D1180">
        <v>4.37</v>
      </c>
      <c r="E1180" s="24" t="s">
        <v>8382</v>
      </c>
      <c r="F1180" t="s">
        <v>2382</v>
      </c>
      <c r="G1180" t="s">
        <v>2380</v>
      </c>
      <c r="H1180" t="s">
        <v>2380</v>
      </c>
      <c r="I1180">
        <v>2</v>
      </c>
      <c r="J1180" t="s">
        <v>2380</v>
      </c>
      <c r="K1180" s="17"/>
    </row>
    <row r="1181" spans="1:11" x14ac:dyDescent="0.35">
      <c r="A1181" t="s">
        <v>1191</v>
      </c>
      <c r="B1181" s="22">
        <v>22.61</v>
      </c>
      <c r="C1181" s="23" t="s">
        <v>8384</v>
      </c>
      <c r="D1181">
        <v>9.6300000000000008</v>
      </c>
      <c r="E1181" s="24" t="s">
        <v>8380</v>
      </c>
      <c r="F1181" t="s">
        <v>2380</v>
      </c>
      <c r="G1181" t="s">
        <v>2380</v>
      </c>
      <c r="H1181" t="s">
        <v>2380</v>
      </c>
      <c r="I1181">
        <v>2</v>
      </c>
      <c r="J1181" t="s">
        <v>2380</v>
      </c>
      <c r="K1181" s="17"/>
    </row>
    <row r="1182" spans="1:11" x14ac:dyDescent="0.35">
      <c r="A1182" t="s">
        <v>1190</v>
      </c>
      <c r="B1182" s="22">
        <v>34.299999999999997</v>
      </c>
      <c r="C1182" s="23" t="s">
        <v>8379</v>
      </c>
      <c r="D1182">
        <v>10.37</v>
      </c>
      <c r="E1182" s="24" t="s">
        <v>8380</v>
      </c>
      <c r="F1182" t="s">
        <v>2380</v>
      </c>
      <c r="G1182" t="s">
        <v>2380</v>
      </c>
      <c r="H1182" t="s">
        <v>2380</v>
      </c>
      <c r="I1182">
        <v>0</v>
      </c>
      <c r="J1182" t="s">
        <v>2380</v>
      </c>
      <c r="K1182" s="17"/>
    </row>
    <row r="1183" spans="1:11" x14ac:dyDescent="0.35">
      <c r="A1183" t="s">
        <v>1189</v>
      </c>
      <c r="B1183" s="22">
        <v>46.09</v>
      </c>
      <c r="C1183" s="23" t="s">
        <v>8379</v>
      </c>
      <c r="D1183">
        <v>5.44</v>
      </c>
      <c r="E1183" s="24" t="s">
        <v>8382</v>
      </c>
      <c r="F1183" t="s">
        <v>2380</v>
      </c>
      <c r="G1183" t="s">
        <v>2380</v>
      </c>
      <c r="H1183" t="s">
        <v>2380</v>
      </c>
      <c r="I1183">
        <v>2</v>
      </c>
      <c r="J1183" t="s">
        <v>2380</v>
      </c>
      <c r="K1183" s="17"/>
    </row>
    <row r="1184" spans="1:11" x14ac:dyDescent="0.35">
      <c r="A1184" t="s">
        <v>1188</v>
      </c>
      <c r="B1184" s="22">
        <v>44.744999999999997</v>
      </c>
      <c r="C1184" s="23" t="s">
        <v>8379</v>
      </c>
      <c r="D1184">
        <v>5.19</v>
      </c>
      <c r="E1184" s="24" t="s">
        <v>8382</v>
      </c>
      <c r="F1184" t="s">
        <v>2380</v>
      </c>
      <c r="G1184" t="s">
        <v>2380</v>
      </c>
      <c r="H1184" t="s">
        <v>2380</v>
      </c>
      <c r="I1184">
        <v>2</v>
      </c>
      <c r="J1184" t="s">
        <v>2380</v>
      </c>
      <c r="K1184" s="17"/>
    </row>
    <row r="1185" spans="1:11" x14ac:dyDescent="0.35">
      <c r="A1185" t="s">
        <v>1187</v>
      </c>
      <c r="B1185" s="22">
        <v>26.33</v>
      </c>
      <c r="C1185" s="23" t="s">
        <v>8383</v>
      </c>
      <c r="D1185">
        <v>11.8</v>
      </c>
      <c r="E1185" s="24" t="s">
        <v>8380</v>
      </c>
      <c r="F1185" t="s">
        <v>2382</v>
      </c>
      <c r="G1185" t="s">
        <v>2380</v>
      </c>
      <c r="H1185" t="s">
        <v>2380</v>
      </c>
      <c r="I1185">
        <v>1</v>
      </c>
      <c r="J1185" t="s">
        <v>2380</v>
      </c>
      <c r="K1185" s="17"/>
    </row>
    <row r="1186" spans="1:11" x14ac:dyDescent="0.35">
      <c r="A1186" t="s">
        <v>1186</v>
      </c>
      <c r="B1186" s="22">
        <v>26.6</v>
      </c>
      <c r="C1186" s="23" t="s">
        <v>8383</v>
      </c>
      <c r="D1186">
        <v>8.3800000000000008</v>
      </c>
      <c r="E1186" s="24" t="s">
        <v>8380</v>
      </c>
      <c r="F1186" t="s">
        <v>2380</v>
      </c>
      <c r="G1186" t="s">
        <v>2380</v>
      </c>
      <c r="H1186" t="s">
        <v>2380</v>
      </c>
      <c r="I1186">
        <v>2</v>
      </c>
      <c r="J1186" t="s">
        <v>2380</v>
      </c>
      <c r="K1186" s="17"/>
    </row>
    <row r="1187" spans="1:11" x14ac:dyDescent="0.35">
      <c r="A1187" t="s">
        <v>1185</v>
      </c>
      <c r="B1187" s="22">
        <v>27.5</v>
      </c>
      <c r="C1187" s="23" t="s">
        <v>8383</v>
      </c>
      <c r="D1187">
        <v>7.58</v>
      </c>
      <c r="E1187" s="24" t="s">
        <v>8380</v>
      </c>
      <c r="F1187" t="s">
        <v>2380</v>
      </c>
      <c r="G1187" t="s">
        <v>2380</v>
      </c>
      <c r="H1187" t="s">
        <v>2380</v>
      </c>
      <c r="I1187">
        <v>0</v>
      </c>
      <c r="J1187" t="s">
        <v>2380</v>
      </c>
      <c r="K1187" s="17"/>
    </row>
    <row r="1188" spans="1:11" x14ac:dyDescent="0.35">
      <c r="A1188" t="s">
        <v>1184</v>
      </c>
      <c r="B1188" s="22">
        <v>41.55</v>
      </c>
      <c r="C1188" s="23" t="s">
        <v>8379</v>
      </c>
      <c r="D1188">
        <v>4.6100000000000003</v>
      </c>
      <c r="E1188" s="24" t="s">
        <v>8382</v>
      </c>
      <c r="F1188" t="s">
        <v>2380</v>
      </c>
      <c r="G1188" t="s">
        <v>2380</v>
      </c>
      <c r="H1188" t="s">
        <v>2380</v>
      </c>
      <c r="I1188">
        <v>1</v>
      </c>
      <c r="J1188" t="s">
        <v>2380</v>
      </c>
      <c r="K1188" s="17"/>
    </row>
    <row r="1189" spans="1:11" x14ac:dyDescent="0.35">
      <c r="A1189" t="s">
        <v>1183</v>
      </c>
      <c r="B1189" s="22">
        <v>41.47</v>
      </c>
      <c r="C1189" s="23" t="s">
        <v>8379</v>
      </c>
      <c r="D1189">
        <v>4.7</v>
      </c>
      <c r="E1189" s="24" t="s">
        <v>8382</v>
      </c>
      <c r="F1189" t="s">
        <v>2382</v>
      </c>
      <c r="G1189" t="s">
        <v>2380</v>
      </c>
      <c r="H1189" t="s">
        <v>2383</v>
      </c>
      <c r="I1189">
        <v>1</v>
      </c>
      <c r="J1189" t="s">
        <v>2380</v>
      </c>
      <c r="K1189" s="17"/>
    </row>
    <row r="1190" spans="1:11" x14ac:dyDescent="0.35">
      <c r="A1190" t="s">
        <v>1182</v>
      </c>
      <c r="B1190" s="22">
        <v>24.795000000000002</v>
      </c>
      <c r="C1190" s="23" t="s">
        <v>8384</v>
      </c>
      <c r="D1190">
        <v>6.05</v>
      </c>
      <c r="E1190" s="24" t="s">
        <v>8381</v>
      </c>
      <c r="F1190" t="s">
        <v>2382</v>
      </c>
      <c r="G1190" t="s">
        <v>2380</v>
      </c>
      <c r="H1190" t="s">
        <v>2380</v>
      </c>
      <c r="I1190">
        <v>0</v>
      </c>
      <c r="J1190" t="s">
        <v>2380</v>
      </c>
      <c r="K1190" s="17"/>
    </row>
    <row r="1191" spans="1:11" x14ac:dyDescent="0.35">
      <c r="A1191" t="s">
        <v>1181</v>
      </c>
      <c r="B1191" s="22">
        <v>29.48</v>
      </c>
      <c r="C1191" s="23" t="s">
        <v>8383</v>
      </c>
      <c r="D1191">
        <v>5.63</v>
      </c>
      <c r="E1191" s="24" t="s">
        <v>8382</v>
      </c>
      <c r="F1191" t="s">
        <v>2382</v>
      </c>
      <c r="G1191" t="s">
        <v>2380</v>
      </c>
      <c r="H1191" t="s">
        <v>2383</v>
      </c>
      <c r="I1191">
        <v>1</v>
      </c>
      <c r="J1191" t="s">
        <v>2380</v>
      </c>
      <c r="K1191" s="17"/>
    </row>
    <row r="1192" spans="1:11" x14ac:dyDescent="0.35">
      <c r="A1192" t="s">
        <v>1180</v>
      </c>
      <c r="B1192" s="22">
        <v>28.09</v>
      </c>
      <c r="C1192" s="23" t="s">
        <v>8383</v>
      </c>
      <c r="D1192">
        <v>6.06</v>
      </c>
      <c r="E1192" s="24" t="s">
        <v>8381</v>
      </c>
      <c r="F1192" t="s">
        <v>2380</v>
      </c>
      <c r="G1192" t="s">
        <v>2380</v>
      </c>
      <c r="H1192" t="s">
        <v>2383</v>
      </c>
      <c r="I1192">
        <v>1</v>
      </c>
      <c r="J1192" t="s">
        <v>2380</v>
      </c>
      <c r="K1192" s="17"/>
    </row>
    <row r="1193" spans="1:11" x14ac:dyDescent="0.35">
      <c r="A1193" t="s">
        <v>1179</v>
      </c>
      <c r="B1193" s="22">
        <v>32.729999999999997</v>
      </c>
      <c r="C1193" s="23" t="s">
        <v>8379</v>
      </c>
      <c r="D1193">
        <v>5.19</v>
      </c>
      <c r="E1193" s="24" t="s">
        <v>8382</v>
      </c>
      <c r="F1193" t="s">
        <v>2380</v>
      </c>
      <c r="G1193" t="s">
        <v>2380</v>
      </c>
      <c r="H1193" t="s">
        <v>2380</v>
      </c>
      <c r="I1193">
        <v>1</v>
      </c>
      <c r="J1193" t="s">
        <v>2380</v>
      </c>
      <c r="K1193" s="17"/>
    </row>
    <row r="1194" spans="1:11" x14ac:dyDescent="0.35">
      <c r="A1194" t="s">
        <v>1178</v>
      </c>
      <c r="B1194" s="22">
        <v>27.36</v>
      </c>
      <c r="C1194" s="23" t="s">
        <v>8383</v>
      </c>
      <c r="D1194">
        <v>8.9600000000000009</v>
      </c>
      <c r="E1194" s="24" t="s">
        <v>8380</v>
      </c>
      <c r="F1194" t="s">
        <v>2380</v>
      </c>
      <c r="G1194" t="s">
        <v>2380</v>
      </c>
      <c r="H1194" t="s">
        <v>2380</v>
      </c>
      <c r="I1194">
        <v>0</v>
      </c>
      <c r="J1194" t="s">
        <v>2380</v>
      </c>
      <c r="K1194" s="17"/>
    </row>
    <row r="1195" spans="1:11" x14ac:dyDescent="0.35">
      <c r="A1195" t="s">
        <v>1177</v>
      </c>
      <c r="B1195" s="22">
        <v>27.265000000000001</v>
      </c>
      <c r="C1195" s="23" t="s">
        <v>8383</v>
      </c>
      <c r="D1195">
        <v>11.39</v>
      </c>
      <c r="E1195" s="24" t="s">
        <v>8380</v>
      </c>
      <c r="F1195" t="s">
        <v>2380</v>
      </c>
      <c r="G1195" t="s">
        <v>2380</v>
      </c>
      <c r="H1195" t="s">
        <v>2380</v>
      </c>
      <c r="I1195">
        <v>0</v>
      </c>
      <c r="J1195" t="s">
        <v>2380</v>
      </c>
      <c r="K1195" s="17"/>
    </row>
    <row r="1196" spans="1:11" x14ac:dyDescent="0.35">
      <c r="A1196" t="s">
        <v>1176</v>
      </c>
      <c r="B1196" s="22">
        <v>48.07</v>
      </c>
      <c r="C1196" s="23" t="s">
        <v>8379</v>
      </c>
      <c r="D1196">
        <v>4.0599999999999996</v>
      </c>
      <c r="E1196" s="24" t="s">
        <v>8382</v>
      </c>
      <c r="F1196" t="s">
        <v>2382</v>
      </c>
      <c r="G1196" t="s">
        <v>2380</v>
      </c>
      <c r="H1196" t="s">
        <v>2380</v>
      </c>
      <c r="I1196">
        <v>0</v>
      </c>
      <c r="J1196" t="s">
        <v>2380</v>
      </c>
      <c r="K1196" s="17"/>
    </row>
    <row r="1197" spans="1:11" x14ac:dyDescent="0.35">
      <c r="A1197" t="s">
        <v>1175</v>
      </c>
      <c r="B1197" s="22">
        <v>30.8</v>
      </c>
      <c r="C1197" s="23" t="s">
        <v>8379</v>
      </c>
      <c r="D1197">
        <v>5.23</v>
      </c>
      <c r="E1197" s="24" t="s">
        <v>8382</v>
      </c>
      <c r="F1197" t="s">
        <v>2382</v>
      </c>
      <c r="G1197" t="s">
        <v>2380</v>
      </c>
      <c r="H1197" t="s">
        <v>2380</v>
      </c>
      <c r="I1197">
        <v>0</v>
      </c>
      <c r="J1197" t="s">
        <v>2380</v>
      </c>
      <c r="K1197" s="17"/>
    </row>
    <row r="1198" spans="1:11" x14ac:dyDescent="0.35">
      <c r="A1198" t="s">
        <v>1174</v>
      </c>
      <c r="B1198" s="22">
        <v>32.299999999999997</v>
      </c>
      <c r="C1198" s="23" t="s">
        <v>8379</v>
      </c>
      <c r="D1198">
        <v>5.05</v>
      </c>
      <c r="E1198" s="24" t="s">
        <v>8382</v>
      </c>
      <c r="F1198" t="s">
        <v>2382</v>
      </c>
      <c r="G1198" t="s">
        <v>2380</v>
      </c>
      <c r="H1198" t="s">
        <v>2380</v>
      </c>
      <c r="I1198">
        <v>0</v>
      </c>
      <c r="J1198" t="s">
        <v>2380</v>
      </c>
      <c r="K1198" s="17"/>
    </row>
    <row r="1199" spans="1:11" x14ac:dyDescent="0.35">
      <c r="A1199" t="s">
        <v>1173</v>
      </c>
      <c r="B1199" s="22">
        <v>39.700000000000003</v>
      </c>
      <c r="C1199" s="23" t="s">
        <v>8379</v>
      </c>
      <c r="D1199">
        <v>7.34</v>
      </c>
      <c r="E1199" s="24" t="s">
        <v>8380</v>
      </c>
      <c r="F1199" t="s">
        <v>2380</v>
      </c>
      <c r="G1199" t="s">
        <v>2380</v>
      </c>
      <c r="H1199" t="s">
        <v>2380</v>
      </c>
      <c r="I1199">
        <v>0</v>
      </c>
      <c r="J1199" t="s">
        <v>2380</v>
      </c>
      <c r="K1199" s="17"/>
    </row>
    <row r="1200" spans="1:11" x14ac:dyDescent="0.35">
      <c r="A1200" t="s">
        <v>1172</v>
      </c>
      <c r="B1200" s="22">
        <v>35.97</v>
      </c>
      <c r="C1200" s="23" t="s">
        <v>8379</v>
      </c>
      <c r="D1200">
        <v>8.1300000000000008</v>
      </c>
      <c r="E1200" s="24" t="s">
        <v>8380</v>
      </c>
      <c r="F1200" t="s">
        <v>2380</v>
      </c>
      <c r="G1200" t="s">
        <v>2380</v>
      </c>
      <c r="H1200" t="s">
        <v>2380</v>
      </c>
      <c r="I1200">
        <v>0</v>
      </c>
      <c r="J1200" t="s">
        <v>2380</v>
      </c>
      <c r="K1200" s="17"/>
    </row>
    <row r="1201" spans="1:11" x14ac:dyDescent="0.35">
      <c r="A1201" t="s">
        <v>1171</v>
      </c>
      <c r="B1201" s="22">
        <v>25.86</v>
      </c>
      <c r="C1201" s="23" t="s">
        <v>8383</v>
      </c>
      <c r="D1201">
        <v>6.68</v>
      </c>
      <c r="E1201" s="24" t="s">
        <v>8380</v>
      </c>
      <c r="F1201" t="s">
        <v>2382</v>
      </c>
      <c r="G1201" t="s">
        <v>2380</v>
      </c>
      <c r="H1201" t="s">
        <v>2380</v>
      </c>
      <c r="I1201">
        <v>1</v>
      </c>
      <c r="J1201" t="s">
        <v>2380</v>
      </c>
      <c r="K1201" s="17"/>
    </row>
    <row r="1202" spans="1:11" x14ac:dyDescent="0.35">
      <c r="A1202" t="s">
        <v>1170</v>
      </c>
      <c r="B1202" s="22">
        <v>30.03</v>
      </c>
      <c r="C1202" s="23" t="s">
        <v>8379</v>
      </c>
      <c r="D1202">
        <v>11.51</v>
      </c>
      <c r="E1202" s="24" t="s">
        <v>8380</v>
      </c>
      <c r="F1202" t="s">
        <v>2380</v>
      </c>
      <c r="G1202" t="s">
        <v>2380</v>
      </c>
      <c r="H1202" t="s">
        <v>2380</v>
      </c>
      <c r="I1202">
        <v>0</v>
      </c>
      <c r="J1202" t="s">
        <v>2380</v>
      </c>
      <c r="K1202" s="17"/>
    </row>
    <row r="1203" spans="1:11" x14ac:dyDescent="0.35">
      <c r="A1203" t="s">
        <v>1169</v>
      </c>
      <c r="B1203" s="22">
        <v>25.76</v>
      </c>
      <c r="C1203" s="23" t="s">
        <v>8383</v>
      </c>
      <c r="D1203">
        <v>6.02</v>
      </c>
      <c r="E1203" s="24" t="s">
        <v>8381</v>
      </c>
      <c r="F1203" t="s">
        <v>2382</v>
      </c>
      <c r="G1203" t="s">
        <v>2380</v>
      </c>
      <c r="H1203" t="s">
        <v>2383</v>
      </c>
      <c r="I1203">
        <v>1</v>
      </c>
      <c r="J1203" t="s">
        <v>2380</v>
      </c>
      <c r="K1203" s="17"/>
    </row>
    <row r="1204" spans="1:11" x14ac:dyDescent="0.35">
      <c r="A1204" t="s">
        <v>1168</v>
      </c>
      <c r="B1204" s="22">
        <v>22.42</v>
      </c>
      <c r="C1204" s="23" t="s">
        <v>8384</v>
      </c>
      <c r="D1204">
        <v>7.96</v>
      </c>
      <c r="E1204" s="24" t="s">
        <v>8380</v>
      </c>
      <c r="F1204" t="s">
        <v>2380</v>
      </c>
      <c r="G1204" t="s">
        <v>2380</v>
      </c>
      <c r="H1204" t="s">
        <v>2380</v>
      </c>
      <c r="I1204">
        <v>0</v>
      </c>
      <c r="J1204" t="s">
        <v>2380</v>
      </c>
      <c r="K1204" s="17"/>
    </row>
    <row r="1205" spans="1:11" x14ac:dyDescent="0.35">
      <c r="A1205" t="s">
        <v>1167</v>
      </c>
      <c r="B1205" s="22">
        <v>33.18</v>
      </c>
      <c r="C1205" s="23" t="s">
        <v>8379</v>
      </c>
      <c r="D1205">
        <v>6.01</v>
      </c>
      <c r="E1205" s="24" t="s">
        <v>8381</v>
      </c>
      <c r="F1205" t="s">
        <v>2382</v>
      </c>
      <c r="G1205" t="s">
        <v>2380</v>
      </c>
      <c r="H1205" t="s">
        <v>2380</v>
      </c>
      <c r="I1205">
        <v>1</v>
      </c>
      <c r="J1205" t="s">
        <v>2380</v>
      </c>
      <c r="K1205" s="17"/>
    </row>
    <row r="1206" spans="1:11" x14ac:dyDescent="0.35">
      <c r="A1206" t="s">
        <v>1166</v>
      </c>
      <c r="B1206" s="22">
        <v>43.04</v>
      </c>
      <c r="C1206" s="23" t="s">
        <v>8379</v>
      </c>
      <c r="D1206">
        <v>5.9</v>
      </c>
      <c r="E1206" s="24" t="s">
        <v>8381</v>
      </c>
      <c r="F1206" t="s">
        <v>2382</v>
      </c>
      <c r="G1206" t="s">
        <v>2380</v>
      </c>
      <c r="H1206" t="s">
        <v>2380</v>
      </c>
      <c r="I1206">
        <v>0</v>
      </c>
      <c r="J1206" t="s">
        <v>2380</v>
      </c>
      <c r="K1206" s="17"/>
    </row>
    <row r="1207" spans="1:11" x14ac:dyDescent="0.35">
      <c r="A1207" t="s">
        <v>1165</v>
      </c>
      <c r="B1207" s="22">
        <v>34.15</v>
      </c>
      <c r="C1207" s="23" t="s">
        <v>8379</v>
      </c>
      <c r="D1207">
        <v>4.49</v>
      </c>
      <c r="E1207" s="24" t="s">
        <v>8382</v>
      </c>
      <c r="F1207" t="s">
        <v>2382</v>
      </c>
      <c r="G1207" t="s">
        <v>2380</v>
      </c>
      <c r="H1207" t="s">
        <v>2380</v>
      </c>
      <c r="I1207">
        <v>1</v>
      </c>
      <c r="J1207" t="s">
        <v>2380</v>
      </c>
      <c r="K1207" s="17"/>
    </row>
    <row r="1208" spans="1:11" x14ac:dyDescent="0.35">
      <c r="A1208" t="s">
        <v>1164</v>
      </c>
      <c r="B1208" s="22">
        <v>25.78</v>
      </c>
      <c r="C1208" s="23" t="s">
        <v>8383</v>
      </c>
      <c r="D1208">
        <v>6.25</v>
      </c>
      <c r="E1208" s="24" t="s">
        <v>8381</v>
      </c>
      <c r="F1208" t="s">
        <v>2380</v>
      </c>
      <c r="G1208" t="s">
        <v>2380</v>
      </c>
      <c r="H1208" t="s">
        <v>2380</v>
      </c>
      <c r="I1208">
        <v>0</v>
      </c>
      <c r="J1208" t="s">
        <v>2380</v>
      </c>
      <c r="K1208" s="17"/>
    </row>
    <row r="1209" spans="1:11" x14ac:dyDescent="0.35">
      <c r="A1209" t="s">
        <v>1163</v>
      </c>
      <c r="B1209" s="22">
        <v>21.02</v>
      </c>
      <c r="C1209" s="23" t="s">
        <v>8384</v>
      </c>
      <c r="D1209">
        <v>9.6199999999999992</v>
      </c>
      <c r="E1209" s="24" t="s">
        <v>8380</v>
      </c>
      <c r="F1209" t="s">
        <v>2382</v>
      </c>
      <c r="G1209" t="s">
        <v>2380</v>
      </c>
      <c r="H1209" t="s">
        <v>2383</v>
      </c>
      <c r="I1209">
        <v>1</v>
      </c>
      <c r="J1209" t="s">
        <v>2380</v>
      </c>
      <c r="K1209" s="17"/>
    </row>
    <row r="1210" spans="1:11" x14ac:dyDescent="0.35">
      <c r="A1210" t="s">
        <v>1162</v>
      </c>
      <c r="B1210" s="22">
        <v>37.51</v>
      </c>
      <c r="C1210" s="23" t="s">
        <v>8379</v>
      </c>
      <c r="D1210">
        <v>11.06</v>
      </c>
      <c r="E1210" s="24" t="s">
        <v>8380</v>
      </c>
      <c r="F1210" t="s">
        <v>2380</v>
      </c>
      <c r="G1210" t="s">
        <v>2380</v>
      </c>
      <c r="H1210" t="s">
        <v>2380</v>
      </c>
      <c r="I1210">
        <v>2</v>
      </c>
      <c r="J1210" t="s">
        <v>2380</v>
      </c>
      <c r="K1210" s="17"/>
    </row>
    <row r="1211" spans="1:11" x14ac:dyDescent="0.35">
      <c r="A1211" t="s">
        <v>1161</v>
      </c>
      <c r="B1211" s="22">
        <v>25.745000000000001</v>
      </c>
      <c r="C1211" s="23" t="s">
        <v>8383</v>
      </c>
      <c r="D1211">
        <v>6.11</v>
      </c>
      <c r="E1211" s="24" t="s">
        <v>8381</v>
      </c>
      <c r="F1211" t="s">
        <v>2382</v>
      </c>
      <c r="G1211" t="s">
        <v>2380</v>
      </c>
      <c r="H1211" t="s">
        <v>2380</v>
      </c>
      <c r="I1211">
        <v>0</v>
      </c>
      <c r="J1211" t="s">
        <v>2380</v>
      </c>
      <c r="K1211" s="17"/>
    </row>
    <row r="1212" spans="1:11" x14ac:dyDescent="0.35">
      <c r="A1212" t="s">
        <v>1160</v>
      </c>
      <c r="B1212" s="22">
        <v>31.35</v>
      </c>
      <c r="C1212" s="23" t="s">
        <v>8379</v>
      </c>
      <c r="D1212">
        <v>11.49</v>
      </c>
      <c r="E1212" s="24" t="s">
        <v>8380</v>
      </c>
      <c r="F1212" t="s">
        <v>2380</v>
      </c>
      <c r="G1212" t="s">
        <v>2380</v>
      </c>
      <c r="H1212" t="s">
        <v>2380</v>
      </c>
      <c r="I1212">
        <v>2</v>
      </c>
      <c r="J1212" t="s">
        <v>2380</v>
      </c>
      <c r="K1212" s="17"/>
    </row>
    <row r="1213" spans="1:11" x14ac:dyDescent="0.35">
      <c r="A1213" t="s">
        <v>1159</v>
      </c>
      <c r="B1213" s="22">
        <v>29.83</v>
      </c>
      <c r="C1213" s="23" t="s">
        <v>8383</v>
      </c>
      <c r="D1213">
        <v>8.68</v>
      </c>
      <c r="E1213" s="24" t="s">
        <v>8380</v>
      </c>
      <c r="F1213" t="s">
        <v>2380</v>
      </c>
      <c r="G1213" t="s">
        <v>2380</v>
      </c>
      <c r="H1213" t="s">
        <v>2380</v>
      </c>
      <c r="I1213">
        <v>2</v>
      </c>
      <c r="J1213" t="s">
        <v>2380</v>
      </c>
      <c r="K1213" s="17"/>
    </row>
    <row r="1214" spans="1:11" x14ac:dyDescent="0.35">
      <c r="A1214" t="s">
        <v>1158</v>
      </c>
      <c r="B1214" s="22">
        <v>25.49</v>
      </c>
      <c r="C1214" s="23" t="s">
        <v>8383</v>
      </c>
      <c r="D1214">
        <v>5.68</v>
      </c>
      <c r="E1214" s="24" t="s">
        <v>8382</v>
      </c>
      <c r="F1214" t="s">
        <v>2382</v>
      </c>
      <c r="G1214" t="s">
        <v>2380</v>
      </c>
      <c r="H1214" t="s">
        <v>2383</v>
      </c>
      <c r="I1214">
        <v>1</v>
      </c>
      <c r="J1214" t="s">
        <v>2380</v>
      </c>
      <c r="K1214" s="17"/>
    </row>
    <row r="1215" spans="1:11" x14ac:dyDescent="0.35">
      <c r="A1215" t="s">
        <v>1157</v>
      </c>
      <c r="B1215" s="22">
        <v>34.1</v>
      </c>
      <c r="C1215" s="23" t="s">
        <v>8379</v>
      </c>
      <c r="D1215">
        <v>8.4499999999999993</v>
      </c>
      <c r="E1215" s="24" t="s">
        <v>8380</v>
      </c>
      <c r="F1215" t="s">
        <v>2380</v>
      </c>
      <c r="G1215" t="s">
        <v>2380</v>
      </c>
      <c r="H1215" t="s">
        <v>2380</v>
      </c>
      <c r="I1215">
        <v>0</v>
      </c>
      <c r="J1215" t="s">
        <v>2380</v>
      </c>
      <c r="K1215" s="17"/>
    </row>
    <row r="1216" spans="1:11" x14ac:dyDescent="0.35">
      <c r="A1216" t="s">
        <v>1156</v>
      </c>
      <c r="B1216" s="22">
        <v>25.84</v>
      </c>
      <c r="C1216" s="23" t="s">
        <v>8383</v>
      </c>
      <c r="D1216">
        <v>8.51</v>
      </c>
      <c r="E1216" s="24" t="s">
        <v>8380</v>
      </c>
      <c r="F1216" t="s">
        <v>2380</v>
      </c>
      <c r="G1216" t="s">
        <v>2380</v>
      </c>
      <c r="H1216" t="s">
        <v>2380</v>
      </c>
      <c r="I1216">
        <v>2</v>
      </c>
      <c r="J1216" t="s">
        <v>2380</v>
      </c>
      <c r="K1216" s="17"/>
    </row>
    <row r="1217" spans="1:11" x14ac:dyDescent="0.35">
      <c r="A1217" t="s">
        <v>1155</v>
      </c>
      <c r="B1217" s="22">
        <v>20.6</v>
      </c>
      <c r="C1217" s="23" t="s">
        <v>8384</v>
      </c>
      <c r="D1217">
        <v>7.62</v>
      </c>
      <c r="E1217" s="24" t="s">
        <v>8380</v>
      </c>
      <c r="F1217" t="s">
        <v>2380</v>
      </c>
      <c r="G1217" t="s">
        <v>2380</v>
      </c>
      <c r="H1217" t="s">
        <v>2380</v>
      </c>
      <c r="I1217">
        <v>0</v>
      </c>
      <c r="J1217" t="s">
        <v>2380</v>
      </c>
      <c r="K1217" s="17"/>
    </row>
    <row r="1218" spans="1:11" x14ac:dyDescent="0.35">
      <c r="A1218" t="s">
        <v>1154</v>
      </c>
      <c r="B1218" s="22">
        <v>28.88</v>
      </c>
      <c r="C1218" s="23" t="s">
        <v>8383</v>
      </c>
      <c r="D1218">
        <v>10.18</v>
      </c>
      <c r="E1218" s="24" t="s">
        <v>8380</v>
      </c>
      <c r="F1218" t="s">
        <v>2380</v>
      </c>
      <c r="G1218" t="s">
        <v>2380</v>
      </c>
      <c r="H1218" t="s">
        <v>2380</v>
      </c>
      <c r="I1218">
        <v>0</v>
      </c>
      <c r="J1218" t="s">
        <v>2380</v>
      </c>
      <c r="K1218" s="17"/>
    </row>
    <row r="1219" spans="1:11" x14ac:dyDescent="0.35">
      <c r="A1219" t="s">
        <v>1153</v>
      </c>
      <c r="B1219" s="22">
        <v>28.24</v>
      </c>
      <c r="C1219" s="23" t="s">
        <v>8383</v>
      </c>
      <c r="D1219">
        <v>5.36</v>
      </c>
      <c r="E1219" s="24" t="s">
        <v>8382</v>
      </c>
      <c r="F1219" t="s">
        <v>2380</v>
      </c>
      <c r="G1219" t="s">
        <v>2380</v>
      </c>
      <c r="H1219" t="s">
        <v>2380</v>
      </c>
      <c r="I1219">
        <v>0</v>
      </c>
      <c r="J1219" t="s">
        <v>2380</v>
      </c>
      <c r="K1219" s="17"/>
    </row>
    <row r="1220" spans="1:11" x14ac:dyDescent="0.35">
      <c r="A1220" t="s">
        <v>1152</v>
      </c>
      <c r="B1220" s="22">
        <v>25.46</v>
      </c>
      <c r="C1220" s="23" t="s">
        <v>8383</v>
      </c>
      <c r="D1220">
        <v>11.78</v>
      </c>
      <c r="E1220" s="24" t="s">
        <v>8380</v>
      </c>
      <c r="F1220" t="s">
        <v>2382</v>
      </c>
      <c r="G1220" t="s">
        <v>2380</v>
      </c>
      <c r="H1220" t="s">
        <v>2380</v>
      </c>
      <c r="I1220">
        <v>1</v>
      </c>
      <c r="J1220" t="s">
        <v>2380</v>
      </c>
      <c r="K1220" s="17"/>
    </row>
    <row r="1221" spans="1:11" x14ac:dyDescent="0.35">
      <c r="A1221" t="s">
        <v>1151</v>
      </c>
      <c r="B1221" s="22">
        <v>29.64</v>
      </c>
      <c r="C1221" s="23" t="s">
        <v>8383</v>
      </c>
      <c r="D1221">
        <v>10.82</v>
      </c>
      <c r="E1221" s="24" t="s">
        <v>8380</v>
      </c>
      <c r="F1221" t="s">
        <v>2382</v>
      </c>
      <c r="G1221" t="s">
        <v>2380</v>
      </c>
      <c r="H1221" t="s">
        <v>2380</v>
      </c>
      <c r="I1221">
        <v>0</v>
      </c>
      <c r="J1221" t="s">
        <v>2380</v>
      </c>
      <c r="K1221" s="17"/>
    </row>
    <row r="1222" spans="1:11" x14ac:dyDescent="0.35">
      <c r="A1222" t="s">
        <v>1150</v>
      </c>
      <c r="B1222" s="22">
        <v>31.27</v>
      </c>
      <c r="C1222" s="23" t="s">
        <v>8379</v>
      </c>
      <c r="D1222">
        <v>7.73</v>
      </c>
      <c r="E1222" s="24" t="s">
        <v>8380</v>
      </c>
      <c r="F1222" t="s">
        <v>2382</v>
      </c>
      <c r="G1222" t="s">
        <v>2380</v>
      </c>
      <c r="H1222" t="s">
        <v>2380</v>
      </c>
      <c r="I1222">
        <v>1</v>
      </c>
      <c r="J1222" t="s">
        <v>2380</v>
      </c>
      <c r="K1222" s="17"/>
    </row>
    <row r="1223" spans="1:11" x14ac:dyDescent="0.35">
      <c r="A1223" t="s">
        <v>1149</v>
      </c>
      <c r="B1223" s="22">
        <v>19.95</v>
      </c>
      <c r="C1223" s="23" t="s">
        <v>8384</v>
      </c>
      <c r="D1223">
        <v>6.24</v>
      </c>
      <c r="E1223" s="24" t="s">
        <v>8381</v>
      </c>
      <c r="F1223" t="s">
        <v>2382</v>
      </c>
      <c r="G1223" t="s">
        <v>2380</v>
      </c>
      <c r="H1223" t="s">
        <v>2380</v>
      </c>
      <c r="I1223">
        <v>0</v>
      </c>
      <c r="J1223" t="s">
        <v>2380</v>
      </c>
      <c r="K1223" s="17"/>
    </row>
    <row r="1224" spans="1:11" x14ac:dyDescent="0.35">
      <c r="A1224" t="s">
        <v>1148</v>
      </c>
      <c r="B1224" s="22">
        <v>21.3</v>
      </c>
      <c r="C1224" s="23" t="s">
        <v>8384</v>
      </c>
      <c r="D1224">
        <v>10.42</v>
      </c>
      <c r="E1224" s="24" t="s">
        <v>8380</v>
      </c>
      <c r="F1224" t="s">
        <v>2380</v>
      </c>
      <c r="G1224" t="s">
        <v>2380</v>
      </c>
      <c r="H1224" t="s">
        <v>2380</v>
      </c>
      <c r="I1224">
        <v>2</v>
      </c>
      <c r="J1224" t="s">
        <v>2380</v>
      </c>
      <c r="K1224" s="17"/>
    </row>
    <row r="1225" spans="1:11" x14ac:dyDescent="0.35">
      <c r="A1225" t="s">
        <v>1147</v>
      </c>
      <c r="B1225" s="22">
        <v>31.635000000000002</v>
      </c>
      <c r="C1225" s="23" t="s">
        <v>8379</v>
      </c>
      <c r="D1225">
        <v>11.11</v>
      </c>
      <c r="E1225" s="24" t="s">
        <v>8380</v>
      </c>
      <c r="F1225" t="s">
        <v>2380</v>
      </c>
      <c r="G1225" t="s">
        <v>2380</v>
      </c>
      <c r="H1225" t="s">
        <v>2380</v>
      </c>
      <c r="I1225">
        <v>0</v>
      </c>
      <c r="J1225" t="s">
        <v>2380</v>
      </c>
      <c r="K1225" s="17"/>
    </row>
    <row r="1226" spans="1:11" x14ac:dyDescent="0.35">
      <c r="A1226" t="s">
        <v>1146</v>
      </c>
      <c r="B1226" s="22">
        <v>23.9</v>
      </c>
      <c r="C1226" s="23" t="s">
        <v>8384</v>
      </c>
      <c r="D1226">
        <v>7.67</v>
      </c>
      <c r="E1226" s="24" t="s">
        <v>8380</v>
      </c>
      <c r="F1226" t="s">
        <v>2382</v>
      </c>
      <c r="G1226" t="s">
        <v>2380</v>
      </c>
      <c r="H1226" t="s">
        <v>2380</v>
      </c>
      <c r="I1226">
        <v>2</v>
      </c>
      <c r="J1226" t="s">
        <v>2380</v>
      </c>
      <c r="K1226" s="17"/>
    </row>
    <row r="1227" spans="1:11" x14ac:dyDescent="0.35">
      <c r="A1227" t="s">
        <v>1145</v>
      </c>
      <c r="B1227" s="22">
        <v>34.15</v>
      </c>
      <c r="C1227" s="23" t="s">
        <v>8379</v>
      </c>
      <c r="D1227">
        <v>6.15</v>
      </c>
      <c r="E1227" s="24" t="s">
        <v>8381</v>
      </c>
      <c r="F1227" t="s">
        <v>2380</v>
      </c>
      <c r="G1227" t="s">
        <v>2380</v>
      </c>
      <c r="H1227" t="s">
        <v>2380</v>
      </c>
      <c r="I1227">
        <v>0</v>
      </c>
      <c r="J1227" t="s">
        <v>2380</v>
      </c>
      <c r="K1227" s="17"/>
    </row>
    <row r="1228" spans="1:11" x14ac:dyDescent="0.35">
      <c r="A1228" t="s">
        <v>1144</v>
      </c>
      <c r="B1228" s="22">
        <v>28.71</v>
      </c>
      <c r="C1228" s="23" t="s">
        <v>8383</v>
      </c>
      <c r="D1228">
        <v>5.71</v>
      </c>
      <c r="E1228" s="24" t="s">
        <v>8381</v>
      </c>
      <c r="F1228" t="s">
        <v>2380</v>
      </c>
      <c r="G1228" t="s">
        <v>2380</v>
      </c>
      <c r="H1228" t="s">
        <v>2380</v>
      </c>
      <c r="I1228">
        <v>0</v>
      </c>
      <c r="J1228" t="s">
        <v>2380</v>
      </c>
      <c r="K1228" s="17"/>
    </row>
    <row r="1229" spans="1:11" x14ac:dyDescent="0.35">
      <c r="A1229" t="s">
        <v>1143</v>
      </c>
      <c r="B1229" s="22">
        <v>36.700000000000003</v>
      </c>
      <c r="C1229" s="23" t="s">
        <v>8379</v>
      </c>
      <c r="D1229">
        <v>8.6999999999999993</v>
      </c>
      <c r="E1229" s="24" t="s">
        <v>8380</v>
      </c>
      <c r="F1229" t="s">
        <v>2382</v>
      </c>
      <c r="G1229" t="s">
        <v>2380</v>
      </c>
      <c r="H1229" t="s">
        <v>2380</v>
      </c>
      <c r="I1229">
        <v>2</v>
      </c>
      <c r="J1229" t="s">
        <v>2380</v>
      </c>
      <c r="K1229" s="17"/>
    </row>
    <row r="1230" spans="1:11" x14ac:dyDescent="0.35">
      <c r="A1230" t="s">
        <v>1142</v>
      </c>
      <c r="B1230" s="22">
        <v>34.1</v>
      </c>
      <c r="C1230" s="23" t="s">
        <v>8379</v>
      </c>
      <c r="D1230">
        <v>9.0399999999999991</v>
      </c>
      <c r="E1230" s="24" t="s">
        <v>8380</v>
      </c>
      <c r="F1230" t="s">
        <v>2382</v>
      </c>
      <c r="G1230" t="s">
        <v>2380</v>
      </c>
      <c r="H1230" t="s">
        <v>2380</v>
      </c>
      <c r="I1230">
        <v>2</v>
      </c>
      <c r="J1230" t="s">
        <v>2380</v>
      </c>
      <c r="K1230" s="17"/>
    </row>
    <row r="1231" spans="1:11" x14ac:dyDescent="0.35">
      <c r="A1231" t="s">
        <v>1141</v>
      </c>
      <c r="B1231" s="22">
        <v>25.7</v>
      </c>
      <c r="C1231" s="23" t="s">
        <v>8383</v>
      </c>
      <c r="D1231">
        <v>5.61</v>
      </c>
      <c r="E1231" s="24" t="s">
        <v>8382</v>
      </c>
      <c r="F1231" t="s">
        <v>2380</v>
      </c>
      <c r="G1231" t="s">
        <v>2380</v>
      </c>
      <c r="H1231" t="s">
        <v>2380</v>
      </c>
      <c r="I1231">
        <v>0</v>
      </c>
      <c r="J1231" t="s">
        <v>2380</v>
      </c>
      <c r="K1231" s="17"/>
    </row>
    <row r="1232" spans="1:11" x14ac:dyDescent="0.35">
      <c r="A1232" t="s">
        <v>1140</v>
      </c>
      <c r="B1232" s="22">
        <v>21.68</v>
      </c>
      <c r="C1232" s="23" t="s">
        <v>8384</v>
      </c>
      <c r="D1232">
        <v>8.1199999999999992</v>
      </c>
      <c r="E1232" s="24" t="s">
        <v>8380</v>
      </c>
      <c r="F1232" t="s">
        <v>2380</v>
      </c>
      <c r="G1232" t="s">
        <v>2380</v>
      </c>
      <c r="H1232" t="s">
        <v>2380</v>
      </c>
      <c r="I1232">
        <v>0</v>
      </c>
      <c r="J1232" t="s">
        <v>2380</v>
      </c>
      <c r="K1232" s="17"/>
    </row>
    <row r="1233" spans="1:11" x14ac:dyDescent="0.35">
      <c r="A1233" t="s">
        <v>1139</v>
      </c>
      <c r="B1233" s="22">
        <v>25.175000000000001</v>
      </c>
      <c r="C1233" s="23" t="s">
        <v>8383</v>
      </c>
      <c r="D1233">
        <v>4.74</v>
      </c>
      <c r="E1233" s="24" t="s">
        <v>8382</v>
      </c>
      <c r="F1233" t="s">
        <v>2380</v>
      </c>
      <c r="G1233" t="s">
        <v>2380</v>
      </c>
      <c r="H1233" t="s">
        <v>2380</v>
      </c>
      <c r="I1233">
        <v>0</v>
      </c>
      <c r="J1233" t="s">
        <v>2380</v>
      </c>
      <c r="K1233" s="17"/>
    </row>
    <row r="1234" spans="1:11" x14ac:dyDescent="0.35">
      <c r="A1234" t="s">
        <v>1138</v>
      </c>
      <c r="B1234" s="22">
        <v>44.77</v>
      </c>
      <c r="C1234" s="23" t="s">
        <v>8379</v>
      </c>
      <c r="D1234">
        <v>4.0599999999999996</v>
      </c>
      <c r="E1234" s="24" t="s">
        <v>8382</v>
      </c>
      <c r="F1234" t="s">
        <v>2380</v>
      </c>
      <c r="G1234" t="s">
        <v>2380</v>
      </c>
      <c r="H1234" t="s">
        <v>2380</v>
      </c>
      <c r="I1234">
        <v>2</v>
      </c>
      <c r="J1234" t="s">
        <v>2380</v>
      </c>
      <c r="K1234" s="17"/>
    </row>
    <row r="1235" spans="1:11" x14ac:dyDescent="0.35">
      <c r="A1235" t="s">
        <v>1137</v>
      </c>
      <c r="B1235" s="22">
        <v>37.07</v>
      </c>
      <c r="C1235" s="23" t="s">
        <v>8379</v>
      </c>
      <c r="D1235">
        <v>5.69</v>
      </c>
      <c r="E1235" s="24" t="s">
        <v>8382</v>
      </c>
      <c r="F1235" t="s">
        <v>2380</v>
      </c>
      <c r="G1235" t="s">
        <v>2380</v>
      </c>
      <c r="H1235" t="s">
        <v>2380</v>
      </c>
      <c r="I1235">
        <v>2</v>
      </c>
      <c r="J1235" t="s">
        <v>2380</v>
      </c>
      <c r="K1235" s="17"/>
    </row>
    <row r="1236" spans="1:11" x14ac:dyDescent="0.35">
      <c r="A1236" t="s">
        <v>1136</v>
      </c>
      <c r="B1236" s="22">
        <v>39.799999999999997</v>
      </c>
      <c r="C1236" s="23" t="s">
        <v>8379</v>
      </c>
      <c r="D1236">
        <v>5.66</v>
      </c>
      <c r="E1236" s="24" t="s">
        <v>8382</v>
      </c>
      <c r="F1236" t="s">
        <v>2380</v>
      </c>
      <c r="G1236" t="s">
        <v>2380</v>
      </c>
      <c r="H1236" t="s">
        <v>2383</v>
      </c>
      <c r="I1236">
        <v>1</v>
      </c>
      <c r="J1236" t="s">
        <v>2380</v>
      </c>
      <c r="K1236" s="17"/>
    </row>
    <row r="1237" spans="1:11" x14ac:dyDescent="0.35">
      <c r="A1237" t="s">
        <v>1135</v>
      </c>
      <c r="B1237" s="22">
        <v>26.36</v>
      </c>
      <c r="C1237" s="23" t="s">
        <v>8383</v>
      </c>
      <c r="D1237">
        <v>4.32</v>
      </c>
      <c r="E1237" s="24" t="s">
        <v>8382</v>
      </c>
      <c r="F1237" t="s">
        <v>2380</v>
      </c>
      <c r="G1237" t="s">
        <v>2380</v>
      </c>
      <c r="H1237" t="s">
        <v>2383</v>
      </c>
      <c r="I1237">
        <v>1</v>
      </c>
      <c r="J1237" t="s">
        <v>2380</v>
      </c>
      <c r="K1237" s="17"/>
    </row>
    <row r="1238" spans="1:11" x14ac:dyDescent="0.35">
      <c r="A1238" t="s">
        <v>1134</v>
      </c>
      <c r="B1238" s="22">
        <v>29.925000000000001</v>
      </c>
      <c r="C1238" s="23" t="s">
        <v>8379</v>
      </c>
      <c r="D1238">
        <v>8.2899999999999991</v>
      </c>
      <c r="E1238" s="24" t="s">
        <v>8380</v>
      </c>
      <c r="F1238" t="s">
        <v>2380</v>
      </c>
      <c r="G1238" t="s">
        <v>2380</v>
      </c>
      <c r="H1238" t="s">
        <v>2380</v>
      </c>
      <c r="I1238">
        <v>2</v>
      </c>
      <c r="J1238" t="s">
        <v>2380</v>
      </c>
      <c r="K1238" s="17"/>
    </row>
    <row r="1239" spans="1:11" x14ac:dyDescent="0.35">
      <c r="A1239" t="s">
        <v>1133</v>
      </c>
      <c r="B1239" s="22">
        <v>37.29</v>
      </c>
      <c r="C1239" s="23" t="s">
        <v>8379</v>
      </c>
      <c r="D1239">
        <v>10.46</v>
      </c>
      <c r="E1239" s="24" t="s">
        <v>8380</v>
      </c>
      <c r="F1239" t="s">
        <v>2380</v>
      </c>
      <c r="G1239" t="s">
        <v>2380</v>
      </c>
      <c r="H1239" t="s">
        <v>2380</v>
      </c>
      <c r="I1239">
        <v>0</v>
      </c>
      <c r="J1239" t="s">
        <v>2380</v>
      </c>
      <c r="K1239" s="17"/>
    </row>
    <row r="1240" spans="1:11" x14ac:dyDescent="0.35">
      <c r="A1240" t="s">
        <v>1132</v>
      </c>
      <c r="B1240" s="22">
        <v>30.2</v>
      </c>
      <c r="C1240" s="23" t="s">
        <v>8379</v>
      </c>
      <c r="D1240">
        <v>11.96</v>
      </c>
      <c r="E1240" s="24" t="s">
        <v>8380</v>
      </c>
      <c r="F1240" t="s">
        <v>2380</v>
      </c>
      <c r="G1240" t="s">
        <v>2380</v>
      </c>
      <c r="H1240" t="s">
        <v>2380</v>
      </c>
      <c r="I1240">
        <v>0</v>
      </c>
      <c r="J1240" t="s">
        <v>2380</v>
      </c>
      <c r="K1240" s="17"/>
    </row>
    <row r="1241" spans="1:11" x14ac:dyDescent="0.35">
      <c r="A1241" t="s">
        <v>1131</v>
      </c>
      <c r="B1241" s="22">
        <v>24.225000000000001</v>
      </c>
      <c r="C1241" s="23" t="s">
        <v>8384</v>
      </c>
      <c r="D1241">
        <v>4.25</v>
      </c>
      <c r="E1241" s="24" t="s">
        <v>8382</v>
      </c>
      <c r="F1241" t="s">
        <v>2382</v>
      </c>
      <c r="G1241" t="s">
        <v>2380</v>
      </c>
      <c r="H1241" t="s">
        <v>2383</v>
      </c>
      <c r="I1241">
        <v>1</v>
      </c>
      <c r="J1241" t="s">
        <v>2380</v>
      </c>
      <c r="K1241" s="17"/>
    </row>
    <row r="1242" spans="1:11" x14ac:dyDescent="0.35">
      <c r="A1242" t="s">
        <v>1130</v>
      </c>
      <c r="B1242" s="22">
        <v>31.445</v>
      </c>
      <c r="C1242" s="23" t="s">
        <v>8379</v>
      </c>
      <c r="D1242">
        <v>8.33</v>
      </c>
      <c r="E1242" s="24" t="s">
        <v>8380</v>
      </c>
      <c r="F1242" t="s">
        <v>2380</v>
      </c>
      <c r="G1242" t="s">
        <v>2380</v>
      </c>
      <c r="H1242" t="s">
        <v>2380</v>
      </c>
      <c r="I1242">
        <v>0</v>
      </c>
      <c r="J1242" t="s">
        <v>2380</v>
      </c>
      <c r="K1242" s="17"/>
    </row>
    <row r="1243" spans="1:11" x14ac:dyDescent="0.35">
      <c r="A1243" t="s">
        <v>1129</v>
      </c>
      <c r="B1243" s="22">
        <v>38.880000000000003</v>
      </c>
      <c r="C1243" s="23" t="s">
        <v>8379</v>
      </c>
      <c r="D1243">
        <v>4.29</v>
      </c>
      <c r="E1243" s="24" t="s">
        <v>8382</v>
      </c>
      <c r="F1243" t="s">
        <v>2380</v>
      </c>
      <c r="G1243" t="s">
        <v>2380</v>
      </c>
      <c r="H1243" t="s">
        <v>2380</v>
      </c>
      <c r="I1243">
        <v>1</v>
      </c>
      <c r="J1243" t="s">
        <v>2380</v>
      </c>
      <c r="K1243" s="17"/>
    </row>
    <row r="1244" spans="1:11" x14ac:dyDescent="0.35">
      <c r="A1244" t="s">
        <v>1128</v>
      </c>
      <c r="B1244" s="22">
        <v>43.89</v>
      </c>
      <c r="C1244" s="23" t="s">
        <v>8379</v>
      </c>
      <c r="D1244">
        <v>6.32</v>
      </c>
      <c r="E1244" s="24" t="s">
        <v>8381</v>
      </c>
      <c r="F1244" t="s">
        <v>2382</v>
      </c>
      <c r="G1244" t="s">
        <v>2380</v>
      </c>
      <c r="H1244" t="s">
        <v>2380</v>
      </c>
      <c r="I1244">
        <v>0</v>
      </c>
      <c r="J1244" t="s">
        <v>2380</v>
      </c>
      <c r="K1244" s="17"/>
    </row>
    <row r="1245" spans="1:11" x14ac:dyDescent="0.35">
      <c r="A1245" t="s">
        <v>1127</v>
      </c>
      <c r="B1245" s="22">
        <v>25.6</v>
      </c>
      <c r="C1245" s="23" t="s">
        <v>8383</v>
      </c>
      <c r="D1245">
        <v>5.65</v>
      </c>
      <c r="E1245" s="24" t="s">
        <v>8382</v>
      </c>
      <c r="F1245" t="s">
        <v>2380</v>
      </c>
      <c r="G1245" t="s">
        <v>2380</v>
      </c>
      <c r="H1245" t="s">
        <v>2380</v>
      </c>
      <c r="I1245">
        <v>2</v>
      </c>
      <c r="J1245" t="s">
        <v>2380</v>
      </c>
      <c r="K1245" s="17"/>
    </row>
    <row r="1246" spans="1:11" x14ac:dyDescent="0.35">
      <c r="A1246" t="s">
        <v>1126</v>
      </c>
      <c r="B1246" s="22">
        <v>29.545000000000002</v>
      </c>
      <c r="C1246" s="23" t="s">
        <v>8383</v>
      </c>
      <c r="D1246">
        <v>8.41</v>
      </c>
      <c r="E1246" s="24" t="s">
        <v>8380</v>
      </c>
      <c r="F1246" t="s">
        <v>2382</v>
      </c>
      <c r="G1246" t="s">
        <v>2380</v>
      </c>
      <c r="H1246" t="s">
        <v>2380</v>
      </c>
      <c r="I1246">
        <v>1</v>
      </c>
      <c r="J1246" t="s">
        <v>2380</v>
      </c>
      <c r="K1246" s="17"/>
    </row>
    <row r="1247" spans="1:11" x14ac:dyDescent="0.35">
      <c r="A1247" t="s">
        <v>1125</v>
      </c>
      <c r="B1247" s="22">
        <v>23.25</v>
      </c>
      <c r="C1247" s="23" t="s">
        <v>8384</v>
      </c>
      <c r="D1247">
        <v>11.96</v>
      </c>
      <c r="E1247" s="24" t="s">
        <v>8380</v>
      </c>
      <c r="F1247" t="s">
        <v>2382</v>
      </c>
      <c r="G1247" t="s">
        <v>2380</v>
      </c>
      <c r="H1247" t="s">
        <v>2380</v>
      </c>
      <c r="I1247">
        <v>0</v>
      </c>
      <c r="J1247" t="s">
        <v>2380</v>
      </c>
      <c r="K1247" s="17"/>
    </row>
    <row r="1248" spans="1:11" x14ac:dyDescent="0.35">
      <c r="A1248" t="s">
        <v>1124</v>
      </c>
      <c r="B1248" s="22">
        <v>43.95</v>
      </c>
      <c r="C1248" s="23" t="s">
        <v>8379</v>
      </c>
      <c r="D1248">
        <v>5.17</v>
      </c>
      <c r="E1248" s="24" t="s">
        <v>8382</v>
      </c>
      <c r="F1248" t="s">
        <v>2382</v>
      </c>
      <c r="G1248" t="s">
        <v>2380</v>
      </c>
      <c r="H1248" t="s">
        <v>2383</v>
      </c>
      <c r="I1248">
        <v>1</v>
      </c>
      <c r="J1248" t="s">
        <v>2380</v>
      </c>
      <c r="K1248" s="17"/>
    </row>
    <row r="1249" spans="1:11" x14ac:dyDescent="0.35">
      <c r="A1249" t="s">
        <v>1123</v>
      </c>
      <c r="B1249" s="22">
        <v>21.85</v>
      </c>
      <c r="C1249" s="23" t="s">
        <v>8384</v>
      </c>
      <c r="D1249">
        <v>8.76</v>
      </c>
      <c r="E1249" s="24" t="s">
        <v>8380</v>
      </c>
      <c r="F1249" t="s">
        <v>2380</v>
      </c>
      <c r="G1249" t="s">
        <v>2380</v>
      </c>
      <c r="H1249" t="s">
        <v>2380</v>
      </c>
      <c r="I1249">
        <v>0</v>
      </c>
      <c r="J1249" t="s">
        <v>2380</v>
      </c>
      <c r="K1249" s="17"/>
    </row>
    <row r="1250" spans="1:11" x14ac:dyDescent="0.35">
      <c r="A1250" t="s">
        <v>1122</v>
      </c>
      <c r="B1250" s="22">
        <v>25.73</v>
      </c>
      <c r="C1250" s="23" t="s">
        <v>8383</v>
      </c>
      <c r="D1250">
        <v>7.99</v>
      </c>
      <c r="E1250" s="24" t="s">
        <v>8380</v>
      </c>
      <c r="F1250" t="s">
        <v>2380</v>
      </c>
      <c r="G1250" t="s">
        <v>2380</v>
      </c>
      <c r="H1250" t="s">
        <v>2380</v>
      </c>
      <c r="I1250">
        <v>2</v>
      </c>
      <c r="J1250" t="s">
        <v>2380</v>
      </c>
      <c r="K1250" s="17"/>
    </row>
    <row r="1251" spans="1:11" x14ac:dyDescent="0.35">
      <c r="A1251" t="s">
        <v>1121</v>
      </c>
      <c r="B1251" s="22">
        <v>32.229999999999997</v>
      </c>
      <c r="C1251" s="23" t="s">
        <v>8379</v>
      </c>
      <c r="D1251">
        <v>8.59</v>
      </c>
      <c r="E1251" s="24" t="s">
        <v>8380</v>
      </c>
      <c r="F1251" t="s">
        <v>2380</v>
      </c>
      <c r="G1251" t="s">
        <v>2380</v>
      </c>
      <c r="H1251" t="s">
        <v>2380</v>
      </c>
      <c r="I1251">
        <v>0</v>
      </c>
      <c r="J1251" t="s">
        <v>2380</v>
      </c>
      <c r="K1251" s="17"/>
    </row>
    <row r="1252" spans="1:11" x14ac:dyDescent="0.35">
      <c r="A1252" t="s">
        <v>1120</v>
      </c>
      <c r="B1252" s="22">
        <v>32.204999999999998</v>
      </c>
      <c r="C1252" s="23" t="s">
        <v>8379</v>
      </c>
      <c r="D1252">
        <v>6.14</v>
      </c>
      <c r="E1252" s="24" t="s">
        <v>8381</v>
      </c>
      <c r="F1252" t="s">
        <v>2380</v>
      </c>
      <c r="G1252" t="s">
        <v>2380</v>
      </c>
      <c r="H1252" t="s">
        <v>2380</v>
      </c>
      <c r="I1252">
        <v>2</v>
      </c>
      <c r="J1252" t="s">
        <v>2380</v>
      </c>
      <c r="K1252" s="17"/>
    </row>
    <row r="1253" spans="1:11" x14ac:dyDescent="0.35">
      <c r="A1253" t="s">
        <v>1119</v>
      </c>
      <c r="B1253" s="22">
        <v>26.41</v>
      </c>
      <c r="C1253" s="23" t="s">
        <v>8383</v>
      </c>
      <c r="D1253">
        <v>4.08</v>
      </c>
      <c r="E1253" s="24" t="s">
        <v>8382</v>
      </c>
      <c r="F1253" t="s">
        <v>2380</v>
      </c>
      <c r="G1253" t="s">
        <v>2380</v>
      </c>
      <c r="H1253" t="s">
        <v>2380</v>
      </c>
      <c r="I1253">
        <v>2</v>
      </c>
      <c r="J1253" t="s">
        <v>2380</v>
      </c>
      <c r="K1253" s="17"/>
    </row>
    <row r="1254" spans="1:11" x14ac:dyDescent="0.35">
      <c r="A1254" t="s">
        <v>1118</v>
      </c>
      <c r="B1254" s="22">
        <v>30.2</v>
      </c>
      <c r="C1254" s="23" t="s">
        <v>8379</v>
      </c>
      <c r="D1254">
        <v>6.25</v>
      </c>
      <c r="E1254" s="24" t="s">
        <v>8381</v>
      </c>
      <c r="F1254" t="s">
        <v>2382</v>
      </c>
      <c r="G1254" t="s">
        <v>2380</v>
      </c>
      <c r="H1254" t="s">
        <v>2380</v>
      </c>
      <c r="I1254">
        <v>0</v>
      </c>
      <c r="J1254" t="s">
        <v>2380</v>
      </c>
      <c r="K1254" s="17"/>
    </row>
    <row r="1255" spans="1:11" x14ac:dyDescent="0.35">
      <c r="A1255" t="s">
        <v>1117</v>
      </c>
      <c r="B1255" s="22">
        <v>31.26</v>
      </c>
      <c r="C1255" s="23" t="s">
        <v>8379</v>
      </c>
      <c r="D1255">
        <v>5.94</v>
      </c>
      <c r="E1255" s="24" t="s">
        <v>8381</v>
      </c>
      <c r="F1255" t="s">
        <v>2382</v>
      </c>
      <c r="G1255" t="s">
        <v>2380</v>
      </c>
      <c r="H1255" t="s">
        <v>2380</v>
      </c>
      <c r="I1255">
        <v>1</v>
      </c>
      <c r="J1255" t="s">
        <v>2380</v>
      </c>
      <c r="K1255" s="17"/>
    </row>
    <row r="1256" spans="1:11" x14ac:dyDescent="0.35">
      <c r="A1256" t="s">
        <v>1116</v>
      </c>
      <c r="B1256" s="22">
        <v>33.725000000000001</v>
      </c>
      <c r="C1256" s="23" t="s">
        <v>8379</v>
      </c>
      <c r="D1256">
        <v>6.45</v>
      </c>
      <c r="E1256" s="24" t="s">
        <v>8380</v>
      </c>
      <c r="F1256" t="s">
        <v>2382</v>
      </c>
      <c r="G1256" t="s">
        <v>2380</v>
      </c>
      <c r="H1256" t="s">
        <v>2380</v>
      </c>
      <c r="I1256">
        <v>0</v>
      </c>
      <c r="J1256" t="s">
        <v>2380</v>
      </c>
      <c r="K1256" s="17"/>
    </row>
    <row r="1257" spans="1:11" x14ac:dyDescent="0.35">
      <c r="A1257" t="s">
        <v>1115</v>
      </c>
      <c r="B1257" s="22">
        <v>28.9</v>
      </c>
      <c r="C1257" s="23" t="s">
        <v>8383</v>
      </c>
      <c r="D1257">
        <v>5.74</v>
      </c>
      <c r="E1257" s="24" t="s">
        <v>8381</v>
      </c>
      <c r="F1257" t="s">
        <v>2382</v>
      </c>
      <c r="G1257" t="s">
        <v>2380</v>
      </c>
      <c r="H1257" t="s">
        <v>2380</v>
      </c>
      <c r="I1257">
        <v>0</v>
      </c>
      <c r="J1257" t="s">
        <v>2380</v>
      </c>
      <c r="K1257" s="17"/>
    </row>
    <row r="1258" spans="1:11" x14ac:dyDescent="0.35">
      <c r="A1258" t="s">
        <v>1114</v>
      </c>
      <c r="B1258" s="22">
        <v>45.69</v>
      </c>
      <c r="C1258" s="23" t="s">
        <v>8379</v>
      </c>
      <c r="D1258">
        <v>4.43</v>
      </c>
      <c r="E1258" s="24" t="s">
        <v>8382</v>
      </c>
      <c r="F1258" t="s">
        <v>2382</v>
      </c>
      <c r="G1258" t="s">
        <v>2380</v>
      </c>
      <c r="H1258" t="s">
        <v>2380</v>
      </c>
      <c r="I1258">
        <v>0</v>
      </c>
      <c r="J1258" t="s">
        <v>2380</v>
      </c>
      <c r="K1258" s="17"/>
    </row>
    <row r="1259" spans="1:11" x14ac:dyDescent="0.35">
      <c r="A1259" t="s">
        <v>1113</v>
      </c>
      <c r="B1259" s="22">
        <v>21.03</v>
      </c>
      <c r="C1259" s="23" t="s">
        <v>8384</v>
      </c>
      <c r="D1259">
        <v>6.5</v>
      </c>
      <c r="E1259" s="24" t="s">
        <v>8380</v>
      </c>
      <c r="F1259" t="s">
        <v>2380</v>
      </c>
      <c r="G1259" t="s">
        <v>2380</v>
      </c>
      <c r="H1259" t="s">
        <v>2380</v>
      </c>
      <c r="I1259">
        <v>0</v>
      </c>
      <c r="J1259" t="s">
        <v>2380</v>
      </c>
      <c r="K1259" s="17"/>
    </row>
    <row r="1260" spans="1:11" x14ac:dyDescent="0.35">
      <c r="A1260" t="s">
        <v>1112</v>
      </c>
      <c r="B1260" s="22">
        <v>37</v>
      </c>
      <c r="C1260" s="23" t="s">
        <v>8379</v>
      </c>
      <c r="D1260">
        <v>8.75</v>
      </c>
      <c r="E1260" s="24" t="s">
        <v>8380</v>
      </c>
      <c r="F1260" t="s">
        <v>2380</v>
      </c>
      <c r="G1260" t="s">
        <v>2380</v>
      </c>
      <c r="H1260" t="s">
        <v>2380</v>
      </c>
      <c r="I1260">
        <v>0</v>
      </c>
      <c r="J1260" t="s">
        <v>2380</v>
      </c>
      <c r="K1260" s="17"/>
    </row>
    <row r="1261" spans="1:11" x14ac:dyDescent="0.35">
      <c r="A1261" t="s">
        <v>1111</v>
      </c>
      <c r="B1261" s="22">
        <v>25.4</v>
      </c>
      <c r="C1261" s="23" t="s">
        <v>8383</v>
      </c>
      <c r="D1261">
        <v>11.96</v>
      </c>
      <c r="E1261" s="24" t="s">
        <v>8380</v>
      </c>
      <c r="F1261" t="s">
        <v>2380</v>
      </c>
      <c r="G1261" t="s">
        <v>2380</v>
      </c>
      <c r="H1261" t="s">
        <v>2380</v>
      </c>
      <c r="I1261">
        <v>0</v>
      </c>
      <c r="J1261" t="s">
        <v>2380</v>
      </c>
      <c r="K1261" s="17"/>
    </row>
    <row r="1262" spans="1:11" x14ac:dyDescent="0.35">
      <c r="A1262" t="s">
        <v>1110</v>
      </c>
      <c r="B1262" s="22">
        <v>32.299999999999997</v>
      </c>
      <c r="C1262" s="23" t="s">
        <v>8379</v>
      </c>
      <c r="D1262">
        <v>10.54</v>
      </c>
      <c r="E1262" s="24" t="s">
        <v>8380</v>
      </c>
      <c r="F1262" t="s">
        <v>2380</v>
      </c>
      <c r="G1262" t="s">
        <v>2380</v>
      </c>
      <c r="H1262" t="s">
        <v>2380</v>
      </c>
      <c r="I1262">
        <v>0</v>
      </c>
      <c r="J1262" t="s">
        <v>2380</v>
      </c>
      <c r="K1262" s="17"/>
    </row>
    <row r="1263" spans="1:11" x14ac:dyDescent="0.35">
      <c r="A1263" t="s">
        <v>1109</v>
      </c>
      <c r="B1263" s="22">
        <v>23.94</v>
      </c>
      <c r="C1263" s="23" t="s">
        <v>8384</v>
      </c>
      <c r="D1263">
        <v>4.54</v>
      </c>
      <c r="E1263" s="24" t="s">
        <v>8382</v>
      </c>
      <c r="F1263" t="s">
        <v>2382</v>
      </c>
      <c r="G1263" t="s">
        <v>2380</v>
      </c>
      <c r="H1263" t="s">
        <v>2383</v>
      </c>
      <c r="I1263">
        <v>1</v>
      </c>
      <c r="J1263" t="s">
        <v>2380</v>
      </c>
      <c r="K1263" s="17"/>
    </row>
    <row r="1264" spans="1:11" x14ac:dyDescent="0.35">
      <c r="A1264" t="s">
        <v>1108</v>
      </c>
      <c r="B1264" s="22">
        <v>46.4</v>
      </c>
      <c r="C1264" s="23" t="s">
        <v>8379</v>
      </c>
      <c r="D1264">
        <v>5.71</v>
      </c>
      <c r="E1264" s="24" t="s">
        <v>8381</v>
      </c>
      <c r="F1264" t="s">
        <v>2380</v>
      </c>
      <c r="G1264" t="s">
        <v>2380</v>
      </c>
      <c r="H1264" t="s">
        <v>2380</v>
      </c>
      <c r="I1264">
        <v>0</v>
      </c>
      <c r="J1264" t="s">
        <v>2380</v>
      </c>
      <c r="K1264" s="17"/>
    </row>
    <row r="1265" spans="1:11" x14ac:dyDescent="0.35">
      <c r="A1265" t="s">
        <v>1107</v>
      </c>
      <c r="B1265" s="22">
        <v>40.375</v>
      </c>
      <c r="C1265" s="23" t="s">
        <v>8379</v>
      </c>
      <c r="D1265">
        <v>6.25</v>
      </c>
      <c r="E1265" s="24" t="s">
        <v>8381</v>
      </c>
      <c r="F1265" t="s">
        <v>2382</v>
      </c>
      <c r="G1265" t="s">
        <v>2380</v>
      </c>
      <c r="H1265" t="s">
        <v>2380</v>
      </c>
      <c r="I1265">
        <v>0</v>
      </c>
      <c r="J1265" t="s">
        <v>2380</v>
      </c>
      <c r="K1265" s="17"/>
    </row>
    <row r="1266" spans="1:11" x14ac:dyDescent="0.35">
      <c r="A1266" t="s">
        <v>1106</v>
      </c>
      <c r="B1266" s="22">
        <v>28.7</v>
      </c>
      <c r="C1266" s="23" t="s">
        <v>8383</v>
      </c>
      <c r="D1266">
        <v>9.4700000000000006</v>
      </c>
      <c r="E1266" s="24" t="s">
        <v>8380</v>
      </c>
      <c r="F1266" t="s">
        <v>2380</v>
      </c>
      <c r="G1266" t="s">
        <v>2380</v>
      </c>
      <c r="H1266" t="s">
        <v>2380</v>
      </c>
      <c r="I1266">
        <v>2</v>
      </c>
      <c r="J1266" t="s">
        <v>2380</v>
      </c>
      <c r="K1266" s="17"/>
    </row>
    <row r="1267" spans="1:11" x14ac:dyDescent="0.35">
      <c r="A1267" t="s">
        <v>1105</v>
      </c>
      <c r="B1267" s="22">
        <v>26.63</v>
      </c>
      <c r="C1267" s="23" t="s">
        <v>8383</v>
      </c>
      <c r="D1267">
        <v>5.7</v>
      </c>
      <c r="E1267" s="24" t="s">
        <v>8381</v>
      </c>
      <c r="F1267" t="s">
        <v>2380</v>
      </c>
      <c r="G1267" t="s">
        <v>2380</v>
      </c>
      <c r="H1267" t="s">
        <v>2380</v>
      </c>
      <c r="I1267">
        <v>0</v>
      </c>
      <c r="J1267" t="s">
        <v>2380</v>
      </c>
      <c r="K1267" s="17"/>
    </row>
    <row r="1268" spans="1:11" x14ac:dyDescent="0.35">
      <c r="A1268" t="s">
        <v>1104</v>
      </c>
      <c r="B1268" s="22">
        <v>22.515000000000001</v>
      </c>
      <c r="C1268" s="23" t="s">
        <v>8384</v>
      </c>
      <c r="D1268">
        <v>11.18</v>
      </c>
      <c r="E1268" s="24" t="s">
        <v>8380</v>
      </c>
      <c r="F1268" t="s">
        <v>2380</v>
      </c>
      <c r="G1268" t="s">
        <v>2380</v>
      </c>
      <c r="H1268" t="s">
        <v>2380</v>
      </c>
      <c r="I1268">
        <v>2</v>
      </c>
      <c r="J1268" t="s">
        <v>2380</v>
      </c>
      <c r="K1268" s="17"/>
    </row>
    <row r="1269" spans="1:11" x14ac:dyDescent="0.35">
      <c r="A1269" t="s">
        <v>1103</v>
      </c>
      <c r="B1269" s="22">
        <v>36.575000000000003</v>
      </c>
      <c r="C1269" s="23" t="s">
        <v>8379</v>
      </c>
      <c r="D1269">
        <v>10.98</v>
      </c>
      <c r="E1269" s="24" t="s">
        <v>8380</v>
      </c>
      <c r="F1269" t="s">
        <v>2380</v>
      </c>
      <c r="G1269" t="s">
        <v>2380</v>
      </c>
      <c r="H1269" t="s">
        <v>2380</v>
      </c>
      <c r="I1269">
        <v>0</v>
      </c>
      <c r="J1269" t="s">
        <v>2380</v>
      </c>
      <c r="K1269" s="17"/>
    </row>
    <row r="1270" spans="1:11" x14ac:dyDescent="0.35">
      <c r="A1270" t="s">
        <v>1102</v>
      </c>
      <c r="B1270" s="22">
        <v>23.66</v>
      </c>
      <c r="C1270" s="23" t="s">
        <v>8384</v>
      </c>
      <c r="D1270">
        <v>5.1100000000000003</v>
      </c>
      <c r="E1270" s="24" t="s">
        <v>8382</v>
      </c>
      <c r="F1270" t="s">
        <v>2382</v>
      </c>
      <c r="G1270" t="s">
        <v>2380</v>
      </c>
      <c r="H1270" t="s">
        <v>2383</v>
      </c>
      <c r="I1270">
        <v>1</v>
      </c>
      <c r="J1270" t="s">
        <v>2380</v>
      </c>
      <c r="K1270" s="17"/>
    </row>
    <row r="1271" spans="1:11" x14ac:dyDescent="0.35">
      <c r="A1271" t="s">
        <v>1101</v>
      </c>
      <c r="B1271" s="22">
        <v>18.62</v>
      </c>
      <c r="C1271" s="23" t="s">
        <v>8384</v>
      </c>
      <c r="D1271">
        <v>10.24</v>
      </c>
      <c r="E1271" s="24" t="s">
        <v>8380</v>
      </c>
      <c r="F1271" t="s">
        <v>2380</v>
      </c>
      <c r="G1271" t="s">
        <v>2380</v>
      </c>
      <c r="H1271" t="s">
        <v>2380</v>
      </c>
      <c r="I1271">
        <v>0</v>
      </c>
      <c r="J1271" t="s">
        <v>2380</v>
      </c>
      <c r="K1271" s="17"/>
    </row>
    <row r="1272" spans="1:11" x14ac:dyDescent="0.35">
      <c r="A1272" t="s">
        <v>1100</v>
      </c>
      <c r="B1272" s="22">
        <v>19.190000000000001</v>
      </c>
      <c r="C1272" s="23" t="s">
        <v>8384</v>
      </c>
      <c r="D1272">
        <v>7.71</v>
      </c>
      <c r="E1272" s="24" t="s">
        <v>8380</v>
      </c>
      <c r="F1272" t="s">
        <v>2382</v>
      </c>
      <c r="G1272" t="s">
        <v>2380</v>
      </c>
      <c r="H1272" t="s">
        <v>2380</v>
      </c>
      <c r="I1272">
        <v>1</v>
      </c>
      <c r="J1272" t="s">
        <v>2380</v>
      </c>
      <c r="K1272" s="17"/>
    </row>
    <row r="1273" spans="1:11" x14ac:dyDescent="0.35">
      <c r="A1273" t="s">
        <v>1099</v>
      </c>
      <c r="B1273" s="22">
        <v>27.5</v>
      </c>
      <c r="C1273" s="23" t="s">
        <v>8383</v>
      </c>
      <c r="D1273">
        <v>6.03</v>
      </c>
      <c r="E1273" s="24" t="s">
        <v>8381</v>
      </c>
      <c r="F1273" t="s">
        <v>2380</v>
      </c>
      <c r="G1273" t="s">
        <v>2380</v>
      </c>
      <c r="H1273" t="s">
        <v>2380</v>
      </c>
      <c r="I1273">
        <v>0</v>
      </c>
      <c r="J1273" t="s">
        <v>2380</v>
      </c>
      <c r="K1273" s="17"/>
    </row>
    <row r="1274" spans="1:11" x14ac:dyDescent="0.35">
      <c r="A1274" t="s">
        <v>1098</v>
      </c>
      <c r="B1274" s="22">
        <v>27.36</v>
      </c>
      <c r="C1274" s="23" t="s">
        <v>8383</v>
      </c>
      <c r="D1274">
        <v>5.96</v>
      </c>
      <c r="E1274" s="24" t="s">
        <v>8381</v>
      </c>
      <c r="F1274" t="s">
        <v>2380</v>
      </c>
      <c r="G1274" t="s">
        <v>2380</v>
      </c>
      <c r="H1274" t="s">
        <v>2383</v>
      </c>
      <c r="I1274">
        <v>1</v>
      </c>
      <c r="J1274" t="s">
        <v>2380</v>
      </c>
      <c r="K1274" s="17"/>
    </row>
    <row r="1275" spans="1:11" x14ac:dyDescent="0.35">
      <c r="A1275" t="s">
        <v>1097</v>
      </c>
      <c r="B1275" s="22">
        <v>20.350000000000001</v>
      </c>
      <c r="C1275" s="23" t="s">
        <v>8384</v>
      </c>
      <c r="D1275">
        <v>4.16</v>
      </c>
      <c r="E1275" s="24" t="s">
        <v>8382</v>
      </c>
      <c r="F1275" t="s">
        <v>2380</v>
      </c>
      <c r="G1275" t="s">
        <v>2380</v>
      </c>
      <c r="H1275" t="s">
        <v>2380</v>
      </c>
      <c r="I1275">
        <v>0</v>
      </c>
      <c r="J1275" t="s">
        <v>2380</v>
      </c>
      <c r="K1275" s="17"/>
    </row>
    <row r="1276" spans="1:11" x14ac:dyDescent="0.35">
      <c r="A1276" t="s">
        <v>1096</v>
      </c>
      <c r="B1276" s="22">
        <v>24.035</v>
      </c>
      <c r="C1276" s="23" t="s">
        <v>8384</v>
      </c>
      <c r="D1276">
        <v>6.11</v>
      </c>
      <c r="E1276" s="24" t="s">
        <v>8381</v>
      </c>
      <c r="F1276" t="s">
        <v>2380</v>
      </c>
      <c r="G1276" t="s">
        <v>2380</v>
      </c>
      <c r="H1276" t="s">
        <v>2380</v>
      </c>
      <c r="I1276">
        <v>0</v>
      </c>
      <c r="J1276" t="s">
        <v>2380</v>
      </c>
      <c r="K1276" s="17"/>
    </row>
    <row r="1277" spans="1:11" x14ac:dyDescent="0.35">
      <c r="A1277" t="s">
        <v>1095</v>
      </c>
      <c r="B1277" s="22">
        <v>23.56</v>
      </c>
      <c r="C1277" s="23" t="s">
        <v>8384</v>
      </c>
      <c r="D1277">
        <v>5.97</v>
      </c>
      <c r="E1277" s="24" t="s">
        <v>8381</v>
      </c>
      <c r="F1277" t="s">
        <v>2380</v>
      </c>
      <c r="G1277" t="s">
        <v>2380</v>
      </c>
      <c r="H1277" t="s">
        <v>2380</v>
      </c>
      <c r="I1277">
        <v>0</v>
      </c>
      <c r="J1277" t="s">
        <v>2380</v>
      </c>
      <c r="K1277" s="17"/>
    </row>
    <row r="1278" spans="1:11" x14ac:dyDescent="0.35">
      <c r="A1278" t="s">
        <v>1094</v>
      </c>
      <c r="B1278" s="22">
        <v>27.17</v>
      </c>
      <c r="C1278" s="23" t="s">
        <v>8383</v>
      </c>
      <c r="D1278">
        <v>10.81</v>
      </c>
      <c r="E1278" s="24" t="s">
        <v>8380</v>
      </c>
      <c r="F1278" t="s">
        <v>2380</v>
      </c>
      <c r="G1278" t="s">
        <v>2380</v>
      </c>
      <c r="H1278" t="s">
        <v>2380</v>
      </c>
      <c r="I1278">
        <v>2</v>
      </c>
      <c r="J1278" t="s">
        <v>2380</v>
      </c>
      <c r="K1278" s="17"/>
    </row>
    <row r="1279" spans="1:11" x14ac:dyDescent="0.35">
      <c r="A1279" t="s">
        <v>1093</v>
      </c>
      <c r="B1279" s="22">
        <v>34.32</v>
      </c>
      <c r="C1279" s="23" t="s">
        <v>8379</v>
      </c>
      <c r="D1279">
        <v>5.7</v>
      </c>
      <c r="E1279" s="24" t="s">
        <v>8381</v>
      </c>
      <c r="F1279" t="s">
        <v>2382</v>
      </c>
      <c r="G1279" t="s">
        <v>2380</v>
      </c>
      <c r="H1279" t="s">
        <v>2383</v>
      </c>
      <c r="I1279">
        <v>1</v>
      </c>
      <c r="J1279" t="s">
        <v>2380</v>
      </c>
      <c r="K1279" s="17"/>
    </row>
    <row r="1280" spans="1:11" x14ac:dyDescent="0.35">
      <c r="A1280" t="s">
        <v>1092</v>
      </c>
      <c r="B1280" s="22">
        <v>23.87</v>
      </c>
      <c r="C1280" s="23" t="s">
        <v>8384</v>
      </c>
      <c r="D1280">
        <v>4.7699999999999996</v>
      </c>
      <c r="E1280" s="24" t="s">
        <v>8382</v>
      </c>
      <c r="F1280" t="s">
        <v>2382</v>
      </c>
      <c r="G1280" t="s">
        <v>2380</v>
      </c>
      <c r="H1280" t="s">
        <v>2383</v>
      </c>
      <c r="I1280">
        <v>1</v>
      </c>
      <c r="J1280" t="s">
        <v>2380</v>
      </c>
      <c r="K1280" s="17"/>
    </row>
    <row r="1281" spans="1:11" x14ac:dyDescent="0.35">
      <c r="A1281" t="s">
        <v>1091</v>
      </c>
      <c r="B1281" s="22">
        <v>30.15</v>
      </c>
      <c r="C1281" s="23" t="s">
        <v>8379</v>
      </c>
      <c r="D1281">
        <v>4.25</v>
      </c>
      <c r="E1281" s="24" t="s">
        <v>8382</v>
      </c>
      <c r="F1281" t="s">
        <v>2380</v>
      </c>
      <c r="G1281" t="s">
        <v>2380</v>
      </c>
      <c r="H1281" t="s">
        <v>2380</v>
      </c>
      <c r="I1281">
        <v>1</v>
      </c>
      <c r="J1281" t="s">
        <v>2380</v>
      </c>
      <c r="K1281" s="17"/>
    </row>
    <row r="1282" spans="1:11" x14ac:dyDescent="0.35">
      <c r="A1282" t="s">
        <v>1090</v>
      </c>
      <c r="B1282" s="22">
        <v>26.36</v>
      </c>
      <c r="C1282" s="23" t="s">
        <v>8383</v>
      </c>
      <c r="D1282">
        <v>5.52</v>
      </c>
      <c r="E1282" s="24" t="s">
        <v>8382</v>
      </c>
      <c r="F1282" t="s">
        <v>2380</v>
      </c>
      <c r="G1282" t="s">
        <v>2380</v>
      </c>
      <c r="H1282" t="s">
        <v>2380</v>
      </c>
      <c r="I1282">
        <v>0</v>
      </c>
      <c r="J1282" t="s">
        <v>2380</v>
      </c>
      <c r="K1282" s="17"/>
    </row>
    <row r="1283" spans="1:11" x14ac:dyDescent="0.35">
      <c r="A1283" t="s">
        <v>1089</v>
      </c>
      <c r="B1283" s="22">
        <v>45.32</v>
      </c>
      <c r="C1283" s="23" t="s">
        <v>8379</v>
      </c>
      <c r="D1283">
        <v>6.53</v>
      </c>
      <c r="E1283" s="24" t="s">
        <v>8380</v>
      </c>
      <c r="F1283" t="s">
        <v>2382</v>
      </c>
      <c r="G1283" t="s">
        <v>2380</v>
      </c>
      <c r="H1283" t="s">
        <v>2380</v>
      </c>
      <c r="I1283">
        <v>1</v>
      </c>
      <c r="J1283" t="s">
        <v>2380</v>
      </c>
      <c r="K1283" s="17"/>
    </row>
    <row r="1284" spans="1:11" x14ac:dyDescent="0.35">
      <c r="A1284" t="s">
        <v>1088</v>
      </c>
      <c r="B1284" s="22">
        <v>31.93</v>
      </c>
      <c r="C1284" s="23" t="s">
        <v>8379</v>
      </c>
      <c r="D1284">
        <v>4.82</v>
      </c>
      <c r="E1284" s="24" t="s">
        <v>8382</v>
      </c>
      <c r="F1284" t="s">
        <v>2382</v>
      </c>
      <c r="G1284" t="s">
        <v>2380</v>
      </c>
      <c r="H1284" t="s">
        <v>2380</v>
      </c>
      <c r="I1284">
        <v>1</v>
      </c>
      <c r="J1284" t="s">
        <v>2380</v>
      </c>
      <c r="K1284" s="17"/>
    </row>
    <row r="1285" spans="1:11" x14ac:dyDescent="0.35">
      <c r="A1285" t="s">
        <v>1087</v>
      </c>
      <c r="B1285" s="22">
        <v>36</v>
      </c>
      <c r="C1285" s="23" t="s">
        <v>8379</v>
      </c>
      <c r="D1285">
        <v>11.94</v>
      </c>
      <c r="E1285" s="24" t="s">
        <v>8380</v>
      </c>
      <c r="F1285" t="s">
        <v>2382</v>
      </c>
      <c r="G1285" t="s">
        <v>2380</v>
      </c>
      <c r="H1285" t="s">
        <v>2380</v>
      </c>
      <c r="I1285">
        <v>1</v>
      </c>
      <c r="J1285" t="s">
        <v>2380</v>
      </c>
      <c r="K1285" s="17"/>
    </row>
    <row r="1286" spans="1:11" x14ac:dyDescent="0.35">
      <c r="A1286" t="s">
        <v>1086</v>
      </c>
      <c r="B1286" s="22">
        <v>32</v>
      </c>
      <c r="C1286" s="23" t="s">
        <v>8379</v>
      </c>
      <c r="D1286">
        <v>7.85</v>
      </c>
      <c r="E1286" s="24" t="s">
        <v>8380</v>
      </c>
      <c r="F1286" t="s">
        <v>2382</v>
      </c>
      <c r="G1286" t="s">
        <v>2380</v>
      </c>
      <c r="H1286" t="s">
        <v>2380</v>
      </c>
      <c r="I1286">
        <v>1</v>
      </c>
      <c r="J1286" t="s">
        <v>2380</v>
      </c>
      <c r="K1286" s="17"/>
    </row>
    <row r="1287" spans="1:11" x14ac:dyDescent="0.35">
      <c r="A1287" t="s">
        <v>1085</v>
      </c>
      <c r="B1287" s="22">
        <v>29.37</v>
      </c>
      <c r="C1287" s="23" t="s">
        <v>8383</v>
      </c>
      <c r="D1287">
        <v>8.01</v>
      </c>
      <c r="E1287" s="24" t="s">
        <v>8380</v>
      </c>
      <c r="F1287" t="s">
        <v>2382</v>
      </c>
      <c r="G1287" t="s">
        <v>2380</v>
      </c>
      <c r="H1287" t="s">
        <v>2380</v>
      </c>
      <c r="I1287">
        <v>1</v>
      </c>
      <c r="J1287" t="s">
        <v>2380</v>
      </c>
      <c r="K1287" s="17"/>
    </row>
    <row r="1288" spans="1:11" x14ac:dyDescent="0.35">
      <c r="A1288" t="s">
        <v>1084</v>
      </c>
      <c r="B1288" s="22">
        <v>23.6</v>
      </c>
      <c r="C1288" s="23" t="s">
        <v>8384</v>
      </c>
      <c r="D1288">
        <v>7.4</v>
      </c>
      <c r="E1288" s="24" t="s">
        <v>8380</v>
      </c>
      <c r="F1288" t="s">
        <v>2382</v>
      </c>
      <c r="G1288" t="s">
        <v>2380</v>
      </c>
      <c r="H1288" t="s">
        <v>2380</v>
      </c>
      <c r="I1288">
        <v>1</v>
      </c>
      <c r="J1288" t="s">
        <v>2380</v>
      </c>
      <c r="K1288" s="17"/>
    </row>
    <row r="1289" spans="1:11" x14ac:dyDescent="0.35">
      <c r="A1289" t="s">
        <v>1083</v>
      </c>
      <c r="B1289" s="22">
        <v>33.155000000000001</v>
      </c>
      <c r="C1289" s="23" t="s">
        <v>8379</v>
      </c>
      <c r="D1289">
        <v>8.3800000000000008</v>
      </c>
      <c r="E1289" s="24" t="s">
        <v>8380</v>
      </c>
      <c r="F1289" t="s">
        <v>2382</v>
      </c>
      <c r="G1289" t="s">
        <v>2380</v>
      </c>
      <c r="H1289" t="s">
        <v>2380</v>
      </c>
      <c r="I1289">
        <v>0</v>
      </c>
      <c r="J1289" t="s">
        <v>2380</v>
      </c>
      <c r="K1289" s="17"/>
    </row>
    <row r="1290" spans="1:11" x14ac:dyDescent="0.35">
      <c r="A1290" t="s">
        <v>1082</v>
      </c>
      <c r="B1290" s="22">
        <v>24.32</v>
      </c>
      <c r="C1290" s="23" t="s">
        <v>8384</v>
      </c>
      <c r="D1290">
        <v>11.56</v>
      </c>
      <c r="E1290" s="24" t="s">
        <v>8380</v>
      </c>
      <c r="F1290" t="s">
        <v>2382</v>
      </c>
      <c r="G1290" t="s">
        <v>2380</v>
      </c>
      <c r="H1290" t="s">
        <v>2380</v>
      </c>
      <c r="I1290">
        <v>1</v>
      </c>
      <c r="J1290" t="s">
        <v>2380</v>
      </c>
      <c r="K1290" s="17"/>
    </row>
    <row r="1291" spans="1:11" x14ac:dyDescent="0.35">
      <c r="A1291" t="s">
        <v>1081</v>
      </c>
      <c r="B1291" s="22">
        <v>36.299999999999997</v>
      </c>
      <c r="C1291" s="23" t="s">
        <v>8379</v>
      </c>
      <c r="D1291">
        <v>4.6100000000000003</v>
      </c>
      <c r="E1291" s="24" t="s">
        <v>8382</v>
      </c>
      <c r="F1291" t="s">
        <v>2380</v>
      </c>
      <c r="G1291" t="s">
        <v>2380</v>
      </c>
      <c r="H1291" t="s">
        <v>2380</v>
      </c>
      <c r="I1291">
        <v>0</v>
      </c>
      <c r="J1291" t="s">
        <v>2380</v>
      </c>
      <c r="K1291" s="17"/>
    </row>
    <row r="1292" spans="1:11" x14ac:dyDescent="0.35">
      <c r="A1292" t="s">
        <v>1080</v>
      </c>
      <c r="B1292" s="22">
        <v>34.4</v>
      </c>
      <c r="C1292" s="23" t="s">
        <v>8379</v>
      </c>
      <c r="D1292">
        <v>4.95</v>
      </c>
      <c r="E1292" s="24" t="s">
        <v>8382</v>
      </c>
      <c r="F1292" t="s">
        <v>2380</v>
      </c>
      <c r="G1292" t="s">
        <v>2380</v>
      </c>
      <c r="H1292" t="s">
        <v>2383</v>
      </c>
      <c r="I1292">
        <v>1</v>
      </c>
      <c r="J1292" t="s">
        <v>2380</v>
      </c>
      <c r="K1292" s="17"/>
    </row>
    <row r="1293" spans="1:11" x14ac:dyDescent="0.35">
      <c r="A1293" t="s">
        <v>1079</v>
      </c>
      <c r="B1293" s="22">
        <v>30.9</v>
      </c>
      <c r="C1293" s="23" t="s">
        <v>8379</v>
      </c>
      <c r="D1293">
        <v>5.04</v>
      </c>
      <c r="E1293" s="24" t="s">
        <v>8382</v>
      </c>
      <c r="F1293" t="s">
        <v>2380</v>
      </c>
      <c r="G1293" t="s">
        <v>2380</v>
      </c>
      <c r="H1293" t="s">
        <v>2380</v>
      </c>
      <c r="I1293">
        <v>0</v>
      </c>
      <c r="J1293" t="s">
        <v>2380</v>
      </c>
      <c r="K1293" s="17"/>
    </row>
    <row r="1294" spans="1:11" x14ac:dyDescent="0.35">
      <c r="A1294" t="s">
        <v>1078</v>
      </c>
      <c r="B1294" s="22">
        <v>28.6</v>
      </c>
      <c r="C1294" s="23" t="s">
        <v>8383</v>
      </c>
      <c r="D1294">
        <v>5.42</v>
      </c>
      <c r="E1294" s="24" t="s">
        <v>8382</v>
      </c>
      <c r="F1294" t="s">
        <v>2380</v>
      </c>
      <c r="G1294" t="s">
        <v>2380</v>
      </c>
      <c r="H1294" t="s">
        <v>2380</v>
      </c>
      <c r="I1294">
        <v>0</v>
      </c>
      <c r="J1294" t="s">
        <v>2380</v>
      </c>
      <c r="K1294" s="17"/>
    </row>
    <row r="1295" spans="1:11" x14ac:dyDescent="0.35">
      <c r="A1295" t="s">
        <v>1077</v>
      </c>
      <c r="B1295" s="22">
        <v>27.83</v>
      </c>
      <c r="C1295" s="23" t="s">
        <v>8383</v>
      </c>
      <c r="D1295">
        <v>5.39</v>
      </c>
      <c r="E1295" s="24" t="s">
        <v>8382</v>
      </c>
      <c r="F1295" t="s">
        <v>2380</v>
      </c>
      <c r="G1295" t="s">
        <v>2380</v>
      </c>
      <c r="H1295" t="s">
        <v>2380</v>
      </c>
      <c r="I1295">
        <v>0</v>
      </c>
      <c r="J1295" t="s">
        <v>2380</v>
      </c>
      <c r="K1295" s="17"/>
    </row>
    <row r="1296" spans="1:11" x14ac:dyDescent="0.35">
      <c r="A1296" t="s">
        <v>1076</v>
      </c>
      <c r="B1296" s="22">
        <v>39.64</v>
      </c>
      <c r="C1296" s="23" t="s">
        <v>8379</v>
      </c>
      <c r="D1296">
        <v>6</v>
      </c>
      <c r="E1296" s="24" t="s">
        <v>8381</v>
      </c>
      <c r="F1296" t="s">
        <v>2380</v>
      </c>
      <c r="G1296" t="s">
        <v>2380</v>
      </c>
      <c r="H1296" t="s">
        <v>2383</v>
      </c>
      <c r="I1296">
        <v>1</v>
      </c>
      <c r="J1296" t="s">
        <v>2380</v>
      </c>
      <c r="K1296" s="17"/>
    </row>
    <row r="1297" spans="1:11" x14ac:dyDescent="0.35">
      <c r="A1297" t="s">
        <v>1075</v>
      </c>
      <c r="B1297" s="22">
        <v>38.479999999999997</v>
      </c>
      <c r="C1297" s="23" t="s">
        <v>8379</v>
      </c>
      <c r="D1297">
        <v>6.02</v>
      </c>
      <c r="E1297" s="24" t="s">
        <v>8381</v>
      </c>
      <c r="F1297" t="s">
        <v>2380</v>
      </c>
      <c r="G1297" t="s">
        <v>2380</v>
      </c>
      <c r="H1297" t="s">
        <v>2380</v>
      </c>
      <c r="I1297">
        <v>1</v>
      </c>
      <c r="J1297" t="s">
        <v>2380</v>
      </c>
      <c r="K1297" s="17"/>
    </row>
    <row r="1298" spans="1:11" x14ac:dyDescent="0.35">
      <c r="A1298" t="s">
        <v>1074</v>
      </c>
      <c r="B1298" s="22">
        <v>36.200000000000003</v>
      </c>
      <c r="C1298" s="23" t="s">
        <v>8379</v>
      </c>
      <c r="D1298">
        <v>4.62</v>
      </c>
      <c r="E1298" s="24" t="s">
        <v>8382</v>
      </c>
      <c r="F1298" t="s">
        <v>2380</v>
      </c>
      <c r="G1298" t="s">
        <v>2380</v>
      </c>
      <c r="H1298" t="s">
        <v>2380</v>
      </c>
      <c r="I1298">
        <v>2</v>
      </c>
      <c r="J1298" t="s">
        <v>2380</v>
      </c>
      <c r="K1298" s="17"/>
    </row>
    <row r="1299" spans="1:11" x14ac:dyDescent="0.35">
      <c r="A1299" t="s">
        <v>1073</v>
      </c>
      <c r="B1299" s="22">
        <v>27.13</v>
      </c>
      <c r="C1299" s="23" t="s">
        <v>8383</v>
      </c>
      <c r="D1299">
        <v>5.59</v>
      </c>
      <c r="E1299" s="24" t="s">
        <v>8382</v>
      </c>
      <c r="F1299" t="s">
        <v>2380</v>
      </c>
      <c r="G1299" t="s">
        <v>2380</v>
      </c>
      <c r="H1299" t="s">
        <v>2380</v>
      </c>
      <c r="I1299">
        <v>1</v>
      </c>
      <c r="J1299" t="s">
        <v>2380</v>
      </c>
      <c r="K1299" s="17"/>
    </row>
    <row r="1300" spans="1:11" x14ac:dyDescent="0.35">
      <c r="A1300" t="s">
        <v>1072</v>
      </c>
      <c r="B1300" s="22">
        <v>20.75</v>
      </c>
      <c r="C1300" s="23" t="s">
        <v>8384</v>
      </c>
      <c r="D1300">
        <v>5.18</v>
      </c>
      <c r="E1300" s="24" t="s">
        <v>8382</v>
      </c>
      <c r="F1300" t="s">
        <v>2382</v>
      </c>
      <c r="G1300" t="s">
        <v>2380</v>
      </c>
      <c r="H1300" t="s">
        <v>2380</v>
      </c>
      <c r="I1300">
        <v>2</v>
      </c>
      <c r="J1300" t="s">
        <v>2380</v>
      </c>
      <c r="K1300" s="17"/>
    </row>
    <row r="1301" spans="1:11" x14ac:dyDescent="0.35">
      <c r="A1301" t="s">
        <v>1071</v>
      </c>
      <c r="B1301" s="22">
        <v>26.6</v>
      </c>
      <c r="C1301" s="23" t="s">
        <v>8383</v>
      </c>
      <c r="D1301">
        <v>6.29</v>
      </c>
      <c r="E1301" s="24" t="s">
        <v>8381</v>
      </c>
      <c r="F1301" t="s">
        <v>2380</v>
      </c>
      <c r="G1301" t="s">
        <v>2380</v>
      </c>
      <c r="H1301" t="s">
        <v>2380</v>
      </c>
      <c r="I1301">
        <v>2</v>
      </c>
      <c r="J1301" t="s">
        <v>2380</v>
      </c>
      <c r="K1301" s="17"/>
    </row>
    <row r="1302" spans="1:11" x14ac:dyDescent="0.35">
      <c r="A1302" t="s">
        <v>1070</v>
      </c>
      <c r="B1302" s="22">
        <v>25.3</v>
      </c>
      <c r="C1302" s="23" t="s">
        <v>8383</v>
      </c>
      <c r="D1302">
        <v>4.49</v>
      </c>
      <c r="E1302" s="24" t="s">
        <v>8382</v>
      </c>
      <c r="F1302" t="s">
        <v>2380</v>
      </c>
      <c r="G1302" t="s">
        <v>2380</v>
      </c>
      <c r="H1302" t="s">
        <v>2380</v>
      </c>
      <c r="I1302">
        <v>2</v>
      </c>
      <c r="J1302" t="s">
        <v>2380</v>
      </c>
      <c r="K1302" s="17"/>
    </row>
    <row r="1303" spans="1:11" x14ac:dyDescent="0.35">
      <c r="A1303" t="s">
        <v>1069</v>
      </c>
      <c r="B1303" s="22">
        <v>18.84</v>
      </c>
      <c r="C1303" s="23" t="s">
        <v>8384</v>
      </c>
      <c r="D1303">
        <v>11.82</v>
      </c>
      <c r="E1303" s="24" t="s">
        <v>8380</v>
      </c>
      <c r="F1303" t="s">
        <v>2382</v>
      </c>
      <c r="G1303" t="s">
        <v>2380</v>
      </c>
      <c r="H1303" t="s">
        <v>2383</v>
      </c>
      <c r="I1303">
        <v>1</v>
      </c>
      <c r="J1303" t="s">
        <v>2380</v>
      </c>
      <c r="K1303" s="17"/>
    </row>
    <row r="1304" spans="1:11" x14ac:dyDescent="0.35">
      <c r="A1304" t="s">
        <v>1068</v>
      </c>
      <c r="B1304" s="22">
        <v>19.57</v>
      </c>
      <c r="C1304" s="23" t="s">
        <v>8384</v>
      </c>
      <c r="D1304">
        <v>7.41</v>
      </c>
      <c r="E1304" s="24" t="s">
        <v>8380</v>
      </c>
      <c r="F1304" t="s">
        <v>2382</v>
      </c>
      <c r="G1304" t="s">
        <v>2380</v>
      </c>
      <c r="H1304" t="s">
        <v>2380</v>
      </c>
      <c r="I1304">
        <v>1</v>
      </c>
      <c r="J1304" t="s">
        <v>2380</v>
      </c>
      <c r="K1304" s="17"/>
    </row>
    <row r="1305" spans="1:11" x14ac:dyDescent="0.35">
      <c r="A1305" t="s">
        <v>1067</v>
      </c>
      <c r="B1305" s="22">
        <v>30.495000000000001</v>
      </c>
      <c r="C1305" s="23" t="s">
        <v>8379</v>
      </c>
      <c r="D1305">
        <v>5.97</v>
      </c>
      <c r="E1305" s="24" t="s">
        <v>8381</v>
      </c>
      <c r="F1305" t="s">
        <v>2380</v>
      </c>
      <c r="G1305" t="s">
        <v>2380</v>
      </c>
      <c r="H1305" t="s">
        <v>2380</v>
      </c>
      <c r="I1305">
        <v>0</v>
      </c>
      <c r="J1305" t="s">
        <v>2380</v>
      </c>
      <c r="K1305" s="17"/>
    </row>
    <row r="1306" spans="1:11" x14ac:dyDescent="0.35">
      <c r="A1306" t="s">
        <v>1066</v>
      </c>
      <c r="B1306" s="22">
        <v>30.114999999999998</v>
      </c>
      <c r="C1306" s="23" t="s">
        <v>8379</v>
      </c>
      <c r="D1306">
        <v>5.74</v>
      </c>
      <c r="E1306" s="24" t="s">
        <v>8381</v>
      </c>
      <c r="F1306" t="s">
        <v>2380</v>
      </c>
      <c r="G1306" t="s">
        <v>2380</v>
      </c>
      <c r="H1306" t="s">
        <v>2383</v>
      </c>
      <c r="I1306">
        <v>1</v>
      </c>
      <c r="J1306" t="s">
        <v>2380</v>
      </c>
      <c r="K1306" s="17"/>
    </row>
    <row r="1307" spans="1:11" x14ac:dyDescent="0.35">
      <c r="A1307" t="s">
        <v>1065</v>
      </c>
      <c r="B1307" s="22">
        <v>24.78</v>
      </c>
      <c r="C1307" s="23" t="s">
        <v>8384</v>
      </c>
      <c r="D1307">
        <v>9.85</v>
      </c>
      <c r="E1307" s="24" t="s">
        <v>8380</v>
      </c>
      <c r="F1307" t="s">
        <v>2380</v>
      </c>
      <c r="G1307" t="s">
        <v>2380</v>
      </c>
      <c r="H1307" t="s">
        <v>2380</v>
      </c>
      <c r="I1307">
        <v>0</v>
      </c>
      <c r="J1307" t="s">
        <v>2380</v>
      </c>
      <c r="K1307" s="17"/>
    </row>
    <row r="1308" spans="1:11" x14ac:dyDescent="0.35">
      <c r="A1308" t="s">
        <v>1064</v>
      </c>
      <c r="B1308" s="22">
        <v>24.77</v>
      </c>
      <c r="C1308" s="23" t="s">
        <v>8384</v>
      </c>
      <c r="D1308">
        <v>7.59</v>
      </c>
      <c r="E1308" s="24" t="s">
        <v>8380</v>
      </c>
      <c r="F1308" t="s">
        <v>2380</v>
      </c>
      <c r="G1308" t="s">
        <v>2380</v>
      </c>
      <c r="H1308" t="s">
        <v>2380</v>
      </c>
      <c r="I1308">
        <v>0</v>
      </c>
      <c r="J1308" t="s">
        <v>2380</v>
      </c>
      <c r="K1308" s="17"/>
    </row>
    <row r="1309" spans="1:11" x14ac:dyDescent="0.35">
      <c r="A1309" t="s">
        <v>1063</v>
      </c>
      <c r="B1309" s="22">
        <v>16.579999999999998</v>
      </c>
      <c r="C1309" s="23" t="s">
        <v>8385</v>
      </c>
      <c r="D1309">
        <v>6.98</v>
      </c>
      <c r="E1309" s="24" t="s">
        <v>8380</v>
      </c>
      <c r="F1309" t="s">
        <v>2382</v>
      </c>
      <c r="G1309" t="s">
        <v>2380</v>
      </c>
      <c r="H1309" t="s">
        <v>2383</v>
      </c>
      <c r="I1309">
        <v>1</v>
      </c>
      <c r="J1309" t="s">
        <v>2380</v>
      </c>
      <c r="K1309" s="17"/>
    </row>
    <row r="1310" spans="1:11" x14ac:dyDescent="0.35">
      <c r="A1310" t="s">
        <v>1062</v>
      </c>
      <c r="B1310" s="22">
        <v>38.17</v>
      </c>
      <c r="C1310" s="23" t="s">
        <v>8379</v>
      </c>
      <c r="D1310">
        <v>4.7300000000000004</v>
      </c>
      <c r="E1310" s="24" t="s">
        <v>8382</v>
      </c>
      <c r="F1310" t="s">
        <v>2382</v>
      </c>
      <c r="G1310" t="s">
        <v>2380</v>
      </c>
      <c r="H1310" t="s">
        <v>2380</v>
      </c>
      <c r="I1310">
        <v>0</v>
      </c>
      <c r="J1310" t="s">
        <v>2380</v>
      </c>
      <c r="K1310" s="17"/>
    </row>
    <row r="1311" spans="1:11" x14ac:dyDescent="0.35">
      <c r="A1311" t="s">
        <v>1061</v>
      </c>
      <c r="B1311" s="22">
        <v>39.424999999999997</v>
      </c>
      <c r="C1311" s="23" t="s">
        <v>8379</v>
      </c>
      <c r="D1311">
        <v>4.76</v>
      </c>
      <c r="E1311" s="24" t="s">
        <v>8382</v>
      </c>
      <c r="F1311" t="s">
        <v>2382</v>
      </c>
      <c r="G1311" t="s">
        <v>2380</v>
      </c>
      <c r="H1311" t="s">
        <v>2380</v>
      </c>
      <c r="I1311">
        <v>0</v>
      </c>
      <c r="J1311" t="s">
        <v>2380</v>
      </c>
      <c r="K1311" s="17"/>
    </row>
    <row r="1312" spans="1:11" x14ac:dyDescent="0.35">
      <c r="A1312" t="s">
        <v>1060</v>
      </c>
      <c r="B1312" s="22">
        <v>33.44</v>
      </c>
      <c r="C1312" s="23" t="s">
        <v>8379</v>
      </c>
      <c r="D1312">
        <v>6.24</v>
      </c>
      <c r="E1312" s="24" t="s">
        <v>8381</v>
      </c>
      <c r="F1312" t="s">
        <v>2382</v>
      </c>
      <c r="G1312" t="s">
        <v>2380</v>
      </c>
      <c r="H1312" t="s">
        <v>2380</v>
      </c>
      <c r="I1312">
        <v>0</v>
      </c>
      <c r="J1312" t="s">
        <v>2380</v>
      </c>
      <c r="K1312" s="17"/>
    </row>
    <row r="1313" spans="1:11" x14ac:dyDescent="0.35">
      <c r="A1313" t="s">
        <v>1059</v>
      </c>
      <c r="B1313" s="22">
        <v>33.344999999999999</v>
      </c>
      <c r="C1313" s="23" t="s">
        <v>8379</v>
      </c>
      <c r="D1313">
        <v>5.44</v>
      </c>
      <c r="E1313" s="24" t="s">
        <v>8382</v>
      </c>
      <c r="F1313" t="s">
        <v>2382</v>
      </c>
      <c r="G1313" t="s">
        <v>2380</v>
      </c>
      <c r="H1313" t="s">
        <v>2380</v>
      </c>
      <c r="I1313">
        <v>0</v>
      </c>
      <c r="J1313" t="s">
        <v>2380</v>
      </c>
      <c r="K1313" s="17"/>
    </row>
    <row r="1314" spans="1:11" x14ac:dyDescent="0.35">
      <c r="A1314" t="s">
        <v>1058</v>
      </c>
      <c r="B1314" s="22">
        <v>38.79</v>
      </c>
      <c r="C1314" s="23" t="s">
        <v>8379</v>
      </c>
      <c r="D1314">
        <v>5.08</v>
      </c>
      <c r="E1314" s="24" t="s">
        <v>8382</v>
      </c>
      <c r="F1314" t="s">
        <v>2380</v>
      </c>
      <c r="G1314" t="s">
        <v>2380</v>
      </c>
      <c r="H1314" t="s">
        <v>2383</v>
      </c>
      <c r="I1314">
        <v>1</v>
      </c>
      <c r="J1314" t="s">
        <v>2380</v>
      </c>
      <c r="K1314" s="17"/>
    </row>
    <row r="1315" spans="1:11" x14ac:dyDescent="0.35">
      <c r="A1315" t="s">
        <v>1057</v>
      </c>
      <c r="B1315" s="22">
        <v>30.684999999999999</v>
      </c>
      <c r="C1315" s="23" t="s">
        <v>8379</v>
      </c>
      <c r="D1315">
        <v>4.87</v>
      </c>
      <c r="E1315" s="24" t="s">
        <v>8382</v>
      </c>
      <c r="F1315" t="s">
        <v>2380</v>
      </c>
      <c r="G1315" t="s">
        <v>2380</v>
      </c>
      <c r="H1315" t="s">
        <v>2383</v>
      </c>
      <c r="I1315">
        <v>1</v>
      </c>
      <c r="J1315" t="s">
        <v>2380</v>
      </c>
      <c r="K1315" s="17"/>
    </row>
    <row r="1316" spans="1:11" x14ac:dyDescent="0.35">
      <c r="A1316" t="s">
        <v>1056</v>
      </c>
      <c r="B1316" s="22">
        <v>22.135000000000002</v>
      </c>
      <c r="C1316" s="23" t="s">
        <v>8384</v>
      </c>
      <c r="D1316">
        <v>8.17</v>
      </c>
      <c r="E1316" s="24" t="s">
        <v>8380</v>
      </c>
      <c r="F1316" t="s">
        <v>2380</v>
      </c>
      <c r="G1316" t="s">
        <v>2380</v>
      </c>
      <c r="H1316" t="s">
        <v>2380</v>
      </c>
      <c r="I1316">
        <v>0</v>
      </c>
      <c r="J1316" t="s">
        <v>2380</v>
      </c>
      <c r="K1316" s="17"/>
    </row>
    <row r="1317" spans="1:11" x14ac:dyDescent="0.35">
      <c r="A1317" t="s">
        <v>1055</v>
      </c>
      <c r="B1317" s="22">
        <v>33.33</v>
      </c>
      <c r="C1317" s="23" t="s">
        <v>8379</v>
      </c>
      <c r="D1317">
        <v>7.61</v>
      </c>
      <c r="E1317" s="24" t="s">
        <v>8380</v>
      </c>
      <c r="F1317" t="s">
        <v>2380</v>
      </c>
      <c r="G1317" t="s">
        <v>2380</v>
      </c>
      <c r="H1317" t="s">
        <v>2380</v>
      </c>
      <c r="I1317">
        <v>0</v>
      </c>
      <c r="J1317" t="s">
        <v>2380</v>
      </c>
      <c r="K1317" s="17"/>
    </row>
    <row r="1318" spans="1:11" x14ac:dyDescent="0.35">
      <c r="A1318" t="s">
        <v>1054</v>
      </c>
      <c r="B1318" s="22">
        <v>31.13</v>
      </c>
      <c r="C1318" s="23" t="s">
        <v>8379</v>
      </c>
      <c r="D1318">
        <v>10.1</v>
      </c>
      <c r="E1318" s="24" t="s">
        <v>8380</v>
      </c>
      <c r="F1318" t="s">
        <v>2380</v>
      </c>
      <c r="G1318" t="s">
        <v>2380</v>
      </c>
      <c r="H1318" t="s">
        <v>2380</v>
      </c>
      <c r="I1318">
        <v>0</v>
      </c>
      <c r="J1318" t="s">
        <v>2380</v>
      </c>
      <c r="K1318" s="17"/>
    </row>
    <row r="1319" spans="1:11" x14ac:dyDescent="0.35">
      <c r="A1319" t="s">
        <v>1053</v>
      </c>
      <c r="B1319" s="22">
        <v>28.9</v>
      </c>
      <c r="C1319" s="23" t="s">
        <v>8383</v>
      </c>
      <c r="D1319">
        <v>11.24</v>
      </c>
      <c r="E1319" s="24" t="s">
        <v>8380</v>
      </c>
      <c r="F1319" t="s">
        <v>2380</v>
      </c>
      <c r="G1319" t="s">
        <v>2380</v>
      </c>
      <c r="H1319" t="s">
        <v>2380</v>
      </c>
      <c r="I1319">
        <v>0</v>
      </c>
      <c r="J1319" t="s">
        <v>2380</v>
      </c>
      <c r="K1319" s="17"/>
    </row>
    <row r="1320" spans="1:11" x14ac:dyDescent="0.35">
      <c r="A1320" t="s">
        <v>1052</v>
      </c>
      <c r="B1320" s="22">
        <v>43.31</v>
      </c>
      <c r="C1320" s="23" t="s">
        <v>8379</v>
      </c>
      <c r="D1320">
        <v>6.1</v>
      </c>
      <c r="E1320" s="24" t="s">
        <v>8381</v>
      </c>
      <c r="F1320" t="s">
        <v>2382</v>
      </c>
      <c r="G1320" t="s">
        <v>2382</v>
      </c>
      <c r="H1320" t="s">
        <v>2380</v>
      </c>
      <c r="I1320">
        <v>1</v>
      </c>
      <c r="J1320" t="s">
        <v>2380</v>
      </c>
      <c r="K1320" s="17"/>
    </row>
    <row r="1321" spans="1:11" x14ac:dyDescent="0.35">
      <c r="A1321" t="s">
        <v>1051</v>
      </c>
      <c r="B1321" s="22">
        <v>22.8</v>
      </c>
      <c r="C1321" s="23" t="s">
        <v>8384</v>
      </c>
      <c r="D1321">
        <v>6.98</v>
      </c>
      <c r="E1321" s="24" t="s">
        <v>8380</v>
      </c>
      <c r="F1321" t="s">
        <v>2380</v>
      </c>
      <c r="G1321" t="s">
        <v>2380</v>
      </c>
      <c r="H1321" t="s">
        <v>2380</v>
      </c>
      <c r="I1321">
        <v>0</v>
      </c>
      <c r="J1321" t="s">
        <v>2380</v>
      </c>
      <c r="K1321" s="17"/>
    </row>
    <row r="1322" spans="1:11" x14ac:dyDescent="0.35">
      <c r="A1322" t="s">
        <v>1050</v>
      </c>
      <c r="B1322" s="22">
        <v>19.09</v>
      </c>
      <c r="C1322" s="23" t="s">
        <v>8384</v>
      </c>
      <c r="D1322">
        <v>4</v>
      </c>
      <c r="E1322" s="24" t="s">
        <v>8382</v>
      </c>
      <c r="F1322" t="s">
        <v>2382</v>
      </c>
      <c r="G1322" t="s">
        <v>2380</v>
      </c>
      <c r="H1322" t="s">
        <v>2380</v>
      </c>
      <c r="I1322">
        <v>1</v>
      </c>
      <c r="J1322" t="s">
        <v>2380</v>
      </c>
      <c r="K1322" s="17"/>
    </row>
    <row r="1323" spans="1:11" x14ac:dyDescent="0.35">
      <c r="A1323" t="s">
        <v>1049</v>
      </c>
      <c r="B1323" s="22">
        <v>23.37</v>
      </c>
      <c r="C1323" s="23" t="s">
        <v>8384</v>
      </c>
      <c r="D1323">
        <v>4.2300000000000004</v>
      </c>
      <c r="E1323" s="24" t="s">
        <v>8382</v>
      </c>
      <c r="F1323" t="s">
        <v>2380</v>
      </c>
      <c r="G1323" t="s">
        <v>2380</v>
      </c>
      <c r="H1323" t="s">
        <v>2380</v>
      </c>
      <c r="I1323">
        <v>0</v>
      </c>
      <c r="J1323" t="s">
        <v>2380</v>
      </c>
      <c r="K1323" s="17"/>
    </row>
    <row r="1324" spans="1:11" x14ac:dyDescent="0.35">
      <c r="A1324" t="s">
        <v>1048</v>
      </c>
      <c r="B1324" s="22">
        <v>33.44</v>
      </c>
      <c r="C1324" s="23" t="s">
        <v>8379</v>
      </c>
      <c r="D1324">
        <v>4.72</v>
      </c>
      <c r="E1324" s="24" t="s">
        <v>8382</v>
      </c>
      <c r="F1324" t="s">
        <v>2382</v>
      </c>
      <c r="G1324" t="s">
        <v>2380</v>
      </c>
      <c r="H1324" t="s">
        <v>2380</v>
      </c>
      <c r="I1324">
        <v>0</v>
      </c>
      <c r="J1324" t="s">
        <v>2380</v>
      </c>
      <c r="K1324" s="17"/>
    </row>
    <row r="1325" spans="1:11" x14ac:dyDescent="0.35">
      <c r="A1325" t="s">
        <v>1047</v>
      </c>
      <c r="B1325" s="22">
        <v>28.05</v>
      </c>
      <c r="C1325" s="23" t="s">
        <v>8383</v>
      </c>
      <c r="D1325">
        <v>5.63</v>
      </c>
      <c r="E1325" s="24" t="s">
        <v>8382</v>
      </c>
      <c r="F1325" t="s">
        <v>2382</v>
      </c>
      <c r="G1325" t="s">
        <v>2380</v>
      </c>
      <c r="H1325" t="s">
        <v>2380</v>
      </c>
      <c r="I1325">
        <v>0</v>
      </c>
      <c r="J1325" t="s">
        <v>2380</v>
      </c>
      <c r="K1325" s="17"/>
    </row>
    <row r="1326" spans="1:11" x14ac:dyDescent="0.35">
      <c r="A1326" t="s">
        <v>1046</v>
      </c>
      <c r="B1326" s="22">
        <v>27.72</v>
      </c>
      <c r="C1326" s="23" t="s">
        <v>8383</v>
      </c>
      <c r="D1326">
        <v>5.83</v>
      </c>
      <c r="E1326" s="24" t="s">
        <v>8381</v>
      </c>
      <c r="F1326" t="s">
        <v>2382</v>
      </c>
      <c r="G1326" t="s">
        <v>2380</v>
      </c>
      <c r="H1326" t="s">
        <v>2380</v>
      </c>
      <c r="I1326">
        <v>0</v>
      </c>
      <c r="J1326" t="s">
        <v>2380</v>
      </c>
      <c r="K1326" s="17"/>
    </row>
    <row r="1327" spans="1:11" x14ac:dyDescent="0.35">
      <c r="A1327" t="s">
        <v>1045</v>
      </c>
      <c r="B1327" s="22">
        <v>29.81</v>
      </c>
      <c r="C1327" s="23" t="s">
        <v>8383</v>
      </c>
      <c r="D1327">
        <v>9.23</v>
      </c>
      <c r="E1327" s="24" t="s">
        <v>8380</v>
      </c>
      <c r="F1327" t="s">
        <v>2380</v>
      </c>
      <c r="G1327" t="s">
        <v>2380</v>
      </c>
      <c r="H1327" t="s">
        <v>2380</v>
      </c>
      <c r="I1327">
        <v>0</v>
      </c>
      <c r="J1327" t="s">
        <v>2380</v>
      </c>
      <c r="K1327" s="17"/>
    </row>
    <row r="1328" spans="1:11" x14ac:dyDescent="0.35">
      <c r="A1328" t="s">
        <v>1044</v>
      </c>
      <c r="B1328" s="22">
        <v>23.98</v>
      </c>
      <c r="C1328" s="23" t="s">
        <v>8384</v>
      </c>
      <c r="D1328">
        <v>9.89</v>
      </c>
      <c r="E1328" s="24" t="s">
        <v>8380</v>
      </c>
      <c r="F1328" t="s">
        <v>2380</v>
      </c>
      <c r="G1328" t="s">
        <v>2380</v>
      </c>
      <c r="H1328" t="s">
        <v>2380</v>
      </c>
      <c r="I1328">
        <v>0</v>
      </c>
      <c r="J1328" t="s">
        <v>2380</v>
      </c>
      <c r="K1328" s="17"/>
    </row>
    <row r="1329" spans="1:11" x14ac:dyDescent="0.35">
      <c r="A1329" t="s">
        <v>1043</v>
      </c>
      <c r="B1329" s="22">
        <v>17.34</v>
      </c>
      <c r="C1329" s="23" t="s">
        <v>8385</v>
      </c>
      <c r="D1329">
        <v>12</v>
      </c>
      <c r="E1329" s="24" t="s">
        <v>8380</v>
      </c>
      <c r="F1329" t="s">
        <v>2380</v>
      </c>
      <c r="G1329" t="s">
        <v>2380</v>
      </c>
      <c r="H1329" t="s">
        <v>2380</v>
      </c>
      <c r="I1329">
        <v>0</v>
      </c>
      <c r="J1329" t="s">
        <v>2380</v>
      </c>
      <c r="K1329" s="17"/>
    </row>
    <row r="1330" spans="1:11" x14ac:dyDescent="0.35">
      <c r="A1330" t="s">
        <v>1042</v>
      </c>
      <c r="B1330" s="22">
        <v>40.39</v>
      </c>
      <c r="C1330" s="23" t="s">
        <v>8379</v>
      </c>
      <c r="D1330">
        <v>4.24</v>
      </c>
      <c r="E1330" s="24" t="s">
        <v>8382</v>
      </c>
      <c r="F1330" t="s">
        <v>2382</v>
      </c>
      <c r="G1330" t="s">
        <v>2380</v>
      </c>
      <c r="H1330" t="s">
        <v>2383</v>
      </c>
      <c r="I1330">
        <v>1</v>
      </c>
      <c r="J1330" t="s">
        <v>2380</v>
      </c>
      <c r="K1330" s="17"/>
    </row>
    <row r="1331" spans="1:11" x14ac:dyDescent="0.35">
      <c r="A1331" t="s">
        <v>1041</v>
      </c>
      <c r="B1331" s="22">
        <v>25.96</v>
      </c>
      <c r="C1331" s="23" t="s">
        <v>8383</v>
      </c>
      <c r="D1331">
        <v>4.68</v>
      </c>
      <c r="E1331" s="24" t="s">
        <v>8382</v>
      </c>
      <c r="F1331" t="s">
        <v>2382</v>
      </c>
      <c r="G1331" t="s">
        <v>2380</v>
      </c>
      <c r="H1331" t="s">
        <v>2383</v>
      </c>
      <c r="I1331">
        <v>1</v>
      </c>
      <c r="J1331" t="s">
        <v>2380</v>
      </c>
      <c r="K1331" s="17"/>
    </row>
    <row r="1332" spans="1:11" x14ac:dyDescent="0.35">
      <c r="A1332" t="s">
        <v>1040</v>
      </c>
      <c r="B1332" s="22">
        <v>17.68</v>
      </c>
      <c r="C1332" s="23" t="s">
        <v>8385</v>
      </c>
      <c r="D1332">
        <v>8.57</v>
      </c>
      <c r="E1332" s="24" t="s">
        <v>8380</v>
      </c>
      <c r="F1332" t="s">
        <v>2382</v>
      </c>
      <c r="G1332" t="s">
        <v>2380</v>
      </c>
      <c r="H1332" t="s">
        <v>2383</v>
      </c>
      <c r="I1332">
        <v>1</v>
      </c>
      <c r="J1332" t="s">
        <v>2380</v>
      </c>
      <c r="K1332" s="17"/>
    </row>
    <row r="1333" spans="1:11" x14ac:dyDescent="0.35">
      <c r="A1333" t="s">
        <v>1039</v>
      </c>
      <c r="B1333" s="22">
        <v>30.875</v>
      </c>
      <c r="C1333" s="23" t="s">
        <v>8379</v>
      </c>
      <c r="D1333">
        <v>4.0999999999999996</v>
      </c>
      <c r="E1333" s="24" t="s">
        <v>8382</v>
      </c>
      <c r="F1333" t="s">
        <v>2380</v>
      </c>
      <c r="G1333" t="s">
        <v>2380</v>
      </c>
      <c r="H1333" t="s">
        <v>2380</v>
      </c>
      <c r="I1333">
        <v>0</v>
      </c>
      <c r="J1333" t="s">
        <v>2380</v>
      </c>
      <c r="K1333" s="17"/>
    </row>
    <row r="1334" spans="1:11" x14ac:dyDescent="0.35">
      <c r="A1334" t="s">
        <v>1038</v>
      </c>
      <c r="B1334" s="22">
        <v>30.81</v>
      </c>
      <c r="C1334" s="23" t="s">
        <v>8379</v>
      </c>
      <c r="D1334">
        <v>4.49</v>
      </c>
      <c r="E1334" s="24" t="s">
        <v>8382</v>
      </c>
      <c r="F1334" t="s">
        <v>2380</v>
      </c>
      <c r="G1334" t="s">
        <v>2380</v>
      </c>
      <c r="H1334" t="s">
        <v>2380</v>
      </c>
      <c r="I1334">
        <v>0</v>
      </c>
      <c r="J1334" t="s">
        <v>2380</v>
      </c>
      <c r="K1334" s="17"/>
    </row>
    <row r="1335" spans="1:11" x14ac:dyDescent="0.35">
      <c r="A1335" t="s">
        <v>1037</v>
      </c>
      <c r="B1335" s="22">
        <v>36.85</v>
      </c>
      <c r="C1335" s="23" t="s">
        <v>8379</v>
      </c>
      <c r="D1335">
        <v>8.8000000000000007</v>
      </c>
      <c r="E1335" s="24" t="s">
        <v>8380</v>
      </c>
      <c r="F1335" t="s">
        <v>2380</v>
      </c>
      <c r="G1335" t="s">
        <v>2380</v>
      </c>
      <c r="H1335" t="s">
        <v>2380</v>
      </c>
      <c r="I1335">
        <v>2</v>
      </c>
      <c r="J1335" t="s">
        <v>2380</v>
      </c>
      <c r="K1335" s="17"/>
    </row>
    <row r="1336" spans="1:11" x14ac:dyDescent="0.35">
      <c r="A1336" t="s">
        <v>1036</v>
      </c>
      <c r="B1336" s="22">
        <v>35.86</v>
      </c>
      <c r="C1336" s="23" t="s">
        <v>8379</v>
      </c>
      <c r="D1336">
        <v>7.93</v>
      </c>
      <c r="E1336" s="24" t="s">
        <v>8380</v>
      </c>
      <c r="F1336" t="s">
        <v>2380</v>
      </c>
      <c r="G1336" t="s">
        <v>2380</v>
      </c>
      <c r="H1336" t="s">
        <v>2380</v>
      </c>
      <c r="I1336">
        <v>2</v>
      </c>
      <c r="J1336" t="s">
        <v>2380</v>
      </c>
      <c r="K1336" s="17"/>
    </row>
    <row r="1337" spans="1:11" x14ac:dyDescent="0.35">
      <c r="A1337" t="s">
        <v>1035</v>
      </c>
      <c r="B1337" s="22">
        <v>30.3</v>
      </c>
      <c r="C1337" s="23" t="s">
        <v>8379</v>
      </c>
      <c r="D1337">
        <v>9.4499999999999993</v>
      </c>
      <c r="E1337" s="24" t="s">
        <v>8380</v>
      </c>
      <c r="F1337" t="s">
        <v>2380</v>
      </c>
      <c r="G1337" t="s">
        <v>2380</v>
      </c>
      <c r="H1337" t="s">
        <v>2380</v>
      </c>
      <c r="I1337">
        <v>2</v>
      </c>
      <c r="J1337" t="s">
        <v>2380</v>
      </c>
      <c r="K1337" s="17"/>
    </row>
    <row r="1338" spans="1:11" x14ac:dyDescent="0.35">
      <c r="A1338" t="s">
        <v>1034</v>
      </c>
      <c r="B1338" s="22">
        <v>32.015000000000001</v>
      </c>
      <c r="C1338" s="23" t="s">
        <v>8379</v>
      </c>
      <c r="D1338">
        <v>7.67</v>
      </c>
      <c r="E1338" s="24" t="s">
        <v>8380</v>
      </c>
      <c r="F1338" t="s">
        <v>2380</v>
      </c>
      <c r="G1338" t="s">
        <v>2380</v>
      </c>
      <c r="H1338" t="s">
        <v>2380</v>
      </c>
      <c r="I1338">
        <v>0</v>
      </c>
      <c r="J1338" t="s">
        <v>2380</v>
      </c>
      <c r="K1338" s="17"/>
    </row>
    <row r="1339" spans="1:11" x14ac:dyDescent="0.35">
      <c r="A1339" t="s">
        <v>1033</v>
      </c>
      <c r="B1339" s="22">
        <v>25.06</v>
      </c>
      <c r="C1339" s="23" t="s">
        <v>8383</v>
      </c>
      <c r="D1339">
        <v>10.53</v>
      </c>
      <c r="E1339" s="24" t="s">
        <v>8380</v>
      </c>
      <c r="F1339" t="s">
        <v>2380</v>
      </c>
      <c r="G1339" t="s">
        <v>2380</v>
      </c>
      <c r="H1339" t="s">
        <v>2380</v>
      </c>
      <c r="I1339">
        <v>2</v>
      </c>
      <c r="J1339" t="s">
        <v>2380</v>
      </c>
      <c r="K1339" s="17"/>
    </row>
    <row r="1340" spans="1:11" x14ac:dyDescent="0.35">
      <c r="A1340" t="s">
        <v>1032</v>
      </c>
      <c r="B1340" s="22">
        <v>18.829999999999998</v>
      </c>
      <c r="C1340" s="23" t="s">
        <v>8384</v>
      </c>
      <c r="D1340">
        <v>10.08</v>
      </c>
      <c r="E1340" s="24" t="s">
        <v>8380</v>
      </c>
      <c r="F1340" t="s">
        <v>2382</v>
      </c>
      <c r="G1340" t="s">
        <v>2380</v>
      </c>
      <c r="H1340" t="s">
        <v>2380</v>
      </c>
      <c r="I1340">
        <v>0</v>
      </c>
      <c r="J1340" t="s">
        <v>2380</v>
      </c>
      <c r="K1340" s="17"/>
    </row>
    <row r="1341" spans="1:11" x14ac:dyDescent="0.35">
      <c r="A1341" t="s">
        <v>1031</v>
      </c>
      <c r="B1341" s="22">
        <v>47.52</v>
      </c>
      <c r="C1341" s="23" t="s">
        <v>8379</v>
      </c>
      <c r="D1341">
        <v>11.39</v>
      </c>
      <c r="E1341" s="24" t="s">
        <v>8380</v>
      </c>
      <c r="F1341" t="s">
        <v>2382</v>
      </c>
      <c r="G1341" t="s">
        <v>2380</v>
      </c>
      <c r="H1341" t="s">
        <v>2380</v>
      </c>
      <c r="I1341">
        <v>1</v>
      </c>
      <c r="J1341" t="s">
        <v>2380</v>
      </c>
      <c r="K1341" s="17"/>
    </row>
    <row r="1342" spans="1:11" x14ac:dyDescent="0.35">
      <c r="A1342" t="s">
        <v>1030</v>
      </c>
      <c r="B1342" s="22">
        <v>37.82</v>
      </c>
      <c r="C1342" s="23" t="s">
        <v>8379</v>
      </c>
      <c r="D1342">
        <v>6.36</v>
      </c>
      <c r="E1342" s="24" t="s">
        <v>8381</v>
      </c>
      <c r="F1342" t="s">
        <v>2380</v>
      </c>
      <c r="G1342" t="s">
        <v>2380</v>
      </c>
      <c r="H1342" t="s">
        <v>2380</v>
      </c>
      <c r="I1342">
        <v>0</v>
      </c>
      <c r="J1342" t="s">
        <v>2380</v>
      </c>
      <c r="K1342" s="17"/>
    </row>
    <row r="1343" spans="1:11" x14ac:dyDescent="0.35">
      <c r="A1343" t="s">
        <v>1029</v>
      </c>
      <c r="B1343" s="22">
        <v>44.16</v>
      </c>
      <c r="C1343" s="23" t="s">
        <v>8379</v>
      </c>
      <c r="D1343">
        <v>5.31</v>
      </c>
      <c r="E1343" s="24" t="s">
        <v>8382</v>
      </c>
      <c r="F1343" t="s">
        <v>2382</v>
      </c>
      <c r="G1343" t="s">
        <v>2380</v>
      </c>
      <c r="H1343" t="s">
        <v>2380</v>
      </c>
      <c r="I1343">
        <v>0</v>
      </c>
      <c r="J1343" t="s">
        <v>2380</v>
      </c>
      <c r="K1343" s="17"/>
    </row>
    <row r="1344" spans="1:11" x14ac:dyDescent="0.35">
      <c r="A1344" t="s">
        <v>1028</v>
      </c>
      <c r="B1344" s="22">
        <v>37.049999999999997</v>
      </c>
      <c r="C1344" s="23" t="s">
        <v>8379</v>
      </c>
      <c r="D1344">
        <v>4.74</v>
      </c>
      <c r="E1344" s="24" t="s">
        <v>8382</v>
      </c>
      <c r="F1344" t="s">
        <v>2380</v>
      </c>
      <c r="G1344" t="s">
        <v>2380</v>
      </c>
      <c r="H1344" t="s">
        <v>2383</v>
      </c>
      <c r="I1344">
        <v>1</v>
      </c>
      <c r="J1344" t="s">
        <v>2380</v>
      </c>
      <c r="K1344" s="17"/>
    </row>
    <row r="1345" spans="1:11" x14ac:dyDescent="0.35">
      <c r="A1345" t="s">
        <v>1027</v>
      </c>
      <c r="B1345" s="22">
        <v>18.66</v>
      </c>
      <c r="C1345" s="23" t="s">
        <v>8384</v>
      </c>
      <c r="D1345">
        <v>11.35</v>
      </c>
      <c r="E1345" s="24" t="s">
        <v>8380</v>
      </c>
      <c r="F1345" t="s">
        <v>2380</v>
      </c>
      <c r="G1345" t="s">
        <v>2380</v>
      </c>
      <c r="H1345" t="s">
        <v>2380</v>
      </c>
      <c r="I1345">
        <v>0</v>
      </c>
      <c r="J1345" t="s">
        <v>2380</v>
      </c>
      <c r="K1345" s="17"/>
    </row>
    <row r="1346" spans="1:11" x14ac:dyDescent="0.35">
      <c r="A1346" t="s">
        <v>1026</v>
      </c>
      <c r="B1346" s="22">
        <v>36.200000000000003</v>
      </c>
      <c r="C1346" s="23" t="s">
        <v>8379</v>
      </c>
      <c r="D1346">
        <v>6.81</v>
      </c>
      <c r="E1346" s="24" t="s">
        <v>8380</v>
      </c>
      <c r="F1346" t="s">
        <v>2382</v>
      </c>
      <c r="G1346" t="s">
        <v>2380</v>
      </c>
      <c r="H1346" t="s">
        <v>2380</v>
      </c>
      <c r="I1346">
        <v>1</v>
      </c>
      <c r="J1346" t="s">
        <v>2380</v>
      </c>
      <c r="K1346" s="17"/>
    </row>
    <row r="1347" spans="1:11" x14ac:dyDescent="0.35">
      <c r="A1347" t="s">
        <v>1025</v>
      </c>
      <c r="B1347" s="22">
        <v>18.87</v>
      </c>
      <c r="C1347" s="23" t="s">
        <v>8384</v>
      </c>
      <c r="D1347">
        <v>8.06</v>
      </c>
      <c r="E1347" s="24" t="s">
        <v>8380</v>
      </c>
      <c r="F1347" t="s">
        <v>2380</v>
      </c>
      <c r="G1347" t="s">
        <v>2380</v>
      </c>
      <c r="H1347" t="s">
        <v>2380</v>
      </c>
      <c r="I1347">
        <v>0</v>
      </c>
      <c r="J1347" t="s">
        <v>2380</v>
      </c>
      <c r="K1347" s="17"/>
    </row>
    <row r="1348" spans="1:11" x14ac:dyDescent="0.35">
      <c r="A1348" t="s">
        <v>1024</v>
      </c>
      <c r="B1348" s="22">
        <v>32.299999999999997</v>
      </c>
      <c r="C1348" s="23" t="s">
        <v>8379</v>
      </c>
      <c r="D1348">
        <v>6.74</v>
      </c>
      <c r="E1348" s="24" t="s">
        <v>8380</v>
      </c>
      <c r="F1348" t="s">
        <v>2382</v>
      </c>
      <c r="G1348" t="s">
        <v>2380</v>
      </c>
      <c r="H1348" t="s">
        <v>2380</v>
      </c>
      <c r="I1348">
        <v>1</v>
      </c>
      <c r="J1348" t="s">
        <v>2380</v>
      </c>
      <c r="K1348" s="17"/>
    </row>
    <row r="1349" spans="1:11" x14ac:dyDescent="0.35">
      <c r="A1349" t="s">
        <v>1023</v>
      </c>
      <c r="B1349" s="22">
        <v>22.64</v>
      </c>
      <c r="C1349" s="23" t="s">
        <v>8384</v>
      </c>
      <c r="D1349">
        <v>6.54</v>
      </c>
      <c r="E1349" s="24" t="s">
        <v>8380</v>
      </c>
      <c r="F1349" t="s">
        <v>2382</v>
      </c>
      <c r="G1349" t="s">
        <v>2380</v>
      </c>
      <c r="H1349" t="s">
        <v>2380</v>
      </c>
      <c r="I1349">
        <v>2</v>
      </c>
      <c r="J1349" t="s">
        <v>2380</v>
      </c>
      <c r="K1349" s="17"/>
    </row>
    <row r="1350" spans="1:11" x14ac:dyDescent="0.35">
      <c r="A1350" t="s">
        <v>1022</v>
      </c>
      <c r="B1350" s="22">
        <v>28.69</v>
      </c>
      <c r="C1350" s="23" t="s">
        <v>8383</v>
      </c>
      <c r="D1350">
        <v>5.4</v>
      </c>
      <c r="E1350" s="24" t="s">
        <v>8382</v>
      </c>
      <c r="F1350" t="s">
        <v>2380</v>
      </c>
      <c r="G1350" t="s">
        <v>2380</v>
      </c>
      <c r="H1350" t="s">
        <v>2380</v>
      </c>
      <c r="I1350">
        <v>0</v>
      </c>
      <c r="J1350" t="s">
        <v>2380</v>
      </c>
      <c r="K1350" s="17"/>
    </row>
    <row r="1351" spans="1:11" x14ac:dyDescent="0.35">
      <c r="A1351" t="s">
        <v>1021</v>
      </c>
      <c r="B1351" s="22">
        <v>28.16</v>
      </c>
      <c r="C1351" s="23" t="s">
        <v>8383</v>
      </c>
      <c r="D1351">
        <v>5.58</v>
      </c>
      <c r="E1351" s="24" t="s">
        <v>8382</v>
      </c>
      <c r="F1351" t="s">
        <v>2382</v>
      </c>
      <c r="G1351" t="s">
        <v>2380</v>
      </c>
      <c r="H1351" t="s">
        <v>2380</v>
      </c>
      <c r="I1351">
        <v>0</v>
      </c>
      <c r="J1351" t="s">
        <v>2380</v>
      </c>
      <c r="K1351" s="17"/>
    </row>
    <row r="1352" spans="1:11" x14ac:dyDescent="0.35">
      <c r="A1352" t="s">
        <v>1020</v>
      </c>
      <c r="B1352" s="22">
        <v>45.54</v>
      </c>
      <c r="C1352" s="23" t="s">
        <v>8379</v>
      </c>
      <c r="D1352">
        <v>5.84</v>
      </c>
      <c r="E1352" s="24" t="s">
        <v>8381</v>
      </c>
      <c r="F1352" t="s">
        <v>2380</v>
      </c>
      <c r="G1352" t="s">
        <v>2380</v>
      </c>
      <c r="H1352" t="s">
        <v>2383</v>
      </c>
      <c r="I1352">
        <v>1</v>
      </c>
      <c r="J1352" t="s">
        <v>2380</v>
      </c>
      <c r="K1352" s="17"/>
    </row>
    <row r="1353" spans="1:11" x14ac:dyDescent="0.35">
      <c r="A1353" t="s">
        <v>1019</v>
      </c>
      <c r="B1353" s="22">
        <v>28.7</v>
      </c>
      <c r="C1353" s="23" t="s">
        <v>8383</v>
      </c>
      <c r="D1353">
        <v>4.2</v>
      </c>
      <c r="E1353" s="24" t="s">
        <v>8382</v>
      </c>
      <c r="F1353" t="s">
        <v>2380</v>
      </c>
      <c r="G1353" t="s">
        <v>2380</v>
      </c>
      <c r="H1353" t="s">
        <v>2380</v>
      </c>
      <c r="I1353">
        <v>0</v>
      </c>
      <c r="J1353" t="s">
        <v>2380</v>
      </c>
      <c r="K1353" s="17"/>
    </row>
    <row r="1354" spans="1:11" x14ac:dyDescent="0.35">
      <c r="A1354" t="s">
        <v>1018</v>
      </c>
      <c r="B1354" s="22">
        <v>27.74</v>
      </c>
      <c r="C1354" s="23" t="s">
        <v>8383</v>
      </c>
      <c r="D1354">
        <v>6.06</v>
      </c>
      <c r="E1354" s="24" t="s">
        <v>8381</v>
      </c>
      <c r="F1354" t="s">
        <v>2382</v>
      </c>
      <c r="G1354" t="s">
        <v>2380</v>
      </c>
      <c r="H1354" t="s">
        <v>2380</v>
      </c>
      <c r="I1354">
        <v>0</v>
      </c>
      <c r="J1354" t="s">
        <v>2380</v>
      </c>
      <c r="K1354" s="17"/>
    </row>
    <row r="1355" spans="1:11" x14ac:dyDescent="0.35">
      <c r="A1355" t="s">
        <v>1017</v>
      </c>
      <c r="B1355" s="22">
        <v>36.954999999999998</v>
      </c>
      <c r="C1355" s="23" t="s">
        <v>8379</v>
      </c>
      <c r="D1355">
        <v>7.57</v>
      </c>
      <c r="E1355" s="24" t="s">
        <v>8380</v>
      </c>
      <c r="F1355" t="s">
        <v>2380</v>
      </c>
      <c r="G1355" t="s">
        <v>2380</v>
      </c>
      <c r="H1355" t="s">
        <v>2380</v>
      </c>
      <c r="I1355">
        <v>0</v>
      </c>
      <c r="J1355" t="s">
        <v>2380</v>
      </c>
      <c r="K1355" s="17"/>
    </row>
    <row r="1356" spans="1:11" x14ac:dyDescent="0.35">
      <c r="A1356" t="s">
        <v>1016</v>
      </c>
      <c r="B1356" s="22">
        <v>30.69</v>
      </c>
      <c r="C1356" s="23" t="s">
        <v>8379</v>
      </c>
      <c r="D1356">
        <v>6.15</v>
      </c>
      <c r="E1356" s="24" t="s">
        <v>8381</v>
      </c>
      <c r="F1356" t="s">
        <v>2380</v>
      </c>
      <c r="G1356" t="s">
        <v>2380</v>
      </c>
      <c r="H1356" t="s">
        <v>2380</v>
      </c>
      <c r="I1356">
        <v>0</v>
      </c>
      <c r="J1356" t="s">
        <v>2380</v>
      </c>
      <c r="K1356" s="17"/>
    </row>
    <row r="1357" spans="1:11" x14ac:dyDescent="0.35">
      <c r="A1357" t="s">
        <v>1015</v>
      </c>
      <c r="B1357" s="22">
        <v>24.984999999999999</v>
      </c>
      <c r="C1357" s="23" t="s">
        <v>8379</v>
      </c>
      <c r="D1357">
        <v>4.5599999999999996</v>
      </c>
      <c r="E1357" s="24" t="s">
        <v>8382</v>
      </c>
      <c r="F1357" t="s">
        <v>2380</v>
      </c>
      <c r="G1357" t="s">
        <v>2380</v>
      </c>
      <c r="H1357" t="s">
        <v>2380</v>
      </c>
      <c r="I1357">
        <v>0</v>
      </c>
      <c r="J1357" t="s">
        <v>2380</v>
      </c>
      <c r="K1357" s="17"/>
    </row>
    <row r="1358" spans="1:11" x14ac:dyDescent="0.35">
      <c r="A1358" t="s">
        <v>1014</v>
      </c>
      <c r="B1358" s="22">
        <v>39.42</v>
      </c>
      <c r="C1358" s="23" t="s">
        <v>8379</v>
      </c>
      <c r="D1358">
        <v>4.72</v>
      </c>
      <c r="E1358" s="24" t="s">
        <v>8382</v>
      </c>
      <c r="F1358" t="s">
        <v>2382</v>
      </c>
      <c r="G1358" t="s">
        <v>2380</v>
      </c>
      <c r="H1358" t="s">
        <v>2380</v>
      </c>
      <c r="I1358">
        <v>1</v>
      </c>
      <c r="J1358" t="s">
        <v>2380</v>
      </c>
      <c r="K1358" s="17"/>
    </row>
    <row r="1359" spans="1:11" x14ac:dyDescent="0.35">
      <c r="A1359" t="s">
        <v>1013</v>
      </c>
      <c r="B1359" s="22">
        <v>16.8</v>
      </c>
      <c r="C1359" s="23" t="s">
        <v>8385</v>
      </c>
      <c r="D1359">
        <v>7.98</v>
      </c>
      <c r="E1359" s="24" t="s">
        <v>8380</v>
      </c>
      <c r="F1359" t="s">
        <v>2380</v>
      </c>
      <c r="G1359" t="s">
        <v>2380</v>
      </c>
      <c r="H1359" t="s">
        <v>2380</v>
      </c>
      <c r="I1359">
        <v>0</v>
      </c>
      <c r="J1359" t="s">
        <v>2380</v>
      </c>
      <c r="K1359" s="17"/>
    </row>
    <row r="1360" spans="1:11" x14ac:dyDescent="0.35">
      <c r="A1360" t="s">
        <v>1012</v>
      </c>
      <c r="B1360" s="22">
        <v>23.274999999999999</v>
      </c>
      <c r="C1360" s="23" t="s">
        <v>8384</v>
      </c>
      <c r="D1360">
        <v>6.26</v>
      </c>
      <c r="E1360" s="24" t="s">
        <v>8381</v>
      </c>
      <c r="F1360" t="s">
        <v>2382</v>
      </c>
      <c r="G1360" t="s">
        <v>2380</v>
      </c>
      <c r="H1360" t="s">
        <v>2383</v>
      </c>
      <c r="I1360">
        <v>1</v>
      </c>
      <c r="J1360" t="s">
        <v>2380</v>
      </c>
      <c r="K1360" s="17"/>
    </row>
    <row r="1361" spans="1:11" x14ac:dyDescent="0.35">
      <c r="A1361" t="s">
        <v>1011</v>
      </c>
      <c r="B1361" s="22">
        <v>22.8</v>
      </c>
      <c r="C1361" s="23" t="s">
        <v>8384</v>
      </c>
      <c r="D1361">
        <v>4.29</v>
      </c>
      <c r="E1361" s="24" t="s">
        <v>8382</v>
      </c>
      <c r="F1361" t="s">
        <v>2382</v>
      </c>
      <c r="G1361" t="s">
        <v>2380</v>
      </c>
      <c r="H1361" t="s">
        <v>2383</v>
      </c>
      <c r="I1361">
        <v>1</v>
      </c>
      <c r="J1361" t="s">
        <v>2380</v>
      </c>
      <c r="K1361" s="17"/>
    </row>
    <row r="1362" spans="1:11" x14ac:dyDescent="0.35">
      <c r="A1362" t="s">
        <v>1010</v>
      </c>
      <c r="B1362" s="22">
        <v>24.3</v>
      </c>
      <c r="C1362" s="23" t="s">
        <v>8384</v>
      </c>
      <c r="D1362">
        <v>5.43</v>
      </c>
      <c r="E1362" s="24" t="s">
        <v>8382</v>
      </c>
      <c r="F1362" t="s">
        <v>2380</v>
      </c>
      <c r="G1362" t="s">
        <v>2380</v>
      </c>
      <c r="H1362" t="s">
        <v>2380</v>
      </c>
      <c r="I1362">
        <v>2</v>
      </c>
      <c r="J1362" t="s">
        <v>2380</v>
      </c>
      <c r="K1362" s="17"/>
    </row>
    <row r="1363" spans="1:11" x14ac:dyDescent="0.35">
      <c r="A1363" t="s">
        <v>1009</v>
      </c>
      <c r="B1363" s="22">
        <v>25.13</v>
      </c>
      <c r="C1363" s="23" t="s">
        <v>8383</v>
      </c>
      <c r="D1363">
        <v>8</v>
      </c>
      <c r="E1363" s="24" t="s">
        <v>8380</v>
      </c>
      <c r="F1363" t="s">
        <v>2382</v>
      </c>
      <c r="G1363" t="s">
        <v>2380</v>
      </c>
      <c r="H1363" t="s">
        <v>2380</v>
      </c>
      <c r="I1363">
        <v>1</v>
      </c>
      <c r="J1363" t="s">
        <v>2380</v>
      </c>
      <c r="K1363" s="17"/>
    </row>
    <row r="1364" spans="1:11" x14ac:dyDescent="0.35">
      <c r="A1364" t="s">
        <v>1008</v>
      </c>
      <c r="B1364" s="22">
        <v>22.72</v>
      </c>
      <c r="C1364" s="23" t="s">
        <v>8384</v>
      </c>
      <c r="D1364">
        <v>9.9600000000000009</v>
      </c>
      <c r="E1364" s="24" t="s">
        <v>8380</v>
      </c>
      <c r="F1364" t="s">
        <v>2382</v>
      </c>
      <c r="G1364" t="s">
        <v>2380</v>
      </c>
      <c r="H1364" t="s">
        <v>2380</v>
      </c>
      <c r="I1364">
        <v>2</v>
      </c>
      <c r="J1364" t="s">
        <v>2380</v>
      </c>
      <c r="K1364" s="17"/>
    </row>
    <row r="1365" spans="1:11" x14ac:dyDescent="0.35">
      <c r="A1365" t="s">
        <v>1007</v>
      </c>
      <c r="B1365" s="22">
        <v>32.6</v>
      </c>
      <c r="C1365" s="23" t="s">
        <v>8379</v>
      </c>
      <c r="D1365">
        <v>6.8</v>
      </c>
      <c r="E1365" s="24" t="s">
        <v>8380</v>
      </c>
      <c r="F1365" t="s">
        <v>2382</v>
      </c>
      <c r="G1365" t="s">
        <v>2380</v>
      </c>
      <c r="H1365" t="s">
        <v>2380</v>
      </c>
      <c r="I1365">
        <v>0</v>
      </c>
      <c r="J1365" t="s">
        <v>2380</v>
      </c>
      <c r="K1365" s="17"/>
    </row>
    <row r="1366" spans="1:11" x14ac:dyDescent="0.35">
      <c r="A1366" t="s">
        <v>1006</v>
      </c>
      <c r="B1366" s="22">
        <v>17.28</v>
      </c>
      <c r="C1366" s="23" t="s">
        <v>8385</v>
      </c>
      <c r="D1366">
        <v>6.22</v>
      </c>
      <c r="E1366" s="24" t="s">
        <v>8381</v>
      </c>
      <c r="F1366" t="s">
        <v>2382</v>
      </c>
      <c r="G1366" t="s">
        <v>2380</v>
      </c>
      <c r="H1366" t="s">
        <v>2380</v>
      </c>
      <c r="I1366">
        <v>2</v>
      </c>
      <c r="J1366" t="s">
        <v>2380</v>
      </c>
      <c r="K1366" s="17"/>
    </row>
    <row r="1367" spans="1:11" x14ac:dyDescent="0.35">
      <c r="A1367" t="s">
        <v>1005</v>
      </c>
      <c r="B1367" s="22">
        <v>27.92</v>
      </c>
      <c r="C1367" s="23" t="s">
        <v>8383</v>
      </c>
      <c r="D1367">
        <v>5.79</v>
      </c>
      <c r="E1367" s="24" t="s">
        <v>8381</v>
      </c>
      <c r="F1367" t="s">
        <v>2380</v>
      </c>
      <c r="G1367" t="s">
        <v>2380</v>
      </c>
      <c r="H1367" t="s">
        <v>2380</v>
      </c>
      <c r="I1367">
        <v>1</v>
      </c>
      <c r="J1367" t="s">
        <v>2380</v>
      </c>
      <c r="K1367" s="17"/>
    </row>
    <row r="1368" spans="1:11" x14ac:dyDescent="0.35">
      <c r="A1368" t="s">
        <v>1004</v>
      </c>
      <c r="B1368" s="22">
        <v>38.284999999999997</v>
      </c>
      <c r="C1368" s="23" t="s">
        <v>8379</v>
      </c>
      <c r="D1368">
        <v>5.41</v>
      </c>
      <c r="E1368" s="24" t="s">
        <v>8382</v>
      </c>
      <c r="F1368" t="s">
        <v>2380</v>
      </c>
      <c r="G1368" t="s">
        <v>2380</v>
      </c>
      <c r="H1368" t="s">
        <v>2380</v>
      </c>
      <c r="I1368">
        <v>0</v>
      </c>
      <c r="J1368" t="s">
        <v>2380</v>
      </c>
      <c r="K1368" s="17"/>
    </row>
    <row r="1369" spans="1:11" x14ac:dyDescent="0.35">
      <c r="A1369" t="s">
        <v>1003</v>
      </c>
      <c r="B1369" s="22">
        <v>16.48</v>
      </c>
      <c r="C1369" s="23" t="s">
        <v>8385</v>
      </c>
      <c r="D1369">
        <v>11.05</v>
      </c>
      <c r="E1369" s="24" t="s">
        <v>8380</v>
      </c>
      <c r="F1369" t="s">
        <v>2380</v>
      </c>
      <c r="G1369" t="s">
        <v>2380</v>
      </c>
      <c r="H1369" t="s">
        <v>2380</v>
      </c>
      <c r="I1369">
        <v>0</v>
      </c>
      <c r="J1369" t="s">
        <v>2380</v>
      </c>
      <c r="K1369" s="17"/>
    </row>
    <row r="1370" spans="1:11" x14ac:dyDescent="0.35">
      <c r="A1370" t="s">
        <v>1002</v>
      </c>
      <c r="B1370" s="22">
        <v>38.57</v>
      </c>
      <c r="C1370" s="23" t="s">
        <v>8379</v>
      </c>
      <c r="D1370">
        <v>6.27</v>
      </c>
      <c r="E1370" s="24" t="s">
        <v>8381</v>
      </c>
      <c r="F1370" t="s">
        <v>2380</v>
      </c>
      <c r="G1370" t="s">
        <v>2380</v>
      </c>
      <c r="H1370" t="s">
        <v>2380</v>
      </c>
      <c r="I1370">
        <v>0</v>
      </c>
      <c r="J1370" t="s">
        <v>2380</v>
      </c>
      <c r="K1370" s="17"/>
    </row>
    <row r="1371" spans="1:11" x14ac:dyDescent="0.35">
      <c r="A1371" t="s">
        <v>1001</v>
      </c>
      <c r="B1371" s="22">
        <v>43.85</v>
      </c>
      <c r="C1371" s="23" t="s">
        <v>8379</v>
      </c>
      <c r="D1371">
        <v>4.7699999999999996</v>
      </c>
      <c r="E1371" s="24" t="s">
        <v>8382</v>
      </c>
      <c r="F1371" t="s">
        <v>2382</v>
      </c>
      <c r="G1371" t="s">
        <v>2380</v>
      </c>
      <c r="H1371" t="s">
        <v>2380</v>
      </c>
      <c r="I1371">
        <v>0</v>
      </c>
      <c r="J1371" t="s">
        <v>2380</v>
      </c>
      <c r="K1371" s="17"/>
    </row>
    <row r="1372" spans="1:11" x14ac:dyDescent="0.35">
      <c r="A1372" t="s">
        <v>1000</v>
      </c>
      <c r="B1372" s="22">
        <v>30.11</v>
      </c>
      <c r="C1372" s="23" t="s">
        <v>8379</v>
      </c>
      <c r="D1372">
        <v>4.08</v>
      </c>
      <c r="E1372" s="24" t="s">
        <v>8382</v>
      </c>
      <c r="F1372" t="s">
        <v>2380</v>
      </c>
      <c r="G1372" t="s">
        <v>2380</v>
      </c>
      <c r="H1372" t="s">
        <v>2380</v>
      </c>
      <c r="I1372">
        <v>0</v>
      </c>
      <c r="J1372" t="s">
        <v>2380</v>
      </c>
      <c r="K1372" s="17"/>
    </row>
    <row r="1373" spans="1:11" x14ac:dyDescent="0.35">
      <c r="A1373" t="s">
        <v>999</v>
      </c>
      <c r="B1373" s="22">
        <v>31.59</v>
      </c>
      <c r="C1373" s="23" t="s">
        <v>8379</v>
      </c>
      <c r="D1373">
        <v>6.01</v>
      </c>
      <c r="E1373" s="24" t="s">
        <v>8381</v>
      </c>
      <c r="F1373" t="s">
        <v>2380</v>
      </c>
      <c r="G1373" t="s">
        <v>2380</v>
      </c>
      <c r="H1373" t="s">
        <v>2380</v>
      </c>
      <c r="I1373">
        <v>0</v>
      </c>
      <c r="J1373" t="s">
        <v>2380</v>
      </c>
      <c r="K1373" s="17"/>
    </row>
    <row r="1374" spans="1:11" x14ac:dyDescent="0.35">
      <c r="A1374" t="s">
        <v>998</v>
      </c>
      <c r="B1374" s="22">
        <v>40.15</v>
      </c>
      <c r="C1374" s="23" t="s">
        <v>8379</v>
      </c>
      <c r="D1374">
        <v>11.84</v>
      </c>
      <c r="E1374" s="24" t="s">
        <v>8380</v>
      </c>
      <c r="F1374" t="s">
        <v>2380</v>
      </c>
      <c r="G1374" t="s">
        <v>2380</v>
      </c>
      <c r="H1374" t="s">
        <v>2380</v>
      </c>
      <c r="I1374">
        <v>0</v>
      </c>
      <c r="J1374" t="s">
        <v>2380</v>
      </c>
      <c r="K1374" s="17"/>
    </row>
    <row r="1375" spans="1:11" x14ac:dyDescent="0.35">
      <c r="A1375" t="s">
        <v>997</v>
      </c>
      <c r="B1375" s="22">
        <v>40.700000000000003</v>
      </c>
      <c r="C1375" s="23" t="s">
        <v>8379</v>
      </c>
      <c r="D1375">
        <v>6.27</v>
      </c>
      <c r="E1375" s="24" t="s">
        <v>8381</v>
      </c>
      <c r="F1375" t="s">
        <v>2382</v>
      </c>
      <c r="G1375" t="s">
        <v>2380</v>
      </c>
      <c r="H1375" t="s">
        <v>2383</v>
      </c>
      <c r="I1375">
        <v>1</v>
      </c>
      <c r="J1375" t="s">
        <v>2380</v>
      </c>
      <c r="K1375" s="17"/>
    </row>
    <row r="1376" spans="1:11" x14ac:dyDescent="0.35">
      <c r="A1376" t="s">
        <v>996</v>
      </c>
      <c r="B1376" s="22">
        <v>40.76</v>
      </c>
      <c r="C1376" s="23" t="s">
        <v>8379</v>
      </c>
      <c r="D1376">
        <v>5.28</v>
      </c>
      <c r="E1376" s="24" t="s">
        <v>8382</v>
      </c>
      <c r="F1376" t="s">
        <v>2380</v>
      </c>
      <c r="G1376" t="s">
        <v>2380</v>
      </c>
      <c r="H1376" t="s">
        <v>2380</v>
      </c>
      <c r="I1376">
        <v>0</v>
      </c>
      <c r="J1376" t="s">
        <v>2380</v>
      </c>
      <c r="K1376" s="17"/>
    </row>
    <row r="1377" spans="1:11" x14ac:dyDescent="0.35">
      <c r="A1377" t="s">
        <v>995</v>
      </c>
      <c r="B1377" s="22">
        <v>29.7</v>
      </c>
      <c r="C1377" s="23" t="s">
        <v>8383</v>
      </c>
      <c r="D1377">
        <v>7.03</v>
      </c>
      <c r="E1377" s="24" t="s">
        <v>8380</v>
      </c>
      <c r="F1377" t="s">
        <v>2380</v>
      </c>
      <c r="G1377" t="s">
        <v>2380</v>
      </c>
      <c r="H1377" t="s">
        <v>2380</v>
      </c>
      <c r="I1377">
        <v>0</v>
      </c>
      <c r="J1377" t="s">
        <v>2380</v>
      </c>
      <c r="K1377" s="17"/>
    </row>
    <row r="1378" spans="1:11" x14ac:dyDescent="0.35">
      <c r="A1378" t="s">
        <v>994</v>
      </c>
      <c r="B1378" s="22">
        <v>40.58</v>
      </c>
      <c r="C1378" s="23" t="s">
        <v>8379</v>
      </c>
      <c r="D1378">
        <v>5.32</v>
      </c>
      <c r="E1378" s="24" t="s">
        <v>8382</v>
      </c>
      <c r="F1378" t="s">
        <v>2382</v>
      </c>
      <c r="G1378" t="s">
        <v>2380</v>
      </c>
      <c r="H1378" t="s">
        <v>2383</v>
      </c>
      <c r="I1378">
        <v>1</v>
      </c>
      <c r="J1378" t="s">
        <v>2380</v>
      </c>
      <c r="K1378" s="17"/>
    </row>
    <row r="1379" spans="1:11" x14ac:dyDescent="0.35">
      <c r="A1379" t="s">
        <v>993</v>
      </c>
      <c r="B1379" s="22">
        <v>33.06</v>
      </c>
      <c r="C1379" s="23" t="s">
        <v>8379</v>
      </c>
      <c r="D1379">
        <v>9.59</v>
      </c>
      <c r="E1379" s="24" t="s">
        <v>8380</v>
      </c>
      <c r="F1379" t="s">
        <v>2382</v>
      </c>
      <c r="G1379" t="s">
        <v>2380</v>
      </c>
      <c r="H1379" t="s">
        <v>2380</v>
      </c>
      <c r="I1379">
        <v>0</v>
      </c>
      <c r="J1379" t="s">
        <v>2380</v>
      </c>
      <c r="K1379" s="17"/>
    </row>
    <row r="1380" spans="1:11" x14ac:dyDescent="0.35">
      <c r="A1380" t="s">
        <v>992</v>
      </c>
      <c r="B1380" s="22">
        <v>26.62</v>
      </c>
      <c r="C1380" s="23" t="s">
        <v>8383</v>
      </c>
      <c r="D1380">
        <v>6.15</v>
      </c>
      <c r="E1380" s="24" t="s">
        <v>8381</v>
      </c>
      <c r="F1380" t="s">
        <v>2382</v>
      </c>
      <c r="G1380" t="s">
        <v>2380</v>
      </c>
      <c r="H1380" t="s">
        <v>2380</v>
      </c>
      <c r="I1380">
        <v>0</v>
      </c>
      <c r="J1380" t="s">
        <v>2380</v>
      </c>
      <c r="K1380" s="17"/>
    </row>
    <row r="1381" spans="1:11" x14ac:dyDescent="0.35">
      <c r="A1381" t="s">
        <v>991</v>
      </c>
      <c r="B1381" s="22">
        <v>37.1</v>
      </c>
      <c r="C1381" s="23" t="s">
        <v>8379</v>
      </c>
      <c r="D1381">
        <v>11.08</v>
      </c>
      <c r="E1381" s="24" t="s">
        <v>8380</v>
      </c>
      <c r="F1381" t="s">
        <v>2380</v>
      </c>
      <c r="G1381" t="s">
        <v>2380</v>
      </c>
      <c r="H1381" t="s">
        <v>2380</v>
      </c>
      <c r="I1381">
        <v>0</v>
      </c>
      <c r="J1381" t="s">
        <v>2380</v>
      </c>
      <c r="K1381" s="17"/>
    </row>
    <row r="1382" spans="1:11" x14ac:dyDescent="0.35">
      <c r="A1382" t="s">
        <v>990</v>
      </c>
      <c r="B1382" s="22">
        <v>18.28</v>
      </c>
      <c r="C1382" s="23" t="s">
        <v>8385</v>
      </c>
      <c r="D1382">
        <v>7.95</v>
      </c>
      <c r="E1382" s="24" t="s">
        <v>8380</v>
      </c>
      <c r="F1382" t="s">
        <v>2380</v>
      </c>
      <c r="G1382" t="s">
        <v>2380</v>
      </c>
      <c r="H1382" t="s">
        <v>2380</v>
      </c>
      <c r="I1382">
        <v>0</v>
      </c>
      <c r="J1382" t="s">
        <v>2380</v>
      </c>
      <c r="K1382" s="17"/>
    </row>
    <row r="1383" spans="1:11" x14ac:dyDescent="0.35">
      <c r="A1383" t="s">
        <v>989</v>
      </c>
      <c r="B1383" s="22">
        <v>35.814999999999998</v>
      </c>
      <c r="C1383" s="23" t="s">
        <v>8379</v>
      </c>
      <c r="D1383">
        <v>6.23</v>
      </c>
      <c r="E1383" s="24" t="s">
        <v>8381</v>
      </c>
      <c r="F1383" t="s">
        <v>2380</v>
      </c>
      <c r="G1383" t="s">
        <v>2380</v>
      </c>
      <c r="H1383" t="s">
        <v>2380</v>
      </c>
      <c r="I1383">
        <v>0</v>
      </c>
      <c r="J1383" t="s">
        <v>2380</v>
      </c>
      <c r="K1383" s="17"/>
    </row>
    <row r="1384" spans="1:11" x14ac:dyDescent="0.35">
      <c r="A1384" t="s">
        <v>988</v>
      </c>
      <c r="B1384" s="22">
        <v>30.69</v>
      </c>
      <c r="C1384" s="23" t="s">
        <v>8379</v>
      </c>
      <c r="D1384">
        <v>6.5</v>
      </c>
      <c r="E1384" s="24" t="s">
        <v>8380</v>
      </c>
      <c r="F1384" t="s">
        <v>2380</v>
      </c>
      <c r="G1384" t="s">
        <v>2380</v>
      </c>
      <c r="H1384" t="s">
        <v>2380</v>
      </c>
      <c r="I1384">
        <v>0</v>
      </c>
      <c r="J1384" t="s">
        <v>2380</v>
      </c>
      <c r="K1384" s="17"/>
    </row>
    <row r="1385" spans="1:11" x14ac:dyDescent="0.35">
      <c r="A1385" t="s">
        <v>987</v>
      </c>
      <c r="B1385" s="22">
        <v>26.125</v>
      </c>
      <c r="C1385" s="23" t="s">
        <v>8383</v>
      </c>
      <c r="D1385">
        <v>5.22</v>
      </c>
      <c r="E1385" s="24" t="s">
        <v>8382</v>
      </c>
      <c r="F1385" t="s">
        <v>2380</v>
      </c>
      <c r="G1385" t="s">
        <v>2380</v>
      </c>
      <c r="H1385" t="s">
        <v>2380</v>
      </c>
      <c r="I1385">
        <v>0</v>
      </c>
      <c r="J1385" t="s">
        <v>2380</v>
      </c>
      <c r="K1385" s="17"/>
    </row>
    <row r="1386" spans="1:11" x14ac:dyDescent="0.35">
      <c r="A1386" t="s">
        <v>986</v>
      </c>
      <c r="B1386" s="22">
        <v>34.58</v>
      </c>
      <c r="C1386" s="23" t="s">
        <v>8379</v>
      </c>
      <c r="D1386">
        <v>6.3</v>
      </c>
      <c r="E1386" s="24" t="s">
        <v>8381</v>
      </c>
      <c r="F1386" t="s">
        <v>2380</v>
      </c>
      <c r="G1386" t="s">
        <v>2380</v>
      </c>
      <c r="H1386" t="s">
        <v>2383</v>
      </c>
      <c r="I1386">
        <v>1</v>
      </c>
      <c r="J1386" t="s">
        <v>2380</v>
      </c>
      <c r="K1386" s="17"/>
    </row>
    <row r="1387" spans="1:11" x14ac:dyDescent="0.35">
      <c r="A1387" t="s">
        <v>985</v>
      </c>
      <c r="B1387" s="22">
        <v>27.4</v>
      </c>
      <c r="C1387" s="23" t="s">
        <v>8383</v>
      </c>
      <c r="D1387">
        <v>8.84</v>
      </c>
      <c r="E1387" s="24" t="s">
        <v>8380</v>
      </c>
      <c r="F1387" t="s">
        <v>2380</v>
      </c>
      <c r="G1387" t="s">
        <v>2380</v>
      </c>
      <c r="H1387" t="s">
        <v>2380</v>
      </c>
      <c r="I1387">
        <v>0</v>
      </c>
      <c r="J1387" t="s">
        <v>2380</v>
      </c>
      <c r="K1387" s="17"/>
    </row>
    <row r="1388" spans="1:11" x14ac:dyDescent="0.35">
      <c r="A1388" t="s">
        <v>984</v>
      </c>
      <c r="B1388" s="22">
        <v>27.53</v>
      </c>
      <c r="C1388" s="23" t="s">
        <v>8383</v>
      </c>
      <c r="D1388">
        <v>4.1100000000000003</v>
      </c>
      <c r="E1388" s="24" t="s">
        <v>8382</v>
      </c>
      <c r="F1388" t="s">
        <v>2380</v>
      </c>
      <c r="G1388" t="s">
        <v>2380</v>
      </c>
      <c r="H1388" t="s">
        <v>2380</v>
      </c>
      <c r="I1388">
        <v>1</v>
      </c>
      <c r="J1388" t="s">
        <v>2380</v>
      </c>
      <c r="K1388" s="17"/>
    </row>
    <row r="1389" spans="1:11" x14ac:dyDescent="0.35">
      <c r="A1389" t="s">
        <v>983</v>
      </c>
      <c r="B1389" s="22">
        <v>33</v>
      </c>
      <c r="C1389" s="23" t="s">
        <v>8379</v>
      </c>
      <c r="D1389">
        <v>4.57</v>
      </c>
      <c r="E1389" s="24" t="s">
        <v>8382</v>
      </c>
      <c r="F1389" t="s">
        <v>2380</v>
      </c>
      <c r="G1389" t="s">
        <v>2380</v>
      </c>
      <c r="H1389" t="s">
        <v>2380</v>
      </c>
      <c r="I1389">
        <v>0</v>
      </c>
      <c r="J1389" t="s">
        <v>2380</v>
      </c>
      <c r="K1389" s="17"/>
    </row>
    <row r="1390" spans="1:11" x14ac:dyDescent="0.35">
      <c r="A1390" t="s">
        <v>982</v>
      </c>
      <c r="B1390" s="22">
        <v>25.78</v>
      </c>
      <c r="C1390" s="23" t="s">
        <v>8383</v>
      </c>
      <c r="D1390">
        <v>11.06</v>
      </c>
      <c r="E1390" s="24" t="s">
        <v>8380</v>
      </c>
      <c r="F1390" t="s">
        <v>2382</v>
      </c>
      <c r="G1390" t="s">
        <v>2380</v>
      </c>
      <c r="H1390" t="s">
        <v>2380</v>
      </c>
      <c r="I1390">
        <v>0</v>
      </c>
      <c r="J1390" t="s">
        <v>2380</v>
      </c>
      <c r="K1390" s="17"/>
    </row>
    <row r="1391" spans="1:11" x14ac:dyDescent="0.35">
      <c r="A1391" t="s">
        <v>981</v>
      </c>
      <c r="B1391" s="22">
        <v>22.66</v>
      </c>
      <c r="C1391" s="23" t="s">
        <v>8384</v>
      </c>
      <c r="D1391">
        <v>10.68</v>
      </c>
      <c r="E1391" s="24" t="s">
        <v>8380</v>
      </c>
      <c r="F1391" t="s">
        <v>2380</v>
      </c>
      <c r="G1391" t="s">
        <v>2380</v>
      </c>
      <c r="H1391" t="s">
        <v>2380</v>
      </c>
      <c r="I1391">
        <v>0</v>
      </c>
      <c r="J1391" t="s">
        <v>2380</v>
      </c>
      <c r="K1391" s="17"/>
    </row>
    <row r="1392" spans="1:11" x14ac:dyDescent="0.35">
      <c r="A1392" t="s">
        <v>980</v>
      </c>
      <c r="B1392" s="22">
        <v>38.81</v>
      </c>
      <c r="C1392" s="23" t="s">
        <v>8379</v>
      </c>
      <c r="D1392">
        <v>6.14</v>
      </c>
      <c r="E1392" s="24" t="s">
        <v>8381</v>
      </c>
      <c r="F1392" t="s">
        <v>2382</v>
      </c>
      <c r="G1392" t="s">
        <v>2380</v>
      </c>
      <c r="H1392" t="s">
        <v>2380</v>
      </c>
      <c r="I1392">
        <v>1</v>
      </c>
      <c r="J1392" t="s">
        <v>2380</v>
      </c>
      <c r="K1392" s="17"/>
    </row>
    <row r="1393" spans="1:11" x14ac:dyDescent="0.35">
      <c r="A1393" t="s">
        <v>979</v>
      </c>
      <c r="B1393" s="22">
        <v>38.51</v>
      </c>
      <c r="C1393" s="23" t="s">
        <v>8379</v>
      </c>
      <c r="D1393">
        <v>5.45</v>
      </c>
      <c r="E1393" s="24" t="s">
        <v>8382</v>
      </c>
      <c r="F1393" t="s">
        <v>2382</v>
      </c>
      <c r="G1393" t="s">
        <v>2380</v>
      </c>
      <c r="H1393" t="s">
        <v>2380</v>
      </c>
      <c r="I1393">
        <v>0</v>
      </c>
      <c r="J1393" t="s">
        <v>2380</v>
      </c>
      <c r="K1393" s="17"/>
    </row>
    <row r="1394" spans="1:11" x14ac:dyDescent="0.35">
      <c r="A1394" t="s">
        <v>978</v>
      </c>
      <c r="B1394" s="22">
        <v>22.98</v>
      </c>
      <c r="C1394" s="23" t="s">
        <v>8384</v>
      </c>
      <c r="D1394">
        <v>6.14</v>
      </c>
      <c r="E1394" s="24" t="s">
        <v>8381</v>
      </c>
      <c r="F1394" t="s">
        <v>2382</v>
      </c>
      <c r="G1394" t="s">
        <v>2380</v>
      </c>
      <c r="H1394" t="s">
        <v>2380</v>
      </c>
      <c r="I1394">
        <v>0</v>
      </c>
      <c r="J1394" t="s">
        <v>2380</v>
      </c>
      <c r="K1394" s="17"/>
    </row>
    <row r="1395" spans="1:11" x14ac:dyDescent="0.35">
      <c r="A1395" t="s">
        <v>977</v>
      </c>
      <c r="B1395" s="22">
        <v>15.65</v>
      </c>
      <c r="C1395" s="23" t="s">
        <v>8385</v>
      </c>
      <c r="D1395">
        <v>7.85</v>
      </c>
      <c r="E1395" s="24" t="s">
        <v>8380</v>
      </c>
      <c r="F1395" t="s">
        <v>2380</v>
      </c>
      <c r="G1395" t="s">
        <v>2380</v>
      </c>
      <c r="H1395" t="s">
        <v>2380</v>
      </c>
      <c r="I1395">
        <v>0</v>
      </c>
      <c r="J1395" t="s">
        <v>2380</v>
      </c>
      <c r="K1395" s="17"/>
    </row>
    <row r="1396" spans="1:11" x14ac:dyDescent="0.35">
      <c r="A1396" t="s">
        <v>976</v>
      </c>
      <c r="B1396" s="22">
        <v>39.97</v>
      </c>
      <c r="C1396" s="23" t="s">
        <v>8379</v>
      </c>
      <c r="D1396">
        <v>4.09</v>
      </c>
      <c r="E1396" s="24" t="s">
        <v>8382</v>
      </c>
      <c r="F1396" t="s">
        <v>2380</v>
      </c>
      <c r="G1396" t="s">
        <v>2380</v>
      </c>
      <c r="H1396" t="s">
        <v>2380</v>
      </c>
      <c r="I1396">
        <v>1</v>
      </c>
      <c r="J1396" t="s">
        <v>2380</v>
      </c>
      <c r="K1396" s="17"/>
    </row>
    <row r="1397" spans="1:11" x14ac:dyDescent="0.35">
      <c r="A1397" t="s">
        <v>975</v>
      </c>
      <c r="B1397" s="22">
        <v>37.22</v>
      </c>
      <c r="C1397" s="23" t="s">
        <v>8379</v>
      </c>
      <c r="D1397">
        <v>4.62</v>
      </c>
      <c r="E1397" s="24" t="s">
        <v>8382</v>
      </c>
      <c r="F1397" t="s">
        <v>2380</v>
      </c>
      <c r="G1397" t="s">
        <v>2380</v>
      </c>
      <c r="H1397" t="s">
        <v>2383</v>
      </c>
      <c r="I1397">
        <v>1</v>
      </c>
      <c r="J1397" t="s">
        <v>2380</v>
      </c>
      <c r="K1397" s="17"/>
    </row>
    <row r="1398" spans="1:11" x14ac:dyDescent="0.35">
      <c r="A1398" t="s">
        <v>974</v>
      </c>
      <c r="B1398" s="22">
        <v>41.325000000000003</v>
      </c>
      <c r="C1398" s="23" t="s">
        <v>8379</v>
      </c>
      <c r="D1398">
        <v>5.77</v>
      </c>
      <c r="E1398" s="24" t="s">
        <v>8381</v>
      </c>
      <c r="F1398" t="s">
        <v>2380</v>
      </c>
      <c r="G1398" t="s">
        <v>2380</v>
      </c>
      <c r="H1398" t="s">
        <v>2380</v>
      </c>
      <c r="I1398">
        <v>0</v>
      </c>
      <c r="J1398" t="s">
        <v>2380</v>
      </c>
      <c r="K1398" s="17"/>
    </row>
    <row r="1399" spans="1:11" x14ac:dyDescent="0.35">
      <c r="A1399" t="s">
        <v>973</v>
      </c>
      <c r="B1399" s="22">
        <v>40.31</v>
      </c>
      <c r="C1399" s="23" t="s">
        <v>8379</v>
      </c>
      <c r="D1399">
        <v>5.84</v>
      </c>
      <c r="E1399" s="24" t="s">
        <v>8381</v>
      </c>
      <c r="F1399" t="s">
        <v>2380</v>
      </c>
      <c r="G1399" t="s">
        <v>2380</v>
      </c>
      <c r="H1399" t="s">
        <v>2380</v>
      </c>
      <c r="I1399">
        <v>0</v>
      </c>
      <c r="J1399" t="s">
        <v>2380</v>
      </c>
      <c r="K1399" s="17"/>
    </row>
    <row r="1400" spans="1:11" x14ac:dyDescent="0.35">
      <c r="A1400" t="s">
        <v>972</v>
      </c>
      <c r="B1400" s="22">
        <v>29.48</v>
      </c>
      <c r="C1400" s="23" t="s">
        <v>8383</v>
      </c>
      <c r="D1400">
        <v>4.91</v>
      </c>
      <c r="E1400" s="24" t="s">
        <v>8382</v>
      </c>
      <c r="F1400" t="s">
        <v>2380</v>
      </c>
      <c r="G1400" t="s">
        <v>2380</v>
      </c>
      <c r="H1400" t="s">
        <v>2380</v>
      </c>
      <c r="I1400">
        <v>0</v>
      </c>
      <c r="J1400" t="s">
        <v>2380</v>
      </c>
      <c r="K1400" s="17"/>
    </row>
    <row r="1401" spans="1:11" x14ac:dyDescent="0.35">
      <c r="A1401" t="s">
        <v>971</v>
      </c>
      <c r="B1401" s="22">
        <v>33.155000000000001</v>
      </c>
      <c r="C1401" s="23" t="s">
        <v>8379</v>
      </c>
      <c r="D1401">
        <v>5.07</v>
      </c>
      <c r="E1401" s="24" t="s">
        <v>8382</v>
      </c>
      <c r="F1401" t="s">
        <v>2380</v>
      </c>
      <c r="G1401" t="s">
        <v>2380</v>
      </c>
      <c r="H1401" t="s">
        <v>2380</v>
      </c>
      <c r="I1401">
        <v>0</v>
      </c>
      <c r="J1401" t="s">
        <v>2380</v>
      </c>
      <c r="K1401" s="17"/>
    </row>
    <row r="1402" spans="1:11" x14ac:dyDescent="0.35">
      <c r="A1402" t="s">
        <v>970</v>
      </c>
      <c r="B1402" s="22">
        <v>42.85</v>
      </c>
      <c r="C1402" s="23" t="s">
        <v>8379</v>
      </c>
      <c r="D1402">
        <v>5.81</v>
      </c>
      <c r="E1402" s="24" t="s">
        <v>8381</v>
      </c>
      <c r="F1402" t="s">
        <v>2382</v>
      </c>
      <c r="G1402" t="s">
        <v>2380</v>
      </c>
      <c r="H1402" t="s">
        <v>2380</v>
      </c>
      <c r="I1402">
        <v>0</v>
      </c>
      <c r="J1402" t="s">
        <v>2380</v>
      </c>
      <c r="K1402" s="17"/>
    </row>
    <row r="1403" spans="1:11" x14ac:dyDescent="0.35">
      <c r="A1403" t="s">
        <v>969</v>
      </c>
      <c r="B1403" s="22">
        <v>32.340000000000003</v>
      </c>
      <c r="C1403" s="23" t="s">
        <v>8379</v>
      </c>
      <c r="D1403">
        <v>11.2</v>
      </c>
      <c r="E1403" s="24" t="s">
        <v>8380</v>
      </c>
      <c r="F1403" t="s">
        <v>2380</v>
      </c>
      <c r="G1403" t="s">
        <v>2380</v>
      </c>
      <c r="H1403" t="s">
        <v>2380</v>
      </c>
      <c r="I1403">
        <v>0</v>
      </c>
      <c r="J1403" t="s">
        <v>2380</v>
      </c>
      <c r="K1403" s="17"/>
    </row>
    <row r="1404" spans="1:11" x14ac:dyDescent="0.35">
      <c r="A1404" t="s">
        <v>968</v>
      </c>
      <c r="B1404" s="22">
        <v>27.5</v>
      </c>
      <c r="C1404" s="23" t="s">
        <v>8383</v>
      </c>
      <c r="D1404">
        <v>10.75</v>
      </c>
      <c r="E1404" s="24" t="s">
        <v>8380</v>
      </c>
      <c r="F1404" t="s">
        <v>2380</v>
      </c>
      <c r="G1404" t="s">
        <v>2380</v>
      </c>
      <c r="H1404" t="s">
        <v>2380</v>
      </c>
      <c r="I1404">
        <v>0</v>
      </c>
      <c r="J1404" t="s">
        <v>2380</v>
      </c>
      <c r="K1404" s="17"/>
    </row>
    <row r="1405" spans="1:11" x14ac:dyDescent="0.35">
      <c r="A1405" t="s">
        <v>967</v>
      </c>
      <c r="B1405" s="22">
        <v>25.8</v>
      </c>
      <c r="C1405" s="23" t="s">
        <v>8383</v>
      </c>
      <c r="D1405">
        <v>7.8</v>
      </c>
      <c r="E1405" s="24" t="s">
        <v>8380</v>
      </c>
      <c r="F1405" t="s">
        <v>2380</v>
      </c>
      <c r="G1405" t="s">
        <v>2380</v>
      </c>
      <c r="H1405" t="s">
        <v>2380</v>
      </c>
      <c r="I1405">
        <v>0</v>
      </c>
      <c r="J1405" t="s">
        <v>2380</v>
      </c>
      <c r="K1405" s="17"/>
    </row>
    <row r="1406" spans="1:11" x14ac:dyDescent="0.35">
      <c r="A1406" t="s">
        <v>966</v>
      </c>
      <c r="B1406" s="22">
        <v>25</v>
      </c>
      <c r="C1406" s="23" t="s">
        <v>8383</v>
      </c>
      <c r="D1406">
        <v>7.04</v>
      </c>
      <c r="E1406" s="24" t="s">
        <v>8380</v>
      </c>
      <c r="F1406" t="s">
        <v>2380</v>
      </c>
      <c r="G1406" t="s">
        <v>2380</v>
      </c>
      <c r="H1406" t="s">
        <v>2380</v>
      </c>
      <c r="I1406">
        <v>0</v>
      </c>
      <c r="J1406" t="s">
        <v>2380</v>
      </c>
      <c r="K1406" s="17"/>
    </row>
    <row r="1407" spans="1:11" x14ac:dyDescent="0.35">
      <c r="A1407" t="s">
        <v>965</v>
      </c>
      <c r="B1407" s="22">
        <v>41.2</v>
      </c>
      <c r="C1407" s="23" t="s">
        <v>8379</v>
      </c>
      <c r="D1407">
        <v>4.18</v>
      </c>
      <c r="E1407" s="24" t="s">
        <v>8382</v>
      </c>
      <c r="F1407" t="s">
        <v>2382</v>
      </c>
      <c r="G1407" t="s">
        <v>2380</v>
      </c>
      <c r="H1407" t="s">
        <v>2380</v>
      </c>
      <c r="I1407">
        <v>0</v>
      </c>
      <c r="J1407" t="s">
        <v>2380</v>
      </c>
      <c r="K1407" s="17"/>
    </row>
    <row r="1408" spans="1:11" x14ac:dyDescent="0.35">
      <c r="A1408" t="s">
        <v>964</v>
      </c>
      <c r="B1408" s="22">
        <v>17.78</v>
      </c>
      <c r="C1408" s="23" t="s">
        <v>8385</v>
      </c>
      <c r="D1408">
        <v>8.19</v>
      </c>
      <c r="E1408" s="24" t="s">
        <v>8380</v>
      </c>
      <c r="F1408" t="s">
        <v>2380</v>
      </c>
      <c r="G1408" t="s">
        <v>2380</v>
      </c>
      <c r="H1408" t="s">
        <v>2380</v>
      </c>
      <c r="I1408">
        <v>0</v>
      </c>
      <c r="J1408" t="s">
        <v>2380</v>
      </c>
      <c r="K1408" s="17"/>
    </row>
    <row r="1409" spans="1:11" x14ac:dyDescent="0.35">
      <c r="A1409" t="s">
        <v>963</v>
      </c>
      <c r="B1409" s="22">
        <v>40.119999999999997</v>
      </c>
      <c r="C1409" s="23" t="s">
        <v>8379</v>
      </c>
      <c r="D1409">
        <v>6.22</v>
      </c>
      <c r="E1409" s="24" t="s">
        <v>8381</v>
      </c>
      <c r="F1409" t="s">
        <v>2382</v>
      </c>
      <c r="G1409" t="s">
        <v>2380</v>
      </c>
      <c r="H1409" t="s">
        <v>2383</v>
      </c>
      <c r="I1409">
        <v>1</v>
      </c>
      <c r="J1409" t="s">
        <v>2380</v>
      </c>
      <c r="K1409" s="17"/>
    </row>
    <row r="1410" spans="1:11" x14ac:dyDescent="0.35">
      <c r="A1410" t="s">
        <v>962</v>
      </c>
      <c r="B1410" s="22">
        <v>19.350000000000001</v>
      </c>
      <c r="C1410" s="23" t="s">
        <v>8384</v>
      </c>
      <c r="D1410">
        <v>8.2200000000000006</v>
      </c>
      <c r="E1410" s="24" t="s">
        <v>8380</v>
      </c>
      <c r="F1410" t="s">
        <v>2382</v>
      </c>
      <c r="G1410" t="s">
        <v>2380</v>
      </c>
      <c r="H1410" t="s">
        <v>2380</v>
      </c>
      <c r="I1410">
        <v>0</v>
      </c>
      <c r="J1410" t="s">
        <v>2380</v>
      </c>
      <c r="K1410" s="17"/>
    </row>
    <row r="1411" spans="1:11" x14ac:dyDescent="0.35">
      <c r="A1411" t="s">
        <v>961</v>
      </c>
      <c r="B1411" s="22">
        <v>36.69</v>
      </c>
      <c r="C1411" s="23" t="s">
        <v>8379</v>
      </c>
      <c r="D1411">
        <v>6.15</v>
      </c>
      <c r="E1411" s="24" t="s">
        <v>8381</v>
      </c>
      <c r="F1411" t="s">
        <v>2380</v>
      </c>
      <c r="G1411" t="s">
        <v>2380</v>
      </c>
      <c r="H1411" t="s">
        <v>2380</v>
      </c>
      <c r="I1411">
        <v>0</v>
      </c>
      <c r="J1411" t="s">
        <v>2380</v>
      </c>
      <c r="K1411" s="17"/>
    </row>
    <row r="1412" spans="1:11" x14ac:dyDescent="0.35">
      <c r="A1412" t="s">
        <v>960</v>
      </c>
      <c r="B1412" s="22">
        <v>28.51</v>
      </c>
      <c r="C1412" s="23" t="s">
        <v>8383</v>
      </c>
      <c r="D1412">
        <v>5.65</v>
      </c>
      <c r="E1412" s="24" t="s">
        <v>8382</v>
      </c>
      <c r="F1412" t="s">
        <v>2382</v>
      </c>
      <c r="G1412" t="s">
        <v>2380</v>
      </c>
      <c r="H1412" t="s">
        <v>2380</v>
      </c>
      <c r="I1412">
        <v>1</v>
      </c>
      <c r="J1412" t="s">
        <v>2380</v>
      </c>
      <c r="K1412" s="17"/>
    </row>
    <row r="1413" spans="1:11" x14ac:dyDescent="0.35">
      <c r="A1413" t="s">
        <v>959</v>
      </c>
      <c r="B1413" s="22">
        <v>30.21</v>
      </c>
      <c r="C1413" s="23" t="s">
        <v>8379</v>
      </c>
      <c r="D1413">
        <v>5.5</v>
      </c>
      <c r="E1413" s="24" t="s">
        <v>8382</v>
      </c>
      <c r="F1413" t="s">
        <v>2380</v>
      </c>
      <c r="G1413" t="s">
        <v>2380</v>
      </c>
      <c r="H1413" t="s">
        <v>2380</v>
      </c>
      <c r="I1413">
        <v>1</v>
      </c>
      <c r="J1413" t="s">
        <v>2380</v>
      </c>
      <c r="K1413" s="17"/>
    </row>
    <row r="1414" spans="1:11" x14ac:dyDescent="0.35">
      <c r="A1414" t="s">
        <v>958</v>
      </c>
      <c r="B1414" s="22">
        <v>24.33</v>
      </c>
      <c r="C1414" s="23" t="s">
        <v>8384</v>
      </c>
      <c r="D1414">
        <v>8</v>
      </c>
      <c r="E1414" s="24" t="s">
        <v>8380</v>
      </c>
      <c r="F1414" t="s">
        <v>2380</v>
      </c>
      <c r="G1414" t="s">
        <v>2380</v>
      </c>
      <c r="H1414" t="s">
        <v>2380</v>
      </c>
      <c r="I1414">
        <v>0</v>
      </c>
      <c r="J1414" t="s">
        <v>2380</v>
      </c>
      <c r="K1414" s="17"/>
    </row>
    <row r="1415" spans="1:11" x14ac:dyDescent="0.35">
      <c r="A1415" t="s">
        <v>957</v>
      </c>
      <c r="B1415" s="22">
        <v>19.855</v>
      </c>
      <c r="C1415" s="23" t="s">
        <v>8384</v>
      </c>
      <c r="D1415">
        <v>5.71</v>
      </c>
      <c r="E1415" s="24" t="s">
        <v>8381</v>
      </c>
      <c r="F1415" t="s">
        <v>2382</v>
      </c>
      <c r="G1415" t="s">
        <v>2380</v>
      </c>
      <c r="H1415" t="s">
        <v>2380</v>
      </c>
      <c r="I1415">
        <v>0</v>
      </c>
      <c r="J1415" t="s">
        <v>2380</v>
      </c>
      <c r="K1415" s="17"/>
    </row>
    <row r="1416" spans="1:11" x14ac:dyDescent="0.35">
      <c r="A1416" t="s">
        <v>956</v>
      </c>
      <c r="B1416" s="22">
        <v>25.364999999999998</v>
      </c>
      <c r="C1416" s="23" t="s">
        <v>8383</v>
      </c>
      <c r="D1416">
        <v>11.71</v>
      </c>
      <c r="E1416" s="24" t="s">
        <v>8380</v>
      </c>
      <c r="F1416" t="s">
        <v>2380</v>
      </c>
      <c r="G1416" t="s">
        <v>2380</v>
      </c>
      <c r="H1416" t="s">
        <v>2380</v>
      </c>
      <c r="I1416">
        <v>0</v>
      </c>
      <c r="J1416" t="s">
        <v>2380</v>
      </c>
      <c r="K1416" s="17"/>
    </row>
    <row r="1417" spans="1:11" x14ac:dyDescent="0.35">
      <c r="A1417" t="s">
        <v>955</v>
      </c>
      <c r="B1417" s="22">
        <v>29.6</v>
      </c>
      <c r="C1417" s="23" t="s">
        <v>8383</v>
      </c>
      <c r="D1417">
        <v>6.17</v>
      </c>
      <c r="E1417" s="24" t="s">
        <v>8381</v>
      </c>
      <c r="F1417" t="s">
        <v>2382</v>
      </c>
      <c r="G1417" t="s">
        <v>2380</v>
      </c>
      <c r="H1417" t="s">
        <v>2383</v>
      </c>
      <c r="I1417">
        <v>1</v>
      </c>
      <c r="J1417" t="s">
        <v>2380</v>
      </c>
      <c r="K1417" s="17"/>
    </row>
    <row r="1418" spans="1:11" x14ac:dyDescent="0.35">
      <c r="A1418" t="s">
        <v>954</v>
      </c>
      <c r="B1418" s="22">
        <v>39.43</v>
      </c>
      <c r="C1418" s="23" t="s">
        <v>8379</v>
      </c>
      <c r="D1418">
        <v>6.1</v>
      </c>
      <c r="E1418" s="24" t="s">
        <v>8381</v>
      </c>
      <c r="F1418" t="s">
        <v>2382</v>
      </c>
      <c r="G1418" t="s">
        <v>2380</v>
      </c>
      <c r="H1418" t="s">
        <v>2383</v>
      </c>
      <c r="I1418">
        <v>1</v>
      </c>
      <c r="J1418" t="s">
        <v>2380</v>
      </c>
      <c r="K1418" s="17"/>
    </row>
    <row r="1419" spans="1:11" x14ac:dyDescent="0.35">
      <c r="A1419" t="s">
        <v>953</v>
      </c>
      <c r="B1419" s="22">
        <v>27.34</v>
      </c>
      <c r="C1419" s="23" t="s">
        <v>8383</v>
      </c>
      <c r="D1419">
        <v>5.19</v>
      </c>
      <c r="E1419" s="24" t="s">
        <v>8382</v>
      </c>
      <c r="F1419" t="s">
        <v>2382</v>
      </c>
      <c r="G1419" t="s">
        <v>2380</v>
      </c>
      <c r="H1419" t="s">
        <v>2380</v>
      </c>
      <c r="I1419">
        <v>1</v>
      </c>
      <c r="J1419" t="s">
        <v>2380</v>
      </c>
      <c r="K1419" s="17"/>
    </row>
    <row r="1420" spans="1:11" x14ac:dyDescent="0.35">
      <c r="A1420" t="s">
        <v>952</v>
      </c>
      <c r="B1420" s="22">
        <v>39.01</v>
      </c>
      <c r="C1420" s="23" t="s">
        <v>8379</v>
      </c>
      <c r="D1420">
        <v>5.37</v>
      </c>
      <c r="E1420" s="24" t="s">
        <v>8382</v>
      </c>
      <c r="F1420" t="s">
        <v>2382</v>
      </c>
      <c r="G1420" t="s">
        <v>2380</v>
      </c>
      <c r="H1420" t="s">
        <v>2380</v>
      </c>
      <c r="I1420">
        <v>0</v>
      </c>
      <c r="J1420" t="s">
        <v>2380</v>
      </c>
      <c r="K1420" s="17"/>
    </row>
    <row r="1421" spans="1:11" x14ac:dyDescent="0.35">
      <c r="A1421" t="s">
        <v>951</v>
      </c>
      <c r="B1421" s="22">
        <v>18.989999999999998</v>
      </c>
      <c r="C1421" s="23" t="s">
        <v>8384</v>
      </c>
      <c r="D1421">
        <v>10.82</v>
      </c>
      <c r="E1421" s="24" t="s">
        <v>8380</v>
      </c>
      <c r="F1421" t="s">
        <v>2382</v>
      </c>
      <c r="G1421" t="s">
        <v>2380</v>
      </c>
      <c r="H1421" t="s">
        <v>2380</v>
      </c>
      <c r="I1421">
        <v>0</v>
      </c>
      <c r="J1421" t="s">
        <v>2380</v>
      </c>
      <c r="K1421" s="17"/>
    </row>
    <row r="1422" spans="1:11" x14ac:dyDescent="0.35">
      <c r="A1422" t="s">
        <v>950</v>
      </c>
      <c r="B1422" s="22">
        <v>42.3</v>
      </c>
      <c r="C1422" s="23" t="s">
        <v>8379</v>
      </c>
      <c r="D1422">
        <v>6.06</v>
      </c>
      <c r="E1422" s="24" t="s">
        <v>8381</v>
      </c>
      <c r="F1422" t="s">
        <v>2382</v>
      </c>
      <c r="G1422" t="s">
        <v>2380</v>
      </c>
      <c r="H1422" t="s">
        <v>2380</v>
      </c>
      <c r="I1422">
        <v>0</v>
      </c>
      <c r="J1422" t="s">
        <v>2380</v>
      </c>
      <c r="K1422" s="17"/>
    </row>
    <row r="1423" spans="1:11" x14ac:dyDescent="0.35">
      <c r="A1423" t="s">
        <v>949</v>
      </c>
      <c r="B1423" s="22">
        <v>39.805</v>
      </c>
      <c r="C1423" s="23" t="s">
        <v>8379</v>
      </c>
      <c r="D1423">
        <v>5.91</v>
      </c>
      <c r="E1423" s="24" t="s">
        <v>8381</v>
      </c>
      <c r="F1423" t="s">
        <v>2380</v>
      </c>
      <c r="G1423" t="s">
        <v>2380</v>
      </c>
      <c r="H1423" t="s">
        <v>2380</v>
      </c>
      <c r="I1423">
        <v>0</v>
      </c>
      <c r="J1423" t="s">
        <v>2380</v>
      </c>
      <c r="K1423" s="17"/>
    </row>
    <row r="1424" spans="1:11" x14ac:dyDescent="0.35">
      <c r="A1424" t="s">
        <v>948</v>
      </c>
      <c r="B1424" s="22">
        <v>33.700000000000003</v>
      </c>
      <c r="C1424" s="23" t="s">
        <v>8379</v>
      </c>
      <c r="D1424">
        <v>5.87</v>
      </c>
      <c r="E1424" s="24" t="s">
        <v>8381</v>
      </c>
      <c r="F1424" t="s">
        <v>2380</v>
      </c>
      <c r="G1424" t="s">
        <v>2380</v>
      </c>
      <c r="H1424" t="s">
        <v>2380</v>
      </c>
      <c r="I1424">
        <v>0</v>
      </c>
      <c r="J1424" t="s">
        <v>2380</v>
      </c>
      <c r="K1424" s="17"/>
    </row>
    <row r="1425" spans="1:11" x14ac:dyDescent="0.35">
      <c r="A1425" t="s">
        <v>947</v>
      </c>
      <c r="B1425" s="22">
        <v>36.195</v>
      </c>
      <c r="C1425" s="23" t="s">
        <v>8379</v>
      </c>
      <c r="D1425">
        <v>6.22</v>
      </c>
      <c r="E1425" s="24" t="s">
        <v>8381</v>
      </c>
      <c r="F1425" t="s">
        <v>2380</v>
      </c>
      <c r="G1425" t="s">
        <v>2380</v>
      </c>
      <c r="H1425" t="s">
        <v>2380</v>
      </c>
      <c r="I1425">
        <v>0</v>
      </c>
      <c r="J1425" t="s">
        <v>2380</v>
      </c>
      <c r="K1425" s="17"/>
    </row>
    <row r="1426" spans="1:11" x14ac:dyDescent="0.35">
      <c r="A1426" t="s">
        <v>946</v>
      </c>
      <c r="B1426" s="22">
        <v>32.6</v>
      </c>
      <c r="C1426" s="23" t="s">
        <v>8379</v>
      </c>
      <c r="D1426">
        <v>5.73</v>
      </c>
      <c r="E1426" s="24" t="s">
        <v>8381</v>
      </c>
      <c r="F1426" t="s">
        <v>2380</v>
      </c>
      <c r="G1426" t="s">
        <v>2380</v>
      </c>
      <c r="H1426" t="s">
        <v>2383</v>
      </c>
      <c r="I1426">
        <v>1</v>
      </c>
      <c r="J1426" t="s">
        <v>2380</v>
      </c>
      <c r="K1426" s="17"/>
    </row>
    <row r="1427" spans="1:11" x14ac:dyDescent="0.35">
      <c r="A1427" t="s">
        <v>945</v>
      </c>
      <c r="B1427" s="22">
        <v>30.2</v>
      </c>
      <c r="C1427" s="23" t="s">
        <v>8379</v>
      </c>
      <c r="D1427">
        <v>5.7</v>
      </c>
      <c r="E1427" s="24" t="s">
        <v>8381</v>
      </c>
      <c r="F1427" t="s">
        <v>2380</v>
      </c>
      <c r="G1427" t="s">
        <v>2380</v>
      </c>
      <c r="H1427" t="s">
        <v>2380</v>
      </c>
      <c r="I1427">
        <v>0</v>
      </c>
      <c r="J1427" t="s">
        <v>2380</v>
      </c>
      <c r="K1427" s="17"/>
    </row>
    <row r="1428" spans="1:11" x14ac:dyDescent="0.35">
      <c r="A1428" t="s">
        <v>944</v>
      </c>
      <c r="B1428" s="22">
        <v>27.645</v>
      </c>
      <c r="C1428" s="23" t="s">
        <v>8383</v>
      </c>
      <c r="D1428">
        <v>9.91</v>
      </c>
      <c r="E1428" s="24" t="s">
        <v>8380</v>
      </c>
      <c r="F1428" t="s">
        <v>2380</v>
      </c>
      <c r="G1428" t="s">
        <v>2380</v>
      </c>
      <c r="H1428" t="s">
        <v>2380</v>
      </c>
      <c r="I1428">
        <v>0</v>
      </c>
      <c r="J1428" t="s">
        <v>2380</v>
      </c>
      <c r="K1428" s="17"/>
    </row>
    <row r="1429" spans="1:11" x14ac:dyDescent="0.35">
      <c r="A1429" t="s">
        <v>943</v>
      </c>
      <c r="B1429" s="22">
        <v>26.41</v>
      </c>
      <c r="C1429" s="23" t="s">
        <v>8383</v>
      </c>
      <c r="D1429">
        <v>11.4</v>
      </c>
      <c r="E1429" s="24" t="s">
        <v>8380</v>
      </c>
      <c r="F1429" t="s">
        <v>2380</v>
      </c>
      <c r="G1429" t="s">
        <v>2380</v>
      </c>
      <c r="H1429" t="s">
        <v>2380</v>
      </c>
      <c r="I1429">
        <v>0</v>
      </c>
      <c r="J1429" t="s">
        <v>2380</v>
      </c>
      <c r="K1429" s="17"/>
    </row>
    <row r="1430" spans="1:11" x14ac:dyDescent="0.35">
      <c r="A1430" t="s">
        <v>942</v>
      </c>
      <c r="B1430" s="22">
        <v>34.1</v>
      </c>
      <c r="C1430" s="23" t="s">
        <v>8379</v>
      </c>
      <c r="D1430">
        <v>6.29</v>
      </c>
      <c r="E1430" s="24" t="s">
        <v>8381</v>
      </c>
      <c r="F1430" t="s">
        <v>2382</v>
      </c>
      <c r="G1430" t="s">
        <v>2380</v>
      </c>
      <c r="H1430" t="s">
        <v>2383</v>
      </c>
      <c r="I1430">
        <v>1</v>
      </c>
      <c r="J1430" t="s">
        <v>2380</v>
      </c>
      <c r="K1430" s="17"/>
    </row>
    <row r="1431" spans="1:11" x14ac:dyDescent="0.35">
      <c r="A1431" t="s">
        <v>941</v>
      </c>
      <c r="B1431" s="22">
        <v>17.3</v>
      </c>
      <c r="C1431" s="23" t="s">
        <v>8385</v>
      </c>
      <c r="D1431">
        <v>9.2799999999999994</v>
      </c>
      <c r="E1431" s="24" t="s">
        <v>8380</v>
      </c>
      <c r="F1431" t="s">
        <v>2380</v>
      </c>
      <c r="G1431" t="s">
        <v>2380</v>
      </c>
      <c r="H1431" t="s">
        <v>2380</v>
      </c>
      <c r="I1431">
        <v>0</v>
      </c>
      <c r="J1431" t="s">
        <v>2380</v>
      </c>
      <c r="K1431" s="17"/>
    </row>
    <row r="1432" spans="1:11" x14ac:dyDescent="0.35">
      <c r="A1432" t="s">
        <v>940</v>
      </c>
      <c r="B1432" s="22">
        <v>35.020000000000003</v>
      </c>
      <c r="C1432" s="23" t="s">
        <v>8379</v>
      </c>
      <c r="D1432">
        <v>4.78</v>
      </c>
      <c r="E1432" s="24" t="s">
        <v>8382</v>
      </c>
      <c r="F1432" t="s">
        <v>2380</v>
      </c>
      <c r="G1432" t="s">
        <v>2380</v>
      </c>
      <c r="H1432" t="s">
        <v>2383</v>
      </c>
      <c r="I1432">
        <v>1</v>
      </c>
      <c r="J1432" t="s">
        <v>2380</v>
      </c>
      <c r="K1432" s="17"/>
    </row>
    <row r="1433" spans="1:11" x14ac:dyDescent="0.35">
      <c r="A1433" t="s">
        <v>939</v>
      </c>
      <c r="B1433" s="22">
        <v>37.1</v>
      </c>
      <c r="C1433" s="23" t="s">
        <v>8379</v>
      </c>
      <c r="D1433">
        <v>8.8699999999999992</v>
      </c>
      <c r="E1433" s="24" t="s">
        <v>8380</v>
      </c>
      <c r="F1433" t="s">
        <v>2382</v>
      </c>
      <c r="G1433" t="s">
        <v>2380</v>
      </c>
      <c r="H1433" t="s">
        <v>2380</v>
      </c>
      <c r="I1433">
        <v>0</v>
      </c>
      <c r="J1433" t="s">
        <v>2380</v>
      </c>
      <c r="K1433" s="17"/>
    </row>
    <row r="1434" spans="1:11" x14ac:dyDescent="0.35">
      <c r="A1434" t="s">
        <v>938</v>
      </c>
      <c r="B1434" s="22">
        <v>16.79</v>
      </c>
      <c r="C1434" s="23" t="s">
        <v>8385</v>
      </c>
      <c r="D1434">
        <v>11.4</v>
      </c>
      <c r="E1434" s="24" t="s">
        <v>8380</v>
      </c>
      <c r="F1434" t="s">
        <v>2380</v>
      </c>
      <c r="G1434" t="s">
        <v>2380</v>
      </c>
      <c r="H1434" t="s">
        <v>2380</v>
      </c>
      <c r="I1434">
        <v>0</v>
      </c>
      <c r="J1434" t="s">
        <v>2380</v>
      </c>
      <c r="K1434" s="17"/>
    </row>
    <row r="1435" spans="1:11" x14ac:dyDescent="0.35">
      <c r="A1435" t="s">
        <v>937</v>
      </c>
      <c r="B1435" s="22">
        <v>31.635000000000002</v>
      </c>
      <c r="C1435" s="23" t="s">
        <v>8379</v>
      </c>
      <c r="D1435">
        <v>9.1300000000000008</v>
      </c>
      <c r="E1435" s="24" t="s">
        <v>8380</v>
      </c>
      <c r="F1435" t="s">
        <v>2382</v>
      </c>
      <c r="G1435" t="s">
        <v>2380</v>
      </c>
      <c r="H1435" t="s">
        <v>2380</v>
      </c>
      <c r="I1435">
        <v>0</v>
      </c>
      <c r="J1435" t="s">
        <v>2380</v>
      </c>
      <c r="K1435" s="17"/>
    </row>
    <row r="1436" spans="1:11" x14ac:dyDescent="0.35">
      <c r="A1436" t="s">
        <v>936</v>
      </c>
      <c r="B1436" s="22">
        <v>24.19</v>
      </c>
      <c r="C1436" s="23" t="s">
        <v>8384</v>
      </c>
      <c r="D1436">
        <v>6.22</v>
      </c>
      <c r="E1436" s="24" t="s">
        <v>8381</v>
      </c>
      <c r="F1436" t="s">
        <v>2382</v>
      </c>
      <c r="G1436" t="s">
        <v>2380</v>
      </c>
      <c r="H1436" t="s">
        <v>2383</v>
      </c>
      <c r="I1436">
        <v>1</v>
      </c>
      <c r="J1436" t="s">
        <v>2380</v>
      </c>
      <c r="K1436" s="17"/>
    </row>
    <row r="1437" spans="1:11" x14ac:dyDescent="0.35">
      <c r="A1437" t="s">
        <v>935</v>
      </c>
      <c r="B1437" s="22">
        <v>35.29</v>
      </c>
      <c r="C1437" s="23" t="s">
        <v>8379</v>
      </c>
      <c r="D1437">
        <v>5.9</v>
      </c>
      <c r="E1437" s="24" t="s">
        <v>8381</v>
      </c>
      <c r="F1437" t="s">
        <v>2380</v>
      </c>
      <c r="G1437" t="s">
        <v>2380</v>
      </c>
      <c r="H1437" t="s">
        <v>2383</v>
      </c>
      <c r="I1437">
        <v>1</v>
      </c>
      <c r="J1437" t="s">
        <v>2380</v>
      </c>
      <c r="K1437" s="17"/>
    </row>
    <row r="1438" spans="1:11" x14ac:dyDescent="0.35">
      <c r="A1438" t="s">
        <v>934</v>
      </c>
      <c r="B1438" s="22">
        <v>35.299999999999997</v>
      </c>
      <c r="C1438" s="23" t="s">
        <v>8379</v>
      </c>
      <c r="D1438">
        <v>4.45</v>
      </c>
      <c r="E1438" s="24" t="s">
        <v>8382</v>
      </c>
      <c r="F1438" t="s">
        <v>2380</v>
      </c>
      <c r="G1438" t="s">
        <v>2380</v>
      </c>
      <c r="H1438" t="s">
        <v>2380</v>
      </c>
      <c r="I1438">
        <v>0</v>
      </c>
      <c r="J1438" t="s">
        <v>2380</v>
      </c>
      <c r="K1438" s="17"/>
    </row>
    <row r="1439" spans="1:11" x14ac:dyDescent="0.35">
      <c r="A1439" t="s">
        <v>933</v>
      </c>
      <c r="B1439" s="22">
        <v>35.64</v>
      </c>
      <c r="C1439" s="23" t="s">
        <v>8379</v>
      </c>
      <c r="D1439">
        <v>6.17</v>
      </c>
      <c r="E1439" s="24" t="s">
        <v>8381</v>
      </c>
      <c r="F1439" t="s">
        <v>2380</v>
      </c>
      <c r="G1439" t="s">
        <v>2380</v>
      </c>
      <c r="H1439" t="s">
        <v>2383</v>
      </c>
      <c r="I1439">
        <v>1</v>
      </c>
      <c r="J1439" t="s">
        <v>2380</v>
      </c>
      <c r="K1439" s="17"/>
    </row>
    <row r="1440" spans="1:11" x14ac:dyDescent="0.35">
      <c r="A1440" t="s">
        <v>932</v>
      </c>
      <c r="B1440" s="22">
        <v>33.1</v>
      </c>
      <c r="C1440" s="23" t="s">
        <v>8379</v>
      </c>
      <c r="D1440">
        <v>4.93</v>
      </c>
      <c r="E1440" s="24" t="s">
        <v>8382</v>
      </c>
      <c r="F1440" t="s">
        <v>2380</v>
      </c>
      <c r="G1440" t="s">
        <v>2380</v>
      </c>
      <c r="H1440" t="s">
        <v>2380</v>
      </c>
      <c r="I1440">
        <v>0</v>
      </c>
      <c r="J1440" t="s">
        <v>2380</v>
      </c>
      <c r="K1440" s="17"/>
    </row>
    <row r="1441" spans="1:11" x14ac:dyDescent="0.35">
      <c r="A1441" t="s">
        <v>931</v>
      </c>
      <c r="B1441" s="22">
        <v>26.41</v>
      </c>
      <c r="C1441" s="23" t="s">
        <v>8383</v>
      </c>
      <c r="D1441">
        <v>7.32</v>
      </c>
      <c r="E1441" s="24" t="s">
        <v>8380</v>
      </c>
      <c r="F1441" t="s">
        <v>2382</v>
      </c>
      <c r="G1441" t="s">
        <v>2380</v>
      </c>
      <c r="H1441" t="s">
        <v>2380</v>
      </c>
      <c r="I1441">
        <v>1</v>
      </c>
      <c r="J1441" t="s">
        <v>2380</v>
      </c>
      <c r="K1441" s="17"/>
    </row>
    <row r="1442" spans="1:11" x14ac:dyDescent="0.35">
      <c r="A1442" t="s">
        <v>930</v>
      </c>
      <c r="B1442" s="22">
        <v>29.9</v>
      </c>
      <c r="C1442" s="23" t="s">
        <v>8383</v>
      </c>
      <c r="D1442">
        <v>5.27</v>
      </c>
      <c r="E1442" s="24" t="s">
        <v>8382</v>
      </c>
      <c r="F1442" t="s">
        <v>2380</v>
      </c>
      <c r="G1442" t="s">
        <v>2380</v>
      </c>
      <c r="H1442" t="s">
        <v>2383</v>
      </c>
      <c r="I1442">
        <v>1</v>
      </c>
      <c r="J1442" t="s">
        <v>2380</v>
      </c>
      <c r="K1442" s="17"/>
    </row>
    <row r="1443" spans="1:11" x14ac:dyDescent="0.35">
      <c r="A1443" t="s">
        <v>929</v>
      </c>
      <c r="B1443" s="22">
        <v>25.24</v>
      </c>
      <c r="C1443" s="23" t="s">
        <v>8383</v>
      </c>
      <c r="D1443">
        <v>5.82</v>
      </c>
      <c r="E1443" s="24" t="s">
        <v>8381</v>
      </c>
      <c r="F1443" t="s">
        <v>2380</v>
      </c>
      <c r="G1443" t="s">
        <v>2380</v>
      </c>
      <c r="H1443" t="s">
        <v>2380</v>
      </c>
      <c r="I1443">
        <v>1</v>
      </c>
      <c r="J1443" t="s">
        <v>2380</v>
      </c>
      <c r="K1443" s="17"/>
    </row>
    <row r="1444" spans="1:11" x14ac:dyDescent="0.35">
      <c r="A1444" t="s">
        <v>928</v>
      </c>
      <c r="B1444" s="22">
        <v>25.08</v>
      </c>
      <c r="C1444" s="23" t="s">
        <v>8383</v>
      </c>
      <c r="D1444">
        <v>5.8</v>
      </c>
      <c r="E1444" s="24" t="s">
        <v>8381</v>
      </c>
      <c r="F1444" t="s">
        <v>2380</v>
      </c>
      <c r="G1444" t="s">
        <v>2380</v>
      </c>
      <c r="H1444" t="s">
        <v>2383</v>
      </c>
      <c r="I1444">
        <v>1</v>
      </c>
      <c r="J1444" t="s">
        <v>2380</v>
      </c>
      <c r="K1444" s="17"/>
    </row>
    <row r="1445" spans="1:11" x14ac:dyDescent="0.35">
      <c r="A1445" t="s">
        <v>927</v>
      </c>
      <c r="B1445" s="22">
        <v>29.164999999999999</v>
      </c>
      <c r="C1445" s="23" t="s">
        <v>8383</v>
      </c>
      <c r="D1445">
        <v>4.87</v>
      </c>
      <c r="E1445" s="24" t="s">
        <v>8382</v>
      </c>
      <c r="F1445" t="s">
        <v>2380</v>
      </c>
      <c r="G1445" t="s">
        <v>2382</v>
      </c>
      <c r="H1445" t="s">
        <v>2380</v>
      </c>
      <c r="I1445">
        <v>1</v>
      </c>
      <c r="J1445" t="s">
        <v>2380</v>
      </c>
      <c r="K1445" s="17"/>
    </row>
    <row r="1446" spans="1:11" x14ac:dyDescent="0.35">
      <c r="A1446" t="s">
        <v>926</v>
      </c>
      <c r="B1446" s="22">
        <v>15.05</v>
      </c>
      <c r="C1446" s="23" t="s">
        <v>8385</v>
      </c>
      <c r="D1446">
        <v>8.1199999999999992</v>
      </c>
      <c r="E1446" s="24" t="s">
        <v>8380</v>
      </c>
      <c r="F1446" t="s">
        <v>2380</v>
      </c>
      <c r="G1446" t="s">
        <v>2380</v>
      </c>
      <c r="H1446" t="s">
        <v>2380</v>
      </c>
      <c r="I1446">
        <v>0</v>
      </c>
      <c r="J1446" t="s">
        <v>2380</v>
      </c>
      <c r="K1446" s="17"/>
    </row>
    <row r="1447" spans="1:11" x14ac:dyDescent="0.35">
      <c r="A1447" t="s">
        <v>925</v>
      </c>
      <c r="B1447" s="22">
        <v>19.95</v>
      </c>
      <c r="C1447" s="23" t="s">
        <v>8384</v>
      </c>
      <c r="D1447">
        <v>4.3600000000000003</v>
      </c>
      <c r="E1447" s="24" t="s">
        <v>8382</v>
      </c>
      <c r="F1447" t="s">
        <v>2380</v>
      </c>
      <c r="G1447" t="s">
        <v>2380</v>
      </c>
      <c r="H1447" t="s">
        <v>2380</v>
      </c>
      <c r="I1447">
        <v>2</v>
      </c>
      <c r="J1447" t="s">
        <v>2380</v>
      </c>
      <c r="K1447" s="17"/>
    </row>
    <row r="1448" spans="1:11" x14ac:dyDescent="0.35">
      <c r="A1448" t="s">
        <v>924</v>
      </c>
      <c r="B1448" s="22">
        <v>16.66</v>
      </c>
      <c r="C1448" s="23" t="s">
        <v>8385</v>
      </c>
      <c r="D1448">
        <v>9.16</v>
      </c>
      <c r="E1448" s="24" t="s">
        <v>8380</v>
      </c>
      <c r="F1448" t="s">
        <v>2380</v>
      </c>
      <c r="G1448" t="s">
        <v>2380</v>
      </c>
      <c r="H1448" t="s">
        <v>2380</v>
      </c>
      <c r="I1448">
        <v>0</v>
      </c>
      <c r="J1448" t="s">
        <v>2380</v>
      </c>
      <c r="K1448" s="17"/>
    </row>
    <row r="1449" spans="1:11" x14ac:dyDescent="0.35">
      <c r="A1449" t="s">
        <v>923</v>
      </c>
      <c r="B1449" s="22">
        <v>16.62</v>
      </c>
      <c r="C1449" s="23" t="s">
        <v>8385</v>
      </c>
      <c r="D1449">
        <v>9.14</v>
      </c>
      <c r="E1449" s="24" t="s">
        <v>8380</v>
      </c>
      <c r="F1449" t="s">
        <v>2380</v>
      </c>
      <c r="G1449" t="s">
        <v>2380</v>
      </c>
      <c r="H1449" t="s">
        <v>2380</v>
      </c>
      <c r="I1449">
        <v>0</v>
      </c>
      <c r="J1449" t="s">
        <v>2380</v>
      </c>
      <c r="K1449" s="17"/>
    </row>
    <row r="1450" spans="1:11" x14ac:dyDescent="0.35">
      <c r="A1450" t="s">
        <v>922</v>
      </c>
      <c r="B1450" s="22">
        <v>15.36</v>
      </c>
      <c r="C1450" s="23" t="s">
        <v>8385</v>
      </c>
      <c r="D1450">
        <v>5.49</v>
      </c>
      <c r="E1450" s="24" t="s">
        <v>8382</v>
      </c>
      <c r="F1450" t="s">
        <v>2382</v>
      </c>
      <c r="G1450" t="s">
        <v>2380</v>
      </c>
      <c r="H1450" t="s">
        <v>2380</v>
      </c>
      <c r="I1450">
        <v>2</v>
      </c>
      <c r="J1450" t="s">
        <v>2380</v>
      </c>
      <c r="K1450" s="17"/>
    </row>
    <row r="1451" spans="1:11" x14ac:dyDescent="0.35">
      <c r="A1451" t="s">
        <v>921</v>
      </c>
      <c r="B1451" s="22">
        <v>27.74</v>
      </c>
      <c r="C1451" s="23" t="s">
        <v>8383</v>
      </c>
      <c r="D1451">
        <v>5.96</v>
      </c>
      <c r="E1451" s="24" t="s">
        <v>8381</v>
      </c>
      <c r="F1451" t="s">
        <v>2382</v>
      </c>
      <c r="G1451" t="s">
        <v>2380</v>
      </c>
      <c r="H1451" t="s">
        <v>2380</v>
      </c>
      <c r="I1451">
        <v>0</v>
      </c>
      <c r="J1451" t="s">
        <v>2380</v>
      </c>
      <c r="K1451" s="17"/>
    </row>
    <row r="1452" spans="1:11" x14ac:dyDescent="0.35">
      <c r="A1452" t="s">
        <v>920</v>
      </c>
      <c r="B1452" s="22">
        <v>22.44</v>
      </c>
      <c r="C1452" s="23" t="s">
        <v>8384</v>
      </c>
      <c r="D1452">
        <v>4.62</v>
      </c>
      <c r="E1452" s="24" t="s">
        <v>8382</v>
      </c>
      <c r="F1452" t="s">
        <v>2382</v>
      </c>
      <c r="G1452" t="s">
        <v>2380</v>
      </c>
      <c r="H1452" t="s">
        <v>2380</v>
      </c>
      <c r="I1452">
        <v>0</v>
      </c>
      <c r="J1452" t="s">
        <v>2380</v>
      </c>
      <c r="K1452" s="17"/>
    </row>
    <row r="1453" spans="1:11" x14ac:dyDescent="0.35">
      <c r="A1453" t="s">
        <v>919</v>
      </c>
      <c r="B1453" s="22">
        <v>37.049999999999997</v>
      </c>
      <c r="C1453" s="23" t="s">
        <v>8379</v>
      </c>
      <c r="D1453">
        <v>9.9600000000000009</v>
      </c>
      <c r="E1453" s="24" t="s">
        <v>8380</v>
      </c>
      <c r="F1453" t="s">
        <v>2382</v>
      </c>
      <c r="G1453" t="s">
        <v>2380</v>
      </c>
      <c r="H1453" t="s">
        <v>2380</v>
      </c>
      <c r="I1453">
        <v>0</v>
      </c>
      <c r="J1453" t="s">
        <v>2380</v>
      </c>
      <c r="K1453" s="17"/>
    </row>
    <row r="1454" spans="1:11" x14ac:dyDescent="0.35">
      <c r="A1454" t="s">
        <v>918</v>
      </c>
      <c r="B1454" s="22">
        <v>22.95</v>
      </c>
      <c r="C1454" s="23" t="s">
        <v>8384</v>
      </c>
      <c r="D1454">
        <v>10.53</v>
      </c>
      <c r="E1454" s="24" t="s">
        <v>8380</v>
      </c>
      <c r="F1454" t="s">
        <v>2380</v>
      </c>
      <c r="G1454" t="s">
        <v>2380</v>
      </c>
      <c r="H1454" t="s">
        <v>2380</v>
      </c>
      <c r="I1454">
        <v>2</v>
      </c>
      <c r="J1454" t="s">
        <v>2380</v>
      </c>
      <c r="K1454" s="17"/>
    </row>
    <row r="1455" spans="1:11" x14ac:dyDescent="0.35">
      <c r="A1455" t="s">
        <v>917</v>
      </c>
      <c r="B1455" s="22">
        <v>34.200000000000003</v>
      </c>
      <c r="C1455" s="23" t="s">
        <v>8379</v>
      </c>
      <c r="D1455">
        <v>6.69</v>
      </c>
      <c r="E1455" s="24" t="s">
        <v>8380</v>
      </c>
      <c r="F1455" t="s">
        <v>2382</v>
      </c>
      <c r="G1455" t="s">
        <v>2380</v>
      </c>
      <c r="H1455" t="s">
        <v>2380</v>
      </c>
      <c r="I1455">
        <v>0</v>
      </c>
      <c r="J1455" t="s">
        <v>2380</v>
      </c>
      <c r="K1455" s="17"/>
    </row>
    <row r="1456" spans="1:11" x14ac:dyDescent="0.35">
      <c r="A1456" t="s">
        <v>916</v>
      </c>
      <c r="B1456" s="22">
        <v>30.59</v>
      </c>
      <c r="C1456" s="23" t="s">
        <v>8379</v>
      </c>
      <c r="D1456">
        <v>9.5500000000000007</v>
      </c>
      <c r="E1456" s="24" t="s">
        <v>8380</v>
      </c>
      <c r="F1456" t="s">
        <v>2382</v>
      </c>
      <c r="G1456" t="s">
        <v>2380</v>
      </c>
      <c r="H1456" t="s">
        <v>2380</v>
      </c>
      <c r="I1456">
        <v>0</v>
      </c>
      <c r="J1456" t="s">
        <v>2380</v>
      </c>
      <c r="K1456" s="17"/>
    </row>
    <row r="1457" spans="1:11" x14ac:dyDescent="0.35">
      <c r="A1457" t="s">
        <v>915</v>
      </c>
      <c r="B1457" s="22">
        <v>25.51</v>
      </c>
      <c r="C1457" s="23" t="s">
        <v>8383</v>
      </c>
      <c r="D1457">
        <v>6.05</v>
      </c>
      <c r="E1457" s="24" t="s">
        <v>8381</v>
      </c>
      <c r="F1457" t="s">
        <v>2380</v>
      </c>
      <c r="G1457" t="s">
        <v>2380</v>
      </c>
      <c r="H1457" t="s">
        <v>2380</v>
      </c>
      <c r="I1457">
        <v>0</v>
      </c>
      <c r="J1457" t="s">
        <v>2380</v>
      </c>
      <c r="K1457" s="17"/>
    </row>
    <row r="1458" spans="1:11" x14ac:dyDescent="0.35">
      <c r="A1458" t="s">
        <v>914</v>
      </c>
      <c r="B1458" s="22">
        <v>29.04</v>
      </c>
      <c r="C1458" s="23" t="s">
        <v>8383</v>
      </c>
      <c r="D1458">
        <v>10.56</v>
      </c>
      <c r="E1458" s="24" t="s">
        <v>8380</v>
      </c>
      <c r="F1458" t="s">
        <v>2382</v>
      </c>
      <c r="G1458" t="s">
        <v>2380</v>
      </c>
      <c r="H1458" t="s">
        <v>2380</v>
      </c>
      <c r="I1458">
        <v>1</v>
      </c>
      <c r="J1458" t="s">
        <v>2380</v>
      </c>
      <c r="K1458" s="17"/>
    </row>
    <row r="1459" spans="1:11" x14ac:dyDescent="0.35">
      <c r="A1459" t="s">
        <v>913</v>
      </c>
      <c r="B1459" s="22">
        <v>22.135000000000002</v>
      </c>
      <c r="C1459" s="23" t="s">
        <v>8384</v>
      </c>
      <c r="D1459">
        <v>10.81</v>
      </c>
      <c r="E1459" s="24" t="s">
        <v>8380</v>
      </c>
      <c r="F1459" t="s">
        <v>2382</v>
      </c>
      <c r="G1459" t="s">
        <v>2380</v>
      </c>
      <c r="H1459" t="s">
        <v>2380</v>
      </c>
      <c r="I1459">
        <v>1</v>
      </c>
      <c r="J1459" t="s">
        <v>2380</v>
      </c>
      <c r="K1459" s="17"/>
    </row>
    <row r="1460" spans="1:11" x14ac:dyDescent="0.35">
      <c r="A1460" t="s">
        <v>912</v>
      </c>
      <c r="B1460" s="22">
        <v>21.375</v>
      </c>
      <c r="C1460" s="23" t="s">
        <v>8384</v>
      </c>
      <c r="D1460">
        <v>4.32</v>
      </c>
      <c r="E1460" s="24" t="s">
        <v>8382</v>
      </c>
      <c r="F1460" t="s">
        <v>2380</v>
      </c>
      <c r="G1460" t="s">
        <v>2380</v>
      </c>
      <c r="H1460" t="s">
        <v>2380</v>
      </c>
      <c r="I1460">
        <v>0</v>
      </c>
      <c r="J1460" t="s">
        <v>2380</v>
      </c>
      <c r="K1460" s="17"/>
    </row>
    <row r="1461" spans="1:11" x14ac:dyDescent="0.35">
      <c r="A1461" t="s">
        <v>911</v>
      </c>
      <c r="B1461" s="22">
        <v>29.19</v>
      </c>
      <c r="C1461" s="23" t="s">
        <v>8383</v>
      </c>
      <c r="D1461">
        <v>4.37</v>
      </c>
      <c r="E1461" s="24" t="s">
        <v>8382</v>
      </c>
      <c r="F1461" t="s">
        <v>2380</v>
      </c>
      <c r="G1461" t="s">
        <v>2380</v>
      </c>
      <c r="H1461" t="s">
        <v>2380</v>
      </c>
      <c r="I1461">
        <v>0</v>
      </c>
      <c r="J1461" t="s">
        <v>2380</v>
      </c>
      <c r="K1461" s="17"/>
    </row>
    <row r="1462" spans="1:11" x14ac:dyDescent="0.35">
      <c r="A1462" t="s">
        <v>910</v>
      </c>
      <c r="B1462" s="22">
        <v>31.92</v>
      </c>
      <c r="C1462" s="23" t="s">
        <v>8379</v>
      </c>
      <c r="D1462">
        <v>4.8099999999999996</v>
      </c>
      <c r="E1462" s="24" t="s">
        <v>8382</v>
      </c>
      <c r="F1462" t="s">
        <v>2382</v>
      </c>
      <c r="G1462" t="s">
        <v>2380</v>
      </c>
      <c r="H1462" t="s">
        <v>2383</v>
      </c>
      <c r="I1462">
        <v>1</v>
      </c>
      <c r="J1462" t="s">
        <v>2380</v>
      </c>
      <c r="K1462" s="17"/>
    </row>
    <row r="1463" spans="1:11" x14ac:dyDescent="0.35">
      <c r="A1463" t="s">
        <v>909</v>
      </c>
      <c r="B1463" s="22">
        <v>26.315000000000001</v>
      </c>
      <c r="C1463" s="23" t="s">
        <v>8383</v>
      </c>
      <c r="D1463">
        <v>4.5599999999999996</v>
      </c>
      <c r="E1463" s="24" t="s">
        <v>8382</v>
      </c>
      <c r="F1463" t="s">
        <v>2382</v>
      </c>
      <c r="G1463" t="s">
        <v>2380</v>
      </c>
      <c r="H1463" t="s">
        <v>2383</v>
      </c>
      <c r="I1463">
        <v>1</v>
      </c>
      <c r="J1463" t="s">
        <v>2380</v>
      </c>
      <c r="K1463" s="17"/>
    </row>
    <row r="1464" spans="1:11" x14ac:dyDescent="0.35">
      <c r="A1464" t="s">
        <v>908</v>
      </c>
      <c r="B1464" s="22">
        <v>35.299999999999997</v>
      </c>
      <c r="C1464" s="23" t="s">
        <v>8379</v>
      </c>
      <c r="D1464">
        <v>4.3899999999999997</v>
      </c>
      <c r="E1464" s="24" t="s">
        <v>8382</v>
      </c>
      <c r="F1464" t="s">
        <v>2380</v>
      </c>
      <c r="G1464" t="s">
        <v>2380</v>
      </c>
      <c r="H1464" t="s">
        <v>2380</v>
      </c>
      <c r="I1464">
        <v>0</v>
      </c>
      <c r="J1464" t="s">
        <v>2380</v>
      </c>
      <c r="K1464" s="17"/>
    </row>
    <row r="1465" spans="1:11" x14ac:dyDescent="0.35">
      <c r="A1465" t="s">
        <v>907</v>
      </c>
      <c r="B1465" s="22">
        <v>18.91</v>
      </c>
      <c r="C1465" s="23" t="s">
        <v>8384</v>
      </c>
      <c r="D1465">
        <v>11.44</v>
      </c>
      <c r="E1465" s="24" t="s">
        <v>8380</v>
      </c>
      <c r="F1465" t="s">
        <v>2380</v>
      </c>
      <c r="G1465" t="s">
        <v>2380</v>
      </c>
      <c r="H1465" t="s">
        <v>2380</v>
      </c>
      <c r="I1465">
        <v>0</v>
      </c>
      <c r="J1465" t="s">
        <v>2380</v>
      </c>
      <c r="K1465" s="17"/>
    </row>
    <row r="1466" spans="1:11" x14ac:dyDescent="0.35">
      <c r="A1466" t="s">
        <v>906</v>
      </c>
      <c r="B1466" s="22">
        <v>22.41</v>
      </c>
      <c r="C1466" s="23" t="s">
        <v>8384</v>
      </c>
      <c r="D1466">
        <v>11.37</v>
      </c>
      <c r="E1466" s="24" t="s">
        <v>8380</v>
      </c>
      <c r="F1466" t="s">
        <v>2382</v>
      </c>
      <c r="G1466" t="s">
        <v>2380</v>
      </c>
      <c r="H1466" t="s">
        <v>2380</v>
      </c>
      <c r="I1466">
        <v>1</v>
      </c>
      <c r="J1466" t="s">
        <v>2380</v>
      </c>
      <c r="K1466" s="17"/>
    </row>
    <row r="1467" spans="1:11" x14ac:dyDescent="0.35">
      <c r="A1467" t="s">
        <v>905</v>
      </c>
      <c r="B1467" s="22">
        <v>22.704999999999998</v>
      </c>
      <c r="C1467" s="23" t="s">
        <v>8384</v>
      </c>
      <c r="D1467">
        <v>6.14</v>
      </c>
      <c r="E1467" s="24" t="s">
        <v>8381</v>
      </c>
      <c r="F1467" t="s">
        <v>2380</v>
      </c>
      <c r="G1467" t="s">
        <v>2380</v>
      </c>
      <c r="H1467" t="s">
        <v>2380</v>
      </c>
      <c r="I1467">
        <v>0</v>
      </c>
      <c r="J1467" t="s">
        <v>2380</v>
      </c>
      <c r="K1467" s="17"/>
    </row>
    <row r="1468" spans="1:11" x14ac:dyDescent="0.35">
      <c r="A1468" t="s">
        <v>904</v>
      </c>
      <c r="B1468" s="22">
        <v>37.18</v>
      </c>
      <c r="C1468" s="23" t="s">
        <v>8379</v>
      </c>
      <c r="D1468">
        <v>4.8899999999999997</v>
      </c>
      <c r="E1468" s="24" t="s">
        <v>8382</v>
      </c>
      <c r="F1468" t="s">
        <v>2380</v>
      </c>
      <c r="G1468" t="s">
        <v>2380</v>
      </c>
      <c r="H1468" t="s">
        <v>2380</v>
      </c>
      <c r="I1468">
        <v>0</v>
      </c>
      <c r="J1468" t="s">
        <v>2380</v>
      </c>
      <c r="K1468" s="17"/>
    </row>
    <row r="1469" spans="1:11" x14ac:dyDescent="0.35">
      <c r="A1469" t="s">
        <v>903</v>
      </c>
      <c r="B1469" s="22">
        <v>35.97</v>
      </c>
      <c r="C1469" s="23" t="s">
        <v>8379</v>
      </c>
      <c r="D1469">
        <v>4.5999999999999996</v>
      </c>
      <c r="E1469" s="24" t="s">
        <v>8382</v>
      </c>
      <c r="F1469" t="s">
        <v>2380</v>
      </c>
      <c r="G1469" t="s">
        <v>2380</v>
      </c>
      <c r="H1469" t="s">
        <v>2380</v>
      </c>
      <c r="I1469">
        <v>0</v>
      </c>
      <c r="J1469" t="s">
        <v>2380</v>
      </c>
      <c r="K1469" s="17"/>
    </row>
    <row r="1470" spans="1:11" x14ac:dyDescent="0.35">
      <c r="A1470" t="s">
        <v>902</v>
      </c>
      <c r="B1470" s="22">
        <v>35.799999999999997</v>
      </c>
      <c r="C1470" s="23" t="s">
        <v>8379</v>
      </c>
      <c r="D1470">
        <v>4.42</v>
      </c>
      <c r="E1470" s="24" t="s">
        <v>8382</v>
      </c>
      <c r="F1470" t="s">
        <v>2380</v>
      </c>
      <c r="G1470" t="s">
        <v>2380</v>
      </c>
      <c r="H1470" t="s">
        <v>2380</v>
      </c>
      <c r="I1470">
        <v>0</v>
      </c>
      <c r="J1470" t="s">
        <v>2380</v>
      </c>
      <c r="K1470" s="17"/>
    </row>
    <row r="1471" spans="1:11" x14ac:dyDescent="0.35">
      <c r="A1471" t="s">
        <v>901</v>
      </c>
      <c r="B1471" s="22">
        <v>28.31</v>
      </c>
      <c r="C1471" s="23" t="s">
        <v>8383</v>
      </c>
      <c r="D1471">
        <v>7.48</v>
      </c>
      <c r="E1471" s="24" t="s">
        <v>8380</v>
      </c>
      <c r="F1471" t="s">
        <v>2382</v>
      </c>
      <c r="G1471" t="s">
        <v>2380</v>
      </c>
      <c r="H1471" t="s">
        <v>2380</v>
      </c>
      <c r="I1471">
        <v>0</v>
      </c>
      <c r="J1471" t="s">
        <v>2380</v>
      </c>
      <c r="K1471" s="17"/>
    </row>
    <row r="1472" spans="1:11" x14ac:dyDescent="0.35">
      <c r="A1472" t="s">
        <v>900</v>
      </c>
      <c r="B1472" s="22">
        <v>38.06</v>
      </c>
      <c r="C1472" s="23" t="s">
        <v>8379</v>
      </c>
      <c r="D1472">
        <v>10.74</v>
      </c>
      <c r="E1472" s="24" t="s">
        <v>8380</v>
      </c>
      <c r="F1472" t="s">
        <v>2380</v>
      </c>
      <c r="G1472" t="s">
        <v>2380</v>
      </c>
      <c r="H1472" t="s">
        <v>2380</v>
      </c>
      <c r="I1472">
        <v>0</v>
      </c>
      <c r="J1472" t="s">
        <v>2380</v>
      </c>
      <c r="K1472" s="17"/>
    </row>
    <row r="1473" spans="1:11" x14ac:dyDescent="0.35">
      <c r="A1473" t="s">
        <v>899</v>
      </c>
      <c r="B1473" s="22">
        <v>28</v>
      </c>
      <c r="C1473" s="23" t="s">
        <v>8383</v>
      </c>
      <c r="D1473">
        <v>5.19</v>
      </c>
      <c r="E1473" s="24" t="s">
        <v>8382</v>
      </c>
      <c r="F1473" t="s">
        <v>2380</v>
      </c>
      <c r="G1473" t="s">
        <v>2380</v>
      </c>
      <c r="H1473" t="s">
        <v>2380</v>
      </c>
      <c r="I1473">
        <v>1</v>
      </c>
      <c r="J1473" t="s">
        <v>2380</v>
      </c>
      <c r="K1473" s="17"/>
    </row>
    <row r="1474" spans="1:11" x14ac:dyDescent="0.35">
      <c r="A1474" t="s">
        <v>898</v>
      </c>
      <c r="B1474" s="22">
        <v>34.32</v>
      </c>
      <c r="C1474" s="23" t="s">
        <v>8379</v>
      </c>
      <c r="D1474">
        <v>9.17</v>
      </c>
      <c r="E1474" s="24" t="s">
        <v>8380</v>
      </c>
      <c r="F1474" t="s">
        <v>2380</v>
      </c>
      <c r="G1474" t="s">
        <v>2380</v>
      </c>
      <c r="H1474" t="s">
        <v>2380</v>
      </c>
      <c r="I1474">
        <v>0</v>
      </c>
      <c r="J1474" t="s">
        <v>2380</v>
      </c>
      <c r="K1474" s="17"/>
    </row>
    <row r="1475" spans="1:11" x14ac:dyDescent="0.35">
      <c r="A1475" t="s">
        <v>897</v>
      </c>
      <c r="B1475" s="22">
        <v>22.3</v>
      </c>
      <c r="C1475" s="23" t="s">
        <v>8384</v>
      </c>
      <c r="D1475">
        <v>4.95</v>
      </c>
      <c r="E1475" s="24" t="s">
        <v>8382</v>
      </c>
      <c r="F1475" t="s">
        <v>2382</v>
      </c>
      <c r="G1475" t="s">
        <v>2380</v>
      </c>
      <c r="H1475" t="s">
        <v>2380</v>
      </c>
      <c r="I1475">
        <v>0</v>
      </c>
      <c r="J1475" t="s">
        <v>2380</v>
      </c>
      <c r="K1475" s="17"/>
    </row>
    <row r="1476" spans="1:11" x14ac:dyDescent="0.35">
      <c r="A1476" t="s">
        <v>896</v>
      </c>
      <c r="B1476" s="22">
        <v>27.835000000000001</v>
      </c>
      <c r="C1476" s="23" t="s">
        <v>8383</v>
      </c>
      <c r="D1476">
        <v>6.03</v>
      </c>
      <c r="E1476" s="24" t="s">
        <v>8381</v>
      </c>
      <c r="F1476" t="s">
        <v>2380</v>
      </c>
      <c r="G1476" t="s">
        <v>2380</v>
      </c>
      <c r="H1476" t="s">
        <v>2380</v>
      </c>
      <c r="I1476">
        <v>1</v>
      </c>
      <c r="J1476" t="s">
        <v>2380</v>
      </c>
      <c r="K1476" s="17"/>
    </row>
    <row r="1477" spans="1:11" x14ac:dyDescent="0.35">
      <c r="A1477" t="s">
        <v>895</v>
      </c>
      <c r="B1477" s="22">
        <v>39.229999999999997</v>
      </c>
      <c r="C1477" s="23" t="s">
        <v>8379</v>
      </c>
      <c r="D1477">
        <v>5.36</v>
      </c>
      <c r="E1477" s="24" t="s">
        <v>8382</v>
      </c>
      <c r="F1477" t="s">
        <v>2380</v>
      </c>
      <c r="G1477" t="s">
        <v>2380</v>
      </c>
      <c r="H1477" t="s">
        <v>2380</v>
      </c>
      <c r="I1477">
        <v>0</v>
      </c>
      <c r="J1477" t="s">
        <v>2380</v>
      </c>
      <c r="K1477" s="17"/>
    </row>
    <row r="1478" spans="1:11" x14ac:dyDescent="0.35">
      <c r="A1478" t="s">
        <v>894</v>
      </c>
      <c r="B1478" s="22">
        <v>19.95</v>
      </c>
      <c r="C1478" s="23" t="s">
        <v>8384</v>
      </c>
      <c r="D1478">
        <v>6.11</v>
      </c>
      <c r="E1478" s="24" t="s">
        <v>8381</v>
      </c>
      <c r="F1478" t="s">
        <v>2380</v>
      </c>
      <c r="G1478" t="s">
        <v>2380</v>
      </c>
      <c r="H1478" t="s">
        <v>2380</v>
      </c>
      <c r="I1478">
        <v>1</v>
      </c>
      <c r="J1478" t="s">
        <v>2380</v>
      </c>
      <c r="K1478" s="17"/>
    </row>
    <row r="1479" spans="1:11" x14ac:dyDescent="0.35">
      <c r="A1479" t="s">
        <v>893</v>
      </c>
      <c r="B1479" s="22">
        <v>34.64</v>
      </c>
      <c r="C1479" s="23" t="s">
        <v>8379</v>
      </c>
      <c r="D1479">
        <v>4.88</v>
      </c>
      <c r="E1479" s="24" t="s">
        <v>8382</v>
      </c>
      <c r="F1479" t="s">
        <v>2380</v>
      </c>
      <c r="G1479" t="s">
        <v>2380</v>
      </c>
      <c r="H1479" t="s">
        <v>2383</v>
      </c>
      <c r="I1479">
        <v>1</v>
      </c>
      <c r="J1479" t="s">
        <v>2380</v>
      </c>
      <c r="K1479" s="17"/>
    </row>
    <row r="1480" spans="1:11" x14ac:dyDescent="0.35">
      <c r="A1480" t="s">
        <v>892</v>
      </c>
      <c r="B1480" s="22">
        <v>18.75</v>
      </c>
      <c r="C1480" s="23" t="s">
        <v>8384</v>
      </c>
      <c r="D1480">
        <v>6.72</v>
      </c>
      <c r="E1480" s="24" t="s">
        <v>8380</v>
      </c>
      <c r="F1480" t="s">
        <v>2380</v>
      </c>
      <c r="G1480" t="s">
        <v>2380</v>
      </c>
      <c r="H1480" t="s">
        <v>2380</v>
      </c>
      <c r="I1480">
        <v>0</v>
      </c>
      <c r="J1480" t="s">
        <v>2380</v>
      </c>
      <c r="K1480" s="17"/>
    </row>
    <row r="1481" spans="1:11" x14ac:dyDescent="0.35">
      <c r="A1481" t="s">
        <v>891</v>
      </c>
      <c r="B1481" s="22">
        <v>26.48</v>
      </c>
      <c r="C1481" s="23" t="s">
        <v>8383</v>
      </c>
      <c r="D1481">
        <v>4.2</v>
      </c>
      <c r="E1481" s="24" t="s">
        <v>8382</v>
      </c>
      <c r="F1481" t="s">
        <v>2380</v>
      </c>
      <c r="G1481" t="s">
        <v>2380</v>
      </c>
      <c r="H1481" t="s">
        <v>2380</v>
      </c>
      <c r="I1481">
        <v>1</v>
      </c>
      <c r="J1481" t="s">
        <v>2380</v>
      </c>
      <c r="K1481" s="17"/>
    </row>
    <row r="1482" spans="1:11" x14ac:dyDescent="0.35">
      <c r="A1482" t="s">
        <v>890</v>
      </c>
      <c r="B1482" s="22">
        <v>34.83</v>
      </c>
      <c r="C1482" s="23" t="s">
        <v>8379</v>
      </c>
      <c r="D1482">
        <v>5.79</v>
      </c>
      <c r="E1482" s="24" t="s">
        <v>8381</v>
      </c>
      <c r="F1482" t="s">
        <v>2380</v>
      </c>
      <c r="G1482" t="s">
        <v>2380</v>
      </c>
      <c r="H1482" t="s">
        <v>2380</v>
      </c>
      <c r="I1482">
        <v>1</v>
      </c>
      <c r="J1482" t="s">
        <v>2380</v>
      </c>
      <c r="K1482" s="17"/>
    </row>
    <row r="1483" spans="1:11" x14ac:dyDescent="0.35">
      <c r="A1483" t="s">
        <v>889</v>
      </c>
      <c r="B1483" s="22">
        <v>25.46</v>
      </c>
      <c r="C1483" s="23" t="s">
        <v>8383</v>
      </c>
      <c r="D1483">
        <v>4.29</v>
      </c>
      <c r="E1483" s="24" t="s">
        <v>8382</v>
      </c>
      <c r="F1483" t="s">
        <v>2380</v>
      </c>
      <c r="G1483" t="s">
        <v>2380</v>
      </c>
      <c r="H1483" t="s">
        <v>2380</v>
      </c>
      <c r="I1483">
        <v>0</v>
      </c>
      <c r="J1483" t="s">
        <v>2380</v>
      </c>
      <c r="K1483" s="17"/>
    </row>
    <row r="1484" spans="1:11" x14ac:dyDescent="0.35">
      <c r="A1484" t="s">
        <v>888</v>
      </c>
      <c r="B1484" s="22">
        <v>23.31</v>
      </c>
      <c r="C1484" s="23" t="s">
        <v>8384</v>
      </c>
      <c r="D1484">
        <v>8.27</v>
      </c>
      <c r="E1484" s="24" t="s">
        <v>8380</v>
      </c>
      <c r="F1484" t="s">
        <v>2380</v>
      </c>
      <c r="G1484" t="s">
        <v>2380</v>
      </c>
      <c r="H1484" t="s">
        <v>2380</v>
      </c>
      <c r="I1484">
        <v>0</v>
      </c>
      <c r="J1484" t="s">
        <v>2380</v>
      </c>
      <c r="K1484" s="17"/>
    </row>
    <row r="1485" spans="1:11" x14ac:dyDescent="0.35">
      <c r="A1485" t="s">
        <v>887</v>
      </c>
      <c r="B1485" s="22">
        <v>29</v>
      </c>
      <c r="C1485" s="23" t="s">
        <v>8383</v>
      </c>
      <c r="D1485">
        <v>4.5599999999999996</v>
      </c>
      <c r="E1485" s="24" t="s">
        <v>8382</v>
      </c>
      <c r="F1485" t="s">
        <v>2380</v>
      </c>
      <c r="G1485" t="s">
        <v>2380</v>
      </c>
      <c r="H1485" t="s">
        <v>2380</v>
      </c>
      <c r="I1485">
        <v>0</v>
      </c>
      <c r="J1485" t="s">
        <v>2380</v>
      </c>
      <c r="K1485" s="17"/>
    </row>
    <row r="1486" spans="1:11" x14ac:dyDescent="0.35">
      <c r="A1486" t="s">
        <v>886</v>
      </c>
      <c r="B1486" s="22">
        <v>32.869999999999997</v>
      </c>
      <c r="C1486" s="23" t="s">
        <v>8379</v>
      </c>
      <c r="D1486">
        <v>5.33</v>
      </c>
      <c r="E1486" s="24" t="s">
        <v>8382</v>
      </c>
      <c r="F1486" t="s">
        <v>2380</v>
      </c>
      <c r="G1486" t="s">
        <v>2380</v>
      </c>
      <c r="H1486" t="s">
        <v>2380</v>
      </c>
      <c r="I1486">
        <v>0</v>
      </c>
      <c r="J1486" t="s">
        <v>2380</v>
      </c>
      <c r="K1486" s="17"/>
    </row>
    <row r="1487" spans="1:11" x14ac:dyDescent="0.35">
      <c r="A1487" t="s">
        <v>885</v>
      </c>
      <c r="B1487" s="22">
        <v>26.18</v>
      </c>
      <c r="C1487" s="23" t="s">
        <v>8383</v>
      </c>
      <c r="D1487">
        <v>5.63</v>
      </c>
      <c r="E1487" s="24" t="s">
        <v>8382</v>
      </c>
      <c r="F1487" t="s">
        <v>2380</v>
      </c>
      <c r="G1487" t="s">
        <v>2380</v>
      </c>
      <c r="H1487" t="s">
        <v>2380</v>
      </c>
      <c r="I1487">
        <v>0</v>
      </c>
      <c r="J1487" t="s">
        <v>2380</v>
      </c>
      <c r="K1487" s="17"/>
    </row>
    <row r="1488" spans="1:11" x14ac:dyDescent="0.35">
      <c r="A1488" t="s">
        <v>884</v>
      </c>
      <c r="B1488" s="22">
        <v>25.3</v>
      </c>
      <c r="C1488" s="23" t="s">
        <v>8383</v>
      </c>
      <c r="D1488">
        <v>5.12</v>
      </c>
      <c r="E1488" s="24" t="s">
        <v>8382</v>
      </c>
      <c r="F1488" t="s">
        <v>2380</v>
      </c>
      <c r="G1488" t="s">
        <v>2380</v>
      </c>
      <c r="H1488" t="s">
        <v>2380</v>
      </c>
      <c r="I1488">
        <v>0</v>
      </c>
      <c r="J1488" t="s">
        <v>2380</v>
      </c>
      <c r="K1488" s="17"/>
    </row>
    <row r="1489" spans="1:11" x14ac:dyDescent="0.35">
      <c r="A1489" t="s">
        <v>883</v>
      </c>
      <c r="B1489" s="22">
        <v>36.94</v>
      </c>
      <c r="C1489" s="23" t="s">
        <v>8379</v>
      </c>
      <c r="D1489">
        <v>5.15</v>
      </c>
      <c r="E1489" s="24" t="s">
        <v>8382</v>
      </c>
      <c r="F1489" t="s">
        <v>2382</v>
      </c>
      <c r="G1489" t="s">
        <v>2380</v>
      </c>
      <c r="H1489" t="s">
        <v>2380</v>
      </c>
      <c r="I1489">
        <v>1</v>
      </c>
      <c r="J1489" t="s">
        <v>2380</v>
      </c>
      <c r="K1489" s="17"/>
    </row>
    <row r="1490" spans="1:11" x14ac:dyDescent="0.35">
      <c r="A1490" t="s">
        <v>882</v>
      </c>
      <c r="B1490" s="22">
        <v>22.86</v>
      </c>
      <c r="C1490" s="23" t="s">
        <v>8384</v>
      </c>
      <c r="D1490">
        <v>7.5</v>
      </c>
      <c r="E1490" s="24" t="s">
        <v>8380</v>
      </c>
      <c r="F1490" t="s">
        <v>2380</v>
      </c>
      <c r="G1490" t="s">
        <v>2380</v>
      </c>
      <c r="H1490" t="s">
        <v>2380</v>
      </c>
      <c r="I1490">
        <v>0</v>
      </c>
      <c r="J1490" t="s">
        <v>2380</v>
      </c>
      <c r="K1490" s="17"/>
    </row>
    <row r="1491" spans="1:11" x14ac:dyDescent="0.35">
      <c r="A1491" t="s">
        <v>881</v>
      </c>
      <c r="B1491" s="22">
        <v>18.760000000000002</v>
      </c>
      <c r="C1491" s="23" t="s">
        <v>8384</v>
      </c>
      <c r="D1491">
        <v>4.88</v>
      </c>
      <c r="E1491" s="24" t="s">
        <v>8382</v>
      </c>
      <c r="F1491" t="s">
        <v>2382</v>
      </c>
      <c r="G1491" t="s">
        <v>2380</v>
      </c>
      <c r="H1491" t="s">
        <v>2383</v>
      </c>
      <c r="I1491">
        <v>1</v>
      </c>
      <c r="J1491" t="s">
        <v>2380</v>
      </c>
      <c r="K1491" s="17"/>
    </row>
    <row r="1492" spans="1:11" x14ac:dyDescent="0.35">
      <c r="A1492" t="s">
        <v>880</v>
      </c>
      <c r="B1492" s="22">
        <v>24.36</v>
      </c>
      <c r="C1492" s="23" t="s">
        <v>8384</v>
      </c>
      <c r="D1492">
        <v>5.57</v>
      </c>
      <c r="E1492" s="24" t="s">
        <v>8382</v>
      </c>
      <c r="F1492" t="s">
        <v>2380</v>
      </c>
      <c r="G1492" t="s">
        <v>2380</v>
      </c>
      <c r="H1492" t="s">
        <v>2380</v>
      </c>
      <c r="I1492">
        <v>0</v>
      </c>
      <c r="J1492" t="s">
        <v>2380</v>
      </c>
      <c r="K1492" s="17"/>
    </row>
    <row r="1493" spans="1:11" x14ac:dyDescent="0.35">
      <c r="A1493" t="s">
        <v>879</v>
      </c>
      <c r="B1493" s="22">
        <v>32.299999999999997</v>
      </c>
      <c r="C1493" s="23" t="s">
        <v>8379</v>
      </c>
      <c r="D1493">
        <v>5.31</v>
      </c>
      <c r="E1493" s="24" t="s">
        <v>8382</v>
      </c>
      <c r="F1493" t="s">
        <v>2380</v>
      </c>
      <c r="G1493" t="s">
        <v>2380</v>
      </c>
      <c r="H1493" t="s">
        <v>2380</v>
      </c>
      <c r="I1493">
        <v>0</v>
      </c>
      <c r="J1493" t="s">
        <v>2380</v>
      </c>
      <c r="K1493" s="17"/>
    </row>
    <row r="1494" spans="1:11" x14ac:dyDescent="0.35">
      <c r="A1494" t="s">
        <v>878</v>
      </c>
      <c r="B1494" s="22">
        <v>22.704999999999998</v>
      </c>
      <c r="C1494" s="23" t="s">
        <v>8384</v>
      </c>
      <c r="D1494">
        <v>4.57</v>
      </c>
      <c r="E1494" s="24" t="s">
        <v>8382</v>
      </c>
      <c r="F1494" t="s">
        <v>2382</v>
      </c>
      <c r="G1494" t="s">
        <v>2380</v>
      </c>
      <c r="H1494" t="s">
        <v>2380</v>
      </c>
      <c r="I1494">
        <v>0</v>
      </c>
      <c r="J1494" t="s">
        <v>2380</v>
      </c>
      <c r="K1494" s="17"/>
    </row>
    <row r="1495" spans="1:11" x14ac:dyDescent="0.35">
      <c r="A1495" t="s">
        <v>877</v>
      </c>
      <c r="B1495" s="22">
        <v>21.79</v>
      </c>
      <c r="C1495" s="23" t="s">
        <v>8384</v>
      </c>
      <c r="D1495">
        <v>8.6999999999999993</v>
      </c>
      <c r="E1495" s="24" t="s">
        <v>8380</v>
      </c>
      <c r="F1495" t="s">
        <v>2382</v>
      </c>
      <c r="G1495" t="s">
        <v>2380</v>
      </c>
      <c r="H1495" t="s">
        <v>2380</v>
      </c>
      <c r="I1495">
        <v>1</v>
      </c>
      <c r="J1495" t="s">
        <v>2380</v>
      </c>
      <c r="K1495" s="17"/>
    </row>
    <row r="1496" spans="1:11" x14ac:dyDescent="0.35">
      <c r="A1496" t="s">
        <v>876</v>
      </c>
      <c r="B1496" s="22">
        <v>24.52</v>
      </c>
      <c r="C1496" s="23" t="s">
        <v>8384</v>
      </c>
      <c r="D1496">
        <v>4.76</v>
      </c>
      <c r="E1496" s="24" t="s">
        <v>8382</v>
      </c>
      <c r="F1496" t="s">
        <v>2380</v>
      </c>
      <c r="G1496" t="s">
        <v>2380</v>
      </c>
      <c r="H1496" t="s">
        <v>2380</v>
      </c>
      <c r="I1496">
        <v>0</v>
      </c>
      <c r="J1496" t="s">
        <v>2380</v>
      </c>
      <c r="K1496" s="17"/>
    </row>
    <row r="1497" spans="1:11" x14ac:dyDescent="0.35">
      <c r="A1497" t="s">
        <v>875</v>
      </c>
      <c r="B1497" s="22">
        <v>39.520000000000003</v>
      </c>
      <c r="C1497" s="23" t="s">
        <v>8379</v>
      </c>
      <c r="D1497">
        <v>11.81</v>
      </c>
      <c r="E1497" s="24" t="s">
        <v>8380</v>
      </c>
      <c r="F1497" t="s">
        <v>2380</v>
      </c>
      <c r="G1497" t="s">
        <v>2380</v>
      </c>
      <c r="H1497" t="s">
        <v>2380</v>
      </c>
      <c r="I1497">
        <v>0</v>
      </c>
      <c r="J1497" t="s">
        <v>2380</v>
      </c>
      <c r="K1497" s="17"/>
    </row>
    <row r="1498" spans="1:11" x14ac:dyDescent="0.35">
      <c r="A1498" t="s">
        <v>874</v>
      </c>
      <c r="B1498" s="22">
        <v>24.49</v>
      </c>
      <c r="C1498" s="23" t="s">
        <v>8384</v>
      </c>
      <c r="D1498">
        <v>4.67</v>
      </c>
      <c r="E1498" s="24" t="s">
        <v>8382</v>
      </c>
      <c r="F1498" t="s">
        <v>2380</v>
      </c>
      <c r="G1498" t="s">
        <v>2380</v>
      </c>
      <c r="H1498" t="s">
        <v>2380</v>
      </c>
      <c r="I1498">
        <v>0</v>
      </c>
      <c r="J1498" t="s">
        <v>2380</v>
      </c>
      <c r="K1498" s="17"/>
    </row>
    <row r="1499" spans="1:11" x14ac:dyDescent="0.35">
      <c r="A1499" t="s">
        <v>873</v>
      </c>
      <c r="B1499" s="22">
        <v>26.315000000000001</v>
      </c>
      <c r="C1499" s="23" t="s">
        <v>8383</v>
      </c>
      <c r="D1499">
        <v>6.02</v>
      </c>
      <c r="E1499" s="24" t="s">
        <v>8381</v>
      </c>
      <c r="F1499" t="s">
        <v>2380</v>
      </c>
      <c r="G1499" t="s">
        <v>2380</v>
      </c>
      <c r="H1499" t="s">
        <v>2380</v>
      </c>
      <c r="I1499">
        <v>0</v>
      </c>
      <c r="J1499" t="s">
        <v>2380</v>
      </c>
      <c r="K1499" s="17"/>
    </row>
    <row r="1500" spans="1:11" x14ac:dyDescent="0.35">
      <c r="A1500" t="s">
        <v>872</v>
      </c>
      <c r="B1500" s="22">
        <v>22.58</v>
      </c>
      <c r="C1500" s="23" t="s">
        <v>8384</v>
      </c>
      <c r="D1500">
        <v>7.46</v>
      </c>
      <c r="E1500" s="24" t="s">
        <v>8380</v>
      </c>
      <c r="F1500" t="s">
        <v>2380</v>
      </c>
      <c r="G1500" t="s">
        <v>2380</v>
      </c>
      <c r="H1500" t="s">
        <v>2380</v>
      </c>
      <c r="I1500">
        <v>0</v>
      </c>
      <c r="J1500" t="s">
        <v>2380</v>
      </c>
      <c r="K1500" s="17"/>
    </row>
    <row r="1501" spans="1:11" x14ac:dyDescent="0.35">
      <c r="A1501" t="s">
        <v>871</v>
      </c>
      <c r="B1501" s="22">
        <v>19.475000000000001</v>
      </c>
      <c r="C1501" s="23" t="s">
        <v>8384</v>
      </c>
      <c r="D1501">
        <v>4.74</v>
      </c>
      <c r="E1501" s="24" t="s">
        <v>8382</v>
      </c>
      <c r="F1501" t="s">
        <v>2380</v>
      </c>
      <c r="G1501" t="s">
        <v>2380</v>
      </c>
      <c r="H1501" t="s">
        <v>2380</v>
      </c>
      <c r="I1501">
        <v>1</v>
      </c>
      <c r="J1501" t="s">
        <v>2380</v>
      </c>
      <c r="K1501" s="17"/>
    </row>
    <row r="1502" spans="1:11" x14ac:dyDescent="0.35">
      <c r="A1502" t="s">
        <v>870</v>
      </c>
      <c r="B1502" s="22">
        <v>26.33</v>
      </c>
      <c r="C1502" s="23" t="s">
        <v>8383</v>
      </c>
      <c r="D1502">
        <v>4.79</v>
      </c>
      <c r="E1502" s="24" t="s">
        <v>8382</v>
      </c>
      <c r="F1502" t="s">
        <v>2380</v>
      </c>
      <c r="G1502" t="s">
        <v>2380</v>
      </c>
      <c r="H1502" t="s">
        <v>2380</v>
      </c>
      <c r="I1502">
        <v>0</v>
      </c>
      <c r="J1502" t="s">
        <v>2380</v>
      </c>
      <c r="K1502" s="17"/>
    </row>
    <row r="1503" spans="1:11" x14ac:dyDescent="0.35">
      <c r="A1503" t="s">
        <v>869</v>
      </c>
      <c r="B1503" s="22">
        <v>17.29</v>
      </c>
      <c r="C1503" s="23" t="s">
        <v>8385</v>
      </c>
      <c r="D1503">
        <v>5.35</v>
      </c>
      <c r="E1503" s="24" t="s">
        <v>8382</v>
      </c>
      <c r="F1503" t="s">
        <v>2382</v>
      </c>
      <c r="G1503" t="s">
        <v>2380</v>
      </c>
      <c r="H1503" t="s">
        <v>2380</v>
      </c>
      <c r="I1503">
        <v>0</v>
      </c>
      <c r="J1503" t="s">
        <v>2380</v>
      </c>
      <c r="K1503" s="17"/>
    </row>
    <row r="1504" spans="1:11" x14ac:dyDescent="0.35">
      <c r="A1504" t="s">
        <v>868</v>
      </c>
      <c r="B1504" s="22">
        <v>42.88</v>
      </c>
      <c r="C1504" s="23" t="s">
        <v>8379</v>
      </c>
      <c r="D1504">
        <v>4.87</v>
      </c>
      <c r="E1504" s="24" t="s">
        <v>8382</v>
      </c>
      <c r="F1504" t="s">
        <v>2380</v>
      </c>
      <c r="G1504" t="s">
        <v>2382</v>
      </c>
      <c r="H1504" t="s">
        <v>2380</v>
      </c>
      <c r="I1504">
        <v>1</v>
      </c>
      <c r="J1504" t="s">
        <v>2380</v>
      </c>
      <c r="K1504" s="17"/>
    </row>
    <row r="1505" spans="1:11" x14ac:dyDescent="0.35">
      <c r="A1505" t="s">
        <v>867</v>
      </c>
      <c r="B1505" s="22">
        <v>32.200000000000003</v>
      </c>
      <c r="C1505" s="23" t="s">
        <v>8379</v>
      </c>
      <c r="D1505">
        <v>10.09</v>
      </c>
      <c r="E1505" s="24" t="s">
        <v>8380</v>
      </c>
      <c r="F1505" t="s">
        <v>2382</v>
      </c>
      <c r="G1505" t="s">
        <v>2380</v>
      </c>
      <c r="H1505" t="s">
        <v>2380</v>
      </c>
      <c r="I1505">
        <v>0</v>
      </c>
      <c r="J1505" t="s">
        <v>2380</v>
      </c>
      <c r="K1505" s="17"/>
    </row>
    <row r="1506" spans="1:11" x14ac:dyDescent="0.35">
      <c r="A1506" t="s">
        <v>866</v>
      </c>
      <c r="B1506" s="22">
        <v>18.75</v>
      </c>
      <c r="C1506" s="23" t="s">
        <v>8384</v>
      </c>
      <c r="D1506">
        <v>5.47</v>
      </c>
      <c r="E1506" s="24" t="s">
        <v>8382</v>
      </c>
      <c r="F1506" t="s">
        <v>2382</v>
      </c>
      <c r="G1506" t="s">
        <v>2380</v>
      </c>
      <c r="H1506" t="s">
        <v>2383</v>
      </c>
      <c r="I1506">
        <v>1</v>
      </c>
      <c r="J1506" t="s">
        <v>2380</v>
      </c>
      <c r="K1506" s="17"/>
    </row>
    <row r="1507" spans="1:11" x14ac:dyDescent="0.35">
      <c r="A1507" t="s">
        <v>865</v>
      </c>
      <c r="B1507" s="22">
        <v>22.36</v>
      </c>
      <c r="C1507" s="23" t="s">
        <v>8384</v>
      </c>
      <c r="D1507">
        <v>8.6</v>
      </c>
      <c r="E1507" s="24" t="s">
        <v>8380</v>
      </c>
      <c r="F1507" t="s">
        <v>2380</v>
      </c>
      <c r="G1507" t="s">
        <v>2380</v>
      </c>
      <c r="H1507" t="s">
        <v>2380</v>
      </c>
      <c r="I1507">
        <v>0</v>
      </c>
      <c r="J1507" t="s">
        <v>2380</v>
      </c>
      <c r="K1507" s="17"/>
    </row>
    <row r="1508" spans="1:11" x14ac:dyDescent="0.35">
      <c r="A1508" t="s">
        <v>864</v>
      </c>
      <c r="B1508" s="22">
        <v>23.94</v>
      </c>
      <c r="C1508" s="23" t="s">
        <v>8384</v>
      </c>
      <c r="D1508">
        <v>10.74</v>
      </c>
      <c r="E1508" s="24" t="s">
        <v>8380</v>
      </c>
      <c r="F1508" t="s">
        <v>2382</v>
      </c>
      <c r="G1508" t="s">
        <v>2380</v>
      </c>
      <c r="H1508" t="s">
        <v>2380</v>
      </c>
      <c r="I1508">
        <v>0</v>
      </c>
      <c r="J1508" t="s">
        <v>2380</v>
      </c>
      <c r="K1508" s="17"/>
    </row>
    <row r="1509" spans="1:11" x14ac:dyDescent="0.35">
      <c r="A1509" t="s">
        <v>863</v>
      </c>
      <c r="B1509" s="22">
        <v>30.1</v>
      </c>
      <c r="C1509" s="23" t="s">
        <v>8379</v>
      </c>
      <c r="D1509">
        <v>4.3899999999999997</v>
      </c>
      <c r="E1509" s="24" t="s">
        <v>8382</v>
      </c>
      <c r="F1509" t="s">
        <v>2380</v>
      </c>
      <c r="G1509" t="s">
        <v>2380</v>
      </c>
      <c r="H1509" t="s">
        <v>2383</v>
      </c>
      <c r="I1509">
        <v>1</v>
      </c>
      <c r="J1509" t="s">
        <v>2380</v>
      </c>
      <c r="K1509" s="17"/>
    </row>
    <row r="1510" spans="1:11" x14ac:dyDescent="0.35">
      <c r="A1510" t="s">
        <v>862</v>
      </c>
      <c r="B1510" s="22">
        <v>21.93</v>
      </c>
      <c r="C1510" s="23" t="s">
        <v>8384</v>
      </c>
      <c r="D1510">
        <v>6.3</v>
      </c>
      <c r="E1510" s="24" t="s">
        <v>8381</v>
      </c>
      <c r="F1510" t="s">
        <v>2380</v>
      </c>
      <c r="G1510" t="s">
        <v>2380</v>
      </c>
      <c r="H1510" t="s">
        <v>2380</v>
      </c>
      <c r="I1510">
        <v>0</v>
      </c>
      <c r="J1510" t="s">
        <v>2380</v>
      </c>
      <c r="K1510" s="17"/>
    </row>
    <row r="1511" spans="1:11" x14ac:dyDescent="0.35">
      <c r="A1511" t="s">
        <v>861</v>
      </c>
      <c r="B1511" s="22">
        <v>39.75</v>
      </c>
      <c r="C1511" s="23" t="s">
        <v>8379</v>
      </c>
      <c r="D1511">
        <v>5.41</v>
      </c>
      <c r="E1511" s="24" t="s">
        <v>8382</v>
      </c>
      <c r="F1511" t="s">
        <v>2380</v>
      </c>
      <c r="G1511" t="s">
        <v>2382</v>
      </c>
      <c r="H1511" t="s">
        <v>2380</v>
      </c>
      <c r="I1511">
        <v>1</v>
      </c>
      <c r="J1511" t="s">
        <v>2380</v>
      </c>
      <c r="K1511" s="17"/>
    </row>
    <row r="1512" spans="1:11" x14ac:dyDescent="0.35">
      <c r="A1512" t="s">
        <v>860</v>
      </c>
      <c r="B1512" s="22">
        <v>26.03</v>
      </c>
      <c r="C1512" s="23" t="s">
        <v>8383</v>
      </c>
      <c r="D1512">
        <v>4.47</v>
      </c>
      <c r="E1512" s="24" t="s">
        <v>8382</v>
      </c>
      <c r="F1512" t="s">
        <v>2380</v>
      </c>
      <c r="G1512" t="s">
        <v>2380</v>
      </c>
      <c r="H1512" t="s">
        <v>2383</v>
      </c>
      <c r="I1512">
        <v>1</v>
      </c>
      <c r="J1512" t="s">
        <v>2380</v>
      </c>
      <c r="K1512" s="17"/>
    </row>
    <row r="1513" spans="1:11" x14ac:dyDescent="0.35">
      <c r="A1513" t="s">
        <v>859</v>
      </c>
      <c r="B1513" s="22">
        <v>34.51</v>
      </c>
      <c r="C1513" s="23" t="s">
        <v>8379</v>
      </c>
      <c r="D1513">
        <v>6.26</v>
      </c>
      <c r="E1513" s="24" t="s">
        <v>8381</v>
      </c>
      <c r="F1513" t="s">
        <v>2380</v>
      </c>
      <c r="G1513" t="s">
        <v>2380</v>
      </c>
      <c r="H1513" t="s">
        <v>2380</v>
      </c>
      <c r="I1513">
        <v>0</v>
      </c>
      <c r="J1513" t="s">
        <v>2380</v>
      </c>
      <c r="K1513" s="17"/>
    </row>
    <row r="1514" spans="1:11" x14ac:dyDescent="0.35">
      <c r="A1514" t="s">
        <v>858</v>
      </c>
      <c r="B1514" s="22">
        <v>19.32</v>
      </c>
      <c r="C1514" s="23" t="s">
        <v>8384</v>
      </c>
      <c r="D1514">
        <v>11.58</v>
      </c>
      <c r="E1514" s="24" t="s">
        <v>8380</v>
      </c>
      <c r="F1514" t="s">
        <v>2382</v>
      </c>
      <c r="G1514" t="s">
        <v>2380</v>
      </c>
      <c r="H1514" t="s">
        <v>2380</v>
      </c>
      <c r="I1514">
        <v>1</v>
      </c>
      <c r="J1514" t="s">
        <v>2380</v>
      </c>
      <c r="K1514" s="17"/>
    </row>
    <row r="1515" spans="1:11" x14ac:dyDescent="0.35">
      <c r="A1515" t="s">
        <v>857</v>
      </c>
      <c r="B1515" s="22">
        <v>28.5</v>
      </c>
      <c r="C1515" s="23" t="s">
        <v>8383</v>
      </c>
      <c r="D1515">
        <v>4.3600000000000003</v>
      </c>
      <c r="E1515" s="24" t="s">
        <v>8382</v>
      </c>
      <c r="F1515" t="s">
        <v>2380</v>
      </c>
      <c r="G1515" t="s">
        <v>2380</v>
      </c>
      <c r="H1515" t="s">
        <v>2380</v>
      </c>
      <c r="I1515">
        <v>0</v>
      </c>
      <c r="J1515" t="s">
        <v>2380</v>
      </c>
      <c r="K1515" s="17"/>
    </row>
    <row r="1516" spans="1:11" x14ac:dyDescent="0.35">
      <c r="A1516" t="s">
        <v>856</v>
      </c>
      <c r="B1516" s="22">
        <v>30.875</v>
      </c>
      <c r="C1516" s="23" t="s">
        <v>8379</v>
      </c>
      <c r="D1516">
        <v>4.1399999999999997</v>
      </c>
      <c r="E1516" s="24" t="s">
        <v>8382</v>
      </c>
      <c r="F1516" t="s">
        <v>2382</v>
      </c>
      <c r="G1516" t="s">
        <v>2380</v>
      </c>
      <c r="H1516" t="s">
        <v>2380</v>
      </c>
      <c r="I1516">
        <v>0</v>
      </c>
      <c r="J1516" t="s">
        <v>2380</v>
      </c>
      <c r="K1516" s="17"/>
    </row>
    <row r="1517" spans="1:11" x14ac:dyDescent="0.35">
      <c r="A1517" t="s">
        <v>855</v>
      </c>
      <c r="B1517" s="22">
        <v>24.02</v>
      </c>
      <c r="C1517" s="23" t="s">
        <v>8384</v>
      </c>
      <c r="D1517">
        <v>4.38</v>
      </c>
      <c r="E1517" s="24" t="s">
        <v>8382</v>
      </c>
      <c r="F1517" t="s">
        <v>2380</v>
      </c>
      <c r="G1517" t="s">
        <v>2380</v>
      </c>
      <c r="H1517" t="s">
        <v>2380</v>
      </c>
      <c r="I1517">
        <v>0</v>
      </c>
      <c r="J1517" t="s">
        <v>2380</v>
      </c>
      <c r="K1517" s="17"/>
    </row>
    <row r="1518" spans="1:11" x14ac:dyDescent="0.35">
      <c r="A1518" t="s">
        <v>854</v>
      </c>
      <c r="B1518" s="22">
        <v>36.08</v>
      </c>
      <c r="C1518" s="23" t="s">
        <v>8379</v>
      </c>
      <c r="D1518">
        <v>11.61</v>
      </c>
      <c r="E1518" s="24" t="s">
        <v>8380</v>
      </c>
      <c r="F1518" t="s">
        <v>2382</v>
      </c>
      <c r="G1518" t="s">
        <v>2380</v>
      </c>
      <c r="H1518" t="s">
        <v>2380</v>
      </c>
      <c r="I1518">
        <v>0</v>
      </c>
      <c r="J1518" t="s">
        <v>2380</v>
      </c>
      <c r="K1518" s="17"/>
    </row>
    <row r="1519" spans="1:11" x14ac:dyDescent="0.35">
      <c r="A1519" t="s">
        <v>853</v>
      </c>
      <c r="B1519" s="22">
        <v>32.200000000000003</v>
      </c>
      <c r="C1519" s="23" t="s">
        <v>8379</v>
      </c>
      <c r="D1519">
        <v>10.59</v>
      </c>
      <c r="E1519" s="24" t="s">
        <v>8380</v>
      </c>
      <c r="F1519" t="s">
        <v>2382</v>
      </c>
      <c r="G1519" t="s">
        <v>2380</v>
      </c>
      <c r="H1519" t="s">
        <v>2380</v>
      </c>
      <c r="I1519">
        <v>0</v>
      </c>
      <c r="J1519" t="s">
        <v>2380</v>
      </c>
      <c r="K1519" s="17"/>
    </row>
    <row r="1520" spans="1:11" x14ac:dyDescent="0.35">
      <c r="A1520" t="s">
        <v>852</v>
      </c>
      <c r="B1520" s="22">
        <v>28.05</v>
      </c>
      <c r="C1520" s="23" t="s">
        <v>8383</v>
      </c>
      <c r="D1520">
        <v>11.85</v>
      </c>
      <c r="E1520" s="24" t="s">
        <v>8380</v>
      </c>
      <c r="F1520" t="s">
        <v>2382</v>
      </c>
      <c r="G1520" t="s">
        <v>2380</v>
      </c>
      <c r="H1520" t="s">
        <v>2380</v>
      </c>
      <c r="I1520">
        <v>0</v>
      </c>
      <c r="J1520" t="s">
        <v>2380</v>
      </c>
      <c r="K1520" s="17"/>
    </row>
    <row r="1521" spans="1:11" x14ac:dyDescent="0.35">
      <c r="A1521" t="s">
        <v>851</v>
      </c>
      <c r="B1521" s="22">
        <v>19</v>
      </c>
      <c r="C1521" s="23" t="s">
        <v>8384</v>
      </c>
      <c r="D1521">
        <v>5.46</v>
      </c>
      <c r="E1521" s="24" t="s">
        <v>8382</v>
      </c>
      <c r="F1521" t="s">
        <v>2382</v>
      </c>
      <c r="G1521" t="s">
        <v>2380</v>
      </c>
      <c r="H1521" t="s">
        <v>2380</v>
      </c>
      <c r="I1521">
        <v>1</v>
      </c>
      <c r="J1521" t="s">
        <v>2380</v>
      </c>
      <c r="K1521" s="17"/>
    </row>
    <row r="1522" spans="1:11" x14ac:dyDescent="0.35">
      <c r="A1522" t="s">
        <v>850</v>
      </c>
      <c r="B1522" s="22">
        <v>16.13</v>
      </c>
      <c r="C1522" s="23" t="s">
        <v>8385</v>
      </c>
      <c r="D1522">
        <v>4.54</v>
      </c>
      <c r="E1522" s="24" t="s">
        <v>8382</v>
      </c>
      <c r="F1522" t="s">
        <v>2382</v>
      </c>
      <c r="G1522" t="s">
        <v>2380</v>
      </c>
      <c r="H1522" t="s">
        <v>2380</v>
      </c>
      <c r="I1522">
        <v>2</v>
      </c>
      <c r="J1522" t="s">
        <v>2380</v>
      </c>
      <c r="K1522" s="17"/>
    </row>
    <row r="1523" spans="1:11" x14ac:dyDescent="0.35">
      <c r="A1523" t="s">
        <v>849</v>
      </c>
      <c r="B1523" s="22">
        <v>18.77</v>
      </c>
      <c r="C1523" s="23" t="s">
        <v>8384</v>
      </c>
      <c r="D1523">
        <v>11.98</v>
      </c>
      <c r="E1523" s="24" t="s">
        <v>8380</v>
      </c>
      <c r="F1523" t="s">
        <v>2382</v>
      </c>
      <c r="G1523" t="s">
        <v>2380</v>
      </c>
      <c r="H1523" t="s">
        <v>2380</v>
      </c>
      <c r="I1523">
        <v>2</v>
      </c>
      <c r="J1523" t="s">
        <v>2380</v>
      </c>
      <c r="K1523" s="17"/>
    </row>
    <row r="1524" spans="1:11" x14ac:dyDescent="0.35">
      <c r="A1524" t="s">
        <v>848</v>
      </c>
      <c r="B1524" s="22">
        <v>28.88</v>
      </c>
      <c r="C1524" s="23" t="s">
        <v>8383</v>
      </c>
      <c r="D1524">
        <v>6.59</v>
      </c>
      <c r="E1524" s="24" t="s">
        <v>8380</v>
      </c>
      <c r="F1524" t="s">
        <v>2382</v>
      </c>
      <c r="G1524" t="s">
        <v>2380</v>
      </c>
      <c r="H1524" t="s">
        <v>2380</v>
      </c>
      <c r="I1524">
        <v>1</v>
      </c>
      <c r="J1524" t="s">
        <v>2380</v>
      </c>
      <c r="K1524" s="17"/>
    </row>
    <row r="1525" spans="1:11" x14ac:dyDescent="0.35">
      <c r="A1525" t="s">
        <v>847</v>
      </c>
      <c r="B1525" s="22">
        <v>27.55</v>
      </c>
      <c r="C1525" s="23" t="s">
        <v>8383</v>
      </c>
      <c r="D1525">
        <v>10.83</v>
      </c>
      <c r="E1525" s="24" t="s">
        <v>8380</v>
      </c>
      <c r="F1525" t="s">
        <v>2382</v>
      </c>
      <c r="G1525" t="s">
        <v>2380</v>
      </c>
      <c r="H1525" t="s">
        <v>2380</v>
      </c>
      <c r="I1525">
        <v>1</v>
      </c>
      <c r="J1525" t="s">
        <v>2380</v>
      </c>
      <c r="K1525" s="17"/>
    </row>
    <row r="1526" spans="1:11" x14ac:dyDescent="0.35">
      <c r="A1526" t="s">
        <v>846</v>
      </c>
      <c r="B1526" s="22">
        <v>15.6</v>
      </c>
      <c r="C1526" s="23" t="s">
        <v>8385</v>
      </c>
      <c r="D1526">
        <v>8.6</v>
      </c>
      <c r="E1526" s="24" t="s">
        <v>8380</v>
      </c>
      <c r="F1526" t="s">
        <v>2380</v>
      </c>
      <c r="G1526" t="s">
        <v>2380</v>
      </c>
      <c r="H1526" t="s">
        <v>2380</v>
      </c>
      <c r="I1526">
        <v>0</v>
      </c>
      <c r="J1526" t="s">
        <v>2380</v>
      </c>
      <c r="K1526" s="17"/>
    </row>
    <row r="1527" spans="1:11" x14ac:dyDescent="0.35">
      <c r="A1527" t="s">
        <v>845</v>
      </c>
      <c r="B1527" s="22">
        <v>21.99</v>
      </c>
      <c r="C1527" s="23" t="s">
        <v>8384</v>
      </c>
      <c r="D1527">
        <v>11.17</v>
      </c>
      <c r="E1527" s="24" t="s">
        <v>8380</v>
      </c>
      <c r="F1527" t="s">
        <v>2380</v>
      </c>
      <c r="G1527" t="s">
        <v>2380</v>
      </c>
      <c r="H1527" t="s">
        <v>2380</v>
      </c>
      <c r="I1527">
        <v>0</v>
      </c>
      <c r="J1527" t="s">
        <v>2380</v>
      </c>
      <c r="K1527" s="17"/>
    </row>
    <row r="1528" spans="1:11" x14ac:dyDescent="0.35">
      <c r="A1528" t="s">
        <v>844</v>
      </c>
      <c r="B1528" s="22">
        <v>34.85</v>
      </c>
      <c r="C1528" s="23" t="s">
        <v>8379</v>
      </c>
      <c r="D1528">
        <v>5.75</v>
      </c>
      <c r="E1528" s="24" t="s">
        <v>8381</v>
      </c>
      <c r="F1528" t="s">
        <v>2380</v>
      </c>
      <c r="G1528" t="s">
        <v>2380</v>
      </c>
      <c r="H1528" t="s">
        <v>2380</v>
      </c>
      <c r="I1528">
        <v>0</v>
      </c>
      <c r="J1528" t="s">
        <v>2380</v>
      </c>
      <c r="K1528" s="17"/>
    </row>
    <row r="1529" spans="1:11" x14ac:dyDescent="0.35">
      <c r="A1529" t="s">
        <v>843</v>
      </c>
      <c r="B1529" s="22">
        <v>24.51</v>
      </c>
      <c r="C1529" s="23" t="s">
        <v>8384</v>
      </c>
      <c r="D1529">
        <v>4.83</v>
      </c>
      <c r="E1529" s="24" t="s">
        <v>8382</v>
      </c>
      <c r="F1529" t="s">
        <v>2382</v>
      </c>
      <c r="G1529" t="s">
        <v>2380</v>
      </c>
      <c r="H1529" t="s">
        <v>2383</v>
      </c>
      <c r="I1529">
        <v>1</v>
      </c>
      <c r="J1529" t="s">
        <v>2380</v>
      </c>
      <c r="K1529" s="17"/>
    </row>
    <row r="1530" spans="1:11" x14ac:dyDescent="0.35">
      <c r="A1530" t="s">
        <v>842</v>
      </c>
      <c r="B1530" s="22">
        <v>19.399999999999999</v>
      </c>
      <c r="C1530" s="23" t="s">
        <v>8384</v>
      </c>
      <c r="D1530">
        <v>11.93</v>
      </c>
      <c r="E1530" s="24" t="s">
        <v>8380</v>
      </c>
      <c r="F1530" t="s">
        <v>2380</v>
      </c>
      <c r="G1530" t="s">
        <v>2380</v>
      </c>
      <c r="H1530" t="s">
        <v>2380</v>
      </c>
      <c r="I1530">
        <v>0</v>
      </c>
      <c r="J1530" t="s">
        <v>2380</v>
      </c>
      <c r="K1530" s="17"/>
    </row>
    <row r="1531" spans="1:11" x14ac:dyDescent="0.35">
      <c r="A1531" t="s">
        <v>841</v>
      </c>
      <c r="B1531" s="22">
        <v>15.1</v>
      </c>
      <c r="C1531" s="23" t="s">
        <v>8385</v>
      </c>
      <c r="D1531">
        <v>8.41</v>
      </c>
      <c r="E1531" s="24" t="s">
        <v>8380</v>
      </c>
      <c r="F1531" t="s">
        <v>2380</v>
      </c>
      <c r="G1531" t="s">
        <v>2380</v>
      </c>
      <c r="H1531" t="s">
        <v>2380</v>
      </c>
      <c r="I1531">
        <v>0</v>
      </c>
      <c r="J1531" t="s">
        <v>2380</v>
      </c>
      <c r="K1531" s="17"/>
    </row>
    <row r="1532" spans="1:11" x14ac:dyDescent="0.35">
      <c r="A1532" t="s">
        <v>840</v>
      </c>
      <c r="B1532" s="22">
        <v>23.37</v>
      </c>
      <c r="C1532" s="23" t="s">
        <v>8384</v>
      </c>
      <c r="D1532">
        <v>5.59</v>
      </c>
      <c r="E1532" s="24" t="s">
        <v>8382</v>
      </c>
      <c r="F1532" t="s">
        <v>2382</v>
      </c>
      <c r="G1532" t="s">
        <v>2380</v>
      </c>
      <c r="H1532" t="s">
        <v>2380</v>
      </c>
      <c r="I1532">
        <v>0</v>
      </c>
      <c r="J1532" t="s">
        <v>2380</v>
      </c>
      <c r="K1532" s="17"/>
    </row>
    <row r="1533" spans="1:11" x14ac:dyDescent="0.35">
      <c r="A1533" t="s">
        <v>839</v>
      </c>
      <c r="B1533" s="22">
        <v>42.4</v>
      </c>
      <c r="C1533" s="23" t="s">
        <v>8379</v>
      </c>
      <c r="D1533">
        <v>4.0599999999999996</v>
      </c>
      <c r="E1533" s="24" t="s">
        <v>8382</v>
      </c>
      <c r="F1533" t="s">
        <v>2380</v>
      </c>
      <c r="G1533" t="s">
        <v>2380</v>
      </c>
      <c r="H1533" t="s">
        <v>2380</v>
      </c>
      <c r="I1533">
        <v>0</v>
      </c>
      <c r="J1533" t="s">
        <v>2380</v>
      </c>
      <c r="K1533" s="17"/>
    </row>
    <row r="1534" spans="1:11" x14ac:dyDescent="0.35">
      <c r="A1534" t="s">
        <v>838</v>
      </c>
      <c r="B1534" s="22">
        <v>28.405000000000001</v>
      </c>
      <c r="C1534" s="23" t="s">
        <v>8383</v>
      </c>
      <c r="D1534">
        <v>7.02</v>
      </c>
      <c r="E1534" s="24" t="s">
        <v>8380</v>
      </c>
      <c r="F1534" t="s">
        <v>2382</v>
      </c>
      <c r="G1534" t="s">
        <v>2380</v>
      </c>
      <c r="H1534" t="s">
        <v>2380</v>
      </c>
      <c r="I1534">
        <v>0</v>
      </c>
      <c r="J1534" t="s">
        <v>2380</v>
      </c>
      <c r="K1534" s="17"/>
    </row>
    <row r="1535" spans="1:11" x14ac:dyDescent="0.35">
      <c r="A1535" t="s">
        <v>837</v>
      </c>
      <c r="B1535" s="22">
        <v>23.4</v>
      </c>
      <c r="C1535" s="23" t="s">
        <v>8384</v>
      </c>
      <c r="D1535">
        <v>4.47</v>
      </c>
      <c r="E1535" s="24" t="s">
        <v>8382</v>
      </c>
      <c r="F1535" t="s">
        <v>2380</v>
      </c>
      <c r="G1535" t="s">
        <v>2380</v>
      </c>
      <c r="H1535" t="s">
        <v>2380</v>
      </c>
      <c r="I1535">
        <v>0</v>
      </c>
      <c r="J1535" t="s">
        <v>2380</v>
      </c>
      <c r="K1535" s="17"/>
    </row>
    <row r="1536" spans="1:11" x14ac:dyDescent="0.35">
      <c r="A1536" t="s">
        <v>836</v>
      </c>
      <c r="B1536" s="22">
        <v>33.44</v>
      </c>
      <c r="C1536" s="23" t="s">
        <v>8379</v>
      </c>
      <c r="D1536">
        <v>4.54</v>
      </c>
      <c r="E1536" s="24" t="s">
        <v>8382</v>
      </c>
      <c r="F1536" t="s">
        <v>2380</v>
      </c>
      <c r="G1536" t="s">
        <v>2380</v>
      </c>
      <c r="H1536" t="s">
        <v>2380</v>
      </c>
      <c r="I1536">
        <v>0</v>
      </c>
      <c r="J1536" t="s">
        <v>2380</v>
      </c>
      <c r="K1536" s="17"/>
    </row>
    <row r="1537" spans="1:11" x14ac:dyDescent="0.35">
      <c r="A1537" t="s">
        <v>835</v>
      </c>
      <c r="B1537" s="22">
        <v>21.12</v>
      </c>
      <c r="C1537" s="23" t="s">
        <v>8384</v>
      </c>
      <c r="D1537">
        <v>4.99</v>
      </c>
      <c r="E1537" s="24" t="s">
        <v>8382</v>
      </c>
      <c r="F1537" t="s">
        <v>2380</v>
      </c>
      <c r="G1537" t="s">
        <v>2380</v>
      </c>
      <c r="H1537" t="s">
        <v>2380</v>
      </c>
      <c r="I1537">
        <v>1</v>
      </c>
      <c r="J1537" t="s">
        <v>2380</v>
      </c>
      <c r="K1537" s="17"/>
    </row>
    <row r="1538" spans="1:11" x14ac:dyDescent="0.35">
      <c r="A1538" t="s">
        <v>834</v>
      </c>
      <c r="B1538" s="22">
        <v>18.48</v>
      </c>
      <c r="C1538" s="23" t="s">
        <v>8385</v>
      </c>
      <c r="D1538">
        <v>10.84</v>
      </c>
      <c r="E1538" s="24" t="s">
        <v>8380</v>
      </c>
      <c r="F1538" t="s">
        <v>2382</v>
      </c>
      <c r="G1538" t="s">
        <v>2380</v>
      </c>
      <c r="H1538" t="s">
        <v>2380</v>
      </c>
      <c r="I1538">
        <v>2</v>
      </c>
      <c r="J1538" t="s">
        <v>2380</v>
      </c>
      <c r="K1538" s="17"/>
    </row>
    <row r="1539" spans="1:11" x14ac:dyDescent="0.35">
      <c r="A1539" t="s">
        <v>833</v>
      </c>
      <c r="B1539" s="22">
        <v>16.815000000000001</v>
      </c>
      <c r="C1539" s="23" t="s">
        <v>8385</v>
      </c>
      <c r="D1539">
        <v>5.63</v>
      </c>
      <c r="E1539" s="24" t="s">
        <v>8382</v>
      </c>
      <c r="F1539" t="s">
        <v>2380</v>
      </c>
      <c r="G1539" t="s">
        <v>2380</v>
      </c>
      <c r="H1539" t="s">
        <v>2380</v>
      </c>
      <c r="I1539">
        <v>1</v>
      </c>
      <c r="J1539" t="s">
        <v>2380</v>
      </c>
      <c r="K1539" s="17"/>
    </row>
    <row r="1540" spans="1:11" x14ac:dyDescent="0.35">
      <c r="A1540" t="s">
        <v>832</v>
      </c>
      <c r="B1540" s="22">
        <v>26.72</v>
      </c>
      <c r="C1540" s="23" t="s">
        <v>8383</v>
      </c>
      <c r="D1540">
        <v>4.1399999999999997</v>
      </c>
      <c r="E1540" s="24" t="s">
        <v>8382</v>
      </c>
      <c r="F1540" t="s">
        <v>2380</v>
      </c>
      <c r="G1540" t="s">
        <v>2380</v>
      </c>
      <c r="H1540" t="s">
        <v>2380</v>
      </c>
      <c r="I1540">
        <v>0</v>
      </c>
      <c r="J1540" t="s">
        <v>2380</v>
      </c>
      <c r="K1540" s="17"/>
    </row>
    <row r="1541" spans="1:11" x14ac:dyDescent="0.35">
      <c r="A1541" t="s">
        <v>831</v>
      </c>
      <c r="B1541" s="22">
        <v>41.42</v>
      </c>
      <c r="C1541" s="23" t="s">
        <v>8379</v>
      </c>
      <c r="D1541">
        <v>5.17</v>
      </c>
      <c r="E1541" s="24" t="s">
        <v>8382</v>
      </c>
      <c r="F1541" t="s">
        <v>2380</v>
      </c>
      <c r="G1541" t="s">
        <v>2380</v>
      </c>
      <c r="H1541" t="s">
        <v>2383</v>
      </c>
      <c r="I1541">
        <v>1</v>
      </c>
      <c r="J1541" t="s">
        <v>2380</v>
      </c>
      <c r="K1541" s="17"/>
    </row>
    <row r="1542" spans="1:11" x14ac:dyDescent="0.35">
      <c r="A1542" t="s">
        <v>830</v>
      </c>
      <c r="B1542" s="22">
        <v>20.69</v>
      </c>
      <c r="C1542" s="23" t="s">
        <v>8384</v>
      </c>
      <c r="D1542">
        <v>6.93</v>
      </c>
      <c r="E1542" s="24" t="s">
        <v>8380</v>
      </c>
      <c r="F1542" t="s">
        <v>2380</v>
      </c>
      <c r="G1542" t="s">
        <v>2380</v>
      </c>
      <c r="H1542" t="s">
        <v>2380</v>
      </c>
      <c r="I1542">
        <v>2</v>
      </c>
      <c r="J1542" t="s">
        <v>2380</v>
      </c>
      <c r="K1542" s="17"/>
    </row>
    <row r="1543" spans="1:11" x14ac:dyDescent="0.35">
      <c r="A1543" t="s">
        <v>829</v>
      </c>
      <c r="B1543" s="22">
        <v>41.23</v>
      </c>
      <c r="C1543" s="23" t="s">
        <v>8379</v>
      </c>
      <c r="D1543">
        <v>4.24</v>
      </c>
      <c r="E1543" s="24" t="s">
        <v>8382</v>
      </c>
      <c r="F1543" t="s">
        <v>2380</v>
      </c>
      <c r="G1543" t="s">
        <v>2380</v>
      </c>
      <c r="H1543" t="s">
        <v>2380</v>
      </c>
      <c r="I1543">
        <v>0</v>
      </c>
      <c r="J1543" t="s">
        <v>2380</v>
      </c>
      <c r="K1543" s="17"/>
    </row>
    <row r="1544" spans="1:11" x14ac:dyDescent="0.35">
      <c r="A1544" t="s">
        <v>828</v>
      </c>
      <c r="B1544" s="22">
        <v>29.9</v>
      </c>
      <c r="C1544" s="23" t="s">
        <v>8383</v>
      </c>
      <c r="D1544">
        <v>5.91</v>
      </c>
      <c r="E1544" s="24" t="s">
        <v>8381</v>
      </c>
      <c r="F1544" t="s">
        <v>2380</v>
      </c>
      <c r="G1544" t="s">
        <v>2380</v>
      </c>
      <c r="H1544" t="s">
        <v>2380</v>
      </c>
      <c r="I1544">
        <v>0</v>
      </c>
      <c r="J1544" t="s">
        <v>2380</v>
      </c>
      <c r="K1544" s="17"/>
    </row>
    <row r="1545" spans="1:11" x14ac:dyDescent="0.35">
      <c r="A1545" t="s">
        <v>827</v>
      </c>
      <c r="B1545" s="22">
        <v>34.104999999999997</v>
      </c>
      <c r="C1545" s="23" t="s">
        <v>8379</v>
      </c>
      <c r="D1545">
        <v>5.93</v>
      </c>
      <c r="E1545" s="24" t="s">
        <v>8381</v>
      </c>
      <c r="F1545" t="s">
        <v>2380</v>
      </c>
      <c r="G1545" t="s">
        <v>2380</v>
      </c>
      <c r="H1545" t="s">
        <v>2380</v>
      </c>
      <c r="I1545">
        <v>0</v>
      </c>
      <c r="J1545" t="s">
        <v>2380</v>
      </c>
      <c r="K1545" s="17"/>
    </row>
    <row r="1546" spans="1:11" x14ac:dyDescent="0.35">
      <c r="A1546" t="s">
        <v>826</v>
      </c>
      <c r="B1546" s="22">
        <v>24.97</v>
      </c>
      <c r="C1546" s="23" t="s">
        <v>8379</v>
      </c>
      <c r="D1546">
        <v>5.66</v>
      </c>
      <c r="E1546" s="24" t="s">
        <v>8382</v>
      </c>
      <c r="F1546" t="s">
        <v>2380</v>
      </c>
      <c r="G1546" t="s">
        <v>2380</v>
      </c>
      <c r="H1546" t="s">
        <v>2380</v>
      </c>
      <c r="I1546">
        <v>0</v>
      </c>
      <c r="J1546" t="s">
        <v>2380</v>
      </c>
      <c r="K1546" s="17"/>
    </row>
    <row r="1547" spans="1:11" x14ac:dyDescent="0.35">
      <c r="A1547" t="s">
        <v>825</v>
      </c>
      <c r="B1547" s="22">
        <v>34.799999999999997</v>
      </c>
      <c r="C1547" s="23" t="s">
        <v>8379</v>
      </c>
      <c r="D1547">
        <v>4.1900000000000004</v>
      </c>
      <c r="E1547" s="24" t="s">
        <v>8382</v>
      </c>
      <c r="F1547" t="s">
        <v>2380</v>
      </c>
      <c r="G1547" t="s">
        <v>2380</v>
      </c>
      <c r="H1547" t="s">
        <v>2380</v>
      </c>
      <c r="I1547">
        <v>1</v>
      </c>
      <c r="J1547" t="s">
        <v>2380</v>
      </c>
      <c r="K1547" s="17"/>
    </row>
    <row r="1548" spans="1:11" x14ac:dyDescent="0.35">
      <c r="A1548" t="s">
        <v>824</v>
      </c>
      <c r="B1548" s="22">
        <v>32.965000000000003</v>
      </c>
      <c r="C1548" s="23" t="s">
        <v>8379</v>
      </c>
      <c r="D1548">
        <v>9.2100000000000009</v>
      </c>
      <c r="E1548" s="24" t="s">
        <v>8380</v>
      </c>
      <c r="F1548" t="s">
        <v>2382</v>
      </c>
      <c r="G1548" t="s">
        <v>2380</v>
      </c>
      <c r="H1548" t="s">
        <v>2380</v>
      </c>
      <c r="I1548">
        <v>0</v>
      </c>
      <c r="J1548" t="s">
        <v>2380</v>
      </c>
      <c r="K1548" s="17"/>
    </row>
    <row r="1549" spans="1:11" x14ac:dyDescent="0.35">
      <c r="A1549" t="s">
        <v>823</v>
      </c>
      <c r="B1549" s="22">
        <v>27.265000000000001</v>
      </c>
      <c r="C1549" s="23" t="s">
        <v>8383</v>
      </c>
      <c r="D1549">
        <v>5.51</v>
      </c>
      <c r="E1549" s="24" t="s">
        <v>8382</v>
      </c>
      <c r="F1549" t="s">
        <v>2380</v>
      </c>
      <c r="G1549" t="s">
        <v>2380</v>
      </c>
      <c r="H1549" t="s">
        <v>2380</v>
      </c>
      <c r="I1549">
        <v>1</v>
      </c>
      <c r="J1549" t="s">
        <v>2380</v>
      </c>
      <c r="K1549" s="17"/>
    </row>
    <row r="1550" spans="1:11" x14ac:dyDescent="0.35">
      <c r="A1550" t="s">
        <v>822</v>
      </c>
      <c r="B1550" s="22">
        <v>17.059999999999999</v>
      </c>
      <c r="C1550" s="23" t="s">
        <v>8385</v>
      </c>
      <c r="D1550">
        <v>8.5</v>
      </c>
      <c r="E1550" s="24" t="s">
        <v>8380</v>
      </c>
      <c r="F1550" t="s">
        <v>2380</v>
      </c>
      <c r="G1550" t="s">
        <v>2380</v>
      </c>
      <c r="H1550" t="s">
        <v>2380</v>
      </c>
      <c r="I1550">
        <v>0</v>
      </c>
      <c r="J1550" t="s">
        <v>2380</v>
      </c>
      <c r="K1550" s="17"/>
    </row>
    <row r="1551" spans="1:11" x14ac:dyDescent="0.35">
      <c r="A1551" t="s">
        <v>821</v>
      </c>
      <c r="B1551" s="22">
        <v>36.29</v>
      </c>
      <c r="C1551" s="23" t="s">
        <v>8379</v>
      </c>
      <c r="D1551">
        <v>6.23</v>
      </c>
      <c r="E1551" s="24" t="s">
        <v>8381</v>
      </c>
      <c r="F1551" t="s">
        <v>2380</v>
      </c>
      <c r="G1551" t="s">
        <v>2380</v>
      </c>
      <c r="H1551" t="s">
        <v>2380</v>
      </c>
      <c r="I1551">
        <v>0</v>
      </c>
      <c r="J1551" t="s">
        <v>2380</v>
      </c>
      <c r="K1551" s="17"/>
    </row>
    <row r="1552" spans="1:11" x14ac:dyDescent="0.35">
      <c r="A1552" t="s">
        <v>820</v>
      </c>
      <c r="B1552" s="22">
        <v>28.594999999999999</v>
      </c>
      <c r="C1552" s="23" t="s">
        <v>8383</v>
      </c>
      <c r="D1552">
        <v>8.5299999999999994</v>
      </c>
      <c r="E1552" s="24" t="s">
        <v>8380</v>
      </c>
      <c r="F1552" t="s">
        <v>2382</v>
      </c>
      <c r="G1552" t="s">
        <v>2380</v>
      </c>
      <c r="H1552" t="s">
        <v>2380</v>
      </c>
      <c r="I1552">
        <v>1</v>
      </c>
      <c r="J1552" t="s">
        <v>2380</v>
      </c>
      <c r="K1552" s="17"/>
    </row>
    <row r="1553" spans="1:11" x14ac:dyDescent="0.35">
      <c r="A1553" t="s">
        <v>819</v>
      </c>
      <c r="B1553" s="22">
        <v>17.8</v>
      </c>
      <c r="C1553" s="23" t="s">
        <v>8385</v>
      </c>
      <c r="D1553">
        <v>5.75</v>
      </c>
      <c r="E1553" s="24" t="s">
        <v>8381</v>
      </c>
      <c r="F1553" t="s">
        <v>2382</v>
      </c>
      <c r="G1553" t="s">
        <v>2380</v>
      </c>
      <c r="H1553" t="s">
        <v>2383</v>
      </c>
      <c r="I1553">
        <v>1</v>
      </c>
      <c r="J1553" t="s">
        <v>2380</v>
      </c>
      <c r="K1553" s="17"/>
    </row>
    <row r="1554" spans="1:11" x14ac:dyDescent="0.35">
      <c r="A1554" t="s">
        <v>818</v>
      </c>
      <c r="B1554" s="22">
        <v>21.4</v>
      </c>
      <c r="C1554" s="23" t="s">
        <v>8384</v>
      </c>
      <c r="D1554">
        <v>5.6</v>
      </c>
      <c r="E1554" s="24" t="s">
        <v>8382</v>
      </c>
      <c r="F1554" t="s">
        <v>2380</v>
      </c>
      <c r="G1554" t="s">
        <v>2380</v>
      </c>
      <c r="H1554" t="s">
        <v>2380</v>
      </c>
      <c r="I1554">
        <v>0</v>
      </c>
      <c r="J1554" t="s">
        <v>2380</v>
      </c>
      <c r="K1554" s="17"/>
    </row>
    <row r="1555" spans="1:11" x14ac:dyDescent="0.35">
      <c r="A1555" t="s">
        <v>817</v>
      </c>
      <c r="B1555" s="22">
        <v>23.01</v>
      </c>
      <c r="C1555" s="23" t="s">
        <v>8384</v>
      </c>
      <c r="D1555">
        <v>4.68</v>
      </c>
      <c r="E1555" s="24" t="s">
        <v>8382</v>
      </c>
      <c r="F1555" t="s">
        <v>2380</v>
      </c>
      <c r="G1555" t="s">
        <v>2380</v>
      </c>
      <c r="H1555" t="s">
        <v>2380</v>
      </c>
      <c r="I1555">
        <v>0</v>
      </c>
      <c r="J1555" t="s">
        <v>2380</v>
      </c>
      <c r="K1555" s="17"/>
    </row>
    <row r="1556" spans="1:11" x14ac:dyDescent="0.35">
      <c r="A1556" t="s">
        <v>816</v>
      </c>
      <c r="B1556" s="22">
        <v>19.86</v>
      </c>
      <c r="C1556" s="23" t="s">
        <v>8384</v>
      </c>
      <c r="D1556">
        <v>5.62</v>
      </c>
      <c r="E1556" s="24" t="s">
        <v>8382</v>
      </c>
      <c r="F1556" t="s">
        <v>2382</v>
      </c>
      <c r="G1556" t="s">
        <v>2380</v>
      </c>
      <c r="H1556" t="s">
        <v>2380</v>
      </c>
      <c r="I1556">
        <v>0</v>
      </c>
      <c r="J1556" t="s">
        <v>2380</v>
      </c>
      <c r="K1556" s="17"/>
    </row>
    <row r="1557" spans="1:11" x14ac:dyDescent="0.35">
      <c r="A1557" t="s">
        <v>815</v>
      </c>
      <c r="B1557" s="22">
        <v>33.58</v>
      </c>
      <c r="C1557" s="23" t="s">
        <v>8379</v>
      </c>
      <c r="D1557">
        <v>5.08</v>
      </c>
      <c r="E1557" s="24" t="s">
        <v>8382</v>
      </c>
      <c r="F1557" t="s">
        <v>2380</v>
      </c>
      <c r="G1557" t="s">
        <v>2380</v>
      </c>
      <c r="H1557" t="s">
        <v>2380</v>
      </c>
      <c r="I1557">
        <v>0</v>
      </c>
      <c r="J1557" t="s">
        <v>2380</v>
      </c>
      <c r="K1557" s="17"/>
    </row>
    <row r="1558" spans="1:11" x14ac:dyDescent="0.35">
      <c r="A1558" t="s">
        <v>814</v>
      </c>
      <c r="B1558" s="22">
        <v>29.81</v>
      </c>
      <c r="C1558" s="23" t="s">
        <v>8383</v>
      </c>
      <c r="D1558">
        <v>5.28</v>
      </c>
      <c r="E1558" s="24" t="s">
        <v>8382</v>
      </c>
      <c r="F1558" t="s">
        <v>2380</v>
      </c>
      <c r="G1558" t="s">
        <v>2380</v>
      </c>
      <c r="H1558" t="s">
        <v>2380</v>
      </c>
      <c r="I1558">
        <v>0</v>
      </c>
      <c r="J1558" t="s">
        <v>2380</v>
      </c>
      <c r="K1558" s="17"/>
    </row>
    <row r="1559" spans="1:11" x14ac:dyDescent="0.35">
      <c r="A1559" t="s">
        <v>813</v>
      </c>
      <c r="B1559" s="22">
        <v>27.4</v>
      </c>
      <c r="C1559" s="23" t="s">
        <v>8383</v>
      </c>
      <c r="D1559">
        <v>4.6100000000000003</v>
      </c>
      <c r="E1559" s="24" t="s">
        <v>8382</v>
      </c>
      <c r="F1559" t="s">
        <v>2380</v>
      </c>
      <c r="G1559" t="s">
        <v>2380</v>
      </c>
      <c r="H1559" t="s">
        <v>2380</v>
      </c>
      <c r="I1559">
        <v>0</v>
      </c>
      <c r="J1559" t="s">
        <v>2380</v>
      </c>
      <c r="K1559" s="17"/>
    </row>
    <row r="1560" spans="1:11" x14ac:dyDescent="0.35">
      <c r="A1560" t="s">
        <v>812</v>
      </c>
      <c r="B1560" s="22">
        <v>17.98</v>
      </c>
      <c r="C1560" s="23" t="s">
        <v>8385</v>
      </c>
      <c r="D1560">
        <v>6.57</v>
      </c>
      <c r="E1560" s="24" t="s">
        <v>8380</v>
      </c>
      <c r="F1560" t="s">
        <v>2382</v>
      </c>
      <c r="G1560" t="s">
        <v>2380</v>
      </c>
      <c r="H1560" t="s">
        <v>2380</v>
      </c>
      <c r="I1560">
        <v>2</v>
      </c>
      <c r="J1560" t="s">
        <v>2380</v>
      </c>
      <c r="K1560" s="17"/>
    </row>
    <row r="1561" spans="1:11" x14ac:dyDescent="0.35">
      <c r="A1561" t="s">
        <v>811</v>
      </c>
      <c r="B1561" s="22">
        <v>37.9</v>
      </c>
      <c r="C1561" s="23" t="s">
        <v>8379</v>
      </c>
      <c r="D1561">
        <v>5.83</v>
      </c>
      <c r="E1561" s="24" t="s">
        <v>8381</v>
      </c>
      <c r="F1561" t="s">
        <v>2380</v>
      </c>
      <c r="G1561" t="s">
        <v>2380</v>
      </c>
      <c r="H1561" t="s">
        <v>2380</v>
      </c>
      <c r="I1561">
        <v>0</v>
      </c>
      <c r="J1561" t="s">
        <v>2380</v>
      </c>
      <c r="K1561" s="17"/>
    </row>
    <row r="1562" spans="1:11" x14ac:dyDescent="0.35">
      <c r="A1562" t="s">
        <v>810</v>
      </c>
      <c r="B1562" s="22">
        <v>25.27</v>
      </c>
      <c r="C1562" s="23" t="s">
        <v>8383</v>
      </c>
      <c r="D1562">
        <v>6.98</v>
      </c>
      <c r="E1562" s="24" t="s">
        <v>8380</v>
      </c>
      <c r="F1562" t="s">
        <v>2382</v>
      </c>
      <c r="G1562" t="s">
        <v>2380</v>
      </c>
      <c r="H1562" t="s">
        <v>2380</v>
      </c>
      <c r="I1562">
        <v>0</v>
      </c>
      <c r="J1562" t="s">
        <v>2380</v>
      </c>
      <c r="K1562" s="17"/>
    </row>
    <row r="1563" spans="1:11" x14ac:dyDescent="0.35">
      <c r="A1563" t="s">
        <v>809</v>
      </c>
      <c r="B1563" s="22">
        <v>29.26</v>
      </c>
      <c r="C1563" s="23" t="s">
        <v>8383</v>
      </c>
      <c r="D1563">
        <v>4.03</v>
      </c>
      <c r="E1563" s="24" t="s">
        <v>8382</v>
      </c>
      <c r="F1563" t="s">
        <v>2380</v>
      </c>
      <c r="G1563" t="s">
        <v>2380</v>
      </c>
      <c r="H1563" t="s">
        <v>2380</v>
      </c>
      <c r="I1563">
        <v>1</v>
      </c>
      <c r="J1563" t="s">
        <v>2380</v>
      </c>
      <c r="K1563" s="17"/>
    </row>
    <row r="1564" spans="1:11" x14ac:dyDescent="0.35">
      <c r="A1564" t="s">
        <v>808</v>
      </c>
      <c r="B1564" s="22">
        <v>27.835000000000001</v>
      </c>
      <c r="C1564" s="23" t="s">
        <v>8383</v>
      </c>
      <c r="D1564">
        <v>4.5599999999999996</v>
      </c>
      <c r="E1564" s="24" t="s">
        <v>8382</v>
      </c>
      <c r="F1564" t="s">
        <v>2380</v>
      </c>
      <c r="G1564" t="s">
        <v>2380</v>
      </c>
      <c r="H1564" t="s">
        <v>2380</v>
      </c>
      <c r="I1564">
        <v>1</v>
      </c>
      <c r="J1564" t="s">
        <v>2380</v>
      </c>
      <c r="K1564" s="17"/>
    </row>
    <row r="1565" spans="1:11" x14ac:dyDescent="0.35">
      <c r="A1565" t="s">
        <v>807</v>
      </c>
      <c r="B1565" s="22">
        <v>46.53</v>
      </c>
      <c r="C1565" s="23" t="s">
        <v>8379</v>
      </c>
      <c r="D1565">
        <v>5.38</v>
      </c>
      <c r="E1565" s="24" t="s">
        <v>8382</v>
      </c>
      <c r="F1565" t="s">
        <v>2382</v>
      </c>
      <c r="G1565" t="s">
        <v>2380</v>
      </c>
      <c r="H1565" t="s">
        <v>2380</v>
      </c>
      <c r="I1565">
        <v>0</v>
      </c>
      <c r="J1565" t="s">
        <v>2380</v>
      </c>
      <c r="K1565" s="17"/>
    </row>
    <row r="1566" spans="1:11" x14ac:dyDescent="0.35">
      <c r="A1566" t="s">
        <v>806</v>
      </c>
      <c r="B1566" s="22">
        <v>20.58</v>
      </c>
      <c r="C1566" s="23" t="s">
        <v>8384</v>
      </c>
      <c r="D1566">
        <v>11.04</v>
      </c>
      <c r="E1566" s="24" t="s">
        <v>8380</v>
      </c>
      <c r="F1566" t="s">
        <v>2382</v>
      </c>
      <c r="G1566" t="s">
        <v>2380</v>
      </c>
      <c r="H1566" t="s">
        <v>2380</v>
      </c>
      <c r="I1566">
        <v>1</v>
      </c>
      <c r="J1566" t="s">
        <v>2380</v>
      </c>
      <c r="K1566" s="17"/>
    </row>
    <row r="1567" spans="1:11" x14ac:dyDescent="0.35">
      <c r="A1567" t="s">
        <v>805</v>
      </c>
      <c r="B1567" s="22">
        <v>19.53</v>
      </c>
      <c r="C1567" s="23" t="s">
        <v>8384</v>
      </c>
      <c r="D1567">
        <v>6.09</v>
      </c>
      <c r="E1567" s="24" t="s">
        <v>8381</v>
      </c>
      <c r="F1567" t="s">
        <v>2382</v>
      </c>
      <c r="G1567" t="s">
        <v>2380</v>
      </c>
      <c r="H1567" t="s">
        <v>2380</v>
      </c>
      <c r="I1567">
        <v>0</v>
      </c>
      <c r="J1567" t="s">
        <v>2380</v>
      </c>
      <c r="K1567" s="17"/>
    </row>
    <row r="1568" spans="1:11" x14ac:dyDescent="0.35">
      <c r="A1568" t="s">
        <v>804</v>
      </c>
      <c r="B1568" s="22">
        <v>27.7</v>
      </c>
      <c r="C1568" s="23" t="s">
        <v>8383</v>
      </c>
      <c r="D1568">
        <v>4.71</v>
      </c>
      <c r="E1568" s="24" t="s">
        <v>8382</v>
      </c>
      <c r="F1568" t="s">
        <v>2380</v>
      </c>
      <c r="G1568" t="s">
        <v>2380</v>
      </c>
      <c r="H1568" t="s">
        <v>2380</v>
      </c>
      <c r="I1568">
        <v>1</v>
      </c>
      <c r="J1568" t="s">
        <v>2380</v>
      </c>
      <c r="K1568" s="17"/>
    </row>
    <row r="1569" spans="1:11" x14ac:dyDescent="0.35">
      <c r="A1569" t="s">
        <v>803</v>
      </c>
      <c r="B1569" s="22">
        <v>18.920000000000002</v>
      </c>
      <c r="C1569" s="23" t="s">
        <v>8384</v>
      </c>
      <c r="D1569">
        <v>8.18</v>
      </c>
      <c r="E1569" s="24" t="s">
        <v>8380</v>
      </c>
      <c r="F1569" t="s">
        <v>2380</v>
      </c>
      <c r="G1569" t="s">
        <v>2380</v>
      </c>
      <c r="H1569" t="s">
        <v>2380</v>
      </c>
      <c r="I1569">
        <v>0</v>
      </c>
      <c r="J1569" t="s">
        <v>2380</v>
      </c>
      <c r="K1569" s="17"/>
    </row>
    <row r="1570" spans="1:11" x14ac:dyDescent="0.35">
      <c r="A1570" t="s">
        <v>802</v>
      </c>
      <c r="B1570" s="22">
        <v>17.760000000000002</v>
      </c>
      <c r="C1570" s="23" t="s">
        <v>8385</v>
      </c>
      <c r="D1570">
        <v>11.18</v>
      </c>
      <c r="E1570" s="24" t="s">
        <v>8380</v>
      </c>
      <c r="F1570" t="s">
        <v>2382</v>
      </c>
      <c r="G1570" t="s">
        <v>2380</v>
      </c>
      <c r="H1570" t="s">
        <v>2380</v>
      </c>
      <c r="I1570">
        <v>2</v>
      </c>
      <c r="J1570" t="s">
        <v>2380</v>
      </c>
      <c r="K1570" s="17"/>
    </row>
    <row r="1571" spans="1:11" x14ac:dyDescent="0.35">
      <c r="A1571" t="s">
        <v>801</v>
      </c>
      <c r="B1571" s="22">
        <v>29.83</v>
      </c>
      <c r="C1571" s="23" t="s">
        <v>8383</v>
      </c>
      <c r="D1571">
        <v>5.03</v>
      </c>
      <c r="E1571" s="24" t="s">
        <v>8382</v>
      </c>
      <c r="F1571" t="s">
        <v>2382</v>
      </c>
      <c r="G1571" t="s">
        <v>2380</v>
      </c>
      <c r="H1571" t="s">
        <v>2380</v>
      </c>
      <c r="I1571">
        <v>0</v>
      </c>
      <c r="J1571" t="s">
        <v>2380</v>
      </c>
      <c r="K1571" s="17"/>
    </row>
    <row r="1572" spans="1:11" x14ac:dyDescent="0.35">
      <c r="A1572" t="s">
        <v>800</v>
      </c>
      <c r="B1572" s="22">
        <v>23.465</v>
      </c>
      <c r="C1572" s="23" t="s">
        <v>8384</v>
      </c>
      <c r="D1572">
        <v>5.56</v>
      </c>
      <c r="E1572" s="24" t="s">
        <v>8382</v>
      </c>
      <c r="F1572" t="s">
        <v>2380</v>
      </c>
      <c r="G1572" t="s">
        <v>2380</v>
      </c>
      <c r="H1572" t="s">
        <v>2380</v>
      </c>
      <c r="I1572">
        <v>1</v>
      </c>
      <c r="J1572" t="s">
        <v>2380</v>
      </c>
      <c r="K1572" s="17"/>
    </row>
    <row r="1573" spans="1:11" x14ac:dyDescent="0.35">
      <c r="A1573" t="s">
        <v>799</v>
      </c>
      <c r="B1573" s="22">
        <v>29.355</v>
      </c>
      <c r="C1573" s="23" t="s">
        <v>8383</v>
      </c>
      <c r="D1573">
        <v>4.33</v>
      </c>
      <c r="E1573" s="24" t="s">
        <v>8382</v>
      </c>
      <c r="F1573" t="s">
        <v>2380</v>
      </c>
      <c r="G1573" t="s">
        <v>2380</v>
      </c>
      <c r="H1573" t="s">
        <v>2380</v>
      </c>
      <c r="I1573">
        <v>0</v>
      </c>
      <c r="J1573" t="s">
        <v>2380</v>
      </c>
      <c r="K1573" s="17"/>
    </row>
    <row r="1574" spans="1:11" x14ac:dyDescent="0.35">
      <c r="A1574" t="s">
        <v>798</v>
      </c>
      <c r="B1574" s="22">
        <v>35.49</v>
      </c>
      <c r="C1574" s="23" t="s">
        <v>8379</v>
      </c>
      <c r="D1574">
        <v>5.21</v>
      </c>
      <c r="E1574" s="24" t="s">
        <v>8382</v>
      </c>
      <c r="F1574" t="s">
        <v>2382</v>
      </c>
      <c r="G1574" t="s">
        <v>2380</v>
      </c>
      <c r="H1574" t="s">
        <v>2383</v>
      </c>
      <c r="I1574">
        <v>1</v>
      </c>
      <c r="J1574" t="s">
        <v>2380</v>
      </c>
      <c r="K1574" s="17"/>
    </row>
    <row r="1575" spans="1:11" x14ac:dyDescent="0.35">
      <c r="A1575" t="s">
        <v>797</v>
      </c>
      <c r="B1575" s="22">
        <v>26.315000000000001</v>
      </c>
      <c r="C1575" s="23" t="s">
        <v>8383</v>
      </c>
      <c r="D1575">
        <v>5.89</v>
      </c>
      <c r="E1575" s="24" t="s">
        <v>8381</v>
      </c>
      <c r="F1575" t="s">
        <v>2380</v>
      </c>
      <c r="G1575" t="s">
        <v>2380</v>
      </c>
      <c r="H1575" t="s">
        <v>2380</v>
      </c>
      <c r="I1575">
        <v>0</v>
      </c>
      <c r="J1575" t="s">
        <v>2380</v>
      </c>
      <c r="K1575" s="17"/>
    </row>
    <row r="1576" spans="1:11" x14ac:dyDescent="0.35">
      <c r="A1576" t="s">
        <v>796</v>
      </c>
      <c r="B1576" s="22">
        <v>19.79</v>
      </c>
      <c r="C1576" s="23" t="s">
        <v>8384</v>
      </c>
      <c r="D1576">
        <v>4.8099999999999996</v>
      </c>
      <c r="E1576" s="24" t="s">
        <v>8382</v>
      </c>
      <c r="F1576" t="s">
        <v>2382</v>
      </c>
      <c r="G1576" t="s">
        <v>2380</v>
      </c>
      <c r="H1576" t="s">
        <v>2380</v>
      </c>
      <c r="I1576">
        <v>0</v>
      </c>
      <c r="J1576" t="s">
        <v>2380</v>
      </c>
      <c r="K1576" s="17"/>
    </row>
    <row r="1577" spans="1:11" x14ac:dyDescent="0.35">
      <c r="A1577" t="s">
        <v>795</v>
      </c>
      <c r="B1577" s="22">
        <v>40.564999999999998</v>
      </c>
      <c r="C1577" s="23" t="s">
        <v>8379</v>
      </c>
      <c r="D1577">
        <v>5.66</v>
      </c>
      <c r="E1577" s="24" t="s">
        <v>8382</v>
      </c>
      <c r="F1577" t="s">
        <v>2380</v>
      </c>
      <c r="G1577" t="s">
        <v>2380</v>
      </c>
      <c r="H1577" t="s">
        <v>2380</v>
      </c>
      <c r="I1577">
        <v>1</v>
      </c>
      <c r="J1577" t="s">
        <v>2380</v>
      </c>
      <c r="K1577" s="17"/>
    </row>
    <row r="1578" spans="1:11" x14ac:dyDescent="0.35">
      <c r="A1578" t="s">
        <v>794</v>
      </c>
      <c r="B1578" s="22">
        <v>18.03</v>
      </c>
      <c r="C1578" s="23" t="s">
        <v>8385</v>
      </c>
      <c r="D1578">
        <v>10.66</v>
      </c>
      <c r="E1578" s="24" t="s">
        <v>8380</v>
      </c>
      <c r="F1578" t="s">
        <v>2382</v>
      </c>
      <c r="G1578" t="s">
        <v>2380</v>
      </c>
      <c r="H1578" t="s">
        <v>2380</v>
      </c>
      <c r="I1578">
        <v>2</v>
      </c>
      <c r="J1578" t="s">
        <v>2380</v>
      </c>
      <c r="K1578" s="17"/>
    </row>
    <row r="1579" spans="1:11" x14ac:dyDescent="0.35">
      <c r="A1579" t="s">
        <v>793</v>
      </c>
      <c r="B1579" s="22">
        <v>34.65</v>
      </c>
      <c r="C1579" s="23" t="s">
        <v>8379</v>
      </c>
      <c r="D1579">
        <v>5.98</v>
      </c>
      <c r="E1579" s="24" t="s">
        <v>8381</v>
      </c>
      <c r="F1579" t="s">
        <v>2382</v>
      </c>
      <c r="G1579" t="s">
        <v>2380</v>
      </c>
      <c r="H1579" t="s">
        <v>2380</v>
      </c>
      <c r="I1579">
        <v>0</v>
      </c>
      <c r="J1579" t="s">
        <v>2380</v>
      </c>
      <c r="K1579" s="17"/>
    </row>
    <row r="1580" spans="1:11" x14ac:dyDescent="0.35">
      <c r="A1580" t="s">
        <v>792</v>
      </c>
      <c r="B1580" s="22">
        <v>42.94</v>
      </c>
      <c r="C1580" s="23" t="s">
        <v>8379</v>
      </c>
      <c r="D1580">
        <v>4.34</v>
      </c>
      <c r="E1580" s="24" t="s">
        <v>8382</v>
      </c>
      <c r="F1580" t="s">
        <v>2380</v>
      </c>
      <c r="G1580" t="s">
        <v>2380</v>
      </c>
      <c r="H1580" t="s">
        <v>2380</v>
      </c>
      <c r="I1580">
        <v>0</v>
      </c>
      <c r="J1580" t="s">
        <v>2380</v>
      </c>
      <c r="K1580" s="17"/>
    </row>
    <row r="1581" spans="1:11" x14ac:dyDescent="0.35">
      <c r="A1581" t="s">
        <v>791</v>
      </c>
      <c r="B1581" s="22">
        <v>31.254999999999999</v>
      </c>
      <c r="C1581" s="23" t="s">
        <v>8379</v>
      </c>
      <c r="D1581">
        <v>5.17</v>
      </c>
      <c r="E1581" s="24" t="s">
        <v>8382</v>
      </c>
      <c r="F1581" t="s">
        <v>2380</v>
      </c>
      <c r="G1581" t="s">
        <v>2380</v>
      </c>
      <c r="H1581" t="s">
        <v>2380</v>
      </c>
      <c r="I1581">
        <v>0</v>
      </c>
      <c r="J1581" t="s">
        <v>2380</v>
      </c>
      <c r="K1581" s="17"/>
    </row>
    <row r="1582" spans="1:11" x14ac:dyDescent="0.35">
      <c r="A1582" t="s">
        <v>790</v>
      </c>
      <c r="B1582" s="22">
        <v>45.43</v>
      </c>
      <c r="C1582" s="23" t="s">
        <v>8379</v>
      </c>
      <c r="D1582">
        <v>4.2300000000000004</v>
      </c>
      <c r="E1582" s="24" t="s">
        <v>8382</v>
      </c>
      <c r="F1582" t="s">
        <v>2382</v>
      </c>
      <c r="G1582" t="s">
        <v>2380</v>
      </c>
      <c r="H1582" t="s">
        <v>2383</v>
      </c>
      <c r="I1582">
        <v>1</v>
      </c>
      <c r="J1582" t="s">
        <v>2380</v>
      </c>
      <c r="K1582" s="17"/>
    </row>
    <row r="1583" spans="1:11" x14ac:dyDescent="0.35">
      <c r="A1583" t="s">
        <v>789</v>
      </c>
      <c r="B1583" s="22">
        <v>32.340000000000003</v>
      </c>
      <c r="C1583" s="23" t="s">
        <v>8379</v>
      </c>
      <c r="D1583">
        <v>4.88</v>
      </c>
      <c r="E1583" s="24" t="s">
        <v>8382</v>
      </c>
      <c r="F1583" t="s">
        <v>2382</v>
      </c>
      <c r="G1583" t="s">
        <v>2380</v>
      </c>
      <c r="H1583" t="s">
        <v>2383</v>
      </c>
      <c r="I1583">
        <v>1</v>
      </c>
      <c r="J1583" t="s">
        <v>2380</v>
      </c>
      <c r="K1583" s="17"/>
    </row>
    <row r="1584" spans="1:11" x14ac:dyDescent="0.35">
      <c r="A1584" t="s">
        <v>788</v>
      </c>
      <c r="B1584" s="22">
        <v>25.46</v>
      </c>
      <c r="C1584" s="23" t="s">
        <v>8383</v>
      </c>
      <c r="D1584">
        <v>9.7100000000000009</v>
      </c>
      <c r="E1584" s="24" t="s">
        <v>8380</v>
      </c>
      <c r="F1584" t="s">
        <v>2382</v>
      </c>
      <c r="G1584" t="s">
        <v>2380</v>
      </c>
      <c r="H1584" t="s">
        <v>2380</v>
      </c>
      <c r="I1584">
        <v>1</v>
      </c>
      <c r="J1584" t="s">
        <v>2380</v>
      </c>
      <c r="K1584" s="17"/>
    </row>
    <row r="1585" spans="1:11" x14ac:dyDescent="0.35">
      <c r="A1585" t="s">
        <v>787</v>
      </c>
      <c r="B1585" s="22">
        <v>37.145000000000003</v>
      </c>
      <c r="C1585" s="23" t="s">
        <v>8379</v>
      </c>
      <c r="D1585">
        <v>5.32</v>
      </c>
      <c r="E1585" s="24" t="s">
        <v>8382</v>
      </c>
      <c r="F1585" t="s">
        <v>2380</v>
      </c>
      <c r="G1585" t="s">
        <v>2380</v>
      </c>
      <c r="H1585" t="s">
        <v>2380</v>
      </c>
      <c r="I1585">
        <v>0</v>
      </c>
      <c r="J1585" t="s">
        <v>2380</v>
      </c>
      <c r="K1585" s="17"/>
    </row>
    <row r="1586" spans="1:11" x14ac:dyDescent="0.35">
      <c r="A1586" t="s">
        <v>786</v>
      </c>
      <c r="B1586" s="22">
        <v>30.8</v>
      </c>
      <c r="C1586" s="23" t="s">
        <v>8379</v>
      </c>
      <c r="D1586">
        <v>5.83</v>
      </c>
      <c r="E1586" s="24" t="s">
        <v>8381</v>
      </c>
      <c r="F1586" t="s">
        <v>2382</v>
      </c>
      <c r="G1586" t="s">
        <v>2380</v>
      </c>
      <c r="H1586" t="s">
        <v>2380</v>
      </c>
      <c r="I1586">
        <v>0</v>
      </c>
      <c r="J1586" t="s">
        <v>2380</v>
      </c>
      <c r="K1586" s="17"/>
    </row>
    <row r="1587" spans="1:11" x14ac:dyDescent="0.35">
      <c r="A1587" t="s">
        <v>785</v>
      </c>
      <c r="B1587" s="22">
        <v>29.5</v>
      </c>
      <c r="C1587" s="23" t="s">
        <v>8383</v>
      </c>
      <c r="D1587">
        <v>5.54</v>
      </c>
      <c r="E1587" s="24" t="s">
        <v>8382</v>
      </c>
      <c r="F1587" t="s">
        <v>2382</v>
      </c>
      <c r="G1587" t="s">
        <v>2380</v>
      </c>
      <c r="H1587" t="s">
        <v>2380</v>
      </c>
      <c r="I1587">
        <v>0</v>
      </c>
      <c r="J1587" t="s">
        <v>2380</v>
      </c>
      <c r="K1587" s="17"/>
    </row>
    <row r="1588" spans="1:11" x14ac:dyDescent="0.35">
      <c r="A1588" t="s">
        <v>784</v>
      </c>
      <c r="B1588" s="22">
        <v>43.39</v>
      </c>
      <c r="C1588" s="23" t="s">
        <v>8379</v>
      </c>
      <c r="D1588">
        <v>5.85</v>
      </c>
      <c r="E1588" s="24" t="s">
        <v>8381</v>
      </c>
      <c r="F1588" t="s">
        <v>2380</v>
      </c>
      <c r="G1588" t="s">
        <v>2382</v>
      </c>
      <c r="H1588" t="s">
        <v>2380</v>
      </c>
      <c r="I1588">
        <v>1</v>
      </c>
      <c r="J1588" t="s">
        <v>2380</v>
      </c>
      <c r="K1588" s="17"/>
    </row>
    <row r="1589" spans="1:11" x14ac:dyDescent="0.35">
      <c r="A1589" t="s">
        <v>783</v>
      </c>
      <c r="B1589" s="22">
        <v>15.08</v>
      </c>
      <c r="C1589" s="23" t="s">
        <v>8385</v>
      </c>
      <c r="D1589">
        <v>4.8499999999999996</v>
      </c>
      <c r="E1589" s="24" t="s">
        <v>8382</v>
      </c>
      <c r="F1589" t="s">
        <v>2382</v>
      </c>
      <c r="G1589" t="s">
        <v>2380</v>
      </c>
      <c r="H1589" t="s">
        <v>2383</v>
      </c>
      <c r="I1589">
        <v>1</v>
      </c>
      <c r="J1589" t="s">
        <v>2380</v>
      </c>
      <c r="K1589" s="17"/>
    </row>
    <row r="1590" spans="1:11" x14ac:dyDescent="0.35">
      <c r="A1590" t="s">
        <v>782</v>
      </c>
      <c r="B1590" s="22">
        <v>20.48</v>
      </c>
      <c r="C1590" s="23" t="s">
        <v>8384</v>
      </c>
      <c r="D1590">
        <v>11.09</v>
      </c>
      <c r="E1590" s="24" t="s">
        <v>8380</v>
      </c>
      <c r="F1590" t="s">
        <v>2380</v>
      </c>
      <c r="G1590" t="s">
        <v>2380</v>
      </c>
      <c r="H1590" t="s">
        <v>2380</v>
      </c>
      <c r="I1590">
        <v>0</v>
      </c>
      <c r="J1590" t="s">
        <v>2380</v>
      </c>
      <c r="K1590" s="17"/>
    </row>
    <row r="1591" spans="1:11" x14ac:dyDescent="0.35">
      <c r="A1591" t="s">
        <v>781</v>
      </c>
      <c r="B1591" s="22">
        <v>34.450000000000003</v>
      </c>
      <c r="C1591" s="23" t="s">
        <v>8379</v>
      </c>
      <c r="D1591">
        <v>5.58</v>
      </c>
      <c r="E1591" s="24" t="s">
        <v>8382</v>
      </c>
      <c r="F1591" t="s">
        <v>2382</v>
      </c>
      <c r="G1591" t="s">
        <v>2380</v>
      </c>
      <c r="H1591" t="s">
        <v>2380</v>
      </c>
      <c r="I1591">
        <v>0</v>
      </c>
      <c r="J1591" t="s">
        <v>2380</v>
      </c>
      <c r="K1591" s="17"/>
    </row>
    <row r="1592" spans="1:11" x14ac:dyDescent="0.35">
      <c r="A1592" t="s">
        <v>780</v>
      </c>
      <c r="B1592" s="22">
        <v>34.21</v>
      </c>
      <c r="C1592" s="23" t="s">
        <v>8379</v>
      </c>
      <c r="D1592">
        <v>9.7200000000000006</v>
      </c>
      <c r="E1592" s="24" t="s">
        <v>8380</v>
      </c>
      <c r="F1592" t="s">
        <v>2382</v>
      </c>
      <c r="G1592" t="s">
        <v>2380</v>
      </c>
      <c r="H1592" t="s">
        <v>2380</v>
      </c>
      <c r="I1592">
        <v>0</v>
      </c>
      <c r="J1592" t="s">
        <v>2380</v>
      </c>
      <c r="K1592" s="17"/>
    </row>
    <row r="1593" spans="1:11" x14ac:dyDescent="0.35">
      <c r="A1593" t="s">
        <v>779</v>
      </c>
      <c r="B1593" s="22">
        <v>28.8</v>
      </c>
      <c r="C1593" s="23" t="s">
        <v>8383</v>
      </c>
      <c r="D1593">
        <v>11.41</v>
      </c>
      <c r="E1593" s="24" t="s">
        <v>8380</v>
      </c>
      <c r="F1593" t="s">
        <v>2382</v>
      </c>
      <c r="G1593" t="s">
        <v>2380</v>
      </c>
      <c r="H1593" t="s">
        <v>2380</v>
      </c>
      <c r="I1593">
        <v>0</v>
      </c>
      <c r="J1593" t="s">
        <v>2380</v>
      </c>
      <c r="K1593" s="17"/>
    </row>
    <row r="1594" spans="1:11" x14ac:dyDescent="0.35">
      <c r="A1594" t="s">
        <v>778</v>
      </c>
      <c r="B1594" s="22">
        <v>31.74</v>
      </c>
      <c r="C1594" s="23" t="s">
        <v>8379</v>
      </c>
      <c r="D1594">
        <v>4.46</v>
      </c>
      <c r="E1594" s="24" t="s">
        <v>8382</v>
      </c>
      <c r="F1594" t="s">
        <v>2380</v>
      </c>
      <c r="G1594" t="s">
        <v>2380</v>
      </c>
      <c r="H1594" t="s">
        <v>2383</v>
      </c>
      <c r="I1594">
        <v>1</v>
      </c>
      <c r="J1594" t="s">
        <v>2380</v>
      </c>
      <c r="K1594" s="17"/>
    </row>
    <row r="1595" spans="1:11" x14ac:dyDescent="0.35">
      <c r="A1595" t="s">
        <v>777</v>
      </c>
      <c r="B1595" s="22">
        <v>21.78</v>
      </c>
      <c r="C1595" s="23" t="s">
        <v>8384</v>
      </c>
      <c r="D1595">
        <v>9.31</v>
      </c>
      <c r="E1595" s="24" t="s">
        <v>8380</v>
      </c>
      <c r="F1595" t="s">
        <v>2382</v>
      </c>
      <c r="G1595" t="s">
        <v>2380</v>
      </c>
      <c r="H1595" t="s">
        <v>2380</v>
      </c>
      <c r="I1595">
        <v>0</v>
      </c>
      <c r="J1595" t="s">
        <v>2380</v>
      </c>
      <c r="K1595" s="17"/>
    </row>
    <row r="1596" spans="1:11" x14ac:dyDescent="0.35">
      <c r="A1596" t="s">
        <v>776</v>
      </c>
      <c r="B1596" s="22">
        <v>23.75</v>
      </c>
      <c r="C1596" s="23" t="s">
        <v>8384</v>
      </c>
      <c r="D1596">
        <v>5.03</v>
      </c>
      <c r="E1596" s="24" t="s">
        <v>8382</v>
      </c>
      <c r="F1596" t="s">
        <v>2380</v>
      </c>
      <c r="G1596" t="s">
        <v>2380</v>
      </c>
      <c r="H1596" t="s">
        <v>2380</v>
      </c>
      <c r="I1596">
        <v>1</v>
      </c>
      <c r="J1596" t="s">
        <v>2380</v>
      </c>
      <c r="K1596" s="17"/>
    </row>
    <row r="1597" spans="1:11" x14ac:dyDescent="0.35">
      <c r="A1597" t="s">
        <v>775</v>
      </c>
      <c r="B1597" s="22">
        <v>33.21</v>
      </c>
      <c r="C1597" s="23" t="s">
        <v>8379</v>
      </c>
      <c r="D1597">
        <v>5.07</v>
      </c>
      <c r="E1597" s="24" t="s">
        <v>8382</v>
      </c>
      <c r="F1597" t="s">
        <v>2382</v>
      </c>
      <c r="G1597" t="s">
        <v>2380</v>
      </c>
      <c r="H1597" t="s">
        <v>2380</v>
      </c>
      <c r="I1597">
        <v>1</v>
      </c>
      <c r="J1597" t="s">
        <v>2380</v>
      </c>
      <c r="K1597" s="17"/>
    </row>
    <row r="1598" spans="1:11" x14ac:dyDescent="0.35">
      <c r="A1598" t="s">
        <v>774</v>
      </c>
      <c r="B1598" s="22">
        <v>17.7</v>
      </c>
      <c r="C1598" s="23" t="s">
        <v>8385</v>
      </c>
      <c r="D1598">
        <v>10.42</v>
      </c>
      <c r="E1598" s="24" t="s">
        <v>8380</v>
      </c>
      <c r="F1598" t="s">
        <v>2382</v>
      </c>
      <c r="G1598" t="s">
        <v>2380</v>
      </c>
      <c r="H1598" t="s">
        <v>2380</v>
      </c>
      <c r="I1598">
        <v>2</v>
      </c>
      <c r="J1598" t="s">
        <v>2380</v>
      </c>
      <c r="K1598" s="17"/>
    </row>
    <row r="1599" spans="1:11" x14ac:dyDescent="0.35">
      <c r="A1599" t="s">
        <v>773</v>
      </c>
      <c r="B1599" s="22">
        <v>17.2</v>
      </c>
      <c r="C1599" s="23" t="s">
        <v>8385</v>
      </c>
      <c r="D1599">
        <v>6.45</v>
      </c>
      <c r="E1599" s="24" t="s">
        <v>8380</v>
      </c>
      <c r="F1599" t="s">
        <v>2380</v>
      </c>
      <c r="G1599" t="s">
        <v>2380</v>
      </c>
      <c r="H1599" t="s">
        <v>2380</v>
      </c>
      <c r="I1599">
        <v>2</v>
      </c>
      <c r="J1599" t="s">
        <v>2380</v>
      </c>
      <c r="K1599" s="17"/>
    </row>
    <row r="1600" spans="1:11" x14ac:dyDescent="0.35">
      <c r="A1600" t="s">
        <v>772</v>
      </c>
      <c r="B1600" s="22">
        <v>19.21</v>
      </c>
      <c r="C1600" s="23" t="s">
        <v>8384</v>
      </c>
      <c r="D1600">
        <v>5.52</v>
      </c>
      <c r="E1600" s="24" t="s">
        <v>8382</v>
      </c>
      <c r="F1600" t="s">
        <v>2380</v>
      </c>
      <c r="G1600" t="s">
        <v>2380</v>
      </c>
      <c r="H1600" t="s">
        <v>2380</v>
      </c>
      <c r="I1600">
        <v>2</v>
      </c>
      <c r="J1600" t="s">
        <v>2380</v>
      </c>
      <c r="K1600" s="17"/>
    </row>
    <row r="1601" spans="1:11" x14ac:dyDescent="0.35">
      <c r="A1601" t="s">
        <v>771</v>
      </c>
      <c r="B1601" s="22">
        <v>23.2</v>
      </c>
      <c r="C1601" s="23" t="s">
        <v>8384</v>
      </c>
      <c r="D1601">
        <v>4.41</v>
      </c>
      <c r="E1601" s="24" t="s">
        <v>8382</v>
      </c>
      <c r="F1601" t="s">
        <v>2380</v>
      </c>
      <c r="G1601" t="s">
        <v>2380</v>
      </c>
      <c r="H1601" t="s">
        <v>2383</v>
      </c>
      <c r="I1601">
        <v>1</v>
      </c>
      <c r="J1601" t="s">
        <v>2380</v>
      </c>
      <c r="K1601" s="17"/>
    </row>
    <row r="1602" spans="1:11" x14ac:dyDescent="0.35">
      <c r="A1602" t="s">
        <v>770</v>
      </c>
      <c r="B1602" s="22">
        <v>32.5</v>
      </c>
      <c r="C1602" s="23" t="s">
        <v>8379</v>
      </c>
      <c r="D1602">
        <v>4.6900000000000004</v>
      </c>
      <c r="E1602" s="24" t="s">
        <v>8382</v>
      </c>
      <c r="F1602" t="s">
        <v>2382</v>
      </c>
      <c r="G1602" t="s">
        <v>2380</v>
      </c>
      <c r="H1602" t="s">
        <v>2383</v>
      </c>
      <c r="I1602">
        <v>1</v>
      </c>
      <c r="J1602" t="s">
        <v>2380</v>
      </c>
      <c r="K1602" s="17"/>
    </row>
    <row r="1603" spans="1:11" x14ac:dyDescent="0.35">
      <c r="A1603" t="s">
        <v>769</v>
      </c>
      <c r="B1603" s="22">
        <v>20.9</v>
      </c>
      <c r="C1603" s="23" t="s">
        <v>8384</v>
      </c>
      <c r="D1603">
        <v>6.94</v>
      </c>
      <c r="E1603" s="24" t="s">
        <v>8380</v>
      </c>
      <c r="F1603" t="s">
        <v>2380</v>
      </c>
      <c r="G1603" t="s">
        <v>2380</v>
      </c>
      <c r="H1603" t="s">
        <v>2380</v>
      </c>
      <c r="I1603">
        <v>0</v>
      </c>
      <c r="J1603" t="s">
        <v>2380</v>
      </c>
      <c r="K1603" s="17"/>
    </row>
    <row r="1604" spans="1:11" x14ac:dyDescent="0.35">
      <c r="A1604" t="s">
        <v>768</v>
      </c>
      <c r="B1604" s="22">
        <v>19.11</v>
      </c>
      <c r="C1604" s="23" t="s">
        <v>8384</v>
      </c>
      <c r="D1604">
        <v>4.3499999999999996</v>
      </c>
      <c r="E1604" s="24" t="s">
        <v>8382</v>
      </c>
      <c r="F1604" t="s">
        <v>2380</v>
      </c>
      <c r="G1604" t="s">
        <v>2380</v>
      </c>
      <c r="H1604" t="s">
        <v>2380</v>
      </c>
      <c r="I1604">
        <v>2</v>
      </c>
      <c r="J1604" t="s">
        <v>2380</v>
      </c>
      <c r="K1604" s="17"/>
    </row>
    <row r="1605" spans="1:11" x14ac:dyDescent="0.35">
      <c r="A1605" t="s">
        <v>767</v>
      </c>
      <c r="B1605" s="22">
        <v>31.17</v>
      </c>
      <c r="C1605" s="23" t="s">
        <v>8379</v>
      </c>
      <c r="D1605">
        <v>5.28</v>
      </c>
      <c r="E1605" s="24" t="s">
        <v>8382</v>
      </c>
      <c r="F1605" t="s">
        <v>2380</v>
      </c>
      <c r="G1605" t="s">
        <v>2380</v>
      </c>
      <c r="H1605" t="s">
        <v>2380</v>
      </c>
      <c r="I1605">
        <v>1</v>
      </c>
      <c r="J1605" t="s">
        <v>2380</v>
      </c>
      <c r="K1605" s="17"/>
    </row>
    <row r="1606" spans="1:11" x14ac:dyDescent="0.35">
      <c r="A1606" t="s">
        <v>766</v>
      </c>
      <c r="B1606" s="22">
        <v>36.08</v>
      </c>
      <c r="C1606" s="23" t="s">
        <v>8379</v>
      </c>
      <c r="D1606">
        <v>4.29</v>
      </c>
      <c r="E1606" s="24" t="s">
        <v>8382</v>
      </c>
      <c r="F1606" t="s">
        <v>2380</v>
      </c>
      <c r="G1606" t="s">
        <v>2380</v>
      </c>
      <c r="H1606" t="s">
        <v>2380</v>
      </c>
      <c r="I1606">
        <v>0</v>
      </c>
      <c r="J1606" t="s">
        <v>2380</v>
      </c>
      <c r="K1606" s="17"/>
    </row>
    <row r="1607" spans="1:11" x14ac:dyDescent="0.35">
      <c r="A1607" t="s">
        <v>765</v>
      </c>
      <c r="B1607" s="22">
        <v>28.024999999999999</v>
      </c>
      <c r="C1607" s="23" t="s">
        <v>8383</v>
      </c>
      <c r="D1607">
        <v>5.69</v>
      </c>
      <c r="E1607" s="24" t="s">
        <v>8382</v>
      </c>
      <c r="F1607" t="s">
        <v>2382</v>
      </c>
      <c r="G1607" t="s">
        <v>2380</v>
      </c>
      <c r="H1607" t="s">
        <v>2380</v>
      </c>
      <c r="I1607">
        <v>0</v>
      </c>
      <c r="J1607" t="s">
        <v>2380</v>
      </c>
      <c r="K1607" s="17"/>
    </row>
    <row r="1608" spans="1:11" x14ac:dyDescent="0.35">
      <c r="A1608" t="s">
        <v>764</v>
      </c>
      <c r="B1608" s="22">
        <v>24.32</v>
      </c>
      <c r="C1608" s="23" t="s">
        <v>8384</v>
      </c>
      <c r="D1608">
        <v>5.56</v>
      </c>
      <c r="E1608" s="24" t="s">
        <v>8382</v>
      </c>
      <c r="F1608" t="s">
        <v>2382</v>
      </c>
      <c r="G1608" t="s">
        <v>2380</v>
      </c>
      <c r="H1608" t="s">
        <v>2380</v>
      </c>
      <c r="I1608">
        <v>0</v>
      </c>
      <c r="J1608" t="s">
        <v>2380</v>
      </c>
      <c r="K1608" s="17"/>
    </row>
    <row r="1609" spans="1:11" x14ac:dyDescent="0.35">
      <c r="A1609" t="s">
        <v>763</v>
      </c>
      <c r="B1609" s="22">
        <v>38</v>
      </c>
      <c r="C1609" s="23" t="s">
        <v>8379</v>
      </c>
      <c r="D1609">
        <v>5.41</v>
      </c>
      <c r="E1609" s="24" t="s">
        <v>8382</v>
      </c>
      <c r="F1609" t="s">
        <v>2382</v>
      </c>
      <c r="G1609" t="s">
        <v>2380</v>
      </c>
      <c r="H1609" t="s">
        <v>2380</v>
      </c>
      <c r="I1609">
        <v>1</v>
      </c>
      <c r="J1609" t="s">
        <v>2380</v>
      </c>
      <c r="K1609" s="17"/>
    </row>
    <row r="1610" spans="1:11" x14ac:dyDescent="0.35">
      <c r="A1610" t="s">
        <v>762</v>
      </c>
      <c r="B1610" s="22">
        <v>31.6</v>
      </c>
      <c r="C1610" s="23" t="s">
        <v>8379</v>
      </c>
      <c r="D1610">
        <v>10.85</v>
      </c>
      <c r="E1610" s="24" t="s">
        <v>8380</v>
      </c>
      <c r="F1610" t="s">
        <v>2382</v>
      </c>
      <c r="G1610" t="s">
        <v>2380</v>
      </c>
      <c r="H1610" t="s">
        <v>2380</v>
      </c>
      <c r="I1610">
        <v>0</v>
      </c>
      <c r="J1610" t="s">
        <v>2380</v>
      </c>
      <c r="K1610" s="17"/>
    </row>
    <row r="1611" spans="1:11" x14ac:dyDescent="0.35">
      <c r="A1611" t="s">
        <v>761</v>
      </c>
      <c r="B1611" s="22">
        <v>31.02</v>
      </c>
      <c r="C1611" s="23" t="s">
        <v>8379</v>
      </c>
      <c r="D1611">
        <v>11.63</v>
      </c>
      <c r="E1611" s="24" t="s">
        <v>8380</v>
      </c>
      <c r="F1611" t="s">
        <v>2382</v>
      </c>
      <c r="G1611" t="s">
        <v>2380</v>
      </c>
      <c r="H1611" t="s">
        <v>2380</v>
      </c>
      <c r="I1611">
        <v>0</v>
      </c>
      <c r="J1611" t="s">
        <v>2380</v>
      </c>
      <c r="K1611" s="17"/>
    </row>
    <row r="1612" spans="1:11" x14ac:dyDescent="0.35">
      <c r="A1612" t="s">
        <v>760</v>
      </c>
      <c r="B1612" s="22">
        <v>29.26</v>
      </c>
      <c r="C1612" s="23" t="s">
        <v>8383</v>
      </c>
      <c r="D1612">
        <v>5.68</v>
      </c>
      <c r="E1612" s="24" t="s">
        <v>8382</v>
      </c>
      <c r="F1612" t="s">
        <v>2382</v>
      </c>
      <c r="G1612" t="s">
        <v>2380</v>
      </c>
      <c r="H1612" t="s">
        <v>2380</v>
      </c>
      <c r="I1612">
        <v>1</v>
      </c>
      <c r="J1612" t="s">
        <v>2380</v>
      </c>
      <c r="K1612" s="17"/>
    </row>
    <row r="1613" spans="1:11" x14ac:dyDescent="0.35">
      <c r="A1613" t="s">
        <v>759</v>
      </c>
      <c r="B1613" s="22">
        <v>15.09</v>
      </c>
      <c r="C1613" s="23" t="s">
        <v>8385</v>
      </c>
      <c r="D1613">
        <v>7.59</v>
      </c>
      <c r="E1613" s="24" t="s">
        <v>8380</v>
      </c>
      <c r="F1613" t="s">
        <v>2382</v>
      </c>
      <c r="G1613" t="s">
        <v>2380</v>
      </c>
      <c r="H1613" t="s">
        <v>2380</v>
      </c>
      <c r="I1613">
        <v>2</v>
      </c>
      <c r="J1613" t="s">
        <v>2380</v>
      </c>
      <c r="K1613" s="17"/>
    </row>
    <row r="1614" spans="1:11" x14ac:dyDescent="0.35">
      <c r="A1614" t="s">
        <v>758</v>
      </c>
      <c r="B1614" s="22">
        <v>22.63</v>
      </c>
      <c r="C1614" s="23" t="s">
        <v>8384</v>
      </c>
      <c r="D1614">
        <v>5.09</v>
      </c>
      <c r="E1614" s="24" t="s">
        <v>8382</v>
      </c>
      <c r="F1614" t="s">
        <v>2382</v>
      </c>
      <c r="G1614" t="s">
        <v>2380</v>
      </c>
      <c r="H1614" t="s">
        <v>2380</v>
      </c>
      <c r="I1614">
        <v>0</v>
      </c>
      <c r="J1614" t="s">
        <v>2380</v>
      </c>
      <c r="K1614" s="17"/>
    </row>
    <row r="1615" spans="1:11" x14ac:dyDescent="0.35">
      <c r="A1615" t="s">
        <v>757</v>
      </c>
      <c r="B1615" s="22">
        <v>23.46</v>
      </c>
      <c r="C1615" s="23" t="s">
        <v>8384</v>
      </c>
      <c r="D1615">
        <v>4.21</v>
      </c>
      <c r="E1615" s="24" t="s">
        <v>8382</v>
      </c>
      <c r="F1615" t="s">
        <v>2380</v>
      </c>
      <c r="G1615" t="s">
        <v>2380</v>
      </c>
      <c r="H1615" t="s">
        <v>2380</v>
      </c>
      <c r="I1615">
        <v>1</v>
      </c>
      <c r="J1615" t="s">
        <v>2380</v>
      </c>
      <c r="K1615" s="17"/>
    </row>
    <row r="1616" spans="1:11" x14ac:dyDescent="0.35">
      <c r="A1616" t="s">
        <v>756</v>
      </c>
      <c r="B1616" s="22">
        <v>22.56</v>
      </c>
      <c r="C1616" s="23" t="s">
        <v>8384</v>
      </c>
      <c r="D1616">
        <v>4.34</v>
      </c>
      <c r="E1616" s="24" t="s">
        <v>8382</v>
      </c>
      <c r="F1616" t="s">
        <v>2382</v>
      </c>
      <c r="G1616" t="s">
        <v>2380</v>
      </c>
      <c r="H1616" t="s">
        <v>2380</v>
      </c>
      <c r="I1616">
        <v>0</v>
      </c>
      <c r="J1616" t="s">
        <v>2380</v>
      </c>
      <c r="K1616" s="17"/>
    </row>
    <row r="1617" spans="1:11" x14ac:dyDescent="0.35">
      <c r="A1617" t="s">
        <v>755</v>
      </c>
      <c r="B1617" s="22">
        <v>19.28</v>
      </c>
      <c r="C1617" s="23" t="s">
        <v>8384</v>
      </c>
      <c r="D1617">
        <v>11.85</v>
      </c>
      <c r="E1617" s="24" t="s">
        <v>8380</v>
      </c>
      <c r="F1617" t="s">
        <v>2380</v>
      </c>
      <c r="G1617" t="s">
        <v>2380</v>
      </c>
      <c r="H1617" t="s">
        <v>2380</v>
      </c>
      <c r="I1617">
        <v>2</v>
      </c>
      <c r="J1617" t="s">
        <v>2380</v>
      </c>
      <c r="K1617" s="17"/>
    </row>
    <row r="1618" spans="1:11" x14ac:dyDescent="0.35">
      <c r="A1618" t="s">
        <v>754</v>
      </c>
      <c r="B1618" s="22">
        <v>15.37</v>
      </c>
      <c r="C1618" s="23" t="s">
        <v>8385</v>
      </c>
      <c r="D1618">
        <v>9.61</v>
      </c>
      <c r="E1618" s="24" t="s">
        <v>8380</v>
      </c>
      <c r="F1618" t="s">
        <v>2382</v>
      </c>
      <c r="G1618" t="s">
        <v>2380</v>
      </c>
      <c r="H1618" t="s">
        <v>2380</v>
      </c>
      <c r="I1618">
        <v>2</v>
      </c>
      <c r="J1618" t="s">
        <v>2380</v>
      </c>
      <c r="K1618" s="17"/>
    </row>
    <row r="1619" spans="1:11" x14ac:dyDescent="0.35">
      <c r="A1619" t="s">
        <v>753</v>
      </c>
      <c r="B1619" s="22">
        <v>18.71</v>
      </c>
      <c r="C1619" s="23" t="s">
        <v>8384</v>
      </c>
      <c r="D1619">
        <v>5.29</v>
      </c>
      <c r="E1619" s="24" t="s">
        <v>8382</v>
      </c>
      <c r="F1619" t="s">
        <v>2382</v>
      </c>
      <c r="G1619" t="s">
        <v>2380</v>
      </c>
      <c r="H1619" t="s">
        <v>2380</v>
      </c>
      <c r="I1619">
        <v>0</v>
      </c>
      <c r="J1619" t="s">
        <v>2380</v>
      </c>
      <c r="K1619" s="17"/>
    </row>
    <row r="1620" spans="1:11" x14ac:dyDescent="0.35">
      <c r="A1620" t="s">
        <v>752</v>
      </c>
      <c r="B1620" s="22">
        <v>20.61</v>
      </c>
      <c r="C1620" s="23" t="s">
        <v>8384</v>
      </c>
      <c r="D1620">
        <v>6.89</v>
      </c>
      <c r="E1620" s="24" t="s">
        <v>8380</v>
      </c>
      <c r="F1620" t="s">
        <v>2380</v>
      </c>
      <c r="G1620" t="s">
        <v>2380</v>
      </c>
      <c r="H1620" t="s">
        <v>2380</v>
      </c>
      <c r="I1620">
        <v>0</v>
      </c>
      <c r="J1620" t="s">
        <v>2380</v>
      </c>
      <c r="K1620" s="17"/>
    </row>
    <row r="1621" spans="1:11" x14ac:dyDescent="0.35">
      <c r="A1621" t="s">
        <v>751</v>
      </c>
      <c r="B1621" s="22">
        <v>15.99</v>
      </c>
      <c r="C1621" s="23" t="s">
        <v>8385</v>
      </c>
      <c r="D1621">
        <v>4.57</v>
      </c>
      <c r="E1621" s="24" t="s">
        <v>8382</v>
      </c>
      <c r="F1621" t="s">
        <v>2382</v>
      </c>
      <c r="G1621" t="s">
        <v>2380</v>
      </c>
      <c r="H1621" t="s">
        <v>2383</v>
      </c>
      <c r="I1621">
        <v>1</v>
      </c>
      <c r="J1621" t="s">
        <v>2380</v>
      </c>
      <c r="K1621" s="17"/>
    </row>
    <row r="1622" spans="1:11" x14ac:dyDescent="0.35">
      <c r="A1622" t="s">
        <v>750</v>
      </c>
      <c r="B1622" s="22">
        <v>33.155000000000001</v>
      </c>
      <c r="C1622" s="23" t="s">
        <v>8379</v>
      </c>
      <c r="D1622">
        <v>4.32</v>
      </c>
      <c r="E1622" s="24" t="s">
        <v>8382</v>
      </c>
      <c r="F1622" t="s">
        <v>2380</v>
      </c>
      <c r="G1622" t="s">
        <v>2380</v>
      </c>
      <c r="H1622" t="s">
        <v>2380</v>
      </c>
      <c r="I1622">
        <v>0</v>
      </c>
      <c r="J1622" t="s">
        <v>2380</v>
      </c>
      <c r="K1622" s="17"/>
    </row>
    <row r="1623" spans="1:11" x14ac:dyDescent="0.35">
      <c r="A1623" t="s">
        <v>749</v>
      </c>
      <c r="B1623" s="22">
        <v>26.22</v>
      </c>
      <c r="C1623" s="23" t="s">
        <v>8383</v>
      </c>
      <c r="D1623">
        <v>5.57</v>
      </c>
      <c r="E1623" s="24" t="s">
        <v>8382</v>
      </c>
      <c r="F1623" t="s">
        <v>2382</v>
      </c>
      <c r="G1623" t="s">
        <v>2380</v>
      </c>
      <c r="H1623" t="s">
        <v>2383</v>
      </c>
      <c r="I1623">
        <v>1</v>
      </c>
      <c r="J1623" t="s">
        <v>2380</v>
      </c>
      <c r="K1623" s="17"/>
    </row>
    <row r="1624" spans="1:11" x14ac:dyDescent="0.35">
      <c r="A1624" t="s">
        <v>748</v>
      </c>
      <c r="B1624" s="22">
        <v>21.85</v>
      </c>
      <c r="C1624" s="23" t="s">
        <v>8384</v>
      </c>
      <c r="D1624">
        <v>5.26</v>
      </c>
      <c r="E1624" s="24" t="s">
        <v>8382</v>
      </c>
      <c r="F1624" t="s">
        <v>2382</v>
      </c>
      <c r="G1624" t="s">
        <v>2380</v>
      </c>
      <c r="H1624" t="s">
        <v>2383</v>
      </c>
      <c r="I1624">
        <v>1</v>
      </c>
      <c r="J1624" t="s">
        <v>2380</v>
      </c>
      <c r="K1624" s="17"/>
    </row>
    <row r="1625" spans="1:11" x14ac:dyDescent="0.35">
      <c r="A1625" t="s">
        <v>747</v>
      </c>
      <c r="B1625" s="22">
        <v>30.495000000000001</v>
      </c>
      <c r="C1625" s="23" t="s">
        <v>8379</v>
      </c>
      <c r="D1625">
        <v>6.25</v>
      </c>
      <c r="E1625" s="24" t="s">
        <v>8381</v>
      </c>
      <c r="F1625" t="s">
        <v>2380</v>
      </c>
      <c r="G1625" t="s">
        <v>2380</v>
      </c>
      <c r="H1625" t="s">
        <v>2380</v>
      </c>
      <c r="I1625">
        <v>0</v>
      </c>
      <c r="J1625" t="s">
        <v>2380</v>
      </c>
      <c r="K1625" s="17"/>
    </row>
    <row r="1626" spans="1:11" x14ac:dyDescent="0.35">
      <c r="A1626" t="s">
        <v>746</v>
      </c>
      <c r="B1626" s="22">
        <v>34.104999999999997</v>
      </c>
      <c r="C1626" s="23" t="s">
        <v>8379</v>
      </c>
      <c r="D1626">
        <v>5.67</v>
      </c>
      <c r="E1626" s="24" t="s">
        <v>8382</v>
      </c>
      <c r="F1626" t="s">
        <v>2382</v>
      </c>
      <c r="G1626" t="s">
        <v>2380</v>
      </c>
      <c r="H1626" t="s">
        <v>2380</v>
      </c>
      <c r="I1626">
        <v>0</v>
      </c>
      <c r="J1626" t="s">
        <v>2380</v>
      </c>
      <c r="K1626" s="17"/>
    </row>
    <row r="1627" spans="1:11" x14ac:dyDescent="0.35">
      <c r="A1627" t="s">
        <v>745</v>
      </c>
      <c r="B1627" s="22">
        <v>32.770000000000003</v>
      </c>
      <c r="C1627" s="23" t="s">
        <v>8379</v>
      </c>
      <c r="D1627">
        <v>4.42</v>
      </c>
      <c r="E1627" s="24" t="s">
        <v>8382</v>
      </c>
      <c r="F1627" t="s">
        <v>2382</v>
      </c>
      <c r="G1627" t="s">
        <v>2380</v>
      </c>
      <c r="H1627" t="s">
        <v>2380</v>
      </c>
      <c r="I1627">
        <v>1</v>
      </c>
      <c r="J1627" t="s">
        <v>2380</v>
      </c>
      <c r="K1627" s="17"/>
    </row>
    <row r="1628" spans="1:11" x14ac:dyDescent="0.35">
      <c r="A1628" t="s">
        <v>744</v>
      </c>
      <c r="B1628" s="22">
        <v>16.850000000000001</v>
      </c>
      <c r="C1628" s="23" t="s">
        <v>8385</v>
      </c>
      <c r="D1628">
        <v>11.75</v>
      </c>
      <c r="E1628" s="24" t="s">
        <v>8380</v>
      </c>
      <c r="F1628" t="s">
        <v>2382</v>
      </c>
      <c r="G1628" t="s">
        <v>2380</v>
      </c>
      <c r="H1628" t="s">
        <v>2380</v>
      </c>
      <c r="I1628">
        <v>2</v>
      </c>
      <c r="J1628" t="s">
        <v>2380</v>
      </c>
      <c r="K1628" s="17"/>
    </row>
    <row r="1629" spans="1:11" x14ac:dyDescent="0.35">
      <c r="A1629" t="s">
        <v>743</v>
      </c>
      <c r="B1629" s="22">
        <v>34.700000000000003</v>
      </c>
      <c r="C1629" s="23" t="s">
        <v>8379</v>
      </c>
      <c r="D1629">
        <v>6.06</v>
      </c>
      <c r="E1629" s="24" t="s">
        <v>8381</v>
      </c>
      <c r="F1629" t="s">
        <v>2380</v>
      </c>
      <c r="G1629" t="s">
        <v>2380</v>
      </c>
      <c r="H1629" t="s">
        <v>2380</v>
      </c>
      <c r="I1629">
        <v>1</v>
      </c>
      <c r="J1629" t="s">
        <v>2380</v>
      </c>
      <c r="K1629" s="17"/>
    </row>
    <row r="1630" spans="1:11" x14ac:dyDescent="0.35">
      <c r="A1630" t="s">
        <v>742</v>
      </c>
      <c r="B1630" s="22">
        <v>37.049999999999997</v>
      </c>
      <c r="C1630" s="23" t="s">
        <v>8379</v>
      </c>
      <c r="D1630">
        <v>5.48</v>
      </c>
      <c r="E1630" s="24" t="s">
        <v>8382</v>
      </c>
      <c r="F1630" t="s">
        <v>2380</v>
      </c>
      <c r="G1630" t="s">
        <v>2380</v>
      </c>
      <c r="H1630" t="s">
        <v>2380</v>
      </c>
      <c r="I1630">
        <v>1</v>
      </c>
      <c r="J1630" t="s">
        <v>2380</v>
      </c>
      <c r="K1630" s="17"/>
    </row>
    <row r="1631" spans="1:11" x14ac:dyDescent="0.35">
      <c r="A1631" t="s">
        <v>741</v>
      </c>
      <c r="B1631" s="22">
        <v>18.78</v>
      </c>
      <c r="C1631" s="23" t="s">
        <v>8384</v>
      </c>
      <c r="D1631">
        <v>4.45</v>
      </c>
      <c r="E1631" s="24" t="s">
        <v>8382</v>
      </c>
      <c r="F1631" t="s">
        <v>2380</v>
      </c>
      <c r="G1631" t="s">
        <v>2380</v>
      </c>
      <c r="H1631" t="s">
        <v>2383</v>
      </c>
      <c r="I1631">
        <v>1</v>
      </c>
      <c r="J1631" t="s">
        <v>2380</v>
      </c>
      <c r="K1631" s="17"/>
    </row>
    <row r="1632" spans="1:11" x14ac:dyDescent="0.35">
      <c r="A1632" t="s">
        <v>740</v>
      </c>
      <c r="B1632" s="22">
        <v>28.024999999999999</v>
      </c>
      <c r="C1632" s="23" t="s">
        <v>8383</v>
      </c>
      <c r="D1632">
        <v>5</v>
      </c>
      <c r="E1632" s="24" t="s">
        <v>8382</v>
      </c>
      <c r="F1632" t="s">
        <v>2380</v>
      </c>
      <c r="G1632" t="s">
        <v>2380</v>
      </c>
      <c r="H1632" t="s">
        <v>2380</v>
      </c>
      <c r="I1632">
        <v>1</v>
      </c>
      <c r="J1632" t="s">
        <v>2380</v>
      </c>
      <c r="K1632" s="17"/>
    </row>
    <row r="1633" spans="1:11" x14ac:dyDescent="0.35">
      <c r="A1633" t="s">
        <v>739</v>
      </c>
      <c r="B1633" s="22">
        <v>35.090000000000003</v>
      </c>
      <c r="C1633" s="23" t="s">
        <v>8379</v>
      </c>
      <c r="D1633">
        <v>5.84</v>
      </c>
      <c r="E1633" s="24" t="s">
        <v>8381</v>
      </c>
      <c r="F1633" t="s">
        <v>2380</v>
      </c>
      <c r="G1633" t="s">
        <v>2380</v>
      </c>
      <c r="H1633" t="s">
        <v>2380</v>
      </c>
      <c r="I1633">
        <v>0</v>
      </c>
      <c r="J1633" t="s">
        <v>2380</v>
      </c>
      <c r="K1633" s="17"/>
    </row>
    <row r="1634" spans="1:11" x14ac:dyDescent="0.35">
      <c r="A1634" t="s">
        <v>738</v>
      </c>
      <c r="B1634" s="22">
        <v>34.42</v>
      </c>
      <c r="C1634" s="23" t="s">
        <v>8379</v>
      </c>
      <c r="D1634">
        <v>5.21</v>
      </c>
      <c r="E1634" s="24" t="s">
        <v>8382</v>
      </c>
      <c r="F1634" t="s">
        <v>2382</v>
      </c>
      <c r="G1634" t="s">
        <v>2380</v>
      </c>
      <c r="H1634" t="s">
        <v>2380</v>
      </c>
      <c r="I1634">
        <v>0</v>
      </c>
      <c r="J1634" t="s">
        <v>2380</v>
      </c>
      <c r="K1634" s="17"/>
    </row>
    <row r="1635" spans="1:11" x14ac:dyDescent="0.35">
      <c r="A1635" t="s">
        <v>737</v>
      </c>
      <c r="B1635" s="22">
        <v>29.4</v>
      </c>
      <c r="C1635" s="23" t="s">
        <v>8383</v>
      </c>
      <c r="D1635">
        <v>4.26</v>
      </c>
      <c r="E1635" s="24" t="s">
        <v>8382</v>
      </c>
      <c r="F1635" t="s">
        <v>2380</v>
      </c>
      <c r="G1635" t="s">
        <v>2380</v>
      </c>
      <c r="H1635" t="s">
        <v>2380</v>
      </c>
      <c r="I1635">
        <v>0</v>
      </c>
      <c r="J1635" t="s">
        <v>2380</v>
      </c>
      <c r="K1635" s="17"/>
    </row>
    <row r="1636" spans="1:11" x14ac:dyDescent="0.35">
      <c r="A1636" t="s">
        <v>736</v>
      </c>
      <c r="B1636" s="22">
        <v>21.31</v>
      </c>
      <c r="C1636" s="23" t="s">
        <v>8384</v>
      </c>
      <c r="D1636">
        <v>4.17</v>
      </c>
      <c r="E1636" s="24" t="s">
        <v>8382</v>
      </c>
      <c r="F1636" t="s">
        <v>2380</v>
      </c>
      <c r="G1636" t="s">
        <v>2380</v>
      </c>
      <c r="H1636" t="s">
        <v>2380</v>
      </c>
      <c r="I1636">
        <v>0</v>
      </c>
      <c r="J1636" t="s">
        <v>2380</v>
      </c>
      <c r="K1636" s="17"/>
    </row>
    <row r="1637" spans="1:11" x14ac:dyDescent="0.35">
      <c r="A1637" t="s">
        <v>735</v>
      </c>
      <c r="B1637" s="22">
        <v>19.559999999999999</v>
      </c>
      <c r="C1637" s="23" t="s">
        <v>8384</v>
      </c>
      <c r="D1637">
        <v>11.96</v>
      </c>
      <c r="E1637" s="24" t="s">
        <v>8380</v>
      </c>
      <c r="F1637" t="s">
        <v>2380</v>
      </c>
      <c r="G1637" t="s">
        <v>2380</v>
      </c>
      <c r="H1637" t="s">
        <v>2380</v>
      </c>
      <c r="I1637">
        <v>0</v>
      </c>
      <c r="J1637" t="s">
        <v>2380</v>
      </c>
      <c r="K1637" s="17"/>
    </row>
    <row r="1638" spans="1:11" x14ac:dyDescent="0.35">
      <c r="A1638" t="s">
        <v>734</v>
      </c>
      <c r="B1638" s="22">
        <v>37.335000000000001</v>
      </c>
      <c r="C1638" s="23" t="s">
        <v>8379</v>
      </c>
      <c r="D1638">
        <v>6.26</v>
      </c>
      <c r="E1638" s="24" t="s">
        <v>8381</v>
      </c>
      <c r="F1638" t="s">
        <v>2382</v>
      </c>
      <c r="G1638" t="s">
        <v>2380</v>
      </c>
      <c r="H1638" t="s">
        <v>2380</v>
      </c>
      <c r="I1638">
        <v>1</v>
      </c>
      <c r="J1638" t="s">
        <v>2380</v>
      </c>
      <c r="K1638" s="17"/>
    </row>
    <row r="1639" spans="1:11" x14ac:dyDescent="0.35">
      <c r="A1639" t="s">
        <v>733</v>
      </c>
      <c r="B1639" s="22">
        <v>19.53</v>
      </c>
      <c r="C1639" s="23" t="s">
        <v>8384</v>
      </c>
      <c r="D1639">
        <v>11.68</v>
      </c>
      <c r="E1639" s="24" t="s">
        <v>8380</v>
      </c>
      <c r="F1639" t="s">
        <v>2380</v>
      </c>
      <c r="G1639" t="s">
        <v>2380</v>
      </c>
      <c r="H1639" t="s">
        <v>2380</v>
      </c>
      <c r="I1639">
        <v>0</v>
      </c>
      <c r="J1639" t="s">
        <v>2380</v>
      </c>
      <c r="K1639" s="17"/>
    </row>
    <row r="1640" spans="1:11" x14ac:dyDescent="0.35">
      <c r="A1640" t="s">
        <v>732</v>
      </c>
      <c r="B1640" s="22">
        <v>34.1</v>
      </c>
      <c r="C1640" s="23" t="s">
        <v>8379</v>
      </c>
      <c r="D1640">
        <v>5.16</v>
      </c>
      <c r="E1640" s="24" t="s">
        <v>8382</v>
      </c>
      <c r="F1640" t="s">
        <v>2380</v>
      </c>
      <c r="G1640" t="s">
        <v>2380</v>
      </c>
      <c r="H1640" t="s">
        <v>2380</v>
      </c>
      <c r="I1640">
        <v>0</v>
      </c>
      <c r="J1640" t="s">
        <v>2380</v>
      </c>
      <c r="K1640" s="17"/>
    </row>
    <row r="1641" spans="1:11" x14ac:dyDescent="0.35">
      <c r="A1641" t="s">
        <v>731</v>
      </c>
      <c r="B1641" s="22">
        <v>16.5</v>
      </c>
      <c r="C1641" s="23" t="s">
        <v>8385</v>
      </c>
      <c r="D1641">
        <v>6.9</v>
      </c>
      <c r="E1641" s="24" t="s">
        <v>8380</v>
      </c>
      <c r="F1641" t="s">
        <v>2382</v>
      </c>
      <c r="G1641" t="s">
        <v>2380</v>
      </c>
      <c r="H1641" t="s">
        <v>2380</v>
      </c>
      <c r="I1641">
        <v>2</v>
      </c>
      <c r="J1641" t="s">
        <v>2380</v>
      </c>
      <c r="K1641" s="17"/>
    </row>
    <row r="1642" spans="1:11" x14ac:dyDescent="0.35">
      <c r="A1642" t="s">
        <v>730</v>
      </c>
      <c r="B1642" s="22">
        <v>30.69</v>
      </c>
      <c r="C1642" s="23" t="s">
        <v>8379</v>
      </c>
      <c r="D1642">
        <v>4.83</v>
      </c>
      <c r="E1642" s="24" t="s">
        <v>8382</v>
      </c>
      <c r="F1642" t="s">
        <v>2380</v>
      </c>
      <c r="G1642" t="s">
        <v>2380</v>
      </c>
      <c r="H1642" t="s">
        <v>2380</v>
      </c>
      <c r="I1642">
        <v>1</v>
      </c>
      <c r="J1642" t="s">
        <v>2380</v>
      </c>
      <c r="K1642" s="17"/>
    </row>
    <row r="1643" spans="1:11" x14ac:dyDescent="0.35">
      <c r="A1643" t="s">
        <v>729</v>
      </c>
      <c r="B1643" s="22">
        <v>28.93</v>
      </c>
      <c r="C1643" s="23" t="s">
        <v>8383</v>
      </c>
      <c r="D1643">
        <v>4.87</v>
      </c>
      <c r="E1643" s="24" t="s">
        <v>8382</v>
      </c>
      <c r="F1643" t="s">
        <v>2380</v>
      </c>
      <c r="G1643" t="s">
        <v>2380</v>
      </c>
      <c r="H1643" t="s">
        <v>2380</v>
      </c>
      <c r="I1643">
        <v>1</v>
      </c>
      <c r="J1643" t="s">
        <v>2380</v>
      </c>
      <c r="K1643" s="17"/>
    </row>
    <row r="1644" spans="1:11" x14ac:dyDescent="0.35">
      <c r="A1644" t="s">
        <v>728</v>
      </c>
      <c r="B1644" s="22">
        <v>38.9</v>
      </c>
      <c r="C1644" s="23" t="s">
        <v>8379</v>
      </c>
      <c r="D1644">
        <v>4.28</v>
      </c>
      <c r="E1644" s="24" t="s">
        <v>8382</v>
      </c>
      <c r="F1644" t="s">
        <v>2380</v>
      </c>
      <c r="G1644" t="s">
        <v>2380</v>
      </c>
      <c r="H1644" t="s">
        <v>2380</v>
      </c>
      <c r="I1644">
        <v>0</v>
      </c>
      <c r="J1644" t="s">
        <v>2380</v>
      </c>
      <c r="K1644" s="17"/>
    </row>
    <row r="1645" spans="1:11" x14ac:dyDescent="0.35">
      <c r="A1645" t="s">
        <v>727</v>
      </c>
      <c r="B1645" s="22">
        <v>26.9</v>
      </c>
      <c r="C1645" s="23" t="s">
        <v>8383</v>
      </c>
      <c r="D1645">
        <v>4.07</v>
      </c>
      <c r="E1645" s="24" t="s">
        <v>8382</v>
      </c>
      <c r="F1645" t="s">
        <v>2380</v>
      </c>
      <c r="G1645" t="s">
        <v>2380</v>
      </c>
      <c r="H1645" t="s">
        <v>2380</v>
      </c>
      <c r="I1645">
        <v>0</v>
      </c>
      <c r="J1645" t="s">
        <v>2380</v>
      </c>
      <c r="K1645" s="17"/>
    </row>
    <row r="1646" spans="1:11" x14ac:dyDescent="0.35">
      <c r="A1646" t="s">
        <v>726</v>
      </c>
      <c r="B1646" s="22">
        <v>24.86</v>
      </c>
      <c r="C1646" s="23" t="s">
        <v>8384</v>
      </c>
      <c r="D1646">
        <v>6.23</v>
      </c>
      <c r="E1646" s="24" t="s">
        <v>8381</v>
      </c>
      <c r="F1646" t="s">
        <v>2380</v>
      </c>
      <c r="G1646" t="s">
        <v>2380</v>
      </c>
      <c r="H1646" t="s">
        <v>2380</v>
      </c>
      <c r="I1646">
        <v>0</v>
      </c>
      <c r="J1646" t="s">
        <v>2380</v>
      </c>
      <c r="K1646" s="17"/>
    </row>
    <row r="1647" spans="1:11" x14ac:dyDescent="0.35">
      <c r="A1647" t="s">
        <v>725</v>
      </c>
      <c r="B1647" s="22">
        <v>39.14</v>
      </c>
      <c r="C1647" s="23" t="s">
        <v>8379</v>
      </c>
      <c r="D1647">
        <v>6.24</v>
      </c>
      <c r="E1647" s="24" t="s">
        <v>8381</v>
      </c>
      <c r="F1647" t="s">
        <v>2380</v>
      </c>
      <c r="G1647" t="s">
        <v>2382</v>
      </c>
      <c r="H1647" t="s">
        <v>2380</v>
      </c>
      <c r="I1647">
        <v>1</v>
      </c>
      <c r="J1647" t="s">
        <v>2380</v>
      </c>
      <c r="K1647" s="17"/>
    </row>
    <row r="1648" spans="1:11" x14ac:dyDescent="0.35">
      <c r="A1648" t="s">
        <v>724</v>
      </c>
      <c r="B1648" s="22">
        <v>39.799999999999997</v>
      </c>
      <c r="C1648" s="23" t="s">
        <v>8379</v>
      </c>
      <c r="D1648">
        <v>6.17</v>
      </c>
      <c r="E1648" s="24" t="s">
        <v>8381</v>
      </c>
      <c r="F1648" t="s">
        <v>2380</v>
      </c>
      <c r="G1648" t="s">
        <v>2380</v>
      </c>
      <c r="H1648" t="s">
        <v>2383</v>
      </c>
      <c r="I1648">
        <v>1</v>
      </c>
      <c r="J1648" t="s">
        <v>2380</v>
      </c>
      <c r="K1648" s="17"/>
    </row>
    <row r="1649" spans="1:11" x14ac:dyDescent="0.35">
      <c r="A1649" t="s">
        <v>723</v>
      </c>
      <c r="B1649" s="22">
        <v>34.32</v>
      </c>
      <c r="C1649" s="23" t="s">
        <v>8379</v>
      </c>
      <c r="D1649">
        <v>5.16</v>
      </c>
      <c r="E1649" s="24" t="s">
        <v>8382</v>
      </c>
      <c r="F1649" t="s">
        <v>2380</v>
      </c>
      <c r="G1649" t="s">
        <v>2380</v>
      </c>
      <c r="H1649" t="s">
        <v>2380</v>
      </c>
      <c r="I1649">
        <v>1</v>
      </c>
      <c r="J1649" t="s">
        <v>2380</v>
      </c>
      <c r="K1649" s="17"/>
    </row>
    <row r="1650" spans="1:11" x14ac:dyDescent="0.35">
      <c r="A1650" t="s">
        <v>722</v>
      </c>
      <c r="B1650" s="22">
        <v>32.51</v>
      </c>
      <c r="C1650" s="23" t="s">
        <v>8379</v>
      </c>
      <c r="D1650">
        <v>4.3</v>
      </c>
      <c r="E1650" s="24" t="s">
        <v>8382</v>
      </c>
      <c r="F1650" t="s">
        <v>2380</v>
      </c>
      <c r="G1650" t="s">
        <v>2380</v>
      </c>
      <c r="H1650" t="s">
        <v>2380</v>
      </c>
      <c r="I1650">
        <v>0</v>
      </c>
      <c r="J1650" t="s">
        <v>2380</v>
      </c>
      <c r="K1650" s="17"/>
    </row>
    <row r="1651" spans="1:11" x14ac:dyDescent="0.35">
      <c r="A1651" t="s">
        <v>721</v>
      </c>
      <c r="B1651" s="22">
        <v>30.71</v>
      </c>
      <c r="C1651" s="23" t="s">
        <v>8379</v>
      </c>
      <c r="D1651">
        <v>6.14</v>
      </c>
      <c r="E1651" s="24" t="s">
        <v>8381</v>
      </c>
      <c r="F1651" t="s">
        <v>2380</v>
      </c>
      <c r="G1651" t="s">
        <v>2380</v>
      </c>
      <c r="H1651" t="s">
        <v>2383</v>
      </c>
      <c r="I1651">
        <v>1</v>
      </c>
      <c r="J1651" t="s">
        <v>2380</v>
      </c>
      <c r="K1651" s="17"/>
    </row>
    <row r="1652" spans="1:11" x14ac:dyDescent="0.35">
      <c r="A1652" t="s">
        <v>720</v>
      </c>
      <c r="B1652" s="22">
        <v>28.9</v>
      </c>
      <c r="C1652" s="23" t="s">
        <v>8383</v>
      </c>
      <c r="D1652">
        <v>5.36</v>
      </c>
      <c r="E1652" s="24" t="s">
        <v>8382</v>
      </c>
      <c r="F1652" t="s">
        <v>2380</v>
      </c>
      <c r="G1652" t="s">
        <v>2380</v>
      </c>
      <c r="H1652" t="s">
        <v>2380</v>
      </c>
      <c r="I1652">
        <v>1</v>
      </c>
      <c r="J1652" t="s">
        <v>2380</v>
      </c>
      <c r="K1652" s="17"/>
    </row>
    <row r="1653" spans="1:11" x14ac:dyDescent="0.35">
      <c r="A1653" t="s">
        <v>719</v>
      </c>
      <c r="B1653" s="22">
        <v>36.19</v>
      </c>
      <c r="C1653" s="23" t="s">
        <v>8379</v>
      </c>
      <c r="D1653">
        <v>4.3</v>
      </c>
      <c r="E1653" s="24" t="s">
        <v>8382</v>
      </c>
      <c r="F1653" t="s">
        <v>2380</v>
      </c>
      <c r="G1653" t="s">
        <v>2380</v>
      </c>
      <c r="H1653" t="s">
        <v>2380</v>
      </c>
      <c r="I1653">
        <v>0</v>
      </c>
      <c r="J1653" t="s">
        <v>2380</v>
      </c>
      <c r="K1653" s="17"/>
    </row>
    <row r="1654" spans="1:11" x14ac:dyDescent="0.35">
      <c r="A1654" t="s">
        <v>718</v>
      </c>
      <c r="B1654" s="22">
        <v>29.6</v>
      </c>
      <c r="C1654" s="23" t="s">
        <v>8383</v>
      </c>
      <c r="D1654">
        <v>4.09</v>
      </c>
      <c r="E1654" s="24" t="s">
        <v>8382</v>
      </c>
      <c r="F1654" t="s">
        <v>2380</v>
      </c>
      <c r="G1654" t="s">
        <v>2380</v>
      </c>
      <c r="H1654" t="s">
        <v>2380</v>
      </c>
      <c r="I1654">
        <v>0</v>
      </c>
      <c r="J1654" t="s">
        <v>2380</v>
      </c>
      <c r="K1654" s="17"/>
    </row>
    <row r="1655" spans="1:11" x14ac:dyDescent="0.35">
      <c r="A1655" t="s">
        <v>717</v>
      </c>
      <c r="B1655" s="22">
        <v>30.95</v>
      </c>
      <c r="C1655" s="23" t="s">
        <v>8379</v>
      </c>
      <c r="D1655">
        <v>6.27</v>
      </c>
      <c r="E1655" s="24" t="s">
        <v>8381</v>
      </c>
      <c r="F1655" t="s">
        <v>2380</v>
      </c>
      <c r="G1655" t="s">
        <v>2380</v>
      </c>
      <c r="H1655" t="s">
        <v>2383</v>
      </c>
      <c r="I1655">
        <v>1</v>
      </c>
      <c r="J1655" t="s">
        <v>2380</v>
      </c>
      <c r="K1655" s="17"/>
    </row>
    <row r="1656" spans="1:11" x14ac:dyDescent="0.35">
      <c r="A1656" t="s">
        <v>716</v>
      </c>
      <c r="B1656" s="22">
        <v>19.95</v>
      </c>
      <c r="C1656" s="23" t="s">
        <v>8384</v>
      </c>
      <c r="D1656">
        <v>5.39</v>
      </c>
      <c r="E1656" s="24" t="s">
        <v>8382</v>
      </c>
      <c r="F1656" t="s">
        <v>2380</v>
      </c>
      <c r="G1656" t="s">
        <v>2380</v>
      </c>
      <c r="H1656" t="s">
        <v>2380</v>
      </c>
      <c r="I1656">
        <v>1</v>
      </c>
      <c r="J1656" t="s">
        <v>2380</v>
      </c>
      <c r="K1656" s="17"/>
    </row>
    <row r="1657" spans="1:11" x14ac:dyDescent="0.35">
      <c r="A1657" t="s">
        <v>715</v>
      </c>
      <c r="B1657" s="22">
        <v>23.65</v>
      </c>
      <c r="C1657" s="23" t="s">
        <v>8384</v>
      </c>
      <c r="D1657">
        <v>5.75</v>
      </c>
      <c r="E1657" s="24" t="s">
        <v>8381</v>
      </c>
      <c r="F1657" t="s">
        <v>2382</v>
      </c>
      <c r="G1657" t="s">
        <v>2380</v>
      </c>
      <c r="H1657" t="s">
        <v>2380</v>
      </c>
      <c r="I1657">
        <v>0</v>
      </c>
      <c r="J1657" t="s">
        <v>2380</v>
      </c>
      <c r="K1657" s="17"/>
    </row>
    <row r="1658" spans="1:11" x14ac:dyDescent="0.35">
      <c r="A1658" t="s">
        <v>714</v>
      </c>
      <c r="B1658" s="22">
        <v>43.34</v>
      </c>
      <c r="C1658" s="23" t="s">
        <v>8379</v>
      </c>
      <c r="D1658">
        <v>4.91</v>
      </c>
      <c r="E1658" s="24" t="s">
        <v>8382</v>
      </c>
      <c r="F1658" t="s">
        <v>2380</v>
      </c>
      <c r="G1658" t="s">
        <v>2380</v>
      </c>
      <c r="H1658" t="s">
        <v>2380</v>
      </c>
      <c r="I1658">
        <v>1</v>
      </c>
      <c r="J1658" t="s">
        <v>2380</v>
      </c>
      <c r="K1658" s="17"/>
    </row>
    <row r="1659" spans="1:11" x14ac:dyDescent="0.35">
      <c r="A1659" t="s">
        <v>713</v>
      </c>
      <c r="B1659" s="22">
        <v>31.98</v>
      </c>
      <c r="C1659" s="23" t="s">
        <v>8379</v>
      </c>
      <c r="D1659">
        <v>4.46</v>
      </c>
      <c r="E1659" s="24" t="s">
        <v>8382</v>
      </c>
      <c r="F1659" t="s">
        <v>2382</v>
      </c>
      <c r="G1659" t="s">
        <v>2380</v>
      </c>
      <c r="H1659" t="s">
        <v>2380</v>
      </c>
      <c r="I1659">
        <v>1</v>
      </c>
      <c r="J1659" t="s">
        <v>2380</v>
      </c>
      <c r="K1659" s="17"/>
    </row>
    <row r="1660" spans="1:11" x14ac:dyDescent="0.35">
      <c r="A1660" t="s">
        <v>712</v>
      </c>
      <c r="B1660" s="22">
        <v>35.86</v>
      </c>
      <c r="C1660" s="23" t="s">
        <v>8379</v>
      </c>
      <c r="D1660">
        <v>6.22</v>
      </c>
      <c r="E1660" s="24" t="s">
        <v>8381</v>
      </c>
      <c r="F1660" t="s">
        <v>2380</v>
      </c>
      <c r="G1660" t="s">
        <v>2380</v>
      </c>
      <c r="H1660" t="s">
        <v>2380</v>
      </c>
      <c r="I1660">
        <v>1</v>
      </c>
      <c r="J1660" t="s">
        <v>2380</v>
      </c>
      <c r="K1660" s="17"/>
    </row>
    <row r="1661" spans="1:11" x14ac:dyDescent="0.35">
      <c r="A1661" t="s">
        <v>711</v>
      </c>
      <c r="B1661" s="22">
        <v>15.2</v>
      </c>
      <c r="C1661" s="23" t="s">
        <v>8385</v>
      </c>
      <c r="D1661">
        <v>8.82</v>
      </c>
      <c r="E1661" s="24" t="s">
        <v>8380</v>
      </c>
      <c r="F1661" t="s">
        <v>2380</v>
      </c>
      <c r="G1661" t="s">
        <v>2380</v>
      </c>
      <c r="H1661" t="s">
        <v>2380</v>
      </c>
      <c r="I1661">
        <v>0</v>
      </c>
      <c r="J1661" t="s">
        <v>2380</v>
      </c>
      <c r="K1661" s="17"/>
    </row>
    <row r="1662" spans="1:11" x14ac:dyDescent="0.35">
      <c r="A1662" t="s">
        <v>710</v>
      </c>
      <c r="B1662" s="22">
        <v>37.200000000000003</v>
      </c>
      <c r="C1662" s="23" t="s">
        <v>8379</v>
      </c>
      <c r="D1662">
        <v>10.14</v>
      </c>
      <c r="E1662" s="24" t="s">
        <v>8380</v>
      </c>
      <c r="F1662" t="s">
        <v>2380</v>
      </c>
      <c r="G1662" t="s">
        <v>2380</v>
      </c>
      <c r="H1662" t="s">
        <v>2380</v>
      </c>
      <c r="I1662">
        <v>0</v>
      </c>
      <c r="J1662" t="s">
        <v>2380</v>
      </c>
      <c r="K1662" s="17"/>
    </row>
    <row r="1663" spans="1:11" x14ac:dyDescent="0.35">
      <c r="A1663" t="s">
        <v>709</v>
      </c>
      <c r="B1663" s="22">
        <v>17.91</v>
      </c>
      <c r="C1663" s="23" t="s">
        <v>8385</v>
      </c>
      <c r="D1663">
        <v>4.66</v>
      </c>
      <c r="E1663" s="24" t="s">
        <v>8382</v>
      </c>
      <c r="F1663" t="s">
        <v>2380</v>
      </c>
      <c r="G1663" t="s">
        <v>2380</v>
      </c>
      <c r="H1663" t="s">
        <v>2380</v>
      </c>
      <c r="I1663">
        <v>2</v>
      </c>
      <c r="J1663" t="s">
        <v>2380</v>
      </c>
      <c r="K1663" s="17"/>
    </row>
    <row r="1664" spans="1:11" x14ac:dyDescent="0.35">
      <c r="A1664" t="s">
        <v>708</v>
      </c>
      <c r="B1664" s="22">
        <v>20.76</v>
      </c>
      <c r="C1664" s="23" t="s">
        <v>8384</v>
      </c>
      <c r="D1664">
        <v>6.26</v>
      </c>
      <c r="E1664" s="24" t="s">
        <v>8381</v>
      </c>
      <c r="F1664" t="s">
        <v>2380</v>
      </c>
      <c r="G1664" t="s">
        <v>2380</v>
      </c>
      <c r="H1664" t="s">
        <v>2380</v>
      </c>
      <c r="I1664">
        <v>0</v>
      </c>
      <c r="J1664" t="s">
        <v>2380</v>
      </c>
      <c r="K1664" s="17"/>
    </row>
    <row r="1665" spans="1:11" x14ac:dyDescent="0.35">
      <c r="A1665" t="s">
        <v>707</v>
      </c>
      <c r="B1665" s="22">
        <v>38.99</v>
      </c>
      <c r="C1665" s="23" t="s">
        <v>8379</v>
      </c>
      <c r="D1665">
        <v>5.21</v>
      </c>
      <c r="E1665" s="24" t="s">
        <v>8382</v>
      </c>
      <c r="F1665" t="s">
        <v>2380</v>
      </c>
      <c r="G1665" t="s">
        <v>2382</v>
      </c>
      <c r="H1665" t="s">
        <v>2380</v>
      </c>
      <c r="I1665">
        <v>1</v>
      </c>
      <c r="J1665" t="s">
        <v>2380</v>
      </c>
      <c r="K1665" s="17"/>
    </row>
    <row r="1666" spans="1:11" x14ac:dyDescent="0.35">
      <c r="A1666" t="s">
        <v>706</v>
      </c>
      <c r="B1666" s="22">
        <v>42.655000000000001</v>
      </c>
      <c r="C1666" s="23" t="s">
        <v>8379</v>
      </c>
      <c r="D1666">
        <v>5.94</v>
      </c>
      <c r="E1666" s="24" t="s">
        <v>8381</v>
      </c>
      <c r="F1666" t="s">
        <v>2382</v>
      </c>
      <c r="G1666" t="s">
        <v>2380</v>
      </c>
      <c r="H1666" t="s">
        <v>2383</v>
      </c>
      <c r="I1666">
        <v>1</v>
      </c>
      <c r="J1666" t="s">
        <v>2380</v>
      </c>
      <c r="K1666" s="17"/>
    </row>
    <row r="1667" spans="1:11" x14ac:dyDescent="0.35">
      <c r="A1667" t="s">
        <v>705</v>
      </c>
      <c r="B1667" s="22">
        <v>30.57</v>
      </c>
      <c r="C1667" s="23" t="s">
        <v>8379</v>
      </c>
      <c r="D1667">
        <v>5.34</v>
      </c>
      <c r="E1667" s="24" t="s">
        <v>8382</v>
      </c>
      <c r="F1667" t="s">
        <v>2380</v>
      </c>
      <c r="G1667" t="s">
        <v>2380</v>
      </c>
      <c r="H1667" t="s">
        <v>2383</v>
      </c>
      <c r="I1667">
        <v>1</v>
      </c>
      <c r="J1667" t="s">
        <v>2380</v>
      </c>
      <c r="K1667" s="17"/>
    </row>
    <row r="1668" spans="1:11" x14ac:dyDescent="0.35">
      <c r="A1668" t="s">
        <v>704</v>
      </c>
      <c r="B1668" s="22">
        <v>17.7</v>
      </c>
      <c r="C1668" s="23" t="s">
        <v>8385</v>
      </c>
      <c r="D1668">
        <v>6.38</v>
      </c>
      <c r="E1668" s="24" t="s">
        <v>8381</v>
      </c>
      <c r="F1668" t="s">
        <v>2380</v>
      </c>
      <c r="G1668" t="s">
        <v>2380</v>
      </c>
      <c r="H1668" t="s">
        <v>2380</v>
      </c>
      <c r="I1668">
        <v>2</v>
      </c>
      <c r="J1668" t="s">
        <v>2380</v>
      </c>
      <c r="K1668" s="17"/>
    </row>
    <row r="1669" spans="1:11" x14ac:dyDescent="0.35">
      <c r="A1669" t="s">
        <v>703</v>
      </c>
      <c r="B1669" s="22">
        <v>34.770000000000003</v>
      </c>
      <c r="C1669" s="23" t="s">
        <v>8379</v>
      </c>
      <c r="D1669">
        <v>4.47</v>
      </c>
      <c r="E1669" s="24" t="s">
        <v>8382</v>
      </c>
      <c r="F1669" t="s">
        <v>2380</v>
      </c>
      <c r="G1669" t="s">
        <v>2380</v>
      </c>
      <c r="H1669" t="s">
        <v>2380</v>
      </c>
      <c r="I1669">
        <v>1</v>
      </c>
      <c r="J1669" t="s">
        <v>2380</v>
      </c>
      <c r="K1669" s="17"/>
    </row>
    <row r="1670" spans="1:11" x14ac:dyDescent="0.35">
      <c r="A1670" t="s">
        <v>702</v>
      </c>
      <c r="B1670" s="22">
        <v>16.88</v>
      </c>
      <c r="C1670" s="23" t="s">
        <v>8385</v>
      </c>
      <c r="D1670">
        <v>9.9600000000000009</v>
      </c>
      <c r="E1670" s="24" t="s">
        <v>8380</v>
      </c>
      <c r="F1670" t="s">
        <v>2380</v>
      </c>
      <c r="G1670" t="s">
        <v>2380</v>
      </c>
      <c r="H1670" t="s">
        <v>2380</v>
      </c>
      <c r="I1670">
        <v>0</v>
      </c>
      <c r="J1670" t="s">
        <v>2380</v>
      </c>
      <c r="K1670" s="17"/>
    </row>
    <row r="1671" spans="1:11" x14ac:dyDescent="0.35">
      <c r="A1671" t="s">
        <v>701</v>
      </c>
      <c r="B1671" s="22">
        <v>40.26</v>
      </c>
      <c r="C1671" s="23" t="s">
        <v>8379</v>
      </c>
      <c r="D1671">
        <v>9.92</v>
      </c>
      <c r="E1671" s="24" t="s">
        <v>8380</v>
      </c>
      <c r="F1671" t="s">
        <v>2382</v>
      </c>
      <c r="G1671" t="s">
        <v>2380</v>
      </c>
      <c r="H1671" t="s">
        <v>2380</v>
      </c>
      <c r="I1671">
        <v>0</v>
      </c>
      <c r="J1671" t="s">
        <v>2380</v>
      </c>
      <c r="K1671" s="17"/>
    </row>
    <row r="1672" spans="1:11" x14ac:dyDescent="0.35">
      <c r="A1672" t="s">
        <v>700</v>
      </c>
      <c r="B1672" s="22">
        <v>25.6</v>
      </c>
      <c r="C1672" s="23" t="s">
        <v>8383</v>
      </c>
      <c r="D1672">
        <v>6.03</v>
      </c>
      <c r="E1672" s="24" t="s">
        <v>8381</v>
      </c>
      <c r="F1672" t="s">
        <v>2380</v>
      </c>
      <c r="G1672" t="s">
        <v>2380</v>
      </c>
      <c r="H1672" t="s">
        <v>2383</v>
      </c>
      <c r="I1672">
        <v>1</v>
      </c>
      <c r="J1672" t="s">
        <v>2380</v>
      </c>
      <c r="K1672" s="17"/>
    </row>
    <row r="1673" spans="1:11" x14ac:dyDescent="0.35">
      <c r="A1673" t="s">
        <v>699</v>
      </c>
      <c r="B1673" s="22">
        <v>33.549999999999997</v>
      </c>
      <c r="C1673" s="23" t="s">
        <v>8379</v>
      </c>
      <c r="D1673">
        <v>10.9</v>
      </c>
      <c r="E1673" s="24" t="s">
        <v>8380</v>
      </c>
      <c r="F1673" t="s">
        <v>2382</v>
      </c>
      <c r="G1673" t="s">
        <v>2380</v>
      </c>
      <c r="H1673" t="s">
        <v>2380</v>
      </c>
      <c r="I1673">
        <v>0</v>
      </c>
      <c r="J1673" t="s">
        <v>2380</v>
      </c>
      <c r="K1673" s="17"/>
    </row>
    <row r="1674" spans="1:11" x14ac:dyDescent="0.35">
      <c r="A1674" t="s">
        <v>698</v>
      </c>
      <c r="B1674" s="22">
        <v>16.690000000000001</v>
      </c>
      <c r="C1674" s="23" t="s">
        <v>8385</v>
      </c>
      <c r="D1674">
        <v>10.66</v>
      </c>
      <c r="E1674" s="24" t="s">
        <v>8380</v>
      </c>
      <c r="F1674" t="s">
        <v>2380</v>
      </c>
      <c r="G1674" t="s">
        <v>2380</v>
      </c>
      <c r="H1674" t="s">
        <v>2380</v>
      </c>
      <c r="I1674">
        <v>0</v>
      </c>
      <c r="J1674" t="s">
        <v>2380</v>
      </c>
      <c r="K1674" s="17"/>
    </row>
    <row r="1675" spans="1:11" x14ac:dyDescent="0.35">
      <c r="A1675" t="s">
        <v>697</v>
      </c>
      <c r="B1675" s="22">
        <v>19.95</v>
      </c>
      <c r="C1675" s="23" t="s">
        <v>8384</v>
      </c>
      <c r="D1675">
        <v>4.05</v>
      </c>
      <c r="E1675" s="24" t="s">
        <v>8382</v>
      </c>
      <c r="F1675" t="s">
        <v>2380</v>
      </c>
      <c r="G1675" t="s">
        <v>2380</v>
      </c>
      <c r="H1675" t="s">
        <v>2380</v>
      </c>
      <c r="I1675">
        <v>1</v>
      </c>
      <c r="J1675" t="s">
        <v>2380</v>
      </c>
      <c r="K1675" s="17"/>
    </row>
    <row r="1676" spans="1:11" x14ac:dyDescent="0.35">
      <c r="A1676" t="s">
        <v>696</v>
      </c>
      <c r="B1676" s="22">
        <v>17.55</v>
      </c>
      <c r="C1676" s="23" t="s">
        <v>8385</v>
      </c>
      <c r="D1676">
        <v>4.2300000000000004</v>
      </c>
      <c r="E1676" s="24" t="s">
        <v>8382</v>
      </c>
      <c r="F1676" t="s">
        <v>2380</v>
      </c>
      <c r="G1676" t="s">
        <v>2380</v>
      </c>
      <c r="H1676" t="s">
        <v>2380</v>
      </c>
      <c r="I1676">
        <v>2</v>
      </c>
      <c r="J1676" t="s">
        <v>2380</v>
      </c>
      <c r="K1676" s="17"/>
    </row>
    <row r="1677" spans="1:11" x14ac:dyDescent="0.35">
      <c r="A1677" t="s">
        <v>695</v>
      </c>
      <c r="B1677" s="22">
        <v>22.01</v>
      </c>
      <c r="C1677" s="23" t="s">
        <v>8384</v>
      </c>
      <c r="D1677">
        <v>5.01</v>
      </c>
      <c r="E1677" s="24" t="s">
        <v>8382</v>
      </c>
      <c r="F1677" t="s">
        <v>2380</v>
      </c>
      <c r="G1677" t="s">
        <v>2380</v>
      </c>
      <c r="H1677" t="s">
        <v>2380</v>
      </c>
      <c r="I1677">
        <v>1</v>
      </c>
      <c r="J1677" t="s">
        <v>2380</v>
      </c>
      <c r="K1677" s="17"/>
    </row>
    <row r="1678" spans="1:11" x14ac:dyDescent="0.35">
      <c r="A1678" t="s">
        <v>694</v>
      </c>
      <c r="B1678" s="22">
        <v>41.8</v>
      </c>
      <c r="C1678" s="23" t="s">
        <v>8379</v>
      </c>
      <c r="D1678">
        <v>5.82</v>
      </c>
      <c r="E1678" s="24" t="s">
        <v>8381</v>
      </c>
      <c r="F1678" t="s">
        <v>2382</v>
      </c>
      <c r="G1678" t="s">
        <v>2380</v>
      </c>
      <c r="H1678" t="s">
        <v>2383</v>
      </c>
      <c r="I1678">
        <v>1</v>
      </c>
      <c r="J1678" t="s">
        <v>2380</v>
      </c>
      <c r="K1678" s="17"/>
    </row>
    <row r="1679" spans="1:11" x14ac:dyDescent="0.35">
      <c r="A1679" t="s">
        <v>693</v>
      </c>
      <c r="B1679" s="22">
        <v>19.170000000000002</v>
      </c>
      <c r="C1679" s="23" t="s">
        <v>8384</v>
      </c>
      <c r="D1679">
        <v>7.94</v>
      </c>
      <c r="E1679" s="24" t="s">
        <v>8380</v>
      </c>
      <c r="F1679" t="s">
        <v>2380</v>
      </c>
      <c r="G1679" t="s">
        <v>2380</v>
      </c>
      <c r="H1679" t="s">
        <v>2380</v>
      </c>
      <c r="I1679">
        <v>0</v>
      </c>
      <c r="J1679" t="s">
        <v>2380</v>
      </c>
      <c r="K1679" s="17"/>
    </row>
    <row r="1680" spans="1:11" x14ac:dyDescent="0.35">
      <c r="A1680" t="s">
        <v>692</v>
      </c>
      <c r="B1680" s="22">
        <v>32.799999999999997</v>
      </c>
      <c r="C1680" s="23" t="s">
        <v>8379</v>
      </c>
      <c r="D1680">
        <v>6.16</v>
      </c>
      <c r="E1680" s="24" t="s">
        <v>8381</v>
      </c>
      <c r="F1680" t="s">
        <v>2382</v>
      </c>
      <c r="G1680" t="s">
        <v>2380</v>
      </c>
      <c r="H1680" t="s">
        <v>2383</v>
      </c>
      <c r="I1680">
        <v>1</v>
      </c>
      <c r="J1680" t="s">
        <v>2380</v>
      </c>
      <c r="K1680" s="17"/>
    </row>
    <row r="1681" spans="1:11" x14ac:dyDescent="0.35">
      <c r="A1681" t="s">
        <v>691</v>
      </c>
      <c r="B1681" s="22">
        <v>35.814999999999998</v>
      </c>
      <c r="C1681" s="23" t="s">
        <v>8379</v>
      </c>
      <c r="D1681">
        <v>4.1500000000000004</v>
      </c>
      <c r="E1681" s="24" t="s">
        <v>8382</v>
      </c>
      <c r="F1681" t="s">
        <v>2380</v>
      </c>
      <c r="G1681" t="s">
        <v>2380</v>
      </c>
      <c r="H1681" t="s">
        <v>2380</v>
      </c>
      <c r="I1681">
        <v>1</v>
      </c>
      <c r="J1681" t="s">
        <v>2380</v>
      </c>
      <c r="K1681" s="17"/>
    </row>
    <row r="1682" spans="1:11" x14ac:dyDescent="0.35">
      <c r="A1682" t="s">
        <v>690</v>
      </c>
      <c r="B1682" s="22">
        <v>24.3</v>
      </c>
      <c r="C1682" s="23" t="s">
        <v>8384</v>
      </c>
      <c r="D1682">
        <v>6.23</v>
      </c>
      <c r="E1682" s="24" t="s">
        <v>8381</v>
      </c>
      <c r="F1682" t="s">
        <v>2380</v>
      </c>
      <c r="G1682" t="s">
        <v>2380</v>
      </c>
      <c r="H1682" t="s">
        <v>2380</v>
      </c>
      <c r="I1682">
        <v>0</v>
      </c>
      <c r="J1682" t="s">
        <v>2380</v>
      </c>
      <c r="K1682" s="17"/>
    </row>
    <row r="1683" spans="1:11" x14ac:dyDescent="0.35">
      <c r="A1683" t="s">
        <v>689</v>
      </c>
      <c r="B1683" s="22">
        <v>19.059999999999999</v>
      </c>
      <c r="C1683" s="23" t="s">
        <v>8384</v>
      </c>
      <c r="D1683">
        <v>7.41</v>
      </c>
      <c r="E1683" s="24" t="s">
        <v>8380</v>
      </c>
      <c r="F1683" t="s">
        <v>2380</v>
      </c>
      <c r="G1683" t="s">
        <v>2380</v>
      </c>
      <c r="H1683" t="s">
        <v>2380</v>
      </c>
      <c r="I1683">
        <v>0</v>
      </c>
      <c r="J1683" t="s">
        <v>2380</v>
      </c>
      <c r="K1683" s="17"/>
    </row>
    <row r="1684" spans="1:11" x14ac:dyDescent="0.35">
      <c r="A1684" t="s">
        <v>688</v>
      </c>
      <c r="B1684" s="22">
        <v>33.25</v>
      </c>
      <c r="C1684" s="23" t="s">
        <v>8379</v>
      </c>
      <c r="D1684">
        <v>5.62</v>
      </c>
      <c r="E1684" s="24" t="s">
        <v>8382</v>
      </c>
      <c r="F1684" t="s">
        <v>2382</v>
      </c>
      <c r="G1684" t="s">
        <v>2380</v>
      </c>
      <c r="H1684" t="s">
        <v>2380</v>
      </c>
      <c r="I1684">
        <v>1</v>
      </c>
      <c r="J1684" t="s">
        <v>2380</v>
      </c>
      <c r="K1684" s="17"/>
    </row>
    <row r="1685" spans="1:11" x14ac:dyDescent="0.35">
      <c r="A1685" t="s">
        <v>687</v>
      </c>
      <c r="B1685" s="22">
        <v>21.37</v>
      </c>
      <c r="C1685" s="23" t="s">
        <v>8384</v>
      </c>
      <c r="D1685">
        <v>4.54</v>
      </c>
      <c r="E1685" s="24" t="s">
        <v>8382</v>
      </c>
      <c r="F1685" t="s">
        <v>2382</v>
      </c>
      <c r="G1685" t="s">
        <v>2380</v>
      </c>
      <c r="H1685" t="s">
        <v>2383</v>
      </c>
      <c r="I1685">
        <v>1</v>
      </c>
      <c r="J1685" t="s">
        <v>2380</v>
      </c>
      <c r="K1685" s="17"/>
    </row>
    <row r="1686" spans="1:11" x14ac:dyDescent="0.35">
      <c r="A1686" t="s">
        <v>686</v>
      </c>
      <c r="B1686" s="22">
        <v>34.43</v>
      </c>
      <c r="C1686" s="23" t="s">
        <v>8379</v>
      </c>
      <c r="D1686">
        <v>8.6199999999999992</v>
      </c>
      <c r="E1686" s="24" t="s">
        <v>8380</v>
      </c>
      <c r="F1686" t="s">
        <v>2382</v>
      </c>
      <c r="G1686" t="s">
        <v>2380</v>
      </c>
      <c r="H1686" t="s">
        <v>2380</v>
      </c>
      <c r="I1686">
        <v>1</v>
      </c>
      <c r="J1686" t="s">
        <v>2380</v>
      </c>
      <c r="K1686" s="17"/>
    </row>
    <row r="1687" spans="1:11" x14ac:dyDescent="0.35">
      <c r="A1687" t="s">
        <v>685</v>
      </c>
      <c r="B1687" s="22">
        <v>20.86</v>
      </c>
      <c r="C1687" s="23" t="s">
        <v>8384</v>
      </c>
      <c r="D1687">
        <v>4.3600000000000003</v>
      </c>
      <c r="E1687" s="24" t="s">
        <v>8382</v>
      </c>
      <c r="F1687" t="s">
        <v>2382</v>
      </c>
      <c r="G1687" t="s">
        <v>2380</v>
      </c>
      <c r="H1687" t="s">
        <v>2380</v>
      </c>
      <c r="I1687">
        <v>0</v>
      </c>
      <c r="J1687" t="s">
        <v>2380</v>
      </c>
      <c r="K1687" s="17"/>
    </row>
    <row r="1688" spans="1:11" x14ac:dyDescent="0.35">
      <c r="A1688" t="s">
        <v>684</v>
      </c>
      <c r="B1688" s="22">
        <v>18.34</v>
      </c>
      <c r="C1688" s="23" t="s">
        <v>8385</v>
      </c>
      <c r="D1688">
        <v>10.01</v>
      </c>
      <c r="E1688" s="24" t="s">
        <v>8380</v>
      </c>
      <c r="F1688" t="s">
        <v>2380</v>
      </c>
      <c r="G1688" t="s">
        <v>2380</v>
      </c>
      <c r="H1688" t="s">
        <v>2380</v>
      </c>
      <c r="I1688">
        <v>0</v>
      </c>
      <c r="J1688" t="s">
        <v>2380</v>
      </c>
      <c r="K1688" s="17"/>
    </row>
    <row r="1689" spans="1:11" x14ac:dyDescent="0.35">
      <c r="A1689" t="s">
        <v>683</v>
      </c>
      <c r="B1689" s="22">
        <v>34.15</v>
      </c>
      <c r="C1689" s="23" t="s">
        <v>8379</v>
      </c>
      <c r="D1689">
        <v>5.42</v>
      </c>
      <c r="E1689" s="24" t="s">
        <v>8382</v>
      </c>
      <c r="F1689" t="s">
        <v>2380</v>
      </c>
      <c r="G1689" t="s">
        <v>2380</v>
      </c>
      <c r="H1689" t="s">
        <v>2380</v>
      </c>
      <c r="I1689">
        <v>0</v>
      </c>
      <c r="J1689" t="s">
        <v>2380</v>
      </c>
      <c r="K1689" s="17"/>
    </row>
    <row r="1690" spans="1:11" x14ac:dyDescent="0.35">
      <c r="A1690" t="s">
        <v>682</v>
      </c>
      <c r="B1690" s="22">
        <v>18.350000000000001</v>
      </c>
      <c r="C1690" s="23" t="s">
        <v>8385</v>
      </c>
      <c r="D1690">
        <v>5.12</v>
      </c>
      <c r="E1690" s="24" t="s">
        <v>8382</v>
      </c>
      <c r="F1690" t="s">
        <v>2380</v>
      </c>
      <c r="G1690" t="s">
        <v>2380</v>
      </c>
      <c r="H1690" t="s">
        <v>2380</v>
      </c>
      <c r="I1690">
        <v>0</v>
      </c>
      <c r="J1690" t="s">
        <v>2380</v>
      </c>
      <c r="K1690" s="17"/>
    </row>
    <row r="1691" spans="1:11" x14ac:dyDescent="0.35">
      <c r="A1691" t="s">
        <v>681</v>
      </c>
      <c r="B1691" s="22">
        <v>22.13</v>
      </c>
      <c r="C1691" s="23" t="s">
        <v>8384</v>
      </c>
      <c r="D1691">
        <v>9.1999999999999993</v>
      </c>
      <c r="E1691" s="24" t="s">
        <v>8380</v>
      </c>
      <c r="F1691" t="s">
        <v>2382</v>
      </c>
      <c r="G1691" t="s">
        <v>2380</v>
      </c>
      <c r="H1691" t="s">
        <v>2380</v>
      </c>
      <c r="I1691">
        <v>0</v>
      </c>
      <c r="J1691" t="s">
        <v>2380</v>
      </c>
      <c r="K1691" s="17"/>
    </row>
    <row r="1692" spans="1:11" x14ac:dyDescent="0.35">
      <c r="A1692" t="s">
        <v>680</v>
      </c>
      <c r="B1692" s="22">
        <v>22.51</v>
      </c>
      <c r="C1692" s="23" t="s">
        <v>8384</v>
      </c>
      <c r="D1692">
        <v>6.08</v>
      </c>
      <c r="E1692" s="24" t="s">
        <v>8381</v>
      </c>
      <c r="F1692" t="s">
        <v>2382</v>
      </c>
      <c r="G1692" t="s">
        <v>2380</v>
      </c>
      <c r="H1692" t="s">
        <v>2380</v>
      </c>
      <c r="I1692">
        <v>1</v>
      </c>
      <c r="J1692" t="s">
        <v>2380</v>
      </c>
      <c r="K1692" s="17"/>
    </row>
    <row r="1693" spans="1:11" x14ac:dyDescent="0.35">
      <c r="A1693" t="s">
        <v>679</v>
      </c>
      <c r="B1693" s="22">
        <v>31</v>
      </c>
      <c r="C1693" s="23" t="s">
        <v>8379</v>
      </c>
      <c r="D1693">
        <v>4.7699999999999996</v>
      </c>
      <c r="E1693" s="24" t="s">
        <v>8382</v>
      </c>
      <c r="F1693" t="s">
        <v>2380</v>
      </c>
      <c r="G1693" t="s">
        <v>2380</v>
      </c>
      <c r="H1693" t="s">
        <v>2380</v>
      </c>
      <c r="I1693">
        <v>1</v>
      </c>
      <c r="J1693" t="s">
        <v>2380</v>
      </c>
      <c r="K1693" s="17"/>
    </row>
    <row r="1694" spans="1:11" x14ac:dyDescent="0.35">
      <c r="A1694" t="s">
        <v>678</v>
      </c>
      <c r="B1694" s="22">
        <v>28.27</v>
      </c>
      <c r="C1694" s="23" t="s">
        <v>8383</v>
      </c>
      <c r="D1694">
        <v>4.62</v>
      </c>
      <c r="E1694" s="24" t="s">
        <v>8382</v>
      </c>
      <c r="F1694" t="s">
        <v>2380</v>
      </c>
      <c r="G1694" t="s">
        <v>2380</v>
      </c>
      <c r="H1694" t="s">
        <v>2380</v>
      </c>
      <c r="I1694">
        <v>1</v>
      </c>
      <c r="J1694" t="s">
        <v>2380</v>
      </c>
      <c r="K1694" s="17"/>
    </row>
    <row r="1695" spans="1:11" x14ac:dyDescent="0.35">
      <c r="A1695" t="s">
        <v>677</v>
      </c>
      <c r="B1695" s="22">
        <v>29.92</v>
      </c>
      <c r="C1695" s="23" t="s">
        <v>8379</v>
      </c>
      <c r="D1695">
        <v>9.07</v>
      </c>
      <c r="E1695" s="24" t="s">
        <v>8380</v>
      </c>
      <c r="F1695" t="s">
        <v>2382</v>
      </c>
      <c r="G1695" t="s">
        <v>2380</v>
      </c>
      <c r="H1695" t="s">
        <v>2380</v>
      </c>
      <c r="I1695">
        <v>1</v>
      </c>
      <c r="J1695" t="s">
        <v>2380</v>
      </c>
      <c r="K1695" s="17"/>
    </row>
    <row r="1696" spans="1:11" x14ac:dyDescent="0.35">
      <c r="A1696" t="s">
        <v>676</v>
      </c>
      <c r="B1696" s="22">
        <v>25.9</v>
      </c>
      <c r="C1696" s="23" t="s">
        <v>8383</v>
      </c>
      <c r="D1696">
        <v>9.1199999999999992</v>
      </c>
      <c r="E1696" s="24" t="s">
        <v>8380</v>
      </c>
      <c r="F1696" t="s">
        <v>2382</v>
      </c>
      <c r="G1696" t="s">
        <v>2380</v>
      </c>
      <c r="H1696" t="s">
        <v>2380</v>
      </c>
      <c r="I1696">
        <v>1</v>
      </c>
      <c r="J1696" t="s">
        <v>2380</v>
      </c>
      <c r="K1696" s="17"/>
    </row>
    <row r="1697" spans="1:11" x14ac:dyDescent="0.35">
      <c r="A1697" t="s">
        <v>675</v>
      </c>
      <c r="B1697" s="22">
        <v>27.74</v>
      </c>
      <c r="C1697" s="23" t="s">
        <v>8383</v>
      </c>
      <c r="D1697">
        <v>7.32</v>
      </c>
      <c r="E1697" s="24" t="s">
        <v>8380</v>
      </c>
      <c r="F1697" t="s">
        <v>2382</v>
      </c>
      <c r="G1697" t="s">
        <v>2380</v>
      </c>
      <c r="H1697" t="s">
        <v>2380</v>
      </c>
      <c r="I1697">
        <v>1</v>
      </c>
      <c r="J1697" t="s">
        <v>2380</v>
      </c>
      <c r="K1697" s="17"/>
    </row>
    <row r="1698" spans="1:11" x14ac:dyDescent="0.35">
      <c r="A1698" t="s">
        <v>674</v>
      </c>
      <c r="B1698" s="22">
        <v>17.260000000000002</v>
      </c>
      <c r="C1698" s="23" t="s">
        <v>8385</v>
      </c>
      <c r="D1698">
        <v>11.73</v>
      </c>
      <c r="E1698" s="24" t="s">
        <v>8380</v>
      </c>
      <c r="F1698" t="s">
        <v>2380</v>
      </c>
      <c r="G1698" t="s">
        <v>2380</v>
      </c>
      <c r="H1698" t="s">
        <v>2380</v>
      </c>
      <c r="I1698">
        <v>2</v>
      </c>
      <c r="J1698" t="s">
        <v>2380</v>
      </c>
      <c r="K1698" s="17"/>
    </row>
    <row r="1699" spans="1:11" x14ac:dyDescent="0.35">
      <c r="A1699" t="s">
        <v>673</v>
      </c>
      <c r="B1699" s="22">
        <v>19.855</v>
      </c>
      <c r="C1699" s="23" t="s">
        <v>8384</v>
      </c>
      <c r="D1699">
        <v>6.64</v>
      </c>
      <c r="E1699" s="24" t="s">
        <v>8380</v>
      </c>
      <c r="F1699" t="s">
        <v>2382</v>
      </c>
      <c r="G1699" t="s">
        <v>2380</v>
      </c>
      <c r="H1699" t="s">
        <v>2380</v>
      </c>
      <c r="I1699">
        <v>1</v>
      </c>
      <c r="J1699" t="s">
        <v>2380</v>
      </c>
      <c r="K1699" s="17"/>
    </row>
    <row r="1700" spans="1:11" x14ac:dyDescent="0.35">
      <c r="A1700" t="s">
        <v>672</v>
      </c>
      <c r="B1700" s="22">
        <v>41.69</v>
      </c>
      <c r="C1700" s="23" t="s">
        <v>8379</v>
      </c>
      <c r="D1700">
        <v>5.78</v>
      </c>
      <c r="E1700" s="24" t="s">
        <v>8381</v>
      </c>
      <c r="F1700" t="s">
        <v>2380</v>
      </c>
      <c r="G1700" t="s">
        <v>2380</v>
      </c>
      <c r="H1700" t="s">
        <v>2380</v>
      </c>
      <c r="I1700">
        <v>0</v>
      </c>
      <c r="J1700" t="s">
        <v>2380</v>
      </c>
      <c r="K1700" s="17"/>
    </row>
    <row r="1701" spans="1:11" x14ac:dyDescent="0.35">
      <c r="A1701" t="s">
        <v>671</v>
      </c>
      <c r="B1701" s="22">
        <v>16.12</v>
      </c>
      <c r="C1701" s="23" t="s">
        <v>8385</v>
      </c>
      <c r="D1701">
        <v>10.45</v>
      </c>
      <c r="E1701" s="24" t="s">
        <v>8380</v>
      </c>
      <c r="F1701" t="s">
        <v>2380</v>
      </c>
      <c r="G1701" t="s">
        <v>2380</v>
      </c>
      <c r="H1701" t="s">
        <v>2380</v>
      </c>
      <c r="I1701">
        <v>0</v>
      </c>
      <c r="J1701" t="s">
        <v>2380</v>
      </c>
      <c r="K1701" s="17"/>
    </row>
    <row r="1702" spans="1:11" x14ac:dyDescent="0.35">
      <c r="A1702" t="s">
        <v>670</v>
      </c>
      <c r="B1702" s="22">
        <v>37.43</v>
      </c>
      <c r="C1702" s="23" t="s">
        <v>8379</v>
      </c>
      <c r="D1702">
        <v>4.5199999999999996</v>
      </c>
      <c r="E1702" s="24" t="s">
        <v>8382</v>
      </c>
      <c r="F1702" t="s">
        <v>2380</v>
      </c>
      <c r="G1702" t="s">
        <v>2380</v>
      </c>
      <c r="H1702" t="s">
        <v>2380</v>
      </c>
      <c r="I1702">
        <v>1</v>
      </c>
      <c r="J1702" t="s">
        <v>2380</v>
      </c>
      <c r="K1702" s="17"/>
    </row>
    <row r="1703" spans="1:11" x14ac:dyDescent="0.35">
      <c r="A1703" t="s">
        <v>669</v>
      </c>
      <c r="B1703" s="22">
        <v>31.065000000000001</v>
      </c>
      <c r="C1703" s="23" t="s">
        <v>8379</v>
      </c>
      <c r="D1703">
        <v>5.71</v>
      </c>
      <c r="E1703" s="24" t="s">
        <v>8381</v>
      </c>
      <c r="F1703" t="s">
        <v>2380</v>
      </c>
      <c r="G1703" t="s">
        <v>2380</v>
      </c>
      <c r="H1703" t="s">
        <v>2380</v>
      </c>
      <c r="I1703">
        <v>0</v>
      </c>
      <c r="J1703" t="s">
        <v>2380</v>
      </c>
      <c r="K1703" s="17"/>
    </row>
    <row r="1704" spans="1:11" x14ac:dyDescent="0.35">
      <c r="A1704" t="s">
        <v>668</v>
      </c>
      <c r="B1704" s="22">
        <v>25.08</v>
      </c>
      <c r="C1704" s="23" t="s">
        <v>8383</v>
      </c>
      <c r="D1704">
        <v>4.7699999999999996</v>
      </c>
      <c r="E1704" s="24" t="s">
        <v>8382</v>
      </c>
      <c r="F1704" t="s">
        <v>2380</v>
      </c>
      <c r="G1704" t="s">
        <v>2380</v>
      </c>
      <c r="H1704" t="s">
        <v>2380</v>
      </c>
      <c r="I1704">
        <v>0</v>
      </c>
      <c r="J1704" t="s">
        <v>2380</v>
      </c>
      <c r="K1704" s="17"/>
    </row>
    <row r="1705" spans="1:11" x14ac:dyDescent="0.35">
      <c r="A1705" t="s">
        <v>667</v>
      </c>
      <c r="B1705" s="22">
        <v>15.2</v>
      </c>
      <c r="C1705" s="23" t="s">
        <v>8385</v>
      </c>
      <c r="D1705">
        <v>7.81</v>
      </c>
      <c r="E1705" s="24" t="s">
        <v>8380</v>
      </c>
      <c r="F1705" t="s">
        <v>2382</v>
      </c>
      <c r="G1705" t="s">
        <v>2380</v>
      </c>
      <c r="H1705" t="s">
        <v>2380</v>
      </c>
      <c r="I1705">
        <v>1</v>
      </c>
      <c r="J1705" t="s">
        <v>2380</v>
      </c>
      <c r="K1705" s="17"/>
    </row>
    <row r="1706" spans="1:11" x14ac:dyDescent="0.35">
      <c r="A1706" t="s">
        <v>666</v>
      </c>
      <c r="B1706" s="22">
        <v>22.34</v>
      </c>
      <c r="C1706" s="23" t="s">
        <v>8384</v>
      </c>
      <c r="D1706">
        <v>5.19</v>
      </c>
      <c r="E1706" s="24" t="s">
        <v>8382</v>
      </c>
      <c r="F1706" t="s">
        <v>2382</v>
      </c>
      <c r="G1706" t="s">
        <v>2380</v>
      </c>
      <c r="H1706" t="s">
        <v>2380</v>
      </c>
      <c r="I1706">
        <v>0</v>
      </c>
      <c r="J1706" t="s">
        <v>2380</v>
      </c>
      <c r="K1706" s="17"/>
    </row>
    <row r="1707" spans="1:11" x14ac:dyDescent="0.35">
      <c r="A1707" t="s">
        <v>665</v>
      </c>
      <c r="B1707" s="22">
        <v>40.15</v>
      </c>
      <c r="C1707" s="23" t="s">
        <v>8379</v>
      </c>
      <c r="D1707">
        <v>5.93</v>
      </c>
      <c r="E1707" s="24" t="s">
        <v>8381</v>
      </c>
      <c r="F1707" t="s">
        <v>2380</v>
      </c>
      <c r="G1707" t="s">
        <v>2380</v>
      </c>
      <c r="H1707" t="s">
        <v>2380</v>
      </c>
      <c r="I1707">
        <v>1</v>
      </c>
      <c r="J1707" t="s">
        <v>2380</v>
      </c>
      <c r="K1707" s="17"/>
    </row>
    <row r="1708" spans="1:11" x14ac:dyDescent="0.35">
      <c r="A1708" t="s">
        <v>664</v>
      </c>
      <c r="B1708" s="22">
        <v>37.729999999999997</v>
      </c>
      <c r="C1708" s="23" t="s">
        <v>8379</v>
      </c>
      <c r="D1708">
        <v>6.29</v>
      </c>
      <c r="E1708" s="24" t="s">
        <v>8381</v>
      </c>
      <c r="F1708" t="s">
        <v>2380</v>
      </c>
      <c r="G1708" t="s">
        <v>2380</v>
      </c>
      <c r="H1708" t="s">
        <v>2380</v>
      </c>
      <c r="I1708">
        <v>1</v>
      </c>
      <c r="J1708" t="s">
        <v>2380</v>
      </c>
      <c r="K1708" s="17"/>
    </row>
    <row r="1709" spans="1:11" x14ac:dyDescent="0.35">
      <c r="A1709" t="s">
        <v>663</v>
      </c>
      <c r="B1709" s="22">
        <v>25.35</v>
      </c>
      <c r="C1709" s="23" t="s">
        <v>8383</v>
      </c>
      <c r="D1709">
        <v>4.9000000000000004</v>
      </c>
      <c r="E1709" s="24" t="s">
        <v>8382</v>
      </c>
      <c r="F1709" t="s">
        <v>2380</v>
      </c>
      <c r="G1709" t="s">
        <v>2380</v>
      </c>
      <c r="H1709" t="s">
        <v>2380</v>
      </c>
      <c r="I1709">
        <v>0</v>
      </c>
      <c r="J1709" t="s">
        <v>2380</v>
      </c>
      <c r="K1709" s="17"/>
    </row>
    <row r="1710" spans="1:11" x14ac:dyDescent="0.35">
      <c r="A1710" t="s">
        <v>662</v>
      </c>
      <c r="B1710" s="22">
        <v>26.41</v>
      </c>
      <c r="C1710" s="23" t="s">
        <v>8383</v>
      </c>
      <c r="D1710">
        <v>5.07</v>
      </c>
      <c r="E1710" s="24" t="s">
        <v>8382</v>
      </c>
      <c r="F1710" t="s">
        <v>2382</v>
      </c>
      <c r="G1710" t="s">
        <v>2380</v>
      </c>
      <c r="H1710" t="s">
        <v>2380</v>
      </c>
      <c r="I1710">
        <v>1</v>
      </c>
      <c r="J1710" t="s">
        <v>2380</v>
      </c>
      <c r="K1710" s="17"/>
    </row>
    <row r="1711" spans="1:11" x14ac:dyDescent="0.35">
      <c r="A1711" t="s">
        <v>661</v>
      </c>
      <c r="B1711" s="22">
        <v>27.6</v>
      </c>
      <c r="C1711" s="23" t="s">
        <v>8383</v>
      </c>
      <c r="D1711">
        <v>5.33</v>
      </c>
      <c r="E1711" s="24" t="s">
        <v>8382</v>
      </c>
      <c r="F1711" t="s">
        <v>2380</v>
      </c>
      <c r="G1711" t="s">
        <v>2380</v>
      </c>
      <c r="H1711" t="s">
        <v>2380</v>
      </c>
      <c r="I1711">
        <v>1</v>
      </c>
      <c r="J1711" t="s">
        <v>2380</v>
      </c>
      <c r="K1711" s="17"/>
    </row>
    <row r="1712" spans="1:11" x14ac:dyDescent="0.35">
      <c r="A1712" t="s">
        <v>660</v>
      </c>
      <c r="B1712" s="22">
        <v>33.82</v>
      </c>
      <c r="C1712" s="23" t="s">
        <v>8379</v>
      </c>
      <c r="D1712">
        <v>8.93</v>
      </c>
      <c r="E1712" s="24" t="s">
        <v>8380</v>
      </c>
      <c r="F1712" t="s">
        <v>2382</v>
      </c>
      <c r="G1712" t="s">
        <v>2380</v>
      </c>
      <c r="H1712" t="s">
        <v>2380</v>
      </c>
      <c r="I1712">
        <v>1</v>
      </c>
      <c r="J1712" t="s">
        <v>2380</v>
      </c>
      <c r="K1712" s="17"/>
    </row>
    <row r="1713" spans="1:11" x14ac:dyDescent="0.35">
      <c r="A1713" t="s">
        <v>659</v>
      </c>
      <c r="B1713" s="22">
        <v>32.9</v>
      </c>
      <c r="C1713" s="23" t="s">
        <v>8379</v>
      </c>
      <c r="D1713">
        <v>4.3499999999999996</v>
      </c>
      <c r="E1713" s="24" t="s">
        <v>8382</v>
      </c>
      <c r="F1713" t="s">
        <v>2380</v>
      </c>
      <c r="G1713" t="s">
        <v>2380</v>
      </c>
      <c r="H1713" t="s">
        <v>2380</v>
      </c>
      <c r="I1713">
        <v>0</v>
      </c>
      <c r="J1713" t="s">
        <v>2380</v>
      </c>
      <c r="K1713" s="17"/>
    </row>
    <row r="1714" spans="1:11" x14ac:dyDescent="0.35">
      <c r="A1714" t="s">
        <v>658</v>
      </c>
      <c r="B1714" s="22">
        <v>30.875</v>
      </c>
      <c r="C1714" s="23" t="s">
        <v>8379</v>
      </c>
      <c r="D1714">
        <v>9.5399999999999991</v>
      </c>
      <c r="E1714" s="24" t="s">
        <v>8380</v>
      </c>
      <c r="F1714" t="s">
        <v>2382</v>
      </c>
      <c r="G1714" t="s">
        <v>2380</v>
      </c>
      <c r="H1714" t="s">
        <v>2380</v>
      </c>
      <c r="I1714">
        <v>1</v>
      </c>
      <c r="J1714" t="s">
        <v>2380</v>
      </c>
      <c r="K1714" s="17"/>
    </row>
    <row r="1715" spans="1:11" x14ac:dyDescent="0.35">
      <c r="A1715" t="s">
        <v>657</v>
      </c>
      <c r="B1715" s="22">
        <v>32.64</v>
      </c>
      <c r="C1715" s="23" t="s">
        <v>8379</v>
      </c>
      <c r="D1715">
        <v>5.91</v>
      </c>
      <c r="E1715" s="24" t="s">
        <v>8381</v>
      </c>
      <c r="F1715" t="s">
        <v>2380</v>
      </c>
      <c r="G1715" t="s">
        <v>2380</v>
      </c>
      <c r="H1715" t="s">
        <v>2380</v>
      </c>
      <c r="I1715">
        <v>0</v>
      </c>
      <c r="J1715" t="s">
        <v>2380</v>
      </c>
      <c r="K1715" s="17"/>
    </row>
    <row r="1716" spans="1:11" x14ac:dyDescent="0.35">
      <c r="A1716" t="s">
        <v>656</v>
      </c>
      <c r="B1716" s="22">
        <v>22.135000000000002</v>
      </c>
      <c r="C1716" s="23" t="s">
        <v>8384</v>
      </c>
      <c r="D1716">
        <v>5.0999999999999996</v>
      </c>
      <c r="E1716" s="24" t="s">
        <v>8382</v>
      </c>
      <c r="F1716" t="s">
        <v>2380</v>
      </c>
      <c r="G1716" t="s">
        <v>2380</v>
      </c>
      <c r="H1716" t="s">
        <v>2380</v>
      </c>
      <c r="I1716">
        <v>0</v>
      </c>
      <c r="J1716" t="s">
        <v>2380</v>
      </c>
      <c r="K1716" s="17"/>
    </row>
    <row r="1717" spans="1:11" x14ac:dyDescent="0.35">
      <c r="A1717" t="s">
        <v>655</v>
      </c>
      <c r="B1717" s="22">
        <v>16.53</v>
      </c>
      <c r="C1717" s="23" t="s">
        <v>8385</v>
      </c>
      <c r="D1717">
        <v>5.08</v>
      </c>
      <c r="E1717" s="24" t="s">
        <v>8382</v>
      </c>
      <c r="F1717" t="s">
        <v>2380</v>
      </c>
      <c r="G1717" t="s">
        <v>2380</v>
      </c>
      <c r="H1717" t="s">
        <v>2380</v>
      </c>
      <c r="I1717">
        <v>2</v>
      </c>
      <c r="J1717" t="s">
        <v>2380</v>
      </c>
      <c r="K1717" s="17"/>
    </row>
    <row r="1718" spans="1:11" x14ac:dyDescent="0.35">
      <c r="A1718" t="s">
        <v>654</v>
      </c>
      <c r="B1718" s="22">
        <v>32.774999999999999</v>
      </c>
      <c r="C1718" s="23" t="s">
        <v>8379</v>
      </c>
      <c r="D1718">
        <v>4.75</v>
      </c>
      <c r="E1718" s="24" t="s">
        <v>8382</v>
      </c>
      <c r="F1718" t="s">
        <v>2380</v>
      </c>
      <c r="G1718" t="s">
        <v>2380</v>
      </c>
      <c r="H1718" t="s">
        <v>2380</v>
      </c>
      <c r="I1718">
        <v>0</v>
      </c>
      <c r="J1718" t="s">
        <v>2380</v>
      </c>
      <c r="K1718" s="17"/>
    </row>
    <row r="1719" spans="1:11" x14ac:dyDescent="0.35">
      <c r="A1719" t="s">
        <v>653</v>
      </c>
      <c r="B1719" s="22">
        <v>30.9</v>
      </c>
      <c r="C1719" s="23" t="s">
        <v>8379</v>
      </c>
      <c r="D1719">
        <v>6.05</v>
      </c>
      <c r="E1719" s="24" t="s">
        <v>8381</v>
      </c>
      <c r="F1719" t="s">
        <v>2380</v>
      </c>
      <c r="G1719" t="s">
        <v>2380</v>
      </c>
      <c r="H1719" t="s">
        <v>2380</v>
      </c>
      <c r="I1719">
        <v>1</v>
      </c>
      <c r="J1719" t="s">
        <v>2380</v>
      </c>
      <c r="K1719" s="17"/>
    </row>
    <row r="1720" spans="1:11" x14ac:dyDescent="0.35">
      <c r="A1720" t="s">
        <v>652</v>
      </c>
      <c r="B1720" s="22">
        <v>15.58</v>
      </c>
      <c r="C1720" s="23" t="s">
        <v>8385</v>
      </c>
      <c r="D1720">
        <v>11.56</v>
      </c>
      <c r="E1720" s="24" t="s">
        <v>8380</v>
      </c>
      <c r="F1720" t="s">
        <v>2380</v>
      </c>
      <c r="G1720" t="s">
        <v>2380</v>
      </c>
      <c r="H1720" t="s">
        <v>2380</v>
      </c>
      <c r="I1720">
        <v>0</v>
      </c>
      <c r="J1720" t="s">
        <v>2380</v>
      </c>
      <c r="K1720" s="17"/>
    </row>
    <row r="1721" spans="1:11" x14ac:dyDescent="0.35">
      <c r="A1721" t="s">
        <v>651</v>
      </c>
      <c r="B1721" s="22">
        <v>26.315000000000001</v>
      </c>
      <c r="C1721" s="23" t="s">
        <v>8383</v>
      </c>
      <c r="D1721">
        <v>5.76</v>
      </c>
      <c r="E1721" s="24" t="s">
        <v>8381</v>
      </c>
      <c r="F1721" t="s">
        <v>2380</v>
      </c>
      <c r="G1721" t="s">
        <v>2380</v>
      </c>
      <c r="H1721" t="s">
        <v>2380</v>
      </c>
      <c r="I1721">
        <v>0</v>
      </c>
      <c r="J1721" t="s">
        <v>2380</v>
      </c>
      <c r="K1721" s="17"/>
    </row>
    <row r="1722" spans="1:11" x14ac:dyDescent="0.35">
      <c r="A1722" t="s">
        <v>650</v>
      </c>
      <c r="B1722" s="22">
        <v>35.61</v>
      </c>
      <c r="C1722" s="23" t="s">
        <v>8379</v>
      </c>
      <c r="D1722">
        <v>5.65</v>
      </c>
      <c r="E1722" s="24" t="s">
        <v>8382</v>
      </c>
      <c r="F1722" t="s">
        <v>2380</v>
      </c>
      <c r="G1722" t="s">
        <v>2382</v>
      </c>
      <c r="H1722" t="s">
        <v>2380</v>
      </c>
      <c r="I1722">
        <v>1</v>
      </c>
      <c r="J1722" t="s">
        <v>2380</v>
      </c>
      <c r="K1722" s="17"/>
    </row>
    <row r="1723" spans="1:11" x14ac:dyDescent="0.35">
      <c r="A1723" t="s">
        <v>649</v>
      </c>
      <c r="B1723" s="22">
        <v>37.56</v>
      </c>
      <c r="C1723" s="23" t="s">
        <v>8379</v>
      </c>
      <c r="D1723">
        <v>5.88</v>
      </c>
      <c r="E1723" s="24" t="s">
        <v>8381</v>
      </c>
      <c r="F1723" t="s">
        <v>2380</v>
      </c>
      <c r="G1723" t="s">
        <v>2382</v>
      </c>
      <c r="H1723" t="s">
        <v>2380</v>
      </c>
      <c r="I1723">
        <v>1</v>
      </c>
      <c r="J1723" t="s">
        <v>2380</v>
      </c>
      <c r="K1723" s="17"/>
    </row>
    <row r="1724" spans="1:11" x14ac:dyDescent="0.35">
      <c r="A1724" t="s">
        <v>648</v>
      </c>
      <c r="B1724" s="22">
        <v>15.49</v>
      </c>
      <c r="C1724" s="23" t="s">
        <v>8385</v>
      </c>
      <c r="D1724">
        <v>9.6</v>
      </c>
      <c r="E1724" s="24" t="s">
        <v>8380</v>
      </c>
      <c r="F1724" t="s">
        <v>2380</v>
      </c>
      <c r="G1724" t="s">
        <v>2380</v>
      </c>
      <c r="H1724" t="s">
        <v>2380</v>
      </c>
      <c r="I1724">
        <v>0</v>
      </c>
      <c r="J1724" t="s">
        <v>2380</v>
      </c>
      <c r="K1724" s="17"/>
    </row>
    <row r="1725" spans="1:11" x14ac:dyDescent="0.35">
      <c r="A1725" t="s">
        <v>647</v>
      </c>
      <c r="B1725" s="22">
        <v>23.48</v>
      </c>
      <c r="C1725" s="23" t="s">
        <v>8384</v>
      </c>
      <c r="D1725">
        <v>6.24</v>
      </c>
      <c r="E1725" s="24" t="s">
        <v>8381</v>
      </c>
      <c r="F1725" t="s">
        <v>2380</v>
      </c>
      <c r="G1725" t="s">
        <v>2380</v>
      </c>
      <c r="H1725" t="s">
        <v>2380</v>
      </c>
      <c r="I1725">
        <v>1</v>
      </c>
      <c r="J1725" t="s">
        <v>2380</v>
      </c>
      <c r="K1725" s="17"/>
    </row>
    <row r="1726" spans="1:11" x14ac:dyDescent="0.35">
      <c r="A1726" t="s">
        <v>646</v>
      </c>
      <c r="B1726" s="22">
        <v>30.02</v>
      </c>
      <c r="C1726" s="23" t="s">
        <v>8379</v>
      </c>
      <c r="D1726">
        <v>7.63</v>
      </c>
      <c r="E1726" s="24" t="s">
        <v>8380</v>
      </c>
      <c r="F1726" t="s">
        <v>2382</v>
      </c>
      <c r="G1726" t="s">
        <v>2380</v>
      </c>
      <c r="H1726" t="s">
        <v>2380</v>
      </c>
      <c r="I1726">
        <v>1</v>
      </c>
      <c r="J1726" t="s">
        <v>2380</v>
      </c>
      <c r="K1726" s="17"/>
    </row>
    <row r="1727" spans="1:11" x14ac:dyDescent="0.35">
      <c r="A1727" t="s">
        <v>645</v>
      </c>
      <c r="B1727" s="22">
        <v>26.885000000000002</v>
      </c>
      <c r="C1727" s="23" t="s">
        <v>8383</v>
      </c>
      <c r="D1727">
        <v>8.66</v>
      </c>
      <c r="E1727" s="24" t="s">
        <v>8380</v>
      </c>
      <c r="F1727" t="s">
        <v>2382</v>
      </c>
      <c r="G1727" t="s">
        <v>2380</v>
      </c>
      <c r="H1727" t="s">
        <v>2380</v>
      </c>
      <c r="I1727">
        <v>1</v>
      </c>
      <c r="J1727" t="s">
        <v>2380</v>
      </c>
      <c r="K1727" s="17"/>
    </row>
    <row r="1728" spans="1:11" x14ac:dyDescent="0.35">
      <c r="A1728" t="s">
        <v>644</v>
      </c>
      <c r="B1728" s="22">
        <v>25.84</v>
      </c>
      <c r="C1728" s="23" t="s">
        <v>8383</v>
      </c>
      <c r="D1728">
        <v>8.5500000000000007</v>
      </c>
      <c r="E1728" s="24" t="s">
        <v>8380</v>
      </c>
      <c r="F1728" t="s">
        <v>2382</v>
      </c>
      <c r="G1728" t="s">
        <v>2380</v>
      </c>
      <c r="H1728" t="s">
        <v>2380</v>
      </c>
      <c r="I1728">
        <v>1</v>
      </c>
      <c r="J1728" t="s">
        <v>2380</v>
      </c>
      <c r="K1728" s="17"/>
    </row>
    <row r="1729" spans="1:11" x14ac:dyDescent="0.35">
      <c r="A1729" t="s">
        <v>643</v>
      </c>
      <c r="B1729" s="22">
        <v>27.454999999999998</v>
      </c>
      <c r="C1729" s="23" t="s">
        <v>8383</v>
      </c>
      <c r="D1729">
        <v>4.54</v>
      </c>
      <c r="E1729" s="24" t="s">
        <v>8382</v>
      </c>
      <c r="F1729" t="s">
        <v>2380</v>
      </c>
      <c r="G1729" t="s">
        <v>2380</v>
      </c>
      <c r="H1729" t="s">
        <v>2380</v>
      </c>
      <c r="I1729">
        <v>0</v>
      </c>
      <c r="J1729" t="s">
        <v>2380</v>
      </c>
      <c r="K1729" s="17"/>
    </row>
    <row r="1730" spans="1:11" x14ac:dyDescent="0.35">
      <c r="A1730" t="s">
        <v>642</v>
      </c>
      <c r="B1730" s="22">
        <v>24.605</v>
      </c>
      <c r="C1730" s="23" t="s">
        <v>8384</v>
      </c>
      <c r="D1730">
        <v>5.7</v>
      </c>
      <c r="E1730" s="24" t="s">
        <v>8381</v>
      </c>
      <c r="F1730" t="s">
        <v>2380</v>
      </c>
      <c r="G1730" t="s">
        <v>2380</v>
      </c>
      <c r="H1730" t="s">
        <v>2380</v>
      </c>
      <c r="I1730">
        <v>0</v>
      </c>
      <c r="J1730" t="s">
        <v>2380</v>
      </c>
      <c r="K1730" s="17"/>
    </row>
    <row r="1731" spans="1:11" x14ac:dyDescent="0.35">
      <c r="A1731" t="s">
        <v>641</v>
      </c>
      <c r="B1731" s="22">
        <v>30.8</v>
      </c>
      <c r="C1731" s="23" t="s">
        <v>8379</v>
      </c>
      <c r="D1731">
        <v>5.07</v>
      </c>
      <c r="E1731" s="24" t="s">
        <v>8382</v>
      </c>
      <c r="F1731" t="s">
        <v>2380</v>
      </c>
      <c r="G1731" t="s">
        <v>2380</v>
      </c>
      <c r="H1731" t="s">
        <v>2380</v>
      </c>
      <c r="I1731">
        <v>0</v>
      </c>
      <c r="J1731" t="s">
        <v>2380</v>
      </c>
      <c r="K1731" s="17"/>
    </row>
    <row r="1732" spans="1:11" x14ac:dyDescent="0.35">
      <c r="A1732" t="s">
        <v>640</v>
      </c>
      <c r="B1732" s="22">
        <v>34.799999999999997</v>
      </c>
      <c r="C1732" s="23" t="s">
        <v>8379</v>
      </c>
      <c r="D1732">
        <v>4.38</v>
      </c>
      <c r="E1732" s="24" t="s">
        <v>8382</v>
      </c>
      <c r="F1732" t="s">
        <v>2380</v>
      </c>
      <c r="G1732" t="s">
        <v>2380</v>
      </c>
      <c r="H1732" t="s">
        <v>2380</v>
      </c>
      <c r="I1732">
        <v>1</v>
      </c>
      <c r="J1732" t="s">
        <v>2380</v>
      </c>
      <c r="K1732" s="17"/>
    </row>
    <row r="1733" spans="1:11" x14ac:dyDescent="0.35">
      <c r="A1733" t="s">
        <v>639</v>
      </c>
      <c r="B1733" s="22">
        <v>34.21</v>
      </c>
      <c r="C1733" s="23" t="s">
        <v>8379</v>
      </c>
      <c r="D1733">
        <v>4.54</v>
      </c>
      <c r="E1733" s="24" t="s">
        <v>8382</v>
      </c>
      <c r="F1733" t="s">
        <v>2380</v>
      </c>
      <c r="G1733" t="s">
        <v>2380</v>
      </c>
      <c r="H1733" t="s">
        <v>2380</v>
      </c>
      <c r="I1733">
        <v>1</v>
      </c>
      <c r="J1733" t="s">
        <v>2380</v>
      </c>
      <c r="K1733" s="17"/>
    </row>
    <row r="1734" spans="1:11" x14ac:dyDescent="0.35">
      <c r="A1734" t="s">
        <v>638</v>
      </c>
      <c r="B1734" s="22">
        <v>31</v>
      </c>
      <c r="C1734" s="23" t="s">
        <v>8379</v>
      </c>
      <c r="D1734">
        <v>5.38</v>
      </c>
      <c r="E1734" s="24" t="s">
        <v>8382</v>
      </c>
      <c r="F1734" t="s">
        <v>2380</v>
      </c>
      <c r="G1734" t="s">
        <v>2380</v>
      </c>
      <c r="H1734" t="s">
        <v>2380</v>
      </c>
      <c r="I1734">
        <v>1</v>
      </c>
      <c r="J1734" t="s">
        <v>2380</v>
      </c>
      <c r="K1734" s="17"/>
    </row>
    <row r="1735" spans="1:11" x14ac:dyDescent="0.35">
      <c r="A1735" t="s">
        <v>637</v>
      </c>
      <c r="B1735" s="22">
        <v>26.125</v>
      </c>
      <c r="C1735" s="23" t="s">
        <v>8383</v>
      </c>
      <c r="D1735">
        <v>5.55</v>
      </c>
      <c r="E1735" s="24" t="s">
        <v>8382</v>
      </c>
      <c r="F1735" t="s">
        <v>2380</v>
      </c>
      <c r="G1735" t="s">
        <v>2380</v>
      </c>
      <c r="H1735" t="s">
        <v>2380</v>
      </c>
      <c r="I1735">
        <v>1</v>
      </c>
      <c r="J1735" t="s">
        <v>2380</v>
      </c>
      <c r="K1735" s="17"/>
    </row>
    <row r="1736" spans="1:11" x14ac:dyDescent="0.35">
      <c r="A1736" t="s">
        <v>636</v>
      </c>
      <c r="B1736" s="22">
        <v>30.13</v>
      </c>
      <c r="C1736" s="23" t="s">
        <v>8379</v>
      </c>
      <c r="D1736">
        <v>4.03</v>
      </c>
      <c r="E1736" s="24" t="s">
        <v>8382</v>
      </c>
      <c r="F1736" t="s">
        <v>2382</v>
      </c>
      <c r="G1736" t="s">
        <v>2380</v>
      </c>
      <c r="H1736" t="s">
        <v>2380</v>
      </c>
      <c r="I1736">
        <v>1</v>
      </c>
      <c r="J1736" t="s">
        <v>2380</v>
      </c>
      <c r="K1736" s="17"/>
    </row>
    <row r="1737" spans="1:11" x14ac:dyDescent="0.35">
      <c r="A1737" t="s">
        <v>635</v>
      </c>
      <c r="B1737" s="22">
        <v>34.19</v>
      </c>
      <c r="C1737" s="23" t="s">
        <v>8379</v>
      </c>
      <c r="D1737">
        <v>4.1900000000000004</v>
      </c>
      <c r="E1737" s="24" t="s">
        <v>8382</v>
      </c>
      <c r="F1737" t="s">
        <v>2380</v>
      </c>
      <c r="G1737" t="s">
        <v>2380</v>
      </c>
      <c r="H1737" t="s">
        <v>2380</v>
      </c>
      <c r="I1737">
        <v>0</v>
      </c>
      <c r="J1737" t="s">
        <v>2380</v>
      </c>
      <c r="K1737" s="17"/>
    </row>
    <row r="1738" spans="1:11" x14ac:dyDescent="0.35">
      <c r="A1738" t="s">
        <v>634</v>
      </c>
      <c r="B1738" s="22">
        <v>22.515000000000001</v>
      </c>
      <c r="C1738" s="23" t="s">
        <v>8384</v>
      </c>
      <c r="D1738">
        <v>4.37</v>
      </c>
      <c r="E1738" s="24" t="s">
        <v>8382</v>
      </c>
      <c r="F1738" t="s">
        <v>2380</v>
      </c>
      <c r="G1738" t="s">
        <v>2380</v>
      </c>
      <c r="H1738" t="s">
        <v>2383</v>
      </c>
      <c r="I1738">
        <v>1</v>
      </c>
      <c r="J1738" t="s">
        <v>2380</v>
      </c>
      <c r="K1738" s="17"/>
    </row>
    <row r="1739" spans="1:11" x14ac:dyDescent="0.35">
      <c r="A1739" t="s">
        <v>633</v>
      </c>
      <c r="B1739" s="22">
        <v>18.239999999999998</v>
      </c>
      <c r="C1739" s="23" t="s">
        <v>8385</v>
      </c>
      <c r="D1739">
        <v>5.31</v>
      </c>
      <c r="E1739" s="24" t="s">
        <v>8382</v>
      </c>
      <c r="F1739" t="s">
        <v>2382</v>
      </c>
      <c r="G1739" t="s">
        <v>2380</v>
      </c>
      <c r="H1739" t="s">
        <v>2383</v>
      </c>
      <c r="I1739">
        <v>1</v>
      </c>
      <c r="J1739" t="s">
        <v>2380</v>
      </c>
      <c r="K1739" s="17"/>
    </row>
    <row r="1740" spans="1:11" x14ac:dyDescent="0.35">
      <c r="A1740" t="s">
        <v>631</v>
      </c>
      <c r="B1740" s="22">
        <v>37.28</v>
      </c>
      <c r="C1740" s="23" t="s">
        <v>8379</v>
      </c>
      <c r="D1740">
        <v>4.66</v>
      </c>
      <c r="E1740" s="24" t="s">
        <v>8382</v>
      </c>
      <c r="F1740" t="s">
        <v>2380</v>
      </c>
      <c r="G1740" t="s">
        <v>2382</v>
      </c>
      <c r="H1740" t="s">
        <v>2380</v>
      </c>
      <c r="I1740">
        <v>1</v>
      </c>
      <c r="J1740" t="s">
        <v>2380</v>
      </c>
      <c r="K1740" s="17"/>
    </row>
    <row r="1741" spans="1:11" x14ac:dyDescent="0.35">
      <c r="A1741" t="s">
        <v>630</v>
      </c>
      <c r="B1741" s="22">
        <v>18.2</v>
      </c>
      <c r="C1741" s="23" t="s">
        <v>8385</v>
      </c>
      <c r="D1741">
        <v>6.19</v>
      </c>
      <c r="E1741" s="24" t="s">
        <v>8381</v>
      </c>
      <c r="F1741" t="s">
        <v>2380</v>
      </c>
      <c r="G1741" t="s">
        <v>2380</v>
      </c>
      <c r="H1741" t="s">
        <v>2383</v>
      </c>
      <c r="I1741">
        <v>1</v>
      </c>
      <c r="J1741" t="s">
        <v>2380</v>
      </c>
      <c r="K1741" s="17"/>
    </row>
    <row r="1742" spans="1:11" x14ac:dyDescent="0.35">
      <c r="A1742" t="s">
        <v>629</v>
      </c>
      <c r="B1742" s="22">
        <v>20.53</v>
      </c>
      <c r="C1742" s="23" t="s">
        <v>8384</v>
      </c>
      <c r="D1742">
        <v>4.8600000000000003</v>
      </c>
      <c r="E1742" s="24" t="s">
        <v>8382</v>
      </c>
      <c r="F1742" t="s">
        <v>2380</v>
      </c>
      <c r="G1742" t="s">
        <v>2380</v>
      </c>
      <c r="H1742" t="s">
        <v>2380</v>
      </c>
      <c r="I1742">
        <v>1</v>
      </c>
      <c r="J1742" t="s">
        <v>2380</v>
      </c>
      <c r="K1742" s="17"/>
    </row>
    <row r="1743" spans="1:11" x14ac:dyDescent="0.35">
      <c r="A1743" t="s">
        <v>628</v>
      </c>
      <c r="B1743" s="22">
        <v>23.79</v>
      </c>
      <c r="C1743" s="23" t="s">
        <v>8384</v>
      </c>
      <c r="D1743">
        <v>4.74</v>
      </c>
      <c r="E1743" s="24" t="s">
        <v>8382</v>
      </c>
      <c r="F1743" t="s">
        <v>2380</v>
      </c>
      <c r="G1743" t="s">
        <v>2380</v>
      </c>
      <c r="H1743" t="s">
        <v>2380</v>
      </c>
      <c r="I1743">
        <v>0</v>
      </c>
      <c r="J1743" t="s">
        <v>2380</v>
      </c>
      <c r="K1743" s="17"/>
    </row>
    <row r="1744" spans="1:11" x14ac:dyDescent="0.35">
      <c r="A1744" t="s">
        <v>627</v>
      </c>
      <c r="B1744" s="22">
        <v>29.8</v>
      </c>
      <c r="C1744" s="23" t="s">
        <v>8383</v>
      </c>
      <c r="D1744">
        <v>6.03</v>
      </c>
      <c r="E1744" s="24" t="s">
        <v>8381</v>
      </c>
      <c r="F1744" t="s">
        <v>2380</v>
      </c>
      <c r="G1744" t="s">
        <v>2380</v>
      </c>
      <c r="H1744" t="s">
        <v>2380</v>
      </c>
      <c r="I1744">
        <v>0</v>
      </c>
      <c r="J1744" t="s">
        <v>2380</v>
      </c>
      <c r="K1744" s="17"/>
    </row>
    <row r="1745" spans="1:11" x14ac:dyDescent="0.35">
      <c r="A1745" t="s">
        <v>626</v>
      </c>
      <c r="B1745" s="22">
        <v>31.54</v>
      </c>
      <c r="C1745" s="23" t="s">
        <v>8379</v>
      </c>
      <c r="D1745">
        <v>4.71</v>
      </c>
      <c r="E1745" s="24" t="s">
        <v>8382</v>
      </c>
      <c r="F1745" t="s">
        <v>2380</v>
      </c>
      <c r="G1745" t="s">
        <v>2380</v>
      </c>
      <c r="H1745" t="s">
        <v>2380</v>
      </c>
      <c r="I1745">
        <v>0</v>
      </c>
      <c r="J1745" t="s">
        <v>2380</v>
      </c>
      <c r="K1745" s="17"/>
    </row>
    <row r="1746" spans="1:11" x14ac:dyDescent="0.35">
      <c r="A1746" t="s">
        <v>625</v>
      </c>
      <c r="B1746" s="22">
        <v>20.82</v>
      </c>
      <c r="C1746" s="23" t="s">
        <v>8384</v>
      </c>
      <c r="D1746">
        <v>5.55</v>
      </c>
      <c r="E1746" s="24" t="s">
        <v>8382</v>
      </c>
      <c r="F1746" t="s">
        <v>2380</v>
      </c>
      <c r="G1746" t="s">
        <v>2380</v>
      </c>
      <c r="H1746" t="s">
        <v>2380</v>
      </c>
      <c r="I1746">
        <v>1</v>
      </c>
      <c r="J1746" t="s">
        <v>2380</v>
      </c>
      <c r="K1746" s="17"/>
    </row>
    <row r="1747" spans="1:11" x14ac:dyDescent="0.35">
      <c r="A1747" t="s">
        <v>624</v>
      </c>
      <c r="B1747" s="22">
        <v>38.83</v>
      </c>
      <c r="C1747" s="23" t="s">
        <v>8379</v>
      </c>
      <c r="D1747">
        <v>4.78</v>
      </c>
      <c r="E1747" s="24" t="s">
        <v>8382</v>
      </c>
      <c r="F1747" t="s">
        <v>2380</v>
      </c>
      <c r="G1747" t="s">
        <v>2380</v>
      </c>
      <c r="H1747" t="s">
        <v>2383</v>
      </c>
      <c r="I1747">
        <v>1</v>
      </c>
      <c r="J1747" t="s">
        <v>2380</v>
      </c>
      <c r="K1747" s="17"/>
    </row>
    <row r="1748" spans="1:11" x14ac:dyDescent="0.35">
      <c r="A1748" t="s">
        <v>623</v>
      </c>
      <c r="B1748" s="22">
        <v>23.44</v>
      </c>
      <c r="C1748" s="23" t="s">
        <v>8384</v>
      </c>
      <c r="D1748">
        <v>4.6500000000000004</v>
      </c>
      <c r="E1748" s="24" t="s">
        <v>8382</v>
      </c>
      <c r="F1748" t="s">
        <v>2382</v>
      </c>
      <c r="G1748" t="s">
        <v>2380</v>
      </c>
      <c r="H1748" t="s">
        <v>2380</v>
      </c>
      <c r="I1748">
        <v>1</v>
      </c>
      <c r="J1748" t="s">
        <v>2380</v>
      </c>
      <c r="K1748" s="17"/>
    </row>
    <row r="1749" spans="1:11" x14ac:dyDescent="0.35">
      <c r="A1749" t="s">
        <v>622</v>
      </c>
      <c r="B1749" s="22">
        <v>24.13</v>
      </c>
      <c r="C1749" s="23" t="s">
        <v>8384</v>
      </c>
      <c r="D1749">
        <v>5.2</v>
      </c>
      <c r="E1749" s="24" t="s">
        <v>8382</v>
      </c>
      <c r="F1749" t="s">
        <v>2380</v>
      </c>
      <c r="G1749" t="s">
        <v>2380</v>
      </c>
      <c r="H1749" t="s">
        <v>2380</v>
      </c>
      <c r="I1749">
        <v>1</v>
      </c>
      <c r="J1749" t="s">
        <v>2380</v>
      </c>
      <c r="K1749" s="17"/>
    </row>
    <row r="1750" spans="1:11" x14ac:dyDescent="0.35">
      <c r="A1750" t="s">
        <v>621</v>
      </c>
      <c r="B1750" s="22">
        <v>42.13</v>
      </c>
      <c r="C1750" s="23" t="s">
        <v>8379</v>
      </c>
      <c r="D1750">
        <v>4.54</v>
      </c>
      <c r="E1750" s="24" t="s">
        <v>8382</v>
      </c>
      <c r="F1750" t="s">
        <v>2382</v>
      </c>
      <c r="G1750" t="s">
        <v>2380</v>
      </c>
      <c r="H1750" t="s">
        <v>2380</v>
      </c>
      <c r="I1750">
        <v>1</v>
      </c>
      <c r="J1750" t="s">
        <v>2380</v>
      </c>
      <c r="K1750" s="17"/>
    </row>
    <row r="1751" spans="1:11" x14ac:dyDescent="0.35">
      <c r="A1751" t="s">
        <v>620</v>
      </c>
      <c r="B1751" s="22">
        <v>17.86</v>
      </c>
      <c r="C1751" s="23" t="s">
        <v>8385</v>
      </c>
      <c r="D1751">
        <v>4.1100000000000003</v>
      </c>
      <c r="E1751" s="24" t="s">
        <v>8382</v>
      </c>
      <c r="F1751" t="s">
        <v>2380</v>
      </c>
      <c r="G1751" t="s">
        <v>2380</v>
      </c>
      <c r="H1751" t="s">
        <v>2380</v>
      </c>
      <c r="I1751">
        <v>1</v>
      </c>
      <c r="J1751" t="s">
        <v>2380</v>
      </c>
      <c r="K1751" s="17"/>
    </row>
    <row r="1752" spans="1:11" x14ac:dyDescent="0.35">
      <c r="A1752" t="s">
        <v>619</v>
      </c>
      <c r="B1752" s="22">
        <v>32.78</v>
      </c>
      <c r="C1752" s="23" t="s">
        <v>8379</v>
      </c>
      <c r="D1752">
        <v>4.63</v>
      </c>
      <c r="E1752" s="24" t="s">
        <v>8382</v>
      </c>
      <c r="F1752" t="s">
        <v>2380</v>
      </c>
      <c r="G1752" t="s">
        <v>2380</v>
      </c>
      <c r="H1752" t="s">
        <v>2380</v>
      </c>
      <c r="I1752">
        <v>0</v>
      </c>
      <c r="J1752" t="s">
        <v>2380</v>
      </c>
      <c r="K1752" s="17"/>
    </row>
    <row r="1753" spans="1:11" x14ac:dyDescent="0.35">
      <c r="A1753" t="s">
        <v>618</v>
      </c>
      <c r="B1753" s="22">
        <v>23.9</v>
      </c>
      <c r="C1753" s="23" t="s">
        <v>8384</v>
      </c>
      <c r="D1753">
        <v>6.06</v>
      </c>
      <c r="E1753" s="24" t="s">
        <v>8381</v>
      </c>
      <c r="F1753" t="s">
        <v>2382</v>
      </c>
      <c r="G1753" t="s">
        <v>2380</v>
      </c>
      <c r="H1753" t="s">
        <v>2383</v>
      </c>
      <c r="I1753">
        <v>1</v>
      </c>
      <c r="J1753" t="s">
        <v>2380</v>
      </c>
      <c r="K1753" s="17"/>
    </row>
    <row r="1754" spans="1:11" x14ac:dyDescent="0.35">
      <c r="A1754" t="s">
        <v>617</v>
      </c>
      <c r="B1754" s="22">
        <v>15.47</v>
      </c>
      <c r="C1754" s="23" t="s">
        <v>8385</v>
      </c>
      <c r="D1754">
        <v>8.43</v>
      </c>
      <c r="E1754" s="24" t="s">
        <v>8380</v>
      </c>
      <c r="F1754" t="s">
        <v>2380</v>
      </c>
      <c r="G1754" t="s">
        <v>2380</v>
      </c>
      <c r="H1754" t="s">
        <v>2380</v>
      </c>
      <c r="I1754">
        <v>0</v>
      </c>
      <c r="J1754" t="s">
        <v>2380</v>
      </c>
      <c r="K1754" s="17"/>
    </row>
    <row r="1755" spans="1:11" x14ac:dyDescent="0.35">
      <c r="A1755" t="s">
        <v>616</v>
      </c>
      <c r="B1755" s="22">
        <v>28.54</v>
      </c>
      <c r="C1755" s="23" t="s">
        <v>8383</v>
      </c>
      <c r="D1755">
        <v>5.51</v>
      </c>
      <c r="E1755" s="24" t="s">
        <v>8382</v>
      </c>
      <c r="F1755" t="s">
        <v>2380</v>
      </c>
      <c r="G1755" t="s">
        <v>2380</v>
      </c>
      <c r="H1755" t="s">
        <v>2383</v>
      </c>
      <c r="I1755">
        <v>1</v>
      </c>
      <c r="J1755" t="s">
        <v>2380</v>
      </c>
      <c r="K1755" s="17"/>
    </row>
    <row r="1756" spans="1:11" x14ac:dyDescent="0.35">
      <c r="A1756" t="s">
        <v>615</v>
      </c>
      <c r="B1756" s="22">
        <v>18.54</v>
      </c>
      <c r="C1756" s="23" t="s">
        <v>8384</v>
      </c>
      <c r="D1756">
        <v>4.95</v>
      </c>
      <c r="E1756" s="24" t="s">
        <v>8382</v>
      </c>
      <c r="F1756" t="s">
        <v>2380</v>
      </c>
      <c r="G1756" t="s">
        <v>2380</v>
      </c>
      <c r="H1756" t="s">
        <v>2380</v>
      </c>
      <c r="I1756">
        <v>0</v>
      </c>
      <c r="J1756" t="s">
        <v>2380</v>
      </c>
      <c r="K1756" s="17"/>
    </row>
    <row r="1757" spans="1:11" x14ac:dyDescent="0.35">
      <c r="A1757" t="s">
        <v>614</v>
      </c>
      <c r="B1757" s="22">
        <v>32.18</v>
      </c>
      <c r="C1757" s="23" t="s">
        <v>8379</v>
      </c>
      <c r="D1757">
        <v>6.44</v>
      </c>
      <c r="E1757" s="24" t="s">
        <v>8380</v>
      </c>
      <c r="F1757" t="s">
        <v>2382</v>
      </c>
      <c r="G1757" t="s">
        <v>2380</v>
      </c>
      <c r="H1757" t="s">
        <v>2383</v>
      </c>
      <c r="I1757">
        <v>1</v>
      </c>
      <c r="J1757" t="s">
        <v>2380</v>
      </c>
      <c r="K1757" s="17"/>
    </row>
    <row r="1758" spans="1:11" x14ac:dyDescent="0.35">
      <c r="A1758" t="s">
        <v>613</v>
      </c>
      <c r="B1758" s="22">
        <v>37.380000000000003</v>
      </c>
      <c r="C1758" s="23" t="s">
        <v>8379</v>
      </c>
      <c r="D1758">
        <v>6.05</v>
      </c>
      <c r="E1758" s="24" t="s">
        <v>8381</v>
      </c>
      <c r="F1758" t="s">
        <v>2382</v>
      </c>
      <c r="G1758" t="s">
        <v>2380</v>
      </c>
      <c r="H1758" t="s">
        <v>2380</v>
      </c>
      <c r="I1758">
        <v>0</v>
      </c>
      <c r="J1758" t="s">
        <v>2380</v>
      </c>
      <c r="K1758" s="17"/>
    </row>
    <row r="1759" spans="1:11" x14ac:dyDescent="0.35">
      <c r="A1759" t="s">
        <v>612</v>
      </c>
      <c r="B1759" s="22">
        <v>31.12</v>
      </c>
      <c r="C1759" s="23" t="s">
        <v>8379</v>
      </c>
      <c r="D1759">
        <v>4.76</v>
      </c>
      <c r="E1759" s="24" t="s">
        <v>8382</v>
      </c>
      <c r="F1759" t="s">
        <v>2382</v>
      </c>
      <c r="G1759" t="s">
        <v>2380</v>
      </c>
      <c r="H1759" t="s">
        <v>2383</v>
      </c>
      <c r="I1759">
        <v>1</v>
      </c>
      <c r="J1759" t="s">
        <v>2380</v>
      </c>
      <c r="K1759" s="17"/>
    </row>
    <row r="1760" spans="1:11" x14ac:dyDescent="0.35">
      <c r="A1760" t="s">
        <v>611</v>
      </c>
      <c r="B1760" s="22">
        <v>22.01</v>
      </c>
      <c r="C1760" s="23" t="s">
        <v>8384</v>
      </c>
      <c r="D1760">
        <v>6.72</v>
      </c>
      <c r="E1760" s="24" t="s">
        <v>8380</v>
      </c>
      <c r="F1760" t="s">
        <v>2382</v>
      </c>
      <c r="G1760" t="s">
        <v>2380</v>
      </c>
      <c r="H1760" t="s">
        <v>2380</v>
      </c>
      <c r="I1760">
        <v>1</v>
      </c>
      <c r="J1760" t="s">
        <v>2380</v>
      </c>
      <c r="K1760" s="17"/>
    </row>
    <row r="1761" spans="1:11" x14ac:dyDescent="0.35">
      <c r="A1761" t="s">
        <v>610</v>
      </c>
      <c r="B1761" s="22">
        <v>27.645</v>
      </c>
      <c r="C1761" s="23" t="s">
        <v>8383</v>
      </c>
      <c r="D1761">
        <v>5.7</v>
      </c>
      <c r="E1761" s="24" t="s">
        <v>8381</v>
      </c>
      <c r="F1761" t="s">
        <v>2380</v>
      </c>
      <c r="G1761" t="s">
        <v>2380</v>
      </c>
      <c r="H1761" t="s">
        <v>2380</v>
      </c>
      <c r="I1761">
        <v>0</v>
      </c>
      <c r="J1761" t="s">
        <v>2380</v>
      </c>
      <c r="K1761" s="17"/>
    </row>
    <row r="1762" spans="1:11" x14ac:dyDescent="0.35">
      <c r="A1762" t="s">
        <v>609</v>
      </c>
      <c r="B1762" s="22">
        <v>29.64</v>
      </c>
      <c r="C1762" s="23" t="s">
        <v>8383</v>
      </c>
      <c r="D1762">
        <v>5.31</v>
      </c>
      <c r="E1762" s="24" t="s">
        <v>8382</v>
      </c>
      <c r="F1762" t="s">
        <v>2382</v>
      </c>
      <c r="G1762" t="s">
        <v>2380</v>
      </c>
      <c r="H1762" t="s">
        <v>2380</v>
      </c>
      <c r="I1762">
        <v>0</v>
      </c>
      <c r="J1762" t="s">
        <v>2380</v>
      </c>
      <c r="K1762" s="17"/>
    </row>
    <row r="1763" spans="1:11" x14ac:dyDescent="0.35">
      <c r="A1763" t="s">
        <v>608</v>
      </c>
      <c r="B1763" s="22">
        <v>33.700000000000003</v>
      </c>
      <c r="C1763" s="23" t="s">
        <v>8379</v>
      </c>
      <c r="D1763">
        <v>4.32</v>
      </c>
      <c r="E1763" s="24" t="s">
        <v>8382</v>
      </c>
      <c r="F1763" t="s">
        <v>2382</v>
      </c>
      <c r="G1763" t="s">
        <v>2380</v>
      </c>
      <c r="H1763" t="s">
        <v>2380</v>
      </c>
      <c r="I1763">
        <v>1</v>
      </c>
      <c r="J1763" t="s">
        <v>2380</v>
      </c>
      <c r="K1763" s="17"/>
    </row>
    <row r="1764" spans="1:11" x14ac:dyDescent="0.35">
      <c r="A1764" t="s">
        <v>607</v>
      </c>
      <c r="B1764" s="22">
        <v>27.5</v>
      </c>
      <c r="C1764" s="23" t="s">
        <v>8383</v>
      </c>
      <c r="D1764">
        <v>4.2300000000000004</v>
      </c>
      <c r="E1764" s="24" t="s">
        <v>8382</v>
      </c>
      <c r="F1764" t="s">
        <v>2382</v>
      </c>
      <c r="G1764" t="s">
        <v>2380</v>
      </c>
      <c r="H1764" t="s">
        <v>2380</v>
      </c>
      <c r="I1764">
        <v>1</v>
      </c>
      <c r="J1764" t="s">
        <v>2380</v>
      </c>
      <c r="K1764" s="17"/>
    </row>
    <row r="1765" spans="1:11" x14ac:dyDescent="0.35">
      <c r="A1765" t="s">
        <v>606</v>
      </c>
      <c r="B1765" s="22">
        <v>16.12</v>
      </c>
      <c r="C1765" s="23" t="s">
        <v>8385</v>
      </c>
      <c r="D1765">
        <v>6.09</v>
      </c>
      <c r="E1765" s="24" t="s">
        <v>8381</v>
      </c>
      <c r="F1765" t="s">
        <v>2380</v>
      </c>
      <c r="G1765" t="s">
        <v>2380</v>
      </c>
      <c r="H1765" t="s">
        <v>2380</v>
      </c>
      <c r="I1765">
        <v>0</v>
      </c>
      <c r="J1765" t="s">
        <v>2380</v>
      </c>
      <c r="K1765" s="17"/>
    </row>
    <row r="1766" spans="1:11" x14ac:dyDescent="0.35">
      <c r="A1766" t="s">
        <v>605</v>
      </c>
      <c r="B1766" s="22">
        <v>26.73</v>
      </c>
      <c r="C1766" s="23" t="s">
        <v>8383</v>
      </c>
      <c r="D1766">
        <v>4.74</v>
      </c>
      <c r="E1766" s="24" t="s">
        <v>8382</v>
      </c>
      <c r="F1766" t="s">
        <v>2382</v>
      </c>
      <c r="G1766" t="s">
        <v>2380</v>
      </c>
      <c r="H1766" t="s">
        <v>2380</v>
      </c>
      <c r="I1766">
        <v>1</v>
      </c>
      <c r="J1766" t="s">
        <v>2380</v>
      </c>
      <c r="K1766" s="17"/>
    </row>
    <row r="1767" spans="1:11" x14ac:dyDescent="0.35">
      <c r="A1767" t="s">
        <v>604</v>
      </c>
      <c r="B1767" s="22">
        <v>37.25</v>
      </c>
      <c r="C1767" s="23" t="s">
        <v>8379</v>
      </c>
      <c r="D1767">
        <v>6.23</v>
      </c>
      <c r="E1767" s="24" t="s">
        <v>8381</v>
      </c>
      <c r="F1767" t="s">
        <v>2382</v>
      </c>
      <c r="G1767" t="s">
        <v>2380</v>
      </c>
      <c r="H1767" t="s">
        <v>2380</v>
      </c>
      <c r="I1767">
        <v>0</v>
      </c>
      <c r="J1767" t="s">
        <v>2380</v>
      </c>
      <c r="K1767" s="17"/>
    </row>
    <row r="1768" spans="1:11" x14ac:dyDescent="0.35">
      <c r="A1768" t="s">
        <v>603</v>
      </c>
      <c r="B1768" s="22">
        <v>23.56</v>
      </c>
      <c r="C1768" s="23" t="s">
        <v>8384</v>
      </c>
      <c r="D1768">
        <v>5.45</v>
      </c>
      <c r="E1768" s="24" t="s">
        <v>8382</v>
      </c>
      <c r="F1768" t="s">
        <v>2382</v>
      </c>
      <c r="G1768" t="s">
        <v>2380</v>
      </c>
      <c r="H1768" t="s">
        <v>2380</v>
      </c>
      <c r="I1768">
        <v>1</v>
      </c>
      <c r="J1768" t="s">
        <v>2380</v>
      </c>
      <c r="K1768" s="17"/>
    </row>
    <row r="1769" spans="1:11" x14ac:dyDescent="0.35">
      <c r="A1769" t="s">
        <v>602</v>
      </c>
      <c r="B1769" s="22">
        <v>15.84</v>
      </c>
      <c r="C1769" s="23" t="s">
        <v>8385</v>
      </c>
      <c r="D1769">
        <v>10.34</v>
      </c>
      <c r="E1769" s="24" t="s">
        <v>8380</v>
      </c>
      <c r="F1769" t="s">
        <v>2380</v>
      </c>
      <c r="G1769" t="s">
        <v>2380</v>
      </c>
      <c r="H1769" t="s">
        <v>2380</v>
      </c>
      <c r="I1769">
        <v>2</v>
      </c>
      <c r="J1769" t="s">
        <v>2380</v>
      </c>
      <c r="K1769" s="17"/>
    </row>
    <row r="1770" spans="1:11" x14ac:dyDescent="0.35">
      <c r="A1770" t="s">
        <v>601</v>
      </c>
      <c r="B1770" s="22">
        <v>36.630000000000003</v>
      </c>
      <c r="C1770" s="23" t="s">
        <v>8379</v>
      </c>
      <c r="D1770">
        <v>5.15</v>
      </c>
      <c r="E1770" s="24" t="s">
        <v>8382</v>
      </c>
      <c r="F1770" t="s">
        <v>2380</v>
      </c>
      <c r="G1770" t="s">
        <v>2380</v>
      </c>
      <c r="H1770" t="s">
        <v>2380</v>
      </c>
      <c r="I1770">
        <v>0</v>
      </c>
      <c r="J1770" t="s">
        <v>2380</v>
      </c>
      <c r="K1770" s="17"/>
    </row>
    <row r="1771" spans="1:11" x14ac:dyDescent="0.35">
      <c r="A1771" t="s">
        <v>600</v>
      </c>
      <c r="B1771" s="22">
        <v>16.47</v>
      </c>
      <c r="C1771" s="23" t="s">
        <v>8385</v>
      </c>
      <c r="D1771">
        <v>11.72</v>
      </c>
      <c r="E1771" s="24" t="s">
        <v>8380</v>
      </c>
      <c r="F1771" t="s">
        <v>2380</v>
      </c>
      <c r="G1771" t="s">
        <v>2380</v>
      </c>
      <c r="H1771" t="s">
        <v>2380</v>
      </c>
      <c r="I1771">
        <v>0</v>
      </c>
      <c r="J1771" t="s">
        <v>2380</v>
      </c>
      <c r="K1771" s="17"/>
    </row>
    <row r="1772" spans="1:11" x14ac:dyDescent="0.35">
      <c r="A1772" t="s">
        <v>599</v>
      </c>
      <c r="B1772" s="22">
        <v>25.8</v>
      </c>
      <c r="C1772" s="23" t="s">
        <v>8383</v>
      </c>
      <c r="D1772">
        <v>5.29</v>
      </c>
      <c r="E1772" s="24" t="s">
        <v>8382</v>
      </c>
      <c r="F1772" t="s">
        <v>2380</v>
      </c>
      <c r="G1772" t="s">
        <v>2380</v>
      </c>
      <c r="H1772" t="s">
        <v>2380</v>
      </c>
      <c r="I1772">
        <v>0</v>
      </c>
      <c r="J1772" t="s">
        <v>2380</v>
      </c>
      <c r="K1772" s="17"/>
    </row>
    <row r="1773" spans="1:11" x14ac:dyDescent="0.35">
      <c r="A1773" t="s">
        <v>598</v>
      </c>
      <c r="B1773" s="22">
        <v>23.6</v>
      </c>
      <c r="C1773" s="23" t="s">
        <v>8384</v>
      </c>
      <c r="D1773">
        <v>4.33</v>
      </c>
      <c r="E1773" s="24" t="s">
        <v>8382</v>
      </c>
      <c r="F1773" t="s">
        <v>2380</v>
      </c>
      <c r="G1773" t="s">
        <v>2380</v>
      </c>
      <c r="H1773" t="s">
        <v>2380</v>
      </c>
      <c r="I1773">
        <v>0</v>
      </c>
      <c r="J1773" t="s">
        <v>2380</v>
      </c>
      <c r="K1773" s="17"/>
    </row>
    <row r="1774" spans="1:11" x14ac:dyDescent="0.35">
      <c r="A1774" t="s">
        <v>597</v>
      </c>
      <c r="B1774" s="22">
        <v>32.11</v>
      </c>
      <c r="C1774" s="23" t="s">
        <v>8379</v>
      </c>
      <c r="D1774">
        <v>6.24</v>
      </c>
      <c r="E1774" s="24" t="s">
        <v>8381</v>
      </c>
      <c r="F1774" t="s">
        <v>2380</v>
      </c>
      <c r="G1774" t="s">
        <v>2380</v>
      </c>
      <c r="H1774" t="s">
        <v>2383</v>
      </c>
      <c r="I1774">
        <v>1</v>
      </c>
      <c r="J1774" t="s">
        <v>2380</v>
      </c>
      <c r="K1774" s="17"/>
    </row>
    <row r="1775" spans="1:11" x14ac:dyDescent="0.35">
      <c r="A1775" t="s">
        <v>596</v>
      </c>
      <c r="B1775" s="22">
        <v>30.114999999999998</v>
      </c>
      <c r="C1775" s="23" t="s">
        <v>8379</v>
      </c>
      <c r="D1775">
        <v>11.61</v>
      </c>
      <c r="E1775" s="24" t="s">
        <v>8380</v>
      </c>
      <c r="F1775" t="s">
        <v>2380</v>
      </c>
      <c r="G1775" t="s">
        <v>2380</v>
      </c>
      <c r="H1775" t="s">
        <v>2380</v>
      </c>
      <c r="I1775">
        <v>0</v>
      </c>
      <c r="J1775" t="s">
        <v>2380</v>
      </c>
      <c r="K1775" s="17"/>
    </row>
    <row r="1776" spans="1:11" x14ac:dyDescent="0.35">
      <c r="A1776" t="s">
        <v>595</v>
      </c>
      <c r="B1776" s="22">
        <v>20.28</v>
      </c>
      <c r="C1776" s="23" t="s">
        <v>8384</v>
      </c>
      <c r="D1776">
        <v>11.07</v>
      </c>
      <c r="E1776" s="24" t="s">
        <v>8380</v>
      </c>
      <c r="F1776" t="s">
        <v>2382</v>
      </c>
      <c r="G1776" t="s">
        <v>2380</v>
      </c>
      <c r="H1776" t="s">
        <v>2380</v>
      </c>
      <c r="I1776">
        <v>0</v>
      </c>
      <c r="J1776" t="s">
        <v>2380</v>
      </c>
      <c r="K1776" s="17"/>
    </row>
    <row r="1777" spans="1:11" x14ac:dyDescent="0.35">
      <c r="A1777" t="s">
        <v>594</v>
      </c>
      <c r="B1777" s="22">
        <v>20.234999999999999</v>
      </c>
      <c r="C1777" s="23" t="s">
        <v>8384</v>
      </c>
      <c r="D1777">
        <v>5.19</v>
      </c>
      <c r="E1777" s="24" t="s">
        <v>8382</v>
      </c>
      <c r="F1777" t="s">
        <v>2380</v>
      </c>
      <c r="G1777" t="s">
        <v>2380</v>
      </c>
      <c r="H1777" t="s">
        <v>2383</v>
      </c>
      <c r="I1777">
        <v>1</v>
      </c>
      <c r="J1777" t="s">
        <v>2380</v>
      </c>
      <c r="K1777" s="17"/>
    </row>
    <row r="1778" spans="1:11" x14ac:dyDescent="0.35">
      <c r="A1778" t="s">
        <v>593</v>
      </c>
      <c r="B1778" s="22">
        <v>25.27</v>
      </c>
      <c r="C1778" s="23" t="s">
        <v>8383</v>
      </c>
      <c r="D1778">
        <v>5.7</v>
      </c>
      <c r="E1778" s="24" t="s">
        <v>8381</v>
      </c>
      <c r="F1778" t="s">
        <v>2382</v>
      </c>
      <c r="G1778" t="s">
        <v>2380</v>
      </c>
      <c r="H1778" t="s">
        <v>2380</v>
      </c>
      <c r="I1778">
        <v>1</v>
      </c>
      <c r="J1778" t="s">
        <v>2380</v>
      </c>
      <c r="K1778" s="17"/>
    </row>
    <row r="1779" spans="1:11" x14ac:dyDescent="0.35">
      <c r="A1779" t="s">
        <v>592</v>
      </c>
      <c r="B1779" s="22">
        <v>24.24</v>
      </c>
      <c r="C1779" s="23" t="s">
        <v>8384</v>
      </c>
      <c r="D1779">
        <v>6.15</v>
      </c>
      <c r="E1779" s="24" t="s">
        <v>8381</v>
      </c>
      <c r="F1779" t="s">
        <v>2380</v>
      </c>
      <c r="G1779" t="s">
        <v>2380</v>
      </c>
      <c r="H1779" t="s">
        <v>2380</v>
      </c>
      <c r="I1779">
        <v>0</v>
      </c>
      <c r="J1779" t="s">
        <v>2380</v>
      </c>
      <c r="K1779" s="17"/>
    </row>
    <row r="1780" spans="1:11" x14ac:dyDescent="0.35">
      <c r="A1780" t="s">
        <v>591</v>
      </c>
      <c r="B1780" s="22">
        <v>35.75</v>
      </c>
      <c r="C1780" s="23" t="s">
        <v>8379</v>
      </c>
      <c r="D1780">
        <v>5.07</v>
      </c>
      <c r="E1780" s="24" t="s">
        <v>8382</v>
      </c>
      <c r="F1780" t="s">
        <v>2380</v>
      </c>
      <c r="G1780" t="s">
        <v>2380</v>
      </c>
      <c r="H1780" t="s">
        <v>2380</v>
      </c>
      <c r="I1780">
        <v>0</v>
      </c>
      <c r="J1780" t="s">
        <v>2380</v>
      </c>
      <c r="K1780" s="17"/>
    </row>
    <row r="1781" spans="1:11" x14ac:dyDescent="0.35">
      <c r="A1781" t="s">
        <v>590</v>
      </c>
      <c r="B1781" s="22">
        <v>29.92</v>
      </c>
      <c r="C1781" s="23" t="s">
        <v>8379</v>
      </c>
      <c r="D1781">
        <v>10.97</v>
      </c>
      <c r="E1781" s="24" t="s">
        <v>8380</v>
      </c>
      <c r="F1781" t="s">
        <v>2382</v>
      </c>
      <c r="G1781" t="s">
        <v>2380</v>
      </c>
      <c r="H1781" t="s">
        <v>2380</v>
      </c>
      <c r="I1781">
        <v>1</v>
      </c>
      <c r="J1781" t="s">
        <v>2380</v>
      </c>
      <c r="K1781" s="17"/>
    </row>
    <row r="1782" spans="1:11" x14ac:dyDescent="0.35">
      <c r="A1782" t="s">
        <v>589</v>
      </c>
      <c r="B1782" s="22">
        <v>26.2</v>
      </c>
      <c r="C1782" s="23" t="s">
        <v>8383</v>
      </c>
      <c r="D1782">
        <v>10.93</v>
      </c>
      <c r="E1782" s="24" t="s">
        <v>8380</v>
      </c>
      <c r="F1782" t="s">
        <v>2382</v>
      </c>
      <c r="G1782" t="s">
        <v>2380</v>
      </c>
      <c r="H1782" t="s">
        <v>2380</v>
      </c>
      <c r="I1782">
        <v>1</v>
      </c>
      <c r="J1782" t="s">
        <v>2380</v>
      </c>
      <c r="K1782" s="17"/>
    </row>
    <row r="1783" spans="1:11" x14ac:dyDescent="0.35">
      <c r="A1783" t="s">
        <v>588</v>
      </c>
      <c r="B1783" s="22">
        <v>26.695</v>
      </c>
      <c r="C1783" s="23" t="s">
        <v>8383</v>
      </c>
      <c r="D1783">
        <v>4.21</v>
      </c>
      <c r="E1783" s="24" t="s">
        <v>8382</v>
      </c>
      <c r="F1783" t="s">
        <v>2382</v>
      </c>
      <c r="G1783" t="s">
        <v>2380</v>
      </c>
      <c r="H1783" t="s">
        <v>2383</v>
      </c>
      <c r="I1783">
        <v>1</v>
      </c>
      <c r="J1783" t="s">
        <v>2380</v>
      </c>
      <c r="K1783" s="17"/>
    </row>
    <row r="1784" spans="1:11" x14ac:dyDescent="0.35">
      <c r="A1784" t="s">
        <v>587</v>
      </c>
      <c r="B1784" s="22">
        <v>23.16</v>
      </c>
      <c r="C1784" s="23" t="s">
        <v>8384</v>
      </c>
      <c r="D1784">
        <v>5.5</v>
      </c>
      <c r="E1784" s="24" t="s">
        <v>8382</v>
      </c>
      <c r="F1784" t="s">
        <v>2380</v>
      </c>
      <c r="G1784" t="s">
        <v>2380</v>
      </c>
      <c r="H1784" t="s">
        <v>2380</v>
      </c>
      <c r="I1784">
        <v>0</v>
      </c>
      <c r="J1784" t="s">
        <v>2380</v>
      </c>
      <c r="K1784" s="17"/>
    </row>
    <row r="1785" spans="1:11" x14ac:dyDescent="0.35">
      <c r="A1785" t="s">
        <v>586</v>
      </c>
      <c r="B1785" s="22">
        <v>32.585000000000001</v>
      </c>
      <c r="C1785" s="23" t="s">
        <v>8379</v>
      </c>
      <c r="D1785">
        <v>4.93</v>
      </c>
      <c r="E1785" s="24" t="s">
        <v>8382</v>
      </c>
      <c r="F1785" t="s">
        <v>2382</v>
      </c>
      <c r="G1785" t="s">
        <v>2380</v>
      </c>
      <c r="H1785" t="s">
        <v>2380</v>
      </c>
      <c r="I1785">
        <v>1</v>
      </c>
      <c r="J1785" t="s">
        <v>2380</v>
      </c>
      <c r="K1785" s="17"/>
    </row>
    <row r="1786" spans="1:11" x14ac:dyDescent="0.35">
      <c r="A1786" t="s">
        <v>585</v>
      </c>
      <c r="B1786" s="22">
        <v>33.97</v>
      </c>
      <c r="C1786" s="23" t="s">
        <v>8379</v>
      </c>
      <c r="D1786">
        <v>5.6</v>
      </c>
      <c r="E1786" s="24" t="s">
        <v>8382</v>
      </c>
      <c r="F1786" t="s">
        <v>2382</v>
      </c>
      <c r="G1786" t="s">
        <v>2380</v>
      </c>
      <c r="H1786" t="s">
        <v>2380</v>
      </c>
      <c r="I1786">
        <v>0</v>
      </c>
      <c r="J1786" t="s">
        <v>2380</v>
      </c>
      <c r="K1786" s="17"/>
    </row>
    <row r="1787" spans="1:11" x14ac:dyDescent="0.35">
      <c r="A1787" t="s">
        <v>584</v>
      </c>
      <c r="B1787" s="22">
        <v>16.57</v>
      </c>
      <c r="C1787" s="23" t="s">
        <v>8385</v>
      </c>
      <c r="D1787">
        <v>9.99</v>
      </c>
      <c r="E1787" s="24" t="s">
        <v>8380</v>
      </c>
      <c r="F1787" t="s">
        <v>2380</v>
      </c>
      <c r="G1787" t="s">
        <v>2380</v>
      </c>
      <c r="H1787" t="s">
        <v>2380</v>
      </c>
      <c r="I1787">
        <v>0</v>
      </c>
      <c r="J1787" t="s">
        <v>2380</v>
      </c>
      <c r="K1787" s="17"/>
    </row>
    <row r="1788" spans="1:11" x14ac:dyDescent="0.35">
      <c r="A1788" t="s">
        <v>583</v>
      </c>
      <c r="B1788" s="22">
        <v>17.55</v>
      </c>
      <c r="C1788" s="23" t="s">
        <v>8385</v>
      </c>
      <c r="D1788">
        <v>5.93</v>
      </c>
      <c r="E1788" s="24" t="s">
        <v>8381</v>
      </c>
      <c r="F1788" t="s">
        <v>2380</v>
      </c>
      <c r="G1788" t="s">
        <v>2380</v>
      </c>
      <c r="H1788" t="s">
        <v>2383</v>
      </c>
      <c r="I1788">
        <v>1</v>
      </c>
      <c r="J1788" t="s">
        <v>2380</v>
      </c>
      <c r="K1788" s="17"/>
    </row>
    <row r="1789" spans="1:11" x14ac:dyDescent="0.35">
      <c r="A1789" t="s">
        <v>582</v>
      </c>
      <c r="B1789" s="22">
        <v>29.41</v>
      </c>
      <c r="C1789" s="23" t="s">
        <v>8383</v>
      </c>
      <c r="D1789">
        <v>6.29</v>
      </c>
      <c r="E1789" s="24" t="s">
        <v>8381</v>
      </c>
      <c r="F1789" t="s">
        <v>2382</v>
      </c>
      <c r="G1789" t="s">
        <v>2380</v>
      </c>
      <c r="H1789" t="s">
        <v>2380</v>
      </c>
      <c r="I1789">
        <v>1</v>
      </c>
      <c r="J1789" t="s">
        <v>2380</v>
      </c>
      <c r="K1789" s="17"/>
    </row>
    <row r="1790" spans="1:11" x14ac:dyDescent="0.35">
      <c r="A1790" t="s">
        <v>581</v>
      </c>
      <c r="B1790" s="22">
        <v>17.91</v>
      </c>
      <c r="C1790" s="23" t="s">
        <v>8385</v>
      </c>
      <c r="D1790">
        <v>5.65</v>
      </c>
      <c r="E1790" s="24" t="s">
        <v>8382</v>
      </c>
      <c r="F1790" t="s">
        <v>2380</v>
      </c>
      <c r="G1790" t="s">
        <v>2380</v>
      </c>
      <c r="H1790" t="s">
        <v>2380</v>
      </c>
      <c r="I1790">
        <v>1</v>
      </c>
      <c r="J1790" t="s">
        <v>2380</v>
      </c>
      <c r="K1790" s="17"/>
    </row>
    <row r="1791" spans="1:11" x14ac:dyDescent="0.35">
      <c r="A1791" t="s">
        <v>580</v>
      </c>
      <c r="B1791" s="22">
        <v>31.57</v>
      </c>
      <c r="C1791" s="23" t="s">
        <v>8379</v>
      </c>
      <c r="D1791">
        <v>6.15</v>
      </c>
      <c r="E1791" s="24" t="s">
        <v>8381</v>
      </c>
      <c r="F1791" t="s">
        <v>2380</v>
      </c>
      <c r="G1791" t="s">
        <v>2380</v>
      </c>
      <c r="H1791" t="s">
        <v>2380</v>
      </c>
      <c r="I1791">
        <v>1</v>
      </c>
      <c r="J1791" t="s">
        <v>2380</v>
      </c>
      <c r="K1791" s="17"/>
    </row>
    <row r="1792" spans="1:11" x14ac:dyDescent="0.35">
      <c r="A1792" t="s">
        <v>579</v>
      </c>
      <c r="B1792" s="22">
        <v>33.18</v>
      </c>
      <c r="C1792" s="23" t="s">
        <v>8379</v>
      </c>
      <c r="D1792">
        <v>5.22</v>
      </c>
      <c r="E1792" s="24" t="s">
        <v>8382</v>
      </c>
      <c r="F1792" t="s">
        <v>2380</v>
      </c>
      <c r="G1792" t="s">
        <v>2382</v>
      </c>
      <c r="H1792" t="s">
        <v>2380</v>
      </c>
      <c r="I1792">
        <v>1</v>
      </c>
      <c r="J1792" t="s">
        <v>2380</v>
      </c>
      <c r="K1792" s="17"/>
    </row>
    <row r="1793" spans="1:11" x14ac:dyDescent="0.35">
      <c r="A1793" t="s">
        <v>578</v>
      </c>
      <c r="B1793" s="22">
        <v>37</v>
      </c>
      <c r="C1793" s="23" t="s">
        <v>8379</v>
      </c>
      <c r="D1793">
        <v>11.66</v>
      </c>
      <c r="E1793" s="24" t="s">
        <v>8380</v>
      </c>
      <c r="F1793" t="s">
        <v>2380</v>
      </c>
      <c r="G1793" t="s">
        <v>2380</v>
      </c>
      <c r="H1793" t="s">
        <v>2380</v>
      </c>
      <c r="I1793">
        <v>0</v>
      </c>
      <c r="J1793" t="s">
        <v>2380</v>
      </c>
      <c r="K1793" s="17"/>
    </row>
    <row r="1794" spans="1:11" x14ac:dyDescent="0.35">
      <c r="A1794" t="s">
        <v>577</v>
      </c>
      <c r="B1794" s="22">
        <v>18.905000000000001</v>
      </c>
      <c r="C1794" s="23" t="s">
        <v>8384</v>
      </c>
      <c r="D1794">
        <v>4.91</v>
      </c>
      <c r="E1794" s="24" t="s">
        <v>8382</v>
      </c>
      <c r="F1794" t="s">
        <v>2382</v>
      </c>
      <c r="G1794" t="s">
        <v>2380</v>
      </c>
      <c r="H1794" t="s">
        <v>2380</v>
      </c>
      <c r="I1794">
        <v>1</v>
      </c>
      <c r="J1794" t="s">
        <v>2380</v>
      </c>
      <c r="K1794" s="17"/>
    </row>
    <row r="1795" spans="1:11" x14ac:dyDescent="0.35">
      <c r="A1795" t="s">
        <v>576</v>
      </c>
      <c r="B1795" s="22">
        <v>20.03</v>
      </c>
      <c r="C1795" s="23" t="s">
        <v>8384</v>
      </c>
      <c r="D1795">
        <v>9.25</v>
      </c>
      <c r="E1795" s="24" t="s">
        <v>8380</v>
      </c>
      <c r="F1795" t="s">
        <v>2382</v>
      </c>
      <c r="G1795" t="s">
        <v>2380</v>
      </c>
      <c r="H1795" t="s">
        <v>2380</v>
      </c>
      <c r="I1795">
        <v>0</v>
      </c>
      <c r="J1795" t="s">
        <v>2380</v>
      </c>
      <c r="K1795" s="17"/>
    </row>
    <row r="1796" spans="1:11" x14ac:dyDescent="0.35">
      <c r="A1796" t="s">
        <v>575</v>
      </c>
      <c r="B1796" s="22">
        <v>16.7</v>
      </c>
      <c r="C1796" s="23" t="s">
        <v>8385</v>
      </c>
      <c r="D1796">
        <v>11.48</v>
      </c>
      <c r="E1796" s="24" t="s">
        <v>8380</v>
      </c>
      <c r="F1796" t="s">
        <v>2380</v>
      </c>
      <c r="G1796" t="s">
        <v>2380</v>
      </c>
      <c r="H1796" t="s">
        <v>2380</v>
      </c>
      <c r="I1796">
        <v>0</v>
      </c>
      <c r="J1796" t="s">
        <v>2380</v>
      </c>
      <c r="K1796" s="17"/>
    </row>
    <row r="1797" spans="1:11" x14ac:dyDescent="0.35">
      <c r="A1797" t="s">
        <v>574</v>
      </c>
      <c r="B1797" s="22">
        <v>39.82</v>
      </c>
      <c r="C1797" s="23" t="s">
        <v>8379</v>
      </c>
      <c r="D1797">
        <v>6.06</v>
      </c>
      <c r="E1797" s="24" t="s">
        <v>8381</v>
      </c>
      <c r="F1797" t="s">
        <v>2380</v>
      </c>
      <c r="G1797" t="s">
        <v>2380</v>
      </c>
      <c r="H1797" t="s">
        <v>2380</v>
      </c>
      <c r="I1797">
        <v>0</v>
      </c>
      <c r="J1797" t="s">
        <v>2380</v>
      </c>
      <c r="K1797" s="17"/>
    </row>
    <row r="1798" spans="1:11" x14ac:dyDescent="0.35">
      <c r="A1798" t="s">
        <v>573</v>
      </c>
      <c r="B1798" s="22">
        <v>22.04</v>
      </c>
      <c r="C1798" s="23" t="s">
        <v>8384</v>
      </c>
      <c r="D1798">
        <v>5.86</v>
      </c>
      <c r="E1798" s="24" t="s">
        <v>8381</v>
      </c>
      <c r="F1798" t="s">
        <v>2380</v>
      </c>
      <c r="G1798" t="s">
        <v>2380</v>
      </c>
      <c r="H1798" t="s">
        <v>2380</v>
      </c>
      <c r="I1798">
        <v>1</v>
      </c>
      <c r="J1798" t="s">
        <v>2380</v>
      </c>
      <c r="K1798" s="17"/>
    </row>
    <row r="1799" spans="1:11" x14ac:dyDescent="0.35">
      <c r="A1799" t="s">
        <v>572</v>
      </c>
      <c r="B1799" s="22">
        <v>28.27</v>
      </c>
      <c r="C1799" s="23" t="s">
        <v>8383</v>
      </c>
      <c r="D1799">
        <v>5.33</v>
      </c>
      <c r="E1799" s="24" t="s">
        <v>8382</v>
      </c>
      <c r="F1799" t="s">
        <v>2380</v>
      </c>
      <c r="G1799" t="s">
        <v>2380</v>
      </c>
      <c r="H1799" t="s">
        <v>2380</v>
      </c>
      <c r="I1799">
        <v>0</v>
      </c>
      <c r="J1799" t="s">
        <v>2380</v>
      </c>
      <c r="K1799" s="17"/>
    </row>
    <row r="1800" spans="1:11" x14ac:dyDescent="0.35">
      <c r="A1800" t="s">
        <v>571</v>
      </c>
      <c r="B1800" s="22">
        <v>18.5</v>
      </c>
      <c r="C1800" s="23" t="s">
        <v>8384</v>
      </c>
      <c r="D1800">
        <v>5.33</v>
      </c>
      <c r="E1800" s="24" t="s">
        <v>8382</v>
      </c>
      <c r="F1800" t="s">
        <v>2380</v>
      </c>
      <c r="G1800" t="s">
        <v>2380</v>
      </c>
      <c r="H1800" t="s">
        <v>2380</v>
      </c>
      <c r="I1800">
        <v>0</v>
      </c>
      <c r="J1800" t="s">
        <v>2380</v>
      </c>
      <c r="K1800" s="17"/>
    </row>
    <row r="1801" spans="1:11" x14ac:dyDescent="0.35">
      <c r="A1801" t="s">
        <v>570</v>
      </c>
      <c r="B1801" s="22">
        <v>38.6</v>
      </c>
      <c r="C1801" s="23" t="s">
        <v>8379</v>
      </c>
      <c r="D1801">
        <v>6.02</v>
      </c>
      <c r="E1801" s="24" t="s">
        <v>8381</v>
      </c>
      <c r="F1801" t="s">
        <v>2380</v>
      </c>
      <c r="G1801" t="s">
        <v>2380</v>
      </c>
      <c r="H1801" t="s">
        <v>2380</v>
      </c>
      <c r="I1801">
        <v>1</v>
      </c>
      <c r="J1801" t="s">
        <v>2380</v>
      </c>
      <c r="K1801" s="17"/>
    </row>
    <row r="1802" spans="1:11" x14ac:dyDescent="0.35">
      <c r="A1802" t="s">
        <v>569</v>
      </c>
      <c r="B1802" s="22">
        <v>43.12</v>
      </c>
      <c r="C1802" s="23" t="s">
        <v>8379</v>
      </c>
      <c r="D1802">
        <v>6.25</v>
      </c>
      <c r="E1802" s="24" t="s">
        <v>8381</v>
      </c>
      <c r="F1802" t="s">
        <v>2380</v>
      </c>
      <c r="G1802" t="s">
        <v>2380</v>
      </c>
      <c r="H1802" t="s">
        <v>2380</v>
      </c>
      <c r="I1802">
        <v>1</v>
      </c>
      <c r="J1802" t="s">
        <v>2380</v>
      </c>
      <c r="K1802" s="17"/>
    </row>
    <row r="1803" spans="1:11" x14ac:dyDescent="0.35">
      <c r="A1803" t="s">
        <v>568</v>
      </c>
      <c r="B1803" s="22">
        <v>30.5</v>
      </c>
      <c r="C1803" s="23" t="s">
        <v>8379</v>
      </c>
      <c r="D1803">
        <v>4.8099999999999996</v>
      </c>
      <c r="E1803" s="24" t="s">
        <v>8382</v>
      </c>
      <c r="F1803" t="s">
        <v>2380</v>
      </c>
      <c r="G1803" t="s">
        <v>2380</v>
      </c>
      <c r="H1803" t="s">
        <v>2380</v>
      </c>
      <c r="I1803">
        <v>1</v>
      </c>
      <c r="J1803" t="s">
        <v>2380</v>
      </c>
      <c r="K1803" s="17"/>
    </row>
    <row r="1804" spans="1:11" x14ac:dyDescent="0.35">
      <c r="A1804" t="s">
        <v>567</v>
      </c>
      <c r="B1804" s="22">
        <v>27.61</v>
      </c>
      <c r="C1804" s="23" t="s">
        <v>8383</v>
      </c>
      <c r="D1804">
        <v>4.5999999999999996</v>
      </c>
      <c r="E1804" s="24" t="s">
        <v>8382</v>
      </c>
      <c r="F1804" t="s">
        <v>2380</v>
      </c>
      <c r="G1804" t="s">
        <v>2380</v>
      </c>
      <c r="H1804" t="s">
        <v>2380</v>
      </c>
      <c r="I1804">
        <v>1</v>
      </c>
      <c r="J1804" t="s">
        <v>2380</v>
      </c>
      <c r="K1804" s="17"/>
    </row>
    <row r="1805" spans="1:11" x14ac:dyDescent="0.35">
      <c r="A1805" t="s">
        <v>566</v>
      </c>
      <c r="B1805" s="22">
        <v>27.1</v>
      </c>
      <c r="C1805" s="23" t="s">
        <v>8383</v>
      </c>
      <c r="D1805">
        <v>5.08</v>
      </c>
      <c r="E1805" s="24" t="s">
        <v>8382</v>
      </c>
      <c r="F1805" t="s">
        <v>2380</v>
      </c>
      <c r="G1805" t="s">
        <v>2380</v>
      </c>
      <c r="H1805" t="s">
        <v>2380</v>
      </c>
      <c r="I1805">
        <v>1</v>
      </c>
      <c r="J1805" t="s">
        <v>2380</v>
      </c>
      <c r="K1805" s="17"/>
    </row>
    <row r="1806" spans="1:11" x14ac:dyDescent="0.35">
      <c r="A1806" t="s">
        <v>565</v>
      </c>
      <c r="B1806" s="22">
        <v>35.93</v>
      </c>
      <c r="C1806" s="23" t="s">
        <v>8379</v>
      </c>
      <c r="D1806">
        <v>5.43</v>
      </c>
      <c r="E1806" s="24" t="s">
        <v>8382</v>
      </c>
      <c r="F1806" t="s">
        <v>2380</v>
      </c>
      <c r="G1806" t="s">
        <v>2382</v>
      </c>
      <c r="H1806" t="s">
        <v>2380</v>
      </c>
      <c r="I1806">
        <v>1</v>
      </c>
      <c r="J1806" t="s">
        <v>2380</v>
      </c>
      <c r="K1806" s="17"/>
    </row>
    <row r="1807" spans="1:11" x14ac:dyDescent="0.35">
      <c r="A1807" t="s">
        <v>564</v>
      </c>
      <c r="B1807" s="22">
        <v>32.68</v>
      </c>
      <c r="C1807" s="23" t="s">
        <v>8379</v>
      </c>
      <c r="D1807">
        <v>5.44</v>
      </c>
      <c r="E1807" s="24" t="s">
        <v>8382</v>
      </c>
      <c r="F1807" t="s">
        <v>2380</v>
      </c>
      <c r="G1807" t="s">
        <v>2380</v>
      </c>
      <c r="H1807" t="s">
        <v>2380</v>
      </c>
      <c r="I1807">
        <v>0</v>
      </c>
      <c r="J1807" t="s">
        <v>2380</v>
      </c>
      <c r="K1807" s="17"/>
    </row>
    <row r="1808" spans="1:11" x14ac:dyDescent="0.35">
      <c r="A1808" t="s">
        <v>563</v>
      </c>
      <c r="B1808" s="22">
        <v>20.74</v>
      </c>
      <c r="C1808" s="23" t="s">
        <v>8384</v>
      </c>
      <c r="D1808">
        <v>11.69</v>
      </c>
      <c r="E1808" s="24" t="s">
        <v>8380</v>
      </c>
      <c r="F1808" t="s">
        <v>2382</v>
      </c>
      <c r="G1808" t="s">
        <v>2380</v>
      </c>
      <c r="H1808" t="s">
        <v>2380</v>
      </c>
      <c r="I1808">
        <v>1</v>
      </c>
      <c r="J1808" t="s">
        <v>2380</v>
      </c>
      <c r="K1808" s="17"/>
    </row>
    <row r="1809" spans="1:11" x14ac:dyDescent="0.35">
      <c r="A1809" t="s">
        <v>562</v>
      </c>
      <c r="B1809" s="22">
        <v>15.57</v>
      </c>
      <c r="C1809" s="23" t="s">
        <v>8385</v>
      </c>
      <c r="D1809">
        <v>6.07</v>
      </c>
      <c r="E1809" s="24" t="s">
        <v>8381</v>
      </c>
      <c r="F1809" t="s">
        <v>2380</v>
      </c>
      <c r="G1809" t="s">
        <v>2380</v>
      </c>
      <c r="H1809" t="s">
        <v>2380</v>
      </c>
      <c r="I1809">
        <v>0</v>
      </c>
      <c r="J1809" t="s">
        <v>2380</v>
      </c>
      <c r="K1809" s="17"/>
    </row>
    <row r="1810" spans="1:11" x14ac:dyDescent="0.35">
      <c r="A1810" t="s">
        <v>561</v>
      </c>
      <c r="B1810" s="22">
        <v>23.844999999999999</v>
      </c>
      <c r="C1810" s="23" t="s">
        <v>8384</v>
      </c>
      <c r="D1810">
        <v>4.3600000000000003</v>
      </c>
      <c r="E1810" s="24" t="s">
        <v>8382</v>
      </c>
      <c r="F1810" t="s">
        <v>2380</v>
      </c>
      <c r="G1810" t="s">
        <v>2380</v>
      </c>
      <c r="H1810" t="s">
        <v>2380</v>
      </c>
      <c r="I1810">
        <v>0</v>
      </c>
      <c r="J1810" t="s">
        <v>2380</v>
      </c>
      <c r="K1810" s="17"/>
    </row>
    <row r="1811" spans="1:11" x14ac:dyDescent="0.35">
      <c r="A1811" t="s">
        <v>560</v>
      </c>
      <c r="B1811" s="22">
        <v>22.895</v>
      </c>
      <c r="C1811" s="23" t="s">
        <v>8384</v>
      </c>
      <c r="D1811">
        <v>5.24</v>
      </c>
      <c r="E1811" s="24" t="s">
        <v>8382</v>
      </c>
      <c r="F1811" t="s">
        <v>2380</v>
      </c>
      <c r="G1811" t="s">
        <v>2380</v>
      </c>
      <c r="H1811" t="s">
        <v>2380</v>
      </c>
      <c r="I1811">
        <v>1</v>
      </c>
      <c r="J1811" t="s">
        <v>2380</v>
      </c>
      <c r="K1811" s="17"/>
    </row>
    <row r="1812" spans="1:11" x14ac:dyDescent="0.35">
      <c r="A1812" t="s">
        <v>559</v>
      </c>
      <c r="B1812" s="22">
        <v>21.945</v>
      </c>
      <c r="C1812" s="23" t="s">
        <v>8384</v>
      </c>
      <c r="D1812">
        <v>5.37</v>
      </c>
      <c r="E1812" s="24" t="s">
        <v>8382</v>
      </c>
      <c r="F1812" t="s">
        <v>2380</v>
      </c>
      <c r="G1812" t="s">
        <v>2380</v>
      </c>
      <c r="H1812" t="s">
        <v>2380</v>
      </c>
      <c r="I1812">
        <v>1</v>
      </c>
      <c r="J1812" t="s">
        <v>2380</v>
      </c>
      <c r="K1812" s="17"/>
    </row>
    <row r="1813" spans="1:11" x14ac:dyDescent="0.35">
      <c r="A1813" t="s">
        <v>558</v>
      </c>
      <c r="B1813" s="22">
        <v>19.47</v>
      </c>
      <c r="C1813" s="23" t="s">
        <v>8384</v>
      </c>
      <c r="D1813">
        <v>6.6</v>
      </c>
      <c r="E1813" s="24" t="s">
        <v>8380</v>
      </c>
      <c r="F1813" t="s">
        <v>2382</v>
      </c>
      <c r="G1813" t="s">
        <v>2380</v>
      </c>
      <c r="H1813" t="s">
        <v>2380</v>
      </c>
      <c r="I1813">
        <v>0</v>
      </c>
      <c r="J1813" t="s">
        <v>2380</v>
      </c>
      <c r="K1813" s="17"/>
    </row>
    <row r="1814" spans="1:11" x14ac:dyDescent="0.35">
      <c r="A1814" t="s">
        <v>557</v>
      </c>
      <c r="B1814" s="22">
        <v>15.61</v>
      </c>
      <c r="C1814" s="23" t="s">
        <v>8385</v>
      </c>
      <c r="D1814">
        <v>5.77</v>
      </c>
      <c r="E1814" s="24" t="s">
        <v>8381</v>
      </c>
      <c r="F1814" t="s">
        <v>2380</v>
      </c>
      <c r="G1814" t="s">
        <v>2380</v>
      </c>
      <c r="H1814" t="s">
        <v>2380</v>
      </c>
      <c r="I1814">
        <v>0</v>
      </c>
      <c r="J1814" t="s">
        <v>2380</v>
      </c>
      <c r="K1814" s="17"/>
    </row>
    <row r="1815" spans="1:11" x14ac:dyDescent="0.35">
      <c r="A1815" t="s">
        <v>556</v>
      </c>
      <c r="B1815" s="22">
        <v>28.6</v>
      </c>
      <c r="C1815" s="23" t="s">
        <v>8383</v>
      </c>
      <c r="D1815">
        <v>6.08</v>
      </c>
      <c r="E1815" s="24" t="s">
        <v>8381</v>
      </c>
      <c r="F1815" t="s">
        <v>2380</v>
      </c>
      <c r="G1815" t="s">
        <v>2380</v>
      </c>
      <c r="H1815" t="s">
        <v>2383</v>
      </c>
      <c r="I1815">
        <v>1</v>
      </c>
      <c r="J1815" t="s">
        <v>2380</v>
      </c>
      <c r="K1815" s="17"/>
    </row>
    <row r="1816" spans="1:11" x14ac:dyDescent="0.35">
      <c r="A1816" t="s">
        <v>555</v>
      </c>
      <c r="B1816" s="22">
        <v>46.53</v>
      </c>
      <c r="C1816" s="23" t="s">
        <v>8379</v>
      </c>
      <c r="D1816">
        <v>4.16</v>
      </c>
      <c r="E1816" s="24" t="s">
        <v>8382</v>
      </c>
      <c r="F1816" t="s">
        <v>2380</v>
      </c>
      <c r="G1816" t="s">
        <v>2380</v>
      </c>
      <c r="H1816" t="s">
        <v>2380</v>
      </c>
      <c r="I1816">
        <v>0</v>
      </c>
      <c r="J1816" t="s">
        <v>2380</v>
      </c>
      <c r="K1816" s="17"/>
    </row>
    <row r="1817" spans="1:11" x14ac:dyDescent="0.35">
      <c r="A1817" t="s">
        <v>554</v>
      </c>
      <c r="B1817" s="22">
        <v>34.99</v>
      </c>
      <c r="C1817" s="23" t="s">
        <v>8379</v>
      </c>
      <c r="D1817">
        <v>5.0999999999999996</v>
      </c>
      <c r="E1817" s="24" t="s">
        <v>8382</v>
      </c>
      <c r="F1817" t="s">
        <v>2380</v>
      </c>
      <c r="G1817" t="s">
        <v>2380</v>
      </c>
      <c r="H1817" t="s">
        <v>2383</v>
      </c>
      <c r="I1817">
        <v>1</v>
      </c>
      <c r="J1817" t="s">
        <v>2380</v>
      </c>
      <c r="K1817" s="17"/>
    </row>
    <row r="1818" spans="1:11" x14ac:dyDescent="0.35">
      <c r="A1818" t="s">
        <v>553</v>
      </c>
      <c r="B1818" s="22">
        <v>17.05</v>
      </c>
      <c r="C1818" s="23" t="s">
        <v>8385</v>
      </c>
      <c r="D1818">
        <v>5.3</v>
      </c>
      <c r="E1818" s="24" t="s">
        <v>8382</v>
      </c>
      <c r="F1818" t="s">
        <v>2380</v>
      </c>
      <c r="G1818" t="s">
        <v>2380</v>
      </c>
      <c r="H1818" t="s">
        <v>2383</v>
      </c>
      <c r="I1818">
        <v>1</v>
      </c>
      <c r="J1818" t="s">
        <v>2380</v>
      </c>
      <c r="K1818" s="17"/>
    </row>
    <row r="1819" spans="1:11" x14ac:dyDescent="0.35">
      <c r="A1819" t="s">
        <v>552</v>
      </c>
      <c r="B1819" s="22">
        <v>37.18</v>
      </c>
      <c r="C1819" s="23" t="s">
        <v>8379</v>
      </c>
      <c r="D1819">
        <v>4.9000000000000004</v>
      </c>
      <c r="E1819" s="24" t="s">
        <v>8382</v>
      </c>
      <c r="F1819" t="s">
        <v>2380</v>
      </c>
      <c r="G1819" t="s">
        <v>2380</v>
      </c>
      <c r="H1819" t="s">
        <v>2380</v>
      </c>
      <c r="I1819">
        <v>0</v>
      </c>
      <c r="J1819" t="s">
        <v>2380</v>
      </c>
      <c r="K1819" s="17"/>
    </row>
    <row r="1820" spans="1:11" x14ac:dyDescent="0.35">
      <c r="A1820" t="s">
        <v>551</v>
      </c>
      <c r="B1820" s="22">
        <v>35.200000000000003</v>
      </c>
      <c r="C1820" s="23" t="s">
        <v>8379</v>
      </c>
      <c r="D1820">
        <v>5.55</v>
      </c>
      <c r="E1820" s="24" t="s">
        <v>8382</v>
      </c>
      <c r="F1820" t="s">
        <v>2380</v>
      </c>
      <c r="G1820" t="s">
        <v>2380</v>
      </c>
      <c r="H1820" t="s">
        <v>2380</v>
      </c>
      <c r="I1820">
        <v>0</v>
      </c>
      <c r="J1820" t="s">
        <v>2380</v>
      </c>
      <c r="K1820" s="17"/>
    </row>
    <row r="1821" spans="1:11" x14ac:dyDescent="0.35">
      <c r="A1821" t="s">
        <v>550</v>
      </c>
      <c r="B1821" s="22">
        <v>37.335000000000001</v>
      </c>
      <c r="C1821" s="23" t="s">
        <v>8379</v>
      </c>
      <c r="D1821">
        <v>4.95</v>
      </c>
      <c r="E1821" s="24" t="s">
        <v>8382</v>
      </c>
      <c r="F1821" t="s">
        <v>2380</v>
      </c>
      <c r="G1821" t="s">
        <v>2380</v>
      </c>
      <c r="H1821" t="s">
        <v>2380</v>
      </c>
      <c r="I1821">
        <v>0</v>
      </c>
      <c r="J1821" t="s">
        <v>2380</v>
      </c>
      <c r="K1821" s="17"/>
    </row>
    <row r="1822" spans="1:11" x14ac:dyDescent="0.35">
      <c r="A1822" t="s">
        <v>549</v>
      </c>
      <c r="B1822" s="22">
        <v>27.265000000000001</v>
      </c>
      <c r="C1822" s="23" t="s">
        <v>8383</v>
      </c>
      <c r="D1822">
        <v>6.46</v>
      </c>
      <c r="E1822" s="24" t="s">
        <v>8380</v>
      </c>
      <c r="F1822" t="s">
        <v>2382</v>
      </c>
      <c r="G1822" t="s">
        <v>2380</v>
      </c>
      <c r="H1822" t="s">
        <v>2380</v>
      </c>
      <c r="I1822">
        <v>0</v>
      </c>
      <c r="J1822" t="s">
        <v>2380</v>
      </c>
      <c r="K1822" s="17"/>
    </row>
    <row r="1823" spans="1:11" x14ac:dyDescent="0.35">
      <c r="A1823" t="s">
        <v>548</v>
      </c>
      <c r="B1823" s="22">
        <v>30.8</v>
      </c>
      <c r="C1823" s="23" t="s">
        <v>8379</v>
      </c>
      <c r="D1823">
        <v>4.9000000000000004</v>
      </c>
      <c r="E1823" s="24" t="s">
        <v>8382</v>
      </c>
      <c r="F1823" t="s">
        <v>2382</v>
      </c>
      <c r="G1823" t="s">
        <v>2380</v>
      </c>
      <c r="H1823" t="s">
        <v>2380</v>
      </c>
      <c r="I1823">
        <v>0</v>
      </c>
      <c r="J1823" t="s">
        <v>2380</v>
      </c>
      <c r="K1823" s="17"/>
    </row>
    <row r="1824" spans="1:11" x14ac:dyDescent="0.35">
      <c r="A1824" t="s">
        <v>547</v>
      </c>
      <c r="B1824" s="22">
        <v>30.21</v>
      </c>
      <c r="C1824" s="23" t="s">
        <v>8379</v>
      </c>
      <c r="D1824">
        <v>5.21</v>
      </c>
      <c r="E1824" s="24" t="s">
        <v>8382</v>
      </c>
      <c r="F1824" t="s">
        <v>2380</v>
      </c>
      <c r="G1824" t="s">
        <v>2380</v>
      </c>
      <c r="H1824" t="s">
        <v>2380</v>
      </c>
      <c r="I1824">
        <v>1</v>
      </c>
      <c r="J1824" t="s">
        <v>2380</v>
      </c>
      <c r="K1824" s="17"/>
    </row>
    <row r="1825" spans="1:11" x14ac:dyDescent="0.35">
      <c r="A1825" t="s">
        <v>546</v>
      </c>
      <c r="B1825" s="22">
        <v>35.340000000000003</v>
      </c>
      <c r="C1825" s="23" t="s">
        <v>8379</v>
      </c>
      <c r="D1825">
        <v>4.13</v>
      </c>
      <c r="E1825" s="24" t="s">
        <v>8382</v>
      </c>
      <c r="F1825" t="s">
        <v>2380</v>
      </c>
      <c r="G1825" t="s">
        <v>2382</v>
      </c>
      <c r="H1825" t="s">
        <v>2380</v>
      </c>
      <c r="I1825">
        <v>1</v>
      </c>
      <c r="J1825" t="s">
        <v>2380</v>
      </c>
      <c r="K1825" s="17"/>
    </row>
    <row r="1826" spans="1:11" x14ac:dyDescent="0.35">
      <c r="A1826" t="s">
        <v>545</v>
      </c>
      <c r="B1826" s="22">
        <v>26.695</v>
      </c>
      <c r="C1826" s="23" t="s">
        <v>8383</v>
      </c>
      <c r="D1826">
        <v>5.28</v>
      </c>
      <c r="E1826" s="24" t="s">
        <v>8382</v>
      </c>
      <c r="F1826" t="s">
        <v>2380</v>
      </c>
      <c r="G1826" t="s">
        <v>2380</v>
      </c>
      <c r="H1826" t="s">
        <v>2380</v>
      </c>
      <c r="I1826">
        <v>0</v>
      </c>
      <c r="J1826" t="s">
        <v>2380</v>
      </c>
      <c r="K1826" s="17"/>
    </row>
    <row r="1827" spans="1:11" x14ac:dyDescent="0.35">
      <c r="A1827" t="s">
        <v>544</v>
      </c>
      <c r="B1827" s="22">
        <v>29.355</v>
      </c>
      <c r="C1827" s="23" t="s">
        <v>8383</v>
      </c>
      <c r="D1827">
        <v>4.68</v>
      </c>
      <c r="E1827" s="24" t="s">
        <v>8382</v>
      </c>
      <c r="F1827" t="s">
        <v>2382</v>
      </c>
      <c r="G1827" t="s">
        <v>2380</v>
      </c>
      <c r="H1827" t="s">
        <v>2380</v>
      </c>
      <c r="I1827">
        <v>0</v>
      </c>
      <c r="J1827" t="s">
        <v>2380</v>
      </c>
      <c r="K1827" s="17"/>
    </row>
    <row r="1828" spans="1:11" x14ac:dyDescent="0.35">
      <c r="A1828" t="s">
        <v>543</v>
      </c>
      <c r="B1828" s="22">
        <v>29.59</v>
      </c>
      <c r="C1828" s="23" t="s">
        <v>8383</v>
      </c>
      <c r="D1828">
        <v>4.0599999999999996</v>
      </c>
      <c r="E1828" s="24" t="s">
        <v>8382</v>
      </c>
      <c r="F1828" t="s">
        <v>2380</v>
      </c>
      <c r="G1828" t="s">
        <v>2380</v>
      </c>
      <c r="H1828" t="s">
        <v>2380</v>
      </c>
      <c r="I1828">
        <v>0</v>
      </c>
      <c r="J1828" t="s">
        <v>2380</v>
      </c>
      <c r="K1828" s="17"/>
    </row>
    <row r="1829" spans="1:11" x14ac:dyDescent="0.35">
      <c r="A1829" t="s">
        <v>542</v>
      </c>
      <c r="B1829" s="22">
        <v>31.35</v>
      </c>
      <c r="C1829" s="23" t="s">
        <v>8379</v>
      </c>
      <c r="D1829">
        <v>4.2</v>
      </c>
      <c r="E1829" s="24" t="s">
        <v>8382</v>
      </c>
      <c r="F1829" t="s">
        <v>2380</v>
      </c>
      <c r="G1829" t="s">
        <v>2382</v>
      </c>
      <c r="H1829" t="s">
        <v>2380</v>
      </c>
      <c r="I1829">
        <v>1</v>
      </c>
      <c r="J1829" t="s">
        <v>2380</v>
      </c>
      <c r="K1829" s="17"/>
    </row>
    <row r="1830" spans="1:11" x14ac:dyDescent="0.35">
      <c r="A1830" t="s">
        <v>541</v>
      </c>
      <c r="B1830" s="22">
        <v>20.52</v>
      </c>
      <c r="C1830" s="23" t="s">
        <v>8384</v>
      </c>
      <c r="D1830">
        <v>4.83</v>
      </c>
      <c r="E1830" s="24" t="s">
        <v>8382</v>
      </c>
      <c r="F1830" t="s">
        <v>2380</v>
      </c>
      <c r="G1830" t="s">
        <v>2380</v>
      </c>
      <c r="H1830" t="s">
        <v>2380</v>
      </c>
      <c r="I1830">
        <v>0</v>
      </c>
      <c r="J1830" t="s">
        <v>2380</v>
      </c>
      <c r="K1830" s="17"/>
    </row>
    <row r="1831" spans="1:11" x14ac:dyDescent="0.35">
      <c r="A1831" t="s">
        <v>540</v>
      </c>
      <c r="B1831" s="22">
        <v>42.9</v>
      </c>
      <c r="C1831" s="23" t="s">
        <v>8379</v>
      </c>
      <c r="D1831">
        <v>4.87</v>
      </c>
      <c r="E1831" s="24" t="s">
        <v>8382</v>
      </c>
      <c r="F1831" t="s">
        <v>2382</v>
      </c>
      <c r="G1831" t="s">
        <v>2380</v>
      </c>
      <c r="H1831" t="s">
        <v>2380</v>
      </c>
      <c r="I1831">
        <v>1</v>
      </c>
      <c r="J1831" t="s">
        <v>2380</v>
      </c>
      <c r="K1831" s="17"/>
    </row>
    <row r="1832" spans="1:11" x14ac:dyDescent="0.35">
      <c r="A1832" t="s">
        <v>539</v>
      </c>
      <c r="B1832" s="22">
        <v>24.6</v>
      </c>
      <c r="C1832" s="23" t="s">
        <v>8384</v>
      </c>
      <c r="D1832">
        <v>5.86</v>
      </c>
      <c r="E1832" s="24" t="s">
        <v>8381</v>
      </c>
      <c r="F1832" t="s">
        <v>2380</v>
      </c>
      <c r="G1832" t="s">
        <v>2380</v>
      </c>
      <c r="H1832" t="s">
        <v>2383</v>
      </c>
      <c r="I1832">
        <v>1</v>
      </c>
      <c r="J1832" t="s">
        <v>2380</v>
      </c>
      <c r="K1832" s="17"/>
    </row>
    <row r="1833" spans="1:11" x14ac:dyDescent="0.35">
      <c r="A1833" t="s">
        <v>538</v>
      </c>
      <c r="B1833" s="22">
        <v>28.405000000000001</v>
      </c>
      <c r="C1833" s="23" t="s">
        <v>8383</v>
      </c>
      <c r="D1833">
        <v>4.12</v>
      </c>
      <c r="E1833" s="24" t="s">
        <v>8382</v>
      </c>
      <c r="F1833" t="s">
        <v>2380</v>
      </c>
      <c r="G1833" t="s">
        <v>2380</v>
      </c>
      <c r="H1833" t="s">
        <v>2380</v>
      </c>
      <c r="I1833">
        <v>1</v>
      </c>
      <c r="J1833" t="s">
        <v>2380</v>
      </c>
      <c r="K1833" s="17"/>
    </row>
    <row r="1834" spans="1:11" x14ac:dyDescent="0.35">
      <c r="A1834" t="s">
        <v>537</v>
      </c>
      <c r="B1834" s="22">
        <v>34.674999999999997</v>
      </c>
      <c r="C1834" s="23" t="s">
        <v>8379</v>
      </c>
      <c r="D1834">
        <v>5.71</v>
      </c>
      <c r="E1834" s="24" t="s">
        <v>8381</v>
      </c>
      <c r="F1834" t="s">
        <v>2382</v>
      </c>
      <c r="G1834" t="s">
        <v>2380</v>
      </c>
      <c r="H1834" t="s">
        <v>2380</v>
      </c>
      <c r="I1834">
        <v>1</v>
      </c>
      <c r="J1834" t="s">
        <v>2380</v>
      </c>
      <c r="K1834" s="17"/>
    </row>
    <row r="1835" spans="1:11" x14ac:dyDescent="0.35">
      <c r="A1835" t="s">
        <v>536</v>
      </c>
      <c r="B1835" s="22">
        <v>18.850000000000001</v>
      </c>
      <c r="C1835" s="23" t="s">
        <v>8384</v>
      </c>
      <c r="D1835">
        <v>6.03</v>
      </c>
      <c r="E1835" s="24" t="s">
        <v>8381</v>
      </c>
      <c r="F1835" t="s">
        <v>2380</v>
      </c>
      <c r="G1835" t="s">
        <v>2380</v>
      </c>
      <c r="H1835" t="s">
        <v>2380</v>
      </c>
      <c r="I1835">
        <v>1</v>
      </c>
      <c r="J1835" t="s">
        <v>2380</v>
      </c>
      <c r="K1835" s="17"/>
    </row>
    <row r="1836" spans="1:11" x14ac:dyDescent="0.35">
      <c r="A1836" t="s">
        <v>534</v>
      </c>
      <c r="B1836" s="22">
        <v>34.130000000000003</v>
      </c>
      <c r="C1836" s="23" t="s">
        <v>8379</v>
      </c>
      <c r="D1836">
        <v>5.65</v>
      </c>
      <c r="E1836" s="24" t="s">
        <v>8382</v>
      </c>
      <c r="F1836" t="s">
        <v>2380</v>
      </c>
      <c r="G1836" t="s">
        <v>2380</v>
      </c>
      <c r="H1836" t="s">
        <v>2383</v>
      </c>
      <c r="I1836">
        <v>1</v>
      </c>
      <c r="J1836" t="s">
        <v>2380</v>
      </c>
      <c r="K1836" s="17"/>
    </row>
    <row r="1837" spans="1:11" x14ac:dyDescent="0.35">
      <c r="A1837" t="s">
        <v>533</v>
      </c>
      <c r="B1837" s="22">
        <v>17.34</v>
      </c>
      <c r="C1837" s="23" t="s">
        <v>8385</v>
      </c>
      <c r="D1837">
        <v>5.05</v>
      </c>
      <c r="E1837" s="24" t="s">
        <v>8382</v>
      </c>
      <c r="F1837" t="s">
        <v>2380</v>
      </c>
      <c r="G1837" t="s">
        <v>2380</v>
      </c>
      <c r="H1837" t="s">
        <v>2380</v>
      </c>
      <c r="I1837">
        <v>0</v>
      </c>
      <c r="J1837" t="s">
        <v>2380</v>
      </c>
      <c r="K1837" s="17"/>
    </row>
    <row r="1838" spans="1:11" x14ac:dyDescent="0.35">
      <c r="A1838" t="s">
        <v>532</v>
      </c>
      <c r="B1838" s="22">
        <v>17.440000000000001</v>
      </c>
      <c r="C1838" s="23" t="s">
        <v>8385</v>
      </c>
      <c r="D1838">
        <v>6.26</v>
      </c>
      <c r="E1838" s="24" t="s">
        <v>8381</v>
      </c>
      <c r="F1838" t="s">
        <v>2380</v>
      </c>
      <c r="G1838" t="s">
        <v>2380</v>
      </c>
      <c r="H1838" t="s">
        <v>2380</v>
      </c>
      <c r="I1838">
        <v>0</v>
      </c>
      <c r="J1838" t="s">
        <v>2380</v>
      </c>
      <c r="K1838" s="17"/>
    </row>
    <row r="1839" spans="1:11" x14ac:dyDescent="0.35">
      <c r="A1839" t="s">
        <v>531</v>
      </c>
      <c r="B1839" s="22">
        <v>33.659999999999997</v>
      </c>
      <c r="C1839" s="23" t="s">
        <v>8379</v>
      </c>
      <c r="D1839">
        <v>4.08</v>
      </c>
      <c r="E1839" s="24" t="s">
        <v>8382</v>
      </c>
      <c r="F1839" t="s">
        <v>2382</v>
      </c>
      <c r="G1839" t="s">
        <v>2380</v>
      </c>
      <c r="H1839" t="s">
        <v>2383</v>
      </c>
      <c r="I1839">
        <v>1</v>
      </c>
      <c r="J1839" t="s">
        <v>2380</v>
      </c>
      <c r="K1839" s="17"/>
    </row>
    <row r="1840" spans="1:11" x14ac:dyDescent="0.35">
      <c r="A1840" t="s">
        <v>530</v>
      </c>
      <c r="B1840" s="22">
        <v>21.375</v>
      </c>
      <c r="C1840" s="23" t="s">
        <v>8384</v>
      </c>
      <c r="D1840">
        <v>6.19</v>
      </c>
      <c r="E1840" s="24" t="s">
        <v>8381</v>
      </c>
      <c r="F1840" t="s">
        <v>2382</v>
      </c>
      <c r="G1840" t="s">
        <v>2380</v>
      </c>
      <c r="H1840" t="s">
        <v>2380</v>
      </c>
      <c r="I1840">
        <v>1</v>
      </c>
      <c r="J1840" t="s">
        <v>2380</v>
      </c>
      <c r="K1840" s="17"/>
    </row>
    <row r="1841" spans="1:11" x14ac:dyDescent="0.35">
      <c r="A1841" t="s">
        <v>529</v>
      </c>
      <c r="B1841" s="22">
        <v>27.14</v>
      </c>
      <c r="C1841" s="23" t="s">
        <v>8383</v>
      </c>
      <c r="D1841">
        <v>6.01</v>
      </c>
      <c r="E1841" s="24" t="s">
        <v>8381</v>
      </c>
      <c r="F1841" t="s">
        <v>2380</v>
      </c>
      <c r="G1841" t="s">
        <v>2380</v>
      </c>
      <c r="H1841" t="s">
        <v>2380</v>
      </c>
      <c r="I1841">
        <v>1</v>
      </c>
      <c r="J1841" t="s">
        <v>2380</v>
      </c>
      <c r="K1841" s="17"/>
    </row>
    <row r="1842" spans="1:11" x14ac:dyDescent="0.35">
      <c r="A1842" t="s">
        <v>528</v>
      </c>
      <c r="B1842" s="22">
        <v>35.78</v>
      </c>
      <c r="C1842" s="23" t="s">
        <v>8379</v>
      </c>
      <c r="D1842">
        <v>6.07</v>
      </c>
      <c r="E1842" s="24" t="s">
        <v>8381</v>
      </c>
      <c r="F1842" t="s">
        <v>2380</v>
      </c>
      <c r="G1842" t="s">
        <v>2382</v>
      </c>
      <c r="H1842" t="s">
        <v>2380</v>
      </c>
      <c r="I1842">
        <v>1</v>
      </c>
      <c r="J1842" t="s">
        <v>2380</v>
      </c>
      <c r="K1842" s="17"/>
    </row>
    <row r="1843" spans="1:11" x14ac:dyDescent="0.35">
      <c r="A1843" t="s">
        <v>527</v>
      </c>
      <c r="B1843" s="22">
        <v>34.96</v>
      </c>
      <c r="C1843" s="23" t="s">
        <v>8379</v>
      </c>
      <c r="D1843">
        <v>5.63</v>
      </c>
      <c r="E1843" s="24" t="s">
        <v>8382</v>
      </c>
      <c r="F1843" t="s">
        <v>2380</v>
      </c>
      <c r="G1843" t="s">
        <v>2380</v>
      </c>
      <c r="H1843" t="s">
        <v>2380</v>
      </c>
      <c r="I1843">
        <v>0</v>
      </c>
      <c r="J1843" t="s">
        <v>2380</v>
      </c>
      <c r="K1843" s="17"/>
    </row>
    <row r="1844" spans="1:11" x14ac:dyDescent="0.35">
      <c r="A1844" t="s">
        <v>526</v>
      </c>
      <c r="B1844" s="22">
        <v>38.39</v>
      </c>
      <c r="C1844" s="23" t="s">
        <v>8379</v>
      </c>
      <c r="D1844">
        <v>6.05</v>
      </c>
      <c r="E1844" s="24" t="s">
        <v>8381</v>
      </c>
      <c r="F1844" t="s">
        <v>2380</v>
      </c>
      <c r="G1844" t="s">
        <v>2380</v>
      </c>
      <c r="H1844" t="s">
        <v>2380</v>
      </c>
      <c r="I1844">
        <v>0</v>
      </c>
      <c r="J1844" t="s">
        <v>2380</v>
      </c>
      <c r="K1844" s="17"/>
    </row>
    <row r="1845" spans="1:11" x14ac:dyDescent="0.35">
      <c r="A1845" t="s">
        <v>525</v>
      </c>
      <c r="B1845" s="22">
        <v>33.82</v>
      </c>
      <c r="C1845" s="23" t="s">
        <v>8379</v>
      </c>
      <c r="D1845">
        <v>4.6500000000000004</v>
      </c>
      <c r="E1845" s="24" t="s">
        <v>8382</v>
      </c>
      <c r="F1845" t="s">
        <v>2380</v>
      </c>
      <c r="G1845" t="s">
        <v>2380</v>
      </c>
      <c r="H1845" t="s">
        <v>2380</v>
      </c>
      <c r="I1845">
        <v>0</v>
      </c>
      <c r="J1845" t="s">
        <v>2380</v>
      </c>
      <c r="K1845" s="17"/>
    </row>
    <row r="1846" spans="1:11" x14ac:dyDescent="0.35">
      <c r="A1846" t="s">
        <v>524</v>
      </c>
      <c r="B1846" s="22">
        <v>27.835000000000001</v>
      </c>
      <c r="C1846" s="23" t="s">
        <v>8383</v>
      </c>
      <c r="D1846">
        <v>5.37</v>
      </c>
      <c r="E1846" s="24" t="s">
        <v>8382</v>
      </c>
      <c r="F1846" t="s">
        <v>2380</v>
      </c>
      <c r="G1846" t="s">
        <v>2380</v>
      </c>
      <c r="H1846" t="s">
        <v>2380</v>
      </c>
      <c r="I1846">
        <v>0</v>
      </c>
      <c r="J1846" t="s">
        <v>2380</v>
      </c>
      <c r="K1846" s="17"/>
    </row>
    <row r="1847" spans="1:11" x14ac:dyDescent="0.35">
      <c r="A1847" t="s">
        <v>523</v>
      </c>
      <c r="B1847" s="22">
        <v>33</v>
      </c>
      <c r="C1847" s="23" t="s">
        <v>8379</v>
      </c>
      <c r="D1847">
        <v>5.39</v>
      </c>
      <c r="E1847" s="24" t="s">
        <v>8382</v>
      </c>
      <c r="F1847" t="s">
        <v>2380</v>
      </c>
      <c r="G1847" t="s">
        <v>2380</v>
      </c>
      <c r="H1847" t="s">
        <v>2380</v>
      </c>
      <c r="I1847">
        <v>0</v>
      </c>
      <c r="J1847" t="s">
        <v>2380</v>
      </c>
      <c r="K1847" s="17"/>
    </row>
    <row r="1848" spans="1:11" x14ac:dyDescent="0.35">
      <c r="A1848" t="s">
        <v>522</v>
      </c>
      <c r="B1848" s="22">
        <v>26.885000000000002</v>
      </c>
      <c r="C1848" s="23" t="s">
        <v>8383</v>
      </c>
      <c r="D1848">
        <v>5.86</v>
      </c>
      <c r="E1848" s="24" t="s">
        <v>8381</v>
      </c>
      <c r="F1848" t="s">
        <v>2380</v>
      </c>
      <c r="G1848" t="s">
        <v>2380</v>
      </c>
      <c r="H1848" t="s">
        <v>2380</v>
      </c>
      <c r="I1848">
        <v>0</v>
      </c>
      <c r="J1848" t="s">
        <v>2380</v>
      </c>
      <c r="K1848" s="17"/>
    </row>
    <row r="1849" spans="1:11" x14ac:dyDescent="0.35">
      <c r="A1849" t="s">
        <v>521</v>
      </c>
      <c r="B1849" s="22">
        <v>29.26</v>
      </c>
      <c r="C1849" s="23" t="s">
        <v>8383</v>
      </c>
      <c r="D1849">
        <v>4.4400000000000004</v>
      </c>
      <c r="E1849" s="24" t="s">
        <v>8382</v>
      </c>
      <c r="F1849" t="s">
        <v>2380</v>
      </c>
      <c r="G1849" t="s">
        <v>2380</v>
      </c>
      <c r="H1849" t="s">
        <v>2380</v>
      </c>
      <c r="I1849">
        <v>0</v>
      </c>
      <c r="J1849" t="s">
        <v>2380</v>
      </c>
      <c r="K1849" s="17"/>
    </row>
    <row r="1850" spans="1:11" x14ac:dyDescent="0.35">
      <c r="A1850" t="s">
        <v>520</v>
      </c>
      <c r="B1850" s="22">
        <v>26.98</v>
      </c>
      <c r="C1850" s="23" t="s">
        <v>8383</v>
      </c>
      <c r="D1850">
        <v>4.41</v>
      </c>
      <c r="E1850" s="24" t="s">
        <v>8382</v>
      </c>
      <c r="F1850" t="s">
        <v>2380</v>
      </c>
      <c r="G1850" t="s">
        <v>2380</v>
      </c>
      <c r="H1850" t="s">
        <v>2380</v>
      </c>
      <c r="I1850">
        <v>0</v>
      </c>
      <c r="J1850" t="s">
        <v>2380</v>
      </c>
      <c r="K1850" s="17"/>
    </row>
    <row r="1851" spans="1:11" x14ac:dyDescent="0.35">
      <c r="A1851" t="s">
        <v>519</v>
      </c>
      <c r="B1851" s="22">
        <v>32.11</v>
      </c>
      <c r="C1851" s="23" t="s">
        <v>8379</v>
      </c>
      <c r="D1851">
        <v>5.19</v>
      </c>
      <c r="E1851" s="24" t="s">
        <v>8382</v>
      </c>
      <c r="F1851" t="s">
        <v>2380</v>
      </c>
      <c r="G1851" t="s">
        <v>2380</v>
      </c>
      <c r="H1851" t="s">
        <v>2383</v>
      </c>
      <c r="I1851">
        <v>1</v>
      </c>
      <c r="J1851" t="s">
        <v>2380</v>
      </c>
      <c r="K1851" s="17"/>
    </row>
    <row r="1852" spans="1:11" x14ac:dyDescent="0.35">
      <c r="A1852" t="s">
        <v>518</v>
      </c>
      <c r="B1852" s="22">
        <v>31.73</v>
      </c>
      <c r="C1852" s="23" t="s">
        <v>8379</v>
      </c>
      <c r="D1852">
        <v>5.16</v>
      </c>
      <c r="E1852" s="24" t="s">
        <v>8382</v>
      </c>
      <c r="F1852" t="s">
        <v>2380</v>
      </c>
      <c r="G1852" t="s">
        <v>2380</v>
      </c>
      <c r="H1852" t="s">
        <v>2383</v>
      </c>
      <c r="I1852">
        <v>1</v>
      </c>
      <c r="J1852" t="s">
        <v>2380</v>
      </c>
      <c r="K1852" s="17"/>
    </row>
    <row r="1853" spans="1:11" x14ac:dyDescent="0.35">
      <c r="A1853" t="s">
        <v>517</v>
      </c>
      <c r="B1853" s="22">
        <v>22.515000000000001</v>
      </c>
      <c r="C1853" s="23" t="s">
        <v>8384</v>
      </c>
      <c r="D1853">
        <v>4.24</v>
      </c>
      <c r="E1853" s="24" t="s">
        <v>8382</v>
      </c>
      <c r="F1853" t="s">
        <v>2380</v>
      </c>
      <c r="G1853" t="s">
        <v>2380</v>
      </c>
      <c r="H1853" t="s">
        <v>2380</v>
      </c>
      <c r="I1853">
        <v>0</v>
      </c>
      <c r="J1853" t="s">
        <v>2380</v>
      </c>
      <c r="K1853" s="17"/>
    </row>
    <row r="1854" spans="1:11" x14ac:dyDescent="0.35">
      <c r="A1854" t="s">
        <v>515</v>
      </c>
      <c r="B1854" s="22">
        <v>25.9</v>
      </c>
      <c r="C1854" s="23" t="s">
        <v>8383</v>
      </c>
      <c r="D1854">
        <v>5.45</v>
      </c>
      <c r="E1854" s="24" t="s">
        <v>8382</v>
      </c>
      <c r="F1854" t="s">
        <v>2380</v>
      </c>
      <c r="G1854" t="s">
        <v>2380</v>
      </c>
      <c r="H1854" t="s">
        <v>2380</v>
      </c>
      <c r="I1854">
        <v>1</v>
      </c>
      <c r="J1854" t="s">
        <v>2380</v>
      </c>
      <c r="K1854" s="17"/>
    </row>
    <row r="1855" spans="1:11" x14ac:dyDescent="0.35">
      <c r="A1855" t="s">
        <v>514</v>
      </c>
      <c r="B1855" s="22">
        <v>27.72</v>
      </c>
      <c r="C1855" s="23" t="s">
        <v>8383</v>
      </c>
      <c r="D1855">
        <v>5.03</v>
      </c>
      <c r="E1855" s="24" t="s">
        <v>8382</v>
      </c>
      <c r="F1855" t="s">
        <v>2382</v>
      </c>
      <c r="G1855" t="s">
        <v>2380</v>
      </c>
      <c r="H1855" t="s">
        <v>2380</v>
      </c>
      <c r="I1855">
        <v>1</v>
      </c>
      <c r="J1855" t="s">
        <v>2380</v>
      </c>
      <c r="K1855" s="17"/>
    </row>
    <row r="1856" spans="1:11" x14ac:dyDescent="0.35">
      <c r="A1856" t="s">
        <v>513</v>
      </c>
      <c r="B1856" s="22">
        <v>31.5</v>
      </c>
      <c r="C1856" s="23" t="s">
        <v>8379</v>
      </c>
      <c r="D1856">
        <v>9.6199999999999992</v>
      </c>
      <c r="E1856" s="24" t="s">
        <v>8380</v>
      </c>
      <c r="F1856" t="s">
        <v>2382</v>
      </c>
      <c r="G1856" t="s">
        <v>2380</v>
      </c>
      <c r="H1856" t="s">
        <v>2380</v>
      </c>
      <c r="I1856">
        <v>1</v>
      </c>
      <c r="J1856" t="s">
        <v>2380</v>
      </c>
      <c r="K1856" s="17"/>
    </row>
    <row r="1857" spans="1:11" x14ac:dyDescent="0.35">
      <c r="A1857" t="s">
        <v>512</v>
      </c>
      <c r="B1857" s="22">
        <v>29.7</v>
      </c>
      <c r="C1857" s="23" t="s">
        <v>8383</v>
      </c>
      <c r="D1857">
        <v>6.77</v>
      </c>
      <c r="E1857" s="24" t="s">
        <v>8380</v>
      </c>
      <c r="F1857" t="s">
        <v>2382</v>
      </c>
      <c r="G1857" t="s">
        <v>2380</v>
      </c>
      <c r="H1857" t="s">
        <v>2380</v>
      </c>
      <c r="I1857">
        <v>1</v>
      </c>
      <c r="J1857" t="s">
        <v>2380</v>
      </c>
      <c r="K1857" s="17"/>
    </row>
    <row r="1858" spans="1:11" x14ac:dyDescent="0.35">
      <c r="A1858" t="s">
        <v>511</v>
      </c>
      <c r="B1858" s="22">
        <v>21.26</v>
      </c>
      <c r="C1858" s="23" t="s">
        <v>8384</v>
      </c>
      <c r="D1858">
        <v>5.36</v>
      </c>
      <c r="E1858" s="24" t="s">
        <v>8382</v>
      </c>
      <c r="F1858" t="s">
        <v>2382</v>
      </c>
      <c r="G1858" t="s">
        <v>2380</v>
      </c>
      <c r="H1858" t="s">
        <v>2380</v>
      </c>
      <c r="I1858">
        <v>1</v>
      </c>
      <c r="J1858" t="s">
        <v>2380</v>
      </c>
      <c r="K1858" s="17"/>
    </row>
    <row r="1859" spans="1:11" x14ac:dyDescent="0.35">
      <c r="A1859" t="s">
        <v>510</v>
      </c>
      <c r="B1859" s="22">
        <v>17.09</v>
      </c>
      <c r="C1859" s="23" t="s">
        <v>8385</v>
      </c>
      <c r="D1859">
        <v>5.69</v>
      </c>
      <c r="E1859" s="24" t="s">
        <v>8382</v>
      </c>
      <c r="F1859" t="s">
        <v>2380</v>
      </c>
      <c r="G1859" t="s">
        <v>2380</v>
      </c>
      <c r="H1859" t="s">
        <v>2380</v>
      </c>
      <c r="I1859">
        <v>0</v>
      </c>
      <c r="J1859" t="s">
        <v>2380</v>
      </c>
      <c r="K1859" s="17"/>
    </row>
    <row r="1860" spans="1:11" x14ac:dyDescent="0.35">
      <c r="A1860" t="s">
        <v>509</v>
      </c>
      <c r="B1860" s="22">
        <v>24.3</v>
      </c>
      <c r="C1860" s="23" t="s">
        <v>8384</v>
      </c>
      <c r="D1860">
        <v>4.9000000000000004</v>
      </c>
      <c r="E1860" s="24" t="s">
        <v>8382</v>
      </c>
      <c r="F1860" t="s">
        <v>2382</v>
      </c>
      <c r="G1860" t="s">
        <v>2380</v>
      </c>
      <c r="H1860" t="s">
        <v>2383</v>
      </c>
      <c r="I1860">
        <v>1</v>
      </c>
      <c r="J1860" t="s">
        <v>2380</v>
      </c>
      <c r="K1860" s="17"/>
    </row>
    <row r="1861" spans="1:11" x14ac:dyDescent="0.35">
      <c r="A1861" t="s">
        <v>508</v>
      </c>
      <c r="B1861" s="22">
        <v>29.734999999999999</v>
      </c>
      <c r="C1861" s="23" t="s">
        <v>8383</v>
      </c>
      <c r="D1861">
        <v>5.78</v>
      </c>
      <c r="E1861" s="24" t="s">
        <v>8381</v>
      </c>
      <c r="F1861" t="s">
        <v>2380</v>
      </c>
      <c r="G1861" t="s">
        <v>2380</v>
      </c>
      <c r="H1861" t="s">
        <v>2380</v>
      </c>
      <c r="I1861">
        <v>0</v>
      </c>
      <c r="J1861" t="s">
        <v>2380</v>
      </c>
      <c r="K1861" s="17"/>
    </row>
    <row r="1862" spans="1:11" x14ac:dyDescent="0.35">
      <c r="A1862" t="s">
        <v>507</v>
      </c>
      <c r="B1862" s="22">
        <v>29.26</v>
      </c>
      <c r="C1862" s="23" t="s">
        <v>8383</v>
      </c>
      <c r="D1862">
        <v>4.7</v>
      </c>
      <c r="E1862" s="24" t="s">
        <v>8382</v>
      </c>
      <c r="F1862" t="s">
        <v>2380</v>
      </c>
      <c r="G1862" t="s">
        <v>2380</v>
      </c>
      <c r="H1862" t="s">
        <v>2380</v>
      </c>
      <c r="I1862">
        <v>0</v>
      </c>
      <c r="J1862" t="s">
        <v>2380</v>
      </c>
      <c r="K1862" s="17"/>
    </row>
    <row r="1863" spans="1:11" x14ac:dyDescent="0.35">
      <c r="A1863" t="s">
        <v>506</v>
      </c>
      <c r="B1863" s="22">
        <v>33</v>
      </c>
      <c r="C1863" s="23" t="s">
        <v>8379</v>
      </c>
      <c r="D1863">
        <v>6.28</v>
      </c>
      <c r="E1863" s="24" t="s">
        <v>8381</v>
      </c>
      <c r="F1863" t="s">
        <v>2380</v>
      </c>
      <c r="G1863" t="s">
        <v>2380</v>
      </c>
      <c r="H1863" t="s">
        <v>2380</v>
      </c>
      <c r="I1863">
        <v>0</v>
      </c>
      <c r="J1863" t="s">
        <v>2380</v>
      </c>
      <c r="K1863" s="17"/>
    </row>
    <row r="1864" spans="1:11" x14ac:dyDescent="0.35">
      <c r="A1864" t="s">
        <v>505</v>
      </c>
      <c r="B1864" s="22">
        <v>31.065000000000001</v>
      </c>
      <c r="C1864" s="23" t="s">
        <v>8379</v>
      </c>
      <c r="D1864">
        <v>4.2300000000000004</v>
      </c>
      <c r="E1864" s="24" t="s">
        <v>8382</v>
      </c>
      <c r="F1864" t="s">
        <v>2380</v>
      </c>
      <c r="G1864" t="s">
        <v>2380</v>
      </c>
      <c r="H1864" t="s">
        <v>2380</v>
      </c>
      <c r="I1864">
        <v>0</v>
      </c>
      <c r="J1864" t="s">
        <v>2380</v>
      </c>
      <c r="K1864" s="17"/>
    </row>
    <row r="1865" spans="1:11" x14ac:dyDescent="0.35">
      <c r="A1865" t="s">
        <v>504</v>
      </c>
      <c r="B1865" s="22">
        <v>26.51</v>
      </c>
      <c r="C1865" s="23" t="s">
        <v>8383</v>
      </c>
      <c r="D1865">
        <v>6.17</v>
      </c>
      <c r="E1865" s="24" t="s">
        <v>8381</v>
      </c>
      <c r="F1865" t="s">
        <v>2380</v>
      </c>
      <c r="G1865" t="s">
        <v>2380</v>
      </c>
      <c r="H1865" t="s">
        <v>2380</v>
      </c>
      <c r="I1865">
        <v>0</v>
      </c>
      <c r="J1865" t="s">
        <v>2380</v>
      </c>
      <c r="K1865" s="17"/>
    </row>
    <row r="1866" spans="1:11" x14ac:dyDescent="0.35">
      <c r="A1866" t="s">
        <v>503</v>
      </c>
      <c r="B1866" s="22">
        <v>28.88</v>
      </c>
      <c r="C1866" s="23" t="s">
        <v>8383</v>
      </c>
      <c r="D1866">
        <v>4.96</v>
      </c>
      <c r="E1866" s="24" t="s">
        <v>8382</v>
      </c>
      <c r="F1866" t="s">
        <v>2380</v>
      </c>
      <c r="G1866" t="s">
        <v>2380</v>
      </c>
      <c r="H1866" t="s">
        <v>2380</v>
      </c>
      <c r="I1866">
        <v>0</v>
      </c>
      <c r="J1866" t="s">
        <v>2380</v>
      </c>
      <c r="K1866" s="17"/>
    </row>
    <row r="1867" spans="1:11" x14ac:dyDescent="0.35">
      <c r="A1867" t="s">
        <v>502</v>
      </c>
      <c r="B1867" s="22">
        <v>35.814999999999998</v>
      </c>
      <c r="C1867" s="23" t="s">
        <v>8379</v>
      </c>
      <c r="D1867">
        <v>5.1100000000000003</v>
      </c>
      <c r="E1867" s="24" t="s">
        <v>8382</v>
      </c>
      <c r="F1867" t="s">
        <v>2382</v>
      </c>
      <c r="G1867" t="s">
        <v>2380</v>
      </c>
      <c r="H1867" t="s">
        <v>2380</v>
      </c>
      <c r="I1867">
        <v>1</v>
      </c>
      <c r="J1867" t="s">
        <v>2380</v>
      </c>
      <c r="K1867" s="17"/>
    </row>
    <row r="1868" spans="1:11" x14ac:dyDescent="0.35">
      <c r="A1868" t="s">
        <v>501</v>
      </c>
      <c r="B1868" s="22">
        <v>21.28</v>
      </c>
      <c r="C1868" s="23" t="s">
        <v>8384</v>
      </c>
      <c r="D1868">
        <v>4.05</v>
      </c>
      <c r="E1868" s="24" t="s">
        <v>8382</v>
      </c>
      <c r="F1868" t="s">
        <v>2380</v>
      </c>
      <c r="G1868" t="s">
        <v>2382</v>
      </c>
      <c r="H1868" t="s">
        <v>2380</v>
      </c>
      <c r="I1868">
        <v>1</v>
      </c>
      <c r="J1868" t="s">
        <v>2380</v>
      </c>
      <c r="K1868" s="17"/>
    </row>
    <row r="1869" spans="1:11" x14ac:dyDescent="0.35">
      <c r="A1869" t="s">
        <v>500</v>
      </c>
      <c r="B1869" s="22">
        <v>33.81</v>
      </c>
      <c r="C1869" s="23" t="s">
        <v>8379</v>
      </c>
      <c r="D1869">
        <v>6.49</v>
      </c>
      <c r="E1869" s="24" t="s">
        <v>8380</v>
      </c>
      <c r="F1869" t="s">
        <v>2380</v>
      </c>
      <c r="G1869" t="s">
        <v>2380</v>
      </c>
      <c r="H1869" t="s">
        <v>2383</v>
      </c>
      <c r="I1869">
        <v>1</v>
      </c>
      <c r="J1869" t="s">
        <v>2380</v>
      </c>
      <c r="K1869" s="17"/>
    </row>
    <row r="1870" spans="1:11" x14ac:dyDescent="0.35">
      <c r="A1870" t="s">
        <v>499</v>
      </c>
      <c r="B1870" s="22">
        <v>44.22</v>
      </c>
      <c r="C1870" s="23" t="s">
        <v>8379</v>
      </c>
      <c r="D1870">
        <v>4.1900000000000004</v>
      </c>
      <c r="E1870" s="24" t="s">
        <v>8382</v>
      </c>
      <c r="F1870" t="s">
        <v>2380</v>
      </c>
      <c r="G1870" t="s">
        <v>2380</v>
      </c>
      <c r="H1870" t="s">
        <v>2380</v>
      </c>
      <c r="I1870">
        <v>1</v>
      </c>
      <c r="J1870" t="s">
        <v>2380</v>
      </c>
      <c r="K1870" s="17"/>
    </row>
    <row r="1871" spans="1:11" x14ac:dyDescent="0.35">
      <c r="A1871" t="s">
        <v>498</v>
      </c>
      <c r="B1871" s="22">
        <v>15.46</v>
      </c>
      <c r="C1871" s="23" t="s">
        <v>8385</v>
      </c>
      <c r="D1871">
        <v>4.99</v>
      </c>
      <c r="E1871" s="24" t="s">
        <v>8382</v>
      </c>
      <c r="F1871" t="s">
        <v>2382</v>
      </c>
      <c r="G1871" t="s">
        <v>2380</v>
      </c>
      <c r="H1871" t="s">
        <v>2383</v>
      </c>
      <c r="I1871">
        <v>1</v>
      </c>
      <c r="J1871" t="s">
        <v>2380</v>
      </c>
      <c r="K1871" s="17"/>
    </row>
    <row r="1872" spans="1:11" x14ac:dyDescent="0.35">
      <c r="A1872" t="s">
        <v>497</v>
      </c>
      <c r="B1872" s="22">
        <v>30.3</v>
      </c>
      <c r="C1872" s="23" t="s">
        <v>8379</v>
      </c>
      <c r="D1872">
        <v>4.7699999999999996</v>
      </c>
      <c r="E1872" s="24" t="s">
        <v>8382</v>
      </c>
      <c r="F1872" t="s">
        <v>2382</v>
      </c>
      <c r="G1872" t="s">
        <v>2380</v>
      </c>
      <c r="H1872" t="s">
        <v>2380</v>
      </c>
      <c r="I1872">
        <v>1</v>
      </c>
      <c r="J1872" t="s">
        <v>2380</v>
      </c>
      <c r="K1872" s="17"/>
    </row>
    <row r="1873" spans="1:11" x14ac:dyDescent="0.35">
      <c r="A1873" t="s">
        <v>496</v>
      </c>
      <c r="B1873" s="22">
        <v>16.670000000000002</v>
      </c>
      <c r="C1873" s="23" t="s">
        <v>8385</v>
      </c>
      <c r="D1873">
        <v>5.46</v>
      </c>
      <c r="E1873" s="24" t="s">
        <v>8382</v>
      </c>
      <c r="F1873" t="s">
        <v>2380</v>
      </c>
      <c r="G1873" t="s">
        <v>2380</v>
      </c>
      <c r="H1873" t="s">
        <v>2380</v>
      </c>
      <c r="I1873">
        <v>0</v>
      </c>
      <c r="J1873" t="s">
        <v>2380</v>
      </c>
      <c r="K1873" s="17"/>
    </row>
    <row r="1874" spans="1:11" x14ac:dyDescent="0.35">
      <c r="A1874" t="s">
        <v>495</v>
      </c>
      <c r="B1874" s="22">
        <v>28.594999999999999</v>
      </c>
      <c r="C1874" s="23" t="s">
        <v>8383</v>
      </c>
      <c r="D1874">
        <v>5.43</v>
      </c>
      <c r="E1874" s="24" t="s">
        <v>8382</v>
      </c>
      <c r="F1874" t="s">
        <v>2380</v>
      </c>
      <c r="G1874" t="s">
        <v>2380</v>
      </c>
      <c r="H1874" t="s">
        <v>2380</v>
      </c>
      <c r="I1874">
        <v>0</v>
      </c>
      <c r="J1874" t="s">
        <v>2380</v>
      </c>
      <c r="K1874" s="17"/>
    </row>
    <row r="1875" spans="1:11" x14ac:dyDescent="0.35">
      <c r="A1875" t="s">
        <v>494</v>
      </c>
      <c r="B1875" s="22">
        <v>25.934999999999999</v>
      </c>
      <c r="C1875" s="23" t="s">
        <v>8383</v>
      </c>
      <c r="D1875">
        <v>4.29</v>
      </c>
      <c r="E1875" s="24" t="s">
        <v>8382</v>
      </c>
      <c r="F1875" t="s">
        <v>2380</v>
      </c>
      <c r="G1875" t="s">
        <v>2380</v>
      </c>
      <c r="H1875" t="s">
        <v>2380</v>
      </c>
      <c r="I1875">
        <v>0</v>
      </c>
      <c r="J1875" t="s">
        <v>2380</v>
      </c>
      <c r="K1875" s="17"/>
    </row>
    <row r="1876" spans="1:11" x14ac:dyDescent="0.35">
      <c r="A1876" t="s">
        <v>493</v>
      </c>
      <c r="B1876" s="22">
        <v>27.645</v>
      </c>
      <c r="C1876" s="23" t="s">
        <v>8383</v>
      </c>
      <c r="D1876">
        <v>5.25</v>
      </c>
      <c r="E1876" s="24" t="s">
        <v>8382</v>
      </c>
      <c r="F1876" t="s">
        <v>2380</v>
      </c>
      <c r="G1876" t="s">
        <v>2380</v>
      </c>
      <c r="H1876" t="s">
        <v>2380</v>
      </c>
      <c r="I1876">
        <v>1</v>
      </c>
      <c r="J1876" t="s">
        <v>2380</v>
      </c>
      <c r="K1876" s="17"/>
    </row>
    <row r="1877" spans="1:11" x14ac:dyDescent="0.35">
      <c r="A1877" t="s">
        <v>492</v>
      </c>
      <c r="B1877" s="22">
        <v>30.1</v>
      </c>
      <c r="C1877" s="23" t="s">
        <v>8379</v>
      </c>
      <c r="D1877">
        <v>4.04</v>
      </c>
      <c r="E1877" s="24" t="s">
        <v>8382</v>
      </c>
      <c r="F1877" t="s">
        <v>2380</v>
      </c>
      <c r="G1877" t="s">
        <v>2380</v>
      </c>
      <c r="H1877" t="s">
        <v>2380</v>
      </c>
      <c r="I1877">
        <v>1</v>
      </c>
      <c r="J1877" t="s">
        <v>2380</v>
      </c>
      <c r="K1877" s="17"/>
    </row>
    <row r="1878" spans="1:11" x14ac:dyDescent="0.35">
      <c r="A1878" t="s">
        <v>491</v>
      </c>
      <c r="B1878" s="22">
        <v>26.79</v>
      </c>
      <c r="C1878" s="23" t="s">
        <v>8383</v>
      </c>
      <c r="D1878">
        <v>5</v>
      </c>
      <c r="E1878" s="24" t="s">
        <v>8382</v>
      </c>
      <c r="F1878" t="s">
        <v>2382</v>
      </c>
      <c r="G1878" t="s">
        <v>2380</v>
      </c>
      <c r="H1878" t="s">
        <v>2383</v>
      </c>
      <c r="I1878">
        <v>1</v>
      </c>
      <c r="J1878" t="s">
        <v>2380</v>
      </c>
      <c r="K1878" s="17"/>
    </row>
    <row r="1879" spans="1:11" x14ac:dyDescent="0.35">
      <c r="A1879" t="s">
        <v>490</v>
      </c>
      <c r="B1879" s="22">
        <v>27.1</v>
      </c>
      <c r="C1879" s="23" t="s">
        <v>8383</v>
      </c>
      <c r="D1879">
        <v>4.01</v>
      </c>
      <c r="E1879" s="24" t="s">
        <v>8382</v>
      </c>
      <c r="F1879" t="s">
        <v>2382</v>
      </c>
      <c r="G1879" t="s">
        <v>2380</v>
      </c>
      <c r="H1879" t="s">
        <v>2380</v>
      </c>
      <c r="I1879">
        <v>1</v>
      </c>
      <c r="J1879" t="s">
        <v>2380</v>
      </c>
      <c r="K1879" s="17"/>
    </row>
    <row r="1880" spans="1:11" x14ac:dyDescent="0.35">
      <c r="A1880" t="s">
        <v>489</v>
      </c>
      <c r="B1880" s="22">
        <v>24.31</v>
      </c>
      <c r="C1880" s="23" t="s">
        <v>8384</v>
      </c>
      <c r="D1880">
        <v>5.4</v>
      </c>
      <c r="E1880" s="24" t="s">
        <v>8382</v>
      </c>
      <c r="F1880" t="s">
        <v>2380</v>
      </c>
      <c r="G1880" t="s">
        <v>2380</v>
      </c>
      <c r="H1880" t="s">
        <v>2380</v>
      </c>
      <c r="I1880">
        <v>0</v>
      </c>
      <c r="J1880" t="s">
        <v>2380</v>
      </c>
      <c r="K1880" s="17"/>
    </row>
    <row r="1881" spans="1:11" x14ac:dyDescent="0.35">
      <c r="A1881" t="s">
        <v>488</v>
      </c>
      <c r="B1881" s="22">
        <v>15.53</v>
      </c>
      <c r="C1881" s="23" t="s">
        <v>8385</v>
      </c>
      <c r="D1881">
        <v>5.81</v>
      </c>
      <c r="E1881" s="24" t="s">
        <v>8381</v>
      </c>
      <c r="F1881" t="s">
        <v>2380</v>
      </c>
      <c r="G1881" t="s">
        <v>2380</v>
      </c>
      <c r="H1881" t="s">
        <v>2380</v>
      </c>
      <c r="I1881">
        <v>1</v>
      </c>
      <c r="J1881" t="s">
        <v>2380</v>
      </c>
      <c r="K1881" s="17"/>
    </row>
    <row r="1882" spans="1:11" x14ac:dyDescent="0.35">
      <c r="A1882" t="s">
        <v>487</v>
      </c>
      <c r="B1882" s="22">
        <v>30.7</v>
      </c>
      <c r="C1882" s="23" t="s">
        <v>8379</v>
      </c>
      <c r="D1882">
        <v>5.82</v>
      </c>
      <c r="E1882" s="24" t="s">
        <v>8381</v>
      </c>
      <c r="F1882" t="s">
        <v>2380</v>
      </c>
      <c r="G1882" t="s">
        <v>2380</v>
      </c>
      <c r="H1882" t="s">
        <v>2380</v>
      </c>
      <c r="I1882">
        <v>1</v>
      </c>
      <c r="J1882" t="s">
        <v>2380</v>
      </c>
      <c r="K1882" s="17"/>
    </row>
    <row r="1883" spans="1:11" x14ac:dyDescent="0.35">
      <c r="A1883" t="s">
        <v>486</v>
      </c>
      <c r="B1883" s="22">
        <v>33.33</v>
      </c>
      <c r="C1883" s="23" t="s">
        <v>8379</v>
      </c>
      <c r="D1883">
        <v>4.82</v>
      </c>
      <c r="E1883" s="24" t="s">
        <v>8382</v>
      </c>
      <c r="F1883" t="s">
        <v>2380</v>
      </c>
      <c r="G1883" t="s">
        <v>2380</v>
      </c>
      <c r="H1883" t="s">
        <v>2380</v>
      </c>
      <c r="I1883">
        <v>1</v>
      </c>
      <c r="J1883" t="s">
        <v>2380</v>
      </c>
      <c r="K1883" s="17"/>
    </row>
    <row r="1884" spans="1:11" x14ac:dyDescent="0.35">
      <c r="A1884" t="s">
        <v>485</v>
      </c>
      <c r="B1884" s="22">
        <v>32.4</v>
      </c>
      <c r="C1884" s="23" t="s">
        <v>8379</v>
      </c>
      <c r="D1884">
        <v>5.08</v>
      </c>
      <c r="E1884" s="24" t="s">
        <v>8382</v>
      </c>
      <c r="F1884" t="s">
        <v>2380</v>
      </c>
      <c r="G1884" t="s">
        <v>2380</v>
      </c>
      <c r="H1884" t="s">
        <v>2380</v>
      </c>
      <c r="I1884">
        <v>1</v>
      </c>
      <c r="J1884" t="s">
        <v>2380</v>
      </c>
      <c r="K1884" s="17"/>
    </row>
    <row r="1885" spans="1:11" x14ac:dyDescent="0.35">
      <c r="A1885" t="s">
        <v>484</v>
      </c>
      <c r="B1885" s="22">
        <v>27.93</v>
      </c>
      <c r="C1885" s="23" t="s">
        <v>8383</v>
      </c>
      <c r="D1885">
        <v>5.59</v>
      </c>
      <c r="E1885" s="24" t="s">
        <v>8382</v>
      </c>
      <c r="F1885" t="s">
        <v>2380</v>
      </c>
      <c r="G1885" t="s">
        <v>2380</v>
      </c>
      <c r="H1885" t="s">
        <v>2380</v>
      </c>
      <c r="I1885">
        <v>1</v>
      </c>
      <c r="J1885" t="s">
        <v>2380</v>
      </c>
      <c r="K1885" s="17"/>
    </row>
    <row r="1886" spans="1:11" x14ac:dyDescent="0.35">
      <c r="A1886" t="s">
        <v>483</v>
      </c>
      <c r="B1886" s="22">
        <v>21.754999999999999</v>
      </c>
      <c r="C1886" s="23" t="s">
        <v>8384</v>
      </c>
      <c r="D1886">
        <v>5.12</v>
      </c>
      <c r="E1886" s="24" t="s">
        <v>8382</v>
      </c>
      <c r="F1886" t="s">
        <v>2380</v>
      </c>
      <c r="G1886" t="s">
        <v>2380</v>
      </c>
      <c r="H1886" t="s">
        <v>2380</v>
      </c>
      <c r="I1886">
        <v>0</v>
      </c>
      <c r="J1886" t="s">
        <v>2380</v>
      </c>
      <c r="K1886" s="17"/>
    </row>
    <row r="1887" spans="1:11" x14ac:dyDescent="0.35">
      <c r="A1887" t="s">
        <v>482</v>
      </c>
      <c r="B1887" s="22">
        <v>25.934999999999999</v>
      </c>
      <c r="C1887" s="23" t="s">
        <v>8383</v>
      </c>
      <c r="D1887">
        <v>4.95</v>
      </c>
      <c r="E1887" s="24" t="s">
        <v>8382</v>
      </c>
      <c r="F1887" t="s">
        <v>2380</v>
      </c>
      <c r="G1887" t="s">
        <v>2380</v>
      </c>
      <c r="H1887" t="s">
        <v>2380</v>
      </c>
      <c r="I1887">
        <v>0</v>
      </c>
      <c r="J1887" t="s">
        <v>2380</v>
      </c>
      <c r="K1887" s="17"/>
    </row>
    <row r="1888" spans="1:11" x14ac:dyDescent="0.35">
      <c r="A1888" t="s">
        <v>481</v>
      </c>
      <c r="B1888" s="22">
        <v>31.5</v>
      </c>
      <c r="C1888" s="23" t="s">
        <v>8379</v>
      </c>
      <c r="D1888">
        <v>6.16</v>
      </c>
      <c r="E1888" s="24" t="s">
        <v>8381</v>
      </c>
      <c r="F1888" t="s">
        <v>2380</v>
      </c>
      <c r="G1888" t="s">
        <v>2380</v>
      </c>
      <c r="H1888" t="s">
        <v>2380</v>
      </c>
      <c r="I1888">
        <v>0</v>
      </c>
      <c r="J1888" t="s">
        <v>2380</v>
      </c>
      <c r="K1888" s="17"/>
    </row>
    <row r="1889" spans="1:11" x14ac:dyDescent="0.35">
      <c r="A1889" t="s">
        <v>480</v>
      </c>
      <c r="B1889" s="22">
        <v>30.03</v>
      </c>
      <c r="C1889" s="23" t="s">
        <v>8379</v>
      </c>
      <c r="D1889">
        <v>6.41</v>
      </c>
      <c r="E1889" s="24" t="s">
        <v>8380</v>
      </c>
      <c r="F1889" t="s">
        <v>2380</v>
      </c>
      <c r="G1889" t="s">
        <v>2380</v>
      </c>
      <c r="H1889" t="s">
        <v>2380</v>
      </c>
      <c r="I1889">
        <v>0</v>
      </c>
      <c r="J1889" t="s">
        <v>2380</v>
      </c>
      <c r="K1889" s="17"/>
    </row>
    <row r="1890" spans="1:11" x14ac:dyDescent="0.35">
      <c r="A1890" t="s">
        <v>479</v>
      </c>
      <c r="B1890" s="22">
        <v>33.479999999999997</v>
      </c>
      <c r="C1890" s="23" t="s">
        <v>8379</v>
      </c>
      <c r="D1890">
        <v>8.94</v>
      </c>
      <c r="E1890" s="24" t="s">
        <v>8380</v>
      </c>
      <c r="F1890" t="s">
        <v>2380</v>
      </c>
      <c r="G1890" t="s">
        <v>2380</v>
      </c>
      <c r="H1890" t="s">
        <v>2380</v>
      </c>
      <c r="I1890">
        <v>0</v>
      </c>
      <c r="J1890" t="s">
        <v>2380</v>
      </c>
      <c r="K1890" s="17"/>
    </row>
    <row r="1891" spans="1:11" x14ac:dyDescent="0.35">
      <c r="A1891" t="s">
        <v>478</v>
      </c>
      <c r="B1891" s="22">
        <v>16.510000000000002</v>
      </c>
      <c r="C1891" s="23" t="s">
        <v>8385</v>
      </c>
      <c r="D1891">
        <v>4.42</v>
      </c>
      <c r="E1891" s="24" t="s">
        <v>8382</v>
      </c>
      <c r="F1891" t="s">
        <v>2382</v>
      </c>
      <c r="G1891" t="s">
        <v>2380</v>
      </c>
      <c r="H1891" t="s">
        <v>2383</v>
      </c>
      <c r="I1891">
        <v>1</v>
      </c>
      <c r="J1891" t="s">
        <v>2380</v>
      </c>
      <c r="K1891" s="17"/>
    </row>
    <row r="1892" spans="1:11" x14ac:dyDescent="0.35">
      <c r="A1892" t="s">
        <v>477</v>
      </c>
      <c r="B1892" s="22">
        <v>33.155000000000001</v>
      </c>
      <c r="C1892" s="23" t="s">
        <v>8379</v>
      </c>
      <c r="D1892">
        <v>5.3</v>
      </c>
      <c r="E1892" s="24" t="s">
        <v>8382</v>
      </c>
      <c r="F1892" t="s">
        <v>2382</v>
      </c>
      <c r="G1892" t="s">
        <v>2380</v>
      </c>
      <c r="H1892" t="s">
        <v>2380</v>
      </c>
      <c r="I1892">
        <v>1</v>
      </c>
      <c r="J1892" t="s">
        <v>2380</v>
      </c>
      <c r="K1892" s="17"/>
    </row>
    <row r="1893" spans="1:11" x14ac:dyDescent="0.35">
      <c r="A1893" t="s">
        <v>476</v>
      </c>
      <c r="B1893" s="22">
        <v>37.29</v>
      </c>
      <c r="C1893" s="23" t="s">
        <v>8379</v>
      </c>
      <c r="D1893">
        <v>4.6399999999999997</v>
      </c>
      <c r="E1893" s="24" t="s">
        <v>8382</v>
      </c>
      <c r="F1893" t="s">
        <v>2380</v>
      </c>
      <c r="G1893" t="s">
        <v>2380</v>
      </c>
      <c r="H1893" t="s">
        <v>2383</v>
      </c>
      <c r="I1893">
        <v>1</v>
      </c>
      <c r="J1893" t="s">
        <v>2380</v>
      </c>
      <c r="K1893" s="17"/>
    </row>
    <row r="1894" spans="1:11" x14ac:dyDescent="0.35">
      <c r="A1894" t="s">
        <v>475</v>
      </c>
      <c r="B1894" s="22">
        <v>20.23</v>
      </c>
      <c r="C1894" s="23" t="s">
        <v>8384</v>
      </c>
      <c r="D1894">
        <v>6.16</v>
      </c>
      <c r="E1894" s="24" t="s">
        <v>8381</v>
      </c>
      <c r="F1894" t="s">
        <v>2382</v>
      </c>
      <c r="G1894" t="s">
        <v>2380</v>
      </c>
      <c r="H1894" t="s">
        <v>2380</v>
      </c>
      <c r="I1894">
        <v>1</v>
      </c>
      <c r="J1894" t="s">
        <v>2380</v>
      </c>
      <c r="K1894" s="17"/>
    </row>
    <row r="1895" spans="1:11" x14ac:dyDescent="0.35">
      <c r="A1895" t="s">
        <v>474</v>
      </c>
      <c r="B1895" s="22">
        <v>28.975000000000001</v>
      </c>
      <c r="C1895" s="23" t="s">
        <v>8383</v>
      </c>
      <c r="D1895">
        <v>4.12</v>
      </c>
      <c r="E1895" s="24" t="s">
        <v>8382</v>
      </c>
      <c r="F1895" t="s">
        <v>2380</v>
      </c>
      <c r="G1895" t="s">
        <v>2380</v>
      </c>
      <c r="H1895" t="s">
        <v>2383</v>
      </c>
      <c r="I1895">
        <v>1</v>
      </c>
      <c r="J1895" t="s">
        <v>2380</v>
      </c>
      <c r="K1895" s="17"/>
    </row>
    <row r="1896" spans="1:11" x14ac:dyDescent="0.35">
      <c r="A1896" t="s">
        <v>473</v>
      </c>
      <c r="B1896" s="22">
        <v>16.420000000000002</v>
      </c>
      <c r="C1896" s="23" t="s">
        <v>8385</v>
      </c>
      <c r="D1896">
        <v>5.77</v>
      </c>
      <c r="E1896" s="24" t="s">
        <v>8381</v>
      </c>
      <c r="F1896" t="s">
        <v>2382</v>
      </c>
      <c r="G1896" t="s">
        <v>2380</v>
      </c>
      <c r="H1896" t="s">
        <v>2383</v>
      </c>
      <c r="I1896">
        <v>1</v>
      </c>
      <c r="J1896" t="s">
        <v>2380</v>
      </c>
      <c r="K1896" s="17"/>
    </row>
    <row r="1897" spans="1:11" x14ac:dyDescent="0.35">
      <c r="A1897" t="s">
        <v>472</v>
      </c>
      <c r="B1897" s="22">
        <v>17.559999999999999</v>
      </c>
      <c r="C1897" s="23" t="s">
        <v>8385</v>
      </c>
      <c r="D1897">
        <v>6.2</v>
      </c>
      <c r="E1897" s="24" t="s">
        <v>8381</v>
      </c>
      <c r="F1897" t="s">
        <v>2380</v>
      </c>
      <c r="G1897" t="s">
        <v>2380</v>
      </c>
      <c r="H1897" t="s">
        <v>2380</v>
      </c>
      <c r="I1897">
        <v>1</v>
      </c>
      <c r="J1897" t="s">
        <v>2380</v>
      </c>
      <c r="K1897" s="17"/>
    </row>
    <row r="1898" spans="1:11" x14ac:dyDescent="0.35">
      <c r="A1898" t="s">
        <v>471</v>
      </c>
      <c r="B1898" s="22">
        <v>24.13</v>
      </c>
      <c r="C1898" s="23" t="s">
        <v>8384</v>
      </c>
      <c r="D1898">
        <v>4.3899999999999997</v>
      </c>
      <c r="E1898" s="24" t="s">
        <v>8382</v>
      </c>
      <c r="F1898" t="s">
        <v>2380</v>
      </c>
      <c r="G1898" t="s">
        <v>2380</v>
      </c>
      <c r="H1898" t="s">
        <v>2380</v>
      </c>
      <c r="I1898">
        <v>1</v>
      </c>
      <c r="J1898" t="s">
        <v>2380</v>
      </c>
      <c r="K1898" s="17"/>
    </row>
    <row r="1899" spans="1:11" x14ac:dyDescent="0.35">
      <c r="A1899" t="s">
        <v>470</v>
      </c>
      <c r="B1899" s="22">
        <v>19.95</v>
      </c>
      <c r="C1899" s="23" t="s">
        <v>8384</v>
      </c>
      <c r="D1899">
        <v>5.13</v>
      </c>
      <c r="E1899" s="24" t="s">
        <v>8382</v>
      </c>
      <c r="F1899" t="s">
        <v>2380</v>
      </c>
      <c r="G1899" t="s">
        <v>2382</v>
      </c>
      <c r="H1899" t="s">
        <v>2380</v>
      </c>
      <c r="I1899">
        <v>2</v>
      </c>
      <c r="J1899" t="s">
        <v>2380</v>
      </c>
      <c r="K1899" s="17"/>
    </row>
    <row r="1900" spans="1:11" x14ac:dyDescent="0.35">
      <c r="A1900" t="s">
        <v>469</v>
      </c>
      <c r="B1900" s="22">
        <v>21.24</v>
      </c>
      <c r="C1900" s="23" t="s">
        <v>8384</v>
      </c>
      <c r="D1900">
        <v>4.49</v>
      </c>
      <c r="E1900" s="24" t="s">
        <v>8382</v>
      </c>
      <c r="F1900" t="s">
        <v>2380</v>
      </c>
      <c r="G1900" t="s">
        <v>2380</v>
      </c>
      <c r="H1900" t="s">
        <v>2380</v>
      </c>
      <c r="I1900">
        <v>0</v>
      </c>
      <c r="J1900" t="s">
        <v>2380</v>
      </c>
      <c r="K1900" s="17"/>
    </row>
    <row r="1901" spans="1:11" x14ac:dyDescent="0.35">
      <c r="A1901" t="s">
        <v>468</v>
      </c>
      <c r="B1901" s="22">
        <v>44.22</v>
      </c>
      <c r="C1901" s="23" t="s">
        <v>8379</v>
      </c>
      <c r="D1901">
        <v>6.35</v>
      </c>
      <c r="E1901" s="24" t="s">
        <v>8381</v>
      </c>
      <c r="F1901" t="s">
        <v>2380</v>
      </c>
      <c r="G1901" t="s">
        <v>2380</v>
      </c>
      <c r="H1901" t="s">
        <v>2380</v>
      </c>
      <c r="I1901">
        <v>0</v>
      </c>
      <c r="J1901" t="s">
        <v>2380</v>
      </c>
      <c r="K1901" s="17"/>
    </row>
    <row r="1902" spans="1:11" x14ac:dyDescent="0.35">
      <c r="A1902" t="s">
        <v>467</v>
      </c>
      <c r="B1902" s="22">
        <v>41.1</v>
      </c>
      <c r="C1902" s="23" t="s">
        <v>8379</v>
      </c>
      <c r="D1902">
        <v>5.79</v>
      </c>
      <c r="E1902" s="24" t="s">
        <v>8381</v>
      </c>
      <c r="F1902" t="s">
        <v>2380</v>
      </c>
      <c r="G1902" t="s">
        <v>2380</v>
      </c>
      <c r="H1902" t="s">
        <v>2380</v>
      </c>
      <c r="I1902">
        <v>0</v>
      </c>
      <c r="J1902" t="s">
        <v>2380</v>
      </c>
      <c r="K1902" s="17"/>
    </row>
    <row r="1903" spans="1:11" x14ac:dyDescent="0.35">
      <c r="A1903" t="s">
        <v>466</v>
      </c>
      <c r="B1903" s="22">
        <v>34.200000000000003</v>
      </c>
      <c r="C1903" s="23" t="s">
        <v>8379</v>
      </c>
      <c r="D1903">
        <v>4.78</v>
      </c>
      <c r="E1903" s="24" t="s">
        <v>8382</v>
      </c>
      <c r="F1903" t="s">
        <v>2382</v>
      </c>
      <c r="G1903" t="s">
        <v>2380</v>
      </c>
      <c r="H1903" t="s">
        <v>2380</v>
      </c>
      <c r="I1903">
        <v>0</v>
      </c>
      <c r="J1903" t="s">
        <v>2380</v>
      </c>
      <c r="K1903" s="17"/>
    </row>
    <row r="1904" spans="1:11" x14ac:dyDescent="0.35">
      <c r="A1904" t="s">
        <v>465</v>
      </c>
      <c r="B1904" s="22">
        <v>29.92</v>
      </c>
      <c r="C1904" s="23" t="s">
        <v>8379</v>
      </c>
      <c r="D1904">
        <v>6.02</v>
      </c>
      <c r="E1904" s="24" t="s">
        <v>8381</v>
      </c>
      <c r="F1904" t="s">
        <v>2382</v>
      </c>
      <c r="G1904" t="s">
        <v>2380</v>
      </c>
      <c r="H1904" t="s">
        <v>2380</v>
      </c>
      <c r="I1904">
        <v>0</v>
      </c>
      <c r="J1904" t="s">
        <v>2380</v>
      </c>
      <c r="K1904" s="17"/>
    </row>
    <row r="1905" spans="1:11" x14ac:dyDescent="0.35">
      <c r="A1905" t="s">
        <v>464</v>
      </c>
      <c r="B1905" s="22">
        <v>28.93</v>
      </c>
      <c r="C1905" s="23" t="s">
        <v>8383</v>
      </c>
      <c r="D1905">
        <v>4.4400000000000004</v>
      </c>
      <c r="E1905" s="24" t="s">
        <v>8382</v>
      </c>
      <c r="F1905" t="s">
        <v>2380</v>
      </c>
      <c r="G1905" t="s">
        <v>2380</v>
      </c>
      <c r="H1905" t="s">
        <v>2380</v>
      </c>
      <c r="I1905">
        <v>0</v>
      </c>
      <c r="J1905" t="s">
        <v>2380</v>
      </c>
      <c r="K1905" s="17"/>
    </row>
    <row r="1906" spans="1:11" x14ac:dyDescent="0.35">
      <c r="A1906" t="s">
        <v>463</v>
      </c>
      <c r="B1906" s="22">
        <v>31.254999999999999</v>
      </c>
      <c r="C1906" s="23" t="s">
        <v>8379</v>
      </c>
      <c r="D1906">
        <v>5.84</v>
      </c>
      <c r="E1906" s="24" t="s">
        <v>8381</v>
      </c>
      <c r="F1906" t="s">
        <v>2382</v>
      </c>
      <c r="G1906" t="s">
        <v>2380</v>
      </c>
      <c r="H1906" t="s">
        <v>2380</v>
      </c>
      <c r="I1906">
        <v>1</v>
      </c>
      <c r="J1906" t="s">
        <v>2380</v>
      </c>
      <c r="K1906" s="17"/>
    </row>
    <row r="1907" spans="1:11" x14ac:dyDescent="0.35">
      <c r="A1907" t="s">
        <v>462</v>
      </c>
      <c r="B1907" s="22">
        <v>29.83</v>
      </c>
      <c r="C1907" s="23" t="s">
        <v>8383</v>
      </c>
      <c r="D1907">
        <v>5.39</v>
      </c>
      <c r="E1907" s="24" t="s">
        <v>8382</v>
      </c>
      <c r="F1907" t="s">
        <v>2380</v>
      </c>
      <c r="G1907" t="s">
        <v>2380</v>
      </c>
      <c r="H1907" t="s">
        <v>2380</v>
      </c>
      <c r="I1907">
        <v>0</v>
      </c>
      <c r="J1907" t="s">
        <v>2380</v>
      </c>
      <c r="K1907" s="17"/>
    </row>
    <row r="1908" spans="1:11" x14ac:dyDescent="0.35">
      <c r="A1908" t="s">
        <v>461</v>
      </c>
      <c r="B1908" s="22">
        <v>29.59</v>
      </c>
      <c r="C1908" s="23" t="s">
        <v>8383</v>
      </c>
      <c r="D1908">
        <v>6.16</v>
      </c>
      <c r="E1908" s="24" t="s">
        <v>8381</v>
      </c>
      <c r="F1908" t="s">
        <v>2380</v>
      </c>
      <c r="G1908" t="s">
        <v>2380</v>
      </c>
      <c r="H1908" t="s">
        <v>2383</v>
      </c>
      <c r="I1908">
        <v>1</v>
      </c>
      <c r="J1908" t="s">
        <v>2380</v>
      </c>
      <c r="K1908" s="17"/>
    </row>
    <row r="1909" spans="1:11" x14ac:dyDescent="0.35">
      <c r="A1909" t="s">
        <v>460</v>
      </c>
      <c r="B1909" s="22">
        <v>31.16</v>
      </c>
      <c r="C1909" s="23" t="s">
        <v>8379</v>
      </c>
      <c r="D1909">
        <v>4.49</v>
      </c>
      <c r="E1909" s="24" t="s">
        <v>8382</v>
      </c>
      <c r="F1909" t="s">
        <v>2380</v>
      </c>
      <c r="G1909" t="s">
        <v>2380</v>
      </c>
      <c r="H1909" t="s">
        <v>2383</v>
      </c>
      <c r="I1909">
        <v>1</v>
      </c>
      <c r="J1909" t="s">
        <v>2380</v>
      </c>
      <c r="K1909" s="17"/>
    </row>
    <row r="1910" spans="1:11" x14ac:dyDescent="0.35">
      <c r="A1910" t="s">
        <v>459</v>
      </c>
      <c r="B1910" s="22">
        <v>34.21</v>
      </c>
      <c r="C1910" s="23" t="s">
        <v>8379</v>
      </c>
      <c r="D1910">
        <v>4.4800000000000004</v>
      </c>
      <c r="E1910" s="24" t="s">
        <v>8382</v>
      </c>
      <c r="F1910" t="s">
        <v>2382</v>
      </c>
      <c r="G1910" t="s">
        <v>2380</v>
      </c>
      <c r="H1910" t="s">
        <v>2380</v>
      </c>
      <c r="I1910">
        <v>1</v>
      </c>
      <c r="J1910" t="s">
        <v>2380</v>
      </c>
      <c r="K1910" s="17"/>
    </row>
    <row r="1911" spans="1:11" x14ac:dyDescent="0.35">
      <c r="A1911" t="s">
        <v>458</v>
      </c>
      <c r="B1911" s="22">
        <v>34.86</v>
      </c>
      <c r="C1911" s="23" t="s">
        <v>8379</v>
      </c>
      <c r="D1911">
        <v>10.97</v>
      </c>
      <c r="E1911" s="24" t="s">
        <v>8380</v>
      </c>
      <c r="F1911" t="s">
        <v>2380</v>
      </c>
      <c r="G1911" t="s">
        <v>2380</v>
      </c>
      <c r="H1911" t="s">
        <v>2380</v>
      </c>
      <c r="I1911">
        <v>0</v>
      </c>
      <c r="J1911" t="s">
        <v>2380</v>
      </c>
      <c r="K1911" s="17"/>
    </row>
    <row r="1912" spans="1:11" x14ac:dyDescent="0.35">
      <c r="A1912" t="s">
        <v>457</v>
      </c>
      <c r="B1912" s="22">
        <v>34.58</v>
      </c>
      <c r="C1912" s="23" t="s">
        <v>8379</v>
      </c>
      <c r="D1912">
        <v>5.14</v>
      </c>
      <c r="E1912" s="24" t="s">
        <v>8382</v>
      </c>
      <c r="F1912" t="s">
        <v>2380</v>
      </c>
      <c r="G1912" t="s">
        <v>2382</v>
      </c>
      <c r="H1912" t="s">
        <v>2380</v>
      </c>
      <c r="I1912">
        <v>2</v>
      </c>
      <c r="J1912" t="s">
        <v>2380</v>
      </c>
      <c r="K1912" s="17"/>
    </row>
    <row r="1913" spans="1:11" x14ac:dyDescent="0.35">
      <c r="A1913" t="s">
        <v>456</v>
      </c>
      <c r="B1913" s="22">
        <v>17.940000000000001</v>
      </c>
      <c r="C1913" s="23" t="s">
        <v>8385</v>
      </c>
      <c r="D1913">
        <v>5.17</v>
      </c>
      <c r="E1913" s="24" t="s">
        <v>8382</v>
      </c>
      <c r="F1913" t="s">
        <v>2382</v>
      </c>
      <c r="G1913" t="s">
        <v>2380</v>
      </c>
      <c r="H1913" t="s">
        <v>2380</v>
      </c>
      <c r="I1913">
        <v>0</v>
      </c>
      <c r="J1913" t="s">
        <v>2380</v>
      </c>
      <c r="K1913" s="17"/>
    </row>
    <row r="1914" spans="1:11" x14ac:dyDescent="0.35">
      <c r="A1914" t="s">
        <v>455</v>
      </c>
      <c r="B1914" s="22">
        <v>26.8</v>
      </c>
      <c r="C1914" s="23" t="s">
        <v>8383</v>
      </c>
      <c r="D1914">
        <v>6.18</v>
      </c>
      <c r="E1914" s="24" t="s">
        <v>8381</v>
      </c>
      <c r="F1914" t="s">
        <v>2382</v>
      </c>
      <c r="G1914" t="s">
        <v>2380</v>
      </c>
      <c r="H1914" t="s">
        <v>2383</v>
      </c>
      <c r="I1914">
        <v>1</v>
      </c>
      <c r="J1914" t="s">
        <v>2380</v>
      </c>
      <c r="K1914" s="17"/>
    </row>
    <row r="1915" spans="1:11" x14ac:dyDescent="0.35">
      <c r="A1915" t="s">
        <v>454</v>
      </c>
      <c r="B1915" s="22">
        <v>17.690000000000001</v>
      </c>
      <c r="C1915" s="23" t="s">
        <v>8385</v>
      </c>
      <c r="D1915">
        <v>9.07</v>
      </c>
      <c r="E1915" s="24" t="s">
        <v>8380</v>
      </c>
      <c r="F1915" t="s">
        <v>2382</v>
      </c>
      <c r="G1915" t="s">
        <v>2380</v>
      </c>
      <c r="H1915" t="s">
        <v>2380</v>
      </c>
      <c r="I1915">
        <v>0</v>
      </c>
      <c r="J1915" t="s">
        <v>2380</v>
      </c>
      <c r="K1915" s="17"/>
    </row>
    <row r="1916" spans="1:11" x14ac:dyDescent="0.35">
      <c r="A1916" t="s">
        <v>453</v>
      </c>
      <c r="B1916" s="22">
        <v>25.77</v>
      </c>
      <c r="C1916" s="23" t="s">
        <v>8383</v>
      </c>
      <c r="D1916">
        <v>4.43</v>
      </c>
      <c r="E1916" s="24" t="s">
        <v>8382</v>
      </c>
      <c r="F1916" t="s">
        <v>2380</v>
      </c>
      <c r="G1916" t="s">
        <v>2380</v>
      </c>
      <c r="H1916" t="s">
        <v>2383</v>
      </c>
      <c r="I1916">
        <v>1</v>
      </c>
      <c r="J1916" t="s">
        <v>2380</v>
      </c>
      <c r="K1916" s="17"/>
    </row>
    <row r="1917" spans="1:11" x14ac:dyDescent="0.35">
      <c r="A1917" t="s">
        <v>452</v>
      </c>
      <c r="B1917" s="22">
        <v>34.46</v>
      </c>
      <c r="C1917" s="23" t="s">
        <v>8379</v>
      </c>
      <c r="D1917">
        <v>4.17</v>
      </c>
      <c r="E1917" s="24" t="s">
        <v>8382</v>
      </c>
      <c r="F1917" t="s">
        <v>2380</v>
      </c>
      <c r="G1917" t="s">
        <v>2382</v>
      </c>
      <c r="H1917" t="s">
        <v>2380</v>
      </c>
      <c r="I1917">
        <v>1</v>
      </c>
      <c r="J1917" t="s">
        <v>2380</v>
      </c>
      <c r="K1917" s="17"/>
    </row>
    <row r="1918" spans="1:11" x14ac:dyDescent="0.35">
      <c r="A1918" t="s">
        <v>451</v>
      </c>
      <c r="B1918" s="22">
        <v>30.875</v>
      </c>
      <c r="C1918" s="23" t="s">
        <v>8379</v>
      </c>
      <c r="D1918">
        <v>4.95</v>
      </c>
      <c r="E1918" s="24" t="s">
        <v>8382</v>
      </c>
      <c r="F1918" t="s">
        <v>2382</v>
      </c>
      <c r="G1918" t="s">
        <v>2380</v>
      </c>
      <c r="H1918" t="s">
        <v>2380</v>
      </c>
      <c r="I1918">
        <v>0</v>
      </c>
      <c r="J1918" t="s">
        <v>2380</v>
      </c>
      <c r="K1918" s="17"/>
    </row>
    <row r="1919" spans="1:11" x14ac:dyDescent="0.35">
      <c r="A1919" t="s">
        <v>450</v>
      </c>
      <c r="B1919" s="22">
        <v>39.49</v>
      </c>
      <c r="C1919" s="23" t="s">
        <v>8379</v>
      </c>
      <c r="D1919">
        <v>5.13</v>
      </c>
      <c r="E1919" s="24" t="s">
        <v>8382</v>
      </c>
      <c r="F1919" t="s">
        <v>2380</v>
      </c>
      <c r="G1919" t="s">
        <v>2380</v>
      </c>
      <c r="H1919" t="s">
        <v>2380</v>
      </c>
      <c r="I1919">
        <v>0</v>
      </c>
      <c r="J1919" t="s">
        <v>2380</v>
      </c>
      <c r="K1919" s="17"/>
    </row>
    <row r="1920" spans="1:11" x14ac:dyDescent="0.35">
      <c r="A1920" t="s">
        <v>449</v>
      </c>
      <c r="B1920" s="22">
        <v>28.88</v>
      </c>
      <c r="C1920" s="23" t="s">
        <v>8383</v>
      </c>
      <c r="D1920">
        <v>4.0999999999999996</v>
      </c>
      <c r="E1920" s="24" t="s">
        <v>8382</v>
      </c>
      <c r="F1920" t="s">
        <v>2380</v>
      </c>
      <c r="G1920" t="s">
        <v>2380</v>
      </c>
      <c r="H1920" t="s">
        <v>2380</v>
      </c>
      <c r="I1920">
        <v>0</v>
      </c>
      <c r="J1920" t="s">
        <v>2380</v>
      </c>
      <c r="K1920" s="17"/>
    </row>
    <row r="1921" spans="1:11" x14ac:dyDescent="0.35">
      <c r="A1921" t="s">
        <v>448</v>
      </c>
      <c r="B1921" s="22">
        <v>20.234999999999999</v>
      </c>
      <c r="C1921" s="23" t="s">
        <v>8384</v>
      </c>
      <c r="D1921">
        <v>5.01</v>
      </c>
      <c r="E1921" s="24" t="s">
        <v>8382</v>
      </c>
      <c r="F1921" t="s">
        <v>2382</v>
      </c>
      <c r="G1921" t="s">
        <v>2380</v>
      </c>
      <c r="H1921" t="s">
        <v>2380</v>
      </c>
      <c r="I1921">
        <v>0</v>
      </c>
      <c r="J1921" t="s">
        <v>2380</v>
      </c>
      <c r="K1921" s="17"/>
    </row>
    <row r="1922" spans="1:11" x14ac:dyDescent="0.35">
      <c r="A1922" t="s">
        <v>447</v>
      </c>
      <c r="B1922" s="22">
        <v>30.67</v>
      </c>
      <c r="C1922" s="23" t="s">
        <v>8379</v>
      </c>
      <c r="D1922">
        <v>5.09</v>
      </c>
      <c r="E1922" s="24" t="s">
        <v>8382</v>
      </c>
      <c r="F1922" t="s">
        <v>2382</v>
      </c>
      <c r="G1922" t="s">
        <v>2380</v>
      </c>
      <c r="H1922" t="s">
        <v>2380</v>
      </c>
      <c r="I1922">
        <v>0</v>
      </c>
      <c r="J1922" t="s">
        <v>2380</v>
      </c>
      <c r="K1922" s="17"/>
    </row>
    <row r="1923" spans="1:11" x14ac:dyDescent="0.35">
      <c r="A1923" t="s">
        <v>446</v>
      </c>
      <c r="B1923" s="22">
        <v>30.875</v>
      </c>
      <c r="C1923" s="23" t="s">
        <v>8379</v>
      </c>
      <c r="D1923">
        <v>6.49</v>
      </c>
      <c r="E1923" s="24" t="s">
        <v>8380</v>
      </c>
      <c r="F1923" t="s">
        <v>2380</v>
      </c>
      <c r="G1923" t="s">
        <v>2380</v>
      </c>
      <c r="H1923" t="s">
        <v>2380</v>
      </c>
      <c r="I1923">
        <v>0</v>
      </c>
      <c r="J1923" t="s">
        <v>2380</v>
      </c>
      <c r="K1923" s="17"/>
    </row>
    <row r="1924" spans="1:11" x14ac:dyDescent="0.35">
      <c r="A1924" t="s">
        <v>445</v>
      </c>
      <c r="B1924" s="22">
        <v>23.8</v>
      </c>
      <c r="C1924" s="23" t="s">
        <v>8384</v>
      </c>
      <c r="D1924">
        <v>4.08</v>
      </c>
      <c r="E1924" s="24" t="s">
        <v>8382</v>
      </c>
      <c r="F1924" t="s">
        <v>2380</v>
      </c>
      <c r="G1924" t="s">
        <v>2380</v>
      </c>
      <c r="H1924" t="s">
        <v>2380</v>
      </c>
      <c r="I1924">
        <v>0</v>
      </c>
      <c r="J1924" t="s">
        <v>2380</v>
      </c>
      <c r="K1924" s="17"/>
    </row>
    <row r="1925" spans="1:11" x14ac:dyDescent="0.35">
      <c r="A1925" t="s">
        <v>444</v>
      </c>
      <c r="B1925" s="22">
        <v>15.37</v>
      </c>
      <c r="C1925" s="23" t="s">
        <v>8385</v>
      </c>
      <c r="D1925">
        <v>8.6300000000000008</v>
      </c>
      <c r="E1925" s="24" t="s">
        <v>8380</v>
      </c>
      <c r="F1925" t="s">
        <v>2382</v>
      </c>
      <c r="G1925" t="s">
        <v>2380</v>
      </c>
      <c r="H1925" t="s">
        <v>2380</v>
      </c>
      <c r="I1925">
        <v>0</v>
      </c>
      <c r="J1925" t="s">
        <v>2380</v>
      </c>
      <c r="K1925" s="17"/>
    </row>
    <row r="1926" spans="1:11" x14ac:dyDescent="0.35">
      <c r="A1926" t="s">
        <v>443</v>
      </c>
      <c r="B1926" s="22">
        <v>30.4</v>
      </c>
      <c r="C1926" s="23" t="s">
        <v>8379</v>
      </c>
      <c r="D1926">
        <v>5.28</v>
      </c>
      <c r="E1926" s="24" t="s">
        <v>8382</v>
      </c>
      <c r="F1926" t="s">
        <v>2380</v>
      </c>
      <c r="G1926" t="s">
        <v>2380</v>
      </c>
      <c r="H1926" t="s">
        <v>2380</v>
      </c>
      <c r="I1926">
        <v>0</v>
      </c>
      <c r="J1926" t="s">
        <v>2380</v>
      </c>
      <c r="K1926" s="17"/>
    </row>
    <row r="1927" spans="1:11" x14ac:dyDescent="0.35">
      <c r="A1927" t="s">
        <v>442</v>
      </c>
      <c r="B1927" s="22">
        <v>19.48</v>
      </c>
      <c r="C1927" s="23" t="s">
        <v>8384</v>
      </c>
      <c r="D1927">
        <v>5.63</v>
      </c>
      <c r="E1927" s="24" t="s">
        <v>8382</v>
      </c>
      <c r="F1927" t="s">
        <v>2382</v>
      </c>
      <c r="G1927" t="s">
        <v>2380</v>
      </c>
      <c r="H1927" t="s">
        <v>2380</v>
      </c>
      <c r="I1927">
        <v>1</v>
      </c>
      <c r="J1927" t="s">
        <v>2380</v>
      </c>
      <c r="K1927" s="17"/>
    </row>
    <row r="1928" spans="1:11" x14ac:dyDescent="0.35">
      <c r="A1928" t="s">
        <v>441</v>
      </c>
      <c r="B1928" s="22">
        <v>16.96</v>
      </c>
      <c r="C1928" s="23" t="s">
        <v>8385</v>
      </c>
      <c r="D1928">
        <v>11.47</v>
      </c>
      <c r="E1928" s="24" t="s">
        <v>8380</v>
      </c>
      <c r="F1928" t="s">
        <v>2382</v>
      </c>
      <c r="G1928" t="s">
        <v>2380</v>
      </c>
      <c r="H1928" t="s">
        <v>2380</v>
      </c>
      <c r="I1928">
        <v>0</v>
      </c>
      <c r="J1928" t="s">
        <v>2380</v>
      </c>
      <c r="K1928" s="17"/>
    </row>
    <row r="1929" spans="1:11" x14ac:dyDescent="0.35">
      <c r="A1929" t="s">
        <v>440</v>
      </c>
      <c r="B1929" s="22">
        <v>19.05</v>
      </c>
      <c r="C1929" s="23" t="s">
        <v>8384</v>
      </c>
      <c r="D1929">
        <v>4.92</v>
      </c>
      <c r="E1929" s="24" t="s">
        <v>8382</v>
      </c>
      <c r="F1929" t="s">
        <v>2380</v>
      </c>
      <c r="G1929" t="s">
        <v>2380</v>
      </c>
      <c r="H1929" t="s">
        <v>2380</v>
      </c>
      <c r="I1929">
        <v>1</v>
      </c>
      <c r="J1929" t="s">
        <v>2380</v>
      </c>
      <c r="K1929" s="17"/>
    </row>
    <row r="1930" spans="1:11" x14ac:dyDescent="0.35">
      <c r="A1930" t="s">
        <v>439</v>
      </c>
      <c r="B1930" s="22">
        <v>37.619999999999997</v>
      </c>
      <c r="C1930" s="23" t="s">
        <v>8379</v>
      </c>
      <c r="D1930">
        <v>4.18</v>
      </c>
      <c r="E1930" s="24" t="s">
        <v>8382</v>
      </c>
      <c r="F1930" t="s">
        <v>2380</v>
      </c>
      <c r="G1930" t="s">
        <v>2380</v>
      </c>
      <c r="H1930" t="s">
        <v>2380</v>
      </c>
      <c r="I1930">
        <v>0</v>
      </c>
      <c r="J1930" t="s">
        <v>2380</v>
      </c>
      <c r="K1930" s="17"/>
    </row>
    <row r="1931" spans="1:11" x14ac:dyDescent="0.35">
      <c r="A1931" t="s">
        <v>438</v>
      </c>
      <c r="B1931" s="22">
        <v>29.1</v>
      </c>
      <c r="C1931" s="23" t="s">
        <v>8383</v>
      </c>
      <c r="D1931">
        <v>4.67</v>
      </c>
      <c r="E1931" s="24" t="s">
        <v>8382</v>
      </c>
      <c r="F1931" t="s">
        <v>2380</v>
      </c>
      <c r="G1931" t="s">
        <v>2380</v>
      </c>
      <c r="H1931" t="s">
        <v>2380</v>
      </c>
      <c r="I1931">
        <v>0</v>
      </c>
      <c r="J1931" t="s">
        <v>2380</v>
      </c>
      <c r="K1931" s="17"/>
    </row>
    <row r="1932" spans="1:11" x14ac:dyDescent="0.35">
      <c r="A1932" t="s">
        <v>437</v>
      </c>
      <c r="B1932" s="22">
        <v>26.62</v>
      </c>
      <c r="C1932" s="23" t="s">
        <v>8383</v>
      </c>
      <c r="D1932">
        <v>6.24</v>
      </c>
      <c r="E1932" s="24" t="s">
        <v>8381</v>
      </c>
      <c r="F1932" t="s">
        <v>2380</v>
      </c>
      <c r="G1932" t="s">
        <v>2380</v>
      </c>
      <c r="H1932" t="s">
        <v>2380</v>
      </c>
      <c r="I1932">
        <v>0</v>
      </c>
      <c r="J1932" t="s">
        <v>2380</v>
      </c>
      <c r="K1932" s="17"/>
    </row>
    <row r="1933" spans="1:11" x14ac:dyDescent="0.35">
      <c r="A1933" t="s">
        <v>436</v>
      </c>
      <c r="B1933" s="22">
        <v>25.74</v>
      </c>
      <c r="C1933" s="23" t="s">
        <v>8383</v>
      </c>
      <c r="D1933">
        <v>5.99</v>
      </c>
      <c r="E1933" s="24" t="s">
        <v>8381</v>
      </c>
      <c r="F1933" t="s">
        <v>2380</v>
      </c>
      <c r="G1933" t="s">
        <v>2380</v>
      </c>
      <c r="H1933" t="s">
        <v>2380</v>
      </c>
      <c r="I1933">
        <v>0</v>
      </c>
      <c r="J1933" t="s">
        <v>2380</v>
      </c>
      <c r="K1933" s="17"/>
    </row>
    <row r="1934" spans="1:11" x14ac:dyDescent="0.35">
      <c r="A1934" t="s">
        <v>435</v>
      </c>
      <c r="B1934" s="22">
        <v>18.22</v>
      </c>
      <c r="C1934" s="23" t="s">
        <v>8385</v>
      </c>
      <c r="D1934">
        <v>10.27</v>
      </c>
      <c r="E1934" s="24" t="s">
        <v>8380</v>
      </c>
      <c r="F1934" t="s">
        <v>2382</v>
      </c>
      <c r="G1934" t="s">
        <v>2380</v>
      </c>
      <c r="H1934" t="s">
        <v>2380</v>
      </c>
      <c r="I1934">
        <v>1</v>
      </c>
      <c r="J1934" t="s">
        <v>2380</v>
      </c>
      <c r="K1934" s="17"/>
    </row>
    <row r="1935" spans="1:11" x14ac:dyDescent="0.35">
      <c r="A1935" t="s">
        <v>434</v>
      </c>
      <c r="B1935" s="22">
        <v>26.03</v>
      </c>
      <c r="C1935" s="23" t="s">
        <v>8383</v>
      </c>
      <c r="D1935">
        <v>5.97</v>
      </c>
      <c r="E1935" s="24" t="s">
        <v>8381</v>
      </c>
      <c r="F1935" t="s">
        <v>2380</v>
      </c>
      <c r="G1935" t="s">
        <v>2380</v>
      </c>
      <c r="H1935" t="s">
        <v>2383</v>
      </c>
      <c r="I1935">
        <v>1</v>
      </c>
      <c r="J1935" t="s">
        <v>2380</v>
      </c>
      <c r="K1935" s="17"/>
    </row>
    <row r="1936" spans="1:11" x14ac:dyDescent="0.35">
      <c r="A1936" t="s">
        <v>433</v>
      </c>
      <c r="B1936" s="22">
        <v>17.29</v>
      </c>
      <c r="C1936" s="23" t="s">
        <v>8385</v>
      </c>
      <c r="D1936">
        <v>4.9800000000000004</v>
      </c>
      <c r="E1936" s="24" t="s">
        <v>8382</v>
      </c>
      <c r="F1936" t="s">
        <v>2380</v>
      </c>
      <c r="G1936" t="s">
        <v>2380</v>
      </c>
      <c r="H1936" t="s">
        <v>2380</v>
      </c>
      <c r="I1936">
        <v>0</v>
      </c>
      <c r="J1936" t="s">
        <v>2380</v>
      </c>
      <c r="K1936" s="17"/>
    </row>
    <row r="1937" spans="1:11" x14ac:dyDescent="0.35">
      <c r="A1937" t="s">
        <v>432</v>
      </c>
      <c r="B1937" s="22">
        <v>18.170000000000002</v>
      </c>
      <c r="C1937" s="23" t="s">
        <v>8385</v>
      </c>
      <c r="D1937">
        <v>6.91</v>
      </c>
      <c r="E1937" s="24" t="s">
        <v>8380</v>
      </c>
      <c r="F1937" t="s">
        <v>2382</v>
      </c>
      <c r="G1937" t="s">
        <v>2380</v>
      </c>
      <c r="H1937" t="s">
        <v>2380</v>
      </c>
      <c r="I1937">
        <v>1</v>
      </c>
      <c r="J1937" t="s">
        <v>2380</v>
      </c>
      <c r="K1937" s="17"/>
    </row>
    <row r="1938" spans="1:11" x14ac:dyDescent="0.35">
      <c r="A1938" t="s">
        <v>431</v>
      </c>
      <c r="B1938" s="22">
        <v>32.54</v>
      </c>
      <c r="C1938" s="23" t="s">
        <v>8379</v>
      </c>
      <c r="D1938">
        <v>6.38</v>
      </c>
      <c r="E1938" s="24" t="s">
        <v>8381</v>
      </c>
      <c r="F1938" t="s">
        <v>2380</v>
      </c>
      <c r="G1938" t="s">
        <v>2382</v>
      </c>
      <c r="H1938" t="s">
        <v>2380</v>
      </c>
      <c r="I1938">
        <v>1</v>
      </c>
      <c r="J1938" t="s">
        <v>2380</v>
      </c>
      <c r="K1938" s="17"/>
    </row>
    <row r="1939" spans="1:11" x14ac:dyDescent="0.35">
      <c r="A1939" t="s">
        <v>430</v>
      </c>
      <c r="B1939" s="22">
        <v>30.25</v>
      </c>
      <c r="C1939" s="23" t="s">
        <v>8379</v>
      </c>
      <c r="D1939">
        <v>4.7699999999999996</v>
      </c>
      <c r="E1939" s="24" t="s">
        <v>8382</v>
      </c>
      <c r="F1939" t="s">
        <v>2380</v>
      </c>
      <c r="G1939" t="s">
        <v>2380</v>
      </c>
      <c r="H1939" t="s">
        <v>2380</v>
      </c>
      <c r="I1939">
        <v>0</v>
      </c>
      <c r="J1939" t="s">
        <v>2380</v>
      </c>
      <c r="K1939" s="17"/>
    </row>
    <row r="1940" spans="1:11" x14ac:dyDescent="0.35">
      <c r="A1940" t="s">
        <v>429</v>
      </c>
      <c r="B1940" s="22">
        <v>19.59</v>
      </c>
      <c r="C1940" s="23" t="s">
        <v>8384</v>
      </c>
      <c r="D1940">
        <v>6.04</v>
      </c>
      <c r="E1940" s="24" t="s">
        <v>8381</v>
      </c>
      <c r="F1940" t="s">
        <v>2382</v>
      </c>
      <c r="G1940" t="s">
        <v>2380</v>
      </c>
      <c r="H1940" t="s">
        <v>2380</v>
      </c>
      <c r="I1940">
        <v>1</v>
      </c>
      <c r="J1940" t="s">
        <v>2380</v>
      </c>
      <c r="K1940" s="17"/>
    </row>
    <row r="1941" spans="1:11" x14ac:dyDescent="0.35">
      <c r="A1941" t="s">
        <v>428</v>
      </c>
      <c r="B1941" s="22">
        <v>45.9</v>
      </c>
      <c r="C1941" s="23" t="s">
        <v>8379</v>
      </c>
      <c r="D1941">
        <v>4.3</v>
      </c>
      <c r="E1941" s="24" t="s">
        <v>8382</v>
      </c>
      <c r="F1941" t="s">
        <v>2382</v>
      </c>
      <c r="G1941" t="s">
        <v>2380</v>
      </c>
      <c r="H1941" t="s">
        <v>2380</v>
      </c>
      <c r="I1941">
        <v>1</v>
      </c>
      <c r="J1941" t="s">
        <v>2380</v>
      </c>
      <c r="K1941" s="17"/>
    </row>
    <row r="1942" spans="1:11" x14ac:dyDescent="0.35">
      <c r="A1942" t="s">
        <v>427</v>
      </c>
      <c r="B1942" s="22">
        <v>17.059999999999999</v>
      </c>
      <c r="C1942" s="23" t="s">
        <v>8385</v>
      </c>
      <c r="D1942">
        <v>8.75</v>
      </c>
      <c r="E1942" s="24" t="s">
        <v>8380</v>
      </c>
      <c r="F1942" t="s">
        <v>2382</v>
      </c>
      <c r="G1942" t="s">
        <v>2380</v>
      </c>
      <c r="H1942" t="s">
        <v>2380</v>
      </c>
      <c r="I1942">
        <v>0</v>
      </c>
      <c r="J1942" t="s">
        <v>2380</v>
      </c>
      <c r="K1942" s="17"/>
    </row>
    <row r="1943" spans="1:11" x14ac:dyDescent="0.35">
      <c r="A1943" t="s">
        <v>426</v>
      </c>
      <c r="B1943" s="22">
        <v>32.07</v>
      </c>
      <c r="C1943" s="23" t="s">
        <v>8379</v>
      </c>
      <c r="D1943">
        <v>5.25</v>
      </c>
      <c r="E1943" s="24" t="s">
        <v>8382</v>
      </c>
      <c r="F1943" t="s">
        <v>2380</v>
      </c>
      <c r="G1943" t="s">
        <v>2380</v>
      </c>
      <c r="H1943" t="s">
        <v>2383</v>
      </c>
      <c r="I1943">
        <v>1</v>
      </c>
      <c r="J1943" t="s">
        <v>2380</v>
      </c>
      <c r="K1943" s="17"/>
    </row>
    <row r="1944" spans="1:11" x14ac:dyDescent="0.35">
      <c r="A1944" t="s">
        <v>425</v>
      </c>
      <c r="B1944" s="22">
        <v>16.5</v>
      </c>
      <c r="C1944" s="23" t="s">
        <v>8385</v>
      </c>
      <c r="D1944">
        <v>5.03</v>
      </c>
      <c r="E1944" s="24" t="s">
        <v>8382</v>
      </c>
      <c r="F1944" t="s">
        <v>2380</v>
      </c>
      <c r="G1944" t="s">
        <v>2380</v>
      </c>
      <c r="H1944" t="s">
        <v>2380</v>
      </c>
      <c r="I1944">
        <v>1</v>
      </c>
      <c r="J1944" t="s">
        <v>2380</v>
      </c>
      <c r="K1944" s="17"/>
    </row>
    <row r="1945" spans="1:11" x14ac:dyDescent="0.35">
      <c r="A1945" t="s">
        <v>424</v>
      </c>
      <c r="B1945" s="22">
        <v>31.4</v>
      </c>
      <c r="C1945" s="23" t="s">
        <v>8379</v>
      </c>
      <c r="D1945">
        <v>5.88</v>
      </c>
      <c r="E1945" s="24" t="s">
        <v>8381</v>
      </c>
      <c r="F1945" t="s">
        <v>2380</v>
      </c>
      <c r="G1945" t="s">
        <v>2380</v>
      </c>
      <c r="H1945" t="s">
        <v>2380</v>
      </c>
      <c r="I1945">
        <v>1</v>
      </c>
      <c r="J1945" t="s">
        <v>2380</v>
      </c>
      <c r="K1945" s="17"/>
    </row>
    <row r="1946" spans="1:11" x14ac:dyDescent="0.35">
      <c r="A1946" t="s">
        <v>423</v>
      </c>
      <c r="B1946" s="22">
        <v>20.36</v>
      </c>
      <c r="C1946" s="23" t="s">
        <v>8384</v>
      </c>
      <c r="D1946">
        <v>4.49</v>
      </c>
      <c r="E1946" s="24" t="s">
        <v>8382</v>
      </c>
      <c r="F1946" t="s">
        <v>2380</v>
      </c>
      <c r="G1946" t="s">
        <v>2380</v>
      </c>
      <c r="H1946" t="s">
        <v>2380</v>
      </c>
      <c r="I1946">
        <v>0</v>
      </c>
      <c r="J1946" t="s">
        <v>2380</v>
      </c>
      <c r="K1946" s="17"/>
    </row>
    <row r="1947" spans="1:11" x14ac:dyDescent="0.35">
      <c r="A1947" t="s">
        <v>422</v>
      </c>
      <c r="B1947" s="22">
        <v>25.46</v>
      </c>
      <c r="C1947" s="23" t="s">
        <v>8383</v>
      </c>
      <c r="D1947">
        <v>4.1399999999999997</v>
      </c>
      <c r="E1947" s="24" t="s">
        <v>8382</v>
      </c>
      <c r="F1947" t="s">
        <v>2380</v>
      </c>
      <c r="G1947" t="s">
        <v>2380</v>
      </c>
      <c r="H1947" t="s">
        <v>2380</v>
      </c>
      <c r="I1947">
        <v>1</v>
      </c>
      <c r="J1947" t="s">
        <v>2380</v>
      </c>
      <c r="K1947" s="17"/>
    </row>
    <row r="1948" spans="1:11" x14ac:dyDescent="0.35">
      <c r="A1948" t="s">
        <v>421</v>
      </c>
      <c r="B1948" s="22">
        <v>17.09</v>
      </c>
      <c r="C1948" s="23" t="s">
        <v>8385</v>
      </c>
      <c r="D1948">
        <v>5.8</v>
      </c>
      <c r="E1948" s="24" t="s">
        <v>8381</v>
      </c>
      <c r="F1948" t="s">
        <v>2382</v>
      </c>
      <c r="G1948" t="s">
        <v>2380</v>
      </c>
      <c r="H1948" t="s">
        <v>2380</v>
      </c>
      <c r="I1948">
        <v>0</v>
      </c>
      <c r="J1948" t="s">
        <v>2380</v>
      </c>
      <c r="K1948" s="17"/>
    </row>
    <row r="1949" spans="1:11" x14ac:dyDescent="0.35">
      <c r="A1949" t="s">
        <v>420</v>
      </c>
      <c r="B1949" s="22">
        <v>20.83</v>
      </c>
      <c r="C1949" s="23" t="s">
        <v>8384</v>
      </c>
      <c r="D1949">
        <v>5.12</v>
      </c>
      <c r="E1949" s="24" t="s">
        <v>8382</v>
      </c>
      <c r="F1949" t="s">
        <v>2380</v>
      </c>
      <c r="G1949" t="s">
        <v>2380</v>
      </c>
      <c r="H1949" t="s">
        <v>2380</v>
      </c>
      <c r="I1949">
        <v>0</v>
      </c>
      <c r="J1949" t="s">
        <v>2380</v>
      </c>
      <c r="K1949" s="17"/>
    </row>
    <row r="1950" spans="1:11" x14ac:dyDescent="0.35">
      <c r="A1950" t="s">
        <v>419</v>
      </c>
      <c r="B1950" s="22">
        <v>18.920000000000002</v>
      </c>
      <c r="C1950" s="23" t="s">
        <v>8384</v>
      </c>
      <c r="D1950">
        <v>5.98</v>
      </c>
      <c r="E1950" s="24" t="s">
        <v>8381</v>
      </c>
      <c r="F1950" t="s">
        <v>2382</v>
      </c>
      <c r="G1950" t="s">
        <v>2380</v>
      </c>
      <c r="H1950" t="s">
        <v>2380</v>
      </c>
      <c r="I1950">
        <v>1</v>
      </c>
      <c r="J1950" t="s">
        <v>2380</v>
      </c>
      <c r="K1950" s="17"/>
    </row>
    <row r="1951" spans="1:11" x14ac:dyDescent="0.35">
      <c r="A1951" t="s">
        <v>418</v>
      </c>
      <c r="B1951" s="22">
        <v>37.1</v>
      </c>
      <c r="C1951" s="23" t="s">
        <v>8379</v>
      </c>
      <c r="D1951">
        <v>5.46</v>
      </c>
      <c r="E1951" s="24" t="s">
        <v>8382</v>
      </c>
      <c r="F1951" t="s">
        <v>2380</v>
      </c>
      <c r="G1951" t="s">
        <v>2380</v>
      </c>
      <c r="H1951" t="s">
        <v>2380</v>
      </c>
      <c r="I1951">
        <v>0</v>
      </c>
      <c r="J1951" t="s">
        <v>2380</v>
      </c>
      <c r="K1951" s="17"/>
    </row>
    <row r="1952" spans="1:11" x14ac:dyDescent="0.35">
      <c r="A1952" t="s">
        <v>417</v>
      </c>
      <c r="B1952" s="22">
        <v>22.515000000000001</v>
      </c>
      <c r="C1952" s="23" t="s">
        <v>8384</v>
      </c>
      <c r="D1952">
        <v>4.91</v>
      </c>
      <c r="E1952" s="24" t="s">
        <v>8382</v>
      </c>
      <c r="F1952" t="s">
        <v>2382</v>
      </c>
      <c r="G1952" t="s">
        <v>2380</v>
      </c>
      <c r="H1952" t="s">
        <v>2383</v>
      </c>
      <c r="I1952">
        <v>1</v>
      </c>
      <c r="J1952" t="s">
        <v>2380</v>
      </c>
      <c r="K1952" s="17"/>
    </row>
    <row r="1953" spans="1:11" x14ac:dyDescent="0.35">
      <c r="A1953" t="s">
        <v>416</v>
      </c>
      <c r="B1953" s="22">
        <v>32.700000000000003</v>
      </c>
      <c r="C1953" s="23" t="s">
        <v>8379</v>
      </c>
      <c r="D1953">
        <v>4.66</v>
      </c>
      <c r="E1953" s="24" t="s">
        <v>8382</v>
      </c>
      <c r="F1953" t="s">
        <v>2380</v>
      </c>
      <c r="G1953" t="s">
        <v>2380</v>
      </c>
      <c r="H1953" t="s">
        <v>2380</v>
      </c>
      <c r="I1953">
        <v>0</v>
      </c>
      <c r="J1953" t="s">
        <v>2380</v>
      </c>
      <c r="K1953" s="17"/>
    </row>
    <row r="1954" spans="1:11" x14ac:dyDescent="0.35">
      <c r="A1954" t="s">
        <v>415</v>
      </c>
      <c r="B1954" s="22">
        <v>17.75</v>
      </c>
      <c r="C1954" s="23" t="s">
        <v>8385</v>
      </c>
      <c r="D1954">
        <v>6.8</v>
      </c>
      <c r="E1954" s="24" t="s">
        <v>8380</v>
      </c>
      <c r="F1954" t="s">
        <v>2382</v>
      </c>
      <c r="G1954" t="s">
        <v>2380</v>
      </c>
      <c r="H1954" t="s">
        <v>2380</v>
      </c>
      <c r="I1954">
        <v>1</v>
      </c>
      <c r="J1954" t="s">
        <v>2380</v>
      </c>
      <c r="K1954" s="17"/>
    </row>
    <row r="1955" spans="1:11" x14ac:dyDescent="0.35">
      <c r="A1955" t="s">
        <v>414</v>
      </c>
      <c r="B1955" s="22">
        <v>33.630000000000003</v>
      </c>
      <c r="C1955" s="23" t="s">
        <v>8379</v>
      </c>
      <c r="D1955">
        <v>4.47</v>
      </c>
      <c r="E1955" s="24" t="s">
        <v>8382</v>
      </c>
      <c r="F1955" t="s">
        <v>2382</v>
      </c>
      <c r="G1955" t="s">
        <v>2380</v>
      </c>
      <c r="H1955" t="s">
        <v>2380</v>
      </c>
      <c r="I1955">
        <v>0</v>
      </c>
      <c r="J1955" t="s">
        <v>2380</v>
      </c>
      <c r="K1955" s="17"/>
    </row>
    <row r="1956" spans="1:11" x14ac:dyDescent="0.35">
      <c r="A1956" t="s">
        <v>413</v>
      </c>
      <c r="B1956" s="22">
        <v>34.799999999999997</v>
      </c>
      <c r="C1956" s="23" t="s">
        <v>8379</v>
      </c>
      <c r="D1956">
        <v>4.08</v>
      </c>
      <c r="E1956" s="24" t="s">
        <v>8382</v>
      </c>
      <c r="F1956" t="s">
        <v>2382</v>
      </c>
      <c r="G1956" t="s">
        <v>2380</v>
      </c>
      <c r="H1956" t="s">
        <v>2380</v>
      </c>
      <c r="I1956">
        <v>1</v>
      </c>
      <c r="J1956" t="s">
        <v>2380</v>
      </c>
      <c r="K1956" s="17"/>
    </row>
    <row r="1957" spans="1:11" x14ac:dyDescent="0.35">
      <c r="A1957" t="s">
        <v>412</v>
      </c>
      <c r="B1957" s="22">
        <v>16.809999999999999</v>
      </c>
      <c r="C1957" s="23" t="s">
        <v>8385</v>
      </c>
      <c r="D1957">
        <v>5.51</v>
      </c>
      <c r="E1957" s="24" t="s">
        <v>8382</v>
      </c>
      <c r="F1957" t="s">
        <v>2382</v>
      </c>
      <c r="G1957" t="s">
        <v>2380</v>
      </c>
      <c r="H1957" t="s">
        <v>2380</v>
      </c>
      <c r="I1957">
        <v>1</v>
      </c>
      <c r="J1957" t="s">
        <v>2380</v>
      </c>
      <c r="K1957" s="17"/>
    </row>
    <row r="1958" spans="1:11" x14ac:dyDescent="0.35">
      <c r="A1958" t="s">
        <v>411</v>
      </c>
      <c r="B1958" s="22">
        <v>16.690000000000001</v>
      </c>
      <c r="C1958" s="23" t="s">
        <v>8385</v>
      </c>
      <c r="D1958">
        <v>8.4</v>
      </c>
      <c r="E1958" s="24" t="s">
        <v>8380</v>
      </c>
      <c r="F1958" t="s">
        <v>2382</v>
      </c>
      <c r="G1958" t="s">
        <v>2380</v>
      </c>
      <c r="H1958" t="s">
        <v>2380</v>
      </c>
      <c r="I1958">
        <v>0</v>
      </c>
      <c r="J1958" t="s">
        <v>2380</v>
      </c>
      <c r="K1958" s="17"/>
    </row>
    <row r="1959" spans="1:11" x14ac:dyDescent="0.35">
      <c r="A1959" t="s">
        <v>410</v>
      </c>
      <c r="B1959" s="22">
        <v>23.21</v>
      </c>
      <c r="C1959" s="23" t="s">
        <v>8384</v>
      </c>
      <c r="D1959">
        <v>5.14</v>
      </c>
      <c r="E1959" s="24" t="s">
        <v>8382</v>
      </c>
      <c r="F1959" t="s">
        <v>2382</v>
      </c>
      <c r="G1959" t="s">
        <v>2380</v>
      </c>
      <c r="H1959" t="s">
        <v>2380</v>
      </c>
      <c r="I1959">
        <v>1</v>
      </c>
      <c r="J1959" t="s">
        <v>2380</v>
      </c>
      <c r="K1959" s="17"/>
    </row>
    <row r="1960" spans="1:11" x14ac:dyDescent="0.35">
      <c r="A1960" t="s">
        <v>409</v>
      </c>
      <c r="B1960" s="22">
        <v>25.175000000000001</v>
      </c>
      <c r="C1960" s="23" t="s">
        <v>8383</v>
      </c>
      <c r="D1960">
        <v>5.21</v>
      </c>
      <c r="E1960" s="24" t="s">
        <v>8382</v>
      </c>
      <c r="F1960" t="s">
        <v>2382</v>
      </c>
      <c r="G1960" t="s">
        <v>2380</v>
      </c>
      <c r="H1960" t="s">
        <v>2380</v>
      </c>
      <c r="I1960">
        <v>1</v>
      </c>
      <c r="J1960" t="s">
        <v>2380</v>
      </c>
      <c r="K1960" s="17"/>
    </row>
    <row r="1961" spans="1:11" x14ac:dyDescent="0.35">
      <c r="A1961" t="s">
        <v>408</v>
      </c>
      <c r="B1961" s="22">
        <v>34.770000000000003</v>
      </c>
      <c r="C1961" s="23" t="s">
        <v>8379</v>
      </c>
      <c r="D1961">
        <v>6.23</v>
      </c>
      <c r="E1961" s="24" t="s">
        <v>8381</v>
      </c>
      <c r="F1961" t="s">
        <v>2380</v>
      </c>
      <c r="G1961" t="s">
        <v>2380</v>
      </c>
      <c r="H1961" t="s">
        <v>2380</v>
      </c>
      <c r="I1961">
        <v>0</v>
      </c>
      <c r="J1961" t="s">
        <v>2380</v>
      </c>
      <c r="K1961" s="17"/>
    </row>
    <row r="1962" spans="1:11" x14ac:dyDescent="0.35">
      <c r="A1962" t="s">
        <v>407</v>
      </c>
      <c r="B1962" s="22">
        <v>27.7</v>
      </c>
      <c r="C1962" s="23" t="s">
        <v>8383</v>
      </c>
      <c r="D1962">
        <v>5.6</v>
      </c>
      <c r="E1962" s="24" t="s">
        <v>8382</v>
      </c>
      <c r="F1962" t="s">
        <v>2380</v>
      </c>
      <c r="G1962" t="s">
        <v>2380</v>
      </c>
      <c r="H1962" t="s">
        <v>2380</v>
      </c>
      <c r="I1962">
        <v>1</v>
      </c>
      <c r="J1962" t="s">
        <v>2380</v>
      </c>
      <c r="K1962" s="17"/>
    </row>
    <row r="1963" spans="1:11" x14ac:dyDescent="0.35">
      <c r="A1963" t="s">
        <v>406</v>
      </c>
      <c r="B1963" s="22">
        <v>19.12</v>
      </c>
      <c r="C1963" s="23" t="s">
        <v>8384</v>
      </c>
      <c r="D1963">
        <v>4.72</v>
      </c>
      <c r="E1963" s="24" t="s">
        <v>8382</v>
      </c>
      <c r="F1963" t="s">
        <v>2382</v>
      </c>
      <c r="G1963" t="s">
        <v>2380</v>
      </c>
      <c r="H1963" t="s">
        <v>2380</v>
      </c>
      <c r="I1963">
        <v>1</v>
      </c>
      <c r="J1963" t="s">
        <v>2380</v>
      </c>
      <c r="K1963" s="17"/>
    </row>
    <row r="1964" spans="1:11" x14ac:dyDescent="0.35">
      <c r="A1964" t="s">
        <v>405</v>
      </c>
      <c r="B1964" s="22">
        <v>32.67</v>
      </c>
      <c r="C1964" s="23" t="s">
        <v>8379</v>
      </c>
      <c r="D1964">
        <v>4.67</v>
      </c>
      <c r="E1964" s="24" t="s">
        <v>8382</v>
      </c>
      <c r="F1964" t="s">
        <v>2380</v>
      </c>
      <c r="G1964" t="s">
        <v>2380</v>
      </c>
      <c r="H1964" t="s">
        <v>2383</v>
      </c>
      <c r="I1964">
        <v>1</v>
      </c>
      <c r="J1964" t="s">
        <v>2380</v>
      </c>
      <c r="K1964" s="17"/>
    </row>
    <row r="1965" spans="1:11" x14ac:dyDescent="0.35">
      <c r="A1965" t="s">
        <v>404</v>
      </c>
      <c r="B1965" s="22">
        <v>28.5</v>
      </c>
      <c r="C1965" s="23" t="s">
        <v>8383</v>
      </c>
      <c r="D1965">
        <v>6.11</v>
      </c>
      <c r="E1965" s="24" t="s">
        <v>8381</v>
      </c>
      <c r="F1965" t="s">
        <v>2380</v>
      </c>
      <c r="G1965" t="s">
        <v>2380</v>
      </c>
      <c r="H1965" t="s">
        <v>2380</v>
      </c>
      <c r="I1965">
        <v>1</v>
      </c>
      <c r="J1965" t="s">
        <v>2380</v>
      </c>
      <c r="K1965" s="17"/>
    </row>
    <row r="1966" spans="1:11" x14ac:dyDescent="0.35">
      <c r="A1966" t="s">
        <v>403</v>
      </c>
      <c r="B1966" s="22">
        <v>39.270000000000003</v>
      </c>
      <c r="C1966" s="23" t="s">
        <v>8379</v>
      </c>
      <c r="D1966">
        <v>6.25</v>
      </c>
      <c r="E1966" s="24" t="s">
        <v>8381</v>
      </c>
      <c r="F1966" t="s">
        <v>2380</v>
      </c>
      <c r="G1966" t="s">
        <v>2380</v>
      </c>
      <c r="H1966" t="s">
        <v>2380</v>
      </c>
      <c r="I1966">
        <v>0</v>
      </c>
      <c r="J1966" t="s">
        <v>2380</v>
      </c>
      <c r="K1966" s="17"/>
    </row>
    <row r="1967" spans="1:11" x14ac:dyDescent="0.35">
      <c r="A1967" t="s">
        <v>402</v>
      </c>
      <c r="B1967" s="22">
        <v>32.49</v>
      </c>
      <c r="C1967" s="23" t="s">
        <v>8379</v>
      </c>
      <c r="D1967">
        <v>4</v>
      </c>
      <c r="E1967" s="24" t="s">
        <v>8382</v>
      </c>
      <c r="F1967" t="s">
        <v>2382</v>
      </c>
      <c r="G1967" t="s">
        <v>2380</v>
      </c>
      <c r="H1967" t="s">
        <v>2380</v>
      </c>
      <c r="I1967">
        <v>0</v>
      </c>
      <c r="J1967" t="s">
        <v>2380</v>
      </c>
      <c r="K1967" s="17"/>
    </row>
    <row r="1968" spans="1:11" x14ac:dyDescent="0.35">
      <c r="A1968" t="s">
        <v>401</v>
      </c>
      <c r="B1968" s="22">
        <v>23.7</v>
      </c>
      <c r="C1968" s="23" t="s">
        <v>8384</v>
      </c>
      <c r="D1968">
        <v>5.55</v>
      </c>
      <c r="E1968" s="24" t="s">
        <v>8382</v>
      </c>
      <c r="F1968" t="s">
        <v>2382</v>
      </c>
      <c r="G1968" t="s">
        <v>2380</v>
      </c>
      <c r="H1968" t="s">
        <v>2380</v>
      </c>
      <c r="I1968">
        <v>0</v>
      </c>
      <c r="J1968" t="s">
        <v>2380</v>
      </c>
      <c r="K1968" s="17"/>
    </row>
    <row r="1969" spans="1:11" x14ac:dyDescent="0.35">
      <c r="A1969" t="s">
        <v>400</v>
      </c>
      <c r="B1969" s="22">
        <v>30.4</v>
      </c>
      <c r="C1969" s="23" t="s">
        <v>8379</v>
      </c>
      <c r="D1969">
        <v>5.95</v>
      </c>
      <c r="E1969" s="24" t="s">
        <v>8381</v>
      </c>
      <c r="F1969" t="s">
        <v>2380</v>
      </c>
      <c r="G1969" t="s">
        <v>2382</v>
      </c>
      <c r="H1969" t="s">
        <v>2380</v>
      </c>
      <c r="I1969">
        <v>1</v>
      </c>
      <c r="J1969" t="s">
        <v>2380</v>
      </c>
      <c r="K1969" s="17"/>
    </row>
    <row r="1970" spans="1:11" x14ac:dyDescent="0.35">
      <c r="A1970" t="s">
        <v>399</v>
      </c>
      <c r="B1970" s="22">
        <v>38.94</v>
      </c>
      <c r="C1970" s="23" t="s">
        <v>8379</v>
      </c>
      <c r="D1970">
        <v>4.3600000000000003</v>
      </c>
      <c r="E1970" s="24" t="s">
        <v>8382</v>
      </c>
      <c r="F1970" t="s">
        <v>2380</v>
      </c>
      <c r="G1970" t="s">
        <v>2380</v>
      </c>
      <c r="H1970" t="s">
        <v>2383</v>
      </c>
      <c r="I1970">
        <v>1</v>
      </c>
      <c r="J1970" t="s">
        <v>2380</v>
      </c>
      <c r="K1970" s="17"/>
    </row>
    <row r="1971" spans="1:11" x14ac:dyDescent="0.35">
      <c r="A1971" t="s">
        <v>398</v>
      </c>
      <c r="B1971" s="22">
        <v>31.02</v>
      </c>
      <c r="C1971" s="23" t="s">
        <v>8379</v>
      </c>
      <c r="D1971">
        <v>4.84</v>
      </c>
      <c r="E1971" s="24" t="s">
        <v>8382</v>
      </c>
      <c r="F1971" t="s">
        <v>2380</v>
      </c>
      <c r="G1971" t="s">
        <v>2380</v>
      </c>
      <c r="H1971" t="s">
        <v>2383</v>
      </c>
      <c r="I1971">
        <v>1</v>
      </c>
      <c r="J1971" t="s">
        <v>2380</v>
      </c>
      <c r="K1971" s="17"/>
    </row>
    <row r="1972" spans="1:11" x14ac:dyDescent="0.35">
      <c r="A1972" t="s">
        <v>397</v>
      </c>
      <c r="B1972" s="22">
        <v>17.5</v>
      </c>
      <c r="C1972" s="23" t="s">
        <v>8385</v>
      </c>
      <c r="D1972">
        <v>4.5599999999999996</v>
      </c>
      <c r="E1972" s="24" t="s">
        <v>8382</v>
      </c>
      <c r="F1972" t="s">
        <v>2380</v>
      </c>
      <c r="G1972" t="s">
        <v>2380</v>
      </c>
      <c r="H1972" t="s">
        <v>2380</v>
      </c>
      <c r="I1972">
        <v>1</v>
      </c>
      <c r="J1972" t="s">
        <v>2380</v>
      </c>
      <c r="K1972" s="17"/>
    </row>
    <row r="1973" spans="1:11" x14ac:dyDescent="0.35">
      <c r="A1973" t="s">
        <v>396</v>
      </c>
      <c r="B1973" s="22">
        <v>34.799999999999997</v>
      </c>
      <c r="C1973" s="23" t="s">
        <v>8379</v>
      </c>
      <c r="D1973">
        <v>4.42</v>
      </c>
      <c r="E1973" s="24" t="s">
        <v>8382</v>
      </c>
      <c r="F1973" t="s">
        <v>2382</v>
      </c>
      <c r="G1973" t="s">
        <v>2382</v>
      </c>
      <c r="H1973" t="s">
        <v>2380</v>
      </c>
      <c r="I1973">
        <v>2</v>
      </c>
      <c r="J1973" t="s">
        <v>2380</v>
      </c>
      <c r="K1973" s="17"/>
    </row>
    <row r="1974" spans="1:11" x14ac:dyDescent="0.35">
      <c r="A1974" t="s">
        <v>395</v>
      </c>
      <c r="B1974" s="22">
        <v>17.3</v>
      </c>
      <c r="C1974" s="23" t="s">
        <v>8385</v>
      </c>
      <c r="D1974">
        <v>7.66</v>
      </c>
      <c r="E1974" s="24" t="s">
        <v>8380</v>
      </c>
      <c r="F1974" t="s">
        <v>2382</v>
      </c>
      <c r="G1974" t="s">
        <v>2380</v>
      </c>
      <c r="H1974" t="s">
        <v>2380</v>
      </c>
      <c r="I1974">
        <v>1</v>
      </c>
      <c r="J1974" t="s">
        <v>2380</v>
      </c>
      <c r="K1974" s="17"/>
    </row>
    <row r="1975" spans="1:11" x14ac:dyDescent="0.35">
      <c r="A1975" t="s">
        <v>394</v>
      </c>
      <c r="B1975" s="22">
        <v>32.25</v>
      </c>
      <c r="C1975" s="23" t="s">
        <v>8379</v>
      </c>
      <c r="D1975">
        <v>5.2</v>
      </c>
      <c r="E1975" s="24" t="s">
        <v>8382</v>
      </c>
      <c r="F1975" t="s">
        <v>2382</v>
      </c>
      <c r="G1975" t="s">
        <v>2380</v>
      </c>
      <c r="H1975" t="s">
        <v>2380</v>
      </c>
      <c r="I1975">
        <v>0</v>
      </c>
      <c r="J1975" t="s">
        <v>2380</v>
      </c>
      <c r="K1975" s="17"/>
    </row>
    <row r="1976" spans="1:11" x14ac:dyDescent="0.35">
      <c r="A1976" t="s">
        <v>393</v>
      </c>
      <c r="B1976" s="22">
        <v>42.4</v>
      </c>
      <c r="C1976" s="23" t="s">
        <v>8379</v>
      </c>
      <c r="D1976">
        <v>5.53</v>
      </c>
      <c r="E1976" s="24" t="s">
        <v>8382</v>
      </c>
      <c r="F1976" t="s">
        <v>2382</v>
      </c>
      <c r="G1976" t="s">
        <v>2380</v>
      </c>
      <c r="H1976" t="s">
        <v>2380</v>
      </c>
      <c r="I1976">
        <v>0</v>
      </c>
      <c r="J1976" t="s">
        <v>2380</v>
      </c>
      <c r="K1976" s="17"/>
    </row>
    <row r="1977" spans="1:11" x14ac:dyDescent="0.35">
      <c r="A1977" t="s">
        <v>392</v>
      </c>
      <c r="B1977" s="22">
        <v>38.664999999999999</v>
      </c>
      <c r="C1977" s="23" t="s">
        <v>8379</v>
      </c>
      <c r="D1977">
        <v>4.8600000000000003</v>
      </c>
      <c r="E1977" s="24" t="s">
        <v>8382</v>
      </c>
      <c r="F1977" t="s">
        <v>2380</v>
      </c>
      <c r="G1977" t="s">
        <v>2382</v>
      </c>
      <c r="H1977" t="s">
        <v>2380</v>
      </c>
      <c r="I1977">
        <v>1</v>
      </c>
      <c r="J1977" t="s">
        <v>2380</v>
      </c>
      <c r="K1977" s="17"/>
    </row>
    <row r="1978" spans="1:11" x14ac:dyDescent="0.35">
      <c r="A1978" t="s">
        <v>391</v>
      </c>
      <c r="B1978" s="22">
        <v>29.92</v>
      </c>
      <c r="C1978" s="23" t="s">
        <v>8379</v>
      </c>
      <c r="D1978">
        <v>5.49</v>
      </c>
      <c r="E1978" s="24" t="s">
        <v>8382</v>
      </c>
      <c r="F1978" t="s">
        <v>2382</v>
      </c>
      <c r="G1978" t="s">
        <v>2380</v>
      </c>
      <c r="H1978" t="s">
        <v>2380</v>
      </c>
      <c r="I1978">
        <v>0</v>
      </c>
      <c r="J1978" t="s">
        <v>2380</v>
      </c>
      <c r="K1978" s="17"/>
    </row>
    <row r="1979" spans="1:11" x14ac:dyDescent="0.35">
      <c r="A1979" t="s">
        <v>390</v>
      </c>
      <c r="B1979" s="22">
        <v>29.48</v>
      </c>
      <c r="C1979" s="23" t="s">
        <v>8383</v>
      </c>
      <c r="D1979">
        <v>4.09</v>
      </c>
      <c r="E1979" s="24" t="s">
        <v>8382</v>
      </c>
      <c r="F1979" t="s">
        <v>2382</v>
      </c>
      <c r="G1979" t="s">
        <v>2380</v>
      </c>
      <c r="H1979" t="s">
        <v>2380</v>
      </c>
      <c r="I1979">
        <v>0</v>
      </c>
      <c r="J1979" t="s">
        <v>2380</v>
      </c>
      <c r="K1979" s="17"/>
    </row>
    <row r="1980" spans="1:11" x14ac:dyDescent="0.35">
      <c r="A1980" t="s">
        <v>389</v>
      </c>
      <c r="B1980" s="22">
        <v>28.785</v>
      </c>
      <c r="C1980" s="23" t="s">
        <v>8383</v>
      </c>
      <c r="D1980">
        <v>4.3099999999999996</v>
      </c>
      <c r="E1980" s="24" t="s">
        <v>8382</v>
      </c>
      <c r="F1980" t="s">
        <v>2382</v>
      </c>
      <c r="G1980" t="s">
        <v>2380</v>
      </c>
      <c r="H1980" t="s">
        <v>2380</v>
      </c>
      <c r="I1980">
        <v>0</v>
      </c>
      <c r="J1980" t="s">
        <v>2380</v>
      </c>
      <c r="K1980" s="17"/>
    </row>
    <row r="1981" spans="1:11" x14ac:dyDescent="0.35">
      <c r="A1981" t="s">
        <v>388</v>
      </c>
      <c r="B1981" s="22">
        <v>19.8</v>
      </c>
      <c r="C1981" s="23" t="s">
        <v>8384</v>
      </c>
      <c r="D1981">
        <v>4</v>
      </c>
      <c r="E1981" s="24" t="s">
        <v>8382</v>
      </c>
      <c r="F1981" t="s">
        <v>2382</v>
      </c>
      <c r="G1981" t="s">
        <v>2380</v>
      </c>
      <c r="H1981" t="s">
        <v>2380</v>
      </c>
      <c r="I1981">
        <v>0</v>
      </c>
      <c r="J1981" t="s">
        <v>2380</v>
      </c>
      <c r="K1981" s="17"/>
    </row>
    <row r="1982" spans="1:11" x14ac:dyDescent="0.35">
      <c r="A1982" t="s">
        <v>387</v>
      </c>
      <c r="B1982" s="22">
        <v>35.53</v>
      </c>
      <c r="C1982" s="23" t="s">
        <v>8379</v>
      </c>
      <c r="D1982">
        <v>4.68</v>
      </c>
      <c r="E1982" s="24" t="s">
        <v>8382</v>
      </c>
      <c r="F1982" t="s">
        <v>2380</v>
      </c>
      <c r="G1982" t="s">
        <v>2380</v>
      </c>
      <c r="H1982" t="s">
        <v>2383</v>
      </c>
      <c r="I1982">
        <v>1</v>
      </c>
      <c r="J1982" t="s">
        <v>2380</v>
      </c>
      <c r="K1982" s="17"/>
    </row>
    <row r="1983" spans="1:11" x14ac:dyDescent="0.35">
      <c r="A1983" t="s">
        <v>386</v>
      </c>
      <c r="B1983" s="22">
        <v>21.47</v>
      </c>
      <c r="C1983" s="23" t="s">
        <v>8384</v>
      </c>
      <c r="D1983">
        <v>4.0199999999999996</v>
      </c>
      <c r="E1983" s="24" t="s">
        <v>8382</v>
      </c>
      <c r="F1983" t="s">
        <v>2382</v>
      </c>
      <c r="G1983" t="s">
        <v>2380</v>
      </c>
      <c r="H1983" t="s">
        <v>2380</v>
      </c>
      <c r="I1983">
        <v>1</v>
      </c>
      <c r="J1983" t="s">
        <v>2380</v>
      </c>
      <c r="K1983" s="17"/>
    </row>
    <row r="1984" spans="1:11" x14ac:dyDescent="0.35">
      <c r="A1984" t="s">
        <v>385</v>
      </c>
      <c r="B1984" s="22">
        <v>25.9</v>
      </c>
      <c r="C1984" s="23" t="s">
        <v>8383</v>
      </c>
      <c r="D1984">
        <v>5.12</v>
      </c>
      <c r="E1984" s="24" t="s">
        <v>8382</v>
      </c>
      <c r="F1984" t="s">
        <v>2380</v>
      </c>
      <c r="G1984" t="s">
        <v>2380</v>
      </c>
      <c r="H1984" t="s">
        <v>2383</v>
      </c>
      <c r="I1984">
        <v>1</v>
      </c>
      <c r="J1984" t="s">
        <v>2380</v>
      </c>
      <c r="K1984" s="17"/>
    </row>
    <row r="1985" spans="1:11" x14ac:dyDescent="0.35">
      <c r="A1985" t="s">
        <v>384</v>
      </c>
      <c r="B1985" s="22">
        <v>20.81</v>
      </c>
      <c r="C1985" s="23" t="s">
        <v>8384</v>
      </c>
      <c r="D1985">
        <v>5.52</v>
      </c>
      <c r="E1985" s="24" t="s">
        <v>8382</v>
      </c>
      <c r="F1985" t="s">
        <v>2380</v>
      </c>
      <c r="G1985" t="s">
        <v>2380</v>
      </c>
      <c r="H1985" t="s">
        <v>2380</v>
      </c>
      <c r="I1985">
        <v>0</v>
      </c>
      <c r="J1985" t="s">
        <v>2380</v>
      </c>
      <c r="K1985" s="17"/>
    </row>
    <row r="1986" spans="1:11" x14ac:dyDescent="0.35">
      <c r="A1986" t="s">
        <v>383</v>
      </c>
      <c r="B1986" s="22">
        <v>25.84</v>
      </c>
      <c r="C1986" s="23" t="s">
        <v>8383</v>
      </c>
      <c r="D1986">
        <v>5.81</v>
      </c>
      <c r="E1986" s="24" t="s">
        <v>8381</v>
      </c>
      <c r="F1986" t="s">
        <v>2382</v>
      </c>
      <c r="G1986" t="s">
        <v>2380</v>
      </c>
      <c r="H1986" t="s">
        <v>2383</v>
      </c>
      <c r="I1986">
        <v>1</v>
      </c>
      <c r="J1986" t="s">
        <v>2380</v>
      </c>
      <c r="K1986" s="17"/>
    </row>
    <row r="1987" spans="1:11" x14ac:dyDescent="0.35">
      <c r="A1987" t="s">
        <v>382</v>
      </c>
      <c r="B1987" s="22">
        <v>30.95</v>
      </c>
      <c r="C1987" s="23" t="s">
        <v>8379</v>
      </c>
      <c r="D1987">
        <v>5.16</v>
      </c>
      <c r="E1987" s="24" t="s">
        <v>8382</v>
      </c>
      <c r="F1987" t="s">
        <v>2380</v>
      </c>
      <c r="G1987" t="s">
        <v>2380</v>
      </c>
      <c r="H1987" t="s">
        <v>2383</v>
      </c>
      <c r="I1987">
        <v>1</v>
      </c>
      <c r="J1987" t="s">
        <v>2380</v>
      </c>
      <c r="K1987" s="17"/>
    </row>
    <row r="1988" spans="1:11" x14ac:dyDescent="0.35">
      <c r="A1988" t="s">
        <v>381</v>
      </c>
      <c r="B1988" s="22">
        <v>30.54</v>
      </c>
      <c r="C1988" s="23" t="s">
        <v>8379</v>
      </c>
      <c r="D1988">
        <v>5</v>
      </c>
      <c r="E1988" s="24" t="s">
        <v>8382</v>
      </c>
      <c r="F1988" t="s">
        <v>2380</v>
      </c>
      <c r="G1988" t="s">
        <v>2380</v>
      </c>
      <c r="H1988" t="s">
        <v>2383</v>
      </c>
      <c r="I1988">
        <v>1</v>
      </c>
      <c r="J1988" t="s">
        <v>2380</v>
      </c>
      <c r="K1988" s="17"/>
    </row>
    <row r="1989" spans="1:11" x14ac:dyDescent="0.35">
      <c r="A1989" t="s">
        <v>380</v>
      </c>
      <c r="B1989" s="22">
        <v>33.914999999999999</v>
      </c>
      <c r="C1989" s="23" t="s">
        <v>8379</v>
      </c>
      <c r="D1989">
        <v>5.84</v>
      </c>
      <c r="E1989" s="24" t="s">
        <v>8381</v>
      </c>
      <c r="F1989" t="s">
        <v>2382</v>
      </c>
      <c r="G1989" t="s">
        <v>2380</v>
      </c>
      <c r="H1989" t="s">
        <v>2380</v>
      </c>
      <c r="I1989">
        <v>0</v>
      </c>
      <c r="J1989" t="s">
        <v>2380</v>
      </c>
      <c r="K1989" s="17"/>
    </row>
    <row r="1990" spans="1:11" x14ac:dyDescent="0.35">
      <c r="A1990" t="s">
        <v>379</v>
      </c>
      <c r="B1990" s="22">
        <v>33.31</v>
      </c>
      <c r="C1990" s="23" t="s">
        <v>8379</v>
      </c>
      <c r="D1990">
        <v>4.1900000000000004</v>
      </c>
      <c r="E1990" s="24" t="s">
        <v>8382</v>
      </c>
      <c r="F1990" t="s">
        <v>2380</v>
      </c>
      <c r="G1990" t="s">
        <v>2380</v>
      </c>
      <c r="H1990" t="s">
        <v>2383</v>
      </c>
      <c r="I1990">
        <v>1</v>
      </c>
      <c r="J1990" t="s">
        <v>2380</v>
      </c>
      <c r="K1990" s="17"/>
    </row>
    <row r="1991" spans="1:11" x14ac:dyDescent="0.35">
      <c r="A1991" t="s">
        <v>378</v>
      </c>
      <c r="B1991" s="22">
        <v>25.745000000000001</v>
      </c>
      <c r="C1991" s="23" t="s">
        <v>8383</v>
      </c>
      <c r="D1991">
        <v>4.62</v>
      </c>
      <c r="E1991" s="24" t="s">
        <v>8382</v>
      </c>
      <c r="F1991" t="s">
        <v>2382</v>
      </c>
      <c r="G1991" t="s">
        <v>2380</v>
      </c>
      <c r="H1991" t="s">
        <v>2380</v>
      </c>
      <c r="I1991">
        <v>0</v>
      </c>
      <c r="J1991" t="s">
        <v>2380</v>
      </c>
      <c r="K1991" s="17"/>
    </row>
    <row r="1992" spans="1:11" x14ac:dyDescent="0.35">
      <c r="A1992" t="s">
        <v>377</v>
      </c>
      <c r="B1992" s="22">
        <v>37.1</v>
      </c>
      <c r="C1992" s="23" t="s">
        <v>8379</v>
      </c>
      <c r="D1992">
        <v>6.24</v>
      </c>
      <c r="E1992" s="24" t="s">
        <v>8381</v>
      </c>
      <c r="F1992" t="s">
        <v>2380</v>
      </c>
      <c r="G1992" t="s">
        <v>2380</v>
      </c>
      <c r="H1992" t="s">
        <v>2380</v>
      </c>
      <c r="I1992">
        <v>0</v>
      </c>
      <c r="J1992" t="s">
        <v>2380</v>
      </c>
      <c r="K1992" s="17"/>
    </row>
    <row r="1993" spans="1:11" x14ac:dyDescent="0.35">
      <c r="A1993" t="s">
        <v>376</v>
      </c>
      <c r="B1993" s="22">
        <v>35.435000000000002</v>
      </c>
      <c r="C1993" s="23" t="s">
        <v>8379</v>
      </c>
      <c r="D1993">
        <v>5.81</v>
      </c>
      <c r="E1993" s="24" t="s">
        <v>8381</v>
      </c>
      <c r="F1993" t="s">
        <v>2380</v>
      </c>
      <c r="G1993" t="s">
        <v>2380</v>
      </c>
      <c r="H1993" t="s">
        <v>2380</v>
      </c>
      <c r="I1993">
        <v>0</v>
      </c>
      <c r="J1993" t="s">
        <v>2380</v>
      </c>
      <c r="K1993" s="17"/>
    </row>
    <row r="1994" spans="1:11" x14ac:dyDescent="0.35">
      <c r="A1994" t="s">
        <v>375</v>
      </c>
      <c r="B1994" s="22">
        <v>20.399999999999999</v>
      </c>
      <c r="C1994" s="23" t="s">
        <v>8384</v>
      </c>
      <c r="D1994">
        <v>4.83</v>
      </c>
      <c r="E1994" s="24" t="s">
        <v>8382</v>
      </c>
      <c r="F1994" t="s">
        <v>2380</v>
      </c>
      <c r="G1994" t="s">
        <v>2380</v>
      </c>
      <c r="H1994" t="s">
        <v>2380</v>
      </c>
      <c r="I1994">
        <v>0</v>
      </c>
      <c r="J1994" t="s">
        <v>2380</v>
      </c>
      <c r="K1994" s="17"/>
    </row>
    <row r="1995" spans="1:11" x14ac:dyDescent="0.35">
      <c r="A1995" t="s">
        <v>374</v>
      </c>
      <c r="B1995" s="22">
        <v>42.13</v>
      </c>
      <c r="C1995" s="23" t="s">
        <v>8379</v>
      </c>
      <c r="D1995">
        <v>5.72</v>
      </c>
      <c r="E1995" s="24" t="s">
        <v>8381</v>
      </c>
      <c r="F1995" t="s">
        <v>2382</v>
      </c>
      <c r="G1995" t="s">
        <v>2380</v>
      </c>
      <c r="H1995" t="s">
        <v>2383</v>
      </c>
      <c r="I1995">
        <v>1</v>
      </c>
      <c r="J1995" t="s">
        <v>2380</v>
      </c>
      <c r="K1995" s="17"/>
    </row>
    <row r="1996" spans="1:11" x14ac:dyDescent="0.35">
      <c r="A1996" t="s">
        <v>373</v>
      </c>
      <c r="B1996" s="22">
        <v>33.99</v>
      </c>
      <c r="C1996" s="23" t="s">
        <v>8379</v>
      </c>
      <c r="D1996">
        <v>4.83</v>
      </c>
      <c r="E1996" s="24" t="s">
        <v>8382</v>
      </c>
      <c r="F1996" t="s">
        <v>2382</v>
      </c>
      <c r="G1996" t="s">
        <v>2380</v>
      </c>
      <c r="H1996" t="s">
        <v>2383</v>
      </c>
      <c r="I1996">
        <v>1</v>
      </c>
      <c r="J1996" t="s">
        <v>2380</v>
      </c>
      <c r="K1996" s="17"/>
    </row>
    <row r="1997" spans="1:11" x14ac:dyDescent="0.35">
      <c r="A1997" t="s">
        <v>372</v>
      </c>
      <c r="B1997" s="22">
        <v>28.594999999999999</v>
      </c>
      <c r="C1997" s="23" t="s">
        <v>8383</v>
      </c>
      <c r="D1997">
        <v>4.1399999999999997</v>
      </c>
      <c r="E1997" s="24" t="s">
        <v>8382</v>
      </c>
      <c r="F1997" t="s">
        <v>2382</v>
      </c>
      <c r="G1997" t="s">
        <v>2380</v>
      </c>
      <c r="H1997" t="s">
        <v>2383</v>
      </c>
      <c r="I1997">
        <v>1</v>
      </c>
      <c r="J1997" t="s">
        <v>2380</v>
      </c>
      <c r="K1997" s="17"/>
    </row>
    <row r="1998" spans="1:11" x14ac:dyDescent="0.35">
      <c r="A1998" t="s">
        <v>371</v>
      </c>
      <c r="B1998" s="22">
        <v>20.8</v>
      </c>
      <c r="C1998" s="23" t="s">
        <v>8384</v>
      </c>
      <c r="D1998">
        <v>4.07</v>
      </c>
      <c r="E1998" s="24" t="s">
        <v>8382</v>
      </c>
      <c r="F1998" t="s">
        <v>2382</v>
      </c>
      <c r="G1998" t="s">
        <v>2380</v>
      </c>
      <c r="H1998" t="s">
        <v>2383</v>
      </c>
      <c r="I1998">
        <v>1</v>
      </c>
      <c r="J1998" t="s">
        <v>2380</v>
      </c>
      <c r="K1998" s="17"/>
    </row>
    <row r="1999" spans="1:11" x14ac:dyDescent="0.35">
      <c r="A1999" t="s">
        <v>370</v>
      </c>
      <c r="B1999" s="22">
        <v>23.465</v>
      </c>
      <c r="C1999" s="23" t="s">
        <v>8384</v>
      </c>
      <c r="D1999">
        <v>6.26</v>
      </c>
      <c r="E1999" s="24" t="s">
        <v>8381</v>
      </c>
      <c r="F1999" t="s">
        <v>2382</v>
      </c>
      <c r="G1999" t="s">
        <v>2380</v>
      </c>
      <c r="H1999" t="s">
        <v>2383</v>
      </c>
      <c r="I1999">
        <v>1</v>
      </c>
      <c r="J1999" t="s">
        <v>2380</v>
      </c>
      <c r="K1999" s="17"/>
    </row>
    <row r="2000" spans="1:11" x14ac:dyDescent="0.35">
      <c r="A2000" t="s">
        <v>369</v>
      </c>
      <c r="B2000" s="22">
        <v>40.185000000000002</v>
      </c>
      <c r="C2000" s="23" t="s">
        <v>8379</v>
      </c>
      <c r="D2000">
        <v>5.88</v>
      </c>
      <c r="E2000" s="24" t="s">
        <v>8381</v>
      </c>
      <c r="F2000" t="s">
        <v>2382</v>
      </c>
      <c r="G2000" t="s">
        <v>2380</v>
      </c>
      <c r="H2000" t="s">
        <v>2380</v>
      </c>
      <c r="I2000">
        <v>0</v>
      </c>
      <c r="J2000" t="s">
        <v>2380</v>
      </c>
      <c r="K2000" s="17"/>
    </row>
    <row r="2001" spans="1:11" x14ac:dyDescent="0.35">
      <c r="A2001" t="s">
        <v>368</v>
      </c>
      <c r="B2001" s="22">
        <v>21.89</v>
      </c>
      <c r="C2001" s="23" t="s">
        <v>8384</v>
      </c>
      <c r="D2001">
        <v>5.72</v>
      </c>
      <c r="E2001" s="24" t="s">
        <v>8381</v>
      </c>
      <c r="F2001" t="s">
        <v>2382</v>
      </c>
      <c r="G2001" t="s">
        <v>2380</v>
      </c>
      <c r="H2001" t="s">
        <v>2380</v>
      </c>
      <c r="I2001">
        <v>0</v>
      </c>
      <c r="J2001" t="s">
        <v>2380</v>
      </c>
      <c r="K2001" s="17"/>
    </row>
    <row r="2002" spans="1:11" x14ac:dyDescent="0.35">
      <c r="A2002" t="s">
        <v>367</v>
      </c>
      <c r="B2002" s="22">
        <v>29.34</v>
      </c>
      <c r="C2002" s="23" t="s">
        <v>8383</v>
      </c>
      <c r="D2002">
        <v>6.09</v>
      </c>
      <c r="E2002" s="24" t="s">
        <v>8381</v>
      </c>
      <c r="F2002" t="s">
        <v>2382</v>
      </c>
      <c r="G2002" t="s">
        <v>2382</v>
      </c>
      <c r="H2002" t="s">
        <v>2380</v>
      </c>
      <c r="I2002">
        <v>2</v>
      </c>
      <c r="J2002" t="s">
        <v>2380</v>
      </c>
      <c r="K2002" s="17"/>
    </row>
    <row r="2003" spans="1:11" x14ac:dyDescent="0.35">
      <c r="A2003" t="s">
        <v>366</v>
      </c>
      <c r="B2003" s="22">
        <v>22.61</v>
      </c>
      <c r="C2003" s="23" t="s">
        <v>8384</v>
      </c>
      <c r="D2003">
        <v>4.25</v>
      </c>
      <c r="E2003" s="24" t="s">
        <v>8382</v>
      </c>
      <c r="F2003" t="s">
        <v>2382</v>
      </c>
      <c r="G2003" t="s">
        <v>2380</v>
      </c>
      <c r="H2003" t="s">
        <v>2380</v>
      </c>
      <c r="I2003">
        <v>0</v>
      </c>
      <c r="J2003" t="s">
        <v>2380</v>
      </c>
      <c r="K2003" s="17"/>
    </row>
    <row r="2004" spans="1:11" x14ac:dyDescent="0.35">
      <c r="A2004" t="s">
        <v>365</v>
      </c>
      <c r="B2004" s="22">
        <v>22.23</v>
      </c>
      <c r="C2004" s="23" t="s">
        <v>8384</v>
      </c>
      <c r="D2004">
        <v>6.09</v>
      </c>
      <c r="E2004" s="24" t="s">
        <v>8381</v>
      </c>
      <c r="F2004" t="s">
        <v>2382</v>
      </c>
      <c r="G2004" t="s">
        <v>2380</v>
      </c>
      <c r="H2004" t="s">
        <v>2380</v>
      </c>
      <c r="I2004">
        <v>0</v>
      </c>
      <c r="J2004" t="s">
        <v>2380</v>
      </c>
      <c r="K2004" s="17"/>
    </row>
    <row r="2005" spans="1:11" x14ac:dyDescent="0.35">
      <c r="A2005" t="s">
        <v>364</v>
      </c>
      <c r="B2005" s="22">
        <v>33.4</v>
      </c>
      <c r="C2005" s="23" t="s">
        <v>8379</v>
      </c>
      <c r="D2005">
        <v>5.51</v>
      </c>
      <c r="E2005" s="24" t="s">
        <v>8382</v>
      </c>
      <c r="F2005" t="s">
        <v>2380</v>
      </c>
      <c r="G2005" t="s">
        <v>2380</v>
      </c>
      <c r="H2005" t="s">
        <v>2380</v>
      </c>
      <c r="I2005">
        <v>0</v>
      </c>
      <c r="J2005" t="s">
        <v>2380</v>
      </c>
      <c r="K2005" s="17"/>
    </row>
    <row r="2006" spans="1:11" x14ac:dyDescent="0.35">
      <c r="A2006" t="s">
        <v>363</v>
      </c>
      <c r="B2006" s="22">
        <v>33.11</v>
      </c>
      <c r="C2006" s="23" t="s">
        <v>8379</v>
      </c>
      <c r="D2006">
        <v>5.63</v>
      </c>
      <c r="E2006" s="24" t="s">
        <v>8382</v>
      </c>
      <c r="F2006" t="s">
        <v>2380</v>
      </c>
      <c r="G2006" t="s">
        <v>2380</v>
      </c>
      <c r="H2006" t="s">
        <v>2380</v>
      </c>
      <c r="I2006">
        <v>0</v>
      </c>
      <c r="J2006" t="s">
        <v>2380</v>
      </c>
      <c r="K2006" s="17"/>
    </row>
    <row r="2007" spans="1:11" x14ac:dyDescent="0.35">
      <c r="A2007" t="s">
        <v>362</v>
      </c>
      <c r="B2007" s="22">
        <v>16.815000000000001</v>
      </c>
      <c r="C2007" s="23" t="s">
        <v>8385</v>
      </c>
      <c r="D2007">
        <v>5.29</v>
      </c>
      <c r="E2007" s="24" t="s">
        <v>8382</v>
      </c>
      <c r="F2007" t="s">
        <v>2382</v>
      </c>
      <c r="G2007" t="s">
        <v>2380</v>
      </c>
      <c r="H2007" t="s">
        <v>2380</v>
      </c>
      <c r="I2007">
        <v>0</v>
      </c>
      <c r="J2007" t="s">
        <v>2380</v>
      </c>
      <c r="K2007" s="17"/>
    </row>
    <row r="2008" spans="1:11" x14ac:dyDescent="0.35">
      <c r="A2008" t="s">
        <v>361</v>
      </c>
      <c r="B2008" s="22">
        <v>25.61</v>
      </c>
      <c r="C2008" s="23" t="s">
        <v>8383</v>
      </c>
      <c r="D2008">
        <v>4</v>
      </c>
      <c r="E2008" s="24" t="s">
        <v>8382</v>
      </c>
      <c r="F2008" t="s">
        <v>2380</v>
      </c>
      <c r="G2008" t="s">
        <v>2380</v>
      </c>
      <c r="H2008" t="s">
        <v>2383</v>
      </c>
      <c r="I2008">
        <v>1</v>
      </c>
      <c r="J2008" t="s">
        <v>2380</v>
      </c>
      <c r="K2008" s="17"/>
    </row>
    <row r="2009" spans="1:11" x14ac:dyDescent="0.35">
      <c r="A2009" t="s">
        <v>360</v>
      </c>
      <c r="B2009" s="22">
        <v>25.8</v>
      </c>
      <c r="C2009" s="23" t="s">
        <v>8383</v>
      </c>
      <c r="D2009">
        <v>5.49</v>
      </c>
      <c r="E2009" s="24" t="s">
        <v>8382</v>
      </c>
      <c r="F2009" t="s">
        <v>2380</v>
      </c>
      <c r="G2009" t="s">
        <v>2380</v>
      </c>
      <c r="H2009" t="s">
        <v>2380</v>
      </c>
      <c r="I2009">
        <v>0</v>
      </c>
      <c r="J2009" t="s">
        <v>2380</v>
      </c>
      <c r="K2009" s="17"/>
    </row>
    <row r="2010" spans="1:11" x14ac:dyDescent="0.35">
      <c r="A2010" t="s">
        <v>359</v>
      </c>
      <c r="B2010" s="22">
        <v>27.39</v>
      </c>
      <c r="C2010" s="23" t="s">
        <v>8383</v>
      </c>
      <c r="D2010">
        <v>5.34</v>
      </c>
      <c r="E2010" s="24" t="s">
        <v>8382</v>
      </c>
      <c r="F2010" t="s">
        <v>2380</v>
      </c>
      <c r="G2010" t="s">
        <v>2380</v>
      </c>
      <c r="H2010" t="s">
        <v>2380</v>
      </c>
      <c r="I2010">
        <v>0</v>
      </c>
      <c r="J2010" t="s">
        <v>2380</v>
      </c>
      <c r="K2010" s="17"/>
    </row>
    <row r="2011" spans="1:11" x14ac:dyDescent="0.35">
      <c r="A2011" t="s">
        <v>358</v>
      </c>
      <c r="B2011" s="22">
        <v>17.03</v>
      </c>
      <c r="C2011" s="23" t="s">
        <v>8385</v>
      </c>
      <c r="D2011">
        <v>4.12</v>
      </c>
      <c r="E2011" s="24" t="s">
        <v>8382</v>
      </c>
      <c r="F2011" t="s">
        <v>2380</v>
      </c>
      <c r="G2011" t="s">
        <v>2380</v>
      </c>
      <c r="H2011" t="s">
        <v>2380</v>
      </c>
      <c r="I2011">
        <v>1</v>
      </c>
      <c r="J2011" t="s">
        <v>2380</v>
      </c>
      <c r="K2011" s="17"/>
    </row>
    <row r="2012" spans="1:11" x14ac:dyDescent="0.35">
      <c r="A2012" t="s">
        <v>357</v>
      </c>
      <c r="B2012" s="22">
        <v>23.75</v>
      </c>
      <c r="C2012" s="23" t="s">
        <v>8384</v>
      </c>
      <c r="D2012">
        <v>5.49</v>
      </c>
      <c r="E2012" s="24" t="s">
        <v>8382</v>
      </c>
      <c r="F2012" t="s">
        <v>2382</v>
      </c>
      <c r="G2012" t="s">
        <v>2380</v>
      </c>
      <c r="H2012" t="s">
        <v>2380</v>
      </c>
      <c r="I2012">
        <v>0</v>
      </c>
      <c r="J2012" t="s">
        <v>2380</v>
      </c>
      <c r="K2012" s="17"/>
    </row>
    <row r="2013" spans="1:11" x14ac:dyDescent="0.35">
      <c r="A2013" t="s">
        <v>355</v>
      </c>
      <c r="B2013" s="22">
        <v>26.03</v>
      </c>
      <c r="C2013" s="23" t="s">
        <v>8383</v>
      </c>
      <c r="D2013">
        <v>5.1100000000000003</v>
      </c>
      <c r="E2013" s="24" t="s">
        <v>8382</v>
      </c>
      <c r="F2013" t="s">
        <v>2382</v>
      </c>
      <c r="G2013" t="s">
        <v>2380</v>
      </c>
      <c r="H2013" t="s">
        <v>2380</v>
      </c>
      <c r="I2013">
        <v>1</v>
      </c>
      <c r="J2013" t="s">
        <v>2380</v>
      </c>
      <c r="K2013" s="17"/>
    </row>
    <row r="2014" spans="1:11" x14ac:dyDescent="0.35">
      <c r="A2014" t="s">
        <v>354</v>
      </c>
      <c r="B2014" s="22">
        <v>16.079999999999998</v>
      </c>
      <c r="C2014" s="23" t="s">
        <v>8385</v>
      </c>
      <c r="D2014">
        <v>5.94</v>
      </c>
      <c r="E2014" s="24" t="s">
        <v>8381</v>
      </c>
      <c r="F2014" t="s">
        <v>2380</v>
      </c>
      <c r="G2014" t="s">
        <v>2380</v>
      </c>
      <c r="H2014" t="s">
        <v>2380</v>
      </c>
      <c r="I2014">
        <v>0</v>
      </c>
      <c r="J2014" t="s">
        <v>2380</v>
      </c>
      <c r="K2014" s="17"/>
    </row>
    <row r="2015" spans="1:11" x14ac:dyDescent="0.35">
      <c r="A2015" t="s">
        <v>353</v>
      </c>
      <c r="B2015" s="22">
        <v>30.875</v>
      </c>
      <c r="C2015" s="23" t="s">
        <v>8379</v>
      </c>
      <c r="D2015">
        <v>5.54</v>
      </c>
      <c r="E2015" s="24" t="s">
        <v>8382</v>
      </c>
      <c r="F2015" t="s">
        <v>2380</v>
      </c>
      <c r="G2015" t="s">
        <v>2380</v>
      </c>
      <c r="H2015" t="s">
        <v>2380</v>
      </c>
      <c r="I2015">
        <v>0</v>
      </c>
      <c r="J2015" t="s">
        <v>2380</v>
      </c>
      <c r="K2015" s="17"/>
    </row>
    <row r="2016" spans="1:11" x14ac:dyDescent="0.35">
      <c r="A2016" t="s">
        <v>352</v>
      </c>
      <c r="B2016" s="22">
        <v>31.79</v>
      </c>
      <c r="C2016" s="23" t="s">
        <v>8379</v>
      </c>
      <c r="D2016">
        <v>7.09</v>
      </c>
      <c r="E2016" s="24" t="s">
        <v>8380</v>
      </c>
      <c r="F2016" t="s">
        <v>2380</v>
      </c>
      <c r="G2016" t="s">
        <v>2380</v>
      </c>
      <c r="H2016" t="s">
        <v>2380</v>
      </c>
      <c r="I2016">
        <v>0</v>
      </c>
      <c r="J2016" t="s">
        <v>2380</v>
      </c>
      <c r="K2016" s="17"/>
    </row>
    <row r="2017" spans="1:11" x14ac:dyDescent="0.35">
      <c r="A2017" t="s">
        <v>351</v>
      </c>
      <c r="B2017" s="22">
        <v>28.48</v>
      </c>
      <c r="C2017" s="23" t="s">
        <v>8383</v>
      </c>
      <c r="D2017">
        <v>6.22</v>
      </c>
      <c r="E2017" s="24" t="s">
        <v>8381</v>
      </c>
      <c r="F2017" t="s">
        <v>2382</v>
      </c>
      <c r="G2017" t="s">
        <v>2380</v>
      </c>
      <c r="H2017" t="s">
        <v>2383</v>
      </c>
      <c r="I2017">
        <v>1</v>
      </c>
      <c r="J2017" t="s">
        <v>2380</v>
      </c>
      <c r="K2017" s="17"/>
    </row>
    <row r="2018" spans="1:11" x14ac:dyDescent="0.35">
      <c r="A2018" t="s">
        <v>350</v>
      </c>
      <c r="B2018" s="22">
        <v>26.6</v>
      </c>
      <c r="C2018" s="23" t="s">
        <v>8383</v>
      </c>
      <c r="D2018">
        <v>4.33</v>
      </c>
      <c r="E2018" s="24" t="s">
        <v>8382</v>
      </c>
      <c r="F2018" t="s">
        <v>2380</v>
      </c>
      <c r="G2018" t="s">
        <v>2380</v>
      </c>
      <c r="H2018" t="s">
        <v>2380</v>
      </c>
      <c r="I2018">
        <v>1</v>
      </c>
      <c r="J2018" t="s">
        <v>2380</v>
      </c>
      <c r="K2018" s="17"/>
    </row>
    <row r="2019" spans="1:11" x14ac:dyDescent="0.35">
      <c r="A2019" t="s">
        <v>349</v>
      </c>
      <c r="B2019" s="22">
        <v>25.27</v>
      </c>
      <c r="C2019" s="23" t="s">
        <v>8383</v>
      </c>
      <c r="D2019">
        <v>5.83</v>
      </c>
      <c r="E2019" s="24" t="s">
        <v>8381</v>
      </c>
      <c r="F2019" t="s">
        <v>2380</v>
      </c>
      <c r="G2019" t="s">
        <v>2380</v>
      </c>
      <c r="H2019" t="s">
        <v>2380</v>
      </c>
      <c r="I2019">
        <v>1</v>
      </c>
      <c r="J2019" t="s">
        <v>2380</v>
      </c>
      <c r="K2019" s="17"/>
    </row>
    <row r="2020" spans="1:11" x14ac:dyDescent="0.35">
      <c r="A2020" t="s">
        <v>348</v>
      </c>
      <c r="B2020" s="22">
        <v>34.484999999999999</v>
      </c>
      <c r="C2020" s="23" t="s">
        <v>8379</v>
      </c>
      <c r="D2020">
        <v>4.7</v>
      </c>
      <c r="E2020" s="24" t="s">
        <v>8382</v>
      </c>
      <c r="F2020" t="s">
        <v>2382</v>
      </c>
      <c r="G2020" t="s">
        <v>2380</v>
      </c>
      <c r="H2020" t="s">
        <v>2383</v>
      </c>
      <c r="I2020">
        <v>1</v>
      </c>
      <c r="J2020" t="s">
        <v>2380</v>
      </c>
      <c r="K2020" s="17"/>
    </row>
    <row r="2021" spans="1:11" x14ac:dyDescent="0.35">
      <c r="A2021" t="s">
        <v>347</v>
      </c>
      <c r="B2021" s="22">
        <v>15.57</v>
      </c>
      <c r="C2021" s="23" t="s">
        <v>8385</v>
      </c>
      <c r="D2021">
        <v>4.07</v>
      </c>
      <c r="E2021" s="24" t="s">
        <v>8382</v>
      </c>
      <c r="F2021" t="s">
        <v>2382</v>
      </c>
      <c r="G2021" t="s">
        <v>2380</v>
      </c>
      <c r="H2021" t="s">
        <v>2380</v>
      </c>
      <c r="I2021">
        <v>1</v>
      </c>
      <c r="J2021" t="s">
        <v>2380</v>
      </c>
      <c r="K2021" s="17"/>
    </row>
    <row r="2022" spans="1:11" x14ac:dyDescent="0.35">
      <c r="A2022" t="s">
        <v>346</v>
      </c>
      <c r="B2022" s="22">
        <v>30.36</v>
      </c>
      <c r="C2022" s="23" t="s">
        <v>8379</v>
      </c>
      <c r="D2022">
        <v>9.39</v>
      </c>
      <c r="E2022" s="24" t="s">
        <v>8380</v>
      </c>
      <c r="F2022" t="s">
        <v>2380</v>
      </c>
      <c r="G2022" t="s">
        <v>2380</v>
      </c>
      <c r="H2022" t="s">
        <v>2380</v>
      </c>
      <c r="I2022">
        <v>0</v>
      </c>
      <c r="J2022" t="s">
        <v>2380</v>
      </c>
      <c r="K2022" s="17"/>
    </row>
    <row r="2023" spans="1:11" x14ac:dyDescent="0.35">
      <c r="A2023" t="s">
        <v>345</v>
      </c>
      <c r="B2023" s="22">
        <v>19.37</v>
      </c>
      <c r="C2023" s="23" t="s">
        <v>8384</v>
      </c>
      <c r="D2023">
        <v>4.18</v>
      </c>
      <c r="E2023" s="24" t="s">
        <v>8382</v>
      </c>
      <c r="F2023" t="s">
        <v>2380</v>
      </c>
      <c r="G2023" t="s">
        <v>2380</v>
      </c>
      <c r="H2023" t="s">
        <v>2380</v>
      </c>
      <c r="I2023">
        <v>0</v>
      </c>
      <c r="J2023" t="s">
        <v>2380</v>
      </c>
      <c r="K2023" s="17"/>
    </row>
    <row r="2024" spans="1:11" x14ac:dyDescent="0.35">
      <c r="A2024" t="s">
        <v>344</v>
      </c>
      <c r="B2024" s="22">
        <v>16.71</v>
      </c>
      <c r="C2024" s="23" t="s">
        <v>8385</v>
      </c>
      <c r="D2024">
        <v>4.18</v>
      </c>
      <c r="E2024" s="24" t="s">
        <v>8382</v>
      </c>
      <c r="F2024" t="s">
        <v>2380</v>
      </c>
      <c r="G2024" t="s">
        <v>2380</v>
      </c>
      <c r="H2024" t="s">
        <v>2380</v>
      </c>
      <c r="I2024">
        <v>1</v>
      </c>
      <c r="J2024" t="s">
        <v>2380</v>
      </c>
      <c r="K2024" s="17"/>
    </row>
    <row r="2025" spans="1:11" x14ac:dyDescent="0.35">
      <c r="A2025" t="s">
        <v>343</v>
      </c>
      <c r="B2025" s="22">
        <v>24.1</v>
      </c>
      <c r="C2025" s="23" t="s">
        <v>8384</v>
      </c>
      <c r="D2025">
        <v>4.4000000000000004</v>
      </c>
      <c r="E2025" s="24" t="s">
        <v>8382</v>
      </c>
      <c r="F2025" t="s">
        <v>2382</v>
      </c>
      <c r="G2025" t="s">
        <v>2380</v>
      </c>
      <c r="H2025" t="s">
        <v>2380</v>
      </c>
      <c r="I2025">
        <v>1</v>
      </c>
      <c r="J2025" t="s">
        <v>2380</v>
      </c>
      <c r="K2025" s="17"/>
    </row>
    <row r="2026" spans="1:11" x14ac:dyDescent="0.35">
      <c r="A2026" t="s">
        <v>342</v>
      </c>
      <c r="B2026" s="22">
        <v>29.77</v>
      </c>
      <c r="C2026" s="23" t="s">
        <v>8383</v>
      </c>
      <c r="D2026">
        <v>9.9</v>
      </c>
      <c r="E2026" s="24" t="s">
        <v>8380</v>
      </c>
      <c r="F2026" t="s">
        <v>2380</v>
      </c>
      <c r="G2026" t="s">
        <v>2380</v>
      </c>
      <c r="H2026" t="s">
        <v>2380</v>
      </c>
      <c r="I2026">
        <v>0</v>
      </c>
      <c r="J2026" t="s">
        <v>2380</v>
      </c>
      <c r="K2026" s="17"/>
    </row>
    <row r="2027" spans="1:11" x14ac:dyDescent="0.35">
      <c r="A2027" t="s">
        <v>341</v>
      </c>
      <c r="B2027" s="22">
        <v>46.53</v>
      </c>
      <c r="C2027" s="23" t="s">
        <v>8379</v>
      </c>
      <c r="D2027">
        <v>4.84</v>
      </c>
      <c r="E2027" s="24" t="s">
        <v>8382</v>
      </c>
      <c r="F2027" t="s">
        <v>2382</v>
      </c>
      <c r="G2027" t="s">
        <v>2380</v>
      </c>
      <c r="H2027" t="s">
        <v>2380</v>
      </c>
      <c r="I2027">
        <v>0</v>
      </c>
      <c r="J2027" t="s">
        <v>2380</v>
      </c>
      <c r="K2027" s="17"/>
    </row>
    <row r="2028" spans="1:11" x14ac:dyDescent="0.35">
      <c r="A2028" t="s">
        <v>340</v>
      </c>
      <c r="B2028" s="22">
        <v>23.4</v>
      </c>
      <c r="C2028" s="23" t="s">
        <v>8384</v>
      </c>
      <c r="D2028">
        <v>5.53</v>
      </c>
      <c r="E2028" s="24" t="s">
        <v>8382</v>
      </c>
      <c r="F2028" t="s">
        <v>2380</v>
      </c>
      <c r="G2028" t="s">
        <v>2380</v>
      </c>
      <c r="H2028" t="s">
        <v>2383</v>
      </c>
      <c r="I2028">
        <v>1</v>
      </c>
      <c r="J2028" t="s">
        <v>2380</v>
      </c>
      <c r="K2028" s="17"/>
    </row>
    <row r="2029" spans="1:11" x14ac:dyDescent="0.35">
      <c r="A2029" t="s">
        <v>339</v>
      </c>
      <c r="B2029" s="22">
        <v>30</v>
      </c>
      <c r="C2029" s="23" t="s">
        <v>8379</v>
      </c>
      <c r="D2029">
        <v>4.33</v>
      </c>
      <c r="E2029" s="24" t="s">
        <v>8382</v>
      </c>
      <c r="F2029" t="s">
        <v>2382</v>
      </c>
      <c r="G2029" t="s">
        <v>2380</v>
      </c>
      <c r="H2029" t="s">
        <v>2380</v>
      </c>
      <c r="I2029">
        <v>0</v>
      </c>
      <c r="J2029" t="s">
        <v>2380</v>
      </c>
      <c r="K2029" s="17"/>
    </row>
    <row r="2030" spans="1:11" x14ac:dyDescent="0.35">
      <c r="A2030" t="s">
        <v>338</v>
      </c>
      <c r="B2030" s="22">
        <v>29.15</v>
      </c>
      <c r="C2030" s="23" t="s">
        <v>8383</v>
      </c>
      <c r="D2030">
        <v>4.91</v>
      </c>
      <c r="E2030" s="24" t="s">
        <v>8382</v>
      </c>
      <c r="F2030" t="s">
        <v>2382</v>
      </c>
      <c r="G2030" t="s">
        <v>2380</v>
      </c>
      <c r="H2030" t="s">
        <v>2380</v>
      </c>
      <c r="I2030">
        <v>0</v>
      </c>
      <c r="J2030" t="s">
        <v>2380</v>
      </c>
      <c r="K2030" s="17"/>
    </row>
    <row r="2031" spans="1:11" x14ac:dyDescent="0.35">
      <c r="A2031" t="s">
        <v>337</v>
      </c>
      <c r="B2031" s="22">
        <v>34.865000000000002</v>
      </c>
      <c r="C2031" s="23" t="s">
        <v>8379</v>
      </c>
      <c r="D2031">
        <v>4.8</v>
      </c>
      <c r="E2031" s="24" t="s">
        <v>8382</v>
      </c>
      <c r="F2031" t="s">
        <v>2380</v>
      </c>
      <c r="G2031" t="s">
        <v>2380</v>
      </c>
      <c r="H2031" t="s">
        <v>2380</v>
      </c>
      <c r="I2031">
        <v>0</v>
      </c>
      <c r="J2031" t="s">
        <v>2380</v>
      </c>
      <c r="K2031" s="17"/>
    </row>
    <row r="2032" spans="1:11" x14ac:dyDescent="0.35">
      <c r="A2032" t="s">
        <v>336</v>
      </c>
      <c r="B2032" s="22">
        <v>28.12</v>
      </c>
      <c r="C2032" s="23" t="s">
        <v>8383</v>
      </c>
      <c r="D2032">
        <v>5.55</v>
      </c>
      <c r="E2032" s="24" t="s">
        <v>8382</v>
      </c>
      <c r="F2032" t="s">
        <v>2382</v>
      </c>
      <c r="G2032" t="s">
        <v>2382</v>
      </c>
      <c r="H2032" t="s">
        <v>2380</v>
      </c>
      <c r="I2032">
        <v>2</v>
      </c>
      <c r="J2032" t="s">
        <v>2380</v>
      </c>
      <c r="K2032" s="17"/>
    </row>
    <row r="2033" spans="1:11" x14ac:dyDescent="0.35">
      <c r="A2033" t="s">
        <v>335</v>
      </c>
      <c r="B2033" s="22">
        <v>29.45</v>
      </c>
      <c r="C2033" s="23" t="s">
        <v>8383</v>
      </c>
      <c r="D2033">
        <v>5.24</v>
      </c>
      <c r="E2033" s="24" t="s">
        <v>8382</v>
      </c>
      <c r="F2033" t="s">
        <v>2382</v>
      </c>
      <c r="G2033" t="s">
        <v>2380</v>
      </c>
      <c r="H2033" t="s">
        <v>2380</v>
      </c>
      <c r="I2033">
        <v>0</v>
      </c>
      <c r="J2033" t="s">
        <v>2380</v>
      </c>
      <c r="K2033" s="17"/>
    </row>
    <row r="2034" spans="1:11" x14ac:dyDescent="0.35">
      <c r="A2034" t="s">
        <v>334</v>
      </c>
      <c r="B2034" s="22">
        <v>27.94</v>
      </c>
      <c r="C2034" s="23" t="s">
        <v>8383</v>
      </c>
      <c r="D2034">
        <v>6.08</v>
      </c>
      <c r="E2034" s="24" t="s">
        <v>8381</v>
      </c>
      <c r="F2034" t="s">
        <v>2380</v>
      </c>
      <c r="G2034" t="s">
        <v>2380</v>
      </c>
      <c r="H2034" t="s">
        <v>2383</v>
      </c>
      <c r="I2034">
        <v>1</v>
      </c>
      <c r="J2034" t="s">
        <v>2380</v>
      </c>
      <c r="K2034" s="17"/>
    </row>
    <row r="2035" spans="1:11" x14ac:dyDescent="0.35">
      <c r="A2035" t="s">
        <v>333</v>
      </c>
      <c r="B2035" s="22">
        <v>27.2</v>
      </c>
      <c r="C2035" s="23" t="s">
        <v>8383</v>
      </c>
      <c r="D2035">
        <v>5.83</v>
      </c>
      <c r="E2035" s="24" t="s">
        <v>8381</v>
      </c>
      <c r="F2035" t="s">
        <v>2380</v>
      </c>
      <c r="G2035" t="s">
        <v>2380</v>
      </c>
      <c r="H2035" t="s">
        <v>2383</v>
      </c>
      <c r="I2035">
        <v>1</v>
      </c>
      <c r="J2035" t="s">
        <v>2380</v>
      </c>
      <c r="K2035" s="17"/>
    </row>
    <row r="2036" spans="1:11" x14ac:dyDescent="0.35">
      <c r="A2036" t="s">
        <v>332</v>
      </c>
      <c r="B2036" s="22">
        <v>33.344999999999999</v>
      </c>
      <c r="C2036" s="23" t="s">
        <v>8379</v>
      </c>
      <c r="D2036">
        <v>4.29</v>
      </c>
      <c r="E2036" s="24" t="s">
        <v>8382</v>
      </c>
      <c r="F2036" t="s">
        <v>2380</v>
      </c>
      <c r="G2036" t="s">
        <v>2380</v>
      </c>
      <c r="H2036" t="s">
        <v>2380</v>
      </c>
      <c r="I2036">
        <v>1</v>
      </c>
      <c r="J2036" t="s">
        <v>2380</v>
      </c>
      <c r="K2036" s="17"/>
    </row>
    <row r="2037" spans="1:11" x14ac:dyDescent="0.35">
      <c r="A2037" t="s">
        <v>331</v>
      </c>
      <c r="B2037" s="22">
        <v>29.925000000000001</v>
      </c>
      <c r="C2037" s="23" t="s">
        <v>8379</v>
      </c>
      <c r="D2037">
        <v>5.3</v>
      </c>
      <c r="E2037" s="24" t="s">
        <v>8382</v>
      </c>
      <c r="F2037" t="s">
        <v>2380</v>
      </c>
      <c r="G2037" t="s">
        <v>2380</v>
      </c>
      <c r="H2037" t="s">
        <v>2380</v>
      </c>
      <c r="I2037">
        <v>1</v>
      </c>
      <c r="J2037" t="s">
        <v>2380</v>
      </c>
      <c r="K2037" s="17"/>
    </row>
    <row r="2038" spans="1:11" x14ac:dyDescent="0.35">
      <c r="A2038" t="s">
        <v>330</v>
      </c>
      <c r="B2038" s="22">
        <v>24.225000000000001</v>
      </c>
      <c r="C2038" s="23" t="s">
        <v>8384</v>
      </c>
      <c r="D2038">
        <v>4.42</v>
      </c>
      <c r="E2038" s="24" t="s">
        <v>8382</v>
      </c>
      <c r="F2038" t="s">
        <v>2380</v>
      </c>
      <c r="G2038" t="s">
        <v>2380</v>
      </c>
      <c r="H2038" t="s">
        <v>2380</v>
      </c>
      <c r="I2038">
        <v>1</v>
      </c>
      <c r="J2038" t="s">
        <v>2380</v>
      </c>
      <c r="K2038" s="17"/>
    </row>
    <row r="2039" spans="1:11" x14ac:dyDescent="0.35">
      <c r="A2039" t="s">
        <v>329</v>
      </c>
      <c r="B2039" s="22">
        <v>29.68</v>
      </c>
      <c r="C2039" s="23" t="s">
        <v>8383</v>
      </c>
      <c r="D2039">
        <v>5.68</v>
      </c>
      <c r="E2039" s="24" t="s">
        <v>8382</v>
      </c>
      <c r="F2039" t="s">
        <v>2380</v>
      </c>
      <c r="G2039" t="s">
        <v>2382</v>
      </c>
      <c r="H2039" t="s">
        <v>2380</v>
      </c>
      <c r="I2039">
        <v>1</v>
      </c>
      <c r="J2039" t="s">
        <v>2380</v>
      </c>
      <c r="K2039" s="17"/>
    </row>
    <row r="2040" spans="1:11" x14ac:dyDescent="0.35">
      <c r="A2040" t="s">
        <v>328</v>
      </c>
      <c r="B2040" s="22">
        <v>20.614999999999998</v>
      </c>
      <c r="C2040" s="23" t="s">
        <v>8384</v>
      </c>
      <c r="D2040">
        <v>6.05</v>
      </c>
      <c r="E2040" s="24" t="s">
        <v>8381</v>
      </c>
      <c r="F2040" t="s">
        <v>2380</v>
      </c>
      <c r="G2040" t="s">
        <v>2380</v>
      </c>
      <c r="H2040" t="s">
        <v>2383</v>
      </c>
      <c r="I2040">
        <v>1</v>
      </c>
      <c r="J2040" t="s">
        <v>2380</v>
      </c>
      <c r="K2040" s="17"/>
    </row>
    <row r="2041" spans="1:11" x14ac:dyDescent="0.35">
      <c r="A2041" t="s">
        <v>327</v>
      </c>
      <c r="B2041" s="22">
        <v>32.119999999999997</v>
      </c>
      <c r="C2041" s="23" t="s">
        <v>8379</v>
      </c>
      <c r="D2041">
        <v>5.33</v>
      </c>
      <c r="E2041" s="24" t="s">
        <v>8382</v>
      </c>
      <c r="F2041" t="s">
        <v>2380</v>
      </c>
      <c r="G2041" t="s">
        <v>2382</v>
      </c>
      <c r="H2041" t="s">
        <v>2380</v>
      </c>
      <c r="I2041">
        <v>1</v>
      </c>
      <c r="J2041" t="s">
        <v>2380</v>
      </c>
      <c r="K2041" s="17"/>
    </row>
    <row r="2042" spans="1:11" x14ac:dyDescent="0.35">
      <c r="A2042" t="s">
        <v>326</v>
      </c>
      <c r="B2042" s="22">
        <v>27.36</v>
      </c>
      <c r="C2042" s="23" t="s">
        <v>8383</v>
      </c>
      <c r="D2042">
        <v>6.22</v>
      </c>
      <c r="E2042" s="24" t="s">
        <v>8381</v>
      </c>
      <c r="F2042" t="s">
        <v>2380</v>
      </c>
      <c r="G2042" t="s">
        <v>2380</v>
      </c>
      <c r="H2042" t="s">
        <v>2380</v>
      </c>
      <c r="I2042">
        <v>0</v>
      </c>
      <c r="J2042" t="s">
        <v>2380</v>
      </c>
      <c r="K2042" s="17"/>
    </row>
    <row r="2043" spans="1:11" x14ac:dyDescent="0.35">
      <c r="A2043" t="s">
        <v>325</v>
      </c>
      <c r="B2043" s="22">
        <v>17.385000000000002</v>
      </c>
      <c r="C2043" s="23" t="s">
        <v>8385</v>
      </c>
      <c r="D2043">
        <v>5.84</v>
      </c>
      <c r="E2043" s="24" t="s">
        <v>8381</v>
      </c>
      <c r="F2043" t="s">
        <v>2380</v>
      </c>
      <c r="G2043" t="s">
        <v>2380</v>
      </c>
      <c r="H2043" t="s">
        <v>2380</v>
      </c>
      <c r="I2043">
        <v>0</v>
      </c>
      <c r="J2043" t="s">
        <v>2380</v>
      </c>
      <c r="K2043" s="17"/>
    </row>
    <row r="2044" spans="1:11" x14ac:dyDescent="0.35">
      <c r="A2044" t="s">
        <v>324</v>
      </c>
      <c r="B2044" s="22">
        <v>30.13</v>
      </c>
      <c r="C2044" s="23" t="s">
        <v>8379</v>
      </c>
      <c r="D2044">
        <v>5.71</v>
      </c>
      <c r="E2044" s="24" t="s">
        <v>8381</v>
      </c>
      <c r="F2044" t="s">
        <v>2380</v>
      </c>
      <c r="G2044" t="s">
        <v>2382</v>
      </c>
      <c r="H2044" t="s">
        <v>2380</v>
      </c>
      <c r="I2044">
        <v>1</v>
      </c>
      <c r="J2044" t="s">
        <v>2380</v>
      </c>
      <c r="K2044" s="17"/>
    </row>
    <row r="2045" spans="1:11" x14ac:dyDescent="0.35">
      <c r="A2045" t="s">
        <v>323</v>
      </c>
      <c r="B2045" s="22">
        <v>25.44</v>
      </c>
      <c r="C2045" s="23" t="s">
        <v>8383</v>
      </c>
      <c r="D2045">
        <v>6.04</v>
      </c>
      <c r="E2045" s="24" t="s">
        <v>8381</v>
      </c>
      <c r="F2045" t="s">
        <v>2382</v>
      </c>
      <c r="G2045" t="s">
        <v>2380</v>
      </c>
      <c r="H2045" t="s">
        <v>2383</v>
      </c>
      <c r="I2045">
        <v>1</v>
      </c>
      <c r="J2045" t="s">
        <v>2380</v>
      </c>
      <c r="K2045" s="17"/>
    </row>
    <row r="2046" spans="1:11" x14ac:dyDescent="0.35">
      <c r="A2046" t="s">
        <v>322</v>
      </c>
      <c r="B2046" s="22">
        <v>39.805</v>
      </c>
      <c r="C2046" s="23" t="s">
        <v>8379</v>
      </c>
      <c r="D2046">
        <v>4.38</v>
      </c>
      <c r="E2046" s="24" t="s">
        <v>8382</v>
      </c>
      <c r="F2046" t="s">
        <v>2380</v>
      </c>
      <c r="G2046" t="s">
        <v>2382</v>
      </c>
      <c r="H2046" t="s">
        <v>2380</v>
      </c>
      <c r="I2046">
        <v>1</v>
      </c>
      <c r="J2046" t="s">
        <v>2380</v>
      </c>
      <c r="K2046" s="17"/>
    </row>
    <row r="2047" spans="1:11" x14ac:dyDescent="0.35">
      <c r="A2047" t="s">
        <v>321</v>
      </c>
      <c r="B2047" s="22">
        <v>30.4</v>
      </c>
      <c r="C2047" s="23" t="s">
        <v>8379</v>
      </c>
      <c r="D2047">
        <v>5.56</v>
      </c>
      <c r="E2047" s="24" t="s">
        <v>8382</v>
      </c>
      <c r="F2047" t="s">
        <v>2382</v>
      </c>
      <c r="G2047" t="s">
        <v>2382</v>
      </c>
      <c r="H2047" t="s">
        <v>2380</v>
      </c>
      <c r="I2047">
        <v>1</v>
      </c>
      <c r="J2047" t="s">
        <v>2380</v>
      </c>
      <c r="K2047" s="17"/>
    </row>
    <row r="2048" spans="1:11" x14ac:dyDescent="0.35">
      <c r="A2048" t="s">
        <v>320</v>
      </c>
      <c r="B2048" s="22">
        <v>23.18</v>
      </c>
      <c r="C2048" s="23" t="s">
        <v>8384</v>
      </c>
      <c r="D2048">
        <v>4.24</v>
      </c>
      <c r="E2048" s="24" t="s">
        <v>8382</v>
      </c>
      <c r="F2048" t="s">
        <v>2380</v>
      </c>
      <c r="G2048" t="s">
        <v>2382</v>
      </c>
      <c r="H2048" t="s">
        <v>2380</v>
      </c>
      <c r="I2048">
        <v>1</v>
      </c>
      <c r="J2048" t="s">
        <v>2380</v>
      </c>
      <c r="K2048" s="17"/>
    </row>
    <row r="2049" spans="1:11" x14ac:dyDescent="0.35">
      <c r="A2049" t="s">
        <v>319</v>
      </c>
      <c r="B2049" s="22">
        <v>39.615000000000002</v>
      </c>
      <c r="C2049" s="23" t="s">
        <v>8379</v>
      </c>
      <c r="D2049">
        <v>6.32</v>
      </c>
      <c r="E2049" s="24" t="s">
        <v>8381</v>
      </c>
      <c r="F2049" t="s">
        <v>2380</v>
      </c>
      <c r="G2049" t="s">
        <v>2380</v>
      </c>
      <c r="H2049" t="s">
        <v>2383</v>
      </c>
      <c r="I2049">
        <v>1</v>
      </c>
      <c r="J2049" t="s">
        <v>2380</v>
      </c>
      <c r="K2049" s="17"/>
    </row>
    <row r="2050" spans="1:11" x14ac:dyDescent="0.35">
      <c r="A2050" t="s">
        <v>318</v>
      </c>
      <c r="B2050" s="22">
        <v>30.59</v>
      </c>
      <c r="C2050" s="23" t="s">
        <v>8379</v>
      </c>
      <c r="D2050">
        <v>6.3</v>
      </c>
      <c r="E2050" s="24" t="s">
        <v>8381</v>
      </c>
      <c r="F2050" t="s">
        <v>2382</v>
      </c>
      <c r="G2050" t="s">
        <v>2380</v>
      </c>
      <c r="H2050" t="s">
        <v>2383</v>
      </c>
      <c r="I2050">
        <v>1</v>
      </c>
      <c r="J2050" t="s">
        <v>2380</v>
      </c>
      <c r="K2050" s="17"/>
    </row>
    <row r="2051" spans="1:11" x14ac:dyDescent="0.35">
      <c r="A2051" t="s">
        <v>317</v>
      </c>
      <c r="B2051" s="22">
        <v>16.72</v>
      </c>
      <c r="C2051" s="23" t="s">
        <v>8385</v>
      </c>
      <c r="D2051">
        <v>4.38</v>
      </c>
      <c r="E2051" s="24" t="s">
        <v>8382</v>
      </c>
      <c r="F2051" t="s">
        <v>2382</v>
      </c>
      <c r="G2051" t="s">
        <v>2380</v>
      </c>
      <c r="H2051" t="s">
        <v>2380</v>
      </c>
      <c r="I2051">
        <v>1</v>
      </c>
      <c r="J2051" t="s">
        <v>2380</v>
      </c>
      <c r="K2051" s="17"/>
    </row>
    <row r="2052" spans="1:11" x14ac:dyDescent="0.35">
      <c r="A2052" t="s">
        <v>316</v>
      </c>
      <c r="B2052" s="22">
        <v>26.22</v>
      </c>
      <c r="C2052" s="23" t="s">
        <v>8383</v>
      </c>
      <c r="D2052">
        <v>4.6500000000000004</v>
      </c>
      <c r="E2052" s="24" t="s">
        <v>8382</v>
      </c>
      <c r="F2052" t="s">
        <v>2382</v>
      </c>
      <c r="G2052" t="s">
        <v>2380</v>
      </c>
      <c r="H2052" t="s">
        <v>2383</v>
      </c>
      <c r="I2052">
        <v>1</v>
      </c>
      <c r="J2052" t="s">
        <v>2380</v>
      </c>
      <c r="K2052" s="17"/>
    </row>
    <row r="2053" spans="1:11" x14ac:dyDescent="0.35">
      <c r="A2053" t="s">
        <v>315</v>
      </c>
      <c r="B2053" s="22">
        <v>31.824999999999999</v>
      </c>
      <c r="C2053" s="23" t="s">
        <v>8379</v>
      </c>
      <c r="D2053">
        <v>4.7</v>
      </c>
      <c r="E2053" s="24" t="s">
        <v>8382</v>
      </c>
      <c r="F2053" t="s">
        <v>2380</v>
      </c>
      <c r="G2053" t="s">
        <v>2380</v>
      </c>
      <c r="H2053" t="s">
        <v>2383</v>
      </c>
      <c r="I2053">
        <v>1</v>
      </c>
      <c r="J2053" t="s">
        <v>2380</v>
      </c>
      <c r="K2053" s="17"/>
    </row>
    <row r="2054" spans="1:11" x14ac:dyDescent="0.35">
      <c r="A2054" t="s">
        <v>314</v>
      </c>
      <c r="B2054" s="22">
        <v>25.745000000000001</v>
      </c>
      <c r="C2054" s="23" t="s">
        <v>8383</v>
      </c>
      <c r="D2054">
        <v>4.34</v>
      </c>
      <c r="E2054" s="24" t="s">
        <v>8382</v>
      </c>
      <c r="F2054" t="s">
        <v>2380</v>
      </c>
      <c r="G2054" t="s">
        <v>2380</v>
      </c>
      <c r="H2054" t="s">
        <v>2383</v>
      </c>
      <c r="I2054">
        <v>1</v>
      </c>
      <c r="J2054" t="s">
        <v>2380</v>
      </c>
      <c r="K2054" s="17"/>
    </row>
    <row r="2055" spans="1:11" x14ac:dyDescent="0.35">
      <c r="A2055" t="s">
        <v>313</v>
      </c>
      <c r="B2055" s="22">
        <v>24.605</v>
      </c>
      <c r="C2055" s="23" t="s">
        <v>8384</v>
      </c>
      <c r="D2055">
        <v>5.62</v>
      </c>
      <c r="E2055" s="24" t="s">
        <v>8382</v>
      </c>
      <c r="F2055" t="s">
        <v>2380</v>
      </c>
      <c r="G2055" t="s">
        <v>2380</v>
      </c>
      <c r="H2055" t="s">
        <v>2383</v>
      </c>
      <c r="I2055">
        <v>1</v>
      </c>
      <c r="J2055" t="s">
        <v>2380</v>
      </c>
      <c r="K2055" s="17"/>
    </row>
    <row r="2056" spans="1:11" x14ac:dyDescent="0.35">
      <c r="A2056" t="s">
        <v>312</v>
      </c>
      <c r="B2056" s="22">
        <v>24.51</v>
      </c>
      <c r="C2056" s="23" t="s">
        <v>8384</v>
      </c>
      <c r="D2056">
        <v>4.24</v>
      </c>
      <c r="E2056" s="24" t="s">
        <v>8382</v>
      </c>
      <c r="F2056" t="s">
        <v>2380</v>
      </c>
      <c r="G2056" t="s">
        <v>2380</v>
      </c>
      <c r="H2056" t="s">
        <v>2383</v>
      </c>
      <c r="I2056">
        <v>1</v>
      </c>
      <c r="J2056" t="s">
        <v>2380</v>
      </c>
      <c r="K2056" s="17"/>
    </row>
    <row r="2057" spans="1:11" x14ac:dyDescent="0.35">
      <c r="A2057" t="s">
        <v>311</v>
      </c>
      <c r="B2057" s="22">
        <v>31.065000000000001</v>
      </c>
      <c r="C2057" s="23" t="s">
        <v>8379</v>
      </c>
      <c r="D2057">
        <v>4.57</v>
      </c>
      <c r="E2057" s="24" t="s">
        <v>8382</v>
      </c>
      <c r="F2057" t="s">
        <v>2382</v>
      </c>
      <c r="G2057" t="s">
        <v>2380</v>
      </c>
      <c r="H2057" t="s">
        <v>2380</v>
      </c>
      <c r="I2057">
        <v>0</v>
      </c>
      <c r="J2057" t="s">
        <v>2380</v>
      </c>
      <c r="K2057" s="17"/>
    </row>
    <row r="2058" spans="1:11" x14ac:dyDescent="0.35">
      <c r="A2058" t="s">
        <v>310</v>
      </c>
      <c r="B2058" s="22">
        <v>28.12</v>
      </c>
      <c r="C2058" s="23" t="s">
        <v>8383</v>
      </c>
      <c r="D2058">
        <v>5.05</v>
      </c>
      <c r="E2058" s="24" t="s">
        <v>8382</v>
      </c>
      <c r="F2058" t="s">
        <v>2380</v>
      </c>
      <c r="G2058" t="s">
        <v>2380</v>
      </c>
      <c r="H2058" t="s">
        <v>2380</v>
      </c>
      <c r="I2058">
        <v>0</v>
      </c>
      <c r="J2058" t="s">
        <v>2380</v>
      </c>
      <c r="K2058" s="17"/>
    </row>
    <row r="2059" spans="1:11" x14ac:dyDescent="0.35">
      <c r="A2059" t="s">
        <v>309</v>
      </c>
      <c r="B2059" s="22">
        <v>38.06</v>
      </c>
      <c r="C2059" s="23" t="s">
        <v>8379</v>
      </c>
      <c r="D2059">
        <v>6.16</v>
      </c>
      <c r="E2059" s="24" t="s">
        <v>8381</v>
      </c>
      <c r="F2059" t="s">
        <v>2380</v>
      </c>
      <c r="G2059" t="s">
        <v>2380</v>
      </c>
      <c r="H2059" t="s">
        <v>2380</v>
      </c>
      <c r="I2059">
        <v>0</v>
      </c>
      <c r="J2059" t="s">
        <v>2380</v>
      </c>
      <c r="K2059" s="17"/>
    </row>
    <row r="2060" spans="1:11" x14ac:dyDescent="0.35">
      <c r="A2060" t="s">
        <v>308</v>
      </c>
      <c r="B2060" s="22">
        <v>24.96</v>
      </c>
      <c r="C2060" s="23" t="s">
        <v>8379</v>
      </c>
      <c r="D2060">
        <v>4.57</v>
      </c>
      <c r="E2060" s="24" t="s">
        <v>8382</v>
      </c>
      <c r="F2060" t="s">
        <v>2380</v>
      </c>
      <c r="G2060" t="s">
        <v>2380</v>
      </c>
      <c r="H2060" t="s">
        <v>2380</v>
      </c>
      <c r="I2060">
        <v>0</v>
      </c>
      <c r="J2060" t="s">
        <v>2380</v>
      </c>
      <c r="K2060" s="17"/>
    </row>
    <row r="2061" spans="1:11" x14ac:dyDescent="0.35">
      <c r="A2061" t="s">
        <v>307</v>
      </c>
      <c r="B2061" s="22">
        <v>17.670000000000002</v>
      </c>
      <c r="C2061" s="23" t="s">
        <v>8385</v>
      </c>
      <c r="D2061">
        <v>5.53</v>
      </c>
      <c r="E2061" s="24" t="s">
        <v>8382</v>
      </c>
      <c r="F2061" t="s">
        <v>2382</v>
      </c>
      <c r="G2061" t="s">
        <v>2380</v>
      </c>
      <c r="H2061" t="s">
        <v>2380</v>
      </c>
      <c r="I2061">
        <v>0</v>
      </c>
      <c r="J2061" t="s">
        <v>2380</v>
      </c>
      <c r="K2061" s="17"/>
    </row>
    <row r="2062" spans="1:11" x14ac:dyDescent="0.35">
      <c r="A2062" t="s">
        <v>306</v>
      </c>
      <c r="B2062" s="22">
        <v>31.35</v>
      </c>
      <c r="C2062" s="23" t="s">
        <v>8379</v>
      </c>
      <c r="D2062">
        <v>5.84</v>
      </c>
      <c r="E2062" s="24" t="s">
        <v>8381</v>
      </c>
      <c r="F2062" t="s">
        <v>2380</v>
      </c>
      <c r="G2062" t="s">
        <v>2382</v>
      </c>
      <c r="H2062" t="s">
        <v>2380</v>
      </c>
      <c r="I2062">
        <v>1</v>
      </c>
      <c r="J2062" t="s">
        <v>2380</v>
      </c>
      <c r="K2062" s="17"/>
    </row>
    <row r="2063" spans="1:11" x14ac:dyDescent="0.35">
      <c r="A2063" t="s">
        <v>305</v>
      </c>
      <c r="B2063" s="22">
        <v>28.31</v>
      </c>
      <c r="C2063" s="23" t="s">
        <v>8383</v>
      </c>
      <c r="D2063">
        <v>6.41</v>
      </c>
      <c r="E2063" s="24" t="s">
        <v>8380</v>
      </c>
      <c r="F2063" t="s">
        <v>2380</v>
      </c>
      <c r="G2063" t="s">
        <v>2382</v>
      </c>
      <c r="H2063" t="s">
        <v>2380</v>
      </c>
      <c r="I2063">
        <v>1</v>
      </c>
      <c r="J2063" t="s">
        <v>2380</v>
      </c>
      <c r="K2063" s="17"/>
    </row>
    <row r="2064" spans="1:11" x14ac:dyDescent="0.35">
      <c r="A2064" t="s">
        <v>304</v>
      </c>
      <c r="B2064" s="22">
        <v>30.3</v>
      </c>
      <c r="C2064" s="23" t="s">
        <v>8379</v>
      </c>
      <c r="D2064">
        <v>4.7300000000000004</v>
      </c>
      <c r="E2064" s="24" t="s">
        <v>8382</v>
      </c>
      <c r="F2064" t="s">
        <v>2382</v>
      </c>
      <c r="G2064" t="s">
        <v>2380</v>
      </c>
      <c r="H2064" t="s">
        <v>2383</v>
      </c>
      <c r="I2064">
        <v>1</v>
      </c>
      <c r="J2064" t="s">
        <v>2380</v>
      </c>
      <c r="K2064" s="17"/>
    </row>
    <row r="2065" spans="1:11" x14ac:dyDescent="0.35">
      <c r="A2065" t="s">
        <v>303</v>
      </c>
      <c r="B2065" s="22">
        <v>26.4</v>
      </c>
      <c r="C2065" s="23" t="s">
        <v>8383</v>
      </c>
      <c r="D2065">
        <v>6.22</v>
      </c>
      <c r="E2065" s="24" t="s">
        <v>8381</v>
      </c>
      <c r="F2065" t="s">
        <v>2382</v>
      </c>
      <c r="G2065" t="s">
        <v>2380</v>
      </c>
      <c r="H2065" t="s">
        <v>2380</v>
      </c>
      <c r="I2065">
        <v>0</v>
      </c>
      <c r="J2065" t="s">
        <v>2380</v>
      </c>
      <c r="K2065" s="17"/>
    </row>
    <row r="2066" spans="1:11" x14ac:dyDescent="0.35">
      <c r="A2066" t="s">
        <v>302</v>
      </c>
      <c r="B2066" s="22">
        <v>22.135000000000002</v>
      </c>
      <c r="C2066" s="23" t="s">
        <v>8384</v>
      </c>
      <c r="D2066">
        <v>4.46</v>
      </c>
      <c r="E2066" s="24" t="s">
        <v>8382</v>
      </c>
      <c r="F2066" t="s">
        <v>2382</v>
      </c>
      <c r="G2066" t="s">
        <v>2380</v>
      </c>
      <c r="H2066" t="s">
        <v>2380</v>
      </c>
      <c r="I2066">
        <v>0</v>
      </c>
      <c r="J2066" t="s">
        <v>2380</v>
      </c>
      <c r="K2066" s="17"/>
    </row>
    <row r="2067" spans="1:11" x14ac:dyDescent="0.35">
      <c r="A2067" t="s">
        <v>301</v>
      </c>
      <c r="B2067" s="22">
        <v>17.399999999999999</v>
      </c>
      <c r="C2067" s="23" t="s">
        <v>8385</v>
      </c>
      <c r="D2067">
        <v>4.5</v>
      </c>
      <c r="E2067" s="24" t="s">
        <v>8382</v>
      </c>
      <c r="F2067" t="s">
        <v>2382</v>
      </c>
      <c r="G2067" t="s">
        <v>2380</v>
      </c>
      <c r="H2067" t="s">
        <v>2380</v>
      </c>
      <c r="I2067">
        <v>0</v>
      </c>
      <c r="J2067" t="s">
        <v>2380</v>
      </c>
      <c r="K2067" s="17"/>
    </row>
    <row r="2068" spans="1:11" x14ac:dyDescent="0.35">
      <c r="A2068" t="s">
        <v>299</v>
      </c>
      <c r="B2068" s="22">
        <v>28.06</v>
      </c>
      <c r="C2068" s="23" t="s">
        <v>8383</v>
      </c>
      <c r="D2068">
        <v>8.93</v>
      </c>
      <c r="E2068" s="24" t="s">
        <v>8380</v>
      </c>
      <c r="F2068" t="s">
        <v>2380</v>
      </c>
      <c r="G2068" t="s">
        <v>2380</v>
      </c>
      <c r="H2068" t="s">
        <v>2380</v>
      </c>
      <c r="I2068">
        <v>0</v>
      </c>
      <c r="J2068" t="s">
        <v>2380</v>
      </c>
      <c r="K2068" s="17"/>
    </row>
    <row r="2069" spans="1:11" x14ac:dyDescent="0.35">
      <c r="A2069" t="s">
        <v>298</v>
      </c>
      <c r="B2069" s="22">
        <v>31.13</v>
      </c>
      <c r="C2069" s="23" t="s">
        <v>8379</v>
      </c>
      <c r="D2069">
        <v>11.02</v>
      </c>
      <c r="E2069" s="24" t="s">
        <v>8380</v>
      </c>
      <c r="F2069" t="s">
        <v>2380</v>
      </c>
      <c r="G2069" t="s">
        <v>2380</v>
      </c>
      <c r="H2069" t="s">
        <v>2380</v>
      </c>
      <c r="I2069">
        <v>0</v>
      </c>
      <c r="J2069" t="s">
        <v>2380</v>
      </c>
      <c r="K2069" s="17"/>
    </row>
    <row r="2070" spans="1:11" x14ac:dyDescent="0.35">
      <c r="A2070" t="s">
        <v>297</v>
      </c>
      <c r="B2070" s="22">
        <v>18.46</v>
      </c>
      <c r="C2070" s="23" t="s">
        <v>8385</v>
      </c>
      <c r="D2070">
        <v>5.25</v>
      </c>
      <c r="E2070" s="24" t="s">
        <v>8382</v>
      </c>
      <c r="F2070" t="s">
        <v>2380</v>
      </c>
      <c r="G2070" t="s">
        <v>2380</v>
      </c>
      <c r="H2070" t="s">
        <v>2380</v>
      </c>
      <c r="I2070">
        <v>0</v>
      </c>
      <c r="J2070" t="s">
        <v>2380</v>
      </c>
      <c r="K2070" s="17"/>
    </row>
    <row r="2071" spans="1:11" x14ac:dyDescent="0.35">
      <c r="A2071" t="s">
        <v>296</v>
      </c>
      <c r="B2071" s="22">
        <v>17.3</v>
      </c>
      <c r="C2071" s="23" t="s">
        <v>8385</v>
      </c>
      <c r="D2071">
        <v>4.75</v>
      </c>
      <c r="E2071" s="24" t="s">
        <v>8382</v>
      </c>
      <c r="F2071" t="s">
        <v>2380</v>
      </c>
      <c r="G2071" t="s">
        <v>2380</v>
      </c>
      <c r="H2071" t="s">
        <v>2380</v>
      </c>
      <c r="I2071">
        <v>0</v>
      </c>
      <c r="J2071" t="s">
        <v>2380</v>
      </c>
      <c r="K2071" s="17"/>
    </row>
    <row r="2072" spans="1:11" x14ac:dyDescent="0.35">
      <c r="A2072" t="s">
        <v>295</v>
      </c>
      <c r="B2072" s="22">
        <v>35.625</v>
      </c>
      <c r="C2072" s="23" t="s">
        <v>8379</v>
      </c>
      <c r="D2072">
        <v>4.68</v>
      </c>
      <c r="E2072" s="24" t="s">
        <v>8382</v>
      </c>
      <c r="F2072" t="s">
        <v>2382</v>
      </c>
      <c r="G2072" t="s">
        <v>2380</v>
      </c>
      <c r="H2072" t="s">
        <v>2383</v>
      </c>
      <c r="I2072">
        <v>1</v>
      </c>
      <c r="J2072" t="s">
        <v>2380</v>
      </c>
      <c r="K2072" s="17"/>
    </row>
    <row r="2073" spans="1:11" x14ac:dyDescent="0.35">
      <c r="A2073" t="s">
        <v>294</v>
      </c>
      <c r="B2073" s="22">
        <v>20.234999999999999</v>
      </c>
      <c r="C2073" s="23" t="s">
        <v>8384</v>
      </c>
      <c r="D2073">
        <v>6.17</v>
      </c>
      <c r="E2073" s="24" t="s">
        <v>8381</v>
      </c>
      <c r="F2073" t="s">
        <v>2382</v>
      </c>
      <c r="G2073" t="s">
        <v>2382</v>
      </c>
      <c r="H2073" t="s">
        <v>2380</v>
      </c>
      <c r="I2073">
        <v>2</v>
      </c>
      <c r="J2073" t="s">
        <v>2380</v>
      </c>
      <c r="K2073" s="17"/>
    </row>
    <row r="2074" spans="1:11" x14ac:dyDescent="0.35">
      <c r="A2074" t="s">
        <v>293</v>
      </c>
      <c r="B2074" s="22">
        <v>27.55</v>
      </c>
      <c r="C2074" s="23" t="s">
        <v>8383</v>
      </c>
      <c r="D2074">
        <v>4.5599999999999996</v>
      </c>
      <c r="E2074" s="24" t="s">
        <v>8382</v>
      </c>
      <c r="F2074" t="s">
        <v>2382</v>
      </c>
      <c r="G2074" t="s">
        <v>2380</v>
      </c>
      <c r="H2074" t="s">
        <v>2383</v>
      </c>
      <c r="I2074">
        <v>1</v>
      </c>
      <c r="J2074" t="s">
        <v>2380</v>
      </c>
      <c r="K2074" s="17"/>
    </row>
    <row r="2075" spans="1:11" x14ac:dyDescent="0.35">
      <c r="A2075" t="s">
        <v>292</v>
      </c>
      <c r="B2075" s="22">
        <v>17.97</v>
      </c>
      <c r="C2075" s="23" t="s">
        <v>8385</v>
      </c>
      <c r="D2075">
        <v>6.3</v>
      </c>
      <c r="E2075" s="24" t="s">
        <v>8381</v>
      </c>
      <c r="F2075" t="s">
        <v>2380</v>
      </c>
      <c r="G2075" t="s">
        <v>2380</v>
      </c>
      <c r="H2075" t="s">
        <v>2380</v>
      </c>
      <c r="I2075">
        <v>0</v>
      </c>
      <c r="J2075" t="s">
        <v>2380</v>
      </c>
      <c r="K2075" s="17"/>
    </row>
    <row r="2076" spans="1:11" x14ac:dyDescent="0.35">
      <c r="A2076" t="s">
        <v>291</v>
      </c>
      <c r="B2076" s="22">
        <v>29.98</v>
      </c>
      <c r="C2076" s="23" t="s">
        <v>8379</v>
      </c>
      <c r="D2076">
        <v>6.03</v>
      </c>
      <c r="E2076" s="24" t="s">
        <v>8381</v>
      </c>
      <c r="F2076" t="s">
        <v>2380</v>
      </c>
      <c r="G2076" t="s">
        <v>2382</v>
      </c>
      <c r="H2076" t="s">
        <v>2380</v>
      </c>
      <c r="I2076">
        <v>1</v>
      </c>
      <c r="J2076" t="s">
        <v>2380</v>
      </c>
      <c r="K2076" s="17"/>
    </row>
    <row r="2077" spans="1:11" x14ac:dyDescent="0.35">
      <c r="A2077" t="s">
        <v>290</v>
      </c>
      <c r="B2077" s="22">
        <v>33.659999999999997</v>
      </c>
      <c r="C2077" s="23" t="s">
        <v>8379</v>
      </c>
      <c r="D2077">
        <v>4.2</v>
      </c>
      <c r="E2077" s="24" t="s">
        <v>8382</v>
      </c>
      <c r="F2077" t="s">
        <v>2382</v>
      </c>
      <c r="G2077" t="s">
        <v>2380</v>
      </c>
      <c r="H2077" t="s">
        <v>2380</v>
      </c>
      <c r="I2077">
        <v>1</v>
      </c>
      <c r="J2077" t="s">
        <v>2380</v>
      </c>
      <c r="K2077" s="17"/>
    </row>
    <row r="2078" spans="1:11" x14ac:dyDescent="0.35">
      <c r="A2078" t="s">
        <v>289</v>
      </c>
      <c r="B2078" s="22">
        <v>32.67</v>
      </c>
      <c r="C2078" s="23" t="s">
        <v>8379</v>
      </c>
      <c r="D2078">
        <v>5.61</v>
      </c>
      <c r="E2078" s="24" t="s">
        <v>8382</v>
      </c>
      <c r="F2078" t="s">
        <v>2382</v>
      </c>
      <c r="G2078" t="s">
        <v>2380</v>
      </c>
      <c r="H2078" t="s">
        <v>2380</v>
      </c>
      <c r="I2078">
        <v>1</v>
      </c>
      <c r="J2078" t="s">
        <v>2380</v>
      </c>
      <c r="K2078" s="17"/>
    </row>
    <row r="2079" spans="1:11" x14ac:dyDescent="0.35">
      <c r="A2079" t="s">
        <v>288</v>
      </c>
      <c r="B2079" s="22">
        <v>30.5</v>
      </c>
      <c r="C2079" s="23" t="s">
        <v>8379</v>
      </c>
      <c r="D2079">
        <v>5.88</v>
      </c>
      <c r="E2079" s="24" t="s">
        <v>8381</v>
      </c>
      <c r="F2079" t="s">
        <v>2382</v>
      </c>
      <c r="G2079" t="s">
        <v>2380</v>
      </c>
      <c r="H2079" t="s">
        <v>2380</v>
      </c>
      <c r="I2079">
        <v>1</v>
      </c>
      <c r="J2079" t="s">
        <v>2380</v>
      </c>
      <c r="K2079" s="17"/>
    </row>
    <row r="2080" spans="1:11" x14ac:dyDescent="0.35">
      <c r="A2080" t="s">
        <v>287</v>
      </c>
      <c r="B2080" s="22">
        <v>23.1</v>
      </c>
      <c r="C2080" s="23" t="s">
        <v>8384</v>
      </c>
      <c r="D2080">
        <v>5.92</v>
      </c>
      <c r="E2080" s="24" t="s">
        <v>8381</v>
      </c>
      <c r="F2080" t="s">
        <v>2382</v>
      </c>
      <c r="G2080" t="s">
        <v>2380</v>
      </c>
      <c r="H2080" t="s">
        <v>2380</v>
      </c>
      <c r="I2080">
        <v>1</v>
      </c>
      <c r="J2080" t="s">
        <v>2380</v>
      </c>
      <c r="K2080" s="17"/>
    </row>
    <row r="2081" spans="1:11" x14ac:dyDescent="0.35">
      <c r="A2081" t="s">
        <v>286</v>
      </c>
      <c r="B2081" s="22">
        <v>39.49</v>
      </c>
      <c r="C2081" s="23" t="s">
        <v>8379</v>
      </c>
      <c r="D2081">
        <v>4.8099999999999996</v>
      </c>
      <c r="E2081" s="24" t="s">
        <v>8382</v>
      </c>
      <c r="F2081" t="s">
        <v>2380</v>
      </c>
      <c r="G2081" t="s">
        <v>2380</v>
      </c>
      <c r="H2081" t="s">
        <v>2380</v>
      </c>
      <c r="I2081">
        <v>1</v>
      </c>
      <c r="J2081" t="s">
        <v>2380</v>
      </c>
      <c r="K2081" s="17"/>
    </row>
    <row r="2082" spans="1:11" x14ac:dyDescent="0.35">
      <c r="A2082" t="s">
        <v>285</v>
      </c>
      <c r="B2082" s="22">
        <v>33.99</v>
      </c>
      <c r="C2082" s="23" t="s">
        <v>8379</v>
      </c>
      <c r="D2082">
        <v>4.55</v>
      </c>
      <c r="E2082" s="24" t="s">
        <v>8382</v>
      </c>
      <c r="F2082" t="s">
        <v>2380</v>
      </c>
      <c r="G2082" t="s">
        <v>2380</v>
      </c>
      <c r="H2082" t="s">
        <v>2380</v>
      </c>
      <c r="I2082">
        <v>1</v>
      </c>
      <c r="J2082" t="s">
        <v>2380</v>
      </c>
      <c r="K2082" s="17"/>
    </row>
    <row r="2083" spans="1:11" x14ac:dyDescent="0.35">
      <c r="A2083" t="s">
        <v>284</v>
      </c>
      <c r="B2083" s="22">
        <v>27.72</v>
      </c>
      <c r="C2083" s="23" t="s">
        <v>8383</v>
      </c>
      <c r="D2083">
        <v>6.43</v>
      </c>
      <c r="E2083" s="24" t="s">
        <v>8380</v>
      </c>
      <c r="F2083" t="s">
        <v>2380</v>
      </c>
      <c r="G2083" t="s">
        <v>2380</v>
      </c>
      <c r="H2083" t="s">
        <v>2380</v>
      </c>
      <c r="I2083">
        <v>1</v>
      </c>
      <c r="J2083" t="s">
        <v>2380</v>
      </c>
      <c r="K2083" s="17"/>
    </row>
    <row r="2084" spans="1:11" x14ac:dyDescent="0.35">
      <c r="A2084" t="s">
        <v>283</v>
      </c>
      <c r="B2084" s="22">
        <v>30.59</v>
      </c>
      <c r="C2084" s="23" t="s">
        <v>8379</v>
      </c>
      <c r="D2084">
        <v>11.62</v>
      </c>
      <c r="E2084" s="24" t="s">
        <v>8380</v>
      </c>
      <c r="F2084" t="s">
        <v>2380</v>
      </c>
      <c r="G2084" t="s">
        <v>2380</v>
      </c>
      <c r="H2084" t="s">
        <v>2380</v>
      </c>
      <c r="I2084">
        <v>0</v>
      </c>
      <c r="J2084" t="s">
        <v>2380</v>
      </c>
      <c r="K2084" s="17"/>
    </row>
    <row r="2085" spans="1:11" x14ac:dyDescent="0.35">
      <c r="A2085" t="s">
        <v>282</v>
      </c>
      <c r="B2085" s="22">
        <v>22.6</v>
      </c>
      <c r="C2085" s="23" t="s">
        <v>8384</v>
      </c>
      <c r="D2085">
        <v>6.04</v>
      </c>
      <c r="E2085" s="24" t="s">
        <v>8381</v>
      </c>
      <c r="F2085" t="s">
        <v>2380</v>
      </c>
      <c r="G2085" t="s">
        <v>2380</v>
      </c>
      <c r="H2085" t="s">
        <v>2380</v>
      </c>
      <c r="I2085">
        <v>1</v>
      </c>
      <c r="J2085" t="s">
        <v>2380</v>
      </c>
      <c r="K2085" s="17"/>
    </row>
    <row r="2086" spans="1:11" x14ac:dyDescent="0.35">
      <c r="A2086" t="s">
        <v>281</v>
      </c>
      <c r="B2086" s="22">
        <v>28.785</v>
      </c>
      <c r="C2086" s="23" t="s">
        <v>8383</v>
      </c>
      <c r="D2086">
        <v>8.82</v>
      </c>
      <c r="E2086" s="24" t="s">
        <v>8380</v>
      </c>
      <c r="F2086" t="s">
        <v>2380</v>
      </c>
      <c r="G2086" t="s">
        <v>2380</v>
      </c>
      <c r="H2086" t="s">
        <v>2380</v>
      </c>
      <c r="I2086">
        <v>0</v>
      </c>
      <c r="J2086" t="s">
        <v>2380</v>
      </c>
      <c r="K2086" s="17"/>
    </row>
    <row r="2087" spans="1:11" x14ac:dyDescent="0.35">
      <c r="A2087" t="s">
        <v>280</v>
      </c>
      <c r="B2087" s="22">
        <v>50.38</v>
      </c>
      <c r="C2087" s="23" t="s">
        <v>8379</v>
      </c>
      <c r="D2087">
        <v>5.8</v>
      </c>
      <c r="E2087" s="24" t="s">
        <v>8381</v>
      </c>
      <c r="F2087" t="s">
        <v>2380</v>
      </c>
      <c r="G2087" t="s">
        <v>2380</v>
      </c>
      <c r="H2087" t="s">
        <v>2380</v>
      </c>
      <c r="I2087">
        <v>0</v>
      </c>
      <c r="J2087" t="s">
        <v>2380</v>
      </c>
      <c r="K2087" s="17"/>
    </row>
    <row r="2088" spans="1:11" x14ac:dyDescent="0.35">
      <c r="A2088" t="s">
        <v>279</v>
      </c>
      <c r="B2088" s="22">
        <v>35.200000000000003</v>
      </c>
      <c r="C2088" s="23" t="s">
        <v>8379</v>
      </c>
      <c r="D2088">
        <v>4.28</v>
      </c>
      <c r="E2088" s="24" t="s">
        <v>8382</v>
      </c>
      <c r="F2088" t="s">
        <v>2380</v>
      </c>
      <c r="G2088" t="s">
        <v>2380</v>
      </c>
      <c r="H2088" t="s">
        <v>2380</v>
      </c>
      <c r="I2088">
        <v>0</v>
      </c>
      <c r="J2088" t="s">
        <v>2380</v>
      </c>
      <c r="K2088" s="17"/>
    </row>
    <row r="2089" spans="1:11" x14ac:dyDescent="0.35">
      <c r="A2089" t="s">
        <v>278</v>
      </c>
      <c r="B2089" s="22">
        <v>35.72</v>
      </c>
      <c r="C2089" s="23" t="s">
        <v>8379</v>
      </c>
      <c r="D2089">
        <v>5.5</v>
      </c>
      <c r="E2089" s="24" t="s">
        <v>8382</v>
      </c>
      <c r="F2089" t="s">
        <v>2382</v>
      </c>
      <c r="G2089" t="s">
        <v>2380</v>
      </c>
      <c r="H2089" t="s">
        <v>2380</v>
      </c>
      <c r="I2089">
        <v>0</v>
      </c>
      <c r="J2089" t="s">
        <v>2380</v>
      </c>
      <c r="K2089" s="17"/>
    </row>
    <row r="2090" spans="1:11" x14ac:dyDescent="0.35">
      <c r="A2090" t="s">
        <v>277</v>
      </c>
      <c r="B2090" s="22">
        <v>24.51</v>
      </c>
      <c r="C2090" s="23" t="s">
        <v>8384</v>
      </c>
      <c r="D2090">
        <v>4.6900000000000004</v>
      </c>
      <c r="E2090" s="24" t="s">
        <v>8382</v>
      </c>
      <c r="F2090" t="s">
        <v>2380</v>
      </c>
      <c r="G2090" t="s">
        <v>2380</v>
      </c>
      <c r="H2090" t="s">
        <v>2380</v>
      </c>
      <c r="I2090">
        <v>0</v>
      </c>
      <c r="J2090" t="s">
        <v>2380</v>
      </c>
      <c r="K2090" s="17"/>
    </row>
    <row r="2091" spans="1:11" x14ac:dyDescent="0.35">
      <c r="A2091" t="s">
        <v>275</v>
      </c>
      <c r="B2091" s="22">
        <v>23.844999999999999</v>
      </c>
      <c r="C2091" s="23" t="s">
        <v>8384</v>
      </c>
      <c r="D2091">
        <v>4.43</v>
      </c>
      <c r="E2091" s="24" t="s">
        <v>8382</v>
      </c>
      <c r="F2091" t="s">
        <v>2380</v>
      </c>
      <c r="G2091" t="s">
        <v>2380</v>
      </c>
      <c r="H2091" t="s">
        <v>2380</v>
      </c>
      <c r="I2091">
        <v>0</v>
      </c>
      <c r="J2091" t="s">
        <v>2380</v>
      </c>
      <c r="K2091" s="17"/>
    </row>
    <row r="2092" spans="1:11" x14ac:dyDescent="0.35">
      <c r="A2092" t="s">
        <v>274</v>
      </c>
      <c r="B2092" s="22">
        <v>15.68</v>
      </c>
      <c r="C2092" s="23" t="s">
        <v>8385</v>
      </c>
      <c r="D2092">
        <v>6.16</v>
      </c>
      <c r="E2092" s="24" t="s">
        <v>8381</v>
      </c>
      <c r="F2092" t="s">
        <v>2382</v>
      </c>
      <c r="G2092" t="s">
        <v>2380</v>
      </c>
      <c r="H2092" t="s">
        <v>2380</v>
      </c>
      <c r="I2092">
        <v>1</v>
      </c>
      <c r="J2092" t="s">
        <v>2380</v>
      </c>
      <c r="K2092" s="17"/>
    </row>
    <row r="2093" spans="1:11" x14ac:dyDescent="0.35">
      <c r="A2093" t="s">
        <v>273</v>
      </c>
      <c r="B2093" s="22">
        <v>32.395000000000003</v>
      </c>
      <c r="C2093" s="23" t="s">
        <v>8379</v>
      </c>
      <c r="D2093">
        <v>6.66</v>
      </c>
      <c r="E2093" s="24" t="s">
        <v>8380</v>
      </c>
      <c r="F2093" t="s">
        <v>2380</v>
      </c>
      <c r="G2093" t="s">
        <v>2380</v>
      </c>
      <c r="H2093" t="s">
        <v>2380</v>
      </c>
      <c r="I2093">
        <v>0</v>
      </c>
      <c r="J2093" t="s">
        <v>2380</v>
      </c>
      <c r="K2093" s="17"/>
    </row>
    <row r="2094" spans="1:11" x14ac:dyDescent="0.35">
      <c r="A2094" t="s">
        <v>272</v>
      </c>
      <c r="B2094" s="22">
        <v>23.655000000000001</v>
      </c>
      <c r="C2094" s="23" t="s">
        <v>8384</v>
      </c>
      <c r="D2094">
        <v>5.92</v>
      </c>
      <c r="E2094" s="24" t="s">
        <v>8381</v>
      </c>
      <c r="F2094" t="s">
        <v>2380</v>
      </c>
      <c r="G2094" t="s">
        <v>2380</v>
      </c>
      <c r="H2094" t="s">
        <v>2380</v>
      </c>
      <c r="I2094">
        <v>1</v>
      </c>
      <c r="J2094" t="s">
        <v>2380</v>
      </c>
      <c r="K2094" s="17"/>
    </row>
    <row r="2095" spans="1:11" x14ac:dyDescent="0.35">
      <c r="A2095" t="s">
        <v>271</v>
      </c>
      <c r="B2095" s="22">
        <v>28.4</v>
      </c>
      <c r="C2095" s="23" t="s">
        <v>8383</v>
      </c>
      <c r="D2095">
        <v>5.97</v>
      </c>
      <c r="E2095" s="24" t="s">
        <v>8381</v>
      </c>
      <c r="F2095" t="s">
        <v>2380</v>
      </c>
      <c r="G2095" t="s">
        <v>2380</v>
      </c>
      <c r="H2095" t="s">
        <v>2383</v>
      </c>
      <c r="I2095">
        <v>1</v>
      </c>
      <c r="J2095" t="s">
        <v>2380</v>
      </c>
      <c r="K2095" s="17"/>
    </row>
    <row r="2096" spans="1:11" x14ac:dyDescent="0.35">
      <c r="A2096" t="s">
        <v>270</v>
      </c>
      <c r="B2096" s="22">
        <v>35.42</v>
      </c>
      <c r="C2096" s="23" t="s">
        <v>8379</v>
      </c>
      <c r="D2096">
        <v>4.6399999999999997</v>
      </c>
      <c r="E2096" s="24" t="s">
        <v>8382</v>
      </c>
      <c r="F2096" t="s">
        <v>2382</v>
      </c>
      <c r="G2096" t="s">
        <v>2380</v>
      </c>
      <c r="H2096" t="s">
        <v>2380</v>
      </c>
      <c r="I2096">
        <v>0</v>
      </c>
      <c r="J2096" t="s">
        <v>2380</v>
      </c>
      <c r="K2096" s="17"/>
    </row>
    <row r="2097" spans="1:11" x14ac:dyDescent="0.35">
      <c r="A2097" t="s">
        <v>269</v>
      </c>
      <c r="B2097" s="22">
        <v>26.18</v>
      </c>
      <c r="C2097" s="23" t="s">
        <v>8383</v>
      </c>
      <c r="D2097">
        <v>6.12</v>
      </c>
      <c r="E2097" s="24" t="s">
        <v>8381</v>
      </c>
      <c r="F2097" t="s">
        <v>2380</v>
      </c>
      <c r="G2097" t="s">
        <v>2382</v>
      </c>
      <c r="H2097" t="s">
        <v>2380</v>
      </c>
      <c r="I2097">
        <v>1</v>
      </c>
      <c r="J2097" t="s">
        <v>2380</v>
      </c>
      <c r="K2097" s="17"/>
    </row>
    <row r="2098" spans="1:11" x14ac:dyDescent="0.35">
      <c r="A2098" t="s">
        <v>268</v>
      </c>
      <c r="B2098" s="22">
        <v>20.8</v>
      </c>
      <c r="C2098" s="23" t="s">
        <v>8384</v>
      </c>
      <c r="D2098">
        <v>4.87</v>
      </c>
      <c r="E2098" s="24" t="s">
        <v>8382</v>
      </c>
      <c r="F2098" t="s">
        <v>2382</v>
      </c>
      <c r="G2098" t="s">
        <v>2380</v>
      </c>
      <c r="H2098" t="s">
        <v>2380</v>
      </c>
      <c r="I2098">
        <v>0</v>
      </c>
      <c r="J2098" t="s">
        <v>2380</v>
      </c>
      <c r="K2098" s="17"/>
    </row>
    <row r="2099" spans="1:11" x14ac:dyDescent="0.35">
      <c r="A2099" t="s">
        <v>267</v>
      </c>
      <c r="B2099" s="22">
        <v>15.82</v>
      </c>
      <c r="C2099" s="23" t="s">
        <v>8385</v>
      </c>
      <c r="D2099">
        <v>4.5999999999999996</v>
      </c>
      <c r="E2099" s="24" t="s">
        <v>8382</v>
      </c>
      <c r="F2099" t="s">
        <v>2380</v>
      </c>
      <c r="G2099" t="s">
        <v>2380</v>
      </c>
      <c r="H2099" t="s">
        <v>2380</v>
      </c>
      <c r="I2099">
        <v>0</v>
      </c>
      <c r="J2099" t="s">
        <v>2380</v>
      </c>
      <c r="K2099" s="17"/>
    </row>
    <row r="2100" spans="1:11" x14ac:dyDescent="0.35">
      <c r="A2100" t="s">
        <v>266</v>
      </c>
      <c r="B2100" s="22">
        <v>17.670000000000002</v>
      </c>
      <c r="C2100" s="23" t="s">
        <v>8385</v>
      </c>
      <c r="D2100">
        <v>4.78</v>
      </c>
      <c r="E2100" s="24" t="s">
        <v>8382</v>
      </c>
      <c r="F2100" t="s">
        <v>2380</v>
      </c>
      <c r="G2100" t="s">
        <v>2380</v>
      </c>
      <c r="H2100" t="s">
        <v>2380</v>
      </c>
      <c r="I2100">
        <v>0</v>
      </c>
      <c r="J2100" t="s">
        <v>2380</v>
      </c>
      <c r="K2100" s="17"/>
    </row>
    <row r="2101" spans="1:11" x14ac:dyDescent="0.35">
      <c r="A2101" t="s">
        <v>265</v>
      </c>
      <c r="B2101" s="22">
        <v>31.92</v>
      </c>
      <c r="C2101" s="23" t="s">
        <v>8379</v>
      </c>
      <c r="D2101">
        <v>11.05</v>
      </c>
      <c r="E2101" s="24" t="s">
        <v>8380</v>
      </c>
      <c r="F2101" t="s">
        <v>2380</v>
      </c>
      <c r="G2101" t="s">
        <v>2380</v>
      </c>
      <c r="H2101" t="s">
        <v>2380</v>
      </c>
      <c r="I2101">
        <v>0</v>
      </c>
      <c r="J2101" t="s">
        <v>2380</v>
      </c>
      <c r="K2101" s="17"/>
    </row>
    <row r="2102" spans="1:11" x14ac:dyDescent="0.35">
      <c r="A2102" t="s">
        <v>264</v>
      </c>
      <c r="B2102" s="22">
        <v>28.975000000000001</v>
      </c>
      <c r="C2102" s="23" t="s">
        <v>8383</v>
      </c>
      <c r="D2102">
        <v>7.62</v>
      </c>
      <c r="E2102" s="24" t="s">
        <v>8380</v>
      </c>
      <c r="F2102" t="s">
        <v>2380</v>
      </c>
      <c r="G2102" t="s">
        <v>2380</v>
      </c>
      <c r="H2102" t="s">
        <v>2380</v>
      </c>
      <c r="I2102">
        <v>0</v>
      </c>
      <c r="J2102" t="s">
        <v>2380</v>
      </c>
      <c r="K2102" s="17"/>
    </row>
    <row r="2103" spans="1:11" x14ac:dyDescent="0.35">
      <c r="A2103" t="s">
        <v>263</v>
      </c>
      <c r="B2103" s="22">
        <v>31.73</v>
      </c>
      <c r="C2103" s="23" t="s">
        <v>8379</v>
      </c>
      <c r="D2103">
        <v>4.78</v>
      </c>
      <c r="E2103" s="24" t="s">
        <v>8382</v>
      </c>
      <c r="F2103" t="s">
        <v>2382</v>
      </c>
      <c r="G2103" t="s">
        <v>2382</v>
      </c>
      <c r="H2103" t="s">
        <v>2380</v>
      </c>
      <c r="I2103">
        <v>2</v>
      </c>
      <c r="J2103" t="s">
        <v>2380</v>
      </c>
      <c r="K2103" s="17"/>
    </row>
    <row r="2104" spans="1:11" x14ac:dyDescent="0.35">
      <c r="A2104" t="s">
        <v>262</v>
      </c>
      <c r="B2104" s="22">
        <v>28.88</v>
      </c>
      <c r="C2104" s="23" t="s">
        <v>8383</v>
      </c>
      <c r="D2104">
        <v>6.09</v>
      </c>
      <c r="E2104" s="24" t="s">
        <v>8381</v>
      </c>
      <c r="F2104" t="s">
        <v>2382</v>
      </c>
      <c r="G2104" t="s">
        <v>2382</v>
      </c>
      <c r="H2104" t="s">
        <v>2380</v>
      </c>
      <c r="I2104">
        <v>2</v>
      </c>
      <c r="J2104" t="s">
        <v>2380</v>
      </c>
      <c r="K2104" s="17"/>
    </row>
    <row r="2105" spans="1:11" x14ac:dyDescent="0.35">
      <c r="A2105" t="s">
        <v>261</v>
      </c>
      <c r="B2105" s="22">
        <v>25.555</v>
      </c>
      <c r="C2105" s="23" t="s">
        <v>8383</v>
      </c>
      <c r="D2105">
        <v>5.1100000000000003</v>
      </c>
      <c r="E2105" s="24" t="s">
        <v>8382</v>
      </c>
      <c r="F2105" t="s">
        <v>2380</v>
      </c>
      <c r="G2105" t="s">
        <v>2380</v>
      </c>
      <c r="H2105" t="s">
        <v>2383</v>
      </c>
      <c r="I2105">
        <v>1</v>
      </c>
      <c r="J2105" t="s">
        <v>2380</v>
      </c>
      <c r="K2105" s="17"/>
    </row>
    <row r="2106" spans="1:11" x14ac:dyDescent="0.35">
      <c r="A2106" t="s">
        <v>260</v>
      </c>
      <c r="B2106" s="22">
        <v>37.29</v>
      </c>
      <c r="C2106" s="23" t="s">
        <v>8379</v>
      </c>
      <c r="D2106">
        <v>4.46</v>
      </c>
      <c r="E2106" s="24" t="s">
        <v>8382</v>
      </c>
      <c r="F2106" t="s">
        <v>2380</v>
      </c>
      <c r="G2106" t="s">
        <v>2382</v>
      </c>
      <c r="H2106" t="s">
        <v>2380</v>
      </c>
      <c r="I2106">
        <v>1</v>
      </c>
      <c r="J2106" t="s">
        <v>2380</v>
      </c>
      <c r="K2106" s="17"/>
    </row>
    <row r="2107" spans="1:11" x14ac:dyDescent="0.35">
      <c r="A2107" t="s">
        <v>259</v>
      </c>
      <c r="B2107" s="22">
        <v>40.28</v>
      </c>
      <c r="C2107" s="23" t="s">
        <v>8379</v>
      </c>
      <c r="D2107">
        <v>6.11</v>
      </c>
      <c r="E2107" s="24" t="s">
        <v>8381</v>
      </c>
      <c r="F2107" t="s">
        <v>2380</v>
      </c>
      <c r="G2107" t="s">
        <v>2382</v>
      </c>
      <c r="H2107" t="s">
        <v>2380</v>
      </c>
      <c r="I2107">
        <v>1</v>
      </c>
      <c r="J2107" t="s">
        <v>2380</v>
      </c>
      <c r="K2107" s="17"/>
    </row>
    <row r="2108" spans="1:11" x14ac:dyDescent="0.35">
      <c r="A2108" t="s">
        <v>258</v>
      </c>
      <c r="B2108" s="22">
        <v>40.185000000000002</v>
      </c>
      <c r="C2108" s="23" t="s">
        <v>8379</v>
      </c>
      <c r="D2108">
        <v>4.66</v>
      </c>
      <c r="E2108" s="24" t="s">
        <v>8382</v>
      </c>
      <c r="F2108" t="s">
        <v>2380</v>
      </c>
      <c r="G2108" t="s">
        <v>2382</v>
      </c>
      <c r="H2108" t="s">
        <v>2380</v>
      </c>
      <c r="I2108">
        <v>1</v>
      </c>
      <c r="J2108" t="s">
        <v>2380</v>
      </c>
      <c r="K2108" s="17"/>
    </row>
    <row r="2109" spans="1:11" x14ac:dyDescent="0.35">
      <c r="A2109" t="s">
        <v>257</v>
      </c>
      <c r="B2109" s="22">
        <v>23.57</v>
      </c>
      <c r="C2109" s="23" t="s">
        <v>8384</v>
      </c>
      <c r="D2109">
        <v>6.14</v>
      </c>
      <c r="E2109" s="24" t="s">
        <v>8381</v>
      </c>
      <c r="F2109" t="s">
        <v>2380</v>
      </c>
      <c r="G2109" t="s">
        <v>2380</v>
      </c>
      <c r="H2109" t="s">
        <v>2380</v>
      </c>
      <c r="I2109">
        <v>0</v>
      </c>
      <c r="J2109" t="s">
        <v>2380</v>
      </c>
      <c r="K2109" s="17"/>
    </row>
    <row r="2110" spans="1:11" x14ac:dyDescent="0.35">
      <c r="A2110" t="s">
        <v>256</v>
      </c>
      <c r="B2110" s="22">
        <v>35.625</v>
      </c>
      <c r="C2110" s="23" t="s">
        <v>8379</v>
      </c>
      <c r="D2110">
        <v>6.21</v>
      </c>
      <c r="E2110" s="24" t="s">
        <v>8381</v>
      </c>
      <c r="F2110" t="s">
        <v>2380</v>
      </c>
      <c r="G2110" t="s">
        <v>2382</v>
      </c>
      <c r="H2110" t="s">
        <v>2380</v>
      </c>
      <c r="I2110">
        <v>1</v>
      </c>
      <c r="J2110" t="s">
        <v>2380</v>
      </c>
      <c r="K2110" s="17"/>
    </row>
    <row r="2111" spans="1:11" x14ac:dyDescent="0.35">
      <c r="A2111" t="s">
        <v>255</v>
      </c>
      <c r="B2111" s="22">
        <v>33.155000000000001</v>
      </c>
      <c r="C2111" s="23" t="s">
        <v>8379</v>
      </c>
      <c r="D2111">
        <v>4.5999999999999996</v>
      </c>
      <c r="E2111" s="24" t="s">
        <v>8382</v>
      </c>
      <c r="F2111" t="s">
        <v>2380</v>
      </c>
      <c r="G2111" t="s">
        <v>2382</v>
      </c>
      <c r="H2111" t="s">
        <v>2380</v>
      </c>
      <c r="I2111">
        <v>1</v>
      </c>
      <c r="J2111" t="s">
        <v>2380</v>
      </c>
      <c r="K2111" s="17"/>
    </row>
    <row r="2112" spans="1:11" x14ac:dyDescent="0.35">
      <c r="A2112" t="s">
        <v>254</v>
      </c>
      <c r="B2112" s="22">
        <v>31.92</v>
      </c>
      <c r="C2112" s="23" t="s">
        <v>8379</v>
      </c>
      <c r="D2112">
        <v>5.04</v>
      </c>
      <c r="E2112" s="24" t="s">
        <v>8382</v>
      </c>
      <c r="F2112" t="s">
        <v>2380</v>
      </c>
      <c r="G2112" t="s">
        <v>2382</v>
      </c>
      <c r="H2112" t="s">
        <v>2380</v>
      </c>
      <c r="I2112">
        <v>1</v>
      </c>
      <c r="J2112" t="s">
        <v>2380</v>
      </c>
      <c r="K2112" s="17"/>
    </row>
    <row r="2113" spans="1:11" x14ac:dyDescent="0.35">
      <c r="A2113" t="s">
        <v>253</v>
      </c>
      <c r="B2113" s="22">
        <v>30.305</v>
      </c>
      <c r="C2113" s="23" t="s">
        <v>8379</v>
      </c>
      <c r="D2113">
        <v>5.08</v>
      </c>
      <c r="E2113" s="24" t="s">
        <v>8382</v>
      </c>
      <c r="F2113" t="s">
        <v>2380</v>
      </c>
      <c r="G2113" t="s">
        <v>2382</v>
      </c>
      <c r="H2113" t="s">
        <v>2380</v>
      </c>
      <c r="I2113">
        <v>1</v>
      </c>
      <c r="J2113" t="s">
        <v>2380</v>
      </c>
      <c r="K2113" s="17"/>
    </row>
    <row r="2114" spans="1:11" x14ac:dyDescent="0.35">
      <c r="A2114" t="s">
        <v>252</v>
      </c>
      <c r="B2114" s="22">
        <v>30.114999999999998</v>
      </c>
      <c r="C2114" s="23" t="s">
        <v>8379</v>
      </c>
      <c r="D2114">
        <v>4.38</v>
      </c>
      <c r="E2114" s="24" t="s">
        <v>8382</v>
      </c>
      <c r="F2114" t="s">
        <v>2380</v>
      </c>
      <c r="G2114" t="s">
        <v>2382</v>
      </c>
      <c r="H2114" t="s">
        <v>2380</v>
      </c>
      <c r="I2114">
        <v>1</v>
      </c>
      <c r="J2114" t="s">
        <v>2380</v>
      </c>
      <c r="K2114" s="17"/>
    </row>
    <row r="2115" spans="1:11" x14ac:dyDescent="0.35">
      <c r="A2115" t="s">
        <v>251</v>
      </c>
      <c r="B2115" s="22">
        <v>24.09</v>
      </c>
      <c r="C2115" s="23" t="s">
        <v>8384</v>
      </c>
      <c r="D2115">
        <v>4.79</v>
      </c>
      <c r="E2115" s="24" t="s">
        <v>8382</v>
      </c>
      <c r="F2115" t="s">
        <v>2380</v>
      </c>
      <c r="G2115" t="s">
        <v>2382</v>
      </c>
      <c r="H2115" t="s">
        <v>2380</v>
      </c>
      <c r="I2115">
        <v>1</v>
      </c>
      <c r="J2115" t="s">
        <v>2380</v>
      </c>
      <c r="K2115" s="17"/>
    </row>
    <row r="2116" spans="1:11" x14ac:dyDescent="0.35">
      <c r="A2116" t="s">
        <v>250</v>
      </c>
      <c r="B2116" s="22">
        <v>28.215</v>
      </c>
      <c r="C2116" s="23" t="s">
        <v>8383</v>
      </c>
      <c r="D2116">
        <v>4.21</v>
      </c>
      <c r="E2116" s="24" t="s">
        <v>8382</v>
      </c>
      <c r="F2116" t="s">
        <v>2380</v>
      </c>
      <c r="G2116" t="s">
        <v>2382</v>
      </c>
      <c r="H2116" t="s">
        <v>2380</v>
      </c>
      <c r="I2116">
        <v>1</v>
      </c>
      <c r="J2116" t="s">
        <v>2380</v>
      </c>
      <c r="K2116" s="17"/>
    </row>
    <row r="2117" spans="1:11" x14ac:dyDescent="0.35">
      <c r="A2117" t="s">
        <v>248</v>
      </c>
      <c r="B2117" s="22">
        <v>26.315000000000001</v>
      </c>
      <c r="C2117" s="23" t="s">
        <v>8383</v>
      </c>
      <c r="D2117">
        <v>5.47</v>
      </c>
      <c r="E2117" s="24" t="s">
        <v>8382</v>
      </c>
      <c r="F2117" t="s">
        <v>2380</v>
      </c>
      <c r="G2117" t="s">
        <v>2382</v>
      </c>
      <c r="H2117" t="s">
        <v>2380</v>
      </c>
      <c r="I2117">
        <v>1</v>
      </c>
      <c r="J2117" t="s">
        <v>2380</v>
      </c>
      <c r="K2117" s="17"/>
    </row>
    <row r="2118" spans="1:11" x14ac:dyDescent="0.35">
      <c r="A2118" t="s">
        <v>246</v>
      </c>
      <c r="B2118" s="22">
        <v>25.08</v>
      </c>
      <c r="C2118" s="23" t="s">
        <v>8383</v>
      </c>
      <c r="D2118">
        <v>5.09</v>
      </c>
      <c r="E2118" s="24" t="s">
        <v>8382</v>
      </c>
      <c r="F2118" t="s">
        <v>2380</v>
      </c>
      <c r="G2118" t="s">
        <v>2382</v>
      </c>
      <c r="H2118" t="s">
        <v>2380</v>
      </c>
      <c r="I2118">
        <v>1</v>
      </c>
      <c r="J2118" t="s">
        <v>2380</v>
      </c>
      <c r="K2118" s="17"/>
    </row>
    <row r="2119" spans="1:11" x14ac:dyDescent="0.35">
      <c r="A2119" t="s">
        <v>245</v>
      </c>
      <c r="B2119" s="22">
        <v>15.41</v>
      </c>
      <c r="C2119" s="23" t="s">
        <v>8385</v>
      </c>
      <c r="D2119">
        <v>5.08</v>
      </c>
      <c r="E2119" s="24" t="s">
        <v>8382</v>
      </c>
      <c r="F2119" t="s">
        <v>2380</v>
      </c>
      <c r="G2119" t="s">
        <v>2380</v>
      </c>
      <c r="H2119" t="s">
        <v>2380</v>
      </c>
      <c r="I2119">
        <v>0</v>
      </c>
      <c r="J2119" t="s">
        <v>2380</v>
      </c>
      <c r="K2119" s="17"/>
    </row>
    <row r="2120" spans="1:11" x14ac:dyDescent="0.35">
      <c r="A2120" t="s">
        <v>244</v>
      </c>
      <c r="B2120" s="22">
        <v>23.83</v>
      </c>
      <c r="C2120" s="23" t="s">
        <v>8384</v>
      </c>
      <c r="D2120">
        <v>5.68</v>
      </c>
      <c r="E2120" s="24" t="s">
        <v>8382</v>
      </c>
      <c r="F2120" t="s">
        <v>2380</v>
      </c>
      <c r="G2120" t="s">
        <v>2380</v>
      </c>
      <c r="H2120" t="s">
        <v>2380</v>
      </c>
      <c r="I2120">
        <v>0</v>
      </c>
      <c r="J2120" t="s">
        <v>2380</v>
      </c>
      <c r="K2120" s="17"/>
    </row>
    <row r="2121" spans="1:11" x14ac:dyDescent="0.35">
      <c r="A2121" t="s">
        <v>243</v>
      </c>
      <c r="B2121" s="22">
        <v>36</v>
      </c>
      <c r="C2121" s="23" t="s">
        <v>8379</v>
      </c>
      <c r="D2121">
        <v>4.66</v>
      </c>
      <c r="E2121" s="24" t="s">
        <v>8382</v>
      </c>
      <c r="F2121" t="s">
        <v>2380</v>
      </c>
      <c r="G2121" t="s">
        <v>2382</v>
      </c>
      <c r="H2121" t="s">
        <v>2380</v>
      </c>
      <c r="I2121">
        <v>1</v>
      </c>
      <c r="J2121" t="s">
        <v>2380</v>
      </c>
      <c r="K2121" s="17"/>
    </row>
    <row r="2122" spans="1:11" x14ac:dyDescent="0.35">
      <c r="A2122" t="s">
        <v>242</v>
      </c>
      <c r="B2122" s="22">
        <v>28.82</v>
      </c>
      <c r="C2122" s="23" t="s">
        <v>8383</v>
      </c>
      <c r="D2122">
        <v>5.59</v>
      </c>
      <c r="E2122" s="24" t="s">
        <v>8382</v>
      </c>
      <c r="F2122" t="s">
        <v>2380</v>
      </c>
      <c r="G2122" t="s">
        <v>2382</v>
      </c>
      <c r="H2122" t="s">
        <v>2380</v>
      </c>
      <c r="I2122">
        <v>1</v>
      </c>
      <c r="J2122" t="s">
        <v>2380</v>
      </c>
      <c r="K2122" s="17"/>
    </row>
    <row r="2123" spans="1:11" x14ac:dyDescent="0.35">
      <c r="A2123" t="s">
        <v>241</v>
      </c>
      <c r="B2123" s="22">
        <v>28.05</v>
      </c>
      <c r="C2123" s="23" t="s">
        <v>8383</v>
      </c>
      <c r="D2123">
        <v>6.2</v>
      </c>
      <c r="E2123" s="24" t="s">
        <v>8381</v>
      </c>
      <c r="F2123" t="s">
        <v>2380</v>
      </c>
      <c r="G2123" t="s">
        <v>2382</v>
      </c>
      <c r="H2123" t="s">
        <v>2380</v>
      </c>
      <c r="I2123">
        <v>1</v>
      </c>
      <c r="J2123" t="s">
        <v>2380</v>
      </c>
      <c r="K2123" s="17"/>
    </row>
    <row r="2124" spans="1:11" x14ac:dyDescent="0.35">
      <c r="A2124" t="s">
        <v>240</v>
      </c>
      <c r="B2124" s="22">
        <v>27.1</v>
      </c>
      <c r="C2124" s="23" t="s">
        <v>8383</v>
      </c>
      <c r="D2124">
        <v>4.45</v>
      </c>
      <c r="E2124" s="24" t="s">
        <v>8382</v>
      </c>
      <c r="F2124" t="s">
        <v>2380</v>
      </c>
      <c r="G2124" t="s">
        <v>2382</v>
      </c>
      <c r="H2124" t="s">
        <v>2380</v>
      </c>
      <c r="I2124">
        <v>1</v>
      </c>
      <c r="J2124" t="s">
        <v>2380</v>
      </c>
      <c r="K2124" s="17"/>
    </row>
    <row r="2125" spans="1:11" x14ac:dyDescent="0.35">
      <c r="A2125" t="s">
        <v>239</v>
      </c>
      <c r="B2125" s="22">
        <v>24.3</v>
      </c>
      <c r="C2125" s="23" t="s">
        <v>8384</v>
      </c>
      <c r="D2125">
        <v>6.1</v>
      </c>
      <c r="E2125" s="24" t="s">
        <v>8381</v>
      </c>
      <c r="F2125" t="s">
        <v>2382</v>
      </c>
      <c r="G2125" t="s">
        <v>2382</v>
      </c>
      <c r="H2125" t="s">
        <v>2380</v>
      </c>
      <c r="I2125">
        <v>1</v>
      </c>
      <c r="J2125" t="s">
        <v>2380</v>
      </c>
      <c r="K2125" s="17"/>
    </row>
    <row r="2126" spans="1:11" x14ac:dyDescent="0.35">
      <c r="A2126" t="s">
        <v>238</v>
      </c>
      <c r="B2126" s="22">
        <v>30.72</v>
      </c>
      <c r="C2126" s="23" t="s">
        <v>8379</v>
      </c>
      <c r="D2126">
        <v>6.06</v>
      </c>
      <c r="E2126" s="24" t="s">
        <v>8381</v>
      </c>
      <c r="F2126" t="s">
        <v>2380</v>
      </c>
      <c r="G2126" t="s">
        <v>2382</v>
      </c>
      <c r="H2126" t="s">
        <v>2380</v>
      </c>
      <c r="I2126">
        <v>1</v>
      </c>
      <c r="J2126" t="s">
        <v>2380</v>
      </c>
      <c r="K2126" s="17"/>
    </row>
    <row r="2127" spans="1:11" x14ac:dyDescent="0.35">
      <c r="A2127" t="s">
        <v>237</v>
      </c>
      <c r="B2127" s="22">
        <v>37.43</v>
      </c>
      <c r="C2127" s="23" t="s">
        <v>8379</v>
      </c>
      <c r="D2127">
        <v>4.5599999999999996</v>
      </c>
      <c r="E2127" s="24" t="s">
        <v>8382</v>
      </c>
      <c r="F2127" t="s">
        <v>2380</v>
      </c>
      <c r="G2127" t="s">
        <v>2380</v>
      </c>
      <c r="H2127" t="s">
        <v>2383</v>
      </c>
      <c r="I2127">
        <v>1</v>
      </c>
      <c r="J2127" t="s">
        <v>2380</v>
      </c>
      <c r="K2127" s="17"/>
    </row>
    <row r="2128" spans="1:11" x14ac:dyDescent="0.35">
      <c r="A2128" t="s">
        <v>236</v>
      </c>
      <c r="B2128" s="22">
        <v>25.74</v>
      </c>
      <c r="C2128" s="23" t="s">
        <v>8383</v>
      </c>
      <c r="D2128">
        <v>6.41</v>
      </c>
      <c r="E2128" s="24" t="s">
        <v>8380</v>
      </c>
      <c r="F2128" t="s">
        <v>2382</v>
      </c>
      <c r="G2128" t="s">
        <v>2380</v>
      </c>
      <c r="H2128" t="s">
        <v>2383</v>
      </c>
      <c r="I2128">
        <v>1</v>
      </c>
      <c r="J2128" t="s">
        <v>2380</v>
      </c>
      <c r="K2128" s="17"/>
    </row>
    <row r="2129" spans="1:11" x14ac:dyDescent="0.35">
      <c r="A2129" t="s">
        <v>235</v>
      </c>
      <c r="B2129" s="22">
        <v>36.575000000000003</v>
      </c>
      <c r="C2129" s="23" t="s">
        <v>8379</v>
      </c>
      <c r="D2129">
        <v>5.57</v>
      </c>
      <c r="E2129" s="24" t="s">
        <v>8382</v>
      </c>
      <c r="F2129" t="s">
        <v>2380</v>
      </c>
      <c r="G2129" t="s">
        <v>2380</v>
      </c>
      <c r="H2129" t="s">
        <v>2383</v>
      </c>
      <c r="I2129">
        <v>1</v>
      </c>
      <c r="J2129" t="s">
        <v>2380</v>
      </c>
      <c r="K2129" s="17"/>
    </row>
    <row r="2130" spans="1:11" x14ac:dyDescent="0.35">
      <c r="A2130" t="s">
        <v>234</v>
      </c>
      <c r="B2130" s="22">
        <v>35.15</v>
      </c>
      <c r="C2130" s="23" t="s">
        <v>8379</v>
      </c>
      <c r="D2130">
        <v>5.47</v>
      </c>
      <c r="E2130" s="24" t="s">
        <v>8382</v>
      </c>
      <c r="F2130" t="s">
        <v>2380</v>
      </c>
      <c r="G2130" t="s">
        <v>2380</v>
      </c>
      <c r="H2130" t="s">
        <v>2383</v>
      </c>
      <c r="I2130">
        <v>1</v>
      </c>
      <c r="J2130" t="s">
        <v>2380</v>
      </c>
      <c r="K2130" s="17"/>
    </row>
    <row r="2131" spans="1:11" x14ac:dyDescent="0.35">
      <c r="A2131" t="s">
        <v>233</v>
      </c>
      <c r="B2131" s="22">
        <v>32.11</v>
      </c>
      <c r="C2131" s="23" t="s">
        <v>8379</v>
      </c>
      <c r="D2131">
        <v>4.43</v>
      </c>
      <c r="E2131" s="24" t="s">
        <v>8382</v>
      </c>
      <c r="F2131" t="s">
        <v>2380</v>
      </c>
      <c r="G2131" t="s">
        <v>2380</v>
      </c>
      <c r="H2131" t="s">
        <v>2383</v>
      </c>
      <c r="I2131">
        <v>1</v>
      </c>
      <c r="J2131" t="s">
        <v>2380</v>
      </c>
      <c r="K2131" s="17"/>
    </row>
    <row r="2132" spans="1:11" x14ac:dyDescent="0.35">
      <c r="A2132" t="s">
        <v>232</v>
      </c>
      <c r="B2132" s="22">
        <v>30.495000000000001</v>
      </c>
      <c r="C2132" s="23" t="s">
        <v>8379</v>
      </c>
      <c r="D2132">
        <v>4.95</v>
      </c>
      <c r="E2132" s="24" t="s">
        <v>8382</v>
      </c>
      <c r="F2132" t="s">
        <v>2380</v>
      </c>
      <c r="G2132" t="s">
        <v>2380</v>
      </c>
      <c r="H2132" t="s">
        <v>2383</v>
      </c>
      <c r="I2132">
        <v>1</v>
      </c>
      <c r="J2132" t="s">
        <v>2380</v>
      </c>
      <c r="K2132" s="17"/>
    </row>
    <row r="2133" spans="1:11" x14ac:dyDescent="0.35">
      <c r="A2133" t="s">
        <v>231</v>
      </c>
      <c r="B2133" s="22">
        <v>29.24</v>
      </c>
      <c r="C2133" s="23" t="s">
        <v>8383</v>
      </c>
      <c r="D2133">
        <v>4.04</v>
      </c>
      <c r="E2133" s="24" t="s">
        <v>8382</v>
      </c>
      <c r="F2133" t="s">
        <v>2380</v>
      </c>
      <c r="G2133" t="s">
        <v>2382</v>
      </c>
      <c r="H2133" t="s">
        <v>2380</v>
      </c>
      <c r="I2133">
        <v>1</v>
      </c>
      <c r="J2133" t="s">
        <v>2380</v>
      </c>
      <c r="K2133" s="17"/>
    </row>
    <row r="2134" spans="1:11" x14ac:dyDescent="0.35">
      <c r="A2134" t="s">
        <v>230</v>
      </c>
      <c r="B2134" s="22">
        <v>22.515000000000001</v>
      </c>
      <c r="C2134" s="23" t="s">
        <v>8384</v>
      </c>
      <c r="D2134">
        <v>5.93</v>
      </c>
      <c r="E2134" s="24" t="s">
        <v>8381</v>
      </c>
      <c r="F2134" t="s">
        <v>2380</v>
      </c>
      <c r="G2134" t="s">
        <v>2380</v>
      </c>
      <c r="H2134" t="s">
        <v>2383</v>
      </c>
      <c r="I2134">
        <v>1</v>
      </c>
      <c r="J2134" t="s">
        <v>2380</v>
      </c>
      <c r="K2134" s="17"/>
    </row>
    <row r="2135" spans="1:11" x14ac:dyDescent="0.35">
      <c r="A2135" t="s">
        <v>229</v>
      </c>
      <c r="B2135" s="22">
        <v>15.65</v>
      </c>
      <c r="C2135" s="23" t="s">
        <v>8385</v>
      </c>
      <c r="D2135">
        <v>4.2300000000000004</v>
      </c>
      <c r="E2135" s="24" t="s">
        <v>8382</v>
      </c>
      <c r="F2135" t="s">
        <v>2380</v>
      </c>
      <c r="G2135" t="s">
        <v>2380</v>
      </c>
      <c r="H2135" t="s">
        <v>2380</v>
      </c>
      <c r="I2135">
        <v>0</v>
      </c>
      <c r="J2135" t="s">
        <v>2380</v>
      </c>
      <c r="K2135" s="17"/>
    </row>
    <row r="2136" spans="1:11" x14ac:dyDescent="0.35">
      <c r="A2136" t="s">
        <v>228</v>
      </c>
      <c r="B2136" s="22">
        <v>27.36</v>
      </c>
      <c r="C2136" s="23" t="s">
        <v>8383</v>
      </c>
      <c r="D2136">
        <v>5.59</v>
      </c>
      <c r="E2136" s="24" t="s">
        <v>8382</v>
      </c>
      <c r="F2136" t="s">
        <v>2382</v>
      </c>
      <c r="G2136" t="s">
        <v>2380</v>
      </c>
      <c r="H2136" t="s">
        <v>2380</v>
      </c>
      <c r="I2136">
        <v>0</v>
      </c>
      <c r="J2136" t="s">
        <v>2380</v>
      </c>
      <c r="K2136" s="17"/>
    </row>
    <row r="2137" spans="1:11" x14ac:dyDescent="0.35">
      <c r="A2137" t="s">
        <v>227</v>
      </c>
      <c r="B2137" s="22">
        <v>22.3</v>
      </c>
      <c r="C2137" s="23" t="s">
        <v>8384</v>
      </c>
      <c r="D2137">
        <v>4.8899999999999997</v>
      </c>
      <c r="E2137" s="24" t="s">
        <v>8382</v>
      </c>
      <c r="F2137" t="s">
        <v>2382</v>
      </c>
      <c r="G2137" t="s">
        <v>2380</v>
      </c>
      <c r="H2137" t="s">
        <v>2380</v>
      </c>
      <c r="I2137">
        <v>0</v>
      </c>
      <c r="J2137" t="s">
        <v>2380</v>
      </c>
      <c r="K2137" s="17"/>
    </row>
    <row r="2138" spans="1:11" x14ac:dyDescent="0.35">
      <c r="A2138" t="s">
        <v>226</v>
      </c>
      <c r="B2138" s="22">
        <v>26.03</v>
      </c>
      <c r="C2138" s="23" t="s">
        <v>8383</v>
      </c>
      <c r="D2138">
        <v>5.81</v>
      </c>
      <c r="E2138" s="24" t="s">
        <v>8381</v>
      </c>
      <c r="F2138" t="s">
        <v>2382</v>
      </c>
      <c r="G2138" t="s">
        <v>2380</v>
      </c>
      <c r="H2138" t="s">
        <v>2380</v>
      </c>
      <c r="I2138">
        <v>0</v>
      </c>
      <c r="J2138" t="s">
        <v>2380</v>
      </c>
      <c r="K2138" s="17"/>
    </row>
    <row r="2139" spans="1:11" x14ac:dyDescent="0.35">
      <c r="A2139" t="s">
        <v>225</v>
      </c>
      <c r="B2139" s="22">
        <v>27.74</v>
      </c>
      <c r="C2139" s="23" t="s">
        <v>8383</v>
      </c>
      <c r="D2139">
        <v>4.29</v>
      </c>
      <c r="E2139" s="24" t="s">
        <v>8382</v>
      </c>
      <c r="F2139" t="s">
        <v>2380</v>
      </c>
      <c r="G2139" t="s">
        <v>2382</v>
      </c>
      <c r="H2139" t="s">
        <v>2380</v>
      </c>
      <c r="I2139">
        <v>1</v>
      </c>
      <c r="J2139" t="s">
        <v>2380</v>
      </c>
      <c r="K2139" s="17"/>
    </row>
    <row r="2140" spans="1:11" x14ac:dyDescent="0.35">
      <c r="A2140" t="s">
        <v>224</v>
      </c>
      <c r="B2140" s="22">
        <v>32.11</v>
      </c>
      <c r="C2140" s="23" t="s">
        <v>8379</v>
      </c>
      <c r="D2140">
        <v>4.03</v>
      </c>
      <c r="E2140" s="24" t="s">
        <v>8382</v>
      </c>
      <c r="F2140" t="s">
        <v>2382</v>
      </c>
      <c r="G2140" t="s">
        <v>2382</v>
      </c>
      <c r="H2140" t="s">
        <v>2380</v>
      </c>
      <c r="I2140">
        <v>2</v>
      </c>
      <c r="J2140" t="s">
        <v>2380</v>
      </c>
      <c r="K2140" s="17"/>
    </row>
    <row r="2141" spans="1:11" x14ac:dyDescent="0.35">
      <c r="A2141" t="s">
        <v>223</v>
      </c>
      <c r="B2141" s="22">
        <v>25.175000000000001</v>
      </c>
      <c r="C2141" s="23" t="s">
        <v>8383</v>
      </c>
      <c r="D2141">
        <v>6.29</v>
      </c>
      <c r="E2141" s="24" t="s">
        <v>8381</v>
      </c>
      <c r="F2141" t="s">
        <v>2382</v>
      </c>
      <c r="G2141" t="s">
        <v>2382</v>
      </c>
      <c r="H2141" t="s">
        <v>2380</v>
      </c>
      <c r="I2141">
        <v>2</v>
      </c>
      <c r="J2141" t="s">
        <v>2380</v>
      </c>
      <c r="K2141" s="17"/>
    </row>
    <row r="2142" spans="1:11" x14ac:dyDescent="0.35">
      <c r="A2142" t="s">
        <v>222</v>
      </c>
      <c r="B2142" s="22">
        <v>39.49</v>
      </c>
      <c r="C2142" s="23" t="s">
        <v>8379</v>
      </c>
      <c r="D2142">
        <v>4.4800000000000004</v>
      </c>
      <c r="E2142" s="24" t="s">
        <v>8382</v>
      </c>
      <c r="F2142" t="s">
        <v>2382</v>
      </c>
      <c r="G2142" t="s">
        <v>2380</v>
      </c>
      <c r="H2142" t="s">
        <v>2380</v>
      </c>
      <c r="I2142">
        <v>0</v>
      </c>
      <c r="J2142" t="s">
        <v>2380</v>
      </c>
      <c r="K2142" s="17"/>
    </row>
    <row r="2143" spans="1:11" x14ac:dyDescent="0.35">
      <c r="A2143" t="s">
        <v>221</v>
      </c>
      <c r="B2143" s="22">
        <v>34.869999999999997</v>
      </c>
      <c r="C2143" s="23" t="s">
        <v>8379</v>
      </c>
      <c r="D2143">
        <v>5.51</v>
      </c>
      <c r="E2143" s="24" t="s">
        <v>8382</v>
      </c>
      <c r="F2143" t="s">
        <v>2382</v>
      </c>
      <c r="G2143" t="s">
        <v>2380</v>
      </c>
      <c r="H2143" t="s">
        <v>2380</v>
      </c>
      <c r="I2143">
        <v>0</v>
      </c>
      <c r="J2143" t="s">
        <v>2380</v>
      </c>
      <c r="K2143" s="17"/>
    </row>
    <row r="2144" spans="1:11" x14ac:dyDescent="0.35">
      <c r="A2144" t="s">
        <v>220</v>
      </c>
      <c r="B2144" s="22">
        <v>34.6</v>
      </c>
      <c r="C2144" s="23" t="s">
        <v>8379</v>
      </c>
      <c r="D2144">
        <v>4.5</v>
      </c>
      <c r="E2144" s="24" t="s">
        <v>8382</v>
      </c>
      <c r="F2144" t="s">
        <v>2382</v>
      </c>
      <c r="G2144" t="s">
        <v>2380</v>
      </c>
      <c r="H2144" t="s">
        <v>2380</v>
      </c>
      <c r="I2144">
        <v>0</v>
      </c>
      <c r="J2144" t="s">
        <v>2380</v>
      </c>
      <c r="K2144" s="17"/>
    </row>
    <row r="2145" spans="1:11" x14ac:dyDescent="0.35">
      <c r="A2145" t="s">
        <v>219</v>
      </c>
      <c r="B2145" s="22">
        <v>25.8</v>
      </c>
      <c r="C2145" s="23" t="s">
        <v>8383</v>
      </c>
      <c r="D2145">
        <v>6.29</v>
      </c>
      <c r="E2145" s="24" t="s">
        <v>8381</v>
      </c>
      <c r="F2145" t="s">
        <v>2382</v>
      </c>
      <c r="G2145" t="s">
        <v>2380</v>
      </c>
      <c r="H2145" t="s">
        <v>2380</v>
      </c>
      <c r="I2145">
        <v>0</v>
      </c>
      <c r="J2145" t="s">
        <v>2380</v>
      </c>
      <c r="K2145" s="17"/>
    </row>
    <row r="2146" spans="1:11" x14ac:dyDescent="0.35">
      <c r="A2146" t="s">
        <v>218</v>
      </c>
      <c r="B2146" s="22">
        <v>35.86</v>
      </c>
      <c r="C2146" s="23" t="s">
        <v>8379</v>
      </c>
      <c r="D2146">
        <v>4.33</v>
      </c>
      <c r="E2146" s="24" t="s">
        <v>8382</v>
      </c>
      <c r="F2146" t="s">
        <v>2380</v>
      </c>
      <c r="G2146" t="s">
        <v>2380</v>
      </c>
      <c r="H2146" t="s">
        <v>2380</v>
      </c>
      <c r="I2146">
        <v>1</v>
      </c>
      <c r="J2146" t="s">
        <v>2380</v>
      </c>
      <c r="K2146" s="17"/>
    </row>
    <row r="2147" spans="1:11" x14ac:dyDescent="0.35">
      <c r="A2147" t="s">
        <v>217</v>
      </c>
      <c r="B2147" s="22">
        <v>40.47</v>
      </c>
      <c r="C2147" s="23" t="s">
        <v>8379</v>
      </c>
      <c r="D2147">
        <v>11.15</v>
      </c>
      <c r="E2147" s="24" t="s">
        <v>8380</v>
      </c>
      <c r="F2147" t="s">
        <v>2380</v>
      </c>
      <c r="G2147" t="s">
        <v>2380</v>
      </c>
      <c r="H2147" t="s">
        <v>2380</v>
      </c>
      <c r="I2147">
        <v>0</v>
      </c>
      <c r="J2147" t="s">
        <v>2380</v>
      </c>
      <c r="K2147" s="17"/>
    </row>
    <row r="2148" spans="1:11" x14ac:dyDescent="0.35">
      <c r="A2148" t="s">
        <v>216</v>
      </c>
      <c r="B2148" s="22">
        <v>32.01</v>
      </c>
      <c r="C2148" s="23" t="s">
        <v>8379</v>
      </c>
      <c r="D2148">
        <v>6.45</v>
      </c>
      <c r="E2148" s="24" t="s">
        <v>8380</v>
      </c>
      <c r="F2148" t="s">
        <v>2380</v>
      </c>
      <c r="G2148" t="s">
        <v>2380</v>
      </c>
      <c r="H2148" t="s">
        <v>2380</v>
      </c>
      <c r="I2148">
        <v>1</v>
      </c>
      <c r="J2148" t="s">
        <v>2380</v>
      </c>
      <c r="K2148" s="17"/>
    </row>
    <row r="2149" spans="1:11" x14ac:dyDescent="0.35">
      <c r="A2149" t="s">
        <v>215</v>
      </c>
      <c r="B2149" s="22">
        <v>33</v>
      </c>
      <c r="C2149" s="23" t="s">
        <v>8379</v>
      </c>
      <c r="D2149">
        <v>9.27</v>
      </c>
      <c r="E2149" s="24" t="s">
        <v>8380</v>
      </c>
      <c r="F2149" t="s">
        <v>2380</v>
      </c>
      <c r="G2149" t="s">
        <v>2380</v>
      </c>
      <c r="H2149" t="s">
        <v>2380</v>
      </c>
      <c r="I2149">
        <v>0</v>
      </c>
      <c r="J2149" t="s">
        <v>2380</v>
      </c>
      <c r="K2149" s="17"/>
    </row>
    <row r="2150" spans="1:11" x14ac:dyDescent="0.35">
      <c r="A2150" t="s">
        <v>214</v>
      </c>
      <c r="B2150" s="22">
        <v>29.3</v>
      </c>
      <c r="C2150" s="23" t="s">
        <v>8383</v>
      </c>
      <c r="D2150">
        <v>6.15</v>
      </c>
      <c r="E2150" s="24" t="s">
        <v>8381</v>
      </c>
      <c r="F2150" t="s">
        <v>2380</v>
      </c>
      <c r="G2150" t="s">
        <v>2380</v>
      </c>
      <c r="H2150" t="s">
        <v>2380</v>
      </c>
      <c r="I2150">
        <v>1</v>
      </c>
      <c r="J2150" t="s">
        <v>2380</v>
      </c>
      <c r="K2150" s="17"/>
    </row>
    <row r="2151" spans="1:11" x14ac:dyDescent="0.35">
      <c r="A2151" t="s">
        <v>213</v>
      </c>
      <c r="B2151" s="22">
        <v>25.8</v>
      </c>
      <c r="C2151" s="23" t="s">
        <v>8383</v>
      </c>
      <c r="D2151">
        <v>4.13</v>
      </c>
      <c r="E2151" s="24" t="s">
        <v>8382</v>
      </c>
      <c r="F2151" t="s">
        <v>2380</v>
      </c>
      <c r="G2151" t="s">
        <v>2380</v>
      </c>
      <c r="H2151" t="s">
        <v>2380</v>
      </c>
      <c r="I2151">
        <v>1</v>
      </c>
      <c r="J2151" t="s">
        <v>2380</v>
      </c>
      <c r="K2151" s="17"/>
    </row>
    <row r="2152" spans="1:11" x14ac:dyDescent="0.35">
      <c r="A2152" t="s">
        <v>212</v>
      </c>
      <c r="B2152" s="22">
        <v>23.4</v>
      </c>
      <c r="C2152" s="23" t="s">
        <v>8384</v>
      </c>
      <c r="D2152">
        <v>4.24</v>
      </c>
      <c r="E2152" s="24" t="s">
        <v>8382</v>
      </c>
      <c r="F2152" t="s">
        <v>2380</v>
      </c>
      <c r="G2152" t="s">
        <v>2380</v>
      </c>
      <c r="H2152" t="s">
        <v>2380</v>
      </c>
      <c r="I2152">
        <v>1</v>
      </c>
      <c r="J2152" t="s">
        <v>2380</v>
      </c>
      <c r="K2152" s="17"/>
    </row>
    <row r="2153" spans="1:11" x14ac:dyDescent="0.35">
      <c r="A2153" t="s">
        <v>211</v>
      </c>
      <c r="B2153" s="22">
        <v>27.93</v>
      </c>
      <c r="C2153" s="23" t="s">
        <v>8383</v>
      </c>
      <c r="D2153">
        <v>9.8800000000000008</v>
      </c>
      <c r="E2153" s="24" t="s">
        <v>8380</v>
      </c>
      <c r="F2153" t="s">
        <v>2380</v>
      </c>
      <c r="G2153" t="s">
        <v>2380</v>
      </c>
      <c r="H2153" t="s">
        <v>2380</v>
      </c>
      <c r="I2153">
        <v>0</v>
      </c>
      <c r="J2153" t="s">
        <v>2380</v>
      </c>
      <c r="K2153" s="17"/>
    </row>
    <row r="2154" spans="1:11" x14ac:dyDescent="0.35">
      <c r="A2154" t="s">
        <v>210</v>
      </c>
      <c r="B2154" s="22">
        <v>22</v>
      </c>
      <c r="C2154" s="23" t="s">
        <v>8384</v>
      </c>
      <c r="D2154">
        <v>9.5</v>
      </c>
      <c r="E2154" s="24" t="s">
        <v>8380</v>
      </c>
      <c r="F2154" t="s">
        <v>2380</v>
      </c>
      <c r="G2154" t="s">
        <v>2380</v>
      </c>
      <c r="H2154" t="s">
        <v>2380</v>
      </c>
      <c r="I2154">
        <v>0</v>
      </c>
      <c r="J2154" t="s">
        <v>2380</v>
      </c>
      <c r="K2154" s="17"/>
    </row>
    <row r="2155" spans="1:11" x14ac:dyDescent="0.35">
      <c r="A2155" t="s">
        <v>209</v>
      </c>
      <c r="B2155" s="22">
        <v>36.86</v>
      </c>
      <c r="C2155" s="23" t="s">
        <v>8379</v>
      </c>
      <c r="D2155">
        <v>4.97</v>
      </c>
      <c r="E2155" s="24" t="s">
        <v>8382</v>
      </c>
      <c r="F2155" t="s">
        <v>2382</v>
      </c>
      <c r="G2155" t="s">
        <v>2380</v>
      </c>
      <c r="H2155" t="s">
        <v>2380</v>
      </c>
      <c r="I2155">
        <v>0</v>
      </c>
      <c r="J2155" t="s">
        <v>2380</v>
      </c>
      <c r="K2155" s="17"/>
    </row>
    <row r="2156" spans="1:11" x14ac:dyDescent="0.35">
      <c r="A2156" t="s">
        <v>208</v>
      </c>
      <c r="B2156" s="22">
        <v>31.254999999999999</v>
      </c>
      <c r="C2156" s="23" t="s">
        <v>8379</v>
      </c>
      <c r="D2156">
        <v>5.49</v>
      </c>
      <c r="E2156" s="24" t="s">
        <v>8382</v>
      </c>
      <c r="F2156" t="s">
        <v>2382</v>
      </c>
      <c r="G2156" t="s">
        <v>2380</v>
      </c>
      <c r="H2156" t="s">
        <v>2380</v>
      </c>
      <c r="I2156">
        <v>0</v>
      </c>
      <c r="J2156" t="s">
        <v>2380</v>
      </c>
      <c r="K2156" s="17"/>
    </row>
    <row r="2157" spans="1:11" x14ac:dyDescent="0.35">
      <c r="A2157" t="s">
        <v>207</v>
      </c>
      <c r="B2157" s="22">
        <v>23.06</v>
      </c>
      <c r="C2157" s="23" t="s">
        <v>8384</v>
      </c>
      <c r="D2157">
        <v>4.47</v>
      </c>
      <c r="E2157" s="24" t="s">
        <v>8382</v>
      </c>
      <c r="F2157" t="s">
        <v>2380</v>
      </c>
      <c r="G2157" t="s">
        <v>2380</v>
      </c>
      <c r="H2157" t="s">
        <v>2380</v>
      </c>
      <c r="I2157">
        <v>0</v>
      </c>
      <c r="J2157" t="s">
        <v>2380</v>
      </c>
      <c r="K2157" s="17"/>
    </row>
    <row r="2158" spans="1:11" x14ac:dyDescent="0.35">
      <c r="A2158" t="s">
        <v>206</v>
      </c>
      <c r="B2158" s="22">
        <v>28.975000000000001</v>
      </c>
      <c r="C2158" s="23" t="s">
        <v>8383</v>
      </c>
      <c r="D2158">
        <v>4.34</v>
      </c>
      <c r="E2158" s="24" t="s">
        <v>8382</v>
      </c>
      <c r="F2158" t="s">
        <v>2382</v>
      </c>
      <c r="G2158" t="s">
        <v>2380</v>
      </c>
      <c r="H2158" t="s">
        <v>2380</v>
      </c>
      <c r="I2158">
        <v>0</v>
      </c>
      <c r="J2158" t="s">
        <v>2380</v>
      </c>
      <c r="K2158" s="17"/>
    </row>
    <row r="2159" spans="1:11" x14ac:dyDescent="0.35">
      <c r="A2159" t="s">
        <v>205</v>
      </c>
      <c r="B2159" s="22">
        <v>33.299999999999997</v>
      </c>
      <c r="C2159" s="23" t="s">
        <v>8379</v>
      </c>
      <c r="D2159">
        <v>9.49</v>
      </c>
      <c r="E2159" s="24" t="s">
        <v>8380</v>
      </c>
      <c r="F2159" t="s">
        <v>2380</v>
      </c>
      <c r="G2159" t="s">
        <v>2380</v>
      </c>
      <c r="H2159" t="s">
        <v>2380</v>
      </c>
      <c r="I2159">
        <v>0</v>
      </c>
      <c r="J2159" t="s">
        <v>2380</v>
      </c>
      <c r="K2159" s="17"/>
    </row>
    <row r="2160" spans="1:11" x14ac:dyDescent="0.35">
      <c r="A2160" t="s">
        <v>204</v>
      </c>
      <c r="B2160" s="22">
        <v>33</v>
      </c>
      <c r="C2160" s="23" t="s">
        <v>8379</v>
      </c>
      <c r="D2160">
        <v>10.16</v>
      </c>
      <c r="E2160" s="24" t="s">
        <v>8380</v>
      </c>
      <c r="F2160" t="s">
        <v>2380</v>
      </c>
      <c r="G2160" t="s">
        <v>2380</v>
      </c>
      <c r="H2160" t="s">
        <v>2380</v>
      </c>
      <c r="I2160">
        <v>0</v>
      </c>
      <c r="J2160" t="s">
        <v>2380</v>
      </c>
      <c r="K2160" s="17"/>
    </row>
    <row r="2161" spans="1:11" x14ac:dyDescent="0.35">
      <c r="A2161" t="s">
        <v>203</v>
      </c>
      <c r="B2161" s="22">
        <v>31.46</v>
      </c>
      <c r="C2161" s="23" t="s">
        <v>8379</v>
      </c>
      <c r="D2161">
        <v>11.19</v>
      </c>
      <c r="E2161" s="24" t="s">
        <v>8380</v>
      </c>
      <c r="F2161" t="s">
        <v>2380</v>
      </c>
      <c r="G2161" t="s">
        <v>2380</v>
      </c>
      <c r="H2161" t="s">
        <v>2380</v>
      </c>
      <c r="I2161">
        <v>0</v>
      </c>
      <c r="J2161" t="s">
        <v>2380</v>
      </c>
      <c r="K2161" s="17"/>
    </row>
    <row r="2162" spans="1:11" x14ac:dyDescent="0.35">
      <c r="A2162" t="s">
        <v>202</v>
      </c>
      <c r="B2162" s="22">
        <v>29.6</v>
      </c>
      <c r="C2162" s="23" t="s">
        <v>8383</v>
      </c>
      <c r="D2162">
        <v>11.03</v>
      </c>
      <c r="E2162" s="24" t="s">
        <v>8380</v>
      </c>
      <c r="F2162" t="s">
        <v>2380</v>
      </c>
      <c r="G2162" t="s">
        <v>2380</v>
      </c>
      <c r="H2162" t="s">
        <v>2380</v>
      </c>
      <c r="I2162">
        <v>0</v>
      </c>
      <c r="J2162" t="s">
        <v>2380</v>
      </c>
      <c r="K2162" s="17"/>
    </row>
    <row r="2163" spans="1:11" x14ac:dyDescent="0.35">
      <c r="A2163" t="s">
        <v>201</v>
      </c>
      <c r="B2163" s="22">
        <v>22.05</v>
      </c>
      <c r="C2163" s="23" t="s">
        <v>8384</v>
      </c>
      <c r="D2163">
        <v>4.43</v>
      </c>
      <c r="E2163" s="24" t="s">
        <v>8382</v>
      </c>
      <c r="F2163" t="s">
        <v>2382</v>
      </c>
      <c r="G2163" t="s">
        <v>2380</v>
      </c>
      <c r="H2163" t="s">
        <v>2380</v>
      </c>
      <c r="I2163">
        <v>0</v>
      </c>
      <c r="J2163" t="s">
        <v>2380</v>
      </c>
      <c r="K2163" s="17"/>
    </row>
    <row r="2164" spans="1:11" x14ac:dyDescent="0.35">
      <c r="A2164" t="s">
        <v>199</v>
      </c>
      <c r="B2164" s="22">
        <v>27.06</v>
      </c>
      <c r="C2164" s="23" t="s">
        <v>8383</v>
      </c>
      <c r="D2164">
        <v>6.14</v>
      </c>
      <c r="E2164" s="24" t="s">
        <v>8381</v>
      </c>
      <c r="F2164" t="s">
        <v>2380</v>
      </c>
      <c r="G2164" t="s">
        <v>2382</v>
      </c>
      <c r="H2164" t="s">
        <v>2380</v>
      </c>
      <c r="I2164">
        <v>1</v>
      </c>
      <c r="J2164" t="s">
        <v>2380</v>
      </c>
      <c r="K2164" s="17"/>
    </row>
    <row r="2165" spans="1:11" x14ac:dyDescent="0.35">
      <c r="A2165" t="s">
        <v>198</v>
      </c>
      <c r="B2165" s="22">
        <v>20.49</v>
      </c>
      <c r="C2165" s="23" t="s">
        <v>8384</v>
      </c>
      <c r="D2165">
        <v>4.87</v>
      </c>
      <c r="E2165" s="24" t="s">
        <v>8382</v>
      </c>
      <c r="F2165" t="s">
        <v>2380</v>
      </c>
      <c r="G2165" t="s">
        <v>2380</v>
      </c>
      <c r="H2165" t="s">
        <v>2380</v>
      </c>
      <c r="I2165">
        <v>0</v>
      </c>
      <c r="J2165" t="s">
        <v>2380</v>
      </c>
      <c r="K2165" s="17"/>
    </row>
    <row r="2166" spans="1:11" x14ac:dyDescent="0.35">
      <c r="A2166" t="s">
        <v>197</v>
      </c>
      <c r="B2166" s="22">
        <v>28.4</v>
      </c>
      <c r="C2166" s="23" t="s">
        <v>8383</v>
      </c>
      <c r="D2166">
        <v>4.3</v>
      </c>
      <c r="E2166" s="24" t="s">
        <v>8382</v>
      </c>
      <c r="F2166" t="s">
        <v>2380</v>
      </c>
      <c r="G2166" t="s">
        <v>2380</v>
      </c>
      <c r="H2166" t="s">
        <v>2383</v>
      </c>
      <c r="I2166">
        <v>1</v>
      </c>
      <c r="J2166" t="s">
        <v>2380</v>
      </c>
      <c r="K2166" s="17"/>
    </row>
    <row r="2167" spans="1:11" x14ac:dyDescent="0.35">
      <c r="A2167" t="s">
        <v>196</v>
      </c>
      <c r="B2167" s="22">
        <v>41.91</v>
      </c>
      <c r="C2167" s="23" t="s">
        <v>8379</v>
      </c>
      <c r="D2167">
        <v>6.19</v>
      </c>
      <c r="E2167" s="24" t="s">
        <v>8381</v>
      </c>
      <c r="F2167" t="s">
        <v>2380</v>
      </c>
      <c r="G2167" t="s">
        <v>2380</v>
      </c>
      <c r="H2167" t="s">
        <v>2380</v>
      </c>
      <c r="I2167">
        <v>0</v>
      </c>
      <c r="J2167" t="s">
        <v>2380</v>
      </c>
      <c r="K2167" s="17"/>
    </row>
    <row r="2168" spans="1:11" x14ac:dyDescent="0.35">
      <c r="A2168" t="s">
        <v>195</v>
      </c>
      <c r="B2168" s="22">
        <v>24.6</v>
      </c>
      <c r="C2168" s="23" t="s">
        <v>8384</v>
      </c>
      <c r="D2168">
        <v>6.19</v>
      </c>
      <c r="E2168" s="24" t="s">
        <v>8381</v>
      </c>
      <c r="F2168" t="s">
        <v>2380</v>
      </c>
      <c r="G2168" t="s">
        <v>2380</v>
      </c>
      <c r="H2168" t="s">
        <v>2383</v>
      </c>
      <c r="I2168">
        <v>1</v>
      </c>
      <c r="J2168" t="s">
        <v>2380</v>
      </c>
      <c r="K2168" s="17"/>
    </row>
    <row r="2169" spans="1:11" x14ac:dyDescent="0.35">
      <c r="A2169" t="s">
        <v>194</v>
      </c>
      <c r="B2169" s="22">
        <v>20.9</v>
      </c>
      <c r="C2169" s="23" t="s">
        <v>8384</v>
      </c>
      <c r="D2169">
        <v>5.12</v>
      </c>
      <c r="E2169" s="24" t="s">
        <v>8382</v>
      </c>
      <c r="F2169" t="s">
        <v>2380</v>
      </c>
      <c r="G2169" t="s">
        <v>2380</v>
      </c>
      <c r="H2169" t="s">
        <v>2383</v>
      </c>
      <c r="I2169">
        <v>1</v>
      </c>
      <c r="J2169" t="s">
        <v>2380</v>
      </c>
      <c r="K2169" s="17"/>
    </row>
    <row r="2170" spans="1:11" x14ac:dyDescent="0.35">
      <c r="A2170" t="s">
        <v>193</v>
      </c>
      <c r="B2170" s="22">
        <v>34.4</v>
      </c>
      <c r="C2170" s="23" t="s">
        <v>8379</v>
      </c>
      <c r="D2170">
        <v>4.04</v>
      </c>
      <c r="E2170" s="24" t="s">
        <v>8382</v>
      </c>
      <c r="F2170" t="s">
        <v>2380</v>
      </c>
      <c r="G2170" t="s">
        <v>2380</v>
      </c>
      <c r="H2170" t="s">
        <v>2380</v>
      </c>
      <c r="I2170">
        <v>0</v>
      </c>
      <c r="J2170" t="s">
        <v>2380</v>
      </c>
      <c r="K2170" s="17"/>
    </row>
    <row r="2171" spans="1:11" x14ac:dyDescent="0.35">
      <c r="A2171" t="s">
        <v>192</v>
      </c>
      <c r="B2171" s="22">
        <v>32.56</v>
      </c>
      <c r="C2171" s="23" t="s">
        <v>8379</v>
      </c>
      <c r="D2171">
        <v>5.36</v>
      </c>
      <c r="E2171" s="24" t="s">
        <v>8382</v>
      </c>
      <c r="F2171" t="s">
        <v>2380</v>
      </c>
      <c r="G2171" t="s">
        <v>2380</v>
      </c>
      <c r="H2171" t="s">
        <v>2380</v>
      </c>
      <c r="I2171">
        <v>0</v>
      </c>
      <c r="J2171" t="s">
        <v>2380</v>
      </c>
      <c r="K2171" s="17"/>
    </row>
    <row r="2172" spans="1:11" x14ac:dyDescent="0.35">
      <c r="A2172" t="s">
        <v>191</v>
      </c>
      <c r="B2172" s="22">
        <v>27.98</v>
      </c>
      <c r="C2172" s="23" t="s">
        <v>8383</v>
      </c>
      <c r="D2172">
        <v>4.38</v>
      </c>
      <c r="E2172" s="24" t="s">
        <v>8382</v>
      </c>
      <c r="F2172" t="s">
        <v>2380</v>
      </c>
      <c r="G2172" t="s">
        <v>2382</v>
      </c>
      <c r="H2172" t="s">
        <v>2380</v>
      </c>
      <c r="I2172">
        <v>1</v>
      </c>
      <c r="J2172" t="s">
        <v>2380</v>
      </c>
      <c r="K2172" s="17"/>
    </row>
    <row r="2173" spans="1:11" x14ac:dyDescent="0.35">
      <c r="A2173" t="s">
        <v>190</v>
      </c>
      <c r="B2173" s="22">
        <v>26.51</v>
      </c>
      <c r="C2173" s="23" t="s">
        <v>8383</v>
      </c>
      <c r="D2173">
        <v>4.58</v>
      </c>
      <c r="E2173" s="24" t="s">
        <v>8382</v>
      </c>
      <c r="F2173" t="s">
        <v>2380</v>
      </c>
      <c r="G2173" t="s">
        <v>2380</v>
      </c>
      <c r="H2173" t="s">
        <v>2380</v>
      </c>
      <c r="I2173">
        <v>0</v>
      </c>
      <c r="J2173" t="s">
        <v>2380</v>
      </c>
      <c r="K2173" s="17"/>
    </row>
    <row r="2174" spans="1:11" x14ac:dyDescent="0.35">
      <c r="A2174" t="s">
        <v>189</v>
      </c>
      <c r="B2174" s="22">
        <v>29.734999999999999</v>
      </c>
      <c r="C2174" s="23" t="s">
        <v>8383</v>
      </c>
      <c r="D2174">
        <v>11.92</v>
      </c>
      <c r="E2174" s="24" t="s">
        <v>8380</v>
      </c>
      <c r="F2174" t="s">
        <v>2380</v>
      </c>
      <c r="G2174" t="s">
        <v>2380</v>
      </c>
      <c r="H2174" t="s">
        <v>2380</v>
      </c>
      <c r="I2174">
        <v>0</v>
      </c>
      <c r="J2174" t="s">
        <v>2380</v>
      </c>
      <c r="K2174" s="17"/>
    </row>
    <row r="2175" spans="1:11" x14ac:dyDescent="0.35">
      <c r="A2175" t="s">
        <v>188</v>
      </c>
      <c r="B2175" s="22">
        <v>40.5</v>
      </c>
      <c r="C2175" s="23" t="s">
        <v>8379</v>
      </c>
      <c r="D2175">
        <v>5.4</v>
      </c>
      <c r="E2175" s="24" t="s">
        <v>8382</v>
      </c>
      <c r="F2175" t="s">
        <v>2380</v>
      </c>
      <c r="G2175" t="s">
        <v>2380</v>
      </c>
      <c r="H2175" t="s">
        <v>2383</v>
      </c>
      <c r="I2175">
        <v>1</v>
      </c>
      <c r="J2175" t="s">
        <v>2380</v>
      </c>
      <c r="K2175" s="17"/>
    </row>
    <row r="2176" spans="1:11" x14ac:dyDescent="0.35">
      <c r="A2176" t="s">
        <v>187</v>
      </c>
      <c r="B2176" s="22">
        <v>25.64</v>
      </c>
      <c r="C2176" s="23" t="s">
        <v>8383</v>
      </c>
      <c r="D2176">
        <v>4.76</v>
      </c>
      <c r="E2176" s="24" t="s">
        <v>8382</v>
      </c>
      <c r="F2176" t="s">
        <v>2380</v>
      </c>
      <c r="G2176" t="s">
        <v>2380</v>
      </c>
      <c r="H2176" t="s">
        <v>2380</v>
      </c>
      <c r="I2176">
        <v>1</v>
      </c>
      <c r="J2176" t="s">
        <v>2380</v>
      </c>
      <c r="K2176" s="17"/>
    </row>
    <row r="2177" spans="1:11" x14ac:dyDescent="0.35">
      <c r="A2177" t="s">
        <v>186</v>
      </c>
      <c r="B2177" s="22">
        <v>32.9</v>
      </c>
      <c r="C2177" s="23" t="s">
        <v>8379</v>
      </c>
      <c r="D2177">
        <v>4.78</v>
      </c>
      <c r="E2177" s="24" t="s">
        <v>8382</v>
      </c>
      <c r="F2177" t="s">
        <v>2380</v>
      </c>
      <c r="G2177" t="s">
        <v>2380</v>
      </c>
      <c r="H2177" t="s">
        <v>2383</v>
      </c>
      <c r="I2177">
        <v>1</v>
      </c>
      <c r="J2177" t="s">
        <v>2380</v>
      </c>
      <c r="K2177" s="17"/>
    </row>
    <row r="2178" spans="1:11" x14ac:dyDescent="0.35">
      <c r="A2178" t="s">
        <v>185</v>
      </c>
      <c r="B2178" s="22">
        <v>29.8</v>
      </c>
      <c r="C2178" s="23" t="s">
        <v>8383</v>
      </c>
      <c r="D2178">
        <v>4.26</v>
      </c>
      <c r="E2178" s="24" t="s">
        <v>8382</v>
      </c>
      <c r="F2178" t="s">
        <v>2380</v>
      </c>
      <c r="G2178" t="s">
        <v>2380</v>
      </c>
      <c r="H2178" t="s">
        <v>2383</v>
      </c>
      <c r="I2178">
        <v>1</v>
      </c>
      <c r="J2178" t="s">
        <v>2380</v>
      </c>
      <c r="K2178" s="17"/>
    </row>
    <row r="2179" spans="1:11" x14ac:dyDescent="0.35">
      <c r="A2179" t="s">
        <v>184</v>
      </c>
      <c r="B2179" s="22">
        <v>28.9</v>
      </c>
      <c r="C2179" s="23" t="s">
        <v>8383</v>
      </c>
      <c r="D2179">
        <v>5.85</v>
      </c>
      <c r="E2179" s="24" t="s">
        <v>8381</v>
      </c>
      <c r="F2179" t="s">
        <v>2380</v>
      </c>
      <c r="G2179" t="s">
        <v>2380</v>
      </c>
      <c r="H2179" t="s">
        <v>2383</v>
      </c>
      <c r="I2179">
        <v>1</v>
      </c>
      <c r="J2179" t="s">
        <v>2380</v>
      </c>
      <c r="K2179" s="17"/>
    </row>
    <row r="2180" spans="1:11" x14ac:dyDescent="0.35">
      <c r="A2180" t="s">
        <v>183</v>
      </c>
      <c r="B2180" s="22">
        <v>24.7</v>
      </c>
      <c r="C2180" s="23" t="s">
        <v>8384</v>
      </c>
      <c r="D2180">
        <v>5.32</v>
      </c>
      <c r="E2180" s="24" t="s">
        <v>8382</v>
      </c>
      <c r="F2180" t="s">
        <v>2380</v>
      </c>
      <c r="G2180" t="s">
        <v>2380</v>
      </c>
      <c r="H2180" t="s">
        <v>2383</v>
      </c>
      <c r="I2180">
        <v>1</v>
      </c>
      <c r="J2180" t="s">
        <v>2380</v>
      </c>
      <c r="K2180" s="17"/>
    </row>
    <row r="2181" spans="1:11" x14ac:dyDescent="0.35">
      <c r="A2181" t="s">
        <v>182</v>
      </c>
      <c r="B2181" s="22">
        <v>20.6</v>
      </c>
      <c r="C2181" s="23" t="s">
        <v>8384</v>
      </c>
      <c r="D2181">
        <v>5.14</v>
      </c>
      <c r="E2181" s="24" t="s">
        <v>8382</v>
      </c>
      <c r="F2181" t="s">
        <v>2380</v>
      </c>
      <c r="G2181" t="s">
        <v>2380</v>
      </c>
      <c r="H2181" t="s">
        <v>2383</v>
      </c>
      <c r="I2181">
        <v>1</v>
      </c>
      <c r="J2181" t="s">
        <v>2380</v>
      </c>
      <c r="K2181" s="17"/>
    </row>
    <row r="2182" spans="1:11" x14ac:dyDescent="0.35">
      <c r="A2182" t="s">
        <v>181</v>
      </c>
      <c r="B2182" s="22">
        <v>18.600000000000001</v>
      </c>
      <c r="C2182" s="23" t="s">
        <v>8384</v>
      </c>
      <c r="D2182">
        <v>5</v>
      </c>
      <c r="E2182" s="24" t="s">
        <v>8382</v>
      </c>
      <c r="F2182" t="s">
        <v>2380</v>
      </c>
      <c r="G2182" t="s">
        <v>2380</v>
      </c>
      <c r="H2182" t="s">
        <v>2383</v>
      </c>
      <c r="I2182">
        <v>1</v>
      </c>
      <c r="J2182" t="s">
        <v>2380</v>
      </c>
      <c r="K2182" s="17"/>
    </row>
    <row r="2183" spans="1:11" x14ac:dyDescent="0.35">
      <c r="A2183" t="s">
        <v>180</v>
      </c>
      <c r="B2183" s="22">
        <v>17.8</v>
      </c>
      <c r="C2183" s="23" t="s">
        <v>8385</v>
      </c>
      <c r="D2183">
        <v>4.55</v>
      </c>
      <c r="E2183" s="24" t="s">
        <v>8382</v>
      </c>
      <c r="F2183" t="s">
        <v>2380</v>
      </c>
      <c r="G2183" t="s">
        <v>2380</v>
      </c>
      <c r="H2183" t="s">
        <v>2383</v>
      </c>
      <c r="I2183">
        <v>1</v>
      </c>
      <c r="J2183" t="s">
        <v>2380</v>
      </c>
      <c r="K2183" s="17"/>
    </row>
    <row r="2184" spans="1:11" x14ac:dyDescent="0.35">
      <c r="A2184" t="s">
        <v>179</v>
      </c>
      <c r="B2184" s="22">
        <v>35.200000000000003</v>
      </c>
      <c r="C2184" s="23" t="s">
        <v>8379</v>
      </c>
      <c r="D2184">
        <v>5.97</v>
      </c>
      <c r="E2184" s="24" t="s">
        <v>8381</v>
      </c>
      <c r="F2184" t="s">
        <v>2380</v>
      </c>
      <c r="G2184" t="s">
        <v>2382</v>
      </c>
      <c r="H2184" t="s">
        <v>2380</v>
      </c>
      <c r="I2184">
        <v>1</v>
      </c>
      <c r="J2184" t="s">
        <v>2380</v>
      </c>
      <c r="K2184" s="17"/>
    </row>
    <row r="2185" spans="1:11" x14ac:dyDescent="0.35">
      <c r="A2185" t="s">
        <v>178</v>
      </c>
      <c r="B2185" s="22">
        <v>33.770000000000003</v>
      </c>
      <c r="C2185" s="23" t="s">
        <v>8379</v>
      </c>
      <c r="D2185">
        <v>4.0199999999999996</v>
      </c>
      <c r="E2185" s="24" t="s">
        <v>8382</v>
      </c>
      <c r="F2185" t="s">
        <v>2380</v>
      </c>
      <c r="G2185" t="s">
        <v>2382</v>
      </c>
      <c r="H2185" t="s">
        <v>2380</v>
      </c>
      <c r="I2185">
        <v>1</v>
      </c>
      <c r="J2185" t="s">
        <v>2380</v>
      </c>
      <c r="K2185" s="17"/>
    </row>
    <row r="2186" spans="1:11" x14ac:dyDescent="0.35">
      <c r="A2186" t="s">
        <v>177</v>
      </c>
      <c r="B2186" s="22">
        <v>30.03</v>
      </c>
      <c r="C2186" s="23" t="s">
        <v>8379</v>
      </c>
      <c r="D2186">
        <v>4.04</v>
      </c>
      <c r="E2186" s="24" t="s">
        <v>8382</v>
      </c>
      <c r="F2186" t="s">
        <v>2380</v>
      </c>
      <c r="G2186" t="s">
        <v>2382</v>
      </c>
      <c r="H2186" t="s">
        <v>2380</v>
      </c>
      <c r="I2186">
        <v>1</v>
      </c>
      <c r="J2186" t="s">
        <v>2380</v>
      </c>
      <c r="K2186" s="17"/>
    </row>
    <row r="2187" spans="1:11" x14ac:dyDescent="0.35">
      <c r="A2187" t="s">
        <v>176</v>
      </c>
      <c r="B2187" s="22">
        <v>29.37</v>
      </c>
      <c r="C2187" s="23" t="s">
        <v>8383</v>
      </c>
      <c r="D2187">
        <v>5.54</v>
      </c>
      <c r="E2187" s="24" t="s">
        <v>8382</v>
      </c>
      <c r="F2187" t="s">
        <v>2380</v>
      </c>
      <c r="G2187" t="s">
        <v>2382</v>
      </c>
      <c r="H2187" t="s">
        <v>2380</v>
      </c>
      <c r="I2187">
        <v>1</v>
      </c>
      <c r="J2187" t="s">
        <v>2380</v>
      </c>
      <c r="K2187" s="17"/>
    </row>
    <row r="2188" spans="1:11" x14ac:dyDescent="0.35">
      <c r="A2188" t="s">
        <v>175</v>
      </c>
      <c r="B2188" s="22">
        <v>28.5</v>
      </c>
      <c r="C2188" s="23" t="s">
        <v>8383</v>
      </c>
      <c r="D2188">
        <v>4.03</v>
      </c>
      <c r="E2188" s="24" t="s">
        <v>8382</v>
      </c>
      <c r="F2188" t="s">
        <v>2380</v>
      </c>
      <c r="G2188" t="s">
        <v>2382</v>
      </c>
      <c r="H2188" t="s">
        <v>2380</v>
      </c>
      <c r="I2188">
        <v>1</v>
      </c>
      <c r="J2188" t="s">
        <v>2380</v>
      </c>
      <c r="K2188" s="17"/>
    </row>
    <row r="2189" spans="1:11" x14ac:dyDescent="0.35">
      <c r="A2189" t="s">
        <v>174</v>
      </c>
      <c r="B2189" s="22">
        <v>23.32</v>
      </c>
      <c r="C2189" s="23" t="s">
        <v>8384</v>
      </c>
      <c r="D2189">
        <v>5.62</v>
      </c>
      <c r="E2189" s="24" t="s">
        <v>8382</v>
      </c>
      <c r="F2189" t="s">
        <v>2380</v>
      </c>
      <c r="G2189" t="s">
        <v>2382</v>
      </c>
      <c r="H2189" t="s">
        <v>2380</v>
      </c>
      <c r="I2189">
        <v>1</v>
      </c>
      <c r="J2189" t="s">
        <v>2380</v>
      </c>
      <c r="K2189" s="17"/>
    </row>
    <row r="2190" spans="1:11" x14ac:dyDescent="0.35">
      <c r="A2190" t="s">
        <v>173</v>
      </c>
      <c r="B2190" s="22">
        <v>26.125</v>
      </c>
      <c r="C2190" s="23" t="s">
        <v>8383</v>
      </c>
      <c r="D2190">
        <v>5.27</v>
      </c>
      <c r="E2190" s="24" t="s">
        <v>8382</v>
      </c>
      <c r="F2190" t="s">
        <v>2380</v>
      </c>
      <c r="G2190" t="s">
        <v>2382</v>
      </c>
      <c r="H2190" t="s">
        <v>2380</v>
      </c>
      <c r="I2190">
        <v>1</v>
      </c>
      <c r="J2190" t="s">
        <v>2380</v>
      </c>
      <c r="K2190" s="17"/>
    </row>
    <row r="2191" spans="1:11" x14ac:dyDescent="0.35">
      <c r="A2191" t="s">
        <v>172</v>
      </c>
      <c r="B2191" s="22">
        <v>25.46</v>
      </c>
      <c r="C2191" s="23" t="s">
        <v>8383</v>
      </c>
      <c r="D2191">
        <v>5.18</v>
      </c>
      <c r="E2191" s="24" t="s">
        <v>8382</v>
      </c>
      <c r="F2191" t="s">
        <v>2380</v>
      </c>
      <c r="G2191" t="s">
        <v>2382</v>
      </c>
      <c r="H2191" t="s">
        <v>2380</v>
      </c>
      <c r="I2191">
        <v>1</v>
      </c>
      <c r="J2191" t="s">
        <v>2380</v>
      </c>
      <c r="K2191" s="17"/>
    </row>
    <row r="2192" spans="1:11" x14ac:dyDescent="0.35">
      <c r="A2192" t="s">
        <v>171</v>
      </c>
      <c r="B2192" s="22">
        <v>23.75</v>
      </c>
      <c r="C2192" s="23" t="s">
        <v>8384</v>
      </c>
      <c r="D2192">
        <v>5.27</v>
      </c>
      <c r="E2192" s="24" t="s">
        <v>8382</v>
      </c>
      <c r="F2192" t="s">
        <v>2380</v>
      </c>
      <c r="G2192" t="s">
        <v>2382</v>
      </c>
      <c r="H2192" t="s">
        <v>2380</v>
      </c>
      <c r="I2192">
        <v>1</v>
      </c>
      <c r="J2192" t="s">
        <v>2380</v>
      </c>
      <c r="K2192" s="17"/>
    </row>
    <row r="2193" spans="1:11" x14ac:dyDescent="0.35">
      <c r="A2193" t="s">
        <v>169</v>
      </c>
      <c r="B2193" s="22">
        <v>23.085000000000001</v>
      </c>
      <c r="C2193" s="23" t="s">
        <v>8384</v>
      </c>
      <c r="D2193">
        <v>5.62</v>
      </c>
      <c r="E2193" s="24" t="s">
        <v>8382</v>
      </c>
      <c r="F2193" t="s">
        <v>2380</v>
      </c>
      <c r="G2193" t="s">
        <v>2382</v>
      </c>
      <c r="H2193" t="s">
        <v>2380</v>
      </c>
      <c r="I2193">
        <v>1</v>
      </c>
      <c r="J2193" t="s">
        <v>2380</v>
      </c>
      <c r="K2193" s="17"/>
    </row>
    <row r="2194" spans="1:11" x14ac:dyDescent="0.35">
      <c r="A2194" t="s">
        <v>167</v>
      </c>
      <c r="B2194" s="22">
        <v>22.99</v>
      </c>
      <c r="C2194" s="23" t="s">
        <v>8384</v>
      </c>
      <c r="D2194">
        <v>5.0599999999999996</v>
      </c>
      <c r="E2194" s="24" t="s">
        <v>8382</v>
      </c>
      <c r="F2194" t="s">
        <v>2380</v>
      </c>
      <c r="G2194" t="s">
        <v>2382</v>
      </c>
      <c r="H2194" t="s">
        <v>2380</v>
      </c>
      <c r="I2194">
        <v>1</v>
      </c>
      <c r="J2194" t="s">
        <v>2380</v>
      </c>
      <c r="K2194" s="17"/>
    </row>
    <row r="2195" spans="1:11" x14ac:dyDescent="0.35">
      <c r="A2195" t="s">
        <v>165</v>
      </c>
      <c r="B2195" s="22">
        <v>21.47</v>
      </c>
      <c r="C2195" s="23" t="s">
        <v>8384</v>
      </c>
      <c r="D2195">
        <v>4.6900000000000004</v>
      </c>
      <c r="E2195" s="24" t="s">
        <v>8382</v>
      </c>
      <c r="F2195" t="s">
        <v>2380</v>
      </c>
      <c r="G2195" t="s">
        <v>2382</v>
      </c>
      <c r="H2195" t="s">
        <v>2380</v>
      </c>
      <c r="I2195">
        <v>1</v>
      </c>
      <c r="J2195" t="s">
        <v>2380</v>
      </c>
      <c r="K2195" s="17"/>
    </row>
    <row r="2196" spans="1:11" x14ac:dyDescent="0.35">
      <c r="A2196" t="s">
        <v>163</v>
      </c>
      <c r="B2196" s="22">
        <v>15.96</v>
      </c>
      <c r="C2196" s="23" t="s">
        <v>8385</v>
      </c>
      <c r="D2196">
        <v>5.44</v>
      </c>
      <c r="E2196" s="24" t="s">
        <v>8382</v>
      </c>
      <c r="F2196" t="s">
        <v>2380</v>
      </c>
      <c r="G2196" t="s">
        <v>2382</v>
      </c>
      <c r="H2196" t="s">
        <v>2380</v>
      </c>
      <c r="I2196">
        <v>1</v>
      </c>
      <c r="J2196" t="s">
        <v>2380</v>
      </c>
      <c r="K2196" s="17"/>
    </row>
    <row r="2197" spans="1:11" x14ac:dyDescent="0.35">
      <c r="A2197" t="s">
        <v>162</v>
      </c>
      <c r="B2197" s="22">
        <v>39.5</v>
      </c>
      <c r="C2197" s="23" t="s">
        <v>8379</v>
      </c>
      <c r="D2197">
        <v>5.05</v>
      </c>
      <c r="E2197" s="24" t="s">
        <v>8382</v>
      </c>
      <c r="F2197" t="s">
        <v>2380</v>
      </c>
      <c r="G2197" t="s">
        <v>2382</v>
      </c>
      <c r="H2197" t="s">
        <v>2380</v>
      </c>
      <c r="I2197">
        <v>1</v>
      </c>
      <c r="J2197" t="s">
        <v>2380</v>
      </c>
      <c r="K2197" s="17"/>
    </row>
    <row r="2198" spans="1:11" x14ac:dyDescent="0.35">
      <c r="A2198" t="s">
        <v>161</v>
      </c>
      <c r="B2198" s="22">
        <v>33.770000000000003</v>
      </c>
      <c r="C2198" s="23" t="s">
        <v>8379</v>
      </c>
      <c r="D2198">
        <v>6</v>
      </c>
      <c r="E2198" s="24" t="s">
        <v>8381</v>
      </c>
      <c r="F2198" t="s">
        <v>2380</v>
      </c>
      <c r="G2198" t="s">
        <v>2382</v>
      </c>
      <c r="H2198" t="s">
        <v>2380</v>
      </c>
      <c r="I2198">
        <v>1</v>
      </c>
      <c r="J2198" t="s">
        <v>2380</v>
      </c>
      <c r="K2198" s="17"/>
    </row>
    <row r="2199" spans="1:11" x14ac:dyDescent="0.35">
      <c r="A2199" t="s">
        <v>160</v>
      </c>
      <c r="B2199" s="22">
        <v>26.84</v>
      </c>
      <c r="C2199" s="23" t="s">
        <v>8383</v>
      </c>
      <c r="D2199">
        <v>5.99</v>
      </c>
      <c r="E2199" s="24" t="s">
        <v>8381</v>
      </c>
      <c r="F2199" t="s">
        <v>2382</v>
      </c>
      <c r="G2199" t="s">
        <v>2382</v>
      </c>
      <c r="H2199" t="s">
        <v>2380</v>
      </c>
      <c r="I2199">
        <v>1</v>
      </c>
      <c r="J2199" t="s">
        <v>2380</v>
      </c>
      <c r="K2199" s="17"/>
    </row>
    <row r="2200" spans="1:11" x14ac:dyDescent="0.35">
      <c r="A2200" t="s">
        <v>159</v>
      </c>
      <c r="B2200" s="22">
        <v>35.53</v>
      </c>
      <c r="C2200" s="23" t="s">
        <v>8379</v>
      </c>
      <c r="D2200">
        <v>4.3600000000000003</v>
      </c>
      <c r="E2200" s="24" t="s">
        <v>8382</v>
      </c>
      <c r="F2200" t="s">
        <v>2380</v>
      </c>
      <c r="G2200" t="s">
        <v>2380</v>
      </c>
      <c r="H2200" t="s">
        <v>2383</v>
      </c>
      <c r="I2200">
        <v>1</v>
      </c>
      <c r="J2200" t="s">
        <v>2380</v>
      </c>
      <c r="K2200" s="17"/>
    </row>
    <row r="2201" spans="1:11" x14ac:dyDescent="0.35">
      <c r="A2201" t="s">
        <v>158</v>
      </c>
      <c r="B2201" s="22">
        <v>30.59</v>
      </c>
      <c r="C2201" s="23" t="s">
        <v>8379</v>
      </c>
      <c r="D2201">
        <v>4.41</v>
      </c>
      <c r="E2201" s="24" t="s">
        <v>8382</v>
      </c>
      <c r="F2201" t="s">
        <v>2380</v>
      </c>
      <c r="G2201" t="s">
        <v>2380</v>
      </c>
      <c r="H2201" t="s">
        <v>2383</v>
      </c>
      <c r="I2201">
        <v>1</v>
      </c>
      <c r="J2201" t="s">
        <v>2380</v>
      </c>
      <c r="K2201" s="17"/>
    </row>
    <row r="2202" spans="1:11" x14ac:dyDescent="0.35">
      <c r="A2202" t="s">
        <v>157</v>
      </c>
      <c r="B2202" s="22">
        <v>30.59</v>
      </c>
      <c r="C2202" s="23" t="s">
        <v>8379</v>
      </c>
      <c r="D2202">
        <v>4.17</v>
      </c>
      <c r="E2202" s="24" t="s">
        <v>8382</v>
      </c>
      <c r="F2202" t="s">
        <v>2380</v>
      </c>
      <c r="G2202" t="s">
        <v>2380</v>
      </c>
      <c r="H2202" t="s">
        <v>2383</v>
      </c>
      <c r="I2202">
        <v>1</v>
      </c>
      <c r="J2202" t="s">
        <v>2380</v>
      </c>
      <c r="K2202" s="17"/>
    </row>
    <row r="2203" spans="1:11" x14ac:dyDescent="0.35">
      <c r="A2203" t="s">
        <v>156</v>
      </c>
      <c r="B2203" s="22">
        <v>27.835000000000001</v>
      </c>
      <c r="C2203" s="23" t="s">
        <v>8383</v>
      </c>
      <c r="D2203">
        <v>4.4400000000000004</v>
      </c>
      <c r="E2203" s="24" t="s">
        <v>8382</v>
      </c>
      <c r="F2203" t="s">
        <v>2380</v>
      </c>
      <c r="G2203" t="s">
        <v>2380</v>
      </c>
      <c r="H2203" t="s">
        <v>2383</v>
      </c>
      <c r="I2203">
        <v>1</v>
      </c>
      <c r="J2203" t="s">
        <v>2380</v>
      </c>
      <c r="K2203" s="17"/>
    </row>
    <row r="2204" spans="1:11" x14ac:dyDescent="0.35">
      <c r="A2204" t="s">
        <v>155</v>
      </c>
      <c r="B2204" s="22">
        <v>40.26</v>
      </c>
      <c r="C2204" s="23" t="s">
        <v>8379</v>
      </c>
      <c r="D2204">
        <v>5.52</v>
      </c>
      <c r="E2204" s="24" t="s">
        <v>8382</v>
      </c>
      <c r="F2204" t="s">
        <v>2380</v>
      </c>
      <c r="G2204" t="s">
        <v>2382</v>
      </c>
      <c r="H2204" t="s">
        <v>2380</v>
      </c>
      <c r="I2204">
        <v>1</v>
      </c>
      <c r="J2204" t="s">
        <v>2380</v>
      </c>
      <c r="K2204" s="17"/>
    </row>
    <row r="2205" spans="1:11" x14ac:dyDescent="0.35">
      <c r="A2205" t="s">
        <v>154</v>
      </c>
      <c r="B2205" s="22">
        <v>39.82</v>
      </c>
      <c r="C2205" s="23" t="s">
        <v>8379</v>
      </c>
      <c r="D2205">
        <v>6.01</v>
      </c>
      <c r="E2205" s="24" t="s">
        <v>8381</v>
      </c>
      <c r="F2205" t="s">
        <v>2380</v>
      </c>
      <c r="G2205" t="s">
        <v>2382</v>
      </c>
      <c r="H2205" t="s">
        <v>2380</v>
      </c>
      <c r="I2205">
        <v>1</v>
      </c>
      <c r="J2205" t="s">
        <v>2380</v>
      </c>
      <c r="K2205" s="17"/>
    </row>
    <row r="2206" spans="1:11" x14ac:dyDescent="0.35">
      <c r="A2206" t="s">
        <v>153</v>
      </c>
      <c r="B2206" s="22">
        <v>39.159999999999997</v>
      </c>
      <c r="C2206" s="23" t="s">
        <v>8379</v>
      </c>
      <c r="D2206">
        <v>5.81</v>
      </c>
      <c r="E2206" s="24" t="s">
        <v>8381</v>
      </c>
      <c r="F2206" t="s">
        <v>2380</v>
      </c>
      <c r="G2206" t="s">
        <v>2382</v>
      </c>
      <c r="H2206" t="s">
        <v>2380</v>
      </c>
      <c r="I2206">
        <v>1</v>
      </c>
      <c r="J2206" t="s">
        <v>2380</v>
      </c>
      <c r="K2206" s="17"/>
    </row>
    <row r="2207" spans="1:11" x14ac:dyDescent="0.35">
      <c r="A2207" t="s">
        <v>152</v>
      </c>
      <c r="B2207" s="22">
        <v>25.555</v>
      </c>
      <c r="C2207" s="23" t="s">
        <v>8383</v>
      </c>
      <c r="D2207">
        <v>4.37</v>
      </c>
      <c r="E2207" s="24" t="s">
        <v>8382</v>
      </c>
      <c r="F2207" t="s">
        <v>2380</v>
      </c>
      <c r="G2207" t="s">
        <v>2380</v>
      </c>
      <c r="H2207" t="s">
        <v>2383</v>
      </c>
      <c r="I2207">
        <v>1</v>
      </c>
      <c r="J2207" t="s">
        <v>2380</v>
      </c>
      <c r="K2207" s="17"/>
    </row>
    <row r="2208" spans="1:11" x14ac:dyDescent="0.35">
      <c r="A2208" t="s">
        <v>151</v>
      </c>
      <c r="B2208" s="22">
        <v>25.175000000000001</v>
      </c>
      <c r="C2208" s="23" t="s">
        <v>8383</v>
      </c>
      <c r="D2208">
        <v>5.74</v>
      </c>
      <c r="E2208" s="24" t="s">
        <v>8381</v>
      </c>
      <c r="F2208" t="s">
        <v>2380</v>
      </c>
      <c r="G2208" t="s">
        <v>2380</v>
      </c>
      <c r="H2208" t="s">
        <v>2383</v>
      </c>
      <c r="I2208">
        <v>1</v>
      </c>
      <c r="J2208" t="s">
        <v>2380</v>
      </c>
      <c r="K2208" s="17"/>
    </row>
    <row r="2209" spans="1:11" x14ac:dyDescent="0.35">
      <c r="A2209" t="s">
        <v>150</v>
      </c>
      <c r="B2209" s="22">
        <v>38.28</v>
      </c>
      <c r="C2209" s="23" t="s">
        <v>8379</v>
      </c>
      <c r="D2209">
        <v>5.39</v>
      </c>
      <c r="E2209" s="24" t="s">
        <v>8382</v>
      </c>
      <c r="F2209" t="s">
        <v>2380</v>
      </c>
      <c r="G2209" t="s">
        <v>2382</v>
      </c>
      <c r="H2209" t="s">
        <v>2380</v>
      </c>
      <c r="I2209">
        <v>1</v>
      </c>
      <c r="J2209" t="s">
        <v>2380</v>
      </c>
      <c r="K2209" s="17"/>
    </row>
    <row r="2210" spans="1:11" x14ac:dyDescent="0.35">
      <c r="A2210" t="s">
        <v>149</v>
      </c>
      <c r="B2210" s="22">
        <v>38.17</v>
      </c>
      <c r="C2210" s="23" t="s">
        <v>8379</v>
      </c>
      <c r="D2210">
        <v>4.07</v>
      </c>
      <c r="E2210" s="24" t="s">
        <v>8382</v>
      </c>
      <c r="F2210" t="s">
        <v>2380</v>
      </c>
      <c r="G2210" t="s">
        <v>2382</v>
      </c>
      <c r="H2210" t="s">
        <v>2380</v>
      </c>
      <c r="I2210">
        <v>1</v>
      </c>
      <c r="J2210" t="s">
        <v>2380</v>
      </c>
      <c r="K2210" s="17"/>
    </row>
    <row r="2211" spans="1:11" x14ac:dyDescent="0.35">
      <c r="A2211" t="s">
        <v>148</v>
      </c>
      <c r="B2211" s="22">
        <v>36.85</v>
      </c>
      <c r="C2211" s="23" t="s">
        <v>8379</v>
      </c>
      <c r="D2211">
        <v>5.49</v>
      </c>
      <c r="E2211" s="24" t="s">
        <v>8382</v>
      </c>
      <c r="F2211" t="s">
        <v>2380</v>
      </c>
      <c r="G2211" t="s">
        <v>2382</v>
      </c>
      <c r="H2211" t="s">
        <v>2380</v>
      </c>
      <c r="I2211">
        <v>1</v>
      </c>
      <c r="J2211" t="s">
        <v>2380</v>
      </c>
      <c r="K2211" s="17"/>
    </row>
    <row r="2212" spans="1:11" x14ac:dyDescent="0.35">
      <c r="A2212" t="s">
        <v>147</v>
      </c>
      <c r="B2212" s="22">
        <v>22.61</v>
      </c>
      <c r="C2212" s="23" t="s">
        <v>8384</v>
      </c>
      <c r="D2212">
        <v>5.68</v>
      </c>
      <c r="E2212" s="24" t="s">
        <v>8382</v>
      </c>
      <c r="F2212" t="s">
        <v>2380</v>
      </c>
      <c r="G2212" t="s">
        <v>2380</v>
      </c>
      <c r="H2212" t="s">
        <v>2383</v>
      </c>
      <c r="I2212">
        <v>1</v>
      </c>
      <c r="J2212" t="s">
        <v>2380</v>
      </c>
      <c r="K2212" s="17"/>
    </row>
    <row r="2213" spans="1:11" x14ac:dyDescent="0.35">
      <c r="A2213" t="s">
        <v>146</v>
      </c>
      <c r="B2213" s="22">
        <v>21.754999999999999</v>
      </c>
      <c r="C2213" s="23" t="s">
        <v>8384</v>
      </c>
      <c r="D2213">
        <v>6.09</v>
      </c>
      <c r="E2213" s="24" t="s">
        <v>8381</v>
      </c>
      <c r="F2213" t="s">
        <v>2380</v>
      </c>
      <c r="G2213" t="s">
        <v>2380</v>
      </c>
      <c r="H2213" t="s">
        <v>2383</v>
      </c>
      <c r="I2213">
        <v>1</v>
      </c>
      <c r="J2213" t="s">
        <v>2380</v>
      </c>
      <c r="K2213" s="17"/>
    </row>
    <row r="2214" spans="1:11" x14ac:dyDescent="0.35">
      <c r="A2214" t="s">
        <v>145</v>
      </c>
      <c r="B2214" s="22">
        <v>20.425000000000001</v>
      </c>
      <c r="C2214" s="23" t="s">
        <v>8384</v>
      </c>
      <c r="D2214">
        <v>5.53</v>
      </c>
      <c r="E2214" s="24" t="s">
        <v>8382</v>
      </c>
      <c r="F2214" t="s">
        <v>2380</v>
      </c>
      <c r="G2214" t="s">
        <v>2380</v>
      </c>
      <c r="H2214" t="s">
        <v>2383</v>
      </c>
      <c r="I2214">
        <v>1</v>
      </c>
      <c r="J2214" t="s">
        <v>2380</v>
      </c>
      <c r="K2214" s="17"/>
    </row>
    <row r="2215" spans="1:11" x14ac:dyDescent="0.35">
      <c r="A2215" t="s">
        <v>144</v>
      </c>
      <c r="B2215" s="22">
        <v>31.35</v>
      </c>
      <c r="C2215" s="23" t="s">
        <v>8379</v>
      </c>
      <c r="D2215">
        <v>4.28</v>
      </c>
      <c r="E2215" s="24" t="s">
        <v>8382</v>
      </c>
      <c r="F2215" t="s">
        <v>2380</v>
      </c>
      <c r="G2215" t="s">
        <v>2382</v>
      </c>
      <c r="H2215" t="s">
        <v>2380</v>
      </c>
      <c r="I2215">
        <v>1</v>
      </c>
      <c r="J2215" t="s">
        <v>2380</v>
      </c>
      <c r="K2215" s="17"/>
    </row>
    <row r="2216" spans="1:11" x14ac:dyDescent="0.35">
      <c r="A2216" t="s">
        <v>143</v>
      </c>
      <c r="B2216" s="22">
        <v>31.13</v>
      </c>
      <c r="C2216" s="23" t="s">
        <v>8379</v>
      </c>
      <c r="D2216">
        <v>6.01</v>
      </c>
      <c r="E2216" s="24" t="s">
        <v>8381</v>
      </c>
      <c r="F2216" t="s">
        <v>2380</v>
      </c>
      <c r="G2216" t="s">
        <v>2382</v>
      </c>
      <c r="H2216" t="s">
        <v>2380</v>
      </c>
      <c r="I2216">
        <v>1</v>
      </c>
      <c r="J2216" t="s">
        <v>2380</v>
      </c>
      <c r="K2216" s="17"/>
    </row>
    <row r="2217" spans="1:11" x14ac:dyDescent="0.35">
      <c r="A2217" t="s">
        <v>142</v>
      </c>
      <c r="B2217" s="22">
        <v>17.48</v>
      </c>
      <c r="C2217" s="23" t="s">
        <v>8385</v>
      </c>
      <c r="D2217">
        <v>4.59</v>
      </c>
      <c r="E2217" s="24" t="s">
        <v>8382</v>
      </c>
      <c r="F2217" t="s">
        <v>2380</v>
      </c>
      <c r="G2217" t="s">
        <v>2380</v>
      </c>
      <c r="H2217" t="s">
        <v>2383</v>
      </c>
      <c r="I2217">
        <v>1</v>
      </c>
      <c r="J2217" t="s">
        <v>2380</v>
      </c>
      <c r="K2217" s="17"/>
    </row>
    <row r="2218" spans="1:11" x14ac:dyDescent="0.35">
      <c r="A2218" t="s">
        <v>141</v>
      </c>
      <c r="B2218" s="22">
        <v>22.57</v>
      </c>
      <c r="C2218" s="23" t="s">
        <v>8384</v>
      </c>
      <c r="D2218">
        <v>5.8</v>
      </c>
      <c r="E2218" s="24" t="s">
        <v>8381</v>
      </c>
      <c r="F2218" t="s">
        <v>2382</v>
      </c>
      <c r="G2218" t="s">
        <v>2380</v>
      </c>
      <c r="H2218" t="s">
        <v>2380</v>
      </c>
      <c r="I2218">
        <v>1</v>
      </c>
      <c r="J2218" t="s">
        <v>2380</v>
      </c>
      <c r="K2218" s="17"/>
    </row>
    <row r="2219" spans="1:11" x14ac:dyDescent="0.35">
      <c r="A2219" t="s">
        <v>140</v>
      </c>
      <c r="B2219" s="22">
        <v>26.73</v>
      </c>
      <c r="C2219" s="23" t="s">
        <v>8383</v>
      </c>
      <c r="D2219">
        <v>5.08</v>
      </c>
      <c r="E2219" s="24" t="s">
        <v>8382</v>
      </c>
      <c r="F2219" t="s">
        <v>2380</v>
      </c>
      <c r="G2219" t="s">
        <v>2382</v>
      </c>
      <c r="H2219" t="s">
        <v>2380</v>
      </c>
      <c r="I2219">
        <v>1</v>
      </c>
      <c r="J2219" t="s">
        <v>2380</v>
      </c>
      <c r="K2219" s="17"/>
    </row>
    <row r="2220" spans="1:11" x14ac:dyDescent="0.35">
      <c r="A2220" t="s">
        <v>139</v>
      </c>
      <c r="B2220" s="22">
        <v>20.79</v>
      </c>
      <c r="C2220" s="23" t="s">
        <v>8384</v>
      </c>
      <c r="D2220">
        <v>5.84</v>
      </c>
      <c r="E2220" s="24" t="s">
        <v>8381</v>
      </c>
      <c r="F2220" t="s">
        <v>2380</v>
      </c>
      <c r="G2220" t="s">
        <v>2382</v>
      </c>
      <c r="H2220" t="s">
        <v>2380</v>
      </c>
      <c r="I2220">
        <v>1</v>
      </c>
      <c r="J2220" t="s">
        <v>2380</v>
      </c>
      <c r="K2220" s="17"/>
    </row>
    <row r="2221" spans="1:11" x14ac:dyDescent="0.35">
      <c r="A2221" t="s">
        <v>138</v>
      </c>
      <c r="B2221" s="22">
        <v>20.149999999999999</v>
      </c>
      <c r="C2221" s="23" t="s">
        <v>8384</v>
      </c>
      <c r="D2221">
        <v>4.1500000000000004</v>
      </c>
      <c r="E2221" s="24" t="s">
        <v>8382</v>
      </c>
      <c r="F2221" t="s">
        <v>2380</v>
      </c>
      <c r="G2221" t="s">
        <v>2380</v>
      </c>
      <c r="H2221" t="s">
        <v>2380</v>
      </c>
      <c r="I2221">
        <v>1</v>
      </c>
      <c r="J2221" t="s">
        <v>2380</v>
      </c>
      <c r="K2221" s="17"/>
    </row>
    <row r="2222" spans="1:11" x14ac:dyDescent="0.35">
      <c r="A2222" t="s">
        <v>137</v>
      </c>
      <c r="B2222" s="22">
        <v>36.85</v>
      </c>
      <c r="C2222" s="23" t="s">
        <v>8379</v>
      </c>
      <c r="D2222">
        <v>4.3600000000000003</v>
      </c>
      <c r="E2222" s="24" t="s">
        <v>8382</v>
      </c>
      <c r="F2222" t="s">
        <v>2382</v>
      </c>
      <c r="G2222" t="s">
        <v>2380</v>
      </c>
      <c r="H2222" t="s">
        <v>2380</v>
      </c>
      <c r="I2222">
        <v>0</v>
      </c>
      <c r="J2222" t="s">
        <v>2380</v>
      </c>
      <c r="K2222" s="17"/>
    </row>
    <row r="2223" spans="1:11" x14ac:dyDescent="0.35">
      <c r="A2223" t="s">
        <v>136</v>
      </c>
      <c r="B2223" s="22">
        <v>35.53</v>
      </c>
      <c r="C2223" s="23" t="s">
        <v>8379</v>
      </c>
      <c r="D2223">
        <v>4.55</v>
      </c>
      <c r="E2223" s="24" t="s">
        <v>8382</v>
      </c>
      <c r="F2223" t="s">
        <v>2382</v>
      </c>
      <c r="G2223" t="s">
        <v>2380</v>
      </c>
      <c r="H2223" t="s">
        <v>2380</v>
      </c>
      <c r="I2223">
        <v>0</v>
      </c>
      <c r="J2223" t="s">
        <v>2380</v>
      </c>
      <c r="K2223" s="17"/>
    </row>
    <row r="2224" spans="1:11" x14ac:dyDescent="0.35">
      <c r="A2224" t="s">
        <v>135</v>
      </c>
      <c r="B2224" s="22">
        <v>31.1</v>
      </c>
      <c r="C2224" s="23" t="s">
        <v>8379</v>
      </c>
      <c r="D2224">
        <v>4.37</v>
      </c>
      <c r="E2224" s="24" t="s">
        <v>8382</v>
      </c>
      <c r="F2224" t="s">
        <v>2382</v>
      </c>
      <c r="G2224" t="s">
        <v>2380</v>
      </c>
      <c r="H2224" t="s">
        <v>2380</v>
      </c>
      <c r="I2224">
        <v>0</v>
      </c>
      <c r="J2224" t="s">
        <v>2380</v>
      </c>
      <c r="K2224" s="17"/>
    </row>
    <row r="2225" spans="1:11" x14ac:dyDescent="0.35">
      <c r="A2225" t="s">
        <v>134</v>
      </c>
      <c r="B2225" s="22">
        <v>23.21</v>
      </c>
      <c r="C2225" s="23" t="s">
        <v>8384</v>
      </c>
      <c r="D2225">
        <v>5.24</v>
      </c>
      <c r="E2225" s="24" t="s">
        <v>8382</v>
      </c>
      <c r="F2225" t="s">
        <v>2382</v>
      </c>
      <c r="G2225" t="s">
        <v>2380</v>
      </c>
      <c r="H2225" t="s">
        <v>2380</v>
      </c>
      <c r="I2225">
        <v>0</v>
      </c>
      <c r="J2225" t="s">
        <v>2380</v>
      </c>
      <c r="K2225" s="17"/>
    </row>
    <row r="2226" spans="1:11" x14ac:dyDescent="0.35">
      <c r="A2226" t="s">
        <v>133</v>
      </c>
      <c r="B2226" s="22">
        <v>18.36</v>
      </c>
      <c r="C2226" s="23" t="s">
        <v>8385</v>
      </c>
      <c r="D2226">
        <v>5.96</v>
      </c>
      <c r="E2226" s="24" t="s">
        <v>8381</v>
      </c>
      <c r="F2226" t="s">
        <v>2380</v>
      </c>
      <c r="G2226" t="s">
        <v>2380</v>
      </c>
      <c r="H2226" t="s">
        <v>2380</v>
      </c>
      <c r="I2226">
        <v>1</v>
      </c>
      <c r="J2226" t="s">
        <v>2380</v>
      </c>
      <c r="K2226" s="17"/>
    </row>
    <row r="2227" spans="1:11" x14ac:dyDescent="0.35">
      <c r="A2227" t="s">
        <v>132</v>
      </c>
      <c r="B2227" s="22">
        <v>15.92</v>
      </c>
      <c r="C2227" s="23" t="s">
        <v>8385</v>
      </c>
      <c r="D2227">
        <v>4.76</v>
      </c>
      <c r="E2227" s="24" t="s">
        <v>8382</v>
      </c>
      <c r="F2227" t="s">
        <v>2382</v>
      </c>
      <c r="G2227" t="s">
        <v>2380</v>
      </c>
      <c r="H2227" t="s">
        <v>2380</v>
      </c>
      <c r="I2227">
        <v>1</v>
      </c>
      <c r="J2227" t="s">
        <v>2380</v>
      </c>
      <c r="K2227" s="17"/>
    </row>
    <row r="2228" spans="1:11" x14ac:dyDescent="0.35">
      <c r="A2228" t="s">
        <v>131</v>
      </c>
      <c r="B2228" s="22">
        <v>15.17</v>
      </c>
      <c r="C2228" s="23" t="s">
        <v>8385</v>
      </c>
      <c r="D2228">
        <v>4.3</v>
      </c>
      <c r="E2228" s="24" t="s">
        <v>8382</v>
      </c>
      <c r="F2228" t="s">
        <v>2382</v>
      </c>
      <c r="G2228" t="s">
        <v>2380</v>
      </c>
      <c r="H2228" t="s">
        <v>2383</v>
      </c>
      <c r="I2228">
        <v>1</v>
      </c>
      <c r="J2228" t="s">
        <v>2380</v>
      </c>
      <c r="K2228" s="17"/>
    </row>
    <row r="2229" spans="1:11" x14ac:dyDescent="0.35">
      <c r="A2229" t="s">
        <v>130</v>
      </c>
      <c r="B2229" s="22">
        <v>16.63</v>
      </c>
      <c r="C2229" s="23" t="s">
        <v>8385</v>
      </c>
      <c r="D2229">
        <v>4.5</v>
      </c>
      <c r="E2229" s="24" t="s">
        <v>8382</v>
      </c>
      <c r="F2229" t="s">
        <v>2380</v>
      </c>
      <c r="G2229" t="s">
        <v>2380</v>
      </c>
      <c r="H2229" t="s">
        <v>2380</v>
      </c>
      <c r="I2229">
        <v>1</v>
      </c>
      <c r="J2229" t="s">
        <v>2380</v>
      </c>
      <c r="K2229" s="17"/>
    </row>
    <row r="2230" spans="1:11" x14ac:dyDescent="0.35">
      <c r="A2230" t="s">
        <v>129</v>
      </c>
      <c r="B2230" s="22">
        <v>19.39</v>
      </c>
      <c r="C2230" s="23" t="s">
        <v>8384</v>
      </c>
      <c r="D2230">
        <v>5.59</v>
      </c>
      <c r="E2230" s="24" t="s">
        <v>8382</v>
      </c>
      <c r="F2230" t="s">
        <v>2380</v>
      </c>
      <c r="G2230" t="s">
        <v>2380</v>
      </c>
      <c r="H2230" t="s">
        <v>2383</v>
      </c>
      <c r="I2230">
        <v>1</v>
      </c>
      <c r="J2230" t="s">
        <v>2380</v>
      </c>
      <c r="K2230" s="17"/>
    </row>
    <row r="2231" spans="1:11" x14ac:dyDescent="0.35">
      <c r="A2231" t="s">
        <v>128</v>
      </c>
      <c r="B2231" s="22">
        <v>17.34</v>
      </c>
      <c r="C2231" s="23" t="s">
        <v>8385</v>
      </c>
      <c r="D2231">
        <v>6.29</v>
      </c>
      <c r="E2231" s="24" t="s">
        <v>8381</v>
      </c>
      <c r="F2231" t="s">
        <v>2382</v>
      </c>
      <c r="G2231" t="s">
        <v>2380</v>
      </c>
      <c r="H2231" t="s">
        <v>2383</v>
      </c>
      <c r="I2231">
        <v>1</v>
      </c>
      <c r="J2231" t="s">
        <v>2380</v>
      </c>
      <c r="K2231" s="17"/>
    </row>
    <row r="2232" spans="1:11" x14ac:dyDescent="0.35">
      <c r="A2232" t="s">
        <v>127</v>
      </c>
      <c r="B2232" s="22">
        <v>17.940000000000001</v>
      </c>
      <c r="C2232" s="23" t="s">
        <v>8385</v>
      </c>
      <c r="D2232">
        <v>4.1900000000000004</v>
      </c>
      <c r="E2232" s="24" t="s">
        <v>8382</v>
      </c>
      <c r="F2232" t="s">
        <v>2380</v>
      </c>
      <c r="G2232" t="s">
        <v>2382</v>
      </c>
      <c r="H2232" t="s">
        <v>2380</v>
      </c>
      <c r="I2232">
        <v>1</v>
      </c>
      <c r="J2232" t="s">
        <v>2380</v>
      </c>
      <c r="K2232" s="17"/>
    </row>
    <row r="2233" spans="1:11" x14ac:dyDescent="0.35">
      <c r="A2233" t="s">
        <v>126</v>
      </c>
      <c r="B2233" s="22">
        <v>16.670000000000002</v>
      </c>
      <c r="C2233" s="23" t="s">
        <v>8385</v>
      </c>
      <c r="D2233">
        <v>4.7</v>
      </c>
      <c r="E2233" s="24" t="s">
        <v>8382</v>
      </c>
      <c r="F2233" t="s">
        <v>2382</v>
      </c>
      <c r="G2233" t="s">
        <v>2380</v>
      </c>
      <c r="H2233" t="s">
        <v>2383</v>
      </c>
      <c r="I2233">
        <v>1</v>
      </c>
      <c r="J2233" t="s">
        <v>2380</v>
      </c>
      <c r="K2233" s="17"/>
    </row>
    <row r="2234" spans="1:11" x14ac:dyDescent="0.35">
      <c r="A2234" t="s">
        <v>125</v>
      </c>
      <c r="B2234" s="22">
        <v>20.58</v>
      </c>
      <c r="C2234" s="23" t="s">
        <v>8384</v>
      </c>
      <c r="D2234">
        <v>5.64</v>
      </c>
      <c r="E2234" s="24" t="s">
        <v>8382</v>
      </c>
      <c r="F2234" t="s">
        <v>2382</v>
      </c>
      <c r="G2234" t="s">
        <v>2380</v>
      </c>
      <c r="H2234" t="s">
        <v>2380</v>
      </c>
      <c r="I2234">
        <v>0</v>
      </c>
      <c r="J2234" t="s">
        <v>2380</v>
      </c>
      <c r="K2234" s="17"/>
    </row>
    <row r="2235" spans="1:11" x14ac:dyDescent="0.35">
      <c r="A2235" t="s">
        <v>124</v>
      </c>
      <c r="B2235" s="22">
        <v>16.5</v>
      </c>
      <c r="C2235" s="23" t="s">
        <v>8385</v>
      </c>
      <c r="D2235">
        <v>4.1100000000000003</v>
      </c>
      <c r="E2235" s="24" t="s">
        <v>8382</v>
      </c>
      <c r="F2235" t="s">
        <v>2382</v>
      </c>
      <c r="G2235" t="s">
        <v>2380</v>
      </c>
      <c r="H2235" t="s">
        <v>2380</v>
      </c>
      <c r="I2235">
        <v>0</v>
      </c>
      <c r="J2235" t="s">
        <v>2380</v>
      </c>
      <c r="K2235" s="17"/>
    </row>
    <row r="2236" spans="1:11" x14ac:dyDescent="0.35">
      <c r="A2236" t="s">
        <v>123</v>
      </c>
      <c r="B2236" s="22">
        <v>15.41</v>
      </c>
      <c r="C2236" s="23" t="s">
        <v>8385</v>
      </c>
      <c r="D2236">
        <v>5.43</v>
      </c>
      <c r="E2236" s="24" t="s">
        <v>8382</v>
      </c>
      <c r="F2236" t="s">
        <v>2382</v>
      </c>
      <c r="G2236" t="s">
        <v>2380</v>
      </c>
      <c r="H2236" t="s">
        <v>2383</v>
      </c>
      <c r="I2236">
        <v>1</v>
      </c>
      <c r="J2236" t="s">
        <v>2380</v>
      </c>
      <c r="K2236" s="17"/>
    </row>
    <row r="2237" spans="1:11" x14ac:dyDescent="0.35">
      <c r="A2237" t="s">
        <v>122</v>
      </c>
      <c r="B2237" s="22">
        <v>24.59</v>
      </c>
      <c r="C2237" s="23" t="s">
        <v>8384</v>
      </c>
      <c r="D2237">
        <v>4.38</v>
      </c>
      <c r="E2237" s="24" t="s">
        <v>8382</v>
      </c>
      <c r="F2237" t="s">
        <v>2380</v>
      </c>
      <c r="G2237" t="s">
        <v>2380</v>
      </c>
      <c r="H2237" t="s">
        <v>2380</v>
      </c>
      <c r="I2237">
        <v>1</v>
      </c>
      <c r="J2237" t="s">
        <v>2380</v>
      </c>
      <c r="K2237" s="17"/>
    </row>
    <row r="2238" spans="1:11" x14ac:dyDescent="0.35">
      <c r="A2238" t="s">
        <v>121</v>
      </c>
      <c r="B2238" s="22">
        <v>33.33</v>
      </c>
      <c r="C2238" s="23" t="s">
        <v>8379</v>
      </c>
      <c r="D2238">
        <v>9.7899999999999991</v>
      </c>
      <c r="E2238" s="24" t="s">
        <v>8380</v>
      </c>
      <c r="F2238" t="s">
        <v>2380</v>
      </c>
      <c r="G2238" t="s">
        <v>2380</v>
      </c>
      <c r="H2238" t="s">
        <v>2380</v>
      </c>
      <c r="I2238">
        <v>0</v>
      </c>
      <c r="J2238" t="s">
        <v>2380</v>
      </c>
      <c r="K2238" s="17"/>
    </row>
    <row r="2239" spans="1:11" x14ac:dyDescent="0.35">
      <c r="A2239" t="s">
        <v>120</v>
      </c>
      <c r="B2239" s="22">
        <v>18.5</v>
      </c>
      <c r="C2239" s="23" t="s">
        <v>8384</v>
      </c>
      <c r="D2239">
        <v>11.84</v>
      </c>
      <c r="E2239" s="24" t="s">
        <v>8380</v>
      </c>
      <c r="F2239" t="s">
        <v>2380</v>
      </c>
      <c r="G2239" t="s">
        <v>2380</v>
      </c>
      <c r="H2239" t="s">
        <v>2380</v>
      </c>
      <c r="I2239">
        <v>0</v>
      </c>
      <c r="J2239" t="s">
        <v>2380</v>
      </c>
      <c r="K2239" s="17"/>
    </row>
    <row r="2240" spans="1:11" x14ac:dyDescent="0.35">
      <c r="A2240" t="s">
        <v>119</v>
      </c>
      <c r="B2240" s="22">
        <v>18.579999999999998</v>
      </c>
      <c r="C2240" s="23" t="s">
        <v>8384</v>
      </c>
      <c r="D2240">
        <v>6.22</v>
      </c>
      <c r="E2240" s="24" t="s">
        <v>8381</v>
      </c>
      <c r="F2240" t="s">
        <v>2380</v>
      </c>
      <c r="G2240" t="s">
        <v>2380</v>
      </c>
      <c r="H2240" t="s">
        <v>2380</v>
      </c>
      <c r="I2240">
        <v>0</v>
      </c>
      <c r="J2240" t="s">
        <v>2380</v>
      </c>
      <c r="K2240" s="17"/>
    </row>
    <row r="2241" spans="1:11" x14ac:dyDescent="0.35">
      <c r="A2241" t="s">
        <v>118</v>
      </c>
      <c r="B2241" s="22">
        <v>16.64</v>
      </c>
      <c r="C2241" s="23" t="s">
        <v>8385</v>
      </c>
      <c r="D2241">
        <v>10.01</v>
      </c>
      <c r="E2241" s="24" t="s">
        <v>8380</v>
      </c>
      <c r="F2241" t="s">
        <v>2380</v>
      </c>
      <c r="G2241" t="s">
        <v>2380</v>
      </c>
      <c r="H2241" t="s">
        <v>2380</v>
      </c>
      <c r="I2241">
        <v>0</v>
      </c>
      <c r="J2241" t="s">
        <v>2380</v>
      </c>
      <c r="K2241" s="17"/>
    </row>
    <row r="2242" spans="1:11" x14ac:dyDescent="0.35">
      <c r="A2242" t="s">
        <v>117</v>
      </c>
      <c r="B2242" s="22">
        <v>19.329999999999998</v>
      </c>
      <c r="C2242" s="23" t="s">
        <v>8384</v>
      </c>
      <c r="D2242">
        <v>4.32</v>
      </c>
      <c r="E2242" s="24" t="s">
        <v>8382</v>
      </c>
      <c r="F2242" t="s">
        <v>2380</v>
      </c>
      <c r="G2242" t="s">
        <v>2380</v>
      </c>
      <c r="H2242" t="s">
        <v>2380</v>
      </c>
      <c r="I2242">
        <v>1</v>
      </c>
      <c r="J2242" t="s">
        <v>2380</v>
      </c>
      <c r="K2242" s="17"/>
    </row>
    <row r="2243" spans="1:11" x14ac:dyDescent="0.35">
      <c r="A2243" t="s">
        <v>116</v>
      </c>
      <c r="B2243" s="22">
        <v>21.26</v>
      </c>
      <c r="C2243" s="23" t="s">
        <v>8384</v>
      </c>
      <c r="D2243">
        <v>5.65</v>
      </c>
      <c r="E2243" s="24" t="s">
        <v>8382</v>
      </c>
      <c r="F2243" t="s">
        <v>2382</v>
      </c>
      <c r="G2243" t="s">
        <v>2380</v>
      </c>
      <c r="H2243" t="s">
        <v>2383</v>
      </c>
      <c r="I2243">
        <v>1</v>
      </c>
      <c r="J2243" t="s">
        <v>2380</v>
      </c>
      <c r="K2243" s="17"/>
    </row>
    <row r="2244" spans="1:11" x14ac:dyDescent="0.35">
      <c r="A2244" t="s">
        <v>115</v>
      </c>
      <c r="B2244" s="22">
        <v>15.6</v>
      </c>
      <c r="C2244" s="23" t="s">
        <v>8385</v>
      </c>
      <c r="D2244">
        <v>4.12</v>
      </c>
      <c r="E2244" s="24" t="s">
        <v>8382</v>
      </c>
      <c r="F2244" t="s">
        <v>2382</v>
      </c>
      <c r="G2244" t="s">
        <v>2380</v>
      </c>
      <c r="H2244" t="s">
        <v>2380</v>
      </c>
      <c r="I2244">
        <v>1</v>
      </c>
      <c r="J2244" t="s">
        <v>2380</v>
      </c>
      <c r="K2244" s="17"/>
    </row>
    <row r="2245" spans="1:11" x14ac:dyDescent="0.35">
      <c r="A2245" t="s">
        <v>114</v>
      </c>
      <c r="B2245" s="22">
        <v>24.39</v>
      </c>
      <c r="C2245" s="23" t="s">
        <v>8384</v>
      </c>
      <c r="D2245">
        <v>6.24</v>
      </c>
      <c r="E2245" s="24" t="s">
        <v>8381</v>
      </c>
      <c r="F2245" t="s">
        <v>2380</v>
      </c>
      <c r="G2245" t="s">
        <v>2380</v>
      </c>
      <c r="H2245" t="s">
        <v>2380</v>
      </c>
      <c r="I2245">
        <v>1</v>
      </c>
      <c r="J2245" t="s">
        <v>2380</v>
      </c>
      <c r="K2245" s="17"/>
    </row>
    <row r="2246" spans="1:11" x14ac:dyDescent="0.35">
      <c r="A2246" t="s">
        <v>113</v>
      </c>
      <c r="B2246" s="22">
        <v>24.75</v>
      </c>
      <c r="C2246" s="23" t="s">
        <v>8384</v>
      </c>
      <c r="D2246">
        <v>4.83</v>
      </c>
      <c r="E2246" s="24" t="s">
        <v>8382</v>
      </c>
      <c r="F2246" t="s">
        <v>2380</v>
      </c>
      <c r="G2246" t="s">
        <v>2380</v>
      </c>
      <c r="H2246" t="s">
        <v>2380</v>
      </c>
      <c r="I2246">
        <v>0</v>
      </c>
      <c r="J2246" t="s">
        <v>2380</v>
      </c>
      <c r="K2246" s="17"/>
    </row>
    <row r="2247" spans="1:11" x14ac:dyDescent="0.35">
      <c r="A2247" t="s">
        <v>112</v>
      </c>
      <c r="B2247" s="22">
        <v>20.88</v>
      </c>
      <c r="C2247" s="23" t="s">
        <v>8384</v>
      </c>
      <c r="D2247">
        <v>7.4</v>
      </c>
      <c r="E2247" s="24" t="s">
        <v>8380</v>
      </c>
      <c r="F2247" t="s">
        <v>2380</v>
      </c>
      <c r="G2247" t="s">
        <v>2380</v>
      </c>
      <c r="H2247" t="s">
        <v>2380</v>
      </c>
      <c r="I2247">
        <v>0</v>
      </c>
      <c r="J2247" t="s">
        <v>2380</v>
      </c>
      <c r="K2247" s="17"/>
    </row>
    <row r="2248" spans="1:11" x14ac:dyDescent="0.35">
      <c r="A2248" t="s">
        <v>111</v>
      </c>
      <c r="B2248" s="22">
        <v>20.43</v>
      </c>
      <c r="C2248" s="23" t="s">
        <v>8384</v>
      </c>
      <c r="D2248">
        <v>4.54</v>
      </c>
      <c r="E2248" s="24" t="s">
        <v>8382</v>
      </c>
      <c r="F2248" t="s">
        <v>2380</v>
      </c>
      <c r="G2248" t="s">
        <v>2380</v>
      </c>
      <c r="H2248" t="s">
        <v>2380</v>
      </c>
      <c r="I2248">
        <v>0</v>
      </c>
      <c r="J2248" t="s">
        <v>2380</v>
      </c>
      <c r="K2248" s="17"/>
    </row>
    <row r="2249" spans="1:11" x14ac:dyDescent="0.35">
      <c r="A2249" t="s">
        <v>110</v>
      </c>
      <c r="B2249" s="22">
        <v>15.18</v>
      </c>
      <c r="C2249" s="23" t="s">
        <v>8385</v>
      </c>
      <c r="D2249">
        <v>11.11</v>
      </c>
      <c r="E2249" s="24" t="s">
        <v>8380</v>
      </c>
      <c r="F2249" t="s">
        <v>2380</v>
      </c>
      <c r="G2249" t="s">
        <v>2380</v>
      </c>
      <c r="H2249" t="s">
        <v>2380</v>
      </c>
      <c r="I2249">
        <v>0</v>
      </c>
      <c r="J2249" t="s">
        <v>2380</v>
      </c>
      <c r="K2249" s="17"/>
    </row>
    <row r="2250" spans="1:11" x14ac:dyDescent="0.35">
      <c r="A2250" t="s">
        <v>109</v>
      </c>
      <c r="B2250" s="22">
        <v>15.12</v>
      </c>
      <c r="C2250" s="23" t="s">
        <v>8385</v>
      </c>
      <c r="D2250">
        <v>4.03</v>
      </c>
      <c r="E2250" s="24" t="s">
        <v>8382</v>
      </c>
      <c r="F2250" t="s">
        <v>2382</v>
      </c>
      <c r="G2250" t="s">
        <v>2380</v>
      </c>
      <c r="H2250" t="s">
        <v>2380</v>
      </c>
      <c r="I2250">
        <v>0</v>
      </c>
      <c r="J2250" t="s">
        <v>2380</v>
      </c>
      <c r="K2250" s="17"/>
    </row>
    <row r="2251" spans="1:11" x14ac:dyDescent="0.35">
      <c r="A2251" t="s">
        <v>108</v>
      </c>
      <c r="B2251" s="22">
        <v>23.88</v>
      </c>
      <c r="C2251" s="23" t="s">
        <v>8384</v>
      </c>
      <c r="D2251">
        <v>4.51</v>
      </c>
      <c r="E2251" s="24" t="s">
        <v>8382</v>
      </c>
      <c r="F2251" t="s">
        <v>2380</v>
      </c>
      <c r="G2251" t="s">
        <v>2380</v>
      </c>
      <c r="H2251" t="s">
        <v>2380</v>
      </c>
      <c r="I2251">
        <v>1</v>
      </c>
      <c r="J2251" t="s">
        <v>2380</v>
      </c>
      <c r="K2251" s="17"/>
    </row>
    <row r="2252" spans="1:11" x14ac:dyDescent="0.35">
      <c r="A2252" t="s">
        <v>107</v>
      </c>
      <c r="B2252" s="22">
        <v>16.13</v>
      </c>
      <c r="C2252" s="23" t="s">
        <v>8385</v>
      </c>
      <c r="D2252">
        <v>5.56</v>
      </c>
      <c r="E2252" s="24" t="s">
        <v>8382</v>
      </c>
      <c r="F2252" t="s">
        <v>2380</v>
      </c>
      <c r="G2252" t="s">
        <v>2382</v>
      </c>
      <c r="H2252" t="s">
        <v>2380</v>
      </c>
      <c r="I2252">
        <v>1</v>
      </c>
      <c r="J2252" t="s">
        <v>2380</v>
      </c>
      <c r="K2252" s="17"/>
    </row>
    <row r="2253" spans="1:11" x14ac:dyDescent="0.35">
      <c r="A2253" t="s">
        <v>106</v>
      </c>
      <c r="B2253" s="22">
        <v>24.09</v>
      </c>
      <c r="C2253" s="23" t="s">
        <v>8384</v>
      </c>
      <c r="D2253">
        <v>4.0999999999999996</v>
      </c>
      <c r="E2253" s="24" t="s">
        <v>8382</v>
      </c>
      <c r="F2253" t="s">
        <v>2380</v>
      </c>
      <c r="G2253" t="s">
        <v>2382</v>
      </c>
      <c r="H2253" t="s">
        <v>2380</v>
      </c>
      <c r="I2253">
        <v>1</v>
      </c>
      <c r="J2253" t="s">
        <v>2380</v>
      </c>
      <c r="K2253" s="17"/>
    </row>
    <row r="2254" spans="1:11" x14ac:dyDescent="0.35">
      <c r="A2254" t="s">
        <v>105</v>
      </c>
      <c r="B2254" s="22">
        <v>19.43</v>
      </c>
      <c r="C2254" s="23" t="s">
        <v>8384</v>
      </c>
      <c r="D2254">
        <v>5.85</v>
      </c>
      <c r="E2254" s="24" t="s">
        <v>8381</v>
      </c>
      <c r="F2254" t="s">
        <v>2380</v>
      </c>
      <c r="G2254" t="s">
        <v>2382</v>
      </c>
      <c r="H2254" t="s">
        <v>2380</v>
      </c>
      <c r="I2254">
        <v>1</v>
      </c>
      <c r="J2254" t="s">
        <v>2380</v>
      </c>
      <c r="K2254" s="17"/>
    </row>
    <row r="2255" spans="1:11" x14ac:dyDescent="0.35">
      <c r="A2255" t="s">
        <v>104</v>
      </c>
      <c r="B2255" s="22">
        <v>15.22</v>
      </c>
      <c r="C2255" s="23" t="s">
        <v>8385</v>
      </c>
      <c r="D2255">
        <v>4.92</v>
      </c>
      <c r="E2255" s="24" t="s">
        <v>8382</v>
      </c>
      <c r="F2255" t="s">
        <v>2382</v>
      </c>
      <c r="G2255" t="s">
        <v>2380</v>
      </c>
      <c r="H2255" t="s">
        <v>2383</v>
      </c>
      <c r="I2255">
        <v>1</v>
      </c>
      <c r="J2255" t="s">
        <v>2380</v>
      </c>
      <c r="K2255" s="17"/>
    </row>
    <row r="2256" spans="1:11" x14ac:dyDescent="0.35">
      <c r="A2256" t="s">
        <v>103</v>
      </c>
      <c r="B2256" s="22">
        <v>20.72</v>
      </c>
      <c r="C2256" s="23" t="s">
        <v>8384</v>
      </c>
      <c r="D2256">
        <v>9.4600000000000009</v>
      </c>
      <c r="E2256" s="24" t="s">
        <v>8380</v>
      </c>
      <c r="F2256" t="s">
        <v>2380</v>
      </c>
      <c r="G2256" t="s">
        <v>2380</v>
      </c>
      <c r="H2256" t="s">
        <v>2380</v>
      </c>
      <c r="I2256">
        <v>0</v>
      </c>
      <c r="J2256" t="s">
        <v>2380</v>
      </c>
      <c r="K2256" s="17"/>
    </row>
    <row r="2257" spans="1:11" x14ac:dyDescent="0.35">
      <c r="A2257" t="s">
        <v>102</v>
      </c>
      <c r="B2257" s="22">
        <v>35.4</v>
      </c>
      <c r="C2257" s="23" t="s">
        <v>8379</v>
      </c>
      <c r="D2257">
        <v>5.94</v>
      </c>
      <c r="E2257" s="24" t="s">
        <v>8381</v>
      </c>
      <c r="F2257" t="s">
        <v>2380</v>
      </c>
      <c r="G2257" t="s">
        <v>2380</v>
      </c>
      <c r="H2257" t="s">
        <v>2383</v>
      </c>
      <c r="I2257">
        <v>1</v>
      </c>
      <c r="J2257" t="s">
        <v>2380</v>
      </c>
      <c r="K2257" s="17"/>
    </row>
    <row r="2258" spans="1:11" x14ac:dyDescent="0.35">
      <c r="A2258" t="s">
        <v>101</v>
      </c>
      <c r="B2258" s="22">
        <v>34.4</v>
      </c>
      <c r="C2258" s="23" t="s">
        <v>8379</v>
      </c>
      <c r="D2258">
        <v>5.7</v>
      </c>
      <c r="E2258" s="24" t="s">
        <v>8381</v>
      </c>
      <c r="F2258" t="s">
        <v>2380</v>
      </c>
      <c r="G2258" t="s">
        <v>2380</v>
      </c>
      <c r="H2258" t="s">
        <v>2383</v>
      </c>
      <c r="I2258">
        <v>1</v>
      </c>
      <c r="J2258" t="s">
        <v>2380</v>
      </c>
      <c r="K2258" s="17"/>
    </row>
    <row r="2259" spans="1:11" x14ac:dyDescent="0.35">
      <c r="A2259" t="s">
        <v>100</v>
      </c>
      <c r="B2259" s="22">
        <v>34.1</v>
      </c>
      <c r="C2259" s="23" t="s">
        <v>8379</v>
      </c>
      <c r="D2259">
        <v>4.13</v>
      </c>
      <c r="E2259" s="24" t="s">
        <v>8382</v>
      </c>
      <c r="F2259" t="s">
        <v>2380</v>
      </c>
      <c r="G2259" t="s">
        <v>2380</v>
      </c>
      <c r="H2259" t="s">
        <v>2383</v>
      </c>
      <c r="I2259">
        <v>1</v>
      </c>
      <c r="J2259" t="s">
        <v>2380</v>
      </c>
      <c r="K2259" s="17"/>
    </row>
    <row r="2260" spans="1:11" x14ac:dyDescent="0.35">
      <c r="A2260" t="s">
        <v>99</v>
      </c>
      <c r="B2260" s="22">
        <v>30.4</v>
      </c>
      <c r="C2260" s="23" t="s">
        <v>8379</v>
      </c>
      <c r="D2260">
        <v>4.7699999999999996</v>
      </c>
      <c r="E2260" s="24" t="s">
        <v>8382</v>
      </c>
      <c r="F2260" t="s">
        <v>2380</v>
      </c>
      <c r="G2260" t="s">
        <v>2380</v>
      </c>
      <c r="H2260" t="s">
        <v>2383</v>
      </c>
      <c r="I2260">
        <v>1</v>
      </c>
      <c r="J2260" t="s">
        <v>2380</v>
      </c>
      <c r="K2260" s="17"/>
    </row>
    <row r="2261" spans="1:11" x14ac:dyDescent="0.35">
      <c r="A2261" t="s">
        <v>98</v>
      </c>
      <c r="B2261" s="22">
        <v>28.7</v>
      </c>
      <c r="C2261" s="23" t="s">
        <v>8383</v>
      </c>
      <c r="D2261">
        <v>4.99</v>
      </c>
      <c r="E2261" s="24" t="s">
        <v>8382</v>
      </c>
      <c r="F2261" t="s">
        <v>2380</v>
      </c>
      <c r="G2261" t="s">
        <v>2380</v>
      </c>
      <c r="H2261" t="s">
        <v>2383</v>
      </c>
      <c r="I2261">
        <v>1</v>
      </c>
      <c r="J2261" t="s">
        <v>2380</v>
      </c>
      <c r="K2261" s="17"/>
    </row>
    <row r="2262" spans="1:11" x14ac:dyDescent="0.35">
      <c r="A2262" t="s">
        <v>97</v>
      </c>
      <c r="B2262" s="22">
        <v>17.440000000000001</v>
      </c>
      <c r="C2262" s="23" t="s">
        <v>8385</v>
      </c>
      <c r="D2262">
        <v>4.42</v>
      </c>
      <c r="E2262" s="24" t="s">
        <v>8382</v>
      </c>
      <c r="F2262" t="s">
        <v>2382</v>
      </c>
      <c r="G2262" t="s">
        <v>2380</v>
      </c>
      <c r="H2262" t="s">
        <v>2383</v>
      </c>
      <c r="I2262">
        <v>1</v>
      </c>
      <c r="J2262" t="s">
        <v>2380</v>
      </c>
      <c r="K2262" s="17"/>
    </row>
    <row r="2263" spans="1:11" x14ac:dyDescent="0.35">
      <c r="A2263" t="s">
        <v>96</v>
      </c>
      <c r="B2263" s="22">
        <v>27.6</v>
      </c>
      <c r="C2263" s="23" t="s">
        <v>8383</v>
      </c>
      <c r="D2263">
        <v>4.01</v>
      </c>
      <c r="E2263" s="24" t="s">
        <v>8382</v>
      </c>
      <c r="F2263" t="s">
        <v>2380</v>
      </c>
      <c r="G2263" t="s">
        <v>2380</v>
      </c>
      <c r="H2263" t="s">
        <v>2383</v>
      </c>
      <c r="I2263">
        <v>1</v>
      </c>
      <c r="J2263" t="s">
        <v>2380</v>
      </c>
      <c r="K2263" s="17"/>
    </row>
    <row r="2264" spans="1:11" x14ac:dyDescent="0.35">
      <c r="A2264" t="s">
        <v>95</v>
      </c>
      <c r="B2264" s="22">
        <v>20.7</v>
      </c>
      <c r="C2264" s="23" t="s">
        <v>8384</v>
      </c>
      <c r="D2264">
        <v>4.49</v>
      </c>
      <c r="E2264" s="24" t="s">
        <v>8382</v>
      </c>
      <c r="F2264" t="s">
        <v>2380</v>
      </c>
      <c r="G2264" t="s">
        <v>2380</v>
      </c>
      <c r="H2264" t="s">
        <v>2383</v>
      </c>
      <c r="I2264">
        <v>1</v>
      </c>
      <c r="J2264" t="s">
        <v>2380</v>
      </c>
      <c r="K2264" s="17"/>
    </row>
    <row r="2265" spans="1:11" x14ac:dyDescent="0.35">
      <c r="A2265" t="s">
        <v>94</v>
      </c>
      <c r="B2265" s="22">
        <v>20.3</v>
      </c>
      <c r="C2265" s="23" t="s">
        <v>8384</v>
      </c>
      <c r="D2265">
        <v>6.37</v>
      </c>
      <c r="E2265" s="24" t="s">
        <v>8381</v>
      </c>
      <c r="F2265" t="s">
        <v>2380</v>
      </c>
      <c r="G2265" t="s">
        <v>2380</v>
      </c>
      <c r="H2265" t="s">
        <v>2383</v>
      </c>
      <c r="I2265">
        <v>1</v>
      </c>
      <c r="J2265" t="s">
        <v>2380</v>
      </c>
      <c r="K2265" s="17"/>
    </row>
    <row r="2266" spans="1:11" x14ac:dyDescent="0.35">
      <c r="A2266" t="s">
        <v>93</v>
      </c>
      <c r="B2266" s="22">
        <v>19.8</v>
      </c>
      <c r="C2266" s="23" t="s">
        <v>8384</v>
      </c>
      <c r="D2266">
        <v>5.12</v>
      </c>
      <c r="E2266" s="24" t="s">
        <v>8382</v>
      </c>
      <c r="F2266" t="s">
        <v>2380</v>
      </c>
      <c r="G2266" t="s">
        <v>2380</v>
      </c>
      <c r="H2266" t="s">
        <v>2383</v>
      </c>
      <c r="I2266">
        <v>1</v>
      </c>
      <c r="J2266" t="s">
        <v>2380</v>
      </c>
      <c r="K2266" s="17"/>
    </row>
    <row r="2267" spans="1:11" x14ac:dyDescent="0.35">
      <c r="A2267" t="s">
        <v>92</v>
      </c>
      <c r="B2267" s="22">
        <v>21.87</v>
      </c>
      <c r="C2267" s="23" t="s">
        <v>8384</v>
      </c>
      <c r="D2267">
        <v>8.59</v>
      </c>
      <c r="E2267" s="24" t="s">
        <v>8380</v>
      </c>
      <c r="F2267" t="s">
        <v>2380</v>
      </c>
      <c r="G2267" t="s">
        <v>2380</v>
      </c>
      <c r="H2267" t="s">
        <v>2380</v>
      </c>
      <c r="I2267">
        <v>0</v>
      </c>
      <c r="J2267" t="s">
        <v>2380</v>
      </c>
      <c r="K2267" s="17"/>
    </row>
    <row r="2268" spans="1:11" x14ac:dyDescent="0.35">
      <c r="A2268" t="s">
        <v>91</v>
      </c>
      <c r="B2268" s="22">
        <v>16.600000000000001</v>
      </c>
      <c r="C2268" s="23" t="s">
        <v>8385</v>
      </c>
      <c r="D2268">
        <v>5.87</v>
      </c>
      <c r="E2268" s="24" t="s">
        <v>8381</v>
      </c>
      <c r="F2268" t="s">
        <v>2380</v>
      </c>
      <c r="G2268" t="s">
        <v>2380</v>
      </c>
      <c r="H2268" t="s">
        <v>2380</v>
      </c>
      <c r="I2268">
        <v>1</v>
      </c>
      <c r="J2268" t="s">
        <v>2380</v>
      </c>
      <c r="K2268" s="17"/>
    </row>
    <row r="2269" spans="1:11" x14ac:dyDescent="0.35">
      <c r="A2269" t="s">
        <v>90</v>
      </c>
      <c r="B2269" s="22">
        <v>21.98</v>
      </c>
      <c r="C2269" s="23" t="s">
        <v>8384</v>
      </c>
      <c r="D2269">
        <v>7.03</v>
      </c>
      <c r="E2269" s="24" t="s">
        <v>8380</v>
      </c>
      <c r="F2269" t="s">
        <v>2380</v>
      </c>
      <c r="G2269" t="s">
        <v>2380</v>
      </c>
      <c r="H2269" t="s">
        <v>2380</v>
      </c>
      <c r="I2269">
        <v>0</v>
      </c>
      <c r="J2269" t="s">
        <v>2380</v>
      </c>
      <c r="K2269" s="17"/>
    </row>
    <row r="2270" spans="1:11" x14ac:dyDescent="0.35">
      <c r="A2270" t="s">
        <v>89</v>
      </c>
      <c r="B2270" s="22">
        <v>19.7</v>
      </c>
      <c r="C2270" s="23" t="s">
        <v>8384</v>
      </c>
      <c r="D2270">
        <v>5.51</v>
      </c>
      <c r="E2270" s="24" t="s">
        <v>8382</v>
      </c>
      <c r="F2270" t="s">
        <v>2380</v>
      </c>
      <c r="G2270" t="s">
        <v>2380</v>
      </c>
      <c r="H2270" t="s">
        <v>2380</v>
      </c>
      <c r="I2270">
        <v>1</v>
      </c>
      <c r="J2270" t="s">
        <v>2380</v>
      </c>
      <c r="K2270" s="17"/>
    </row>
    <row r="2271" spans="1:11" x14ac:dyDescent="0.35">
      <c r="A2271" t="s">
        <v>88</v>
      </c>
      <c r="B2271" s="22">
        <v>19.21</v>
      </c>
      <c r="C2271" s="23" t="s">
        <v>8384</v>
      </c>
      <c r="D2271">
        <v>4.76</v>
      </c>
      <c r="E2271" s="24" t="s">
        <v>8382</v>
      </c>
      <c r="F2271" t="s">
        <v>2380</v>
      </c>
      <c r="G2271" t="s">
        <v>2382</v>
      </c>
      <c r="H2271" t="s">
        <v>2380</v>
      </c>
      <c r="I2271">
        <v>1</v>
      </c>
      <c r="J2271" t="s">
        <v>2380</v>
      </c>
      <c r="K2271" s="17"/>
    </row>
    <row r="2272" spans="1:11" x14ac:dyDescent="0.35">
      <c r="A2272" t="s">
        <v>87</v>
      </c>
      <c r="B2272" s="22">
        <v>19.3</v>
      </c>
      <c r="C2272" s="23" t="s">
        <v>8384</v>
      </c>
      <c r="D2272">
        <v>4.7</v>
      </c>
      <c r="E2272" s="24" t="s">
        <v>8382</v>
      </c>
      <c r="F2272" t="s">
        <v>2380</v>
      </c>
      <c r="G2272" t="s">
        <v>2382</v>
      </c>
      <c r="H2272" t="s">
        <v>2380</v>
      </c>
      <c r="I2272">
        <v>1</v>
      </c>
      <c r="J2272" t="s">
        <v>2380</v>
      </c>
      <c r="K2272" s="17"/>
    </row>
    <row r="2273" spans="1:11" x14ac:dyDescent="0.35">
      <c r="A2273" t="s">
        <v>86</v>
      </c>
      <c r="B2273" s="22">
        <v>16.22</v>
      </c>
      <c r="C2273" s="23" t="s">
        <v>8385</v>
      </c>
      <c r="D2273">
        <v>6.21</v>
      </c>
      <c r="E2273" s="24" t="s">
        <v>8381</v>
      </c>
      <c r="F2273" t="s">
        <v>2382</v>
      </c>
      <c r="G2273" t="s">
        <v>2380</v>
      </c>
      <c r="H2273" t="s">
        <v>2380</v>
      </c>
      <c r="I2273">
        <v>0</v>
      </c>
      <c r="J2273" t="s">
        <v>2380</v>
      </c>
      <c r="K2273" s="17"/>
    </row>
    <row r="2274" spans="1:11" x14ac:dyDescent="0.35">
      <c r="A2274" t="s">
        <v>85</v>
      </c>
      <c r="B2274" s="22">
        <v>17.12</v>
      </c>
      <c r="C2274" s="23" t="s">
        <v>8385</v>
      </c>
      <c r="D2274">
        <v>4.5199999999999996</v>
      </c>
      <c r="E2274" s="24" t="s">
        <v>8382</v>
      </c>
      <c r="F2274" t="s">
        <v>2380</v>
      </c>
      <c r="G2274" t="s">
        <v>2382</v>
      </c>
      <c r="H2274" t="s">
        <v>2380</v>
      </c>
      <c r="I2274">
        <v>1</v>
      </c>
      <c r="J2274" t="s">
        <v>2380</v>
      </c>
      <c r="K2274" s="17"/>
    </row>
    <row r="2275" spans="1:11" x14ac:dyDescent="0.35">
      <c r="A2275" t="s">
        <v>84</v>
      </c>
      <c r="B2275" s="22">
        <v>19.07</v>
      </c>
      <c r="C2275" s="23" t="s">
        <v>8384</v>
      </c>
      <c r="D2275">
        <v>5.45</v>
      </c>
      <c r="E2275" s="24" t="s">
        <v>8382</v>
      </c>
      <c r="F2275" t="s">
        <v>2380</v>
      </c>
      <c r="G2275" t="s">
        <v>2380</v>
      </c>
      <c r="H2275" t="s">
        <v>2380</v>
      </c>
      <c r="I2275">
        <v>1</v>
      </c>
      <c r="J2275" t="s">
        <v>2380</v>
      </c>
      <c r="K2275" s="17"/>
    </row>
    <row r="2276" spans="1:11" x14ac:dyDescent="0.35">
      <c r="A2276" t="s">
        <v>83</v>
      </c>
      <c r="B2276" s="22">
        <v>15.56</v>
      </c>
      <c r="C2276" s="23" t="s">
        <v>8385</v>
      </c>
      <c r="D2276">
        <v>4.42</v>
      </c>
      <c r="E2276" s="24" t="s">
        <v>8382</v>
      </c>
      <c r="F2276" t="s">
        <v>2380</v>
      </c>
      <c r="G2276" t="s">
        <v>2380</v>
      </c>
      <c r="H2276" t="s">
        <v>2380</v>
      </c>
      <c r="I2276">
        <v>0</v>
      </c>
      <c r="J2276" t="s">
        <v>2380</v>
      </c>
      <c r="K2276" s="17"/>
    </row>
    <row r="2277" spans="1:11" x14ac:dyDescent="0.35">
      <c r="A2277" t="s">
        <v>82</v>
      </c>
      <c r="B2277" s="22">
        <v>22.76</v>
      </c>
      <c r="C2277" s="23" t="s">
        <v>8384</v>
      </c>
      <c r="D2277">
        <v>9.44</v>
      </c>
      <c r="E2277" s="24" t="s">
        <v>8380</v>
      </c>
      <c r="F2277" t="s">
        <v>2380</v>
      </c>
      <c r="G2277" t="s">
        <v>2380</v>
      </c>
      <c r="H2277" t="s">
        <v>2380</v>
      </c>
      <c r="I2277">
        <v>0</v>
      </c>
      <c r="J2277" t="s">
        <v>2380</v>
      </c>
      <c r="K2277" s="17"/>
    </row>
    <row r="2278" spans="1:11" x14ac:dyDescent="0.35">
      <c r="A2278" t="s">
        <v>81</v>
      </c>
      <c r="B2278" s="22">
        <v>22.79</v>
      </c>
      <c r="C2278" s="23" t="s">
        <v>8384</v>
      </c>
      <c r="D2278">
        <v>6.15</v>
      </c>
      <c r="E2278" s="24" t="s">
        <v>8381</v>
      </c>
      <c r="F2278" t="s">
        <v>2382</v>
      </c>
      <c r="G2278" t="s">
        <v>2380</v>
      </c>
      <c r="H2278" t="s">
        <v>2383</v>
      </c>
      <c r="I2278">
        <v>1</v>
      </c>
      <c r="J2278" t="s">
        <v>2380</v>
      </c>
      <c r="K2278" s="17"/>
    </row>
    <row r="2279" spans="1:11" x14ac:dyDescent="0.35">
      <c r="A2279" t="s">
        <v>80</v>
      </c>
      <c r="B2279" s="22">
        <v>17.41</v>
      </c>
      <c r="C2279" s="23" t="s">
        <v>8385</v>
      </c>
      <c r="D2279">
        <v>5.13</v>
      </c>
      <c r="E2279" s="24" t="s">
        <v>8382</v>
      </c>
      <c r="F2279" t="s">
        <v>2382</v>
      </c>
      <c r="G2279" t="s">
        <v>2380</v>
      </c>
      <c r="H2279" t="s">
        <v>2380</v>
      </c>
      <c r="I2279">
        <v>0</v>
      </c>
      <c r="J2279" t="s">
        <v>2380</v>
      </c>
      <c r="K2279" s="17"/>
    </row>
    <row r="2280" spans="1:11" x14ac:dyDescent="0.35">
      <c r="A2280" t="s">
        <v>79</v>
      </c>
      <c r="B2280" s="22">
        <v>19.32</v>
      </c>
      <c r="C2280" s="23" t="s">
        <v>8384</v>
      </c>
      <c r="D2280">
        <v>4.96</v>
      </c>
      <c r="E2280" s="24" t="s">
        <v>8382</v>
      </c>
      <c r="F2280" t="s">
        <v>2382</v>
      </c>
      <c r="G2280" t="s">
        <v>2380</v>
      </c>
      <c r="H2280" t="s">
        <v>2380</v>
      </c>
      <c r="I2280">
        <v>0</v>
      </c>
      <c r="J2280" t="s">
        <v>2380</v>
      </c>
      <c r="K2280" s="17"/>
    </row>
    <row r="2281" spans="1:11" x14ac:dyDescent="0.35">
      <c r="A2281" t="s">
        <v>78</v>
      </c>
      <c r="B2281" s="22">
        <v>18.25</v>
      </c>
      <c r="C2281" s="23" t="s">
        <v>8385</v>
      </c>
      <c r="D2281">
        <v>10.95</v>
      </c>
      <c r="E2281" s="24" t="s">
        <v>8380</v>
      </c>
      <c r="F2281" t="s">
        <v>2380</v>
      </c>
      <c r="G2281" t="s">
        <v>2380</v>
      </c>
      <c r="H2281" t="s">
        <v>2380</v>
      </c>
      <c r="I2281">
        <v>0</v>
      </c>
      <c r="J2281" t="s">
        <v>2380</v>
      </c>
      <c r="K2281" s="17"/>
    </row>
    <row r="2282" spans="1:11" x14ac:dyDescent="0.35">
      <c r="A2282" t="s">
        <v>77</v>
      </c>
      <c r="B2282" s="22">
        <v>53.13</v>
      </c>
      <c r="C2282" s="23" t="s">
        <v>8379</v>
      </c>
      <c r="D2282">
        <v>4.4400000000000004</v>
      </c>
      <c r="E2282" s="24" t="s">
        <v>8382</v>
      </c>
      <c r="F2282" t="s">
        <v>2380</v>
      </c>
      <c r="G2282" t="s">
        <v>2382</v>
      </c>
      <c r="H2282" t="s">
        <v>2380</v>
      </c>
      <c r="I2282">
        <v>1</v>
      </c>
      <c r="J2282" t="s">
        <v>2380</v>
      </c>
      <c r="K2282" s="17"/>
    </row>
    <row r="2283" spans="1:11" x14ac:dyDescent="0.35">
      <c r="A2283" t="s">
        <v>76</v>
      </c>
      <c r="B2283" s="22">
        <v>20.46</v>
      </c>
      <c r="C2283" s="23" t="s">
        <v>8384</v>
      </c>
      <c r="D2283">
        <v>4.0199999999999996</v>
      </c>
      <c r="E2283" s="24" t="s">
        <v>8382</v>
      </c>
      <c r="F2283" t="s">
        <v>2380</v>
      </c>
      <c r="G2283" t="s">
        <v>2380</v>
      </c>
      <c r="H2283" t="s">
        <v>2380</v>
      </c>
      <c r="I2283">
        <v>0</v>
      </c>
      <c r="J2283" t="s">
        <v>2380</v>
      </c>
      <c r="K2283" s="17"/>
    </row>
    <row r="2284" spans="1:11" x14ac:dyDescent="0.35">
      <c r="A2284" t="s">
        <v>75</v>
      </c>
      <c r="B2284" s="22">
        <v>43.01</v>
      </c>
      <c r="C2284" s="23" t="s">
        <v>8379</v>
      </c>
      <c r="D2284">
        <v>5.44</v>
      </c>
      <c r="E2284" s="24" t="s">
        <v>8382</v>
      </c>
      <c r="F2284" t="s">
        <v>2380</v>
      </c>
      <c r="G2284" t="s">
        <v>2382</v>
      </c>
      <c r="H2284" t="s">
        <v>2380</v>
      </c>
      <c r="I2284">
        <v>1</v>
      </c>
      <c r="J2284" t="s">
        <v>2380</v>
      </c>
      <c r="K2284" s="17"/>
    </row>
    <row r="2285" spans="1:11" x14ac:dyDescent="0.35">
      <c r="A2285" t="s">
        <v>74</v>
      </c>
      <c r="B2285" s="22">
        <v>15.01</v>
      </c>
      <c r="C2285" s="23" t="s">
        <v>8385</v>
      </c>
      <c r="D2285">
        <v>4.1500000000000004</v>
      </c>
      <c r="E2285" s="24" t="s">
        <v>8382</v>
      </c>
      <c r="F2285" t="s">
        <v>2380</v>
      </c>
      <c r="G2285" t="s">
        <v>2380</v>
      </c>
      <c r="H2285" t="s">
        <v>2383</v>
      </c>
      <c r="I2285">
        <v>1</v>
      </c>
      <c r="J2285" t="s">
        <v>2380</v>
      </c>
      <c r="K2285" s="17"/>
    </row>
    <row r="2286" spans="1:11" x14ac:dyDescent="0.35">
      <c r="A2286" t="s">
        <v>73</v>
      </c>
      <c r="B2286" s="22">
        <v>41.14</v>
      </c>
      <c r="C2286" s="23" t="s">
        <v>8379</v>
      </c>
      <c r="D2286">
        <v>6.02</v>
      </c>
      <c r="E2286" s="24" t="s">
        <v>8381</v>
      </c>
      <c r="F2286" t="s">
        <v>2380</v>
      </c>
      <c r="G2286" t="s">
        <v>2382</v>
      </c>
      <c r="H2286" t="s">
        <v>2380</v>
      </c>
      <c r="I2286">
        <v>1</v>
      </c>
      <c r="J2286" t="s">
        <v>2380</v>
      </c>
      <c r="K2286" s="17"/>
    </row>
    <row r="2287" spans="1:11" x14ac:dyDescent="0.35">
      <c r="A2287" t="s">
        <v>72</v>
      </c>
      <c r="B2287" s="22">
        <v>16.55</v>
      </c>
      <c r="C2287" s="23" t="s">
        <v>8385</v>
      </c>
      <c r="D2287">
        <v>7.73</v>
      </c>
      <c r="E2287" s="24" t="s">
        <v>8380</v>
      </c>
      <c r="F2287" t="s">
        <v>2380</v>
      </c>
      <c r="G2287" t="s">
        <v>2380</v>
      </c>
      <c r="H2287" t="s">
        <v>2380</v>
      </c>
      <c r="I2287">
        <v>0</v>
      </c>
      <c r="J2287" t="s">
        <v>2380</v>
      </c>
      <c r="K2287" s="17"/>
    </row>
    <row r="2288" spans="1:11" x14ac:dyDescent="0.35">
      <c r="A2288" t="s">
        <v>71</v>
      </c>
      <c r="B2288" s="22">
        <v>37.29</v>
      </c>
      <c r="C2288" s="23" t="s">
        <v>8379</v>
      </c>
      <c r="D2288">
        <v>5.03</v>
      </c>
      <c r="E2288" s="24" t="s">
        <v>8382</v>
      </c>
      <c r="F2288" t="s">
        <v>2380</v>
      </c>
      <c r="G2288" t="s">
        <v>2382</v>
      </c>
      <c r="H2288" t="s">
        <v>2380</v>
      </c>
      <c r="I2288">
        <v>1</v>
      </c>
      <c r="J2288" t="s">
        <v>2380</v>
      </c>
      <c r="K2288" s="17"/>
    </row>
    <row r="2289" spans="1:11" x14ac:dyDescent="0.35">
      <c r="A2289" t="s">
        <v>70</v>
      </c>
      <c r="B2289" s="22">
        <v>16.739999999999998</v>
      </c>
      <c r="C2289" s="23" t="s">
        <v>8385</v>
      </c>
      <c r="D2289">
        <v>4.08</v>
      </c>
      <c r="E2289" s="24" t="s">
        <v>8382</v>
      </c>
      <c r="F2289" t="s">
        <v>2382</v>
      </c>
      <c r="G2289" t="s">
        <v>2380</v>
      </c>
      <c r="H2289" t="s">
        <v>2380</v>
      </c>
      <c r="I2289">
        <v>0</v>
      </c>
      <c r="J2289" t="s">
        <v>2380</v>
      </c>
      <c r="K2289" s="17"/>
    </row>
    <row r="2290" spans="1:11" x14ac:dyDescent="0.35">
      <c r="A2290" t="s">
        <v>69</v>
      </c>
      <c r="B2290" s="22">
        <v>34.43</v>
      </c>
      <c r="C2290" s="23" t="s">
        <v>8379</v>
      </c>
      <c r="D2290">
        <v>4.2699999999999996</v>
      </c>
      <c r="E2290" s="24" t="s">
        <v>8382</v>
      </c>
      <c r="F2290" t="s">
        <v>2380</v>
      </c>
      <c r="G2290" t="s">
        <v>2382</v>
      </c>
      <c r="H2290" t="s">
        <v>2380</v>
      </c>
      <c r="I2290">
        <v>1</v>
      </c>
      <c r="J2290" t="s">
        <v>2380</v>
      </c>
      <c r="K2290" s="17"/>
    </row>
    <row r="2291" spans="1:11" x14ac:dyDescent="0.35">
      <c r="A2291" t="s">
        <v>68</v>
      </c>
      <c r="B2291" s="22">
        <v>34.1</v>
      </c>
      <c r="C2291" s="23" t="s">
        <v>8379</v>
      </c>
      <c r="D2291">
        <v>4.07</v>
      </c>
      <c r="E2291" s="24" t="s">
        <v>8382</v>
      </c>
      <c r="F2291" t="s">
        <v>2380</v>
      </c>
      <c r="G2291" t="s">
        <v>2382</v>
      </c>
      <c r="H2291" t="s">
        <v>2380</v>
      </c>
      <c r="I2291">
        <v>1</v>
      </c>
      <c r="J2291" t="s">
        <v>2380</v>
      </c>
      <c r="K2291" s="17"/>
    </row>
    <row r="2292" spans="1:11" x14ac:dyDescent="0.35">
      <c r="A2292" t="s">
        <v>67</v>
      </c>
      <c r="B2292" s="22">
        <v>19.3</v>
      </c>
      <c r="C2292" s="23" t="s">
        <v>8384</v>
      </c>
      <c r="D2292">
        <v>10.36</v>
      </c>
      <c r="E2292" s="24" t="s">
        <v>8380</v>
      </c>
      <c r="F2292" t="s">
        <v>2380</v>
      </c>
      <c r="G2292" t="s">
        <v>2380</v>
      </c>
      <c r="H2292" t="s">
        <v>2380</v>
      </c>
      <c r="I2292">
        <v>0</v>
      </c>
      <c r="J2292" t="s">
        <v>2380</v>
      </c>
      <c r="K2292" s="17"/>
    </row>
    <row r="2293" spans="1:11" x14ac:dyDescent="0.35">
      <c r="A2293" t="s">
        <v>66</v>
      </c>
      <c r="B2293" s="22">
        <v>33.659999999999997</v>
      </c>
      <c r="C2293" s="23" t="s">
        <v>8379</v>
      </c>
      <c r="D2293">
        <v>5.71</v>
      </c>
      <c r="E2293" s="24" t="s">
        <v>8381</v>
      </c>
      <c r="F2293" t="s">
        <v>2380</v>
      </c>
      <c r="G2293" t="s">
        <v>2382</v>
      </c>
      <c r="H2293" t="s">
        <v>2380</v>
      </c>
      <c r="I2293">
        <v>1</v>
      </c>
      <c r="J2293" t="s">
        <v>2380</v>
      </c>
      <c r="K2293" s="17"/>
    </row>
    <row r="2294" spans="1:11" x14ac:dyDescent="0.35">
      <c r="A2294" t="s">
        <v>65</v>
      </c>
      <c r="B2294" s="22">
        <v>33.33</v>
      </c>
      <c r="C2294" s="23" t="s">
        <v>8379</v>
      </c>
      <c r="D2294">
        <v>6.08</v>
      </c>
      <c r="E2294" s="24" t="s">
        <v>8381</v>
      </c>
      <c r="F2294" t="s">
        <v>2380</v>
      </c>
      <c r="G2294" t="s">
        <v>2382</v>
      </c>
      <c r="H2294" t="s">
        <v>2380</v>
      </c>
      <c r="I2294">
        <v>1</v>
      </c>
      <c r="J2294" t="s">
        <v>2380</v>
      </c>
      <c r="K2294" s="17"/>
    </row>
    <row r="2295" spans="1:11" x14ac:dyDescent="0.35">
      <c r="A2295" t="s">
        <v>64</v>
      </c>
      <c r="B2295" s="22">
        <v>21.84</v>
      </c>
      <c r="C2295" s="23" t="s">
        <v>8384</v>
      </c>
      <c r="D2295">
        <v>5.71</v>
      </c>
      <c r="E2295" s="24" t="s">
        <v>8381</v>
      </c>
      <c r="F2295" t="s">
        <v>2380</v>
      </c>
      <c r="G2295" t="s">
        <v>2382</v>
      </c>
      <c r="H2295" t="s">
        <v>2380</v>
      </c>
      <c r="I2295">
        <v>1</v>
      </c>
      <c r="J2295" t="s">
        <v>2380</v>
      </c>
      <c r="K2295" s="17"/>
    </row>
    <row r="2296" spans="1:11" x14ac:dyDescent="0.35">
      <c r="A2296" t="s">
        <v>63</v>
      </c>
      <c r="B2296" s="22">
        <v>16.87</v>
      </c>
      <c r="C2296" s="23" t="s">
        <v>8385</v>
      </c>
      <c r="D2296">
        <v>9.1300000000000008</v>
      </c>
      <c r="E2296" s="24" t="s">
        <v>8380</v>
      </c>
      <c r="F2296" t="s">
        <v>2380</v>
      </c>
      <c r="G2296" t="s">
        <v>2380</v>
      </c>
      <c r="H2296" t="s">
        <v>2380</v>
      </c>
      <c r="I2296">
        <v>0</v>
      </c>
      <c r="J2296" t="s">
        <v>2380</v>
      </c>
      <c r="K2296" s="17"/>
    </row>
    <row r="2297" spans="1:11" x14ac:dyDescent="0.35">
      <c r="A2297" t="s">
        <v>62</v>
      </c>
      <c r="B2297" s="22">
        <v>30.14</v>
      </c>
      <c r="C2297" s="23" t="s">
        <v>8379</v>
      </c>
      <c r="D2297">
        <v>5.49</v>
      </c>
      <c r="E2297" s="24" t="s">
        <v>8382</v>
      </c>
      <c r="F2297" t="s">
        <v>2380</v>
      </c>
      <c r="G2297" t="s">
        <v>2382</v>
      </c>
      <c r="H2297" t="s">
        <v>2380</v>
      </c>
      <c r="I2297">
        <v>1</v>
      </c>
      <c r="J2297" t="s">
        <v>2380</v>
      </c>
      <c r="K2297" s="17"/>
    </row>
    <row r="2298" spans="1:11" x14ac:dyDescent="0.35">
      <c r="A2298" t="s">
        <v>61</v>
      </c>
      <c r="B2298" s="22">
        <v>23.21</v>
      </c>
      <c r="C2298" s="23" t="s">
        <v>8384</v>
      </c>
      <c r="D2298">
        <v>4.37</v>
      </c>
      <c r="E2298" s="24" t="s">
        <v>8382</v>
      </c>
      <c r="F2298" t="s">
        <v>2380</v>
      </c>
      <c r="G2298" t="s">
        <v>2382</v>
      </c>
      <c r="H2298" t="s">
        <v>2380</v>
      </c>
      <c r="I2298">
        <v>1</v>
      </c>
      <c r="J2298" t="s">
        <v>2380</v>
      </c>
      <c r="K2298" s="17"/>
    </row>
    <row r="2299" spans="1:11" x14ac:dyDescent="0.35">
      <c r="A2299" t="s">
        <v>60</v>
      </c>
      <c r="B2299" s="22">
        <v>17.170000000000002</v>
      </c>
      <c r="C2299" s="23" t="s">
        <v>8385</v>
      </c>
      <c r="D2299">
        <v>8.4600000000000009</v>
      </c>
      <c r="E2299" s="24" t="s">
        <v>8380</v>
      </c>
      <c r="F2299" t="s">
        <v>2380</v>
      </c>
      <c r="G2299" t="s">
        <v>2380</v>
      </c>
      <c r="H2299" t="s">
        <v>2380</v>
      </c>
      <c r="I2299">
        <v>0</v>
      </c>
      <c r="J2299" t="s">
        <v>2380</v>
      </c>
      <c r="K2299" s="17"/>
    </row>
    <row r="2300" spans="1:11" x14ac:dyDescent="0.35">
      <c r="A2300" t="s">
        <v>59</v>
      </c>
      <c r="B2300" s="22">
        <v>15.61</v>
      </c>
      <c r="C2300" s="23" t="s">
        <v>8385</v>
      </c>
      <c r="D2300">
        <v>5.28</v>
      </c>
      <c r="E2300" s="24" t="s">
        <v>8382</v>
      </c>
      <c r="F2300" t="s">
        <v>2380</v>
      </c>
      <c r="G2300" t="s">
        <v>2380</v>
      </c>
      <c r="H2300" t="s">
        <v>2380</v>
      </c>
      <c r="I2300">
        <v>1</v>
      </c>
      <c r="J2300" t="s">
        <v>2380</v>
      </c>
      <c r="K2300" s="17"/>
    </row>
    <row r="2301" spans="1:11" x14ac:dyDescent="0.35">
      <c r="A2301" t="s">
        <v>58</v>
      </c>
      <c r="B2301" s="22">
        <v>17.98</v>
      </c>
      <c r="C2301" s="23" t="s">
        <v>8385</v>
      </c>
      <c r="D2301">
        <v>5.33</v>
      </c>
      <c r="E2301" s="24" t="s">
        <v>8382</v>
      </c>
      <c r="F2301" t="s">
        <v>2382</v>
      </c>
      <c r="G2301" t="s">
        <v>2380</v>
      </c>
      <c r="H2301" t="s">
        <v>2383</v>
      </c>
      <c r="I2301">
        <v>1</v>
      </c>
      <c r="J2301" t="s">
        <v>2380</v>
      </c>
      <c r="K2301" s="17"/>
    </row>
    <row r="2302" spans="1:11" x14ac:dyDescent="0.35">
      <c r="A2302" t="s">
        <v>57</v>
      </c>
      <c r="B2302" s="22">
        <v>21.64</v>
      </c>
      <c r="C2302" s="23" t="s">
        <v>8384</v>
      </c>
      <c r="D2302">
        <v>5.5</v>
      </c>
      <c r="E2302" s="24" t="s">
        <v>8382</v>
      </c>
      <c r="F2302" t="s">
        <v>2380</v>
      </c>
      <c r="G2302" t="s">
        <v>2382</v>
      </c>
      <c r="H2302" t="s">
        <v>2380</v>
      </c>
      <c r="I2302">
        <v>1</v>
      </c>
      <c r="J2302" t="s">
        <v>2380</v>
      </c>
      <c r="K2302" s="17"/>
    </row>
    <row r="2303" spans="1:11" x14ac:dyDescent="0.35">
      <c r="A2303" t="s">
        <v>56</v>
      </c>
      <c r="B2303" s="22">
        <v>16.399999999999999</v>
      </c>
      <c r="C2303" s="23" t="s">
        <v>8385</v>
      </c>
      <c r="D2303">
        <v>5.4</v>
      </c>
      <c r="E2303" s="24" t="s">
        <v>8382</v>
      </c>
      <c r="F2303" t="s">
        <v>2380</v>
      </c>
      <c r="G2303" t="s">
        <v>2380</v>
      </c>
      <c r="H2303" t="s">
        <v>2383</v>
      </c>
      <c r="I2303">
        <v>1</v>
      </c>
      <c r="J2303" t="s">
        <v>2380</v>
      </c>
      <c r="K2303" s="17"/>
    </row>
    <row r="2304" spans="1:11" x14ac:dyDescent="0.35">
      <c r="A2304" t="s">
        <v>55</v>
      </c>
      <c r="B2304" s="22">
        <v>15.77</v>
      </c>
      <c r="C2304" s="23" t="s">
        <v>8385</v>
      </c>
      <c r="D2304">
        <v>6.05</v>
      </c>
      <c r="E2304" s="24" t="s">
        <v>8381</v>
      </c>
      <c r="F2304" t="s">
        <v>2382</v>
      </c>
      <c r="G2304" t="s">
        <v>2380</v>
      </c>
      <c r="H2304" t="s">
        <v>2380</v>
      </c>
      <c r="I2304">
        <v>1</v>
      </c>
      <c r="J2304" t="s">
        <v>2380</v>
      </c>
      <c r="K2304" s="17"/>
    </row>
    <row r="2305" spans="1:11" x14ac:dyDescent="0.35">
      <c r="A2305" t="s">
        <v>54</v>
      </c>
      <c r="B2305" s="22">
        <v>18.27</v>
      </c>
      <c r="C2305" s="23" t="s">
        <v>8385</v>
      </c>
      <c r="D2305">
        <v>11.46</v>
      </c>
      <c r="E2305" s="24" t="s">
        <v>8380</v>
      </c>
      <c r="F2305" t="s">
        <v>2380</v>
      </c>
      <c r="G2305" t="s">
        <v>2380</v>
      </c>
      <c r="H2305" t="s">
        <v>2380</v>
      </c>
      <c r="I2305">
        <v>0</v>
      </c>
      <c r="J2305" t="s">
        <v>2380</v>
      </c>
      <c r="K2305" s="17"/>
    </row>
    <row r="2306" spans="1:11" x14ac:dyDescent="0.35">
      <c r="A2306" t="s">
        <v>53</v>
      </c>
      <c r="B2306" s="22">
        <v>16.489999999999998</v>
      </c>
      <c r="C2306" s="23" t="s">
        <v>8385</v>
      </c>
      <c r="D2306">
        <v>8.48</v>
      </c>
      <c r="E2306" s="24" t="s">
        <v>8380</v>
      </c>
      <c r="F2306" t="s">
        <v>2380</v>
      </c>
      <c r="G2306" t="s">
        <v>2380</v>
      </c>
      <c r="H2306" t="s">
        <v>2380</v>
      </c>
      <c r="I2306">
        <v>0</v>
      </c>
      <c r="J2306" t="s">
        <v>2380</v>
      </c>
      <c r="K2306" s="17"/>
    </row>
    <row r="2307" spans="1:11" x14ac:dyDescent="0.35">
      <c r="A2307" t="s">
        <v>52</v>
      </c>
      <c r="B2307" s="22">
        <v>16.14</v>
      </c>
      <c r="C2307" s="23" t="s">
        <v>8385</v>
      </c>
      <c r="D2307">
        <v>4.8600000000000003</v>
      </c>
      <c r="E2307" s="24" t="s">
        <v>8382</v>
      </c>
      <c r="F2307" t="s">
        <v>2380</v>
      </c>
      <c r="G2307" t="s">
        <v>2380</v>
      </c>
      <c r="H2307" t="s">
        <v>2380</v>
      </c>
      <c r="I2307">
        <v>0</v>
      </c>
      <c r="J2307" t="s">
        <v>2380</v>
      </c>
      <c r="K2307" s="17"/>
    </row>
    <row r="2308" spans="1:11" x14ac:dyDescent="0.35">
      <c r="A2308" t="s">
        <v>51</v>
      </c>
      <c r="B2308" s="22">
        <v>20.85</v>
      </c>
      <c r="C2308" s="23" t="s">
        <v>8384</v>
      </c>
      <c r="D2308">
        <v>4.45</v>
      </c>
      <c r="E2308" s="24" t="s">
        <v>8382</v>
      </c>
      <c r="F2308" t="s">
        <v>2382</v>
      </c>
      <c r="G2308" t="s">
        <v>2380</v>
      </c>
      <c r="H2308" t="s">
        <v>2380</v>
      </c>
      <c r="I2308">
        <v>1</v>
      </c>
      <c r="J2308" t="s">
        <v>2380</v>
      </c>
      <c r="K2308" s="17"/>
    </row>
    <row r="2309" spans="1:11" x14ac:dyDescent="0.35">
      <c r="A2309" t="s">
        <v>50</v>
      </c>
      <c r="B2309" s="22">
        <v>15.88</v>
      </c>
      <c r="C2309" s="23" t="s">
        <v>8385</v>
      </c>
      <c r="D2309">
        <v>4.3600000000000003</v>
      </c>
      <c r="E2309" s="24" t="s">
        <v>8382</v>
      </c>
      <c r="F2309" t="s">
        <v>2380</v>
      </c>
      <c r="G2309" t="s">
        <v>2380</v>
      </c>
      <c r="H2309" t="s">
        <v>2380</v>
      </c>
      <c r="I2309">
        <v>0</v>
      </c>
      <c r="J2309" t="s">
        <v>2380</v>
      </c>
      <c r="K2309" s="17"/>
    </row>
    <row r="2310" spans="1:11" x14ac:dyDescent="0.35">
      <c r="A2310" t="s">
        <v>49</v>
      </c>
      <c r="B2310" s="22">
        <v>20.66</v>
      </c>
      <c r="C2310" s="23" t="s">
        <v>8384</v>
      </c>
      <c r="D2310">
        <v>5.8</v>
      </c>
      <c r="E2310" s="24" t="s">
        <v>8381</v>
      </c>
      <c r="F2310" t="s">
        <v>2380</v>
      </c>
      <c r="G2310" t="s">
        <v>2382</v>
      </c>
      <c r="H2310" t="s">
        <v>2380</v>
      </c>
      <c r="I2310">
        <v>1</v>
      </c>
      <c r="J2310" t="s">
        <v>2380</v>
      </c>
      <c r="K2310" s="17"/>
    </row>
    <row r="2311" spans="1:11" x14ac:dyDescent="0.35">
      <c r="A2311" t="s">
        <v>48</v>
      </c>
      <c r="B2311" s="22">
        <v>20.399999999999999</v>
      </c>
      <c r="C2311" s="23" t="s">
        <v>8384</v>
      </c>
      <c r="D2311">
        <v>5.27</v>
      </c>
      <c r="E2311" s="24" t="s">
        <v>8382</v>
      </c>
      <c r="F2311" t="s">
        <v>2380</v>
      </c>
      <c r="G2311" t="s">
        <v>2380</v>
      </c>
      <c r="H2311" t="s">
        <v>2380</v>
      </c>
      <c r="I2311">
        <v>0</v>
      </c>
      <c r="J2311" t="s">
        <v>2380</v>
      </c>
      <c r="K2311" s="17"/>
    </row>
    <row r="2312" spans="1:11" x14ac:dyDescent="0.35">
      <c r="A2312" t="s">
        <v>47</v>
      </c>
      <c r="B2312" s="22">
        <v>25.19</v>
      </c>
      <c r="C2312" s="23" t="s">
        <v>8383</v>
      </c>
      <c r="D2312">
        <v>5.64</v>
      </c>
      <c r="E2312" s="24" t="s">
        <v>8382</v>
      </c>
      <c r="F2312" t="s">
        <v>2382</v>
      </c>
      <c r="G2312" t="s">
        <v>2380</v>
      </c>
      <c r="H2312" t="s">
        <v>2380</v>
      </c>
      <c r="I2312">
        <v>0</v>
      </c>
      <c r="J2312" t="s">
        <v>2380</v>
      </c>
      <c r="K2312" s="17"/>
    </row>
    <row r="2313" spans="1:11" x14ac:dyDescent="0.35">
      <c r="A2313" t="s">
        <v>46</v>
      </c>
      <c r="B2313" s="22">
        <v>20.54</v>
      </c>
      <c r="C2313" s="23" t="s">
        <v>8384</v>
      </c>
      <c r="D2313">
        <v>4.2</v>
      </c>
      <c r="E2313" s="24" t="s">
        <v>8382</v>
      </c>
      <c r="F2313" t="s">
        <v>2382</v>
      </c>
      <c r="G2313" t="s">
        <v>2380</v>
      </c>
      <c r="H2313" t="s">
        <v>2380</v>
      </c>
      <c r="I2313">
        <v>1</v>
      </c>
      <c r="J2313" t="s">
        <v>2380</v>
      </c>
      <c r="K2313" s="17"/>
    </row>
    <row r="2314" spans="1:11" x14ac:dyDescent="0.35">
      <c r="A2314" t="s">
        <v>45</v>
      </c>
      <c r="B2314" s="22">
        <v>20.13</v>
      </c>
      <c r="C2314" s="23" t="s">
        <v>8384</v>
      </c>
      <c r="D2314">
        <v>5.42</v>
      </c>
      <c r="E2314" s="24" t="s">
        <v>8382</v>
      </c>
      <c r="F2314" t="s">
        <v>2380</v>
      </c>
      <c r="G2314" t="s">
        <v>2380</v>
      </c>
      <c r="H2314" t="s">
        <v>2380</v>
      </c>
      <c r="I2314">
        <v>0</v>
      </c>
      <c r="J2314" t="s">
        <v>2380</v>
      </c>
      <c r="K2314" s="17"/>
    </row>
    <row r="2315" spans="1:11" x14ac:dyDescent="0.35">
      <c r="A2315" t="s">
        <v>44</v>
      </c>
      <c r="B2315" s="22">
        <v>18.93</v>
      </c>
      <c r="C2315" s="23" t="s">
        <v>8384</v>
      </c>
      <c r="D2315">
        <v>6.11</v>
      </c>
      <c r="E2315" s="24" t="s">
        <v>8381</v>
      </c>
      <c r="F2315" t="s">
        <v>2380</v>
      </c>
      <c r="G2315" t="s">
        <v>2380</v>
      </c>
      <c r="H2315" t="s">
        <v>2383</v>
      </c>
      <c r="I2315">
        <v>1</v>
      </c>
      <c r="J2315" t="s">
        <v>2380</v>
      </c>
      <c r="K2315" s="17"/>
    </row>
    <row r="2316" spans="1:11" x14ac:dyDescent="0.35">
      <c r="A2316" t="s">
        <v>43</v>
      </c>
      <c r="B2316" s="22">
        <v>24.14</v>
      </c>
      <c r="C2316" s="23" t="s">
        <v>8384</v>
      </c>
      <c r="D2316">
        <v>5.29</v>
      </c>
      <c r="E2316" s="24" t="s">
        <v>8382</v>
      </c>
      <c r="F2316" t="s">
        <v>2380</v>
      </c>
      <c r="G2316" t="s">
        <v>2382</v>
      </c>
      <c r="H2316" t="s">
        <v>2380</v>
      </c>
      <c r="I2316">
        <v>1</v>
      </c>
      <c r="J2316" t="s">
        <v>2380</v>
      </c>
      <c r="K2316" s="17"/>
    </row>
    <row r="2317" spans="1:11" x14ac:dyDescent="0.35">
      <c r="A2317" t="s">
        <v>41</v>
      </c>
      <c r="B2317" s="22">
        <v>25.03</v>
      </c>
      <c r="C2317" s="23" t="s">
        <v>8383</v>
      </c>
      <c r="D2317">
        <v>5.91</v>
      </c>
      <c r="E2317" s="24" t="s">
        <v>8381</v>
      </c>
      <c r="F2317" t="s">
        <v>2380</v>
      </c>
      <c r="G2317" t="s">
        <v>2382</v>
      </c>
      <c r="H2317" t="s">
        <v>2380</v>
      </c>
      <c r="I2317">
        <v>1</v>
      </c>
      <c r="J2317" t="s">
        <v>2380</v>
      </c>
      <c r="K2317" s="17"/>
    </row>
    <row r="2318" spans="1:11" x14ac:dyDescent="0.35">
      <c r="A2318" t="s">
        <v>40</v>
      </c>
      <c r="B2318" s="22">
        <v>20.47</v>
      </c>
      <c r="C2318" s="23" t="s">
        <v>8384</v>
      </c>
      <c r="D2318">
        <v>5.81</v>
      </c>
      <c r="E2318" s="24" t="s">
        <v>8381</v>
      </c>
      <c r="F2318" t="s">
        <v>2382</v>
      </c>
      <c r="G2318" t="s">
        <v>2380</v>
      </c>
      <c r="H2318" t="s">
        <v>2380</v>
      </c>
      <c r="I2318">
        <v>1</v>
      </c>
      <c r="J2318" t="s">
        <v>2380</v>
      </c>
      <c r="K2318" s="17"/>
    </row>
    <row r="2319" spans="1:11" x14ac:dyDescent="0.35">
      <c r="A2319" t="s">
        <v>39</v>
      </c>
      <c r="B2319" s="22">
        <v>18.82</v>
      </c>
      <c r="C2319" s="23" t="s">
        <v>8384</v>
      </c>
      <c r="D2319">
        <v>5.51</v>
      </c>
      <c r="E2319" s="24" t="s">
        <v>8382</v>
      </c>
      <c r="F2319" t="s">
        <v>2382</v>
      </c>
      <c r="G2319" t="s">
        <v>2380</v>
      </c>
      <c r="H2319" t="s">
        <v>2380</v>
      </c>
      <c r="I2319">
        <v>0</v>
      </c>
      <c r="J2319" t="s">
        <v>2380</v>
      </c>
      <c r="K2319" s="17"/>
    </row>
    <row r="2320" spans="1:11" x14ac:dyDescent="0.35">
      <c r="A2320" t="s">
        <v>38</v>
      </c>
      <c r="B2320" s="22">
        <v>17.079999999999998</v>
      </c>
      <c r="C2320" s="23" t="s">
        <v>8385</v>
      </c>
      <c r="D2320">
        <v>5.73</v>
      </c>
      <c r="E2320" s="24" t="s">
        <v>8381</v>
      </c>
      <c r="F2320" t="s">
        <v>2380</v>
      </c>
      <c r="G2320" t="s">
        <v>2380</v>
      </c>
      <c r="H2320" t="s">
        <v>2383</v>
      </c>
      <c r="I2320">
        <v>1</v>
      </c>
      <c r="J2320" t="s">
        <v>2380</v>
      </c>
      <c r="K2320" s="17"/>
    </row>
    <row r="2321" spans="1:11" x14ac:dyDescent="0.35">
      <c r="A2321" t="s">
        <v>36</v>
      </c>
      <c r="B2321" s="22">
        <v>19.21</v>
      </c>
      <c r="C2321" s="23" t="s">
        <v>8384</v>
      </c>
      <c r="D2321">
        <v>5.53</v>
      </c>
      <c r="E2321" s="24" t="s">
        <v>8382</v>
      </c>
      <c r="F2321" t="s">
        <v>2382</v>
      </c>
      <c r="G2321" t="s">
        <v>2380</v>
      </c>
      <c r="H2321" t="s">
        <v>2380</v>
      </c>
      <c r="I2321">
        <v>0</v>
      </c>
      <c r="J2321" t="s">
        <v>2380</v>
      </c>
      <c r="K2321" s="17"/>
    </row>
    <row r="2322" spans="1:11" x14ac:dyDescent="0.35">
      <c r="A2322" t="s">
        <v>34</v>
      </c>
      <c r="B2322" s="22">
        <v>17.86</v>
      </c>
      <c r="C2322" s="23" t="s">
        <v>8385</v>
      </c>
      <c r="D2322">
        <v>5.43</v>
      </c>
      <c r="E2322" s="24" t="s">
        <v>8382</v>
      </c>
      <c r="F2322" t="s">
        <v>2380</v>
      </c>
      <c r="G2322" t="s">
        <v>2380</v>
      </c>
      <c r="H2322" t="s">
        <v>2383</v>
      </c>
      <c r="I2322">
        <v>1</v>
      </c>
      <c r="J2322" t="s">
        <v>2380</v>
      </c>
      <c r="K2322" s="17"/>
    </row>
    <row r="2323" spans="1:11" x14ac:dyDescent="0.35">
      <c r="A2323" t="s">
        <v>33</v>
      </c>
      <c r="B2323" s="22">
        <v>21.38</v>
      </c>
      <c r="C2323" s="23" t="s">
        <v>8384</v>
      </c>
      <c r="D2323">
        <v>8.01</v>
      </c>
      <c r="E2323" s="24" t="s">
        <v>8380</v>
      </c>
      <c r="F2323" t="s">
        <v>2380</v>
      </c>
      <c r="G2323" t="s">
        <v>2380</v>
      </c>
      <c r="H2323" t="s">
        <v>2380</v>
      </c>
      <c r="I2323">
        <v>0</v>
      </c>
      <c r="J2323" t="s">
        <v>2380</v>
      </c>
      <c r="K2323" s="17"/>
    </row>
    <row r="2324" spans="1:11" x14ac:dyDescent="0.35">
      <c r="A2324" t="s">
        <v>32</v>
      </c>
      <c r="B2324" s="22">
        <v>23.35</v>
      </c>
      <c r="C2324" s="23" t="s">
        <v>8384</v>
      </c>
      <c r="D2324">
        <v>5.94</v>
      </c>
      <c r="E2324" s="24" t="s">
        <v>8381</v>
      </c>
      <c r="F2324" t="s">
        <v>2380</v>
      </c>
      <c r="G2324" t="s">
        <v>2380</v>
      </c>
      <c r="H2324" t="s">
        <v>2380</v>
      </c>
      <c r="I2324">
        <v>0</v>
      </c>
      <c r="J2324" t="s">
        <v>2380</v>
      </c>
      <c r="K2324" s="17"/>
    </row>
    <row r="2325" spans="1:11" x14ac:dyDescent="0.35">
      <c r="A2325" t="s">
        <v>29</v>
      </c>
      <c r="B2325" s="22">
        <v>22.24</v>
      </c>
      <c r="C2325" s="23" t="s">
        <v>8384</v>
      </c>
      <c r="D2325">
        <v>5.04</v>
      </c>
      <c r="E2325" s="24" t="s">
        <v>8382</v>
      </c>
      <c r="F2325" t="s">
        <v>2380</v>
      </c>
      <c r="G2325" t="s">
        <v>2380</v>
      </c>
      <c r="H2325" t="s">
        <v>2380</v>
      </c>
      <c r="I2325">
        <v>0</v>
      </c>
      <c r="J2325" t="s">
        <v>2380</v>
      </c>
      <c r="K2325" s="17"/>
    </row>
    <row r="2326" spans="1:11" x14ac:dyDescent="0.35">
      <c r="A2326" t="s">
        <v>28</v>
      </c>
      <c r="B2326" s="22">
        <v>24.76</v>
      </c>
      <c r="C2326" s="23" t="s">
        <v>8384</v>
      </c>
      <c r="D2326">
        <v>4.54</v>
      </c>
      <c r="E2326" s="24" t="s">
        <v>8382</v>
      </c>
      <c r="F2326" t="s">
        <v>2382</v>
      </c>
      <c r="G2326" t="s">
        <v>2380</v>
      </c>
      <c r="H2326" t="s">
        <v>2380</v>
      </c>
      <c r="I2326">
        <v>0</v>
      </c>
      <c r="J2326" t="s">
        <v>2380</v>
      </c>
      <c r="K2326" s="17"/>
    </row>
    <row r="2327" spans="1:11" x14ac:dyDescent="0.35">
      <c r="A2327" t="s">
        <v>27</v>
      </c>
      <c r="B2327" s="22">
        <v>20.100000000000001</v>
      </c>
      <c r="C2327" s="23" t="s">
        <v>8384</v>
      </c>
      <c r="D2327">
        <v>5.6</v>
      </c>
      <c r="E2327" s="24" t="s">
        <v>8382</v>
      </c>
      <c r="F2327" t="s">
        <v>2382</v>
      </c>
      <c r="G2327" t="s">
        <v>2380</v>
      </c>
      <c r="H2327" t="s">
        <v>2383</v>
      </c>
      <c r="I2327">
        <v>1</v>
      </c>
      <c r="J2327" t="s">
        <v>2380</v>
      </c>
      <c r="K2327" s="17"/>
    </row>
    <row r="2328" spans="1:11" x14ac:dyDescent="0.35">
      <c r="A2328" t="s">
        <v>26</v>
      </c>
      <c r="B2328" s="22">
        <v>21.77</v>
      </c>
      <c r="C2328" s="23" t="s">
        <v>8384</v>
      </c>
      <c r="D2328">
        <v>10.67</v>
      </c>
      <c r="E2328" s="24" t="s">
        <v>8380</v>
      </c>
      <c r="F2328" t="s">
        <v>2380</v>
      </c>
      <c r="G2328" t="s">
        <v>2380</v>
      </c>
      <c r="H2328" t="s">
        <v>2380</v>
      </c>
      <c r="I2328">
        <v>0</v>
      </c>
      <c r="J2328" t="s">
        <v>2380</v>
      </c>
      <c r="K2328" s="17"/>
    </row>
    <row r="2329" spans="1:11" x14ac:dyDescent="0.35">
      <c r="A2329" t="s">
        <v>25</v>
      </c>
      <c r="B2329" s="22">
        <v>17.82</v>
      </c>
      <c r="C2329" s="23" t="s">
        <v>8385</v>
      </c>
      <c r="D2329">
        <v>5.26</v>
      </c>
      <c r="E2329" s="24" t="s">
        <v>8382</v>
      </c>
      <c r="F2329" t="s">
        <v>2382</v>
      </c>
      <c r="G2329" t="s">
        <v>2380</v>
      </c>
      <c r="H2329" t="s">
        <v>2380</v>
      </c>
      <c r="I2329">
        <v>1</v>
      </c>
      <c r="J2329" t="s">
        <v>2380</v>
      </c>
      <c r="K2329" s="17"/>
    </row>
    <row r="2330" spans="1:11" x14ac:dyDescent="0.35">
      <c r="A2330" t="s">
        <v>24</v>
      </c>
      <c r="B2330" s="22">
        <v>17.07</v>
      </c>
      <c r="C2330" s="23" t="s">
        <v>8385</v>
      </c>
      <c r="D2330">
        <v>5.22</v>
      </c>
      <c r="E2330" s="24" t="s">
        <v>8382</v>
      </c>
      <c r="F2330" t="s">
        <v>2380</v>
      </c>
      <c r="G2330" t="s">
        <v>2380</v>
      </c>
      <c r="H2330" t="s">
        <v>2383</v>
      </c>
      <c r="I2330">
        <v>1</v>
      </c>
      <c r="J2330" t="s">
        <v>2380</v>
      </c>
      <c r="K2330" s="17"/>
    </row>
    <row r="2331" spans="1:11" x14ac:dyDescent="0.35">
      <c r="A2331" t="s">
        <v>22</v>
      </c>
      <c r="B2331" s="22">
        <v>22.24</v>
      </c>
      <c r="C2331" s="23" t="s">
        <v>8384</v>
      </c>
      <c r="D2331">
        <v>4.29</v>
      </c>
      <c r="E2331" s="24" t="s">
        <v>8382</v>
      </c>
      <c r="F2331" t="s">
        <v>2382</v>
      </c>
      <c r="G2331" t="s">
        <v>2380</v>
      </c>
      <c r="H2331" t="s">
        <v>2380</v>
      </c>
      <c r="I2331">
        <v>0</v>
      </c>
      <c r="J2331" t="s">
        <v>2380</v>
      </c>
      <c r="K2331" s="17"/>
    </row>
    <row r="2332" spans="1:11" x14ac:dyDescent="0.35">
      <c r="A2332" t="s">
        <v>21</v>
      </c>
      <c r="B2332" s="22">
        <v>22.34</v>
      </c>
      <c r="C2332" s="23" t="s">
        <v>8384</v>
      </c>
      <c r="D2332">
        <v>5.57</v>
      </c>
      <c r="E2332" s="24" t="s">
        <v>8382</v>
      </c>
      <c r="F2332" t="s">
        <v>2380</v>
      </c>
      <c r="G2332" t="s">
        <v>2380</v>
      </c>
      <c r="H2332" t="s">
        <v>2380</v>
      </c>
      <c r="I2332">
        <v>1</v>
      </c>
      <c r="J2332" t="s">
        <v>2380</v>
      </c>
      <c r="K2332" s="17"/>
    </row>
    <row r="2333" spans="1:11" x14ac:dyDescent="0.35">
      <c r="A2333" t="s">
        <v>19</v>
      </c>
      <c r="B2333" s="22">
        <v>17.7</v>
      </c>
      <c r="C2333" s="23" t="s">
        <v>8385</v>
      </c>
      <c r="D2333">
        <v>6.28</v>
      </c>
      <c r="E2333" s="24" t="s">
        <v>8381</v>
      </c>
      <c r="F2333" t="s">
        <v>2380</v>
      </c>
      <c r="G2333" t="s">
        <v>2380</v>
      </c>
      <c r="H2333" t="s">
        <v>2380</v>
      </c>
      <c r="I2333">
        <v>1</v>
      </c>
      <c r="J2333" t="s">
        <v>2380</v>
      </c>
      <c r="K2333" s="17"/>
    </row>
    <row r="2334" spans="1:11" x14ac:dyDescent="0.35">
      <c r="A2334" t="s">
        <v>17</v>
      </c>
      <c r="B2334" s="22">
        <v>16.47</v>
      </c>
      <c r="C2334" s="23" t="s">
        <v>8385</v>
      </c>
      <c r="D2334">
        <v>6.35</v>
      </c>
      <c r="E2334" s="24" t="s">
        <v>8381</v>
      </c>
      <c r="F2334" t="s">
        <v>2380</v>
      </c>
      <c r="G2334" t="s">
        <v>2380</v>
      </c>
      <c r="H2334" t="s">
        <v>2383</v>
      </c>
      <c r="I2334">
        <v>1</v>
      </c>
      <c r="J2334" t="s">
        <v>2380</v>
      </c>
      <c r="K2334" s="17"/>
    </row>
    <row r="2335" spans="1:11" x14ac:dyDescent="0.35">
      <c r="A2335" t="s">
        <v>14</v>
      </c>
      <c r="B2335" s="22">
        <v>17.600000000000001</v>
      </c>
      <c r="C2335" s="23" t="s">
        <v>8385</v>
      </c>
      <c r="D2335">
        <v>4.3899999999999997</v>
      </c>
      <c r="E2335" s="24" t="s">
        <v>8382</v>
      </c>
      <c r="F2335" t="s">
        <v>2380</v>
      </c>
      <c r="G2335" t="s">
        <v>2380</v>
      </c>
      <c r="H2335" t="s">
        <v>2380</v>
      </c>
      <c r="I2335">
        <v>1</v>
      </c>
      <c r="J2335" t="s">
        <v>2380</v>
      </c>
      <c r="K2335" s="17"/>
    </row>
    <row r="2336" spans="1:11" x14ac:dyDescent="0.35">
      <c r="A2336" t="s">
        <v>9</v>
      </c>
      <c r="B2336" s="22">
        <v>17.579999999999998</v>
      </c>
      <c r="C2336" s="23" t="s">
        <v>8385</v>
      </c>
      <c r="D2336">
        <v>4.51</v>
      </c>
      <c r="E2336" s="24" t="s">
        <v>8382</v>
      </c>
      <c r="F2336" t="s">
        <v>2380</v>
      </c>
      <c r="G2336" t="s">
        <v>2380</v>
      </c>
      <c r="H2336" t="s">
        <v>2380</v>
      </c>
      <c r="I2336">
        <v>1</v>
      </c>
      <c r="J2336" t="s">
        <v>2380</v>
      </c>
      <c r="K2336" s="17"/>
    </row>
  </sheetData>
  <phoneticPr fontId="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93C63-1CB9-450A-8562-DAC71DCF1562}">
  <dimension ref="A1:D2336"/>
  <sheetViews>
    <sheetView zoomScale="89" zoomScaleNormal="89" workbookViewId="0">
      <selection activeCell="D1" sqref="D1"/>
    </sheetView>
  </sheetViews>
  <sheetFormatPr defaultRowHeight="14.5" x14ac:dyDescent="0.35"/>
  <cols>
    <col min="1" max="1" width="13.54296875" bestFit="1" customWidth="1"/>
    <col min="2" max="2" width="10.90625" bestFit="1" customWidth="1"/>
    <col min="3" max="3" width="19.1796875" style="21" bestFit="1" customWidth="1"/>
    <col min="4" max="4" width="17.26953125" style="21" bestFit="1" customWidth="1"/>
  </cols>
  <sheetData>
    <row r="1" spans="1:4" x14ac:dyDescent="0.35">
      <c r="A1" t="s">
        <v>0</v>
      </c>
      <c r="B1" t="s">
        <v>8392</v>
      </c>
      <c r="C1" s="25" t="s">
        <v>8393</v>
      </c>
      <c r="D1" s="25" t="s">
        <v>8394</v>
      </c>
    </row>
    <row r="2" spans="1:4" x14ac:dyDescent="0.35">
      <c r="A2" t="s">
        <v>2372</v>
      </c>
      <c r="B2" s="21" t="s">
        <v>4720</v>
      </c>
      <c r="C2" s="21" t="s">
        <v>4721</v>
      </c>
      <c r="D2" s="21" t="s">
        <v>4722</v>
      </c>
    </row>
    <row r="3" spans="1:4" x14ac:dyDescent="0.35">
      <c r="A3" t="s">
        <v>2371</v>
      </c>
      <c r="B3" s="21" t="s">
        <v>4723</v>
      </c>
      <c r="C3" s="21" t="s">
        <v>4724</v>
      </c>
      <c r="D3" s="21" t="s">
        <v>4725</v>
      </c>
    </row>
    <row r="4" spans="1:4" x14ac:dyDescent="0.35">
      <c r="A4" t="s">
        <v>2370</v>
      </c>
      <c r="B4" s="21" t="s">
        <v>4723</v>
      </c>
      <c r="C4" s="21" t="s">
        <v>4726</v>
      </c>
      <c r="D4" s="21" t="s">
        <v>4727</v>
      </c>
    </row>
    <row r="5" spans="1:4" x14ac:dyDescent="0.35">
      <c r="A5" t="s">
        <v>2369</v>
      </c>
      <c r="B5" s="21" t="s">
        <v>4720</v>
      </c>
      <c r="C5" s="21" t="s">
        <v>4728</v>
      </c>
      <c r="D5" s="21" t="s">
        <v>4729</v>
      </c>
    </row>
    <row r="6" spans="1:4" x14ac:dyDescent="0.35">
      <c r="A6" t="s">
        <v>2368</v>
      </c>
      <c r="B6" s="21" t="s">
        <v>4720</v>
      </c>
      <c r="C6" s="21" t="s">
        <v>4730</v>
      </c>
      <c r="D6" s="21" t="s">
        <v>4731</v>
      </c>
    </row>
    <row r="7" spans="1:4" x14ac:dyDescent="0.35">
      <c r="A7" t="s">
        <v>2367</v>
      </c>
      <c r="B7" s="21" t="s">
        <v>4723</v>
      </c>
      <c r="C7" s="21" t="s">
        <v>4732</v>
      </c>
      <c r="D7" s="21" t="s">
        <v>4733</v>
      </c>
    </row>
    <row r="8" spans="1:4" x14ac:dyDescent="0.35">
      <c r="A8" t="s">
        <v>2366</v>
      </c>
      <c r="B8" s="21" t="s">
        <v>4723</v>
      </c>
      <c r="C8" s="21" t="s">
        <v>4734</v>
      </c>
      <c r="D8" s="21" t="s">
        <v>4735</v>
      </c>
    </row>
    <row r="9" spans="1:4" x14ac:dyDescent="0.35">
      <c r="A9" t="s">
        <v>2365</v>
      </c>
      <c r="B9" s="21" t="s">
        <v>4723</v>
      </c>
      <c r="C9" s="21" t="s">
        <v>4736</v>
      </c>
      <c r="D9" s="21" t="s">
        <v>4737</v>
      </c>
    </row>
    <row r="10" spans="1:4" x14ac:dyDescent="0.35">
      <c r="A10" t="s">
        <v>2364</v>
      </c>
      <c r="B10" s="21" t="s">
        <v>4723</v>
      </c>
      <c r="C10" s="21" t="s">
        <v>4738</v>
      </c>
      <c r="D10" s="21" t="s">
        <v>4739</v>
      </c>
    </row>
    <row r="11" spans="1:4" x14ac:dyDescent="0.35">
      <c r="A11" t="s">
        <v>2363</v>
      </c>
      <c r="B11" s="21" t="s">
        <v>4720</v>
      </c>
      <c r="C11" s="21" t="s">
        <v>4740</v>
      </c>
      <c r="D11" s="21" t="s">
        <v>4741</v>
      </c>
    </row>
    <row r="12" spans="1:4" x14ac:dyDescent="0.35">
      <c r="A12" t="s">
        <v>2362</v>
      </c>
      <c r="B12" s="21" t="s">
        <v>4720</v>
      </c>
      <c r="C12" s="21" t="s">
        <v>4742</v>
      </c>
      <c r="D12" s="21" t="s">
        <v>4743</v>
      </c>
    </row>
    <row r="13" spans="1:4" x14ac:dyDescent="0.35">
      <c r="A13" t="s">
        <v>2361</v>
      </c>
      <c r="B13" s="21" t="s">
        <v>4723</v>
      </c>
      <c r="C13" s="21" t="s">
        <v>4744</v>
      </c>
      <c r="D13" s="21" t="s">
        <v>4745</v>
      </c>
    </row>
    <row r="14" spans="1:4" x14ac:dyDescent="0.35">
      <c r="A14" t="s">
        <v>2360</v>
      </c>
      <c r="B14" s="21" t="s">
        <v>4723</v>
      </c>
      <c r="C14" s="21" t="s">
        <v>4746</v>
      </c>
      <c r="D14" s="21" t="s">
        <v>4747</v>
      </c>
    </row>
    <row r="15" spans="1:4" x14ac:dyDescent="0.35">
      <c r="A15" t="s">
        <v>2359</v>
      </c>
      <c r="B15" s="21" t="s">
        <v>4723</v>
      </c>
      <c r="C15" s="21" t="s">
        <v>4748</v>
      </c>
      <c r="D15" s="21" t="s">
        <v>4749</v>
      </c>
    </row>
    <row r="16" spans="1:4" x14ac:dyDescent="0.35">
      <c r="A16" t="s">
        <v>2358</v>
      </c>
      <c r="B16" s="21" t="s">
        <v>4720</v>
      </c>
      <c r="C16" s="21" t="s">
        <v>4750</v>
      </c>
      <c r="D16" s="21" t="s">
        <v>4751</v>
      </c>
    </row>
    <row r="17" spans="1:4" x14ac:dyDescent="0.35">
      <c r="A17" t="s">
        <v>2357</v>
      </c>
      <c r="B17" s="21" t="s">
        <v>4723</v>
      </c>
      <c r="C17" s="21" t="s">
        <v>4752</v>
      </c>
      <c r="D17" s="21" t="s">
        <v>4753</v>
      </c>
    </row>
    <row r="18" spans="1:4" x14ac:dyDescent="0.35">
      <c r="A18" t="s">
        <v>2356</v>
      </c>
      <c r="B18" s="21" t="s">
        <v>4720</v>
      </c>
      <c r="C18" s="21" t="s">
        <v>4754</v>
      </c>
      <c r="D18" s="21" t="s">
        <v>4755</v>
      </c>
    </row>
    <row r="19" spans="1:4" x14ac:dyDescent="0.35">
      <c r="A19" t="s">
        <v>2355</v>
      </c>
      <c r="B19" s="21" t="s">
        <v>4720</v>
      </c>
      <c r="C19" s="21" t="s">
        <v>4756</v>
      </c>
      <c r="D19" s="21" t="s">
        <v>4757</v>
      </c>
    </row>
    <row r="20" spans="1:4" x14ac:dyDescent="0.35">
      <c r="A20" t="s">
        <v>2354</v>
      </c>
      <c r="B20" s="21" t="s">
        <v>4723</v>
      </c>
      <c r="C20" s="21" t="s">
        <v>4758</v>
      </c>
      <c r="D20" s="21" t="s">
        <v>4759</v>
      </c>
    </row>
    <row r="21" spans="1:4" x14ac:dyDescent="0.35">
      <c r="A21" t="s">
        <v>2353</v>
      </c>
      <c r="B21" s="21" t="s">
        <v>4723</v>
      </c>
      <c r="C21" s="21" t="s">
        <v>4760</v>
      </c>
      <c r="D21" s="21" t="s">
        <v>4761</v>
      </c>
    </row>
    <row r="22" spans="1:4" x14ac:dyDescent="0.35">
      <c r="A22" t="s">
        <v>2352</v>
      </c>
      <c r="B22" s="21" t="s">
        <v>4723</v>
      </c>
      <c r="C22" s="21" t="s">
        <v>4762</v>
      </c>
      <c r="D22" s="21" t="s">
        <v>4763</v>
      </c>
    </row>
    <row r="23" spans="1:4" x14ac:dyDescent="0.35">
      <c r="A23" t="s">
        <v>2351</v>
      </c>
      <c r="B23" s="21" t="s">
        <v>4720</v>
      </c>
      <c r="C23" s="21" t="s">
        <v>4764</v>
      </c>
      <c r="D23" s="21" t="s">
        <v>4765</v>
      </c>
    </row>
    <row r="24" spans="1:4" x14ac:dyDescent="0.35">
      <c r="A24" t="s">
        <v>2350</v>
      </c>
      <c r="B24" s="21" t="s">
        <v>4720</v>
      </c>
      <c r="C24" s="21" t="s">
        <v>4766</v>
      </c>
      <c r="D24" s="21" t="s">
        <v>4767</v>
      </c>
    </row>
    <row r="25" spans="1:4" x14ac:dyDescent="0.35">
      <c r="A25" t="s">
        <v>2349</v>
      </c>
      <c r="B25" s="21" t="s">
        <v>4723</v>
      </c>
      <c r="C25" s="21" t="s">
        <v>4768</v>
      </c>
      <c r="D25" s="21" t="s">
        <v>4769</v>
      </c>
    </row>
    <row r="26" spans="1:4" x14ac:dyDescent="0.35">
      <c r="A26" t="s">
        <v>2348</v>
      </c>
      <c r="B26" s="21" t="s">
        <v>4723</v>
      </c>
      <c r="C26" s="21" t="s">
        <v>4770</v>
      </c>
      <c r="D26" s="21" t="s">
        <v>4771</v>
      </c>
    </row>
    <row r="27" spans="1:4" x14ac:dyDescent="0.35">
      <c r="A27" t="s">
        <v>2347</v>
      </c>
      <c r="B27" s="21" t="s">
        <v>4723</v>
      </c>
      <c r="C27" s="21" t="s">
        <v>4772</v>
      </c>
      <c r="D27" s="21" t="s">
        <v>4773</v>
      </c>
    </row>
    <row r="28" spans="1:4" x14ac:dyDescent="0.35">
      <c r="A28" t="s">
        <v>2346</v>
      </c>
      <c r="B28" s="21" t="s">
        <v>4723</v>
      </c>
      <c r="C28" s="21" t="s">
        <v>4774</v>
      </c>
      <c r="D28" s="21" t="s">
        <v>4775</v>
      </c>
    </row>
    <row r="29" spans="1:4" x14ac:dyDescent="0.35">
      <c r="A29" t="s">
        <v>2345</v>
      </c>
      <c r="B29" s="21" t="s">
        <v>4720</v>
      </c>
      <c r="C29" s="21" t="s">
        <v>4776</v>
      </c>
      <c r="D29" s="21" t="s">
        <v>4777</v>
      </c>
    </row>
    <row r="30" spans="1:4" x14ac:dyDescent="0.35">
      <c r="A30" t="s">
        <v>2344</v>
      </c>
      <c r="B30" s="21" t="s">
        <v>4723</v>
      </c>
      <c r="C30" s="21" t="s">
        <v>4736</v>
      </c>
      <c r="D30" s="21" t="s">
        <v>4778</v>
      </c>
    </row>
    <row r="31" spans="1:4" x14ac:dyDescent="0.35">
      <c r="A31" t="s">
        <v>2343</v>
      </c>
      <c r="B31" s="21" t="s">
        <v>4720</v>
      </c>
      <c r="C31" s="21" t="s">
        <v>4779</v>
      </c>
      <c r="D31" s="21" t="s">
        <v>4780</v>
      </c>
    </row>
    <row r="32" spans="1:4" x14ac:dyDescent="0.35">
      <c r="A32" t="s">
        <v>2342</v>
      </c>
      <c r="B32" s="21" t="s">
        <v>4720</v>
      </c>
      <c r="C32" s="21" t="s">
        <v>4781</v>
      </c>
      <c r="D32" s="21" t="s">
        <v>4782</v>
      </c>
    </row>
    <row r="33" spans="1:4" x14ac:dyDescent="0.35">
      <c r="A33" t="s">
        <v>2341</v>
      </c>
      <c r="B33" s="21" t="s">
        <v>4723</v>
      </c>
      <c r="C33" s="21" t="s">
        <v>4783</v>
      </c>
      <c r="D33" s="21" t="s">
        <v>4784</v>
      </c>
    </row>
    <row r="34" spans="1:4" x14ac:dyDescent="0.35">
      <c r="A34" t="s">
        <v>2340</v>
      </c>
      <c r="B34" s="21" t="s">
        <v>4723</v>
      </c>
      <c r="C34" s="21" t="s">
        <v>4785</v>
      </c>
      <c r="D34" s="21" t="s">
        <v>4786</v>
      </c>
    </row>
    <row r="35" spans="1:4" x14ac:dyDescent="0.35">
      <c r="A35" t="s">
        <v>2339</v>
      </c>
      <c r="B35" s="21" t="s">
        <v>4720</v>
      </c>
      <c r="C35" s="21" t="s">
        <v>4787</v>
      </c>
      <c r="D35" s="21" t="s">
        <v>4788</v>
      </c>
    </row>
    <row r="36" spans="1:4" x14ac:dyDescent="0.35">
      <c r="A36" t="s">
        <v>2338</v>
      </c>
      <c r="B36" s="21" t="s">
        <v>4720</v>
      </c>
      <c r="C36" s="21" t="s">
        <v>4789</v>
      </c>
      <c r="D36" s="21" t="s">
        <v>4790</v>
      </c>
    </row>
    <row r="37" spans="1:4" x14ac:dyDescent="0.35">
      <c r="A37" t="s">
        <v>2337</v>
      </c>
      <c r="B37" s="21" t="s">
        <v>4723</v>
      </c>
      <c r="C37" s="21" t="s">
        <v>4791</v>
      </c>
      <c r="D37" s="21" t="s">
        <v>4792</v>
      </c>
    </row>
    <row r="38" spans="1:4" x14ac:dyDescent="0.35">
      <c r="A38" t="s">
        <v>2336</v>
      </c>
      <c r="B38" s="21" t="s">
        <v>4723</v>
      </c>
      <c r="C38" s="21" t="s">
        <v>4793</v>
      </c>
      <c r="D38" s="21" t="s">
        <v>4794</v>
      </c>
    </row>
    <row r="39" spans="1:4" x14ac:dyDescent="0.35">
      <c r="A39" t="s">
        <v>2335</v>
      </c>
      <c r="B39" s="21" t="s">
        <v>4720</v>
      </c>
      <c r="C39" s="21" t="s">
        <v>4795</v>
      </c>
      <c r="D39" s="21" t="s">
        <v>4796</v>
      </c>
    </row>
    <row r="40" spans="1:4" x14ac:dyDescent="0.35">
      <c r="A40" t="s">
        <v>2334</v>
      </c>
      <c r="B40" s="21" t="s">
        <v>4720</v>
      </c>
      <c r="C40" s="21" t="s">
        <v>4797</v>
      </c>
      <c r="D40" s="21" t="s">
        <v>4798</v>
      </c>
    </row>
    <row r="41" spans="1:4" x14ac:dyDescent="0.35">
      <c r="A41" t="s">
        <v>2333</v>
      </c>
      <c r="B41" s="21" t="s">
        <v>4723</v>
      </c>
      <c r="C41" s="21" t="s">
        <v>4799</v>
      </c>
      <c r="D41" s="21" t="s">
        <v>4800</v>
      </c>
    </row>
    <row r="42" spans="1:4" x14ac:dyDescent="0.35">
      <c r="A42" t="s">
        <v>2332</v>
      </c>
      <c r="B42" s="21" t="s">
        <v>4723</v>
      </c>
      <c r="C42" s="21" t="s">
        <v>4801</v>
      </c>
      <c r="D42" s="21" t="s">
        <v>4802</v>
      </c>
    </row>
    <row r="43" spans="1:4" x14ac:dyDescent="0.35">
      <c r="A43" t="s">
        <v>2331</v>
      </c>
      <c r="B43" s="21" t="s">
        <v>4720</v>
      </c>
      <c r="C43" s="21" t="s">
        <v>4803</v>
      </c>
      <c r="D43" s="21" t="s">
        <v>4804</v>
      </c>
    </row>
    <row r="44" spans="1:4" x14ac:dyDescent="0.35">
      <c r="A44" t="s">
        <v>2330</v>
      </c>
      <c r="B44" s="21" t="s">
        <v>4720</v>
      </c>
      <c r="C44" s="21" t="s">
        <v>4766</v>
      </c>
      <c r="D44" s="21" t="s">
        <v>4805</v>
      </c>
    </row>
    <row r="45" spans="1:4" x14ac:dyDescent="0.35">
      <c r="A45" t="s">
        <v>2329</v>
      </c>
      <c r="B45" s="21" t="s">
        <v>4723</v>
      </c>
      <c r="C45" s="21" t="s">
        <v>4806</v>
      </c>
      <c r="D45" s="21" t="s">
        <v>4807</v>
      </c>
    </row>
    <row r="46" spans="1:4" x14ac:dyDescent="0.35">
      <c r="A46" t="s">
        <v>2328</v>
      </c>
      <c r="B46" s="21" t="s">
        <v>4723</v>
      </c>
      <c r="C46" s="21" t="s">
        <v>4808</v>
      </c>
      <c r="D46" s="21" t="s">
        <v>4809</v>
      </c>
    </row>
    <row r="47" spans="1:4" x14ac:dyDescent="0.35">
      <c r="A47" t="s">
        <v>2327</v>
      </c>
      <c r="B47" s="21" t="s">
        <v>4720</v>
      </c>
      <c r="C47" s="21" t="s">
        <v>4810</v>
      </c>
      <c r="D47" s="21" t="s">
        <v>4811</v>
      </c>
    </row>
    <row r="48" spans="1:4" x14ac:dyDescent="0.35">
      <c r="A48" t="s">
        <v>2326</v>
      </c>
      <c r="B48" s="21" t="s">
        <v>4723</v>
      </c>
      <c r="C48" s="21" t="s">
        <v>4812</v>
      </c>
      <c r="D48" s="21" t="s">
        <v>4813</v>
      </c>
    </row>
    <row r="49" spans="1:4" x14ac:dyDescent="0.35">
      <c r="A49" t="s">
        <v>2325</v>
      </c>
      <c r="B49" s="21" t="s">
        <v>4720</v>
      </c>
      <c r="C49" s="21" t="s">
        <v>4814</v>
      </c>
      <c r="D49" s="21" t="s">
        <v>4804</v>
      </c>
    </row>
    <row r="50" spans="1:4" x14ac:dyDescent="0.35">
      <c r="A50" t="s">
        <v>2324</v>
      </c>
      <c r="B50" s="21" t="s">
        <v>4723</v>
      </c>
      <c r="C50" s="21" t="s">
        <v>4815</v>
      </c>
      <c r="D50" s="21" t="s">
        <v>4816</v>
      </c>
    </row>
    <row r="51" spans="1:4" x14ac:dyDescent="0.35">
      <c r="A51" t="s">
        <v>2323</v>
      </c>
      <c r="B51" s="21" t="s">
        <v>4723</v>
      </c>
      <c r="C51" s="21" t="s">
        <v>4817</v>
      </c>
      <c r="D51" s="21" t="s">
        <v>4818</v>
      </c>
    </row>
    <row r="52" spans="1:4" x14ac:dyDescent="0.35">
      <c r="A52" t="s">
        <v>2322</v>
      </c>
      <c r="B52" s="21" t="s">
        <v>4723</v>
      </c>
      <c r="C52" s="21" t="s">
        <v>4819</v>
      </c>
      <c r="D52" s="21" t="s">
        <v>4820</v>
      </c>
    </row>
    <row r="53" spans="1:4" x14ac:dyDescent="0.35">
      <c r="A53" t="s">
        <v>2321</v>
      </c>
      <c r="B53" s="21" t="s">
        <v>4720</v>
      </c>
      <c r="C53" s="21" t="s">
        <v>4821</v>
      </c>
      <c r="D53" s="21" t="s">
        <v>4822</v>
      </c>
    </row>
    <row r="54" spans="1:4" x14ac:dyDescent="0.35">
      <c r="A54" t="s">
        <v>2320</v>
      </c>
      <c r="B54" s="21" t="s">
        <v>4723</v>
      </c>
      <c r="C54" s="21" t="s">
        <v>4744</v>
      </c>
      <c r="D54" s="21" t="s">
        <v>4823</v>
      </c>
    </row>
    <row r="55" spans="1:4" x14ac:dyDescent="0.35">
      <c r="A55" t="s">
        <v>2319</v>
      </c>
      <c r="B55" s="21" t="s">
        <v>4723</v>
      </c>
      <c r="C55" s="21" t="s">
        <v>4824</v>
      </c>
      <c r="D55" s="21" t="s">
        <v>4825</v>
      </c>
    </row>
    <row r="56" spans="1:4" x14ac:dyDescent="0.35">
      <c r="A56" t="s">
        <v>2318</v>
      </c>
      <c r="B56" s="21" t="s">
        <v>4720</v>
      </c>
      <c r="C56" s="21" t="s">
        <v>4826</v>
      </c>
      <c r="D56" s="21" t="s">
        <v>4827</v>
      </c>
    </row>
    <row r="57" spans="1:4" x14ac:dyDescent="0.35">
      <c r="A57" t="s">
        <v>2317</v>
      </c>
      <c r="B57" s="21" t="s">
        <v>4720</v>
      </c>
      <c r="C57" s="21" t="s">
        <v>4828</v>
      </c>
      <c r="D57" s="21" t="s">
        <v>4829</v>
      </c>
    </row>
    <row r="58" spans="1:4" x14ac:dyDescent="0.35">
      <c r="A58" t="s">
        <v>2316</v>
      </c>
      <c r="B58" s="21" t="s">
        <v>4723</v>
      </c>
      <c r="C58" s="21" t="s">
        <v>4830</v>
      </c>
      <c r="D58" s="21" t="s">
        <v>4831</v>
      </c>
    </row>
    <row r="59" spans="1:4" x14ac:dyDescent="0.35">
      <c r="A59" t="s">
        <v>2315</v>
      </c>
      <c r="B59" s="21" t="s">
        <v>4720</v>
      </c>
      <c r="C59" s="21" t="s">
        <v>4832</v>
      </c>
      <c r="D59" s="21" t="s">
        <v>4833</v>
      </c>
    </row>
    <row r="60" spans="1:4" x14ac:dyDescent="0.35">
      <c r="A60" t="s">
        <v>2314</v>
      </c>
      <c r="B60" s="21" t="s">
        <v>4723</v>
      </c>
      <c r="C60" s="21" t="s">
        <v>4834</v>
      </c>
      <c r="D60" s="21" t="s">
        <v>4835</v>
      </c>
    </row>
    <row r="61" spans="1:4" x14ac:dyDescent="0.35">
      <c r="A61" t="s">
        <v>2313</v>
      </c>
      <c r="B61" s="21" t="s">
        <v>4720</v>
      </c>
      <c r="C61" s="21" t="s">
        <v>4836</v>
      </c>
      <c r="D61" s="21" t="s">
        <v>4837</v>
      </c>
    </row>
    <row r="62" spans="1:4" x14ac:dyDescent="0.35">
      <c r="A62" t="s">
        <v>2312</v>
      </c>
      <c r="B62" s="21" t="s">
        <v>4723</v>
      </c>
      <c r="C62" s="21" t="s">
        <v>4838</v>
      </c>
      <c r="D62" s="21" t="s">
        <v>4839</v>
      </c>
    </row>
    <row r="63" spans="1:4" x14ac:dyDescent="0.35">
      <c r="A63" t="s">
        <v>2311</v>
      </c>
      <c r="B63" s="21" t="s">
        <v>4720</v>
      </c>
      <c r="C63" s="21" t="s">
        <v>4840</v>
      </c>
      <c r="D63" s="21" t="s">
        <v>4841</v>
      </c>
    </row>
    <row r="64" spans="1:4" x14ac:dyDescent="0.35">
      <c r="A64" t="s">
        <v>2310</v>
      </c>
      <c r="B64" s="21" t="s">
        <v>4720</v>
      </c>
      <c r="C64" s="21" t="s">
        <v>4842</v>
      </c>
      <c r="D64" s="21" t="s">
        <v>4843</v>
      </c>
    </row>
    <row r="65" spans="1:4" x14ac:dyDescent="0.35">
      <c r="A65" t="s">
        <v>2309</v>
      </c>
      <c r="B65" s="21" t="s">
        <v>4723</v>
      </c>
      <c r="C65" s="21" t="s">
        <v>4744</v>
      </c>
      <c r="D65" s="21" t="s">
        <v>4844</v>
      </c>
    </row>
    <row r="66" spans="1:4" x14ac:dyDescent="0.35">
      <c r="A66" t="s">
        <v>2308</v>
      </c>
      <c r="B66" s="21" t="s">
        <v>4723</v>
      </c>
      <c r="C66" s="21" t="s">
        <v>4845</v>
      </c>
      <c r="D66" s="21" t="s">
        <v>4846</v>
      </c>
    </row>
    <row r="67" spans="1:4" x14ac:dyDescent="0.35">
      <c r="A67" t="s">
        <v>2307</v>
      </c>
      <c r="B67" s="21" t="s">
        <v>4720</v>
      </c>
      <c r="C67" s="21" t="s">
        <v>4847</v>
      </c>
      <c r="D67" s="21" t="s">
        <v>4848</v>
      </c>
    </row>
    <row r="68" spans="1:4" x14ac:dyDescent="0.35">
      <c r="A68" t="s">
        <v>2306</v>
      </c>
      <c r="B68" s="21" t="s">
        <v>4723</v>
      </c>
      <c r="C68" s="21" t="s">
        <v>4849</v>
      </c>
      <c r="D68" s="21" t="s">
        <v>4850</v>
      </c>
    </row>
    <row r="69" spans="1:4" x14ac:dyDescent="0.35">
      <c r="A69" t="s">
        <v>2305</v>
      </c>
      <c r="B69" s="21" t="s">
        <v>4723</v>
      </c>
      <c r="C69" s="21" t="s">
        <v>4851</v>
      </c>
      <c r="D69" s="21" t="s">
        <v>4852</v>
      </c>
    </row>
    <row r="70" spans="1:4" x14ac:dyDescent="0.35">
      <c r="A70" t="s">
        <v>2304</v>
      </c>
      <c r="B70" s="21" t="s">
        <v>4720</v>
      </c>
      <c r="C70" s="21" t="s">
        <v>4853</v>
      </c>
      <c r="D70" s="21" t="s">
        <v>4854</v>
      </c>
    </row>
    <row r="71" spans="1:4" x14ac:dyDescent="0.35">
      <c r="A71" t="s">
        <v>2303</v>
      </c>
      <c r="B71" s="21" t="s">
        <v>4723</v>
      </c>
      <c r="C71" s="21" t="s">
        <v>4855</v>
      </c>
      <c r="D71" s="21" t="s">
        <v>4856</v>
      </c>
    </row>
    <row r="72" spans="1:4" x14ac:dyDescent="0.35">
      <c r="A72" t="s">
        <v>2302</v>
      </c>
      <c r="B72" s="21" t="s">
        <v>4723</v>
      </c>
      <c r="C72" s="21" t="s">
        <v>4857</v>
      </c>
      <c r="D72" s="21" t="s">
        <v>4858</v>
      </c>
    </row>
    <row r="73" spans="1:4" x14ac:dyDescent="0.35">
      <c r="A73" t="s">
        <v>2301</v>
      </c>
      <c r="B73" s="21" t="s">
        <v>4723</v>
      </c>
      <c r="C73" s="21" t="s">
        <v>4859</v>
      </c>
      <c r="D73" s="21" t="s">
        <v>4860</v>
      </c>
    </row>
    <row r="74" spans="1:4" x14ac:dyDescent="0.35">
      <c r="A74" t="s">
        <v>2300</v>
      </c>
      <c r="B74" s="21" t="s">
        <v>4720</v>
      </c>
      <c r="C74" s="21" t="s">
        <v>4861</v>
      </c>
      <c r="D74" s="21" t="s">
        <v>4862</v>
      </c>
    </row>
    <row r="75" spans="1:4" x14ac:dyDescent="0.35">
      <c r="A75" t="s">
        <v>2299</v>
      </c>
      <c r="B75" s="21" t="s">
        <v>4720</v>
      </c>
      <c r="C75" s="21" t="s">
        <v>4863</v>
      </c>
      <c r="D75" s="21" t="s">
        <v>4864</v>
      </c>
    </row>
    <row r="76" spans="1:4" x14ac:dyDescent="0.35">
      <c r="A76" t="s">
        <v>2298</v>
      </c>
      <c r="B76" s="21" t="s">
        <v>4720</v>
      </c>
      <c r="C76" s="21" t="s">
        <v>4865</v>
      </c>
      <c r="D76" s="21" t="s">
        <v>4866</v>
      </c>
    </row>
    <row r="77" spans="1:4" x14ac:dyDescent="0.35">
      <c r="A77" t="s">
        <v>2297</v>
      </c>
      <c r="B77" s="21" t="s">
        <v>4723</v>
      </c>
      <c r="C77" s="21" t="s">
        <v>4867</v>
      </c>
      <c r="D77" s="21" t="s">
        <v>4868</v>
      </c>
    </row>
    <row r="78" spans="1:4" x14ac:dyDescent="0.35">
      <c r="A78" t="s">
        <v>2296</v>
      </c>
      <c r="B78" s="21" t="s">
        <v>4720</v>
      </c>
      <c r="C78" s="21" t="s">
        <v>4869</v>
      </c>
      <c r="D78" s="21" t="s">
        <v>4870</v>
      </c>
    </row>
    <row r="79" spans="1:4" x14ac:dyDescent="0.35">
      <c r="A79" t="s">
        <v>2295</v>
      </c>
      <c r="B79" s="21" t="s">
        <v>4720</v>
      </c>
      <c r="C79" s="21" t="s">
        <v>4871</v>
      </c>
      <c r="D79" s="21" t="s">
        <v>4872</v>
      </c>
    </row>
    <row r="80" spans="1:4" x14ac:dyDescent="0.35">
      <c r="A80" t="s">
        <v>2294</v>
      </c>
      <c r="B80" s="21" t="s">
        <v>4723</v>
      </c>
      <c r="C80" s="21" t="s">
        <v>4873</v>
      </c>
      <c r="D80" s="21" t="s">
        <v>4874</v>
      </c>
    </row>
    <row r="81" spans="1:4" x14ac:dyDescent="0.35">
      <c r="A81" t="s">
        <v>2293</v>
      </c>
      <c r="B81" s="21" t="s">
        <v>4720</v>
      </c>
      <c r="C81" s="21" t="s">
        <v>4875</v>
      </c>
      <c r="D81" s="21" t="s">
        <v>4876</v>
      </c>
    </row>
    <row r="82" spans="1:4" x14ac:dyDescent="0.35">
      <c r="A82" t="s">
        <v>2292</v>
      </c>
      <c r="B82" s="21" t="s">
        <v>4720</v>
      </c>
      <c r="C82" s="21" t="s">
        <v>4877</v>
      </c>
      <c r="D82" s="21" t="s">
        <v>4878</v>
      </c>
    </row>
    <row r="83" spans="1:4" x14ac:dyDescent="0.35">
      <c r="A83" t="s">
        <v>2291</v>
      </c>
      <c r="B83" s="21" t="s">
        <v>4723</v>
      </c>
      <c r="C83" s="21" t="s">
        <v>4879</v>
      </c>
      <c r="D83" s="21" t="s">
        <v>4880</v>
      </c>
    </row>
    <row r="84" spans="1:4" x14ac:dyDescent="0.35">
      <c r="A84" t="s">
        <v>2290</v>
      </c>
      <c r="B84" s="21" t="s">
        <v>4720</v>
      </c>
      <c r="C84" s="21" t="s">
        <v>4881</v>
      </c>
      <c r="D84" s="21" t="s">
        <v>4882</v>
      </c>
    </row>
    <row r="85" spans="1:4" x14ac:dyDescent="0.35">
      <c r="A85" t="s">
        <v>2289</v>
      </c>
      <c r="B85" s="21" t="s">
        <v>4723</v>
      </c>
      <c r="C85" s="21" t="s">
        <v>4883</v>
      </c>
      <c r="D85" s="21" t="s">
        <v>4884</v>
      </c>
    </row>
    <row r="86" spans="1:4" x14ac:dyDescent="0.35">
      <c r="A86" t="s">
        <v>2288</v>
      </c>
      <c r="B86" s="21" t="s">
        <v>4723</v>
      </c>
      <c r="C86" s="21" t="s">
        <v>4885</v>
      </c>
      <c r="D86" s="21" t="s">
        <v>4886</v>
      </c>
    </row>
    <row r="87" spans="1:4" x14ac:dyDescent="0.35">
      <c r="A87" t="s">
        <v>2287</v>
      </c>
      <c r="B87" s="21" t="s">
        <v>4723</v>
      </c>
      <c r="C87" s="21" t="s">
        <v>4887</v>
      </c>
      <c r="D87" s="21" t="s">
        <v>4888</v>
      </c>
    </row>
    <row r="88" spans="1:4" x14ac:dyDescent="0.35">
      <c r="A88" t="s">
        <v>2286</v>
      </c>
      <c r="B88" s="21" t="s">
        <v>4723</v>
      </c>
      <c r="C88" s="21" t="s">
        <v>4889</v>
      </c>
      <c r="D88" s="21" t="s">
        <v>4890</v>
      </c>
    </row>
    <row r="89" spans="1:4" x14ac:dyDescent="0.35">
      <c r="A89" t="s">
        <v>2285</v>
      </c>
      <c r="B89" s="21" t="s">
        <v>4720</v>
      </c>
      <c r="C89" s="21" t="s">
        <v>4891</v>
      </c>
      <c r="D89" s="21" t="s">
        <v>4892</v>
      </c>
    </row>
    <row r="90" spans="1:4" x14ac:dyDescent="0.35">
      <c r="A90" t="s">
        <v>2284</v>
      </c>
      <c r="B90" s="21" t="s">
        <v>4720</v>
      </c>
      <c r="C90" s="21" t="s">
        <v>4893</v>
      </c>
      <c r="D90" s="21" t="s">
        <v>4894</v>
      </c>
    </row>
    <row r="91" spans="1:4" x14ac:dyDescent="0.35">
      <c r="A91" t="s">
        <v>2283</v>
      </c>
      <c r="B91" s="21" t="s">
        <v>4720</v>
      </c>
      <c r="C91" s="21" t="s">
        <v>4895</v>
      </c>
      <c r="D91" s="21" t="s">
        <v>4896</v>
      </c>
    </row>
    <row r="92" spans="1:4" x14ac:dyDescent="0.35">
      <c r="A92" t="s">
        <v>2282</v>
      </c>
      <c r="B92" s="21" t="s">
        <v>4720</v>
      </c>
      <c r="C92" s="21" t="s">
        <v>4897</v>
      </c>
      <c r="D92" s="21" t="s">
        <v>4898</v>
      </c>
    </row>
    <row r="93" spans="1:4" x14ac:dyDescent="0.35">
      <c r="A93" t="s">
        <v>2281</v>
      </c>
      <c r="B93" s="21" t="s">
        <v>4720</v>
      </c>
      <c r="C93" s="21" t="s">
        <v>4899</v>
      </c>
      <c r="D93" s="21" t="s">
        <v>4900</v>
      </c>
    </row>
    <row r="94" spans="1:4" x14ac:dyDescent="0.35">
      <c r="A94" t="s">
        <v>2280</v>
      </c>
      <c r="B94" s="21" t="s">
        <v>4723</v>
      </c>
      <c r="C94" s="21" t="s">
        <v>4901</v>
      </c>
      <c r="D94" s="21" t="s">
        <v>4902</v>
      </c>
    </row>
    <row r="95" spans="1:4" x14ac:dyDescent="0.35">
      <c r="A95" t="s">
        <v>2279</v>
      </c>
      <c r="B95" s="21" t="s">
        <v>4723</v>
      </c>
      <c r="C95" s="21" t="s">
        <v>4744</v>
      </c>
      <c r="D95" s="21" t="s">
        <v>4903</v>
      </c>
    </row>
    <row r="96" spans="1:4" x14ac:dyDescent="0.35">
      <c r="A96" t="s">
        <v>2278</v>
      </c>
      <c r="B96" s="21" t="s">
        <v>4720</v>
      </c>
      <c r="C96" s="21" t="s">
        <v>4779</v>
      </c>
      <c r="D96" s="21" t="s">
        <v>4904</v>
      </c>
    </row>
    <row r="97" spans="1:4" x14ac:dyDescent="0.35">
      <c r="A97" t="s">
        <v>2277</v>
      </c>
      <c r="B97" s="21" t="s">
        <v>4723</v>
      </c>
      <c r="C97" s="21" t="s">
        <v>4905</v>
      </c>
      <c r="D97" s="21" t="s">
        <v>4906</v>
      </c>
    </row>
    <row r="98" spans="1:4" x14ac:dyDescent="0.35">
      <c r="A98" t="s">
        <v>2276</v>
      </c>
      <c r="B98" s="21" t="s">
        <v>4720</v>
      </c>
      <c r="C98" s="21" t="s">
        <v>4907</v>
      </c>
      <c r="D98" s="21" t="s">
        <v>4908</v>
      </c>
    </row>
    <row r="99" spans="1:4" x14ac:dyDescent="0.35">
      <c r="A99" t="s">
        <v>2275</v>
      </c>
      <c r="B99" s="21" t="s">
        <v>4720</v>
      </c>
      <c r="C99" s="21" t="s">
        <v>4909</v>
      </c>
      <c r="D99" s="21" t="s">
        <v>4910</v>
      </c>
    </row>
    <row r="100" spans="1:4" x14ac:dyDescent="0.35">
      <c r="A100" t="s">
        <v>2274</v>
      </c>
      <c r="B100" s="21" t="s">
        <v>4723</v>
      </c>
      <c r="C100" s="21" t="s">
        <v>4911</v>
      </c>
      <c r="D100" s="21" t="s">
        <v>4912</v>
      </c>
    </row>
    <row r="101" spans="1:4" x14ac:dyDescent="0.35">
      <c r="A101" t="s">
        <v>2273</v>
      </c>
      <c r="B101" s="21" t="s">
        <v>4723</v>
      </c>
      <c r="C101" s="21" t="s">
        <v>4849</v>
      </c>
      <c r="D101" s="21" t="s">
        <v>4913</v>
      </c>
    </row>
    <row r="102" spans="1:4" x14ac:dyDescent="0.35">
      <c r="A102" t="s">
        <v>2272</v>
      </c>
      <c r="B102" s="21" t="s">
        <v>4723</v>
      </c>
      <c r="C102" s="21" t="s">
        <v>4914</v>
      </c>
      <c r="D102" s="21" t="s">
        <v>4915</v>
      </c>
    </row>
    <row r="103" spans="1:4" x14ac:dyDescent="0.35">
      <c r="A103" t="s">
        <v>2271</v>
      </c>
      <c r="B103" s="21" t="s">
        <v>4720</v>
      </c>
      <c r="C103" s="21" t="s">
        <v>4916</v>
      </c>
      <c r="D103" s="21" t="s">
        <v>4917</v>
      </c>
    </row>
    <row r="104" spans="1:4" x14ac:dyDescent="0.35">
      <c r="A104" t="s">
        <v>2270</v>
      </c>
      <c r="B104" s="21" t="s">
        <v>4723</v>
      </c>
      <c r="C104" s="21" t="s">
        <v>4918</v>
      </c>
      <c r="D104" s="21" t="s">
        <v>4919</v>
      </c>
    </row>
    <row r="105" spans="1:4" x14ac:dyDescent="0.35">
      <c r="A105" t="s">
        <v>2269</v>
      </c>
      <c r="B105" s="21" t="s">
        <v>4723</v>
      </c>
      <c r="C105" s="21" t="s">
        <v>4920</v>
      </c>
      <c r="D105" s="21" t="s">
        <v>4921</v>
      </c>
    </row>
    <row r="106" spans="1:4" x14ac:dyDescent="0.35">
      <c r="A106" t="s">
        <v>2268</v>
      </c>
      <c r="B106" s="21" t="s">
        <v>4723</v>
      </c>
      <c r="C106" s="21" t="s">
        <v>4922</v>
      </c>
      <c r="D106" s="21" t="s">
        <v>4923</v>
      </c>
    </row>
    <row r="107" spans="1:4" x14ac:dyDescent="0.35">
      <c r="A107" t="s">
        <v>2267</v>
      </c>
      <c r="B107" s="21" t="s">
        <v>4723</v>
      </c>
      <c r="C107" s="21" t="s">
        <v>4924</v>
      </c>
      <c r="D107" s="21" t="s">
        <v>4925</v>
      </c>
    </row>
    <row r="108" spans="1:4" x14ac:dyDescent="0.35">
      <c r="A108" t="s">
        <v>2266</v>
      </c>
      <c r="B108" s="21" t="s">
        <v>4723</v>
      </c>
      <c r="C108" s="21" t="s">
        <v>4926</v>
      </c>
      <c r="D108" s="21" t="s">
        <v>4927</v>
      </c>
    </row>
    <row r="109" spans="1:4" x14ac:dyDescent="0.35">
      <c r="A109" t="s">
        <v>2265</v>
      </c>
      <c r="B109" s="21" t="s">
        <v>4720</v>
      </c>
      <c r="C109" s="21" t="s">
        <v>4928</v>
      </c>
      <c r="D109" s="21" t="s">
        <v>4929</v>
      </c>
    </row>
    <row r="110" spans="1:4" x14ac:dyDescent="0.35">
      <c r="A110" t="s">
        <v>2264</v>
      </c>
      <c r="B110" s="21" t="s">
        <v>4720</v>
      </c>
      <c r="C110" s="21" t="s">
        <v>4930</v>
      </c>
      <c r="D110" s="21" t="s">
        <v>4931</v>
      </c>
    </row>
    <row r="111" spans="1:4" x14ac:dyDescent="0.35">
      <c r="A111" t="s">
        <v>2263</v>
      </c>
      <c r="B111" s="21" t="s">
        <v>4723</v>
      </c>
      <c r="C111" s="21" t="s">
        <v>4901</v>
      </c>
      <c r="D111" s="21" t="s">
        <v>4932</v>
      </c>
    </row>
    <row r="112" spans="1:4" x14ac:dyDescent="0.35">
      <c r="A112" t="s">
        <v>2262</v>
      </c>
      <c r="B112" s="21" t="s">
        <v>4723</v>
      </c>
      <c r="C112" s="21" t="s">
        <v>4933</v>
      </c>
      <c r="D112" s="21" t="s">
        <v>4934</v>
      </c>
    </row>
    <row r="113" spans="1:4" x14ac:dyDescent="0.35">
      <c r="A113" t="s">
        <v>2261</v>
      </c>
      <c r="B113" s="21" t="s">
        <v>4720</v>
      </c>
      <c r="C113" s="21" t="s">
        <v>4935</v>
      </c>
      <c r="D113" s="21" t="s">
        <v>4936</v>
      </c>
    </row>
    <row r="114" spans="1:4" x14ac:dyDescent="0.35">
      <c r="A114" t="s">
        <v>2260</v>
      </c>
      <c r="B114" s="21" t="s">
        <v>4720</v>
      </c>
      <c r="C114" s="21" t="s">
        <v>4937</v>
      </c>
      <c r="D114" s="21" t="s">
        <v>4938</v>
      </c>
    </row>
    <row r="115" spans="1:4" x14ac:dyDescent="0.35">
      <c r="A115" t="s">
        <v>2259</v>
      </c>
      <c r="B115" s="21" t="s">
        <v>4723</v>
      </c>
      <c r="C115" s="21" t="s">
        <v>4939</v>
      </c>
      <c r="D115" s="21" t="s">
        <v>4940</v>
      </c>
    </row>
    <row r="116" spans="1:4" x14ac:dyDescent="0.35">
      <c r="A116" t="s">
        <v>2258</v>
      </c>
      <c r="B116" s="21" t="s">
        <v>4723</v>
      </c>
      <c r="C116" s="21" t="s">
        <v>4941</v>
      </c>
      <c r="D116" s="21" t="s">
        <v>4942</v>
      </c>
    </row>
    <row r="117" spans="1:4" x14ac:dyDescent="0.35">
      <c r="A117" t="s">
        <v>2257</v>
      </c>
      <c r="B117" s="21" t="s">
        <v>4720</v>
      </c>
      <c r="C117" s="21" t="s">
        <v>4943</v>
      </c>
      <c r="D117" s="21" t="s">
        <v>4944</v>
      </c>
    </row>
    <row r="118" spans="1:4" x14ac:dyDescent="0.35">
      <c r="A118" t="s">
        <v>2256</v>
      </c>
      <c r="B118" s="21" t="s">
        <v>4723</v>
      </c>
      <c r="C118" s="21" t="s">
        <v>4945</v>
      </c>
      <c r="D118" s="21" t="s">
        <v>4946</v>
      </c>
    </row>
    <row r="119" spans="1:4" x14ac:dyDescent="0.35">
      <c r="A119" t="s">
        <v>2255</v>
      </c>
      <c r="B119" s="21" t="s">
        <v>4723</v>
      </c>
      <c r="C119" s="21" t="s">
        <v>4760</v>
      </c>
      <c r="D119" s="21" t="s">
        <v>4947</v>
      </c>
    </row>
    <row r="120" spans="1:4" x14ac:dyDescent="0.35">
      <c r="A120" t="s">
        <v>2254</v>
      </c>
      <c r="B120" s="21" t="s">
        <v>4723</v>
      </c>
      <c r="C120" s="21" t="s">
        <v>4948</v>
      </c>
      <c r="D120" s="21" t="s">
        <v>4949</v>
      </c>
    </row>
    <row r="121" spans="1:4" x14ac:dyDescent="0.35">
      <c r="A121" t="s">
        <v>2253</v>
      </c>
      <c r="B121" s="21" t="s">
        <v>4723</v>
      </c>
      <c r="C121" s="21" t="s">
        <v>4950</v>
      </c>
      <c r="D121" s="21" t="s">
        <v>4951</v>
      </c>
    </row>
    <row r="122" spans="1:4" x14ac:dyDescent="0.35">
      <c r="A122" t="s">
        <v>2252</v>
      </c>
      <c r="B122" s="21" t="s">
        <v>4723</v>
      </c>
      <c r="C122" s="21" t="s">
        <v>4952</v>
      </c>
      <c r="D122" s="21" t="s">
        <v>4953</v>
      </c>
    </row>
    <row r="123" spans="1:4" x14ac:dyDescent="0.35">
      <c r="A123" t="s">
        <v>2251</v>
      </c>
      <c r="B123" s="21" t="s">
        <v>4723</v>
      </c>
      <c r="C123" s="21" t="s">
        <v>4954</v>
      </c>
      <c r="D123" s="21" t="s">
        <v>4955</v>
      </c>
    </row>
    <row r="124" spans="1:4" x14ac:dyDescent="0.35">
      <c r="A124" t="s">
        <v>2250</v>
      </c>
      <c r="B124" s="21" t="s">
        <v>4720</v>
      </c>
      <c r="C124" s="21" t="s">
        <v>4956</v>
      </c>
      <c r="D124" s="21" t="s">
        <v>4957</v>
      </c>
    </row>
    <row r="125" spans="1:4" x14ac:dyDescent="0.35">
      <c r="A125" t="s">
        <v>2249</v>
      </c>
      <c r="B125" s="21" t="s">
        <v>4723</v>
      </c>
      <c r="C125" s="21" t="s">
        <v>4958</v>
      </c>
      <c r="D125" s="21" t="s">
        <v>4959</v>
      </c>
    </row>
    <row r="126" spans="1:4" x14ac:dyDescent="0.35">
      <c r="A126" t="s">
        <v>2248</v>
      </c>
      <c r="B126" s="21" t="s">
        <v>4720</v>
      </c>
      <c r="C126" s="21" t="s">
        <v>4960</v>
      </c>
      <c r="D126" s="21" t="s">
        <v>4961</v>
      </c>
    </row>
    <row r="127" spans="1:4" x14ac:dyDescent="0.35">
      <c r="A127" t="s">
        <v>2247</v>
      </c>
      <c r="B127" s="21" t="s">
        <v>4723</v>
      </c>
      <c r="C127" s="21" t="s">
        <v>4962</v>
      </c>
      <c r="D127" s="21" t="s">
        <v>4963</v>
      </c>
    </row>
    <row r="128" spans="1:4" x14ac:dyDescent="0.35">
      <c r="A128" t="s">
        <v>2246</v>
      </c>
      <c r="B128" s="21" t="s">
        <v>4723</v>
      </c>
      <c r="C128" s="21" t="s">
        <v>4964</v>
      </c>
      <c r="D128" s="21" t="s">
        <v>4965</v>
      </c>
    </row>
    <row r="129" spans="1:4" x14ac:dyDescent="0.35">
      <c r="A129" t="s">
        <v>2245</v>
      </c>
      <c r="B129" s="21" t="s">
        <v>4723</v>
      </c>
      <c r="C129" s="21" t="s">
        <v>4966</v>
      </c>
      <c r="D129" s="21" t="s">
        <v>4967</v>
      </c>
    </row>
    <row r="130" spans="1:4" x14ac:dyDescent="0.35">
      <c r="A130" t="s">
        <v>2244</v>
      </c>
      <c r="B130" s="21" t="s">
        <v>4723</v>
      </c>
      <c r="C130" s="21" t="s">
        <v>4968</v>
      </c>
      <c r="D130" s="21" t="s">
        <v>4969</v>
      </c>
    </row>
    <row r="131" spans="1:4" x14ac:dyDescent="0.35">
      <c r="A131" t="s">
        <v>2243</v>
      </c>
      <c r="B131" s="21" t="s">
        <v>4723</v>
      </c>
      <c r="C131" s="21" t="s">
        <v>4970</v>
      </c>
      <c r="D131" s="21" t="s">
        <v>4971</v>
      </c>
    </row>
    <row r="132" spans="1:4" x14ac:dyDescent="0.35">
      <c r="A132" t="s">
        <v>2242</v>
      </c>
      <c r="B132" s="21" t="s">
        <v>4723</v>
      </c>
      <c r="C132" s="21" t="s">
        <v>4972</v>
      </c>
      <c r="D132" s="21" t="s">
        <v>4973</v>
      </c>
    </row>
    <row r="133" spans="1:4" x14ac:dyDescent="0.35">
      <c r="A133" t="s">
        <v>2241</v>
      </c>
      <c r="B133" s="21" t="s">
        <v>4720</v>
      </c>
      <c r="C133" s="21" t="s">
        <v>4974</v>
      </c>
      <c r="D133" s="21" t="s">
        <v>4975</v>
      </c>
    </row>
    <row r="134" spans="1:4" x14ac:dyDescent="0.35">
      <c r="A134" t="s">
        <v>2240</v>
      </c>
      <c r="B134" s="21" t="s">
        <v>4723</v>
      </c>
      <c r="C134" s="21" t="s">
        <v>4976</v>
      </c>
      <c r="D134" s="21" t="s">
        <v>4977</v>
      </c>
    </row>
    <row r="135" spans="1:4" x14ac:dyDescent="0.35">
      <c r="A135" t="s">
        <v>2239</v>
      </c>
      <c r="B135" s="21" t="s">
        <v>4723</v>
      </c>
      <c r="C135" s="21" t="s">
        <v>4978</v>
      </c>
      <c r="D135" s="21" t="s">
        <v>4979</v>
      </c>
    </row>
    <row r="136" spans="1:4" x14ac:dyDescent="0.35">
      <c r="A136" t="s">
        <v>2238</v>
      </c>
      <c r="B136" s="21" t="s">
        <v>4720</v>
      </c>
      <c r="C136" s="21" t="s">
        <v>4980</v>
      </c>
      <c r="D136" s="21" t="s">
        <v>4981</v>
      </c>
    </row>
    <row r="137" spans="1:4" x14ac:dyDescent="0.35">
      <c r="A137" t="s">
        <v>2237</v>
      </c>
      <c r="B137" s="21" t="s">
        <v>4720</v>
      </c>
      <c r="C137" s="21" t="s">
        <v>4982</v>
      </c>
      <c r="D137" s="21" t="s">
        <v>4983</v>
      </c>
    </row>
    <row r="138" spans="1:4" x14ac:dyDescent="0.35">
      <c r="A138" t="s">
        <v>2236</v>
      </c>
      <c r="B138" s="21" t="s">
        <v>4720</v>
      </c>
      <c r="C138" s="21" t="s">
        <v>4984</v>
      </c>
      <c r="D138" s="21" t="s">
        <v>4985</v>
      </c>
    </row>
    <row r="139" spans="1:4" x14ac:dyDescent="0.35">
      <c r="A139" t="s">
        <v>2235</v>
      </c>
      <c r="B139" s="21" t="s">
        <v>4723</v>
      </c>
      <c r="C139" s="21" t="s">
        <v>4986</v>
      </c>
      <c r="D139" s="21" t="s">
        <v>4987</v>
      </c>
    </row>
    <row r="140" spans="1:4" x14ac:dyDescent="0.35">
      <c r="A140" t="s">
        <v>2234</v>
      </c>
      <c r="B140" s="21" t="s">
        <v>4723</v>
      </c>
      <c r="C140" s="21" t="s">
        <v>4988</v>
      </c>
      <c r="D140" s="21" t="s">
        <v>4989</v>
      </c>
    </row>
    <row r="141" spans="1:4" x14ac:dyDescent="0.35">
      <c r="A141" t="s">
        <v>2233</v>
      </c>
      <c r="B141" s="21" t="s">
        <v>4723</v>
      </c>
      <c r="C141" s="21" t="s">
        <v>4990</v>
      </c>
      <c r="D141" s="21" t="s">
        <v>4991</v>
      </c>
    </row>
    <row r="142" spans="1:4" x14ac:dyDescent="0.35">
      <c r="A142" t="s">
        <v>2232</v>
      </c>
      <c r="B142" s="21" t="s">
        <v>4723</v>
      </c>
      <c r="C142" s="21" t="s">
        <v>4992</v>
      </c>
      <c r="D142" s="21" t="s">
        <v>4993</v>
      </c>
    </row>
    <row r="143" spans="1:4" x14ac:dyDescent="0.35">
      <c r="A143" t="s">
        <v>2231</v>
      </c>
      <c r="B143" s="21" t="s">
        <v>4723</v>
      </c>
      <c r="C143" s="21" t="s">
        <v>4994</v>
      </c>
      <c r="D143" s="21" t="s">
        <v>4995</v>
      </c>
    </row>
    <row r="144" spans="1:4" x14ac:dyDescent="0.35">
      <c r="A144" t="s">
        <v>2230</v>
      </c>
      <c r="B144" s="21" t="s">
        <v>4720</v>
      </c>
      <c r="C144" s="21" t="s">
        <v>4996</v>
      </c>
      <c r="D144" s="21" t="s">
        <v>4997</v>
      </c>
    </row>
    <row r="145" spans="1:4" x14ac:dyDescent="0.35">
      <c r="A145" t="s">
        <v>2229</v>
      </c>
      <c r="B145" s="21" t="s">
        <v>4723</v>
      </c>
      <c r="C145" s="21" t="s">
        <v>4998</v>
      </c>
      <c r="D145" s="21" t="s">
        <v>4999</v>
      </c>
    </row>
    <row r="146" spans="1:4" x14ac:dyDescent="0.35">
      <c r="A146" t="s">
        <v>2228</v>
      </c>
      <c r="B146" s="21" t="s">
        <v>4723</v>
      </c>
      <c r="C146" s="21" t="s">
        <v>5000</v>
      </c>
      <c r="D146" s="21" t="s">
        <v>5001</v>
      </c>
    </row>
    <row r="147" spans="1:4" x14ac:dyDescent="0.35">
      <c r="A147" t="s">
        <v>2227</v>
      </c>
      <c r="B147" s="21" t="s">
        <v>4720</v>
      </c>
      <c r="C147" s="21" t="s">
        <v>5002</v>
      </c>
      <c r="D147" s="21" t="s">
        <v>5003</v>
      </c>
    </row>
    <row r="148" spans="1:4" x14ac:dyDescent="0.35">
      <c r="A148" t="s">
        <v>2226</v>
      </c>
      <c r="B148" s="21" t="s">
        <v>4723</v>
      </c>
      <c r="C148" s="21" t="s">
        <v>5004</v>
      </c>
      <c r="D148" s="21" t="s">
        <v>4878</v>
      </c>
    </row>
    <row r="149" spans="1:4" x14ac:dyDescent="0.35">
      <c r="A149" t="s">
        <v>2225</v>
      </c>
      <c r="B149" s="21" t="s">
        <v>4723</v>
      </c>
      <c r="C149" s="21" t="s">
        <v>5005</v>
      </c>
      <c r="D149" s="21" t="s">
        <v>5006</v>
      </c>
    </row>
    <row r="150" spans="1:4" x14ac:dyDescent="0.35">
      <c r="A150" t="s">
        <v>2224</v>
      </c>
      <c r="B150" s="21" t="s">
        <v>4723</v>
      </c>
      <c r="C150" s="21" t="s">
        <v>5007</v>
      </c>
      <c r="D150" s="21" t="s">
        <v>5008</v>
      </c>
    </row>
    <row r="151" spans="1:4" x14ac:dyDescent="0.35">
      <c r="A151" t="s">
        <v>2223</v>
      </c>
      <c r="B151" s="21" t="s">
        <v>4723</v>
      </c>
      <c r="C151" s="21" t="s">
        <v>5009</v>
      </c>
      <c r="D151" s="21" t="s">
        <v>5010</v>
      </c>
    </row>
    <row r="152" spans="1:4" x14ac:dyDescent="0.35">
      <c r="A152" t="s">
        <v>2222</v>
      </c>
      <c r="B152" s="21" t="s">
        <v>4720</v>
      </c>
      <c r="C152" s="21" t="s">
        <v>5011</v>
      </c>
      <c r="D152" s="21" t="s">
        <v>5012</v>
      </c>
    </row>
    <row r="153" spans="1:4" x14ac:dyDescent="0.35">
      <c r="A153" t="s">
        <v>2221</v>
      </c>
      <c r="B153" s="21" t="s">
        <v>4723</v>
      </c>
      <c r="C153" s="21" t="s">
        <v>5004</v>
      </c>
      <c r="D153" s="21" t="s">
        <v>5013</v>
      </c>
    </row>
    <row r="154" spans="1:4" x14ac:dyDescent="0.35">
      <c r="A154" t="s">
        <v>2220</v>
      </c>
      <c r="B154" s="21" t="s">
        <v>4723</v>
      </c>
      <c r="C154" s="21" t="s">
        <v>5014</v>
      </c>
      <c r="D154" s="21" t="s">
        <v>5015</v>
      </c>
    </row>
    <row r="155" spans="1:4" x14ac:dyDescent="0.35">
      <c r="A155" t="s">
        <v>2219</v>
      </c>
      <c r="B155" s="21" t="s">
        <v>4723</v>
      </c>
      <c r="C155" s="21" t="s">
        <v>5016</v>
      </c>
      <c r="D155" s="21" t="s">
        <v>5017</v>
      </c>
    </row>
    <row r="156" spans="1:4" x14ac:dyDescent="0.35">
      <c r="A156" t="s">
        <v>2218</v>
      </c>
      <c r="B156" s="21" t="s">
        <v>4723</v>
      </c>
      <c r="C156" s="21" t="s">
        <v>5018</v>
      </c>
      <c r="D156" s="21" t="s">
        <v>5019</v>
      </c>
    </row>
    <row r="157" spans="1:4" x14ac:dyDescent="0.35">
      <c r="A157" t="s">
        <v>2217</v>
      </c>
      <c r="B157" s="21" t="s">
        <v>4723</v>
      </c>
      <c r="C157" s="21" t="s">
        <v>5020</v>
      </c>
      <c r="D157" s="21" t="s">
        <v>5021</v>
      </c>
    </row>
    <row r="158" spans="1:4" x14ac:dyDescent="0.35">
      <c r="A158" t="s">
        <v>2216</v>
      </c>
      <c r="B158" s="21" t="s">
        <v>4723</v>
      </c>
      <c r="C158" s="21" t="s">
        <v>4849</v>
      </c>
      <c r="D158" s="21" t="s">
        <v>5022</v>
      </c>
    </row>
    <row r="159" spans="1:4" x14ac:dyDescent="0.35">
      <c r="A159" t="s">
        <v>2215</v>
      </c>
      <c r="B159" s="21" t="s">
        <v>4720</v>
      </c>
      <c r="C159" s="21" t="s">
        <v>5023</v>
      </c>
      <c r="D159" s="21" t="s">
        <v>5024</v>
      </c>
    </row>
    <row r="160" spans="1:4" x14ac:dyDescent="0.35">
      <c r="A160" t="s">
        <v>2214</v>
      </c>
      <c r="B160" s="21" t="s">
        <v>4720</v>
      </c>
      <c r="C160" s="21" t="s">
        <v>5025</v>
      </c>
      <c r="D160" s="21" t="s">
        <v>5026</v>
      </c>
    </row>
    <row r="161" spans="1:4" x14ac:dyDescent="0.35">
      <c r="A161" t="s">
        <v>2213</v>
      </c>
      <c r="B161" s="21" t="s">
        <v>4723</v>
      </c>
      <c r="C161" s="21" t="s">
        <v>5027</v>
      </c>
      <c r="D161" s="21" t="s">
        <v>5028</v>
      </c>
    </row>
    <row r="162" spans="1:4" x14ac:dyDescent="0.35">
      <c r="A162" t="s">
        <v>2212</v>
      </c>
      <c r="B162" s="21" t="s">
        <v>4723</v>
      </c>
      <c r="C162" s="21" t="s">
        <v>5029</v>
      </c>
      <c r="D162" s="21" t="s">
        <v>5030</v>
      </c>
    </row>
    <row r="163" spans="1:4" x14ac:dyDescent="0.35">
      <c r="A163" t="s">
        <v>2211</v>
      </c>
      <c r="B163" s="21" t="s">
        <v>4723</v>
      </c>
      <c r="C163" s="21" t="s">
        <v>5031</v>
      </c>
      <c r="D163" s="21" t="s">
        <v>5032</v>
      </c>
    </row>
    <row r="164" spans="1:4" x14ac:dyDescent="0.35">
      <c r="A164" t="s">
        <v>2210</v>
      </c>
      <c r="B164" s="21" t="s">
        <v>4723</v>
      </c>
      <c r="C164" s="21" t="s">
        <v>5033</v>
      </c>
      <c r="D164" s="21" t="s">
        <v>5034</v>
      </c>
    </row>
    <row r="165" spans="1:4" x14ac:dyDescent="0.35">
      <c r="A165" t="s">
        <v>2209</v>
      </c>
      <c r="B165" s="21" t="s">
        <v>4723</v>
      </c>
      <c r="C165" s="21" t="s">
        <v>5035</v>
      </c>
      <c r="D165" s="21" t="s">
        <v>5036</v>
      </c>
    </row>
    <row r="166" spans="1:4" x14ac:dyDescent="0.35">
      <c r="A166" t="s">
        <v>2208</v>
      </c>
      <c r="B166" s="21" t="s">
        <v>4720</v>
      </c>
      <c r="C166" s="21" t="s">
        <v>5037</v>
      </c>
      <c r="D166" s="21" t="s">
        <v>5038</v>
      </c>
    </row>
    <row r="167" spans="1:4" x14ac:dyDescent="0.35">
      <c r="A167" t="s">
        <v>2207</v>
      </c>
      <c r="B167" s="21" t="s">
        <v>4723</v>
      </c>
      <c r="C167" s="21" t="s">
        <v>5039</v>
      </c>
      <c r="D167" s="21" t="s">
        <v>5040</v>
      </c>
    </row>
    <row r="168" spans="1:4" x14ac:dyDescent="0.35">
      <c r="A168" t="s">
        <v>2206</v>
      </c>
      <c r="B168" s="21" t="s">
        <v>4720</v>
      </c>
      <c r="C168" s="21" t="s">
        <v>5041</v>
      </c>
      <c r="D168" s="21" t="s">
        <v>5042</v>
      </c>
    </row>
    <row r="169" spans="1:4" x14ac:dyDescent="0.35">
      <c r="A169" t="s">
        <v>2205</v>
      </c>
      <c r="B169" s="21" t="s">
        <v>4720</v>
      </c>
      <c r="C169" s="21" t="s">
        <v>5043</v>
      </c>
      <c r="D169" s="21" t="s">
        <v>5044</v>
      </c>
    </row>
    <row r="170" spans="1:4" x14ac:dyDescent="0.35">
      <c r="A170" t="s">
        <v>2204</v>
      </c>
      <c r="B170" s="21" t="s">
        <v>4723</v>
      </c>
      <c r="C170" s="21" t="s">
        <v>5045</v>
      </c>
      <c r="D170" s="21" t="s">
        <v>5046</v>
      </c>
    </row>
    <row r="171" spans="1:4" x14ac:dyDescent="0.35">
      <c r="A171" t="s">
        <v>2203</v>
      </c>
      <c r="B171" s="21" t="s">
        <v>4723</v>
      </c>
      <c r="C171" s="21" t="s">
        <v>5047</v>
      </c>
      <c r="D171" s="21" t="s">
        <v>5048</v>
      </c>
    </row>
    <row r="172" spans="1:4" x14ac:dyDescent="0.35">
      <c r="A172" t="s">
        <v>2202</v>
      </c>
      <c r="B172" s="21" t="s">
        <v>4720</v>
      </c>
      <c r="C172" s="21" t="s">
        <v>4779</v>
      </c>
      <c r="D172" s="21" t="s">
        <v>5049</v>
      </c>
    </row>
    <row r="173" spans="1:4" x14ac:dyDescent="0.35">
      <c r="A173" t="s">
        <v>2201</v>
      </c>
      <c r="B173" s="21" t="s">
        <v>4720</v>
      </c>
      <c r="C173" s="21" t="s">
        <v>5050</v>
      </c>
      <c r="D173" s="21" t="s">
        <v>5051</v>
      </c>
    </row>
    <row r="174" spans="1:4" x14ac:dyDescent="0.35">
      <c r="A174" t="s">
        <v>2200</v>
      </c>
      <c r="B174" s="21" t="s">
        <v>4723</v>
      </c>
      <c r="C174" s="21" t="s">
        <v>5052</v>
      </c>
      <c r="D174" s="21" t="s">
        <v>5053</v>
      </c>
    </row>
    <row r="175" spans="1:4" x14ac:dyDescent="0.35">
      <c r="A175" t="s">
        <v>2199</v>
      </c>
      <c r="B175" s="21" t="s">
        <v>4720</v>
      </c>
      <c r="C175" s="21" t="s">
        <v>4930</v>
      </c>
      <c r="D175" s="21" t="s">
        <v>5054</v>
      </c>
    </row>
    <row r="176" spans="1:4" x14ac:dyDescent="0.35">
      <c r="A176" t="s">
        <v>2198</v>
      </c>
      <c r="B176" s="21" t="s">
        <v>4723</v>
      </c>
      <c r="C176" s="21" t="s">
        <v>5055</v>
      </c>
      <c r="D176" s="21" t="s">
        <v>5056</v>
      </c>
    </row>
    <row r="177" spans="1:4" x14ac:dyDescent="0.35">
      <c r="A177" t="s">
        <v>2197</v>
      </c>
      <c r="B177" s="21" t="s">
        <v>4723</v>
      </c>
      <c r="C177" s="21" t="s">
        <v>4760</v>
      </c>
      <c r="D177" s="21" t="s">
        <v>5057</v>
      </c>
    </row>
    <row r="178" spans="1:4" x14ac:dyDescent="0.35">
      <c r="A178" t="s">
        <v>2196</v>
      </c>
      <c r="B178" s="21" t="s">
        <v>4720</v>
      </c>
      <c r="C178" s="21" t="s">
        <v>5058</v>
      </c>
      <c r="D178" s="21" t="s">
        <v>5059</v>
      </c>
    </row>
    <row r="179" spans="1:4" x14ac:dyDescent="0.35">
      <c r="A179" t="s">
        <v>2195</v>
      </c>
      <c r="B179" s="21" t="s">
        <v>4720</v>
      </c>
      <c r="C179" s="21" t="s">
        <v>5060</v>
      </c>
      <c r="D179" s="21" t="s">
        <v>5061</v>
      </c>
    </row>
    <row r="180" spans="1:4" x14ac:dyDescent="0.35">
      <c r="A180" t="s">
        <v>2194</v>
      </c>
      <c r="B180" s="21" t="s">
        <v>4720</v>
      </c>
      <c r="C180" s="21" t="s">
        <v>5062</v>
      </c>
      <c r="D180" s="21" t="s">
        <v>5063</v>
      </c>
    </row>
    <row r="181" spans="1:4" x14ac:dyDescent="0.35">
      <c r="A181" t="s">
        <v>2193</v>
      </c>
      <c r="B181" s="21" t="s">
        <v>4720</v>
      </c>
      <c r="C181" s="21" t="s">
        <v>5064</v>
      </c>
      <c r="D181" s="21" t="s">
        <v>5065</v>
      </c>
    </row>
    <row r="182" spans="1:4" x14ac:dyDescent="0.35">
      <c r="A182" t="s">
        <v>2192</v>
      </c>
      <c r="B182" s="21" t="s">
        <v>4720</v>
      </c>
      <c r="C182" s="21" t="s">
        <v>5066</v>
      </c>
      <c r="D182" s="21" t="s">
        <v>5067</v>
      </c>
    </row>
    <row r="183" spans="1:4" x14ac:dyDescent="0.35">
      <c r="A183" t="s">
        <v>2191</v>
      </c>
      <c r="B183" s="21" t="s">
        <v>4723</v>
      </c>
      <c r="C183" s="21" t="s">
        <v>5068</v>
      </c>
      <c r="D183" s="21" t="s">
        <v>5069</v>
      </c>
    </row>
    <row r="184" spans="1:4" x14ac:dyDescent="0.35">
      <c r="A184" t="s">
        <v>2190</v>
      </c>
      <c r="B184" s="21" t="s">
        <v>4723</v>
      </c>
      <c r="C184" s="21" t="s">
        <v>5070</v>
      </c>
      <c r="D184" s="21" t="s">
        <v>5071</v>
      </c>
    </row>
    <row r="185" spans="1:4" x14ac:dyDescent="0.35">
      <c r="A185" t="s">
        <v>2189</v>
      </c>
      <c r="B185" s="21" t="s">
        <v>4723</v>
      </c>
      <c r="C185" s="21" t="s">
        <v>5072</v>
      </c>
      <c r="D185" s="21" t="s">
        <v>5073</v>
      </c>
    </row>
    <row r="186" spans="1:4" x14ac:dyDescent="0.35">
      <c r="A186" t="s">
        <v>2188</v>
      </c>
      <c r="B186" s="21" t="s">
        <v>4723</v>
      </c>
      <c r="C186" s="21" t="s">
        <v>5074</v>
      </c>
      <c r="D186" s="21" t="s">
        <v>5075</v>
      </c>
    </row>
    <row r="187" spans="1:4" x14ac:dyDescent="0.35">
      <c r="A187" t="s">
        <v>2187</v>
      </c>
      <c r="B187" s="21" t="s">
        <v>4720</v>
      </c>
      <c r="C187" s="21" t="s">
        <v>5076</v>
      </c>
      <c r="D187" s="21" t="s">
        <v>5077</v>
      </c>
    </row>
    <row r="188" spans="1:4" x14ac:dyDescent="0.35">
      <c r="A188" t="s">
        <v>2186</v>
      </c>
      <c r="B188" s="21" t="s">
        <v>4723</v>
      </c>
      <c r="C188" s="21" t="s">
        <v>5078</v>
      </c>
      <c r="D188" s="21" t="s">
        <v>5079</v>
      </c>
    </row>
    <row r="189" spans="1:4" x14ac:dyDescent="0.35">
      <c r="A189" t="s">
        <v>2185</v>
      </c>
      <c r="B189" s="21" t="s">
        <v>4723</v>
      </c>
      <c r="C189" s="21" t="s">
        <v>5080</v>
      </c>
      <c r="D189" s="21" t="s">
        <v>5081</v>
      </c>
    </row>
    <row r="190" spans="1:4" x14ac:dyDescent="0.35">
      <c r="A190" t="s">
        <v>2184</v>
      </c>
      <c r="B190" s="21" t="s">
        <v>4720</v>
      </c>
      <c r="C190" s="21" t="s">
        <v>5082</v>
      </c>
      <c r="D190" s="21" t="s">
        <v>5083</v>
      </c>
    </row>
    <row r="191" spans="1:4" x14ac:dyDescent="0.35">
      <c r="A191" t="s">
        <v>2183</v>
      </c>
      <c r="B191" s="21" t="s">
        <v>4720</v>
      </c>
      <c r="C191" s="21" t="s">
        <v>5084</v>
      </c>
      <c r="D191" s="21" t="s">
        <v>5085</v>
      </c>
    </row>
    <row r="192" spans="1:4" x14ac:dyDescent="0.35">
      <c r="A192" t="s">
        <v>2182</v>
      </c>
      <c r="B192" s="21" t="s">
        <v>4723</v>
      </c>
      <c r="C192" s="21" t="s">
        <v>5086</v>
      </c>
      <c r="D192" s="21" t="s">
        <v>5087</v>
      </c>
    </row>
    <row r="193" spans="1:4" x14ac:dyDescent="0.35">
      <c r="A193" t="s">
        <v>2181</v>
      </c>
      <c r="B193" s="21" t="s">
        <v>4723</v>
      </c>
      <c r="C193" s="21" t="s">
        <v>5088</v>
      </c>
      <c r="D193" s="21" t="s">
        <v>5089</v>
      </c>
    </row>
    <row r="194" spans="1:4" x14ac:dyDescent="0.35">
      <c r="A194" t="s">
        <v>2180</v>
      </c>
      <c r="B194" s="21" t="s">
        <v>4720</v>
      </c>
      <c r="C194" s="21" t="s">
        <v>5090</v>
      </c>
      <c r="D194" s="21" t="s">
        <v>5091</v>
      </c>
    </row>
    <row r="195" spans="1:4" x14ac:dyDescent="0.35">
      <c r="A195" t="s">
        <v>2179</v>
      </c>
      <c r="B195" s="21" t="s">
        <v>4723</v>
      </c>
      <c r="C195" s="21" t="s">
        <v>5092</v>
      </c>
      <c r="D195" s="21" t="s">
        <v>5093</v>
      </c>
    </row>
    <row r="196" spans="1:4" x14ac:dyDescent="0.35">
      <c r="A196" t="s">
        <v>2178</v>
      </c>
      <c r="B196" s="21" t="s">
        <v>4723</v>
      </c>
      <c r="C196" s="21" t="s">
        <v>5094</v>
      </c>
      <c r="D196" s="21" t="s">
        <v>5095</v>
      </c>
    </row>
    <row r="197" spans="1:4" x14ac:dyDescent="0.35">
      <c r="A197" t="s">
        <v>2177</v>
      </c>
      <c r="B197" s="21" t="s">
        <v>4723</v>
      </c>
      <c r="C197" s="21" t="s">
        <v>5096</v>
      </c>
      <c r="D197" s="21" t="s">
        <v>5097</v>
      </c>
    </row>
    <row r="198" spans="1:4" x14ac:dyDescent="0.35">
      <c r="A198" t="s">
        <v>2176</v>
      </c>
      <c r="B198" s="21" t="s">
        <v>4723</v>
      </c>
      <c r="C198" s="21" t="s">
        <v>5098</v>
      </c>
      <c r="D198" s="21" t="s">
        <v>5099</v>
      </c>
    </row>
    <row r="199" spans="1:4" x14ac:dyDescent="0.35">
      <c r="A199" t="s">
        <v>2175</v>
      </c>
      <c r="B199" s="21" t="s">
        <v>4723</v>
      </c>
      <c r="C199" s="21" t="s">
        <v>4994</v>
      </c>
      <c r="D199" s="21" t="s">
        <v>5100</v>
      </c>
    </row>
    <row r="200" spans="1:4" x14ac:dyDescent="0.35">
      <c r="A200" t="s">
        <v>2174</v>
      </c>
      <c r="B200" s="21" t="s">
        <v>4720</v>
      </c>
      <c r="C200" s="21" t="s">
        <v>5101</v>
      </c>
      <c r="D200" s="21" t="s">
        <v>5102</v>
      </c>
    </row>
    <row r="201" spans="1:4" x14ac:dyDescent="0.35">
      <c r="A201" t="s">
        <v>2173</v>
      </c>
      <c r="B201" s="21" t="s">
        <v>4723</v>
      </c>
      <c r="C201" s="21" t="s">
        <v>4988</v>
      </c>
      <c r="D201" s="21" t="s">
        <v>5103</v>
      </c>
    </row>
    <row r="202" spans="1:4" x14ac:dyDescent="0.35">
      <c r="A202" t="s">
        <v>2172</v>
      </c>
      <c r="B202" s="21" t="s">
        <v>4723</v>
      </c>
      <c r="C202" s="21" t="s">
        <v>5104</v>
      </c>
      <c r="D202" s="21" t="s">
        <v>5105</v>
      </c>
    </row>
    <row r="203" spans="1:4" x14ac:dyDescent="0.35">
      <c r="A203" t="s">
        <v>2171</v>
      </c>
      <c r="B203" s="21" t="s">
        <v>4723</v>
      </c>
      <c r="C203" s="21" t="s">
        <v>5106</v>
      </c>
      <c r="D203" s="21" t="s">
        <v>5107</v>
      </c>
    </row>
    <row r="204" spans="1:4" x14ac:dyDescent="0.35">
      <c r="A204" t="s">
        <v>2170</v>
      </c>
      <c r="B204" s="21" t="s">
        <v>4723</v>
      </c>
      <c r="C204" s="21" t="s">
        <v>5108</v>
      </c>
      <c r="D204" s="21" t="s">
        <v>5109</v>
      </c>
    </row>
    <row r="205" spans="1:4" x14ac:dyDescent="0.35">
      <c r="A205" t="s">
        <v>2169</v>
      </c>
      <c r="B205" s="21" t="s">
        <v>4720</v>
      </c>
      <c r="C205" s="21" t="s">
        <v>4891</v>
      </c>
      <c r="D205" s="21" t="s">
        <v>5110</v>
      </c>
    </row>
    <row r="206" spans="1:4" x14ac:dyDescent="0.35">
      <c r="A206" t="s">
        <v>2168</v>
      </c>
      <c r="B206" s="21" t="s">
        <v>4723</v>
      </c>
      <c r="C206" s="21" t="s">
        <v>5111</v>
      </c>
      <c r="D206" s="21" t="s">
        <v>5112</v>
      </c>
    </row>
    <row r="207" spans="1:4" x14ac:dyDescent="0.35">
      <c r="A207" t="s">
        <v>2167</v>
      </c>
      <c r="B207" s="21" t="s">
        <v>4720</v>
      </c>
      <c r="C207" s="21" t="s">
        <v>5113</v>
      </c>
      <c r="D207" s="21" t="s">
        <v>5114</v>
      </c>
    </row>
    <row r="208" spans="1:4" x14ac:dyDescent="0.35">
      <c r="A208" t="s">
        <v>2166</v>
      </c>
      <c r="B208" s="21" t="s">
        <v>4720</v>
      </c>
      <c r="C208" s="21" t="s">
        <v>5115</v>
      </c>
      <c r="D208" s="21" t="s">
        <v>5116</v>
      </c>
    </row>
    <row r="209" spans="1:4" x14ac:dyDescent="0.35">
      <c r="A209" t="s">
        <v>2165</v>
      </c>
      <c r="B209" s="21" t="s">
        <v>4723</v>
      </c>
      <c r="C209" s="21" t="s">
        <v>5117</v>
      </c>
      <c r="D209" s="21" t="s">
        <v>5118</v>
      </c>
    </row>
    <row r="210" spans="1:4" x14ac:dyDescent="0.35">
      <c r="A210" t="s">
        <v>2164</v>
      </c>
      <c r="B210" s="21" t="s">
        <v>4720</v>
      </c>
      <c r="C210" s="21" t="s">
        <v>5119</v>
      </c>
      <c r="D210" s="21" t="s">
        <v>5120</v>
      </c>
    </row>
    <row r="211" spans="1:4" x14ac:dyDescent="0.35">
      <c r="A211" t="s">
        <v>2163</v>
      </c>
      <c r="B211" s="21" t="s">
        <v>4720</v>
      </c>
      <c r="C211" s="21" t="s">
        <v>5121</v>
      </c>
      <c r="D211" s="21" t="s">
        <v>5122</v>
      </c>
    </row>
    <row r="212" spans="1:4" x14ac:dyDescent="0.35">
      <c r="A212" t="s">
        <v>2162</v>
      </c>
      <c r="B212" s="21" t="s">
        <v>4723</v>
      </c>
      <c r="C212" s="21" t="s">
        <v>5123</v>
      </c>
      <c r="D212" s="21" t="s">
        <v>5124</v>
      </c>
    </row>
    <row r="213" spans="1:4" x14ac:dyDescent="0.35">
      <c r="A213" t="s">
        <v>2161</v>
      </c>
      <c r="B213" s="21" t="s">
        <v>4723</v>
      </c>
      <c r="C213" s="21" t="s">
        <v>5125</v>
      </c>
      <c r="D213" s="21" t="s">
        <v>5126</v>
      </c>
    </row>
    <row r="214" spans="1:4" x14ac:dyDescent="0.35">
      <c r="A214" t="s">
        <v>2160</v>
      </c>
      <c r="B214" s="21" t="s">
        <v>4723</v>
      </c>
      <c r="C214" s="21" t="s">
        <v>5127</v>
      </c>
      <c r="D214" s="21" t="s">
        <v>5128</v>
      </c>
    </row>
    <row r="215" spans="1:4" x14ac:dyDescent="0.35">
      <c r="A215" t="s">
        <v>2159</v>
      </c>
      <c r="B215" s="21" t="s">
        <v>4723</v>
      </c>
      <c r="C215" s="21" t="s">
        <v>4724</v>
      </c>
      <c r="D215" s="21" t="s">
        <v>5129</v>
      </c>
    </row>
    <row r="216" spans="1:4" x14ac:dyDescent="0.35">
      <c r="A216" t="s">
        <v>2158</v>
      </c>
      <c r="B216" s="21" t="s">
        <v>4720</v>
      </c>
      <c r="C216" s="21" t="s">
        <v>4909</v>
      </c>
      <c r="D216" s="21" t="s">
        <v>5130</v>
      </c>
    </row>
    <row r="217" spans="1:4" x14ac:dyDescent="0.35">
      <c r="A217" t="s">
        <v>2157</v>
      </c>
      <c r="B217" s="21" t="s">
        <v>4723</v>
      </c>
      <c r="C217" s="21" t="s">
        <v>5131</v>
      </c>
      <c r="D217" s="21" t="s">
        <v>5132</v>
      </c>
    </row>
    <row r="218" spans="1:4" x14ac:dyDescent="0.35">
      <c r="A218" t="s">
        <v>2156</v>
      </c>
      <c r="B218" s="21" t="s">
        <v>4723</v>
      </c>
      <c r="C218" s="21" t="s">
        <v>4821</v>
      </c>
      <c r="D218" s="21" t="s">
        <v>5133</v>
      </c>
    </row>
    <row r="219" spans="1:4" x14ac:dyDescent="0.35">
      <c r="A219" t="s">
        <v>2155</v>
      </c>
      <c r="B219" s="21" t="s">
        <v>4723</v>
      </c>
      <c r="C219" s="21" t="s">
        <v>4883</v>
      </c>
      <c r="D219" s="21" t="s">
        <v>5134</v>
      </c>
    </row>
    <row r="220" spans="1:4" x14ac:dyDescent="0.35">
      <c r="A220" t="s">
        <v>2154</v>
      </c>
      <c r="B220" s="21" t="s">
        <v>4723</v>
      </c>
      <c r="C220" s="21" t="s">
        <v>5135</v>
      </c>
      <c r="D220" s="21" t="s">
        <v>5136</v>
      </c>
    </row>
    <row r="221" spans="1:4" x14ac:dyDescent="0.35">
      <c r="A221" t="s">
        <v>2153</v>
      </c>
      <c r="B221" s="21" t="s">
        <v>4723</v>
      </c>
      <c r="C221" s="21" t="s">
        <v>5137</v>
      </c>
      <c r="D221" s="21" t="s">
        <v>4878</v>
      </c>
    </row>
    <row r="222" spans="1:4" x14ac:dyDescent="0.35">
      <c r="A222" t="s">
        <v>2152</v>
      </c>
      <c r="B222" s="21" t="s">
        <v>4720</v>
      </c>
      <c r="C222" s="21" t="s">
        <v>5138</v>
      </c>
      <c r="D222" s="21" t="s">
        <v>5139</v>
      </c>
    </row>
    <row r="223" spans="1:4" x14ac:dyDescent="0.35">
      <c r="A223" t="s">
        <v>2151</v>
      </c>
      <c r="B223" s="21" t="s">
        <v>4723</v>
      </c>
      <c r="C223" s="21" t="s">
        <v>5140</v>
      </c>
      <c r="D223" s="21" t="s">
        <v>5141</v>
      </c>
    </row>
    <row r="224" spans="1:4" x14ac:dyDescent="0.35">
      <c r="A224" t="s">
        <v>2150</v>
      </c>
      <c r="B224" s="21" t="s">
        <v>4723</v>
      </c>
      <c r="C224" s="21" t="s">
        <v>5142</v>
      </c>
      <c r="D224" s="21" t="s">
        <v>5143</v>
      </c>
    </row>
    <row r="225" spans="1:4" x14ac:dyDescent="0.35">
      <c r="A225" t="s">
        <v>2149</v>
      </c>
      <c r="B225" s="21" t="s">
        <v>4720</v>
      </c>
      <c r="C225" s="21" t="s">
        <v>5144</v>
      </c>
      <c r="D225" s="21" t="s">
        <v>5145</v>
      </c>
    </row>
    <row r="226" spans="1:4" x14ac:dyDescent="0.35">
      <c r="A226" t="s">
        <v>2148</v>
      </c>
      <c r="B226" s="21" t="s">
        <v>4720</v>
      </c>
      <c r="C226" s="21" t="s">
        <v>4875</v>
      </c>
      <c r="D226" s="21" t="s">
        <v>5146</v>
      </c>
    </row>
    <row r="227" spans="1:4" x14ac:dyDescent="0.35">
      <c r="A227" t="s">
        <v>2147</v>
      </c>
      <c r="B227" s="21" t="s">
        <v>4723</v>
      </c>
      <c r="C227" s="21" t="s">
        <v>5147</v>
      </c>
      <c r="D227" s="21" t="s">
        <v>4846</v>
      </c>
    </row>
    <row r="228" spans="1:4" x14ac:dyDescent="0.35">
      <c r="A228" t="s">
        <v>2146</v>
      </c>
      <c r="B228" s="21" t="s">
        <v>4720</v>
      </c>
      <c r="C228" s="21" t="s">
        <v>5148</v>
      </c>
      <c r="D228" s="21" t="s">
        <v>5149</v>
      </c>
    </row>
    <row r="229" spans="1:4" x14ac:dyDescent="0.35">
      <c r="A229" t="s">
        <v>2145</v>
      </c>
      <c r="B229" s="21" t="s">
        <v>4723</v>
      </c>
      <c r="C229" s="21" t="s">
        <v>5150</v>
      </c>
      <c r="D229" s="21" t="s">
        <v>5151</v>
      </c>
    </row>
    <row r="230" spans="1:4" x14ac:dyDescent="0.35">
      <c r="A230" t="s">
        <v>2144</v>
      </c>
      <c r="B230" s="21" t="s">
        <v>4720</v>
      </c>
      <c r="C230" s="21" t="s">
        <v>5152</v>
      </c>
      <c r="D230" s="21" t="s">
        <v>5153</v>
      </c>
    </row>
    <row r="231" spans="1:4" x14ac:dyDescent="0.35">
      <c r="A231" t="s">
        <v>2143</v>
      </c>
      <c r="B231" s="21" t="s">
        <v>4720</v>
      </c>
      <c r="C231" s="21" t="s">
        <v>5154</v>
      </c>
      <c r="D231" s="21" t="s">
        <v>5155</v>
      </c>
    </row>
    <row r="232" spans="1:4" x14ac:dyDescent="0.35">
      <c r="A232" t="s">
        <v>2142</v>
      </c>
      <c r="B232" s="21" t="s">
        <v>4723</v>
      </c>
      <c r="C232" s="21" t="s">
        <v>5156</v>
      </c>
      <c r="D232" s="21" t="s">
        <v>5157</v>
      </c>
    </row>
    <row r="233" spans="1:4" x14ac:dyDescent="0.35">
      <c r="A233" t="s">
        <v>2141</v>
      </c>
      <c r="B233" s="21" t="s">
        <v>4723</v>
      </c>
      <c r="C233" s="21" t="s">
        <v>5158</v>
      </c>
      <c r="D233" s="21" t="s">
        <v>5159</v>
      </c>
    </row>
    <row r="234" spans="1:4" x14ac:dyDescent="0.35">
      <c r="A234" t="s">
        <v>2140</v>
      </c>
      <c r="B234" s="21" t="s">
        <v>4723</v>
      </c>
      <c r="C234" s="21" t="s">
        <v>5160</v>
      </c>
      <c r="D234" s="21" t="s">
        <v>5161</v>
      </c>
    </row>
    <row r="235" spans="1:4" x14ac:dyDescent="0.35">
      <c r="A235" t="s">
        <v>2139</v>
      </c>
      <c r="B235" s="21" t="s">
        <v>4723</v>
      </c>
      <c r="C235" s="21" t="s">
        <v>5162</v>
      </c>
      <c r="D235" s="21" t="s">
        <v>5163</v>
      </c>
    </row>
    <row r="236" spans="1:4" x14ac:dyDescent="0.35">
      <c r="A236" t="s">
        <v>2138</v>
      </c>
      <c r="B236" s="21" t="s">
        <v>4723</v>
      </c>
      <c r="C236" s="21" t="s">
        <v>5150</v>
      </c>
      <c r="D236" s="21" t="s">
        <v>4979</v>
      </c>
    </row>
    <row r="237" spans="1:4" x14ac:dyDescent="0.35">
      <c r="A237" t="s">
        <v>2137</v>
      </c>
      <c r="B237" s="21" t="s">
        <v>4720</v>
      </c>
      <c r="C237" s="21" t="s">
        <v>5164</v>
      </c>
      <c r="D237" s="21" t="s">
        <v>5165</v>
      </c>
    </row>
    <row r="238" spans="1:4" x14ac:dyDescent="0.35">
      <c r="A238" t="s">
        <v>2136</v>
      </c>
      <c r="B238" s="21" t="s">
        <v>4723</v>
      </c>
      <c r="C238" s="21" t="s">
        <v>5166</v>
      </c>
      <c r="D238" s="21" t="s">
        <v>5167</v>
      </c>
    </row>
    <row r="239" spans="1:4" x14ac:dyDescent="0.35">
      <c r="A239" t="s">
        <v>2135</v>
      </c>
      <c r="B239" s="21" t="s">
        <v>4723</v>
      </c>
      <c r="C239" s="21" t="s">
        <v>5168</v>
      </c>
      <c r="D239" s="21" t="s">
        <v>5169</v>
      </c>
    </row>
    <row r="240" spans="1:4" x14ac:dyDescent="0.35">
      <c r="A240" t="s">
        <v>2134</v>
      </c>
      <c r="B240" s="21" t="s">
        <v>4720</v>
      </c>
      <c r="C240" s="21" t="s">
        <v>5170</v>
      </c>
      <c r="D240" s="21" t="s">
        <v>5171</v>
      </c>
    </row>
    <row r="241" spans="1:4" x14ac:dyDescent="0.35">
      <c r="A241" t="s">
        <v>2133</v>
      </c>
      <c r="B241" s="21" t="s">
        <v>4720</v>
      </c>
      <c r="C241" s="21" t="s">
        <v>5172</v>
      </c>
      <c r="D241" s="21" t="s">
        <v>5173</v>
      </c>
    </row>
    <row r="242" spans="1:4" x14ac:dyDescent="0.35">
      <c r="A242" t="s">
        <v>2132</v>
      </c>
      <c r="B242" s="21" t="s">
        <v>4723</v>
      </c>
      <c r="C242" s="21" t="s">
        <v>5174</v>
      </c>
      <c r="D242" s="21" t="s">
        <v>5175</v>
      </c>
    </row>
    <row r="243" spans="1:4" x14ac:dyDescent="0.35">
      <c r="A243" t="s">
        <v>2130</v>
      </c>
      <c r="B243" s="21" t="s">
        <v>4723</v>
      </c>
      <c r="C243" s="21" t="s">
        <v>5176</v>
      </c>
      <c r="D243" s="21" t="s">
        <v>5177</v>
      </c>
    </row>
    <row r="244" spans="1:4" x14ac:dyDescent="0.35">
      <c r="A244" t="s">
        <v>2129</v>
      </c>
      <c r="B244" s="21" t="s">
        <v>4723</v>
      </c>
      <c r="C244" s="21" t="s">
        <v>5178</v>
      </c>
      <c r="D244" s="21" t="s">
        <v>5179</v>
      </c>
    </row>
    <row r="245" spans="1:4" x14ac:dyDescent="0.35">
      <c r="A245" t="s">
        <v>2128</v>
      </c>
      <c r="B245" s="21" t="s">
        <v>4723</v>
      </c>
      <c r="C245" s="21" t="s">
        <v>5180</v>
      </c>
      <c r="D245" s="21" t="s">
        <v>5181</v>
      </c>
    </row>
    <row r="246" spans="1:4" x14ac:dyDescent="0.35">
      <c r="A246" t="s">
        <v>2127</v>
      </c>
      <c r="B246" s="21" t="s">
        <v>4723</v>
      </c>
      <c r="C246" s="21" t="s">
        <v>5182</v>
      </c>
      <c r="D246" s="21" t="s">
        <v>5183</v>
      </c>
    </row>
    <row r="247" spans="1:4" x14ac:dyDescent="0.35">
      <c r="A247" t="s">
        <v>2126</v>
      </c>
      <c r="B247" s="21" t="s">
        <v>4723</v>
      </c>
      <c r="C247" s="21" t="s">
        <v>5184</v>
      </c>
      <c r="D247" s="21" t="s">
        <v>5185</v>
      </c>
    </row>
    <row r="248" spans="1:4" x14ac:dyDescent="0.35">
      <c r="A248" t="s">
        <v>2125</v>
      </c>
      <c r="B248" s="21" t="s">
        <v>4720</v>
      </c>
      <c r="C248" s="21" t="s">
        <v>5186</v>
      </c>
      <c r="D248" s="21" t="s">
        <v>5187</v>
      </c>
    </row>
    <row r="249" spans="1:4" x14ac:dyDescent="0.35">
      <c r="A249" t="s">
        <v>2124</v>
      </c>
      <c r="B249" s="21" t="s">
        <v>4720</v>
      </c>
      <c r="C249" s="21" t="s">
        <v>5188</v>
      </c>
      <c r="D249" s="21" t="s">
        <v>5189</v>
      </c>
    </row>
    <row r="250" spans="1:4" x14ac:dyDescent="0.35">
      <c r="A250" t="s">
        <v>2123</v>
      </c>
      <c r="B250" s="21" t="s">
        <v>4720</v>
      </c>
      <c r="C250" s="21" t="s">
        <v>5190</v>
      </c>
      <c r="D250" s="21" t="s">
        <v>5191</v>
      </c>
    </row>
    <row r="251" spans="1:4" x14ac:dyDescent="0.35">
      <c r="A251" t="s">
        <v>2122</v>
      </c>
      <c r="B251" s="21" t="s">
        <v>4720</v>
      </c>
      <c r="C251" s="21" t="s">
        <v>5192</v>
      </c>
      <c r="D251" s="21" t="s">
        <v>5193</v>
      </c>
    </row>
    <row r="252" spans="1:4" x14ac:dyDescent="0.35">
      <c r="A252" t="s">
        <v>2121</v>
      </c>
      <c r="B252" s="21" t="s">
        <v>4720</v>
      </c>
      <c r="C252" s="21" t="s">
        <v>5194</v>
      </c>
      <c r="D252" s="21" t="s">
        <v>5195</v>
      </c>
    </row>
    <row r="253" spans="1:4" x14ac:dyDescent="0.35">
      <c r="A253" t="s">
        <v>2120</v>
      </c>
      <c r="B253" s="21" t="s">
        <v>4720</v>
      </c>
      <c r="C253" s="21" t="s">
        <v>4721</v>
      </c>
      <c r="D253" s="21" t="s">
        <v>5196</v>
      </c>
    </row>
    <row r="254" spans="1:4" x14ac:dyDescent="0.35">
      <c r="A254" t="s">
        <v>2119</v>
      </c>
      <c r="B254" s="21" t="s">
        <v>4720</v>
      </c>
      <c r="C254" s="21" t="s">
        <v>5197</v>
      </c>
      <c r="D254" s="21" t="s">
        <v>5198</v>
      </c>
    </row>
    <row r="255" spans="1:4" x14ac:dyDescent="0.35">
      <c r="A255" t="s">
        <v>2118</v>
      </c>
      <c r="B255" s="21" t="s">
        <v>4723</v>
      </c>
      <c r="C255" s="21" t="s">
        <v>4821</v>
      </c>
      <c r="D255" s="21" t="s">
        <v>5199</v>
      </c>
    </row>
    <row r="256" spans="1:4" x14ac:dyDescent="0.35">
      <c r="A256" t="s">
        <v>2117</v>
      </c>
      <c r="B256" s="21" t="s">
        <v>4723</v>
      </c>
      <c r="C256" s="21" t="s">
        <v>5200</v>
      </c>
      <c r="D256" s="21" t="s">
        <v>5201</v>
      </c>
    </row>
    <row r="257" spans="1:4" x14ac:dyDescent="0.35">
      <c r="A257" t="s">
        <v>2116</v>
      </c>
      <c r="B257" s="21" t="s">
        <v>4723</v>
      </c>
      <c r="C257" s="21" t="s">
        <v>5202</v>
      </c>
      <c r="D257" s="21" t="s">
        <v>5203</v>
      </c>
    </row>
    <row r="258" spans="1:4" x14ac:dyDescent="0.35">
      <c r="A258" t="s">
        <v>2115</v>
      </c>
      <c r="B258" s="21" t="s">
        <v>4723</v>
      </c>
      <c r="C258" s="21" t="s">
        <v>5204</v>
      </c>
      <c r="D258" s="21" t="s">
        <v>5205</v>
      </c>
    </row>
    <row r="259" spans="1:4" x14ac:dyDescent="0.35">
      <c r="A259" t="s">
        <v>2114</v>
      </c>
      <c r="B259" s="21" t="s">
        <v>4723</v>
      </c>
      <c r="C259" s="21" t="s">
        <v>5206</v>
      </c>
      <c r="D259" s="21" t="s">
        <v>5207</v>
      </c>
    </row>
    <row r="260" spans="1:4" x14ac:dyDescent="0.35">
      <c r="A260" t="s">
        <v>2113</v>
      </c>
      <c r="B260" s="21" t="s">
        <v>4723</v>
      </c>
      <c r="C260" s="21" t="s">
        <v>5208</v>
      </c>
      <c r="D260" s="21" t="s">
        <v>5209</v>
      </c>
    </row>
    <row r="261" spans="1:4" x14ac:dyDescent="0.35">
      <c r="A261" t="s">
        <v>2112</v>
      </c>
      <c r="B261" s="21" t="s">
        <v>4720</v>
      </c>
      <c r="C261" s="21" t="s">
        <v>5210</v>
      </c>
      <c r="D261" s="21" t="s">
        <v>5211</v>
      </c>
    </row>
    <row r="262" spans="1:4" x14ac:dyDescent="0.35">
      <c r="A262" t="s">
        <v>2111</v>
      </c>
      <c r="B262" s="21" t="s">
        <v>4723</v>
      </c>
      <c r="C262" s="21" t="s">
        <v>5212</v>
      </c>
      <c r="D262" s="21" t="s">
        <v>5213</v>
      </c>
    </row>
    <row r="263" spans="1:4" x14ac:dyDescent="0.35">
      <c r="A263" t="s">
        <v>2110</v>
      </c>
      <c r="B263" s="21" t="s">
        <v>4720</v>
      </c>
      <c r="C263" s="21" t="s">
        <v>5214</v>
      </c>
      <c r="D263" s="21" t="s">
        <v>5215</v>
      </c>
    </row>
    <row r="264" spans="1:4" x14ac:dyDescent="0.35">
      <c r="A264" t="s">
        <v>2109</v>
      </c>
      <c r="B264" s="21" t="s">
        <v>4723</v>
      </c>
      <c r="C264" s="21" t="s">
        <v>5216</v>
      </c>
      <c r="D264" s="21" t="s">
        <v>5217</v>
      </c>
    </row>
    <row r="265" spans="1:4" x14ac:dyDescent="0.35">
      <c r="A265" t="s">
        <v>2108</v>
      </c>
      <c r="B265" s="21" t="s">
        <v>4720</v>
      </c>
      <c r="C265" s="21" t="s">
        <v>5218</v>
      </c>
      <c r="D265" s="21" t="s">
        <v>5219</v>
      </c>
    </row>
    <row r="266" spans="1:4" x14ac:dyDescent="0.35">
      <c r="A266" t="s">
        <v>2107</v>
      </c>
      <c r="B266" s="21" t="s">
        <v>4720</v>
      </c>
      <c r="C266" s="21" t="s">
        <v>5220</v>
      </c>
      <c r="D266" s="21" t="s">
        <v>5221</v>
      </c>
    </row>
    <row r="267" spans="1:4" x14ac:dyDescent="0.35">
      <c r="A267" t="s">
        <v>2106</v>
      </c>
      <c r="B267" s="21" t="s">
        <v>4723</v>
      </c>
      <c r="C267" s="21" t="s">
        <v>5142</v>
      </c>
      <c r="D267" s="21" t="s">
        <v>5222</v>
      </c>
    </row>
    <row r="268" spans="1:4" x14ac:dyDescent="0.35">
      <c r="A268" t="s">
        <v>2105</v>
      </c>
      <c r="B268" s="21" t="s">
        <v>4720</v>
      </c>
      <c r="C268" s="21" t="s">
        <v>5223</v>
      </c>
      <c r="D268" s="21" t="s">
        <v>5224</v>
      </c>
    </row>
    <row r="269" spans="1:4" x14ac:dyDescent="0.35">
      <c r="A269" t="s">
        <v>2104</v>
      </c>
      <c r="B269" s="21" t="s">
        <v>4720</v>
      </c>
      <c r="C269" s="21" t="s">
        <v>5225</v>
      </c>
      <c r="D269" s="21" t="s">
        <v>5085</v>
      </c>
    </row>
    <row r="270" spans="1:4" x14ac:dyDescent="0.35">
      <c r="A270" t="s">
        <v>2103</v>
      </c>
      <c r="B270" s="21" t="s">
        <v>4723</v>
      </c>
      <c r="C270" s="21" t="s">
        <v>4772</v>
      </c>
      <c r="D270" s="21" t="s">
        <v>5226</v>
      </c>
    </row>
    <row r="271" spans="1:4" x14ac:dyDescent="0.35">
      <c r="A271" t="s">
        <v>2102</v>
      </c>
      <c r="B271" s="21" t="s">
        <v>4723</v>
      </c>
      <c r="C271" s="21" t="s">
        <v>5227</v>
      </c>
      <c r="D271" s="21" t="s">
        <v>5228</v>
      </c>
    </row>
    <row r="272" spans="1:4" x14ac:dyDescent="0.35">
      <c r="A272" t="s">
        <v>2101</v>
      </c>
      <c r="B272" s="21" t="s">
        <v>4723</v>
      </c>
      <c r="C272" s="21" t="s">
        <v>5229</v>
      </c>
      <c r="D272" s="21" t="s">
        <v>5230</v>
      </c>
    </row>
    <row r="273" spans="1:4" x14ac:dyDescent="0.35">
      <c r="A273" t="s">
        <v>2100</v>
      </c>
      <c r="B273" s="21" t="s">
        <v>4723</v>
      </c>
      <c r="C273" s="21" t="s">
        <v>4736</v>
      </c>
      <c r="D273" s="21" t="s">
        <v>5231</v>
      </c>
    </row>
    <row r="274" spans="1:4" x14ac:dyDescent="0.35">
      <c r="A274" t="s">
        <v>2099</v>
      </c>
      <c r="B274" s="21" t="s">
        <v>4723</v>
      </c>
      <c r="C274" s="21" t="s">
        <v>5232</v>
      </c>
      <c r="D274" s="21" t="s">
        <v>5233</v>
      </c>
    </row>
    <row r="275" spans="1:4" x14ac:dyDescent="0.35">
      <c r="A275" t="s">
        <v>2098</v>
      </c>
      <c r="B275" s="21" t="s">
        <v>4723</v>
      </c>
      <c r="C275" s="21" t="s">
        <v>5234</v>
      </c>
      <c r="D275" s="21" t="s">
        <v>5235</v>
      </c>
    </row>
    <row r="276" spans="1:4" x14ac:dyDescent="0.35">
      <c r="A276" t="s">
        <v>2097</v>
      </c>
      <c r="B276" s="21" t="s">
        <v>4723</v>
      </c>
      <c r="C276" s="21" t="s">
        <v>5236</v>
      </c>
      <c r="D276" s="21" t="s">
        <v>5237</v>
      </c>
    </row>
    <row r="277" spans="1:4" x14ac:dyDescent="0.35">
      <c r="A277" t="s">
        <v>2096</v>
      </c>
      <c r="B277" s="21" t="s">
        <v>4723</v>
      </c>
      <c r="C277" s="21" t="s">
        <v>5111</v>
      </c>
      <c r="D277" s="21" t="s">
        <v>5238</v>
      </c>
    </row>
    <row r="278" spans="1:4" x14ac:dyDescent="0.35">
      <c r="A278" t="s">
        <v>2095</v>
      </c>
      <c r="B278" s="21" t="s">
        <v>4723</v>
      </c>
      <c r="C278" s="21" t="s">
        <v>5239</v>
      </c>
      <c r="D278" s="21" t="s">
        <v>5240</v>
      </c>
    </row>
    <row r="279" spans="1:4" x14ac:dyDescent="0.35">
      <c r="A279" t="s">
        <v>2094</v>
      </c>
      <c r="B279" s="21" t="s">
        <v>4723</v>
      </c>
      <c r="C279" s="21" t="s">
        <v>5241</v>
      </c>
      <c r="D279" s="21" t="s">
        <v>5242</v>
      </c>
    </row>
    <row r="280" spans="1:4" x14ac:dyDescent="0.35">
      <c r="A280" t="s">
        <v>2093</v>
      </c>
      <c r="B280" s="21" t="s">
        <v>4720</v>
      </c>
      <c r="C280" s="21" t="s">
        <v>5243</v>
      </c>
      <c r="D280" s="21" t="s">
        <v>5067</v>
      </c>
    </row>
    <row r="281" spans="1:4" x14ac:dyDescent="0.35">
      <c r="A281" t="s">
        <v>2092</v>
      </c>
      <c r="B281" s="21" t="s">
        <v>4723</v>
      </c>
      <c r="C281" s="21" t="s">
        <v>5244</v>
      </c>
      <c r="D281" s="21" t="s">
        <v>5245</v>
      </c>
    </row>
    <row r="282" spans="1:4" x14ac:dyDescent="0.35">
      <c r="A282" t="s">
        <v>2091</v>
      </c>
      <c r="B282" s="21" t="s">
        <v>4720</v>
      </c>
      <c r="C282" s="21" t="s">
        <v>5246</v>
      </c>
      <c r="D282" s="21" t="s">
        <v>5247</v>
      </c>
    </row>
    <row r="283" spans="1:4" x14ac:dyDescent="0.35">
      <c r="A283" t="s">
        <v>2090</v>
      </c>
      <c r="B283" s="21" t="s">
        <v>4723</v>
      </c>
      <c r="C283" s="21" t="s">
        <v>5248</v>
      </c>
      <c r="D283" s="21" t="s">
        <v>4903</v>
      </c>
    </row>
    <row r="284" spans="1:4" x14ac:dyDescent="0.35">
      <c r="A284" t="s">
        <v>2089</v>
      </c>
      <c r="B284" s="21" t="s">
        <v>4723</v>
      </c>
      <c r="C284" s="21" t="s">
        <v>5249</v>
      </c>
      <c r="D284" s="21" t="s">
        <v>5250</v>
      </c>
    </row>
    <row r="285" spans="1:4" x14ac:dyDescent="0.35">
      <c r="A285" t="s">
        <v>2088</v>
      </c>
      <c r="B285" s="21" t="s">
        <v>4723</v>
      </c>
      <c r="C285" s="21" t="s">
        <v>5251</v>
      </c>
      <c r="D285" s="21" t="s">
        <v>5252</v>
      </c>
    </row>
    <row r="286" spans="1:4" x14ac:dyDescent="0.35">
      <c r="A286" t="s">
        <v>2087</v>
      </c>
      <c r="B286" s="21" t="s">
        <v>4723</v>
      </c>
      <c r="C286" s="21" t="s">
        <v>5253</v>
      </c>
      <c r="D286" s="21" t="s">
        <v>5254</v>
      </c>
    </row>
    <row r="287" spans="1:4" x14ac:dyDescent="0.35">
      <c r="A287" t="s">
        <v>2086</v>
      </c>
      <c r="B287" s="21" t="s">
        <v>4720</v>
      </c>
      <c r="C287" s="21" t="s">
        <v>5255</v>
      </c>
      <c r="D287" s="21" t="s">
        <v>5256</v>
      </c>
    </row>
    <row r="288" spans="1:4" x14ac:dyDescent="0.35">
      <c r="A288" t="s">
        <v>2085</v>
      </c>
      <c r="B288" s="21" t="s">
        <v>4720</v>
      </c>
      <c r="C288" s="21" t="s">
        <v>5257</v>
      </c>
      <c r="D288" s="21" t="s">
        <v>5258</v>
      </c>
    </row>
    <row r="289" spans="1:4" x14ac:dyDescent="0.35">
      <c r="A289" t="s">
        <v>2084</v>
      </c>
      <c r="B289" s="21" t="s">
        <v>4723</v>
      </c>
      <c r="C289" s="21" t="s">
        <v>5111</v>
      </c>
      <c r="D289" s="21" t="s">
        <v>5259</v>
      </c>
    </row>
    <row r="290" spans="1:4" x14ac:dyDescent="0.35">
      <c r="A290" t="s">
        <v>2083</v>
      </c>
      <c r="B290" s="21" t="s">
        <v>4723</v>
      </c>
      <c r="C290" s="21" t="s">
        <v>5260</v>
      </c>
      <c r="D290" s="21" t="s">
        <v>5261</v>
      </c>
    </row>
    <row r="291" spans="1:4" x14ac:dyDescent="0.35">
      <c r="A291" t="s">
        <v>2082</v>
      </c>
      <c r="B291" s="21" t="s">
        <v>4723</v>
      </c>
      <c r="C291" s="21" t="s">
        <v>5147</v>
      </c>
      <c r="D291" s="21" t="s">
        <v>5262</v>
      </c>
    </row>
    <row r="292" spans="1:4" x14ac:dyDescent="0.35">
      <c r="A292" t="s">
        <v>2081</v>
      </c>
      <c r="B292" s="21" t="s">
        <v>4723</v>
      </c>
      <c r="C292" s="21" t="s">
        <v>5263</v>
      </c>
      <c r="D292" s="21" t="s">
        <v>5264</v>
      </c>
    </row>
    <row r="293" spans="1:4" x14ac:dyDescent="0.35">
      <c r="A293" t="s">
        <v>2080</v>
      </c>
      <c r="B293" s="21" t="s">
        <v>4723</v>
      </c>
      <c r="C293" s="21" t="s">
        <v>5265</v>
      </c>
      <c r="D293" s="21" t="s">
        <v>5266</v>
      </c>
    </row>
    <row r="294" spans="1:4" x14ac:dyDescent="0.35">
      <c r="A294" t="s">
        <v>2079</v>
      </c>
      <c r="B294" s="21" t="s">
        <v>4723</v>
      </c>
      <c r="C294" s="21" t="s">
        <v>5267</v>
      </c>
      <c r="D294" s="21" t="s">
        <v>5268</v>
      </c>
    </row>
    <row r="295" spans="1:4" x14ac:dyDescent="0.35">
      <c r="A295" t="s">
        <v>2078</v>
      </c>
      <c r="B295" s="21" t="s">
        <v>4720</v>
      </c>
      <c r="C295" s="21" t="s">
        <v>5269</v>
      </c>
      <c r="D295" s="21" t="s">
        <v>5270</v>
      </c>
    </row>
    <row r="296" spans="1:4" x14ac:dyDescent="0.35">
      <c r="A296" t="s">
        <v>2077</v>
      </c>
      <c r="B296" s="21" t="s">
        <v>4723</v>
      </c>
      <c r="C296" s="21" t="s">
        <v>5271</v>
      </c>
      <c r="D296" s="21" t="s">
        <v>5272</v>
      </c>
    </row>
    <row r="297" spans="1:4" x14ac:dyDescent="0.35">
      <c r="A297" t="s">
        <v>2076</v>
      </c>
      <c r="B297" s="21" t="s">
        <v>4723</v>
      </c>
      <c r="C297" s="21" t="s">
        <v>5273</v>
      </c>
      <c r="D297" s="21" t="s">
        <v>5274</v>
      </c>
    </row>
    <row r="298" spans="1:4" x14ac:dyDescent="0.35">
      <c r="A298" t="s">
        <v>2075</v>
      </c>
      <c r="B298" s="21" t="s">
        <v>4723</v>
      </c>
      <c r="C298" s="21" t="s">
        <v>5275</v>
      </c>
      <c r="D298" s="21" t="s">
        <v>5276</v>
      </c>
    </row>
    <row r="299" spans="1:4" x14ac:dyDescent="0.35">
      <c r="A299" t="s">
        <v>2074</v>
      </c>
      <c r="B299" s="21" t="s">
        <v>4720</v>
      </c>
      <c r="C299" s="21" t="s">
        <v>5277</v>
      </c>
      <c r="D299" s="21" t="s">
        <v>5278</v>
      </c>
    </row>
    <row r="300" spans="1:4" x14ac:dyDescent="0.35">
      <c r="A300" t="s">
        <v>2073</v>
      </c>
      <c r="B300" s="21" t="s">
        <v>4723</v>
      </c>
      <c r="C300" s="21" t="s">
        <v>5279</v>
      </c>
      <c r="D300" s="21" t="s">
        <v>5280</v>
      </c>
    </row>
    <row r="301" spans="1:4" x14ac:dyDescent="0.35">
      <c r="A301" t="s">
        <v>2072</v>
      </c>
      <c r="B301" s="21" t="s">
        <v>4720</v>
      </c>
      <c r="C301" s="21" t="s">
        <v>5281</v>
      </c>
      <c r="D301" s="21" t="s">
        <v>5282</v>
      </c>
    </row>
    <row r="302" spans="1:4" x14ac:dyDescent="0.35">
      <c r="A302" t="s">
        <v>2071</v>
      </c>
      <c r="B302" s="21" t="s">
        <v>4723</v>
      </c>
      <c r="C302" s="21" t="s">
        <v>5283</v>
      </c>
      <c r="D302" s="21" t="s">
        <v>5179</v>
      </c>
    </row>
    <row r="303" spans="1:4" x14ac:dyDescent="0.35">
      <c r="A303" t="s">
        <v>2070</v>
      </c>
      <c r="B303" s="21" t="s">
        <v>4720</v>
      </c>
      <c r="C303" s="21" t="s">
        <v>4881</v>
      </c>
      <c r="D303" s="21" t="s">
        <v>5284</v>
      </c>
    </row>
    <row r="304" spans="1:4" x14ac:dyDescent="0.35">
      <c r="A304" t="s">
        <v>2069</v>
      </c>
      <c r="B304" s="21" t="s">
        <v>4723</v>
      </c>
      <c r="C304" s="21" t="s">
        <v>5285</v>
      </c>
      <c r="D304" s="21" t="s">
        <v>5286</v>
      </c>
    </row>
    <row r="305" spans="1:4" x14ac:dyDescent="0.35">
      <c r="A305" t="s">
        <v>2068</v>
      </c>
      <c r="B305" s="21" t="s">
        <v>4720</v>
      </c>
      <c r="C305" s="21" t="s">
        <v>5287</v>
      </c>
      <c r="D305" s="21" t="s">
        <v>5288</v>
      </c>
    </row>
    <row r="306" spans="1:4" x14ac:dyDescent="0.35">
      <c r="A306" t="s">
        <v>2067</v>
      </c>
      <c r="B306" s="21" t="s">
        <v>4720</v>
      </c>
      <c r="C306" s="21" t="s">
        <v>5289</v>
      </c>
      <c r="D306" s="21" t="s">
        <v>5290</v>
      </c>
    </row>
    <row r="307" spans="1:4" x14ac:dyDescent="0.35">
      <c r="A307" t="s">
        <v>2066</v>
      </c>
      <c r="B307" s="21" t="s">
        <v>4720</v>
      </c>
      <c r="C307" s="21" t="s">
        <v>5291</v>
      </c>
      <c r="D307" s="21" t="s">
        <v>5173</v>
      </c>
    </row>
    <row r="308" spans="1:4" x14ac:dyDescent="0.35">
      <c r="A308" t="s">
        <v>2065</v>
      </c>
      <c r="B308" s="21" t="s">
        <v>4720</v>
      </c>
      <c r="C308" s="21" t="s">
        <v>4847</v>
      </c>
      <c r="D308" s="21" t="s">
        <v>5292</v>
      </c>
    </row>
    <row r="309" spans="1:4" x14ac:dyDescent="0.35">
      <c r="A309" t="s">
        <v>2064</v>
      </c>
      <c r="B309" s="21" t="s">
        <v>4723</v>
      </c>
      <c r="C309" s="21" t="s">
        <v>5293</v>
      </c>
      <c r="D309" s="21" t="s">
        <v>5294</v>
      </c>
    </row>
    <row r="310" spans="1:4" x14ac:dyDescent="0.35">
      <c r="A310" t="s">
        <v>2063</v>
      </c>
      <c r="B310" s="21" t="s">
        <v>4720</v>
      </c>
      <c r="C310" s="21" t="s">
        <v>5295</v>
      </c>
      <c r="D310" s="21" t="s">
        <v>5296</v>
      </c>
    </row>
    <row r="311" spans="1:4" x14ac:dyDescent="0.35">
      <c r="A311" t="s">
        <v>2062</v>
      </c>
      <c r="B311" s="21" t="s">
        <v>4720</v>
      </c>
      <c r="C311" s="21" t="s">
        <v>5297</v>
      </c>
      <c r="D311" s="21" t="s">
        <v>5298</v>
      </c>
    </row>
    <row r="312" spans="1:4" x14ac:dyDescent="0.35">
      <c r="A312" t="s">
        <v>2061</v>
      </c>
      <c r="B312" s="21" t="s">
        <v>4723</v>
      </c>
      <c r="C312" s="21" t="s">
        <v>5299</v>
      </c>
      <c r="D312" s="21" t="s">
        <v>4858</v>
      </c>
    </row>
    <row r="313" spans="1:4" x14ac:dyDescent="0.35">
      <c r="A313" t="s">
        <v>2060</v>
      </c>
      <c r="B313" s="21" t="s">
        <v>4723</v>
      </c>
      <c r="C313" s="21" t="s">
        <v>5300</v>
      </c>
      <c r="D313" s="21" t="s">
        <v>5301</v>
      </c>
    </row>
    <row r="314" spans="1:4" x14ac:dyDescent="0.35">
      <c r="A314" t="s">
        <v>2059</v>
      </c>
      <c r="B314" s="21" t="s">
        <v>4723</v>
      </c>
      <c r="C314" s="21" t="s">
        <v>5302</v>
      </c>
      <c r="D314" s="21" t="s">
        <v>5303</v>
      </c>
    </row>
    <row r="315" spans="1:4" x14ac:dyDescent="0.35">
      <c r="A315" t="s">
        <v>2058</v>
      </c>
      <c r="B315" s="21" t="s">
        <v>4720</v>
      </c>
      <c r="C315" s="21" t="s">
        <v>5304</v>
      </c>
      <c r="D315" s="21" t="s">
        <v>5305</v>
      </c>
    </row>
    <row r="316" spans="1:4" x14ac:dyDescent="0.35">
      <c r="A316" t="s">
        <v>2057</v>
      </c>
      <c r="B316" s="21" t="s">
        <v>4720</v>
      </c>
      <c r="C316" s="21" t="s">
        <v>5306</v>
      </c>
      <c r="D316" s="21" t="s">
        <v>5307</v>
      </c>
    </row>
    <row r="317" spans="1:4" x14ac:dyDescent="0.35">
      <c r="A317" t="s">
        <v>2056</v>
      </c>
      <c r="B317" s="21" t="s">
        <v>4723</v>
      </c>
      <c r="C317" s="21" t="s">
        <v>5055</v>
      </c>
      <c r="D317" s="21" t="s">
        <v>5308</v>
      </c>
    </row>
    <row r="318" spans="1:4" x14ac:dyDescent="0.35">
      <c r="A318" t="s">
        <v>2055</v>
      </c>
      <c r="B318" s="21" t="s">
        <v>4723</v>
      </c>
      <c r="C318" s="21" t="s">
        <v>4760</v>
      </c>
      <c r="D318" s="21" t="s">
        <v>5309</v>
      </c>
    </row>
    <row r="319" spans="1:4" x14ac:dyDescent="0.35">
      <c r="A319" t="s">
        <v>2054</v>
      </c>
      <c r="B319" s="21" t="s">
        <v>4723</v>
      </c>
      <c r="C319" s="21" t="s">
        <v>5310</v>
      </c>
      <c r="D319" s="21" t="s">
        <v>5311</v>
      </c>
    </row>
    <row r="320" spans="1:4" x14ac:dyDescent="0.35">
      <c r="A320" t="s">
        <v>2053</v>
      </c>
      <c r="B320" s="21" t="s">
        <v>4723</v>
      </c>
      <c r="C320" s="21" t="s">
        <v>5312</v>
      </c>
      <c r="D320" s="21" t="s">
        <v>5313</v>
      </c>
    </row>
    <row r="321" spans="1:4" x14ac:dyDescent="0.35">
      <c r="A321" t="s">
        <v>2052</v>
      </c>
      <c r="B321" s="21" t="s">
        <v>4720</v>
      </c>
      <c r="C321" s="21" t="s">
        <v>5314</v>
      </c>
      <c r="D321" s="21" t="s">
        <v>5315</v>
      </c>
    </row>
    <row r="322" spans="1:4" x14ac:dyDescent="0.35">
      <c r="A322" t="s">
        <v>2051</v>
      </c>
      <c r="B322" s="21" t="s">
        <v>4720</v>
      </c>
      <c r="C322" s="21" t="s">
        <v>5316</v>
      </c>
      <c r="D322" s="21" t="s">
        <v>5317</v>
      </c>
    </row>
    <row r="323" spans="1:4" x14ac:dyDescent="0.35">
      <c r="A323" t="s">
        <v>2050</v>
      </c>
      <c r="B323" s="21" t="s">
        <v>4723</v>
      </c>
      <c r="C323" s="21" t="s">
        <v>5318</v>
      </c>
      <c r="D323" s="21" t="s">
        <v>5319</v>
      </c>
    </row>
    <row r="324" spans="1:4" x14ac:dyDescent="0.35">
      <c r="A324" t="s">
        <v>2049</v>
      </c>
      <c r="B324" s="21" t="s">
        <v>4723</v>
      </c>
      <c r="C324" s="21" t="s">
        <v>5320</v>
      </c>
      <c r="D324" s="21" t="s">
        <v>5250</v>
      </c>
    </row>
    <row r="325" spans="1:4" x14ac:dyDescent="0.35">
      <c r="A325" t="s">
        <v>2048</v>
      </c>
      <c r="B325" s="21" t="s">
        <v>4723</v>
      </c>
      <c r="C325" s="21" t="s">
        <v>5016</v>
      </c>
      <c r="D325" s="21" t="s">
        <v>5321</v>
      </c>
    </row>
    <row r="326" spans="1:4" x14ac:dyDescent="0.35">
      <c r="A326" t="s">
        <v>2047</v>
      </c>
      <c r="B326" s="21" t="s">
        <v>4720</v>
      </c>
      <c r="C326" s="21" t="s">
        <v>5322</v>
      </c>
      <c r="D326" s="21" t="s">
        <v>5323</v>
      </c>
    </row>
    <row r="327" spans="1:4" x14ac:dyDescent="0.35">
      <c r="A327" t="s">
        <v>2046</v>
      </c>
      <c r="B327" s="21" t="s">
        <v>4723</v>
      </c>
      <c r="C327" s="21" t="s">
        <v>5324</v>
      </c>
      <c r="D327" s="21" t="s">
        <v>5325</v>
      </c>
    </row>
    <row r="328" spans="1:4" x14ac:dyDescent="0.35">
      <c r="A328" t="s">
        <v>2045</v>
      </c>
      <c r="B328" s="21" t="s">
        <v>4723</v>
      </c>
      <c r="C328" s="21" t="s">
        <v>5156</v>
      </c>
      <c r="D328" s="21" t="s">
        <v>5326</v>
      </c>
    </row>
    <row r="329" spans="1:4" x14ac:dyDescent="0.35">
      <c r="A329" t="s">
        <v>2044</v>
      </c>
      <c r="B329" s="21" t="s">
        <v>4723</v>
      </c>
      <c r="C329" s="21" t="s">
        <v>5327</v>
      </c>
      <c r="D329" s="21" t="s">
        <v>5328</v>
      </c>
    </row>
    <row r="330" spans="1:4" x14ac:dyDescent="0.35">
      <c r="A330" t="s">
        <v>2043</v>
      </c>
      <c r="B330" s="21" t="s">
        <v>4723</v>
      </c>
      <c r="C330" s="21" t="s">
        <v>5147</v>
      </c>
      <c r="D330" s="21" t="s">
        <v>5329</v>
      </c>
    </row>
    <row r="331" spans="1:4" x14ac:dyDescent="0.35">
      <c r="A331" t="s">
        <v>2042</v>
      </c>
      <c r="B331" s="21" t="s">
        <v>4723</v>
      </c>
      <c r="C331" s="21" t="s">
        <v>5330</v>
      </c>
      <c r="D331" s="21" t="s">
        <v>5331</v>
      </c>
    </row>
    <row r="332" spans="1:4" x14ac:dyDescent="0.35">
      <c r="A332" t="s">
        <v>2041</v>
      </c>
      <c r="B332" s="21" t="s">
        <v>4723</v>
      </c>
      <c r="C332" s="21" t="s">
        <v>5332</v>
      </c>
      <c r="D332" s="21" t="s">
        <v>5333</v>
      </c>
    </row>
    <row r="333" spans="1:4" x14ac:dyDescent="0.35">
      <c r="A333" t="s">
        <v>2040</v>
      </c>
      <c r="B333" s="21" t="s">
        <v>4723</v>
      </c>
      <c r="C333" s="21" t="s">
        <v>5312</v>
      </c>
      <c r="D333" s="21" t="s">
        <v>5334</v>
      </c>
    </row>
    <row r="334" spans="1:4" x14ac:dyDescent="0.35">
      <c r="A334" t="s">
        <v>2039</v>
      </c>
      <c r="B334" s="21" t="s">
        <v>4720</v>
      </c>
      <c r="C334" s="21" t="s">
        <v>5335</v>
      </c>
      <c r="D334" s="21" t="s">
        <v>5336</v>
      </c>
    </row>
    <row r="335" spans="1:4" x14ac:dyDescent="0.35">
      <c r="A335" t="s">
        <v>2038</v>
      </c>
      <c r="B335" s="21" t="s">
        <v>4723</v>
      </c>
      <c r="C335" s="21" t="s">
        <v>5337</v>
      </c>
      <c r="D335" s="21" t="s">
        <v>5338</v>
      </c>
    </row>
    <row r="336" spans="1:4" x14ac:dyDescent="0.35">
      <c r="A336" t="s">
        <v>2037</v>
      </c>
      <c r="B336" s="21" t="s">
        <v>4720</v>
      </c>
      <c r="C336" s="21" t="s">
        <v>5339</v>
      </c>
      <c r="D336" s="21" t="s">
        <v>5340</v>
      </c>
    </row>
    <row r="337" spans="1:4" x14ac:dyDescent="0.35">
      <c r="A337" t="s">
        <v>2036</v>
      </c>
      <c r="B337" s="21" t="s">
        <v>4723</v>
      </c>
      <c r="C337" s="21" t="s">
        <v>5341</v>
      </c>
      <c r="D337" s="21" t="s">
        <v>5342</v>
      </c>
    </row>
    <row r="338" spans="1:4" x14ac:dyDescent="0.35">
      <c r="A338" t="s">
        <v>2035</v>
      </c>
      <c r="B338" s="21" t="s">
        <v>4720</v>
      </c>
      <c r="C338" s="21" t="s">
        <v>5343</v>
      </c>
      <c r="D338" s="21" t="s">
        <v>5344</v>
      </c>
    </row>
    <row r="339" spans="1:4" x14ac:dyDescent="0.35">
      <c r="A339" t="s">
        <v>2034</v>
      </c>
      <c r="B339" s="21" t="s">
        <v>4720</v>
      </c>
      <c r="C339" s="21" t="s">
        <v>5345</v>
      </c>
      <c r="D339" s="21" t="s">
        <v>5346</v>
      </c>
    </row>
    <row r="340" spans="1:4" x14ac:dyDescent="0.35">
      <c r="A340" t="s">
        <v>2033</v>
      </c>
      <c r="B340" s="21" t="s">
        <v>4723</v>
      </c>
      <c r="C340" s="21" t="s">
        <v>5035</v>
      </c>
      <c r="D340" s="21" t="s">
        <v>5347</v>
      </c>
    </row>
    <row r="341" spans="1:4" x14ac:dyDescent="0.35">
      <c r="A341" t="s">
        <v>2032</v>
      </c>
      <c r="B341" s="21" t="s">
        <v>4720</v>
      </c>
      <c r="C341" s="21" t="s">
        <v>5348</v>
      </c>
      <c r="D341" s="21" t="s">
        <v>5349</v>
      </c>
    </row>
    <row r="342" spans="1:4" x14ac:dyDescent="0.35">
      <c r="A342" t="s">
        <v>2031</v>
      </c>
      <c r="B342" s="21" t="s">
        <v>4720</v>
      </c>
      <c r="C342" s="21" t="s">
        <v>5350</v>
      </c>
      <c r="D342" s="21" t="s">
        <v>5351</v>
      </c>
    </row>
    <row r="343" spans="1:4" x14ac:dyDescent="0.35">
      <c r="A343" t="s">
        <v>2030</v>
      </c>
      <c r="B343" s="21" t="s">
        <v>4720</v>
      </c>
      <c r="C343" s="21" t="s">
        <v>5352</v>
      </c>
      <c r="D343" s="21" t="s">
        <v>5353</v>
      </c>
    </row>
    <row r="344" spans="1:4" x14ac:dyDescent="0.35">
      <c r="A344" t="s">
        <v>2029</v>
      </c>
      <c r="B344" s="21" t="s">
        <v>4720</v>
      </c>
      <c r="C344" s="21" t="s">
        <v>4909</v>
      </c>
      <c r="D344" s="21" t="s">
        <v>5354</v>
      </c>
    </row>
    <row r="345" spans="1:4" x14ac:dyDescent="0.35">
      <c r="A345" t="s">
        <v>2028</v>
      </c>
      <c r="B345" s="21" t="s">
        <v>4723</v>
      </c>
      <c r="C345" s="21" t="s">
        <v>5355</v>
      </c>
      <c r="D345" s="21" t="s">
        <v>5356</v>
      </c>
    </row>
    <row r="346" spans="1:4" x14ac:dyDescent="0.35">
      <c r="A346" t="s">
        <v>2027</v>
      </c>
      <c r="B346" s="21" t="s">
        <v>4720</v>
      </c>
      <c r="C346" s="21" t="s">
        <v>5357</v>
      </c>
      <c r="D346" s="21" t="s">
        <v>5358</v>
      </c>
    </row>
    <row r="347" spans="1:4" x14ac:dyDescent="0.35">
      <c r="A347" t="s">
        <v>2026</v>
      </c>
      <c r="B347" s="21" t="s">
        <v>4723</v>
      </c>
      <c r="C347" s="21" t="s">
        <v>4821</v>
      </c>
      <c r="D347" s="21" t="s">
        <v>5359</v>
      </c>
    </row>
    <row r="348" spans="1:4" x14ac:dyDescent="0.35">
      <c r="A348" t="s">
        <v>2025</v>
      </c>
      <c r="B348" s="21" t="s">
        <v>4720</v>
      </c>
      <c r="C348" s="21" t="s">
        <v>5360</v>
      </c>
      <c r="D348" s="21" t="s">
        <v>5361</v>
      </c>
    </row>
    <row r="349" spans="1:4" x14ac:dyDescent="0.35">
      <c r="A349" t="s">
        <v>2024</v>
      </c>
      <c r="B349" s="21" t="s">
        <v>4720</v>
      </c>
      <c r="C349" s="21" t="s">
        <v>5362</v>
      </c>
      <c r="D349" s="21" t="s">
        <v>5363</v>
      </c>
    </row>
    <row r="350" spans="1:4" x14ac:dyDescent="0.35">
      <c r="A350" t="s">
        <v>2023</v>
      </c>
      <c r="B350" s="21" t="s">
        <v>4723</v>
      </c>
      <c r="C350" s="21" t="s">
        <v>5364</v>
      </c>
      <c r="D350" s="21" t="s">
        <v>5365</v>
      </c>
    </row>
    <row r="351" spans="1:4" x14ac:dyDescent="0.35">
      <c r="A351" t="s">
        <v>2022</v>
      </c>
      <c r="B351" s="21" t="s">
        <v>4720</v>
      </c>
      <c r="C351" s="21" t="s">
        <v>5366</v>
      </c>
      <c r="D351" s="21" t="s">
        <v>5367</v>
      </c>
    </row>
    <row r="352" spans="1:4" x14ac:dyDescent="0.35">
      <c r="A352" t="s">
        <v>2021</v>
      </c>
      <c r="B352" s="21" t="s">
        <v>4723</v>
      </c>
      <c r="C352" s="21" t="s">
        <v>5368</v>
      </c>
      <c r="D352" s="21" t="s">
        <v>5369</v>
      </c>
    </row>
    <row r="353" spans="1:4" x14ac:dyDescent="0.35">
      <c r="A353" t="s">
        <v>2020</v>
      </c>
      <c r="B353" s="21" t="s">
        <v>4720</v>
      </c>
      <c r="C353" s="21" t="s">
        <v>5370</v>
      </c>
      <c r="D353" s="21" t="s">
        <v>5371</v>
      </c>
    </row>
    <row r="354" spans="1:4" x14ac:dyDescent="0.35">
      <c r="A354" t="s">
        <v>2019</v>
      </c>
      <c r="B354" s="21" t="s">
        <v>4723</v>
      </c>
      <c r="C354" s="21" t="s">
        <v>5372</v>
      </c>
      <c r="D354" s="21" t="s">
        <v>4878</v>
      </c>
    </row>
    <row r="355" spans="1:4" x14ac:dyDescent="0.35">
      <c r="A355" t="s">
        <v>2018</v>
      </c>
      <c r="B355" s="21" t="s">
        <v>4720</v>
      </c>
      <c r="C355" s="21" t="s">
        <v>5373</v>
      </c>
      <c r="D355" s="21" t="s">
        <v>5374</v>
      </c>
    </row>
    <row r="356" spans="1:4" x14ac:dyDescent="0.35">
      <c r="A356" t="s">
        <v>2017</v>
      </c>
      <c r="B356" s="21" t="s">
        <v>4720</v>
      </c>
      <c r="C356" s="21" t="s">
        <v>5375</v>
      </c>
      <c r="D356" s="21" t="s">
        <v>5376</v>
      </c>
    </row>
    <row r="357" spans="1:4" x14ac:dyDescent="0.35">
      <c r="A357" t="s">
        <v>2016</v>
      </c>
      <c r="B357" s="21" t="s">
        <v>4720</v>
      </c>
      <c r="C357" s="21" t="s">
        <v>5377</v>
      </c>
      <c r="D357" s="21" t="s">
        <v>5378</v>
      </c>
    </row>
    <row r="358" spans="1:4" x14ac:dyDescent="0.35">
      <c r="A358" t="s">
        <v>2015</v>
      </c>
      <c r="B358" s="21" t="s">
        <v>4723</v>
      </c>
      <c r="C358" s="21" t="s">
        <v>5379</v>
      </c>
      <c r="D358" s="21" t="s">
        <v>5380</v>
      </c>
    </row>
    <row r="359" spans="1:4" x14ac:dyDescent="0.35">
      <c r="A359" t="s">
        <v>2014</v>
      </c>
      <c r="B359" s="21" t="s">
        <v>4723</v>
      </c>
      <c r="C359" s="21" t="s">
        <v>5381</v>
      </c>
      <c r="D359" s="21" t="s">
        <v>5382</v>
      </c>
    </row>
    <row r="360" spans="1:4" x14ac:dyDescent="0.35">
      <c r="A360" t="s">
        <v>2013</v>
      </c>
      <c r="B360" s="21" t="s">
        <v>4723</v>
      </c>
      <c r="C360" s="21" t="s">
        <v>5383</v>
      </c>
      <c r="D360" s="21" t="s">
        <v>5384</v>
      </c>
    </row>
    <row r="361" spans="1:4" x14ac:dyDescent="0.35">
      <c r="A361" t="s">
        <v>2012</v>
      </c>
      <c r="B361" s="21" t="s">
        <v>4723</v>
      </c>
      <c r="C361" s="21" t="s">
        <v>5385</v>
      </c>
      <c r="D361" s="21" t="s">
        <v>5083</v>
      </c>
    </row>
    <row r="362" spans="1:4" x14ac:dyDescent="0.35">
      <c r="A362" t="s">
        <v>2011</v>
      </c>
      <c r="B362" s="21" t="s">
        <v>4723</v>
      </c>
      <c r="C362" s="21" t="s">
        <v>5386</v>
      </c>
      <c r="D362" s="21" t="s">
        <v>5387</v>
      </c>
    </row>
    <row r="363" spans="1:4" x14ac:dyDescent="0.35">
      <c r="A363" t="s">
        <v>2010</v>
      </c>
      <c r="B363" s="21" t="s">
        <v>4723</v>
      </c>
      <c r="C363" s="21" t="s">
        <v>4849</v>
      </c>
      <c r="D363" s="21" t="s">
        <v>5388</v>
      </c>
    </row>
    <row r="364" spans="1:4" x14ac:dyDescent="0.35">
      <c r="A364" t="s">
        <v>2009</v>
      </c>
      <c r="B364" s="21" t="s">
        <v>4723</v>
      </c>
      <c r="C364" s="21" t="s">
        <v>5389</v>
      </c>
      <c r="D364" s="21" t="s">
        <v>5390</v>
      </c>
    </row>
    <row r="365" spans="1:4" x14ac:dyDescent="0.35">
      <c r="A365" t="s">
        <v>2008</v>
      </c>
      <c r="B365" s="21" t="s">
        <v>4720</v>
      </c>
      <c r="C365" s="21" t="s">
        <v>5391</v>
      </c>
      <c r="D365" s="21" t="s">
        <v>5392</v>
      </c>
    </row>
    <row r="366" spans="1:4" x14ac:dyDescent="0.35">
      <c r="A366" t="s">
        <v>2007</v>
      </c>
      <c r="B366" s="21" t="s">
        <v>4720</v>
      </c>
      <c r="C366" s="21" t="s">
        <v>5393</v>
      </c>
      <c r="D366" s="21" t="s">
        <v>5394</v>
      </c>
    </row>
    <row r="367" spans="1:4" x14ac:dyDescent="0.35">
      <c r="A367" t="s">
        <v>2006</v>
      </c>
      <c r="B367" s="21" t="s">
        <v>4723</v>
      </c>
      <c r="C367" s="21" t="s">
        <v>5395</v>
      </c>
      <c r="D367" s="21" t="s">
        <v>5396</v>
      </c>
    </row>
    <row r="368" spans="1:4" x14ac:dyDescent="0.35">
      <c r="A368" t="s">
        <v>2005</v>
      </c>
      <c r="B368" s="21" t="s">
        <v>4723</v>
      </c>
      <c r="C368" s="21" t="s">
        <v>5397</v>
      </c>
      <c r="D368" s="21" t="s">
        <v>5398</v>
      </c>
    </row>
    <row r="369" spans="1:4" x14ac:dyDescent="0.35">
      <c r="A369" t="s">
        <v>2004</v>
      </c>
      <c r="B369" s="21" t="s">
        <v>4720</v>
      </c>
      <c r="C369" s="21" t="s">
        <v>5399</v>
      </c>
      <c r="D369" s="21" t="s">
        <v>5400</v>
      </c>
    </row>
    <row r="370" spans="1:4" x14ac:dyDescent="0.35">
      <c r="A370" t="s">
        <v>2003</v>
      </c>
      <c r="B370" s="21" t="s">
        <v>4723</v>
      </c>
      <c r="C370" s="21" t="s">
        <v>5401</v>
      </c>
      <c r="D370" s="21" t="s">
        <v>5402</v>
      </c>
    </row>
    <row r="371" spans="1:4" x14ac:dyDescent="0.35">
      <c r="A371" t="s">
        <v>2002</v>
      </c>
      <c r="B371" s="21" t="s">
        <v>4723</v>
      </c>
      <c r="C371" s="21" t="s">
        <v>5403</v>
      </c>
      <c r="D371" s="21" t="s">
        <v>5404</v>
      </c>
    </row>
    <row r="372" spans="1:4" x14ac:dyDescent="0.35">
      <c r="A372" t="s">
        <v>2001</v>
      </c>
      <c r="B372" s="21" t="s">
        <v>4720</v>
      </c>
      <c r="C372" s="21" t="s">
        <v>5405</v>
      </c>
      <c r="D372" s="21" t="s">
        <v>5406</v>
      </c>
    </row>
    <row r="373" spans="1:4" x14ac:dyDescent="0.35">
      <c r="A373" t="s">
        <v>2000</v>
      </c>
      <c r="B373" s="21" t="s">
        <v>4723</v>
      </c>
      <c r="C373" s="21" t="s">
        <v>5407</v>
      </c>
      <c r="D373" s="21" t="s">
        <v>5408</v>
      </c>
    </row>
    <row r="374" spans="1:4" x14ac:dyDescent="0.35">
      <c r="A374" t="s">
        <v>1999</v>
      </c>
      <c r="B374" s="21" t="s">
        <v>4720</v>
      </c>
      <c r="C374" s="21" t="s">
        <v>5409</v>
      </c>
      <c r="D374" s="21" t="s">
        <v>5410</v>
      </c>
    </row>
    <row r="375" spans="1:4" x14ac:dyDescent="0.35">
      <c r="A375" t="s">
        <v>1998</v>
      </c>
      <c r="B375" s="21" t="s">
        <v>4720</v>
      </c>
      <c r="C375" s="21" t="s">
        <v>5255</v>
      </c>
      <c r="D375" s="21" t="s">
        <v>5411</v>
      </c>
    </row>
    <row r="376" spans="1:4" x14ac:dyDescent="0.35">
      <c r="A376" t="s">
        <v>1997</v>
      </c>
      <c r="B376" s="21" t="s">
        <v>4720</v>
      </c>
      <c r="C376" s="21" t="s">
        <v>5412</v>
      </c>
      <c r="D376" s="21" t="s">
        <v>5413</v>
      </c>
    </row>
    <row r="377" spans="1:4" x14ac:dyDescent="0.35">
      <c r="A377" t="s">
        <v>1996</v>
      </c>
      <c r="B377" s="21" t="s">
        <v>4723</v>
      </c>
      <c r="C377" s="21" t="s">
        <v>5414</v>
      </c>
      <c r="D377" s="21" t="s">
        <v>5415</v>
      </c>
    </row>
    <row r="378" spans="1:4" x14ac:dyDescent="0.35">
      <c r="A378" t="s">
        <v>1995</v>
      </c>
      <c r="B378" s="21" t="s">
        <v>4723</v>
      </c>
      <c r="C378" s="21" t="s">
        <v>5016</v>
      </c>
      <c r="D378" s="21" t="s">
        <v>5416</v>
      </c>
    </row>
    <row r="379" spans="1:4" x14ac:dyDescent="0.35">
      <c r="A379" t="s">
        <v>1994</v>
      </c>
      <c r="B379" s="21" t="s">
        <v>4720</v>
      </c>
      <c r="C379" s="21" t="s">
        <v>5417</v>
      </c>
      <c r="D379" s="21" t="s">
        <v>5418</v>
      </c>
    </row>
    <row r="380" spans="1:4" x14ac:dyDescent="0.35">
      <c r="A380" t="s">
        <v>1993</v>
      </c>
      <c r="B380" s="21" t="s">
        <v>4720</v>
      </c>
      <c r="C380" s="21" t="s">
        <v>5090</v>
      </c>
      <c r="D380" s="21" t="s">
        <v>5419</v>
      </c>
    </row>
    <row r="381" spans="1:4" x14ac:dyDescent="0.35">
      <c r="A381" t="s">
        <v>1992</v>
      </c>
      <c r="B381" s="21" t="s">
        <v>4723</v>
      </c>
      <c r="C381" s="21" t="s">
        <v>5420</v>
      </c>
      <c r="D381" s="21" t="s">
        <v>5421</v>
      </c>
    </row>
    <row r="382" spans="1:4" x14ac:dyDescent="0.35">
      <c r="A382" t="s">
        <v>1991</v>
      </c>
      <c r="B382" s="21" t="s">
        <v>4720</v>
      </c>
      <c r="C382" s="21" t="s">
        <v>5422</v>
      </c>
      <c r="D382" s="21" t="s">
        <v>5423</v>
      </c>
    </row>
    <row r="383" spans="1:4" x14ac:dyDescent="0.35">
      <c r="A383" t="s">
        <v>1990</v>
      </c>
      <c r="B383" s="21" t="s">
        <v>4723</v>
      </c>
      <c r="C383" s="21" t="s">
        <v>4734</v>
      </c>
      <c r="D383" s="21" t="s">
        <v>5424</v>
      </c>
    </row>
    <row r="384" spans="1:4" x14ac:dyDescent="0.35">
      <c r="A384" t="s">
        <v>1989</v>
      </c>
      <c r="B384" s="21" t="s">
        <v>4723</v>
      </c>
      <c r="C384" s="21" t="s">
        <v>5160</v>
      </c>
      <c r="D384" s="21" t="s">
        <v>5425</v>
      </c>
    </row>
    <row r="385" spans="1:4" x14ac:dyDescent="0.35">
      <c r="A385" t="s">
        <v>1988</v>
      </c>
      <c r="B385" s="21" t="s">
        <v>4720</v>
      </c>
      <c r="C385" s="21" t="s">
        <v>4869</v>
      </c>
      <c r="D385" s="21" t="s">
        <v>5426</v>
      </c>
    </row>
    <row r="386" spans="1:4" x14ac:dyDescent="0.35">
      <c r="A386" t="s">
        <v>1987</v>
      </c>
      <c r="B386" s="21" t="s">
        <v>4723</v>
      </c>
      <c r="C386" s="21" t="s">
        <v>5427</v>
      </c>
      <c r="D386" s="21" t="s">
        <v>5428</v>
      </c>
    </row>
    <row r="387" spans="1:4" x14ac:dyDescent="0.35">
      <c r="A387" t="s">
        <v>1986</v>
      </c>
      <c r="B387" s="21" t="s">
        <v>4723</v>
      </c>
      <c r="C387" s="21" t="s">
        <v>5429</v>
      </c>
      <c r="D387" s="21" t="s">
        <v>5430</v>
      </c>
    </row>
    <row r="388" spans="1:4" x14ac:dyDescent="0.35">
      <c r="A388" t="s">
        <v>1985</v>
      </c>
      <c r="B388" s="21" t="s">
        <v>4720</v>
      </c>
      <c r="C388" s="21" t="s">
        <v>5431</v>
      </c>
      <c r="D388" s="21" t="s">
        <v>5432</v>
      </c>
    </row>
    <row r="389" spans="1:4" x14ac:dyDescent="0.35">
      <c r="A389" t="s">
        <v>1984</v>
      </c>
      <c r="B389" s="21" t="s">
        <v>4723</v>
      </c>
      <c r="C389" s="21" t="s">
        <v>5433</v>
      </c>
      <c r="D389" s="21" t="s">
        <v>5434</v>
      </c>
    </row>
    <row r="390" spans="1:4" x14ac:dyDescent="0.35">
      <c r="A390" t="s">
        <v>1983</v>
      </c>
      <c r="B390" s="21" t="s">
        <v>4720</v>
      </c>
      <c r="C390" s="21" t="s">
        <v>5297</v>
      </c>
      <c r="D390" s="21" t="s">
        <v>5435</v>
      </c>
    </row>
    <row r="391" spans="1:4" x14ac:dyDescent="0.35">
      <c r="A391" t="s">
        <v>1982</v>
      </c>
      <c r="B391" s="21" t="s">
        <v>4720</v>
      </c>
      <c r="C391" s="21" t="s">
        <v>5436</v>
      </c>
      <c r="D391" s="21" t="s">
        <v>5437</v>
      </c>
    </row>
    <row r="392" spans="1:4" x14ac:dyDescent="0.35">
      <c r="A392" t="s">
        <v>1981</v>
      </c>
      <c r="B392" s="21" t="s">
        <v>4723</v>
      </c>
      <c r="C392" s="21" t="s">
        <v>5438</v>
      </c>
      <c r="D392" s="21" t="s">
        <v>5439</v>
      </c>
    </row>
    <row r="393" spans="1:4" x14ac:dyDescent="0.35">
      <c r="A393" t="s">
        <v>1980</v>
      </c>
      <c r="B393" s="21" t="s">
        <v>4723</v>
      </c>
      <c r="C393" s="21" t="s">
        <v>4817</v>
      </c>
      <c r="D393" s="21" t="s">
        <v>5440</v>
      </c>
    </row>
    <row r="394" spans="1:4" x14ac:dyDescent="0.35">
      <c r="A394" t="s">
        <v>1979</v>
      </c>
      <c r="B394" s="21" t="s">
        <v>4720</v>
      </c>
      <c r="C394" s="21" t="s">
        <v>5441</v>
      </c>
      <c r="D394" s="21" t="s">
        <v>5442</v>
      </c>
    </row>
    <row r="395" spans="1:4" x14ac:dyDescent="0.35">
      <c r="A395" t="s">
        <v>1978</v>
      </c>
      <c r="B395" s="21" t="s">
        <v>4723</v>
      </c>
      <c r="C395" s="21" t="s">
        <v>5443</v>
      </c>
      <c r="D395" s="21" t="s">
        <v>5114</v>
      </c>
    </row>
    <row r="396" spans="1:4" x14ac:dyDescent="0.35">
      <c r="A396" t="s">
        <v>1977</v>
      </c>
      <c r="B396" s="21" t="s">
        <v>4720</v>
      </c>
      <c r="C396" s="21" t="s">
        <v>5444</v>
      </c>
      <c r="D396" s="21" t="s">
        <v>5445</v>
      </c>
    </row>
    <row r="397" spans="1:4" x14ac:dyDescent="0.35">
      <c r="A397" t="s">
        <v>1976</v>
      </c>
      <c r="B397" s="21" t="s">
        <v>4720</v>
      </c>
      <c r="C397" s="21" t="s">
        <v>5446</v>
      </c>
      <c r="D397" s="21" t="s">
        <v>5447</v>
      </c>
    </row>
    <row r="398" spans="1:4" x14ac:dyDescent="0.35">
      <c r="A398" t="s">
        <v>1975</v>
      </c>
      <c r="B398" s="21" t="s">
        <v>4720</v>
      </c>
      <c r="C398" s="21" t="s">
        <v>5448</v>
      </c>
      <c r="D398" s="21" t="s">
        <v>5449</v>
      </c>
    </row>
    <row r="399" spans="1:4" x14ac:dyDescent="0.35">
      <c r="A399" t="s">
        <v>1974</v>
      </c>
      <c r="B399" s="21" t="s">
        <v>4723</v>
      </c>
      <c r="C399" s="21" t="s">
        <v>5450</v>
      </c>
      <c r="D399" s="21" t="s">
        <v>5451</v>
      </c>
    </row>
    <row r="400" spans="1:4" x14ac:dyDescent="0.35">
      <c r="A400" t="s">
        <v>1973</v>
      </c>
      <c r="B400" s="21" t="s">
        <v>4720</v>
      </c>
      <c r="C400" s="21" t="s">
        <v>4891</v>
      </c>
      <c r="D400" s="21" t="s">
        <v>5452</v>
      </c>
    </row>
    <row r="401" spans="1:4" x14ac:dyDescent="0.35">
      <c r="A401" t="s">
        <v>1972</v>
      </c>
      <c r="B401" s="21" t="s">
        <v>4720</v>
      </c>
      <c r="C401" s="21" t="s">
        <v>5453</v>
      </c>
      <c r="D401" s="21" t="s">
        <v>5454</v>
      </c>
    </row>
    <row r="402" spans="1:4" x14ac:dyDescent="0.35">
      <c r="A402" t="s">
        <v>1971</v>
      </c>
      <c r="B402" s="21" t="s">
        <v>4723</v>
      </c>
      <c r="C402" s="21" t="s">
        <v>5455</v>
      </c>
      <c r="D402" s="21" t="s">
        <v>5456</v>
      </c>
    </row>
    <row r="403" spans="1:4" x14ac:dyDescent="0.35">
      <c r="A403" t="s">
        <v>1970</v>
      </c>
      <c r="B403" s="21" t="s">
        <v>4720</v>
      </c>
      <c r="C403" s="21" t="s">
        <v>5457</v>
      </c>
      <c r="D403" s="21" t="s">
        <v>5458</v>
      </c>
    </row>
    <row r="404" spans="1:4" x14ac:dyDescent="0.35">
      <c r="A404" t="s">
        <v>1969</v>
      </c>
      <c r="B404" s="21" t="s">
        <v>4720</v>
      </c>
      <c r="C404" s="21" t="s">
        <v>5459</v>
      </c>
      <c r="D404" s="21" t="s">
        <v>5460</v>
      </c>
    </row>
    <row r="405" spans="1:4" x14ac:dyDescent="0.35">
      <c r="A405" t="s">
        <v>1968</v>
      </c>
      <c r="B405" s="21" t="s">
        <v>4723</v>
      </c>
      <c r="C405" s="21" t="s">
        <v>5461</v>
      </c>
      <c r="D405" s="21" t="s">
        <v>5462</v>
      </c>
    </row>
    <row r="406" spans="1:4" x14ac:dyDescent="0.35">
      <c r="A406" t="s">
        <v>1967</v>
      </c>
      <c r="B406" s="21" t="s">
        <v>4723</v>
      </c>
      <c r="C406" s="21" t="s">
        <v>5463</v>
      </c>
      <c r="D406" s="21" t="s">
        <v>5464</v>
      </c>
    </row>
    <row r="407" spans="1:4" x14ac:dyDescent="0.35">
      <c r="A407" t="s">
        <v>1966</v>
      </c>
      <c r="B407" s="21" t="s">
        <v>4723</v>
      </c>
      <c r="C407" s="21" t="s">
        <v>5465</v>
      </c>
      <c r="D407" s="21" t="s">
        <v>5466</v>
      </c>
    </row>
    <row r="408" spans="1:4" x14ac:dyDescent="0.35">
      <c r="A408" t="s">
        <v>1965</v>
      </c>
      <c r="B408" s="21" t="s">
        <v>4723</v>
      </c>
      <c r="C408" s="21" t="s">
        <v>5467</v>
      </c>
      <c r="D408" s="21" t="s">
        <v>5468</v>
      </c>
    </row>
    <row r="409" spans="1:4" x14ac:dyDescent="0.35">
      <c r="A409" t="s">
        <v>1964</v>
      </c>
      <c r="B409" s="21" t="s">
        <v>4723</v>
      </c>
      <c r="C409" s="21" t="s">
        <v>5469</v>
      </c>
      <c r="D409" s="21" t="s">
        <v>5470</v>
      </c>
    </row>
    <row r="410" spans="1:4" x14ac:dyDescent="0.35">
      <c r="A410" t="s">
        <v>1963</v>
      </c>
      <c r="B410" s="21" t="s">
        <v>4723</v>
      </c>
      <c r="C410" s="21" t="s">
        <v>5471</v>
      </c>
      <c r="D410" s="21" t="s">
        <v>5472</v>
      </c>
    </row>
    <row r="411" spans="1:4" x14ac:dyDescent="0.35">
      <c r="A411" t="s">
        <v>1962</v>
      </c>
      <c r="B411" s="21" t="s">
        <v>4720</v>
      </c>
      <c r="C411" s="21" t="s">
        <v>5473</v>
      </c>
      <c r="D411" s="21" t="s">
        <v>5474</v>
      </c>
    </row>
    <row r="412" spans="1:4" x14ac:dyDescent="0.35">
      <c r="A412" t="s">
        <v>1961</v>
      </c>
      <c r="B412" s="21" t="s">
        <v>4720</v>
      </c>
      <c r="C412" s="21" t="s">
        <v>5475</v>
      </c>
      <c r="D412" s="21" t="s">
        <v>5476</v>
      </c>
    </row>
    <row r="413" spans="1:4" x14ac:dyDescent="0.35">
      <c r="A413" t="s">
        <v>1960</v>
      </c>
      <c r="B413" s="21" t="s">
        <v>4723</v>
      </c>
      <c r="C413" s="21" t="s">
        <v>5477</v>
      </c>
      <c r="D413" s="21" t="s">
        <v>5478</v>
      </c>
    </row>
    <row r="414" spans="1:4" x14ac:dyDescent="0.35">
      <c r="A414" t="s">
        <v>1959</v>
      </c>
      <c r="B414" s="21" t="s">
        <v>4720</v>
      </c>
      <c r="C414" s="21" t="s">
        <v>5479</v>
      </c>
      <c r="D414" s="21" t="s">
        <v>5480</v>
      </c>
    </row>
    <row r="415" spans="1:4" x14ac:dyDescent="0.35">
      <c r="A415" t="s">
        <v>1958</v>
      </c>
      <c r="B415" s="21" t="s">
        <v>4720</v>
      </c>
      <c r="C415" s="21" t="s">
        <v>5481</v>
      </c>
      <c r="D415" s="21" t="s">
        <v>5482</v>
      </c>
    </row>
    <row r="416" spans="1:4" x14ac:dyDescent="0.35">
      <c r="A416" t="s">
        <v>1957</v>
      </c>
      <c r="B416" s="21" t="s">
        <v>4723</v>
      </c>
      <c r="C416" s="21" t="s">
        <v>5483</v>
      </c>
      <c r="D416" s="21" t="s">
        <v>5484</v>
      </c>
    </row>
    <row r="417" spans="1:4" x14ac:dyDescent="0.35">
      <c r="A417" t="s">
        <v>1956</v>
      </c>
      <c r="B417" s="21" t="s">
        <v>4723</v>
      </c>
      <c r="C417" s="21" t="s">
        <v>4734</v>
      </c>
      <c r="D417" s="21" t="s">
        <v>5485</v>
      </c>
    </row>
    <row r="418" spans="1:4" x14ac:dyDescent="0.35">
      <c r="A418" t="s">
        <v>1955</v>
      </c>
      <c r="B418" s="21" t="s">
        <v>4720</v>
      </c>
      <c r="C418" s="21" t="s">
        <v>5486</v>
      </c>
      <c r="D418" s="21" t="s">
        <v>5487</v>
      </c>
    </row>
    <row r="419" spans="1:4" x14ac:dyDescent="0.35">
      <c r="A419" t="s">
        <v>1954</v>
      </c>
      <c r="B419" s="21" t="s">
        <v>4720</v>
      </c>
      <c r="C419" s="21" t="s">
        <v>5357</v>
      </c>
      <c r="D419" s="21" t="s">
        <v>5488</v>
      </c>
    </row>
    <row r="420" spans="1:4" x14ac:dyDescent="0.35">
      <c r="A420" t="s">
        <v>1953</v>
      </c>
      <c r="B420" s="21" t="s">
        <v>4720</v>
      </c>
      <c r="C420" s="21" t="s">
        <v>5489</v>
      </c>
      <c r="D420" s="21" t="s">
        <v>5490</v>
      </c>
    </row>
    <row r="421" spans="1:4" x14ac:dyDescent="0.35">
      <c r="A421" t="s">
        <v>1952</v>
      </c>
      <c r="B421" s="21" t="s">
        <v>4720</v>
      </c>
      <c r="C421" s="21" t="s">
        <v>5491</v>
      </c>
      <c r="D421" s="21" t="s">
        <v>5492</v>
      </c>
    </row>
    <row r="422" spans="1:4" x14ac:dyDescent="0.35">
      <c r="A422" t="s">
        <v>1951</v>
      </c>
      <c r="B422" s="21" t="s">
        <v>4723</v>
      </c>
      <c r="C422" s="21" t="s">
        <v>5493</v>
      </c>
      <c r="D422" s="21" t="s">
        <v>5494</v>
      </c>
    </row>
    <row r="423" spans="1:4" x14ac:dyDescent="0.35">
      <c r="A423" t="s">
        <v>1950</v>
      </c>
      <c r="B423" s="21" t="s">
        <v>4720</v>
      </c>
      <c r="C423" s="21" t="s">
        <v>5495</v>
      </c>
      <c r="D423" s="21" t="s">
        <v>4934</v>
      </c>
    </row>
    <row r="424" spans="1:4" x14ac:dyDescent="0.35">
      <c r="A424" t="s">
        <v>1949</v>
      </c>
      <c r="B424" s="21" t="s">
        <v>4720</v>
      </c>
      <c r="C424" s="21" t="s">
        <v>5496</v>
      </c>
      <c r="D424" s="21" t="s">
        <v>5497</v>
      </c>
    </row>
    <row r="425" spans="1:4" x14ac:dyDescent="0.35">
      <c r="A425" t="s">
        <v>1948</v>
      </c>
      <c r="B425" s="21" t="s">
        <v>4720</v>
      </c>
      <c r="C425" s="21" t="s">
        <v>5498</v>
      </c>
      <c r="D425" s="21" t="s">
        <v>5499</v>
      </c>
    </row>
    <row r="426" spans="1:4" x14ac:dyDescent="0.35">
      <c r="A426" t="s">
        <v>1947</v>
      </c>
      <c r="B426" s="21" t="s">
        <v>4723</v>
      </c>
      <c r="C426" s="21" t="s">
        <v>5481</v>
      </c>
      <c r="D426" s="21" t="s">
        <v>5500</v>
      </c>
    </row>
    <row r="427" spans="1:4" x14ac:dyDescent="0.35">
      <c r="A427" t="s">
        <v>1946</v>
      </c>
      <c r="B427" s="21" t="s">
        <v>4723</v>
      </c>
      <c r="C427" s="21" t="s">
        <v>5111</v>
      </c>
      <c r="D427" s="21" t="s">
        <v>5501</v>
      </c>
    </row>
    <row r="428" spans="1:4" x14ac:dyDescent="0.35">
      <c r="A428" t="s">
        <v>1945</v>
      </c>
      <c r="B428" s="21" t="s">
        <v>4720</v>
      </c>
      <c r="C428" s="21" t="s">
        <v>5502</v>
      </c>
      <c r="D428" s="21" t="s">
        <v>5503</v>
      </c>
    </row>
    <row r="429" spans="1:4" x14ac:dyDescent="0.35">
      <c r="A429" t="s">
        <v>1944</v>
      </c>
      <c r="B429" s="21" t="s">
        <v>4720</v>
      </c>
      <c r="C429" s="21" t="s">
        <v>5504</v>
      </c>
      <c r="D429" s="21" t="s">
        <v>5505</v>
      </c>
    </row>
    <row r="430" spans="1:4" x14ac:dyDescent="0.35">
      <c r="A430" t="s">
        <v>1943</v>
      </c>
      <c r="B430" s="21" t="s">
        <v>4720</v>
      </c>
      <c r="C430" s="21" t="s">
        <v>4875</v>
      </c>
      <c r="D430" s="21" t="s">
        <v>5506</v>
      </c>
    </row>
    <row r="431" spans="1:4" x14ac:dyDescent="0.35">
      <c r="A431" t="s">
        <v>1942</v>
      </c>
      <c r="B431" s="21" t="s">
        <v>4720</v>
      </c>
      <c r="C431" s="21" t="s">
        <v>5507</v>
      </c>
      <c r="D431" s="21" t="s">
        <v>5508</v>
      </c>
    </row>
    <row r="432" spans="1:4" x14ac:dyDescent="0.35">
      <c r="A432" t="s">
        <v>1941</v>
      </c>
      <c r="B432" s="21" t="s">
        <v>4720</v>
      </c>
      <c r="C432" s="21" t="s">
        <v>5509</v>
      </c>
      <c r="D432" s="21" t="s">
        <v>5510</v>
      </c>
    </row>
    <row r="433" spans="1:4" x14ac:dyDescent="0.35">
      <c r="A433" t="s">
        <v>1940</v>
      </c>
      <c r="B433" s="21" t="s">
        <v>4720</v>
      </c>
      <c r="C433" s="21" t="s">
        <v>5511</v>
      </c>
      <c r="D433" s="21" t="s">
        <v>5512</v>
      </c>
    </row>
    <row r="434" spans="1:4" x14ac:dyDescent="0.35">
      <c r="A434" t="s">
        <v>1939</v>
      </c>
      <c r="B434" s="21" t="s">
        <v>4723</v>
      </c>
      <c r="C434" s="21" t="s">
        <v>5467</v>
      </c>
      <c r="D434" s="21" t="s">
        <v>5513</v>
      </c>
    </row>
    <row r="435" spans="1:4" x14ac:dyDescent="0.35">
      <c r="A435" t="s">
        <v>1938</v>
      </c>
      <c r="B435" s="21" t="s">
        <v>4720</v>
      </c>
      <c r="C435" s="21" t="s">
        <v>4891</v>
      </c>
      <c r="D435" s="21" t="s">
        <v>5514</v>
      </c>
    </row>
    <row r="436" spans="1:4" x14ac:dyDescent="0.35">
      <c r="A436" t="s">
        <v>1937</v>
      </c>
      <c r="B436" s="21" t="s">
        <v>4723</v>
      </c>
      <c r="C436" s="21" t="s">
        <v>5515</v>
      </c>
      <c r="D436" s="21" t="s">
        <v>5516</v>
      </c>
    </row>
    <row r="437" spans="1:4" x14ac:dyDescent="0.35">
      <c r="A437" t="s">
        <v>1936</v>
      </c>
      <c r="B437" s="21" t="s">
        <v>4723</v>
      </c>
      <c r="C437" s="21" t="s">
        <v>5517</v>
      </c>
      <c r="D437" s="21" t="s">
        <v>5518</v>
      </c>
    </row>
    <row r="438" spans="1:4" x14ac:dyDescent="0.35">
      <c r="A438" t="s">
        <v>1935</v>
      </c>
      <c r="B438" s="21" t="s">
        <v>4723</v>
      </c>
      <c r="C438" s="21" t="s">
        <v>5519</v>
      </c>
      <c r="D438" s="21" t="s">
        <v>5520</v>
      </c>
    </row>
    <row r="439" spans="1:4" x14ac:dyDescent="0.35">
      <c r="A439" t="s">
        <v>1934</v>
      </c>
      <c r="B439" s="21" t="s">
        <v>4720</v>
      </c>
      <c r="C439" s="21" t="s">
        <v>5393</v>
      </c>
      <c r="D439" s="21" t="s">
        <v>5521</v>
      </c>
    </row>
    <row r="440" spans="1:4" x14ac:dyDescent="0.35">
      <c r="A440" t="s">
        <v>1933</v>
      </c>
      <c r="B440" s="21" t="s">
        <v>4723</v>
      </c>
      <c r="C440" s="21" t="s">
        <v>5522</v>
      </c>
      <c r="D440" s="21" t="s">
        <v>5523</v>
      </c>
    </row>
    <row r="441" spans="1:4" x14ac:dyDescent="0.35">
      <c r="A441" t="s">
        <v>1932</v>
      </c>
      <c r="B441" s="21" t="s">
        <v>4720</v>
      </c>
      <c r="C441" s="21" t="s">
        <v>5524</v>
      </c>
      <c r="D441" s="21" t="s">
        <v>5525</v>
      </c>
    </row>
    <row r="442" spans="1:4" x14ac:dyDescent="0.35">
      <c r="A442" t="s">
        <v>1931</v>
      </c>
      <c r="B442" s="21" t="s">
        <v>4720</v>
      </c>
      <c r="C442" s="21" t="s">
        <v>5526</v>
      </c>
      <c r="D442" s="21" t="s">
        <v>5527</v>
      </c>
    </row>
    <row r="443" spans="1:4" x14ac:dyDescent="0.35">
      <c r="A443" t="s">
        <v>1930</v>
      </c>
      <c r="B443" s="21" t="s">
        <v>4723</v>
      </c>
      <c r="C443" s="21" t="s">
        <v>5528</v>
      </c>
      <c r="D443" s="21" t="s">
        <v>5529</v>
      </c>
    </row>
    <row r="444" spans="1:4" x14ac:dyDescent="0.35">
      <c r="A444" t="s">
        <v>1929</v>
      </c>
      <c r="B444" s="21" t="s">
        <v>4723</v>
      </c>
      <c r="C444" s="21" t="s">
        <v>5530</v>
      </c>
      <c r="D444" s="21" t="s">
        <v>4856</v>
      </c>
    </row>
    <row r="445" spans="1:4" x14ac:dyDescent="0.35">
      <c r="A445" t="s">
        <v>1928</v>
      </c>
      <c r="B445" s="21" t="s">
        <v>4720</v>
      </c>
      <c r="C445" s="21" t="s">
        <v>5531</v>
      </c>
      <c r="D445" s="21" t="s">
        <v>5532</v>
      </c>
    </row>
    <row r="446" spans="1:4" x14ac:dyDescent="0.35">
      <c r="A446" t="s">
        <v>1927</v>
      </c>
      <c r="B446" s="21" t="s">
        <v>4720</v>
      </c>
      <c r="C446" s="21" t="s">
        <v>5533</v>
      </c>
      <c r="D446" s="21" t="s">
        <v>5534</v>
      </c>
    </row>
    <row r="447" spans="1:4" x14ac:dyDescent="0.35">
      <c r="A447" t="s">
        <v>1926</v>
      </c>
      <c r="B447" s="21" t="s">
        <v>4723</v>
      </c>
      <c r="C447" s="21" t="s">
        <v>5327</v>
      </c>
      <c r="D447" s="21" t="s">
        <v>5535</v>
      </c>
    </row>
    <row r="448" spans="1:4" x14ac:dyDescent="0.35">
      <c r="A448" t="s">
        <v>1925</v>
      </c>
      <c r="B448" s="21" t="s">
        <v>4720</v>
      </c>
      <c r="C448" s="21" t="s">
        <v>5536</v>
      </c>
      <c r="D448" s="21" t="s">
        <v>5537</v>
      </c>
    </row>
    <row r="449" spans="1:4" x14ac:dyDescent="0.35">
      <c r="A449" t="s">
        <v>1924</v>
      </c>
      <c r="B449" s="21" t="s">
        <v>4723</v>
      </c>
      <c r="C449" s="21" t="s">
        <v>5538</v>
      </c>
      <c r="D449" s="21" t="s">
        <v>5539</v>
      </c>
    </row>
    <row r="450" spans="1:4" x14ac:dyDescent="0.35">
      <c r="A450" t="s">
        <v>1923</v>
      </c>
      <c r="B450" s="21" t="s">
        <v>4723</v>
      </c>
      <c r="C450" s="21" t="s">
        <v>5540</v>
      </c>
      <c r="D450" s="21" t="s">
        <v>5541</v>
      </c>
    </row>
    <row r="451" spans="1:4" x14ac:dyDescent="0.35">
      <c r="A451" t="s">
        <v>1922</v>
      </c>
      <c r="B451" s="21" t="s">
        <v>4720</v>
      </c>
      <c r="C451" s="21" t="s">
        <v>5542</v>
      </c>
      <c r="D451" s="21" t="s">
        <v>5543</v>
      </c>
    </row>
    <row r="452" spans="1:4" x14ac:dyDescent="0.35">
      <c r="A452" t="s">
        <v>1921</v>
      </c>
      <c r="B452" s="21" t="s">
        <v>4720</v>
      </c>
      <c r="C452" s="21" t="s">
        <v>5544</v>
      </c>
      <c r="D452" s="21" t="s">
        <v>5367</v>
      </c>
    </row>
    <row r="453" spans="1:4" x14ac:dyDescent="0.35">
      <c r="A453" t="s">
        <v>1920</v>
      </c>
      <c r="B453" s="21" t="s">
        <v>4723</v>
      </c>
      <c r="C453" s="21" t="s">
        <v>5545</v>
      </c>
      <c r="D453" s="21" t="s">
        <v>4822</v>
      </c>
    </row>
    <row r="454" spans="1:4" x14ac:dyDescent="0.35">
      <c r="A454" t="s">
        <v>1919</v>
      </c>
      <c r="B454" s="21" t="s">
        <v>4720</v>
      </c>
      <c r="C454" s="21" t="s">
        <v>5546</v>
      </c>
      <c r="D454" s="21" t="s">
        <v>5547</v>
      </c>
    </row>
    <row r="455" spans="1:4" x14ac:dyDescent="0.35">
      <c r="A455" t="s">
        <v>1918</v>
      </c>
      <c r="B455" s="21" t="s">
        <v>4723</v>
      </c>
      <c r="C455" s="21" t="s">
        <v>4976</v>
      </c>
      <c r="D455" s="21" t="s">
        <v>5548</v>
      </c>
    </row>
    <row r="456" spans="1:4" x14ac:dyDescent="0.35">
      <c r="A456" t="s">
        <v>1917</v>
      </c>
      <c r="B456" s="21" t="s">
        <v>4723</v>
      </c>
      <c r="C456" s="21" t="s">
        <v>4734</v>
      </c>
      <c r="D456" s="21" t="s">
        <v>5549</v>
      </c>
    </row>
    <row r="457" spans="1:4" x14ac:dyDescent="0.35">
      <c r="A457" t="s">
        <v>1916</v>
      </c>
      <c r="B457" s="21" t="s">
        <v>4723</v>
      </c>
      <c r="C457" s="21" t="s">
        <v>5550</v>
      </c>
      <c r="D457" s="21" t="s">
        <v>5551</v>
      </c>
    </row>
    <row r="458" spans="1:4" x14ac:dyDescent="0.35">
      <c r="A458" t="s">
        <v>1915</v>
      </c>
      <c r="B458" s="21" t="s">
        <v>4723</v>
      </c>
      <c r="C458" s="21" t="s">
        <v>5260</v>
      </c>
      <c r="D458" s="21" t="s">
        <v>5552</v>
      </c>
    </row>
    <row r="459" spans="1:4" x14ac:dyDescent="0.35">
      <c r="A459" t="s">
        <v>1914</v>
      </c>
      <c r="B459" s="21" t="s">
        <v>4723</v>
      </c>
      <c r="C459" s="21" t="s">
        <v>5553</v>
      </c>
      <c r="D459" s="21" t="s">
        <v>5554</v>
      </c>
    </row>
    <row r="460" spans="1:4" x14ac:dyDescent="0.35">
      <c r="A460" t="s">
        <v>1913</v>
      </c>
      <c r="B460" s="21" t="s">
        <v>4720</v>
      </c>
      <c r="C460" s="21" t="s">
        <v>5555</v>
      </c>
      <c r="D460" s="21" t="s">
        <v>5556</v>
      </c>
    </row>
    <row r="461" spans="1:4" x14ac:dyDescent="0.35">
      <c r="A461" t="s">
        <v>1912</v>
      </c>
      <c r="B461" s="21" t="s">
        <v>4723</v>
      </c>
      <c r="C461" s="21" t="s">
        <v>5557</v>
      </c>
      <c r="D461" s="21" t="s">
        <v>4846</v>
      </c>
    </row>
    <row r="462" spans="1:4" x14ac:dyDescent="0.35">
      <c r="A462" t="s">
        <v>1911</v>
      </c>
      <c r="B462" s="21" t="s">
        <v>4720</v>
      </c>
      <c r="C462" s="21" t="s">
        <v>5558</v>
      </c>
      <c r="D462" s="21" t="s">
        <v>5272</v>
      </c>
    </row>
    <row r="463" spans="1:4" x14ac:dyDescent="0.35">
      <c r="A463" t="s">
        <v>1910</v>
      </c>
      <c r="B463" s="21" t="s">
        <v>4720</v>
      </c>
      <c r="C463" s="21" t="s">
        <v>4832</v>
      </c>
      <c r="D463" s="21" t="s">
        <v>4878</v>
      </c>
    </row>
    <row r="464" spans="1:4" x14ac:dyDescent="0.35">
      <c r="A464" t="s">
        <v>1909</v>
      </c>
      <c r="B464" s="21" t="s">
        <v>4720</v>
      </c>
      <c r="C464" s="21" t="s">
        <v>5559</v>
      </c>
      <c r="D464" s="21" t="s">
        <v>5560</v>
      </c>
    </row>
    <row r="465" spans="1:4" x14ac:dyDescent="0.35">
      <c r="A465" t="s">
        <v>1908</v>
      </c>
      <c r="B465" s="21" t="s">
        <v>4723</v>
      </c>
      <c r="C465" s="21" t="s">
        <v>5561</v>
      </c>
      <c r="D465" s="21" t="s">
        <v>5562</v>
      </c>
    </row>
    <row r="466" spans="1:4" x14ac:dyDescent="0.35">
      <c r="A466" t="s">
        <v>1907</v>
      </c>
      <c r="B466" s="21" t="s">
        <v>4720</v>
      </c>
      <c r="C466" s="21" t="s">
        <v>4869</v>
      </c>
      <c r="D466" s="21" t="s">
        <v>5563</v>
      </c>
    </row>
    <row r="467" spans="1:4" x14ac:dyDescent="0.35">
      <c r="A467" t="s">
        <v>1906</v>
      </c>
      <c r="B467" s="21" t="s">
        <v>4723</v>
      </c>
      <c r="C467" s="21" t="s">
        <v>5564</v>
      </c>
      <c r="D467" s="21" t="s">
        <v>5565</v>
      </c>
    </row>
    <row r="468" spans="1:4" x14ac:dyDescent="0.35">
      <c r="A468" t="s">
        <v>1905</v>
      </c>
      <c r="B468" s="21" t="s">
        <v>4723</v>
      </c>
      <c r="C468" s="21" t="s">
        <v>5566</v>
      </c>
      <c r="D468" s="21" t="s">
        <v>4852</v>
      </c>
    </row>
    <row r="469" spans="1:4" x14ac:dyDescent="0.35">
      <c r="A469" t="s">
        <v>1904</v>
      </c>
      <c r="B469" s="21" t="s">
        <v>4720</v>
      </c>
      <c r="C469" s="21" t="s">
        <v>5567</v>
      </c>
      <c r="D469" s="21" t="s">
        <v>5568</v>
      </c>
    </row>
    <row r="470" spans="1:4" x14ac:dyDescent="0.35">
      <c r="A470" t="s">
        <v>1903</v>
      </c>
      <c r="B470" s="21" t="s">
        <v>4720</v>
      </c>
      <c r="C470" s="21" t="s">
        <v>5569</v>
      </c>
      <c r="D470" s="21" t="s">
        <v>5570</v>
      </c>
    </row>
    <row r="471" spans="1:4" x14ac:dyDescent="0.35">
      <c r="A471" t="s">
        <v>1902</v>
      </c>
      <c r="B471" s="21" t="s">
        <v>4723</v>
      </c>
      <c r="C471" s="21" t="s">
        <v>5571</v>
      </c>
      <c r="D471" s="21" t="s">
        <v>5572</v>
      </c>
    </row>
    <row r="472" spans="1:4" x14ac:dyDescent="0.35">
      <c r="A472" t="s">
        <v>1901</v>
      </c>
      <c r="B472" s="21" t="s">
        <v>4723</v>
      </c>
      <c r="C472" s="21" t="s">
        <v>5573</v>
      </c>
      <c r="D472" s="21" t="s">
        <v>5574</v>
      </c>
    </row>
    <row r="473" spans="1:4" x14ac:dyDescent="0.35">
      <c r="A473" t="s">
        <v>1900</v>
      </c>
      <c r="B473" s="21" t="s">
        <v>4723</v>
      </c>
      <c r="C473" s="21" t="s">
        <v>5147</v>
      </c>
      <c r="D473" s="21" t="s">
        <v>5575</v>
      </c>
    </row>
    <row r="474" spans="1:4" x14ac:dyDescent="0.35">
      <c r="A474" t="s">
        <v>1899</v>
      </c>
      <c r="B474" s="21" t="s">
        <v>4723</v>
      </c>
      <c r="C474" s="21" t="s">
        <v>5576</v>
      </c>
      <c r="D474" s="21" t="s">
        <v>5183</v>
      </c>
    </row>
    <row r="475" spans="1:4" x14ac:dyDescent="0.35">
      <c r="A475" t="s">
        <v>1898</v>
      </c>
      <c r="B475" s="21" t="s">
        <v>4723</v>
      </c>
      <c r="C475" s="21" t="s">
        <v>4744</v>
      </c>
      <c r="D475" s="21" t="s">
        <v>5577</v>
      </c>
    </row>
    <row r="476" spans="1:4" x14ac:dyDescent="0.35">
      <c r="A476" t="s">
        <v>1897</v>
      </c>
      <c r="B476" s="21" t="s">
        <v>4723</v>
      </c>
      <c r="C476" s="21" t="s">
        <v>5578</v>
      </c>
      <c r="D476" s="21" t="s">
        <v>5579</v>
      </c>
    </row>
    <row r="477" spans="1:4" x14ac:dyDescent="0.35">
      <c r="A477" t="s">
        <v>1895</v>
      </c>
      <c r="B477" s="21" t="s">
        <v>4723</v>
      </c>
      <c r="C477" s="21" t="s">
        <v>5580</v>
      </c>
      <c r="D477" s="21" t="s">
        <v>5581</v>
      </c>
    </row>
    <row r="478" spans="1:4" x14ac:dyDescent="0.35">
      <c r="A478" t="s">
        <v>1894</v>
      </c>
      <c r="B478" s="21" t="s">
        <v>4720</v>
      </c>
      <c r="C478" s="21" t="s">
        <v>5582</v>
      </c>
      <c r="D478" s="21" t="s">
        <v>5583</v>
      </c>
    </row>
    <row r="479" spans="1:4" x14ac:dyDescent="0.35">
      <c r="A479" t="s">
        <v>1893</v>
      </c>
      <c r="B479" s="21" t="s">
        <v>4723</v>
      </c>
      <c r="C479" s="21" t="s">
        <v>5584</v>
      </c>
      <c r="D479" s="21" t="s">
        <v>5585</v>
      </c>
    </row>
    <row r="480" spans="1:4" x14ac:dyDescent="0.35">
      <c r="A480" t="s">
        <v>1892</v>
      </c>
      <c r="B480" s="21" t="s">
        <v>4723</v>
      </c>
      <c r="C480" s="21" t="s">
        <v>5586</v>
      </c>
      <c r="D480" s="21" t="s">
        <v>5587</v>
      </c>
    </row>
    <row r="481" spans="1:4" x14ac:dyDescent="0.35">
      <c r="A481" t="s">
        <v>1891</v>
      </c>
      <c r="B481" s="21" t="s">
        <v>4723</v>
      </c>
      <c r="C481" s="21" t="s">
        <v>5588</v>
      </c>
      <c r="D481" s="21" t="s">
        <v>5589</v>
      </c>
    </row>
    <row r="482" spans="1:4" x14ac:dyDescent="0.35">
      <c r="A482" t="s">
        <v>1890</v>
      </c>
      <c r="B482" s="21" t="s">
        <v>4723</v>
      </c>
      <c r="C482" s="21" t="s">
        <v>5070</v>
      </c>
      <c r="D482" s="21" t="s">
        <v>5590</v>
      </c>
    </row>
    <row r="483" spans="1:4" x14ac:dyDescent="0.35">
      <c r="A483" t="s">
        <v>1889</v>
      </c>
      <c r="B483" s="21" t="s">
        <v>4723</v>
      </c>
      <c r="C483" s="21" t="s">
        <v>5591</v>
      </c>
      <c r="D483" s="21" t="s">
        <v>5592</v>
      </c>
    </row>
    <row r="484" spans="1:4" x14ac:dyDescent="0.35">
      <c r="A484" t="s">
        <v>1888</v>
      </c>
      <c r="B484" s="21" t="s">
        <v>4720</v>
      </c>
      <c r="C484" s="21" t="s">
        <v>5593</v>
      </c>
      <c r="D484" s="21" t="s">
        <v>5594</v>
      </c>
    </row>
    <row r="485" spans="1:4" x14ac:dyDescent="0.35">
      <c r="A485" t="s">
        <v>1887</v>
      </c>
      <c r="B485" s="21" t="s">
        <v>4720</v>
      </c>
      <c r="C485" s="21" t="s">
        <v>5595</v>
      </c>
      <c r="D485" s="21" t="s">
        <v>4973</v>
      </c>
    </row>
    <row r="486" spans="1:4" x14ac:dyDescent="0.35">
      <c r="A486" t="s">
        <v>1886</v>
      </c>
      <c r="B486" s="21" t="s">
        <v>4723</v>
      </c>
      <c r="C486" s="21" t="s">
        <v>5020</v>
      </c>
      <c r="D486" s="21" t="s">
        <v>5596</v>
      </c>
    </row>
    <row r="487" spans="1:4" x14ac:dyDescent="0.35">
      <c r="A487" t="s">
        <v>1885</v>
      </c>
      <c r="B487" s="21" t="s">
        <v>4723</v>
      </c>
      <c r="C487" s="21" t="s">
        <v>4857</v>
      </c>
      <c r="D487" s="21" t="s">
        <v>5329</v>
      </c>
    </row>
    <row r="488" spans="1:4" x14ac:dyDescent="0.35">
      <c r="A488" t="s">
        <v>1884</v>
      </c>
      <c r="B488" s="21" t="s">
        <v>5597</v>
      </c>
      <c r="C488" s="21" t="s">
        <v>5598</v>
      </c>
      <c r="D488" s="21" t="s">
        <v>5599</v>
      </c>
    </row>
    <row r="489" spans="1:4" x14ac:dyDescent="0.35">
      <c r="A489" t="s">
        <v>1883</v>
      </c>
      <c r="B489" s="21" t="s">
        <v>4720</v>
      </c>
      <c r="C489" s="21" t="s">
        <v>5600</v>
      </c>
      <c r="D489" s="21" t="s">
        <v>5601</v>
      </c>
    </row>
    <row r="490" spans="1:4" x14ac:dyDescent="0.35">
      <c r="A490" t="s">
        <v>1882</v>
      </c>
      <c r="B490" s="21" t="s">
        <v>4723</v>
      </c>
      <c r="C490" s="21" t="s">
        <v>4978</v>
      </c>
      <c r="D490" s="21" t="s">
        <v>5602</v>
      </c>
    </row>
    <row r="491" spans="1:4" x14ac:dyDescent="0.35">
      <c r="A491" t="s">
        <v>1881</v>
      </c>
      <c r="B491" s="21" t="s">
        <v>4723</v>
      </c>
      <c r="C491" s="21" t="s">
        <v>4734</v>
      </c>
      <c r="D491" s="21" t="s">
        <v>5603</v>
      </c>
    </row>
    <row r="492" spans="1:4" x14ac:dyDescent="0.35">
      <c r="A492" t="s">
        <v>1880</v>
      </c>
      <c r="B492" s="21" t="s">
        <v>4720</v>
      </c>
      <c r="C492" s="21" t="s">
        <v>5604</v>
      </c>
      <c r="D492" s="21" t="s">
        <v>5605</v>
      </c>
    </row>
    <row r="493" spans="1:4" x14ac:dyDescent="0.35">
      <c r="A493" t="s">
        <v>1879</v>
      </c>
      <c r="B493" s="21" t="s">
        <v>4720</v>
      </c>
      <c r="C493" s="21" t="s">
        <v>5606</v>
      </c>
      <c r="D493" s="21" t="s">
        <v>5607</v>
      </c>
    </row>
    <row r="494" spans="1:4" x14ac:dyDescent="0.35">
      <c r="A494" t="s">
        <v>1878</v>
      </c>
      <c r="B494" s="21" t="s">
        <v>4720</v>
      </c>
      <c r="C494" s="21" t="s">
        <v>5287</v>
      </c>
      <c r="D494" s="21" t="s">
        <v>5608</v>
      </c>
    </row>
    <row r="495" spans="1:4" x14ac:dyDescent="0.35">
      <c r="A495" t="s">
        <v>1877</v>
      </c>
      <c r="B495" s="21" t="s">
        <v>4723</v>
      </c>
      <c r="C495" s="21" t="s">
        <v>5609</v>
      </c>
      <c r="D495" s="21" t="s">
        <v>5610</v>
      </c>
    </row>
    <row r="496" spans="1:4" x14ac:dyDescent="0.35">
      <c r="A496" t="s">
        <v>1876</v>
      </c>
      <c r="B496" s="21" t="s">
        <v>4723</v>
      </c>
      <c r="C496" s="21" t="s">
        <v>5611</v>
      </c>
      <c r="D496" s="21" t="s">
        <v>5590</v>
      </c>
    </row>
    <row r="497" spans="1:4" x14ac:dyDescent="0.35">
      <c r="A497" t="s">
        <v>1875</v>
      </c>
      <c r="B497" s="21" t="s">
        <v>5597</v>
      </c>
      <c r="C497" s="21" t="s">
        <v>4909</v>
      </c>
      <c r="D497" s="21" t="s">
        <v>5612</v>
      </c>
    </row>
    <row r="498" spans="1:4" x14ac:dyDescent="0.35">
      <c r="A498" t="s">
        <v>1874</v>
      </c>
      <c r="B498" s="21" t="s">
        <v>4720</v>
      </c>
      <c r="C498" s="21" t="s">
        <v>5613</v>
      </c>
      <c r="D498" s="21" t="s">
        <v>5614</v>
      </c>
    </row>
    <row r="499" spans="1:4" x14ac:dyDescent="0.35">
      <c r="A499" t="s">
        <v>1873</v>
      </c>
      <c r="B499" s="21" t="s">
        <v>4723</v>
      </c>
      <c r="C499" s="21" t="s">
        <v>5147</v>
      </c>
      <c r="D499" s="21" t="s">
        <v>5615</v>
      </c>
    </row>
    <row r="500" spans="1:4" x14ac:dyDescent="0.35">
      <c r="A500" t="s">
        <v>1872</v>
      </c>
      <c r="B500" s="21" t="s">
        <v>4720</v>
      </c>
      <c r="C500" s="21" t="s">
        <v>5616</v>
      </c>
      <c r="D500" s="21" t="s">
        <v>5617</v>
      </c>
    </row>
    <row r="501" spans="1:4" x14ac:dyDescent="0.35">
      <c r="A501" t="s">
        <v>1871</v>
      </c>
      <c r="B501" s="21" t="s">
        <v>4720</v>
      </c>
      <c r="C501" s="21" t="s">
        <v>4909</v>
      </c>
      <c r="D501" s="21" t="s">
        <v>5618</v>
      </c>
    </row>
    <row r="502" spans="1:4" x14ac:dyDescent="0.35">
      <c r="A502" t="s">
        <v>1870</v>
      </c>
      <c r="B502" s="21" t="s">
        <v>4723</v>
      </c>
      <c r="C502" s="21" t="s">
        <v>5619</v>
      </c>
      <c r="D502" s="21" t="s">
        <v>5620</v>
      </c>
    </row>
    <row r="503" spans="1:4" x14ac:dyDescent="0.35">
      <c r="A503" t="s">
        <v>1869</v>
      </c>
      <c r="B503" s="21" t="s">
        <v>4723</v>
      </c>
      <c r="C503" s="21" t="s">
        <v>5621</v>
      </c>
      <c r="D503" s="21" t="s">
        <v>4856</v>
      </c>
    </row>
    <row r="504" spans="1:4" x14ac:dyDescent="0.35">
      <c r="A504" t="s">
        <v>1868</v>
      </c>
      <c r="B504" s="21" t="s">
        <v>4720</v>
      </c>
      <c r="C504" s="21" t="s">
        <v>5622</v>
      </c>
      <c r="D504" s="21" t="s">
        <v>5623</v>
      </c>
    </row>
    <row r="505" spans="1:4" x14ac:dyDescent="0.35">
      <c r="A505" t="s">
        <v>1867</v>
      </c>
      <c r="B505" s="21" t="s">
        <v>4720</v>
      </c>
      <c r="C505" s="21" t="s">
        <v>5624</v>
      </c>
      <c r="D505" s="21" t="s">
        <v>5625</v>
      </c>
    </row>
    <row r="506" spans="1:4" x14ac:dyDescent="0.35">
      <c r="A506" t="s">
        <v>1866</v>
      </c>
      <c r="B506" s="21" t="s">
        <v>4720</v>
      </c>
      <c r="C506" s="21" t="s">
        <v>4875</v>
      </c>
      <c r="D506" s="21" t="s">
        <v>5626</v>
      </c>
    </row>
    <row r="507" spans="1:4" x14ac:dyDescent="0.35">
      <c r="A507" t="s">
        <v>1865</v>
      </c>
      <c r="B507" s="21" t="s">
        <v>4720</v>
      </c>
      <c r="C507" s="21" t="s">
        <v>5627</v>
      </c>
      <c r="D507" s="21" t="s">
        <v>5628</v>
      </c>
    </row>
    <row r="508" spans="1:4" x14ac:dyDescent="0.35">
      <c r="A508" t="s">
        <v>1864</v>
      </c>
      <c r="B508" s="21" t="s">
        <v>4723</v>
      </c>
      <c r="C508" s="21" t="s">
        <v>5629</v>
      </c>
      <c r="D508" s="21" t="s">
        <v>5630</v>
      </c>
    </row>
    <row r="509" spans="1:4" x14ac:dyDescent="0.35">
      <c r="A509" t="s">
        <v>1863</v>
      </c>
      <c r="B509" s="21" t="s">
        <v>4723</v>
      </c>
      <c r="C509" s="21" t="s">
        <v>5631</v>
      </c>
      <c r="D509" s="21" t="s">
        <v>5632</v>
      </c>
    </row>
    <row r="510" spans="1:4" x14ac:dyDescent="0.35">
      <c r="A510" t="s">
        <v>1862</v>
      </c>
      <c r="B510" s="21" t="s">
        <v>4720</v>
      </c>
      <c r="C510" s="21" t="s">
        <v>5633</v>
      </c>
      <c r="D510" s="21" t="s">
        <v>5634</v>
      </c>
    </row>
    <row r="511" spans="1:4" x14ac:dyDescent="0.35">
      <c r="A511" t="s">
        <v>1861</v>
      </c>
      <c r="B511" s="21" t="s">
        <v>4723</v>
      </c>
      <c r="C511" s="21" t="s">
        <v>5635</v>
      </c>
      <c r="D511" s="21" t="s">
        <v>5636</v>
      </c>
    </row>
    <row r="512" spans="1:4" x14ac:dyDescent="0.35">
      <c r="A512" t="s">
        <v>1860</v>
      </c>
      <c r="B512" s="21" t="s">
        <v>4723</v>
      </c>
      <c r="C512" s="21" t="s">
        <v>5385</v>
      </c>
      <c r="D512" s="21" t="s">
        <v>5637</v>
      </c>
    </row>
    <row r="513" spans="1:4" x14ac:dyDescent="0.35">
      <c r="A513" t="s">
        <v>1859</v>
      </c>
      <c r="B513" s="21" t="s">
        <v>4723</v>
      </c>
      <c r="C513" s="21" t="s">
        <v>5020</v>
      </c>
      <c r="D513" s="21" t="s">
        <v>5638</v>
      </c>
    </row>
    <row r="514" spans="1:4" x14ac:dyDescent="0.35">
      <c r="A514" t="s">
        <v>1858</v>
      </c>
      <c r="B514" s="21" t="s">
        <v>4723</v>
      </c>
      <c r="C514" s="21" t="s">
        <v>5639</v>
      </c>
      <c r="D514" s="21" t="s">
        <v>5640</v>
      </c>
    </row>
    <row r="515" spans="1:4" x14ac:dyDescent="0.35">
      <c r="A515" t="s">
        <v>1857</v>
      </c>
      <c r="B515" s="21" t="s">
        <v>4720</v>
      </c>
      <c r="C515" s="21" t="s">
        <v>5641</v>
      </c>
      <c r="D515" s="21" t="s">
        <v>5642</v>
      </c>
    </row>
    <row r="516" spans="1:4" x14ac:dyDescent="0.35">
      <c r="A516" t="s">
        <v>1856</v>
      </c>
      <c r="B516" s="21" t="s">
        <v>4723</v>
      </c>
      <c r="C516" s="21" t="s">
        <v>5643</v>
      </c>
      <c r="D516" s="21" t="s">
        <v>5644</v>
      </c>
    </row>
    <row r="517" spans="1:4" x14ac:dyDescent="0.35">
      <c r="A517" t="s">
        <v>1855</v>
      </c>
      <c r="B517" s="21" t="s">
        <v>4723</v>
      </c>
      <c r="C517" s="21" t="s">
        <v>4849</v>
      </c>
      <c r="D517" s="21" t="s">
        <v>5645</v>
      </c>
    </row>
    <row r="518" spans="1:4" x14ac:dyDescent="0.35">
      <c r="A518" t="s">
        <v>1854</v>
      </c>
      <c r="B518" s="21" t="s">
        <v>4720</v>
      </c>
      <c r="C518" s="21" t="s">
        <v>4930</v>
      </c>
      <c r="D518" s="21" t="s">
        <v>5646</v>
      </c>
    </row>
    <row r="519" spans="1:4" x14ac:dyDescent="0.35">
      <c r="A519" t="s">
        <v>1853</v>
      </c>
      <c r="B519" s="21" t="s">
        <v>4720</v>
      </c>
      <c r="C519" s="21" t="s">
        <v>5616</v>
      </c>
      <c r="D519" s="21" t="s">
        <v>5647</v>
      </c>
    </row>
    <row r="520" spans="1:4" x14ac:dyDescent="0.35">
      <c r="A520" t="s">
        <v>1852</v>
      </c>
      <c r="B520" s="21" t="s">
        <v>4723</v>
      </c>
      <c r="C520" s="21" t="s">
        <v>5455</v>
      </c>
      <c r="D520" s="21" t="s">
        <v>5648</v>
      </c>
    </row>
    <row r="521" spans="1:4" x14ac:dyDescent="0.35">
      <c r="A521" t="s">
        <v>1851</v>
      </c>
      <c r="B521" s="21" t="s">
        <v>4720</v>
      </c>
      <c r="C521" s="21" t="s">
        <v>5649</v>
      </c>
      <c r="D521" s="21" t="s">
        <v>5650</v>
      </c>
    </row>
    <row r="522" spans="1:4" x14ac:dyDescent="0.35">
      <c r="A522" t="s">
        <v>1850</v>
      </c>
      <c r="B522" s="21" t="s">
        <v>4723</v>
      </c>
      <c r="C522" s="21" t="s">
        <v>5651</v>
      </c>
      <c r="D522" s="21" t="s">
        <v>5652</v>
      </c>
    </row>
    <row r="523" spans="1:4" x14ac:dyDescent="0.35">
      <c r="A523" t="s">
        <v>1849</v>
      </c>
      <c r="B523" s="21" t="s">
        <v>4723</v>
      </c>
      <c r="C523" s="21" t="s">
        <v>4772</v>
      </c>
      <c r="D523" s="21" t="s">
        <v>5653</v>
      </c>
    </row>
    <row r="524" spans="1:4" x14ac:dyDescent="0.35">
      <c r="A524" t="s">
        <v>1848</v>
      </c>
      <c r="B524" s="21" t="s">
        <v>4720</v>
      </c>
      <c r="C524" s="21" t="s">
        <v>5654</v>
      </c>
      <c r="D524" s="21" t="s">
        <v>5655</v>
      </c>
    </row>
    <row r="525" spans="1:4" x14ac:dyDescent="0.35">
      <c r="A525" t="s">
        <v>1847</v>
      </c>
      <c r="B525" s="21" t="s">
        <v>5597</v>
      </c>
      <c r="C525" s="21" t="s">
        <v>5656</v>
      </c>
      <c r="D525" s="21" t="s">
        <v>5657</v>
      </c>
    </row>
    <row r="526" spans="1:4" x14ac:dyDescent="0.35">
      <c r="A526" t="s">
        <v>1846</v>
      </c>
      <c r="B526" s="21" t="s">
        <v>4720</v>
      </c>
      <c r="C526" s="21" t="s">
        <v>5658</v>
      </c>
      <c r="D526" s="21" t="s">
        <v>5659</v>
      </c>
    </row>
    <row r="527" spans="1:4" x14ac:dyDescent="0.35">
      <c r="A527" t="s">
        <v>1845</v>
      </c>
      <c r="B527" s="21" t="s">
        <v>4720</v>
      </c>
      <c r="C527" s="21" t="s">
        <v>5082</v>
      </c>
      <c r="D527" s="21" t="s">
        <v>5660</v>
      </c>
    </row>
    <row r="528" spans="1:4" x14ac:dyDescent="0.35">
      <c r="A528" t="s">
        <v>1844</v>
      </c>
      <c r="B528" s="21" t="s">
        <v>5597</v>
      </c>
      <c r="C528" s="21" t="s">
        <v>5661</v>
      </c>
      <c r="D528" s="21" t="s">
        <v>5662</v>
      </c>
    </row>
    <row r="529" spans="1:4" x14ac:dyDescent="0.35">
      <c r="A529" t="s">
        <v>1843</v>
      </c>
      <c r="B529" s="21" t="s">
        <v>4720</v>
      </c>
      <c r="C529" s="21" t="s">
        <v>4832</v>
      </c>
      <c r="D529" s="21" t="s">
        <v>5663</v>
      </c>
    </row>
    <row r="530" spans="1:4" x14ac:dyDescent="0.35">
      <c r="A530" t="s">
        <v>1842</v>
      </c>
      <c r="B530" s="21" t="s">
        <v>4723</v>
      </c>
      <c r="C530" s="21" t="s">
        <v>5202</v>
      </c>
      <c r="D530" s="21" t="s">
        <v>5664</v>
      </c>
    </row>
    <row r="531" spans="1:4" x14ac:dyDescent="0.35">
      <c r="A531" t="s">
        <v>1841</v>
      </c>
      <c r="B531" s="21" t="s">
        <v>4723</v>
      </c>
      <c r="C531" s="21" t="s">
        <v>5665</v>
      </c>
      <c r="D531" s="21" t="s">
        <v>5666</v>
      </c>
    </row>
    <row r="532" spans="1:4" x14ac:dyDescent="0.35">
      <c r="A532" t="s">
        <v>1840</v>
      </c>
      <c r="B532" s="21" t="s">
        <v>4720</v>
      </c>
      <c r="C532" s="21" t="s">
        <v>5667</v>
      </c>
      <c r="D532" s="21" t="s">
        <v>5668</v>
      </c>
    </row>
    <row r="533" spans="1:4" x14ac:dyDescent="0.35">
      <c r="A533" t="s">
        <v>1839</v>
      </c>
      <c r="B533" s="21" t="s">
        <v>4723</v>
      </c>
      <c r="C533" s="21" t="s">
        <v>5000</v>
      </c>
      <c r="D533" s="21" t="s">
        <v>5669</v>
      </c>
    </row>
    <row r="534" spans="1:4" x14ac:dyDescent="0.35">
      <c r="A534" t="s">
        <v>1838</v>
      </c>
      <c r="B534" s="21" t="s">
        <v>4720</v>
      </c>
      <c r="C534" s="21" t="s">
        <v>5670</v>
      </c>
      <c r="D534" s="21" t="s">
        <v>5671</v>
      </c>
    </row>
    <row r="535" spans="1:4" x14ac:dyDescent="0.35">
      <c r="A535" t="s">
        <v>1837</v>
      </c>
      <c r="B535" s="21" t="s">
        <v>4723</v>
      </c>
      <c r="C535" s="21" t="s">
        <v>5631</v>
      </c>
      <c r="D535" s="21" t="s">
        <v>5672</v>
      </c>
    </row>
    <row r="536" spans="1:4" x14ac:dyDescent="0.35">
      <c r="A536" t="s">
        <v>1836</v>
      </c>
      <c r="B536" s="21" t="s">
        <v>4720</v>
      </c>
      <c r="C536" s="21" t="s">
        <v>5673</v>
      </c>
      <c r="D536" s="21" t="s">
        <v>5674</v>
      </c>
    </row>
    <row r="537" spans="1:4" x14ac:dyDescent="0.35">
      <c r="A537" t="s">
        <v>1835</v>
      </c>
      <c r="B537" s="21" t="s">
        <v>4723</v>
      </c>
      <c r="C537" s="21" t="s">
        <v>5675</v>
      </c>
      <c r="D537" s="21" t="s">
        <v>4856</v>
      </c>
    </row>
    <row r="538" spans="1:4" x14ac:dyDescent="0.35">
      <c r="A538" t="s">
        <v>1834</v>
      </c>
      <c r="B538" s="21" t="s">
        <v>4720</v>
      </c>
      <c r="C538" s="21" t="s">
        <v>5676</v>
      </c>
      <c r="D538" s="21" t="s">
        <v>5677</v>
      </c>
    </row>
    <row r="539" spans="1:4" x14ac:dyDescent="0.35">
      <c r="A539" t="s">
        <v>1833</v>
      </c>
      <c r="B539" s="21" t="s">
        <v>4720</v>
      </c>
      <c r="C539" s="21" t="s">
        <v>5678</v>
      </c>
      <c r="D539" s="21" t="s">
        <v>5679</v>
      </c>
    </row>
    <row r="540" spans="1:4" x14ac:dyDescent="0.35">
      <c r="A540" t="s">
        <v>1832</v>
      </c>
      <c r="B540" s="21" t="s">
        <v>4720</v>
      </c>
      <c r="C540" s="21" t="s">
        <v>5667</v>
      </c>
      <c r="D540" s="21" t="s">
        <v>5680</v>
      </c>
    </row>
    <row r="541" spans="1:4" x14ac:dyDescent="0.35">
      <c r="A541" t="s">
        <v>1831</v>
      </c>
      <c r="B541" s="21" t="s">
        <v>4723</v>
      </c>
      <c r="C541" s="21" t="s">
        <v>4849</v>
      </c>
      <c r="D541" s="21" t="s">
        <v>5681</v>
      </c>
    </row>
    <row r="542" spans="1:4" x14ac:dyDescent="0.35">
      <c r="A542" t="s">
        <v>1830</v>
      </c>
      <c r="B542" s="21" t="s">
        <v>4723</v>
      </c>
      <c r="C542" s="21" t="s">
        <v>5682</v>
      </c>
      <c r="D542" s="21" t="s">
        <v>5683</v>
      </c>
    </row>
    <row r="543" spans="1:4" x14ac:dyDescent="0.35">
      <c r="A543" t="s">
        <v>1829</v>
      </c>
      <c r="B543" s="21" t="s">
        <v>4723</v>
      </c>
      <c r="C543" s="21" t="s">
        <v>5684</v>
      </c>
      <c r="D543" s="21" t="s">
        <v>5685</v>
      </c>
    </row>
    <row r="544" spans="1:4" x14ac:dyDescent="0.35">
      <c r="A544" t="s">
        <v>1828</v>
      </c>
      <c r="B544" s="21" t="s">
        <v>4720</v>
      </c>
      <c r="C544" s="21" t="s">
        <v>5154</v>
      </c>
      <c r="D544" s="21" t="s">
        <v>5686</v>
      </c>
    </row>
    <row r="545" spans="1:4" x14ac:dyDescent="0.35">
      <c r="A545" t="s">
        <v>1827</v>
      </c>
      <c r="B545" s="21" t="s">
        <v>4720</v>
      </c>
      <c r="C545" s="21" t="s">
        <v>5687</v>
      </c>
      <c r="D545" s="21" t="s">
        <v>5688</v>
      </c>
    </row>
    <row r="546" spans="1:4" x14ac:dyDescent="0.35">
      <c r="A546" t="s">
        <v>1826</v>
      </c>
      <c r="B546" s="21" t="s">
        <v>5597</v>
      </c>
      <c r="C546" s="21" t="s">
        <v>5689</v>
      </c>
      <c r="D546" s="21" t="s">
        <v>5690</v>
      </c>
    </row>
    <row r="547" spans="1:4" x14ac:dyDescent="0.35">
      <c r="A547" t="s">
        <v>1825</v>
      </c>
      <c r="B547" s="21" t="s">
        <v>4723</v>
      </c>
      <c r="C547" s="21" t="s">
        <v>5414</v>
      </c>
      <c r="D547" s="21" t="s">
        <v>5691</v>
      </c>
    </row>
    <row r="548" spans="1:4" x14ac:dyDescent="0.35">
      <c r="A548" t="s">
        <v>1824</v>
      </c>
      <c r="B548" s="21" t="s">
        <v>4720</v>
      </c>
      <c r="C548" s="21" t="s">
        <v>5692</v>
      </c>
      <c r="D548" s="21" t="s">
        <v>5693</v>
      </c>
    </row>
    <row r="549" spans="1:4" x14ac:dyDescent="0.35">
      <c r="A549" t="s">
        <v>1823</v>
      </c>
      <c r="B549" s="21" t="s">
        <v>4723</v>
      </c>
      <c r="C549" s="21" t="s">
        <v>5694</v>
      </c>
      <c r="D549" s="21" t="s">
        <v>5695</v>
      </c>
    </row>
    <row r="550" spans="1:4" x14ac:dyDescent="0.35">
      <c r="A550" t="s">
        <v>1822</v>
      </c>
      <c r="B550" s="21" t="s">
        <v>4723</v>
      </c>
      <c r="C550" s="21" t="s">
        <v>5696</v>
      </c>
      <c r="D550" s="21" t="s">
        <v>5697</v>
      </c>
    </row>
    <row r="551" spans="1:4" x14ac:dyDescent="0.35">
      <c r="A551" t="s">
        <v>1821</v>
      </c>
      <c r="B551" s="21" t="s">
        <v>4723</v>
      </c>
      <c r="C551" s="21" t="s">
        <v>5698</v>
      </c>
      <c r="D551" s="21" t="s">
        <v>5699</v>
      </c>
    </row>
    <row r="552" spans="1:4" x14ac:dyDescent="0.35">
      <c r="A552" t="s">
        <v>1820</v>
      </c>
      <c r="B552" s="21" t="s">
        <v>4720</v>
      </c>
      <c r="C552" s="21" t="s">
        <v>5700</v>
      </c>
      <c r="D552" s="21" t="s">
        <v>5701</v>
      </c>
    </row>
    <row r="553" spans="1:4" x14ac:dyDescent="0.35">
      <c r="A553" t="s">
        <v>1819</v>
      </c>
      <c r="B553" s="21" t="s">
        <v>4723</v>
      </c>
      <c r="C553" s="21" t="s">
        <v>5573</v>
      </c>
      <c r="D553" s="21" t="s">
        <v>5065</v>
      </c>
    </row>
    <row r="554" spans="1:4" x14ac:dyDescent="0.35">
      <c r="A554" t="s">
        <v>1818</v>
      </c>
      <c r="B554" s="21" t="s">
        <v>4723</v>
      </c>
      <c r="C554" s="21" t="s">
        <v>5702</v>
      </c>
      <c r="D554" s="21" t="s">
        <v>5703</v>
      </c>
    </row>
    <row r="555" spans="1:4" x14ac:dyDescent="0.35">
      <c r="A555" t="s">
        <v>1817</v>
      </c>
      <c r="B555" s="21" t="s">
        <v>4720</v>
      </c>
      <c r="C555" s="21" t="s">
        <v>5704</v>
      </c>
      <c r="D555" s="21" t="s">
        <v>5705</v>
      </c>
    </row>
    <row r="556" spans="1:4" x14ac:dyDescent="0.35">
      <c r="A556" t="s">
        <v>1816</v>
      </c>
      <c r="B556" s="21" t="s">
        <v>4723</v>
      </c>
      <c r="C556" s="21" t="s">
        <v>4914</v>
      </c>
      <c r="D556" s="21" t="s">
        <v>5706</v>
      </c>
    </row>
    <row r="557" spans="1:4" x14ac:dyDescent="0.35">
      <c r="A557" t="s">
        <v>1815</v>
      </c>
      <c r="B557" s="21" t="s">
        <v>4723</v>
      </c>
      <c r="C557" s="21" t="s">
        <v>5707</v>
      </c>
      <c r="D557" s="21" t="s">
        <v>5708</v>
      </c>
    </row>
    <row r="558" spans="1:4" x14ac:dyDescent="0.35">
      <c r="A558" t="s">
        <v>1814</v>
      </c>
      <c r="B558" s="21" t="s">
        <v>4720</v>
      </c>
      <c r="C558" s="21" t="s">
        <v>5709</v>
      </c>
      <c r="D558" s="21" t="s">
        <v>5710</v>
      </c>
    </row>
    <row r="559" spans="1:4" x14ac:dyDescent="0.35">
      <c r="A559" t="s">
        <v>1813</v>
      </c>
      <c r="B559" s="21" t="s">
        <v>4723</v>
      </c>
      <c r="C559" s="21" t="s">
        <v>4901</v>
      </c>
      <c r="D559" s="21" t="s">
        <v>5711</v>
      </c>
    </row>
    <row r="560" spans="1:4" x14ac:dyDescent="0.35">
      <c r="A560" t="s">
        <v>1812</v>
      </c>
      <c r="B560" s="21" t="s">
        <v>4720</v>
      </c>
      <c r="C560" s="21" t="s">
        <v>5712</v>
      </c>
      <c r="D560" s="21" t="s">
        <v>5713</v>
      </c>
    </row>
    <row r="561" spans="1:4" x14ac:dyDescent="0.35">
      <c r="A561" t="s">
        <v>1811</v>
      </c>
      <c r="B561" s="21" t="s">
        <v>4723</v>
      </c>
      <c r="C561" s="21" t="s">
        <v>5714</v>
      </c>
      <c r="D561" s="21" t="s">
        <v>5715</v>
      </c>
    </row>
    <row r="562" spans="1:4" x14ac:dyDescent="0.35">
      <c r="A562" t="s">
        <v>1810</v>
      </c>
      <c r="B562" s="21" t="s">
        <v>4720</v>
      </c>
      <c r="C562" s="21" t="s">
        <v>5716</v>
      </c>
      <c r="D562" s="21" t="s">
        <v>5717</v>
      </c>
    </row>
    <row r="563" spans="1:4" x14ac:dyDescent="0.35">
      <c r="A563" t="s">
        <v>1809</v>
      </c>
      <c r="B563" s="21" t="s">
        <v>4723</v>
      </c>
      <c r="C563" s="21" t="s">
        <v>5718</v>
      </c>
      <c r="D563" s="21" t="s">
        <v>5719</v>
      </c>
    </row>
    <row r="564" spans="1:4" x14ac:dyDescent="0.35">
      <c r="A564" t="s">
        <v>1808</v>
      </c>
      <c r="B564" s="21" t="s">
        <v>4723</v>
      </c>
      <c r="C564" s="21" t="s">
        <v>5720</v>
      </c>
      <c r="D564" s="21" t="s">
        <v>5721</v>
      </c>
    </row>
    <row r="565" spans="1:4" x14ac:dyDescent="0.35">
      <c r="A565" t="s">
        <v>1807</v>
      </c>
      <c r="B565" s="21" t="s">
        <v>4720</v>
      </c>
      <c r="C565" s="21" t="s">
        <v>5722</v>
      </c>
      <c r="D565" s="21" t="s">
        <v>5723</v>
      </c>
    </row>
    <row r="566" spans="1:4" x14ac:dyDescent="0.35">
      <c r="A566" t="s">
        <v>1806</v>
      </c>
      <c r="B566" s="21" t="s">
        <v>5597</v>
      </c>
      <c r="C566" s="21" t="s">
        <v>5667</v>
      </c>
      <c r="D566" s="21" t="s">
        <v>5724</v>
      </c>
    </row>
    <row r="567" spans="1:4" x14ac:dyDescent="0.35">
      <c r="A567" t="s">
        <v>1805</v>
      </c>
      <c r="B567" s="21" t="s">
        <v>4723</v>
      </c>
      <c r="C567" s="21" t="s">
        <v>5725</v>
      </c>
      <c r="D567" s="21" t="s">
        <v>5726</v>
      </c>
    </row>
    <row r="568" spans="1:4" x14ac:dyDescent="0.35">
      <c r="A568" t="s">
        <v>1804</v>
      </c>
      <c r="B568" s="21" t="s">
        <v>4720</v>
      </c>
      <c r="C568" s="21" t="s">
        <v>5727</v>
      </c>
      <c r="D568" s="21" t="s">
        <v>5728</v>
      </c>
    </row>
    <row r="569" spans="1:4" x14ac:dyDescent="0.35">
      <c r="A569" t="s">
        <v>1803</v>
      </c>
      <c r="B569" s="21" t="s">
        <v>4720</v>
      </c>
      <c r="C569" s="21" t="s">
        <v>5729</v>
      </c>
      <c r="D569" s="21" t="s">
        <v>5730</v>
      </c>
    </row>
    <row r="570" spans="1:4" x14ac:dyDescent="0.35">
      <c r="A570" t="s">
        <v>1802</v>
      </c>
      <c r="B570" s="21" t="s">
        <v>4720</v>
      </c>
      <c r="C570" s="21" t="s">
        <v>5731</v>
      </c>
      <c r="D570" s="21" t="s">
        <v>5732</v>
      </c>
    </row>
    <row r="571" spans="1:4" x14ac:dyDescent="0.35">
      <c r="A571" t="s">
        <v>1801</v>
      </c>
      <c r="B571" s="21" t="s">
        <v>4723</v>
      </c>
      <c r="C571" s="21" t="s">
        <v>5733</v>
      </c>
      <c r="D571" s="21" t="s">
        <v>5734</v>
      </c>
    </row>
    <row r="572" spans="1:4" x14ac:dyDescent="0.35">
      <c r="A572" t="s">
        <v>1800</v>
      </c>
      <c r="B572" s="21" t="s">
        <v>4723</v>
      </c>
      <c r="C572" s="21" t="s">
        <v>5735</v>
      </c>
      <c r="D572" s="21" t="s">
        <v>5736</v>
      </c>
    </row>
    <row r="573" spans="1:4" x14ac:dyDescent="0.35">
      <c r="A573" t="s">
        <v>1799</v>
      </c>
      <c r="B573" s="21" t="s">
        <v>4723</v>
      </c>
      <c r="C573" s="21" t="s">
        <v>5104</v>
      </c>
      <c r="D573" s="21" t="s">
        <v>5737</v>
      </c>
    </row>
    <row r="574" spans="1:4" x14ac:dyDescent="0.35">
      <c r="A574" t="s">
        <v>1798</v>
      </c>
      <c r="B574" s="21" t="s">
        <v>5597</v>
      </c>
      <c r="C574" s="21" t="s">
        <v>5738</v>
      </c>
      <c r="D574" s="21" t="s">
        <v>5739</v>
      </c>
    </row>
    <row r="575" spans="1:4" x14ac:dyDescent="0.35">
      <c r="A575" t="s">
        <v>1797</v>
      </c>
      <c r="B575" s="21" t="s">
        <v>4723</v>
      </c>
      <c r="C575" s="21" t="s">
        <v>5740</v>
      </c>
      <c r="D575" s="21" t="s">
        <v>5741</v>
      </c>
    </row>
    <row r="576" spans="1:4" x14ac:dyDescent="0.35">
      <c r="A576" t="s">
        <v>1796</v>
      </c>
      <c r="B576" s="21" t="s">
        <v>4723</v>
      </c>
      <c r="C576" s="21" t="s">
        <v>5742</v>
      </c>
      <c r="D576" s="21" t="s">
        <v>5743</v>
      </c>
    </row>
    <row r="577" spans="1:4" x14ac:dyDescent="0.35">
      <c r="A577" t="s">
        <v>1795</v>
      </c>
      <c r="B577" s="21" t="s">
        <v>4720</v>
      </c>
      <c r="C577" s="21" t="s">
        <v>5744</v>
      </c>
      <c r="D577" s="21" t="s">
        <v>5745</v>
      </c>
    </row>
    <row r="578" spans="1:4" x14ac:dyDescent="0.35">
      <c r="A578" t="s">
        <v>1794</v>
      </c>
      <c r="B578" s="21" t="s">
        <v>5597</v>
      </c>
      <c r="C578" s="21" t="s">
        <v>4956</v>
      </c>
      <c r="D578" s="21" t="s">
        <v>5746</v>
      </c>
    </row>
    <row r="579" spans="1:4" x14ac:dyDescent="0.35">
      <c r="A579" t="s">
        <v>1793</v>
      </c>
      <c r="B579" s="21" t="s">
        <v>4723</v>
      </c>
      <c r="C579" s="21" t="s">
        <v>5747</v>
      </c>
      <c r="D579" s="21" t="s">
        <v>5748</v>
      </c>
    </row>
    <row r="580" spans="1:4" x14ac:dyDescent="0.35">
      <c r="A580" t="s">
        <v>1792</v>
      </c>
      <c r="B580" s="21" t="s">
        <v>4720</v>
      </c>
      <c r="C580" s="21" t="s">
        <v>5749</v>
      </c>
      <c r="D580" s="21" t="s">
        <v>5750</v>
      </c>
    </row>
    <row r="581" spans="1:4" x14ac:dyDescent="0.35">
      <c r="A581" t="s">
        <v>1791</v>
      </c>
      <c r="B581" s="21" t="s">
        <v>4720</v>
      </c>
      <c r="C581" s="21" t="s">
        <v>5751</v>
      </c>
      <c r="D581" s="21" t="s">
        <v>5752</v>
      </c>
    </row>
    <row r="582" spans="1:4" x14ac:dyDescent="0.35">
      <c r="A582" t="s">
        <v>1790</v>
      </c>
      <c r="B582" s="21" t="s">
        <v>4723</v>
      </c>
      <c r="C582" s="21" t="s">
        <v>5753</v>
      </c>
      <c r="D582" s="21" t="s">
        <v>5754</v>
      </c>
    </row>
    <row r="583" spans="1:4" x14ac:dyDescent="0.35">
      <c r="A583" t="s">
        <v>1789</v>
      </c>
      <c r="B583" s="21" t="s">
        <v>4723</v>
      </c>
      <c r="C583" s="21" t="s">
        <v>4726</v>
      </c>
      <c r="D583" s="21" t="s">
        <v>5755</v>
      </c>
    </row>
    <row r="584" spans="1:4" x14ac:dyDescent="0.35">
      <c r="A584" t="s">
        <v>1788</v>
      </c>
      <c r="B584" s="21" t="s">
        <v>4720</v>
      </c>
      <c r="C584" s="21" t="s">
        <v>5756</v>
      </c>
      <c r="D584" s="21" t="s">
        <v>5757</v>
      </c>
    </row>
    <row r="585" spans="1:4" x14ac:dyDescent="0.35">
      <c r="A585" t="s">
        <v>1787</v>
      </c>
      <c r="B585" s="21" t="s">
        <v>4723</v>
      </c>
      <c r="C585" s="21" t="s">
        <v>5477</v>
      </c>
      <c r="D585" s="21" t="s">
        <v>5758</v>
      </c>
    </row>
    <row r="586" spans="1:4" x14ac:dyDescent="0.35">
      <c r="A586" t="s">
        <v>1786</v>
      </c>
      <c r="B586" s="21" t="s">
        <v>4720</v>
      </c>
      <c r="C586" s="21" t="s">
        <v>5759</v>
      </c>
      <c r="D586" s="21" t="s">
        <v>5760</v>
      </c>
    </row>
    <row r="587" spans="1:4" x14ac:dyDescent="0.35">
      <c r="A587" t="s">
        <v>1785</v>
      </c>
      <c r="B587" s="21" t="s">
        <v>4720</v>
      </c>
      <c r="C587" s="21" t="s">
        <v>5393</v>
      </c>
      <c r="D587" s="21" t="s">
        <v>5761</v>
      </c>
    </row>
    <row r="588" spans="1:4" x14ac:dyDescent="0.35">
      <c r="A588" t="s">
        <v>1784</v>
      </c>
      <c r="B588" s="21" t="s">
        <v>4720</v>
      </c>
      <c r="C588" s="21" t="s">
        <v>5762</v>
      </c>
      <c r="D588" s="21" t="s">
        <v>5763</v>
      </c>
    </row>
    <row r="589" spans="1:4" x14ac:dyDescent="0.35">
      <c r="A589" t="s">
        <v>1783</v>
      </c>
      <c r="B589" s="21" t="s">
        <v>4720</v>
      </c>
      <c r="C589" s="21" t="s">
        <v>5764</v>
      </c>
      <c r="D589" s="21" t="s">
        <v>5765</v>
      </c>
    </row>
    <row r="590" spans="1:4" x14ac:dyDescent="0.35">
      <c r="A590" t="s">
        <v>1782</v>
      </c>
      <c r="B590" s="21" t="s">
        <v>5597</v>
      </c>
      <c r="C590" s="21" t="s">
        <v>5766</v>
      </c>
      <c r="D590" s="21" t="s">
        <v>4874</v>
      </c>
    </row>
    <row r="591" spans="1:4" x14ac:dyDescent="0.35">
      <c r="A591" t="s">
        <v>1781</v>
      </c>
      <c r="B591" s="21" t="s">
        <v>4720</v>
      </c>
      <c r="C591" s="21" t="s">
        <v>5767</v>
      </c>
      <c r="D591" s="21" t="s">
        <v>5768</v>
      </c>
    </row>
    <row r="592" spans="1:4" x14ac:dyDescent="0.35">
      <c r="A592" t="s">
        <v>1780</v>
      </c>
      <c r="B592" s="21" t="s">
        <v>4723</v>
      </c>
      <c r="C592" s="21" t="s">
        <v>5208</v>
      </c>
      <c r="D592" s="21" t="s">
        <v>5769</v>
      </c>
    </row>
    <row r="593" spans="1:4" x14ac:dyDescent="0.35">
      <c r="A593" t="s">
        <v>1779</v>
      </c>
      <c r="B593" s="21" t="s">
        <v>4720</v>
      </c>
      <c r="C593" s="21" t="s">
        <v>5770</v>
      </c>
      <c r="D593" s="21" t="s">
        <v>4852</v>
      </c>
    </row>
    <row r="594" spans="1:4" x14ac:dyDescent="0.35">
      <c r="A594" t="s">
        <v>1778</v>
      </c>
      <c r="B594" s="21" t="s">
        <v>4720</v>
      </c>
      <c r="C594" s="21" t="s">
        <v>5771</v>
      </c>
      <c r="D594" s="21" t="s">
        <v>5772</v>
      </c>
    </row>
    <row r="595" spans="1:4" x14ac:dyDescent="0.35">
      <c r="A595" t="s">
        <v>1777</v>
      </c>
      <c r="B595" s="21" t="s">
        <v>5597</v>
      </c>
      <c r="C595" s="21" t="s">
        <v>5773</v>
      </c>
      <c r="D595" s="21" t="s">
        <v>5774</v>
      </c>
    </row>
    <row r="596" spans="1:4" x14ac:dyDescent="0.35">
      <c r="A596" t="s">
        <v>1776</v>
      </c>
      <c r="B596" s="21" t="s">
        <v>4720</v>
      </c>
      <c r="C596" s="21" t="s">
        <v>5775</v>
      </c>
      <c r="D596" s="21" t="s">
        <v>5776</v>
      </c>
    </row>
    <row r="597" spans="1:4" x14ac:dyDescent="0.35">
      <c r="A597" t="s">
        <v>1775</v>
      </c>
      <c r="B597" s="21" t="s">
        <v>4723</v>
      </c>
      <c r="C597" s="21" t="s">
        <v>5777</v>
      </c>
      <c r="D597" s="21" t="s">
        <v>5778</v>
      </c>
    </row>
    <row r="598" spans="1:4" x14ac:dyDescent="0.35">
      <c r="A598" t="s">
        <v>1774</v>
      </c>
      <c r="B598" s="21" t="s">
        <v>4723</v>
      </c>
      <c r="C598" s="21" t="s">
        <v>5779</v>
      </c>
      <c r="D598" s="21" t="s">
        <v>5780</v>
      </c>
    </row>
    <row r="599" spans="1:4" x14ac:dyDescent="0.35">
      <c r="A599" t="s">
        <v>1773</v>
      </c>
      <c r="B599" s="21" t="s">
        <v>4720</v>
      </c>
      <c r="C599" s="21" t="s">
        <v>5781</v>
      </c>
      <c r="D599" s="21" t="s">
        <v>5782</v>
      </c>
    </row>
    <row r="600" spans="1:4" x14ac:dyDescent="0.35">
      <c r="A600" t="s">
        <v>1772</v>
      </c>
      <c r="B600" s="21" t="s">
        <v>4720</v>
      </c>
      <c r="C600" s="21" t="s">
        <v>5783</v>
      </c>
      <c r="D600" s="21" t="s">
        <v>5784</v>
      </c>
    </row>
    <row r="601" spans="1:4" x14ac:dyDescent="0.35">
      <c r="A601" t="s">
        <v>1771</v>
      </c>
      <c r="B601" s="21" t="s">
        <v>4723</v>
      </c>
      <c r="C601" s="21" t="s">
        <v>5785</v>
      </c>
      <c r="D601" s="21" t="s">
        <v>5786</v>
      </c>
    </row>
    <row r="602" spans="1:4" x14ac:dyDescent="0.35">
      <c r="A602" t="s">
        <v>1770</v>
      </c>
      <c r="B602" s="21" t="s">
        <v>4720</v>
      </c>
      <c r="C602" s="21" t="s">
        <v>5787</v>
      </c>
      <c r="D602" s="21" t="s">
        <v>5788</v>
      </c>
    </row>
    <row r="603" spans="1:4" x14ac:dyDescent="0.35">
      <c r="A603" t="s">
        <v>1769</v>
      </c>
      <c r="B603" s="21" t="s">
        <v>5597</v>
      </c>
      <c r="C603" s="21" t="s">
        <v>5090</v>
      </c>
      <c r="D603" s="21" t="s">
        <v>5789</v>
      </c>
    </row>
    <row r="604" spans="1:4" x14ac:dyDescent="0.35">
      <c r="A604" t="s">
        <v>1768</v>
      </c>
      <c r="B604" s="21" t="s">
        <v>5597</v>
      </c>
      <c r="C604" s="21" t="s">
        <v>5790</v>
      </c>
      <c r="D604" s="21" t="s">
        <v>5791</v>
      </c>
    </row>
    <row r="605" spans="1:4" x14ac:dyDescent="0.35">
      <c r="A605" t="s">
        <v>1767</v>
      </c>
      <c r="B605" s="21" t="s">
        <v>4723</v>
      </c>
      <c r="C605" s="21" t="s">
        <v>5753</v>
      </c>
      <c r="D605" s="21" t="s">
        <v>5792</v>
      </c>
    </row>
    <row r="606" spans="1:4" x14ac:dyDescent="0.35">
      <c r="A606" t="s">
        <v>1766</v>
      </c>
      <c r="B606" s="21" t="s">
        <v>4723</v>
      </c>
      <c r="C606" s="21" t="s">
        <v>5793</v>
      </c>
      <c r="D606" s="21" t="s">
        <v>4944</v>
      </c>
    </row>
    <row r="607" spans="1:4" x14ac:dyDescent="0.35">
      <c r="A607" t="s">
        <v>1765</v>
      </c>
      <c r="B607" s="21" t="s">
        <v>4723</v>
      </c>
      <c r="C607" s="21" t="s">
        <v>5794</v>
      </c>
      <c r="D607" s="21" t="s">
        <v>5795</v>
      </c>
    </row>
    <row r="608" spans="1:4" x14ac:dyDescent="0.35">
      <c r="A608" t="s">
        <v>1764</v>
      </c>
      <c r="B608" s="21" t="s">
        <v>4723</v>
      </c>
      <c r="C608" s="21" t="s">
        <v>5796</v>
      </c>
      <c r="D608" s="21" t="s">
        <v>5797</v>
      </c>
    </row>
    <row r="609" spans="1:4" x14ac:dyDescent="0.35">
      <c r="A609" t="s">
        <v>1763</v>
      </c>
      <c r="B609" s="21" t="s">
        <v>4723</v>
      </c>
      <c r="C609" s="21" t="s">
        <v>5798</v>
      </c>
      <c r="D609" s="21" t="s">
        <v>5799</v>
      </c>
    </row>
    <row r="610" spans="1:4" x14ac:dyDescent="0.35">
      <c r="A610" t="s">
        <v>1762</v>
      </c>
      <c r="B610" s="21" t="s">
        <v>4723</v>
      </c>
      <c r="C610" s="21" t="s">
        <v>5800</v>
      </c>
      <c r="D610" s="21" t="s">
        <v>5801</v>
      </c>
    </row>
    <row r="611" spans="1:4" x14ac:dyDescent="0.35">
      <c r="A611" t="s">
        <v>1761</v>
      </c>
      <c r="B611" s="21" t="s">
        <v>5597</v>
      </c>
      <c r="C611" s="21" t="s">
        <v>5802</v>
      </c>
      <c r="D611" s="21" t="s">
        <v>5803</v>
      </c>
    </row>
    <row r="612" spans="1:4" x14ac:dyDescent="0.35">
      <c r="A612" t="s">
        <v>1760</v>
      </c>
      <c r="B612" s="21" t="s">
        <v>4723</v>
      </c>
      <c r="C612" s="21" t="s">
        <v>5804</v>
      </c>
      <c r="D612" s="21" t="s">
        <v>5805</v>
      </c>
    </row>
    <row r="613" spans="1:4" x14ac:dyDescent="0.35">
      <c r="A613" t="s">
        <v>1759</v>
      </c>
      <c r="B613" s="21" t="s">
        <v>4720</v>
      </c>
      <c r="C613" s="21" t="s">
        <v>5210</v>
      </c>
      <c r="D613" s="21" t="s">
        <v>5806</v>
      </c>
    </row>
    <row r="614" spans="1:4" x14ac:dyDescent="0.35">
      <c r="A614" t="s">
        <v>1758</v>
      </c>
      <c r="B614" s="21" t="s">
        <v>4720</v>
      </c>
      <c r="C614" s="21" t="s">
        <v>5807</v>
      </c>
      <c r="D614" s="21" t="s">
        <v>5808</v>
      </c>
    </row>
    <row r="615" spans="1:4" x14ac:dyDescent="0.35">
      <c r="A615" t="s">
        <v>1757</v>
      </c>
      <c r="B615" s="21" t="s">
        <v>4723</v>
      </c>
      <c r="C615" s="21" t="s">
        <v>5809</v>
      </c>
      <c r="D615" s="21" t="s">
        <v>5810</v>
      </c>
    </row>
    <row r="616" spans="1:4" x14ac:dyDescent="0.35">
      <c r="A616" t="s">
        <v>1756</v>
      </c>
      <c r="B616" s="21" t="s">
        <v>4720</v>
      </c>
      <c r="C616" s="21" t="s">
        <v>5811</v>
      </c>
      <c r="D616" s="21" t="s">
        <v>5812</v>
      </c>
    </row>
    <row r="617" spans="1:4" x14ac:dyDescent="0.35">
      <c r="A617" t="s">
        <v>1755</v>
      </c>
      <c r="B617" s="21" t="s">
        <v>4720</v>
      </c>
      <c r="C617" s="21" t="s">
        <v>5813</v>
      </c>
      <c r="D617" s="21" t="s">
        <v>4858</v>
      </c>
    </row>
    <row r="618" spans="1:4" x14ac:dyDescent="0.35">
      <c r="A618" t="s">
        <v>1754</v>
      </c>
      <c r="B618" s="21" t="s">
        <v>5597</v>
      </c>
      <c r="C618" s="21" t="s">
        <v>5082</v>
      </c>
      <c r="D618" s="21" t="s">
        <v>5250</v>
      </c>
    </row>
    <row r="619" spans="1:4" x14ac:dyDescent="0.35">
      <c r="A619" t="s">
        <v>1753</v>
      </c>
      <c r="B619" s="21" t="s">
        <v>4720</v>
      </c>
      <c r="C619" s="21" t="s">
        <v>5076</v>
      </c>
      <c r="D619" s="21" t="s">
        <v>5814</v>
      </c>
    </row>
    <row r="620" spans="1:4" x14ac:dyDescent="0.35">
      <c r="A620" t="s">
        <v>1752</v>
      </c>
      <c r="B620" s="21" t="s">
        <v>4720</v>
      </c>
      <c r="C620" s="21" t="s">
        <v>5170</v>
      </c>
      <c r="D620" s="21" t="s">
        <v>5815</v>
      </c>
    </row>
    <row r="621" spans="1:4" x14ac:dyDescent="0.35">
      <c r="A621" t="s">
        <v>1751</v>
      </c>
      <c r="B621" s="21" t="s">
        <v>4720</v>
      </c>
      <c r="C621" s="21" t="s">
        <v>5816</v>
      </c>
      <c r="D621" s="21" t="s">
        <v>5817</v>
      </c>
    </row>
    <row r="622" spans="1:4" x14ac:dyDescent="0.35">
      <c r="A622" t="s">
        <v>1750</v>
      </c>
      <c r="B622" s="21" t="s">
        <v>5597</v>
      </c>
      <c r="C622" s="21" t="s">
        <v>5818</v>
      </c>
      <c r="D622" s="21" t="s">
        <v>5819</v>
      </c>
    </row>
    <row r="623" spans="1:4" x14ac:dyDescent="0.35">
      <c r="A623" t="s">
        <v>1749</v>
      </c>
      <c r="B623" s="21" t="s">
        <v>4723</v>
      </c>
      <c r="C623" s="21" t="s">
        <v>5820</v>
      </c>
      <c r="D623" s="21" t="s">
        <v>5821</v>
      </c>
    </row>
    <row r="624" spans="1:4" x14ac:dyDescent="0.35">
      <c r="A624" t="s">
        <v>1748</v>
      </c>
      <c r="B624" s="21" t="s">
        <v>4720</v>
      </c>
      <c r="C624" s="21" t="s">
        <v>5822</v>
      </c>
      <c r="D624" s="21" t="s">
        <v>5823</v>
      </c>
    </row>
    <row r="625" spans="1:4" x14ac:dyDescent="0.35">
      <c r="A625" t="s">
        <v>1747</v>
      </c>
      <c r="B625" s="21" t="s">
        <v>4723</v>
      </c>
      <c r="C625" s="21" t="s">
        <v>5824</v>
      </c>
      <c r="D625" s="21" t="s">
        <v>5825</v>
      </c>
    </row>
    <row r="626" spans="1:4" x14ac:dyDescent="0.35">
      <c r="A626" t="s">
        <v>1746</v>
      </c>
      <c r="B626" s="21" t="s">
        <v>4723</v>
      </c>
      <c r="C626" s="21" t="s">
        <v>5826</v>
      </c>
      <c r="D626" s="21" t="s">
        <v>5827</v>
      </c>
    </row>
    <row r="627" spans="1:4" x14ac:dyDescent="0.35">
      <c r="A627" t="s">
        <v>1745</v>
      </c>
      <c r="B627" s="21" t="s">
        <v>4723</v>
      </c>
      <c r="C627" s="21" t="s">
        <v>5828</v>
      </c>
      <c r="D627" s="21" t="s">
        <v>5829</v>
      </c>
    </row>
    <row r="628" spans="1:4" x14ac:dyDescent="0.35">
      <c r="A628" t="s">
        <v>1744</v>
      </c>
      <c r="B628" s="21" t="s">
        <v>4723</v>
      </c>
      <c r="C628" s="21" t="s">
        <v>5830</v>
      </c>
      <c r="D628" s="21" t="s">
        <v>5831</v>
      </c>
    </row>
    <row r="629" spans="1:4" x14ac:dyDescent="0.35">
      <c r="A629" t="s">
        <v>1743</v>
      </c>
      <c r="B629" s="21" t="s">
        <v>5597</v>
      </c>
      <c r="C629" s="21" t="s">
        <v>5832</v>
      </c>
      <c r="D629" s="21" t="s">
        <v>5833</v>
      </c>
    </row>
    <row r="630" spans="1:4" x14ac:dyDescent="0.35">
      <c r="A630" t="s">
        <v>1742</v>
      </c>
      <c r="B630" s="21" t="s">
        <v>4723</v>
      </c>
      <c r="C630" s="21" t="s">
        <v>5834</v>
      </c>
      <c r="D630" s="21" t="s">
        <v>5835</v>
      </c>
    </row>
    <row r="631" spans="1:4" x14ac:dyDescent="0.35">
      <c r="A631" t="s">
        <v>1741</v>
      </c>
      <c r="B631" s="21" t="s">
        <v>4720</v>
      </c>
      <c r="C631" s="21" t="s">
        <v>5836</v>
      </c>
      <c r="D631" s="21" t="s">
        <v>5230</v>
      </c>
    </row>
    <row r="632" spans="1:4" x14ac:dyDescent="0.35">
      <c r="A632" t="s">
        <v>1740</v>
      </c>
      <c r="B632" s="21" t="s">
        <v>5597</v>
      </c>
      <c r="C632" s="21" t="s">
        <v>5837</v>
      </c>
      <c r="D632" s="21" t="s">
        <v>5838</v>
      </c>
    </row>
    <row r="633" spans="1:4" x14ac:dyDescent="0.35">
      <c r="A633" t="s">
        <v>1739</v>
      </c>
      <c r="B633" s="21" t="s">
        <v>4723</v>
      </c>
      <c r="C633" s="21" t="s">
        <v>5142</v>
      </c>
      <c r="D633" s="21" t="s">
        <v>5839</v>
      </c>
    </row>
    <row r="634" spans="1:4" x14ac:dyDescent="0.35">
      <c r="A634" t="s">
        <v>1738</v>
      </c>
      <c r="B634" s="21" t="s">
        <v>4723</v>
      </c>
      <c r="C634" s="21" t="s">
        <v>5477</v>
      </c>
      <c r="D634" s="21" t="s">
        <v>5840</v>
      </c>
    </row>
    <row r="635" spans="1:4" x14ac:dyDescent="0.35">
      <c r="A635" t="s">
        <v>1737</v>
      </c>
      <c r="B635" s="21" t="s">
        <v>5597</v>
      </c>
      <c r="C635" s="21" t="s">
        <v>5841</v>
      </c>
      <c r="D635" s="21" t="s">
        <v>5842</v>
      </c>
    </row>
    <row r="636" spans="1:4" x14ac:dyDescent="0.35">
      <c r="A636" t="s">
        <v>1736</v>
      </c>
      <c r="B636" s="21" t="s">
        <v>4723</v>
      </c>
      <c r="C636" s="21" t="s">
        <v>5843</v>
      </c>
      <c r="D636" s="21" t="s">
        <v>5334</v>
      </c>
    </row>
    <row r="637" spans="1:4" x14ac:dyDescent="0.35">
      <c r="A637" t="s">
        <v>1735</v>
      </c>
      <c r="B637" s="21" t="s">
        <v>5597</v>
      </c>
      <c r="C637" s="21" t="s">
        <v>5844</v>
      </c>
      <c r="D637" s="21" t="s">
        <v>5845</v>
      </c>
    </row>
    <row r="638" spans="1:4" x14ac:dyDescent="0.35">
      <c r="A638" t="s">
        <v>1734</v>
      </c>
      <c r="B638" s="21" t="s">
        <v>4720</v>
      </c>
      <c r="C638" s="21" t="s">
        <v>5186</v>
      </c>
      <c r="D638" s="21" t="s">
        <v>5846</v>
      </c>
    </row>
    <row r="639" spans="1:4" x14ac:dyDescent="0.35">
      <c r="A639" t="s">
        <v>1733</v>
      </c>
      <c r="B639" s="21" t="s">
        <v>4723</v>
      </c>
      <c r="C639" s="21" t="s">
        <v>4958</v>
      </c>
      <c r="D639" s="21" t="s">
        <v>5847</v>
      </c>
    </row>
    <row r="640" spans="1:4" x14ac:dyDescent="0.35">
      <c r="A640" t="s">
        <v>1732</v>
      </c>
      <c r="B640" s="21" t="s">
        <v>4720</v>
      </c>
      <c r="C640" s="21" t="s">
        <v>5848</v>
      </c>
      <c r="D640" s="21" t="s">
        <v>5849</v>
      </c>
    </row>
    <row r="641" spans="1:4" x14ac:dyDescent="0.35">
      <c r="A641" t="s">
        <v>1731</v>
      </c>
      <c r="B641" s="21" t="s">
        <v>5597</v>
      </c>
      <c r="C641" s="21" t="s">
        <v>5850</v>
      </c>
      <c r="D641" s="21" t="s">
        <v>4729</v>
      </c>
    </row>
    <row r="642" spans="1:4" x14ac:dyDescent="0.35">
      <c r="A642" t="s">
        <v>1730</v>
      </c>
      <c r="B642" s="21" t="s">
        <v>4723</v>
      </c>
      <c r="C642" s="21" t="s">
        <v>5851</v>
      </c>
      <c r="D642" s="21" t="s">
        <v>5852</v>
      </c>
    </row>
    <row r="643" spans="1:4" x14ac:dyDescent="0.35">
      <c r="A643" t="s">
        <v>1729</v>
      </c>
      <c r="B643" s="21" t="s">
        <v>4720</v>
      </c>
      <c r="C643" s="21" t="s">
        <v>5853</v>
      </c>
      <c r="D643" s="21" t="s">
        <v>4846</v>
      </c>
    </row>
    <row r="644" spans="1:4" x14ac:dyDescent="0.35">
      <c r="A644" t="s">
        <v>1728</v>
      </c>
      <c r="B644" s="21" t="s">
        <v>4723</v>
      </c>
      <c r="C644" s="21" t="s">
        <v>4734</v>
      </c>
      <c r="D644" s="21" t="s">
        <v>5854</v>
      </c>
    </row>
    <row r="645" spans="1:4" x14ac:dyDescent="0.35">
      <c r="A645" t="s">
        <v>1727</v>
      </c>
      <c r="B645" s="21" t="s">
        <v>4723</v>
      </c>
      <c r="C645" s="21" t="s">
        <v>5855</v>
      </c>
      <c r="D645" s="21" t="s">
        <v>5856</v>
      </c>
    </row>
    <row r="646" spans="1:4" x14ac:dyDescent="0.35">
      <c r="A646" t="s">
        <v>1726</v>
      </c>
      <c r="B646" s="21" t="s">
        <v>4720</v>
      </c>
      <c r="C646" s="21" t="s">
        <v>5453</v>
      </c>
      <c r="D646" s="21" t="s">
        <v>5857</v>
      </c>
    </row>
    <row r="647" spans="1:4" x14ac:dyDescent="0.35">
      <c r="A647" t="s">
        <v>1725</v>
      </c>
      <c r="B647" s="21" t="s">
        <v>4720</v>
      </c>
      <c r="C647" s="21" t="s">
        <v>5858</v>
      </c>
      <c r="D647" s="21" t="s">
        <v>5859</v>
      </c>
    </row>
    <row r="648" spans="1:4" x14ac:dyDescent="0.35">
      <c r="A648" t="s">
        <v>1724</v>
      </c>
      <c r="B648" s="21" t="s">
        <v>4720</v>
      </c>
      <c r="C648" s="21" t="s">
        <v>5860</v>
      </c>
      <c r="D648" s="21" t="s">
        <v>5861</v>
      </c>
    </row>
    <row r="649" spans="1:4" x14ac:dyDescent="0.35">
      <c r="A649" t="s">
        <v>1723</v>
      </c>
      <c r="B649" s="21" t="s">
        <v>4723</v>
      </c>
      <c r="C649" s="21" t="s">
        <v>5862</v>
      </c>
      <c r="D649" s="21" t="s">
        <v>5863</v>
      </c>
    </row>
    <row r="650" spans="1:4" x14ac:dyDescent="0.35">
      <c r="A650" t="s">
        <v>1722</v>
      </c>
      <c r="B650" s="21" t="s">
        <v>4723</v>
      </c>
      <c r="C650" s="21" t="s">
        <v>5455</v>
      </c>
      <c r="D650" s="21" t="s">
        <v>5864</v>
      </c>
    </row>
    <row r="651" spans="1:4" x14ac:dyDescent="0.35">
      <c r="A651" t="s">
        <v>1721</v>
      </c>
      <c r="B651" s="21" t="s">
        <v>4720</v>
      </c>
      <c r="C651" s="21" t="s">
        <v>5865</v>
      </c>
      <c r="D651" s="21" t="s">
        <v>5866</v>
      </c>
    </row>
    <row r="652" spans="1:4" x14ac:dyDescent="0.35">
      <c r="A652" t="s">
        <v>1720</v>
      </c>
      <c r="B652" s="21" t="s">
        <v>4723</v>
      </c>
      <c r="C652" s="21" t="s">
        <v>4744</v>
      </c>
      <c r="D652" s="21" t="s">
        <v>5867</v>
      </c>
    </row>
    <row r="653" spans="1:4" x14ac:dyDescent="0.35">
      <c r="A653" t="s">
        <v>1719</v>
      </c>
      <c r="B653" s="21" t="s">
        <v>4720</v>
      </c>
      <c r="C653" s="21" t="s">
        <v>5868</v>
      </c>
      <c r="D653" s="21" t="s">
        <v>5869</v>
      </c>
    </row>
    <row r="654" spans="1:4" x14ac:dyDescent="0.35">
      <c r="A654" t="s">
        <v>1718</v>
      </c>
      <c r="B654" s="21" t="s">
        <v>4723</v>
      </c>
      <c r="C654" s="21" t="s">
        <v>5870</v>
      </c>
      <c r="D654" s="21" t="s">
        <v>5871</v>
      </c>
    </row>
    <row r="655" spans="1:4" x14ac:dyDescent="0.35">
      <c r="A655" t="s">
        <v>1717</v>
      </c>
      <c r="B655" s="21" t="s">
        <v>4723</v>
      </c>
      <c r="C655" s="21" t="s">
        <v>4905</v>
      </c>
      <c r="D655" s="21" t="s">
        <v>5872</v>
      </c>
    </row>
    <row r="656" spans="1:4" x14ac:dyDescent="0.35">
      <c r="A656" t="s">
        <v>1716</v>
      </c>
      <c r="B656" s="21" t="s">
        <v>4723</v>
      </c>
      <c r="C656" s="21" t="s">
        <v>5873</v>
      </c>
      <c r="D656" s="21" t="s">
        <v>5874</v>
      </c>
    </row>
    <row r="657" spans="1:4" x14ac:dyDescent="0.35">
      <c r="A657" t="s">
        <v>1715</v>
      </c>
      <c r="B657" s="21" t="s">
        <v>4723</v>
      </c>
      <c r="C657" s="21" t="s">
        <v>5875</v>
      </c>
      <c r="D657" s="21" t="s">
        <v>5876</v>
      </c>
    </row>
    <row r="658" spans="1:4" x14ac:dyDescent="0.35">
      <c r="A658" t="s">
        <v>1714</v>
      </c>
      <c r="B658" s="21" t="s">
        <v>4720</v>
      </c>
      <c r="C658" s="21" t="s">
        <v>5877</v>
      </c>
      <c r="D658" s="21" t="s">
        <v>5878</v>
      </c>
    </row>
    <row r="659" spans="1:4" x14ac:dyDescent="0.35">
      <c r="A659" t="s">
        <v>1713</v>
      </c>
      <c r="B659" s="21" t="s">
        <v>4720</v>
      </c>
      <c r="C659" s="21" t="s">
        <v>5879</v>
      </c>
      <c r="D659" s="21" t="s">
        <v>5880</v>
      </c>
    </row>
    <row r="660" spans="1:4" x14ac:dyDescent="0.35">
      <c r="A660" t="s">
        <v>1712</v>
      </c>
      <c r="B660" s="21" t="s">
        <v>4720</v>
      </c>
      <c r="C660" s="21" t="s">
        <v>5881</v>
      </c>
      <c r="D660" s="21" t="s">
        <v>5882</v>
      </c>
    </row>
    <row r="661" spans="1:4" x14ac:dyDescent="0.35">
      <c r="A661" t="s">
        <v>1711</v>
      </c>
      <c r="B661" s="21" t="s">
        <v>4720</v>
      </c>
      <c r="C661" s="21" t="s">
        <v>5883</v>
      </c>
      <c r="D661" s="21" t="s">
        <v>5884</v>
      </c>
    </row>
    <row r="662" spans="1:4" x14ac:dyDescent="0.35">
      <c r="A662" t="s">
        <v>1710</v>
      </c>
      <c r="B662" s="21" t="s">
        <v>4723</v>
      </c>
      <c r="C662" s="21" t="s">
        <v>5885</v>
      </c>
      <c r="D662" s="21" t="s">
        <v>5886</v>
      </c>
    </row>
    <row r="663" spans="1:4" x14ac:dyDescent="0.35">
      <c r="A663" t="s">
        <v>1709</v>
      </c>
      <c r="B663" s="21" t="s">
        <v>4723</v>
      </c>
      <c r="C663" s="21" t="s">
        <v>5887</v>
      </c>
      <c r="D663" s="21" t="s">
        <v>5888</v>
      </c>
    </row>
    <row r="664" spans="1:4" x14ac:dyDescent="0.35">
      <c r="A664" t="s">
        <v>1708</v>
      </c>
      <c r="B664" s="21" t="s">
        <v>4723</v>
      </c>
      <c r="C664" s="21" t="s">
        <v>5889</v>
      </c>
      <c r="D664" s="21" t="s">
        <v>5890</v>
      </c>
    </row>
    <row r="665" spans="1:4" x14ac:dyDescent="0.35">
      <c r="A665" t="s">
        <v>1707</v>
      </c>
      <c r="B665" s="21" t="s">
        <v>4720</v>
      </c>
      <c r="C665" s="21" t="s">
        <v>5891</v>
      </c>
      <c r="D665" s="21" t="s">
        <v>5892</v>
      </c>
    </row>
    <row r="666" spans="1:4" x14ac:dyDescent="0.35">
      <c r="A666" t="s">
        <v>1706</v>
      </c>
      <c r="B666" s="21" t="s">
        <v>4720</v>
      </c>
      <c r="C666" s="21" t="s">
        <v>5893</v>
      </c>
      <c r="D666" s="21" t="s">
        <v>5894</v>
      </c>
    </row>
    <row r="667" spans="1:4" x14ac:dyDescent="0.35">
      <c r="A667" t="s">
        <v>1705</v>
      </c>
      <c r="B667" s="21" t="s">
        <v>4723</v>
      </c>
      <c r="C667" s="21" t="s">
        <v>5895</v>
      </c>
      <c r="D667" s="21" t="s">
        <v>5896</v>
      </c>
    </row>
    <row r="668" spans="1:4" x14ac:dyDescent="0.35">
      <c r="A668" t="s">
        <v>1704</v>
      </c>
      <c r="B668" s="21" t="s">
        <v>5597</v>
      </c>
      <c r="C668" s="21" t="s">
        <v>5716</v>
      </c>
      <c r="D668" s="21" t="s">
        <v>5897</v>
      </c>
    </row>
    <row r="669" spans="1:4" x14ac:dyDescent="0.35">
      <c r="A669" t="s">
        <v>1703</v>
      </c>
      <c r="B669" s="21" t="s">
        <v>5597</v>
      </c>
      <c r="C669" s="21" t="s">
        <v>5898</v>
      </c>
      <c r="D669" s="21" t="s">
        <v>5899</v>
      </c>
    </row>
    <row r="670" spans="1:4" x14ac:dyDescent="0.35">
      <c r="A670" t="s">
        <v>1702</v>
      </c>
      <c r="B670" s="21" t="s">
        <v>4723</v>
      </c>
      <c r="C670" s="21" t="s">
        <v>5074</v>
      </c>
      <c r="D670" s="21" t="s">
        <v>5900</v>
      </c>
    </row>
    <row r="671" spans="1:4" x14ac:dyDescent="0.35">
      <c r="A671" t="s">
        <v>1701</v>
      </c>
      <c r="B671" s="21" t="s">
        <v>5597</v>
      </c>
      <c r="C671" s="21" t="s">
        <v>4875</v>
      </c>
      <c r="D671" s="21" t="s">
        <v>5396</v>
      </c>
    </row>
    <row r="672" spans="1:4" x14ac:dyDescent="0.35">
      <c r="A672" t="s">
        <v>1700</v>
      </c>
      <c r="B672" s="21" t="s">
        <v>4723</v>
      </c>
      <c r="C672" s="21" t="s">
        <v>5901</v>
      </c>
      <c r="D672" s="21" t="s">
        <v>5902</v>
      </c>
    </row>
    <row r="673" spans="1:4" x14ac:dyDescent="0.35">
      <c r="A673" t="s">
        <v>1699</v>
      </c>
      <c r="B673" s="21" t="s">
        <v>4720</v>
      </c>
      <c r="C673" s="21" t="s">
        <v>5903</v>
      </c>
      <c r="D673" s="21" t="s">
        <v>5904</v>
      </c>
    </row>
    <row r="674" spans="1:4" x14ac:dyDescent="0.35">
      <c r="A674" t="s">
        <v>1698</v>
      </c>
      <c r="B674" s="21" t="s">
        <v>4720</v>
      </c>
      <c r="C674" s="21" t="s">
        <v>5905</v>
      </c>
      <c r="D674" s="21" t="s">
        <v>5906</v>
      </c>
    </row>
    <row r="675" spans="1:4" x14ac:dyDescent="0.35">
      <c r="A675" t="s">
        <v>1697</v>
      </c>
      <c r="B675" s="21" t="s">
        <v>4720</v>
      </c>
      <c r="C675" s="21" t="s">
        <v>5907</v>
      </c>
      <c r="D675" s="21" t="s">
        <v>5908</v>
      </c>
    </row>
    <row r="676" spans="1:4" x14ac:dyDescent="0.35">
      <c r="A676" t="s">
        <v>1696</v>
      </c>
      <c r="B676" s="21" t="s">
        <v>4720</v>
      </c>
      <c r="C676" s="21" t="s">
        <v>5909</v>
      </c>
      <c r="D676" s="21" t="s">
        <v>5910</v>
      </c>
    </row>
    <row r="677" spans="1:4" x14ac:dyDescent="0.35">
      <c r="A677" t="s">
        <v>1695</v>
      </c>
      <c r="B677" s="21" t="s">
        <v>4720</v>
      </c>
      <c r="C677" s="21" t="s">
        <v>5911</v>
      </c>
      <c r="D677" s="21" t="s">
        <v>5912</v>
      </c>
    </row>
    <row r="678" spans="1:4" x14ac:dyDescent="0.35">
      <c r="A678" t="s">
        <v>1694</v>
      </c>
      <c r="B678" s="21" t="s">
        <v>5597</v>
      </c>
      <c r="C678" s="21" t="s">
        <v>5913</v>
      </c>
      <c r="D678" s="21" t="s">
        <v>5914</v>
      </c>
    </row>
    <row r="679" spans="1:4" x14ac:dyDescent="0.35">
      <c r="A679" t="s">
        <v>1693</v>
      </c>
      <c r="B679" s="21" t="s">
        <v>4720</v>
      </c>
      <c r="C679" s="21" t="s">
        <v>5915</v>
      </c>
      <c r="D679" s="21" t="s">
        <v>5916</v>
      </c>
    </row>
    <row r="680" spans="1:4" x14ac:dyDescent="0.35">
      <c r="A680" t="s">
        <v>1692</v>
      </c>
      <c r="B680" s="21" t="s">
        <v>4723</v>
      </c>
      <c r="C680" s="21" t="s">
        <v>5917</v>
      </c>
      <c r="D680" s="21" t="s">
        <v>5918</v>
      </c>
    </row>
    <row r="681" spans="1:4" x14ac:dyDescent="0.35">
      <c r="A681" t="s">
        <v>1691</v>
      </c>
      <c r="B681" s="21" t="s">
        <v>4723</v>
      </c>
      <c r="C681" s="21" t="s">
        <v>5450</v>
      </c>
      <c r="D681" s="21" t="s">
        <v>5919</v>
      </c>
    </row>
    <row r="682" spans="1:4" x14ac:dyDescent="0.35">
      <c r="A682" t="s">
        <v>1690</v>
      </c>
      <c r="B682" s="21" t="s">
        <v>4720</v>
      </c>
      <c r="C682" s="21" t="s">
        <v>5920</v>
      </c>
      <c r="D682" s="21" t="s">
        <v>5921</v>
      </c>
    </row>
    <row r="683" spans="1:4" x14ac:dyDescent="0.35">
      <c r="A683" t="s">
        <v>1689</v>
      </c>
      <c r="B683" s="21" t="s">
        <v>5597</v>
      </c>
      <c r="C683" s="21" t="s">
        <v>5922</v>
      </c>
      <c r="D683" s="21" t="s">
        <v>5923</v>
      </c>
    </row>
    <row r="684" spans="1:4" x14ac:dyDescent="0.35">
      <c r="A684" t="s">
        <v>1688</v>
      </c>
      <c r="B684" s="21" t="s">
        <v>4720</v>
      </c>
      <c r="C684" s="21" t="s">
        <v>4909</v>
      </c>
      <c r="D684" s="21" t="s">
        <v>5924</v>
      </c>
    </row>
    <row r="685" spans="1:4" x14ac:dyDescent="0.35">
      <c r="A685" t="s">
        <v>1687</v>
      </c>
      <c r="B685" s="21" t="s">
        <v>4720</v>
      </c>
      <c r="C685" s="21" t="s">
        <v>5925</v>
      </c>
      <c r="D685" s="21" t="s">
        <v>5926</v>
      </c>
    </row>
    <row r="686" spans="1:4" x14ac:dyDescent="0.35">
      <c r="A686" t="s">
        <v>1686</v>
      </c>
      <c r="B686" s="21" t="s">
        <v>4723</v>
      </c>
      <c r="C686" s="21" t="s">
        <v>5927</v>
      </c>
      <c r="D686" s="21" t="s">
        <v>5928</v>
      </c>
    </row>
    <row r="687" spans="1:4" x14ac:dyDescent="0.35">
      <c r="A687" t="s">
        <v>1685</v>
      </c>
      <c r="B687" s="21" t="s">
        <v>4723</v>
      </c>
      <c r="C687" s="21" t="s">
        <v>5929</v>
      </c>
      <c r="D687" s="21" t="s">
        <v>5930</v>
      </c>
    </row>
    <row r="688" spans="1:4" x14ac:dyDescent="0.35">
      <c r="A688" t="s">
        <v>1684</v>
      </c>
      <c r="B688" s="21" t="s">
        <v>4720</v>
      </c>
      <c r="C688" s="21" t="s">
        <v>5931</v>
      </c>
      <c r="D688" s="21" t="s">
        <v>5932</v>
      </c>
    </row>
    <row r="689" spans="1:4" x14ac:dyDescent="0.35">
      <c r="A689" t="s">
        <v>1683</v>
      </c>
      <c r="B689" s="21" t="s">
        <v>4720</v>
      </c>
      <c r="C689" s="21" t="s">
        <v>5933</v>
      </c>
      <c r="D689" s="21" t="s">
        <v>5934</v>
      </c>
    </row>
    <row r="690" spans="1:4" x14ac:dyDescent="0.35">
      <c r="A690" t="s">
        <v>1682</v>
      </c>
      <c r="B690" s="21" t="s">
        <v>4720</v>
      </c>
      <c r="C690" s="21" t="s">
        <v>5935</v>
      </c>
      <c r="D690" s="21" t="s">
        <v>5936</v>
      </c>
    </row>
    <row r="691" spans="1:4" x14ac:dyDescent="0.35">
      <c r="A691" t="s">
        <v>1681</v>
      </c>
      <c r="B691" s="21" t="s">
        <v>4720</v>
      </c>
      <c r="C691" s="21" t="s">
        <v>5937</v>
      </c>
      <c r="D691" s="21" t="s">
        <v>5938</v>
      </c>
    </row>
    <row r="692" spans="1:4" x14ac:dyDescent="0.35">
      <c r="A692" t="s">
        <v>1680</v>
      </c>
      <c r="B692" s="21" t="s">
        <v>4720</v>
      </c>
      <c r="C692" s="21" t="s">
        <v>5939</v>
      </c>
      <c r="D692" s="21" t="s">
        <v>5940</v>
      </c>
    </row>
    <row r="693" spans="1:4" x14ac:dyDescent="0.35">
      <c r="A693" t="s">
        <v>1679</v>
      </c>
      <c r="B693" s="21" t="s">
        <v>4723</v>
      </c>
      <c r="C693" s="21" t="s">
        <v>5941</v>
      </c>
      <c r="D693" s="21" t="s">
        <v>5942</v>
      </c>
    </row>
    <row r="694" spans="1:4" x14ac:dyDescent="0.35">
      <c r="A694" t="s">
        <v>1678</v>
      </c>
      <c r="B694" s="21" t="s">
        <v>5597</v>
      </c>
      <c r="C694" s="21" t="s">
        <v>5943</v>
      </c>
      <c r="D694" s="21" t="s">
        <v>5944</v>
      </c>
    </row>
    <row r="695" spans="1:4" x14ac:dyDescent="0.35">
      <c r="A695" t="s">
        <v>1677</v>
      </c>
      <c r="B695" s="21" t="s">
        <v>4720</v>
      </c>
      <c r="C695" s="21" t="s">
        <v>5945</v>
      </c>
      <c r="D695" s="21" t="s">
        <v>5946</v>
      </c>
    </row>
    <row r="696" spans="1:4" x14ac:dyDescent="0.35">
      <c r="A696" t="s">
        <v>1676</v>
      </c>
      <c r="B696" s="21" t="s">
        <v>4723</v>
      </c>
      <c r="C696" s="21" t="s">
        <v>5947</v>
      </c>
      <c r="D696" s="21" t="s">
        <v>5948</v>
      </c>
    </row>
    <row r="697" spans="1:4" x14ac:dyDescent="0.35">
      <c r="A697" t="s">
        <v>1675</v>
      </c>
      <c r="B697" s="21" t="s">
        <v>4723</v>
      </c>
      <c r="C697" s="21" t="s">
        <v>5949</v>
      </c>
      <c r="D697" s="21" t="s">
        <v>5950</v>
      </c>
    </row>
    <row r="698" spans="1:4" x14ac:dyDescent="0.35">
      <c r="A698" t="s">
        <v>1674</v>
      </c>
      <c r="B698" s="21" t="s">
        <v>4723</v>
      </c>
      <c r="C698" s="21" t="s">
        <v>5951</v>
      </c>
      <c r="D698" s="21" t="s">
        <v>5952</v>
      </c>
    </row>
    <row r="699" spans="1:4" x14ac:dyDescent="0.35">
      <c r="A699" t="s">
        <v>1673</v>
      </c>
      <c r="B699" s="21" t="s">
        <v>4720</v>
      </c>
      <c r="C699" s="21" t="s">
        <v>4881</v>
      </c>
      <c r="D699" s="21" t="s">
        <v>5953</v>
      </c>
    </row>
    <row r="700" spans="1:4" x14ac:dyDescent="0.35">
      <c r="A700" t="s">
        <v>1672</v>
      </c>
      <c r="B700" s="21" t="s">
        <v>4720</v>
      </c>
      <c r="C700" s="21" t="s">
        <v>5954</v>
      </c>
      <c r="D700" s="21" t="s">
        <v>5955</v>
      </c>
    </row>
    <row r="701" spans="1:4" x14ac:dyDescent="0.35">
      <c r="A701" t="s">
        <v>1671</v>
      </c>
      <c r="B701" s="21" t="s">
        <v>4723</v>
      </c>
      <c r="C701" s="21" t="s">
        <v>5956</v>
      </c>
      <c r="D701" s="21" t="s">
        <v>5957</v>
      </c>
    </row>
    <row r="702" spans="1:4" x14ac:dyDescent="0.35">
      <c r="A702" t="s">
        <v>1670</v>
      </c>
      <c r="B702" s="21" t="s">
        <v>5597</v>
      </c>
      <c r="C702" s="21" t="s">
        <v>5958</v>
      </c>
      <c r="D702" s="21" t="s">
        <v>5959</v>
      </c>
    </row>
    <row r="703" spans="1:4" x14ac:dyDescent="0.35">
      <c r="A703" t="s">
        <v>1669</v>
      </c>
      <c r="B703" s="21" t="s">
        <v>4723</v>
      </c>
      <c r="C703" s="21" t="s">
        <v>5960</v>
      </c>
      <c r="D703" s="21" t="s">
        <v>5961</v>
      </c>
    </row>
    <row r="704" spans="1:4" x14ac:dyDescent="0.35">
      <c r="A704" t="s">
        <v>1668</v>
      </c>
      <c r="B704" s="21" t="s">
        <v>4723</v>
      </c>
      <c r="C704" s="21" t="s">
        <v>5962</v>
      </c>
      <c r="D704" s="21" t="s">
        <v>5963</v>
      </c>
    </row>
    <row r="705" spans="1:4" x14ac:dyDescent="0.35">
      <c r="A705" t="s">
        <v>1667</v>
      </c>
      <c r="B705" s="21" t="s">
        <v>4720</v>
      </c>
      <c r="C705" s="21" t="s">
        <v>4869</v>
      </c>
      <c r="D705" s="21" t="s">
        <v>5964</v>
      </c>
    </row>
    <row r="706" spans="1:4" x14ac:dyDescent="0.35">
      <c r="A706" t="s">
        <v>1666</v>
      </c>
      <c r="B706" s="21" t="s">
        <v>4720</v>
      </c>
      <c r="C706" s="21" t="s">
        <v>5965</v>
      </c>
      <c r="D706" s="21" t="s">
        <v>5966</v>
      </c>
    </row>
    <row r="707" spans="1:4" x14ac:dyDescent="0.35">
      <c r="A707" t="s">
        <v>1665</v>
      </c>
      <c r="B707" s="21" t="s">
        <v>4723</v>
      </c>
      <c r="C707" s="21" t="s">
        <v>5967</v>
      </c>
      <c r="D707" s="21" t="s">
        <v>5968</v>
      </c>
    </row>
    <row r="708" spans="1:4" x14ac:dyDescent="0.35">
      <c r="A708" t="s">
        <v>1664</v>
      </c>
      <c r="B708" s="21" t="s">
        <v>4720</v>
      </c>
      <c r="C708" s="21" t="s">
        <v>5496</v>
      </c>
      <c r="D708" s="21" t="s">
        <v>5969</v>
      </c>
    </row>
    <row r="709" spans="1:4" x14ac:dyDescent="0.35">
      <c r="A709" t="s">
        <v>1663</v>
      </c>
      <c r="B709" s="21" t="s">
        <v>5597</v>
      </c>
      <c r="C709" s="21" t="s">
        <v>5667</v>
      </c>
      <c r="D709" s="21" t="s">
        <v>5590</v>
      </c>
    </row>
    <row r="710" spans="1:4" x14ac:dyDescent="0.35">
      <c r="A710" t="s">
        <v>1662</v>
      </c>
      <c r="B710" s="21" t="s">
        <v>5597</v>
      </c>
      <c r="C710" s="21" t="s">
        <v>5970</v>
      </c>
      <c r="D710" s="21" t="s">
        <v>5971</v>
      </c>
    </row>
    <row r="711" spans="1:4" x14ac:dyDescent="0.35">
      <c r="A711" t="s">
        <v>1661</v>
      </c>
      <c r="B711" s="21" t="s">
        <v>4720</v>
      </c>
      <c r="C711" s="21" t="s">
        <v>5972</v>
      </c>
      <c r="D711" s="21" t="s">
        <v>5973</v>
      </c>
    </row>
    <row r="712" spans="1:4" x14ac:dyDescent="0.35">
      <c r="A712" t="s">
        <v>1660</v>
      </c>
      <c r="B712" s="21" t="s">
        <v>4720</v>
      </c>
      <c r="C712" s="21" t="s">
        <v>5974</v>
      </c>
      <c r="D712" s="21" t="s">
        <v>5975</v>
      </c>
    </row>
    <row r="713" spans="1:4" x14ac:dyDescent="0.35">
      <c r="A713" t="s">
        <v>1659</v>
      </c>
      <c r="B713" s="21" t="s">
        <v>4720</v>
      </c>
      <c r="C713" s="21" t="s">
        <v>5976</v>
      </c>
      <c r="D713" s="21" t="s">
        <v>5977</v>
      </c>
    </row>
    <row r="714" spans="1:4" x14ac:dyDescent="0.35">
      <c r="A714" t="s">
        <v>1658</v>
      </c>
      <c r="B714" s="21" t="s">
        <v>4723</v>
      </c>
      <c r="C714" s="21" t="s">
        <v>5978</v>
      </c>
      <c r="D714" s="21" t="s">
        <v>5979</v>
      </c>
    </row>
    <row r="715" spans="1:4" x14ac:dyDescent="0.35">
      <c r="A715" t="s">
        <v>1657</v>
      </c>
      <c r="B715" s="21" t="s">
        <v>5597</v>
      </c>
      <c r="C715" s="21" t="s">
        <v>5190</v>
      </c>
      <c r="D715" s="21" t="s">
        <v>5980</v>
      </c>
    </row>
    <row r="716" spans="1:4" x14ac:dyDescent="0.35">
      <c r="A716" t="s">
        <v>1656</v>
      </c>
      <c r="B716" s="21" t="s">
        <v>5597</v>
      </c>
      <c r="C716" s="21" t="s">
        <v>5981</v>
      </c>
      <c r="D716" s="21" t="s">
        <v>4846</v>
      </c>
    </row>
    <row r="717" spans="1:4" x14ac:dyDescent="0.35">
      <c r="A717" t="s">
        <v>1655</v>
      </c>
      <c r="B717" s="21" t="s">
        <v>4720</v>
      </c>
      <c r="C717" s="21" t="s">
        <v>5982</v>
      </c>
      <c r="D717" s="21" t="s">
        <v>5983</v>
      </c>
    </row>
    <row r="718" spans="1:4" x14ac:dyDescent="0.35">
      <c r="A718" t="s">
        <v>1654</v>
      </c>
      <c r="B718" s="21" t="s">
        <v>4720</v>
      </c>
      <c r="C718" s="21" t="s">
        <v>5984</v>
      </c>
      <c r="D718" s="21" t="s">
        <v>5985</v>
      </c>
    </row>
    <row r="719" spans="1:4" x14ac:dyDescent="0.35">
      <c r="A719" t="s">
        <v>1653</v>
      </c>
      <c r="B719" s="21" t="s">
        <v>4723</v>
      </c>
      <c r="C719" s="21" t="s">
        <v>5986</v>
      </c>
      <c r="D719" s="21" t="s">
        <v>5987</v>
      </c>
    </row>
    <row r="720" spans="1:4" x14ac:dyDescent="0.35">
      <c r="A720" t="s">
        <v>1652</v>
      </c>
      <c r="B720" s="21" t="s">
        <v>4723</v>
      </c>
      <c r="C720" s="21" t="s">
        <v>5988</v>
      </c>
      <c r="D720" s="21" t="s">
        <v>5989</v>
      </c>
    </row>
    <row r="721" spans="1:4" x14ac:dyDescent="0.35">
      <c r="A721" t="s">
        <v>1651</v>
      </c>
      <c r="B721" s="21" t="s">
        <v>4723</v>
      </c>
      <c r="C721" s="21" t="s">
        <v>5990</v>
      </c>
      <c r="D721" s="21" t="s">
        <v>5991</v>
      </c>
    </row>
    <row r="722" spans="1:4" x14ac:dyDescent="0.35">
      <c r="A722" t="s">
        <v>1650</v>
      </c>
      <c r="B722" s="21" t="s">
        <v>4720</v>
      </c>
      <c r="C722" s="21" t="s">
        <v>4779</v>
      </c>
      <c r="D722" s="21" t="s">
        <v>5992</v>
      </c>
    </row>
    <row r="723" spans="1:4" x14ac:dyDescent="0.35">
      <c r="A723" t="s">
        <v>1649</v>
      </c>
      <c r="B723" s="21" t="s">
        <v>4720</v>
      </c>
      <c r="C723" s="21" t="s">
        <v>5473</v>
      </c>
      <c r="D723" s="21" t="s">
        <v>5993</v>
      </c>
    </row>
    <row r="724" spans="1:4" x14ac:dyDescent="0.35">
      <c r="A724" t="s">
        <v>1648</v>
      </c>
      <c r="B724" s="21" t="s">
        <v>4720</v>
      </c>
      <c r="C724" s="21" t="s">
        <v>5994</v>
      </c>
      <c r="D724" s="21" t="s">
        <v>5995</v>
      </c>
    </row>
    <row r="725" spans="1:4" x14ac:dyDescent="0.35">
      <c r="A725" t="s">
        <v>1647</v>
      </c>
      <c r="B725" s="21" t="s">
        <v>5597</v>
      </c>
      <c r="C725" s="21" t="s">
        <v>5606</v>
      </c>
      <c r="D725" s="21" t="s">
        <v>5996</v>
      </c>
    </row>
    <row r="726" spans="1:4" x14ac:dyDescent="0.35">
      <c r="A726" t="s">
        <v>1646</v>
      </c>
      <c r="B726" s="21" t="s">
        <v>4723</v>
      </c>
      <c r="C726" s="21" t="s">
        <v>5997</v>
      </c>
      <c r="D726" s="21" t="s">
        <v>5998</v>
      </c>
    </row>
    <row r="727" spans="1:4" x14ac:dyDescent="0.35">
      <c r="A727" t="s">
        <v>1645</v>
      </c>
      <c r="B727" s="21" t="s">
        <v>4723</v>
      </c>
      <c r="C727" s="21" t="s">
        <v>5234</v>
      </c>
      <c r="D727" s="21" t="s">
        <v>4894</v>
      </c>
    </row>
    <row r="728" spans="1:4" x14ac:dyDescent="0.35">
      <c r="A728" t="s">
        <v>1644</v>
      </c>
      <c r="B728" s="21" t="s">
        <v>4723</v>
      </c>
      <c r="C728" s="21" t="s">
        <v>4760</v>
      </c>
      <c r="D728" s="21" t="s">
        <v>5999</v>
      </c>
    </row>
    <row r="729" spans="1:4" x14ac:dyDescent="0.35">
      <c r="A729" t="s">
        <v>1643</v>
      </c>
      <c r="B729" s="21" t="s">
        <v>4723</v>
      </c>
      <c r="C729" s="21" t="s">
        <v>6000</v>
      </c>
      <c r="D729" s="21" t="s">
        <v>6001</v>
      </c>
    </row>
    <row r="730" spans="1:4" x14ac:dyDescent="0.35">
      <c r="A730" t="s">
        <v>1642</v>
      </c>
      <c r="B730" s="21" t="s">
        <v>4723</v>
      </c>
      <c r="C730" s="21" t="s">
        <v>6002</v>
      </c>
      <c r="D730" s="21" t="s">
        <v>5989</v>
      </c>
    </row>
    <row r="731" spans="1:4" x14ac:dyDescent="0.35">
      <c r="A731" t="s">
        <v>1641</v>
      </c>
      <c r="B731" s="21" t="s">
        <v>4720</v>
      </c>
      <c r="C731" s="21" t="s">
        <v>6003</v>
      </c>
      <c r="D731" s="21" t="s">
        <v>6004</v>
      </c>
    </row>
    <row r="732" spans="1:4" x14ac:dyDescent="0.35">
      <c r="A732" t="s">
        <v>1640</v>
      </c>
      <c r="B732" s="21" t="s">
        <v>4720</v>
      </c>
      <c r="C732" s="21" t="s">
        <v>5064</v>
      </c>
      <c r="D732" s="21" t="s">
        <v>6005</v>
      </c>
    </row>
    <row r="733" spans="1:4" x14ac:dyDescent="0.35">
      <c r="A733" t="s">
        <v>1639</v>
      </c>
      <c r="B733" s="21" t="s">
        <v>4723</v>
      </c>
      <c r="C733" s="21" t="s">
        <v>6006</v>
      </c>
      <c r="D733" s="21" t="s">
        <v>6007</v>
      </c>
    </row>
    <row r="734" spans="1:4" x14ac:dyDescent="0.35">
      <c r="A734" t="s">
        <v>1638</v>
      </c>
      <c r="B734" s="21" t="s">
        <v>4720</v>
      </c>
      <c r="C734" s="21" t="s">
        <v>6008</v>
      </c>
      <c r="D734" s="21" t="s">
        <v>6009</v>
      </c>
    </row>
    <row r="735" spans="1:4" x14ac:dyDescent="0.35">
      <c r="A735" t="s">
        <v>1637</v>
      </c>
      <c r="B735" s="21" t="s">
        <v>4720</v>
      </c>
      <c r="C735" s="21" t="s">
        <v>6010</v>
      </c>
      <c r="D735" s="21" t="s">
        <v>4852</v>
      </c>
    </row>
    <row r="736" spans="1:4" x14ac:dyDescent="0.35">
      <c r="A736" t="s">
        <v>1636</v>
      </c>
      <c r="B736" s="21" t="s">
        <v>4720</v>
      </c>
      <c r="C736" s="21" t="s">
        <v>6011</v>
      </c>
      <c r="D736" s="21" t="s">
        <v>6012</v>
      </c>
    </row>
    <row r="737" spans="1:4" x14ac:dyDescent="0.35">
      <c r="A737" t="s">
        <v>1635</v>
      </c>
      <c r="B737" s="21" t="s">
        <v>4720</v>
      </c>
      <c r="C737" s="21" t="s">
        <v>6013</v>
      </c>
      <c r="D737" s="21" t="s">
        <v>6014</v>
      </c>
    </row>
    <row r="738" spans="1:4" x14ac:dyDescent="0.35">
      <c r="A738" t="s">
        <v>1634</v>
      </c>
      <c r="B738" s="21" t="s">
        <v>4723</v>
      </c>
      <c r="C738" s="21" t="s">
        <v>5283</v>
      </c>
      <c r="D738" s="21" t="s">
        <v>6015</v>
      </c>
    </row>
    <row r="739" spans="1:4" x14ac:dyDescent="0.35">
      <c r="A739" t="s">
        <v>1633</v>
      </c>
      <c r="B739" s="21" t="s">
        <v>4723</v>
      </c>
      <c r="C739" s="21" t="s">
        <v>6016</v>
      </c>
      <c r="D739" s="21" t="s">
        <v>6017</v>
      </c>
    </row>
    <row r="740" spans="1:4" x14ac:dyDescent="0.35">
      <c r="A740" t="s">
        <v>1632</v>
      </c>
      <c r="B740" s="21" t="s">
        <v>4723</v>
      </c>
      <c r="C740" s="21" t="s">
        <v>6018</v>
      </c>
      <c r="D740" s="21" t="s">
        <v>6019</v>
      </c>
    </row>
    <row r="741" spans="1:4" x14ac:dyDescent="0.35">
      <c r="A741" t="s">
        <v>1631</v>
      </c>
      <c r="B741" s="21" t="s">
        <v>5597</v>
      </c>
      <c r="C741" s="21" t="s">
        <v>6020</v>
      </c>
      <c r="D741" s="21" t="s">
        <v>6021</v>
      </c>
    </row>
    <row r="742" spans="1:4" x14ac:dyDescent="0.35">
      <c r="A742" t="s">
        <v>1630</v>
      </c>
      <c r="B742" s="21" t="s">
        <v>4723</v>
      </c>
      <c r="C742" s="21" t="s">
        <v>5147</v>
      </c>
      <c r="D742" s="21" t="s">
        <v>6022</v>
      </c>
    </row>
    <row r="743" spans="1:4" x14ac:dyDescent="0.35">
      <c r="A743" t="s">
        <v>1629</v>
      </c>
      <c r="B743" s="21" t="s">
        <v>4723</v>
      </c>
      <c r="C743" s="21" t="s">
        <v>6023</v>
      </c>
      <c r="D743" s="21" t="s">
        <v>6024</v>
      </c>
    </row>
    <row r="744" spans="1:4" x14ac:dyDescent="0.35">
      <c r="A744" t="s">
        <v>1628</v>
      </c>
      <c r="B744" s="21" t="s">
        <v>5597</v>
      </c>
      <c r="C744" s="21" t="s">
        <v>5542</v>
      </c>
      <c r="D744" s="21" t="s">
        <v>6025</v>
      </c>
    </row>
    <row r="745" spans="1:4" x14ac:dyDescent="0.35">
      <c r="A745" t="s">
        <v>1627</v>
      </c>
      <c r="B745" s="21" t="s">
        <v>5597</v>
      </c>
      <c r="C745" s="21" t="s">
        <v>6026</v>
      </c>
      <c r="D745" s="21" t="s">
        <v>4765</v>
      </c>
    </row>
    <row r="746" spans="1:4" x14ac:dyDescent="0.35">
      <c r="A746" t="s">
        <v>1626</v>
      </c>
      <c r="B746" s="21" t="s">
        <v>4720</v>
      </c>
      <c r="C746" s="21" t="s">
        <v>6027</v>
      </c>
      <c r="D746" s="21" t="s">
        <v>6028</v>
      </c>
    </row>
    <row r="747" spans="1:4" x14ac:dyDescent="0.35">
      <c r="A747" t="s">
        <v>1625</v>
      </c>
      <c r="B747" s="21" t="s">
        <v>4723</v>
      </c>
      <c r="C747" s="21" t="s">
        <v>6029</v>
      </c>
      <c r="D747" s="21" t="s">
        <v>6030</v>
      </c>
    </row>
    <row r="748" spans="1:4" x14ac:dyDescent="0.35">
      <c r="A748" t="s">
        <v>1624</v>
      </c>
      <c r="B748" s="21" t="s">
        <v>5597</v>
      </c>
      <c r="C748" s="21" t="s">
        <v>6031</v>
      </c>
      <c r="D748" s="21" t="s">
        <v>6032</v>
      </c>
    </row>
    <row r="749" spans="1:4" x14ac:dyDescent="0.35">
      <c r="A749" t="s">
        <v>1623</v>
      </c>
      <c r="B749" s="21" t="s">
        <v>4723</v>
      </c>
      <c r="C749" s="21" t="s">
        <v>5147</v>
      </c>
      <c r="D749" s="21" t="s">
        <v>6033</v>
      </c>
    </row>
    <row r="750" spans="1:4" x14ac:dyDescent="0.35">
      <c r="A750" t="s">
        <v>1622</v>
      </c>
      <c r="B750" s="21" t="s">
        <v>4723</v>
      </c>
      <c r="C750" s="21" t="s">
        <v>4849</v>
      </c>
      <c r="D750" s="21" t="s">
        <v>6034</v>
      </c>
    </row>
    <row r="751" spans="1:4" x14ac:dyDescent="0.35">
      <c r="A751" t="s">
        <v>1621</v>
      </c>
      <c r="B751" s="21" t="s">
        <v>4720</v>
      </c>
      <c r="C751" s="21" t="s">
        <v>4847</v>
      </c>
      <c r="D751" s="21" t="s">
        <v>6035</v>
      </c>
    </row>
    <row r="752" spans="1:4" x14ac:dyDescent="0.35">
      <c r="A752" t="s">
        <v>1620</v>
      </c>
      <c r="B752" s="21" t="s">
        <v>4723</v>
      </c>
      <c r="C752" s="21" t="s">
        <v>4883</v>
      </c>
      <c r="D752" s="21" t="s">
        <v>6036</v>
      </c>
    </row>
    <row r="753" spans="1:4" x14ac:dyDescent="0.35">
      <c r="A753" t="s">
        <v>1619</v>
      </c>
      <c r="B753" s="21" t="s">
        <v>4720</v>
      </c>
      <c r="C753" s="21" t="s">
        <v>6037</v>
      </c>
      <c r="D753" s="21" t="s">
        <v>6038</v>
      </c>
    </row>
    <row r="754" spans="1:4" x14ac:dyDescent="0.35">
      <c r="A754" t="s">
        <v>1618</v>
      </c>
      <c r="B754" s="21" t="s">
        <v>4720</v>
      </c>
      <c r="C754" s="21" t="s">
        <v>6039</v>
      </c>
      <c r="D754" s="21" t="s">
        <v>6040</v>
      </c>
    </row>
    <row r="755" spans="1:4" x14ac:dyDescent="0.35">
      <c r="A755" t="s">
        <v>1617</v>
      </c>
      <c r="B755" s="21" t="s">
        <v>4720</v>
      </c>
      <c r="C755" s="21" t="s">
        <v>6041</v>
      </c>
      <c r="D755" s="21" t="s">
        <v>6042</v>
      </c>
    </row>
    <row r="756" spans="1:4" x14ac:dyDescent="0.35">
      <c r="A756" t="s">
        <v>1616</v>
      </c>
      <c r="B756" s="21" t="s">
        <v>5597</v>
      </c>
      <c r="C756" s="21" t="s">
        <v>6043</v>
      </c>
      <c r="D756" s="21" t="s">
        <v>6044</v>
      </c>
    </row>
    <row r="757" spans="1:4" x14ac:dyDescent="0.35">
      <c r="A757" t="s">
        <v>1615</v>
      </c>
      <c r="B757" s="21" t="s">
        <v>4723</v>
      </c>
      <c r="C757" s="21" t="s">
        <v>6045</v>
      </c>
      <c r="D757" s="21" t="s">
        <v>6046</v>
      </c>
    </row>
    <row r="758" spans="1:4" x14ac:dyDescent="0.35">
      <c r="A758" t="s">
        <v>1614</v>
      </c>
      <c r="B758" s="21" t="s">
        <v>4723</v>
      </c>
      <c r="C758" s="21" t="s">
        <v>6047</v>
      </c>
      <c r="D758" s="21" t="s">
        <v>6048</v>
      </c>
    </row>
    <row r="759" spans="1:4" x14ac:dyDescent="0.35">
      <c r="A759" t="s">
        <v>1613</v>
      </c>
      <c r="B759" s="21" t="s">
        <v>4723</v>
      </c>
      <c r="C759" s="21" t="s">
        <v>5055</v>
      </c>
      <c r="D759" s="21" t="s">
        <v>6049</v>
      </c>
    </row>
    <row r="760" spans="1:4" x14ac:dyDescent="0.35">
      <c r="A760" t="s">
        <v>1612</v>
      </c>
      <c r="B760" s="21" t="s">
        <v>4723</v>
      </c>
      <c r="C760" s="21" t="s">
        <v>6050</v>
      </c>
      <c r="D760" s="21" t="s">
        <v>6051</v>
      </c>
    </row>
    <row r="761" spans="1:4" x14ac:dyDescent="0.35">
      <c r="A761" t="s">
        <v>1611</v>
      </c>
      <c r="B761" s="21" t="s">
        <v>4720</v>
      </c>
      <c r="C761" s="21" t="s">
        <v>6052</v>
      </c>
      <c r="D761" s="21" t="s">
        <v>6053</v>
      </c>
    </row>
    <row r="762" spans="1:4" x14ac:dyDescent="0.35">
      <c r="A762" t="s">
        <v>1610</v>
      </c>
      <c r="B762" s="21" t="s">
        <v>4720</v>
      </c>
      <c r="C762" s="21" t="s">
        <v>5606</v>
      </c>
      <c r="D762" s="21" t="s">
        <v>6054</v>
      </c>
    </row>
    <row r="763" spans="1:4" x14ac:dyDescent="0.35">
      <c r="A763" t="s">
        <v>1609</v>
      </c>
      <c r="B763" s="21" t="s">
        <v>4723</v>
      </c>
      <c r="C763" s="21" t="s">
        <v>5208</v>
      </c>
      <c r="D763" s="21" t="s">
        <v>6055</v>
      </c>
    </row>
    <row r="764" spans="1:4" x14ac:dyDescent="0.35">
      <c r="A764" t="s">
        <v>1608</v>
      </c>
      <c r="B764" s="21" t="s">
        <v>4720</v>
      </c>
      <c r="C764" s="21" t="s">
        <v>4787</v>
      </c>
      <c r="D764" s="21" t="s">
        <v>6056</v>
      </c>
    </row>
    <row r="765" spans="1:4" x14ac:dyDescent="0.35">
      <c r="A765" t="s">
        <v>1607</v>
      </c>
      <c r="B765" s="21" t="s">
        <v>4720</v>
      </c>
      <c r="C765" s="21" t="s">
        <v>6057</v>
      </c>
      <c r="D765" s="21" t="s">
        <v>6058</v>
      </c>
    </row>
    <row r="766" spans="1:4" x14ac:dyDescent="0.35">
      <c r="A766" t="s">
        <v>1606</v>
      </c>
      <c r="B766" s="21" t="s">
        <v>4720</v>
      </c>
      <c r="C766" s="21" t="s">
        <v>6059</v>
      </c>
      <c r="D766" s="21" t="s">
        <v>6060</v>
      </c>
    </row>
    <row r="767" spans="1:4" x14ac:dyDescent="0.35">
      <c r="A767" t="s">
        <v>1605</v>
      </c>
      <c r="B767" s="21" t="s">
        <v>4720</v>
      </c>
      <c r="C767" s="21" t="s">
        <v>6061</v>
      </c>
      <c r="D767" s="21" t="s">
        <v>6062</v>
      </c>
    </row>
    <row r="768" spans="1:4" x14ac:dyDescent="0.35">
      <c r="A768" t="s">
        <v>1604</v>
      </c>
      <c r="B768" s="21" t="s">
        <v>4720</v>
      </c>
      <c r="C768" s="21" t="s">
        <v>6063</v>
      </c>
      <c r="D768" s="21" t="s">
        <v>6064</v>
      </c>
    </row>
    <row r="769" spans="1:4" x14ac:dyDescent="0.35">
      <c r="A769" t="s">
        <v>1603</v>
      </c>
      <c r="B769" s="21" t="s">
        <v>4720</v>
      </c>
      <c r="C769" s="21" t="s">
        <v>6065</v>
      </c>
      <c r="D769" s="21" t="s">
        <v>6066</v>
      </c>
    </row>
    <row r="770" spans="1:4" x14ac:dyDescent="0.35">
      <c r="A770" t="s">
        <v>1602</v>
      </c>
      <c r="B770" s="21" t="s">
        <v>4720</v>
      </c>
      <c r="C770" s="21" t="s">
        <v>5287</v>
      </c>
      <c r="D770" s="21" t="s">
        <v>6067</v>
      </c>
    </row>
    <row r="771" spans="1:4" x14ac:dyDescent="0.35">
      <c r="A771" t="s">
        <v>1601</v>
      </c>
      <c r="B771" s="21" t="s">
        <v>4720</v>
      </c>
      <c r="C771" s="21" t="s">
        <v>6068</v>
      </c>
      <c r="D771" s="21" t="s">
        <v>6069</v>
      </c>
    </row>
    <row r="772" spans="1:4" x14ac:dyDescent="0.35">
      <c r="A772" t="s">
        <v>1600</v>
      </c>
      <c r="B772" s="21" t="s">
        <v>4723</v>
      </c>
      <c r="C772" s="21" t="s">
        <v>4724</v>
      </c>
      <c r="D772" s="21" t="s">
        <v>6070</v>
      </c>
    </row>
    <row r="773" spans="1:4" x14ac:dyDescent="0.35">
      <c r="A773" t="s">
        <v>1599</v>
      </c>
      <c r="B773" s="21" t="s">
        <v>4723</v>
      </c>
      <c r="C773" s="21" t="s">
        <v>5016</v>
      </c>
      <c r="D773" s="21" t="s">
        <v>6071</v>
      </c>
    </row>
    <row r="774" spans="1:4" x14ac:dyDescent="0.35">
      <c r="A774" t="s">
        <v>1598</v>
      </c>
      <c r="B774" s="21" t="s">
        <v>4723</v>
      </c>
      <c r="C774" s="21" t="s">
        <v>5035</v>
      </c>
      <c r="D774" s="21" t="s">
        <v>6072</v>
      </c>
    </row>
    <row r="775" spans="1:4" x14ac:dyDescent="0.35">
      <c r="A775" t="s">
        <v>1597</v>
      </c>
      <c r="B775" s="21" t="s">
        <v>4723</v>
      </c>
      <c r="C775" s="21" t="s">
        <v>5147</v>
      </c>
      <c r="D775" s="21" t="s">
        <v>6073</v>
      </c>
    </row>
    <row r="776" spans="1:4" x14ac:dyDescent="0.35">
      <c r="A776" t="s">
        <v>1596</v>
      </c>
      <c r="B776" s="21" t="s">
        <v>4723</v>
      </c>
      <c r="C776" s="21" t="s">
        <v>6074</v>
      </c>
      <c r="D776" s="21" t="s">
        <v>6075</v>
      </c>
    </row>
    <row r="777" spans="1:4" x14ac:dyDescent="0.35">
      <c r="A777" t="s">
        <v>1595</v>
      </c>
      <c r="B777" s="21" t="s">
        <v>5597</v>
      </c>
      <c r="C777" s="21" t="s">
        <v>6076</v>
      </c>
      <c r="D777" s="21" t="s">
        <v>6077</v>
      </c>
    </row>
    <row r="778" spans="1:4" x14ac:dyDescent="0.35">
      <c r="A778" t="s">
        <v>1594</v>
      </c>
      <c r="B778" s="21" t="s">
        <v>5597</v>
      </c>
      <c r="C778" s="21" t="s">
        <v>6078</v>
      </c>
      <c r="D778" s="21" t="s">
        <v>4856</v>
      </c>
    </row>
    <row r="779" spans="1:4" x14ac:dyDescent="0.35">
      <c r="A779" t="s">
        <v>1593</v>
      </c>
      <c r="B779" s="21" t="s">
        <v>4720</v>
      </c>
      <c r="C779" s="21" t="s">
        <v>6079</v>
      </c>
      <c r="D779" s="21" t="s">
        <v>6080</v>
      </c>
    </row>
    <row r="780" spans="1:4" x14ac:dyDescent="0.35">
      <c r="A780" t="s">
        <v>1592</v>
      </c>
      <c r="B780" s="21" t="s">
        <v>4723</v>
      </c>
      <c r="C780" s="21" t="s">
        <v>5111</v>
      </c>
      <c r="D780" s="21" t="s">
        <v>6081</v>
      </c>
    </row>
    <row r="781" spans="1:4" x14ac:dyDescent="0.35">
      <c r="A781" t="s">
        <v>1591</v>
      </c>
      <c r="B781" s="21" t="s">
        <v>4720</v>
      </c>
      <c r="C781" s="21" t="s">
        <v>5496</v>
      </c>
      <c r="D781" s="21" t="s">
        <v>6082</v>
      </c>
    </row>
    <row r="782" spans="1:4" x14ac:dyDescent="0.35">
      <c r="A782" t="s">
        <v>1590</v>
      </c>
      <c r="B782" s="21" t="s">
        <v>4723</v>
      </c>
      <c r="C782" s="21" t="s">
        <v>6083</v>
      </c>
      <c r="D782" s="21" t="s">
        <v>6084</v>
      </c>
    </row>
    <row r="783" spans="1:4" x14ac:dyDescent="0.35">
      <c r="A783" t="s">
        <v>1589</v>
      </c>
      <c r="B783" s="21" t="s">
        <v>4720</v>
      </c>
      <c r="C783" s="21" t="s">
        <v>6085</v>
      </c>
      <c r="D783" s="21" t="s">
        <v>5897</v>
      </c>
    </row>
    <row r="784" spans="1:4" x14ac:dyDescent="0.35">
      <c r="A784" t="s">
        <v>1588</v>
      </c>
      <c r="B784" s="21" t="s">
        <v>4720</v>
      </c>
      <c r="C784" s="21" t="s">
        <v>6086</v>
      </c>
      <c r="D784" s="21" t="s">
        <v>6087</v>
      </c>
    </row>
    <row r="785" spans="1:4" x14ac:dyDescent="0.35">
      <c r="A785" t="s">
        <v>1587</v>
      </c>
      <c r="B785" s="21" t="s">
        <v>4720</v>
      </c>
      <c r="C785" s="21" t="s">
        <v>6088</v>
      </c>
      <c r="D785" s="21" t="s">
        <v>6089</v>
      </c>
    </row>
    <row r="786" spans="1:4" x14ac:dyDescent="0.35">
      <c r="A786" t="s">
        <v>1586</v>
      </c>
      <c r="B786" s="21" t="s">
        <v>4720</v>
      </c>
      <c r="C786" s="21" t="s">
        <v>6090</v>
      </c>
      <c r="D786" s="21" t="s">
        <v>6091</v>
      </c>
    </row>
    <row r="787" spans="1:4" x14ac:dyDescent="0.35">
      <c r="A787" t="s">
        <v>1585</v>
      </c>
      <c r="B787" s="21" t="s">
        <v>4720</v>
      </c>
      <c r="C787" s="21" t="s">
        <v>6092</v>
      </c>
      <c r="D787" s="21" t="s">
        <v>6093</v>
      </c>
    </row>
    <row r="788" spans="1:4" x14ac:dyDescent="0.35">
      <c r="A788" t="s">
        <v>1584</v>
      </c>
      <c r="B788" s="21" t="s">
        <v>4720</v>
      </c>
      <c r="C788" s="21" t="s">
        <v>6094</v>
      </c>
      <c r="D788" s="21" t="s">
        <v>6095</v>
      </c>
    </row>
    <row r="789" spans="1:4" x14ac:dyDescent="0.35">
      <c r="A789" t="s">
        <v>1583</v>
      </c>
      <c r="B789" s="21" t="s">
        <v>4723</v>
      </c>
      <c r="C789" s="21" t="s">
        <v>6096</v>
      </c>
      <c r="D789" s="21" t="s">
        <v>4800</v>
      </c>
    </row>
    <row r="790" spans="1:4" x14ac:dyDescent="0.35">
      <c r="A790" t="s">
        <v>1582</v>
      </c>
      <c r="B790" s="21" t="s">
        <v>4723</v>
      </c>
      <c r="C790" s="21" t="s">
        <v>6097</v>
      </c>
      <c r="D790" s="21" t="s">
        <v>6098</v>
      </c>
    </row>
    <row r="791" spans="1:4" x14ac:dyDescent="0.35">
      <c r="A791" t="s">
        <v>1581</v>
      </c>
      <c r="B791" s="21" t="s">
        <v>4723</v>
      </c>
      <c r="C791" s="21" t="s">
        <v>6099</v>
      </c>
      <c r="D791" s="21" t="s">
        <v>6100</v>
      </c>
    </row>
    <row r="792" spans="1:4" x14ac:dyDescent="0.35">
      <c r="A792" t="s">
        <v>1580</v>
      </c>
      <c r="B792" s="21" t="s">
        <v>4720</v>
      </c>
      <c r="C792" s="21" t="s">
        <v>4907</v>
      </c>
      <c r="D792" s="21" t="s">
        <v>6101</v>
      </c>
    </row>
    <row r="793" spans="1:4" x14ac:dyDescent="0.35">
      <c r="A793" t="s">
        <v>1579</v>
      </c>
      <c r="B793" s="21" t="s">
        <v>4720</v>
      </c>
      <c r="C793" s="21" t="s">
        <v>6102</v>
      </c>
      <c r="D793" s="21" t="s">
        <v>6103</v>
      </c>
    </row>
    <row r="794" spans="1:4" x14ac:dyDescent="0.35">
      <c r="A794" t="s">
        <v>1578</v>
      </c>
      <c r="B794" s="21" t="s">
        <v>5597</v>
      </c>
      <c r="C794" s="21" t="s">
        <v>6104</v>
      </c>
      <c r="D794" s="21" t="s">
        <v>6105</v>
      </c>
    </row>
    <row r="795" spans="1:4" x14ac:dyDescent="0.35">
      <c r="A795" t="s">
        <v>1577</v>
      </c>
      <c r="B795" s="21" t="s">
        <v>4723</v>
      </c>
      <c r="C795" s="21" t="s">
        <v>6106</v>
      </c>
      <c r="D795" s="21" t="s">
        <v>6107</v>
      </c>
    </row>
    <row r="796" spans="1:4" x14ac:dyDescent="0.35">
      <c r="A796" t="s">
        <v>1576</v>
      </c>
      <c r="B796" s="21" t="s">
        <v>4720</v>
      </c>
      <c r="C796" s="21" t="s">
        <v>5082</v>
      </c>
      <c r="D796" s="21" t="s">
        <v>6108</v>
      </c>
    </row>
    <row r="797" spans="1:4" x14ac:dyDescent="0.35">
      <c r="A797" t="s">
        <v>1575</v>
      </c>
      <c r="B797" s="21" t="s">
        <v>5597</v>
      </c>
      <c r="C797" s="21" t="s">
        <v>6109</v>
      </c>
      <c r="D797" s="21" t="s">
        <v>6110</v>
      </c>
    </row>
    <row r="798" spans="1:4" x14ac:dyDescent="0.35">
      <c r="A798" t="s">
        <v>1574</v>
      </c>
      <c r="B798" s="21" t="s">
        <v>4720</v>
      </c>
      <c r="C798" s="21" t="s">
        <v>6111</v>
      </c>
      <c r="D798" s="21" t="s">
        <v>6112</v>
      </c>
    </row>
    <row r="799" spans="1:4" x14ac:dyDescent="0.35">
      <c r="A799" t="s">
        <v>1573</v>
      </c>
      <c r="B799" s="21" t="s">
        <v>5597</v>
      </c>
      <c r="C799" s="21" t="s">
        <v>6113</v>
      </c>
      <c r="D799" s="21" t="s">
        <v>6114</v>
      </c>
    </row>
    <row r="800" spans="1:4" x14ac:dyDescent="0.35">
      <c r="A800" t="s">
        <v>1572</v>
      </c>
      <c r="B800" s="21" t="s">
        <v>4720</v>
      </c>
      <c r="C800" s="21" t="s">
        <v>6115</v>
      </c>
      <c r="D800" s="21" t="s">
        <v>5607</v>
      </c>
    </row>
    <row r="801" spans="1:4" x14ac:dyDescent="0.35">
      <c r="A801" t="s">
        <v>1571</v>
      </c>
      <c r="B801" s="21" t="s">
        <v>4720</v>
      </c>
      <c r="C801" s="21" t="s">
        <v>6116</v>
      </c>
      <c r="D801" s="21" t="s">
        <v>6117</v>
      </c>
    </row>
    <row r="802" spans="1:4" x14ac:dyDescent="0.35">
      <c r="A802" t="s">
        <v>1570</v>
      </c>
      <c r="B802" s="21" t="s">
        <v>4720</v>
      </c>
      <c r="C802" s="21" t="s">
        <v>6118</v>
      </c>
      <c r="D802" s="21" t="s">
        <v>6119</v>
      </c>
    </row>
    <row r="803" spans="1:4" x14ac:dyDescent="0.35">
      <c r="A803" t="s">
        <v>1569</v>
      </c>
      <c r="B803" s="21" t="s">
        <v>5597</v>
      </c>
      <c r="C803" s="21" t="s">
        <v>6120</v>
      </c>
      <c r="D803" s="21" t="s">
        <v>6121</v>
      </c>
    </row>
    <row r="804" spans="1:4" x14ac:dyDescent="0.35">
      <c r="A804" t="s">
        <v>1568</v>
      </c>
      <c r="B804" s="21" t="s">
        <v>4720</v>
      </c>
      <c r="C804" s="21" t="s">
        <v>5531</v>
      </c>
      <c r="D804" s="21" t="s">
        <v>5230</v>
      </c>
    </row>
    <row r="805" spans="1:4" x14ac:dyDescent="0.35">
      <c r="A805" t="s">
        <v>1567</v>
      </c>
      <c r="B805" s="21" t="s">
        <v>4720</v>
      </c>
      <c r="C805" s="21" t="s">
        <v>5531</v>
      </c>
      <c r="D805" s="21" t="s">
        <v>6122</v>
      </c>
    </row>
    <row r="806" spans="1:4" x14ac:dyDescent="0.35">
      <c r="A806" t="s">
        <v>1566</v>
      </c>
      <c r="B806" s="21" t="s">
        <v>4723</v>
      </c>
      <c r="C806" s="21" t="s">
        <v>6123</v>
      </c>
      <c r="D806" s="21" t="s">
        <v>6124</v>
      </c>
    </row>
    <row r="807" spans="1:4" x14ac:dyDescent="0.35">
      <c r="A807" t="s">
        <v>1565</v>
      </c>
      <c r="B807" s="21" t="s">
        <v>4723</v>
      </c>
      <c r="C807" s="21" t="s">
        <v>4736</v>
      </c>
      <c r="D807" s="21" t="s">
        <v>6125</v>
      </c>
    </row>
    <row r="808" spans="1:4" x14ac:dyDescent="0.35">
      <c r="A808" t="s">
        <v>1564</v>
      </c>
      <c r="B808" s="21" t="s">
        <v>4723</v>
      </c>
      <c r="C808" s="21" t="s">
        <v>6126</v>
      </c>
      <c r="D808" s="21" t="s">
        <v>6127</v>
      </c>
    </row>
    <row r="809" spans="1:4" x14ac:dyDescent="0.35">
      <c r="A809" t="s">
        <v>1563</v>
      </c>
      <c r="B809" s="21" t="s">
        <v>4723</v>
      </c>
      <c r="C809" s="21" t="s">
        <v>6128</v>
      </c>
      <c r="D809" s="21" t="s">
        <v>6129</v>
      </c>
    </row>
    <row r="810" spans="1:4" x14ac:dyDescent="0.35">
      <c r="A810" t="s">
        <v>1562</v>
      </c>
      <c r="B810" s="21" t="s">
        <v>5597</v>
      </c>
      <c r="C810" s="21" t="s">
        <v>6130</v>
      </c>
      <c r="D810" s="21" t="s">
        <v>6131</v>
      </c>
    </row>
    <row r="811" spans="1:4" x14ac:dyDescent="0.35">
      <c r="A811" t="s">
        <v>1561</v>
      </c>
      <c r="B811" s="21" t="s">
        <v>4723</v>
      </c>
      <c r="C811" s="21" t="s">
        <v>6132</v>
      </c>
      <c r="D811" s="21" t="s">
        <v>6133</v>
      </c>
    </row>
    <row r="812" spans="1:4" x14ac:dyDescent="0.35">
      <c r="A812" t="s">
        <v>1560</v>
      </c>
      <c r="B812" s="21" t="s">
        <v>4723</v>
      </c>
      <c r="C812" s="21" t="s">
        <v>4958</v>
      </c>
      <c r="D812" s="21" t="s">
        <v>6134</v>
      </c>
    </row>
    <row r="813" spans="1:4" x14ac:dyDescent="0.35">
      <c r="A813" t="s">
        <v>1559</v>
      </c>
      <c r="B813" s="21" t="s">
        <v>4723</v>
      </c>
      <c r="C813" s="21" t="s">
        <v>6135</v>
      </c>
      <c r="D813" s="21" t="s">
        <v>5454</v>
      </c>
    </row>
    <row r="814" spans="1:4" x14ac:dyDescent="0.35">
      <c r="A814" t="s">
        <v>1558</v>
      </c>
      <c r="B814" s="21" t="s">
        <v>4723</v>
      </c>
      <c r="C814" s="21" t="s">
        <v>5753</v>
      </c>
      <c r="D814" s="21" t="s">
        <v>6136</v>
      </c>
    </row>
    <row r="815" spans="1:4" x14ac:dyDescent="0.35">
      <c r="A815" t="s">
        <v>1557</v>
      </c>
      <c r="B815" s="21" t="s">
        <v>4723</v>
      </c>
      <c r="C815" s="21" t="s">
        <v>6137</v>
      </c>
      <c r="D815" s="21" t="s">
        <v>6138</v>
      </c>
    </row>
    <row r="816" spans="1:4" x14ac:dyDescent="0.35">
      <c r="A816" t="s">
        <v>1556</v>
      </c>
      <c r="B816" s="21" t="s">
        <v>4723</v>
      </c>
      <c r="C816" s="21" t="s">
        <v>6139</v>
      </c>
      <c r="D816" s="21" t="s">
        <v>6140</v>
      </c>
    </row>
    <row r="817" spans="1:4" x14ac:dyDescent="0.35">
      <c r="A817" t="s">
        <v>1555</v>
      </c>
      <c r="B817" s="21" t="s">
        <v>4723</v>
      </c>
      <c r="C817" s="21" t="s">
        <v>6141</v>
      </c>
      <c r="D817" s="21" t="s">
        <v>6142</v>
      </c>
    </row>
    <row r="818" spans="1:4" x14ac:dyDescent="0.35">
      <c r="A818" t="s">
        <v>1554</v>
      </c>
      <c r="B818" s="21" t="s">
        <v>4723</v>
      </c>
      <c r="C818" s="21" t="s">
        <v>6143</v>
      </c>
      <c r="D818" s="21" t="s">
        <v>6144</v>
      </c>
    </row>
    <row r="819" spans="1:4" x14ac:dyDescent="0.35">
      <c r="A819" t="s">
        <v>1553</v>
      </c>
      <c r="B819" s="21" t="s">
        <v>4723</v>
      </c>
      <c r="C819" s="21" t="s">
        <v>5443</v>
      </c>
      <c r="D819" s="21" t="s">
        <v>5288</v>
      </c>
    </row>
    <row r="820" spans="1:4" x14ac:dyDescent="0.35">
      <c r="A820" t="s">
        <v>1552</v>
      </c>
      <c r="B820" s="21" t="s">
        <v>4723</v>
      </c>
      <c r="C820" s="21" t="s">
        <v>6145</v>
      </c>
      <c r="D820" s="21" t="s">
        <v>6146</v>
      </c>
    </row>
    <row r="821" spans="1:4" x14ac:dyDescent="0.35">
      <c r="A821" t="s">
        <v>1551</v>
      </c>
      <c r="B821" s="21" t="s">
        <v>4720</v>
      </c>
      <c r="C821" s="21" t="s">
        <v>5770</v>
      </c>
      <c r="D821" s="21" t="s">
        <v>6147</v>
      </c>
    </row>
    <row r="822" spans="1:4" x14ac:dyDescent="0.35">
      <c r="A822" t="s">
        <v>1550</v>
      </c>
      <c r="B822" s="21" t="s">
        <v>4723</v>
      </c>
      <c r="C822" s="21" t="s">
        <v>6148</v>
      </c>
      <c r="D822" s="21" t="s">
        <v>6149</v>
      </c>
    </row>
    <row r="823" spans="1:4" x14ac:dyDescent="0.35">
      <c r="A823" t="s">
        <v>1549</v>
      </c>
      <c r="B823" s="21" t="s">
        <v>4723</v>
      </c>
      <c r="C823" s="21" t="s">
        <v>6150</v>
      </c>
      <c r="D823" s="21" t="s">
        <v>6151</v>
      </c>
    </row>
    <row r="824" spans="1:4" x14ac:dyDescent="0.35">
      <c r="A824" t="s">
        <v>1548</v>
      </c>
      <c r="B824" s="21" t="s">
        <v>4723</v>
      </c>
      <c r="C824" s="21" t="s">
        <v>4799</v>
      </c>
      <c r="D824" s="21" t="s">
        <v>6152</v>
      </c>
    </row>
    <row r="825" spans="1:4" x14ac:dyDescent="0.35">
      <c r="A825" t="s">
        <v>1547</v>
      </c>
      <c r="B825" s="21" t="s">
        <v>4723</v>
      </c>
      <c r="C825" s="21" t="s">
        <v>6153</v>
      </c>
      <c r="D825" s="21" t="s">
        <v>5938</v>
      </c>
    </row>
    <row r="826" spans="1:4" x14ac:dyDescent="0.35">
      <c r="A826" t="s">
        <v>1546</v>
      </c>
      <c r="B826" s="21" t="s">
        <v>4723</v>
      </c>
      <c r="C826" s="21" t="s">
        <v>6154</v>
      </c>
      <c r="D826" s="21" t="s">
        <v>6155</v>
      </c>
    </row>
    <row r="827" spans="1:4" x14ac:dyDescent="0.35">
      <c r="A827" t="s">
        <v>1545</v>
      </c>
      <c r="B827" s="21" t="s">
        <v>4720</v>
      </c>
      <c r="C827" s="21" t="s">
        <v>6156</v>
      </c>
      <c r="D827" s="21" t="s">
        <v>6157</v>
      </c>
    </row>
    <row r="828" spans="1:4" x14ac:dyDescent="0.35">
      <c r="A828" t="s">
        <v>1544</v>
      </c>
      <c r="B828" s="21" t="s">
        <v>4720</v>
      </c>
      <c r="C828" s="21" t="s">
        <v>6158</v>
      </c>
      <c r="D828" s="21" t="s">
        <v>6159</v>
      </c>
    </row>
    <row r="829" spans="1:4" x14ac:dyDescent="0.35">
      <c r="A829" t="s">
        <v>1543</v>
      </c>
      <c r="B829" s="21" t="s">
        <v>5597</v>
      </c>
      <c r="C829" s="21" t="s">
        <v>6160</v>
      </c>
      <c r="D829" s="21" t="s">
        <v>5607</v>
      </c>
    </row>
    <row r="830" spans="1:4" x14ac:dyDescent="0.35">
      <c r="A830" t="s">
        <v>1542</v>
      </c>
      <c r="B830" s="21" t="s">
        <v>5597</v>
      </c>
      <c r="C830" s="21" t="s">
        <v>6161</v>
      </c>
      <c r="D830" s="21" t="s">
        <v>5636</v>
      </c>
    </row>
    <row r="831" spans="1:4" x14ac:dyDescent="0.35">
      <c r="A831" t="s">
        <v>1541</v>
      </c>
      <c r="B831" s="21" t="s">
        <v>5597</v>
      </c>
      <c r="C831" s="21" t="s">
        <v>6162</v>
      </c>
      <c r="D831" s="21" t="s">
        <v>6163</v>
      </c>
    </row>
    <row r="832" spans="1:4" x14ac:dyDescent="0.35">
      <c r="A832" t="s">
        <v>1540</v>
      </c>
      <c r="B832" s="21" t="s">
        <v>4723</v>
      </c>
      <c r="C832" s="21" t="s">
        <v>5016</v>
      </c>
      <c r="D832" s="21" t="s">
        <v>6164</v>
      </c>
    </row>
    <row r="833" spans="1:4" x14ac:dyDescent="0.35">
      <c r="A833" t="s">
        <v>1539</v>
      </c>
      <c r="B833" s="21" t="s">
        <v>4723</v>
      </c>
      <c r="C833" s="21" t="s">
        <v>6165</v>
      </c>
      <c r="D833" s="21" t="s">
        <v>6166</v>
      </c>
    </row>
    <row r="834" spans="1:4" x14ac:dyDescent="0.35">
      <c r="A834" t="s">
        <v>1538</v>
      </c>
      <c r="B834" s="21" t="s">
        <v>4723</v>
      </c>
      <c r="C834" s="21" t="s">
        <v>6167</v>
      </c>
      <c r="D834" s="21" t="s">
        <v>6168</v>
      </c>
    </row>
    <row r="835" spans="1:4" x14ac:dyDescent="0.35">
      <c r="A835" t="s">
        <v>1537</v>
      </c>
      <c r="B835" s="21" t="s">
        <v>5597</v>
      </c>
      <c r="C835" s="21" t="s">
        <v>5931</v>
      </c>
      <c r="D835" s="21" t="s">
        <v>6169</v>
      </c>
    </row>
    <row r="836" spans="1:4" x14ac:dyDescent="0.35">
      <c r="A836" t="s">
        <v>1536</v>
      </c>
      <c r="B836" s="21" t="s">
        <v>4720</v>
      </c>
      <c r="C836" s="21" t="s">
        <v>6170</v>
      </c>
      <c r="D836" s="21" t="s">
        <v>6171</v>
      </c>
    </row>
    <row r="837" spans="1:4" x14ac:dyDescent="0.35">
      <c r="A837" t="s">
        <v>1535</v>
      </c>
      <c r="B837" s="21" t="s">
        <v>4720</v>
      </c>
      <c r="C837" s="21" t="s">
        <v>6172</v>
      </c>
      <c r="D837" s="21" t="s">
        <v>5136</v>
      </c>
    </row>
    <row r="838" spans="1:4" x14ac:dyDescent="0.35">
      <c r="A838" t="s">
        <v>1534</v>
      </c>
      <c r="B838" s="21" t="s">
        <v>4720</v>
      </c>
      <c r="C838" s="21" t="s">
        <v>6173</v>
      </c>
      <c r="D838" s="21" t="s">
        <v>6174</v>
      </c>
    </row>
    <row r="839" spans="1:4" x14ac:dyDescent="0.35">
      <c r="A839" t="s">
        <v>1533</v>
      </c>
      <c r="B839" s="21" t="s">
        <v>4723</v>
      </c>
      <c r="C839" s="21" t="s">
        <v>5725</v>
      </c>
      <c r="D839" s="21" t="s">
        <v>5835</v>
      </c>
    </row>
    <row r="840" spans="1:4" x14ac:dyDescent="0.35">
      <c r="A840" t="s">
        <v>1532</v>
      </c>
      <c r="B840" s="21" t="s">
        <v>4720</v>
      </c>
      <c r="C840" s="21" t="s">
        <v>5154</v>
      </c>
      <c r="D840" s="21" t="s">
        <v>6175</v>
      </c>
    </row>
    <row r="841" spans="1:4" x14ac:dyDescent="0.35">
      <c r="A841" t="s">
        <v>1531</v>
      </c>
      <c r="B841" s="21" t="s">
        <v>4720</v>
      </c>
      <c r="C841" s="21" t="s">
        <v>6176</v>
      </c>
      <c r="D841" s="21" t="s">
        <v>6177</v>
      </c>
    </row>
    <row r="842" spans="1:4" x14ac:dyDescent="0.35">
      <c r="A842" t="s">
        <v>1530</v>
      </c>
      <c r="B842" s="21" t="s">
        <v>4720</v>
      </c>
      <c r="C842" s="21" t="s">
        <v>6178</v>
      </c>
      <c r="D842" s="21" t="s">
        <v>6179</v>
      </c>
    </row>
    <row r="843" spans="1:4" x14ac:dyDescent="0.35">
      <c r="A843" t="s">
        <v>1529</v>
      </c>
      <c r="B843" s="21" t="s">
        <v>4720</v>
      </c>
      <c r="C843" s="21" t="s">
        <v>6076</v>
      </c>
      <c r="D843" s="21" t="s">
        <v>6180</v>
      </c>
    </row>
    <row r="844" spans="1:4" x14ac:dyDescent="0.35">
      <c r="A844" t="s">
        <v>1528</v>
      </c>
      <c r="B844" s="21" t="s">
        <v>4720</v>
      </c>
      <c r="C844" s="21" t="s">
        <v>6181</v>
      </c>
      <c r="D844" s="21" t="s">
        <v>6182</v>
      </c>
    </row>
    <row r="845" spans="1:4" x14ac:dyDescent="0.35">
      <c r="A845" t="s">
        <v>1527</v>
      </c>
      <c r="B845" s="21" t="s">
        <v>4720</v>
      </c>
      <c r="C845" s="21" t="s">
        <v>5658</v>
      </c>
      <c r="D845" s="21" t="s">
        <v>4999</v>
      </c>
    </row>
    <row r="846" spans="1:4" x14ac:dyDescent="0.35">
      <c r="A846" t="s">
        <v>1526</v>
      </c>
      <c r="B846" s="21" t="s">
        <v>5597</v>
      </c>
      <c r="C846" s="21" t="s">
        <v>6183</v>
      </c>
      <c r="D846" s="21" t="s">
        <v>6184</v>
      </c>
    </row>
    <row r="847" spans="1:4" x14ac:dyDescent="0.35">
      <c r="A847" t="s">
        <v>1525</v>
      </c>
      <c r="B847" s="21" t="s">
        <v>4720</v>
      </c>
      <c r="C847" s="21" t="s">
        <v>6185</v>
      </c>
      <c r="D847" s="21" t="s">
        <v>6186</v>
      </c>
    </row>
    <row r="848" spans="1:4" x14ac:dyDescent="0.35">
      <c r="A848" t="s">
        <v>1524</v>
      </c>
      <c r="B848" s="21" t="s">
        <v>4720</v>
      </c>
      <c r="C848" s="21" t="s">
        <v>6187</v>
      </c>
      <c r="D848" s="21" t="s">
        <v>6188</v>
      </c>
    </row>
    <row r="849" spans="1:4" x14ac:dyDescent="0.35">
      <c r="A849" t="s">
        <v>1523</v>
      </c>
      <c r="B849" s="21" t="s">
        <v>4720</v>
      </c>
      <c r="C849" s="21" t="s">
        <v>6189</v>
      </c>
      <c r="D849" s="21" t="s">
        <v>6190</v>
      </c>
    </row>
    <row r="850" spans="1:4" x14ac:dyDescent="0.35">
      <c r="A850" t="s">
        <v>1522</v>
      </c>
      <c r="B850" s="21" t="s">
        <v>4723</v>
      </c>
      <c r="C850" s="21" t="s">
        <v>4821</v>
      </c>
      <c r="D850" s="21" t="s">
        <v>6191</v>
      </c>
    </row>
    <row r="851" spans="1:4" x14ac:dyDescent="0.35">
      <c r="A851" t="s">
        <v>1521</v>
      </c>
      <c r="B851" s="21" t="s">
        <v>4723</v>
      </c>
      <c r="C851" s="21" t="s">
        <v>4806</v>
      </c>
      <c r="D851" s="21" t="s">
        <v>6192</v>
      </c>
    </row>
    <row r="852" spans="1:4" x14ac:dyDescent="0.35">
      <c r="A852" t="s">
        <v>1520</v>
      </c>
      <c r="B852" s="21" t="s">
        <v>4720</v>
      </c>
      <c r="C852" s="21" t="s">
        <v>6193</v>
      </c>
      <c r="D852" s="21" t="s">
        <v>6194</v>
      </c>
    </row>
    <row r="853" spans="1:4" x14ac:dyDescent="0.35">
      <c r="A853" t="s">
        <v>1519</v>
      </c>
      <c r="B853" s="21" t="s">
        <v>5597</v>
      </c>
      <c r="C853" s="21" t="s">
        <v>5076</v>
      </c>
      <c r="D853" s="21" t="s">
        <v>6195</v>
      </c>
    </row>
    <row r="854" spans="1:4" x14ac:dyDescent="0.35">
      <c r="A854" t="s">
        <v>1518</v>
      </c>
      <c r="B854" s="21" t="s">
        <v>4723</v>
      </c>
      <c r="C854" s="21" t="s">
        <v>4873</v>
      </c>
      <c r="D854" s="21" t="s">
        <v>5057</v>
      </c>
    </row>
    <row r="855" spans="1:4" x14ac:dyDescent="0.35">
      <c r="A855" t="s">
        <v>1517</v>
      </c>
      <c r="B855" s="21" t="s">
        <v>4723</v>
      </c>
      <c r="C855" s="21" t="s">
        <v>6196</v>
      </c>
      <c r="D855" s="21" t="s">
        <v>6197</v>
      </c>
    </row>
    <row r="856" spans="1:4" x14ac:dyDescent="0.35">
      <c r="A856" t="s">
        <v>1516</v>
      </c>
      <c r="B856" s="21" t="s">
        <v>4723</v>
      </c>
      <c r="C856" s="21" t="s">
        <v>5150</v>
      </c>
      <c r="D856" s="21" t="s">
        <v>6198</v>
      </c>
    </row>
    <row r="857" spans="1:4" x14ac:dyDescent="0.35">
      <c r="A857" t="s">
        <v>1515</v>
      </c>
      <c r="B857" s="21" t="s">
        <v>4723</v>
      </c>
      <c r="C857" s="21" t="s">
        <v>6199</v>
      </c>
      <c r="D857" s="21" t="s">
        <v>6200</v>
      </c>
    </row>
    <row r="858" spans="1:4" x14ac:dyDescent="0.35">
      <c r="A858" t="s">
        <v>1514</v>
      </c>
      <c r="B858" s="21" t="s">
        <v>4720</v>
      </c>
      <c r="C858" s="21" t="s">
        <v>6201</v>
      </c>
      <c r="D858" s="21" t="s">
        <v>6202</v>
      </c>
    </row>
    <row r="859" spans="1:4" x14ac:dyDescent="0.35">
      <c r="A859" t="s">
        <v>1513</v>
      </c>
      <c r="B859" s="21" t="s">
        <v>4720</v>
      </c>
      <c r="C859" s="21" t="s">
        <v>5531</v>
      </c>
      <c r="D859" s="21" t="s">
        <v>6203</v>
      </c>
    </row>
    <row r="860" spans="1:4" x14ac:dyDescent="0.35">
      <c r="A860" t="s">
        <v>1512</v>
      </c>
      <c r="B860" s="21" t="s">
        <v>4720</v>
      </c>
      <c r="C860" s="21" t="s">
        <v>6204</v>
      </c>
      <c r="D860" s="21" t="s">
        <v>6205</v>
      </c>
    </row>
    <row r="861" spans="1:4" x14ac:dyDescent="0.35">
      <c r="A861" t="s">
        <v>1511</v>
      </c>
      <c r="B861" s="21" t="s">
        <v>4720</v>
      </c>
      <c r="C861" s="21" t="s">
        <v>6206</v>
      </c>
      <c r="D861" s="21" t="s">
        <v>6207</v>
      </c>
    </row>
    <row r="862" spans="1:4" x14ac:dyDescent="0.35">
      <c r="A862" t="s">
        <v>1510</v>
      </c>
      <c r="B862" s="21" t="s">
        <v>4723</v>
      </c>
      <c r="C862" s="21" t="s">
        <v>4821</v>
      </c>
      <c r="D862" s="21" t="s">
        <v>6208</v>
      </c>
    </row>
    <row r="863" spans="1:4" x14ac:dyDescent="0.35">
      <c r="A863" t="s">
        <v>1509</v>
      </c>
      <c r="B863" s="21" t="s">
        <v>4720</v>
      </c>
      <c r="C863" s="21" t="s">
        <v>5343</v>
      </c>
      <c r="D863" s="21" t="s">
        <v>6209</v>
      </c>
    </row>
    <row r="864" spans="1:4" x14ac:dyDescent="0.35">
      <c r="A864" t="s">
        <v>1508</v>
      </c>
      <c r="B864" s="21" t="s">
        <v>4723</v>
      </c>
      <c r="C864" s="21" t="s">
        <v>6210</v>
      </c>
      <c r="D864" s="21" t="s">
        <v>6211</v>
      </c>
    </row>
    <row r="865" spans="1:4" x14ac:dyDescent="0.35">
      <c r="A865" t="s">
        <v>1507</v>
      </c>
      <c r="B865" s="21" t="s">
        <v>4723</v>
      </c>
      <c r="C865" s="21" t="s">
        <v>6212</v>
      </c>
      <c r="D865" s="21" t="s">
        <v>6213</v>
      </c>
    </row>
    <row r="866" spans="1:4" x14ac:dyDescent="0.35">
      <c r="A866" t="s">
        <v>1506</v>
      </c>
      <c r="B866" s="21" t="s">
        <v>4723</v>
      </c>
      <c r="C866" s="21" t="s">
        <v>4851</v>
      </c>
      <c r="D866" s="21" t="s">
        <v>6214</v>
      </c>
    </row>
    <row r="867" spans="1:4" x14ac:dyDescent="0.35">
      <c r="A867" t="s">
        <v>1505</v>
      </c>
      <c r="B867" s="21" t="s">
        <v>5597</v>
      </c>
      <c r="C867" s="21" t="s">
        <v>6215</v>
      </c>
      <c r="D867" s="21" t="s">
        <v>6216</v>
      </c>
    </row>
    <row r="868" spans="1:4" x14ac:dyDescent="0.35">
      <c r="A868" t="s">
        <v>1504</v>
      </c>
      <c r="B868" s="21" t="s">
        <v>4723</v>
      </c>
      <c r="C868" s="21" t="s">
        <v>6217</v>
      </c>
      <c r="D868" s="21" t="s">
        <v>6218</v>
      </c>
    </row>
    <row r="869" spans="1:4" x14ac:dyDescent="0.35">
      <c r="A869" t="s">
        <v>1503</v>
      </c>
      <c r="B869" s="21" t="s">
        <v>4723</v>
      </c>
      <c r="C869" s="21" t="s">
        <v>4924</v>
      </c>
      <c r="D869" s="21" t="s">
        <v>6219</v>
      </c>
    </row>
    <row r="870" spans="1:4" x14ac:dyDescent="0.35">
      <c r="A870" t="s">
        <v>1502</v>
      </c>
      <c r="B870" s="21" t="s">
        <v>4723</v>
      </c>
      <c r="C870" s="21" t="s">
        <v>4744</v>
      </c>
      <c r="D870" s="21" t="s">
        <v>6220</v>
      </c>
    </row>
    <row r="871" spans="1:4" x14ac:dyDescent="0.35">
      <c r="A871" t="s">
        <v>1501</v>
      </c>
      <c r="B871" s="21" t="s">
        <v>4723</v>
      </c>
      <c r="C871" s="21" t="s">
        <v>6221</v>
      </c>
      <c r="D871" s="21" t="s">
        <v>6222</v>
      </c>
    </row>
    <row r="872" spans="1:4" x14ac:dyDescent="0.35">
      <c r="A872" t="s">
        <v>1500</v>
      </c>
      <c r="B872" s="21" t="s">
        <v>5597</v>
      </c>
      <c r="C872" s="21" t="s">
        <v>6223</v>
      </c>
      <c r="D872" s="21" t="s">
        <v>6224</v>
      </c>
    </row>
    <row r="873" spans="1:4" x14ac:dyDescent="0.35">
      <c r="A873" t="s">
        <v>1499</v>
      </c>
      <c r="B873" s="21" t="s">
        <v>4720</v>
      </c>
      <c r="C873" s="21" t="s">
        <v>6225</v>
      </c>
      <c r="D873" s="21" t="s">
        <v>6226</v>
      </c>
    </row>
    <row r="874" spans="1:4" x14ac:dyDescent="0.35">
      <c r="A874" t="s">
        <v>1498</v>
      </c>
      <c r="B874" s="21" t="s">
        <v>5597</v>
      </c>
      <c r="C874" s="21" t="s">
        <v>5496</v>
      </c>
      <c r="D874" s="21" t="s">
        <v>6227</v>
      </c>
    </row>
    <row r="875" spans="1:4" x14ac:dyDescent="0.35">
      <c r="A875" t="s">
        <v>1497</v>
      </c>
      <c r="B875" s="21" t="s">
        <v>4720</v>
      </c>
      <c r="C875" s="21" t="s">
        <v>6228</v>
      </c>
      <c r="D875" s="21" t="s">
        <v>6229</v>
      </c>
    </row>
    <row r="876" spans="1:4" x14ac:dyDescent="0.35">
      <c r="A876" t="s">
        <v>1496</v>
      </c>
      <c r="B876" s="21" t="s">
        <v>4720</v>
      </c>
      <c r="C876" s="21" t="s">
        <v>6230</v>
      </c>
      <c r="D876" s="21" t="s">
        <v>6231</v>
      </c>
    </row>
    <row r="877" spans="1:4" x14ac:dyDescent="0.35">
      <c r="A877" t="s">
        <v>1495</v>
      </c>
      <c r="B877" s="21" t="s">
        <v>4720</v>
      </c>
      <c r="C877" s="21" t="s">
        <v>6232</v>
      </c>
      <c r="D877" s="21" t="s">
        <v>6233</v>
      </c>
    </row>
    <row r="878" spans="1:4" x14ac:dyDescent="0.35">
      <c r="A878" t="s">
        <v>1494</v>
      </c>
      <c r="B878" s="21" t="s">
        <v>5597</v>
      </c>
      <c r="C878" s="21" t="s">
        <v>5868</v>
      </c>
      <c r="D878" s="21" t="s">
        <v>6234</v>
      </c>
    </row>
    <row r="879" spans="1:4" x14ac:dyDescent="0.35">
      <c r="A879" t="s">
        <v>1493</v>
      </c>
      <c r="B879" s="21" t="s">
        <v>5597</v>
      </c>
      <c r="C879" s="21" t="s">
        <v>6235</v>
      </c>
      <c r="D879" s="21" t="s">
        <v>6236</v>
      </c>
    </row>
    <row r="880" spans="1:4" x14ac:dyDescent="0.35">
      <c r="A880" t="s">
        <v>1492</v>
      </c>
      <c r="B880" s="21" t="s">
        <v>4720</v>
      </c>
      <c r="C880" s="21" t="s">
        <v>6237</v>
      </c>
      <c r="D880" s="21" t="s">
        <v>6238</v>
      </c>
    </row>
    <row r="881" spans="1:4" x14ac:dyDescent="0.35">
      <c r="A881" t="s">
        <v>1491</v>
      </c>
      <c r="B881" s="21" t="s">
        <v>4720</v>
      </c>
      <c r="C881" s="21" t="s">
        <v>6239</v>
      </c>
      <c r="D881" s="21" t="s">
        <v>6240</v>
      </c>
    </row>
    <row r="882" spans="1:4" x14ac:dyDescent="0.35">
      <c r="A882" t="s">
        <v>1490</v>
      </c>
      <c r="B882" s="21" t="s">
        <v>4720</v>
      </c>
      <c r="C882" s="21" t="s">
        <v>6241</v>
      </c>
      <c r="D882" s="21" t="s">
        <v>6242</v>
      </c>
    </row>
    <row r="883" spans="1:4" x14ac:dyDescent="0.35">
      <c r="A883" t="s">
        <v>1489</v>
      </c>
      <c r="B883" s="21" t="s">
        <v>4720</v>
      </c>
      <c r="C883" s="21" t="s">
        <v>5243</v>
      </c>
      <c r="D883" s="21" t="s">
        <v>6243</v>
      </c>
    </row>
    <row r="884" spans="1:4" x14ac:dyDescent="0.35">
      <c r="A884" t="s">
        <v>1488</v>
      </c>
      <c r="B884" s="21" t="s">
        <v>4720</v>
      </c>
      <c r="C884" s="21" t="s">
        <v>6244</v>
      </c>
      <c r="D884" s="21" t="s">
        <v>6245</v>
      </c>
    </row>
    <row r="885" spans="1:4" x14ac:dyDescent="0.35">
      <c r="A885" t="s">
        <v>1487</v>
      </c>
      <c r="B885" s="21" t="s">
        <v>4720</v>
      </c>
      <c r="C885" s="21" t="s">
        <v>6246</v>
      </c>
      <c r="D885" s="21" t="s">
        <v>6247</v>
      </c>
    </row>
    <row r="886" spans="1:4" x14ac:dyDescent="0.35">
      <c r="A886" t="s">
        <v>1486</v>
      </c>
      <c r="B886" s="21" t="s">
        <v>4720</v>
      </c>
      <c r="C886" s="21" t="s">
        <v>6248</v>
      </c>
      <c r="D886" s="21" t="s">
        <v>6249</v>
      </c>
    </row>
    <row r="887" spans="1:4" x14ac:dyDescent="0.35">
      <c r="A887" t="s">
        <v>1485</v>
      </c>
      <c r="B887" s="21" t="s">
        <v>4720</v>
      </c>
      <c r="C887" s="21" t="s">
        <v>6250</v>
      </c>
      <c r="D887" s="21" t="s">
        <v>6251</v>
      </c>
    </row>
    <row r="888" spans="1:4" x14ac:dyDescent="0.35">
      <c r="A888" t="s">
        <v>1484</v>
      </c>
      <c r="B888" s="21" t="s">
        <v>4720</v>
      </c>
      <c r="C888" s="21" t="s">
        <v>6252</v>
      </c>
      <c r="D888" s="21" t="s">
        <v>6253</v>
      </c>
    </row>
    <row r="889" spans="1:4" x14ac:dyDescent="0.35">
      <c r="A889" t="s">
        <v>1483</v>
      </c>
      <c r="B889" s="21" t="s">
        <v>5597</v>
      </c>
      <c r="C889" s="21" t="s">
        <v>6254</v>
      </c>
      <c r="D889" s="21" t="s">
        <v>6255</v>
      </c>
    </row>
    <row r="890" spans="1:4" x14ac:dyDescent="0.35">
      <c r="A890" t="s">
        <v>1482</v>
      </c>
      <c r="B890" s="21" t="s">
        <v>4723</v>
      </c>
      <c r="C890" s="21" t="s">
        <v>6256</v>
      </c>
      <c r="D890" s="21" t="s">
        <v>6257</v>
      </c>
    </row>
    <row r="891" spans="1:4" x14ac:dyDescent="0.35">
      <c r="A891" t="s">
        <v>1481</v>
      </c>
      <c r="B891" s="21" t="s">
        <v>4723</v>
      </c>
      <c r="C891" s="21" t="s">
        <v>5070</v>
      </c>
      <c r="D891" s="21" t="s">
        <v>6258</v>
      </c>
    </row>
    <row r="892" spans="1:4" x14ac:dyDescent="0.35">
      <c r="A892" t="s">
        <v>1480</v>
      </c>
      <c r="B892" s="21" t="s">
        <v>4723</v>
      </c>
      <c r="C892" s="21" t="s">
        <v>6259</v>
      </c>
      <c r="D892" s="21" t="s">
        <v>6260</v>
      </c>
    </row>
    <row r="893" spans="1:4" x14ac:dyDescent="0.35">
      <c r="A893" t="s">
        <v>1479</v>
      </c>
      <c r="B893" s="21" t="s">
        <v>4723</v>
      </c>
      <c r="C893" s="21" t="s">
        <v>6261</v>
      </c>
      <c r="D893" s="21" t="s">
        <v>6262</v>
      </c>
    </row>
    <row r="894" spans="1:4" x14ac:dyDescent="0.35">
      <c r="A894" t="s">
        <v>1478</v>
      </c>
      <c r="B894" s="21" t="s">
        <v>5597</v>
      </c>
      <c r="C894" s="21" t="s">
        <v>6263</v>
      </c>
      <c r="D894" s="21" t="s">
        <v>6264</v>
      </c>
    </row>
    <row r="895" spans="1:4" x14ac:dyDescent="0.35">
      <c r="A895" t="s">
        <v>1477</v>
      </c>
      <c r="B895" s="21" t="s">
        <v>4723</v>
      </c>
      <c r="C895" s="21" t="s">
        <v>4760</v>
      </c>
      <c r="D895" s="21" t="s">
        <v>6265</v>
      </c>
    </row>
    <row r="896" spans="1:4" x14ac:dyDescent="0.35">
      <c r="A896" t="s">
        <v>1476</v>
      </c>
      <c r="B896" s="21" t="s">
        <v>4723</v>
      </c>
      <c r="C896" s="21" t="s">
        <v>6266</v>
      </c>
      <c r="D896" s="21" t="s">
        <v>6267</v>
      </c>
    </row>
    <row r="897" spans="1:4" x14ac:dyDescent="0.35">
      <c r="A897" t="s">
        <v>1475</v>
      </c>
      <c r="B897" s="21" t="s">
        <v>4720</v>
      </c>
      <c r="C897" s="21" t="s">
        <v>6268</v>
      </c>
      <c r="D897" s="21" t="s">
        <v>6269</v>
      </c>
    </row>
    <row r="898" spans="1:4" x14ac:dyDescent="0.35">
      <c r="A898" t="s">
        <v>1474</v>
      </c>
      <c r="B898" s="21" t="s">
        <v>4720</v>
      </c>
      <c r="C898" s="21" t="s">
        <v>6270</v>
      </c>
      <c r="D898" s="21" t="s">
        <v>5657</v>
      </c>
    </row>
    <row r="899" spans="1:4" x14ac:dyDescent="0.35">
      <c r="A899" t="s">
        <v>1473</v>
      </c>
      <c r="B899" s="21" t="s">
        <v>4720</v>
      </c>
      <c r="C899" s="21" t="s">
        <v>6271</v>
      </c>
      <c r="D899" s="21" t="s">
        <v>6272</v>
      </c>
    </row>
    <row r="900" spans="1:4" x14ac:dyDescent="0.35">
      <c r="A900" t="s">
        <v>1472</v>
      </c>
      <c r="B900" s="21" t="s">
        <v>4723</v>
      </c>
      <c r="C900" s="21" t="s">
        <v>4799</v>
      </c>
      <c r="D900" s="21" t="s">
        <v>5103</v>
      </c>
    </row>
    <row r="901" spans="1:4" x14ac:dyDescent="0.35">
      <c r="A901" t="s">
        <v>1471</v>
      </c>
      <c r="B901" s="21" t="s">
        <v>5597</v>
      </c>
      <c r="C901" s="21" t="s">
        <v>6273</v>
      </c>
      <c r="D901" s="21" t="s">
        <v>5133</v>
      </c>
    </row>
    <row r="902" spans="1:4" x14ac:dyDescent="0.35">
      <c r="A902" t="s">
        <v>1470</v>
      </c>
      <c r="B902" s="21" t="s">
        <v>4720</v>
      </c>
      <c r="C902" s="21" t="s">
        <v>6274</v>
      </c>
      <c r="D902" s="21" t="s">
        <v>6275</v>
      </c>
    </row>
    <row r="903" spans="1:4" x14ac:dyDescent="0.35">
      <c r="A903" t="s">
        <v>1469</v>
      </c>
      <c r="B903" s="21" t="s">
        <v>4723</v>
      </c>
      <c r="C903" s="21" t="s">
        <v>5735</v>
      </c>
      <c r="D903" s="21" t="s">
        <v>6276</v>
      </c>
    </row>
    <row r="904" spans="1:4" x14ac:dyDescent="0.35">
      <c r="A904" t="s">
        <v>1468</v>
      </c>
      <c r="B904" s="21" t="s">
        <v>4720</v>
      </c>
      <c r="C904" s="21" t="s">
        <v>6277</v>
      </c>
      <c r="D904" s="21" t="s">
        <v>6278</v>
      </c>
    </row>
    <row r="905" spans="1:4" x14ac:dyDescent="0.35">
      <c r="A905" t="s">
        <v>1467</v>
      </c>
      <c r="B905" s="21" t="s">
        <v>4720</v>
      </c>
      <c r="C905" s="21" t="s">
        <v>6279</v>
      </c>
      <c r="D905" s="21" t="s">
        <v>6280</v>
      </c>
    </row>
    <row r="906" spans="1:4" x14ac:dyDescent="0.35">
      <c r="A906" t="s">
        <v>1466</v>
      </c>
      <c r="B906" s="21" t="s">
        <v>4723</v>
      </c>
      <c r="C906" s="21" t="s">
        <v>6281</v>
      </c>
      <c r="D906" s="21" t="s">
        <v>6282</v>
      </c>
    </row>
    <row r="907" spans="1:4" x14ac:dyDescent="0.35">
      <c r="A907" t="s">
        <v>1465</v>
      </c>
      <c r="B907" s="21" t="s">
        <v>4720</v>
      </c>
      <c r="C907" s="21" t="s">
        <v>6173</v>
      </c>
      <c r="D907" s="21" t="s">
        <v>6283</v>
      </c>
    </row>
    <row r="908" spans="1:4" x14ac:dyDescent="0.35">
      <c r="A908" t="s">
        <v>1464</v>
      </c>
      <c r="B908" s="21" t="s">
        <v>5597</v>
      </c>
      <c r="C908" s="21" t="s">
        <v>6284</v>
      </c>
      <c r="D908" s="21" t="s">
        <v>6285</v>
      </c>
    </row>
    <row r="909" spans="1:4" x14ac:dyDescent="0.35">
      <c r="A909" t="s">
        <v>1463</v>
      </c>
      <c r="B909" s="21" t="s">
        <v>4723</v>
      </c>
      <c r="C909" s="21" t="s">
        <v>6286</v>
      </c>
      <c r="D909" s="21" t="s">
        <v>6287</v>
      </c>
    </row>
    <row r="910" spans="1:4" x14ac:dyDescent="0.35">
      <c r="A910" t="s">
        <v>1462</v>
      </c>
      <c r="B910" s="21" t="s">
        <v>4723</v>
      </c>
      <c r="C910" s="21" t="s">
        <v>5312</v>
      </c>
      <c r="D910" s="21" t="s">
        <v>6288</v>
      </c>
    </row>
    <row r="911" spans="1:4" x14ac:dyDescent="0.35">
      <c r="A911" t="s">
        <v>1461</v>
      </c>
      <c r="B911" s="21" t="s">
        <v>4723</v>
      </c>
      <c r="C911" s="21" t="s">
        <v>6289</v>
      </c>
      <c r="D911" s="21" t="s">
        <v>6290</v>
      </c>
    </row>
    <row r="912" spans="1:4" x14ac:dyDescent="0.35">
      <c r="A912" t="s">
        <v>1460</v>
      </c>
      <c r="B912" s="21" t="s">
        <v>4723</v>
      </c>
      <c r="C912" s="21" t="s">
        <v>6291</v>
      </c>
      <c r="D912" s="21" t="s">
        <v>6292</v>
      </c>
    </row>
    <row r="913" spans="1:4" x14ac:dyDescent="0.35">
      <c r="A913" t="s">
        <v>1459</v>
      </c>
      <c r="B913" s="21" t="s">
        <v>4723</v>
      </c>
      <c r="C913" s="21" t="s">
        <v>5477</v>
      </c>
      <c r="D913" s="21" t="s">
        <v>6293</v>
      </c>
    </row>
    <row r="914" spans="1:4" x14ac:dyDescent="0.35">
      <c r="A914" t="s">
        <v>1458</v>
      </c>
      <c r="B914" s="21" t="s">
        <v>4723</v>
      </c>
      <c r="C914" s="21" t="s">
        <v>4883</v>
      </c>
      <c r="D914" s="21" t="s">
        <v>6294</v>
      </c>
    </row>
    <row r="915" spans="1:4" x14ac:dyDescent="0.35">
      <c r="A915" t="s">
        <v>1457</v>
      </c>
      <c r="B915" s="21" t="s">
        <v>4723</v>
      </c>
      <c r="C915" s="21" t="s">
        <v>6295</v>
      </c>
      <c r="D915" s="21" t="s">
        <v>4973</v>
      </c>
    </row>
    <row r="916" spans="1:4" x14ac:dyDescent="0.35">
      <c r="A916" t="s">
        <v>1456</v>
      </c>
      <c r="B916" s="21" t="s">
        <v>4723</v>
      </c>
      <c r="C916" s="21" t="s">
        <v>6296</v>
      </c>
      <c r="D916" s="21" t="s">
        <v>6297</v>
      </c>
    </row>
    <row r="917" spans="1:4" x14ac:dyDescent="0.35">
      <c r="A917" t="s">
        <v>1455</v>
      </c>
      <c r="B917" s="21" t="s">
        <v>4723</v>
      </c>
      <c r="C917" s="21" t="s">
        <v>6298</v>
      </c>
      <c r="D917" s="21" t="s">
        <v>5133</v>
      </c>
    </row>
    <row r="918" spans="1:4" x14ac:dyDescent="0.35">
      <c r="A918" t="s">
        <v>1454</v>
      </c>
      <c r="B918" s="21" t="s">
        <v>4720</v>
      </c>
      <c r="C918" s="21" t="s">
        <v>6299</v>
      </c>
      <c r="D918" s="21" t="s">
        <v>6300</v>
      </c>
    </row>
    <row r="919" spans="1:4" x14ac:dyDescent="0.35">
      <c r="A919" t="s">
        <v>1453</v>
      </c>
      <c r="B919" s="21" t="s">
        <v>4720</v>
      </c>
      <c r="C919" s="21" t="s">
        <v>5495</v>
      </c>
      <c r="D919" s="21" t="s">
        <v>6301</v>
      </c>
    </row>
    <row r="920" spans="1:4" x14ac:dyDescent="0.35">
      <c r="A920" t="s">
        <v>1452</v>
      </c>
      <c r="B920" s="21" t="s">
        <v>4720</v>
      </c>
      <c r="C920" s="21" t="s">
        <v>4814</v>
      </c>
      <c r="D920" s="21" t="s">
        <v>6302</v>
      </c>
    </row>
    <row r="921" spans="1:4" x14ac:dyDescent="0.35">
      <c r="A921" t="s">
        <v>1451</v>
      </c>
      <c r="B921" s="21" t="s">
        <v>4720</v>
      </c>
      <c r="C921" s="21" t="s">
        <v>6303</v>
      </c>
      <c r="D921" s="21" t="s">
        <v>6304</v>
      </c>
    </row>
    <row r="922" spans="1:4" x14ac:dyDescent="0.35">
      <c r="A922" t="s">
        <v>1450</v>
      </c>
      <c r="B922" s="21" t="s">
        <v>4720</v>
      </c>
      <c r="C922" s="21" t="s">
        <v>6305</v>
      </c>
      <c r="D922" s="21" t="s">
        <v>6306</v>
      </c>
    </row>
    <row r="923" spans="1:4" x14ac:dyDescent="0.35">
      <c r="A923" t="s">
        <v>1449</v>
      </c>
      <c r="B923" s="21" t="s">
        <v>4720</v>
      </c>
      <c r="C923" s="21" t="s">
        <v>6307</v>
      </c>
      <c r="D923" s="21" t="s">
        <v>6308</v>
      </c>
    </row>
    <row r="924" spans="1:4" x14ac:dyDescent="0.35">
      <c r="A924" t="s">
        <v>1448</v>
      </c>
      <c r="B924" s="21" t="s">
        <v>4720</v>
      </c>
      <c r="C924" s="21" t="s">
        <v>6309</v>
      </c>
      <c r="D924" s="21" t="s">
        <v>6310</v>
      </c>
    </row>
    <row r="925" spans="1:4" x14ac:dyDescent="0.35">
      <c r="A925" t="s">
        <v>1447</v>
      </c>
      <c r="B925" s="21" t="s">
        <v>4720</v>
      </c>
      <c r="C925" s="21" t="s">
        <v>6311</v>
      </c>
      <c r="D925" s="21" t="s">
        <v>6312</v>
      </c>
    </row>
    <row r="926" spans="1:4" x14ac:dyDescent="0.35">
      <c r="A926" t="s">
        <v>1446</v>
      </c>
      <c r="B926" s="21" t="s">
        <v>4720</v>
      </c>
      <c r="C926" s="21" t="s">
        <v>6313</v>
      </c>
      <c r="D926" s="21" t="s">
        <v>6314</v>
      </c>
    </row>
    <row r="927" spans="1:4" x14ac:dyDescent="0.35">
      <c r="A927" t="s">
        <v>1445</v>
      </c>
      <c r="B927" s="21" t="s">
        <v>4720</v>
      </c>
      <c r="C927" s="21" t="s">
        <v>6315</v>
      </c>
      <c r="D927" s="21" t="s">
        <v>6316</v>
      </c>
    </row>
    <row r="928" spans="1:4" x14ac:dyDescent="0.35">
      <c r="A928" t="s">
        <v>1444</v>
      </c>
      <c r="B928" s="21" t="s">
        <v>4720</v>
      </c>
      <c r="C928" s="21" t="s">
        <v>5943</v>
      </c>
      <c r="D928" s="21" t="s">
        <v>6317</v>
      </c>
    </row>
    <row r="929" spans="1:4" x14ac:dyDescent="0.35">
      <c r="A929" t="s">
        <v>1443</v>
      </c>
      <c r="B929" s="21" t="s">
        <v>4720</v>
      </c>
      <c r="C929" s="21" t="s">
        <v>6318</v>
      </c>
      <c r="D929" s="21" t="s">
        <v>6319</v>
      </c>
    </row>
    <row r="930" spans="1:4" x14ac:dyDescent="0.35">
      <c r="A930" t="s">
        <v>1442</v>
      </c>
      <c r="B930" s="21" t="s">
        <v>5597</v>
      </c>
      <c r="C930" s="21" t="s">
        <v>6320</v>
      </c>
      <c r="D930" s="21" t="s">
        <v>6321</v>
      </c>
    </row>
    <row r="931" spans="1:4" x14ac:dyDescent="0.35">
      <c r="A931" t="s">
        <v>1441</v>
      </c>
      <c r="B931" s="21" t="s">
        <v>4723</v>
      </c>
      <c r="C931" s="21" t="s">
        <v>6322</v>
      </c>
      <c r="D931" s="21" t="s">
        <v>6323</v>
      </c>
    </row>
    <row r="932" spans="1:4" x14ac:dyDescent="0.35">
      <c r="A932" t="s">
        <v>1440</v>
      </c>
      <c r="B932" s="21" t="s">
        <v>5597</v>
      </c>
      <c r="C932" s="21" t="s">
        <v>5945</v>
      </c>
      <c r="D932" s="21" t="s">
        <v>6324</v>
      </c>
    </row>
    <row r="933" spans="1:4" x14ac:dyDescent="0.35">
      <c r="A933" t="s">
        <v>1439</v>
      </c>
      <c r="B933" s="21" t="s">
        <v>4723</v>
      </c>
      <c r="C933" s="21" t="s">
        <v>5055</v>
      </c>
      <c r="D933" s="21" t="s">
        <v>6325</v>
      </c>
    </row>
    <row r="934" spans="1:4" x14ac:dyDescent="0.35">
      <c r="A934" t="s">
        <v>1438</v>
      </c>
      <c r="B934" s="21" t="s">
        <v>4723</v>
      </c>
      <c r="C934" s="21" t="s">
        <v>6326</v>
      </c>
      <c r="D934" s="21" t="s">
        <v>6327</v>
      </c>
    </row>
    <row r="935" spans="1:4" x14ac:dyDescent="0.35">
      <c r="A935" t="s">
        <v>1437</v>
      </c>
      <c r="B935" s="21" t="s">
        <v>4720</v>
      </c>
      <c r="C935" s="21" t="s">
        <v>6328</v>
      </c>
      <c r="D935" s="21" t="s">
        <v>4739</v>
      </c>
    </row>
    <row r="936" spans="1:4" x14ac:dyDescent="0.35">
      <c r="A936" t="s">
        <v>1436</v>
      </c>
      <c r="B936" s="21" t="s">
        <v>4723</v>
      </c>
      <c r="C936" s="21" t="s">
        <v>6329</v>
      </c>
      <c r="D936" s="21" t="s">
        <v>6330</v>
      </c>
    </row>
    <row r="937" spans="1:4" x14ac:dyDescent="0.35">
      <c r="A937" t="s">
        <v>1435</v>
      </c>
      <c r="B937" s="21" t="s">
        <v>4723</v>
      </c>
      <c r="C937" s="21" t="s">
        <v>4838</v>
      </c>
      <c r="D937" s="21" t="s">
        <v>6331</v>
      </c>
    </row>
    <row r="938" spans="1:4" x14ac:dyDescent="0.35">
      <c r="A938" t="s">
        <v>1434</v>
      </c>
      <c r="B938" s="21" t="s">
        <v>5597</v>
      </c>
      <c r="C938" s="21" t="s">
        <v>6332</v>
      </c>
      <c r="D938" s="21" t="s">
        <v>6300</v>
      </c>
    </row>
    <row r="939" spans="1:4" x14ac:dyDescent="0.35">
      <c r="A939" t="s">
        <v>1433</v>
      </c>
      <c r="B939" s="21" t="s">
        <v>4720</v>
      </c>
      <c r="C939" s="21" t="s">
        <v>6333</v>
      </c>
      <c r="D939" s="21" t="s">
        <v>6334</v>
      </c>
    </row>
    <row r="940" spans="1:4" x14ac:dyDescent="0.35">
      <c r="A940" t="s">
        <v>1432</v>
      </c>
      <c r="B940" s="21" t="s">
        <v>4723</v>
      </c>
      <c r="C940" s="21" t="s">
        <v>6335</v>
      </c>
      <c r="D940" s="21" t="s">
        <v>6336</v>
      </c>
    </row>
    <row r="941" spans="1:4" x14ac:dyDescent="0.35">
      <c r="A941" t="s">
        <v>1431</v>
      </c>
      <c r="B941" s="21" t="s">
        <v>4723</v>
      </c>
      <c r="C941" s="21" t="s">
        <v>5450</v>
      </c>
      <c r="D941" s="21" t="s">
        <v>6337</v>
      </c>
    </row>
    <row r="942" spans="1:4" x14ac:dyDescent="0.35">
      <c r="A942" t="s">
        <v>1430</v>
      </c>
      <c r="B942" s="21" t="s">
        <v>4720</v>
      </c>
      <c r="C942" s="21" t="s">
        <v>6338</v>
      </c>
      <c r="D942" s="21" t="s">
        <v>6339</v>
      </c>
    </row>
    <row r="943" spans="1:4" x14ac:dyDescent="0.35">
      <c r="A943" t="s">
        <v>1429</v>
      </c>
      <c r="B943" s="21" t="s">
        <v>4720</v>
      </c>
      <c r="C943" s="21" t="s">
        <v>6340</v>
      </c>
      <c r="D943" s="21" t="s">
        <v>6341</v>
      </c>
    </row>
    <row r="944" spans="1:4" x14ac:dyDescent="0.35">
      <c r="A944" t="s">
        <v>1428</v>
      </c>
      <c r="B944" s="21" t="s">
        <v>4720</v>
      </c>
      <c r="C944" s="21" t="s">
        <v>6342</v>
      </c>
      <c r="D944" s="21" t="s">
        <v>6343</v>
      </c>
    </row>
    <row r="945" spans="1:4" x14ac:dyDescent="0.35">
      <c r="A945" t="s">
        <v>1427</v>
      </c>
      <c r="B945" s="21" t="s">
        <v>4723</v>
      </c>
      <c r="C945" s="21" t="s">
        <v>6344</v>
      </c>
      <c r="D945" s="21" t="s">
        <v>5434</v>
      </c>
    </row>
    <row r="946" spans="1:4" x14ac:dyDescent="0.35">
      <c r="A946" t="s">
        <v>1426</v>
      </c>
      <c r="B946" s="21" t="s">
        <v>4720</v>
      </c>
      <c r="C946" s="21" t="s">
        <v>4891</v>
      </c>
      <c r="D946" s="21" t="s">
        <v>6345</v>
      </c>
    </row>
    <row r="947" spans="1:4" x14ac:dyDescent="0.35">
      <c r="A947" t="s">
        <v>1425</v>
      </c>
      <c r="B947" s="21" t="s">
        <v>4723</v>
      </c>
      <c r="C947" s="21" t="s">
        <v>4760</v>
      </c>
      <c r="D947" s="21" t="s">
        <v>6346</v>
      </c>
    </row>
    <row r="948" spans="1:4" x14ac:dyDescent="0.35">
      <c r="A948" t="s">
        <v>1424</v>
      </c>
      <c r="B948" s="21" t="s">
        <v>4723</v>
      </c>
      <c r="C948" s="21" t="s">
        <v>6347</v>
      </c>
      <c r="D948" s="21" t="s">
        <v>5789</v>
      </c>
    </row>
    <row r="949" spans="1:4" x14ac:dyDescent="0.35">
      <c r="A949" t="s">
        <v>1423</v>
      </c>
      <c r="B949" s="21" t="s">
        <v>4723</v>
      </c>
      <c r="C949" s="21" t="s">
        <v>5000</v>
      </c>
      <c r="D949" s="21" t="s">
        <v>6348</v>
      </c>
    </row>
    <row r="950" spans="1:4" x14ac:dyDescent="0.35">
      <c r="A950" t="s">
        <v>1422</v>
      </c>
      <c r="B950" s="21" t="s">
        <v>4723</v>
      </c>
      <c r="C950" s="21" t="s">
        <v>5142</v>
      </c>
      <c r="D950" s="21" t="s">
        <v>6349</v>
      </c>
    </row>
    <row r="951" spans="1:4" x14ac:dyDescent="0.35">
      <c r="A951" t="s">
        <v>1421</v>
      </c>
      <c r="B951" s="21" t="s">
        <v>4723</v>
      </c>
      <c r="C951" s="21" t="s">
        <v>5566</v>
      </c>
      <c r="D951" s="21" t="s">
        <v>6350</v>
      </c>
    </row>
    <row r="952" spans="1:4" x14ac:dyDescent="0.35">
      <c r="A952" t="s">
        <v>1420</v>
      </c>
      <c r="B952" s="21" t="s">
        <v>4720</v>
      </c>
      <c r="C952" s="21" t="s">
        <v>6351</v>
      </c>
      <c r="D952" s="21" t="s">
        <v>6352</v>
      </c>
    </row>
    <row r="953" spans="1:4" x14ac:dyDescent="0.35">
      <c r="A953" t="s">
        <v>1419</v>
      </c>
      <c r="B953" s="21" t="s">
        <v>4720</v>
      </c>
      <c r="C953" s="21" t="s">
        <v>6353</v>
      </c>
      <c r="D953" s="21" t="s">
        <v>5346</v>
      </c>
    </row>
    <row r="954" spans="1:4" x14ac:dyDescent="0.35">
      <c r="A954" t="s">
        <v>1418</v>
      </c>
      <c r="B954" s="21" t="s">
        <v>4720</v>
      </c>
      <c r="C954" s="21" t="s">
        <v>6354</v>
      </c>
      <c r="D954" s="21" t="s">
        <v>6355</v>
      </c>
    </row>
    <row r="955" spans="1:4" x14ac:dyDescent="0.35">
      <c r="A955" t="s">
        <v>1417</v>
      </c>
      <c r="B955" s="21" t="s">
        <v>4723</v>
      </c>
      <c r="C955" s="21" t="s">
        <v>6356</v>
      </c>
      <c r="D955" s="21" t="s">
        <v>6357</v>
      </c>
    </row>
    <row r="956" spans="1:4" x14ac:dyDescent="0.35">
      <c r="A956" t="s">
        <v>1416</v>
      </c>
      <c r="B956" s="21" t="s">
        <v>4723</v>
      </c>
      <c r="C956" s="21" t="s">
        <v>6358</v>
      </c>
      <c r="D956" s="21" t="s">
        <v>6359</v>
      </c>
    </row>
    <row r="957" spans="1:4" x14ac:dyDescent="0.35">
      <c r="A957" t="s">
        <v>1415</v>
      </c>
      <c r="B957" s="21" t="s">
        <v>5597</v>
      </c>
      <c r="C957" s="21" t="s">
        <v>6360</v>
      </c>
      <c r="D957" s="21" t="s">
        <v>6361</v>
      </c>
    </row>
    <row r="958" spans="1:4" x14ac:dyDescent="0.35">
      <c r="A958" t="s">
        <v>1414</v>
      </c>
      <c r="B958" s="21" t="s">
        <v>4723</v>
      </c>
      <c r="C958" s="21" t="s">
        <v>5000</v>
      </c>
      <c r="D958" s="21" t="s">
        <v>6262</v>
      </c>
    </row>
    <row r="959" spans="1:4" x14ac:dyDescent="0.35">
      <c r="A959" t="s">
        <v>1413</v>
      </c>
      <c r="B959" s="21" t="s">
        <v>4720</v>
      </c>
      <c r="C959" s="21" t="s">
        <v>6362</v>
      </c>
      <c r="D959" s="21" t="s">
        <v>6363</v>
      </c>
    </row>
    <row r="960" spans="1:4" x14ac:dyDescent="0.35">
      <c r="A960" t="s">
        <v>1412</v>
      </c>
      <c r="B960" s="21" t="s">
        <v>5597</v>
      </c>
      <c r="C960" s="21" t="s">
        <v>6364</v>
      </c>
      <c r="D960" s="21" t="s">
        <v>6365</v>
      </c>
    </row>
    <row r="961" spans="1:4" x14ac:dyDescent="0.35">
      <c r="A961" t="s">
        <v>1411</v>
      </c>
      <c r="B961" s="21" t="s">
        <v>4720</v>
      </c>
      <c r="C961" s="21" t="s">
        <v>6366</v>
      </c>
      <c r="D961" s="21" t="s">
        <v>6367</v>
      </c>
    </row>
    <row r="962" spans="1:4" x14ac:dyDescent="0.35">
      <c r="A962" t="s">
        <v>1410</v>
      </c>
      <c r="B962" s="21" t="s">
        <v>5597</v>
      </c>
      <c r="C962" s="21" t="s">
        <v>5457</v>
      </c>
      <c r="D962" s="21" t="s">
        <v>6368</v>
      </c>
    </row>
    <row r="963" spans="1:4" x14ac:dyDescent="0.35">
      <c r="A963" t="s">
        <v>1409</v>
      </c>
      <c r="B963" s="21" t="s">
        <v>4723</v>
      </c>
      <c r="C963" s="21" t="s">
        <v>6369</v>
      </c>
      <c r="D963" s="21" t="s">
        <v>5270</v>
      </c>
    </row>
    <row r="964" spans="1:4" x14ac:dyDescent="0.35">
      <c r="A964" t="s">
        <v>1408</v>
      </c>
      <c r="B964" s="21" t="s">
        <v>4720</v>
      </c>
      <c r="C964" s="21" t="s">
        <v>6370</v>
      </c>
      <c r="D964" s="21" t="s">
        <v>6371</v>
      </c>
    </row>
    <row r="965" spans="1:4" x14ac:dyDescent="0.35">
      <c r="A965" t="s">
        <v>1407</v>
      </c>
      <c r="B965" s="21" t="s">
        <v>5597</v>
      </c>
      <c r="C965" s="21" t="s">
        <v>6372</v>
      </c>
      <c r="D965" s="21" t="s">
        <v>6373</v>
      </c>
    </row>
    <row r="966" spans="1:4" x14ac:dyDescent="0.35">
      <c r="A966" t="s">
        <v>1406</v>
      </c>
      <c r="B966" s="21" t="s">
        <v>4720</v>
      </c>
      <c r="C966" s="21" t="s">
        <v>6374</v>
      </c>
      <c r="D966" s="21" t="s">
        <v>6375</v>
      </c>
    </row>
    <row r="967" spans="1:4" x14ac:dyDescent="0.35">
      <c r="A967" t="s">
        <v>1405</v>
      </c>
      <c r="B967" s="21" t="s">
        <v>4720</v>
      </c>
      <c r="C967" s="21" t="s">
        <v>6376</v>
      </c>
      <c r="D967" s="21" t="s">
        <v>6377</v>
      </c>
    </row>
    <row r="968" spans="1:4" x14ac:dyDescent="0.35">
      <c r="A968" t="s">
        <v>1404</v>
      </c>
      <c r="B968" s="21" t="s">
        <v>4720</v>
      </c>
      <c r="C968" s="21" t="s">
        <v>6378</v>
      </c>
      <c r="D968" s="21" t="s">
        <v>6379</v>
      </c>
    </row>
    <row r="969" spans="1:4" x14ac:dyDescent="0.35">
      <c r="A969" t="s">
        <v>1403</v>
      </c>
      <c r="B969" s="21" t="s">
        <v>4723</v>
      </c>
      <c r="C969" s="21" t="s">
        <v>4842</v>
      </c>
      <c r="D969" s="21" t="s">
        <v>6380</v>
      </c>
    </row>
    <row r="970" spans="1:4" x14ac:dyDescent="0.35">
      <c r="A970" t="s">
        <v>1402</v>
      </c>
      <c r="B970" s="21" t="s">
        <v>4720</v>
      </c>
      <c r="C970" s="21" t="s">
        <v>5816</v>
      </c>
      <c r="D970" s="21" t="s">
        <v>6381</v>
      </c>
    </row>
    <row r="971" spans="1:4" x14ac:dyDescent="0.35">
      <c r="A971" t="s">
        <v>1401</v>
      </c>
      <c r="B971" s="21" t="s">
        <v>4723</v>
      </c>
      <c r="C971" s="21" t="s">
        <v>6382</v>
      </c>
      <c r="D971" s="21" t="s">
        <v>6383</v>
      </c>
    </row>
    <row r="972" spans="1:4" x14ac:dyDescent="0.35">
      <c r="A972" t="s">
        <v>1400</v>
      </c>
      <c r="B972" s="21" t="s">
        <v>4720</v>
      </c>
      <c r="C972" s="21" t="s">
        <v>5473</v>
      </c>
      <c r="D972" s="21" t="s">
        <v>6384</v>
      </c>
    </row>
    <row r="973" spans="1:4" x14ac:dyDescent="0.35">
      <c r="A973" t="s">
        <v>1399</v>
      </c>
      <c r="B973" s="21" t="s">
        <v>4720</v>
      </c>
      <c r="C973" s="21" t="s">
        <v>6385</v>
      </c>
      <c r="D973" s="21" t="s">
        <v>6386</v>
      </c>
    </row>
    <row r="974" spans="1:4" x14ac:dyDescent="0.35">
      <c r="A974" t="s">
        <v>1398</v>
      </c>
      <c r="B974" s="21" t="s">
        <v>4723</v>
      </c>
      <c r="C974" s="21" t="s">
        <v>5020</v>
      </c>
      <c r="D974" s="21" t="s">
        <v>6387</v>
      </c>
    </row>
    <row r="975" spans="1:4" x14ac:dyDescent="0.35">
      <c r="A975" t="s">
        <v>1397</v>
      </c>
      <c r="B975" s="21" t="s">
        <v>5597</v>
      </c>
      <c r="C975" s="21" t="s">
        <v>6388</v>
      </c>
      <c r="D975" s="21" t="s">
        <v>6058</v>
      </c>
    </row>
    <row r="976" spans="1:4" x14ac:dyDescent="0.35">
      <c r="A976" t="s">
        <v>1396</v>
      </c>
      <c r="B976" s="21" t="s">
        <v>4723</v>
      </c>
      <c r="C976" s="21" t="s">
        <v>5947</v>
      </c>
      <c r="D976" s="21" t="s">
        <v>6389</v>
      </c>
    </row>
    <row r="977" spans="1:4" x14ac:dyDescent="0.35">
      <c r="A977" t="s">
        <v>1395</v>
      </c>
      <c r="B977" s="21" t="s">
        <v>5597</v>
      </c>
      <c r="C977" s="21" t="s">
        <v>6390</v>
      </c>
      <c r="D977" s="21" t="s">
        <v>6391</v>
      </c>
    </row>
    <row r="978" spans="1:4" x14ac:dyDescent="0.35">
      <c r="A978" t="s">
        <v>1394</v>
      </c>
      <c r="B978" s="21" t="s">
        <v>5597</v>
      </c>
      <c r="C978" s="21" t="s">
        <v>6392</v>
      </c>
      <c r="D978" s="21" t="s">
        <v>5590</v>
      </c>
    </row>
    <row r="979" spans="1:4" x14ac:dyDescent="0.35">
      <c r="A979" t="s">
        <v>1393</v>
      </c>
      <c r="B979" s="21" t="s">
        <v>4723</v>
      </c>
      <c r="C979" s="21" t="s">
        <v>5283</v>
      </c>
      <c r="D979" s="21" t="s">
        <v>6393</v>
      </c>
    </row>
    <row r="980" spans="1:4" x14ac:dyDescent="0.35">
      <c r="A980" t="s">
        <v>1392</v>
      </c>
      <c r="B980" s="21" t="s">
        <v>4723</v>
      </c>
      <c r="C980" s="21" t="s">
        <v>6394</v>
      </c>
      <c r="D980" s="21" t="s">
        <v>6395</v>
      </c>
    </row>
    <row r="981" spans="1:4" x14ac:dyDescent="0.35">
      <c r="A981" t="s">
        <v>1391</v>
      </c>
      <c r="B981" s="21" t="s">
        <v>4723</v>
      </c>
      <c r="C981" s="21" t="s">
        <v>5147</v>
      </c>
      <c r="D981" s="21" t="s">
        <v>6396</v>
      </c>
    </row>
    <row r="982" spans="1:4" x14ac:dyDescent="0.35">
      <c r="A982" t="s">
        <v>1390</v>
      </c>
      <c r="B982" s="21" t="s">
        <v>4723</v>
      </c>
      <c r="C982" s="21" t="s">
        <v>6397</v>
      </c>
      <c r="D982" s="21" t="s">
        <v>6398</v>
      </c>
    </row>
    <row r="983" spans="1:4" x14ac:dyDescent="0.35">
      <c r="A983" t="s">
        <v>1389</v>
      </c>
      <c r="B983" s="21" t="s">
        <v>4723</v>
      </c>
      <c r="C983" s="21" t="s">
        <v>6399</v>
      </c>
      <c r="D983" s="21" t="s">
        <v>6400</v>
      </c>
    </row>
    <row r="984" spans="1:4" x14ac:dyDescent="0.35">
      <c r="A984" t="s">
        <v>1388</v>
      </c>
      <c r="B984" s="21" t="s">
        <v>4723</v>
      </c>
      <c r="C984" s="21" t="s">
        <v>5156</v>
      </c>
      <c r="D984" s="21" t="s">
        <v>6401</v>
      </c>
    </row>
    <row r="985" spans="1:4" x14ac:dyDescent="0.35">
      <c r="A985" t="s">
        <v>1387</v>
      </c>
      <c r="B985" s="21" t="s">
        <v>5597</v>
      </c>
      <c r="C985" s="21" t="s">
        <v>6402</v>
      </c>
      <c r="D985" s="21" t="s">
        <v>6403</v>
      </c>
    </row>
    <row r="986" spans="1:4" x14ac:dyDescent="0.35">
      <c r="A986" t="s">
        <v>1386</v>
      </c>
      <c r="B986" s="21" t="s">
        <v>4723</v>
      </c>
      <c r="C986" s="21" t="s">
        <v>6404</v>
      </c>
      <c r="D986" s="21" t="s">
        <v>6405</v>
      </c>
    </row>
    <row r="987" spans="1:4" x14ac:dyDescent="0.35">
      <c r="A987" t="s">
        <v>1385</v>
      </c>
      <c r="B987" s="21" t="s">
        <v>4720</v>
      </c>
      <c r="C987" s="21" t="s">
        <v>6406</v>
      </c>
      <c r="D987" s="21" t="s">
        <v>6407</v>
      </c>
    </row>
    <row r="988" spans="1:4" x14ac:dyDescent="0.35">
      <c r="A988" t="s">
        <v>1384</v>
      </c>
      <c r="B988" s="21" t="s">
        <v>4720</v>
      </c>
      <c r="C988" s="21" t="s">
        <v>5197</v>
      </c>
      <c r="D988" s="21" t="s">
        <v>4999</v>
      </c>
    </row>
    <row r="989" spans="1:4" x14ac:dyDescent="0.35">
      <c r="A989" t="s">
        <v>1383</v>
      </c>
      <c r="B989" s="21" t="s">
        <v>5597</v>
      </c>
      <c r="C989" s="21" t="s">
        <v>6246</v>
      </c>
      <c r="D989" s="21" t="s">
        <v>6408</v>
      </c>
    </row>
    <row r="990" spans="1:4" x14ac:dyDescent="0.35">
      <c r="A990" t="s">
        <v>1382</v>
      </c>
      <c r="B990" s="21" t="s">
        <v>4720</v>
      </c>
      <c r="C990" s="21" t="s">
        <v>6409</v>
      </c>
      <c r="D990" s="21" t="s">
        <v>6410</v>
      </c>
    </row>
    <row r="991" spans="1:4" x14ac:dyDescent="0.35">
      <c r="A991" t="s">
        <v>1381</v>
      </c>
      <c r="B991" s="21" t="s">
        <v>4720</v>
      </c>
      <c r="C991" s="21" t="s">
        <v>4875</v>
      </c>
      <c r="D991" s="21" t="s">
        <v>6411</v>
      </c>
    </row>
    <row r="992" spans="1:4" x14ac:dyDescent="0.35">
      <c r="A992" t="s">
        <v>1380</v>
      </c>
      <c r="B992" s="21" t="s">
        <v>4720</v>
      </c>
      <c r="C992" s="21" t="s">
        <v>6412</v>
      </c>
      <c r="D992" s="21" t="s">
        <v>6413</v>
      </c>
    </row>
    <row r="993" spans="1:4" x14ac:dyDescent="0.35">
      <c r="A993" t="s">
        <v>1379</v>
      </c>
      <c r="B993" s="21" t="s">
        <v>4723</v>
      </c>
      <c r="C993" s="21" t="s">
        <v>6414</v>
      </c>
      <c r="D993" s="21" t="s">
        <v>4896</v>
      </c>
    </row>
    <row r="994" spans="1:4" x14ac:dyDescent="0.35">
      <c r="A994" t="s">
        <v>1378</v>
      </c>
      <c r="B994" s="21" t="s">
        <v>4723</v>
      </c>
      <c r="C994" s="21" t="s">
        <v>6415</v>
      </c>
      <c r="D994" s="21" t="s">
        <v>6416</v>
      </c>
    </row>
    <row r="995" spans="1:4" x14ac:dyDescent="0.35">
      <c r="A995" t="s">
        <v>1377</v>
      </c>
      <c r="B995" s="21" t="s">
        <v>4720</v>
      </c>
      <c r="C995" s="21" t="s">
        <v>6417</v>
      </c>
      <c r="D995" s="21" t="s">
        <v>6418</v>
      </c>
    </row>
    <row r="996" spans="1:4" x14ac:dyDescent="0.35">
      <c r="A996" t="s">
        <v>1376</v>
      </c>
      <c r="B996" s="21" t="s">
        <v>4723</v>
      </c>
      <c r="C996" s="21" t="s">
        <v>6419</v>
      </c>
      <c r="D996" s="21" t="s">
        <v>4804</v>
      </c>
    </row>
    <row r="997" spans="1:4" x14ac:dyDescent="0.35">
      <c r="A997" t="s">
        <v>1375</v>
      </c>
      <c r="B997" s="21" t="s">
        <v>5597</v>
      </c>
      <c r="C997" s="21" t="s">
        <v>6420</v>
      </c>
      <c r="D997" s="21" t="s">
        <v>6421</v>
      </c>
    </row>
    <row r="998" spans="1:4" x14ac:dyDescent="0.35">
      <c r="A998" t="s">
        <v>1374</v>
      </c>
      <c r="B998" s="21" t="s">
        <v>4723</v>
      </c>
      <c r="C998" s="21" t="s">
        <v>6422</v>
      </c>
      <c r="D998" s="21" t="s">
        <v>4771</v>
      </c>
    </row>
    <row r="999" spans="1:4" x14ac:dyDescent="0.35">
      <c r="A999" t="s">
        <v>1373</v>
      </c>
      <c r="B999" s="21" t="s">
        <v>5597</v>
      </c>
      <c r="C999" s="21" t="s">
        <v>5542</v>
      </c>
      <c r="D999" s="21" t="s">
        <v>6423</v>
      </c>
    </row>
    <row r="1000" spans="1:4" x14ac:dyDescent="0.35">
      <c r="A1000" t="s">
        <v>1372</v>
      </c>
      <c r="B1000" s="21" t="s">
        <v>4723</v>
      </c>
      <c r="C1000" s="21" t="s">
        <v>6424</v>
      </c>
      <c r="D1000" s="21" t="s">
        <v>5705</v>
      </c>
    </row>
    <row r="1001" spans="1:4" x14ac:dyDescent="0.35">
      <c r="A1001" t="s">
        <v>1371</v>
      </c>
      <c r="B1001" s="21" t="s">
        <v>5597</v>
      </c>
      <c r="C1001" s="21" t="s">
        <v>6425</v>
      </c>
      <c r="D1001" s="21" t="s">
        <v>6426</v>
      </c>
    </row>
    <row r="1002" spans="1:4" x14ac:dyDescent="0.35">
      <c r="A1002" t="s">
        <v>1370</v>
      </c>
      <c r="B1002" s="21" t="s">
        <v>4723</v>
      </c>
      <c r="C1002" s="21" t="s">
        <v>4879</v>
      </c>
      <c r="D1002" s="21" t="s">
        <v>6427</v>
      </c>
    </row>
    <row r="1003" spans="1:4" x14ac:dyDescent="0.35">
      <c r="A1003" t="s">
        <v>1369</v>
      </c>
      <c r="B1003" s="21" t="s">
        <v>5597</v>
      </c>
      <c r="C1003" s="21" t="s">
        <v>6428</v>
      </c>
      <c r="D1003" s="21" t="s">
        <v>6429</v>
      </c>
    </row>
    <row r="1004" spans="1:4" x14ac:dyDescent="0.35">
      <c r="A1004" t="s">
        <v>1368</v>
      </c>
      <c r="B1004" s="21" t="s">
        <v>4720</v>
      </c>
      <c r="C1004" s="21" t="s">
        <v>6430</v>
      </c>
      <c r="D1004" s="21" t="s">
        <v>6431</v>
      </c>
    </row>
    <row r="1005" spans="1:4" x14ac:dyDescent="0.35">
      <c r="A1005" t="s">
        <v>1367</v>
      </c>
      <c r="B1005" s="21" t="s">
        <v>4723</v>
      </c>
      <c r="C1005" s="21" t="s">
        <v>6432</v>
      </c>
      <c r="D1005" s="21" t="s">
        <v>6433</v>
      </c>
    </row>
    <row r="1006" spans="1:4" x14ac:dyDescent="0.35">
      <c r="A1006" t="s">
        <v>1366</v>
      </c>
      <c r="B1006" s="21" t="s">
        <v>4723</v>
      </c>
      <c r="C1006" s="21" t="s">
        <v>4905</v>
      </c>
      <c r="D1006" s="21" t="s">
        <v>6434</v>
      </c>
    </row>
    <row r="1007" spans="1:4" x14ac:dyDescent="0.35">
      <c r="A1007" t="s">
        <v>1365</v>
      </c>
      <c r="B1007" s="21" t="s">
        <v>4720</v>
      </c>
      <c r="C1007" s="21" t="s">
        <v>6435</v>
      </c>
      <c r="D1007" s="21" t="s">
        <v>6436</v>
      </c>
    </row>
    <row r="1008" spans="1:4" x14ac:dyDescent="0.35">
      <c r="A1008" t="s">
        <v>1364</v>
      </c>
      <c r="B1008" s="21" t="s">
        <v>4720</v>
      </c>
      <c r="C1008" s="21" t="s">
        <v>6437</v>
      </c>
      <c r="D1008" s="21" t="s">
        <v>5213</v>
      </c>
    </row>
    <row r="1009" spans="1:4" x14ac:dyDescent="0.35">
      <c r="A1009" t="s">
        <v>1363</v>
      </c>
      <c r="B1009" s="21" t="s">
        <v>4723</v>
      </c>
      <c r="C1009" s="21" t="s">
        <v>6438</v>
      </c>
      <c r="D1009" s="21" t="s">
        <v>6439</v>
      </c>
    </row>
    <row r="1010" spans="1:4" x14ac:dyDescent="0.35">
      <c r="A1010" t="s">
        <v>1362</v>
      </c>
      <c r="B1010" s="21" t="s">
        <v>4720</v>
      </c>
      <c r="C1010" s="21" t="s">
        <v>5076</v>
      </c>
      <c r="D1010" s="21" t="s">
        <v>6440</v>
      </c>
    </row>
    <row r="1011" spans="1:4" x14ac:dyDescent="0.35">
      <c r="A1011" t="s">
        <v>1361</v>
      </c>
      <c r="B1011" s="21" t="s">
        <v>4720</v>
      </c>
      <c r="C1011" s="21" t="s">
        <v>6441</v>
      </c>
      <c r="D1011" s="21" t="s">
        <v>6442</v>
      </c>
    </row>
    <row r="1012" spans="1:4" x14ac:dyDescent="0.35">
      <c r="A1012" t="s">
        <v>1360</v>
      </c>
      <c r="B1012" s="21" t="s">
        <v>4720</v>
      </c>
      <c r="C1012" s="21" t="s">
        <v>5190</v>
      </c>
      <c r="D1012" s="21" t="s">
        <v>6443</v>
      </c>
    </row>
    <row r="1013" spans="1:4" x14ac:dyDescent="0.35">
      <c r="A1013" t="s">
        <v>1359</v>
      </c>
      <c r="B1013" s="21" t="s">
        <v>4720</v>
      </c>
      <c r="C1013" s="21" t="s">
        <v>6444</v>
      </c>
      <c r="D1013" s="21" t="s">
        <v>6445</v>
      </c>
    </row>
    <row r="1014" spans="1:4" x14ac:dyDescent="0.35">
      <c r="A1014" t="s">
        <v>1358</v>
      </c>
      <c r="B1014" s="21" t="s">
        <v>4720</v>
      </c>
      <c r="C1014" s="21" t="s">
        <v>6446</v>
      </c>
      <c r="D1014" s="21" t="s">
        <v>6447</v>
      </c>
    </row>
    <row r="1015" spans="1:4" x14ac:dyDescent="0.35">
      <c r="A1015" t="s">
        <v>1357</v>
      </c>
      <c r="B1015" s="21" t="s">
        <v>4720</v>
      </c>
      <c r="C1015" s="21" t="s">
        <v>5661</v>
      </c>
      <c r="D1015" s="21" t="s">
        <v>6448</v>
      </c>
    </row>
    <row r="1016" spans="1:4" x14ac:dyDescent="0.35">
      <c r="A1016" t="s">
        <v>1356</v>
      </c>
      <c r="B1016" s="21" t="s">
        <v>4720</v>
      </c>
      <c r="C1016" s="21" t="s">
        <v>5025</v>
      </c>
      <c r="D1016" s="21" t="s">
        <v>6449</v>
      </c>
    </row>
    <row r="1017" spans="1:4" x14ac:dyDescent="0.35">
      <c r="A1017" t="s">
        <v>1355</v>
      </c>
      <c r="B1017" s="21" t="s">
        <v>4720</v>
      </c>
      <c r="C1017" s="21" t="s">
        <v>6450</v>
      </c>
      <c r="D1017" s="21" t="s">
        <v>6451</v>
      </c>
    </row>
    <row r="1018" spans="1:4" x14ac:dyDescent="0.35">
      <c r="A1018" t="s">
        <v>1354</v>
      </c>
      <c r="B1018" s="21" t="s">
        <v>5597</v>
      </c>
      <c r="C1018" s="21" t="s">
        <v>6452</v>
      </c>
      <c r="D1018" s="21" t="s">
        <v>6453</v>
      </c>
    </row>
    <row r="1019" spans="1:4" x14ac:dyDescent="0.35">
      <c r="A1019" t="s">
        <v>1353</v>
      </c>
      <c r="B1019" s="21" t="s">
        <v>5597</v>
      </c>
      <c r="C1019" s="21" t="s">
        <v>6454</v>
      </c>
      <c r="D1019" s="21" t="s">
        <v>6455</v>
      </c>
    </row>
    <row r="1020" spans="1:4" x14ac:dyDescent="0.35">
      <c r="A1020" t="s">
        <v>1352</v>
      </c>
      <c r="B1020" s="21" t="s">
        <v>4723</v>
      </c>
      <c r="C1020" s="21" t="s">
        <v>4736</v>
      </c>
      <c r="D1020" s="21" t="s">
        <v>6456</v>
      </c>
    </row>
    <row r="1021" spans="1:4" x14ac:dyDescent="0.35">
      <c r="A1021" t="s">
        <v>1351</v>
      </c>
      <c r="B1021" s="21" t="s">
        <v>4720</v>
      </c>
      <c r="C1021" s="21" t="s">
        <v>6457</v>
      </c>
      <c r="D1021" s="21" t="s">
        <v>6458</v>
      </c>
    </row>
    <row r="1022" spans="1:4" x14ac:dyDescent="0.35">
      <c r="A1022" t="s">
        <v>1350</v>
      </c>
      <c r="B1022" s="21" t="s">
        <v>4723</v>
      </c>
      <c r="C1022" s="21" t="s">
        <v>6459</v>
      </c>
      <c r="D1022" s="21" t="s">
        <v>6460</v>
      </c>
    </row>
    <row r="1023" spans="1:4" x14ac:dyDescent="0.35">
      <c r="A1023" t="s">
        <v>1349</v>
      </c>
      <c r="B1023" s="21" t="s">
        <v>4720</v>
      </c>
      <c r="C1023" s="21" t="s">
        <v>6461</v>
      </c>
      <c r="D1023" s="21" t="s">
        <v>6462</v>
      </c>
    </row>
    <row r="1024" spans="1:4" x14ac:dyDescent="0.35">
      <c r="A1024" t="s">
        <v>1348</v>
      </c>
      <c r="B1024" s="21" t="s">
        <v>4720</v>
      </c>
      <c r="C1024" s="21" t="s">
        <v>6463</v>
      </c>
      <c r="D1024" s="21" t="s">
        <v>6464</v>
      </c>
    </row>
    <row r="1025" spans="1:4" x14ac:dyDescent="0.35">
      <c r="A1025" t="s">
        <v>1347</v>
      </c>
      <c r="B1025" s="21" t="s">
        <v>4723</v>
      </c>
      <c r="C1025" s="21" t="s">
        <v>6465</v>
      </c>
      <c r="D1025" s="21" t="s">
        <v>6466</v>
      </c>
    </row>
    <row r="1026" spans="1:4" x14ac:dyDescent="0.35">
      <c r="A1026" t="s">
        <v>1346</v>
      </c>
      <c r="B1026" s="21" t="s">
        <v>4723</v>
      </c>
      <c r="C1026" s="21" t="s">
        <v>4744</v>
      </c>
      <c r="D1026" s="21" t="s">
        <v>6467</v>
      </c>
    </row>
    <row r="1027" spans="1:4" x14ac:dyDescent="0.35">
      <c r="A1027" t="s">
        <v>1345</v>
      </c>
      <c r="B1027" s="21" t="s">
        <v>4723</v>
      </c>
      <c r="C1027" s="21" t="s">
        <v>6468</v>
      </c>
      <c r="D1027" s="21" t="s">
        <v>6469</v>
      </c>
    </row>
    <row r="1028" spans="1:4" x14ac:dyDescent="0.35">
      <c r="A1028" t="s">
        <v>1344</v>
      </c>
      <c r="B1028" s="21" t="s">
        <v>4720</v>
      </c>
      <c r="C1028" s="21" t="s">
        <v>6470</v>
      </c>
      <c r="D1028" s="21" t="s">
        <v>6471</v>
      </c>
    </row>
    <row r="1029" spans="1:4" x14ac:dyDescent="0.35">
      <c r="A1029" t="s">
        <v>1343</v>
      </c>
      <c r="B1029" s="21" t="s">
        <v>4723</v>
      </c>
      <c r="C1029" s="21" t="s">
        <v>6468</v>
      </c>
      <c r="D1029" s="21" t="s">
        <v>6472</v>
      </c>
    </row>
    <row r="1030" spans="1:4" x14ac:dyDescent="0.35">
      <c r="A1030" t="s">
        <v>1342</v>
      </c>
      <c r="B1030" s="21" t="s">
        <v>4723</v>
      </c>
      <c r="C1030" s="21" t="s">
        <v>4879</v>
      </c>
      <c r="D1030" s="21" t="s">
        <v>6473</v>
      </c>
    </row>
    <row r="1031" spans="1:4" x14ac:dyDescent="0.35">
      <c r="A1031" t="s">
        <v>1341</v>
      </c>
      <c r="B1031" s="21" t="s">
        <v>4720</v>
      </c>
      <c r="C1031" s="21" t="s">
        <v>6474</v>
      </c>
      <c r="D1031" s="21" t="s">
        <v>6475</v>
      </c>
    </row>
    <row r="1032" spans="1:4" x14ac:dyDescent="0.35">
      <c r="A1032" t="s">
        <v>1340</v>
      </c>
      <c r="B1032" s="21" t="s">
        <v>4723</v>
      </c>
      <c r="C1032" s="21" t="s">
        <v>6476</v>
      </c>
      <c r="D1032" s="21" t="s">
        <v>6477</v>
      </c>
    </row>
    <row r="1033" spans="1:4" x14ac:dyDescent="0.35">
      <c r="A1033" t="s">
        <v>1339</v>
      </c>
      <c r="B1033" s="21" t="s">
        <v>4720</v>
      </c>
      <c r="C1033" s="21" t="s">
        <v>6478</v>
      </c>
      <c r="D1033" s="21" t="s">
        <v>6479</v>
      </c>
    </row>
    <row r="1034" spans="1:4" x14ac:dyDescent="0.35">
      <c r="A1034" t="s">
        <v>1338</v>
      </c>
      <c r="B1034" s="21" t="s">
        <v>4720</v>
      </c>
      <c r="C1034" s="21" t="s">
        <v>6480</v>
      </c>
      <c r="D1034" s="21" t="s">
        <v>5888</v>
      </c>
    </row>
    <row r="1035" spans="1:4" x14ac:dyDescent="0.35">
      <c r="A1035" t="s">
        <v>1337</v>
      </c>
      <c r="B1035" s="21" t="s">
        <v>4720</v>
      </c>
      <c r="C1035" s="21" t="s">
        <v>5431</v>
      </c>
      <c r="D1035" s="21" t="s">
        <v>6481</v>
      </c>
    </row>
    <row r="1036" spans="1:4" x14ac:dyDescent="0.35">
      <c r="A1036" t="s">
        <v>1336</v>
      </c>
      <c r="B1036" s="21" t="s">
        <v>4720</v>
      </c>
      <c r="C1036" s="21" t="s">
        <v>6482</v>
      </c>
      <c r="D1036" s="21" t="s">
        <v>6483</v>
      </c>
    </row>
    <row r="1037" spans="1:4" x14ac:dyDescent="0.35">
      <c r="A1037" t="s">
        <v>1335</v>
      </c>
      <c r="B1037" s="21" t="s">
        <v>4720</v>
      </c>
      <c r="C1037" s="21" t="s">
        <v>5727</v>
      </c>
      <c r="D1037" s="21" t="s">
        <v>6484</v>
      </c>
    </row>
    <row r="1038" spans="1:4" x14ac:dyDescent="0.35">
      <c r="A1038" t="s">
        <v>1334</v>
      </c>
      <c r="B1038" s="21" t="s">
        <v>4723</v>
      </c>
      <c r="C1038" s="21" t="s">
        <v>4849</v>
      </c>
      <c r="D1038" s="21" t="s">
        <v>6485</v>
      </c>
    </row>
    <row r="1039" spans="1:4" x14ac:dyDescent="0.35">
      <c r="A1039" t="s">
        <v>1333</v>
      </c>
      <c r="B1039" s="21" t="s">
        <v>4723</v>
      </c>
      <c r="C1039" s="21" t="s">
        <v>6486</v>
      </c>
      <c r="D1039" s="21" t="s">
        <v>6487</v>
      </c>
    </row>
    <row r="1040" spans="1:4" x14ac:dyDescent="0.35">
      <c r="A1040" t="s">
        <v>1332</v>
      </c>
      <c r="B1040" s="21" t="s">
        <v>4720</v>
      </c>
      <c r="C1040" s="21" t="s">
        <v>6488</v>
      </c>
      <c r="D1040" s="21" t="s">
        <v>6489</v>
      </c>
    </row>
    <row r="1041" spans="1:4" x14ac:dyDescent="0.35">
      <c r="A1041" t="s">
        <v>1331</v>
      </c>
      <c r="B1041" s="21" t="s">
        <v>4720</v>
      </c>
      <c r="C1041" s="21" t="s">
        <v>6490</v>
      </c>
      <c r="D1041" s="21" t="s">
        <v>6491</v>
      </c>
    </row>
    <row r="1042" spans="1:4" x14ac:dyDescent="0.35">
      <c r="A1042" t="s">
        <v>1330</v>
      </c>
      <c r="B1042" s="21" t="s">
        <v>4723</v>
      </c>
      <c r="C1042" s="21" t="s">
        <v>5029</v>
      </c>
      <c r="D1042" s="21" t="s">
        <v>5938</v>
      </c>
    </row>
    <row r="1043" spans="1:4" x14ac:dyDescent="0.35">
      <c r="A1043" t="s">
        <v>1329</v>
      </c>
      <c r="B1043" s="21" t="s">
        <v>4720</v>
      </c>
      <c r="C1043" s="21" t="s">
        <v>6492</v>
      </c>
      <c r="D1043" s="21" t="s">
        <v>6493</v>
      </c>
    </row>
    <row r="1044" spans="1:4" x14ac:dyDescent="0.35">
      <c r="A1044" t="s">
        <v>1328</v>
      </c>
      <c r="B1044" s="21" t="s">
        <v>4723</v>
      </c>
      <c r="C1044" s="21" t="s">
        <v>6494</v>
      </c>
      <c r="D1044" s="21" t="s">
        <v>6495</v>
      </c>
    </row>
    <row r="1045" spans="1:4" x14ac:dyDescent="0.35">
      <c r="A1045" t="s">
        <v>1327</v>
      </c>
      <c r="B1045" s="21" t="s">
        <v>4723</v>
      </c>
      <c r="C1045" s="21" t="s">
        <v>6496</v>
      </c>
      <c r="D1045" s="21" t="s">
        <v>6497</v>
      </c>
    </row>
    <row r="1046" spans="1:4" x14ac:dyDescent="0.35">
      <c r="A1046" t="s">
        <v>1326</v>
      </c>
      <c r="B1046" s="21" t="s">
        <v>5597</v>
      </c>
      <c r="C1046" s="21" t="s">
        <v>6498</v>
      </c>
      <c r="D1046" s="21" t="s">
        <v>6499</v>
      </c>
    </row>
    <row r="1047" spans="1:4" x14ac:dyDescent="0.35">
      <c r="A1047" t="s">
        <v>1325</v>
      </c>
      <c r="B1047" s="21" t="s">
        <v>4723</v>
      </c>
      <c r="C1047" s="21" t="s">
        <v>6500</v>
      </c>
      <c r="D1047" s="21" t="s">
        <v>6501</v>
      </c>
    </row>
    <row r="1048" spans="1:4" x14ac:dyDescent="0.35">
      <c r="A1048" t="s">
        <v>1324</v>
      </c>
      <c r="B1048" s="21" t="s">
        <v>4723</v>
      </c>
      <c r="C1048" s="21" t="s">
        <v>6468</v>
      </c>
      <c r="D1048" s="21" t="s">
        <v>6502</v>
      </c>
    </row>
    <row r="1049" spans="1:4" x14ac:dyDescent="0.35">
      <c r="A1049" t="s">
        <v>1323</v>
      </c>
      <c r="B1049" s="21" t="s">
        <v>4720</v>
      </c>
      <c r="C1049" s="21" t="s">
        <v>6503</v>
      </c>
      <c r="D1049" s="21" t="s">
        <v>6504</v>
      </c>
    </row>
    <row r="1050" spans="1:4" x14ac:dyDescent="0.35">
      <c r="A1050" t="s">
        <v>1322</v>
      </c>
      <c r="B1050" s="21" t="s">
        <v>4720</v>
      </c>
      <c r="C1050" s="21" t="s">
        <v>6505</v>
      </c>
      <c r="D1050" s="21" t="s">
        <v>6506</v>
      </c>
    </row>
    <row r="1051" spans="1:4" x14ac:dyDescent="0.35">
      <c r="A1051" t="s">
        <v>1321</v>
      </c>
      <c r="B1051" s="21" t="s">
        <v>4720</v>
      </c>
      <c r="C1051" s="21" t="s">
        <v>5945</v>
      </c>
      <c r="D1051" s="21" t="s">
        <v>6507</v>
      </c>
    </row>
    <row r="1052" spans="1:4" x14ac:dyDescent="0.35">
      <c r="A1052" t="s">
        <v>1320</v>
      </c>
      <c r="B1052" s="21" t="s">
        <v>5597</v>
      </c>
      <c r="C1052" s="21" t="s">
        <v>6508</v>
      </c>
      <c r="D1052" s="21" t="s">
        <v>6509</v>
      </c>
    </row>
    <row r="1053" spans="1:4" x14ac:dyDescent="0.35">
      <c r="A1053" t="s">
        <v>1319</v>
      </c>
      <c r="B1053" s="21" t="s">
        <v>4723</v>
      </c>
      <c r="C1053" s="21" t="s">
        <v>6510</v>
      </c>
      <c r="D1053" s="21" t="s">
        <v>6511</v>
      </c>
    </row>
    <row r="1054" spans="1:4" x14ac:dyDescent="0.35">
      <c r="A1054" t="s">
        <v>1318</v>
      </c>
      <c r="B1054" s="21" t="s">
        <v>4720</v>
      </c>
      <c r="C1054" s="21" t="s">
        <v>6512</v>
      </c>
      <c r="D1054" s="21" t="s">
        <v>6513</v>
      </c>
    </row>
    <row r="1055" spans="1:4" x14ac:dyDescent="0.35">
      <c r="A1055" t="s">
        <v>1317</v>
      </c>
      <c r="B1055" s="21" t="s">
        <v>4723</v>
      </c>
      <c r="C1055" s="21" t="s">
        <v>6514</v>
      </c>
      <c r="D1055" s="21" t="s">
        <v>6515</v>
      </c>
    </row>
    <row r="1056" spans="1:4" x14ac:dyDescent="0.35">
      <c r="A1056" t="s">
        <v>1316</v>
      </c>
      <c r="B1056" s="21" t="s">
        <v>5597</v>
      </c>
      <c r="C1056" s="21" t="s">
        <v>5496</v>
      </c>
      <c r="D1056" s="21" t="s">
        <v>6516</v>
      </c>
    </row>
    <row r="1057" spans="1:4" x14ac:dyDescent="0.35">
      <c r="A1057" t="s">
        <v>1315</v>
      </c>
      <c r="B1057" s="21" t="s">
        <v>4720</v>
      </c>
      <c r="C1057" s="21" t="s">
        <v>6517</v>
      </c>
      <c r="D1057" s="21" t="s">
        <v>6518</v>
      </c>
    </row>
    <row r="1058" spans="1:4" x14ac:dyDescent="0.35">
      <c r="A1058" t="s">
        <v>1314</v>
      </c>
      <c r="B1058" s="21" t="s">
        <v>5597</v>
      </c>
      <c r="C1058" s="21" t="s">
        <v>6519</v>
      </c>
      <c r="D1058" s="21" t="s">
        <v>6411</v>
      </c>
    </row>
    <row r="1059" spans="1:4" x14ac:dyDescent="0.35">
      <c r="A1059" t="s">
        <v>1313</v>
      </c>
      <c r="B1059" s="21" t="s">
        <v>4720</v>
      </c>
      <c r="C1059" s="21" t="s">
        <v>6320</v>
      </c>
      <c r="D1059" s="21" t="s">
        <v>6520</v>
      </c>
    </row>
    <row r="1060" spans="1:4" x14ac:dyDescent="0.35">
      <c r="A1060" t="s">
        <v>1312</v>
      </c>
      <c r="B1060" s="21" t="s">
        <v>4723</v>
      </c>
      <c r="C1060" s="21" t="s">
        <v>5111</v>
      </c>
      <c r="D1060" s="21" t="s">
        <v>6521</v>
      </c>
    </row>
    <row r="1061" spans="1:4" x14ac:dyDescent="0.35">
      <c r="A1061" t="s">
        <v>1311</v>
      </c>
      <c r="B1061" s="21" t="s">
        <v>4723</v>
      </c>
      <c r="C1061" s="21" t="s">
        <v>6522</v>
      </c>
      <c r="D1061" s="21" t="s">
        <v>6523</v>
      </c>
    </row>
    <row r="1062" spans="1:4" x14ac:dyDescent="0.35">
      <c r="A1062" t="s">
        <v>1310</v>
      </c>
      <c r="B1062" s="21" t="s">
        <v>4723</v>
      </c>
      <c r="C1062" s="21" t="s">
        <v>6524</v>
      </c>
      <c r="D1062" s="21" t="s">
        <v>6525</v>
      </c>
    </row>
    <row r="1063" spans="1:4" x14ac:dyDescent="0.35">
      <c r="A1063" t="s">
        <v>1309</v>
      </c>
      <c r="B1063" s="21" t="s">
        <v>4723</v>
      </c>
      <c r="C1063" s="21" t="s">
        <v>6526</v>
      </c>
      <c r="D1063" s="21" t="s">
        <v>6064</v>
      </c>
    </row>
    <row r="1064" spans="1:4" x14ac:dyDescent="0.35">
      <c r="A1064" t="s">
        <v>1308</v>
      </c>
      <c r="B1064" s="21" t="s">
        <v>4723</v>
      </c>
      <c r="C1064" s="21" t="s">
        <v>6527</v>
      </c>
      <c r="D1064" s="21" t="s">
        <v>6528</v>
      </c>
    </row>
    <row r="1065" spans="1:4" x14ac:dyDescent="0.35">
      <c r="A1065" t="s">
        <v>1307</v>
      </c>
      <c r="B1065" s="21" t="s">
        <v>4723</v>
      </c>
      <c r="C1065" s="21" t="s">
        <v>6529</v>
      </c>
      <c r="D1065" s="21" t="s">
        <v>6530</v>
      </c>
    </row>
    <row r="1066" spans="1:4" x14ac:dyDescent="0.35">
      <c r="A1066" t="s">
        <v>1306</v>
      </c>
      <c r="B1066" s="21" t="s">
        <v>4720</v>
      </c>
      <c r="C1066" s="21" t="s">
        <v>6531</v>
      </c>
      <c r="D1066" s="21" t="s">
        <v>6532</v>
      </c>
    </row>
    <row r="1067" spans="1:4" x14ac:dyDescent="0.35">
      <c r="A1067" t="s">
        <v>1305</v>
      </c>
      <c r="B1067" s="21" t="s">
        <v>4723</v>
      </c>
      <c r="C1067" s="21" t="s">
        <v>6533</v>
      </c>
      <c r="D1067" s="21" t="s">
        <v>6534</v>
      </c>
    </row>
    <row r="1068" spans="1:4" x14ac:dyDescent="0.35">
      <c r="A1068" t="s">
        <v>1304</v>
      </c>
      <c r="B1068" s="21" t="s">
        <v>4720</v>
      </c>
      <c r="C1068" s="21" t="s">
        <v>6535</v>
      </c>
      <c r="D1068" s="21" t="s">
        <v>6536</v>
      </c>
    </row>
    <row r="1069" spans="1:4" x14ac:dyDescent="0.35">
      <c r="A1069" t="s">
        <v>1303</v>
      </c>
      <c r="B1069" s="21" t="s">
        <v>4723</v>
      </c>
      <c r="C1069" s="21" t="s">
        <v>4734</v>
      </c>
      <c r="D1069" s="21" t="s">
        <v>6537</v>
      </c>
    </row>
    <row r="1070" spans="1:4" x14ac:dyDescent="0.35">
      <c r="A1070" t="s">
        <v>1302</v>
      </c>
      <c r="B1070" s="21" t="s">
        <v>4720</v>
      </c>
      <c r="C1070" s="21" t="s">
        <v>6538</v>
      </c>
      <c r="D1070" s="21" t="s">
        <v>6075</v>
      </c>
    </row>
    <row r="1071" spans="1:4" x14ac:dyDescent="0.35">
      <c r="A1071" t="s">
        <v>1301</v>
      </c>
      <c r="B1071" s="21" t="s">
        <v>4720</v>
      </c>
      <c r="C1071" s="21" t="s">
        <v>6539</v>
      </c>
      <c r="D1071" s="21" t="s">
        <v>6540</v>
      </c>
    </row>
    <row r="1072" spans="1:4" x14ac:dyDescent="0.35">
      <c r="A1072" t="s">
        <v>1300</v>
      </c>
      <c r="B1072" s="21" t="s">
        <v>4720</v>
      </c>
      <c r="C1072" s="21" t="s">
        <v>5362</v>
      </c>
      <c r="D1072" s="21" t="s">
        <v>6541</v>
      </c>
    </row>
    <row r="1073" spans="1:4" x14ac:dyDescent="0.35">
      <c r="A1073" t="s">
        <v>1299</v>
      </c>
      <c r="B1073" s="21" t="s">
        <v>5597</v>
      </c>
      <c r="C1073" s="21" t="s">
        <v>6542</v>
      </c>
      <c r="D1073" s="21" t="s">
        <v>6543</v>
      </c>
    </row>
    <row r="1074" spans="1:4" x14ac:dyDescent="0.35">
      <c r="A1074" t="s">
        <v>1298</v>
      </c>
      <c r="B1074" s="21" t="s">
        <v>4720</v>
      </c>
      <c r="C1074" s="21" t="s">
        <v>6544</v>
      </c>
      <c r="D1074" s="21" t="s">
        <v>6545</v>
      </c>
    </row>
    <row r="1075" spans="1:4" x14ac:dyDescent="0.35">
      <c r="A1075" t="s">
        <v>1297</v>
      </c>
      <c r="B1075" s="21" t="s">
        <v>4723</v>
      </c>
      <c r="C1075" s="21" t="s">
        <v>5000</v>
      </c>
      <c r="D1075" s="21" t="s">
        <v>6546</v>
      </c>
    </row>
    <row r="1076" spans="1:4" x14ac:dyDescent="0.35">
      <c r="A1076" t="s">
        <v>1296</v>
      </c>
      <c r="B1076" s="21" t="s">
        <v>4723</v>
      </c>
      <c r="C1076" s="21" t="s">
        <v>5698</v>
      </c>
      <c r="D1076" s="21" t="s">
        <v>6547</v>
      </c>
    </row>
    <row r="1077" spans="1:4" x14ac:dyDescent="0.35">
      <c r="A1077" t="s">
        <v>1295</v>
      </c>
      <c r="B1077" s="21" t="s">
        <v>4723</v>
      </c>
      <c r="C1077" s="21" t="s">
        <v>6548</v>
      </c>
      <c r="D1077" s="21" t="s">
        <v>5626</v>
      </c>
    </row>
    <row r="1078" spans="1:4" x14ac:dyDescent="0.35">
      <c r="A1078" t="s">
        <v>1294</v>
      </c>
      <c r="B1078" s="21" t="s">
        <v>4720</v>
      </c>
      <c r="C1078" s="21" t="s">
        <v>6549</v>
      </c>
      <c r="D1078" s="21" t="s">
        <v>6550</v>
      </c>
    </row>
    <row r="1079" spans="1:4" x14ac:dyDescent="0.35">
      <c r="A1079" t="s">
        <v>1293</v>
      </c>
      <c r="B1079" s="21" t="s">
        <v>4723</v>
      </c>
      <c r="C1079" s="21" t="s">
        <v>5147</v>
      </c>
      <c r="D1079" s="21" t="s">
        <v>6551</v>
      </c>
    </row>
    <row r="1080" spans="1:4" x14ac:dyDescent="0.35">
      <c r="A1080" t="s">
        <v>1292</v>
      </c>
      <c r="B1080" s="21" t="s">
        <v>4723</v>
      </c>
      <c r="C1080" s="21" t="s">
        <v>6552</v>
      </c>
      <c r="D1080" s="21" t="s">
        <v>6553</v>
      </c>
    </row>
    <row r="1081" spans="1:4" x14ac:dyDescent="0.35">
      <c r="A1081" t="s">
        <v>1291</v>
      </c>
      <c r="B1081" s="21" t="s">
        <v>4723</v>
      </c>
      <c r="C1081" s="21" t="s">
        <v>6554</v>
      </c>
      <c r="D1081" s="21" t="s">
        <v>6555</v>
      </c>
    </row>
    <row r="1082" spans="1:4" x14ac:dyDescent="0.35">
      <c r="A1082" t="s">
        <v>1290</v>
      </c>
      <c r="B1082" s="21" t="s">
        <v>4723</v>
      </c>
      <c r="C1082" s="21" t="s">
        <v>6556</v>
      </c>
      <c r="D1082" s="21" t="s">
        <v>6557</v>
      </c>
    </row>
    <row r="1083" spans="1:4" x14ac:dyDescent="0.35">
      <c r="A1083" t="s">
        <v>1289</v>
      </c>
      <c r="B1083" s="21" t="s">
        <v>5597</v>
      </c>
      <c r="C1083" s="21" t="s">
        <v>6558</v>
      </c>
      <c r="D1083" s="21" t="s">
        <v>6559</v>
      </c>
    </row>
    <row r="1084" spans="1:4" x14ac:dyDescent="0.35">
      <c r="A1084" t="s">
        <v>1288</v>
      </c>
      <c r="B1084" s="21" t="s">
        <v>5597</v>
      </c>
      <c r="C1084" s="21" t="s">
        <v>6560</v>
      </c>
      <c r="D1084" s="21" t="s">
        <v>6561</v>
      </c>
    </row>
    <row r="1085" spans="1:4" x14ac:dyDescent="0.35">
      <c r="A1085" t="s">
        <v>1287</v>
      </c>
      <c r="B1085" s="21" t="s">
        <v>4723</v>
      </c>
      <c r="C1085" s="21" t="s">
        <v>6562</v>
      </c>
      <c r="D1085" s="21" t="s">
        <v>6563</v>
      </c>
    </row>
    <row r="1086" spans="1:4" x14ac:dyDescent="0.35">
      <c r="A1086" t="s">
        <v>1286</v>
      </c>
      <c r="B1086" s="21" t="s">
        <v>4723</v>
      </c>
      <c r="C1086" s="21" t="s">
        <v>5698</v>
      </c>
      <c r="D1086" s="21" t="s">
        <v>6564</v>
      </c>
    </row>
    <row r="1087" spans="1:4" x14ac:dyDescent="0.35">
      <c r="A1087" t="s">
        <v>1285</v>
      </c>
      <c r="B1087" s="21" t="s">
        <v>4723</v>
      </c>
      <c r="C1087" s="21" t="s">
        <v>5147</v>
      </c>
      <c r="D1087" s="21" t="s">
        <v>6565</v>
      </c>
    </row>
    <row r="1088" spans="1:4" x14ac:dyDescent="0.35">
      <c r="A1088" t="s">
        <v>1284</v>
      </c>
      <c r="B1088" s="21" t="s">
        <v>4720</v>
      </c>
      <c r="C1088" s="21" t="s">
        <v>6566</v>
      </c>
      <c r="D1088" s="21" t="s">
        <v>6567</v>
      </c>
    </row>
    <row r="1089" spans="1:4" x14ac:dyDescent="0.35">
      <c r="A1089" t="s">
        <v>1283</v>
      </c>
      <c r="B1089" s="21" t="s">
        <v>4720</v>
      </c>
      <c r="C1089" s="21" t="s">
        <v>6568</v>
      </c>
      <c r="D1089" s="21" t="s">
        <v>6569</v>
      </c>
    </row>
    <row r="1090" spans="1:4" x14ac:dyDescent="0.35">
      <c r="A1090" t="s">
        <v>1282</v>
      </c>
      <c r="B1090" s="21" t="s">
        <v>5597</v>
      </c>
      <c r="C1090" s="21" t="s">
        <v>6570</v>
      </c>
      <c r="D1090" s="21" t="s">
        <v>6571</v>
      </c>
    </row>
    <row r="1091" spans="1:4" x14ac:dyDescent="0.35">
      <c r="A1091" t="s">
        <v>1281</v>
      </c>
      <c r="B1091" s="21" t="s">
        <v>4720</v>
      </c>
      <c r="C1091" s="21" t="s">
        <v>6572</v>
      </c>
      <c r="D1091" s="21" t="s">
        <v>6573</v>
      </c>
    </row>
    <row r="1092" spans="1:4" x14ac:dyDescent="0.35">
      <c r="A1092" t="s">
        <v>1280</v>
      </c>
      <c r="B1092" s="21" t="s">
        <v>4720</v>
      </c>
      <c r="C1092" s="21" t="s">
        <v>6574</v>
      </c>
      <c r="D1092" s="21" t="s">
        <v>6487</v>
      </c>
    </row>
    <row r="1093" spans="1:4" x14ac:dyDescent="0.35">
      <c r="A1093" t="s">
        <v>1279</v>
      </c>
      <c r="B1093" s="21" t="s">
        <v>4723</v>
      </c>
      <c r="C1093" s="21" t="s">
        <v>6575</v>
      </c>
      <c r="D1093" s="21" t="s">
        <v>6576</v>
      </c>
    </row>
    <row r="1094" spans="1:4" x14ac:dyDescent="0.35">
      <c r="A1094" t="s">
        <v>1278</v>
      </c>
      <c r="B1094" s="21" t="s">
        <v>4720</v>
      </c>
      <c r="C1094" s="21" t="s">
        <v>6577</v>
      </c>
      <c r="D1094" s="21" t="s">
        <v>6578</v>
      </c>
    </row>
    <row r="1095" spans="1:4" x14ac:dyDescent="0.35">
      <c r="A1095" t="s">
        <v>1277</v>
      </c>
      <c r="B1095" s="21" t="s">
        <v>4723</v>
      </c>
      <c r="C1095" s="21" t="s">
        <v>6167</v>
      </c>
      <c r="D1095" s="21" t="s">
        <v>4846</v>
      </c>
    </row>
    <row r="1096" spans="1:4" x14ac:dyDescent="0.35">
      <c r="A1096" t="s">
        <v>1276</v>
      </c>
      <c r="B1096" s="21" t="s">
        <v>4723</v>
      </c>
      <c r="C1096" s="21" t="s">
        <v>5020</v>
      </c>
      <c r="D1096" s="21" t="s">
        <v>6579</v>
      </c>
    </row>
    <row r="1097" spans="1:4" x14ac:dyDescent="0.35">
      <c r="A1097" t="s">
        <v>1275</v>
      </c>
      <c r="B1097" s="21" t="s">
        <v>5597</v>
      </c>
      <c r="C1097" s="21" t="s">
        <v>6580</v>
      </c>
      <c r="D1097" s="21" t="s">
        <v>6581</v>
      </c>
    </row>
    <row r="1098" spans="1:4" x14ac:dyDescent="0.35">
      <c r="A1098" t="s">
        <v>1274</v>
      </c>
      <c r="B1098" s="21" t="s">
        <v>4720</v>
      </c>
      <c r="C1098" s="21" t="s">
        <v>6582</v>
      </c>
      <c r="D1098" s="21" t="s">
        <v>6583</v>
      </c>
    </row>
    <row r="1099" spans="1:4" x14ac:dyDescent="0.35">
      <c r="A1099" t="s">
        <v>1273</v>
      </c>
      <c r="B1099" s="21" t="s">
        <v>4720</v>
      </c>
      <c r="C1099" s="21" t="s">
        <v>5945</v>
      </c>
      <c r="D1099" s="21" t="s">
        <v>6584</v>
      </c>
    </row>
    <row r="1100" spans="1:4" x14ac:dyDescent="0.35">
      <c r="A1100" t="s">
        <v>1272</v>
      </c>
      <c r="B1100" s="21" t="s">
        <v>4720</v>
      </c>
      <c r="C1100" s="21" t="s">
        <v>6585</v>
      </c>
      <c r="D1100" s="21" t="s">
        <v>5203</v>
      </c>
    </row>
    <row r="1101" spans="1:4" x14ac:dyDescent="0.35">
      <c r="A1101" t="s">
        <v>1271</v>
      </c>
      <c r="B1101" s="21" t="s">
        <v>4723</v>
      </c>
      <c r="C1101" s="21" t="s">
        <v>6586</v>
      </c>
      <c r="D1101" s="21" t="s">
        <v>6587</v>
      </c>
    </row>
    <row r="1102" spans="1:4" x14ac:dyDescent="0.35">
      <c r="A1102" t="s">
        <v>1270</v>
      </c>
      <c r="B1102" s="21" t="s">
        <v>5597</v>
      </c>
      <c r="C1102" s="21" t="s">
        <v>5542</v>
      </c>
      <c r="D1102" s="21" t="s">
        <v>6588</v>
      </c>
    </row>
    <row r="1103" spans="1:4" x14ac:dyDescent="0.35">
      <c r="A1103" t="s">
        <v>1269</v>
      </c>
      <c r="B1103" s="21" t="s">
        <v>4723</v>
      </c>
      <c r="C1103" s="21" t="s">
        <v>4734</v>
      </c>
      <c r="D1103" s="21" t="s">
        <v>5587</v>
      </c>
    </row>
    <row r="1104" spans="1:4" x14ac:dyDescent="0.35">
      <c r="A1104" t="s">
        <v>1268</v>
      </c>
      <c r="B1104" s="21" t="s">
        <v>4723</v>
      </c>
      <c r="C1104" s="21" t="s">
        <v>6589</v>
      </c>
      <c r="D1104" s="21" t="s">
        <v>6590</v>
      </c>
    </row>
    <row r="1105" spans="1:4" x14ac:dyDescent="0.35">
      <c r="A1105" t="s">
        <v>1267</v>
      </c>
      <c r="B1105" s="21" t="s">
        <v>4720</v>
      </c>
      <c r="C1105" s="21" t="s">
        <v>6591</v>
      </c>
      <c r="D1105" s="21" t="s">
        <v>6592</v>
      </c>
    </row>
    <row r="1106" spans="1:4" x14ac:dyDescent="0.35">
      <c r="A1106" t="s">
        <v>1266</v>
      </c>
      <c r="B1106" s="21" t="s">
        <v>4723</v>
      </c>
      <c r="C1106" s="21" t="s">
        <v>6593</v>
      </c>
      <c r="D1106" s="21" t="s">
        <v>6594</v>
      </c>
    </row>
    <row r="1107" spans="1:4" x14ac:dyDescent="0.35">
      <c r="A1107" t="s">
        <v>1265</v>
      </c>
      <c r="B1107" s="21" t="s">
        <v>4723</v>
      </c>
      <c r="C1107" s="21" t="s">
        <v>4948</v>
      </c>
      <c r="D1107" s="21" t="s">
        <v>6595</v>
      </c>
    </row>
    <row r="1108" spans="1:4" x14ac:dyDescent="0.35">
      <c r="A1108" t="s">
        <v>1264</v>
      </c>
      <c r="B1108" s="21" t="s">
        <v>4723</v>
      </c>
      <c r="C1108" s="21" t="s">
        <v>5777</v>
      </c>
      <c r="D1108" s="21" t="s">
        <v>6596</v>
      </c>
    </row>
    <row r="1109" spans="1:4" x14ac:dyDescent="0.35">
      <c r="A1109" t="s">
        <v>1263</v>
      </c>
      <c r="B1109" s="21" t="s">
        <v>4720</v>
      </c>
      <c r="C1109" s="21" t="s">
        <v>6597</v>
      </c>
      <c r="D1109" s="21" t="s">
        <v>6598</v>
      </c>
    </row>
    <row r="1110" spans="1:4" x14ac:dyDescent="0.35">
      <c r="A1110" t="s">
        <v>1262</v>
      </c>
      <c r="B1110" s="21" t="s">
        <v>5597</v>
      </c>
      <c r="C1110" s="21" t="s">
        <v>6599</v>
      </c>
      <c r="D1110" s="21" t="s">
        <v>6600</v>
      </c>
    </row>
    <row r="1111" spans="1:4" x14ac:dyDescent="0.35">
      <c r="A1111" t="s">
        <v>1261</v>
      </c>
      <c r="B1111" s="21" t="s">
        <v>5597</v>
      </c>
      <c r="C1111" s="21" t="s">
        <v>6601</v>
      </c>
      <c r="D1111" s="21" t="s">
        <v>6602</v>
      </c>
    </row>
    <row r="1112" spans="1:4" x14ac:dyDescent="0.35">
      <c r="A1112" t="s">
        <v>1260</v>
      </c>
      <c r="B1112" s="21" t="s">
        <v>4720</v>
      </c>
      <c r="C1112" s="21" t="s">
        <v>4875</v>
      </c>
      <c r="D1112" s="21" t="s">
        <v>5454</v>
      </c>
    </row>
    <row r="1113" spans="1:4" x14ac:dyDescent="0.35">
      <c r="A1113" t="s">
        <v>1259</v>
      </c>
      <c r="B1113" s="21" t="s">
        <v>5597</v>
      </c>
      <c r="C1113" s="21" t="s">
        <v>6603</v>
      </c>
      <c r="D1113" s="21" t="s">
        <v>6604</v>
      </c>
    </row>
    <row r="1114" spans="1:4" x14ac:dyDescent="0.35">
      <c r="A1114" t="s">
        <v>1258</v>
      </c>
      <c r="B1114" s="21" t="s">
        <v>4723</v>
      </c>
      <c r="C1114" s="21" t="s">
        <v>4905</v>
      </c>
      <c r="D1114" s="21" t="s">
        <v>6605</v>
      </c>
    </row>
    <row r="1115" spans="1:4" x14ac:dyDescent="0.35">
      <c r="A1115" t="s">
        <v>1257</v>
      </c>
      <c r="B1115" s="21" t="s">
        <v>4720</v>
      </c>
      <c r="C1115" s="21" t="s">
        <v>6606</v>
      </c>
      <c r="D1115" s="21" t="s">
        <v>6607</v>
      </c>
    </row>
    <row r="1116" spans="1:4" x14ac:dyDescent="0.35">
      <c r="A1116" t="s">
        <v>1256</v>
      </c>
      <c r="B1116" s="21" t="s">
        <v>4720</v>
      </c>
      <c r="C1116" s="21" t="s">
        <v>6608</v>
      </c>
      <c r="D1116" s="21" t="s">
        <v>6609</v>
      </c>
    </row>
    <row r="1117" spans="1:4" x14ac:dyDescent="0.35">
      <c r="A1117" t="s">
        <v>1255</v>
      </c>
      <c r="B1117" s="21" t="s">
        <v>4720</v>
      </c>
      <c r="C1117" s="21" t="s">
        <v>6610</v>
      </c>
      <c r="D1117" s="21" t="s">
        <v>6611</v>
      </c>
    </row>
    <row r="1118" spans="1:4" x14ac:dyDescent="0.35">
      <c r="A1118" t="s">
        <v>1254</v>
      </c>
      <c r="B1118" s="21" t="s">
        <v>4720</v>
      </c>
      <c r="C1118" s="21" t="s">
        <v>6612</v>
      </c>
      <c r="D1118" s="21" t="s">
        <v>6613</v>
      </c>
    </row>
    <row r="1119" spans="1:4" x14ac:dyDescent="0.35">
      <c r="A1119" t="s">
        <v>1253</v>
      </c>
      <c r="B1119" s="21" t="s">
        <v>4720</v>
      </c>
      <c r="C1119" s="21" t="s">
        <v>5154</v>
      </c>
      <c r="D1119" s="21" t="s">
        <v>6614</v>
      </c>
    </row>
    <row r="1120" spans="1:4" x14ac:dyDescent="0.35">
      <c r="A1120" t="s">
        <v>1252</v>
      </c>
      <c r="B1120" s="21" t="s">
        <v>4723</v>
      </c>
      <c r="C1120" s="21" t="s">
        <v>6615</v>
      </c>
      <c r="D1120" s="21" t="s">
        <v>6616</v>
      </c>
    </row>
    <row r="1121" spans="1:4" x14ac:dyDescent="0.35">
      <c r="A1121" t="s">
        <v>1251</v>
      </c>
      <c r="B1121" s="21" t="s">
        <v>4723</v>
      </c>
      <c r="C1121" s="21" t="s">
        <v>6617</v>
      </c>
      <c r="D1121" s="21" t="s">
        <v>6618</v>
      </c>
    </row>
    <row r="1122" spans="1:4" x14ac:dyDescent="0.35">
      <c r="A1122" t="s">
        <v>1250</v>
      </c>
      <c r="B1122" s="21" t="s">
        <v>4723</v>
      </c>
      <c r="C1122" s="21" t="s">
        <v>6619</v>
      </c>
      <c r="D1122" s="21" t="s">
        <v>6620</v>
      </c>
    </row>
    <row r="1123" spans="1:4" x14ac:dyDescent="0.35">
      <c r="A1123" t="s">
        <v>1249</v>
      </c>
      <c r="B1123" s="21" t="s">
        <v>4723</v>
      </c>
      <c r="C1123" s="21" t="s">
        <v>6621</v>
      </c>
      <c r="D1123" s="21" t="s">
        <v>6622</v>
      </c>
    </row>
    <row r="1124" spans="1:4" x14ac:dyDescent="0.35">
      <c r="A1124" t="s">
        <v>1248</v>
      </c>
      <c r="B1124" s="21" t="s">
        <v>4720</v>
      </c>
      <c r="C1124" s="21" t="s">
        <v>6623</v>
      </c>
      <c r="D1124" s="21" t="s">
        <v>6624</v>
      </c>
    </row>
    <row r="1125" spans="1:4" x14ac:dyDescent="0.35">
      <c r="A1125" t="s">
        <v>1247</v>
      </c>
      <c r="B1125" s="21" t="s">
        <v>4723</v>
      </c>
      <c r="C1125" s="21" t="s">
        <v>5465</v>
      </c>
      <c r="D1125" s="21" t="s">
        <v>6625</v>
      </c>
    </row>
    <row r="1126" spans="1:4" x14ac:dyDescent="0.35">
      <c r="A1126" t="s">
        <v>1246</v>
      </c>
      <c r="B1126" s="21" t="s">
        <v>5597</v>
      </c>
      <c r="C1126" s="21" t="s">
        <v>6626</v>
      </c>
      <c r="D1126" s="21" t="s">
        <v>6627</v>
      </c>
    </row>
    <row r="1127" spans="1:4" x14ac:dyDescent="0.35">
      <c r="A1127" t="s">
        <v>1245</v>
      </c>
      <c r="B1127" s="21" t="s">
        <v>4720</v>
      </c>
      <c r="C1127" s="21" t="s">
        <v>6628</v>
      </c>
      <c r="D1127" s="21" t="s">
        <v>6629</v>
      </c>
    </row>
    <row r="1128" spans="1:4" x14ac:dyDescent="0.35">
      <c r="A1128" t="s">
        <v>1244</v>
      </c>
      <c r="B1128" s="21" t="s">
        <v>4723</v>
      </c>
      <c r="C1128" s="21" t="s">
        <v>5477</v>
      </c>
      <c r="D1128" s="21" t="s">
        <v>6630</v>
      </c>
    </row>
    <row r="1129" spans="1:4" x14ac:dyDescent="0.35">
      <c r="A1129" t="s">
        <v>1243</v>
      </c>
      <c r="B1129" s="21" t="s">
        <v>4723</v>
      </c>
      <c r="C1129" s="21" t="s">
        <v>4817</v>
      </c>
      <c r="D1129" s="21" t="s">
        <v>6631</v>
      </c>
    </row>
    <row r="1130" spans="1:4" x14ac:dyDescent="0.35">
      <c r="A1130" t="s">
        <v>1242</v>
      </c>
      <c r="B1130" s="21" t="s">
        <v>4723</v>
      </c>
      <c r="C1130" s="21" t="s">
        <v>6632</v>
      </c>
      <c r="D1130" s="21" t="s">
        <v>6633</v>
      </c>
    </row>
    <row r="1131" spans="1:4" x14ac:dyDescent="0.35">
      <c r="A1131" t="s">
        <v>1241</v>
      </c>
      <c r="B1131" s="21" t="s">
        <v>4720</v>
      </c>
      <c r="C1131" s="21" t="s">
        <v>5667</v>
      </c>
      <c r="D1131" s="21" t="s">
        <v>6634</v>
      </c>
    </row>
    <row r="1132" spans="1:4" x14ac:dyDescent="0.35">
      <c r="A1132" t="s">
        <v>1240</v>
      </c>
      <c r="B1132" s="21" t="s">
        <v>5597</v>
      </c>
      <c r="C1132" s="21" t="s">
        <v>6635</v>
      </c>
      <c r="D1132" s="21" t="s">
        <v>6636</v>
      </c>
    </row>
    <row r="1133" spans="1:4" x14ac:dyDescent="0.35">
      <c r="A1133" t="s">
        <v>1239</v>
      </c>
      <c r="B1133" s="21" t="s">
        <v>4720</v>
      </c>
      <c r="C1133" s="21" t="s">
        <v>6637</v>
      </c>
      <c r="D1133" s="21" t="s">
        <v>6638</v>
      </c>
    </row>
    <row r="1134" spans="1:4" x14ac:dyDescent="0.35">
      <c r="A1134" t="s">
        <v>1238</v>
      </c>
      <c r="B1134" s="21" t="s">
        <v>4723</v>
      </c>
      <c r="C1134" s="21" t="s">
        <v>6639</v>
      </c>
      <c r="D1134" s="21" t="s">
        <v>6640</v>
      </c>
    </row>
    <row r="1135" spans="1:4" x14ac:dyDescent="0.35">
      <c r="A1135" t="s">
        <v>1237</v>
      </c>
      <c r="B1135" s="21" t="s">
        <v>4720</v>
      </c>
      <c r="C1135" s="21" t="s">
        <v>5084</v>
      </c>
      <c r="D1135" s="21" t="s">
        <v>6641</v>
      </c>
    </row>
    <row r="1136" spans="1:4" x14ac:dyDescent="0.35">
      <c r="A1136" t="s">
        <v>1236</v>
      </c>
      <c r="B1136" s="21" t="s">
        <v>4720</v>
      </c>
      <c r="C1136" s="21" t="s">
        <v>4847</v>
      </c>
      <c r="D1136" s="21" t="s">
        <v>6642</v>
      </c>
    </row>
    <row r="1137" spans="1:4" x14ac:dyDescent="0.35">
      <c r="A1137" t="s">
        <v>1235</v>
      </c>
      <c r="B1137" s="21" t="s">
        <v>4720</v>
      </c>
      <c r="C1137" s="21" t="s">
        <v>6643</v>
      </c>
      <c r="D1137" s="21" t="s">
        <v>6644</v>
      </c>
    </row>
    <row r="1138" spans="1:4" x14ac:dyDescent="0.35">
      <c r="A1138" t="s">
        <v>1234</v>
      </c>
      <c r="B1138" s="21" t="s">
        <v>4720</v>
      </c>
      <c r="C1138" s="21" t="s">
        <v>6645</v>
      </c>
      <c r="D1138" s="21" t="s">
        <v>6646</v>
      </c>
    </row>
    <row r="1139" spans="1:4" x14ac:dyDescent="0.35">
      <c r="A1139" t="s">
        <v>1233</v>
      </c>
      <c r="B1139" s="21" t="s">
        <v>4720</v>
      </c>
      <c r="C1139" s="21" t="s">
        <v>6647</v>
      </c>
      <c r="D1139" s="21" t="s">
        <v>6648</v>
      </c>
    </row>
    <row r="1140" spans="1:4" x14ac:dyDescent="0.35">
      <c r="A1140" t="s">
        <v>1232</v>
      </c>
      <c r="B1140" s="21" t="s">
        <v>4720</v>
      </c>
      <c r="C1140" s="21" t="s">
        <v>6649</v>
      </c>
      <c r="D1140" s="21" t="s">
        <v>6650</v>
      </c>
    </row>
    <row r="1141" spans="1:4" x14ac:dyDescent="0.35">
      <c r="A1141" t="s">
        <v>1231</v>
      </c>
      <c r="B1141" s="21" t="s">
        <v>4723</v>
      </c>
      <c r="C1141" s="21" t="s">
        <v>4817</v>
      </c>
      <c r="D1141" s="21" t="s">
        <v>6651</v>
      </c>
    </row>
    <row r="1142" spans="1:4" x14ac:dyDescent="0.35">
      <c r="A1142" t="s">
        <v>1230</v>
      </c>
      <c r="B1142" s="21" t="s">
        <v>4723</v>
      </c>
      <c r="C1142" s="21" t="s">
        <v>4849</v>
      </c>
      <c r="D1142" s="21" t="s">
        <v>5136</v>
      </c>
    </row>
    <row r="1143" spans="1:4" x14ac:dyDescent="0.35">
      <c r="A1143" t="s">
        <v>1229</v>
      </c>
      <c r="B1143" s="21" t="s">
        <v>4720</v>
      </c>
      <c r="C1143" s="21" t="s">
        <v>5082</v>
      </c>
      <c r="D1143" s="21" t="s">
        <v>6652</v>
      </c>
    </row>
    <row r="1144" spans="1:4" x14ac:dyDescent="0.35">
      <c r="A1144" t="s">
        <v>1228</v>
      </c>
      <c r="B1144" s="21" t="s">
        <v>4723</v>
      </c>
      <c r="C1144" s="21" t="s">
        <v>6167</v>
      </c>
      <c r="D1144" s="21" t="s">
        <v>6653</v>
      </c>
    </row>
    <row r="1145" spans="1:4" x14ac:dyDescent="0.35">
      <c r="A1145" t="s">
        <v>1227</v>
      </c>
      <c r="B1145" s="21" t="s">
        <v>4720</v>
      </c>
      <c r="C1145" s="21" t="s">
        <v>6654</v>
      </c>
      <c r="D1145" s="21" t="s">
        <v>6655</v>
      </c>
    </row>
    <row r="1146" spans="1:4" x14ac:dyDescent="0.35">
      <c r="A1146" t="s">
        <v>1226</v>
      </c>
      <c r="B1146" s="21" t="s">
        <v>4720</v>
      </c>
      <c r="C1146" s="21" t="s">
        <v>4766</v>
      </c>
      <c r="D1146" s="21" t="s">
        <v>6656</v>
      </c>
    </row>
    <row r="1147" spans="1:4" x14ac:dyDescent="0.35">
      <c r="A1147" t="s">
        <v>1225</v>
      </c>
      <c r="B1147" s="21" t="s">
        <v>4723</v>
      </c>
      <c r="C1147" s="21" t="s">
        <v>6657</v>
      </c>
      <c r="D1147" s="21" t="s">
        <v>6658</v>
      </c>
    </row>
    <row r="1148" spans="1:4" x14ac:dyDescent="0.35">
      <c r="A1148" t="s">
        <v>1224</v>
      </c>
      <c r="B1148" s="21" t="s">
        <v>4723</v>
      </c>
      <c r="C1148" s="21" t="s">
        <v>6659</v>
      </c>
      <c r="D1148" s="21" t="s">
        <v>6660</v>
      </c>
    </row>
    <row r="1149" spans="1:4" x14ac:dyDescent="0.35">
      <c r="A1149" t="s">
        <v>1223</v>
      </c>
      <c r="B1149" s="21" t="s">
        <v>4723</v>
      </c>
      <c r="C1149" s="21" t="s">
        <v>4914</v>
      </c>
      <c r="D1149" s="21" t="s">
        <v>6661</v>
      </c>
    </row>
    <row r="1150" spans="1:4" x14ac:dyDescent="0.35">
      <c r="A1150" t="s">
        <v>1222</v>
      </c>
      <c r="B1150" s="21" t="s">
        <v>4723</v>
      </c>
      <c r="C1150" s="21" t="s">
        <v>5020</v>
      </c>
      <c r="D1150" s="21" t="s">
        <v>6662</v>
      </c>
    </row>
    <row r="1151" spans="1:4" x14ac:dyDescent="0.35">
      <c r="A1151" t="s">
        <v>1221</v>
      </c>
      <c r="B1151" s="21" t="s">
        <v>4720</v>
      </c>
      <c r="C1151" s="21" t="s">
        <v>6663</v>
      </c>
      <c r="D1151" s="21" t="s">
        <v>6664</v>
      </c>
    </row>
    <row r="1152" spans="1:4" x14ac:dyDescent="0.35">
      <c r="A1152" t="s">
        <v>1220</v>
      </c>
      <c r="B1152" s="21" t="s">
        <v>4723</v>
      </c>
      <c r="C1152" s="21" t="s">
        <v>6665</v>
      </c>
      <c r="D1152" s="21" t="s">
        <v>5657</v>
      </c>
    </row>
    <row r="1153" spans="1:4" x14ac:dyDescent="0.35">
      <c r="A1153" t="s">
        <v>1219</v>
      </c>
      <c r="B1153" s="21" t="s">
        <v>4723</v>
      </c>
      <c r="C1153" s="21" t="s">
        <v>6666</v>
      </c>
      <c r="D1153" s="21" t="s">
        <v>6667</v>
      </c>
    </row>
    <row r="1154" spans="1:4" x14ac:dyDescent="0.35">
      <c r="A1154" t="s">
        <v>1218</v>
      </c>
      <c r="B1154" s="21" t="s">
        <v>4720</v>
      </c>
      <c r="C1154" s="21" t="s">
        <v>5627</v>
      </c>
      <c r="D1154" s="21" t="s">
        <v>6668</v>
      </c>
    </row>
    <row r="1155" spans="1:4" x14ac:dyDescent="0.35">
      <c r="A1155" t="s">
        <v>1217</v>
      </c>
      <c r="B1155" s="21" t="s">
        <v>4720</v>
      </c>
      <c r="C1155" s="21" t="s">
        <v>6669</v>
      </c>
      <c r="D1155" s="21" t="s">
        <v>6670</v>
      </c>
    </row>
    <row r="1156" spans="1:4" x14ac:dyDescent="0.35">
      <c r="A1156" t="s">
        <v>1216</v>
      </c>
      <c r="B1156" s="21" t="s">
        <v>4720</v>
      </c>
      <c r="C1156" s="21" t="s">
        <v>6671</v>
      </c>
      <c r="D1156" s="21" t="s">
        <v>6672</v>
      </c>
    </row>
    <row r="1157" spans="1:4" x14ac:dyDescent="0.35">
      <c r="A1157" t="s">
        <v>1215</v>
      </c>
      <c r="B1157" s="21" t="s">
        <v>4723</v>
      </c>
      <c r="C1157" s="21" t="s">
        <v>6673</v>
      </c>
      <c r="D1157" s="21" t="s">
        <v>6674</v>
      </c>
    </row>
    <row r="1158" spans="1:4" x14ac:dyDescent="0.35">
      <c r="A1158" t="s">
        <v>1214</v>
      </c>
      <c r="B1158" s="21" t="s">
        <v>4723</v>
      </c>
      <c r="C1158" s="21" t="s">
        <v>6675</v>
      </c>
      <c r="D1158" s="21" t="s">
        <v>6676</v>
      </c>
    </row>
    <row r="1159" spans="1:4" x14ac:dyDescent="0.35">
      <c r="A1159" t="s">
        <v>1213</v>
      </c>
      <c r="B1159" s="21" t="s">
        <v>4723</v>
      </c>
      <c r="C1159" s="21" t="s">
        <v>6677</v>
      </c>
      <c r="D1159" s="21" t="s">
        <v>6678</v>
      </c>
    </row>
    <row r="1160" spans="1:4" x14ac:dyDescent="0.35">
      <c r="A1160" t="s">
        <v>1212</v>
      </c>
      <c r="B1160" s="21" t="s">
        <v>4720</v>
      </c>
      <c r="C1160" s="21" t="s">
        <v>6679</v>
      </c>
      <c r="D1160" s="21" t="s">
        <v>6680</v>
      </c>
    </row>
    <row r="1161" spans="1:4" x14ac:dyDescent="0.35">
      <c r="A1161" t="s">
        <v>1211</v>
      </c>
      <c r="B1161" s="21" t="s">
        <v>4723</v>
      </c>
      <c r="C1161" s="21" t="s">
        <v>6681</v>
      </c>
      <c r="D1161" s="21" t="s">
        <v>6682</v>
      </c>
    </row>
    <row r="1162" spans="1:4" x14ac:dyDescent="0.35">
      <c r="A1162" t="s">
        <v>1210</v>
      </c>
      <c r="B1162" s="21" t="s">
        <v>4720</v>
      </c>
      <c r="C1162" s="21" t="s">
        <v>6683</v>
      </c>
      <c r="D1162" s="21" t="s">
        <v>6684</v>
      </c>
    </row>
    <row r="1163" spans="1:4" x14ac:dyDescent="0.35">
      <c r="A1163" t="s">
        <v>1209</v>
      </c>
      <c r="B1163" s="21" t="s">
        <v>4720</v>
      </c>
      <c r="C1163" s="21" t="s">
        <v>6685</v>
      </c>
      <c r="D1163" s="21" t="s">
        <v>6686</v>
      </c>
    </row>
    <row r="1164" spans="1:4" x14ac:dyDescent="0.35">
      <c r="A1164" t="s">
        <v>1208</v>
      </c>
      <c r="B1164" s="21" t="s">
        <v>4723</v>
      </c>
      <c r="C1164" s="21" t="s">
        <v>6687</v>
      </c>
      <c r="D1164" s="21" t="s">
        <v>6688</v>
      </c>
    </row>
    <row r="1165" spans="1:4" x14ac:dyDescent="0.35">
      <c r="A1165" t="s">
        <v>1207</v>
      </c>
      <c r="B1165" s="21" t="s">
        <v>4720</v>
      </c>
      <c r="C1165" s="21" t="s">
        <v>6689</v>
      </c>
      <c r="D1165" s="21" t="s">
        <v>6690</v>
      </c>
    </row>
    <row r="1166" spans="1:4" x14ac:dyDescent="0.35">
      <c r="A1166" t="s">
        <v>1206</v>
      </c>
      <c r="B1166" s="21" t="s">
        <v>4720</v>
      </c>
      <c r="C1166" s="21" t="s">
        <v>6691</v>
      </c>
      <c r="D1166" s="21" t="s">
        <v>6692</v>
      </c>
    </row>
    <row r="1167" spans="1:4" x14ac:dyDescent="0.35">
      <c r="A1167" t="s">
        <v>1205</v>
      </c>
      <c r="B1167" s="21" t="s">
        <v>4720</v>
      </c>
      <c r="C1167" s="21" t="s">
        <v>5115</v>
      </c>
      <c r="D1167" s="21" t="s">
        <v>6693</v>
      </c>
    </row>
    <row r="1168" spans="1:4" x14ac:dyDescent="0.35">
      <c r="A1168" t="s">
        <v>1204</v>
      </c>
      <c r="B1168" s="21" t="s">
        <v>4720</v>
      </c>
      <c r="C1168" s="21" t="s">
        <v>4797</v>
      </c>
      <c r="D1168" s="21" t="s">
        <v>6694</v>
      </c>
    </row>
    <row r="1169" spans="1:4" x14ac:dyDescent="0.35">
      <c r="A1169" t="s">
        <v>1203</v>
      </c>
      <c r="B1169" s="21" t="s">
        <v>5597</v>
      </c>
      <c r="C1169" s="21" t="s">
        <v>6695</v>
      </c>
      <c r="D1169" s="21" t="s">
        <v>6696</v>
      </c>
    </row>
    <row r="1170" spans="1:4" x14ac:dyDescent="0.35">
      <c r="A1170" t="s">
        <v>1202</v>
      </c>
      <c r="B1170" s="21" t="s">
        <v>4723</v>
      </c>
      <c r="C1170" s="21" t="s">
        <v>6697</v>
      </c>
      <c r="D1170" s="21" t="s">
        <v>4804</v>
      </c>
    </row>
    <row r="1171" spans="1:4" x14ac:dyDescent="0.35">
      <c r="A1171" t="s">
        <v>1201</v>
      </c>
      <c r="B1171" s="21" t="s">
        <v>4723</v>
      </c>
      <c r="C1171" s="21" t="s">
        <v>6698</v>
      </c>
      <c r="D1171" s="21" t="s">
        <v>6699</v>
      </c>
    </row>
    <row r="1172" spans="1:4" x14ac:dyDescent="0.35">
      <c r="A1172" t="s">
        <v>1200</v>
      </c>
      <c r="B1172" s="21" t="s">
        <v>5597</v>
      </c>
      <c r="C1172" s="21" t="s">
        <v>6700</v>
      </c>
      <c r="D1172" s="21" t="s">
        <v>6416</v>
      </c>
    </row>
    <row r="1173" spans="1:4" x14ac:dyDescent="0.35">
      <c r="A1173" t="s">
        <v>1199</v>
      </c>
      <c r="B1173" s="21" t="s">
        <v>4720</v>
      </c>
      <c r="C1173" s="21" t="s">
        <v>6701</v>
      </c>
      <c r="D1173" s="21" t="s">
        <v>6702</v>
      </c>
    </row>
    <row r="1174" spans="1:4" x14ac:dyDescent="0.35">
      <c r="A1174" t="s">
        <v>1198</v>
      </c>
      <c r="B1174" s="21" t="s">
        <v>4723</v>
      </c>
      <c r="C1174" s="21" t="s">
        <v>6703</v>
      </c>
      <c r="D1174" s="21" t="s">
        <v>6704</v>
      </c>
    </row>
    <row r="1175" spans="1:4" x14ac:dyDescent="0.35">
      <c r="A1175" t="s">
        <v>1197</v>
      </c>
      <c r="B1175" s="21" t="s">
        <v>5597</v>
      </c>
      <c r="C1175" s="21" t="s">
        <v>6705</v>
      </c>
      <c r="D1175" s="21" t="s">
        <v>6706</v>
      </c>
    </row>
    <row r="1176" spans="1:4" x14ac:dyDescent="0.35">
      <c r="A1176" t="s">
        <v>1196</v>
      </c>
      <c r="B1176" s="21" t="s">
        <v>4723</v>
      </c>
      <c r="C1176" s="21" t="s">
        <v>6707</v>
      </c>
      <c r="D1176" s="21" t="s">
        <v>6708</v>
      </c>
    </row>
    <row r="1177" spans="1:4" x14ac:dyDescent="0.35">
      <c r="A1177" t="s">
        <v>1195</v>
      </c>
      <c r="B1177" s="21" t="s">
        <v>4723</v>
      </c>
      <c r="C1177" s="21" t="s">
        <v>6709</v>
      </c>
      <c r="D1177" s="21" t="s">
        <v>6710</v>
      </c>
    </row>
    <row r="1178" spans="1:4" x14ac:dyDescent="0.35">
      <c r="A1178" t="s">
        <v>1194</v>
      </c>
      <c r="B1178" s="21" t="s">
        <v>4723</v>
      </c>
      <c r="C1178" s="21" t="s">
        <v>6711</v>
      </c>
      <c r="D1178" s="21" t="s">
        <v>6712</v>
      </c>
    </row>
    <row r="1179" spans="1:4" x14ac:dyDescent="0.35">
      <c r="A1179" t="s">
        <v>1193</v>
      </c>
      <c r="B1179" s="21" t="s">
        <v>4720</v>
      </c>
      <c r="C1179" s="21" t="s">
        <v>6713</v>
      </c>
      <c r="D1179" s="21" t="s">
        <v>6714</v>
      </c>
    </row>
    <row r="1180" spans="1:4" x14ac:dyDescent="0.35">
      <c r="A1180" t="s">
        <v>1192</v>
      </c>
      <c r="B1180" s="21" t="s">
        <v>4723</v>
      </c>
      <c r="C1180" s="21" t="s">
        <v>4857</v>
      </c>
      <c r="D1180" s="21" t="s">
        <v>6715</v>
      </c>
    </row>
    <row r="1181" spans="1:4" x14ac:dyDescent="0.35">
      <c r="A1181" t="s">
        <v>1191</v>
      </c>
      <c r="B1181" s="21" t="s">
        <v>4720</v>
      </c>
      <c r="C1181" s="21" t="s">
        <v>5076</v>
      </c>
      <c r="D1181" s="21" t="s">
        <v>6716</v>
      </c>
    </row>
    <row r="1182" spans="1:4" x14ac:dyDescent="0.35">
      <c r="A1182" t="s">
        <v>1190</v>
      </c>
      <c r="B1182" s="21" t="s">
        <v>4723</v>
      </c>
      <c r="C1182" s="21" t="s">
        <v>4772</v>
      </c>
      <c r="D1182" s="21" t="s">
        <v>6717</v>
      </c>
    </row>
    <row r="1183" spans="1:4" x14ac:dyDescent="0.35">
      <c r="A1183" t="s">
        <v>1189</v>
      </c>
      <c r="B1183" s="21" t="s">
        <v>4720</v>
      </c>
      <c r="C1183" s="21" t="s">
        <v>6718</v>
      </c>
      <c r="D1183" s="21" t="s">
        <v>4802</v>
      </c>
    </row>
    <row r="1184" spans="1:4" x14ac:dyDescent="0.35">
      <c r="A1184" t="s">
        <v>1188</v>
      </c>
      <c r="B1184" s="21" t="s">
        <v>4720</v>
      </c>
      <c r="C1184" s="21" t="s">
        <v>6719</v>
      </c>
      <c r="D1184" s="21" t="s">
        <v>6720</v>
      </c>
    </row>
    <row r="1185" spans="1:4" x14ac:dyDescent="0.35">
      <c r="A1185" t="s">
        <v>1187</v>
      </c>
      <c r="B1185" s="21" t="s">
        <v>5597</v>
      </c>
      <c r="C1185" s="21" t="s">
        <v>6721</v>
      </c>
      <c r="D1185" s="21" t="s">
        <v>6722</v>
      </c>
    </row>
    <row r="1186" spans="1:4" x14ac:dyDescent="0.35">
      <c r="A1186" t="s">
        <v>1186</v>
      </c>
      <c r="B1186" s="21" t="s">
        <v>4723</v>
      </c>
      <c r="C1186" s="21" t="s">
        <v>6723</v>
      </c>
      <c r="D1186" s="21" t="s">
        <v>6724</v>
      </c>
    </row>
    <row r="1187" spans="1:4" x14ac:dyDescent="0.35">
      <c r="A1187" t="s">
        <v>1185</v>
      </c>
      <c r="B1187" s="21" t="s">
        <v>4720</v>
      </c>
      <c r="C1187" s="21" t="s">
        <v>4766</v>
      </c>
      <c r="D1187" s="21" t="s">
        <v>6725</v>
      </c>
    </row>
    <row r="1188" spans="1:4" x14ac:dyDescent="0.35">
      <c r="A1188" t="s">
        <v>1184</v>
      </c>
      <c r="B1188" s="21" t="s">
        <v>4720</v>
      </c>
      <c r="C1188" s="21" t="s">
        <v>6726</v>
      </c>
      <c r="D1188" s="21" t="s">
        <v>6727</v>
      </c>
    </row>
    <row r="1189" spans="1:4" x14ac:dyDescent="0.35">
      <c r="A1189" t="s">
        <v>1183</v>
      </c>
      <c r="B1189" s="21" t="s">
        <v>4723</v>
      </c>
      <c r="C1189" s="21" t="s">
        <v>6728</v>
      </c>
      <c r="D1189" s="21" t="s">
        <v>5237</v>
      </c>
    </row>
    <row r="1190" spans="1:4" x14ac:dyDescent="0.35">
      <c r="A1190" t="s">
        <v>1182</v>
      </c>
      <c r="B1190" s="21" t="s">
        <v>4723</v>
      </c>
      <c r="C1190" s="21" t="s">
        <v>6729</v>
      </c>
      <c r="D1190" s="21" t="s">
        <v>6730</v>
      </c>
    </row>
    <row r="1191" spans="1:4" x14ac:dyDescent="0.35">
      <c r="A1191" t="s">
        <v>1181</v>
      </c>
      <c r="B1191" s="21" t="s">
        <v>4723</v>
      </c>
      <c r="C1191" s="21" t="s">
        <v>6731</v>
      </c>
      <c r="D1191" s="21" t="s">
        <v>6732</v>
      </c>
    </row>
    <row r="1192" spans="1:4" x14ac:dyDescent="0.35">
      <c r="A1192" t="s">
        <v>1180</v>
      </c>
      <c r="B1192" s="21" t="s">
        <v>4723</v>
      </c>
      <c r="C1192" s="21" t="s">
        <v>6733</v>
      </c>
      <c r="D1192" s="21" t="s">
        <v>6734</v>
      </c>
    </row>
    <row r="1193" spans="1:4" x14ac:dyDescent="0.35">
      <c r="A1193" t="s">
        <v>1179</v>
      </c>
      <c r="B1193" s="21" t="s">
        <v>4723</v>
      </c>
      <c r="C1193" s="21" t="s">
        <v>5178</v>
      </c>
      <c r="D1193" s="21" t="s">
        <v>6735</v>
      </c>
    </row>
    <row r="1194" spans="1:4" x14ac:dyDescent="0.35">
      <c r="A1194" t="s">
        <v>1178</v>
      </c>
      <c r="B1194" s="21" t="s">
        <v>4720</v>
      </c>
      <c r="C1194" s="21" t="s">
        <v>5360</v>
      </c>
      <c r="D1194" s="21" t="s">
        <v>6736</v>
      </c>
    </row>
    <row r="1195" spans="1:4" x14ac:dyDescent="0.35">
      <c r="A1195" t="s">
        <v>1177</v>
      </c>
      <c r="B1195" s="21" t="s">
        <v>4720</v>
      </c>
      <c r="C1195" s="21" t="s">
        <v>4930</v>
      </c>
      <c r="D1195" s="21" t="s">
        <v>6737</v>
      </c>
    </row>
    <row r="1196" spans="1:4" x14ac:dyDescent="0.35">
      <c r="A1196" t="s">
        <v>1176</v>
      </c>
      <c r="B1196" s="21" t="s">
        <v>4720</v>
      </c>
      <c r="C1196" s="21" t="s">
        <v>6738</v>
      </c>
      <c r="D1196" s="21" t="s">
        <v>6739</v>
      </c>
    </row>
    <row r="1197" spans="1:4" x14ac:dyDescent="0.35">
      <c r="A1197" t="s">
        <v>1175</v>
      </c>
      <c r="B1197" s="21" t="s">
        <v>4720</v>
      </c>
      <c r="C1197" s="21" t="s">
        <v>6740</v>
      </c>
      <c r="D1197" s="21" t="s">
        <v>6741</v>
      </c>
    </row>
    <row r="1198" spans="1:4" x14ac:dyDescent="0.35">
      <c r="A1198" t="s">
        <v>1174</v>
      </c>
      <c r="B1198" s="21" t="s">
        <v>4720</v>
      </c>
      <c r="C1198" s="21" t="s">
        <v>6742</v>
      </c>
      <c r="D1198" s="21" t="s">
        <v>6743</v>
      </c>
    </row>
    <row r="1199" spans="1:4" x14ac:dyDescent="0.35">
      <c r="A1199" t="s">
        <v>1173</v>
      </c>
      <c r="B1199" s="21" t="s">
        <v>4723</v>
      </c>
      <c r="C1199" s="21" t="s">
        <v>6468</v>
      </c>
      <c r="D1199" s="21" t="s">
        <v>6744</v>
      </c>
    </row>
    <row r="1200" spans="1:4" x14ac:dyDescent="0.35">
      <c r="A1200" t="s">
        <v>1172</v>
      </c>
      <c r="B1200" s="21" t="s">
        <v>4723</v>
      </c>
      <c r="C1200" s="21" t="s">
        <v>6745</v>
      </c>
      <c r="D1200" s="21" t="s">
        <v>6746</v>
      </c>
    </row>
    <row r="1201" spans="1:4" x14ac:dyDescent="0.35">
      <c r="A1201" t="s">
        <v>1171</v>
      </c>
      <c r="B1201" s="21" t="s">
        <v>5597</v>
      </c>
      <c r="C1201" s="21" t="s">
        <v>6320</v>
      </c>
      <c r="D1201" s="21" t="s">
        <v>6747</v>
      </c>
    </row>
    <row r="1202" spans="1:4" x14ac:dyDescent="0.35">
      <c r="A1202" t="s">
        <v>1170</v>
      </c>
      <c r="B1202" s="21" t="s">
        <v>4723</v>
      </c>
      <c r="C1202" s="21" t="s">
        <v>4817</v>
      </c>
      <c r="D1202" s="21" t="s">
        <v>6174</v>
      </c>
    </row>
    <row r="1203" spans="1:4" x14ac:dyDescent="0.35">
      <c r="A1203" t="s">
        <v>1169</v>
      </c>
      <c r="B1203" s="21" t="s">
        <v>5597</v>
      </c>
      <c r="C1203" s="21" t="s">
        <v>6748</v>
      </c>
      <c r="D1203" s="21" t="s">
        <v>6749</v>
      </c>
    </row>
    <row r="1204" spans="1:4" x14ac:dyDescent="0.35">
      <c r="A1204" t="s">
        <v>1168</v>
      </c>
      <c r="B1204" s="21" t="s">
        <v>4723</v>
      </c>
      <c r="C1204" s="21" t="s">
        <v>6750</v>
      </c>
      <c r="D1204" s="21" t="s">
        <v>6751</v>
      </c>
    </row>
    <row r="1205" spans="1:4" x14ac:dyDescent="0.35">
      <c r="A1205" t="s">
        <v>1167</v>
      </c>
      <c r="B1205" s="21" t="s">
        <v>4723</v>
      </c>
      <c r="C1205" s="21" t="s">
        <v>5355</v>
      </c>
      <c r="D1205" s="21" t="s">
        <v>6752</v>
      </c>
    </row>
    <row r="1206" spans="1:4" x14ac:dyDescent="0.35">
      <c r="A1206" t="s">
        <v>1166</v>
      </c>
      <c r="B1206" s="21" t="s">
        <v>5597</v>
      </c>
      <c r="C1206" s="21" t="s">
        <v>6753</v>
      </c>
      <c r="D1206" s="21" t="s">
        <v>6754</v>
      </c>
    </row>
    <row r="1207" spans="1:4" x14ac:dyDescent="0.35">
      <c r="A1207" t="s">
        <v>1165</v>
      </c>
      <c r="B1207" s="21" t="s">
        <v>4723</v>
      </c>
      <c r="C1207" s="21" t="s">
        <v>6755</v>
      </c>
      <c r="D1207" s="21" t="s">
        <v>6756</v>
      </c>
    </row>
    <row r="1208" spans="1:4" x14ac:dyDescent="0.35">
      <c r="A1208" t="s">
        <v>1164</v>
      </c>
      <c r="B1208" s="21" t="s">
        <v>5597</v>
      </c>
      <c r="C1208" s="21" t="s">
        <v>6757</v>
      </c>
      <c r="D1208" s="21" t="s">
        <v>6758</v>
      </c>
    </row>
    <row r="1209" spans="1:4" x14ac:dyDescent="0.35">
      <c r="A1209" t="s">
        <v>1163</v>
      </c>
      <c r="B1209" s="21" t="s">
        <v>4720</v>
      </c>
      <c r="C1209" s="21" t="s">
        <v>6759</v>
      </c>
      <c r="D1209" s="21" t="s">
        <v>5726</v>
      </c>
    </row>
    <row r="1210" spans="1:4" x14ac:dyDescent="0.35">
      <c r="A1210" t="s">
        <v>1162</v>
      </c>
      <c r="B1210" s="21" t="s">
        <v>4723</v>
      </c>
      <c r="C1210" s="21" t="s">
        <v>6760</v>
      </c>
      <c r="D1210" s="21" t="s">
        <v>6761</v>
      </c>
    </row>
    <row r="1211" spans="1:4" x14ac:dyDescent="0.35">
      <c r="A1211" t="s">
        <v>1161</v>
      </c>
      <c r="B1211" s="21" t="s">
        <v>4723</v>
      </c>
      <c r="C1211" s="21" t="s">
        <v>5020</v>
      </c>
      <c r="D1211" s="21" t="s">
        <v>5833</v>
      </c>
    </row>
    <row r="1212" spans="1:4" x14ac:dyDescent="0.35">
      <c r="A1212" t="s">
        <v>1160</v>
      </c>
      <c r="B1212" s="21" t="s">
        <v>4723</v>
      </c>
      <c r="C1212" s="21" t="s">
        <v>6762</v>
      </c>
      <c r="D1212" s="21" t="s">
        <v>6763</v>
      </c>
    </row>
    <row r="1213" spans="1:4" x14ac:dyDescent="0.35">
      <c r="A1213" t="s">
        <v>1159</v>
      </c>
      <c r="B1213" s="21" t="s">
        <v>4723</v>
      </c>
      <c r="C1213" s="21" t="s">
        <v>5018</v>
      </c>
      <c r="D1213" s="21" t="s">
        <v>6764</v>
      </c>
    </row>
    <row r="1214" spans="1:4" x14ac:dyDescent="0.35">
      <c r="A1214" t="s">
        <v>1158</v>
      </c>
      <c r="B1214" s="21" t="s">
        <v>5597</v>
      </c>
      <c r="C1214" s="21" t="s">
        <v>5496</v>
      </c>
      <c r="D1214" s="21" t="s">
        <v>6765</v>
      </c>
    </row>
    <row r="1215" spans="1:4" x14ac:dyDescent="0.35">
      <c r="A1215" t="s">
        <v>1157</v>
      </c>
      <c r="B1215" s="21" t="s">
        <v>4720</v>
      </c>
      <c r="C1215" s="21" t="s">
        <v>5945</v>
      </c>
      <c r="D1215" s="21" t="s">
        <v>6766</v>
      </c>
    </row>
    <row r="1216" spans="1:4" x14ac:dyDescent="0.35">
      <c r="A1216" t="s">
        <v>1156</v>
      </c>
      <c r="B1216" s="21" t="s">
        <v>4723</v>
      </c>
      <c r="C1216" s="21" t="s">
        <v>6767</v>
      </c>
      <c r="D1216" s="21" t="s">
        <v>6768</v>
      </c>
    </row>
    <row r="1217" spans="1:4" x14ac:dyDescent="0.35">
      <c r="A1217" t="s">
        <v>1155</v>
      </c>
      <c r="B1217" s="21" t="s">
        <v>4720</v>
      </c>
      <c r="C1217" s="21" t="s">
        <v>6769</v>
      </c>
      <c r="D1217" s="21" t="s">
        <v>6770</v>
      </c>
    </row>
    <row r="1218" spans="1:4" x14ac:dyDescent="0.35">
      <c r="A1218" t="s">
        <v>1154</v>
      </c>
      <c r="B1218" s="21" t="s">
        <v>4720</v>
      </c>
      <c r="C1218" s="21" t="s">
        <v>5935</v>
      </c>
      <c r="D1218" s="21" t="s">
        <v>6035</v>
      </c>
    </row>
    <row r="1219" spans="1:4" x14ac:dyDescent="0.35">
      <c r="A1219" t="s">
        <v>1153</v>
      </c>
      <c r="B1219" s="21" t="s">
        <v>4723</v>
      </c>
      <c r="C1219" s="21" t="s">
        <v>6771</v>
      </c>
      <c r="D1219" s="21" t="s">
        <v>6772</v>
      </c>
    </row>
    <row r="1220" spans="1:4" x14ac:dyDescent="0.35">
      <c r="A1220" t="s">
        <v>1152</v>
      </c>
      <c r="B1220" s="21" t="s">
        <v>4723</v>
      </c>
      <c r="C1220" s="21" t="s">
        <v>4736</v>
      </c>
      <c r="D1220" s="21" t="s">
        <v>6773</v>
      </c>
    </row>
    <row r="1221" spans="1:4" x14ac:dyDescent="0.35">
      <c r="A1221" t="s">
        <v>1151</v>
      </c>
      <c r="B1221" s="21" t="s">
        <v>4723</v>
      </c>
      <c r="C1221" s="21" t="s">
        <v>6774</v>
      </c>
      <c r="D1221" s="21" t="s">
        <v>6775</v>
      </c>
    </row>
    <row r="1222" spans="1:4" x14ac:dyDescent="0.35">
      <c r="A1222" t="s">
        <v>1150</v>
      </c>
      <c r="B1222" s="21" t="s">
        <v>4723</v>
      </c>
      <c r="C1222" s="21" t="s">
        <v>6776</v>
      </c>
      <c r="D1222" s="21" t="s">
        <v>6777</v>
      </c>
    </row>
    <row r="1223" spans="1:4" x14ac:dyDescent="0.35">
      <c r="A1223" t="s">
        <v>1149</v>
      </c>
      <c r="B1223" s="21" t="s">
        <v>4720</v>
      </c>
      <c r="C1223" s="21" t="s">
        <v>6778</v>
      </c>
      <c r="D1223" s="21" t="s">
        <v>6779</v>
      </c>
    </row>
    <row r="1224" spans="1:4" x14ac:dyDescent="0.35">
      <c r="A1224" t="s">
        <v>1148</v>
      </c>
      <c r="B1224" s="21" t="s">
        <v>4720</v>
      </c>
      <c r="C1224" s="21" t="s">
        <v>6780</v>
      </c>
      <c r="D1224" s="21" t="s">
        <v>6781</v>
      </c>
    </row>
    <row r="1225" spans="1:4" x14ac:dyDescent="0.35">
      <c r="A1225" t="s">
        <v>1147</v>
      </c>
      <c r="B1225" s="21" t="s">
        <v>4723</v>
      </c>
      <c r="C1225" s="21" t="s">
        <v>6782</v>
      </c>
      <c r="D1225" s="21" t="s">
        <v>5288</v>
      </c>
    </row>
    <row r="1226" spans="1:4" x14ac:dyDescent="0.35">
      <c r="A1226" t="s">
        <v>1146</v>
      </c>
      <c r="B1226" s="21" t="s">
        <v>4720</v>
      </c>
      <c r="C1226" s="21" t="s">
        <v>6783</v>
      </c>
      <c r="D1226" s="21" t="s">
        <v>4822</v>
      </c>
    </row>
    <row r="1227" spans="1:4" x14ac:dyDescent="0.35">
      <c r="A1227" t="s">
        <v>1145</v>
      </c>
      <c r="B1227" s="21" t="s">
        <v>4723</v>
      </c>
      <c r="C1227" s="21" t="s">
        <v>6784</v>
      </c>
      <c r="D1227" s="21" t="s">
        <v>6785</v>
      </c>
    </row>
    <row r="1228" spans="1:4" x14ac:dyDescent="0.35">
      <c r="A1228" t="s">
        <v>1144</v>
      </c>
      <c r="B1228" s="21" t="s">
        <v>4720</v>
      </c>
      <c r="C1228" s="21" t="s">
        <v>6786</v>
      </c>
      <c r="D1228" s="21" t="s">
        <v>6787</v>
      </c>
    </row>
    <row r="1229" spans="1:4" x14ac:dyDescent="0.35">
      <c r="A1229" t="s">
        <v>1143</v>
      </c>
      <c r="B1229" s="21" t="s">
        <v>4723</v>
      </c>
      <c r="C1229" s="21" t="s">
        <v>6788</v>
      </c>
      <c r="D1229" s="21" t="s">
        <v>6789</v>
      </c>
    </row>
    <row r="1230" spans="1:4" x14ac:dyDescent="0.35">
      <c r="A1230" t="s">
        <v>1142</v>
      </c>
      <c r="B1230" s="21" t="s">
        <v>4723</v>
      </c>
      <c r="C1230" s="21" t="s">
        <v>5178</v>
      </c>
      <c r="D1230" s="21" t="s">
        <v>6790</v>
      </c>
    </row>
    <row r="1231" spans="1:4" x14ac:dyDescent="0.35">
      <c r="A1231" t="s">
        <v>1141</v>
      </c>
      <c r="B1231" s="21" t="s">
        <v>4720</v>
      </c>
      <c r="C1231" s="21" t="s">
        <v>6791</v>
      </c>
      <c r="D1231" s="21" t="s">
        <v>6792</v>
      </c>
    </row>
    <row r="1232" spans="1:4" x14ac:dyDescent="0.35">
      <c r="A1232" t="s">
        <v>1140</v>
      </c>
      <c r="B1232" s="21" t="s">
        <v>4720</v>
      </c>
      <c r="C1232" s="21" t="s">
        <v>6793</v>
      </c>
      <c r="D1232" s="21" t="s">
        <v>6794</v>
      </c>
    </row>
    <row r="1233" spans="1:4" x14ac:dyDescent="0.35">
      <c r="A1233" t="s">
        <v>1139</v>
      </c>
      <c r="B1233" s="21" t="s">
        <v>4720</v>
      </c>
      <c r="C1233" s="21" t="s">
        <v>6795</v>
      </c>
      <c r="D1233" s="21" t="s">
        <v>6796</v>
      </c>
    </row>
    <row r="1234" spans="1:4" x14ac:dyDescent="0.35">
      <c r="A1234" t="s">
        <v>1138</v>
      </c>
      <c r="B1234" s="21" t="s">
        <v>4723</v>
      </c>
      <c r="C1234" s="21" t="s">
        <v>6797</v>
      </c>
      <c r="D1234" s="21" t="s">
        <v>6798</v>
      </c>
    </row>
    <row r="1235" spans="1:4" x14ac:dyDescent="0.35">
      <c r="A1235" t="s">
        <v>1137</v>
      </c>
      <c r="B1235" s="21" t="s">
        <v>4723</v>
      </c>
      <c r="C1235" s="21" t="s">
        <v>6799</v>
      </c>
      <c r="D1235" s="21" t="s">
        <v>6458</v>
      </c>
    </row>
    <row r="1236" spans="1:4" x14ac:dyDescent="0.35">
      <c r="A1236" t="s">
        <v>1136</v>
      </c>
      <c r="B1236" s="21" t="s">
        <v>5597</v>
      </c>
      <c r="C1236" s="21" t="s">
        <v>6800</v>
      </c>
      <c r="D1236" s="21" t="s">
        <v>6801</v>
      </c>
    </row>
    <row r="1237" spans="1:4" x14ac:dyDescent="0.35">
      <c r="A1237" t="s">
        <v>1135</v>
      </c>
      <c r="B1237" s="21" t="s">
        <v>5597</v>
      </c>
      <c r="C1237" s="21" t="s">
        <v>6802</v>
      </c>
      <c r="D1237" s="21" t="s">
        <v>6803</v>
      </c>
    </row>
    <row r="1238" spans="1:4" x14ac:dyDescent="0.35">
      <c r="A1238" t="s">
        <v>1134</v>
      </c>
      <c r="B1238" s="21" t="s">
        <v>4720</v>
      </c>
      <c r="C1238" s="21" t="s">
        <v>6804</v>
      </c>
      <c r="D1238" s="21" t="s">
        <v>6805</v>
      </c>
    </row>
    <row r="1239" spans="1:4" x14ac:dyDescent="0.35">
      <c r="A1239" t="s">
        <v>1133</v>
      </c>
      <c r="B1239" s="21" t="s">
        <v>4723</v>
      </c>
      <c r="C1239" s="21" t="s">
        <v>5018</v>
      </c>
      <c r="D1239" s="21" t="s">
        <v>6806</v>
      </c>
    </row>
    <row r="1240" spans="1:4" x14ac:dyDescent="0.35">
      <c r="A1240" t="s">
        <v>1132</v>
      </c>
      <c r="B1240" s="21" t="s">
        <v>4723</v>
      </c>
      <c r="C1240" s="21" t="s">
        <v>6807</v>
      </c>
      <c r="D1240" s="21" t="s">
        <v>6808</v>
      </c>
    </row>
    <row r="1241" spans="1:4" x14ac:dyDescent="0.35">
      <c r="A1241" t="s">
        <v>1131</v>
      </c>
      <c r="B1241" s="21" t="s">
        <v>4720</v>
      </c>
      <c r="C1241" s="21" t="s">
        <v>6809</v>
      </c>
      <c r="D1241" s="21" t="s">
        <v>6810</v>
      </c>
    </row>
    <row r="1242" spans="1:4" x14ac:dyDescent="0.35">
      <c r="A1242" t="s">
        <v>1130</v>
      </c>
      <c r="B1242" s="21" t="s">
        <v>4723</v>
      </c>
      <c r="C1242" s="21" t="s">
        <v>6811</v>
      </c>
      <c r="D1242" s="21" t="s">
        <v>6812</v>
      </c>
    </row>
    <row r="1243" spans="1:4" x14ac:dyDescent="0.35">
      <c r="A1243" t="s">
        <v>1129</v>
      </c>
      <c r="B1243" s="21" t="s">
        <v>5597</v>
      </c>
      <c r="C1243" s="21" t="s">
        <v>6813</v>
      </c>
      <c r="D1243" s="21" t="s">
        <v>6293</v>
      </c>
    </row>
    <row r="1244" spans="1:4" x14ac:dyDescent="0.35">
      <c r="A1244" t="s">
        <v>1128</v>
      </c>
      <c r="B1244" s="21" t="s">
        <v>4723</v>
      </c>
      <c r="C1244" s="21" t="s">
        <v>6814</v>
      </c>
      <c r="D1244" s="21" t="s">
        <v>6815</v>
      </c>
    </row>
    <row r="1245" spans="1:4" x14ac:dyDescent="0.35">
      <c r="A1245" t="s">
        <v>1127</v>
      </c>
      <c r="B1245" s="21" t="s">
        <v>4720</v>
      </c>
      <c r="C1245" s="21" t="s">
        <v>6538</v>
      </c>
      <c r="D1245" s="21" t="s">
        <v>6816</v>
      </c>
    </row>
    <row r="1246" spans="1:4" x14ac:dyDescent="0.35">
      <c r="A1246" t="s">
        <v>1126</v>
      </c>
      <c r="B1246" s="21" t="s">
        <v>4720</v>
      </c>
      <c r="C1246" s="21" t="s">
        <v>6817</v>
      </c>
      <c r="D1246" s="21" t="s">
        <v>6751</v>
      </c>
    </row>
    <row r="1247" spans="1:4" x14ac:dyDescent="0.35">
      <c r="A1247" t="s">
        <v>1125</v>
      </c>
      <c r="B1247" s="21" t="s">
        <v>4723</v>
      </c>
      <c r="C1247" s="21" t="s">
        <v>6818</v>
      </c>
      <c r="D1247" s="21" t="s">
        <v>6819</v>
      </c>
    </row>
    <row r="1248" spans="1:4" x14ac:dyDescent="0.35">
      <c r="A1248" t="s">
        <v>1124</v>
      </c>
      <c r="B1248" s="21" t="s">
        <v>4723</v>
      </c>
      <c r="C1248" s="21" t="s">
        <v>6820</v>
      </c>
      <c r="D1248" s="21" t="s">
        <v>6821</v>
      </c>
    </row>
    <row r="1249" spans="1:4" x14ac:dyDescent="0.35">
      <c r="A1249" t="s">
        <v>1123</v>
      </c>
      <c r="B1249" s="21" t="s">
        <v>4723</v>
      </c>
      <c r="C1249" s="21" t="s">
        <v>5455</v>
      </c>
      <c r="D1249" s="21" t="s">
        <v>6822</v>
      </c>
    </row>
    <row r="1250" spans="1:4" x14ac:dyDescent="0.35">
      <c r="A1250" t="s">
        <v>1122</v>
      </c>
      <c r="B1250" s="21" t="s">
        <v>4723</v>
      </c>
      <c r="C1250" s="21" t="s">
        <v>5000</v>
      </c>
      <c r="D1250" s="21" t="s">
        <v>6823</v>
      </c>
    </row>
    <row r="1251" spans="1:4" x14ac:dyDescent="0.35">
      <c r="A1251" t="s">
        <v>1121</v>
      </c>
      <c r="B1251" s="21" t="s">
        <v>4720</v>
      </c>
      <c r="C1251" s="21" t="s">
        <v>6824</v>
      </c>
      <c r="D1251" s="21" t="s">
        <v>6825</v>
      </c>
    </row>
    <row r="1252" spans="1:4" x14ac:dyDescent="0.35">
      <c r="A1252" t="s">
        <v>1120</v>
      </c>
      <c r="B1252" s="21" t="s">
        <v>4723</v>
      </c>
      <c r="C1252" s="21" t="s">
        <v>6826</v>
      </c>
      <c r="D1252" s="21" t="s">
        <v>6827</v>
      </c>
    </row>
    <row r="1253" spans="1:4" x14ac:dyDescent="0.35">
      <c r="A1253" t="s">
        <v>1119</v>
      </c>
      <c r="B1253" s="21" t="s">
        <v>4723</v>
      </c>
      <c r="C1253" s="21" t="s">
        <v>5820</v>
      </c>
      <c r="D1253" s="21" t="s">
        <v>6828</v>
      </c>
    </row>
    <row r="1254" spans="1:4" x14ac:dyDescent="0.35">
      <c r="A1254" t="s">
        <v>1118</v>
      </c>
      <c r="B1254" s="21" t="s">
        <v>4720</v>
      </c>
      <c r="C1254" s="21" t="s">
        <v>6829</v>
      </c>
      <c r="D1254" s="21" t="s">
        <v>6830</v>
      </c>
    </row>
    <row r="1255" spans="1:4" x14ac:dyDescent="0.35">
      <c r="A1255" t="s">
        <v>1117</v>
      </c>
      <c r="B1255" s="21" t="s">
        <v>5597</v>
      </c>
      <c r="C1255" s="21" t="s">
        <v>4875</v>
      </c>
      <c r="D1255" s="21" t="s">
        <v>6831</v>
      </c>
    </row>
    <row r="1256" spans="1:4" x14ac:dyDescent="0.35">
      <c r="A1256" t="s">
        <v>1116</v>
      </c>
      <c r="B1256" s="21" t="s">
        <v>4720</v>
      </c>
      <c r="C1256" s="21" t="s">
        <v>6832</v>
      </c>
      <c r="D1256" s="21" t="s">
        <v>6833</v>
      </c>
    </row>
    <row r="1257" spans="1:4" x14ac:dyDescent="0.35">
      <c r="A1257" t="s">
        <v>1115</v>
      </c>
      <c r="B1257" s="21" t="s">
        <v>4720</v>
      </c>
      <c r="C1257" s="21" t="s">
        <v>6834</v>
      </c>
      <c r="D1257" s="21" t="s">
        <v>6835</v>
      </c>
    </row>
    <row r="1258" spans="1:4" x14ac:dyDescent="0.35">
      <c r="A1258" t="s">
        <v>1114</v>
      </c>
      <c r="B1258" s="21" t="s">
        <v>4723</v>
      </c>
      <c r="C1258" s="21" t="s">
        <v>5016</v>
      </c>
      <c r="D1258" s="21" t="s">
        <v>6836</v>
      </c>
    </row>
    <row r="1259" spans="1:4" x14ac:dyDescent="0.35">
      <c r="A1259" t="s">
        <v>1113</v>
      </c>
      <c r="B1259" s="21" t="s">
        <v>4720</v>
      </c>
      <c r="C1259" s="21" t="s">
        <v>6837</v>
      </c>
      <c r="D1259" s="21" t="s">
        <v>6838</v>
      </c>
    </row>
    <row r="1260" spans="1:4" x14ac:dyDescent="0.35">
      <c r="A1260" t="s">
        <v>1112</v>
      </c>
      <c r="B1260" s="21" t="s">
        <v>4723</v>
      </c>
      <c r="C1260" s="21" t="s">
        <v>6839</v>
      </c>
      <c r="D1260" s="21" t="s">
        <v>6840</v>
      </c>
    </row>
    <row r="1261" spans="1:4" x14ac:dyDescent="0.35">
      <c r="A1261" t="s">
        <v>1111</v>
      </c>
      <c r="B1261" s="21" t="s">
        <v>4723</v>
      </c>
      <c r="C1261" s="21" t="s">
        <v>6841</v>
      </c>
      <c r="D1261" s="21" t="s">
        <v>6426</v>
      </c>
    </row>
    <row r="1262" spans="1:4" x14ac:dyDescent="0.35">
      <c r="A1262" t="s">
        <v>1110</v>
      </c>
      <c r="B1262" s="21" t="s">
        <v>4723</v>
      </c>
      <c r="C1262" s="21" t="s">
        <v>5450</v>
      </c>
      <c r="D1262" s="21" t="s">
        <v>6842</v>
      </c>
    </row>
    <row r="1263" spans="1:4" x14ac:dyDescent="0.35">
      <c r="A1263" t="s">
        <v>1109</v>
      </c>
      <c r="B1263" s="21" t="s">
        <v>4720</v>
      </c>
      <c r="C1263" s="21" t="s">
        <v>6843</v>
      </c>
      <c r="D1263" s="21" t="s">
        <v>6844</v>
      </c>
    </row>
    <row r="1264" spans="1:4" x14ac:dyDescent="0.35">
      <c r="A1264" t="s">
        <v>1108</v>
      </c>
      <c r="B1264" s="21" t="s">
        <v>4720</v>
      </c>
      <c r="C1264" s="21" t="s">
        <v>6845</v>
      </c>
      <c r="D1264" s="21" t="s">
        <v>6846</v>
      </c>
    </row>
    <row r="1265" spans="1:4" x14ac:dyDescent="0.35">
      <c r="A1265" t="s">
        <v>1107</v>
      </c>
      <c r="B1265" s="21" t="s">
        <v>4723</v>
      </c>
      <c r="C1265" s="21" t="s">
        <v>6847</v>
      </c>
      <c r="D1265" s="21" t="s">
        <v>6848</v>
      </c>
    </row>
    <row r="1266" spans="1:4" x14ac:dyDescent="0.35">
      <c r="A1266" t="s">
        <v>1106</v>
      </c>
      <c r="B1266" s="21" t="s">
        <v>4723</v>
      </c>
      <c r="C1266" s="21" t="s">
        <v>6849</v>
      </c>
      <c r="D1266" s="21" t="s">
        <v>6850</v>
      </c>
    </row>
    <row r="1267" spans="1:4" x14ac:dyDescent="0.35">
      <c r="A1267" t="s">
        <v>1105</v>
      </c>
      <c r="B1267" s="21" t="s">
        <v>4723</v>
      </c>
      <c r="C1267" s="21" t="s">
        <v>5111</v>
      </c>
      <c r="D1267" s="21" t="s">
        <v>6851</v>
      </c>
    </row>
    <row r="1268" spans="1:4" x14ac:dyDescent="0.35">
      <c r="A1268" t="s">
        <v>1104</v>
      </c>
      <c r="B1268" s="21" t="s">
        <v>4723</v>
      </c>
      <c r="C1268" s="21" t="s">
        <v>6852</v>
      </c>
      <c r="D1268" s="21" t="s">
        <v>6853</v>
      </c>
    </row>
    <row r="1269" spans="1:4" x14ac:dyDescent="0.35">
      <c r="A1269" t="s">
        <v>1103</v>
      </c>
      <c r="B1269" s="21" t="s">
        <v>4720</v>
      </c>
      <c r="C1269" s="21" t="s">
        <v>6854</v>
      </c>
      <c r="D1269" s="21" t="s">
        <v>6855</v>
      </c>
    </row>
    <row r="1270" spans="1:4" x14ac:dyDescent="0.35">
      <c r="A1270" t="s">
        <v>1102</v>
      </c>
      <c r="B1270" s="21" t="s">
        <v>4720</v>
      </c>
      <c r="C1270" s="21" t="s">
        <v>6843</v>
      </c>
      <c r="D1270" s="21" t="s">
        <v>6856</v>
      </c>
    </row>
    <row r="1271" spans="1:4" x14ac:dyDescent="0.35">
      <c r="A1271" t="s">
        <v>1101</v>
      </c>
      <c r="B1271" s="21" t="s">
        <v>4720</v>
      </c>
      <c r="C1271" s="21" t="s">
        <v>6857</v>
      </c>
      <c r="D1271" s="21" t="s">
        <v>5083</v>
      </c>
    </row>
    <row r="1272" spans="1:4" x14ac:dyDescent="0.35">
      <c r="A1272" t="s">
        <v>1100</v>
      </c>
      <c r="B1272" s="21" t="s">
        <v>4723</v>
      </c>
      <c r="C1272" s="21" t="s">
        <v>6858</v>
      </c>
      <c r="D1272" s="21" t="s">
        <v>4999</v>
      </c>
    </row>
    <row r="1273" spans="1:4" x14ac:dyDescent="0.35">
      <c r="A1273" t="s">
        <v>1099</v>
      </c>
      <c r="B1273" s="21" t="s">
        <v>4723</v>
      </c>
      <c r="C1273" s="21" t="s">
        <v>6859</v>
      </c>
      <c r="D1273" s="21" t="s">
        <v>6860</v>
      </c>
    </row>
    <row r="1274" spans="1:4" x14ac:dyDescent="0.35">
      <c r="A1274" t="s">
        <v>1098</v>
      </c>
      <c r="B1274" s="21" t="s">
        <v>4723</v>
      </c>
      <c r="C1274" s="21" t="s">
        <v>6861</v>
      </c>
      <c r="D1274" s="21" t="s">
        <v>6862</v>
      </c>
    </row>
    <row r="1275" spans="1:4" x14ac:dyDescent="0.35">
      <c r="A1275" t="s">
        <v>1097</v>
      </c>
      <c r="B1275" s="21" t="s">
        <v>4723</v>
      </c>
      <c r="C1275" s="21" t="s">
        <v>6863</v>
      </c>
      <c r="D1275" s="21" t="s">
        <v>6864</v>
      </c>
    </row>
    <row r="1276" spans="1:4" x14ac:dyDescent="0.35">
      <c r="A1276" t="s">
        <v>1096</v>
      </c>
      <c r="B1276" s="21" t="s">
        <v>4723</v>
      </c>
      <c r="C1276" s="21" t="s">
        <v>4772</v>
      </c>
      <c r="D1276" s="21" t="s">
        <v>6865</v>
      </c>
    </row>
    <row r="1277" spans="1:4" x14ac:dyDescent="0.35">
      <c r="A1277" t="s">
        <v>1095</v>
      </c>
      <c r="B1277" s="21" t="s">
        <v>4723</v>
      </c>
      <c r="C1277" s="21" t="s">
        <v>6866</v>
      </c>
      <c r="D1277" s="21" t="s">
        <v>6395</v>
      </c>
    </row>
    <row r="1278" spans="1:4" x14ac:dyDescent="0.35">
      <c r="A1278" t="s">
        <v>1094</v>
      </c>
      <c r="B1278" s="21" t="s">
        <v>4720</v>
      </c>
      <c r="C1278" s="21" t="s">
        <v>6867</v>
      </c>
      <c r="D1278" s="21" t="s">
        <v>6868</v>
      </c>
    </row>
    <row r="1279" spans="1:4" x14ac:dyDescent="0.35">
      <c r="A1279" t="s">
        <v>1093</v>
      </c>
      <c r="B1279" s="21" t="s">
        <v>4720</v>
      </c>
      <c r="C1279" s="21" t="s">
        <v>6869</v>
      </c>
      <c r="D1279" s="21" t="s">
        <v>6870</v>
      </c>
    </row>
    <row r="1280" spans="1:4" x14ac:dyDescent="0.35">
      <c r="A1280" t="s">
        <v>1092</v>
      </c>
      <c r="B1280" s="21" t="s">
        <v>4720</v>
      </c>
      <c r="C1280" s="21" t="s">
        <v>6572</v>
      </c>
      <c r="D1280" s="21" t="s">
        <v>6871</v>
      </c>
    </row>
    <row r="1281" spans="1:4" x14ac:dyDescent="0.35">
      <c r="A1281" t="s">
        <v>1091</v>
      </c>
      <c r="B1281" s="21" t="s">
        <v>4723</v>
      </c>
      <c r="C1281" s="21" t="s">
        <v>6872</v>
      </c>
      <c r="D1281" s="21" t="s">
        <v>6873</v>
      </c>
    </row>
    <row r="1282" spans="1:4" x14ac:dyDescent="0.35">
      <c r="A1282" t="s">
        <v>1090</v>
      </c>
      <c r="B1282" s="21" t="s">
        <v>4723</v>
      </c>
      <c r="C1282" s="21" t="s">
        <v>5014</v>
      </c>
      <c r="D1282" s="21" t="s">
        <v>6874</v>
      </c>
    </row>
    <row r="1283" spans="1:4" x14ac:dyDescent="0.35">
      <c r="A1283" t="s">
        <v>1089</v>
      </c>
      <c r="B1283" s="21" t="s">
        <v>4720</v>
      </c>
      <c r="C1283" s="21" t="s">
        <v>6875</v>
      </c>
      <c r="D1283" s="21" t="s">
        <v>6876</v>
      </c>
    </row>
    <row r="1284" spans="1:4" x14ac:dyDescent="0.35">
      <c r="A1284" t="s">
        <v>1088</v>
      </c>
      <c r="B1284" s="21" t="s">
        <v>4723</v>
      </c>
      <c r="C1284" s="21" t="s">
        <v>5142</v>
      </c>
      <c r="D1284" s="21" t="s">
        <v>5181</v>
      </c>
    </row>
    <row r="1285" spans="1:4" x14ac:dyDescent="0.35">
      <c r="A1285" t="s">
        <v>1087</v>
      </c>
      <c r="B1285" s="21" t="s">
        <v>4720</v>
      </c>
      <c r="C1285" s="21" t="s">
        <v>6877</v>
      </c>
      <c r="D1285" s="21" t="s">
        <v>6878</v>
      </c>
    </row>
    <row r="1286" spans="1:4" x14ac:dyDescent="0.35">
      <c r="A1286" t="s">
        <v>1086</v>
      </c>
      <c r="B1286" s="21" t="s">
        <v>4720</v>
      </c>
      <c r="C1286" s="21" t="s">
        <v>6879</v>
      </c>
      <c r="D1286" s="21" t="s">
        <v>6880</v>
      </c>
    </row>
    <row r="1287" spans="1:4" x14ac:dyDescent="0.35">
      <c r="A1287" t="s">
        <v>1085</v>
      </c>
      <c r="B1287" s="21" t="s">
        <v>4720</v>
      </c>
      <c r="C1287" s="21" t="s">
        <v>6881</v>
      </c>
      <c r="D1287" s="21" t="s">
        <v>6882</v>
      </c>
    </row>
    <row r="1288" spans="1:4" x14ac:dyDescent="0.35">
      <c r="A1288" t="s">
        <v>1084</v>
      </c>
      <c r="B1288" s="21" t="s">
        <v>4720</v>
      </c>
      <c r="C1288" s="21" t="s">
        <v>6883</v>
      </c>
      <c r="D1288" s="21" t="s">
        <v>4747</v>
      </c>
    </row>
    <row r="1289" spans="1:4" x14ac:dyDescent="0.35">
      <c r="A1289" t="s">
        <v>1083</v>
      </c>
      <c r="B1289" s="21" t="s">
        <v>4720</v>
      </c>
      <c r="C1289" s="21" t="s">
        <v>5082</v>
      </c>
      <c r="D1289" s="21" t="s">
        <v>6884</v>
      </c>
    </row>
    <row r="1290" spans="1:4" x14ac:dyDescent="0.35">
      <c r="A1290" t="s">
        <v>1082</v>
      </c>
      <c r="B1290" s="21" t="s">
        <v>4720</v>
      </c>
      <c r="C1290" s="21" t="s">
        <v>6885</v>
      </c>
      <c r="D1290" s="21" t="s">
        <v>6886</v>
      </c>
    </row>
    <row r="1291" spans="1:4" x14ac:dyDescent="0.35">
      <c r="A1291" t="s">
        <v>1081</v>
      </c>
      <c r="B1291" s="21" t="s">
        <v>4720</v>
      </c>
      <c r="C1291" s="21" t="s">
        <v>6887</v>
      </c>
      <c r="D1291" s="21" t="s">
        <v>6888</v>
      </c>
    </row>
    <row r="1292" spans="1:4" x14ac:dyDescent="0.35">
      <c r="A1292" t="s">
        <v>1080</v>
      </c>
      <c r="B1292" s="21" t="s">
        <v>4720</v>
      </c>
      <c r="C1292" s="21" t="s">
        <v>4832</v>
      </c>
      <c r="D1292" s="21" t="s">
        <v>6889</v>
      </c>
    </row>
    <row r="1293" spans="1:4" x14ac:dyDescent="0.35">
      <c r="A1293" t="s">
        <v>1079</v>
      </c>
      <c r="B1293" s="21" t="s">
        <v>4720</v>
      </c>
      <c r="C1293" s="21" t="s">
        <v>6572</v>
      </c>
      <c r="D1293" s="21" t="s">
        <v>6890</v>
      </c>
    </row>
    <row r="1294" spans="1:4" x14ac:dyDescent="0.35">
      <c r="A1294" t="s">
        <v>1078</v>
      </c>
      <c r="B1294" s="21" t="s">
        <v>4720</v>
      </c>
      <c r="C1294" s="21" t="s">
        <v>6891</v>
      </c>
      <c r="D1294" s="21" t="s">
        <v>6892</v>
      </c>
    </row>
    <row r="1295" spans="1:4" x14ac:dyDescent="0.35">
      <c r="A1295" t="s">
        <v>1077</v>
      </c>
      <c r="B1295" s="21" t="s">
        <v>4720</v>
      </c>
      <c r="C1295" s="21" t="s">
        <v>6893</v>
      </c>
      <c r="D1295" s="21" t="s">
        <v>6894</v>
      </c>
    </row>
    <row r="1296" spans="1:4" x14ac:dyDescent="0.35">
      <c r="A1296" t="s">
        <v>1076</v>
      </c>
      <c r="B1296" s="21" t="s">
        <v>4723</v>
      </c>
      <c r="C1296" s="21" t="s">
        <v>6895</v>
      </c>
      <c r="D1296" s="21" t="s">
        <v>6896</v>
      </c>
    </row>
    <row r="1297" spans="1:4" x14ac:dyDescent="0.35">
      <c r="A1297" t="s">
        <v>1075</v>
      </c>
      <c r="B1297" s="21" t="s">
        <v>4720</v>
      </c>
      <c r="C1297" s="21" t="s">
        <v>6897</v>
      </c>
      <c r="D1297" s="21" t="s">
        <v>6898</v>
      </c>
    </row>
    <row r="1298" spans="1:4" x14ac:dyDescent="0.35">
      <c r="A1298" t="s">
        <v>1074</v>
      </c>
      <c r="B1298" s="21" t="s">
        <v>4723</v>
      </c>
      <c r="C1298" s="21" t="s">
        <v>6899</v>
      </c>
      <c r="D1298" s="21" t="s">
        <v>6900</v>
      </c>
    </row>
    <row r="1299" spans="1:4" x14ac:dyDescent="0.35">
      <c r="A1299" t="s">
        <v>1073</v>
      </c>
      <c r="B1299" s="21" t="s">
        <v>5597</v>
      </c>
      <c r="C1299" s="21" t="s">
        <v>6901</v>
      </c>
      <c r="D1299" s="21" t="s">
        <v>5854</v>
      </c>
    </row>
    <row r="1300" spans="1:4" x14ac:dyDescent="0.35">
      <c r="A1300" t="s">
        <v>1072</v>
      </c>
      <c r="B1300" s="21" t="s">
        <v>4720</v>
      </c>
      <c r="C1300" s="21" t="s">
        <v>6902</v>
      </c>
      <c r="D1300" s="21" t="s">
        <v>6573</v>
      </c>
    </row>
    <row r="1301" spans="1:4" x14ac:dyDescent="0.35">
      <c r="A1301" t="s">
        <v>1071</v>
      </c>
      <c r="B1301" s="21" t="s">
        <v>4723</v>
      </c>
      <c r="C1301" s="21" t="s">
        <v>4799</v>
      </c>
      <c r="D1301" s="21" t="s">
        <v>6903</v>
      </c>
    </row>
    <row r="1302" spans="1:4" x14ac:dyDescent="0.35">
      <c r="A1302" t="s">
        <v>1070</v>
      </c>
      <c r="B1302" s="21" t="s">
        <v>4723</v>
      </c>
      <c r="C1302" s="21" t="s">
        <v>6904</v>
      </c>
      <c r="D1302" s="21" t="s">
        <v>6905</v>
      </c>
    </row>
    <row r="1303" spans="1:4" x14ac:dyDescent="0.35">
      <c r="A1303" t="s">
        <v>1069</v>
      </c>
      <c r="B1303" s="21" t="s">
        <v>4723</v>
      </c>
      <c r="C1303" s="21" t="s">
        <v>6906</v>
      </c>
      <c r="D1303" s="21" t="s">
        <v>6907</v>
      </c>
    </row>
    <row r="1304" spans="1:4" x14ac:dyDescent="0.35">
      <c r="A1304" t="s">
        <v>1068</v>
      </c>
      <c r="B1304" s="21" t="s">
        <v>4723</v>
      </c>
      <c r="C1304" s="21" t="s">
        <v>6908</v>
      </c>
      <c r="D1304" s="21" t="s">
        <v>6909</v>
      </c>
    </row>
    <row r="1305" spans="1:4" x14ac:dyDescent="0.35">
      <c r="A1305" t="s">
        <v>1067</v>
      </c>
      <c r="B1305" s="21" t="s">
        <v>4723</v>
      </c>
      <c r="C1305" s="21" t="s">
        <v>5142</v>
      </c>
      <c r="D1305" s="21" t="s">
        <v>6910</v>
      </c>
    </row>
    <row r="1306" spans="1:4" x14ac:dyDescent="0.35">
      <c r="A1306" t="s">
        <v>1066</v>
      </c>
      <c r="B1306" s="21" t="s">
        <v>4723</v>
      </c>
      <c r="C1306" s="21" t="s">
        <v>5477</v>
      </c>
      <c r="D1306" s="21" t="s">
        <v>6911</v>
      </c>
    </row>
    <row r="1307" spans="1:4" x14ac:dyDescent="0.35">
      <c r="A1307" t="s">
        <v>1065</v>
      </c>
      <c r="B1307" s="21" t="s">
        <v>4723</v>
      </c>
      <c r="C1307" s="21" t="s">
        <v>6912</v>
      </c>
      <c r="D1307" s="21" t="s">
        <v>6913</v>
      </c>
    </row>
    <row r="1308" spans="1:4" x14ac:dyDescent="0.35">
      <c r="A1308" t="s">
        <v>1064</v>
      </c>
      <c r="B1308" s="21" t="s">
        <v>4723</v>
      </c>
      <c r="C1308" s="21" t="s">
        <v>6914</v>
      </c>
      <c r="D1308" s="21" t="s">
        <v>6915</v>
      </c>
    </row>
    <row r="1309" spans="1:4" x14ac:dyDescent="0.35">
      <c r="A1309" t="s">
        <v>1063</v>
      </c>
      <c r="B1309" s="21" t="s">
        <v>4723</v>
      </c>
      <c r="C1309" s="21" t="s">
        <v>6221</v>
      </c>
      <c r="D1309" s="21" t="s">
        <v>6916</v>
      </c>
    </row>
    <row r="1310" spans="1:4" x14ac:dyDescent="0.35">
      <c r="A1310" t="s">
        <v>1062</v>
      </c>
      <c r="B1310" s="21" t="s">
        <v>4723</v>
      </c>
      <c r="C1310" s="21" t="s">
        <v>6917</v>
      </c>
      <c r="D1310" s="21" t="s">
        <v>5323</v>
      </c>
    </row>
    <row r="1311" spans="1:4" x14ac:dyDescent="0.35">
      <c r="A1311" t="s">
        <v>1061</v>
      </c>
      <c r="B1311" s="21" t="s">
        <v>4723</v>
      </c>
      <c r="C1311" s="21" t="s">
        <v>6918</v>
      </c>
      <c r="D1311" s="21" t="s">
        <v>6919</v>
      </c>
    </row>
    <row r="1312" spans="1:4" x14ac:dyDescent="0.35">
      <c r="A1312" t="s">
        <v>1060</v>
      </c>
      <c r="B1312" s="21" t="s">
        <v>4723</v>
      </c>
      <c r="C1312" s="21" t="s">
        <v>6920</v>
      </c>
      <c r="D1312" s="21" t="s">
        <v>6921</v>
      </c>
    </row>
    <row r="1313" spans="1:4" x14ac:dyDescent="0.35">
      <c r="A1313" t="s">
        <v>1059</v>
      </c>
      <c r="B1313" s="21" t="s">
        <v>4723</v>
      </c>
      <c r="C1313" s="21" t="s">
        <v>5450</v>
      </c>
      <c r="D1313" s="21" t="s">
        <v>6922</v>
      </c>
    </row>
    <row r="1314" spans="1:4" x14ac:dyDescent="0.35">
      <c r="A1314" t="s">
        <v>1058</v>
      </c>
      <c r="B1314" s="21" t="s">
        <v>4720</v>
      </c>
      <c r="C1314" s="21" t="s">
        <v>6923</v>
      </c>
      <c r="D1314" s="21" t="s">
        <v>6924</v>
      </c>
    </row>
    <row r="1315" spans="1:4" x14ac:dyDescent="0.35">
      <c r="A1315" t="s">
        <v>1057</v>
      </c>
      <c r="B1315" s="21" t="s">
        <v>4720</v>
      </c>
      <c r="C1315" s="21" t="s">
        <v>5223</v>
      </c>
      <c r="D1315" s="21" t="s">
        <v>6925</v>
      </c>
    </row>
    <row r="1316" spans="1:4" x14ac:dyDescent="0.35">
      <c r="A1316" t="s">
        <v>1056</v>
      </c>
      <c r="B1316" s="21" t="s">
        <v>4723</v>
      </c>
      <c r="C1316" s="21" t="s">
        <v>6926</v>
      </c>
      <c r="D1316" s="21" t="s">
        <v>6927</v>
      </c>
    </row>
    <row r="1317" spans="1:4" x14ac:dyDescent="0.35">
      <c r="A1317" t="s">
        <v>1055</v>
      </c>
      <c r="B1317" s="21" t="s">
        <v>4720</v>
      </c>
      <c r="C1317" s="21" t="s">
        <v>5606</v>
      </c>
      <c r="D1317" s="21" t="s">
        <v>6928</v>
      </c>
    </row>
    <row r="1318" spans="1:4" x14ac:dyDescent="0.35">
      <c r="A1318" t="s">
        <v>1054</v>
      </c>
      <c r="B1318" s="21" t="s">
        <v>4720</v>
      </c>
      <c r="C1318" s="21" t="s">
        <v>6929</v>
      </c>
      <c r="D1318" s="21" t="s">
        <v>6930</v>
      </c>
    </row>
    <row r="1319" spans="1:4" x14ac:dyDescent="0.35">
      <c r="A1319" t="s">
        <v>1053</v>
      </c>
      <c r="B1319" s="21" t="s">
        <v>4720</v>
      </c>
      <c r="C1319" s="21" t="s">
        <v>6931</v>
      </c>
      <c r="D1319" s="21" t="s">
        <v>6932</v>
      </c>
    </row>
    <row r="1320" spans="1:4" x14ac:dyDescent="0.35">
      <c r="A1320" t="s">
        <v>1052</v>
      </c>
      <c r="B1320" s="21" t="s">
        <v>4723</v>
      </c>
      <c r="C1320" s="21" t="s">
        <v>6933</v>
      </c>
      <c r="D1320" s="21" t="s">
        <v>6934</v>
      </c>
    </row>
    <row r="1321" spans="1:4" x14ac:dyDescent="0.35">
      <c r="A1321" t="s">
        <v>1051</v>
      </c>
      <c r="B1321" s="21" t="s">
        <v>4720</v>
      </c>
      <c r="C1321" s="21" t="s">
        <v>4728</v>
      </c>
      <c r="D1321" s="21" t="s">
        <v>6935</v>
      </c>
    </row>
    <row r="1322" spans="1:4" x14ac:dyDescent="0.35">
      <c r="A1322" t="s">
        <v>1050</v>
      </c>
      <c r="B1322" s="21" t="s">
        <v>4723</v>
      </c>
      <c r="C1322" s="21" t="s">
        <v>6936</v>
      </c>
      <c r="D1322" s="21" t="s">
        <v>6937</v>
      </c>
    </row>
    <row r="1323" spans="1:4" x14ac:dyDescent="0.35">
      <c r="A1323" t="s">
        <v>1049</v>
      </c>
      <c r="B1323" s="21" t="s">
        <v>4720</v>
      </c>
      <c r="C1323" s="21" t="s">
        <v>6938</v>
      </c>
      <c r="D1323" s="21" t="s">
        <v>6939</v>
      </c>
    </row>
    <row r="1324" spans="1:4" x14ac:dyDescent="0.35">
      <c r="A1324" t="s">
        <v>1048</v>
      </c>
      <c r="B1324" s="21" t="s">
        <v>4720</v>
      </c>
      <c r="C1324" s="21" t="s">
        <v>6940</v>
      </c>
      <c r="D1324" s="21" t="s">
        <v>6941</v>
      </c>
    </row>
    <row r="1325" spans="1:4" x14ac:dyDescent="0.35">
      <c r="A1325" t="s">
        <v>1047</v>
      </c>
      <c r="B1325" s="21" t="s">
        <v>4720</v>
      </c>
      <c r="C1325" s="21" t="s">
        <v>6942</v>
      </c>
      <c r="D1325" s="21" t="s">
        <v>6943</v>
      </c>
    </row>
    <row r="1326" spans="1:4" x14ac:dyDescent="0.35">
      <c r="A1326" t="s">
        <v>1046</v>
      </c>
      <c r="B1326" s="21" t="s">
        <v>4720</v>
      </c>
      <c r="C1326" s="21" t="s">
        <v>4847</v>
      </c>
      <c r="D1326" s="21" t="s">
        <v>6944</v>
      </c>
    </row>
    <row r="1327" spans="1:4" x14ac:dyDescent="0.35">
      <c r="A1327" t="s">
        <v>1045</v>
      </c>
      <c r="B1327" s="21" t="s">
        <v>4720</v>
      </c>
      <c r="C1327" s="21" t="s">
        <v>6945</v>
      </c>
      <c r="D1327" s="21" t="s">
        <v>6946</v>
      </c>
    </row>
    <row r="1328" spans="1:4" x14ac:dyDescent="0.35">
      <c r="A1328" t="s">
        <v>1044</v>
      </c>
      <c r="B1328" s="21" t="s">
        <v>4720</v>
      </c>
      <c r="C1328" s="21" t="s">
        <v>5600</v>
      </c>
      <c r="D1328" s="21" t="s">
        <v>6947</v>
      </c>
    </row>
    <row r="1329" spans="1:4" x14ac:dyDescent="0.35">
      <c r="A1329" t="s">
        <v>1043</v>
      </c>
      <c r="B1329" s="21" t="s">
        <v>4723</v>
      </c>
      <c r="C1329" s="21" t="s">
        <v>6948</v>
      </c>
      <c r="D1329" s="21" t="s">
        <v>6949</v>
      </c>
    </row>
    <row r="1330" spans="1:4" x14ac:dyDescent="0.35">
      <c r="A1330" t="s">
        <v>1042</v>
      </c>
      <c r="B1330" s="21" t="s">
        <v>5597</v>
      </c>
      <c r="C1330" s="21" t="s">
        <v>6950</v>
      </c>
      <c r="D1330" s="21" t="s">
        <v>6951</v>
      </c>
    </row>
    <row r="1331" spans="1:4" x14ac:dyDescent="0.35">
      <c r="A1331" t="s">
        <v>1041</v>
      </c>
      <c r="B1331" s="21" t="s">
        <v>4723</v>
      </c>
      <c r="C1331" s="21" t="s">
        <v>5156</v>
      </c>
      <c r="D1331" s="21" t="s">
        <v>6952</v>
      </c>
    </row>
    <row r="1332" spans="1:4" x14ac:dyDescent="0.35">
      <c r="A1332" t="s">
        <v>1040</v>
      </c>
      <c r="B1332" s="21" t="s">
        <v>4720</v>
      </c>
      <c r="C1332" s="21" t="s">
        <v>5613</v>
      </c>
      <c r="D1332" s="21" t="s">
        <v>6953</v>
      </c>
    </row>
    <row r="1333" spans="1:4" x14ac:dyDescent="0.35">
      <c r="A1333" t="s">
        <v>1039</v>
      </c>
      <c r="B1333" s="21" t="s">
        <v>4723</v>
      </c>
      <c r="C1333" s="21" t="s">
        <v>6954</v>
      </c>
      <c r="D1333" s="21" t="s">
        <v>6955</v>
      </c>
    </row>
    <row r="1334" spans="1:4" x14ac:dyDescent="0.35">
      <c r="A1334" t="s">
        <v>1038</v>
      </c>
      <c r="B1334" s="21" t="s">
        <v>5597</v>
      </c>
      <c r="C1334" s="21" t="s">
        <v>6956</v>
      </c>
      <c r="D1334" s="21" t="s">
        <v>6957</v>
      </c>
    </row>
    <row r="1335" spans="1:4" x14ac:dyDescent="0.35">
      <c r="A1335" t="s">
        <v>1037</v>
      </c>
      <c r="B1335" s="21" t="s">
        <v>4723</v>
      </c>
      <c r="C1335" s="21" t="s">
        <v>6958</v>
      </c>
      <c r="D1335" s="21" t="s">
        <v>6959</v>
      </c>
    </row>
    <row r="1336" spans="1:4" x14ac:dyDescent="0.35">
      <c r="A1336" t="s">
        <v>1036</v>
      </c>
      <c r="B1336" s="21" t="s">
        <v>4723</v>
      </c>
      <c r="C1336" s="21" t="s">
        <v>6960</v>
      </c>
      <c r="D1336" s="21" t="s">
        <v>6961</v>
      </c>
    </row>
    <row r="1337" spans="1:4" x14ac:dyDescent="0.35">
      <c r="A1337" t="s">
        <v>1035</v>
      </c>
      <c r="B1337" s="21" t="s">
        <v>4723</v>
      </c>
      <c r="C1337" s="21" t="s">
        <v>6962</v>
      </c>
      <c r="D1337" s="21" t="s">
        <v>4733</v>
      </c>
    </row>
    <row r="1338" spans="1:4" x14ac:dyDescent="0.35">
      <c r="A1338" t="s">
        <v>1034</v>
      </c>
      <c r="B1338" s="21" t="s">
        <v>4723</v>
      </c>
      <c r="C1338" s="21" t="s">
        <v>6963</v>
      </c>
      <c r="D1338" s="21" t="s">
        <v>6964</v>
      </c>
    </row>
    <row r="1339" spans="1:4" x14ac:dyDescent="0.35">
      <c r="A1339" t="s">
        <v>1033</v>
      </c>
      <c r="B1339" s="21" t="s">
        <v>5597</v>
      </c>
      <c r="C1339" s="21" t="s">
        <v>5770</v>
      </c>
      <c r="D1339" s="21" t="s">
        <v>4852</v>
      </c>
    </row>
    <row r="1340" spans="1:4" x14ac:dyDescent="0.35">
      <c r="A1340" t="s">
        <v>1032</v>
      </c>
      <c r="B1340" s="21" t="s">
        <v>4723</v>
      </c>
      <c r="C1340" s="21" t="s">
        <v>5018</v>
      </c>
      <c r="D1340" s="21" t="s">
        <v>6965</v>
      </c>
    </row>
    <row r="1341" spans="1:4" x14ac:dyDescent="0.35">
      <c r="A1341" t="s">
        <v>1031</v>
      </c>
      <c r="B1341" s="21" t="s">
        <v>4723</v>
      </c>
      <c r="C1341" s="21" t="s">
        <v>6966</v>
      </c>
      <c r="D1341" s="21" t="s">
        <v>6967</v>
      </c>
    </row>
    <row r="1342" spans="1:4" x14ac:dyDescent="0.35">
      <c r="A1342" t="s">
        <v>1030</v>
      </c>
      <c r="B1342" s="21" t="s">
        <v>5597</v>
      </c>
      <c r="C1342" s="21" t="s">
        <v>6968</v>
      </c>
      <c r="D1342" s="21" t="s">
        <v>6969</v>
      </c>
    </row>
    <row r="1343" spans="1:4" x14ac:dyDescent="0.35">
      <c r="A1343" t="s">
        <v>1029</v>
      </c>
      <c r="B1343" s="21" t="s">
        <v>4720</v>
      </c>
      <c r="C1343" s="21" t="s">
        <v>6970</v>
      </c>
      <c r="D1343" s="21" t="s">
        <v>6971</v>
      </c>
    </row>
    <row r="1344" spans="1:4" x14ac:dyDescent="0.35">
      <c r="A1344" t="s">
        <v>1028</v>
      </c>
      <c r="B1344" s="21" t="s">
        <v>5597</v>
      </c>
      <c r="C1344" s="21" t="s">
        <v>6972</v>
      </c>
      <c r="D1344" s="21" t="s">
        <v>6973</v>
      </c>
    </row>
    <row r="1345" spans="1:4" x14ac:dyDescent="0.35">
      <c r="A1345" t="s">
        <v>1027</v>
      </c>
      <c r="B1345" s="21" t="s">
        <v>4720</v>
      </c>
      <c r="C1345" s="21" t="s">
        <v>5495</v>
      </c>
      <c r="D1345" s="21" t="s">
        <v>6974</v>
      </c>
    </row>
    <row r="1346" spans="1:4" x14ac:dyDescent="0.35">
      <c r="A1346" t="s">
        <v>1026</v>
      </c>
      <c r="B1346" s="21" t="s">
        <v>4723</v>
      </c>
      <c r="C1346" s="21" t="s">
        <v>4914</v>
      </c>
      <c r="D1346" s="21" t="s">
        <v>6975</v>
      </c>
    </row>
    <row r="1347" spans="1:4" x14ac:dyDescent="0.35">
      <c r="A1347" t="s">
        <v>1025</v>
      </c>
      <c r="B1347" s="21" t="s">
        <v>4720</v>
      </c>
      <c r="C1347" s="21" t="s">
        <v>6976</v>
      </c>
      <c r="D1347" s="21" t="s">
        <v>6977</v>
      </c>
    </row>
    <row r="1348" spans="1:4" x14ac:dyDescent="0.35">
      <c r="A1348" t="s">
        <v>1024</v>
      </c>
      <c r="B1348" s="21" t="s">
        <v>4723</v>
      </c>
      <c r="C1348" s="21" t="s">
        <v>5068</v>
      </c>
      <c r="D1348" s="21" t="s">
        <v>6978</v>
      </c>
    </row>
    <row r="1349" spans="1:4" x14ac:dyDescent="0.35">
      <c r="A1349" t="s">
        <v>1023</v>
      </c>
      <c r="B1349" s="21" t="s">
        <v>4720</v>
      </c>
      <c r="C1349" s="21" t="s">
        <v>6979</v>
      </c>
      <c r="D1349" s="21" t="s">
        <v>6980</v>
      </c>
    </row>
    <row r="1350" spans="1:4" x14ac:dyDescent="0.35">
      <c r="A1350" t="s">
        <v>1022</v>
      </c>
      <c r="B1350" s="21" t="s">
        <v>5597</v>
      </c>
      <c r="C1350" s="21" t="s">
        <v>5496</v>
      </c>
      <c r="D1350" s="21" t="s">
        <v>6981</v>
      </c>
    </row>
    <row r="1351" spans="1:4" x14ac:dyDescent="0.35">
      <c r="A1351" t="s">
        <v>1021</v>
      </c>
      <c r="B1351" s="21" t="s">
        <v>4723</v>
      </c>
      <c r="C1351" s="21" t="s">
        <v>6982</v>
      </c>
      <c r="D1351" s="21" t="s">
        <v>6983</v>
      </c>
    </row>
    <row r="1352" spans="1:4" x14ac:dyDescent="0.35">
      <c r="A1352" t="s">
        <v>1020</v>
      </c>
      <c r="B1352" s="21" t="s">
        <v>4720</v>
      </c>
      <c r="C1352" s="21" t="s">
        <v>6984</v>
      </c>
      <c r="D1352" s="21" t="s">
        <v>5288</v>
      </c>
    </row>
    <row r="1353" spans="1:4" x14ac:dyDescent="0.35">
      <c r="A1353" t="s">
        <v>1019</v>
      </c>
      <c r="B1353" s="21" t="s">
        <v>4723</v>
      </c>
      <c r="C1353" s="21" t="s">
        <v>5433</v>
      </c>
      <c r="D1353" s="21" t="s">
        <v>6985</v>
      </c>
    </row>
    <row r="1354" spans="1:4" x14ac:dyDescent="0.35">
      <c r="A1354" t="s">
        <v>1018</v>
      </c>
      <c r="B1354" s="21" t="s">
        <v>4720</v>
      </c>
      <c r="C1354" s="21" t="s">
        <v>6986</v>
      </c>
      <c r="D1354" s="21" t="s">
        <v>6987</v>
      </c>
    </row>
    <row r="1355" spans="1:4" x14ac:dyDescent="0.35">
      <c r="A1355" t="s">
        <v>1017</v>
      </c>
      <c r="B1355" s="21" t="s">
        <v>4720</v>
      </c>
      <c r="C1355" s="21" t="s">
        <v>6988</v>
      </c>
      <c r="D1355" s="21" t="s">
        <v>5369</v>
      </c>
    </row>
    <row r="1356" spans="1:4" x14ac:dyDescent="0.35">
      <c r="A1356" t="s">
        <v>1016</v>
      </c>
      <c r="B1356" s="21" t="s">
        <v>4720</v>
      </c>
      <c r="C1356" s="21" t="s">
        <v>6989</v>
      </c>
      <c r="D1356" s="21" t="s">
        <v>6712</v>
      </c>
    </row>
    <row r="1357" spans="1:4" x14ac:dyDescent="0.35">
      <c r="A1357" t="s">
        <v>1015</v>
      </c>
      <c r="B1357" s="21" t="s">
        <v>4720</v>
      </c>
      <c r="C1357" s="21" t="s">
        <v>6990</v>
      </c>
      <c r="D1357" s="21" t="s">
        <v>6991</v>
      </c>
    </row>
    <row r="1358" spans="1:4" x14ac:dyDescent="0.35">
      <c r="A1358" t="s">
        <v>1014</v>
      </c>
      <c r="B1358" s="21" t="s">
        <v>4720</v>
      </c>
      <c r="C1358" s="21" t="s">
        <v>6992</v>
      </c>
      <c r="D1358" s="21" t="s">
        <v>6993</v>
      </c>
    </row>
    <row r="1359" spans="1:4" x14ac:dyDescent="0.35">
      <c r="A1359" t="s">
        <v>1013</v>
      </c>
      <c r="B1359" s="21" t="s">
        <v>4723</v>
      </c>
      <c r="C1359" s="21" t="s">
        <v>5804</v>
      </c>
      <c r="D1359" s="21" t="s">
        <v>6994</v>
      </c>
    </row>
    <row r="1360" spans="1:4" x14ac:dyDescent="0.35">
      <c r="A1360" t="s">
        <v>1012</v>
      </c>
      <c r="B1360" s="21" t="s">
        <v>4720</v>
      </c>
      <c r="C1360" s="21" t="s">
        <v>6995</v>
      </c>
      <c r="D1360" s="21" t="s">
        <v>6996</v>
      </c>
    </row>
    <row r="1361" spans="1:4" x14ac:dyDescent="0.35">
      <c r="A1361" t="s">
        <v>1011</v>
      </c>
      <c r="B1361" s="21" t="s">
        <v>4720</v>
      </c>
      <c r="C1361" s="21" t="s">
        <v>6997</v>
      </c>
      <c r="D1361" s="21" t="s">
        <v>4979</v>
      </c>
    </row>
    <row r="1362" spans="1:4" x14ac:dyDescent="0.35">
      <c r="A1362" t="s">
        <v>1010</v>
      </c>
      <c r="B1362" s="21" t="s">
        <v>4723</v>
      </c>
      <c r="C1362" s="21" t="s">
        <v>6998</v>
      </c>
      <c r="D1362" s="21" t="s">
        <v>6999</v>
      </c>
    </row>
    <row r="1363" spans="1:4" x14ac:dyDescent="0.35">
      <c r="A1363" t="s">
        <v>1009</v>
      </c>
      <c r="B1363" s="21" t="s">
        <v>4723</v>
      </c>
      <c r="C1363" s="21" t="s">
        <v>7000</v>
      </c>
      <c r="D1363" s="21" t="s">
        <v>7001</v>
      </c>
    </row>
    <row r="1364" spans="1:4" x14ac:dyDescent="0.35">
      <c r="A1364" t="s">
        <v>1008</v>
      </c>
      <c r="B1364" s="21" t="s">
        <v>4723</v>
      </c>
      <c r="C1364" s="21" t="s">
        <v>7002</v>
      </c>
      <c r="D1364" s="21" t="s">
        <v>6142</v>
      </c>
    </row>
    <row r="1365" spans="1:4" x14ac:dyDescent="0.35">
      <c r="A1365" t="s">
        <v>1007</v>
      </c>
      <c r="B1365" s="21" t="s">
        <v>4720</v>
      </c>
      <c r="C1365" s="21" t="s">
        <v>7003</v>
      </c>
      <c r="D1365" s="21" t="s">
        <v>7004</v>
      </c>
    </row>
    <row r="1366" spans="1:4" x14ac:dyDescent="0.35">
      <c r="A1366" t="s">
        <v>1006</v>
      </c>
      <c r="B1366" s="21" t="s">
        <v>4720</v>
      </c>
      <c r="C1366" s="21" t="s">
        <v>4766</v>
      </c>
      <c r="D1366" s="21" t="s">
        <v>7005</v>
      </c>
    </row>
    <row r="1367" spans="1:4" x14ac:dyDescent="0.35">
      <c r="A1367" t="s">
        <v>1005</v>
      </c>
      <c r="B1367" s="21" t="s">
        <v>5597</v>
      </c>
      <c r="C1367" s="21" t="s">
        <v>7006</v>
      </c>
      <c r="D1367" s="21" t="s">
        <v>7007</v>
      </c>
    </row>
    <row r="1368" spans="1:4" x14ac:dyDescent="0.35">
      <c r="A1368" t="s">
        <v>1004</v>
      </c>
      <c r="B1368" s="21" t="s">
        <v>4720</v>
      </c>
      <c r="C1368" s="21" t="s">
        <v>7008</v>
      </c>
      <c r="D1368" s="21" t="s">
        <v>7009</v>
      </c>
    </row>
    <row r="1369" spans="1:4" x14ac:dyDescent="0.35">
      <c r="A1369" t="s">
        <v>1003</v>
      </c>
      <c r="B1369" s="21" t="s">
        <v>4723</v>
      </c>
      <c r="C1369" s="21" t="s">
        <v>4914</v>
      </c>
      <c r="D1369" s="21" t="s">
        <v>7010</v>
      </c>
    </row>
    <row r="1370" spans="1:4" x14ac:dyDescent="0.35">
      <c r="A1370" t="s">
        <v>1002</v>
      </c>
      <c r="B1370" s="21" t="s">
        <v>4723</v>
      </c>
      <c r="C1370" s="21" t="s">
        <v>7011</v>
      </c>
      <c r="D1370" s="21" t="s">
        <v>7012</v>
      </c>
    </row>
    <row r="1371" spans="1:4" x14ac:dyDescent="0.35">
      <c r="A1371" t="s">
        <v>1001</v>
      </c>
      <c r="B1371" s="21" t="s">
        <v>4723</v>
      </c>
      <c r="C1371" s="21" t="s">
        <v>7013</v>
      </c>
      <c r="D1371" s="21" t="s">
        <v>7014</v>
      </c>
    </row>
    <row r="1372" spans="1:4" x14ac:dyDescent="0.35">
      <c r="A1372" t="s">
        <v>1000</v>
      </c>
      <c r="B1372" s="21" t="s">
        <v>4720</v>
      </c>
      <c r="C1372" s="21" t="s">
        <v>7015</v>
      </c>
      <c r="D1372" s="21" t="s">
        <v>7016</v>
      </c>
    </row>
    <row r="1373" spans="1:4" x14ac:dyDescent="0.35">
      <c r="A1373" t="s">
        <v>999</v>
      </c>
      <c r="B1373" s="21" t="s">
        <v>4720</v>
      </c>
      <c r="C1373" s="21" t="s">
        <v>7017</v>
      </c>
      <c r="D1373" s="21" t="s">
        <v>7018</v>
      </c>
    </row>
    <row r="1374" spans="1:4" x14ac:dyDescent="0.35">
      <c r="A1374" t="s">
        <v>998</v>
      </c>
      <c r="B1374" s="21" t="s">
        <v>4723</v>
      </c>
      <c r="C1374" s="21" t="s">
        <v>7019</v>
      </c>
      <c r="D1374" s="21" t="s">
        <v>5065</v>
      </c>
    </row>
    <row r="1375" spans="1:4" x14ac:dyDescent="0.35">
      <c r="A1375" t="s">
        <v>997</v>
      </c>
      <c r="B1375" s="21" t="s">
        <v>4723</v>
      </c>
      <c r="C1375" s="21" t="s">
        <v>7020</v>
      </c>
      <c r="D1375" s="21" t="s">
        <v>7021</v>
      </c>
    </row>
    <row r="1376" spans="1:4" x14ac:dyDescent="0.35">
      <c r="A1376" t="s">
        <v>996</v>
      </c>
      <c r="B1376" s="21" t="s">
        <v>5597</v>
      </c>
      <c r="C1376" s="21" t="s">
        <v>7022</v>
      </c>
      <c r="D1376" s="21" t="s">
        <v>5705</v>
      </c>
    </row>
    <row r="1377" spans="1:4" x14ac:dyDescent="0.35">
      <c r="A1377" t="s">
        <v>995</v>
      </c>
      <c r="B1377" s="21" t="s">
        <v>4723</v>
      </c>
      <c r="C1377" s="21" t="s">
        <v>7023</v>
      </c>
      <c r="D1377" s="21" t="s">
        <v>7024</v>
      </c>
    </row>
    <row r="1378" spans="1:4" x14ac:dyDescent="0.35">
      <c r="A1378" t="s">
        <v>994</v>
      </c>
      <c r="B1378" s="21" t="s">
        <v>4723</v>
      </c>
      <c r="C1378" s="21" t="s">
        <v>5385</v>
      </c>
      <c r="D1378" s="21" t="s">
        <v>7025</v>
      </c>
    </row>
    <row r="1379" spans="1:4" x14ac:dyDescent="0.35">
      <c r="A1379" t="s">
        <v>993</v>
      </c>
      <c r="B1379" s="21" t="s">
        <v>4720</v>
      </c>
      <c r="C1379" s="21" t="s">
        <v>7026</v>
      </c>
      <c r="D1379" s="21" t="s">
        <v>7027</v>
      </c>
    </row>
    <row r="1380" spans="1:4" x14ac:dyDescent="0.35">
      <c r="A1380" t="s">
        <v>992</v>
      </c>
      <c r="B1380" s="21" t="s">
        <v>4723</v>
      </c>
      <c r="C1380" s="21" t="s">
        <v>4849</v>
      </c>
      <c r="D1380" s="21" t="s">
        <v>7028</v>
      </c>
    </row>
    <row r="1381" spans="1:4" x14ac:dyDescent="0.35">
      <c r="A1381" t="s">
        <v>991</v>
      </c>
      <c r="B1381" s="21" t="s">
        <v>4723</v>
      </c>
      <c r="C1381" s="21" t="s">
        <v>5117</v>
      </c>
      <c r="D1381" s="21" t="s">
        <v>7029</v>
      </c>
    </row>
    <row r="1382" spans="1:4" x14ac:dyDescent="0.35">
      <c r="A1382" t="s">
        <v>990</v>
      </c>
      <c r="B1382" s="21" t="s">
        <v>4723</v>
      </c>
      <c r="C1382" s="21" t="s">
        <v>7030</v>
      </c>
      <c r="D1382" s="21" t="s">
        <v>7031</v>
      </c>
    </row>
    <row r="1383" spans="1:4" x14ac:dyDescent="0.35">
      <c r="A1383" t="s">
        <v>989</v>
      </c>
      <c r="B1383" s="21" t="s">
        <v>4720</v>
      </c>
      <c r="C1383" s="21" t="s">
        <v>5667</v>
      </c>
      <c r="D1383" s="21" t="s">
        <v>7032</v>
      </c>
    </row>
    <row r="1384" spans="1:4" x14ac:dyDescent="0.35">
      <c r="A1384" t="s">
        <v>988</v>
      </c>
      <c r="B1384" s="21" t="s">
        <v>4723</v>
      </c>
      <c r="C1384" s="21" t="s">
        <v>7033</v>
      </c>
      <c r="D1384" s="21" t="s">
        <v>5859</v>
      </c>
    </row>
    <row r="1385" spans="1:4" x14ac:dyDescent="0.35">
      <c r="A1385" t="s">
        <v>987</v>
      </c>
      <c r="B1385" s="21" t="s">
        <v>4723</v>
      </c>
      <c r="C1385" s="21" t="s">
        <v>7034</v>
      </c>
      <c r="D1385" s="21" t="s">
        <v>7035</v>
      </c>
    </row>
    <row r="1386" spans="1:4" x14ac:dyDescent="0.35">
      <c r="A1386" t="s">
        <v>986</v>
      </c>
      <c r="B1386" s="21" t="s">
        <v>4720</v>
      </c>
      <c r="C1386" s="21" t="s">
        <v>7036</v>
      </c>
      <c r="D1386" s="21" t="s">
        <v>5250</v>
      </c>
    </row>
    <row r="1387" spans="1:4" x14ac:dyDescent="0.35">
      <c r="A1387" t="s">
        <v>985</v>
      </c>
      <c r="B1387" s="21" t="s">
        <v>4723</v>
      </c>
      <c r="C1387" s="21" t="s">
        <v>7037</v>
      </c>
      <c r="D1387" s="21" t="s">
        <v>7038</v>
      </c>
    </row>
    <row r="1388" spans="1:4" x14ac:dyDescent="0.35">
      <c r="A1388" t="s">
        <v>984</v>
      </c>
      <c r="B1388" s="21" t="s">
        <v>4723</v>
      </c>
      <c r="C1388" s="21" t="s">
        <v>7039</v>
      </c>
      <c r="D1388" s="21" t="s">
        <v>6431</v>
      </c>
    </row>
    <row r="1389" spans="1:4" x14ac:dyDescent="0.35">
      <c r="A1389" t="s">
        <v>983</v>
      </c>
      <c r="B1389" s="21" t="s">
        <v>4720</v>
      </c>
      <c r="C1389" s="21" t="s">
        <v>7040</v>
      </c>
      <c r="D1389" s="21" t="s">
        <v>7041</v>
      </c>
    </row>
    <row r="1390" spans="1:4" x14ac:dyDescent="0.35">
      <c r="A1390" t="s">
        <v>982</v>
      </c>
      <c r="B1390" s="21" t="s">
        <v>4723</v>
      </c>
      <c r="C1390" s="21" t="s">
        <v>4744</v>
      </c>
      <c r="D1390" s="21" t="s">
        <v>7042</v>
      </c>
    </row>
    <row r="1391" spans="1:4" x14ac:dyDescent="0.35">
      <c r="A1391" t="s">
        <v>981</v>
      </c>
      <c r="B1391" s="21" t="s">
        <v>4723</v>
      </c>
      <c r="C1391" s="21" t="s">
        <v>5564</v>
      </c>
      <c r="D1391" s="21" t="s">
        <v>7043</v>
      </c>
    </row>
    <row r="1392" spans="1:4" x14ac:dyDescent="0.35">
      <c r="A1392" t="s">
        <v>980</v>
      </c>
      <c r="B1392" s="21" t="s">
        <v>4723</v>
      </c>
      <c r="C1392" s="21" t="s">
        <v>7044</v>
      </c>
      <c r="D1392" s="21" t="s">
        <v>5541</v>
      </c>
    </row>
    <row r="1393" spans="1:4" x14ac:dyDescent="0.35">
      <c r="A1393" t="s">
        <v>979</v>
      </c>
      <c r="B1393" s="21" t="s">
        <v>4723</v>
      </c>
      <c r="C1393" s="21" t="s">
        <v>5016</v>
      </c>
      <c r="D1393" s="21" t="s">
        <v>7045</v>
      </c>
    </row>
    <row r="1394" spans="1:4" x14ac:dyDescent="0.35">
      <c r="A1394" t="s">
        <v>978</v>
      </c>
      <c r="B1394" s="21" t="s">
        <v>4720</v>
      </c>
      <c r="C1394" s="21" t="s">
        <v>7046</v>
      </c>
      <c r="D1394" s="21" t="s">
        <v>7047</v>
      </c>
    </row>
    <row r="1395" spans="1:4" x14ac:dyDescent="0.35">
      <c r="A1395" t="s">
        <v>977</v>
      </c>
      <c r="B1395" s="21" t="s">
        <v>4720</v>
      </c>
      <c r="C1395" s="21" t="s">
        <v>7048</v>
      </c>
      <c r="D1395" s="21" t="s">
        <v>7049</v>
      </c>
    </row>
    <row r="1396" spans="1:4" x14ac:dyDescent="0.35">
      <c r="A1396" t="s">
        <v>976</v>
      </c>
      <c r="B1396" s="21" t="s">
        <v>4723</v>
      </c>
      <c r="C1396" s="21" t="s">
        <v>4914</v>
      </c>
      <c r="D1396" s="21" t="s">
        <v>7050</v>
      </c>
    </row>
    <row r="1397" spans="1:4" x14ac:dyDescent="0.35">
      <c r="A1397" t="s">
        <v>975</v>
      </c>
      <c r="B1397" s="21" t="s">
        <v>4723</v>
      </c>
      <c r="C1397" s="21" t="s">
        <v>4914</v>
      </c>
      <c r="D1397" s="21" t="s">
        <v>7051</v>
      </c>
    </row>
    <row r="1398" spans="1:4" x14ac:dyDescent="0.35">
      <c r="A1398" t="s">
        <v>974</v>
      </c>
      <c r="B1398" s="21" t="s">
        <v>4720</v>
      </c>
      <c r="C1398" s="21" t="s">
        <v>7052</v>
      </c>
      <c r="D1398" s="21" t="s">
        <v>7053</v>
      </c>
    </row>
    <row r="1399" spans="1:4" x14ac:dyDescent="0.35">
      <c r="A1399" t="s">
        <v>973</v>
      </c>
      <c r="B1399" s="21" t="s">
        <v>5597</v>
      </c>
      <c r="C1399" s="21" t="s">
        <v>7054</v>
      </c>
      <c r="D1399" s="21" t="s">
        <v>7055</v>
      </c>
    </row>
    <row r="1400" spans="1:4" x14ac:dyDescent="0.35">
      <c r="A1400" t="s">
        <v>972</v>
      </c>
      <c r="B1400" s="21" t="s">
        <v>4720</v>
      </c>
      <c r="C1400" s="21" t="s">
        <v>5190</v>
      </c>
      <c r="D1400" s="21" t="s">
        <v>7056</v>
      </c>
    </row>
    <row r="1401" spans="1:4" x14ac:dyDescent="0.35">
      <c r="A1401" t="s">
        <v>971</v>
      </c>
      <c r="B1401" s="21" t="s">
        <v>4720</v>
      </c>
      <c r="C1401" s="21" t="s">
        <v>6003</v>
      </c>
      <c r="D1401" s="21" t="s">
        <v>7057</v>
      </c>
    </row>
    <row r="1402" spans="1:4" x14ac:dyDescent="0.35">
      <c r="A1402" t="s">
        <v>970</v>
      </c>
      <c r="B1402" s="21" t="s">
        <v>4720</v>
      </c>
      <c r="C1402" s="21" t="s">
        <v>7058</v>
      </c>
      <c r="D1402" s="21" t="s">
        <v>6743</v>
      </c>
    </row>
    <row r="1403" spans="1:4" x14ac:dyDescent="0.35">
      <c r="A1403" t="s">
        <v>969</v>
      </c>
      <c r="B1403" s="21" t="s">
        <v>4720</v>
      </c>
      <c r="C1403" s="21" t="s">
        <v>4832</v>
      </c>
      <c r="D1403" s="21" t="s">
        <v>7059</v>
      </c>
    </row>
    <row r="1404" spans="1:4" x14ac:dyDescent="0.35">
      <c r="A1404" t="s">
        <v>968</v>
      </c>
      <c r="B1404" s="21" t="s">
        <v>4720</v>
      </c>
      <c r="C1404" s="21" t="s">
        <v>7060</v>
      </c>
      <c r="D1404" s="21" t="s">
        <v>7061</v>
      </c>
    </row>
    <row r="1405" spans="1:4" x14ac:dyDescent="0.35">
      <c r="A1405" t="s">
        <v>967</v>
      </c>
      <c r="B1405" s="21" t="s">
        <v>4720</v>
      </c>
      <c r="C1405" s="21" t="s">
        <v>7062</v>
      </c>
      <c r="D1405" s="21" t="s">
        <v>7063</v>
      </c>
    </row>
    <row r="1406" spans="1:4" x14ac:dyDescent="0.35">
      <c r="A1406" t="s">
        <v>966</v>
      </c>
      <c r="B1406" s="21" t="s">
        <v>4720</v>
      </c>
      <c r="C1406" s="21" t="s">
        <v>7064</v>
      </c>
      <c r="D1406" s="21" t="s">
        <v>7065</v>
      </c>
    </row>
    <row r="1407" spans="1:4" x14ac:dyDescent="0.35">
      <c r="A1407" t="s">
        <v>965</v>
      </c>
      <c r="B1407" s="21" t="s">
        <v>4723</v>
      </c>
      <c r="C1407" s="21" t="s">
        <v>4772</v>
      </c>
      <c r="D1407" s="21" t="s">
        <v>7066</v>
      </c>
    </row>
    <row r="1408" spans="1:4" x14ac:dyDescent="0.35">
      <c r="A1408" t="s">
        <v>964</v>
      </c>
      <c r="B1408" s="21" t="s">
        <v>4720</v>
      </c>
      <c r="C1408" s="21" t="s">
        <v>6003</v>
      </c>
      <c r="D1408" s="21" t="s">
        <v>7067</v>
      </c>
    </row>
    <row r="1409" spans="1:4" x14ac:dyDescent="0.35">
      <c r="A1409" t="s">
        <v>963</v>
      </c>
      <c r="B1409" s="21" t="s">
        <v>4723</v>
      </c>
      <c r="C1409" s="21" t="s">
        <v>4808</v>
      </c>
      <c r="D1409" s="21" t="s">
        <v>7068</v>
      </c>
    </row>
    <row r="1410" spans="1:4" x14ac:dyDescent="0.35">
      <c r="A1410" t="s">
        <v>962</v>
      </c>
      <c r="B1410" s="21" t="s">
        <v>4723</v>
      </c>
      <c r="C1410" s="21" t="s">
        <v>4724</v>
      </c>
      <c r="D1410" s="21" t="s">
        <v>7069</v>
      </c>
    </row>
    <row r="1411" spans="1:4" x14ac:dyDescent="0.35">
      <c r="A1411" t="s">
        <v>961</v>
      </c>
      <c r="B1411" s="21" t="s">
        <v>4723</v>
      </c>
      <c r="C1411" s="21" t="s">
        <v>7070</v>
      </c>
      <c r="D1411" s="21" t="s">
        <v>7071</v>
      </c>
    </row>
    <row r="1412" spans="1:4" x14ac:dyDescent="0.35">
      <c r="A1412" t="s">
        <v>960</v>
      </c>
      <c r="B1412" s="21" t="s">
        <v>4720</v>
      </c>
      <c r="C1412" s="21" t="s">
        <v>7072</v>
      </c>
      <c r="D1412" s="21" t="s">
        <v>6604</v>
      </c>
    </row>
    <row r="1413" spans="1:4" x14ac:dyDescent="0.35">
      <c r="A1413" t="s">
        <v>959</v>
      </c>
      <c r="B1413" s="21" t="s">
        <v>4720</v>
      </c>
      <c r="C1413" s="21" t="s">
        <v>7073</v>
      </c>
      <c r="D1413" s="21" t="s">
        <v>7074</v>
      </c>
    </row>
    <row r="1414" spans="1:4" x14ac:dyDescent="0.35">
      <c r="A1414" t="s">
        <v>958</v>
      </c>
      <c r="B1414" s="21" t="s">
        <v>4720</v>
      </c>
      <c r="C1414" s="21" t="s">
        <v>7075</v>
      </c>
      <c r="D1414" s="21" t="s">
        <v>6789</v>
      </c>
    </row>
    <row r="1415" spans="1:4" x14ac:dyDescent="0.35">
      <c r="A1415" t="s">
        <v>957</v>
      </c>
      <c r="B1415" s="21" t="s">
        <v>4723</v>
      </c>
      <c r="C1415" s="21" t="s">
        <v>5020</v>
      </c>
      <c r="D1415" s="21" t="s">
        <v>7076</v>
      </c>
    </row>
    <row r="1416" spans="1:4" x14ac:dyDescent="0.35">
      <c r="A1416" t="s">
        <v>956</v>
      </c>
      <c r="B1416" s="21" t="s">
        <v>4723</v>
      </c>
      <c r="C1416" s="21" t="s">
        <v>7077</v>
      </c>
      <c r="D1416" s="21" t="s">
        <v>7078</v>
      </c>
    </row>
    <row r="1417" spans="1:4" x14ac:dyDescent="0.35">
      <c r="A1417" t="s">
        <v>955</v>
      </c>
      <c r="B1417" s="21" t="s">
        <v>4723</v>
      </c>
      <c r="C1417" s="21" t="s">
        <v>4883</v>
      </c>
      <c r="D1417" s="21" t="s">
        <v>7079</v>
      </c>
    </row>
    <row r="1418" spans="1:4" x14ac:dyDescent="0.35">
      <c r="A1418" t="s">
        <v>954</v>
      </c>
      <c r="B1418" s="21" t="s">
        <v>4720</v>
      </c>
      <c r="C1418" s="21" t="s">
        <v>7080</v>
      </c>
      <c r="D1418" s="21" t="s">
        <v>7081</v>
      </c>
    </row>
    <row r="1419" spans="1:4" x14ac:dyDescent="0.35">
      <c r="A1419" t="s">
        <v>953</v>
      </c>
      <c r="B1419" s="21" t="s">
        <v>5597</v>
      </c>
      <c r="C1419" s="21" t="s">
        <v>4930</v>
      </c>
      <c r="D1419" s="21" t="s">
        <v>7082</v>
      </c>
    </row>
    <row r="1420" spans="1:4" x14ac:dyDescent="0.35">
      <c r="A1420" t="s">
        <v>952</v>
      </c>
      <c r="B1420" s="21" t="s">
        <v>4723</v>
      </c>
      <c r="C1420" s="21" t="s">
        <v>5234</v>
      </c>
      <c r="D1420" s="21" t="s">
        <v>7083</v>
      </c>
    </row>
    <row r="1421" spans="1:4" x14ac:dyDescent="0.35">
      <c r="A1421" t="s">
        <v>951</v>
      </c>
      <c r="B1421" s="21" t="s">
        <v>4723</v>
      </c>
      <c r="C1421" s="21" t="s">
        <v>7084</v>
      </c>
      <c r="D1421" s="21" t="s">
        <v>7085</v>
      </c>
    </row>
    <row r="1422" spans="1:4" x14ac:dyDescent="0.35">
      <c r="A1422" t="s">
        <v>950</v>
      </c>
      <c r="B1422" s="21" t="s">
        <v>4720</v>
      </c>
      <c r="C1422" s="21" t="s">
        <v>7086</v>
      </c>
      <c r="D1422" s="21" t="s">
        <v>7087</v>
      </c>
    </row>
    <row r="1423" spans="1:4" x14ac:dyDescent="0.35">
      <c r="A1423" t="s">
        <v>949</v>
      </c>
      <c r="B1423" s="21" t="s">
        <v>4723</v>
      </c>
      <c r="C1423" s="21" t="s">
        <v>7088</v>
      </c>
      <c r="D1423" s="21" t="s">
        <v>7089</v>
      </c>
    </row>
    <row r="1424" spans="1:4" x14ac:dyDescent="0.35">
      <c r="A1424" t="s">
        <v>948</v>
      </c>
      <c r="B1424" s="21" t="s">
        <v>4723</v>
      </c>
      <c r="C1424" s="21" t="s">
        <v>7090</v>
      </c>
      <c r="D1424" s="21" t="s">
        <v>7091</v>
      </c>
    </row>
    <row r="1425" spans="1:4" x14ac:dyDescent="0.35">
      <c r="A1425" t="s">
        <v>947</v>
      </c>
      <c r="B1425" s="21" t="s">
        <v>4720</v>
      </c>
      <c r="C1425" s="21" t="s">
        <v>7092</v>
      </c>
      <c r="D1425" s="21" t="s">
        <v>7093</v>
      </c>
    </row>
    <row r="1426" spans="1:4" x14ac:dyDescent="0.35">
      <c r="A1426" t="s">
        <v>946</v>
      </c>
      <c r="B1426" s="21" t="s">
        <v>4723</v>
      </c>
      <c r="C1426" s="21" t="s">
        <v>7094</v>
      </c>
      <c r="D1426" s="21" t="s">
        <v>7095</v>
      </c>
    </row>
    <row r="1427" spans="1:4" x14ac:dyDescent="0.35">
      <c r="A1427" t="s">
        <v>945</v>
      </c>
      <c r="B1427" s="21" t="s">
        <v>4723</v>
      </c>
      <c r="C1427" s="21" t="s">
        <v>4734</v>
      </c>
      <c r="D1427" s="21" t="s">
        <v>7096</v>
      </c>
    </row>
    <row r="1428" spans="1:4" x14ac:dyDescent="0.35">
      <c r="A1428" t="s">
        <v>944</v>
      </c>
      <c r="B1428" s="21" t="s">
        <v>4720</v>
      </c>
      <c r="C1428" s="21" t="s">
        <v>7097</v>
      </c>
      <c r="D1428" s="21" t="s">
        <v>5272</v>
      </c>
    </row>
    <row r="1429" spans="1:4" x14ac:dyDescent="0.35">
      <c r="A1429" t="s">
        <v>943</v>
      </c>
      <c r="B1429" s="21" t="s">
        <v>4720</v>
      </c>
      <c r="C1429" s="21" t="s">
        <v>7098</v>
      </c>
      <c r="D1429" s="21" t="s">
        <v>7099</v>
      </c>
    </row>
    <row r="1430" spans="1:4" x14ac:dyDescent="0.35">
      <c r="A1430" t="s">
        <v>942</v>
      </c>
      <c r="B1430" s="21" t="s">
        <v>4720</v>
      </c>
      <c r="C1430" s="21" t="s">
        <v>5558</v>
      </c>
      <c r="D1430" s="21" t="s">
        <v>4846</v>
      </c>
    </row>
    <row r="1431" spans="1:4" x14ac:dyDescent="0.35">
      <c r="A1431" t="s">
        <v>941</v>
      </c>
      <c r="B1431" s="21" t="s">
        <v>4723</v>
      </c>
      <c r="C1431" s="21" t="s">
        <v>7100</v>
      </c>
      <c r="D1431" s="21" t="s">
        <v>7101</v>
      </c>
    </row>
    <row r="1432" spans="1:4" x14ac:dyDescent="0.35">
      <c r="A1432" t="s">
        <v>940</v>
      </c>
      <c r="B1432" s="21" t="s">
        <v>5597</v>
      </c>
      <c r="C1432" s="21" t="s">
        <v>7102</v>
      </c>
      <c r="D1432" s="21" t="s">
        <v>7103</v>
      </c>
    </row>
    <row r="1433" spans="1:4" x14ac:dyDescent="0.35">
      <c r="A1433" t="s">
        <v>939</v>
      </c>
      <c r="B1433" s="21" t="s">
        <v>4720</v>
      </c>
      <c r="C1433" s="21" t="s">
        <v>4766</v>
      </c>
      <c r="D1433" s="21" t="s">
        <v>7104</v>
      </c>
    </row>
    <row r="1434" spans="1:4" x14ac:dyDescent="0.35">
      <c r="A1434" t="s">
        <v>938</v>
      </c>
      <c r="B1434" s="21" t="s">
        <v>4720</v>
      </c>
      <c r="C1434" s="21" t="s">
        <v>7105</v>
      </c>
      <c r="D1434" s="21" t="s">
        <v>7106</v>
      </c>
    </row>
    <row r="1435" spans="1:4" x14ac:dyDescent="0.35">
      <c r="A1435" t="s">
        <v>937</v>
      </c>
      <c r="B1435" s="21" t="s">
        <v>4720</v>
      </c>
      <c r="C1435" s="21" t="s">
        <v>5357</v>
      </c>
      <c r="D1435" s="21" t="s">
        <v>7107</v>
      </c>
    </row>
    <row r="1436" spans="1:4" x14ac:dyDescent="0.35">
      <c r="A1436" t="s">
        <v>936</v>
      </c>
      <c r="B1436" s="21" t="s">
        <v>4720</v>
      </c>
      <c r="C1436" s="21" t="s">
        <v>7108</v>
      </c>
      <c r="D1436" s="21" t="s">
        <v>5296</v>
      </c>
    </row>
    <row r="1437" spans="1:4" x14ac:dyDescent="0.35">
      <c r="A1437" t="s">
        <v>935</v>
      </c>
      <c r="B1437" s="21" t="s">
        <v>4723</v>
      </c>
      <c r="C1437" s="21" t="s">
        <v>7109</v>
      </c>
      <c r="D1437" s="21" t="s">
        <v>7110</v>
      </c>
    </row>
    <row r="1438" spans="1:4" x14ac:dyDescent="0.35">
      <c r="A1438" t="s">
        <v>934</v>
      </c>
      <c r="B1438" s="21" t="s">
        <v>4720</v>
      </c>
      <c r="C1438" s="21" t="s">
        <v>6271</v>
      </c>
      <c r="D1438" s="21" t="s">
        <v>7111</v>
      </c>
    </row>
    <row r="1439" spans="1:4" x14ac:dyDescent="0.35">
      <c r="A1439" t="s">
        <v>933</v>
      </c>
      <c r="B1439" s="21" t="s">
        <v>4720</v>
      </c>
      <c r="C1439" s="21" t="s">
        <v>7112</v>
      </c>
      <c r="D1439" s="21" t="s">
        <v>7113</v>
      </c>
    </row>
    <row r="1440" spans="1:4" x14ac:dyDescent="0.35">
      <c r="A1440" t="s">
        <v>932</v>
      </c>
      <c r="B1440" s="21" t="s">
        <v>4720</v>
      </c>
      <c r="C1440" s="21" t="s">
        <v>6065</v>
      </c>
      <c r="D1440" s="21" t="s">
        <v>7114</v>
      </c>
    </row>
    <row r="1441" spans="1:4" x14ac:dyDescent="0.35">
      <c r="A1441" t="s">
        <v>931</v>
      </c>
      <c r="B1441" s="21" t="s">
        <v>4720</v>
      </c>
      <c r="C1441" s="21" t="s">
        <v>7115</v>
      </c>
      <c r="D1441" s="21" t="s">
        <v>7116</v>
      </c>
    </row>
    <row r="1442" spans="1:4" x14ac:dyDescent="0.35">
      <c r="A1442" t="s">
        <v>930</v>
      </c>
      <c r="B1442" s="21" t="s">
        <v>4720</v>
      </c>
      <c r="C1442" s="21" t="s">
        <v>7117</v>
      </c>
      <c r="D1442" s="21" t="s">
        <v>4999</v>
      </c>
    </row>
    <row r="1443" spans="1:4" x14ac:dyDescent="0.35">
      <c r="A1443" t="s">
        <v>929</v>
      </c>
      <c r="B1443" s="21" t="s">
        <v>4723</v>
      </c>
      <c r="C1443" s="21" t="s">
        <v>4883</v>
      </c>
      <c r="D1443" s="21" t="s">
        <v>7118</v>
      </c>
    </row>
    <row r="1444" spans="1:4" x14ac:dyDescent="0.35">
      <c r="A1444" t="s">
        <v>928</v>
      </c>
      <c r="B1444" s="21" t="s">
        <v>4720</v>
      </c>
      <c r="C1444" s="21" t="s">
        <v>5606</v>
      </c>
      <c r="D1444" s="21" t="s">
        <v>7119</v>
      </c>
    </row>
    <row r="1445" spans="1:4" x14ac:dyDescent="0.35">
      <c r="A1445" t="s">
        <v>927</v>
      </c>
      <c r="B1445" s="21" t="s">
        <v>4720</v>
      </c>
      <c r="C1445" s="21" t="s">
        <v>7120</v>
      </c>
      <c r="D1445" s="21" t="s">
        <v>4733</v>
      </c>
    </row>
    <row r="1446" spans="1:4" x14ac:dyDescent="0.35">
      <c r="A1446" t="s">
        <v>926</v>
      </c>
      <c r="B1446" s="21" t="s">
        <v>4723</v>
      </c>
      <c r="C1446" s="21" t="s">
        <v>7121</v>
      </c>
      <c r="D1446" s="21" t="s">
        <v>7122</v>
      </c>
    </row>
    <row r="1447" spans="1:4" x14ac:dyDescent="0.35">
      <c r="A1447" t="s">
        <v>925</v>
      </c>
      <c r="B1447" s="21" t="s">
        <v>4720</v>
      </c>
      <c r="C1447" s="21" t="s">
        <v>7123</v>
      </c>
      <c r="D1447" s="21" t="s">
        <v>4852</v>
      </c>
    </row>
    <row r="1448" spans="1:4" x14ac:dyDescent="0.35">
      <c r="A1448" t="s">
        <v>924</v>
      </c>
      <c r="B1448" s="21" t="s">
        <v>4720</v>
      </c>
      <c r="C1448" s="21" t="s">
        <v>6189</v>
      </c>
      <c r="D1448" s="21" t="s">
        <v>7124</v>
      </c>
    </row>
    <row r="1449" spans="1:4" x14ac:dyDescent="0.35">
      <c r="A1449" t="s">
        <v>923</v>
      </c>
      <c r="B1449" s="21" t="s">
        <v>4720</v>
      </c>
      <c r="C1449" s="21" t="s">
        <v>7125</v>
      </c>
      <c r="D1449" s="21" t="s">
        <v>7126</v>
      </c>
    </row>
    <row r="1450" spans="1:4" x14ac:dyDescent="0.35">
      <c r="A1450" t="s">
        <v>922</v>
      </c>
      <c r="B1450" s="21" t="s">
        <v>4720</v>
      </c>
      <c r="C1450" s="21" t="s">
        <v>7127</v>
      </c>
      <c r="D1450" s="21" t="s">
        <v>7128</v>
      </c>
    </row>
    <row r="1451" spans="1:4" x14ac:dyDescent="0.35">
      <c r="A1451" t="s">
        <v>921</v>
      </c>
      <c r="B1451" s="21" t="s">
        <v>4720</v>
      </c>
      <c r="C1451" s="21" t="s">
        <v>7129</v>
      </c>
      <c r="D1451" s="21" t="s">
        <v>7130</v>
      </c>
    </row>
    <row r="1452" spans="1:4" x14ac:dyDescent="0.35">
      <c r="A1452" t="s">
        <v>920</v>
      </c>
      <c r="B1452" s="21" t="s">
        <v>4723</v>
      </c>
      <c r="C1452" s="21" t="s">
        <v>7131</v>
      </c>
      <c r="D1452" s="21" t="s">
        <v>7132</v>
      </c>
    </row>
    <row r="1453" spans="1:4" x14ac:dyDescent="0.35">
      <c r="A1453" t="s">
        <v>919</v>
      </c>
      <c r="B1453" s="21" t="s">
        <v>4723</v>
      </c>
      <c r="C1453" s="21" t="s">
        <v>4772</v>
      </c>
      <c r="D1453" s="21" t="s">
        <v>7133</v>
      </c>
    </row>
    <row r="1454" spans="1:4" x14ac:dyDescent="0.35">
      <c r="A1454" t="s">
        <v>918</v>
      </c>
      <c r="B1454" s="21" t="s">
        <v>4723</v>
      </c>
      <c r="C1454" s="21" t="s">
        <v>6074</v>
      </c>
      <c r="D1454" s="21" t="s">
        <v>7134</v>
      </c>
    </row>
    <row r="1455" spans="1:4" x14ac:dyDescent="0.35">
      <c r="A1455" t="s">
        <v>917</v>
      </c>
      <c r="B1455" s="21" t="s">
        <v>4723</v>
      </c>
      <c r="C1455" s="21" t="s">
        <v>7135</v>
      </c>
      <c r="D1455" s="21" t="s">
        <v>7136</v>
      </c>
    </row>
    <row r="1456" spans="1:4" x14ac:dyDescent="0.35">
      <c r="A1456" t="s">
        <v>916</v>
      </c>
      <c r="B1456" s="21" t="s">
        <v>4723</v>
      </c>
      <c r="C1456" s="21" t="s">
        <v>7137</v>
      </c>
      <c r="D1456" s="21" t="s">
        <v>7138</v>
      </c>
    </row>
    <row r="1457" spans="1:4" x14ac:dyDescent="0.35">
      <c r="A1457" t="s">
        <v>915</v>
      </c>
      <c r="B1457" s="21" t="s">
        <v>4723</v>
      </c>
      <c r="C1457" s="21" t="s">
        <v>7139</v>
      </c>
      <c r="D1457" s="21" t="s">
        <v>5378</v>
      </c>
    </row>
    <row r="1458" spans="1:4" x14ac:dyDescent="0.35">
      <c r="A1458" t="s">
        <v>914</v>
      </c>
      <c r="B1458" s="21" t="s">
        <v>4720</v>
      </c>
      <c r="C1458" s="21" t="s">
        <v>7140</v>
      </c>
      <c r="D1458" s="21" t="s">
        <v>7141</v>
      </c>
    </row>
    <row r="1459" spans="1:4" x14ac:dyDescent="0.35">
      <c r="A1459" t="s">
        <v>913</v>
      </c>
      <c r="B1459" s="21" t="s">
        <v>4720</v>
      </c>
      <c r="C1459" s="21" t="s">
        <v>5190</v>
      </c>
      <c r="D1459" s="21" t="s">
        <v>7142</v>
      </c>
    </row>
    <row r="1460" spans="1:4" x14ac:dyDescent="0.35">
      <c r="A1460" t="s">
        <v>912</v>
      </c>
      <c r="B1460" s="21" t="s">
        <v>4723</v>
      </c>
      <c r="C1460" s="21" t="s">
        <v>7143</v>
      </c>
      <c r="D1460" s="21" t="s">
        <v>7144</v>
      </c>
    </row>
    <row r="1461" spans="1:4" x14ac:dyDescent="0.35">
      <c r="A1461" t="s">
        <v>911</v>
      </c>
      <c r="B1461" s="21" t="s">
        <v>4723</v>
      </c>
      <c r="C1461" s="21" t="s">
        <v>7145</v>
      </c>
      <c r="D1461" s="21" t="s">
        <v>6117</v>
      </c>
    </row>
    <row r="1462" spans="1:4" x14ac:dyDescent="0.35">
      <c r="A1462" t="s">
        <v>910</v>
      </c>
      <c r="B1462" s="21" t="s">
        <v>4720</v>
      </c>
      <c r="C1462" s="21" t="s">
        <v>5667</v>
      </c>
      <c r="D1462" s="21" t="s">
        <v>5266</v>
      </c>
    </row>
    <row r="1463" spans="1:4" x14ac:dyDescent="0.35">
      <c r="A1463" t="s">
        <v>909</v>
      </c>
      <c r="B1463" s="21" t="s">
        <v>4720</v>
      </c>
      <c r="C1463" s="21" t="s">
        <v>7146</v>
      </c>
      <c r="D1463" s="21" t="s">
        <v>5149</v>
      </c>
    </row>
    <row r="1464" spans="1:4" x14ac:dyDescent="0.35">
      <c r="A1464" t="s">
        <v>908</v>
      </c>
      <c r="B1464" s="21" t="s">
        <v>4723</v>
      </c>
      <c r="C1464" s="21" t="s">
        <v>5202</v>
      </c>
      <c r="D1464" s="21" t="s">
        <v>7147</v>
      </c>
    </row>
    <row r="1465" spans="1:4" x14ac:dyDescent="0.35">
      <c r="A1465" t="s">
        <v>907</v>
      </c>
      <c r="B1465" s="21" t="s">
        <v>4723</v>
      </c>
      <c r="C1465" s="21" t="s">
        <v>7148</v>
      </c>
      <c r="D1465" s="21" t="s">
        <v>7149</v>
      </c>
    </row>
    <row r="1466" spans="1:4" x14ac:dyDescent="0.35">
      <c r="A1466" t="s">
        <v>906</v>
      </c>
      <c r="B1466" s="21" t="s">
        <v>4720</v>
      </c>
      <c r="C1466" s="21" t="s">
        <v>7150</v>
      </c>
      <c r="D1466" s="21" t="s">
        <v>5230</v>
      </c>
    </row>
    <row r="1467" spans="1:4" x14ac:dyDescent="0.35">
      <c r="A1467" t="s">
        <v>905</v>
      </c>
      <c r="B1467" s="21" t="s">
        <v>4723</v>
      </c>
      <c r="C1467" s="21" t="s">
        <v>7151</v>
      </c>
      <c r="D1467" s="21" t="s">
        <v>5541</v>
      </c>
    </row>
    <row r="1468" spans="1:4" x14ac:dyDescent="0.35">
      <c r="A1468" t="s">
        <v>904</v>
      </c>
      <c r="B1468" s="21" t="s">
        <v>4723</v>
      </c>
      <c r="C1468" s="21" t="s">
        <v>7152</v>
      </c>
      <c r="D1468" s="21" t="s">
        <v>7153</v>
      </c>
    </row>
    <row r="1469" spans="1:4" x14ac:dyDescent="0.35">
      <c r="A1469" t="s">
        <v>903</v>
      </c>
      <c r="B1469" s="21" t="s">
        <v>4723</v>
      </c>
      <c r="C1469" s="21" t="s">
        <v>7154</v>
      </c>
      <c r="D1469" s="21" t="s">
        <v>7155</v>
      </c>
    </row>
    <row r="1470" spans="1:4" x14ac:dyDescent="0.35">
      <c r="A1470" t="s">
        <v>902</v>
      </c>
      <c r="B1470" s="21" t="s">
        <v>4723</v>
      </c>
      <c r="C1470" s="21" t="s">
        <v>5156</v>
      </c>
      <c r="D1470" s="21" t="s">
        <v>7156</v>
      </c>
    </row>
    <row r="1471" spans="1:4" x14ac:dyDescent="0.35">
      <c r="A1471" t="s">
        <v>901</v>
      </c>
      <c r="B1471" s="21" t="s">
        <v>4720</v>
      </c>
      <c r="C1471" s="21" t="s">
        <v>7157</v>
      </c>
      <c r="D1471" s="21" t="s">
        <v>7158</v>
      </c>
    </row>
    <row r="1472" spans="1:4" x14ac:dyDescent="0.35">
      <c r="A1472" t="s">
        <v>900</v>
      </c>
      <c r="B1472" s="21" t="s">
        <v>4723</v>
      </c>
      <c r="C1472" s="21" t="s">
        <v>7159</v>
      </c>
      <c r="D1472" s="21" t="s">
        <v>7160</v>
      </c>
    </row>
    <row r="1473" spans="1:4" x14ac:dyDescent="0.35">
      <c r="A1473" t="s">
        <v>899</v>
      </c>
      <c r="B1473" s="21" t="s">
        <v>4720</v>
      </c>
      <c r="C1473" s="21" t="s">
        <v>6116</v>
      </c>
      <c r="D1473" s="21" t="s">
        <v>7161</v>
      </c>
    </row>
    <row r="1474" spans="1:4" x14ac:dyDescent="0.35">
      <c r="A1474" t="s">
        <v>898</v>
      </c>
      <c r="B1474" s="21" t="s">
        <v>4723</v>
      </c>
      <c r="C1474" s="21" t="s">
        <v>5988</v>
      </c>
      <c r="D1474" s="21" t="s">
        <v>7162</v>
      </c>
    </row>
    <row r="1475" spans="1:4" x14ac:dyDescent="0.35">
      <c r="A1475" t="s">
        <v>897</v>
      </c>
      <c r="B1475" s="21" t="s">
        <v>4723</v>
      </c>
      <c r="C1475" s="21" t="s">
        <v>7163</v>
      </c>
      <c r="D1475" s="21" t="s">
        <v>7164</v>
      </c>
    </row>
    <row r="1476" spans="1:4" x14ac:dyDescent="0.35">
      <c r="A1476" t="s">
        <v>896</v>
      </c>
      <c r="B1476" s="21" t="s">
        <v>4720</v>
      </c>
      <c r="C1476" s="21" t="s">
        <v>7165</v>
      </c>
      <c r="D1476" s="21" t="s">
        <v>7166</v>
      </c>
    </row>
    <row r="1477" spans="1:4" x14ac:dyDescent="0.35">
      <c r="A1477" t="s">
        <v>895</v>
      </c>
      <c r="B1477" s="21" t="s">
        <v>4723</v>
      </c>
      <c r="C1477" s="21" t="s">
        <v>7167</v>
      </c>
      <c r="D1477" s="21" t="s">
        <v>7168</v>
      </c>
    </row>
    <row r="1478" spans="1:4" x14ac:dyDescent="0.35">
      <c r="A1478" t="s">
        <v>894</v>
      </c>
      <c r="B1478" s="21" t="s">
        <v>4720</v>
      </c>
      <c r="C1478" s="21" t="s">
        <v>6897</v>
      </c>
      <c r="D1478" s="21" t="s">
        <v>7169</v>
      </c>
    </row>
    <row r="1479" spans="1:4" x14ac:dyDescent="0.35">
      <c r="A1479" t="s">
        <v>893</v>
      </c>
      <c r="B1479" s="21" t="s">
        <v>4723</v>
      </c>
      <c r="C1479" s="21" t="s">
        <v>7170</v>
      </c>
      <c r="D1479" s="21" t="s">
        <v>7171</v>
      </c>
    </row>
    <row r="1480" spans="1:4" x14ac:dyDescent="0.35">
      <c r="A1480" t="s">
        <v>892</v>
      </c>
      <c r="B1480" s="21" t="s">
        <v>4723</v>
      </c>
      <c r="C1480" s="21" t="s">
        <v>7172</v>
      </c>
      <c r="D1480" s="21" t="s">
        <v>7173</v>
      </c>
    </row>
    <row r="1481" spans="1:4" x14ac:dyDescent="0.35">
      <c r="A1481" t="s">
        <v>891</v>
      </c>
      <c r="B1481" s="21" t="s">
        <v>4720</v>
      </c>
      <c r="C1481" s="21" t="s">
        <v>7174</v>
      </c>
      <c r="D1481" s="21" t="s">
        <v>7175</v>
      </c>
    </row>
    <row r="1482" spans="1:4" x14ac:dyDescent="0.35">
      <c r="A1482" t="s">
        <v>890</v>
      </c>
      <c r="B1482" s="21" t="s">
        <v>4723</v>
      </c>
      <c r="C1482" s="21" t="s">
        <v>5239</v>
      </c>
      <c r="D1482" s="21" t="s">
        <v>7176</v>
      </c>
    </row>
    <row r="1483" spans="1:4" x14ac:dyDescent="0.35">
      <c r="A1483" t="s">
        <v>889</v>
      </c>
      <c r="B1483" s="21" t="s">
        <v>4720</v>
      </c>
      <c r="C1483" s="21" t="s">
        <v>7177</v>
      </c>
      <c r="D1483" s="21" t="s">
        <v>6980</v>
      </c>
    </row>
    <row r="1484" spans="1:4" x14ac:dyDescent="0.35">
      <c r="A1484" t="s">
        <v>888</v>
      </c>
      <c r="B1484" s="21" t="s">
        <v>4723</v>
      </c>
      <c r="C1484" s="21" t="s">
        <v>7178</v>
      </c>
      <c r="D1484" s="21" t="s">
        <v>7179</v>
      </c>
    </row>
    <row r="1485" spans="1:4" x14ac:dyDescent="0.35">
      <c r="A1485" t="s">
        <v>887</v>
      </c>
      <c r="B1485" s="21" t="s">
        <v>4720</v>
      </c>
      <c r="C1485" s="21" t="s">
        <v>4842</v>
      </c>
      <c r="D1485" s="21" t="s">
        <v>7180</v>
      </c>
    </row>
    <row r="1486" spans="1:4" x14ac:dyDescent="0.35">
      <c r="A1486" t="s">
        <v>886</v>
      </c>
      <c r="B1486" s="21" t="s">
        <v>4720</v>
      </c>
      <c r="C1486" s="21" t="s">
        <v>6235</v>
      </c>
      <c r="D1486" s="21" t="s">
        <v>7181</v>
      </c>
    </row>
    <row r="1487" spans="1:4" x14ac:dyDescent="0.35">
      <c r="A1487" t="s">
        <v>885</v>
      </c>
      <c r="B1487" s="21" t="s">
        <v>4720</v>
      </c>
      <c r="C1487" s="21" t="s">
        <v>7182</v>
      </c>
      <c r="D1487" s="21" t="s">
        <v>7183</v>
      </c>
    </row>
    <row r="1488" spans="1:4" x14ac:dyDescent="0.35">
      <c r="A1488" t="s">
        <v>884</v>
      </c>
      <c r="B1488" s="21" t="s">
        <v>4720</v>
      </c>
      <c r="C1488" s="21" t="s">
        <v>7184</v>
      </c>
      <c r="D1488" s="21" t="s">
        <v>7185</v>
      </c>
    </row>
    <row r="1489" spans="1:4" x14ac:dyDescent="0.35">
      <c r="A1489" t="s">
        <v>883</v>
      </c>
      <c r="B1489" s="21" t="s">
        <v>4723</v>
      </c>
      <c r="C1489" s="21" t="s">
        <v>7186</v>
      </c>
      <c r="D1489" s="21" t="s">
        <v>6398</v>
      </c>
    </row>
    <row r="1490" spans="1:4" x14ac:dyDescent="0.35">
      <c r="A1490" t="s">
        <v>882</v>
      </c>
      <c r="B1490" s="21" t="s">
        <v>4720</v>
      </c>
      <c r="C1490" s="21" t="s">
        <v>7187</v>
      </c>
      <c r="D1490" s="21" t="s">
        <v>7188</v>
      </c>
    </row>
    <row r="1491" spans="1:4" x14ac:dyDescent="0.35">
      <c r="A1491" t="s">
        <v>881</v>
      </c>
      <c r="B1491" s="21" t="s">
        <v>4720</v>
      </c>
      <c r="C1491" s="21" t="s">
        <v>7189</v>
      </c>
      <c r="D1491" s="21" t="s">
        <v>7190</v>
      </c>
    </row>
    <row r="1492" spans="1:4" x14ac:dyDescent="0.35">
      <c r="A1492" t="s">
        <v>880</v>
      </c>
      <c r="B1492" s="21" t="s">
        <v>4720</v>
      </c>
      <c r="C1492" s="21" t="s">
        <v>7191</v>
      </c>
      <c r="D1492" s="21" t="s">
        <v>7192</v>
      </c>
    </row>
    <row r="1493" spans="1:4" x14ac:dyDescent="0.35">
      <c r="A1493" t="s">
        <v>879</v>
      </c>
      <c r="B1493" s="21" t="s">
        <v>4723</v>
      </c>
      <c r="C1493" s="21" t="s">
        <v>7193</v>
      </c>
      <c r="D1493" s="21" t="s">
        <v>7194</v>
      </c>
    </row>
    <row r="1494" spans="1:4" x14ac:dyDescent="0.35">
      <c r="A1494" t="s">
        <v>878</v>
      </c>
      <c r="B1494" s="21" t="s">
        <v>4723</v>
      </c>
      <c r="C1494" s="21" t="s">
        <v>7195</v>
      </c>
      <c r="D1494" s="21" t="s">
        <v>7196</v>
      </c>
    </row>
    <row r="1495" spans="1:4" x14ac:dyDescent="0.35">
      <c r="A1495" t="s">
        <v>877</v>
      </c>
      <c r="B1495" s="21" t="s">
        <v>4720</v>
      </c>
      <c r="C1495" s="21" t="s">
        <v>6950</v>
      </c>
      <c r="D1495" s="21" t="s">
        <v>7197</v>
      </c>
    </row>
    <row r="1496" spans="1:4" x14ac:dyDescent="0.35">
      <c r="A1496" t="s">
        <v>876</v>
      </c>
      <c r="B1496" s="21" t="s">
        <v>4723</v>
      </c>
      <c r="C1496" s="21" t="s">
        <v>7198</v>
      </c>
      <c r="D1496" s="21" t="s">
        <v>7199</v>
      </c>
    </row>
    <row r="1497" spans="1:4" x14ac:dyDescent="0.35">
      <c r="A1497" t="s">
        <v>875</v>
      </c>
      <c r="B1497" s="21" t="s">
        <v>4723</v>
      </c>
      <c r="C1497" s="21" t="s">
        <v>7200</v>
      </c>
      <c r="D1497" s="21" t="s">
        <v>7201</v>
      </c>
    </row>
    <row r="1498" spans="1:4" x14ac:dyDescent="0.35">
      <c r="A1498" t="s">
        <v>874</v>
      </c>
      <c r="B1498" s="21" t="s">
        <v>4723</v>
      </c>
      <c r="C1498" s="21" t="s">
        <v>7202</v>
      </c>
      <c r="D1498" s="21" t="s">
        <v>7203</v>
      </c>
    </row>
    <row r="1499" spans="1:4" x14ac:dyDescent="0.35">
      <c r="A1499" t="s">
        <v>873</v>
      </c>
      <c r="B1499" s="21" t="s">
        <v>4723</v>
      </c>
      <c r="C1499" s="21" t="s">
        <v>4914</v>
      </c>
      <c r="D1499" s="21" t="s">
        <v>7204</v>
      </c>
    </row>
    <row r="1500" spans="1:4" x14ac:dyDescent="0.35">
      <c r="A1500" t="s">
        <v>872</v>
      </c>
      <c r="B1500" s="21" t="s">
        <v>4720</v>
      </c>
      <c r="C1500" s="21" t="s">
        <v>7205</v>
      </c>
      <c r="D1500" s="21" t="s">
        <v>7206</v>
      </c>
    </row>
    <row r="1501" spans="1:4" x14ac:dyDescent="0.35">
      <c r="A1501" t="s">
        <v>871</v>
      </c>
      <c r="B1501" s="21" t="s">
        <v>4720</v>
      </c>
      <c r="C1501" s="21" t="s">
        <v>5909</v>
      </c>
      <c r="D1501" s="21" t="s">
        <v>7207</v>
      </c>
    </row>
    <row r="1502" spans="1:4" x14ac:dyDescent="0.35">
      <c r="A1502" t="s">
        <v>870</v>
      </c>
      <c r="B1502" s="21" t="s">
        <v>5597</v>
      </c>
      <c r="C1502" s="21" t="s">
        <v>7208</v>
      </c>
      <c r="D1502" s="21" t="s">
        <v>7209</v>
      </c>
    </row>
    <row r="1503" spans="1:4" x14ac:dyDescent="0.35">
      <c r="A1503" t="s">
        <v>869</v>
      </c>
      <c r="B1503" s="21" t="s">
        <v>4720</v>
      </c>
      <c r="C1503" s="21" t="s">
        <v>5883</v>
      </c>
      <c r="D1503" s="21" t="s">
        <v>7210</v>
      </c>
    </row>
    <row r="1504" spans="1:4" x14ac:dyDescent="0.35">
      <c r="A1504" t="s">
        <v>868</v>
      </c>
      <c r="B1504" s="21" t="s">
        <v>4720</v>
      </c>
      <c r="C1504" s="21" t="s">
        <v>7211</v>
      </c>
      <c r="D1504" s="21" t="s">
        <v>7212</v>
      </c>
    </row>
    <row r="1505" spans="1:4" x14ac:dyDescent="0.35">
      <c r="A1505" t="s">
        <v>867</v>
      </c>
      <c r="B1505" s="21" t="s">
        <v>4723</v>
      </c>
      <c r="C1505" s="21" t="s">
        <v>7213</v>
      </c>
      <c r="D1505" s="21" t="s">
        <v>6280</v>
      </c>
    </row>
    <row r="1506" spans="1:4" x14ac:dyDescent="0.35">
      <c r="A1506" t="s">
        <v>866</v>
      </c>
      <c r="B1506" s="21" t="s">
        <v>4723</v>
      </c>
      <c r="C1506" s="21" t="s">
        <v>7214</v>
      </c>
      <c r="D1506" s="21" t="s">
        <v>7215</v>
      </c>
    </row>
    <row r="1507" spans="1:4" x14ac:dyDescent="0.35">
      <c r="A1507" t="s">
        <v>865</v>
      </c>
      <c r="B1507" s="21" t="s">
        <v>4720</v>
      </c>
      <c r="C1507" s="21" t="s">
        <v>7216</v>
      </c>
      <c r="D1507" s="21" t="s">
        <v>7217</v>
      </c>
    </row>
    <row r="1508" spans="1:4" x14ac:dyDescent="0.35">
      <c r="A1508" t="s">
        <v>864</v>
      </c>
      <c r="B1508" s="21" t="s">
        <v>4723</v>
      </c>
      <c r="C1508" s="21" t="s">
        <v>7039</v>
      </c>
      <c r="D1508" s="21" t="s">
        <v>7218</v>
      </c>
    </row>
    <row r="1509" spans="1:4" x14ac:dyDescent="0.35">
      <c r="A1509" t="s">
        <v>863</v>
      </c>
      <c r="B1509" s="21" t="s">
        <v>4723</v>
      </c>
      <c r="C1509" s="21" t="s">
        <v>7219</v>
      </c>
      <c r="D1509" s="21" t="s">
        <v>6149</v>
      </c>
    </row>
    <row r="1510" spans="1:4" x14ac:dyDescent="0.35">
      <c r="A1510" t="s">
        <v>862</v>
      </c>
      <c r="B1510" s="21" t="s">
        <v>4723</v>
      </c>
      <c r="C1510" s="21" t="s">
        <v>5086</v>
      </c>
      <c r="D1510" s="21" t="s">
        <v>5042</v>
      </c>
    </row>
    <row r="1511" spans="1:4" x14ac:dyDescent="0.35">
      <c r="A1511" t="s">
        <v>861</v>
      </c>
      <c r="B1511" s="21" t="s">
        <v>4720</v>
      </c>
      <c r="C1511" s="21" t="s">
        <v>7220</v>
      </c>
      <c r="D1511" s="21" t="s">
        <v>7221</v>
      </c>
    </row>
    <row r="1512" spans="1:4" x14ac:dyDescent="0.35">
      <c r="A1512" t="s">
        <v>860</v>
      </c>
      <c r="B1512" s="21" t="s">
        <v>4723</v>
      </c>
      <c r="C1512" s="21" t="s">
        <v>5020</v>
      </c>
      <c r="D1512" s="21" t="s">
        <v>7222</v>
      </c>
    </row>
    <row r="1513" spans="1:4" x14ac:dyDescent="0.35">
      <c r="A1513" t="s">
        <v>859</v>
      </c>
      <c r="B1513" s="21" t="s">
        <v>4723</v>
      </c>
      <c r="C1513" s="21" t="s">
        <v>7223</v>
      </c>
      <c r="D1513" s="21" t="s">
        <v>7224</v>
      </c>
    </row>
    <row r="1514" spans="1:4" x14ac:dyDescent="0.35">
      <c r="A1514" t="s">
        <v>858</v>
      </c>
      <c r="B1514" s="21" t="s">
        <v>4720</v>
      </c>
      <c r="C1514" s="21" t="s">
        <v>7225</v>
      </c>
      <c r="D1514" s="21" t="s">
        <v>7226</v>
      </c>
    </row>
    <row r="1515" spans="1:4" x14ac:dyDescent="0.35">
      <c r="A1515" t="s">
        <v>857</v>
      </c>
      <c r="B1515" s="21" t="s">
        <v>4723</v>
      </c>
      <c r="C1515" s="21" t="s">
        <v>7227</v>
      </c>
      <c r="D1515" s="21" t="s">
        <v>7228</v>
      </c>
    </row>
    <row r="1516" spans="1:4" x14ac:dyDescent="0.35">
      <c r="A1516" t="s">
        <v>856</v>
      </c>
      <c r="B1516" s="21" t="s">
        <v>4723</v>
      </c>
      <c r="C1516" s="21" t="s">
        <v>5020</v>
      </c>
      <c r="D1516" s="21" t="s">
        <v>7229</v>
      </c>
    </row>
    <row r="1517" spans="1:4" x14ac:dyDescent="0.35">
      <c r="A1517" t="s">
        <v>855</v>
      </c>
      <c r="B1517" s="21" t="s">
        <v>4723</v>
      </c>
      <c r="C1517" s="21" t="s">
        <v>6728</v>
      </c>
      <c r="D1517" s="21" t="s">
        <v>7230</v>
      </c>
    </row>
    <row r="1518" spans="1:4" x14ac:dyDescent="0.35">
      <c r="A1518" t="s">
        <v>854</v>
      </c>
      <c r="B1518" s="21" t="s">
        <v>4720</v>
      </c>
      <c r="C1518" s="21" t="s">
        <v>7231</v>
      </c>
      <c r="D1518" s="21" t="s">
        <v>7232</v>
      </c>
    </row>
    <row r="1519" spans="1:4" x14ac:dyDescent="0.35">
      <c r="A1519" t="s">
        <v>853</v>
      </c>
      <c r="B1519" s="21" t="s">
        <v>4720</v>
      </c>
      <c r="C1519" s="21" t="s">
        <v>5542</v>
      </c>
      <c r="D1519" s="21" t="s">
        <v>7233</v>
      </c>
    </row>
    <row r="1520" spans="1:4" x14ac:dyDescent="0.35">
      <c r="A1520" t="s">
        <v>852</v>
      </c>
      <c r="B1520" s="21" t="s">
        <v>4720</v>
      </c>
      <c r="C1520" s="21" t="s">
        <v>7234</v>
      </c>
      <c r="D1520" s="21" t="s">
        <v>7235</v>
      </c>
    </row>
    <row r="1521" spans="1:4" x14ac:dyDescent="0.35">
      <c r="A1521" t="s">
        <v>851</v>
      </c>
      <c r="B1521" s="21" t="s">
        <v>4720</v>
      </c>
      <c r="C1521" s="21" t="s">
        <v>7236</v>
      </c>
      <c r="D1521" s="21" t="s">
        <v>7237</v>
      </c>
    </row>
    <row r="1522" spans="1:4" x14ac:dyDescent="0.35">
      <c r="A1522" t="s">
        <v>850</v>
      </c>
      <c r="B1522" s="21" t="s">
        <v>4723</v>
      </c>
      <c r="C1522" s="21" t="s">
        <v>7238</v>
      </c>
      <c r="D1522" s="21" t="s">
        <v>7239</v>
      </c>
    </row>
    <row r="1523" spans="1:4" x14ac:dyDescent="0.35">
      <c r="A1523" t="s">
        <v>849</v>
      </c>
      <c r="B1523" s="21" t="s">
        <v>4720</v>
      </c>
      <c r="C1523" s="21" t="s">
        <v>5868</v>
      </c>
      <c r="D1523" s="21" t="s">
        <v>7240</v>
      </c>
    </row>
    <row r="1524" spans="1:4" x14ac:dyDescent="0.35">
      <c r="A1524" t="s">
        <v>848</v>
      </c>
      <c r="B1524" s="21" t="s">
        <v>4723</v>
      </c>
      <c r="C1524" s="21" t="s">
        <v>7241</v>
      </c>
      <c r="D1524" s="21" t="s">
        <v>7242</v>
      </c>
    </row>
    <row r="1525" spans="1:4" x14ac:dyDescent="0.35">
      <c r="A1525" t="s">
        <v>847</v>
      </c>
      <c r="B1525" s="21" t="s">
        <v>4723</v>
      </c>
      <c r="C1525" s="21" t="s">
        <v>5156</v>
      </c>
      <c r="D1525" s="21" t="s">
        <v>7243</v>
      </c>
    </row>
    <row r="1526" spans="1:4" x14ac:dyDescent="0.35">
      <c r="A1526" t="s">
        <v>846</v>
      </c>
      <c r="B1526" s="21" t="s">
        <v>4723</v>
      </c>
      <c r="C1526" s="21" t="s">
        <v>7244</v>
      </c>
      <c r="D1526" s="21" t="s">
        <v>6234</v>
      </c>
    </row>
    <row r="1527" spans="1:4" x14ac:dyDescent="0.35">
      <c r="A1527" t="s">
        <v>845</v>
      </c>
      <c r="B1527" s="21" t="s">
        <v>4720</v>
      </c>
      <c r="C1527" s="21" t="s">
        <v>7245</v>
      </c>
      <c r="D1527" s="21" t="s">
        <v>7246</v>
      </c>
    </row>
    <row r="1528" spans="1:4" x14ac:dyDescent="0.35">
      <c r="A1528" t="s">
        <v>844</v>
      </c>
      <c r="B1528" s="21" t="s">
        <v>4720</v>
      </c>
      <c r="C1528" s="21" t="s">
        <v>7247</v>
      </c>
      <c r="D1528" s="21" t="s">
        <v>7248</v>
      </c>
    </row>
    <row r="1529" spans="1:4" x14ac:dyDescent="0.35">
      <c r="A1529" t="s">
        <v>843</v>
      </c>
      <c r="B1529" s="21" t="s">
        <v>4723</v>
      </c>
      <c r="C1529" s="21" t="s">
        <v>7249</v>
      </c>
      <c r="D1529" s="21" t="s">
        <v>7250</v>
      </c>
    </row>
    <row r="1530" spans="1:4" x14ac:dyDescent="0.35">
      <c r="A1530" t="s">
        <v>842</v>
      </c>
      <c r="B1530" s="21" t="s">
        <v>4720</v>
      </c>
      <c r="C1530" s="21" t="s">
        <v>7251</v>
      </c>
      <c r="D1530" s="21" t="s">
        <v>7252</v>
      </c>
    </row>
    <row r="1531" spans="1:4" x14ac:dyDescent="0.35">
      <c r="A1531" t="s">
        <v>841</v>
      </c>
      <c r="B1531" s="21" t="s">
        <v>4720</v>
      </c>
      <c r="C1531" s="21" t="s">
        <v>4881</v>
      </c>
      <c r="D1531" s="21" t="s">
        <v>5272</v>
      </c>
    </row>
    <row r="1532" spans="1:4" x14ac:dyDescent="0.35">
      <c r="A1532" t="s">
        <v>840</v>
      </c>
      <c r="B1532" s="21" t="s">
        <v>4720</v>
      </c>
      <c r="C1532" s="21" t="s">
        <v>7253</v>
      </c>
      <c r="D1532" s="21" t="s">
        <v>7254</v>
      </c>
    </row>
    <row r="1533" spans="1:4" x14ac:dyDescent="0.35">
      <c r="A1533" t="s">
        <v>839</v>
      </c>
      <c r="B1533" s="21" t="s">
        <v>4723</v>
      </c>
      <c r="C1533" s="21" t="s">
        <v>7255</v>
      </c>
      <c r="D1533" s="21" t="s">
        <v>7256</v>
      </c>
    </row>
    <row r="1534" spans="1:4" x14ac:dyDescent="0.35">
      <c r="A1534" t="s">
        <v>838</v>
      </c>
      <c r="B1534" s="21" t="s">
        <v>4723</v>
      </c>
      <c r="C1534" s="21" t="s">
        <v>5455</v>
      </c>
      <c r="D1534" s="21" t="s">
        <v>7257</v>
      </c>
    </row>
    <row r="1535" spans="1:4" x14ac:dyDescent="0.35">
      <c r="A1535" t="s">
        <v>837</v>
      </c>
      <c r="B1535" s="21" t="s">
        <v>4720</v>
      </c>
      <c r="C1535" s="21" t="s">
        <v>4891</v>
      </c>
      <c r="D1535" s="21" t="s">
        <v>7258</v>
      </c>
    </row>
    <row r="1536" spans="1:4" x14ac:dyDescent="0.35">
      <c r="A1536" t="s">
        <v>836</v>
      </c>
      <c r="B1536" s="21" t="s">
        <v>4723</v>
      </c>
      <c r="C1536" s="21" t="s">
        <v>4772</v>
      </c>
      <c r="D1536" s="21" t="s">
        <v>7259</v>
      </c>
    </row>
    <row r="1537" spans="1:4" x14ac:dyDescent="0.35">
      <c r="A1537" t="s">
        <v>835</v>
      </c>
      <c r="B1537" s="21" t="s">
        <v>4723</v>
      </c>
      <c r="C1537" s="21" t="s">
        <v>4817</v>
      </c>
      <c r="D1537" s="21" t="s">
        <v>7260</v>
      </c>
    </row>
    <row r="1538" spans="1:4" x14ac:dyDescent="0.35">
      <c r="A1538" t="s">
        <v>834</v>
      </c>
      <c r="B1538" s="21" t="s">
        <v>4720</v>
      </c>
      <c r="C1538" s="21" t="s">
        <v>7261</v>
      </c>
      <c r="D1538" s="21" t="s">
        <v>7262</v>
      </c>
    </row>
    <row r="1539" spans="1:4" x14ac:dyDescent="0.35">
      <c r="A1539" t="s">
        <v>833</v>
      </c>
      <c r="B1539" s="21" t="s">
        <v>4723</v>
      </c>
      <c r="C1539" s="21" t="s">
        <v>5147</v>
      </c>
      <c r="D1539" s="21" t="s">
        <v>7263</v>
      </c>
    </row>
    <row r="1540" spans="1:4" x14ac:dyDescent="0.35">
      <c r="A1540" t="s">
        <v>832</v>
      </c>
      <c r="B1540" s="21" t="s">
        <v>4723</v>
      </c>
      <c r="C1540" s="21" t="s">
        <v>7264</v>
      </c>
      <c r="D1540" s="21" t="s">
        <v>7265</v>
      </c>
    </row>
    <row r="1541" spans="1:4" x14ac:dyDescent="0.35">
      <c r="A1541" t="s">
        <v>831</v>
      </c>
      <c r="B1541" s="21" t="s">
        <v>4720</v>
      </c>
      <c r="C1541" s="21" t="s">
        <v>7266</v>
      </c>
      <c r="D1541" s="21" t="s">
        <v>7267</v>
      </c>
    </row>
    <row r="1542" spans="1:4" x14ac:dyDescent="0.35">
      <c r="A1542" t="s">
        <v>830</v>
      </c>
      <c r="B1542" s="21" t="s">
        <v>4720</v>
      </c>
      <c r="C1542" s="21" t="s">
        <v>7268</v>
      </c>
      <c r="D1542" s="21" t="s">
        <v>7269</v>
      </c>
    </row>
    <row r="1543" spans="1:4" x14ac:dyDescent="0.35">
      <c r="A1543" t="s">
        <v>829</v>
      </c>
      <c r="B1543" s="21" t="s">
        <v>4723</v>
      </c>
      <c r="C1543" s="21" t="s">
        <v>7270</v>
      </c>
      <c r="D1543" s="21" t="s">
        <v>7271</v>
      </c>
    </row>
    <row r="1544" spans="1:4" x14ac:dyDescent="0.35">
      <c r="A1544" t="s">
        <v>828</v>
      </c>
      <c r="B1544" s="21" t="s">
        <v>4723</v>
      </c>
      <c r="C1544" s="21" t="s">
        <v>4817</v>
      </c>
      <c r="D1544" s="21" t="s">
        <v>7272</v>
      </c>
    </row>
    <row r="1545" spans="1:4" x14ac:dyDescent="0.35">
      <c r="A1545" t="s">
        <v>827</v>
      </c>
      <c r="B1545" s="21" t="s">
        <v>4723</v>
      </c>
      <c r="C1545" s="21" t="s">
        <v>7273</v>
      </c>
      <c r="D1545" s="21" t="s">
        <v>7274</v>
      </c>
    </row>
    <row r="1546" spans="1:4" x14ac:dyDescent="0.35">
      <c r="A1546" t="s">
        <v>826</v>
      </c>
      <c r="B1546" s="21" t="s">
        <v>4723</v>
      </c>
      <c r="C1546" s="21" t="s">
        <v>7275</v>
      </c>
      <c r="D1546" s="21" t="s">
        <v>7276</v>
      </c>
    </row>
    <row r="1547" spans="1:4" x14ac:dyDescent="0.35">
      <c r="A1547" t="s">
        <v>825</v>
      </c>
      <c r="B1547" s="21" t="s">
        <v>4720</v>
      </c>
      <c r="C1547" s="21" t="s">
        <v>6116</v>
      </c>
      <c r="D1547" s="21" t="s">
        <v>7277</v>
      </c>
    </row>
    <row r="1548" spans="1:4" x14ac:dyDescent="0.35">
      <c r="A1548" t="s">
        <v>824</v>
      </c>
      <c r="B1548" s="21" t="s">
        <v>4720</v>
      </c>
      <c r="C1548" s="21" t="s">
        <v>7278</v>
      </c>
      <c r="D1548" s="21" t="s">
        <v>7279</v>
      </c>
    </row>
    <row r="1549" spans="1:4" x14ac:dyDescent="0.35">
      <c r="A1549" t="s">
        <v>823</v>
      </c>
      <c r="B1549" s="21" t="s">
        <v>4720</v>
      </c>
      <c r="C1549" s="21" t="s">
        <v>7280</v>
      </c>
      <c r="D1549" s="21" t="s">
        <v>7281</v>
      </c>
    </row>
    <row r="1550" spans="1:4" x14ac:dyDescent="0.35">
      <c r="A1550" t="s">
        <v>822</v>
      </c>
      <c r="B1550" s="21" t="s">
        <v>4723</v>
      </c>
      <c r="C1550" s="21" t="s">
        <v>7282</v>
      </c>
      <c r="D1550" s="21" t="s">
        <v>7283</v>
      </c>
    </row>
    <row r="1551" spans="1:4" x14ac:dyDescent="0.35">
      <c r="A1551" t="s">
        <v>821</v>
      </c>
      <c r="B1551" s="21" t="s">
        <v>4720</v>
      </c>
      <c r="C1551" s="21" t="s">
        <v>4776</v>
      </c>
      <c r="D1551" s="21" t="s">
        <v>7284</v>
      </c>
    </row>
    <row r="1552" spans="1:4" x14ac:dyDescent="0.35">
      <c r="A1552" t="s">
        <v>820</v>
      </c>
      <c r="B1552" s="21" t="s">
        <v>4723</v>
      </c>
      <c r="C1552" s="21" t="s">
        <v>7285</v>
      </c>
      <c r="D1552" s="21" t="s">
        <v>7286</v>
      </c>
    </row>
    <row r="1553" spans="1:4" x14ac:dyDescent="0.35">
      <c r="A1553" t="s">
        <v>819</v>
      </c>
      <c r="B1553" s="21" t="s">
        <v>4723</v>
      </c>
      <c r="C1553" s="21" t="s">
        <v>5564</v>
      </c>
      <c r="D1553" s="21" t="s">
        <v>6835</v>
      </c>
    </row>
    <row r="1554" spans="1:4" x14ac:dyDescent="0.35">
      <c r="A1554" t="s">
        <v>818</v>
      </c>
      <c r="B1554" s="21" t="s">
        <v>4723</v>
      </c>
      <c r="C1554" s="21" t="s">
        <v>7287</v>
      </c>
      <c r="D1554" s="21" t="s">
        <v>7288</v>
      </c>
    </row>
    <row r="1555" spans="1:4" x14ac:dyDescent="0.35">
      <c r="A1555" t="s">
        <v>817</v>
      </c>
      <c r="B1555" s="21" t="s">
        <v>4720</v>
      </c>
      <c r="C1555" s="21" t="s">
        <v>7289</v>
      </c>
      <c r="D1555" s="21" t="s">
        <v>7290</v>
      </c>
    </row>
    <row r="1556" spans="1:4" x14ac:dyDescent="0.35">
      <c r="A1556" t="s">
        <v>816</v>
      </c>
      <c r="B1556" s="21" t="s">
        <v>4720</v>
      </c>
      <c r="C1556" s="21" t="s">
        <v>5090</v>
      </c>
      <c r="D1556" s="21" t="s">
        <v>7291</v>
      </c>
    </row>
    <row r="1557" spans="1:4" x14ac:dyDescent="0.35">
      <c r="A1557" t="s">
        <v>815</v>
      </c>
      <c r="B1557" s="21" t="s">
        <v>4723</v>
      </c>
      <c r="C1557" s="21" t="s">
        <v>7292</v>
      </c>
      <c r="D1557" s="21" t="s">
        <v>6569</v>
      </c>
    </row>
    <row r="1558" spans="1:4" x14ac:dyDescent="0.35">
      <c r="A1558" t="s">
        <v>814</v>
      </c>
      <c r="B1558" s="21" t="s">
        <v>4720</v>
      </c>
      <c r="C1558" s="21" t="s">
        <v>7293</v>
      </c>
      <c r="D1558" s="21" t="s">
        <v>7294</v>
      </c>
    </row>
    <row r="1559" spans="1:4" x14ac:dyDescent="0.35">
      <c r="A1559" t="s">
        <v>813</v>
      </c>
      <c r="B1559" s="21" t="s">
        <v>4720</v>
      </c>
      <c r="C1559" s="21" t="s">
        <v>7060</v>
      </c>
      <c r="D1559" s="21" t="s">
        <v>7295</v>
      </c>
    </row>
    <row r="1560" spans="1:4" x14ac:dyDescent="0.35">
      <c r="A1560" t="s">
        <v>812</v>
      </c>
      <c r="B1560" s="21" t="s">
        <v>4720</v>
      </c>
      <c r="C1560" s="21" t="s">
        <v>7296</v>
      </c>
      <c r="D1560" s="21" t="s">
        <v>7297</v>
      </c>
    </row>
    <row r="1561" spans="1:4" x14ac:dyDescent="0.35">
      <c r="A1561" t="s">
        <v>811</v>
      </c>
      <c r="B1561" s="21" t="s">
        <v>4720</v>
      </c>
      <c r="C1561" s="21" t="s">
        <v>7298</v>
      </c>
      <c r="D1561" s="21" t="s">
        <v>7299</v>
      </c>
    </row>
    <row r="1562" spans="1:4" x14ac:dyDescent="0.35">
      <c r="A1562" t="s">
        <v>810</v>
      </c>
      <c r="B1562" s="21" t="s">
        <v>4723</v>
      </c>
      <c r="C1562" s="21" t="s">
        <v>7300</v>
      </c>
      <c r="D1562" s="21" t="s">
        <v>7301</v>
      </c>
    </row>
    <row r="1563" spans="1:4" x14ac:dyDescent="0.35">
      <c r="A1563" t="s">
        <v>809</v>
      </c>
      <c r="B1563" s="21" t="s">
        <v>4723</v>
      </c>
      <c r="C1563" s="21" t="s">
        <v>7302</v>
      </c>
      <c r="D1563" s="21" t="s">
        <v>7303</v>
      </c>
    </row>
    <row r="1564" spans="1:4" x14ac:dyDescent="0.35">
      <c r="A1564" t="s">
        <v>808</v>
      </c>
      <c r="B1564" s="21" t="s">
        <v>4723</v>
      </c>
      <c r="C1564" s="21" t="s">
        <v>7304</v>
      </c>
      <c r="D1564" s="21" t="s">
        <v>7305</v>
      </c>
    </row>
    <row r="1565" spans="1:4" x14ac:dyDescent="0.35">
      <c r="A1565" t="s">
        <v>807</v>
      </c>
      <c r="B1565" s="21" t="s">
        <v>4723</v>
      </c>
      <c r="C1565" s="21" t="s">
        <v>5014</v>
      </c>
      <c r="D1565" s="21" t="s">
        <v>5607</v>
      </c>
    </row>
    <row r="1566" spans="1:4" x14ac:dyDescent="0.35">
      <c r="A1566" t="s">
        <v>806</v>
      </c>
      <c r="B1566" s="21" t="s">
        <v>4723</v>
      </c>
      <c r="C1566" s="21" t="s">
        <v>7306</v>
      </c>
      <c r="D1566" s="21" t="s">
        <v>6249</v>
      </c>
    </row>
    <row r="1567" spans="1:4" x14ac:dyDescent="0.35">
      <c r="A1567" t="s">
        <v>805</v>
      </c>
      <c r="B1567" s="21" t="s">
        <v>4720</v>
      </c>
      <c r="C1567" s="21" t="s">
        <v>7307</v>
      </c>
      <c r="D1567" s="21" t="s">
        <v>7308</v>
      </c>
    </row>
    <row r="1568" spans="1:4" x14ac:dyDescent="0.35">
      <c r="A1568" t="s">
        <v>804</v>
      </c>
      <c r="B1568" s="21" t="s">
        <v>4720</v>
      </c>
      <c r="C1568" s="21" t="s">
        <v>5393</v>
      </c>
      <c r="D1568" s="21" t="s">
        <v>7309</v>
      </c>
    </row>
    <row r="1569" spans="1:4" x14ac:dyDescent="0.35">
      <c r="A1569" t="s">
        <v>803</v>
      </c>
      <c r="B1569" s="21" t="s">
        <v>4723</v>
      </c>
      <c r="C1569" s="21" t="s">
        <v>7310</v>
      </c>
      <c r="D1569" s="21" t="s">
        <v>5679</v>
      </c>
    </row>
    <row r="1570" spans="1:4" x14ac:dyDescent="0.35">
      <c r="A1570" t="s">
        <v>802</v>
      </c>
      <c r="B1570" s="21" t="s">
        <v>4720</v>
      </c>
      <c r="C1570" s="21" t="s">
        <v>7311</v>
      </c>
      <c r="D1570" s="21" t="s">
        <v>7312</v>
      </c>
    </row>
    <row r="1571" spans="1:4" x14ac:dyDescent="0.35">
      <c r="A1571" t="s">
        <v>801</v>
      </c>
      <c r="B1571" s="21" t="s">
        <v>4723</v>
      </c>
      <c r="C1571" s="21" t="s">
        <v>6500</v>
      </c>
      <c r="D1571" s="21" t="s">
        <v>7313</v>
      </c>
    </row>
    <row r="1572" spans="1:4" x14ac:dyDescent="0.35">
      <c r="A1572" t="s">
        <v>800</v>
      </c>
      <c r="B1572" s="21" t="s">
        <v>4720</v>
      </c>
      <c r="C1572" s="21" t="s">
        <v>6508</v>
      </c>
      <c r="D1572" s="21" t="s">
        <v>7314</v>
      </c>
    </row>
    <row r="1573" spans="1:4" x14ac:dyDescent="0.35">
      <c r="A1573" t="s">
        <v>799</v>
      </c>
      <c r="B1573" s="21" t="s">
        <v>4723</v>
      </c>
      <c r="C1573" s="21" t="s">
        <v>7315</v>
      </c>
      <c r="D1573" s="21" t="s">
        <v>5590</v>
      </c>
    </row>
    <row r="1574" spans="1:4" x14ac:dyDescent="0.35">
      <c r="A1574" t="s">
        <v>798</v>
      </c>
      <c r="B1574" s="21" t="s">
        <v>4723</v>
      </c>
      <c r="C1574" s="21" t="s">
        <v>7316</v>
      </c>
      <c r="D1574" s="21" t="s">
        <v>7317</v>
      </c>
    </row>
    <row r="1575" spans="1:4" x14ac:dyDescent="0.35">
      <c r="A1575" t="s">
        <v>797</v>
      </c>
      <c r="B1575" s="21" t="s">
        <v>4723</v>
      </c>
      <c r="C1575" s="21" t="s">
        <v>7318</v>
      </c>
      <c r="D1575" s="21" t="s">
        <v>7319</v>
      </c>
    </row>
    <row r="1576" spans="1:4" x14ac:dyDescent="0.35">
      <c r="A1576" t="s">
        <v>796</v>
      </c>
      <c r="B1576" s="21" t="s">
        <v>4723</v>
      </c>
      <c r="C1576" s="21" t="s">
        <v>4768</v>
      </c>
      <c r="D1576" s="21" t="s">
        <v>7320</v>
      </c>
    </row>
    <row r="1577" spans="1:4" x14ac:dyDescent="0.35">
      <c r="A1577" t="s">
        <v>795</v>
      </c>
      <c r="B1577" s="21" t="s">
        <v>4720</v>
      </c>
      <c r="C1577" s="21" t="s">
        <v>7321</v>
      </c>
      <c r="D1577" s="21" t="s">
        <v>5705</v>
      </c>
    </row>
    <row r="1578" spans="1:4" x14ac:dyDescent="0.35">
      <c r="A1578" t="s">
        <v>794</v>
      </c>
      <c r="B1578" s="21" t="s">
        <v>4723</v>
      </c>
      <c r="C1578" s="21" t="s">
        <v>7322</v>
      </c>
      <c r="D1578" s="21" t="s">
        <v>7323</v>
      </c>
    </row>
    <row r="1579" spans="1:4" x14ac:dyDescent="0.35">
      <c r="A1579" t="s">
        <v>793</v>
      </c>
      <c r="B1579" s="21" t="s">
        <v>4723</v>
      </c>
      <c r="C1579" s="21" t="s">
        <v>7324</v>
      </c>
      <c r="D1579" s="21" t="s">
        <v>7325</v>
      </c>
    </row>
    <row r="1580" spans="1:4" x14ac:dyDescent="0.35">
      <c r="A1580" t="s">
        <v>792</v>
      </c>
      <c r="B1580" s="21" t="s">
        <v>4720</v>
      </c>
      <c r="C1580" s="21" t="s">
        <v>7326</v>
      </c>
      <c r="D1580" s="21" t="s">
        <v>5876</v>
      </c>
    </row>
    <row r="1581" spans="1:4" x14ac:dyDescent="0.35">
      <c r="A1581" t="s">
        <v>791</v>
      </c>
      <c r="B1581" s="21" t="s">
        <v>4723</v>
      </c>
      <c r="C1581" s="21" t="s">
        <v>5016</v>
      </c>
      <c r="D1581" s="21" t="s">
        <v>7327</v>
      </c>
    </row>
    <row r="1582" spans="1:4" x14ac:dyDescent="0.35">
      <c r="A1582" t="s">
        <v>790</v>
      </c>
      <c r="B1582" s="21" t="s">
        <v>4723</v>
      </c>
      <c r="C1582" s="21" t="s">
        <v>7328</v>
      </c>
      <c r="D1582" s="21" t="s">
        <v>7329</v>
      </c>
    </row>
    <row r="1583" spans="1:4" x14ac:dyDescent="0.35">
      <c r="A1583" t="s">
        <v>789</v>
      </c>
      <c r="B1583" s="21" t="s">
        <v>4723</v>
      </c>
      <c r="C1583" s="21" t="s">
        <v>7330</v>
      </c>
      <c r="D1583" s="21" t="s">
        <v>5346</v>
      </c>
    </row>
    <row r="1584" spans="1:4" x14ac:dyDescent="0.35">
      <c r="A1584" t="s">
        <v>788</v>
      </c>
      <c r="B1584" s="21" t="s">
        <v>5597</v>
      </c>
      <c r="C1584" s="21" t="s">
        <v>7331</v>
      </c>
      <c r="D1584" s="21" t="s">
        <v>7332</v>
      </c>
    </row>
    <row r="1585" spans="1:4" x14ac:dyDescent="0.35">
      <c r="A1585" t="s">
        <v>787</v>
      </c>
      <c r="B1585" s="21" t="s">
        <v>4720</v>
      </c>
      <c r="C1585" s="21" t="s">
        <v>7333</v>
      </c>
      <c r="D1585" s="21" t="s">
        <v>7334</v>
      </c>
    </row>
    <row r="1586" spans="1:4" x14ac:dyDescent="0.35">
      <c r="A1586" t="s">
        <v>786</v>
      </c>
      <c r="B1586" s="21" t="s">
        <v>5597</v>
      </c>
      <c r="C1586" s="21" t="s">
        <v>7335</v>
      </c>
      <c r="D1586" s="21" t="s">
        <v>7336</v>
      </c>
    </row>
    <row r="1587" spans="1:4" x14ac:dyDescent="0.35">
      <c r="A1587" t="s">
        <v>785</v>
      </c>
      <c r="B1587" s="21" t="s">
        <v>4720</v>
      </c>
      <c r="C1587" s="21" t="s">
        <v>7337</v>
      </c>
      <c r="D1587" s="21" t="s">
        <v>7338</v>
      </c>
    </row>
    <row r="1588" spans="1:4" x14ac:dyDescent="0.35">
      <c r="A1588" t="s">
        <v>784</v>
      </c>
      <c r="B1588" s="21" t="s">
        <v>4723</v>
      </c>
      <c r="C1588" s="21" t="s">
        <v>7339</v>
      </c>
      <c r="D1588" s="21" t="s">
        <v>7340</v>
      </c>
    </row>
    <row r="1589" spans="1:4" x14ac:dyDescent="0.35">
      <c r="A1589" t="s">
        <v>783</v>
      </c>
      <c r="B1589" s="21" t="s">
        <v>4723</v>
      </c>
      <c r="C1589" s="21" t="s">
        <v>7341</v>
      </c>
      <c r="D1589" s="21" t="s">
        <v>7342</v>
      </c>
    </row>
    <row r="1590" spans="1:4" x14ac:dyDescent="0.35">
      <c r="A1590" t="s">
        <v>782</v>
      </c>
      <c r="B1590" s="21" t="s">
        <v>4720</v>
      </c>
      <c r="C1590" s="21" t="s">
        <v>7343</v>
      </c>
      <c r="D1590" s="21" t="s">
        <v>7344</v>
      </c>
    </row>
    <row r="1591" spans="1:4" x14ac:dyDescent="0.35">
      <c r="A1591" t="s">
        <v>781</v>
      </c>
      <c r="B1591" s="21" t="s">
        <v>4723</v>
      </c>
      <c r="C1591" s="21" t="s">
        <v>5477</v>
      </c>
      <c r="D1591" s="21" t="s">
        <v>5280</v>
      </c>
    </row>
    <row r="1592" spans="1:4" x14ac:dyDescent="0.35">
      <c r="A1592" t="s">
        <v>780</v>
      </c>
      <c r="B1592" s="21" t="s">
        <v>4723</v>
      </c>
      <c r="C1592" s="21" t="s">
        <v>5651</v>
      </c>
      <c r="D1592" s="21" t="s">
        <v>7345</v>
      </c>
    </row>
    <row r="1593" spans="1:4" x14ac:dyDescent="0.35">
      <c r="A1593" t="s">
        <v>779</v>
      </c>
      <c r="B1593" s="21" t="s">
        <v>4723</v>
      </c>
      <c r="C1593" s="21" t="s">
        <v>5131</v>
      </c>
      <c r="D1593" s="21" t="s">
        <v>7346</v>
      </c>
    </row>
    <row r="1594" spans="1:4" x14ac:dyDescent="0.35">
      <c r="A1594" t="s">
        <v>778</v>
      </c>
      <c r="B1594" s="21" t="s">
        <v>5597</v>
      </c>
      <c r="C1594" s="21" t="s">
        <v>5667</v>
      </c>
      <c r="D1594" s="21" t="s">
        <v>7347</v>
      </c>
    </row>
    <row r="1595" spans="1:4" x14ac:dyDescent="0.35">
      <c r="A1595" t="s">
        <v>777</v>
      </c>
      <c r="B1595" s="21" t="s">
        <v>4723</v>
      </c>
      <c r="C1595" s="21" t="s">
        <v>7348</v>
      </c>
      <c r="D1595" s="21" t="s">
        <v>7349</v>
      </c>
    </row>
    <row r="1596" spans="1:4" x14ac:dyDescent="0.35">
      <c r="A1596" t="s">
        <v>776</v>
      </c>
      <c r="B1596" s="21" t="s">
        <v>4720</v>
      </c>
      <c r="C1596" s="21" t="s">
        <v>5082</v>
      </c>
      <c r="D1596" s="21" t="s">
        <v>7350</v>
      </c>
    </row>
    <row r="1597" spans="1:4" x14ac:dyDescent="0.35">
      <c r="A1597" t="s">
        <v>775</v>
      </c>
      <c r="B1597" s="21" t="s">
        <v>5597</v>
      </c>
      <c r="C1597" s="21" t="s">
        <v>7351</v>
      </c>
      <c r="D1597" s="21" t="s">
        <v>7352</v>
      </c>
    </row>
    <row r="1598" spans="1:4" x14ac:dyDescent="0.35">
      <c r="A1598" t="s">
        <v>774</v>
      </c>
      <c r="B1598" s="21" t="s">
        <v>4723</v>
      </c>
      <c r="C1598" s="21" t="s">
        <v>7353</v>
      </c>
      <c r="D1598" s="21" t="s">
        <v>7354</v>
      </c>
    </row>
    <row r="1599" spans="1:4" x14ac:dyDescent="0.35">
      <c r="A1599" t="s">
        <v>773</v>
      </c>
      <c r="B1599" s="21" t="s">
        <v>4723</v>
      </c>
      <c r="C1599" s="21" t="s">
        <v>7355</v>
      </c>
      <c r="D1599" s="21" t="s">
        <v>7356</v>
      </c>
    </row>
    <row r="1600" spans="1:4" x14ac:dyDescent="0.35">
      <c r="A1600" t="s">
        <v>772</v>
      </c>
      <c r="B1600" s="21" t="s">
        <v>4723</v>
      </c>
      <c r="C1600" s="21" t="s">
        <v>7357</v>
      </c>
      <c r="D1600" s="21" t="s">
        <v>6317</v>
      </c>
    </row>
    <row r="1601" spans="1:4" x14ac:dyDescent="0.35">
      <c r="A1601" t="s">
        <v>771</v>
      </c>
      <c r="B1601" s="21" t="s">
        <v>4723</v>
      </c>
      <c r="C1601" s="21" t="s">
        <v>5443</v>
      </c>
      <c r="D1601" s="21" t="s">
        <v>7358</v>
      </c>
    </row>
    <row r="1602" spans="1:4" x14ac:dyDescent="0.35">
      <c r="A1602" t="s">
        <v>770</v>
      </c>
      <c r="B1602" s="21" t="s">
        <v>4720</v>
      </c>
      <c r="C1602" s="21" t="s">
        <v>7359</v>
      </c>
      <c r="D1602" s="21" t="s">
        <v>7360</v>
      </c>
    </row>
    <row r="1603" spans="1:4" x14ac:dyDescent="0.35">
      <c r="A1603" t="s">
        <v>769</v>
      </c>
      <c r="B1603" s="21" t="s">
        <v>4723</v>
      </c>
      <c r="C1603" s="21" t="s">
        <v>6232</v>
      </c>
      <c r="D1603" s="21" t="s">
        <v>7361</v>
      </c>
    </row>
    <row r="1604" spans="1:4" x14ac:dyDescent="0.35">
      <c r="A1604" t="s">
        <v>768</v>
      </c>
      <c r="B1604" s="21" t="s">
        <v>4723</v>
      </c>
      <c r="C1604" s="21" t="s">
        <v>4976</v>
      </c>
      <c r="D1604" s="21" t="s">
        <v>7362</v>
      </c>
    </row>
    <row r="1605" spans="1:4" x14ac:dyDescent="0.35">
      <c r="A1605" t="s">
        <v>767</v>
      </c>
      <c r="B1605" s="21" t="s">
        <v>4723</v>
      </c>
      <c r="C1605" s="21" t="s">
        <v>7363</v>
      </c>
      <c r="D1605" s="21" t="s">
        <v>6114</v>
      </c>
    </row>
    <row r="1606" spans="1:4" x14ac:dyDescent="0.35">
      <c r="A1606" t="s">
        <v>766</v>
      </c>
      <c r="B1606" s="21" t="s">
        <v>5597</v>
      </c>
      <c r="C1606" s="21" t="s">
        <v>6809</v>
      </c>
      <c r="D1606" s="21" t="s">
        <v>7364</v>
      </c>
    </row>
    <row r="1607" spans="1:4" x14ac:dyDescent="0.35">
      <c r="A1607" t="s">
        <v>765</v>
      </c>
      <c r="B1607" s="21" t="s">
        <v>4723</v>
      </c>
      <c r="C1607" s="21" t="s">
        <v>4901</v>
      </c>
      <c r="D1607" s="21" t="s">
        <v>7365</v>
      </c>
    </row>
    <row r="1608" spans="1:4" x14ac:dyDescent="0.35">
      <c r="A1608" t="s">
        <v>764</v>
      </c>
      <c r="B1608" s="21" t="s">
        <v>4723</v>
      </c>
      <c r="C1608" s="21" t="s">
        <v>7366</v>
      </c>
      <c r="D1608" s="21" t="s">
        <v>5607</v>
      </c>
    </row>
    <row r="1609" spans="1:4" x14ac:dyDescent="0.35">
      <c r="A1609" t="s">
        <v>763</v>
      </c>
      <c r="B1609" s="21" t="s">
        <v>4720</v>
      </c>
      <c r="C1609" s="21" t="s">
        <v>7367</v>
      </c>
      <c r="D1609" s="21" t="s">
        <v>7368</v>
      </c>
    </row>
    <row r="1610" spans="1:4" x14ac:dyDescent="0.35">
      <c r="A1610" t="s">
        <v>762</v>
      </c>
      <c r="B1610" s="21" t="s">
        <v>4720</v>
      </c>
      <c r="C1610" s="21" t="s">
        <v>5667</v>
      </c>
      <c r="D1610" s="21" t="s">
        <v>7369</v>
      </c>
    </row>
    <row r="1611" spans="1:4" x14ac:dyDescent="0.35">
      <c r="A1611" t="s">
        <v>761</v>
      </c>
      <c r="B1611" s="21" t="s">
        <v>4720</v>
      </c>
      <c r="C1611" s="21" t="s">
        <v>7370</v>
      </c>
      <c r="D1611" s="21" t="s">
        <v>7371</v>
      </c>
    </row>
    <row r="1612" spans="1:4" x14ac:dyDescent="0.35">
      <c r="A1612" t="s">
        <v>760</v>
      </c>
      <c r="B1612" s="21" t="s">
        <v>4720</v>
      </c>
      <c r="C1612" s="21" t="s">
        <v>7372</v>
      </c>
      <c r="D1612" s="21" t="s">
        <v>7373</v>
      </c>
    </row>
    <row r="1613" spans="1:4" x14ac:dyDescent="0.35">
      <c r="A1613" t="s">
        <v>759</v>
      </c>
      <c r="B1613" s="21" t="s">
        <v>4720</v>
      </c>
      <c r="C1613" s="21" t="s">
        <v>5453</v>
      </c>
      <c r="D1613" s="21" t="s">
        <v>7374</v>
      </c>
    </row>
    <row r="1614" spans="1:4" x14ac:dyDescent="0.35">
      <c r="A1614" t="s">
        <v>758</v>
      </c>
      <c r="B1614" s="21" t="s">
        <v>4723</v>
      </c>
      <c r="C1614" s="21" t="s">
        <v>7375</v>
      </c>
      <c r="D1614" s="21" t="s">
        <v>7376</v>
      </c>
    </row>
    <row r="1615" spans="1:4" x14ac:dyDescent="0.35">
      <c r="A1615" t="s">
        <v>757</v>
      </c>
      <c r="B1615" s="21" t="s">
        <v>4720</v>
      </c>
      <c r="C1615" s="21" t="s">
        <v>7377</v>
      </c>
      <c r="D1615" s="21" t="s">
        <v>7378</v>
      </c>
    </row>
    <row r="1616" spans="1:4" x14ac:dyDescent="0.35">
      <c r="A1616" t="s">
        <v>756</v>
      </c>
      <c r="B1616" s="21" t="s">
        <v>4723</v>
      </c>
      <c r="C1616" s="21" t="s">
        <v>5147</v>
      </c>
      <c r="D1616" s="21" t="s">
        <v>7379</v>
      </c>
    </row>
    <row r="1617" spans="1:4" x14ac:dyDescent="0.35">
      <c r="A1617" t="s">
        <v>755</v>
      </c>
      <c r="B1617" s="21" t="s">
        <v>4720</v>
      </c>
      <c r="C1617" s="21" t="s">
        <v>7380</v>
      </c>
      <c r="D1617" s="21" t="s">
        <v>7381</v>
      </c>
    </row>
    <row r="1618" spans="1:4" x14ac:dyDescent="0.35">
      <c r="A1618" t="s">
        <v>754</v>
      </c>
      <c r="B1618" s="21" t="s">
        <v>4723</v>
      </c>
      <c r="C1618" s="21" t="s">
        <v>7382</v>
      </c>
      <c r="D1618" s="21" t="s">
        <v>7383</v>
      </c>
    </row>
    <row r="1619" spans="1:4" x14ac:dyDescent="0.35">
      <c r="A1619" t="s">
        <v>753</v>
      </c>
      <c r="B1619" s="21" t="s">
        <v>4720</v>
      </c>
      <c r="C1619" s="21" t="s">
        <v>6425</v>
      </c>
      <c r="D1619" s="21" t="s">
        <v>7384</v>
      </c>
    </row>
    <row r="1620" spans="1:4" x14ac:dyDescent="0.35">
      <c r="A1620" t="s">
        <v>752</v>
      </c>
      <c r="B1620" s="21" t="s">
        <v>4723</v>
      </c>
      <c r="C1620" s="21" t="s">
        <v>7385</v>
      </c>
      <c r="D1620" s="21" t="s">
        <v>4822</v>
      </c>
    </row>
    <row r="1621" spans="1:4" x14ac:dyDescent="0.35">
      <c r="A1621" t="s">
        <v>751</v>
      </c>
      <c r="B1621" s="21" t="s">
        <v>4720</v>
      </c>
      <c r="C1621" s="21" t="s">
        <v>7386</v>
      </c>
      <c r="D1621" s="21" t="s">
        <v>7387</v>
      </c>
    </row>
    <row r="1622" spans="1:4" x14ac:dyDescent="0.35">
      <c r="A1622" t="s">
        <v>750</v>
      </c>
      <c r="B1622" s="21" t="s">
        <v>4720</v>
      </c>
      <c r="C1622" s="21" t="s">
        <v>7388</v>
      </c>
      <c r="D1622" s="21" t="s">
        <v>7389</v>
      </c>
    </row>
    <row r="1623" spans="1:4" x14ac:dyDescent="0.35">
      <c r="A1623" t="s">
        <v>749</v>
      </c>
      <c r="B1623" s="21" t="s">
        <v>4723</v>
      </c>
      <c r="C1623" s="21" t="s">
        <v>5070</v>
      </c>
      <c r="D1623" s="21" t="s">
        <v>7390</v>
      </c>
    </row>
    <row r="1624" spans="1:4" x14ac:dyDescent="0.35">
      <c r="A1624" t="s">
        <v>748</v>
      </c>
      <c r="B1624" s="21" t="s">
        <v>4723</v>
      </c>
      <c r="C1624" s="21" t="s">
        <v>5804</v>
      </c>
      <c r="D1624" s="21" t="s">
        <v>7391</v>
      </c>
    </row>
    <row r="1625" spans="1:4" x14ac:dyDescent="0.35">
      <c r="A1625" t="s">
        <v>747</v>
      </c>
      <c r="B1625" s="21" t="s">
        <v>4720</v>
      </c>
      <c r="C1625" s="21" t="s">
        <v>5496</v>
      </c>
      <c r="D1625" s="21" t="s">
        <v>7392</v>
      </c>
    </row>
    <row r="1626" spans="1:4" x14ac:dyDescent="0.35">
      <c r="A1626" t="s">
        <v>746</v>
      </c>
      <c r="B1626" s="21" t="s">
        <v>4720</v>
      </c>
      <c r="C1626" s="21" t="s">
        <v>4891</v>
      </c>
      <c r="D1626" s="21" t="s">
        <v>7393</v>
      </c>
    </row>
    <row r="1627" spans="1:4" x14ac:dyDescent="0.35">
      <c r="A1627" t="s">
        <v>745</v>
      </c>
      <c r="B1627" s="21" t="s">
        <v>5597</v>
      </c>
      <c r="C1627" s="21" t="s">
        <v>7394</v>
      </c>
      <c r="D1627" s="21" t="s">
        <v>6484</v>
      </c>
    </row>
    <row r="1628" spans="1:4" x14ac:dyDescent="0.35">
      <c r="A1628" t="s">
        <v>744</v>
      </c>
      <c r="B1628" s="21" t="s">
        <v>4720</v>
      </c>
      <c r="C1628" s="21" t="s">
        <v>7395</v>
      </c>
      <c r="D1628" s="21" t="s">
        <v>7396</v>
      </c>
    </row>
    <row r="1629" spans="1:4" x14ac:dyDescent="0.35">
      <c r="A1629" t="s">
        <v>743</v>
      </c>
      <c r="B1629" s="21" t="s">
        <v>4723</v>
      </c>
      <c r="C1629" s="21" t="s">
        <v>4883</v>
      </c>
      <c r="D1629" s="21" t="s">
        <v>7397</v>
      </c>
    </row>
    <row r="1630" spans="1:4" x14ac:dyDescent="0.35">
      <c r="A1630" t="s">
        <v>742</v>
      </c>
      <c r="B1630" s="21" t="s">
        <v>4723</v>
      </c>
      <c r="C1630" s="21" t="s">
        <v>7398</v>
      </c>
      <c r="D1630" s="21" t="s">
        <v>7399</v>
      </c>
    </row>
    <row r="1631" spans="1:4" x14ac:dyDescent="0.35">
      <c r="A1631" t="s">
        <v>741</v>
      </c>
      <c r="B1631" s="21" t="s">
        <v>4720</v>
      </c>
      <c r="C1631" s="21" t="s">
        <v>7400</v>
      </c>
      <c r="D1631" s="21" t="s">
        <v>7401</v>
      </c>
    </row>
    <row r="1632" spans="1:4" x14ac:dyDescent="0.35">
      <c r="A1632" t="s">
        <v>740</v>
      </c>
      <c r="B1632" s="21" t="s">
        <v>4723</v>
      </c>
      <c r="C1632" s="21" t="s">
        <v>5147</v>
      </c>
      <c r="D1632" s="21" t="s">
        <v>6475</v>
      </c>
    </row>
    <row r="1633" spans="1:4" x14ac:dyDescent="0.35">
      <c r="A1633" t="s">
        <v>739</v>
      </c>
      <c r="B1633" s="21" t="s">
        <v>4723</v>
      </c>
      <c r="C1633" s="21" t="s">
        <v>7402</v>
      </c>
      <c r="D1633" s="21" t="s">
        <v>7262</v>
      </c>
    </row>
    <row r="1634" spans="1:4" x14ac:dyDescent="0.35">
      <c r="A1634" t="s">
        <v>738</v>
      </c>
      <c r="B1634" s="21" t="s">
        <v>4720</v>
      </c>
      <c r="C1634" s="21" t="s">
        <v>6701</v>
      </c>
      <c r="D1634" s="21" t="s">
        <v>7403</v>
      </c>
    </row>
    <row r="1635" spans="1:4" x14ac:dyDescent="0.35">
      <c r="A1635" t="s">
        <v>737</v>
      </c>
      <c r="B1635" s="21" t="s">
        <v>4723</v>
      </c>
      <c r="C1635" s="21" t="s">
        <v>7404</v>
      </c>
      <c r="D1635" s="21" t="s">
        <v>7405</v>
      </c>
    </row>
    <row r="1636" spans="1:4" x14ac:dyDescent="0.35">
      <c r="A1636" t="s">
        <v>736</v>
      </c>
      <c r="B1636" s="21" t="s">
        <v>4720</v>
      </c>
      <c r="C1636" s="21" t="s">
        <v>7406</v>
      </c>
      <c r="D1636" s="21" t="s">
        <v>7407</v>
      </c>
    </row>
    <row r="1637" spans="1:4" x14ac:dyDescent="0.35">
      <c r="A1637" t="s">
        <v>735</v>
      </c>
      <c r="B1637" s="21" t="s">
        <v>4720</v>
      </c>
      <c r="C1637" s="21" t="s">
        <v>5600</v>
      </c>
      <c r="D1637" s="21" t="s">
        <v>7408</v>
      </c>
    </row>
    <row r="1638" spans="1:4" x14ac:dyDescent="0.35">
      <c r="A1638" t="s">
        <v>734</v>
      </c>
      <c r="B1638" s="21" t="s">
        <v>4720</v>
      </c>
      <c r="C1638" s="21" t="s">
        <v>7409</v>
      </c>
      <c r="D1638" s="21" t="s">
        <v>7410</v>
      </c>
    </row>
    <row r="1639" spans="1:4" x14ac:dyDescent="0.35">
      <c r="A1639" t="s">
        <v>733</v>
      </c>
      <c r="B1639" s="21" t="s">
        <v>4720</v>
      </c>
      <c r="C1639" s="21" t="s">
        <v>7411</v>
      </c>
      <c r="D1639" s="21" t="s">
        <v>6977</v>
      </c>
    </row>
    <row r="1640" spans="1:4" x14ac:dyDescent="0.35">
      <c r="A1640" t="s">
        <v>732</v>
      </c>
      <c r="B1640" s="21" t="s">
        <v>4723</v>
      </c>
      <c r="C1640" s="21" t="s">
        <v>7412</v>
      </c>
      <c r="D1640" s="21" t="s">
        <v>5179</v>
      </c>
    </row>
    <row r="1641" spans="1:4" x14ac:dyDescent="0.35">
      <c r="A1641" t="s">
        <v>731</v>
      </c>
      <c r="B1641" s="21" t="s">
        <v>4720</v>
      </c>
      <c r="C1641" s="21" t="s">
        <v>7413</v>
      </c>
      <c r="D1641" s="21" t="s">
        <v>7414</v>
      </c>
    </row>
    <row r="1642" spans="1:4" x14ac:dyDescent="0.35">
      <c r="A1642" t="s">
        <v>730</v>
      </c>
      <c r="B1642" s="21" t="s">
        <v>4720</v>
      </c>
      <c r="C1642" s="21" t="s">
        <v>7415</v>
      </c>
      <c r="D1642" s="21" t="s">
        <v>7416</v>
      </c>
    </row>
    <row r="1643" spans="1:4" x14ac:dyDescent="0.35">
      <c r="A1643" t="s">
        <v>729</v>
      </c>
      <c r="B1643" s="21" t="s">
        <v>4720</v>
      </c>
      <c r="C1643" s="21" t="s">
        <v>5558</v>
      </c>
      <c r="D1643" s="21" t="s">
        <v>5554</v>
      </c>
    </row>
    <row r="1644" spans="1:4" x14ac:dyDescent="0.35">
      <c r="A1644" t="s">
        <v>728</v>
      </c>
      <c r="B1644" s="21" t="s">
        <v>4720</v>
      </c>
      <c r="C1644" s="21" t="s">
        <v>5649</v>
      </c>
      <c r="D1644" s="21" t="s">
        <v>7417</v>
      </c>
    </row>
    <row r="1645" spans="1:4" x14ac:dyDescent="0.35">
      <c r="A1645" t="s">
        <v>727</v>
      </c>
      <c r="B1645" s="21" t="s">
        <v>4723</v>
      </c>
      <c r="C1645" s="21" t="s">
        <v>5047</v>
      </c>
      <c r="D1645" s="21" t="s">
        <v>5706</v>
      </c>
    </row>
    <row r="1646" spans="1:4" x14ac:dyDescent="0.35">
      <c r="A1646" t="s">
        <v>726</v>
      </c>
      <c r="B1646" s="21" t="s">
        <v>4723</v>
      </c>
      <c r="C1646" s="21" t="s">
        <v>7418</v>
      </c>
      <c r="D1646" s="21" t="s">
        <v>6098</v>
      </c>
    </row>
    <row r="1647" spans="1:4" x14ac:dyDescent="0.35">
      <c r="A1647" t="s">
        <v>725</v>
      </c>
      <c r="B1647" s="21" t="s">
        <v>5597</v>
      </c>
      <c r="C1647" s="21" t="s">
        <v>6824</v>
      </c>
      <c r="D1647" s="21" t="s">
        <v>7419</v>
      </c>
    </row>
    <row r="1648" spans="1:4" x14ac:dyDescent="0.35">
      <c r="A1648" t="s">
        <v>724</v>
      </c>
      <c r="B1648" s="21" t="s">
        <v>4723</v>
      </c>
      <c r="C1648" s="21" t="s">
        <v>5055</v>
      </c>
      <c r="D1648" s="21" t="s">
        <v>7420</v>
      </c>
    </row>
    <row r="1649" spans="1:4" x14ac:dyDescent="0.35">
      <c r="A1649" t="s">
        <v>723</v>
      </c>
      <c r="B1649" s="21" t="s">
        <v>4723</v>
      </c>
      <c r="C1649" s="21" t="s">
        <v>5178</v>
      </c>
      <c r="D1649" s="21" t="s">
        <v>7421</v>
      </c>
    </row>
    <row r="1650" spans="1:4" x14ac:dyDescent="0.35">
      <c r="A1650" t="s">
        <v>722</v>
      </c>
      <c r="B1650" s="21" t="s">
        <v>4720</v>
      </c>
      <c r="C1650" s="21" t="s">
        <v>7380</v>
      </c>
      <c r="D1650" s="21" t="s">
        <v>5179</v>
      </c>
    </row>
    <row r="1651" spans="1:4" x14ac:dyDescent="0.35">
      <c r="A1651" t="s">
        <v>721</v>
      </c>
      <c r="B1651" s="21" t="s">
        <v>5597</v>
      </c>
      <c r="C1651" s="21" t="s">
        <v>4909</v>
      </c>
      <c r="D1651" s="21" t="s">
        <v>7422</v>
      </c>
    </row>
    <row r="1652" spans="1:4" x14ac:dyDescent="0.35">
      <c r="A1652" t="s">
        <v>720</v>
      </c>
      <c r="B1652" s="21" t="s">
        <v>4723</v>
      </c>
      <c r="C1652" s="21" t="s">
        <v>7423</v>
      </c>
      <c r="D1652" s="21" t="s">
        <v>7424</v>
      </c>
    </row>
    <row r="1653" spans="1:4" x14ac:dyDescent="0.35">
      <c r="A1653" t="s">
        <v>719</v>
      </c>
      <c r="B1653" s="21" t="s">
        <v>4720</v>
      </c>
      <c r="C1653" s="21" t="s">
        <v>7425</v>
      </c>
      <c r="D1653" s="21" t="s">
        <v>7426</v>
      </c>
    </row>
    <row r="1654" spans="1:4" x14ac:dyDescent="0.35">
      <c r="A1654" t="s">
        <v>718</v>
      </c>
      <c r="B1654" s="21" t="s">
        <v>4720</v>
      </c>
      <c r="C1654" s="21" t="s">
        <v>5606</v>
      </c>
      <c r="D1654" s="21" t="s">
        <v>7427</v>
      </c>
    </row>
    <row r="1655" spans="1:4" x14ac:dyDescent="0.35">
      <c r="A1655" t="s">
        <v>717</v>
      </c>
      <c r="B1655" s="21" t="s">
        <v>4723</v>
      </c>
      <c r="C1655" s="21" t="s">
        <v>7428</v>
      </c>
      <c r="D1655" s="21" t="s">
        <v>7429</v>
      </c>
    </row>
    <row r="1656" spans="1:4" x14ac:dyDescent="0.35">
      <c r="A1656" t="s">
        <v>716</v>
      </c>
      <c r="B1656" s="21" t="s">
        <v>4723</v>
      </c>
      <c r="C1656" s="21" t="s">
        <v>7430</v>
      </c>
      <c r="D1656" s="21" t="s">
        <v>7431</v>
      </c>
    </row>
    <row r="1657" spans="1:4" x14ac:dyDescent="0.35">
      <c r="A1657" t="s">
        <v>715</v>
      </c>
      <c r="B1657" s="21" t="s">
        <v>4723</v>
      </c>
      <c r="C1657" s="21" t="s">
        <v>5004</v>
      </c>
      <c r="D1657" s="21" t="s">
        <v>7432</v>
      </c>
    </row>
    <row r="1658" spans="1:4" x14ac:dyDescent="0.35">
      <c r="A1658" t="s">
        <v>714</v>
      </c>
      <c r="B1658" s="21" t="s">
        <v>4720</v>
      </c>
      <c r="C1658" s="21" t="s">
        <v>7433</v>
      </c>
      <c r="D1658" s="21" t="s">
        <v>5977</v>
      </c>
    </row>
    <row r="1659" spans="1:4" x14ac:dyDescent="0.35">
      <c r="A1659" t="s">
        <v>713</v>
      </c>
      <c r="B1659" s="21" t="s">
        <v>5597</v>
      </c>
      <c r="C1659" s="21" t="s">
        <v>7434</v>
      </c>
      <c r="D1659" s="21" t="s">
        <v>7435</v>
      </c>
    </row>
    <row r="1660" spans="1:4" x14ac:dyDescent="0.35">
      <c r="A1660" t="s">
        <v>712</v>
      </c>
      <c r="B1660" s="21" t="s">
        <v>4720</v>
      </c>
      <c r="C1660" s="21" t="s">
        <v>4721</v>
      </c>
      <c r="D1660" s="21" t="s">
        <v>6304</v>
      </c>
    </row>
    <row r="1661" spans="1:4" x14ac:dyDescent="0.35">
      <c r="A1661" t="s">
        <v>711</v>
      </c>
      <c r="B1661" s="21" t="s">
        <v>4723</v>
      </c>
      <c r="C1661" s="21" t="s">
        <v>7436</v>
      </c>
      <c r="D1661" s="21" t="s">
        <v>7437</v>
      </c>
    </row>
    <row r="1662" spans="1:4" x14ac:dyDescent="0.35">
      <c r="A1662" t="s">
        <v>710</v>
      </c>
      <c r="B1662" s="21" t="s">
        <v>5597</v>
      </c>
      <c r="C1662" s="21" t="s">
        <v>7438</v>
      </c>
      <c r="D1662" s="21" t="s">
        <v>7439</v>
      </c>
    </row>
    <row r="1663" spans="1:4" x14ac:dyDescent="0.35">
      <c r="A1663" t="s">
        <v>709</v>
      </c>
      <c r="B1663" s="21" t="s">
        <v>4723</v>
      </c>
      <c r="C1663" s="21" t="s">
        <v>5156</v>
      </c>
      <c r="D1663" s="21" t="s">
        <v>7440</v>
      </c>
    </row>
    <row r="1664" spans="1:4" x14ac:dyDescent="0.35">
      <c r="A1664" t="s">
        <v>708</v>
      </c>
      <c r="B1664" s="21" t="s">
        <v>4720</v>
      </c>
      <c r="C1664" s="21" t="s">
        <v>7441</v>
      </c>
      <c r="D1664" s="21" t="s">
        <v>7442</v>
      </c>
    </row>
    <row r="1665" spans="1:4" x14ac:dyDescent="0.35">
      <c r="A1665" t="s">
        <v>707</v>
      </c>
      <c r="B1665" s="21" t="s">
        <v>4723</v>
      </c>
      <c r="C1665" s="21" t="s">
        <v>7443</v>
      </c>
      <c r="D1665" s="21" t="s">
        <v>7444</v>
      </c>
    </row>
    <row r="1666" spans="1:4" x14ac:dyDescent="0.35">
      <c r="A1666" t="s">
        <v>706</v>
      </c>
      <c r="B1666" s="21" t="s">
        <v>4723</v>
      </c>
      <c r="C1666" s="21" t="s">
        <v>7445</v>
      </c>
      <c r="D1666" s="21" t="s">
        <v>7446</v>
      </c>
    </row>
    <row r="1667" spans="1:4" x14ac:dyDescent="0.35">
      <c r="A1667" t="s">
        <v>705</v>
      </c>
      <c r="B1667" s="21" t="s">
        <v>4723</v>
      </c>
      <c r="C1667" s="21" t="s">
        <v>7447</v>
      </c>
      <c r="D1667" s="21" t="s">
        <v>4852</v>
      </c>
    </row>
    <row r="1668" spans="1:4" x14ac:dyDescent="0.35">
      <c r="A1668" t="s">
        <v>704</v>
      </c>
      <c r="B1668" s="21" t="s">
        <v>4723</v>
      </c>
      <c r="C1668" s="21" t="s">
        <v>4799</v>
      </c>
      <c r="D1668" s="21" t="s">
        <v>7448</v>
      </c>
    </row>
    <row r="1669" spans="1:4" x14ac:dyDescent="0.35">
      <c r="A1669" t="s">
        <v>703</v>
      </c>
      <c r="B1669" s="21" t="s">
        <v>4723</v>
      </c>
      <c r="C1669" s="21" t="s">
        <v>7449</v>
      </c>
      <c r="D1669" s="21" t="s">
        <v>7450</v>
      </c>
    </row>
    <row r="1670" spans="1:4" x14ac:dyDescent="0.35">
      <c r="A1670" t="s">
        <v>702</v>
      </c>
      <c r="B1670" s="21" t="s">
        <v>4723</v>
      </c>
      <c r="C1670" s="21" t="s">
        <v>5020</v>
      </c>
      <c r="D1670" s="21" t="s">
        <v>5485</v>
      </c>
    </row>
    <row r="1671" spans="1:4" x14ac:dyDescent="0.35">
      <c r="A1671" t="s">
        <v>701</v>
      </c>
      <c r="B1671" s="21" t="s">
        <v>4723</v>
      </c>
      <c r="C1671" s="21" t="s">
        <v>7451</v>
      </c>
      <c r="D1671" s="21" t="s">
        <v>7452</v>
      </c>
    </row>
    <row r="1672" spans="1:4" x14ac:dyDescent="0.35">
      <c r="A1672" t="s">
        <v>700</v>
      </c>
      <c r="B1672" s="21" t="s">
        <v>4720</v>
      </c>
      <c r="C1672" s="21" t="s">
        <v>7453</v>
      </c>
      <c r="D1672" s="21" t="s">
        <v>6743</v>
      </c>
    </row>
    <row r="1673" spans="1:4" x14ac:dyDescent="0.35">
      <c r="A1673" t="s">
        <v>699</v>
      </c>
      <c r="B1673" s="21" t="s">
        <v>4723</v>
      </c>
      <c r="C1673" s="21" t="s">
        <v>7275</v>
      </c>
      <c r="D1673" s="21" t="s">
        <v>7454</v>
      </c>
    </row>
    <row r="1674" spans="1:4" x14ac:dyDescent="0.35">
      <c r="A1674" t="s">
        <v>698</v>
      </c>
      <c r="B1674" s="21" t="s">
        <v>4720</v>
      </c>
      <c r="C1674" s="21" t="s">
        <v>7278</v>
      </c>
      <c r="D1674" s="21" t="s">
        <v>7455</v>
      </c>
    </row>
    <row r="1675" spans="1:4" x14ac:dyDescent="0.35">
      <c r="A1675" t="s">
        <v>697</v>
      </c>
      <c r="B1675" s="21" t="s">
        <v>4720</v>
      </c>
      <c r="C1675" s="21" t="s">
        <v>7080</v>
      </c>
      <c r="D1675" s="21" t="s">
        <v>7456</v>
      </c>
    </row>
    <row r="1676" spans="1:4" x14ac:dyDescent="0.35">
      <c r="A1676" t="s">
        <v>696</v>
      </c>
      <c r="B1676" s="21" t="s">
        <v>4723</v>
      </c>
      <c r="C1676" s="21" t="s">
        <v>7457</v>
      </c>
      <c r="D1676" s="21" t="s">
        <v>7458</v>
      </c>
    </row>
    <row r="1677" spans="1:4" x14ac:dyDescent="0.35">
      <c r="A1677" t="s">
        <v>695</v>
      </c>
      <c r="B1677" s="21" t="s">
        <v>4720</v>
      </c>
      <c r="C1677" s="21" t="s">
        <v>7459</v>
      </c>
      <c r="D1677" s="21" t="s">
        <v>7460</v>
      </c>
    </row>
    <row r="1678" spans="1:4" x14ac:dyDescent="0.35">
      <c r="A1678" t="s">
        <v>694</v>
      </c>
      <c r="B1678" s="21" t="s">
        <v>4720</v>
      </c>
      <c r="C1678" s="21" t="s">
        <v>7461</v>
      </c>
      <c r="D1678" s="21" t="s">
        <v>7462</v>
      </c>
    </row>
    <row r="1679" spans="1:4" x14ac:dyDescent="0.35">
      <c r="A1679" t="s">
        <v>693</v>
      </c>
      <c r="B1679" s="21" t="s">
        <v>4723</v>
      </c>
      <c r="C1679" s="21" t="s">
        <v>7463</v>
      </c>
      <c r="D1679" s="21" t="s">
        <v>7464</v>
      </c>
    </row>
    <row r="1680" spans="1:4" x14ac:dyDescent="0.35">
      <c r="A1680" t="s">
        <v>692</v>
      </c>
      <c r="B1680" s="21" t="s">
        <v>4720</v>
      </c>
      <c r="C1680" s="21" t="s">
        <v>7465</v>
      </c>
      <c r="D1680" s="21" t="s">
        <v>6693</v>
      </c>
    </row>
    <row r="1681" spans="1:4" x14ac:dyDescent="0.35">
      <c r="A1681" t="s">
        <v>691</v>
      </c>
      <c r="B1681" s="21" t="s">
        <v>4720</v>
      </c>
      <c r="C1681" s="21" t="s">
        <v>7466</v>
      </c>
      <c r="D1681" s="21" t="s">
        <v>7467</v>
      </c>
    </row>
    <row r="1682" spans="1:4" x14ac:dyDescent="0.35">
      <c r="A1682" t="s">
        <v>690</v>
      </c>
      <c r="B1682" s="21" t="s">
        <v>4723</v>
      </c>
      <c r="C1682" s="21" t="s">
        <v>7468</v>
      </c>
      <c r="D1682" s="21" t="s">
        <v>5732</v>
      </c>
    </row>
    <row r="1683" spans="1:4" x14ac:dyDescent="0.35">
      <c r="A1683" t="s">
        <v>689</v>
      </c>
      <c r="B1683" s="21" t="s">
        <v>4723</v>
      </c>
      <c r="C1683" s="21" t="s">
        <v>6728</v>
      </c>
      <c r="D1683" s="21" t="s">
        <v>7469</v>
      </c>
    </row>
    <row r="1684" spans="1:4" x14ac:dyDescent="0.35">
      <c r="A1684" t="s">
        <v>688</v>
      </c>
      <c r="B1684" s="21" t="s">
        <v>4720</v>
      </c>
      <c r="C1684" s="21" t="s">
        <v>7470</v>
      </c>
      <c r="D1684" s="21" t="s">
        <v>5367</v>
      </c>
    </row>
    <row r="1685" spans="1:4" x14ac:dyDescent="0.35">
      <c r="A1685" t="s">
        <v>687</v>
      </c>
      <c r="B1685" s="21" t="s">
        <v>4723</v>
      </c>
      <c r="C1685" s="21" t="s">
        <v>7471</v>
      </c>
      <c r="D1685" s="21" t="s">
        <v>6974</v>
      </c>
    </row>
    <row r="1686" spans="1:4" x14ac:dyDescent="0.35">
      <c r="A1686" t="s">
        <v>686</v>
      </c>
      <c r="B1686" s="21" t="s">
        <v>4723</v>
      </c>
      <c r="C1686" s="21" t="s">
        <v>6394</v>
      </c>
      <c r="D1686" s="21" t="s">
        <v>7472</v>
      </c>
    </row>
    <row r="1687" spans="1:4" x14ac:dyDescent="0.35">
      <c r="A1687" t="s">
        <v>685</v>
      </c>
      <c r="B1687" s="21" t="s">
        <v>4723</v>
      </c>
      <c r="C1687" s="21" t="s">
        <v>7473</v>
      </c>
      <c r="D1687" s="21" t="s">
        <v>5585</v>
      </c>
    </row>
    <row r="1688" spans="1:4" x14ac:dyDescent="0.35">
      <c r="A1688" t="s">
        <v>684</v>
      </c>
      <c r="B1688" s="21" t="s">
        <v>4720</v>
      </c>
      <c r="C1688" s="21" t="s">
        <v>7474</v>
      </c>
      <c r="D1688" s="21" t="s">
        <v>7475</v>
      </c>
    </row>
    <row r="1689" spans="1:4" x14ac:dyDescent="0.35">
      <c r="A1689" t="s">
        <v>683</v>
      </c>
      <c r="B1689" s="21" t="s">
        <v>5597</v>
      </c>
      <c r="C1689" s="21" t="s">
        <v>7476</v>
      </c>
      <c r="D1689" s="21" t="s">
        <v>7477</v>
      </c>
    </row>
    <row r="1690" spans="1:4" x14ac:dyDescent="0.35">
      <c r="A1690" t="s">
        <v>682</v>
      </c>
      <c r="B1690" s="21" t="s">
        <v>4723</v>
      </c>
      <c r="C1690" s="21" t="s">
        <v>6733</v>
      </c>
      <c r="D1690" s="21" t="s">
        <v>7478</v>
      </c>
    </row>
    <row r="1691" spans="1:4" x14ac:dyDescent="0.35">
      <c r="A1691" t="s">
        <v>681</v>
      </c>
      <c r="B1691" s="21" t="s">
        <v>4720</v>
      </c>
      <c r="C1691" s="21" t="s">
        <v>7479</v>
      </c>
      <c r="D1691" s="21" t="s">
        <v>7480</v>
      </c>
    </row>
    <row r="1692" spans="1:4" x14ac:dyDescent="0.35">
      <c r="A1692" t="s">
        <v>680</v>
      </c>
      <c r="B1692" s="21" t="s">
        <v>4720</v>
      </c>
      <c r="C1692" s="21" t="s">
        <v>7481</v>
      </c>
      <c r="D1692" s="21" t="s">
        <v>7482</v>
      </c>
    </row>
    <row r="1693" spans="1:4" x14ac:dyDescent="0.35">
      <c r="A1693" t="s">
        <v>679</v>
      </c>
      <c r="B1693" s="21" t="s">
        <v>4723</v>
      </c>
      <c r="C1693" s="21" t="s">
        <v>7483</v>
      </c>
      <c r="D1693" s="21" t="s">
        <v>7484</v>
      </c>
    </row>
    <row r="1694" spans="1:4" x14ac:dyDescent="0.35">
      <c r="A1694" t="s">
        <v>678</v>
      </c>
      <c r="B1694" s="21" t="s">
        <v>4723</v>
      </c>
      <c r="C1694" s="21" t="s">
        <v>7485</v>
      </c>
      <c r="D1694" s="21" t="s">
        <v>5603</v>
      </c>
    </row>
    <row r="1695" spans="1:4" x14ac:dyDescent="0.35">
      <c r="A1695" t="s">
        <v>677</v>
      </c>
      <c r="B1695" s="21" t="s">
        <v>4720</v>
      </c>
      <c r="C1695" s="21" t="s">
        <v>5787</v>
      </c>
      <c r="D1695" s="21" t="s">
        <v>7486</v>
      </c>
    </row>
    <row r="1696" spans="1:4" x14ac:dyDescent="0.35">
      <c r="A1696" t="s">
        <v>676</v>
      </c>
      <c r="B1696" s="21" t="s">
        <v>4720</v>
      </c>
      <c r="C1696" s="21" t="s">
        <v>7487</v>
      </c>
      <c r="D1696" s="21" t="s">
        <v>7488</v>
      </c>
    </row>
    <row r="1697" spans="1:4" x14ac:dyDescent="0.35">
      <c r="A1697" t="s">
        <v>675</v>
      </c>
      <c r="B1697" s="21" t="s">
        <v>4720</v>
      </c>
      <c r="C1697" s="21" t="s">
        <v>7489</v>
      </c>
      <c r="D1697" s="21" t="s">
        <v>7490</v>
      </c>
    </row>
    <row r="1698" spans="1:4" x14ac:dyDescent="0.35">
      <c r="A1698" t="s">
        <v>674</v>
      </c>
      <c r="B1698" s="21" t="s">
        <v>4720</v>
      </c>
      <c r="C1698" s="21" t="s">
        <v>7491</v>
      </c>
      <c r="D1698" s="21" t="s">
        <v>7028</v>
      </c>
    </row>
    <row r="1699" spans="1:4" x14ac:dyDescent="0.35">
      <c r="A1699" t="s">
        <v>673</v>
      </c>
      <c r="B1699" s="21" t="s">
        <v>4720</v>
      </c>
      <c r="C1699" s="21" t="s">
        <v>6503</v>
      </c>
      <c r="D1699" s="21" t="s">
        <v>7492</v>
      </c>
    </row>
    <row r="1700" spans="1:4" x14ac:dyDescent="0.35">
      <c r="A1700" t="s">
        <v>672</v>
      </c>
      <c r="B1700" s="21" t="s">
        <v>4723</v>
      </c>
      <c r="C1700" s="21" t="s">
        <v>4914</v>
      </c>
      <c r="D1700" s="21" t="s">
        <v>7493</v>
      </c>
    </row>
    <row r="1701" spans="1:4" x14ac:dyDescent="0.35">
      <c r="A1701" t="s">
        <v>671</v>
      </c>
      <c r="B1701" s="21" t="s">
        <v>4720</v>
      </c>
      <c r="C1701" s="21" t="s">
        <v>7494</v>
      </c>
      <c r="D1701" s="21" t="s">
        <v>7495</v>
      </c>
    </row>
    <row r="1702" spans="1:4" x14ac:dyDescent="0.35">
      <c r="A1702" t="s">
        <v>670</v>
      </c>
      <c r="B1702" s="21" t="s">
        <v>4723</v>
      </c>
      <c r="C1702" s="21" t="s">
        <v>4736</v>
      </c>
      <c r="D1702" s="21" t="s">
        <v>7496</v>
      </c>
    </row>
    <row r="1703" spans="1:4" x14ac:dyDescent="0.35">
      <c r="A1703" t="s">
        <v>669</v>
      </c>
      <c r="B1703" s="21" t="s">
        <v>4723</v>
      </c>
      <c r="C1703" s="21" t="s">
        <v>4873</v>
      </c>
      <c r="D1703" s="21" t="s">
        <v>7497</v>
      </c>
    </row>
    <row r="1704" spans="1:4" x14ac:dyDescent="0.35">
      <c r="A1704" t="s">
        <v>668</v>
      </c>
      <c r="B1704" s="21" t="s">
        <v>4723</v>
      </c>
      <c r="C1704" s="21" t="s">
        <v>5988</v>
      </c>
      <c r="D1704" s="21" t="s">
        <v>7498</v>
      </c>
    </row>
    <row r="1705" spans="1:4" x14ac:dyDescent="0.35">
      <c r="A1705" t="s">
        <v>667</v>
      </c>
      <c r="B1705" s="21" t="s">
        <v>4720</v>
      </c>
      <c r="C1705" s="21" t="s">
        <v>5090</v>
      </c>
      <c r="D1705" s="21" t="s">
        <v>7499</v>
      </c>
    </row>
    <row r="1706" spans="1:4" x14ac:dyDescent="0.35">
      <c r="A1706" t="s">
        <v>666</v>
      </c>
      <c r="B1706" s="21" t="s">
        <v>4723</v>
      </c>
      <c r="C1706" s="21" t="s">
        <v>7500</v>
      </c>
      <c r="D1706" s="21" t="s">
        <v>6067</v>
      </c>
    </row>
    <row r="1707" spans="1:4" x14ac:dyDescent="0.35">
      <c r="A1707" t="s">
        <v>665</v>
      </c>
      <c r="B1707" s="21" t="s">
        <v>4720</v>
      </c>
      <c r="C1707" s="21" t="s">
        <v>7501</v>
      </c>
      <c r="D1707" s="21" t="s">
        <v>7502</v>
      </c>
    </row>
    <row r="1708" spans="1:4" x14ac:dyDescent="0.35">
      <c r="A1708" t="s">
        <v>664</v>
      </c>
      <c r="B1708" s="21" t="s">
        <v>4720</v>
      </c>
      <c r="C1708" s="21" t="s">
        <v>5722</v>
      </c>
      <c r="D1708" s="21" t="s">
        <v>6650</v>
      </c>
    </row>
    <row r="1709" spans="1:4" x14ac:dyDescent="0.35">
      <c r="A1709" t="s">
        <v>663</v>
      </c>
      <c r="B1709" s="21" t="s">
        <v>4723</v>
      </c>
      <c r="C1709" s="21" t="s">
        <v>7503</v>
      </c>
      <c r="D1709" s="21" t="s">
        <v>7504</v>
      </c>
    </row>
    <row r="1710" spans="1:4" x14ac:dyDescent="0.35">
      <c r="A1710" t="s">
        <v>662</v>
      </c>
      <c r="B1710" s="21" t="s">
        <v>4720</v>
      </c>
      <c r="C1710" s="21" t="s">
        <v>6274</v>
      </c>
      <c r="D1710" s="21" t="s">
        <v>7028</v>
      </c>
    </row>
    <row r="1711" spans="1:4" x14ac:dyDescent="0.35">
      <c r="A1711" t="s">
        <v>661</v>
      </c>
      <c r="B1711" s="21" t="s">
        <v>4720</v>
      </c>
      <c r="C1711" s="21" t="s">
        <v>7505</v>
      </c>
      <c r="D1711" s="21" t="s">
        <v>7506</v>
      </c>
    </row>
    <row r="1712" spans="1:4" x14ac:dyDescent="0.35">
      <c r="A1712" t="s">
        <v>660</v>
      </c>
      <c r="B1712" s="21" t="s">
        <v>4723</v>
      </c>
      <c r="C1712" s="21" t="s">
        <v>7507</v>
      </c>
      <c r="D1712" s="21" t="s">
        <v>7508</v>
      </c>
    </row>
    <row r="1713" spans="1:4" x14ac:dyDescent="0.35">
      <c r="A1713" t="s">
        <v>659</v>
      </c>
      <c r="B1713" s="21" t="s">
        <v>4720</v>
      </c>
      <c r="C1713" s="21" t="s">
        <v>5352</v>
      </c>
      <c r="D1713" s="21" t="s">
        <v>7509</v>
      </c>
    </row>
    <row r="1714" spans="1:4" x14ac:dyDescent="0.35">
      <c r="A1714" t="s">
        <v>658</v>
      </c>
      <c r="B1714" s="21" t="s">
        <v>4723</v>
      </c>
      <c r="C1714" s="21" t="s">
        <v>5068</v>
      </c>
      <c r="D1714" s="21" t="s">
        <v>7510</v>
      </c>
    </row>
    <row r="1715" spans="1:4" x14ac:dyDescent="0.35">
      <c r="A1715" t="s">
        <v>657</v>
      </c>
      <c r="B1715" s="21" t="s">
        <v>4720</v>
      </c>
      <c r="C1715" s="21" t="s">
        <v>7511</v>
      </c>
      <c r="D1715" s="21" t="s">
        <v>7512</v>
      </c>
    </row>
    <row r="1716" spans="1:4" x14ac:dyDescent="0.35">
      <c r="A1716" t="s">
        <v>656</v>
      </c>
      <c r="B1716" s="21" t="s">
        <v>4720</v>
      </c>
      <c r="C1716" s="21" t="s">
        <v>7505</v>
      </c>
      <c r="D1716" s="21" t="s">
        <v>7513</v>
      </c>
    </row>
    <row r="1717" spans="1:4" x14ac:dyDescent="0.35">
      <c r="A1717" t="s">
        <v>655</v>
      </c>
      <c r="B1717" s="21" t="s">
        <v>4723</v>
      </c>
      <c r="C1717" s="21" t="s">
        <v>4905</v>
      </c>
      <c r="D1717" s="21" t="s">
        <v>7514</v>
      </c>
    </row>
    <row r="1718" spans="1:4" x14ac:dyDescent="0.35">
      <c r="A1718" t="s">
        <v>654</v>
      </c>
      <c r="B1718" s="21" t="s">
        <v>4720</v>
      </c>
      <c r="C1718" s="21" t="s">
        <v>7515</v>
      </c>
      <c r="D1718" s="21" t="s">
        <v>7516</v>
      </c>
    </row>
    <row r="1719" spans="1:4" x14ac:dyDescent="0.35">
      <c r="A1719" t="s">
        <v>653</v>
      </c>
      <c r="B1719" s="21" t="s">
        <v>4720</v>
      </c>
      <c r="C1719" s="21" t="s">
        <v>7517</v>
      </c>
      <c r="D1719" s="21" t="s">
        <v>7518</v>
      </c>
    </row>
    <row r="1720" spans="1:4" x14ac:dyDescent="0.35">
      <c r="A1720" t="s">
        <v>652</v>
      </c>
      <c r="B1720" s="21" t="s">
        <v>4720</v>
      </c>
      <c r="C1720" s="21" t="s">
        <v>7519</v>
      </c>
      <c r="D1720" s="21" t="s">
        <v>7520</v>
      </c>
    </row>
    <row r="1721" spans="1:4" x14ac:dyDescent="0.35">
      <c r="A1721" t="s">
        <v>651</v>
      </c>
      <c r="B1721" s="21" t="s">
        <v>4720</v>
      </c>
      <c r="C1721" s="21" t="s">
        <v>7521</v>
      </c>
      <c r="D1721" s="21" t="s">
        <v>5114</v>
      </c>
    </row>
    <row r="1722" spans="1:4" x14ac:dyDescent="0.35">
      <c r="A1722" t="s">
        <v>650</v>
      </c>
      <c r="B1722" s="21" t="s">
        <v>4723</v>
      </c>
      <c r="C1722" s="21" t="s">
        <v>4879</v>
      </c>
      <c r="D1722" s="21" t="s">
        <v>7522</v>
      </c>
    </row>
    <row r="1723" spans="1:4" x14ac:dyDescent="0.35">
      <c r="A1723" t="s">
        <v>649</v>
      </c>
      <c r="B1723" s="21" t="s">
        <v>4723</v>
      </c>
      <c r="C1723" s="21" t="s">
        <v>7523</v>
      </c>
      <c r="D1723" s="21" t="s">
        <v>7524</v>
      </c>
    </row>
    <row r="1724" spans="1:4" x14ac:dyDescent="0.35">
      <c r="A1724" t="s">
        <v>648</v>
      </c>
      <c r="B1724" s="21" t="s">
        <v>4720</v>
      </c>
      <c r="C1724" s="21" t="s">
        <v>7525</v>
      </c>
      <c r="D1724" s="21" t="s">
        <v>7526</v>
      </c>
    </row>
    <row r="1725" spans="1:4" x14ac:dyDescent="0.35">
      <c r="A1725" t="s">
        <v>647</v>
      </c>
      <c r="B1725" s="21" t="s">
        <v>4723</v>
      </c>
      <c r="C1725" s="21" t="s">
        <v>7527</v>
      </c>
      <c r="D1725" s="21" t="s">
        <v>7528</v>
      </c>
    </row>
    <row r="1726" spans="1:4" x14ac:dyDescent="0.35">
      <c r="A1726" t="s">
        <v>646</v>
      </c>
      <c r="B1726" s="21" t="s">
        <v>4720</v>
      </c>
      <c r="C1726" s="21" t="s">
        <v>7529</v>
      </c>
      <c r="D1726" s="21" t="s">
        <v>7128</v>
      </c>
    </row>
    <row r="1727" spans="1:4" x14ac:dyDescent="0.35">
      <c r="A1727" t="s">
        <v>645</v>
      </c>
      <c r="B1727" s="21" t="s">
        <v>4720</v>
      </c>
      <c r="C1727" s="21" t="s">
        <v>7530</v>
      </c>
      <c r="D1727" s="21" t="s">
        <v>7531</v>
      </c>
    </row>
    <row r="1728" spans="1:4" x14ac:dyDescent="0.35">
      <c r="A1728" t="s">
        <v>644</v>
      </c>
      <c r="B1728" s="21" t="s">
        <v>4720</v>
      </c>
      <c r="C1728" s="21" t="s">
        <v>7532</v>
      </c>
      <c r="D1728" s="21" t="s">
        <v>7533</v>
      </c>
    </row>
    <row r="1729" spans="1:4" x14ac:dyDescent="0.35">
      <c r="A1729" t="s">
        <v>643</v>
      </c>
      <c r="B1729" s="21" t="s">
        <v>4723</v>
      </c>
      <c r="C1729" s="21" t="s">
        <v>7534</v>
      </c>
      <c r="D1729" s="21" t="s">
        <v>5900</v>
      </c>
    </row>
    <row r="1730" spans="1:4" x14ac:dyDescent="0.35">
      <c r="A1730" t="s">
        <v>642</v>
      </c>
      <c r="B1730" s="21" t="s">
        <v>4723</v>
      </c>
      <c r="C1730" s="21" t="s">
        <v>7535</v>
      </c>
      <c r="D1730" s="21" t="s">
        <v>7536</v>
      </c>
    </row>
    <row r="1731" spans="1:4" x14ac:dyDescent="0.35">
      <c r="A1731" t="s">
        <v>641</v>
      </c>
      <c r="B1731" s="21" t="s">
        <v>4723</v>
      </c>
      <c r="C1731" s="21" t="s">
        <v>7537</v>
      </c>
      <c r="D1731" s="21" t="s">
        <v>7350</v>
      </c>
    </row>
    <row r="1732" spans="1:4" x14ac:dyDescent="0.35">
      <c r="A1732" t="s">
        <v>640</v>
      </c>
      <c r="B1732" s="21" t="s">
        <v>4720</v>
      </c>
      <c r="C1732" s="21" t="s">
        <v>7538</v>
      </c>
      <c r="D1732" s="21" t="s">
        <v>5769</v>
      </c>
    </row>
    <row r="1733" spans="1:4" x14ac:dyDescent="0.35">
      <c r="A1733" t="s">
        <v>639</v>
      </c>
      <c r="B1733" s="21" t="s">
        <v>4720</v>
      </c>
      <c r="C1733" s="21" t="s">
        <v>4881</v>
      </c>
      <c r="D1733" s="21" t="s">
        <v>7539</v>
      </c>
    </row>
    <row r="1734" spans="1:4" x14ac:dyDescent="0.35">
      <c r="A1734" t="s">
        <v>638</v>
      </c>
      <c r="B1734" s="21" t="s">
        <v>4720</v>
      </c>
      <c r="C1734" s="21" t="s">
        <v>7540</v>
      </c>
      <c r="D1734" s="21" t="s">
        <v>7541</v>
      </c>
    </row>
    <row r="1735" spans="1:4" x14ac:dyDescent="0.35">
      <c r="A1735" t="s">
        <v>637</v>
      </c>
      <c r="B1735" s="21" t="s">
        <v>4720</v>
      </c>
      <c r="C1735" s="21" t="s">
        <v>7542</v>
      </c>
      <c r="D1735" s="21" t="s">
        <v>7543</v>
      </c>
    </row>
    <row r="1736" spans="1:4" x14ac:dyDescent="0.35">
      <c r="A1736" t="s">
        <v>636</v>
      </c>
      <c r="B1736" s="21" t="s">
        <v>5597</v>
      </c>
      <c r="C1736" s="21" t="s">
        <v>7544</v>
      </c>
      <c r="D1736" s="21" t="s">
        <v>7545</v>
      </c>
    </row>
    <row r="1737" spans="1:4" x14ac:dyDescent="0.35">
      <c r="A1737" t="s">
        <v>635</v>
      </c>
      <c r="B1737" s="21" t="s">
        <v>4720</v>
      </c>
      <c r="C1737" s="21" t="s">
        <v>7546</v>
      </c>
      <c r="D1737" s="21" t="s">
        <v>7547</v>
      </c>
    </row>
    <row r="1738" spans="1:4" x14ac:dyDescent="0.35">
      <c r="A1738" t="s">
        <v>634</v>
      </c>
      <c r="B1738" s="21" t="s">
        <v>4723</v>
      </c>
      <c r="C1738" s="21" t="s">
        <v>7548</v>
      </c>
      <c r="D1738" s="21" t="s">
        <v>6280</v>
      </c>
    </row>
    <row r="1739" spans="1:4" x14ac:dyDescent="0.35">
      <c r="A1739" t="s">
        <v>633</v>
      </c>
      <c r="B1739" s="21" t="s">
        <v>4723</v>
      </c>
      <c r="C1739" s="21" t="s">
        <v>4821</v>
      </c>
      <c r="D1739" s="21" t="s">
        <v>7549</v>
      </c>
    </row>
    <row r="1740" spans="1:4" x14ac:dyDescent="0.35">
      <c r="A1740" t="s">
        <v>631</v>
      </c>
      <c r="B1740" s="21" t="s">
        <v>4723</v>
      </c>
      <c r="C1740" s="21" t="s">
        <v>7550</v>
      </c>
      <c r="D1740" s="21" t="s">
        <v>7551</v>
      </c>
    </row>
    <row r="1741" spans="1:4" x14ac:dyDescent="0.35">
      <c r="A1741" t="s">
        <v>630</v>
      </c>
      <c r="B1741" s="21" t="s">
        <v>4720</v>
      </c>
      <c r="C1741" s="21" t="s">
        <v>7552</v>
      </c>
      <c r="D1741" s="21" t="s">
        <v>7553</v>
      </c>
    </row>
    <row r="1742" spans="1:4" x14ac:dyDescent="0.35">
      <c r="A1742" t="s">
        <v>629</v>
      </c>
      <c r="B1742" s="21" t="s">
        <v>4720</v>
      </c>
      <c r="C1742" s="21" t="s">
        <v>7554</v>
      </c>
      <c r="D1742" s="21" t="s">
        <v>7555</v>
      </c>
    </row>
    <row r="1743" spans="1:4" x14ac:dyDescent="0.35">
      <c r="A1743" t="s">
        <v>628</v>
      </c>
      <c r="B1743" s="21" t="s">
        <v>4720</v>
      </c>
      <c r="C1743" s="21" t="s">
        <v>7556</v>
      </c>
      <c r="D1743" s="21" t="s">
        <v>7557</v>
      </c>
    </row>
    <row r="1744" spans="1:4" x14ac:dyDescent="0.35">
      <c r="A1744" t="s">
        <v>627</v>
      </c>
      <c r="B1744" s="21" t="s">
        <v>4720</v>
      </c>
      <c r="C1744" s="21" t="s">
        <v>7558</v>
      </c>
      <c r="D1744" s="21" t="s">
        <v>7559</v>
      </c>
    </row>
    <row r="1745" spans="1:4" x14ac:dyDescent="0.35">
      <c r="A1745" t="s">
        <v>626</v>
      </c>
      <c r="B1745" s="21" t="s">
        <v>4720</v>
      </c>
      <c r="C1745" s="21" t="s">
        <v>5667</v>
      </c>
      <c r="D1745" s="21" t="s">
        <v>7560</v>
      </c>
    </row>
    <row r="1746" spans="1:4" x14ac:dyDescent="0.35">
      <c r="A1746" t="s">
        <v>625</v>
      </c>
      <c r="B1746" s="21" t="s">
        <v>4723</v>
      </c>
      <c r="C1746" s="21" t="s">
        <v>7561</v>
      </c>
      <c r="D1746" s="21" t="s">
        <v>6017</v>
      </c>
    </row>
    <row r="1747" spans="1:4" x14ac:dyDescent="0.35">
      <c r="A1747" t="s">
        <v>624</v>
      </c>
      <c r="B1747" s="21" t="s">
        <v>4720</v>
      </c>
      <c r="C1747" s="21" t="s">
        <v>7245</v>
      </c>
      <c r="D1747" s="21" t="s">
        <v>7562</v>
      </c>
    </row>
    <row r="1748" spans="1:4" x14ac:dyDescent="0.35">
      <c r="A1748" t="s">
        <v>623</v>
      </c>
      <c r="B1748" s="21" t="s">
        <v>4720</v>
      </c>
      <c r="C1748" s="21" t="s">
        <v>7563</v>
      </c>
      <c r="D1748" s="21" t="s">
        <v>7564</v>
      </c>
    </row>
    <row r="1749" spans="1:4" x14ac:dyDescent="0.35">
      <c r="A1749" t="s">
        <v>622</v>
      </c>
      <c r="B1749" s="21" t="s">
        <v>4723</v>
      </c>
      <c r="C1749" s="21" t="s">
        <v>7565</v>
      </c>
      <c r="D1749" s="21" t="s">
        <v>7547</v>
      </c>
    </row>
    <row r="1750" spans="1:4" x14ac:dyDescent="0.35">
      <c r="A1750" t="s">
        <v>621</v>
      </c>
      <c r="B1750" s="21" t="s">
        <v>4723</v>
      </c>
      <c r="C1750" s="21" t="s">
        <v>6135</v>
      </c>
      <c r="D1750" s="21" t="s">
        <v>7566</v>
      </c>
    </row>
    <row r="1751" spans="1:4" x14ac:dyDescent="0.35">
      <c r="A1751" t="s">
        <v>620</v>
      </c>
      <c r="B1751" s="21" t="s">
        <v>4723</v>
      </c>
      <c r="C1751" s="21" t="s">
        <v>7567</v>
      </c>
      <c r="D1751" s="21" t="s">
        <v>6587</v>
      </c>
    </row>
    <row r="1752" spans="1:4" x14ac:dyDescent="0.35">
      <c r="A1752" t="s">
        <v>619</v>
      </c>
      <c r="B1752" s="21" t="s">
        <v>5597</v>
      </c>
      <c r="C1752" s="21" t="s">
        <v>7568</v>
      </c>
      <c r="D1752" s="21" t="s">
        <v>7569</v>
      </c>
    </row>
    <row r="1753" spans="1:4" x14ac:dyDescent="0.35">
      <c r="A1753" t="s">
        <v>618</v>
      </c>
      <c r="B1753" s="21" t="s">
        <v>4723</v>
      </c>
      <c r="C1753" s="21" t="s">
        <v>7366</v>
      </c>
      <c r="D1753" s="21" t="s">
        <v>7570</v>
      </c>
    </row>
    <row r="1754" spans="1:4" x14ac:dyDescent="0.35">
      <c r="A1754" t="s">
        <v>617</v>
      </c>
      <c r="B1754" s="21" t="s">
        <v>4723</v>
      </c>
      <c r="C1754" s="21" t="s">
        <v>7571</v>
      </c>
      <c r="D1754" s="21" t="s">
        <v>7572</v>
      </c>
    </row>
    <row r="1755" spans="1:4" x14ac:dyDescent="0.35">
      <c r="A1755" t="s">
        <v>616</v>
      </c>
      <c r="B1755" s="21" t="s">
        <v>4723</v>
      </c>
      <c r="C1755" s="21" t="s">
        <v>7573</v>
      </c>
      <c r="D1755" s="21" t="s">
        <v>5789</v>
      </c>
    </row>
    <row r="1756" spans="1:4" x14ac:dyDescent="0.35">
      <c r="A1756" t="s">
        <v>615</v>
      </c>
      <c r="B1756" s="21" t="s">
        <v>4720</v>
      </c>
      <c r="C1756" s="21" t="s">
        <v>7574</v>
      </c>
      <c r="D1756" s="21" t="s">
        <v>7575</v>
      </c>
    </row>
    <row r="1757" spans="1:4" x14ac:dyDescent="0.35">
      <c r="A1757" t="s">
        <v>614</v>
      </c>
      <c r="B1757" s="21" t="s">
        <v>4720</v>
      </c>
      <c r="C1757" s="21" t="s">
        <v>7576</v>
      </c>
      <c r="D1757" s="21" t="s">
        <v>7577</v>
      </c>
    </row>
    <row r="1758" spans="1:4" x14ac:dyDescent="0.35">
      <c r="A1758" t="s">
        <v>613</v>
      </c>
      <c r="B1758" s="21" t="s">
        <v>4723</v>
      </c>
      <c r="C1758" s="21" t="s">
        <v>7578</v>
      </c>
      <c r="D1758" s="21" t="s">
        <v>5179</v>
      </c>
    </row>
    <row r="1759" spans="1:4" x14ac:dyDescent="0.35">
      <c r="A1759" t="s">
        <v>612</v>
      </c>
      <c r="B1759" s="21" t="s">
        <v>5597</v>
      </c>
      <c r="C1759" s="21" t="s">
        <v>7579</v>
      </c>
      <c r="D1759" s="21" t="s">
        <v>7580</v>
      </c>
    </row>
    <row r="1760" spans="1:4" x14ac:dyDescent="0.35">
      <c r="A1760" t="s">
        <v>611</v>
      </c>
      <c r="B1760" s="21" t="s">
        <v>4723</v>
      </c>
      <c r="C1760" s="21" t="s">
        <v>7581</v>
      </c>
      <c r="D1760" s="21" t="s">
        <v>7582</v>
      </c>
    </row>
    <row r="1761" spans="1:4" x14ac:dyDescent="0.35">
      <c r="A1761" t="s">
        <v>610</v>
      </c>
      <c r="B1761" s="21" t="s">
        <v>4723</v>
      </c>
      <c r="C1761" s="21" t="s">
        <v>7583</v>
      </c>
      <c r="D1761" s="21" t="s">
        <v>7584</v>
      </c>
    </row>
    <row r="1762" spans="1:4" x14ac:dyDescent="0.35">
      <c r="A1762" t="s">
        <v>609</v>
      </c>
      <c r="B1762" s="21" t="s">
        <v>4723</v>
      </c>
      <c r="C1762" s="21" t="s">
        <v>7585</v>
      </c>
      <c r="D1762" s="21" t="s">
        <v>7586</v>
      </c>
    </row>
    <row r="1763" spans="1:4" x14ac:dyDescent="0.35">
      <c r="A1763" t="s">
        <v>608</v>
      </c>
      <c r="B1763" s="21" t="s">
        <v>4720</v>
      </c>
      <c r="C1763" s="21" t="s">
        <v>7587</v>
      </c>
      <c r="D1763" s="21" t="s">
        <v>7588</v>
      </c>
    </row>
    <row r="1764" spans="1:4" x14ac:dyDescent="0.35">
      <c r="A1764" t="s">
        <v>607</v>
      </c>
      <c r="B1764" s="21" t="s">
        <v>4720</v>
      </c>
      <c r="C1764" s="21" t="s">
        <v>7589</v>
      </c>
      <c r="D1764" s="21" t="s">
        <v>7590</v>
      </c>
    </row>
    <row r="1765" spans="1:4" x14ac:dyDescent="0.35">
      <c r="A1765" t="s">
        <v>606</v>
      </c>
      <c r="B1765" s="21" t="s">
        <v>4720</v>
      </c>
      <c r="C1765" s="21" t="s">
        <v>7591</v>
      </c>
      <c r="D1765" s="21" t="s">
        <v>5159</v>
      </c>
    </row>
    <row r="1766" spans="1:4" x14ac:dyDescent="0.35">
      <c r="A1766" t="s">
        <v>605</v>
      </c>
      <c r="B1766" s="21" t="s">
        <v>4720</v>
      </c>
      <c r="C1766" s="21" t="s">
        <v>7592</v>
      </c>
      <c r="D1766" s="21" t="s">
        <v>6684</v>
      </c>
    </row>
    <row r="1767" spans="1:4" x14ac:dyDescent="0.35">
      <c r="A1767" t="s">
        <v>604</v>
      </c>
      <c r="B1767" s="21" t="s">
        <v>4723</v>
      </c>
      <c r="C1767" s="21" t="s">
        <v>5035</v>
      </c>
      <c r="D1767" s="21" t="s">
        <v>7593</v>
      </c>
    </row>
    <row r="1768" spans="1:4" x14ac:dyDescent="0.35">
      <c r="A1768" t="s">
        <v>603</v>
      </c>
      <c r="B1768" s="21" t="s">
        <v>4720</v>
      </c>
      <c r="C1768" s="21" t="s">
        <v>6601</v>
      </c>
      <c r="D1768" s="21" t="s">
        <v>7594</v>
      </c>
    </row>
    <row r="1769" spans="1:4" x14ac:dyDescent="0.35">
      <c r="A1769" t="s">
        <v>602</v>
      </c>
      <c r="B1769" s="21" t="s">
        <v>4720</v>
      </c>
      <c r="C1769" s="21" t="s">
        <v>5082</v>
      </c>
      <c r="D1769" s="21" t="s">
        <v>7595</v>
      </c>
    </row>
    <row r="1770" spans="1:4" x14ac:dyDescent="0.35">
      <c r="A1770" t="s">
        <v>601</v>
      </c>
      <c r="B1770" s="21" t="s">
        <v>4720</v>
      </c>
      <c r="C1770" s="21" t="s">
        <v>5667</v>
      </c>
      <c r="D1770" s="21" t="s">
        <v>7596</v>
      </c>
    </row>
    <row r="1771" spans="1:4" x14ac:dyDescent="0.35">
      <c r="A1771" t="s">
        <v>600</v>
      </c>
      <c r="B1771" s="21" t="s">
        <v>4720</v>
      </c>
      <c r="C1771" s="21" t="s">
        <v>7597</v>
      </c>
      <c r="D1771" s="21" t="s">
        <v>7598</v>
      </c>
    </row>
    <row r="1772" spans="1:4" x14ac:dyDescent="0.35">
      <c r="A1772" t="s">
        <v>599</v>
      </c>
      <c r="B1772" s="21" t="s">
        <v>4720</v>
      </c>
      <c r="C1772" s="21" t="s">
        <v>7599</v>
      </c>
      <c r="D1772" s="21" t="s">
        <v>7600</v>
      </c>
    </row>
    <row r="1773" spans="1:4" x14ac:dyDescent="0.35">
      <c r="A1773" t="s">
        <v>598</v>
      </c>
      <c r="B1773" s="21" t="s">
        <v>4720</v>
      </c>
      <c r="C1773" s="21" t="s">
        <v>5616</v>
      </c>
      <c r="D1773" s="21" t="s">
        <v>7601</v>
      </c>
    </row>
    <row r="1774" spans="1:4" x14ac:dyDescent="0.35">
      <c r="A1774" t="s">
        <v>597</v>
      </c>
      <c r="B1774" s="21" t="s">
        <v>4720</v>
      </c>
      <c r="C1774" s="21" t="s">
        <v>7602</v>
      </c>
      <c r="D1774" s="21" t="s">
        <v>7603</v>
      </c>
    </row>
    <row r="1775" spans="1:4" x14ac:dyDescent="0.35">
      <c r="A1775" t="s">
        <v>596</v>
      </c>
      <c r="B1775" s="21" t="s">
        <v>4723</v>
      </c>
      <c r="C1775" s="21" t="s">
        <v>7604</v>
      </c>
      <c r="D1775" s="21" t="s">
        <v>7605</v>
      </c>
    </row>
    <row r="1776" spans="1:4" x14ac:dyDescent="0.35">
      <c r="A1776" t="s">
        <v>595</v>
      </c>
      <c r="B1776" s="21" t="s">
        <v>4720</v>
      </c>
      <c r="C1776" s="21" t="s">
        <v>6505</v>
      </c>
      <c r="D1776" s="21" t="s">
        <v>7606</v>
      </c>
    </row>
    <row r="1777" spans="1:4" x14ac:dyDescent="0.35">
      <c r="A1777" t="s">
        <v>594</v>
      </c>
      <c r="B1777" s="21" t="s">
        <v>4720</v>
      </c>
      <c r="C1777" s="21" t="s">
        <v>4909</v>
      </c>
      <c r="D1777" s="21" t="s">
        <v>7607</v>
      </c>
    </row>
    <row r="1778" spans="1:4" x14ac:dyDescent="0.35">
      <c r="A1778" t="s">
        <v>593</v>
      </c>
      <c r="B1778" s="21" t="s">
        <v>4723</v>
      </c>
      <c r="C1778" s="21" t="s">
        <v>7608</v>
      </c>
      <c r="D1778" s="21" t="s">
        <v>7609</v>
      </c>
    </row>
    <row r="1779" spans="1:4" x14ac:dyDescent="0.35">
      <c r="A1779" t="s">
        <v>592</v>
      </c>
      <c r="B1779" s="21" t="s">
        <v>4720</v>
      </c>
      <c r="C1779" s="21" t="s">
        <v>7610</v>
      </c>
      <c r="D1779" s="21" t="s">
        <v>6588</v>
      </c>
    </row>
    <row r="1780" spans="1:4" x14ac:dyDescent="0.35">
      <c r="A1780" t="s">
        <v>591</v>
      </c>
      <c r="B1780" s="21" t="s">
        <v>4723</v>
      </c>
      <c r="C1780" s="21" t="s">
        <v>7611</v>
      </c>
      <c r="D1780" s="21" t="s">
        <v>7612</v>
      </c>
    </row>
    <row r="1781" spans="1:4" x14ac:dyDescent="0.35">
      <c r="A1781" t="s">
        <v>590</v>
      </c>
      <c r="B1781" s="21" t="s">
        <v>4720</v>
      </c>
      <c r="C1781" s="21" t="s">
        <v>6109</v>
      </c>
      <c r="D1781" s="21" t="s">
        <v>7613</v>
      </c>
    </row>
    <row r="1782" spans="1:4" x14ac:dyDescent="0.35">
      <c r="A1782" t="s">
        <v>589</v>
      </c>
      <c r="B1782" s="21" t="s">
        <v>4720</v>
      </c>
      <c r="C1782" s="21" t="s">
        <v>6228</v>
      </c>
      <c r="D1782" s="21" t="s">
        <v>7614</v>
      </c>
    </row>
    <row r="1783" spans="1:4" x14ac:dyDescent="0.35">
      <c r="A1783" t="s">
        <v>588</v>
      </c>
      <c r="B1783" s="21" t="s">
        <v>4723</v>
      </c>
      <c r="C1783" s="21" t="s">
        <v>7615</v>
      </c>
      <c r="D1783" s="21" t="s">
        <v>7361</v>
      </c>
    </row>
    <row r="1784" spans="1:4" x14ac:dyDescent="0.35">
      <c r="A1784" t="s">
        <v>587</v>
      </c>
      <c r="B1784" s="21" t="s">
        <v>4720</v>
      </c>
      <c r="C1784" s="21" t="s">
        <v>7616</v>
      </c>
      <c r="D1784" s="21" t="s">
        <v>4773</v>
      </c>
    </row>
    <row r="1785" spans="1:4" x14ac:dyDescent="0.35">
      <c r="A1785" t="s">
        <v>586</v>
      </c>
      <c r="B1785" s="21" t="s">
        <v>4723</v>
      </c>
      <c r="C1785" s="21" t="s">
        <v>6096</v>
      </c>
      <c r="D1785" s="21" t="s">
        <v>5765</v>
      </c>
    </row>
    <row r="1786" spans="1:4" x14ac:dyDescent="0.35">
      <c r="A1786" t="s">
        <v>585</v>
      </c>
      <c r="B1786" s="21" t="s">
        <v>4723</v>
      </c>
      <c r="C1786" s="21" t="s">
        <v>7617</v>
      </c>
      <c r="D1786" s="21" t="s">
        <v>7618</v>
      </c>
    </row>
    <row r="1787" spans="1:4" x14ac:dyDescent="0.35">
      <c r="A1787" t="s">
        <v>584</v>
      </c>
      <c r="B1787" s="21" t="s">
        <v>4723</v>
      </c>
      <c r="C1787" s="21" t="s">
        <v>4760</v>
      </c>
      <c r="D1787" s="21" t="s">
        <v>7619</v>
      </c>
    </row>
    <row r="1788" spans="1:4" x14ac:dyDescent="0.35">
      <c r="A1788" t="s">
        <v>583</v>
      </c>
      <c r="B1788" s="21" t="s">
        <v>4723</v>
      </c>
      <c r="C1788" s="21" t="s">
        <v>7620</v>
      </c>
      <c r="D1788" s="21" t="s">
        <v>7621</v>
      </c>
    </row>
    <row r="1789" spans="1:4" x14ac:dyDescent="0.35">
      <c r="A1789" t="s">
        <v>582</v>
      </c>
      <c r="B1789" s="21" t="s">
        <v>4723</v>
      </c>
      <c r="C1789" s="21" t="s">
        <v>7622</v>
      </c>
      <c r="D1789" s="21" t="s">
        <v>6624</v>
      </c>
    </row>
    <row r="1790" spans="1:4" x14ac:dyDescent="0.35">
      <c r="A1790" t="s">
        <v>581</v>
      </c>
      <c r="B1790" s="21" t="s">
        <v>4723</v>
      </c>
      <c r="C1790" s="21" t="s">
        <v>4734</v>
      </c>
      <c r="D1790" s="21" t="s">
        <v>7623</v>
      </c>
    </row>
    <row r="1791" spans="1:4" x14ac:dyDescent="0.35">
      <c r="A1791" t="s">
        <v>580</v>
      </c>
      <c r="B1791" s="21" t="s">
        <v>4723</v>
      </c>
      <c r="C1791" s="21" t="s">
        <v>7624</v>
      </c>
      <c r="D1791" s="21" t="s">
        <v>7625</v>
      </c>
    </row>
    <row r="1792" spans="1:4" x14ac:dyDescent="0.35">
      <c r="A1792" t="s">
        <v>579</v>
      </c>
      <c r="B1792" s="21" t="s">
        <v>4723</v>
      </c>
      <c r="C1792" s="21" t="s">
        <v>7626</v>
      </c>
      <c r="D1792" s="21" t="s">
        <v>5472</v>
      </c>
    </row>
    <row r="1793" spans="1:4" x14ac:dyDescent="0.35">
      <c r="A1793" t="s">
        <v>578</v>
      </c>
      <c r="B1793" s="21" t="s">
        <v>4720</v>
      </c>
      <c r="C1793" s="21" t="s">
        <v>5090</v>
      </c>
      <c r="D1793" s="21" t="s">
        <v>7627</v>
      </c>
    </row>
    <row r="1794" spans="1:4" x14ac:dyDescent="0.35">
      <c r="A1794" t="s">
        <v>577</v>
      </c>
      <c r="B1794" s="21" t="s">
        <v>4723</v>
      </c>
      <c r="C1794" s="21" t="s">
        <v>5016</v>
      </c>
      <c r="D1794" s="21" t="s">
        <v>7628</v>
      </c>
    </row>
    <row r="1795" spans="1:4" x14ac:dyDescent="0.35">
      <c r="A1795" t="s">
        <v>576</v>
      </c>
      <c r="B1795" s="21" t="s">
        <v>4720</v>
      </c>
      <c r="C1795" s="21" t="s">
        <v>5883</v>
      </c>
      <c r="D1795" s="21" t="s">
        <v>7629</v>
      </c>
    </row>
    <row r="1796" spans="1:4" x14ac:dyDescent="0.35">
      <c r="A1796" t="s">
        <v>575</v>
      </c>
      <c r="B1796" s="21" t="s">
        <v>4723</v>
      </c>
      <c r="C1796" s="21" t="s">
        <v>4793</v>
      </c>
      <c r="D1796" s="21" t="s">
        <v>7106</v>
      </c>
    </row>
    <row r="1797" spans="1:4" x14ac:dyDescent="0.35">
      <c r="A1797" t="s">
        <v>574</v>
      </c>
      <c r="B1797" s="21" t="s">
        <v>4720</v>
      </c>
      <c r="C1797" s="21" t="s">
        <v>6643</v>
      </c>
      <c r="D1797" s="21" t="s">
        <v>7630</v>
      </c>
    </row>
    <row r="1798" spans="1:4" x14ac:dyDescent="0.35">
      <c r="A1798" t="s">
        <v>573</v>
      </c>
      <c r="B1798" s="21" t="s">
        <v>4723</v>
      </c>
      <c r="C1798" s="21" t="s">
        <v>7631</v>
      </c>
      <c r="D1798" s="21" t="s">
        <v>7632</v>
      </c>
    </row>
    <row r="1799" spans="1:4" x14ac:dyDescent="0.35">
      <c r="A1799" t="s">
        <v>572</v>
      </c>
      <c r="B1799" s="21" t="s">
        <v>4720</v>
      </c>
      <c r="C1799" s="21" t="s">
        <v>7633</v>
      </c>
      <c r="D1799" s="21" t="s">
        <v>7634</v>
      </c>
    </row>
    <row r="1800" spans="1:4" x14ac:dyDescent="0.35">
      <c r="A1800" t="s">
        <v>571</v>
      </c>
      <c r="B1800" s="21" t="s">
        <v>4720</v>
      </c>
      <c r="C1800" s="21" t="s">
        <v>7635</v>
      </c>
      <c r="D1800" s="21" t="s">
        <v>5717</v>
      </c>
    </row>
    <row r="1801" spans="1:4" x14ac:dyDescent="0.35">
      <c r="A1801" t="s">
        <v>570</v>
      </c>
      <c r="B1801" s="21" t="s">
        <v>4723</v>
      </c>
      <c r="C1801" s="21" t="s">
        <v>7636</v>
      </c>
      <c r="D1801" s="21" t="s">
        <v>7637</v>
      </c>
    </row>
    <row r="1802" spans="1:4" x14ac:dyDescent="0.35">
      <c r="A1802" t="s">
        <v>569</v>
      </c>
      <c r="B1802" s="21" t="s">
        <v>4720</v>
      </c>
      <c r="C1802" s="21" t="s">
        <v>7505</v>
      </c>
      <c r="D1802" s="21" t="s">
        <v>7638</v>
      </c>
    </row>
    <row r="1803" spans="1:4" x14ac:dyDescent="0.35">
      <c r="A1803" t="s">
        <v>568</v>
      </c>
      <c r="B1803" s="21" t="s">
        <v>4723</v>
      </c>
      <c r="C1803" s="21" t="s">
        <v>4849</v>
      </c>
      <c r="D1803" s="21" t="s">
        <v>7639</v>
      </c>
    </row>
    <row r="1804" spans="1:4" x14ac:dyDescent="0.35">
      <c r="A1804" t="s">
        <v>567</v>
      </c>
      <c r="B1804" s="21" t="s">
        <v>4723</v>
      </c>
      <c r="C1804" s="21" t="s">
        <v>5753</v>
      </c>
      <c r="D1804" s="21" t="s">
        <v>5109</v>
      </c>
    </row>
    <row r="1805" spans="1:4" x14ac:dyDescent="0.35">
      <c r="A1805" t="s">
        <v>566</v>
      </c>
      <c r="B1805" s="21" t="s">
        <v>4723</v>
      </c>
      <c r="C1805" s="21" t="s">
        <v>7640</v>
      </c>
      <c r="D1805" s="21" t="s">
        <v>4778</v>
      </c>
    </row>
    <row r="1806" spans="1:4" x14ac:dyDescent="0.35">
      <c r="A1806" t="s">
        <v>565</v>
      </c>
      <c r="B1806" s="21" t="s">
        <v>4723</v>
      </c>
      <c r="C1806" s="21" t="s">
        <v>7641</v>
      </c>
      <c r="D1806" s="21" t="s">
        <v>7642</v>
      </c>
    </row>
    <row r="1807" spans="1:4" x14ac:dyDescent="0.35">
      <c r="A1807" t="s">
        <v>564</v>
      </c>
      <c r="B1807" s="21" t="s">
        <v>4720</v>
      </c>
      <c r="C1807" s="21" t="s">
        <v>5542</v>
      </c>
      <c r="D1807" s="21" t="s">
        <v>7643</v>
      </c>
    </row>
    <row r="1808" spans="1:4" x14ac:dyDescent="0.35">
      <c r="A1808" t="s">
        <v>563</v>
      </c>
      <c r="B1808" s="21" t="s">
        <v>4720</v>
      </c>
      <c r="C1808" s="21" t="s">
        <v>7644</v>
      </c>
      <c r="D1808" s="21" t="s">
        <v>7645</v>
      </c>
    </row>
    <row r="1809" spans="1:4" x14ac:dyDescent="0.35">
      <c r="A1809" t="s">
        <v>562</v>
      </c>
      <c r="B1809" s="21" t="s">
        <v>4720</v>
      </c>
      <c r="C1809" s="21" t="s">
        <v>7646</v>
      </c>
      <c r="D1809" s="21" t="s">
        <v>7647</v>
      </c>
    </row>
    <row r="1810" spans="1:4" x14ac:dyDescent="0.35">
      <c r="A1810" t="s">
        <v>561</v>
      </c>
      <c r="B1810" s="21" t="s">
        <v>4720</v>
      </c>
      <c r="C1810" s="21" t="s">
        <v>5190</v>
      </c>
      <c r="D1810" s="21" t="s">
        <v>7648</v>
      </c>
    </row>
    <row r="1811" spans="1:4" x14ac:dyDescent="0.35">
      <c r="A1811" t="s">
        <v>560</v>
      </c>
      <c r="B1811" s="21" t="s">
        <v>4720</v>
      </c>
      <c r="C1811" s="21" t="s">
        <v>7554</v>
      </c>
      <c r="D1811" s="21" t="s">
        <v>7649</v>
      </c>
    </row>
    <row r="1812" spans="1:4" x14ac:dyDescent="0.35">
      <c r="A1812" t="s">
        <v>559</v>
      </c>
      <c r="B1812" s="21" t="s">
        <v>4720</v>
      </c>
      <c r="C1812" s="21" t="s">
        <v>7650</v>
      </c>
      <c r="D1812" s="21" t="s">
        <v>7651</v>
      </c>
    </row>
    <row r="1813" spans="1:4" x14ac:dyDescent="0.35">
      <c r="A1813" t="s">
        <v>558</v>
      </c>
      <c r="B1813" s="21" t="s">
        <v>4720</v>
      </c>
      <c r="C1813" s="21" t="s">
        <v>7652</v>
      </c>
      <c r="D1813" s="21" t="s">
        <v>7653</v>
      </c>
    </row>
    <row r="1814" spans="1:4" x14ac:dyDescent="0.35">
      <c r="A1814" t="s">
        <v>557</v>
      </c>
      <c r="B1814" s="21" t="s">
        <v>4723</v>
      </c>
      <c r="C1814" s="21" t="s">
        <v>7654</v>
      </c>
      <c r="D1814" s="21" t="s">
        <v>7655</v>
      </c>
    </row>
    <row r="1815" spans="1:4" x14ac:dyDescent="0.35">
      <c r="A1815" t="s">
        <v>556</v>
      </c>
      <c r="B1815" s="21" t="s">
        <v>4720</v>
      </c>
      <c r="C1815" s="21" t="s">
        <v>5542</v>
      </c>
      <c r="D1815" s="21" t="s">
        <v>7656</v>
      </c>
    </row>
    <row r="1816" spans="1:4" x14ac:dyDescent="0.35">
      <c r="A1816" t="s">
        <v>555</v>
      </c>
      <c r="B1816" s="21" t="s">
        <v>4723</v>
      </c>
      <c r="C1816" s="21" t="s">
        <v>6006</v>
      </c>
      <c r="D1816" s="21" t="s">
        <v>7657</v>
      </c>
    </row>
    <row r="1817" spans="1:4" x14ac:dyDescent="0.35">
      <c r="A1817" t="s">
        <v>554</v>
      </c>
      <c r="B1817" s="21" t="s">
        <v>4723</v>
      </c>
      <c r="C1817" s="21" t="s">
        <v>7658</v>
      </c>
      <c r="D1817" s="21" t="s">
        <v>7659</v>
      </c>
    </row>
    <row r="1818" spans="1:4" x14ac:dyDescent="0.35">
      <c r="A1818" t="s">
        <v>553</v>
      </c>
      <c r="B1818" s="21" t="s">
        <v>4723</v>
      </c>
      <c r="C1818" s="21" t="s">
        <v>7660</v>
      </c>
      <c r="D1818" s="21" t="s">
        <v>7661</v>
      </c>
    </row>
    <row r="1819" spans="1:4" x14ac:dyDescent="0.35">
      <c r="A1819" t="s">
        <v>552</v>
      </c>
      <c r="B1819" s="21" t="s">
        <v>4723</v>
      </c>
      <c r="C1819" s="21" t="s">
        <v>7178</v>
      </c>
      <c r="D1819" s="21" t="s">
        <v>7662</v>
      </c>
    </row>
    <row r="1820" spans="1:4" x14ac:dyDescent="0.35">
      <c r="A1820" t="s">
        <v>551</v>
      </c>
      <c r="B1820" s="21" t="s">
        <v>4723</v>
      </c>
      <c r="C1820" s="21" t="s">
        <v>5372</v>
      </c>
      <c r="D1820" s="21" t="s">
        <v>6473</v>
      </c>
    </row>
    <row r="1821" spans="1:4" x14ac:dyDescent="0.35">
      <c r="A1821" t="s">
        <v>550</v>
      </c>
      <c r="B1821" s="21" t="s">
        <v>4723</v>
      </c>
      <c r="C1821" s="21" t="s">
        <v>7663</v>
      </c>
      <c r="D1821" s="21" t="s">
        <v>7664</v>
      </c>
    </row>
    <row r="1822" spans="1:4" x14ac:dyDescent="0.35">
      <c r="A1822" t="s">
        <v>549</v>
      </c>
      <c r="B1822" s="21" t="s">
        <v>4723</v>
      </c>
      <c r="C1822" s="21" t="s">
        <v>4879</v>
      </c>
      <c r="D1822" s="21" t="s">
        <v>7665</v>
      </c>
    </row>
    <row r="1823" spans="1:4" x14ac:dyDescent="0.35">
      <c r="A1823" t="s">
        <v>548</v>
      </c>
      <c r="B1823" s="21" t="s">
        <v>4723</v>
      </c>
      <c r="C1823" s="21" t="s">
        <v>7666</v>
      </c>
      <c r="D1823" s="21" t="s">
        <v>7667</v>
      </c>
    </row>
    <row r="1824" spans="1:4" x14ac:dyDescent="0.35">
      <c r="A1824" t="s">
        <v>547</v>
      </c>
      <c r="B1824" s="21" t="s">
        <v>4720</v>
      </c>
      <c r="C1824" s="21" t="s">
        <v>7668</v>
      </c>
      <c r="D1824" s="21" t="s">
        <v>7669</v>
      </c>
    </row>
    <row r="1825" spans="1:4" x14ac:dyDescent="0.35">
      <c r="A1825" t="s">
        <v>546</v>
      </c>
      <c r="B1825" s="21" t="s">
        <v>4723</v>
      </c>
      <c r="C1825" s="21" t="s">
        <v>5566</v>
      </c>
      <c r="D1825" s="21" t="s">
        <v>6046</v>
      </c>
    </row>
    <row r="1826" spans="1:4" x14ac:dyDescent="0.35">
      <c r="A1826" t="s">
        <v>545</v>
      </c>
      <c r="B1826" s="21" t="s">
        <v>4720</v>
      </c>
      <c r="C1826" s="21" t="s">
        <v>7670</v>
      </c>
      <c r="D1826" s="21" t="s">
        <v>7671</v>
      </c>
    </row>
    <row r="1827" spans="1:4" x14ac:dyDescent="0.35">
      <c r="A1827" t="s">
        <v>544</v>
      </c>
      <c r="B1827" s="21" t="s">
        <v>4720</v>
      </c>
      <c r="C1827" s="21" t="s">
        <v>7672</v>
      </c>
      <c r="D1827" s="21" t="s">
        <v>7673</v>
      </c>
    </row>
    <row r="1828" spans="1:4" x14ac:dyDescent="0.35">
      <c r="A1828" t="s">
        <v>543</v>
      </c>
      <c r="B1828" s="21" t="s">
        <v>4720</v>
      </c>
      <c r="C1828" s="21" t="s">
        <v>7674</v>
      </c>
      <c r="D1828" s="21" t="s">
        <v>7675</v>
      </c>
    </row>
    <row r="1829" spans="1:4" x14ac:dyDescent="0.35">
      <c r="A1829" t="s">
        <v>542</v>
      </c>
      <c r="B1829" s="21" t="s">
        <v>4720</v>
      </c>
      <c r="C1829" s="21" t="s">
        <v>7525</v>
      </c>
      <c r="D1829" s="21" t="s">
        <v>7676</v>
      </c>
    </row>
    <row r="1830" spans="1:4" x14ac:dyDescent="0.35">
      <c r="A1830" t="s">
        <v>541</v>
      </c>
      <c r="B1830" s="21" t="s">
        <v>4720</v>
      </c>
      <c r="C1830" s="21" t="s">
        <v>5531</v>
      </c>
      <c r="D1830" s="21" t="s">
        <v>7677</v>
      </c>
    </row>
    <row r="1831" spans="1:4" x14ac:dyDescent="0.35">
      <c r="A1831" t="s">
        <v>540</v>
      </c>
      <c r="B1831" s="21" t="s">
        <v>4723</v>
      </c>
      <c r="C1831" s="21" t="s">
        <v>7678</v>
      </c>
      <c r="D1831" s="21" t="s">
        <v>5085</v>
      </c>
    </row>
    <row r="1832" spans="1:4" x14ac:dyDescent="0.35">
      <c r="A1832" t="s">
        <v>539</v>
      </c>
      <c r="B1832" s="21" t="s">
        <v>4720</v>
      </c>
      <c r="C1832" s="21" t="s">
        <v>5117</v>
      </c>
      <c r="D1832" s="21" t="s">
        <v>6475</v>
      </c>
    </row>
    <row r="1833" spans="1:4" x14ac:dyDescent="0.35">
      <c r="A1833" t="s">
        <v>538</v>
      </c>
      <c r="B1833" s="21" t="s">
        <v>4720</v>
      </c>
      <c r="C1833" s="21" t="s">
        <v>7441</v>
      </c>
      <c r="D1833" s="21" t="s">
        <v>5447</v>
      </c>
    </row>
    <row r="1834" spans="1:4" x14ac:dyDescent="0.35">
      <c r="A1834" t="s">
        <v>537</v>
      </c>
      <c r="B1834" s="21" t="s">
        <v>4723</v>
      </c>
      <c r="C1834" s="21" t="s">
        <v>7679</v>
      </c>
      <c r="D1834" s="21" t="s">
        <v>7680</v>
      </c>
    </row>
    <row r="1835" spans="1:4" x14ac:dyDescent="0.35">
      <c r="A1835" t="s">
        <v>536</v>
      </c>
      <c r="B1835" s="21" t="s">
        <v>4720</v>
      </c>
      <c r="C1835" s="21" t="s">
        <v>7681</v>
      </c>
      <c r="D1835" s="21" t="s">
        <v>7682</v>
      </c>
    </row>
    <row r="1836" spans="1:4" x14ac:dyDescent="0.35">
      <c r="A1836" t="s">
        <v>534</v>
      </c>
      <c r="B1836" s="21" t="s">
        <v>5597</v>
      </c>
      <c r="C1836" s="21" t="s">
        <v>6883</v>
      </c>
      <c r="D1836" s="21" t="s">
        <v>7683</v>
      </c>
    </row>
    <row r="1837" spans="1:4" x14ac:dyDescent="0.35">
      <c r="A1837" t="s">
        <v>533</v>
      </c>
      <c r="B1837" s="21" t="s">
        <v>4723</v>
      </c>
      <c r="C1837" s="21" t="s">
        <v>6006</v>
      </c>
      <c r="D1837" s="21" t="s">
        <v>7684</v>
      </c>
    </row>
    <row r="1838" spans="1:4" x14ac:dyDescent="0.35">
      <c r="A1838" t="s">
        <v>532</v>
      </c>
      <c r="B1838" s="21" t="s">
        <v>4723</v>
      </c>
      <c r="C1838" s="21" t="s">
        <v>7685</v>
      </c>
      <c r="D1838" s="21" t="s">
        <v>7686</v>
      </c>
    </row>
    <row r="1839" spans="1:4" x14ac:dyDescent="0.35">
      <c r="A1839" t="s">
        <v>531</v>
      </c>
      <c r="B1839" s="21" t="s">
        <v>4723</v>
      </c>
      <c r="C1839" s="21" t="s">
        <v>7687</v>
      </c>
      <c r="D1839" s="21" t="s">
        <v>7688</v>
      </c>
    </row>
    <row r="1840" spans="1:4" x14ac:dyDescent="0.35">
      <c r="A1840" t="s">
        <v>530</v>
      </c>
      <c r="B1840" s="21" t="s">
        <v>4723</v>
      </c>
      <c r="C1840" s="21" t="s">
        <v>7689</v>
      </c>
      <c r="D1840" s="21" t="s">
        <v>6706</v>
      </c>
    </row>
    <row r="1841" spans="1:4" x14ac:dyDescent="0.35">
      <c r="A1841" t="s">
        <v>529</v>
      </c>
      <c r="B1841" s="21" t="s">
        <v>4723</v>
      </c>
      <c r="C1841" s="21" t="s">
        <v>7690</v>
      </c>
      <c r="D1841" s="21" t="s">
        <v>6789</v>
      </c>
    </row>
    <row r="1842" spans="1:4" x14ac:dyDescent="0.35">
      <c r="A1842" t="s">
        <v>528</v>
      </c>
      <c r="B1842" s="21" t="s">
        <v>4720</v>
      </c>
      <c r="C1842" s="21" t="s">
        <v>4847</v>
      </c>
      <c r="D1842" s="21" t="s">
        <v>7691</v>
      </c>
    </row>
    <row r="1843" spans="1:4" x14ac:dyDescent="0.35">
      <c r="A1843" t="s">
        <v>527</v>
      </c>
      <c r="B1843" s="21" t="s">
        <v>4720</v>
      </c>
      <c r="C1843" s="21" t="s">
        <v>7692</v>
      </c>
      <c r="D1843" s="21" t="s">
        <v>7693</v>
      </c>
    </row>
    <row r="1844" spans="1:4" x14ac:dyDescent="0.35">
      <c r="A1844" t="s">
        <v>526</v>
      </c>
      <c r="B1844" s="21" t="s">
        <v>4723</v>
      </c>
      <c r="C1844" s="21" t="s">
        <v>7694</v>
      </c>
      <c r="D1844" s="21" t="s">
        <v>4852</v>
      </c>
    </row>
    <row r="1845" spans="1:4" x14ac:dyDescent="0.35">
      <c r="A1845" t="s">
        <v>525</v>
      </c>
      <c r="B1845" s="21" t="s">
        <v>4723</v>
      </c>
      <c r="C1845" s="21" t="s">
        <v>7695</v>
      </c>
      <c r="D1845" s="21" t="s">
        <v>7696</v>
      </c>
    </row>
    <row r="1846" spans="1:4" x14ac:dyDescent="0.35">
      <c r="A1846" t="s">
        <v>524</v>
      </c>
      <c r="B1846" s="21" t="s">
        <v>4723</v>
      </c>
      <c r="C1846" s="21" t="s">
        <v>4772</v>
      </c>
      <c r="D1846" s="21" t="s">
        <v>7697</v>
      </c>
    </row>
    <row r="1847" spans="1:4" x14ac:dyDescent="0.35">
      <c r="A1847" t="s">
        <v>523</v>
      </c>
      <c r="B1847" s="21" t="s">
        <v>4723</v>
      </c>
      <c r="C1847" s="21" t="s">
        <v>7698</v>
      </c>
      <c r="D1847" s="21" t="s">
        <v>7699</v>
      </c>
    </row>
    <row r="1848" spans="1:4" x14ac:dyDescent="0.35">
      <c r="A1848" t="s">
        <v>522</v>
      </c>
      <c r="B1848" s="21" t="s">
        <v>4723</v>
      </c>
      <c r="C1848" s="21" t="s">
        <v>7700</v>
      </c>
      <c r="D1848" s="21" t="s">
        <v>7701</v>
      </c>
    </row>
    <row r="1849" spans="1:4" x14ac:dyDescent="0.35">
      <c r="A1849" t="s">
        <v>521</v>
      </c>
      <c r="B1849" s="21" t="s">
        <v>4723</v>
      </c>
      <c r="C1849" s="21" t="s">
        <v>7702</v>
      </c>
      <c r="D1849" s="21" t="s">
        <v>7703</v>
      </c>
    </row>
    <row r="1850" spans="1:4" x14ac:dyDescent="0.35">
      <c r="A1850" t="s">
        <v>520</v>
      </c>
      <c r="B1850" s="21" t="s">
        <v>4723</v>
      </c>
      <c r="C1850" s="21" t="s">
        <v>7704</v>
      </c>
      <c r="D1850" s="21" t="s">
        <v>7705</v>
      </c>
    </row>
    <row r="1851" spans="1:4" x14ac:dyDescent="0.35">
      <c r="A1851" t="s">
        <v>519</v>
      </c>
      <c r="B1851" s="21" t="s">
        <v>4723</v>
      </c>
      <c r="C1851" s="21" t="s">
        <v>5283</v>
      </c>
      <c r="D1851" s="21" t="s">
        <v>7706</v>
      </c>
    </row>
    <row r="1852" spans="1:4" x14ac:dyDescent="0.35">
      <c r="A1852" t="s">
        <v>518</v>
      </c>
      <c r="B1852" s="21" t="s">
        <v>4723</v>
      </c>
      <c r="C1852" s="21" t="s">
        <v>4817</v>
      </c>
      <c r="D1852" s="21" t="s">
        <v>7707</v>
      </c>
    </row>
    <row r="1853" spans="1:4" x14ac:dyDescent="0.35">
      <c r="A1853" t="s">
        <v>517</v>
      </c>
      <c r="B1853" s="21" t="s">
        <v>4723</v>
      </c>
      <c r="C1853" s="21" t="s">
        <v>7708</v>
      </c>
      <c r="D1853" s="21" t="s">
        <v>7709</v>
      </c>
    </row>
    <row r="1854" spans="1:4" x14ac:dyDescent="0.35">
      <c r="A1854" t="s">
        <v>515</v>
      </c>
      <c r="B1854" s="21" t="s">
        <v>4723</v>
      </c>
      <c r="C1854" s="21" t="s">
        <v>4817</v>
      </c>
      <c r="D1854" s="21" t="s">
        <v>7710</v>
      </c>
    </row>
    <row r="1855" spans="1:4" x14ac:dyDescent="0.35">
      <c r="A1855" t="s">
        <v>514</v>
      </c>
      <c r="B1855" s="21" t="s">
        <v>4720</v>
      </c>
      <c r="C1855" s="21" t="s">
        <v>7711</v>
      </c>
      <c r="D1855" s="21" t="s">
        <v>7405</v>
      </c>
    </row>
    <row r="1856" spans="1:4" x14ac:dyDescent="0.35">
      <c r="A1856" t="s">
        <v>513</v>
      </c>
      <c r="B1856" s="21" t="s">
        <v>4723</v>
      </c>
      <c r="C1856" s="21" t="s">
        <v>6863</v>
      </c>
      <c r="D1856" s="21" t="s">
        <v>5936</v>
      </c>
    </row>
    <row r="1857" spans="1:4" x14ac:dyDescent="0.35">
      <c r="A1857" t="s">
        <v>512</v>
      </c>
      <c r="B1857" s="21" t="s">
        <v>4723</v>
      </c>
      <c r="C1857" s="21" t="s">
        <v>5477</v>
      </c>
      <c r="D1857" s="21" t="s">
        <v>7712</v>
      </c>
    </row>
    <row r="1858" spans="1:4" x14ac:dyDescent="0.35">
      <c r="A1858" t="s">
        <v>511</v>
      </c>
      <c r="B1858" s="21" t="s">
        <v>4720</v>
      </c>
      <c r="C1858" s="21" t="s">
        <v>7713</v>
      </c>
      <c r="D1858" s="21" t="s">
        <v>7714</v>
      </c>
    </row>
    <row r="1859" spans="1:4" x14ac:dyDescent="0.35">
      <c r="A1859" t="s">
        <v>510</v>
      </c>
      <c r="B1859" s="21" t="s">
        <v>4723</v>
      </c>
      <c r="C1859" s="21" t="s">
        <v>7715</v>
      </c>
      <c r="D1859" s="21" t="s">
        <v>7716</v>
      </c>
    </row>
    <row r="1860" spans="1:4" x14ac:dyDescent="0.35">
      <c r="A1860" t="s">
        <v>509</v>
      </c>
      <c r="B1860" s="21" t="s">
        <v>4720</v>
      </c>
      <c r="C1860" s="21" t="s">
        <v>6931</v>
      </c>
      <c r="D1860" s="21" t="s">
        <v>6564</v>
      </c>
    </row>
    <row r="1861" spans="1:4" x14ac:dyDescent="0.35">
      <c r="A1861" t="s">
        <v>508</v>
      </c>
      <c r="B1861" s="21" t="s">
        <v>4720</v>
      </c>
      <c r="C1861" s="21" t="s">
        <v>7717</v>
      </c>
      <c r="D1861" s="21" t="s">
        <v>6280</v>
      </c>
    </row>
    <row r="1862" spans="1:4" x14ac:dyDescent="0.35">
      <c r="A1862" t="s">
        <v>507</v>
      </c>
      <c r="B1862" s="21" t="s">
        <v>4720</v>
      </c>
      <c r="C1862" s="21" t="s">
        <v>7718</v>
      </c>
      <c r="D1862" s="21" t="s">
        <v>7719</v>
      </c>
    </row>
    <row r="1863" spans="1:4" x14ac:dyDescent="0.35">
      <c r="A1863" t="s">
        <v>506</v>
      </c>
      <c r="B1863" s="21" t="s">
        <v>4720</v>
      </c>
      <c r="C1863" s="21" t="s">
        <v>5667</v>
      </c>
      <c r="D1863" s="21" t="s">
        <v>5454</v>
      </c>
    </row>
    <row r="1864" spans="1:4" x14ac:dyDescent="0.35">
      <c r="A1864" t="s">
        <v>505</v>
      </c>
      <c r="B1864" s="21" t="s">
        <v>4720</v>
      </c>
      <c r="C1864" s="21" t="s">
        <v>7720</v>
      </c>
      <c r="D1864" s="21" t="s">
        <v>7721</v>
      </c>
    </row>
    <row r="1865" spans="1:4" x14ac:dyDescent="0.35">
      <c r="A1865" t="s">
        <v>504</v>
      </c>
      <c r="B1865" s="21" t="s">
        <v>4720</v>
      </c>
      <c r="C1865" s="21" t="s">
        <v>4828</v>
      </c>
      <c r="D1865" s="21" t="s">
        <v>7722</v>
      </c>
    </row>
    <row r="1866" spans="1:4" x14ac:dyDescent="0.35">
      <c r="A1866" t="s">
        <v>503</v>
      </c>
      <c r="B1866" s="21" t="s">
        <v>4720</v>
      </c>
      <c r="C1866" s="21" t="s">
        <v>7723</v>
      </c>
      <c r="D1866" s="21" t="s">
        <v>5541</v>
      </c>
    </row>
    <row r="1867" spans="1:4" x14ac:dyDescent="0.35">
      <c r="A1867" t="s">
        <v>502</v>
      </c>
      <c r="B1867" s="21" t="s">
        <v>4723</v>
      </c>
      <c r="C1867" s="21" t="s">
        <v>7724</v>
      </c>
      <c r="D1867" s="21" t="s">
        <v>7725</v>
      </c>
    </row>
    <row r="1868" spans="1:4" x14ac:dyDescent="0.35">
      <c r="A1868" t="s">
        <v>501</v>
      </c>
      <c r="B1868" s="21" t="s">
        <v>4720</v>
      </c>
      <c r="C1868" s="21" t="s">
        <v>6068</v>
      </c>
      <c r="D1868" s="21" t="s">
        <v>6142</v>
      </c>
    </row>
    <row r="1869" spans="1:4" x14ac:dyDescent="0.35">
      <c r="A1869" t="s">
        <v>500</v>
      </c>
      <c r="B1869" s="21" t="s">
        <v>4723</v>
      </c>
      <c r="C1869" s="21" t="s">
        <v>7726</v>
      </c>
      <c r="D1869" s="21" t="s">
        <v>5977</v>
      </c>
    </row>
    <row r="1870" spans="1:4" x14ac:dyDescent="0.35">
      <c r="A1870" t="s">
        <v>499</v>
      </c>
      <c r="B1870" s="21" t="s">
        <v>4723</v>
      </c>
      <c r="C1870" s="21" t="s">
        <v>5414</v>
      </c>
      <c r="D1870" s="21" t="s">
        <v>7727</v>
      </c>
    </row>
    <row r="1871" spans="1:4" x14ac:dyDescent="0.35">
      <c r="A1871" t="s">
        <v>498</v>
      </c>
      <c r="B1871" s="21" t="s">
        <v>4723</v>
      </c>
      <c r="C1871" s="21" t="s">
        <v>4968</v>
      </c>
      <c r="D1871" s="21" t="s">
        <v>5116</v>
      </c>
    </row>
    <row r="1872" spans="1:4" x14ac:dyDescent="0.35">
      <c r="A1872" t="s">
        <v>497</v>
      </c>
      <c r="B1872" s="21" t="s">
        <v>4723</v>
      </c>
      <c r="C1872" s="21" t="s">
        <v>7728</v>
      </c>
      <c r="D1872" s="21" t="s">
        <v>7729</v>
      </c>
    </row>
    <row r="1873" spans="1:4" x14ac:dyDescent="0.35">
      <c r="A1873" t="s">
        <v>496</v>
      </c>
      <c r="B1873" s="21" t="s">
        <v>4723</v>
      </c>
      <c r="C1873" s="21" t="s">
        <v>7730</v>
      </c>
      <c r="D1873" s="21" t="s">
        <v>7731</v>
      </c>
    </row>
    <row r="1874" spans="1:4" x14ac:dyDescent="0.35">
      <c r="A1874" t="s">
        <v>495</v>
      </c>
      <c r="B1874" s="21" t="s">
        <v>4723</v>
      </c>
      <c r="C1874" s="21" t="s">
        <v>7732</v>
      </c>
      <c r="D1874" s="21" t="s">
        <v>7733</v>
      </c>
    </row>
    <row r="1875" spans="1:4" x14ac:dyDescent="0.35">
      <c r="A1875" t="s">
        <v>494</v>
      </c>
      <c r="B1875" s="21" t="s">
        <v>4723</v>
      </c>
      <c r="C1875" s="21" t="s">
        <v>7734</v>
      </c>
      <c r="D1875" s="21" t="s">
        <v>7735</v>
      </c>
    </row>
    <row r="1876" spans="1:4" x14ac:dyDescent="0.35">
      <c r="A1876" t="s">
        <v>493</v>
      </c>
      <c r="B1876" s="21" t="s">
        <v>4723</v>
      </c>
      <c r="C1876" s="21" t="s">
        <v>7736</v>
      </c>
      <c r="D1876" s="21" t="s">
        <v>7737</v>
      </c>
    </row>
    <row r="1877" spans="1:4" x14ac:dyDescent="0.35">
      <c r="A1877" t="s">
        <v>492</v>
      </c>
      <c r="B1877" s="21" t="s">
        <v>4720</v>
      </c>
      <c r="C1877" s="21" t="s">
        <v>7738</v>
      </c>
      <c r="D1877" s="21" t="s">
        <v>6624</v>
      </c>
    </row>
    <row r="1878" spans="1:4" x14ac:dyDescent="0.35">
      <c r="A1878" t="s">
        <v>491</v>
      </c>
      <c r="B1878" s="21" t="s">
        <v>4720</v>
      </c>
      <c r="C1878" s="21" t="s">
        <v>5935</v>
      </c>
      <c r="D1878" s="21" t="s">
        <v>7739</v>
      </c>
    </row>
    <row r="1879" spans="1:4" x14ac:dyDescent="0.35">
      <c r="A1879" t="s">
        <v>490</v>
      </c>
      <c r="B1879" s="21" t="s">
        <v>5597</v>
      </c>
      <c r="C1879" s="21" t="s">
        <v>7740</v>
      </c>
      <c r="D1879" s="21" t="s">
        <v>7741</v>
      </c>
    </row>
    <row r="1880" spans="1:4" x14ac:dyDescent="0.35">
      <c r="A1880" t="s">
        <v>489</v>
      </c>
      <c r="B1880" s="21" t="s">
        <v>4720</v>
      </c>
      <c r="C1880" s="21" t="s">
        <v>7742</v>
      </c>
      <c r="D1880" s="21" t="s">
        <v>7743</v>
      </c>
    </row>
    <row r="1881" spans="1:4" x14ac:dyDescent="0.35">
      <c r="A1881" t="s">
        <v>488</v>
      </c>
      <c r="B1881" s="21" t="s">
        <v>4720</v>
      </c>
      <c r="C1881" s="21" t="s">
        <v>7744</v>
      </c>
      <c r="D1881" s="21" t="s">
        <v>7745</v>
      </c>
    </row>
    <row r="1882" spans="1:4" x14ac:dyDescent="0.35">
      <c r="A1882" t="s">
        <v>487</v>
      </c>
      <c r="B1882" s="21" t="s">
        <v>4723</v>
      </c>
      <c r="C1882" s="21" t="s">
        <v>7746</v>
      </c>
      <c r="D1882" s="21" t="s">
        <v>5734</v>
      </c>
    </row>
    <row r="1883" spans="1:4" x14ac:dyDescent="0.35">
      <c r="A1883" t="s">
        <v>486</v>
      </c>
      <c r="B1883" s="21" t="s">
        <v>4720</v>
      </c>
      <c r="C1883" s="21" t="s">
        <v>7738</v>
      </c>
      <c r="D1883" s="21" t="s">
        <v>7747</v>
      </c>
    </row>
    <row r="1884" spans="1:4" x14ac:dyDescent="0.35">
      <c r="A1884" t="s">
        <v>485</v>
      </c>
      <c r="B1884" s="21" t="s">
        <v>4720</v>
      </c>
      <c r="C1884" s="21" t="s">
        <v>7748</v>
      </c>
      <c r="D1884" s="21" t="s">
        <v>7749</v>
      </c>
    </row>
    <row r="1885" spans="1:4" x14ac:dyDescent="0.35">
      <c r="A1885" t="s">
        <v>484</v>
      </c>
      <c r="B1885" s="21" t="s">
        <v>4720</v>
      </c>
      <c r="C1885" s="21" t="s">
        <v>7750</v>
      </c>
      <c r="D1885" s="21" t="s">
        <v>7751</v>
      </c>
    </row>
    <row r="1886" spans="1:4" x14ac:dyDescent="0.35">
      <c r="A1886" t="s">
        <v>483</v>
      </c>
      <c r="B1886" s="21" t="s">
        <v>4720</v>
      </c>
      <c r="C1886" s="21" t="s">
        <v>7752</v>
      </c>
      <c r="D1886" s="21" t="s">
        <v>7753</v>
      </c>
    </row>
    <row r="1887" spans="1:4" x14ac:dyDescent="0.35">
      <c r="A1887" t="s">
        <v>482</v>
      </c>
      <c r="B1887" s="21" t="s">
        <v>4720</v>
      </c>
      <c r="C1887" s="21" t="s">
        <v>7754</v>
      </c>
      <c r="D1887" s="21" t="s">
        <v>7755</v>
      </c>
    </row>
    <row r="1888" spans="1:4" x14ac:dyDescent="0.35">
      <c r="A1888" t="s">
        <v>481</v>
      </c>
      <c r="B1888" s="21" t="s">
        <v>4723</v>
      </c>
      <c r="C1888" s="21" t="s">
        <v>7756</v>
      </c>
      <c r="D1888" s="21" t="s">
        <v>7757</v>
      </c>
    </row>
    <row r="1889" spans="1:4" x14ac:dyDescent="0.35">
      <c r="A1889" t="s">
        <v>480</v>
      </c>
      <c r="B1889" s="21" t="s">
        <v>4723</v>
      </c>
      <c r="C1889" s="21" t="s">
        <v>5450</v>
      </c>
      <c r="D1889" s="21" t="s">
        <v>7758</v>
      </c>
    </row>
    <row r="1890" spans="1:4" x14ac:dyDescent="0.35">
      <c r="A1890" t="s">
        <v>479</v>
      </c>
      <c r="B1890" s="21" t="s">
        <v>4723</v>
      </c>
      <c r="C1890" s="21" t="s">
        <v>7759</v>
      </c>
      <c r="D1890" s="21" t="s">
        <v>5760</v>
      </c>
    </row>
    <row r="1891" spans="1:4" x14ac:dyDescent="0.35">
      <c r="A1891" t="s">
        <v>478</v>
      </c>
      <c r="B1891" s="21" t="s">
        <v>4720</v>
      </c>
      <c r="C1891" s="21" t="s">
        <v>6701</v>
      </c>
      <c r="D1891" s="21" t="s">
        <v>7760</v>
      </c>
    </row>
    <row r="1892" spans="1:4" x14ac:dyDescent="0.35">
      <c r="A1892" t="s">
        <v>477</v>
      </c>
      <c r="B1892" s="21" t="s">
        <v>4723</v>
      </c>
      <c r="C1892" s="21" t="s">
        <v>4760</v>
      </c>
      <c r="D1892" s="21" t="s">
        <v>7761</v>
      </c>
    </row>
    <row r="1893" spans="1:4" x14ac:dyDescent="0.35">
      <c r="A1893" t="s">
        <v>476</v>
      </c>
      <c r="B1893" s="21" t="s">
        <v>4723</v>
      </c>
      <c r="C1893" s="21" t="s">
        <v>7762</v>
      </c>
      <c r="D1893" s="21" t="s">
        <v>7763</v>
      </c>
    </row>
    <row r="1894" spans="1:4" x14ac:dyDescent="0.35">
      <c r="A1894" t="s">
        <v>475</v>
      </c>
      <c r="B1894" s="21" t="s">
        <v>4720</v>
      </c>
      <c r="C1894" s="21" t="s">
        <v>7764</v>
      </c>
      <c r="D1894" s="21" t="s">
        <v>7765</v>
      </c>
    </row>
    <row r="1895" spans="1:4" x14ac:dyDescent="0.35">
      <c r="A1895" t="s">
        <v>474</v>
      </c>
      <c r="B1895" s="21" t="s">
        <v>4723</v>
      </c>
      <c r="C1895" s="21" t="s">
        <v>4948</v>
      </c>
      <c r="D1895" s="21" t="s">
        <v>7766</v>
      </c>
    </row>
    <row r="1896" spans="1:4" x14ac:dyDescent="0.35">
      <c r="A1896" t="s">
        <v>473</v>
      </c>
      <c r="B1896" s="21" t="s">
        <v>4720</v>
      </c>
      <c r="C1896" s="21" t="s">
        <v>7767</v>
      </c>
      <c r="D1896" s="21" t="s">
        <v>7768</v>
      </c>
    </row>
    <row r="1897" spans="1:4" x14ac:dyDescent="0.35">
      <c r="A1897" t="s">
        <v>472</v>
      </c>
      <c r="B1897" s="21" t="s">
        <v>4723</v>
      </c>
      <c r="C1897" s="21" t="s">
        <v>7769</v>
      </c>
      <c r="D1897" s="21" t="s">
        <v>5177</v>
      </c>
    </row>
    <row r="1898" spans="1:4" x14ac:dyDescent="0.35">
      <c r="A1898" t="s">
        <v>471</v>
      </c>
      <c r="B1898" s="21" t="s">
        <v>4723</v>
      </c>
      <c r="C1898" s="21" t="s">
        <v>5020</v>
      </c>
      <c r="D1898" s="21" t="s">
        <v>7770</v>
      </c>
    </row>
    <row r="1899" spans="1:4" x14ac:dyDescent="0.35">
      <c r="A1899" t="s">
        <v>470</v>
      </c>
      <c r="B1899" s="21" t="s">
        <v>4723</v>
      </c>
      <c r="C1899" s="21" t="s">
        <v>7771</v>
      </c>
      <c r="D1899" s="21" t="s">
        <v>4858</v>
      </c>
    </row>
    <row r="1900" spans="1:4" x14ac:dyDescent="0.35">
      <c r="A1900" t="s">
        <v>469</v>
      </c>
      <c r="B1900" s="21" t="s">
        <v>4723</v>
      </c>
      <c r="C1900" s="21" t="s">
        <v>5477</v>
      </c>
      <c r="D1900" s="21" t="s">
        <v>4915</v>
      </c>
    </row>
    <row r="1901" spans="1:4" x14ac:dyDescent="0.35">
      <c r="A1901" t="s">
        <v>468</v>
      </c>
      <c r="B1901" s="21" t="s">
        <v>4720</v>
      </c>
      <c r="C1901" s="21" t="s">
        <v>4909</v>
      </c>
      <c r="D1901" s="21" t="s">
        <v>7772</v>
      </c>
    </row>
    <row r="1902" spans="1:4" x14ac:dyDescent="0.35">
      <c r="A1902" t="s">
        <v>467</v>
      </c>
      <c r="B1902" s="21" t="s">
        <v>4720</v>
      </c>
      <c r="C1902" s="21" t="s">
        <v>7773</v>
      </c>
      <c r="D1902" s="21" t="s">
        <v>7609</v>
      </c>
    </row>
    <row r="1903" spans="1:4" x14ac:dyDescent="0.35">
      <c r="A1903" t="s">
        <v>466</v>
      </c>
      <c r="B1903" s="21" t="s">
        <v>4720</v>
      </c>
      <c r="C1903" s="21" t="s">
        <v>6643</v>
      </c>
      <c r="D1903" s="21" t="s">
        <v>7774</v>
      </c>
    </row>
    <row r="1904" spans="1:4" x14ac:dyDescent="0.35">
      <c r="A1904" t="s">
        <v>465</v>
      </c>
      <c r="B1904" s="21" t="s">
        <v>4720</v>
      </c>
      <c r="C1904" s="21" t="s">
        <v>5154</v>
      </c>
      <c r="D1904" s="21" t="s">
        <v>7775</v>
      </c>
    </row>
    <row r="1905" spans="1:4" x14ac:dyDescent="0.35">
      <c r="A1905" t="s">
        <v>464</v>
      </c>
      <c r="B1905" s="21" t="s">
        <v>4720</v>
      </c>
      <c r="C1905" s="21" t="s">
        <v>7776</v>
      </c>
      <c r="D1905" s="21" t="s">
        <v>7777</v>
      </c>
    </row>
    <row r="1906" spans="1:4" x14ac:dyDescent="0.35">
      <c r="A1906" t="s">
        <v>463</v>
      </c>
      <c r="B1906" s="21" t="s">
        <v>4720</v>
      </c>
      <c r="C1906" s="21" t="s">
        <v>7778</v>
      </c>
      <c r="D1906" s="21" t="s">
        <v>7779</v>
      </c>
    </row>
    <row r="1907" spans="1:4" x14ac:dyDescent="0.35">
      <c r="A1907" t="s">
        <v>462</v>
      </c>
      <c r="B1907" s="21" t="s">
        <v>4723</v>
      </c>
      <c r="C1907" s="21" t="s">
        <v>7780</v>
      </c>
      <c r="D1907" s="21" t="s">
        <v>7781</v>
      </c>
    </row>
    <row r="1908" spans="1:4" x14ac:dyDescent="0.35">
      <c r="A1908" t="s">
        <v>461</v>
      </c>
      <c r="B1908" s="21" t="s">
        <v>4720</v>
      </c>
      <c r="C1908" s="21" t="s">
        <v>7782</v>
      </c>
      <c r="D1908" s="21" t="s">
        <v>5270</v>
      </c>
    </row>
    <row r="1909" spans="1:4" x14ac:dyDescent="0.35">
      <c r="A1909" t="s">
        <v>460</v>
      </c>
      <c r="B1909" s="21" t="s">
        <v>4720</v>
      </c>
      <c r="C1909" s="21" t="s">
        <v>7783</v>
      </c>
      <c r="D1909" s="21" t="s">
        <v>7784</v>
      </c>
    </row>
    <row r="1910" spans="1:4" x14ac:dyDescent="0.35">
      <c r="A1910" t="s">
        <v>459</v>
      </c>
      <c r="B1910" s="21" t="s">
        <v>4723</v>
      </c>
      <c r="C1910" s="21" t="s">
        <v>7785</v>
      </c>
      <c r="D1910" s="21" t="s">
        <v>7786</v>
      </c>
    </row>
    <row r="1911" spans="1:4" x14ac:dyDescent="0.35">
      <c r="A1911" t="s">
        <v>458</v>
      </c>
      <c r="B1911" s="21" t="s">
        <v>4723</v>
      </c>
      <c r="C1911" s="21" t="s">
        <v>7787</v>
      </c>
      <c r="D1911" s="21" t="s">
        <v>5541</v>
      </c>
    </row>
    <row r="1912" spans="1:4" x14ac:dyDescent="0.35">
      <c r="A1912" t="s">
        <v>457</v>
      </c>
      <c r="B1912" s="21" t="s">
        <v>4720</v>
      </c>
      <c r="C1912" s="21" t="s">
        <v>7788</v>
      </c>
      <c r="D1912" s="21" t="s">
        <v>7789</v>
      </c>
    </row>
    <row r="1913" spans="1:4" x14ac:dyDescent="0.35">
      <c r="A1913" t="s">
        <v>456</v>
      </c>
      <c r="B1913" s="21" t="s">
        <v>4723</v>
      </c>
      <c r="C1913" s="21" t="s">
        <v>7790</v>
      </c>
      <c r="D1913" s="21" t="s">
        <v>5434</v>
      </c>
    </row>
    <row r="1914" spans="1:4" x14ac:dyDescent="0.35">
      <c r="A1914" t="s">
        <v>455</v>
      </c>
      <c r="B1914" s="21" t="s">
        <v>4723</v>
      </c>
      <c r="C1914" s="21" t="s">
        <v>7791</v>
      </c>
      <c r="D1914" s="21" t="s">
        <v>7792</v>
      </c>
    </row>
    <row r="1915" spans="1:4" x14ac:dyDescent="0.35">
      <c r="A1915" t="s">
        <v>454</v>
      </c>
      <c r="B1915" s="21" t="s">
        <v>4723</v>
      </c>
      <c r="C1915" s="21" t="s">
        <v>7793</v>
      </c>
      <c r="D1915" s="21" t="s">
        <v>5769</v>
      </c>
    </row>
    <row r="1916" spans="1:4" x14ac:dyDescent="0.35">
      <c r="A1916" t="s">
        <v>453</v>
      </c>
      <c r="B1916" s="21" t="s">
        <v>4720</v>
      </c>
      <c r="C1916" s="21" t="s">
        <v>7794</v>
      </c>
      <c r="D1916" s="21" t="s">
        <v>7795</v>
      </c>
    </row>
    <row r="1917" spans="1:4" x14ac:dyDescent="0.35">
      <c r="A1917" t="s">
        <v>452</v>
      </c>
      <c r="B1917" s="21" t="s">
        <v>4723</v>
      </c>
      <c r="C1917" s="21" t="s">
        <v>7796</v>
      </c>
      <c r="D1917" s="21" t="s">
        <v>7797</v>
      </c>
    </row>
    <row r="1918" spans="1:4" x14ac:dyDescent="0.35">
      <c r="A1918" t="s">
        <v>451</v>
      </c>
      <c r="B1918" s="21" t="s">
        <v>4723</v>
      </c>
      <c r="C1918" s="21" t="s">
        <v>5016</v>
      </c>
      <c r="D1918" s="21" t="s">
        <v>7798</v>
      </c>
    </row>
    <row r="1919" spans="1:4" x14ac:dyDescent="0.35">
      <c r="A1919" t="s">
        <v>450</v>
      </c>
      <c r="B1919" s="21" t="s">
        <v>4723</v>
      </c>
      <c r="C1919" s="21" t="s">
        <v>6960</v>
      </c>
      <c r="D1919" s="21" t="s">
        <v>7799</v>
      </c>
    </row>
    <row r="1920" spans="1:4" x14ac:dyDescent="0.35">
      <c r="A1920" t="s">
        <v>449</v>
      </c>
      <c r="B1920" s="21" t="s">
        <v>4723</v>
      </c>
      <c r="C1920" s="21" t="s">
        <v>7800</v>
      </c>
      <c r="D1920" s="21" t="s">
        <v>7801</v>
      </c>
    </row>
    <row r="1921" spans="1:4" x14ac:dyDescent="0.35">
      <c r="A1921" t="s">
        <v>448</v>
      </c>
      <c r="B1921" s="21" t="s">
        <v>4723</v>
      </c>
      <c r="C1921" s="21" t="s">
        <v>4941</v>
      </c>
      <c r="D1921" s="21" t="s">
        <v>7802</v>
      </c>
    </row>
    <row r="1922" spans="1:4" x14ac:dyDescent="0.35">
      <c r="A1922" t="s">
        <v>447</v>
      </c>
      <c r="B1922" s="21" t="s">
        <v>5597</v>
      </c>
      <c r="C1922" s="21" t="s">
        <v>7803</v>
      </c>
      <c r="D1922" s="21" t="s">
        <v>7804</v>
      </c>
    </row>
    <row r="1923" spans="1:4" x14ac:dyDescent="0.35">
      <c r="A1923" t="s">
        <v>446</v>
      </c>
      <c r="B1923" s="21" t="s">
        <v>4723</v>
      </c>
      <c r="C1923" s="21" t="s">
        <v>5016</v>
      </c>
      <c r="D1923" s="21" t="s">
        <v>7805</v>
      </c>
    </row>
    <row r="1924" spans="1:4" x14ac:dyDescent="0.35">
      <c r="A1924" t="s">
        <v>445</v>
      </c>
      <c r="B1924" s="21" t="s">
        <v>4723</v>
      </c>
      <c r="C1924" s="21" t="s">
        <v>6006</v>
      </c>
      <c r="D1924" s="21" t="s">
        <v>7806</v>
      </c>
    </row>
    <row r="1925" spans="1:4" x14ac:dyDescent="0.35">
      <c r="A1925" t="s">
        <v>444</v>
      </c>
      <c r="B1925" s="21" t="s">
        <v>4723</v>
      </c>
      <c r="C1925" s="21" t="s">
        <v>7807</v>
      </c>
      <c r="D1925" s="21" t="s">
        <v>7808</v>
      </c>
    </row>
    <row r="1926" spans="1:4" x14ac:dyDescent="0.35">
      <c r="A1926" t="s">
        <v>443</v>
      </c>
      <c r="B1926" s="21" t="s">
        <v>4723</v>
      </c>
      <c r="C1926" s="21" t="s">
        <v>4988</v>
      </c>
      <c r="D1926" s="21" t="s">
        <v>7809</v>
      </c>
    </row>
    <row r="1927" spans="1:4" x14ac:dyDescent="0.35">
      <c r="A1927" t="s">
        <v>442</v>
      </c>
      <c r="B1927" s="21" t="s">
        <v>4720</v>
      </c>
      <c r="C1927" s="21" t="s">
        <v>7810</v>
      </c>
      <c r="D1927" s="21" t="s">
        <v>6209</v>
      </c>
    </row>
    <row r="1928" spans="1:4" x14ac:dyDescent="0.35">
      <c r="A1928" t="s">
        <v>441</v>
      </c>
      <c r="B1928" s="21" t="s">
        <v>4720</v>
      </c>
      <c r="C1928" s="21" t="s">
        <v>7811</v>
      </c>
      <c r="D1928" s="21" t="s">
        <v>7812</v>
      </c>
    </row>
    <row r="1929" spans="1:4" x14ac:dyDescent="0.35">
      <c r="A1929" t="s">
        <v>440</v>
      </c>
      <c r="B1929" s="21" t="s">
        <v>4723</v>
      </c>
      <c r="C1929" s="21" t="s">
        <v>4849</v>
      </c>
      <c r="D1929" s="21" t="s">
        <v>7813</v>
      </c>
    </row>
    <row r="1930" spans="1:4" x14ac:dyDescent="0.35">
      <c r="A1930" t="s">
        <v>439</v>
      </c>
      <c r="B1930" s="21" t="s">
        <v>4720</v>
      </c>
      <c r="C1930" s="21" t="s">
        <v>7814</v>
      </c>
      <c r="D1930" s="21" t="s">
        <v>6573</v>
      </c>
    </row>
    <row r="1931" spans="1:4" x14ac:dyDescent="0.35">
      <c r="A1931" t="s">
        <v>438</v>
      </c>
      <c r="B1931" s="21" t="s">
        <v>4720</v>
      </c>
      <c r="C1931" s="21" t="s">
        <v>6637</v>
      </c>
      <c r="D1931" s="21" t="s">
        <v>5607</v>
      </c>
    </row>
    <row r="1932" spans="1:4" x14ac:dyDescent="0.35">
      <c r="A1932" t="s">
        <v>437</v>
      </c>
      <c r="B1932" s="21" t="s">
        <v>4720</v>
      </c>
      <c r="C1932" s="21" t="s">
        <v>7815</v>
      </c>
      <c r="D1932" s="21" t="s">
        <v>7816</v>
      </c>
    </row>
    <row r="1933" spans="1:4" x14ac:dyDescent="0.35">
      <c r="A1933" t="s">
        <v>436</v>
      </c>
      <c r="B1933" s="21" t="s">
        <v>4720</v>
      </c>
      <c r="C1933" s="21" t="s">
        <v>7817</v>
      </c>
      <c r="D1933" s="21" t="s">
        <v>7818</v>
      </c>
    </row>
    <row r="1934" spans="1:4" x14ac:dyDescent="0.35">
      <c r="A1934" t="s">
        <v>435</v>
      </c>
      <c r="B1934" s="21" t="s">
        <v>4723</v>
      </c>
      <c r="C1934" s="21" t="s">
        <v>4883</v>
      </c>
      <c r="D1934" s="21" t="s">
        <v>7819</v>
      </c>
    </row>
    <row r="1935" spans="1:4" x14ac:dyDescent="0.35">
      <c r="A1935" t="s">
        <v>434</v>
      </c>
      <c r="B1935" s="21" t="s">
        <v>4720</v>
      </c>
      <c r="C1935" s="21" t="s">
        <v>4909</v>
      </c>
      <c r="D1935" s="21" t="s">
        <v>7820</v>
      </c>
    </row>
    <row r="1936" spans="1:4" x14ac:dyDescent="0.35">
      <c r="A1936" t="s">
        <v>433</v>
      </c>
      <c r="B1936" s="21" t="s">
        <v>4720</v>
      </c>
      <c r="C1936" s="21" t="s">
        <v>7821</v>
      </c>
      <c r="D1936" s="21" t="s">
        <v>7822</v>
      </c>
    </row>
    <row r="1937" spans="1:4" x14ac:dyDescent="0.35">
      <c r="A1937" t="s">
        <v>432</v>
      </c>
      <c r="B1937" s="21" t="s">
        <v>4723</v>
      </c>
      <c r="C1937" s="21" t="s">
        <v>7823</v>
      </c>
      <c r="D1937" s="21" t="s">
        <v>7824</v>
      </c>
    </row>
    <row r="1938" spans="1:4" x14ac:dyDescent="0.35">
      <c r="A1938" t="s">
        <v>431</v>
      </c>
      <c r="B1938" s="21" t="s">
        <v>5597</v>
      </c>
      <c r="C1938" s="21" t="s">
        <v>7825</v>
      </c>
      <c r="D1938" s="21" t="s">
        <v>7826</v>
      </c>
    </row>
    <row r="1939" spans="1:4" x14ac:dyDescent="0.35">
      <c r="A1939" t="s">
        <v>430</v>
      </c>
      <c r="B1939" s="21" t="s">
        <v>4723</v>
      </c>
      <c r="C1939" s="21" t="s">
        <v>4744</v>
      </c>
      <c r="D1939" s="21" t="s">
        <v>7497</v>
      </c>
    </row>
    <row r="1940" spans="1:4" x14ac:dyDescent="0.35">
      <c r="A1940" t="s">
        <v>429</v>
      </c>
      <c r="B1940" s="21" t="s">
        <v>4723</v>
      </c>
      <c r="C1940" s="21" t="s">
        <v>7827</v>
      </c>
      <c r="D1940" s="21" t="s">
        <v>7828</v>
      </c>
    </row>
    <row r="1941" spans="1:4" x14ac:dyDescent="0.35">
      <c r="A1941" t="s">
        <v>428</v>
      </c>
      <c r="B1941" s="21" t="s">
        <v>4723</v>
      </c>
      <c r="C1941" s="21" t="s">
        <v>7829</v>
      </c>
      <c r="D1941" s="21" t="s">
        <v>7830</v>
      </c>
    </row>
    <row r="1942" spans="1:4" x14ac:dyDescent="0.35">
      <c r="A1942" t="s">
        <v>427</v>
      </c>
      <c r="B1942" s="21" t="s">
        <v>4723</v>
      </c>
      <c r="C1942" s="21" t="s">
        <v>7831</v>
      </c>
      <c r="D1942" s="21" t="s">
        <v>6149</v>
      </c>
    </row>
    <row r="1943" spans="1:4" x14ac:dyDescent="0.35">
      <c r="A1943" t="s">
        <v>426</v>
      </c>
      <c r="B1943" s="21" t="s">
        <v>4723</v>
      </c>
      <c r="C1943" s="21" t="s">
        <v>7832</v>
      </c>
      <c r="D1943" s="21" t="s">
        <v>7833</v>
      </c>
    </row>
    <row r="1944" spans="1:4" x14ac:dyDescent="0.35">
      <c r="A1944" t="s">
        <v>425</v>
      </c>
      <c r="B1944" s="21" t="s">
        <v>4723</v>
      </c>
      <c r="C1944" s="21" t="s">
        <v>5016</v>
      </c>
      <c r="D1944" s="21" t="s">
        <v>7834</v>
      </c>
    </row>
    <row r="1945" spans="1:4" x14ac:dyDescent="0.35">
      <c r="A1945" t="s">
        <v>424</v>
      </c>
      <c r="B1945" s="21" t="s">
        <v>4723</v>
      </c>
      <c r="C1945" s="21" t="s">
        <v>7835</v>
      </c>
      <c r="D1945" s="21" t="s">
        <v>6015</v>
      </c>
    </row>
    <row r="1946" spans="1:4" x14ac:dyDescent="0.35">
      <c r="A1946" t="s">
        <v>423</v>
      </c>
      <c r="B1946" s="21" t="s">
        <v>4720</v>
      </c>
      <c r="C1946" s="21" t="s">
        <v>4930</v>
      </c>
      <c r="D1946" s="21" t="s">
        <v>7836</v>
      </c>
    </row>
    <row r="1947" spans="1:4" x14ac:dyDescent="0.35">
      <c r="A1947" t="s">
        <v>422</v>
      </c>
      <c r="B1947" s="21" t="s">
        <v>4723</v>
      </c>
      <c r="C1947" s="21" t="s">
        <v>7736</v>
      </c>
      <c r="D1947" s="21" t="s">
        <v>7837</v>
      </c>
    </row>
    <row r="1948" spans="1:4" x14ac:dyDescent="0.35">
      <c r="A1948" t="s">
        <v>421</v>
      </c>
      <c r="B1948" s="21" t="s">
        <v>4723</v>
      </c>
      <c r="C1948" s="21" t="s">
        <v>7838</v>
      </c>
      <c r="D1948" s="21" t="s">
        <v>7839</v>
      </c>
    </row>
    <row r="1949" spans="1:4" x14ac:dyDescent="0.35">
      <c r="A1949" t="s">
        <v>420</v>
      </c>
      <c r="B1949" s="21" t="s">
        <v>4723</v>
      </c>
      <c r="C1949" s="21" t="s">
        <v>7840</v>
      </c>
      <c r="D1949" s="21" t="s">
        <v>7841</v>
      </c>
    </row>
    <row r="1950" spans="1:4" x14ac:dyDescent="0.35">
      <c r="A1950" t="s">
        <v>419</v>
      </c>
      <c r="B1950" s="21" t="s">
        <v>4720</v>
      </c>
      <c r="C1950" s="21" t="s">
        <v>7842</v>
      </c>
      <c r="D1950" s="21" t="s">
        <v>7843</v>
      </c>
    </row>
    <row r="1951" spans="1:4" x14ac:dyDescent="0.35">
      <c r="A1951" t="s">
        <v>418</v>
      </c>
      <c r="B1951" s="21" t="s">
        <v>4723</v>
      </c>
      <c r="C1951" s="21" t="s">
        <v>4988</v>
      </c>
      <c r="D1951" s="21" t="s">
        <v>5782</v>
      </c>
    </row>
    <row r="1952" spans="1:4" x14ac:dyDescent="0.35">
      <c r="A1952" t="s">
        <v>417</v>
      </c>
      <c r="B1952" s="21" t="s">
        <v>4720</v>
      </c>
      <c r="C1952" s="21" t="s">
        <v>7844</v>
      </c>
      <c r="D1952" s="21" t="s">
        <v>7845</v>
      </c>
    </row>
    <row r="1953" spans="1:4" x14ac:dyDescent="0.35">
      <c r="A1953" t="s">
        <v>416</v>
      </c>
      <c r="B1953" s="21" t="s">
        <v>4723</v>
      </c>
      <c r="C1953" s="21" t="s">
        <v>7846</v>
      </c>
      <c r="D1953" s="21" t="s">
        <v>7847</v>
      </c>
    </row>
    <row r="1954" spans="1:4" x14ac:dyDescent="0.35">
      <c r="A1954" t="s">
        <v>415</v>
      </c>
      <c r="B1954" s="21" t="s">
        <v>4723</v>
      </c>
      <c r="C1954" s="21" t="s">
        <v>7848</v>
      </c>
      <c r="D1954" s="21" t="s">
        <v>7849</v>
      </c>
    </row>
    <row r="1955" spans="1:4" x14ac:dyDescent="0.35">
      <c r="A1955" t="s">
        <v>414</v>
      </c>
      <c r="B1955" s="21" t="s">
        <v>4720</v>
      </c>
      <c r="C1955" s="21" t="s">
        <v>7850</v>
      </c>
      <c r="D1955" s="21" t="s">
        <v>7851</v>
      </c>
    </row>
    <row r="1956" spans="1:4" x14ac:dyDescent="0.35">
      <c r="A1956" t="s">
        <v>413</v>
      </c>
      <c r="B1956" s="21" t="s">
        <v>4720</v>
      </c>
      <c r="C1956" s="21" t="s">
        <v>7852</v>
      </c>
      <c r="D1956" s="21" t="s">
        <v>7853</v>
      </c>
    </row>
    <row r="1957" spans="1:4" x14ac:dyDescent="0.35">
      <c r="A1957" t="s">
        <v>412</v>
      </c>
      <c r="B1957" s="21" t="s">
        <v>4720</v>
      </c>
      <c r="C1957" s="21" t="s">
        <v>7854</v>
      </c>
      <c r="D1957" s="21" t="s">
        <v>7855</v>
      </c>
    </row>
    <row r="1958" spans="1:4" x14ac:dyDescent="0.35">
      <c r="A1958" t="s">
        <v>411</v>
      </c>
      <c r="B1958" s="21" t="s">
        <v>4723</v>
      </c>
      <c r="C1958" s="21" t="s">
        <v>7856</v>
      </c>
      <c r="D1958" s="21" t="s">
        <v>7857</v>
      </c>
    </row>
    <row r="1959" spans="1:4" x14ac:dyDescent="0.35">
      <c r="A1959" t="s">
        <v>410</v>
      </c>
      <c r="B1959" s="21" t="s">
        <v>4720</v>
      </c>
      <c r="C1959" s="21" t="s">
        <v>5542</v>
      </c>
      <c r="D1959" s="21" t="s">
        <v>5353</v>
      </c>
    </row>
    <row r="1960" spans="1:4" x14ac:dyDescent="0.35">
      <c r="A1960" t="s">
        <v>409</v>
      </c>
      <c r="B1960" s="21" t="s">
        <v>4720</v>
      </c>
      <c r="C1960" s="21" t="s">
        <v>4787</v>
      </c>
      <c r="D1960" s="21" t="s">
        <v>7858</v>
      </c>
    </row>
    <row r="1961" spans="1:4" x14ac:dyDescent="0.35">
      <c r="A1961" t="s">
        <v>408</v>
      </c>
      <c r="B1961" s="21" t="s">
        <v>4720</v>
      </c>
      <c r="C1961" s="21" t="s">
        <v>5154</v>
      </c>
      <c r="D1961" s="21" t="s">
        <v>5607</v>
      </c>
    </row>
    <row r="1962" spans="1:4" x14ac:dyDescent="0.35">
      <c r="A1962" t="s">
        <v>407</v>
      </c>
      <c r="B1962" s="21" t="s">
        <v>4720</v>
      </c>
      <c r="C1962" s="21" t="s">
        <v>7859</v>
      </c>
      <c r="D1962" s="21" t="s">
        <v>7860</v>
      </c>
    </row>
    <row r="1963" spans="1:4" x14ac:dyDescent="0.35">
      <c r="A1963" t="s">
        <v>406</v>
      </c>
      <c r="B1963" s="21" t="s">
        <v>4723</v>
      </c>
      <c r="C1963" s="21" t="s">
        <v>4724</v>
      </c>
      <c r="D1963" s="21" t="s">
        <v>7609</v>
      </c>
    </row>
    <row r="1964" spans="1:4" x14ac:dyDescent="0.35">
      <c r="A1964" t="s">
        <v>405</v>
      </c>
      <c r="B1964" s="21" t="s">
        <v>4723</v>
      </c>
      <c r="C1964" s="21" t="s">
        <v>7861</v>
      </c>
      <c r="D1964" s="21" t="s">
        <v>7862</v>
      </c>
    </row>
    <row r="1965" spans="1:4" x14ac:dyDescent="0.35">
      <c r="A1965" t="s">
        <v>404</v>
      </c>
      <c r="B1965" s="21" t="s">
        <v>4723</v>
      </c>
      <c r="C1965" s="21" t="s">
        <v>7863</v>
      </c>
      <c r="D1965" s="21" t="s">
        <v>5296</v>
      </c>
    </row>
    <row r="1966" spans="1:4" x14ac:dyDescent="0.35">
      <c r="A1966" t="s">
        <v>403</v>
      </c>
      <c r="B1966" s="21" t="s">
        <v>4720</v>
      </c>
      <c r="C1966" s="21" t="s">
        <v>7864</v>
      </c>
      <c r="D1966" s="21" t="s">
        <v>7865</v>
      </c>
    </row>
    <row r="1967" spans="1:4" x14ac:dyDescent="0.35">
      <c r="A1967" t="s">
        <v>402</v>
      </c>
      <c r="B1967" s="21" t="s">
        <v>4723</v>
      </c>
      <c r="C1967" s="21" t="s">
        <v>7866</v>
      </c>
      <c r="D1967" s="21" t="s">
        <v>4825</v>
      </c>
    </row>
    <row r="1968" spans="1:4" x14ac:dyDescent="0.35">
      <c r="A1968" t="s">
        <v>401</v>
      </c>
      <c r="B1968" s="21" t="s">
        <v>4723</v>
      </c>
      <c r="C1968" s="21" t="s">
        <v>7867</v>
      </c>
      <c r="D1968" s="21" t="s">
        <v>7868</v>
      </c>
    </row>
    <row r="1969" spans="1:4" x14ac:dyDescent="0.35">
      <c r="A1969" t="s">
        <v>400</v>
      </c>
      <c r="B1969" s="21" t="s">
        <v>4723</v>
      </c>
      <c r="C1969" s="21" t="s">
        <v>7869</v>
      </c>
      <c r="D1969" s="21" t="s">
        <v>7007</v>
      </c>
    </row>
    <row r="1970" spans="1:4" x14ac:dyDescent="0.35">
      <c r="A1970" t="s">
        <v>399</v>
      </c>
      <c r="B1970" s="21" t="s">
        <v>4723</v>
      </c>
      <c r="C1970" s="21" t="s">
        <v>7870</v>
      </c>
      <c r="D1970" s="21" t="s">
        <v>6616</v>
      </c>
    </row>
    <row r="1971" spans="1:4" x14ac:dyDescent="0.35">
      <c r="A1971" t="s">
        <v>398</v>
      </c>
      <c r="B1971" s="21" t="s">
        <v>5597</v>
      </c>
      <c r="C1971" s="21" t="s">
        <v>7871</v>
      </c>
      <c r="D1971" s="21" t="s">
        <v>7872</v>
      </c>
    </row>
    <row r="1972" spans="1:4" x14ac:dyDescent="0.35">
      <c r="A1972" t="s">
        <v>397</v>
      </c>
      <c r="B1972" s="21" t="s">
        <v>4720</v>
      </c>
      <c r="C1972" s="21" t="s">
        <v>7873</v>
      </c>
      <c r="D1972" s="21" t="s">
        <v>7874</v>
      </c>
    </row>
    <row r="1973" spans="1:4" x14ac:dyDescent="0.35">
      <c r="A1973" t="s">
        <v>396</v>
      </c>
      <c r="B1973" s="21" t="s">
        <v>4723</v>
      </c>
      <c r="C1973" s="21" t="s">
        <v>4873</v>
      </c>
      <c r="D1973" s="21" t="s">
        <v>7875</v>
      </c>
    </row>
    <row r="1974" spans="1:4" x14ac:dyDescent="0.35">
      <c r="A1974" t="s">
        <v>395</v>
      </c>
      <c r="B1974" s="21" t="s">
        <v>4723</v>
      </c>
      <c r="C1974" s="21" t="s">
        <v>7876</v>
      </c>
      <c r="D1974" s="21" t="s">
        <v>7877</v>
      </c>
    </row>
    <row r="1975" spans="1:4" x14ac:dyDescent="0.35">
      <c r="A1975" t="s">
        <v>394</v>
      </c>
      <c r="B1975" s="21" t="s">
        <v>4720</v>
      </c>
      <c r="C1975" s="21" t="s">
        <v>7878</v>
      </c>
      <c r="D1975" s="21" t="s">
        <v>7879</v>
      </c>
    </row>
    <row r="1976" spans="1:4" x14ac:dyDescent="0.35">
      <c r="A1976" t="s">
        <v>393</v>
      </c>
      <c r="B1976" s="21" t="s">
        <v>4720</v>
      </c>
      <c r="C1976" s="21" t="s">
        <v>7880</v>
      </c>
      <c r="D1976" s="21" t="s">
        <v>7881</v>
      </c>
    </row>
    <row r="1977" spans="1:4" x14ac:dyDescent="0.35">
      <c r="A1977" t="s">
        <v>392</v>
      </c>
      <c r="B1977" s="21" t="s">
        <v>4720</v>
      </c>
      <c r="C1977" s="21" t="s">
        <v>7882</v>
      </c>
      <c r="D1977" s="21" t="s">
        <v>7883</v>
      </c>
    </row>
    <row r="1978" spans="1:4" x14ac:dyDescent="0.35">
      <c r="A1978" t="s">
        <v>391</v>
      </c>
      <c r="B1978" s="21" t="s">
        <v>4720</v>
      </c>
      <c r="C1978" s="21" t="s">
        <v>4832</v>
      </c>
      <c r="D1978" s="21" t="s">
        <v>7884</v>
      </c>
    </row>
    <row r="1979" spans="1:4" x14ac:dyDescent="0.35">
      <c r="A1979" t="s">
        <v>390</v>
      </c>
      <c r="B1979" s="21" t="s">
        <v>4720</v>
      </c>
      <c r="C1979" s="21" t="s">
        <v>7885</v>
      </c>
      <c r="D1979" s="21" t="s">
        <v>5133</v>
      </c>
    </row>
    <row r="1980" spans="1:4" x14ac:dyDescent="0.35">
      <c r="A1980" t="s">
        <v>389</v>
      </c>
      <c r="B1980" s="21" t="s">
        <v>4720</v>
      </c>
      <c r="C1980" s="21" t="s">
        <v>7886</v>
      </c>
      <c r="D1980" s="21" t="s">
        <v>7887</v>
      </c>
    </row>
    <row r="1981" spans="1:4" x14ac:dyDescent="0.35">
      <c r="A1981" t="s">
        <v>388</v>
      </c>
      <c r="B1981" s="21" t="s">
        <v>4720</v>
      </c>
      <c r="C1981" s="21" t="s">
        <v>7888</v>
      </c>
      <c r="D1981" s="21" t="s">
        <v>7889</v>
      </c>
    </row>
    <row r="1982" spans="1:4" x14ac:dyDescent="0.35">
      <c r="A1982" t="s">
        <v>387</v>
      </c>
      <c r="B1982" s="21" t="s">
        <v>4720</v>
      </c>
      <c r="C1982" s="21" t="s">
        <v>7890</v>
      </c>
      <c r="D1982" s="21" t="s">
        <v>7891</v>
      </c>
    </row>
    <row r="1983" spans="1:4" x14ac:dyDescent="0.35">
      <c r="A1983" t="s">
        <v>386</v>
      </c>
      <c r="B1983" s="21" t="s">
        <v>4720</v>
      </c>
      <c r="C1983" s="21" t="s">
        <v>7892</v>
      </c>
      <c r="D1983" s="21" t="s">
        <v>7893</v>
      </c>
    </row>
    <row r="1984" spans="1:4" x14ac:dyDescent="0.35">
      <c r="A1984" t="s">
        <v>385</v>
      </c>
      <c r="B1984" s="21" t="s">
        <v>4720</v>
      </c>
      <c r="C1984" s="21" t="s">
        <v>7894</v>
      </c>
      <c r="D1984" s="21" t="s">
        <v>7895</v>
      </c>
    </row>
    <row r="1985" spans="1:4" x14ac:dyDescent="0.35">
      <c r="A1985" t="s">
        <v>384</v>
      </c>
      <c r="B1985" s="21" t="s">
        <v>4723</v>
      </c>
      <c r="C1985" s="21" t="s">
        <v>7896</v>
      </c>
      <c r="D1985" s="21" t="s">
        <v>7897</v>
      </c>
    </row>
    <row r="1986" spans="1:4" x14ac:dyDescent="0.35">
      <c r="A1986" t="s">
        <v>383</v>
      </c>
      <c r="B1986" s="21" t="s">
        <v>4723</v>
      </c>
      <c r="C1986" s="21" t="s">
        <v>6468</v>
      </c>
      <c r="D1986" s="21" t="s">
        <v>7898</v>
      </c>
    </row>
    <row r="1987" spans="1:4" x14ac:dyDescent="0.35">
      <c r="A1987" t="s">
        <v>382</v>
      </c>
      <c r="B1987" s="21" t="s">
        <v>4723</v>
      </c>
      <c r="C1987" s="21" t="s">
        <v>4760</v>
      </c>
      <c r="D1987" s="21" t="s">
        <v>7899</v>
      </c>
    </row>
    <row r="1988" spans="1:4" x14ac:dyDescent="0.35">
      <c r="A1988" t="s">
        <v>381</v>
      </c>
      <c r="B1988" s="21" t="s">
        <v>5597</v>
      </c>
      <c r="C1988" s="21" t="s">
        <v>5352</v>
      </c>
      <c r="D1988" s="21" t="s">
        <v>7900</v>
      </c>
    </row>
    <row r="1989" spans="1:4" x14ac:dyDescent="0.35">
      <c r="A1989" t="s">
        <v>380</v>
      </c>
      <c r="B1989" s="21" t="s">
        <v>4723</v>
      </c>
      <c r="C1989" s="21" t="s">
        <v>7901</v>
      </c>
      <c r="D1989" s="21" t="s">
        <v>7902</v>
      </c>
    </row>
    <row r="1990" spans="1:4" x14ac:dyDescent="0.35">
      <c r="A1990" t="s">
        <v>379</v>
      </c>
      <c r="B1990" s="21" t="s">
        <v>4720</v>
      </c>
      <c r="C1990" s="21" t="s">
        <v>4881</v>
      </c>
      <c r="D1990" s="21" t="s">
        <v>7903</v>
      </c>
    </row>
    <row r="1991" spans="1:4" x14ac:dyDescent="0.35">
      <c r="A1991" t="s">
        <v>378</v>
      </c>
      <c r="B1991" s="21" t="s">
        <v>4723</v>
      </c>
      <c r="C1991" s="21" t="s">
        <v>7904</v>
      </c>
      <c r="D1991" s="21" t="s">
        <v>7905</v>
      </c>
    </row>
    <row r="1992" spans="1:4" x14ac:dyDescent="0.35">
      <c r="A1992" t="s">
        <v>377</v>
      </c>
      <c r="B1992" s="21" t="s">
        <v>4723</v>
      </c>
      <c r="C1992" s="21" t="s">
        <v>7906</v>
      </c>
      <c r="D1992" s="21" t="s">
        <v>7907</v>
      </c>
    </row>
    <row r="1993" spans="1:4" x14ac:dyDescent="0.35">
      <c r="A1993" t="s">
        <v>376</v>
      </c>
      <c r="B1993" s="21" t="s">
        <v>4723</v>
      </c>
      <c r="C1993" s="21" t="s">
        <v>7908</v>
      </c>
      <c r="D1993" s="21" t="s">
        <v>7909</v>
      </c>
    </row>
    <row r="1994" spans="1:4" x14ac:dyDescent="0.35">
      <c r="A1994" t="s">
        <v>375</v>
      </c>
      <c r="B1994" s="21" t="s">
        <v>4723</v>
      </c>
      <c r="C1994" s="21" t="s">
        <v>7910</v>
      </c>
      <c r="D1994" s="21" t="s">
        <v>7911</v>
      </c>
    </row>
    <row r="1995" spans="1:4" x14ac:dyDescent="0.35">
      <c r="A1995" t="s">
        <v>374</v>
      </c>
      <c r="B1995" s="21" t="s">
        <v>4720</v>
      </c>
      <c r="C1995" s="21" t="s">
        <v>7247</v>
      </c>
      <c r="D1995" s="21" t="s">
        <v>7912</v>
      </c>
    </row>
    <row r="1996" spans="1:4" x14ac:dyDescent="0.35">
      <c r="A1996" t="s">
        <v>373</v>
      </c>
      <c r="B1996" s="21" t="s">
        <v>4720</v>
      </c>
      <c r="C1996" s="21" t="s">
        <v>7913</v>
      </c>
      <c r="D1996" s="21" t="s">
        <v>7914</v>
      </c>
    </row>
    <row r="1997" spans="1:4" x14ac:dyDescent="0.35">
      <c r="A1997" t="s">
        <v>372</v>
      </c>
      <c r="B1997" s="21" t="s">
        <v>4720</v>
      </c>
      <c r="C1997" s="21" t="s">
        <v>7915</v>
      </c>
      <c r="D1997" s="21" t="s">
        <v>5426</v>
      </c>
    </row>
    <row r="1998" spans="1:4" x14ac:dyDescent="0.35">
      <c r="A1998" t="s">
        <v>371</v>
      </c>
      <c r="B1998" s="21" t="s">
        <v>4720</v>
      </c>
      <c r="C1998" s="21" t="s">
        <v>5197</v>
      </c>
      <c r="D1998" s="21" t="s">
        <v>4906</v>
      </c>
    </row>
    <row r="1999" spans="1:4" x14ac:dyDescent="0.35">
      <c r="A1999" t="s">
        <v>370</v>
      </c>
      <c r="B1999" s="21" t="s">
        <v>4720</v>
      </c>
      <c r="C1999" s="21" t="s">
        <v>7916</v>
      </c>
      <c r="D1999" s="21" t="s">
        <v>7917</v>
      </c>
    </row>
    <row r="2000" spans="1:4" x14ac:dyDescent="0.35">
      <c r="A2000" t="s">
        <v>369</v>
      </c>
      <c r="B2000" s="21" t="s">
        <v>4720</v>
      </c>
      <c r="C2000" s="21" t="s">
        <v>5558</v>
      </c>
      <c r="D2000" s="21" t="s">
        <v>5270</v>
      </c>
    </row>
    <row r="2001" spans="1:4" x14ac:dyDescent="0.35">
      <c r="A2001" t="s">
        <v>368</v>
      </c>
      <c r="B2001" s="21" t="s">
        <v>4720</v>
      </c>
      <c r="C2001" s="21" t="s">
        <v>7918</v>
      </c>
      <c r="D2001" s="21" t="s">
        <v>7919</v>
      </c>
    </row>
    <row r="2002" spans="1:4" x14ac:dyDescent="0.35">
      <c r="A2002" t="s">
        <v>367</v>
      </c>
      <c r="B2002" s="21" t="s">
        <v>4723</v>
      </c>
      <c r="C2002" s="21" t="s">
        <v>7920</v>
      </c>
      <c r="D2002" s="21" t="s">
        <v>7921</v>
      </c>
    </row>
    <row r="2003" spans="1:4" x14ac:dyDescent="0.35">
      <c r="A2003" t="s">
        <v>366</v>
      </c>
      <c r="B2003" s="21" t="s">
        <v>4720</v>
      </c>
      <c r="C2003" s="21" t="s">
        <v>7922</v>
      </c>
      <c r="D2003" s="21" t="s">
        <v>7923</v>
      </c>
    </row>
    <row r="2004" spans="1:4" x14ac:dyDescent="0.35">
      <c r="A2004" t="s">
        <v>365</v>
      </c>
      <c r="B2004" s="21" t="s">
        <v>4720</v>
      </c>
      <c r="C2004" s="21" t="s">
        <v>5606</v>
      </c>
      <c r="D2004" s="21" t="s">
        <v>7924</v>
      </c>
    </row>
    <row r="2005" spans="1:4" x14ac:dyDescent="0.35">
      <c r="A2005" t="s">
        <v>364</v>
      </c>
      <c r="B2005" s="21" t="s">
        <v>4720</v>
      </c>
      <c r="C2005" s="21" t="s">
        <v>7925</v>
      </c>
      <c r="D2005" s="21" t="s">
        <v>7926</v>
      </c>
    </row>
    <row r="2006" spans="1:4" x14ac:dyDescent="0.35">
      <c r="A2006" t="s">
        <v>363</v>
      </c>
      <c r="B2006" s="21" t="s">
        <v>4720</v>
      </c>
      <c r="C2006" s="21" t="s">
        <v>7927</v>
      </c>
      <c r="D2006" s="21" t="s">
        <v>6889</v>
      </c>
    </row>
    <row r="2007" spans="1:4" x14ac:dyDescent="0.35">
      <c r="A2007" t="s">
        <v>362</v>
      </c>
      <c r="B2007" s="21" t="s">
        <v>4720</v>
      </c>
      <c r="C2007" s="21" t="s">
        <v>4847</v>
      </c>
      <c r="D2007" s="21" t="s">
        <v>7928</v>
      </c>
    </row>
    <row r="2008" spans="1:4" x14ac:dyDescent="0.35">
      <c r="A2008" t="s">
        <v>361</v>
      </c>
      <c r="B2008" s="21" t="s">
        <v>5597</v>
      </c>
      <c r="C2008" s="21" t="s">
        <v>7929</v>
      </c>
      <c r="D2008" s="21" t="s">
        <v>5472</v>
      </c>
    </row>
    <row r="2009" spans="1:4" x14ac:dyDescent="0.35">
      <c r="A2009" t="s">
        <v>360</v>
      </c>
      <c r="B2009" s="21" t="s">
        <v>4720</v>
      </c>
      <c r="C2009" s="21" t="s">
        <v>7930</v>
      </c>
      <c r="D2009" s="21" t="s">
        <v>7931</v>
      </c>
    </row>
    <row r="2010" spans="1:4" x14ac:dyDescent="0.35">
      <c r="A2010" t="s">
        <v>359</v>
      </c>
      <c r="B2010" s="21" t="s">
        <v>4723</v>
      </c>
      <c r="C2010" s="21" t="s">
        <v>7932</v>
      </c>
      <c r="D2010" s="21" t="s">
        <v>7933</v>
      </c>
    </row>
    <row r="2011" spans="1:4" x14ac:dyDescent="0.35">
      <c r="A2011" t="s">
        <v>358</v>
      </c>
      <c r="B2011" s="21" t="s">
        <v>4723</v>
      </c>
      <c r="C2011" s="21" t="s">
        <v>7934</v>
      </c>
      <c r="D2011" s="21" t="s">
        <v>7935</v>
      </c>
    </row>
    <row r="2012" spans="1:4" x14ac:dyDescent="0.35">
      <c r="A2012" t="s">
        <v>357</v>
      </c>
      <c r="B2012" s="21" t="s">
        <v>4723</v>
      </c>
      <c r="C2012" s="21" t="s">
        <v>5253</v>
      </c>
      <c r="D2012" s="21" t="s">
        <v>7936</v>
      </c>
    </row>
    <row r="2013" spans="1:4" x14ac:dyDescent="0.35">
      <c r="A2013" t="s">
        <v>355</v>
      </c>
      <c r="B2013" s="21" t="s">
        <v>4723</v>
      </c>
      <c r="C2013" s="21" t="s">
        <v>5111</v>
      </c>
      <c r="D2013" s="21" t="s">
        <v>7937</v>
      </c>
    </row>
    <row r="2014" spans="1:4" x14ac:dyDescent="0.35">
      <c r="A2014" t="s">
        <v>354</v>
      </c>
      <c r="B2014" s="21" t="s">
        <v>4720</v>
      </c>
      <c r="C2014" s="21" t="s">
        <v>7938</v>
      </c>
      <c r="D2014" s="21" t="s">
        <v>6473</v>
      </c>
    </row>
    <row r="2015" spans="1:4" x14ac:dyDescent="0.35">
      <c r="A2015" t="s">
        <v>353</v>
      </c>
      <c r="B2015" s="21" t="s">
        <v>4723</v>
      </c>
      <c r="C2015" s="21" t="s">
        <v>7939</v>
      </c>
      <c r="D2015" s="21" t="s">
        <v>7940</v>
      </c>
    </row>
    <row r="2016" spans="1:4" x14ac:dyDescent="0.35">
      <c r="A2016" t="s">
        <v>352</v>
      </c>
      <c r="B2016" s="21" t="s">
        <v>4720</v>
      </c>
      <c r="C2016" s="21" t="s">
        <v>7941</v>
      </c>
      <c r="D2016" s="21" t="s">
        <v>7942</v>
      </c>
    </row>
    <row r="2017" spans="1:4" x14ac:dyDescent="0.35">
      <c r="A2017" t="s">
        <v>351</v>
      </c>
      <c r="B2017" s="21" t="s">
        <v>4723</v>
      </c>
      <c r="C2017" s="21" t="s">
        <v>7840</v>
      </c>
      <c r="D2017" s="21" t="s">
        <v>7943</v>
      </c>
    </row>
    <row r="2018" spans="1:4" x14ac:dyDescent="0.35">
      <c r="A2018" t="s">
        <v>350</v>
      </c>
      <c r="B2018" s="21" t="s">
        <v>4720</v>
      </c>
      <c r="C2018" s="21" t="s">
        <v>7944</v>
      </c>
      <c r="D2018" s="21" t="s">
        <v>7945</v>
      </c>
    </row>
    <row r="2019" spans="1:4" x14ac:dyDescent="0.35">
      <c r="A2019" t="s">
        <v>349</v>
      </c>
      <c r="B2019" s="21" t="s">
        <v>4720</v>
      </c>
      <c r="C2019" s="21" t="s">
        <v>4847</v>
      </c>
      <c r="D2019" s="21" t="s">
        <v>7946</v>
      </c>
    </row>
    <row r="2020" spans="1:4" x14ac:dyDescent="0.35">
      <c r="A2020" t="s">
        <v>348</v>
      </c>
      <c r="B2020" s="21" t="s">
        <v>4720</v>
      </c>
      <c r="C2020" s="21" t="s">
        <v>7947</v>
      </c>
      <c r="D2020" s="21" t="s">
        <v>4843</v>
      </c>
    </row>
    <row r="2021" spans="1:4" x14ac:dyDescent="0.35">
      <c r="A2021" t="s">
        <v>347</v>
      </c>
      <c r="B2021" s="21" t="s">
        <v>4723</v>
      </c>
      <c r="C2021" s="21" t="s">
        <v>7948</v>
      </c>
      <c r="D2021" s="21" t="s">
        <v>7949</v>
      </c>
    </row>
    <row r="2022" spans="1:4" x14ac:dyDescent="0.35">
      <c r="A2022" t="s">
        <v>346</v>
      </c>
      <c r="B2022" s="21" t="s">
        <v>4723</v>
      </c>
      <c r="C2022" s="21" t="s">
        <v>7622</v>
      </c>
      <c r="D2022" s="21" t="s">
        <v>5149</v>
      </c>
    </row>
    <row r="2023" spans="1:4" x14ac:dyDescent="0.35">
      <c r="A2023" t="s">
        <v>345</v>
      </c>
      <c r="B2023" s="21" t="s">
        <v>4720</v>
      </c>
      <c r="C2023" s="21" t="s">
        <v>7950</v>
      </c>
      <c r="D2023" s="21" t="s">
        <v>7951</v>
      </c>
    </row>
    <row r="2024" spans="1:4" x14ac:dyDescent="0.35">
      <c r="A2024" t="s">
        <v>344</v>
      </c>
      <c r="B2024" s="21" t="s">
        <v>4723</v>
      </c>
      <c r="C2024" s="21" t="s">
        <v>7952</v>
      </c>
      <c r="D2024" s="21" t="s">
        <v>7953</v>
      </c>
    </row>
    <row r="2025" spans="1:4" x14ac:dyDescent="0.35">
      <c r="A2025" t="s">
        <v>343</v>
      </c>
      <c r="B2025" s="21" t="s">
        <v>4720</v>
      </c>
      <c r="C2025" s="21" t="s">
        <v>7954</v>
      </c>
      <c r="D2025" s="21" t="s">
        <v>7955</v>
      </c>
    </row>
    <row r="2026" spans="1:4" x14ac:dyDescent="0.35">
      <c r="A2026" t="s">
        <v>342</v>
      </c>
      <c r="B2026" s="21" t="s">
        <v>4720</v>
      </c>
      <c r="C2026" s="21" t="s">
        <v>7956</v>
      </c>
      <c r="D2026" s="21" t="s">
        <v>7957</v>
      </c>
    </row>
    <row r="2027" spans="1:4" x14ac:dyDescent="0.35">
      <c r="A2027" t="s">
        <v>341</v>
      </c>
      <c r="B2027" s="21" t="s">
        <v>4723</v>
      </c>
      <c r="C2027" s="21" t="s">
        <v>7958</v>
      </c>
      <c r="D2027" s="21" t="s">
        <v>7959</v>
      </c>
    </row>
    <row r="2028" spans="1:4" x14ac:dyDescent="0.35">
      <c r="A2028" t="s">
        <v>340</v>
      </c>
      <c r="B2028" s="21" t="s">
        <v>4720</v>
      </c>
      <c r="C2028" s="21" t="s">
        <v>7960</v>
      </c>
      <c r="D2028" s="21" t="s">
        <v>7314</v>
      </c>
    </row>
    <row r="2029" spans="1:4" x14ac:dyDescent="0.35">
      <c r="A2029" t="s">
        <v>339</v>
      </c>
      <c r="B2029" s="21" t="s">
        <v>4723</v>
      </c>
      <c r="C2029" s="21" t="s">
        <v>7961</v>
      </c>
      <c r="D2029" s="21" t="s">
        <v>7962</v>
      </c>
    </row>
    <row r="2030" spans="1:4" x14ac:dyDescent="0.35">
      <c r="A2030" t="s">
        <v>338</v>
      </c>
      <c r="B2030" s="21" t="s">
        <v>4723</v>
      </c>
      <c r="C2030" s="21" t="s">
        <v>4849</v>
      </c>
      <c r="D2030" s="21" t="s">
        <v>7963</v>
      </c>
    </row>
    <row r="2031" spans="1:4" x14ac:dyDescent="0.35">
      <c r="A2031" t="s">
        <v>337</v>
      </c>
      <c r="B2031" s="21" t="s">
        <v>4720</v>
      </c>
      <c r="C2031" s="21" t="s">
        <v>7964</v>
      </c>
      <c r="D2031" s="21" t="s">
        <v>7965</v>
      </c>
    </row>
    <row r="2032" spans="1:4" x14ac:dyDescent="0.35">
      <c r="A2032" t="s">
        <v>336</v>
      </c>
      <c r="B2032" s="21" t="s">
        <v>4720</v>
      </c>
      <c r="C2032" s="21" t="s">
        <v>7966</v>
      </c>
      <c r="D2032" s="21" t="s">
        <v>7967</v>
      </c>
    </row>
    <row r="2033" spans="1:4" x14ac:dyDescent="0.35">
      <c r="A2033" t="s">
        <v>335</v>
      </c>
      <c r="B2033" s="21" t="s">
        <v>4723</v>
      </c>
      <c r="C2033" s="21" t="s">
        <v>7968</v>
      </c>
      <c r="D2033" s="21" t="s">
        <v>5995</v>
      </c>
    </row>
    <row r="2034" spans="1:4" x14ac:dyDescent="0.35">
      <c r="A2034" t="s">
        <v>334</v>
      </c>
      <c r="B2034" s="21" t="s">
        <v>4723</v>
      </c>
      <c r="C2034" s="21" t="s">
        <v>7969</v>
      </c>
      <c r="D2034" s="21" t="s">
        <v>7970</v>
      </c>
    </row>
    <row r="2035" spans="1:4" x14ac:dyDescent="0.35">
      <c r="A2035" t="s">
        <v>333</v>
      </c>
      <c r="B2035" s="21" t="s">
        <v>4723</v>
      </c>
      <c r="C2035" s="21" t="s">
        <v>6419</v>
      </c>
      <c r="D2035" s="21" t="s">
        <v>7971</v>
      </c>
    </row>
    <row r="2036" spans="1:4" x14ac:dyDescent="0.35">
      <c r="A2036" t="s">
        <v>332</v>
      </c>
      <c r="B2036" s="21" t="s">
        <v>4720</v>
      </c>
      <c r="C2036" s="21" t="s">
        <v>7972</v>
      </c>
      <c r="D2036" s="21" t="s">
        <v>7973</v>
      </c>
    </row>
    <row r="2037" spans="1:4" x14ac:dyDescent="0.35">
      <c r="A2037" t="s">
        <v>331</v>
      </c>
      <c r="B2037" s="21" t="s">
        <v>4720</v>
      </c>
      <c r="C2037" s="21" t="s">
        <v>7974</v>
      </c>
      <c r="D2037" s="21" t="s">
        <v>7975</v>
      </c>
    </row>
    <row r="2038" spans="1:4" x14ac:dyDescent="0.35">
      <c r="A2038" t="s">
        <v>330</v>
      </c>
      <c r="B2038" s="21" t="s">
        <v>4720</v>
      </c>
      <c r="C2038" s="21" t="s">
        <v>7976</v>
      </c>
      <c r="D2038" s="21" t="s">
        <v>7977</v>
      </c>
    </row>
    <row r="2039" spans="1:4" x14ac:dyDescent="0.35">
      <c r="A2039" t="s">
        <v>329</v>
      </c>
      <c r="B2039" s="21" t="s">
        <v>4720</v>
      </c>
      <c r="C2039" s="21" t="s">
        <v>5186</v>
      </c>
      <c r="D2039" s="21" t="s">
        <v>7978</v>
      </c>
    </row>
    <row r="2040" spans="1:4" x14ac:dyDescent="0.35">
      <c r="A2040" t="s">
        <v>328</v>
      </c>
      <c r="B2040" s="21" t="s">
        <v>4723</v>
      </c>
      <c r="C2040" s="21" t="s">
        <v>7979</v>
      </c>
      <c r="D2040" s="21" t="s">
        <v>4848</v>
      </c>
    </row>
    <row r="2041" spans="1:4" x14ac:dyDescent="0.35">
      <c r="A2041" t="s">
        <v>327</v>
      </c>
      <c r="B2041" s="21" t="s">
        <v>4720</v>
      </c>
      <c r="C2041" s="21" t="s">
        <v>7980</v>
      </c>
      <c r="D2041" s="21" t="s">
        <v>7981</v>
      </c>
    </row>
    <row r="2042" spans="1:4" x14ac:dyDescent="0.35">
      <c r="A2042" t="s">
        <v>326</v>
      </c>
      <c r="B2042" s="21" t="s">
        <v>4723</v>
      </c>
      <c r="C2042" s="21" t="s">
        <v>6298</v>
      </c>
      <c r="D2042" s="21" t="s">
        <v>6280</v>
      </c>
    </row>
    <row r="2043" spans="1:4" x14ac:dyDescent="0.35">
      <c r="A2043" t="s">
        <v>325</v>
      </c>
      <c r="B2043" s="21" t="s">
        <v>4723</v>
      </c>
      <c r="C2043" s="21" t="s">
        <v>7982</v>
      </c>
      <c r="D2043" s="21" t="s">
        <v>7983</v>
      </c>
    </row>
    <row r="2044" spans="1:4" x14ac:dyDescent="0.35">
      <c r="A2044" t="s">
        <v>324</v>
      </c>
      <c r="B2044" s="21" t="s">
        <v>4723</v>
      </c>
      <c r="C2044" s="21" t="s">
        <v>7984</v>
      </c>
      <c r="D2044" s="21" t="s">
        <v>7985</v>
      </c>
    </row>
    <row r="2045" spans="1:4" x14ac:dyDescent="0.35">
      <c r="A2045" t="s">
        <v>323</v>
      </c>
      <c r="B2045" s="21" t="s">
        <v>4720</v>
      </c>
      <c r="C2045" s="21" t="s">
        <v>7986</v>
      </c>
      <c r="D2045" s="21" t="s">
        <v>7987</v>
      </c>
    </row>
    <row r="2046" spans="1:4" x14ac:dyDescent="0.35">
      <c r="A2046" t="s">
        <v>322</v>
      </c>
      <c r="B2046" s="21" t="s">
        <v>4720</v>
      </c>
      <c r="C2046" s="21" t="s">
        <v>7988</v>
      </c>
      <c r="D2046" s="21" t="s">
        <v>7989</v>
      </c>
    </row>
    <row r="2047" spans="1:4" x14ac:dyDescent="0.35">
      <c r="A2047" t="s">
        <v>321</v>
      </c>
      <c r="B2047" s="21" t="s">
        <v>4720</v>
      </c>
      <c r="C2047" s="21" t="s">
        <v>7990</v>
      </c>
      <c r="D2047" s="21" t="s">
        <v>7991</v>
      </c>
    </row>
    <row r="2048" spans="1:4" x14ac:dyDescent="0.35">
      <c r="A2048" t="s">
        <v>320</v>
      </c>
      <c r="B2048" s="21" t="s">
        <v>4720</v>
      </c>
      <c r="C2048" s="21" t="s">
        <v>4875</v>
      </c>
      <c r="D2048" s="21" t="s">
        <v>4856</v>
      </c>
    </row>
    <row r="2049" spans="1:4" x14ac:dyDescent="0.35">
      <c r="A2049" t="s">
        <v>319</v>
      </c>
      <c r="B2049" s="21" t="s">
        <v>4720</v>
      </c>
      <c r="C2049" s="21" t="s">
        <v>7992</v>
      </c>
      <c r="D2049" s="21" t="s">
        <v>7993</v>
      </c>
    </row>
    <row r="2050" spans="1:4" x14ac:dyDescent="0.35">
      <c r="A2050" t="s">
        <v>318</v>
      </c>
      <c r="B2050" s="21" t="s">
        <v>4723</v>
      </c>
      <c r="C2050" s="21" t="s">
        <v>7994</v>
      </c>
      <c r="D2050" s="21" t="s">
        <v>6624</v>
      </c>
    </row>
    <row r="2051" spans="1:4" x14ac:dyDescent="0.35">
      <c r="A2051" t="s">
        <v>317</v>
      </c>
      <c r="B2051" s="21" t="s">
        <v>4723</v>
      </c>
      <c r="C2051" s="21" t="s">
        <v>5735</v>
      </c>
      <c r="D2051" s="21" t="s">
        <v>7196</v>
      </c>
    </row>
    <row r="2052" spans="1:4" x14ac:dyDescent="0.35">
      <c r="A2052" t="s">
        <v>316</v>
      </c>
      <c r="B2052" s="21" t="s">
        <v>4723</v>
      </c>
      <c r="C2052" s="21" t="s">
        <v>7995</v>
      </c>
      <c r="D2052" s="21" t="s">
        <v>7996</v>
      </c>
    </row>
    <row r="2053" spans="1:4" x14ac:dyDescent="0.35">
      <c r="A2053" t="s">
        <v>315</v>
      </c>
      <c r="B2053" s="21" t="s">
        <v>4720</v>
      </c>
      <c r="C2053" s="21" t="s">
        <v>7997</v>
      </c>
      <c r="D2053" s="21" t="s">
        <v>5912</v>
      </c>
    </row>
    <row r="2054" spans="1:4" x14ac:dyDescent="0.35">
      <c r="A2054" t="s">
        <v>314</v>
      </c>
      <c r="B2054" s="21" t="s">
        <v>4720</v>
      </c>
      <c r="C2054" s="21" t="s">
        <v>7998</v>
      </c>
      <c r="D2054" s="21" t="s">
        <v>7999</v>
      </c>
    </row>
    <row r="2055" spans="1:4" x14ac:dyDescent="0.35">
      <c r="A2055" t="s">
        <v>313</v>
      </c>
      <c r="B2055" s="21" t="s">
        <v>4720</v>
      </c>
      <c r="C2055" s="21" t="s">
        <v>8000</v>
      </c>
      <c r="D2055" s="21" t="s">
        <v>8001</v>
      </c>
    </row>
    <row r="2056" spans="1:4" x14ac:dyDescent="0.35">
      <c r="A2056" t="s">
        <v>312</v>
      </c>
      <c r="B2056" s="21" t="s">
        <v>4720</v>
      </c>
      <c r="C2056" s="21" t="s">
        <v>8002</v>
      </c>
      <c r="D2056" s="21" t="s">
        <v>5603</v>
      </c>
    </row>
    <row r="2057" spans="1:4" x14ac:dyDescent="0.35">
      <c r="A2057" t="s">
        <v>311</v>
      </c>
      <c r="B2057" s="21" t="s">
        <v>4723</v>
      </c>
      <c r="C2057" s="21" t="s">
        <v>8003</v>
      </c>
      <c r="D2057" s="21" t="s">
        <v>8004</v>
      </c>
    </row>
    <row r="2058" spans="1:4" x14ac:dyDescent="0.35">
      <c r="A2058" t="s">
        <v>310</v>
      </c>
      <c r="B2058" s="21" t="s">
        <v>4720</v>
      </c>
      <c r="C2058" s="21" t="s">
        <v>8005</v>
      </c>
      <c r="D2058" s="21" t="s">
        <v>8006</v>
      </c>
    </row>
    <row r="2059" spans="1:4" x14ac:dyDescent="0.35">
      <c r="A2059" t="s">
        <v>309</v>
      </c>
      <c r="B2059" s="21" t="s">
        <v>4723</v>
      </c>
      <c r="C2059" s="21" t="s">
        <v>5698</v>
      </c>
      <c r="D2059" s="21" t="s">
        <v>8007</v>
      </c>
    </row>
    <row r="2060" spans="1:4" x14ac:dyDescent="0.35">
      <c r="A2060" t="s">
        <v>308</v>
      </c>
      <c r="B2060" s="21" t="s">
        <v>4720</v>
      </c>
      <c r="C2060" s="21" t="s">
        <v>8008</v>
      </c>
      <c r="D2060" s="21" t="s">
        <v>8009</v>
      </c>
    </row>
    <row r="2061" spans="1:4" x14ac:dyDescent="0.35">
      <c r="A2061" t="s">
        <v>307</v>
      </c>
      <c r="B2061" s="21" t="s">
        <v>4723</v>
      </c>
      <c r="C2061" s="21" t="s">
        <v>6291</v>
      </c>
      <c r="D2061" s="21" t="s">
        <v>8010</v>
      </c>
    </row>
    <row r="2062" spans="1:4" x14ac:dyDescent="0.35">
      <c r="A2062" t="s">
        <v>306</v>
      </c>
      <c r="B2062" s="21" t="s">
        <v>4723</v>
      </c>
      <c r="C2062" s="21" t="s">
        <v>8011</v>
      </c>
      <c r="D2062" s="21" t="s">
        <v>8012</v>
      </c>
    </row>
    <row r="2063" spans="1:4" x14ac:dyDescent="0.35">
      <c r="A2063" t="s">
        <v>305</v>
      </c>
      <c r="B2063" s="21" t="s">
        <v>4723</v>
      </c>
      <c r="C2063" s="21" t="s">
        <v>8013</v>
      </c>
      <c r="D2063" s="21" t="s">
        <v>8014</v>
      </c>
    </row>
    <row r="2064" spans="1:4" x14ac:dyDescent="0.35">
      <c r="A2064" t="s">
        <v>304</v>
      </c>
      <c r="B2064" s="21" t="s">
        <v>4720</v>
      </c>
      <c r="C2064" s="21" t="s">
        <v>8015</v>
      </c>
      <c r="D2064" s="21" t="s">
        <v>6993</v>
      </c>
    </row>
    <row r="2065" spans="1:4" x14ac:dyDescent="0.35">
      <c r="A2065" t="s">
        <v>303</v>
      </c>
      <c r="B2065" s="21" t="s">
        <v>4720</v>
      </c>
      <c r="C2065" s="21" t="s">
        <v>5186</v>
      </c>
      <c r="D2065" s="21" t="s">
        <v>5663</v>
      </c>
    </row>
    <row r="2066" spans="1:4" x14ac:dyDescent="0.35">
      <c r="A2066" t="s">
        <v>302</v>
      </c>
      <c r="B2066" s="21" t="s">
        <v>4720</v>
      </c>
      <c r="C2066" s="21" t="s">
        <v>8016</v>
      </c>
      <c r="D2066" s="21" t="s">
        <v>8017</v>
      </c>
    </row>
    <row r="2067" spans="1:4" x14ac:dyDescent="0.35">
      <c r="A2067" t="s">
        <v>301</v>
      </c>
      <c r="B2067" s="21" t="s">
        <v>4720</v>
      </c>
      <c r="C2067" s="21" t="s">
        <v>8018</v>
      </c>
      <c r="D2067" s="21" t="s">
        <v>6280</v>
      </c>
    </row>
    <row r="2068" spans="1:4" x14ac:dyDescent="0.35">
      <c r="A2068" t="s">
        <v>299</v>
      </c>
      <c r="B2068" s="21" t="s">
        <v>4723</v>
      </c>
      <c r="C2068" s="21" t="s">
        <v>7255</v>
      </c>
      <c r="D2068" s="21" t="s">
        <v>8019</v>
      </c>
    </row>
    <row r="2069" spans="1:4" x14ac:dyDescent="0.35">
      <c r="A2069" t="s">
        <v>298</v>
      </c>
      <c r="B2069" s="21" t="s">
        <v>4723</v>
      </c>
      <c r="C2069" s="21" t="s">
        <v>8020</v>
      </c>
      <c r="D2069" s="21" t="s">
        <v>8021</v>
      </c>
    </row>
    <row r="2070" spans="1:4" x14ac:dyDescent="0.35">
      <c r="A2070" t="s">
        <v>297</v>
      </c>
      <c r="B2070" s="21" t="s">
        <v>4723</v>
      </c>
      <c r="C2070" s="21" t="s">
        <v>8022</v>
      </c>
      <c r="D2070" s="21" t="s">
        <v>8023</v>
      </c>
    </row>
    <row r="2071" spans="1:4" x14ac:dyDescent="0.35">
      <c r="A2071" t="s">
        <v>296</v>
      </c>
      <c r="B2071" s="21" t="s">
        <v>4720</v>
      </c>
      <c r="C2071" s="21" t="s">
        <v>5082</v>
      </c>
      <c r="D2071" s="21" t="s">
        <v>8024</v>
      </c>
    </row>
    <row r="2072" spans="1:4" x14ac:dyDescent="0.35">
      <c r="A2072" t="s">
        <v>295</v>
      </c>
      <c r="B2072" s="21" t="s">
        <v>4723</v>
      </c>
      <c r="C2072" s="21" t="s">
        <v>5140</v>
      </c>
      <c r="D2072" s="21" t="s">
        <v>5103</v>
      </c>
    </row>
    <row r="2073" spans="1:4" x14ac:dyDescent="0.35">
      <c r="A2073" t="s">
        <v>294</v>
      </c>
      <c r="B2073" s="21" t="s">
        <v>4720</v>
      </c>
      <c r="C2073" s="21" t="s">
        <v>8025</v>
      </c>
      <c r="D2073" s="21" t="s">
        <v>8026</v>
      </c>
    </row>
    <row r="2074" spans="1:4" x14ac:dyDescent="0.35">
      <c r="A2074" t="s">
        <v>293</v>
      </c>
      <c r="B2074" s="21" t="s">
        <v>4723</v>
      </c>
      <c r="C2074" s="21" t="s">
        <v>8027</v>
      </c>
      <c r="D2074" s="21" t="s">
        <v>8028</v>
      </c>
    </row>
    <row r="2075" spans="1:4" x14ac:dyDescent="0.35">
      <c r="A2075" t="s">
        <v>292</v>
      </c>
      <c r="B2075" s="21" t="s">
        <v>4720</v>
      </c>
      <c r="C2075" s="21" t="s">
        <v>8029</v>
      </c>
      <c r="D2075" s="21" t="s">
        <v>8030</v>
      </c>
    </row>
    <row r="2076" spans="1:4" x14ac:dyDescent="0.35">
      <c r="A2076" t="s">
        <v>291</v>
      </c>
      <c r="B2076" s="21" t="s">
        <v>4720</v>
      </c>
      <c r="C2076" s="21" t="s">
        <v>8031</v>
      </c>
      <c r="D2076" s="21" t="s">
        <v>7826</v>
      </c>
    </row>
    <row r="2077" spans="1:4" x14ac:dyDescent="0.35">
      <c r="A2077" t="s">
        <v>290</v>
      </c>
      <c r="B2077" s="21" t="s">
        <v>4723</v>
      </c>
      <c r="C2077" s="21" t="s">
        <v>7537</v>
      </c>
      <c r="D2077" s="21" t="s">
        <v>8032</v>
      </c>
    </row>
    <row r="2078" spans="1:4" x14ac:dyDescent="0.35">
      <c r="A2078" t="s">
        <v>289</v>
      </c>
      <c r="B2078" s="21" t="s">
        <v>4723</v>
      </c>
      <c r="C2078" s="21" t="s">
        <v>4901</v>
      </c>
      <c r="D2078" s="21" t="s">
        <v>8033</v>
      </c>
    </row>
    <row r="2079" spans="1:4" x14ac:dyDescent="0.35">
      <c r="A2079" t="s">
        <v>288</v>
      </c>
      <c r="B2079" s="21" t="s">
        <v>4723</v>
      </c>
      <c r="C2079" s="21" t="s">
        <v>5862</v>
      </c>
      <c r="D2079" s="21" t="s">
        <v>8034</v>
      </c>
    </row>
    <row r="2080" spans="1:4" x14ac:dyDescent="0.35">
      <c r="A2080" t="s">
        <v>287</v>
      </c>
      <c r="B2080" s="21" t="s">
        <v>4723</v>
      </c>
      <c r="C2080" s="21" t="s">
        <v>5698</v>
      </c>
      <c r="D2080" s="21" t="s">
        <v>8035</v>
      </c>
    </row>
    <row r="2081" spans="1:4" x14ac:dyDescent="0.35">
      <c r="A2081" t="s">
        <v>286</v>
      </c>
      <c r="B2081" s="21" t="s">
        <v>4720</v>
      </c>
      <c r="C2081" s="21" t="s">
        <v>8036</v>
      </c>
      <c r="D2081" s="21" t="s">
        <v>6211</v>
      </c>
    </row>
    <row r="2082" spans="1:4" x14ac:dyDescent="0.35">
      <c r="A2082" t="s">
        <v>285</v>
      </c>
      <c r="B2082" s="21" t="s">
        <v>4720</v>
      </c>
      <c r="C2082" s="21" t="s">
        <v>6726</v>
      </c>
      <c r="D2082" s="21" t="s">
        <v>8037</v>
      </c>
    </row>
    <row r="2083" spans="1:4" x14ac:dyDescent="0.35">
      <c r="A2083" t="s">
        <v>284</v>
      </c>
      <c r="B2083" s="21" t="s">
        <v>4720</v>
      </c>
      <c r="C2083" s="21" t="s">
        <v>6572</v>
      </c>
      <c r="D2083" s="21" t="s">
        <v>8038</v>
      </c>
    </row>
    <row r="2084" spans="1:4" x14ac:dyDescent="0.35">
      <c r="A2084" t="s">
        <v>283</v>
      </c>
      <c r="B2084" s="21" t="s">
        <v>4720</v>
      </c>
      <c r="C2084" s="21" t="s">
        <v>8039</v>
      </c>
      <c r="D2084" s="21" t="s">
        <v>8040</v>
      </c>
    </row>
    <row r="2085" spans="1:4" x14ac:dyDescent="0.35">
      <c r="A2085" t="s">
        <v>282</v>
      </c>
      <c r="B2085" s="21" t="s">
        <v>4720</v>
      </c>
      <c r="C2085" s="21" t="s">
        <v>8041</v>
      </c>
      <c r="D2085" s="21" t="s">
        <v>8042</v>
      </c>
    </row>
    <row r="2086" spans="1:4" x14ac:dyDescent="0.35">
      <c r="A2086" t="s">
        <v>281</v>
      </c>
      <c r="B2086" s="21" t="s">
        <v>4720</v>
      </c>
      <c r="C2086" s="21" t="s">
        <v>8043</v>
      </c>
      <c r="D2086" s="21" t="s">
        <v>8044</v>
      </c>
    </row>
    <row r="2087" spans="1:4" x14ac:dyDescent="0.35">
      <c r="A2087" t="s">
        <v>280</v>
      </c>
      <c r="B2087" s="21" t="s">
        <v>4723</v>
      </c>
      <c r="C2087" s="21" t="s">
        <v>8045</v>
      </c>
      <c r="D2087" s="21" t="s">
        <v>8046</v>
      </c>
    </row>
    <row r="2088" spans="1:4" x14ac:dyDescent="0.35">
      <c r="A2088" t="s">
        <v>279</v>
      </c>
      <c r="B2088" s="21" t="s">
        <v>4723</v>
      </c>
      <c r="C2088" s="21" t="s">
        <v>5150</v>
      </c>
      <c r="D2088" s="21" t="s">
        <v>5103</v>
      </c>
    </row>
    <row r="2089" spans="1:4" x14ac:dyDescent="0.35">
      <c r="A2089" t="s">
        <v>278</v>
      </c>
      <c r="B2089" s="21" t="s">
        <v>4720</v>
      </c>
      <c r="C2089" s="21" t="s">
        <v>8047</v>
      </c>
      <c r="D2089" s="21" t="s">
        <v>8048</v>
      </c>
    </row>
    <row r="2090" spans="1:4" x14ac:dyDescent="0.35">
      <c r="A2090" t="s">
        <v>277</v>
      </c>
      <c r="B2090" s="21" t="s">
        <v>4723</v>
      </c>
      <c r="C2090" s="21" t="s">
        <v>7807</v>
      </c>
      <c r="D2090" s="21" t="s">
        <v>8049</v>
      </c>
    </row>
    <row r="2091" spans="1:4" x14ac:dyDescent="0.35">
      <c r="A2091" t="s">
        <v>275</v>
      </c>
      <c r="B2091" s="21" t="s">
        <v>4723</v>
      </c>
      <c r="C2091" s="21" t="s">
        <v>8050</v>
      </c>
      <c r="D2091" s="21" t="s">
        <v>8051</v>
      </c>
    </row>
    <row r="2092" spans="1:4" x14ac:dyDescent="0.35">
      <c r="A2092" t="s">
        <v>274</v>
      </c>
      <c r="B2092" s="21" t="s">
        <v>4723</v>
      </c>
      <c r="C2092" s="21" t="s">
        <v>8052</v>
      </c>
      <c r="D2092" s="21" t="s">
        <v>8053</v>
      </c>
    </row>
    <row r="2093" spans="1:4" x14ac:dyDescent="0.35">
      <c r="A2093" t="s">
        <v>273</v>
      </c>
      <c r="B2093" s="21" t="s">
        <v>4723</v>
      </c>
      <c r="C2093" s="21" t="s">
        <v>4994</v>
      </c>
      <c r="D2093" s="21" t="s">
        <v>8054</v>
      </c>
    </row>
    <row r="2094" spans="1:4" x14ac:dyDescent="0.35">
      <c r="A2094" t="s">
        <v>272</v>
      </c>
      <c r="B2094" s="21" t="s">
        <v>4723</v>
      </c>
      <c r="C2094" s="21" t="s">
        <v>4924</v>
      </c>
      <c r="D2094" s="21" t="s">
        <v>8055</v>
      </c>
    </row>
    <row r="2095" spans="1:4" x14ac:dyDescent="0.35">
      <c r="A2095" t="s">
        <v>271</v>
      </c>
      <c r="B2095" s="21" t="s">
        <v>4720</v>
      </c>
      <c r="C2095" s="21" t="s">
        <v>5542</v>
      </c>
      <c r="D2095" s="21" t="s">
        <v>8056</v>
      </c>
    </row>
    <row r="2096" spans="1:4" x14ac:dyDescent="0.35">
      <c r="A2096" t="s">
        <v>270</v>
      </c>
      <c r="B2096" s="21" t="s">
        <v>4723</v>
      </c>
      <c r="C2096" s="21" t="s">
        <v>8057</v>
      </c>
      <c r="D2096" s="21" t="s">
        <v>8058</v>
      </c>
    </row>
    <row r="2097" spans="1:4" x14ac:dyDescent="0.35">
      <c r="A2097" t="s">
        <v>269</v>
      </c>
      <c r="B2097" s="21" t="s">
        <v>4723</v>
      </c>
      <c r="C2097" s="21" t="s">
        <v>5988</v>
      </c>
      <c r="D2097" s="21" t="s">
        <v>8059</v>
      </c>
    </row>
    <row r="2098" spans="1:4" x14ac:dyDescent="0.35">
      <c r="A2098" t="s">
        <v>268</v>
      </c>
      <c r="B2098" s="21" t="s">
        <v>4723</v>
      </c>
      <c r="C2098" s="21" t="s">
        <v>8060</v>
      </c>
      <c r="D2098" s="21" t="s">
        <v>8061</v>
      </c>
    </row>
    <row r="2099" spans="1:4" x14ac:dyDescent="0.35">
      <c r="A2099" t="s">
        <v>267</v>
      </c>
      <c r="B2099" s="21" t="s">
        <v>4720</v>
      </c>
      <c r="C2099" s="21" t="s">
        <v>6235</v>
      </c>
      <c r="D2099" s="21" t="s">
        <v>8062</v>
      </c>
    </row>
    <row r="2100" spans="1:4" x14ac:dyDescent="0.35">
      <c r="A2100" t="s">
        <v>266</v>
      </c>
      <c r="B2100" s="21" t="s">
        <v>4723</v>
      </c>
      <c r="C2100" s="21" t="s">
        <v>5020</v>
      </c>
      <c r="D2100" s="21" t="s">
        <v>8063</v>
      </c>
    </row>
    <row r="2101" spans="1:4" x14ac:dyDescent="0.35">
      <c r="A2101" t="s">
        <v>265</v>
      </c>
      <c r="B2101" s="21" t="s">
        <v>4720</v>
      </c>
      <c r="C2101" s="21" t="s">
        <v>8064</v>
      </c>
      <c r="D2101" s="21" t="s">
        <v>8065</v>
      </c>
    </row>
    <row r="2102" spans="1:4" x14ac:dyDescent="0.35">
      <c r="A2102" t="s">
        <v>264</v>
      </c>
      <c r="B2102" s="21" t="s">
        <v>4720</v>
      </c>
      <c r="C2102" s="21" t="s">
        <v>8066</v>
      </c>
      <c r="D2102" s="21" t="s">
        <v>8067</v>
      </c>
    </row>
    <row r="2103" spans="1:4" x14ac:dyDescent="0.35">
      <c r="A2103" t="s">
        <v>263</v>
      </c>
      <c r="B2103" s="21" t="s">
        <v>4723</v>
      </c>
      <c r="C2103" s="21" t="s">
        <v>5804</v>
      </c>
      <c r="D2103" s="21" t="s">
        <v>7427</v>
      </c>
    </row>
    <row r="2104" spans="1:4" x14ac:dyDescent="0.35">
      <c r="A2104" t="s">
        <v>262</v>
      </c>
      <c r="B2104" s="21" t="s">
        <v>4723</v>
      </c>
      <c r="C2104" s="21" t="s">
        <v>8068</v>
      </c>
      <c r="D2104" s="21" t="s">
        <v>8069</v>
      </c>
    </row>
    <row r="2105" spans="1:4" x14ac:dyDescent="0.35">
      <c r="A2105" t="s">
        <v>261</v>
      </c>
      <c r="B2105" s="21" t="s">
        <v>4723</v>
      </c>
      <c r="C2105" s="21" t="s">
        <v>5383</v>
      </c>
      <c r="D2105" s="21" t="s">
        <v>4739</v>
      </c>
    </row>
    <row r="2106" spans="1:4" x14ac:dyDescent="0.35">
      <c r="A2106" t="s">
        <v>260</v>
      </c>
      <c r="B2106" s="21" t="s">
        <v>4720</v>
      </c>
      <c r="C2106" s="21" t="s">
        <v>8070</v>
      </c>
      <c r="D2106" s="21" t="s">
        <v>8071</v>
      </c>
    </row>
    <row r="2107" spans="1:4" x14ac:dyDescent="0.35">
      <c r="A2107" t="s">
        <v>259</v>
      </c>
      <c r="B2107" s="21" t="s">
        <v>4720</v>
      </c>
      <c r="C2107" s="21" t="s">
        <v>8072</v>
      </c>
      <c r="D2107" s="21" t="s">
        <v>8073</v>
      </c>
    </row>
    <row r="2108" spans="1:4" x14ac:dyDescent="0.35">
      <c r="A2108" t="s">
        <v>258</v>
      </c>
      <c r="B2108" s="21" t="s">
        <v>4720</v>
      </c>
      <c r="C2108" s="21" t="s">
        <v>8074</v>
      </c>
      <c r="D2108" s="21" t="s">
        <v>8075</v>
      </c>
    </row>
    <row r="2109" spans="1:4" x14ac:dyDescent="0.35">
      <c r="A2109" t="s">
        <v>257</v>
      </c>
      <c r="B2109" s="21" t="s">
        <v>4720</v>
      </c>
      <c r="C2109" s="21" t="s">
        <v>8076</v>
      </c>
      <c r="D2109" s="21" t="s">
        <v>8077</v>
      </c>
    </row>
    <row r="2110" spans="1:4" x14ac:dyDescent="0.35">
      <c r="A2110" t="s">
        <v>256</v>
      </c>
      <c r="B2110" s="21" t="s">
        <v>4720</v>
      </c>
      <c r="C2110" s="21" t="s">
        <v>8078</v>
      </c>
      <c r="D2110" s="21" t="s">
        <v>5572</v>
      </c>
    </row>
    <row r="2111" spans="1:4" x14ac:dyDescent="0.35">
      <c r="A2111" t="s">
        <v>255</v>
      </c>
      <c r="B2111" s="21" t="s">
        <v>4720</v>
      </c>
      <c r="C2111" s="21" t="s">
        <v>8079</v>
      </c>
      <c r="D2111" s="21" t="s">
        <v>8080</v>
      </c>
    </row>
    <row r="2112" spans="1:4" x14ac:dyDescent="0.35">
      <c r="A2112" t="s">
        <v>254</v>
      </c>
      <c r="B2112" s="21" t="s">
        <v>4720</v>
      </c>
      <c r="C2112" s="21" t="s">
        <v>8081</v>
      </c>
      <c r="D2112" s="21" t="s">
        <v>8082</v>
      </c>
    </row>
    <row r="2113" spans="1:4" x14ac:dyDescent="0.35">
      <c r="A2113" t="s">
        <v>253</v>
      </c>
      <c r="B2113" s="21" t="s">
        <v>4720</v>
      </c>
      <c r="C2113" s="21" t="s">
        <v>8083</v>
      </c>
      <c r="D2113" s="21" t="s">
        <v>8084</v>
      </c>
    </row>
    <row r="2114" spans="1:4" x14ac:dyDescent="0.35">
      <c r="A2114" t="s">
        <v>252</v>
      </c>
      <c r="B2114" s="21" t="s">
        <v>4720</v>
      </c>
      <c r="C2114" s="21" t="s">
        <v>6189</v>
      </c>
      <c r="D2114" s="21" t="s">
        <v>8085</v>
      </c>
    </row>
    <row r="2115" spans="1:4" x14ac:dyDescent="0.35">
      <c r="A2115" t="s">
        <v>251</v>
      </c>
      <c r="B2115" s="21" t="s">
        <v>4720</v>
      </c>
      <c r="C2115" s="21" t="s">
        <v>5357</v>
      </c>
      <c r="D2115" s="21" t="s">
        <v>8086</v>
      </c>
    </row>
    <row r="2116" spans="1:4" x14ac:dyDescent="0.35">
      <c r="A2116" t="s">
        <v>250</v>
      </c>
      <c r="B2116" s="21" t="s">
        <v>4720</v>
      </c>
      <c r="C2116" s="21" t="s">
        <v>5661</v>
      </c>
      <c r="D2116" s="21" t="s">
        <v>8087</v>
      </c>
    </row>
    <row r="2117" spans="1:4" x14ac:dyDescent="0.35">
      <c r="A2117" t="s">
        <v>248</v>
      </c>
      <c r="B2117" s="21" t="s">
        <v>4720</v>
      </c>
      <c r="C2117" s="21" t="s">
        <v>8088</v>
      </c>
      <c r="D2117" s="21" t="s">
        <v>8089</v>
      </c>
    </row>
    <row r="2118" spans="1:4" x14ac:dyDescent="0.35">
      <c r="A2118" t="s">
        <v>246</v>
      </c>
      <c r="B2118" s="21" t="s">
        <v>4720</v>
      </c>
      <c r="C2118" s="21" t="s">
        <v>8090</v>
      </c>
      <c r="D2118" s="21" t="s">
        <v>8091</v>
      </c>
    </row>
    <row r="2119" spans="1:4" x14ac:dyDescent="0.35">
      <c r="A2119" t="s">
        <v>245</v>
      </c>
      <c r="B2119" s="21" t="s">
        <v>4723</v>
      </c>
      <c r="C2119" s="21" t="s">
        <v>8092</v>
      </c>
      <c r="D2119" s="21" t="s">
        <v>8093</v>
      </c>
    </row>
    <row r="2120" spans="1:4" x14ac:dyDescent="0.35">
      <c r="A2120" t="s">
        <v>244</v>
      </c>
      <c r="B2120" s="21" t="s">
        <v>4723</v>
      </c>
      <c r="C2120" s="21" t="s">
        <v>5020</v>
      </c>
      <c r="D2120" s="21" t="s">
        <v>8094</v>
      </c>
    </row>
    <row r="2121" spans="1:4" x14ac:dyDescent="0.35">
      <c r="A2121" t="s">
        <v>243</v>
      </c>
      <c r="B2121" s="21" t="s">
        <v>4720</v>
      </c>
      <c r="C2121" s="21" t="s">
        <v>5627</v>
      </c>
      <c r="D2121" s="21" t="s">
        <v>8095</v>
      </c>
    </row>
    <row r="2122" spans="1:4" x14ac:dyDescent="0.35">
      <c r="A2122" t="s">
        <v>242</v>
      </c>
      <c r="B2122" s="21" t="s">
        <v>4720</v>
      </c>
      <c r="C2122" s="21" t="s">
        <v>8096</v>
      </c>
      <c r="D2122" s="21" t="s">
        <v>8097</v>
      </c>
    </row>
    <row r="2123" spans="1:4" x14ac:dyDescent="0.35">
      <c r="A2123" t="s">
        <v>241</v>
      </c>
      <c r="B2123" s="21" t="s">
        <v>4720</v>
      </c>
      <c r="C2123" s="21" t="s">
        <v>8098</v>
      </c>
      <c r="D2123" s="21" t="s">
        <v>8099</v>
      </c>
    </row>
    <row r="2124" spans="1:4" x14ac:dyDescent="0.35">
      <c r="A2124" t="s">
        <v>240</v>
      </c>
      <c r="B2124" s="21" t="s">
        <v>4720</v>
      </c>
      <c r="C2124" s="21" t="s">
        <v>8100</v>
      </c>
      <c r="D2124" s="21" t="s">
        <v>8101</v>
      </c>
    </row>
    <row r="2125" spans="1:4" x14ac:dyDescent="0.35">
      <c r="A2125" t="s">
        <v>239</v>
      </c>
      <c r="B2125" s="21" t="s">
        <v>4720</v>
      </c>
      <c r="C2125" s="21" t="s">
        <v>8102</v>
      </c>
      <c r="D2125" s="21" t="s">
        <v>6028</v>
      </c>
    </row>
    <row r="2126" spans="1:4" x14ac:dyDescent="0.35">
      <c r="A2126" t="s">
        <v>238</v>
      </c>
      <c r="B2126" s="21" t="s">
        <v>4720</v>
      </c>
      <c r="C2126" s="21" t="s">
        <v>8103</v>
      </c>
      <c r="D2126" s="21" t="s">
        <v>8104</v>
      </c>
    </row>
    <row r="2127" spans="1:4" x14ac:dyDescent="0.35">
      <c r="A2127" t="s">
        <v>237</v>
      </c>
      <c r="B2127" s="21" t="s">
        <v>4720</v>
      </c>
      <c r="C2127" s="21" t="s">
        <v>8000</v>
      </c>
      <c r="D2127" s="21" t="s">
        <v>8105</v>
      </c>
    </row>
    <row r="2128" spans="1:4" x14ac:dyDescent="0.35">
      <c r="A2128" t="s">
        <v>236</v>
      </c>
      <c r="B2128" s="21" t="s">
        <v>4723</v>
      </c>
      <c r="C2128" s="21" t="s">
        <v>8106</v>
      </c>
      <c r="D2128" s="21" t="s">
        <v>8107</v>
      </c>
    </row>
    <row r="2129" spans="1:4" x14ac:dyDescent="0.35">
      <c r="A2129" t="s">
        <v>235</v>
      </c>
      <c r="B2129" s="21" t="s">
        <v>4720</v>
      </c>
      <c r="C2129" s="21" t="s">
        <v>7505</v>
      </c>
      <c r="D2129" s="21" t="s">
        <v>8108</v>
      </c>
    </row>
    <row r="2130" spans="1:4" x14ac:dyDescent="0.35">
      <c r="A2130" t="s">
        <v>234</v>
      </c>
      <c r="B2130" s="21" t="s">
        <v>4720</v>
      </c>
      <c r="C2130" s="21" t="s">
        <v>8109</v>
      </c>
      <c r="D2130" s="21" t="s">
        <v>8110</v>
      </c>
    </row>
    <row r="2131" spans="1:4" x14ac:dyDescent="0.35">
      <c r="A2131" t="s">
        <v>233</v>
      </c>
      <c r="B2131" s="21" t="s">
        <v>4720</v>
      </c>
      <c r="C2131" s="21" t="s">
        <v>7333</v>
      </c>
      <c r="D2131" s="21" t="s">
        <v>6133</v>
      </c>
    </row>
    <row r="2132" spans="1:4" x14ac:dyDescent="0.35">
      <c r="A2132" t="s">
        <v>232</v>
      </c>
      <c r="B2132" s="21" t="s">
        <v>4720</v>
      </c>
      <c r="C2132" s="21" t="s">
        <v>8111</v>
      </c>
      <c r="D2132" s="21" t="s">
        <v>4800</v>
      </c>
    </row>
    <row r="2133" spans="1:4" x14ac:dyDescent="0.35">
      <c r="A2133" t="s">
        <v>231</v>
      </c>
      <c r="B2133" s="21" t="s">
        <v>4723</v>
      </c>
      <c r="C2133" s="21" t="s">
        <v>8112</v>
      </c>
      <c r="D2133" s="21" t="s">
        <v>8113</v>
      </c>
    </row>
    <row r="2134" spans="1:4" x14ac:dyDescent="0.35">
      <c r="A2134" t="s">
        <v>230</v>
      </c>
      <c r="B2134" s="21" t="s">
        <v>4720</v>
      </c>
      <c r="C2134" s="21" t="s">
        <v>7976</v>
      </c>
      <c r="D2134" s="21" t="s">
        <v>8114</v>
      </c>
    </row>
    <row r="2135" spans="1:4" x14ac:dyDescent="0.35">
      <c r="A2135" t="s">
        <v>229</v>
      </c>
      <c r="B2135" s="21" t="s">
        <v>4723</v>
      </c>
      <c r="C2135" s="21" t="s">
        <v>5208</v>
      </c>
      <c r="D2135" s="21" t="s">
        <v>8115</v>
      </c>
    </row>
    <row r="2136" spans="1:4" x14ac:dyDescent="0.35">
      <c r="A2136" t="s">
        <v>228</v>
      </c>
      <c r="B2136" s="21" t="s">
        <v>4723</v>
      </c>
      <c r="C2136" s="21" t="s">
        <v>8116</v>
      </c>
      <c r="D2136" s="21" t="s">
        <v>8117</v>
      </c>
    </row>
    <row r="2137" spans="1:4" x14ac:dyDescent="0.35">
      <c r="A2137" t="s">
        <v>227</v>
      </c>
      <c r="B2137" s="21" t="s">
        <v>4723</v>
      </c>
      <c r="C2137" s="21" t="s">
        <v>8118</v>
      </c>
      <c r="D2137" s="21" t="s">
        <v>7943</v>
      </c>
    </row>
    <row r="2138" spans="1:4" x14ac:dyDescent="0.35">
      <c r="A2138" t="s">
        <v>226</v>
      </c>
      <c r="B2138" s="21" t="s">
        <v>4723</v>
      </c>
      <c r="C2138" s="21" t="s">
        <v>8119</v>
      </c>
      <c r="D2138" s="21" t="s">
        <v>7332</v>
      </c>
    </row>
    <row r="2139" spans="1:4" x14ac:dyDescent="0.35">
      <c r="A2139" t="s">
        <v>225</v>
      </c>
      <c r="B2139" s="21" t="s">
        <v>5597</v>
      </c>
      <c r="C2139" s="21" t="s">
        <v>5542</v>
      </c>
      <c r="D2139" s="21" t="s">
        <v>8120</v>
      </c>
    </row>
    <row r="2140" spans="1:4" x14ac:dyDescent="0.35">
      <c r="A2140" t="s">
        <v>224</v>
      </c>
      <c r="B2140" s="21" t="s">
        <v>4723</v>
      </c>
      <c r="C2140" s="21" t="s">
        <v>8121</v>
      </c>
      <c r="D2140" s="21" t="s">
        <v>8122</v>
      </c>
    </row>
    <row r="2141" spans="1:4" x14ac:dyDescent="0.35">
      <c r="A2141" t="s">
        <v>223</v>
      </c>
      <c r="B2141" s="21" t="s">
        <v>4723</v>
      </c>
      <c r="C2141" s="21" t="s">
        <v>4905</v>
      </c>
      <c r="D2141" s="21" t="s">
        <v>8123</v>
      </c>
    </row>
    <row r="2142" spans="1:4" x14ac:dyDescent="0.35">
      <c r="A2142" t="s">
        <v>222</v>
      </c>
      <c r="B2142" s="21" t="s">
        <v>4720</v>
      </c>
      <c r="C2142" s="21" t="s">
        <v>4875</v>
      </c>
      <c r="D2142" s="21" t="s">
        <v>8124</v>
      </c>
    </row>
    <row r="2143" spans="1:4" x14ac:dyDescent="0.35">
      <c r="A2143" t="s">
        <v>221</v>
      </c>
      <c r="B2143" s="21" t="s">
        <v>4720</v>
      </c>
      <c r="C2143" s="21" t="s">
        <v>8125</v>
      </c>
      <c r="D2143" s="21" t="s">
        <v>8126</v>
      </c>
    </row>
    <row r="2144" spans="1:4" x14ac:dyDescent="0.35">
      <c r="A2144" t="s">
        <v>220</v>
      </c>
      <c r="B2144" s="21" t="s">
        <v>4720</v>
      </c>
      <c r="C2144" s="21" t="s">
        <v>8127</v>
      </c>
      <c r="D2144" s="21" t="s">
        <v>8128</v>
      </c>
    </row>
    <row r="2145" spans="1:4" x14ac:dyDescent="0.35">
      <c r="A2145" t="s">
        <v>219</v>
      </c>
      <c r="B2145" s="21" t="s">
        <v>4720</v>
      </c>
      <c r="C2145" s="21" t="s">
        <v>8129</v>
      </c>
      <c r="D2145" s="21" t="s">
        <v>8130</v>
      </c>
    </row>
    <row r="2146" spans="1:4" x14ac:dyDescent="0.35">
      <c r="A2146" t="s">
        <v>218</v>
      </c>
      <c r="B2146" s="21" t="s">
        <v>4723</v>
      </c>
      <c r="C2146" s="21" t="s">
        <v>8131</v>
      </c>
      <c r="D2146" s="21" t="s">
        <v>8132</v>
      </c>
    </row>
    <row r="2147" spans="1:4" x14ac:dyDescent="0.35">
      <c r="A2147" t="s">
        <v>217</v>
      </c>
      <c r="B2147" s="21" t="s">
        <v>4723</v>
      </c>
      <c r="C2147" s="21" t="s">
        <v>8133</v>
      </c>
      <c r="D2147" s="21" t="s">
        <v>8134</v>
      </c>
    </row>
    <row r="2148" spans="1:4" x14ac:dyDescent="0.35">
      <c r="A2148" t="s">
        <v>216</v>
      </c>
      <c r="B2148" s="21" t="s">
        <v>4723</v>
      </c>
      <c r="C2148" s="21" t="s">
        <v>8135</v>
      </c>
      <c r="D2148" s="21" t="s">
        <v>8136</v>
      </c>
    </row>
    <row r="2149" spans="1:4" x14ac:dyDescent="0.35">
      <c r="A2149" t="s">
        <v>215</v>
      </c>
      <c r="B2149" s="21" t="s">
        <v>4723</v>
      </c>
      <c r="C2149" s="21" t="s">
        <v>8137</v>
      </c>
      <c r="D2149" s="21" t="s">
        <v>8138</v>
      </c>
    </row>
    <row r="2150" spans="1:4" x14ac:dyDescent="0.35">
      <c r="A2150" t="s">
        <v>214</v>
      </c>
      <c r="B2150" s="21" t="s">
        <v>4723</v>
      </c>
      <c r="C2150" s="21" t="s">
        <v>4772</v>
      </c>
      <c r="D2150" s="21" t="s">
        <v>8139</v>
      </c>
    </row>
    <row r="2151" spans="1:4" x14ac:dyDescent="0.35">
      <c r="A2151" t="s">
        <v>213</v>
      </c>
      <c r="B2151" s="21" t="s">
        <v>4723</v>
      </c>
      <c r="C2151" s="21" t="s">
        <v>8140</v>
      </c>
      <c r="D2151" s="21" t="s">
        <v>7081</v>
      </c>
    </row>
    <row r="2152" spans="1:4" x14ac:dyDescent="0.35">
      <c r="A2152" t="s">
        <v>212</v>
      </c>
      <c r="B2152" s="21" t="s">
        <v>4723</v>
      </c>
      <c r="C2152" s="21" t="s">
        <v>8141</v>
      </c>
      <c r="D2152" s="21" t="s">
        <v>8142</v>
      </c>
    </row>
    <row r="2153" spans="1:4" x14ac:dyDescent="0.35">
      <c r="A2153" t="s">
        <v>211</v>
      </c>
      <c r="B2153" s="21" t="s">
        <v>4723</v>
      </c>
      <c r="C2153" s="21" t="s">
        <v>8143</v>
      </c>
      <c r="D2153" s="21" t="s">
        <v>8144</v>
      </c>
    </row>
    <row r="2154" spans="1:4" x14ac:dyDescent="0.35">
      <c r="A2154" t="s">
        <v>210</v>
      </c>
      <c r="B2154" s="21" t="s">
        <v>4723</v>
      </c>
      <c r="C2154" s="21" t="s">
        <v>8145</v>
      </c>
      <c r="D2154" s="21" t="s">
        <v>8146</v>
      </c>
    </row>
    <row r="2155" spans="1:4" x14ac:dyDescent="0.35">
      <c r="A2155" t="s">
        <v>209</v>
      </c>
      <c r="B2155" s="21" t="s">
        <v>4723</v>
      </c>
      <c r="C2155" s="21" t="s">
        <v>8147</v>
      </c>
      <c r="D2155" s="21" t="s">
        <v>8148</v>
      </c>
    </row>
    <row r="2156" spans="1:4" x14ac:dyDescent="0.35">
      <c r="A2156" t="s">
        <v>208</v>
      </c>
      <c r="B2156" s="21" t="s">
        <v>4723</v>
      </c>
      <c r="C2156" s="21" t="s">
        <v>8149</v>
      </c>
      <c r="D2156" s="21" t="s">
        <v>8095</v>
      </c>
    </row>
    <row r="2157" spans="1:4" x14ac:dyDescent="0.35">
      <c r="A2157" t="s">
        <v>207</v>
      </c>
      <c r="B2157" s="21" t="s">
        <v>4723</v>
      </c>
      <c r="C2157" s="21" t="s">
        <v>7787</v>
      </c>
      <c r="D2157" s="21" t="s">
        <v>8150</v>
      </c>
    </row>
    <row r="2158" spans="1:4" x14ac:dyDescent="0.35">
      <c r="A2158" t="s">
        <v>206</v>
      </c>
      <c r="B2158" s="21" t="s">
        <v>4723</v>
      </c>
      <c r="C2158" s="21" t="s">
        <v>4736</v>
      </c>
      <c r="D2158" s="21" t="s">
        <v>8151</v>
      </c>
    </row>
    <row r="2159" spans="1:4" x14ac:dyDescent="0.35">
      <c r="A2159" t="s">
        <v>205</v>
      </c>
      <c r="B2159" s="21" t="s">
        <v>4720</v>
      </c>
      <c r="C2159" s="21" t="s">
        <v>8152</v>
      </c>
      <c r="D2159" s="21" t="s">
        <v>8153</v>
      </c>
    </row>
    <row r="2160" spans="1:4" x14ac:dyDescent="0.35">
      <c r="A2160" t="s">
        <v>204</v>
      </c>
      <c r="B2160" s="21" t="s">
        <v>4720</v>
      </c>
      <c r="C2160" s="21" t="s">
        <v>7554</v>
      </c>
      <c r="D2160" s="21" t="s">
        <v>8154</v>
      </c>
    </row>
    <row r="2161" spans="1:4" x14ac:dyDescent="0.35">
      <c r="A2161" t="s">
        <v>203</v>
      </c>
      <c r="B2161" s="21" t="s">
        <v>4720</v>
      </c>
      <c r="C2161" s="21" t="s">
        <v>8155</v>
      </c>
      <c r="D2161" s="21" t="s">
        <v>8156</v>
      </c>
    </row>
    <row r="2162" spans="1:4" x14ac:dyDescent="0.35">
      <c r="A2162" t="s">
        <v>202</v>
      </c>
      <c r="B2162" s="21" t="s">
        <v>4720</v>
      </c>
      <c r="C2162" s="21" t="s">
        <v>6076</v>
      </c>
      <c r="D2162" s="21" t="s">
        <v>8157</v>
      </c>
    </row>
    <row r="2163" spans="1:4" x14ac:dyDescent="0.35">
      <c r="A2163" t="s">
        <v>201</v>
      </c>
      <c r="B2163" s="21" t="s">
        <v>4720</v>
      </c>
      <c r="C2163" s="21" t="s">
        <v>5076</v>
      </c>
      <c r="D2163" s="21" t="s">
        <v>8158</v>
      </c>
    </row>
    <row r="2164" spans="1:4" x14ac:dyDescent="0.35">
      <c r="A2164" t="s">
        <v>199</v>
      </c>
      <c r="B2164" s="21" t="s">
        <v>5597</v>
      </c>
      <c r="C2164" s="21" t="s">
        <v>8159</v>
      </c>
      <c r="D2164" s="21" t="s">
        <v>8160</v>
      </c>
    </row>
    <row r="2165" spans="1:4" x14ac:dyDescent="0.35">
      <c r="A2165" t="s">
        <v>198</v>
      </c>
      <c r="B2165" s="21" t="s">
        <v>4720</v>
      </c>
      <c r="C2165" s="21" t="s">
        <v>8161</v>
      </c>
      <c r="D2165" s="21" t="s">
        <v>4878</v>
      </c>
    </row>
    <row r="2166" spans="1:4" x14ac:dyDescent="0.35">
      <c r="A2166" t="s">
        <v>197</v>
      </c>
      <c r="B2166" s="21" t="s">
        <v>4723</v>
      </c>
      <c r="C2166" s="21" t="s">
        <v>6006</v>
      </c>
      <c r="D2166" s="21" t="s">
        <v>8162</v>
      </c>
    </row>
    <row r="2167" spans="1:4" x14ac:dyDescent="0.35">
      <c r="A2167" t="s">
        <v>196</v>
      </c>
      <c r="B2167" s="21" t="s">
        <v>4723</v>
      </c>
      <c r="C2167" s="21" t="s">
        <v>8163</v>
      </c>
      <c r="D2167" s="21" t="s">
        <v>8164</v>
      </c>
    </row>
    <row r="2168" spans="1:4" x14ac:dyDescent="0.35">
      <c r="A2168" t="s">
        <v>195</v>
      </c>
      <c r="B2168" s="21" t="s">
        <v>4723</v>
      </c>
      <c r="C2168" s="21" t="s">
        <v>8165</v>
      </c>
      <c r="D2168" s="21" t="s">
        <v>8166</v>
      </c>
    </row>
    <row r="2169" spans="1:4" x14ac:dyDescent="0.35">
      <c r="A2169" t="s">
        <v>194</v>
      </c>
      <c r="B2169" s="21" t="s">
        <v>4723</v>
      </c>
      <c r="C2169" s="21" t="s">
        <v>5753</v>
      </c>
      <c r="D2169" s="21" t="s">
        <v>8167</v>
      </c>
    </row>
    <row r="2170" spans="1:4" x14ac:dyDescent="0.35">
      <c r="A2170" t="s">
        <v>193</v>
      </c>
      <c r="B2170" s="21" t="s">
        <v>4723</v>
      </c>
      <c r="C2170" s="21" t="s">
        <v>8168</v>
      </c>
      <c r="D2170" s="21" t="s">
        <v>8169</v>
      </c>
    </row>
    <row r="2171" spans="1:4" x14ac:dyDescent="0.35">
      <c r="A2171" t="s">
        <v>192</v>
      </c>
      <c r="B2171" s="21" t="s">
        <v>4723</v>
      </c>
      <c r="C2171" s="21" t="s">
        <v>5000</v>
      </c>
      <c r="D2171" s="21" t="s">
        <v>8170</v>
      </c>
    </row>
    <row r="2172" spans="1:4" x14ac:dyDescent="0.35">
      <c r="A2172" t="s">
        <v>191</v>
      </c>
      <c r="B2172" s="21" t="s">
        <v>4720</v>
      </c>
      <c r="C2172" s="21" t="s">
        <v>6366</v>
      </c>
      <c r="D2172" s="21" t="s">
        <v>8171</v>
      </c>
    </row>
    <row r="2173" spans="1:4" x14ac:dyDescent="0.35">
      <c r="A2173" t="s">
        <v>190</v>
      </c>
      <c r="B2173" s="21" t="s">
        <v>4723</v>
      </c>
      <c r="C2173" s="21" t="s">
        <v>5014</v>
      </c>
      <c r="D2173" s="21" t="s">
        <v>7448</v>
      </c>
    </row>
    <row r="2174" spans="1:4" x14ac:dyDescent="0.35">
      <c r="A2174" t="s">
        <v>189</v>
      </c>
      <c r="B2174" s="21" t="s">
        <v>4723</v>
      </c>
      <c r="C2174" s="21" t="s">
        <v>8172</v>
      </c>
      <c r="D2174" s="21" t="s">
        <v>8173</v>
      </c>
    </row>
    <row r="2175" spans="1:4" x14ac:dyDescent="0.35">
      <c r="A2175" t="s">
        <v>188</v>
      </c>
      <c r="B2175" s="21" t="s">
        <v>4720</v>
      </c>
      <c r="C2175" s="21" t="s">
        <v>8174</v>
      </c>
      <c r="D2175" s="21" t="s">
        <v>6627</v>
      </c>
    </row>
    <row r="2176" spans="1:4" x14ac:dyDescent="0.35">
      <c r="A2176" t="s">
        <v>187</v>
      </c>
      <c r="B2176" s="21" t="s">
        <v>4723</v>
      </c>
      <c r="C2176" s="21" t="s">
        <v>8175</v>
      </c>
      <c r="D2176" s="21" t="s">
        <v>8176</v>
      </c>
    </row>
    <row r="2177" spans="1:4" x14ac:dyDescent="0.35">
      <c r="A2177" t="s">
        <v>186</v>
      </c>
      <c r="B2177" s="21" t="s">
        <v>4720</v>
      </c>
      <c r="C2177" s="21" t="s">
        <v>8177</v>
      </c>
      <c r="D2177" s="21" t="s">
        <v>5149</v>
      </c>
    </row>
    <row r="2178" spans="1:4" x14ac:dyDescent="0.35">
      <c r="A2178" t="s">
        <v>185</v>
      </c>
      <c r="B2178" s="21" t="s">
        <v>4720</v>
      </c>
      <c r="C2178" s="21" t="s">
        <v>8178</v>
      </c>
      <c r="D2178" s="21" t="s">
        <v>5133</v>
      </c>
    </row>
    <row r="2179" spans="1:4" x14ac:dyDescent="0.35">
      <c r="A2179" t="s">
        <v>184</v>
      </c>
      <c r="B2179" s="21" t="s">
        <v>4720</v>
      </c>
      <c r="C2179" s="21" t="s">
        <v>5377</v>
      </c>
      <c r="D2179" s="21" t="s">
        <v>5900</v>
      </c>
    </row>
    <row r="2180" spans="1:4" x14ac:dyDescent="0.35">
      <c r="A2180" t="s">
        <v>183</v>
      </c>
      <c r="B2180" s="21" t="s">
        <v>4720</v>
      </c>
      <c r="C2180" s="21" t="s">
        <v>8179</v>
      </c>
      <c r="D2180" s="21" t="s">
        <v>8180</v>
      </c>
    </row>
    <row r="2181" spans="1:4" x14ac:dyDescent="0.35">
      <c r="A2181" t="s">
        <v>182</v>
      </c>
      <c r="B2181" s="21" t="s">
        <v>4720</v>
      </c>
      <c r="C2181" s="21" t="s">
        <v>5339</v>
      </c>
      <c r="D2181" s="21" t="s">
        <v>6684</v>
      </c>
    </row>
    <row r="2182" spans="1:4" x14ac:dyDescent="0.35">
      <c r="A2182" t="s">
        <v>181</v>
      </c>
      <c r="B2182" s="21" t="s">
        <v>4720</v>
      </c>
      <c r="C2182" s="21" t="s">
        <v>8181</v>
      </c>
      <c r="D2182" s="21" t="s">
        <v>8182</v>
      </c>
    </row>
    <row r="2183" spans="1:4" x14ac:dyDescent="0.35">
      <c r="A2183" t="s">
        <v>180</v>
      </c>
      <c r="B2183" s="21" t="s">
        <v>4720</v>
      </c>
      <c r="C2183" s="21" t="s">
        <v>5373</v>
      </c>
      <c r="D2183" s="21" t="s">
        <v>8183</v>
      </c>
    </row>
    <row r="2184" spans="1:4" x14ac:dyDescent="0.35">
      <c r="A2184" t="s">
        <v>179</v>
      </c>
      <c r="B2184" s="21" t="s">
        <v>4723</v>
      </c>
      <c r="C2184" s="21" t="s">
        <v>7654</v>
      </c>
      <c r="D2184" s="21" t="s">
        <v>5434</v>
      </c>
    </row>
    <row r="2185" spans="1:4" x14ac:dyDescent="0.35">
      <c r="A2185" t="s">
        <v>178</v>
      </c>
      <c r="B2185" s="21" t="s">
        <v>4723</v>
      </c>
      <c r="C2185" s="21" t="s">
        <v>8184</v>
      </c>
      <c r="D2185" s="21" t="s">
        <v>8185</v>
      </c>
    </row>
    <row r="2186" spans="1:4" x14ac:dyDescent="0.35">
      <c r="A2186" t="s">
        <v>177</v>
      </c>
      <c r="B2186" s="21" t="s">
        <v>4723</v>
      </c>
      <c r="C2186" s="21" t="s">
        <v>5204</v>
      </c>
      <c r="D2186" s="21" t="s">
        <v>8186</v>
      </c>
    </row>
    <row r="2187" spans="1:4" x14ac:dyDescent="0.35">
      <c r="A2187" t="s">
        <v>176</v>
      </c>
      <c r="B2187" s="21" t="s">
        <v>4723</v>
      </c>
      <c r="C2187" s="21" t="s">
        <v>8187</v>
      </c>
      <c r="D2187" s="21" t="s">
        <v>5703</v>
      </c>
    </row>
    <row r="2188" spans="1:4" x14ac:dyDescent="0.35">
      <c r="A2188" t="s">
        <v>175</v>
      </c>
      <c r="B2188" s="21" t="s">
        <v>4723</v>
      </c>
      <c r="C2188" s="21" t="s">
        <v>4734</v>
      </c>
      <c r="D2188" s="21" t="s">
        <v>8188</v>
      </c>
    </row>
    <row r="2189" spans="1:4" x14ac:dyDescent="0.35">
      <c r="A2189" t="s">
        <v>174</v>
      </c>
      <c r="B2189" s="21" t="s">
        <v>4723</v>
      </c>
      <c r="C2189" s="21" t="s">
        <v>4883</v>
      </c>
      <c r="D2189" s="21" t="s">
        <v>8189</v>
      </c>
    </row>
    <row r="2190" spans="1:4" x14ac:dyDescent="0.35">
      <c r="A2190" t="s">
        <v>173</v>
      </c>
      <c r="B2190" s="21" t="s">
        <v>4723</v>
      </c>
      <c r="C2190" s="21" t="s">
        <v>8190</v>
      </c>
      <c r="D2190" s="21" t="s">
        <v>6965</v>
      </c>
    </row>
    <row r="2191" spans="1:4" x14ac:dyDescent="0.35">
      <c r="A2191" t="s">
        <v>172</v>
      </c>
      <c r="B2191" s="21" t="s">
        <v>4723</v>
      </c>
      <c r="C2191" s="21" t="s">
        <v>8191</v>
      </c>
      <c r="D2191" s="21" t="s">
        <v>8192</v>
      </c>
    </row>
    <row r="2192" spans="1:4" x14ac:dyDescent="0.35">
      <c r="A2192" t="s">
        <v>171</v>
      </c>
      <c r="B2192" s="21" t="s">
        <v>4723</v>
      </c>
      <c r="C2192" s="21" t="s">
        <v>8193</v>
      </c>
      <c r="D2192" s="21" t="s">
        <v>5130</v>
      </c>
    </row>
    <row r="2193" spans="1:4" x14ac:dyDescent="0.35">
      <c r="A2193" t="s">
        <v>169</v>
      </c>
      <c r="B2193" s="21" t="s">
        <v>4723</v>
      </c>
      <c r="C2193" s="21" t="s">
        <v>8194</v>
      </c>
      <c r="D2193" s="21" t="s">
        <v>8195</v>
      </c>
    </row>
    <row r="2194" spans="1:4" x14ac:dyDescent="0.35">
      <c r="A2194" t="s">
        <v>167</v>
      </c>
      <c r="B2194" s="21" t="s">
        <v>4723</v>
      </c>
      <c r="C2194" s="21" t="s">
        <v>8196</v>
      </c>
      <c r="D2194" s="21" t="s">
        <v>7559</v>
      </c>
    </row>
    <row r="2195" spans="1:4" x14ac:dyDescent="0.35">
      <c r="A2195" t="s">
        <v>165</v>
      </c>
      <c r="B2195" s="21" t="s">
        <v>4723</v>
      </c>
      <c r="C2195" s="21" t="s">
        <v>8197</v>
      </c>
      <c r="D2195" s="21" t="s">
        <v>5817</v>
      </c>
    </row>
    <row r="2196" spans="1:4" x14ac:dyDescent="0.35">
      <c r="A2196" t="s">
        <v>163</v>
      </c>
      <c r="B2196" s="21" t="s">
        <v>4723</v>
      </c>
      <c r="C2196" s="21" t="s">
        <v>8198</v>
      </c>
      <c r="D2196" s="21" t="s">
        <v>8199</v>
      </c>
    </row>
    <row r="2197" spans="1:4" x14ac:dyDescent="0.35">
      <c r="A2197" t="s">
        <v>162</v>
      </c>
      <c r="B2197" s="21" t="s">
        <v>4723</v>
      </c>
      <c r="C2197" s="21" t="s">
        <v>8200</v>
      </c>
      <c r="D2197" s="21" t="s">
        <v>5646</v>
      </c>
    </row>
    <row r="2198" spans="1:4" x14ac:dyDescent="0.35">
      <c r="A2198" t="s">
        <v>161</v>
      </c>
      <c r="B2198" s="21" t="s">
        <v>4723</v>
      </c>
      <c r="C2198" s="21" t="s">
        <v>8201</v>
      </c>
      <c r="D2198" s="21" t="s">
        <v>8202</v>
      </c>
    </row>
    <row r="2199" spans="1:4" x14ac:dyDescent="0.35">
      <c r="A2199" t="s">
        <v>160</v>
      </c>
      <c r="B2199" s="21" t="s">
        <v>4723</v>
      </c>
      <c r="C2199" s="21" t="s">
        <v>4817</v>
      </c>
      <c r="D2199" s="21" t="s">
        <v>8203</v>
      </c>
    </row>
    <row r="2200" spans="1:4" x14ac:dyDescent="0.35">
      <c r="A2200" t="s">
        <v>159</v>
      </c>
      <c r="B2200" s="21" t="s">
        <v>4723</v>
      </c>
      <c r="C2200" s="21" t="s">
        <v>8204</v>
      </c>
      <c r="D2200" s="21" t="s">
        <v>8205</v>
      </c>
    </row>
    <row r="2201" spans="1:4" x14ac:dyDescent="0.35">
      <c r="A2201" t="s">
        <v>158</v>
      </c>
      <c r="B2201" s="21" t="s">
        <v>4723</v>
      </c>
      <c r="C2201" s="21" t="s">
        <v>8206</v>
      </c>
      <c r="D2201" s="21" t="s">
        <v>8207</v>
      </c>
    </row>
    <row r="2202" spans="1:4" x14ac:dyDescent="0.35">
      <c r="A2202" t="s">
        <v>157</v>
      </c>
      <c r="B2202" s="21" t="s">
        <v>4723</v>
      </c>
      <c r="C2202" s="21" t="s">
        <v>8208</v>
      </c>
      <c r="D2202" s="21" t="s">
        <v>8209</v>
      </c>
    </row>
    <row r="2203" spans="1:4" x14ac:dyDescent="0.35">
      <c r="A2203" t="s">
        <v>156</v>
      </c>
      <c r="B2203" s="21" t="s">
        <v>4723</v>
      </c>
      <c r="C2203" s="21" t="s">
        <v>5068</v>
      </c>
      <c r="D2203" s="21" t="s">
        <v>8210</v>
      </c>
    </row>
    <row r="2204" spans="1:4" x14ac:dyDescent="0.35">
      <c r="A2204" t="s">
        <v>155</v>
      </c>
      <c r="B2204" s="21" t="s">
        <v>4720</v>
      </c>
      <c r="C2204" s="21" t="s">
        <v>8211</v>
      </c>
      <c r="D2204" s="21" t="s">
        <v>8212</v>
      </c>
    </row>
    <row r="2205" spans="1:4" x14ac:dyDescent="0.35">
      <c r="A2205" t="s">
        <v>154</v>
      </c>
      <c r="B2205" s="21" t="s">
        <v>4720</v>
      </c>
      <c r="C2205" s="21" t="s">
        <v>8213</v>
      </c>
      <c r="D2205" s="21" t="s">
        <v>8214</v>
      </c>
    </row>
    <row r="2206" spans="1:4" x14ac:dyDescent="0.35">
      <c r="A2206" t="s">
        <v>153</v>
      </c>
      <c r="B2206" s="21" t="s">
        <v>4720</v>
      </c>
      <c r="C2206" s="21" t="s">
        <v>8215</v>
      </c>
      <c r="D2206" s="21" t="s">
        <v>8216</v>
      </c>
    </row>
    <row r="2207" spans="1:4" x14ac:dyDescent="0.35">
      <c r="A2207" t="s">
        <v>152</v>
      </c>
      <c r="B2207" s="21" t="s">
        <v>4723</v>
      </c>
      <c r="C2207" s="21" t="s">
        <v>8217</v>
      </c>
      <c r="D2207" s="21" t="s">
        <v>8218</v>
      </c>
    </row>
    <row r="2208" spans="1:4" x14ac:dyDescent="0.35">
      <c r="A2208" t="s">
        <v>151</v>
      </c>
      <c r="B2208" s="21" t="s">
        <v>4723</v>
      </c>
      <c r="C2208" s="21" t="s">
        <v>7121</v>
      </c>
      <c r="D2208" s="21" t="s">
        <v>8219</v>
      </c>
    </row>
    <row r="2209" spans="1:4" x14ac:dyDescent="0.35">
      <c r="A2209" t="s">
        <v>150</v>
      </c>
      <c r="B2209" s="21" t="s">
        <v>4720</v>
      </c>
      <c r="C2209" s="21" t="s">
        <v>8220</v>
      </c>
      <c r="D2209" s="21" t="s">
        <v>8221</v>
      </c>
    </row>
    <row r="2210" spans="1:4" x14ac:dyDescent="0.35">
      <c r="A2210" t="s">
        <v>149</v>
      </c>
      <c r="B2210" s="21" t="s">
        <v>4720</v>
      </c>
      <c r="C2210" s="21" t="s">
        <v>8222</v>
      </c>
      <c r="D2210" s="21" t="s">
        <v>8223</v>
      </c>
    </row>
    <row r="2211" spans="1:4" x14ac:dyDescent="0.35">
      <c r="A2211" t="s">
        <v>148</v>
      </c>
      <c r="B2211" s="21" t="s">
        <v>4720</v>
      </c>
      <c r="C2211" s="21" t="s">
        <v>4754</v>
      </c>
      <c r="D2211" s="21" t="s">
        <v>8224</v>
      </c>
    </row>
    <row r="2212" spans="1:4" x14ac:dyDescent="0.35">
      <c r="A2212" t="s">
        <v>147</v>
      </c>
      <c r="B2212" s="21" t="s">
        <v>4723</v>
      </c>
      <c r="C2212" s="21" t="s">
        <v>7832</v>
      </c>
      <c r="D2212" s="21" t="s">
        <v>8225</v>
      </c>
    </row>
    <row r="2213" spans="1:4" x14ac:dyDescent="0.35">
      <c r="A2213" t="s">
        <v>146</v>
      </c>
      <c r="B2213" s="21" t="s">
        <v>4723</v>
      </c>
      <c r="C2213" s="21" t="s">
        <v>7121</v>
      </c>
      <c r="D2213" s="21" t="s">
        <v>7645</v>
      </c>
    </row>
    <row r="2214" spans="1:4" x14ac:dyDescent="0.35">
      <c r="A2214" t="s">
        <v>145</v>
      </c>
      <c r="B2214" s="21" t="s">
        <v>4723</v>
      </c>
      <c r="C2214" s="21" t="s">
        <v>5477</v>
      </c>
      <c r="D2214" s="21" t="s">
        <v>8226</v>
      </c>
    </row>
    <row r="2215" spans="1:4" x14ac:dyDescent="0.35">
      <c r="A2215" t="s">
        <v>144</v>
      </c>
      <c r="B2215" s="21" t="s">
        <v>4720</v>
      </c>
      <c r="C2215" s="21" t="s">
        <v>8227</v>
      </c>
      <c r="D2215" s="21" t="s">
        <v>8228</v>
      </c>
    </row>
    <row r="2216" spans="1:4" x14ac:dyDescent="0.35">
      <c r="A2216" t="s">
        <v>143</v>
      </c>
      <c r="B2216" s="21" t="s">
        <v>4720</v>
      </c>
      <c r="C2216" s="21" t="s">
        <v>5496</v>
      </c>
      <c r="D2216" s="21" t="s">
        <v>8229</v>
      </c>
    </row>
    <row r="2217" spans="1:4" x14ac:dyDescent="0.35">
      <c r="A2217" t="s">
        <v>142</v>
      </c>
      <c r="B2217" s="21" t="s">
        <v>4723</v>
      </c>
      <c r="C2217" s="21" t="s">
        <v>8230</v>
      </c>
      <c r="D2217" s="21" t="s">
        <v>6080</v>
      </c>
    </row>
    <row r="2218" spans="1:4" x14ac:dyDescent="0.35">
      <c r="A2218" t="s">
        <v>141</v>
      </c>
      <c r="B2218" s="21" t="s">
        <v>4720</v>
      </c>
      <c r="C2218" s="21" t="s">
        <v>8231</v>
      </c>
      <c r="D2218" s="21" t="s">
        <v>4846</v>
      </c>
    </row>
    <row r="2219" spans="1:4" x14ac:dyDescent="0.35">
      <c r="A2219" t="s">
        <v>140</v>
      </c>
      <c r="B2219" s="21" t="s">
        <v>4720</v>
      </c>
      <c r="C2219" s="21" t="s">
        <v>6027</v>
      </c>
      <c r="D2219" s="21" t="s">
        <v>8232</v>
      </c>
    </row>
    <row r="2220" spans="1:4" x14ac:dyDescent="0.35">
      <c r="A2220" t="s">
        <v>139</v>
      </c>
      <c r="B2220" s="21" t="s">
        <v>4720</v>
      </c>
      <c r="C2220" s="21" t="s">
        <v>5154</v>
      </c>
      <c r="D2220" s="21" t="s">
        <v>8233</v>
      </c>
    </row>
    <row r="2221" spans="1:4" x14ac:dyDescent="0.35">
      <c r="A2221" t="s">
        <v>138</v>
      </c>
      <c r="B2221" s="21" t="s">
        <v>4720</v>
      </c>
      <c r="C2221" s="21" t="s">
        <v>8234</v>
      </c>
      <c r="D2221" s="21" t="s">
        <v>8235</v>
      </c>
    </row>
    <row r="2222" spans="1:4" x14ac:dyDescent="0.35">
      <c r="A2222" t="s">
        <v>137</v>
      </c>
      <c r="B2222" s="21" t="s">
        <v>4723</v>
      </c>
      <c r="C2222" s="21" t="s">
        <v>4992</v>
      </c>
      <c r="D2222" s="21" t="s">
        <v>8236</v>
      </c>
    </row>
    <row r="2223" spans="1:4" x14ac:dyDescent="0.35">
      <c r="A2223" t="s">
        <v>136</v>
      </c>
      <c r="B2223" s="21" t="s">
        <v>4723</v>
      </c>
      <c r="C2223" s="21" t="s">
        <v>6514</v>
      </c>
      <c r="D2223" s="21" t="s">
        <v>8237</v>
      </c>
    </row>
    <row r="2224" spans="1:4" x14ac:dyDescent="0.35">
      <c r="A2224" t="s">
        <v>135</v>
      </c>
      <c r="B2224" s="21" t="s">
        <v>4723</v>
      </c>
      <c r="C2224" s="21" t="s">
        <v>5414</v>
      </c>
      <c r="D2224" s="21" t="s">
        <v>5590</v>
      </c>
    </row>
    <row r="2225" spans="1:4" x14ac:dyDescent="0.35">
      <c r="A2225" t="s">
        <v>134</v>
      </c>
      <c r="B2225" s="21" t="s">
        <v>4723</v>
      </c>
      <c r="C2225" s="21" t="s">
        <v>6514</v>
      </c>
      <c r="D2225" s="21" t="s">
        <v>8238</v>
      </c>
    </row>
    <row r="2226" spans="1:4" x14ac:dyDescent="0.35">
      <c r="A2226" t="s">
        <v>133</v>
      </c>
      <c r="B2226" s="21" t="s">
        <v>4723</v>
      </c>
      <c r="C2226" s="21" t="s">
        <v>8239</v>
      </c>
      <c r="D2226" s="21" t="s">
        <v>7648</v>
      </c>
    </row>
    <row r="2227" spans="1:4" x14ac:dyDescent="0.35">
      <c r="A2227" t="s">
        <v>132</v>
      </c>
      <c r="B2227" s="21" t="s">
        <v>4720</v>
      </c>
      <c r="C2227" s="21" t="s">
        <v>5190</v>
      </c>
      <c r="D2227" s="21" t="s">
        <v>6036</v>
      </c>
    </row>
    <row r="2228" spans="1:4" x14ac:dyDescent="0.35">
      <c r="A2228" t="s">
        <v>131</v>
      </c>
      <c r="B2228" s="21" t="s">
        <v>4720</v>
      </c>
      <c r="C2228" s="21" t="s">
        <v>6883</v>
      </c>
      <c r="D2228" s="21" t="s">
        <v>7004</v>
      </c>
    </row>
    <row r="2229" spans="1:4" x14ac:dyDescent="0.35">
      <c r="A2229" t="s">
        <v>130</v>
      </c>
      <c r="B2229" s="21" t="s">
        <v>4720</v>
      </c>
      <c r="C2229" s="21" t="s">
        <v>8240</v>
      </c>
      <c r="D2229" s="21" t="s">
        <v>8241</v>
      </c>
    </row>
    <row r="2230" spans="1:4" x14ac:dyDescent="0.35">
      <c r="A2230" t="s">
        <v>129</v>
      </c>
      <c r="B2230" s="21" t="s">
        <v>4720</v>
      </c>
      <c r="C2230" s="21" t="s">
        <v>8242</v>
      </c>
      <c r="D2230" s="21" t="s">
        <v>8243</v>
      </c>
    </row>
    <row r="2231" spans="1:4" x14ac:dyDescent="0.35">
      <c r="A2231" t="s">
        <v>128</v>
      </c>
      <c r="B2231" s="21" t="s">
        <v>4723</v>
      </c>
      <c r="C2231" s="21" t="s">
        <v>8244</v>
      </c>
      <c r="D2231" s="21" t="s">
        <v>8245</v>
      </c>
    </row>
    <row r="2232" spans="1:4" x14ac:dyDescent="0.35">
      <c r="A2232" t="s">
        <v>127</v>
      </c>
      <c r="B2232" s="21" t="s">
        <v>4720</v>
      </c>
      <c r="C2232" s="21" t="s">
        <v>8246</v>
      </c>
      <c r="D2232" s="21" t="s">
        <v>8247</v>
      </c>
    </row>
    <row r="2233" spans="1:4" x14ac:dyDescent="0.35">
      <c r="A2233" t="s">
        <v>126</v>
      </c>
      <c r="B2233" s="21" t="s">
        <v>4720</v>
      </c>
      <c r="C2233" s="21" t="s">
        <v>8248</v>
      </c>
      <c r="D2233" s="21" t="s">
        <v>8249</v>
      </c>
    </row>
    <row r="2234" spans="1:4" x14ac:dyDescent="0.35">
      <c r="A2234" t="s">
        <v>125</v>
      </c>
      <c r="B2234" s="21" t="s">
        <v>4720</v>
      </c>
      <c r="C2234" s="21" t="s">
        <v>8250</v>
      </c>
      <c r="D2234" s="21" t="s">
        <v>8251</v>
      </c>
    </row>
    <row r="2235" spans="1:4" x14ac:dyDescent="0.35">
      <c r="A2235" t="s">
        <v>124</v>
      </c>
      <c r="B2235" s="21" t="s">
        <v>4723</v>
      </c>
      <c r="C2235" s="21" t="s">
        <v>4734</v>
      </c>
      <c r="D2235" s="21" t="s">
        <v>6573</v>
      </c>
    </row>
    <row r="2236" spans="1:4" x14ac:dyDescent="0.35">
      <c r="A2236" t="s">
        <v>123</v>
      </c>
      <c r="B2236" s="21" t="s">
        <v>4723</v>
      </c>
      <c r="C2236" s="21" t="s">
        <v>4760</v>
      </c>
      <c r="D2236" s="21" t="s">
        <v>8252</v>
      </c>
    </row>
    <row r="2237" spans="1:4" x14ac:dyDescent="0.35">
      <c r="A2237" t="s">
        <v>122</v>
      </c>
      <c r="B2237" s="21" t="s">
        <v>4723</v>
      </c>
      <c r="C2237" s="21" t="s">
        <v>8253</v>
      </c>
      <c r="D2237" s="21" t="s">
        <v>8254</v>
      </c>
    </row>
    <row r="2238" spans="1:4" x14ac:dyDescent="0.35">
      <c r="A2238" t="s">
        <v>121</v>
      </c>
      <c r="B2238" s="21" t="s">
        <v>4723</v>
      </c>
      <c r="C2238" s="21" t="s">
        <v>7641</v>
      </c>
      <c r="D2238" s="21" t="s">
        <v>8255</v>
      </c>
    </row>
    <row r="2239" spans="1:4" x14ac:dyDescent="0.35">
      <c r="A2239" t="s">
        <v>120</v>
      </c>
      <c r="B2239" s="21" t="s">
        <v>4723</v>
      </c>
      <c r="C2239" s="21" t="s">
        <v>8256</v>
      </c>
      <c r="D2239" s="21" t="s">
        <v>8257</v>
      </c>
    </row>
    <row r="2240" spans="1:4" x14ac:dyDescent="0.35">
      <c r="A2240" t="s">
        <v>119</v>
      </c>
      <c r="B2240" s="21" t="s">
        <v>4723</v>
      </c>
      <c r="C2240" s="21" t="s">
        <v>8258</v>
      </c>
      <c r="D2240" s="21" t="s">
        <v>4852</v>
      </c>
    </row>
    <row r="2241" spans="1:4" x14ac:dyDescent="0.35">
      <c r="A2241" t="s">
        <v>118</v>
      </c>
      <c r="B2241" s="21" t="s">
        <v>4720</v>
      </c>
      <c r="C2241" s="21" t="s">
        <v>8259</v>
      </c>
      <c r="D2241" s="21" t="s">
        <v>8260</v>
      </c>
    </row>
    <row r="2242" spans="1:4" x14ac:dyDescent="0.35">
      <c r="A2242" t="s">
        <v>117</v>
      </c>
      <c r="B2242" s="21" t="s">
        <v>4720</v>
      </c>
      <c r="C2242" s="21" t="s">
        <v>4909</v>
      </c>
      <c r="D2242" s="21" t="s">
        <v>8261</v>
      </c>
    </row>
    <row r="2243" spans="1:4" x14ac:dyDescent="0.35">
      <c r="A2243" t="s">
        <v>116</v>
      </c>
      <c r="B2243" s="21" t="s">
        <v>4720</v>
      </c>
      <c r="C2243" s="21" t="s">
        <v>8262</v>
      </c>
      <c r="D2243" s="21" t="s">
        <v>8263</v>
      </c>
    </row>
    <row r="2244" spans="1:4" x14ac:dyDescent="0.35">
      <c r="A2244" t="s">
        <v>115</v>
      </c>
      <c r="B2244" s="21" t="s">
        <v>4723</v>
      </c>
      <c r="C2244" s="21" t="s">
        <v>5481</v>
      </c>
      <c r="D2244" s="21" t="s">
        <v>6304</v>
      </c>
    </row>
    <row r="2245" spans="1:4" x14ac:dyDescent="0.35">
      <c r="A2245" t="s">
        <v>114</v>
      </c>
      <c r="B2245" s="21" t="s">
        <v>4723</v>
      </c>
      <c r="C2245" s="21" t="s">
        <v>4914</v>
      </c>
      <c r="D2245" s="21" t="s">
        <v>8264</v>
      </c>
    </row>
    <row r="2246" spans="1:4" x14ac:dyDescent="0.35">
      <c r="A2246" t="s">
        <v>113</v>
      </c>
      <c r="B2246" s="21" t="s">
        <v>4720</v>
      </c>
      <c r="C2246" s="21" t="s">
        <v>7120</v>
      </c>
      <c r="D2246" s="21" t="s">
        <v>5900</v>
      </c>
    </row>
    <row r="2247" spans="1:4" x14ac:dyDescent="0.35">
      <c r="A2247" t="s">
        <v>112</v>
      </c>
      <c r="B2247" s="21" t="s">
        <v>4720</v>
      </c>
      <c r="C2247" s="21" t="s">
        <v>6088</v>
      </c>
      <c r="D2247" s="21" t="s">
        <v>8265</v>
      </c>
    </row>
    <row r="2248" spans="1:4" x14ac:dyDescent="0.35">
      <c r="A2248" t="s">
        <v>111</v>
      </c>
      <c r="B2248" s="21" t="s">
        <v>4720</v>
      </c>
      <c r="C2248" s="21" t="s">
        <v>4909</v>
      </c>
      <c r="D2248" s="21" t="s">
        <v>8266</v>
      </c>
    </row>
    <row r="2249" spans="1:4" x14ac:dyDescent="0.35">
      <c r="A2249" t="s">
        <v>110</v>
      </c>
      <c r="B2249" s="21" t="s">
        <v>4723</v>
      </c>
      <c r="C2249" s="21" t="s">
        <v>8267</v>
      </c>
      <c r="D2249" s="21" t="s">
        <v>8268</v>
      </c>
    </row>
    <row r="2250" spans="1:4" x14ac:dyDescent="0.35">
      <c r="A2250" t="s">
        <v>109</v>
      </c>
      <c r="B2250" s="21" t="s">
        <v>4723</v>
      </c>
      <c r="C2250" s="21" t="s">
        <v>5651</v>
      </c>
      <c r="D2250" s="21" t="s">
        <v>8269</v>
      </c>
    </row>
    <row r="2251" spans="1:4" x14ac:dyDescent="0.35">
      <c r="A2251" t="s">
        <v>108</v>
      </c>
      <c r="B2251" s="21" t="s">
        <v>4720</v>
      </c>
      <c r="C2251" s="21" t="s">
        <v>5770</v>
      </c>
      <c r="D2251" s="21" t="s">
        <v>8270</v>
      </c>
    </row>
    <row r="2252" spans="1:4" x14ac:dyDescent="0.35">
      <c r="A2252" t="s">
        <v>107</v>
      </c>
      <c r="B2252" s="21" t="s">
        <v>4720</v>
      </c>
      <c r="C2252" s="21" t="s">
        <v>4779</v>
      </c>
      <c r="D2252" s="21" t="s">
        <v>8271</v>
      </c>
    </row>
    <row r="2253" spans="1:4" x14ac:dyDescent="0.35">
      <c r="A2253" t="s">
        <v>106</v>
      </c>
      <c r="B2253" s="21" t="s">
        <v>4723</v>
      </c>
      <c r="C2253" s="21" t="s">
        <v>5477</v>
      </c>
      <c r="D2253" s="21" t="s">
        <v>8272</v>
      </c>
    </row>
    <row r="2254" spans="1:4" x14ac:dyDescent="0.35">
      <c r="A2254" t="s">
        <v>105</v>
      </c>
      <c r="B2254" s="21" t="s">
        <v>4720</v>
      </c>
      <c r="C2254" s="21" t="s">
        <v>8273</v>
      </c>
      <c r="D2254" s="21" t="s">
        <v>8274</v>
      </c>
    </row>
    <row r="2255" spans="1:4" x14ac:dyDescent="0.35">
      <c r="A2255" t="s">
        <v>104</v>
      </c>
      <c r="B2255" s="21" t="s">
        <v>4720</v>
      </c>
      <c r="C2255" s="21" t="s">
        <v>6505</v>
      </c>
      <c r="D2255" s="21" t="s">
        <v>8275</v>
      </c>
    </row>
    <row r="2256" spans="1:4" x14ac:dyDescent="0.35">
      <c r="A2256" t="s">
        <v>103</v>
      </c>
      <c r="B2256" s="21" t="s">
        <v>4720</v>
      </c>
      <c r="C2256" s="21" t="s">
        <v>8276</v>
      </c>
      <c r="D2256" s="21" t="s">
        <v>8277</v>
      </c>
    </row>
    <row r="2257" spans="1:4" x14ac:dyDescent="0.35">
      <c r="A2257" t="s">
        <v>102</v>
      </c>
      <c r="B2257" s="21" t="s">
        <v>4723</v>
      </c>
      <c r="C2257" s="21" t="s">
        <v>8278</v>
      </c>
      <c r="D2257" s="21" t="s">
        <v>4852</v>
      </c>
    </row>
    <row r="2258" spans="1:4" x14ac:dyDescent="0.35">
      <c r="A2258" t="s">
        <v>101</v>
      </c>
      <c r="B2258" s="21" t="s">
        <v>4723</v>
      </c>
      <c r="C2258" s="21" t="s">
        <v>8279</v>
      </c>
      <c r="D2258" s="21" t="s">
        <v>8280</v>
      </c>
    </row>
    <row r="2259" spans="1:4" x14ac:dyDescent="0.35">
      <c r="A2259" t="s">
        <v>100</v>
      </c>
      <c r="B2259" s="21" t="s">
        <v>4723</v>
      </c>
      <c r="C2259" s="21" t="s">
        <v>8281</v>
      </c>
      <c r="D2259" s="21" t="s">
        <v>8282</v>
      </c>
    </row>
    <row r="2260" spans="1:4" x14ac:dyDescent="0.35">
      <c r="A2260" t="s">
        <v>99</v>
      </c>
      <c r="B2260" s="21" t="s">
        <v>4723</v>
      </c>
      <c r="C2260" s="21" t="s">
        <v>8283</v>
      </c>
      <c r="D2260" s="21" t="s">
        <v>8284</v>
      </c>
    </row>
    <row r="2261" spans="1:4" x14ac:dyDescent="0.35">
      <c r="A2261" t="s">
        <v>98</v>
      </c>
      <c r="B2261" s="21" t="s">
        <v>4723</v>
      </c>
      <c r="C2261" s="21" t="s">
        <v>5156</v>
      </c>
      <c r="D2261" s="21" t="s">
        <v>8285</v>
      </c>
    </row>
    <row r="2262" spans="1:4" x14ac:dyDescent="0.35">
      <c r="A2262" t="s">
        <v>97</v>
      </c>
      <c r="B2262" s="21" t="s">
        <v>4720</v>
      </c>
      <c r="C2262" s="21" t="s">
        <v>4871</v>
      </c>
      <c r="D2262" s="21" t="s">
        <v>8286</v>
      </c>
    </row>
    <row r="2263" spans="1:4" x14ac:dyDescent="0.35">
      <c r="A2263" t="s">
        <v>96</v>
      </c>
      <c r="B2263" s="21" t="s">
        <v>4723</v>
      </c>
      <c r="C2263" s="21" t="s">
        <v>4849</v>
      </c>
      <c r="D2263" s="21" t="s">
        <v>8287</v>
      </c>
    </row>
    <row r="2264" spans="1:4" x14ac:dyDescent="0.35">
      <c r="A2264" t="s">
        <v>95</v>
      </c>
      <c r="B2264" s="21" t="s">
        <v>4723</v>
      </c>
      <c r="C2264" s="21" t="s">
        <v>5117</v>
      </c>
      <c r="D2264" s="21" t="s">
        <v>8288</v>
      </c>
    </row>
    <row r="2265" spans="1:4" x14ac:dyDescent="0.35">
      <c r="A2265" t="s">
        <v>94</v>
      </c>
      <c r="B2265" s="21" t="s">
        <v>4723</v>
      </c>
      <c r="C2265" s="21" t="s">
        <v>8289</v>
      </c>
      <c r="D2265" s="21" t="s">
        <v>8290</v>
      </c>
    </row>
    <row r="2266" spans="1:4" x14ac:dyDescent="0.35">
      <c r="A2266" t="s">
        <v>93</v>
      </c>
      <c r="B2266" s="21" t="s">
        <v>4723</v>
      </c>
      <c r="C2266" s="21" t="s">
        <v>5020</v>
      </c>
      <c r="D2266" s="21" t="s">
        <v>7417</v>
      </c>
    </row>
    <row r="2267" spans="1:4" x14ac:dyDescent="0.35">
      <c r="A2267" t="s">
        <v>92</v>
      </c>
      <c r="B2267" s="21" t="s">
        <v>4720</v>
      </c>
      <c r="C2267" s="21" t="s">
        <v>6647</v>
      </c>
      <c r="D2267" s="21" t="s">
        <v>8291</v>
      </c>
    </row>
    <row r="2268" spans="1:4" x14ac:dyDescent="0.35">
      <c r="A2268" t="s">
        <v>91</v>
      </c>
      <c r="B2268" s="21" t="s">
        <v>4720</v>
      </c>
      <c r="C2268" s="21" t="s">
        <v>5667</v>
      </c>
      <c r="D2268" s="21" t="s">
        <v>8292</v>
      </c>
    </row>
    <row r="2269" spans="1:4" x14ac:dyDescent="0.35">
      <c r="A2269" t="s">
        <v>90</v>
      </c>
      <c r="B2269" s="21" t="s">
        <v>4720</v>
      </c>
      <c r="C2269" s="21" t="s">
        <v>8293</v>
      </c>
      <c r="D2269" s="21" t="s">
        <v>8294</v>
      </c>
    </row>
    <row r="2270" spans="1:4" x14ac:dyDescent="0.35">
      <c r="A2270" t="s">
        <v>89</v>
      </c>
      <c r="B2270" s="21" t="s">
        <v>4720</v>
      </c>
      <c r="C2270" s="21" t="s">
        <v>8295</v>
      </c>
      <c r="D2270" s="21" t="s">
        <v>4979</v>
      </c>
    </row>
    <row r="2271" spans="1:4" x14ac:dyDescent="0.35">
      <c r="A2271" t="s">
        <v>88</v>
      </c>
      <c r="B2271" s="21" t="s">
        <v>4720</v>
      </c>
      <c r="C2271" s="21" t="s">
        <v>7125</v>
      </c>
      <c r="D2271" s="21" t="s">
        <v>5769</v>
      </c>
    </row>
    <row r="2272" spans="1:4" x14ac:dyDescent="0.35">
      <c r="A2272" t="s">
        <v>87</v>
      </c>
      <c r="B2272" s="21" t="s">
        <v>4723</v>
      </c>
      <c r="C2272" s="21" t="s">
        <v>8296</v>
      </c>
      <c r="D2272" s="21" t="s">
        <v>8297</v>
      </c>
    </row>
    <row r="2273" spans="1:4" x14ac:dyDescent="0.35">
      <c r="A2273" t="s">
        <v>86</v>
      </c>
      <c r="B2273" s="21" t="s">
        <v>4720</v>
      </c>
      <c r="C2273" s="21" t="s">
        <v>8298</v>
      </c>
      <c r="D2273" s="21" t="s">
        <v>8299</v>
      </c>
    </row>
    <row r="2274" spans="1:4" x14ac:dyDescent="0.35">
      <c r="A2274" t="s">
        <v>85</v>
      </c>
      <c r="B2274" s="21" t="s">
        <v>4723</v>
      </c>
      <c r="C2274" s="21" t="s">
        <v>8300</v>
      </c>
      <c r="D2274" s="21" t="s">
        <v>4856</v>
      </c>
    </row>
    <row r="2275" spans="1:4" x14ac:dyDescent="0.35">
      <c r="A2275" t="s">
        <v>84</v>
      </c>
      <c r="B2275" s="21" t="s">
        <v>4720</v>
      </c>
      <c r="C2275" s="21" t="s">
        <v>8179</v>
      </c>
      <c r="D2275" s="21" t="s">
        <v>8301</v>
      </c>
    </row>
    <row r="2276" spans="1:4" x14ac:dyDescent="0.35">
      <c r="A2276" t="s">
        <v>83</v>
      </c>
      <c r="B2276" s="21" t="s">
        <v>4723</v>
      </c>
      <c r="C2276" s="21" t="s">
        <v>5564</v>
      </c>
      <c r="D2276" s="21" t="s">
        <v>8302</v>
      </c>
    </row>
    <row r="2277" spans="1:4" x14ac:dyDescent="0.35">
      <c r="A2277" t="s">
        <v>82</v>
      </c>
      <c r="B2277" s="21" t="s">
        <v>4723</v>
      </c>
      <c r="C2277" s="21" t="s">
        <v>6468</v>
      </c>
      <c r="D2277" s="21" t="s">
        <v>8303</v>
      </c>
    </row>
    <row r="2278" spans="1:4" x14ac:dyDescent="0.35">
      <c r="A2278" t="s">
        <v>81</v>
      </c>
      <c r="B2278" s="21" t="s">
        <v>4720</v>
      </c>
      <c r="C2278" s="21" t="s">
        <v>8304</v>
      </c>
      <c r="D2278" s="21" t="s">
        <v>8305</v>
      </c>
    </row>
    <row r="2279" spans="1:4" x14ac:dyDescent="0.35">
      <c r="A2279" t="s">
        <v>80</v>
      </c>
      <c r="B2279" s="21" t="s">
        <v>4723</v>
      </c>
      <c r="C2279" s="21" t="s">
        <v>4924</v>
      </c>
      <c r="D2279" s="21" t="s">
        <v>8306</v>
      </c>
    </row>
    <row r="2280" spans="1:4" x14ac:dyDescent="0.35">
      <c r="A2280" t="s">
        <v>79</v>
      </c>
      <c r="B2280" s="21" t="s">
        <v>4723</v>
      </c>
      <c r="C2280" s="21" t="s">
        <v>8307</v>
      </c>
      <c r="D2280" s="21" t="s">
        <v>5065</v>
      </c>
    </row>
    <row r="2281" spans="1:4" x14ac:dyDescent="0.35">
      <c r="A2281" t="s">
        <v>78</v>
      </c>
      <c r="B2281" s="21" t="s">
        <v>4723</v>
      </c>
      <c r="C2281" s="21" t="s">
        <v>4873</v>
      </c>
      <c r="D2281" s="21" t="s">
        <v>8308</v>
      </c>
    </row>
    <row r="2282" spans="1:4" x14ac:dyDescent="0.35">
      <c r="A2282" t="s">
        <v>77</v>
      </c>
      <c r="B2282" s="21" t="s">
        <v>4723</v>
      </c>
      <c r="C2282" s="21" t="s">
        <v>8309</v>
      </c>
      <c r="D2282" s="21" t="s">
        <v>8310</v>
      </c>
    </row>
    <row r="2283" spans="1:4" x14ac:dyDescent="0.35">
      <c r="A2283" t="s">
        <v>76</v>
      </c>
      <c r="B2283" s="21" t="s">
        <v>4720</v>
      </c>
      <c r="C2283" s="21" t="s">
        <v>4881</v>
      </c>
      <c r="D2283" s="21" t="s">
        <v>4804</v>
      </c>
    </row>
    <row r="2284" spans="1:4" x14ac:dyDescent="0.35">
      <c r="A2284" t="s">
        <v>75</v>
      </c>
      <c r="B2284" s="21" t="s">
        <v>4723</v>
      </c>
      <c r="C2284" s="21" t="s">
        <v>4744</v>
      </c>
      <c r="D2284" s="21" t="s">
        <v>8311</v>
      </c>
    </row>
    <row r="2285" spans="1:4" x14ac:dyDescent="0.35">
      <c r="A2285" t="s">
        <v>74</v>
      </c>
      <c r="B2285" s="21" t="s">
        <v>4720</v>
      </c>
      <c r="C2285" s="21" t="s">
        <v>6313</v>
      </c>
      <c r="D2285" s="21" t="s">
        <v>8312</v>
      </c>
    </row>
    <row r="2286" spans="1:4" x14ac:dyDescent="0.35">
      <c r="A2286" t="s">
        <v>73</v>
      </c>
      <c r="B2286" s="21" t="s">
        <v>4723</v>
      </c>
      <c r="C2286" s="21" t="s">
        <v>8313</v>
      </c>
      <c r="D2286" s="21" t="s">
        <v>8314</v>
      </c>
    </row>
    <row r="2287" spans="1:4" x14ac:dyDescent="0.35">
      <c r="A2287" t="s">
        <v>72</v>
      </c>
      <c r="B2287" s="21" t="s">
        <v>4720</v>
      </c>
      <c r="C2287" s="21" t="s">
        <v>4897</v>
      </c>
      <c r="D2287" s="21" t="s">
        <v>8272</v>
      </c>
    </row>
    <row r="2288" spans="1:4" x14ac:dyDescent="0.35">
      <c r="A2288" t="s">
        <v>71</v>
      </c>
      <c r="B2288" s="21" t="s">
        <v>4723</v>
      </c>
      <c r="C2288" s="21" t="s">
        <v>8315</v>
      </c>
      <c r="D2288" s="21" t="s">
        <v>8316</v>
      </c>
    </row>
    <row r="2289" spans="1:4" x14ac:dyDescent="0.35">
      <c r="A2289" t="s">
        <v>70</v>
      </c>
      <c r="B2289" s="21" t="s">
        <v>4720</v>
      </c>
      <c r="C2289" s="21" t="s">
        <v>7129</v>
      </c>
      <c r="D2289" s="21" t="s">
        <v>8317</v>
      </c>
    </row>
    <row r="2290" spans="1:4" x14ac:dyDescent="0.35">
      <c r="A2290" t="s">
        <v>69</v>
      </c>
      <c r="B2290" s="21" t="s">
        <v>4723</v>
      </c>
      <c r="C2290" s="21" t="s">
        <v>8318</v>
      </c>
      <c r="D2290" s="21" t="s">
        <v>8319</v>
      </c>
    </row>
    <row r="2291" spans="1:4" x14ac:dyDescent="0.35">
      <c r="A2291" t="s">
        <v>68</v>
      </c>
      <c r="B2291" s="21" t="s">
        <v>4723</v>
      </c>
      <c r="C2291" s="21" t="s">
        <v>8320</v>
      </c>
      <c r="D2291" s="21" t="s">
        <v>8321</v>
      </c>
    </row>
    <row r="2292" spans="1:4" x14ac:dyDescent="0.35">
      <c r="A2292" t="s">
        <v>67</v>
      </c>
      <c r="B2292" s="21" t="s">
        <v>4720</v>
      </c>
      <c r="C2292" s="21" t="s">
        <v>5223</v>
      </c>
      <c r="D2292" s="21" t="s">
        <v>5065</v>
      </c>
    </row>
    <row r="2293" spans="1:4" x14ac:dyDescent="0.35">
      <c r="A2293" t="s">
        <v>66</v>
      </c>
      <c r="B2293" s="21" t="s">
        <v>4723</v>
      </c>
      <c r="C2293" s="21" t="s">
        <v>8322</v>
      </c>
      <c r="D2293" s="21" t="s">
        <v>8323</v>
      </c>
    </row>
    <row r="2294" spans="1:4" x14ac:dyDescent="0.35">
      <c r="A2294" t="s">
        <v>65</v>
      </c>
      <c r="B2294" s="21" t="s">
        <v>4723</v>
      </c>
      <c r="C2294" s="21" t="s">
        <v>4817</v>
      </c>
      <c r="D2294" s="21" t="s">
        <v>4888</v>
      </c>
    </row>
    <row r="2295" spans="1:4" x14ac:dyDescent="0.35">
      <c r="A2295" t="s">
        <v>64</v>
      </c>
      <c r="B2295" s="21" t="s">
        <v>4720</v>
      </c>
      <c r="C2295" s="21" t="s">
        <v>4897</v>
      </c>
      <c r="D2295" s="21" t="s">
        <v>8324</v>
      </c>
    </row>
    <row r="2296" spans="1:4" x14ac:dyDescent="0.35">
      <c r="A2296" t="s">
        <v>63</v>
      </c>
      <c r="B2296" s="21" t="s">
        <v>4723</v>
      </c>
      <c r="C2296" s="21" t="s">
        <v>5988</v>
      </c>
      <c r="D2296" s="21" t="s">
        <v>8325</v>
      </c>
    </row>
    <row r="2297" spans="1:4" x14ac:dyDescent="0.35">
      <c r="A2297" t="s">
        <v>62</v>
      </c>
      <c r="B2297" s="21" t="s">
        <v>4723</v>
      </c>
      <c r="C2297" s="21" t="s">
        <v>8326</v>
      </c>
      <c r="D2297" s="21" t="s">
        <v>8327</v>
      </c>
    </row>
    <row r="2298" spans="1:4" x14ac:dyDescent="0.35">
      <c r="A2298" t="s">
        <v>61</v>
      </c>
      <c r="B2298" s="21" t="s">
        <v>4723</v>
      </c>
      <c r="C2298" s="21" t="s">
        <v>8328</v>
      </c>
      <c r="D2298" s="21" t="s">
        <v>8329</v>
      </c>
    </row>
    <row r="2299" spans="1:4" x14ac:dyDescent="0.35">
      <c r="A2299" t="s">
        <v>60</v>
      </c>
      <c r="B2299" s="21" t="s">
        <v>4720</v>
      </c>
      <c r="C2299" s="21" t="s">
        <v>8330</v>
      </c>
      <c r="D2299" s="21" t="s">
        <v>8331</v>
      </c>
    </row>
    <row r="2300" spans="1:4" x14ac:dyDescent="0.35">
      <c r="A2300" t="s">
        <v>59</v>
      </c>
      <c r="B2300" s="21" t="s">
        <v>4723</v>
      </c>
      <c r="C2300" s="21" t="s">
        <v>8332</v>
      </c>
      <c r="D2300" s="21" t="s">
        <v>8333</v>
      </c>
    </row>
    <row r="2301" spans="1:4" x14ac:dyDescent="0.35">
      <c r="A2301" t="s">
        <v>58</v>
      </c>
      <c r="B2301" s="21" t="s">
        <v>4723</v>
      </c>
      <c r="C2301" s="21" t="s">
        <v>4879</v>
      </c>
      <c r="D2301" s="21" t="s">
        <v>8334</v>
      </c>
    </row>
    <row r="2302" spans="1:4" x14ac:dyDescent="0.35">
      <c r="A2302" t="s">
        <v>57</v>
      </c>
      <c r="B2302" s="21" t="s">
        <v>4723</v>
      </c>
      <c r="C2302" s="21" t="s">
        <v>8335</v>
      </c>
      <c r="D2302" s="21" t="s">
        <v>8336</v>
      </c>
    </row>
    <row r="2303" spans="1:4" x14ac:dyDescent="0.35">
      <c r="A2303" t="s">
        <v>56</v>
      </c>
      <c r="B2303" s="21" t="s">
        <v>4723</v>
      </c>
      <c r="C2303" s="21" t="s">
        <v>4744</v>
      </c>
      <c r="D2303" s="21" t="s">
        <v>5238</v>
      </c>
    </row>
    <row r="2304" spans="1:4" x14ac:dyDescent="0.35">
      <c r="A2304" t="s">
        <v>55</v>
      </c>
      <c r="B2304" s="21" t="s">
        <v>4720</v>
      </c>
      <c r="C2304" s="21" t="s">
        <v>8337</v>
      </c>
      <c r="D2304" s="21" t="s">
        <v>8338</v>
      </c>
    </row>
    <row r="2305" spans="1:4" x14ac:dyDescent="0.35">
      <c r="A2305" t="s">
        <v>54</v>
      </c>
      <c r="B2305" s="21" t="s">
        <v>4723</v>
      </c>
      <c r="C2305" s="21" t="s">
        <v>5564</v>
      </c>
      <c r="D2305" s="21" t="s">
        <v>8339</v>
      </c>
    </row>
    <row r="2306" spans="1:4" x14ac:dyDescent="0.35">
      <c r="A2306" t="s">
        <v>53</v>
      </c>
      <c r="B2306" s="21" t="s">
        <v>4723</v>
      </c>
      <c r="C2306" s="21" t="s">
        <v>8340</v>
      </c>
      <c r="D2306" s="21" t="s">
        <v>8341</v>
      </c>
    </row>
    <row r="2307" spans="1:4" x14ac:dyDescent="0.35">
      <c r="A2307" t="s">
        <v>52</v>
      </c>
      <c r="B2307" s="21" t="s">
        <v>4723</v>
      </c>
      <c r="C2307" s="21" t="s">
        <v>6615</v>
      </c>
      <c r="D2307" s="21" t="s">
        <v>8342</v>
      </c>
    </row>
    <row r="2308" spans="1:4" x14ac:dyDescent="0.35">
      <c r="A2308" t="s">
        <v>51</v>
      </c>
      <c r="B2308" s="21" t="s">
        <v>4720</v>
      </c>
      <c r="C2308" s="21" t="s">
        <v>5255</v>
      </c>
      <c r="D2308" s="21" t="s">
        <v>8343</v>
      </c>
    </row>
    <row r="2309" spans="1:4" x14ac:dyDescent="0.35">
      <c r="A2309" t="s">
        <v>50</v>
      </c>
      <c r="B2309" s="21" t="s">
        <v>4720</v>
      </c>
      <c r="C2309" s="21" t="s">
        <v>7540</v>
      </c>
      <c r="D2309" s="21" t="s">
        <v>8344</v>
      </c>
    </row>
    <row r="2310" spans="1:4" x14ac:dyDescent="0.35">
      <c r="A2310" t="s">
        <v>49</v>
      </c>
      <c r="B2310" s="21" t="s">
        <v>4720</v>
      </c>
      <c r="C2310" s="21" t="s">
        <v>7505</v>
      </c>
      <c r="D2310" s="21" t="s">
        <v>7684</v>
      </c>
    </row>
    <row r="2311" spans="1:4" x14ac:dyDescent="0.35">
      <c r="A2311" t="s">
        <v>48</v>
      </c>
      <c r="B2311" s="21" t="s">
        <v>4723</v>
      </c>
      <c r="C2311" s="21" t="s">
        <v>5020</v>
      </c>
      <c r="D2311" s="21" t="s">
        <v>4979</v>
      </c>
    </row>
    <row r="2312" spans="1:4" x14ac:dyDescent="0.35">
      <c r="A2312" t="s">
        <v>47</v>
      </c>
      <c r="B2312" s="21" t="s">
        <v>5597</v>
      </c>
      <c r="C2312" s="21" t="s">
        <v>5883</v>
      </c>
      <c r="D2312" s="21" t="s">
        <v>8345</v>
      </c>
    </row>
    <row r="2313" spans="1:4" x14ac:dyDescent="0.35">
      <c r="A2313" t="s">
        <v>46</v>
      </c>
      <c r="B2313" s="21" t="s">
        <v>4720</v>
      </c>
      <c r="C2313" s="21" t="s">
        <v>4832</v>
      </c>
      <c r="D2313" s="21" t="s">
        <v>8346</v>
      </c>
    </row>
    <row r="2314" spans="1:4" x14ac:dyDescent="0.35">
      <c r="A2314" t="s">
        <v>45</v>
      </c>
      <c r="B2314" s="21" t="s">
        <v>4723</v>
      </c>
      <c r="C2314" s="21" t="s">
        <v>4799</v>
      </c>
      <c r="D2314" s="21" t="s">
        <v>8347</v>
      </c>
    </row>
    <row r="2315" spans="1:4" x14ac:dyDescent="0.35">
      <c r="A2315" t="s">
        <v>44</v>
      </c>
      <c r="B2315" s="21" t="s">
        <v>4720</v>
      </c>
      <c r="C2315" s="21" t="s">
        <v>5457</v>
      </c>
      <c r="D2315" s="21" t="s">
        <v>8348</v>
      </c>
    </row>
    <row r="2316" spans="1:4" x14ac:dyDescent="0.35">
      <c r="A2316" t="s">
        <v>43</v>
      </c>
      <c r="B2316" s="21" t="s">
        <v>4720</v>
      </c>
      <c r="C2316" s="21" t="s">
        <v>8349</v>
      </c>
      <c r="D2316" s="21" t="s">
        <v>6224</v>
      </c>
    </row>
    <row r="2317" spans="1:4" x14ac:dyDescent="0.35">
      <c r="A2317" t="s">
        <v>41</v>
      </c>
      <c r="B2317" s="21" t="s">
        <v>4723</v>
      </c>
      <c r="C2317" s="21" t="s">
        <v>8350</v>
      </c>
      <c r="D2317" s="21" t="s">
        <v>5272</v>
      </c>
    </row>
    <row r="2318" spans="1:4" x14ac:dyDescent="0.35">
      <c r="A2318" t="s">
        <v>40</v>
      </c>
      <c r="B2318" s="21" t="s">
        <v>4723</v>
      </c>
      <c r="C2318" s="21" t="s">
        <v>6106</v>
      </c>
      <c r="D2318" s="21" t="s">
        <v>8351</v>
      </c>
    </row>
    <row r="2319" spans="1:4" x14ac:dyDescent="0.35">
      <c r="A2319" t="s">
        <v>39</v>
      </c>
      <c r="B2319" s="21" t="s">
        <v>4720</v>
      </c>
      <c r="C2319" s="21" t="s">
        <v>8352</v>
      </c>
      <c r="D2319" s="21" t="s">
        <v>7564</v>
      </c>
    </row>
    <row r="2320" spans="1:4" x14ac:dyDescent="0.35">
      <c r="A2320" t="s">
        <v>38</v>
      </c>
      <c r="B2320" s="21" t="s">
        <v>4723</v>
      </c>
      <c r="C2320" s="21" t="s">
        <v>8353</v>
      </c>
      <c r="D2320" s="21" t="s">
        <v>8354</v>
      </c>
    </row>
    <row r="2321" spans="1:4" x14ac:dyDescent="0.35">
      <c r="A2321" t="s">
        <v>36</v>
      </c>
      <c r="B2321" s="21" t="s">
        <v>4720</v>
      </c>
      <c r="C2321" s="21" t="s">
        <v>8355</v>
      </c>
      <c r="D2321" s="21" t="s">
        <v>8356</v>
      </c>
    </row>
    <row r="2322" spans="1:4" x14ac:dyDescent="0.35">
      <c r="A2322" t="s">
        <v>34</v>
      </c>
      <c r="B2322" s="21" t="s">
        <v>4723</v>
      </c>
      <c r="C2322" s="21" t="s">
        <v>4905</v>
      </c>
      <c r="D2322" s="21" t="s">
        <v>8357</v>
      </c>
    </row>
    <row r="2323" spans="1:4" x14ac:dyDescent="0.35">
      <c r="A2323" t="s">
        <v>33</v>
      </c>
      <c r="B2323" s="21" t="s">
        <v>4720</v>
      </c>
      <c r="C2323" s="21" t="s">
        <v>8358</v>
      </c>
      <c r="D2323" s="21" t="s">
        <v>8359</v>
      </c>
    </row>
    <row r="2324" spans="1:4" x14ac:dyDescent="0.35">
      <c r="A2324" t="s">
        <v>32</v>
      </c>
      <c r="B2324" s="21" t="s">
        <v>4723</v>
      </c>
      <c r="C2324" s="21" t="s">
        <v>5020</v>
      </c>
      <c r="D2324" s="21" t="s">
        <v>8360</v>
      </c>
    </row>
    <row r="2325" spans="1:4" x14ac:dyDescent="0.35">
      <c r="A2325" t="s">
        <v>29</v>
      </c>
      <c r="B2325" s="21" t="s">
        <v>4720</v>
      </c>
      <c r="C2325" s="21" t="s">
        <v>8361</v>
      </c>
      <c r="D2325" s="21" t="s">
        <v>8362</v>
      </c>
    </row>
    <row r="2326" spans="1:4" x14ac:dyDescent="0.35">
      <c r="A2326" t="s">
        <v>28</v>
      </c>
      <c r="B2326" s="21" t="s">
        <v>4723</v>
      </c>
      <c r="C2326" s="21" t="s">
        <v>8363</v>
      </c>
      <c r="D2326" s="21" t="s">
        <v>6044</v>
      </c>
    </row>
    <row r="2327" spans="1:4" x14ac:dyDescent="0.35">
      <c r="A2327" t="s">
        <v>27</v>
      </c>
      <c r="B2327" s="21" t="s">
        <v>4723</v>
      </c>
      <c r="C2327" s="21" t="s">
        <v>8364</v>
      </c>
      <c r="D2327" s="21" t="s">
        <v>8365</v>
      </c>
    </row>
    <row r="2328" spans="1:4" x14ac:dyDescent="0.35">
      <c r="A2328" t="s">
        <v>26</v>
      </c>
      <c r="B2328" s="21" t="s">
        <v>4720</v>
      </c>
      <c r="C2328" s="21" t="s">
        <v>6572</v>
      </c>
      <c r="D2328" s="21" t="s">
        <v>5365</v>
      </c>
    </row>
    <row r="2329" spans="1:4" x14ac:dyDescent="0.35">
      <c r="A2329" t="s">
        <v>25</v>
      </c>
      <c r="B2329" s="21" t="s">
        <v>4720</v>
      </c>
      <c r="C2329" s="21" t="s">
        <v>4766</v>
      </c>
      <c r="D2329" s="21" t="s">
        <v>8366</v>
      </c>
    </row>
    <row r="2330" spans="1:4" x14ac:dyDescent="0.35">
      <c r="A2330" t="s">
        <v>24</v>
      </c>
      <c r="B2330" s="21" t="s">
        <v>4720</v>
      </c>
      <c r="C2330" s="21" t="s">
        <v>8367</v>
      </c>
      <c r="D2330" s="21" t="s">
        <v>8368</v>
      </c>
    </row>
    <row r="2331" spans="1:4" x14ac:dyDescent="0.35">
      <c r="A2331" t="s">
        <v>22</v>
      </c>
      <c r="B2331" s="21" t="s">
        <v>4720</v>
      </c>
      <c r="C2331" s="21" t="s">
        <v>8369</v>
      </c>
      <c r="D2331" s="21" t="s">
        <v>8370</v>
      </c>
    </row>
    <row r="2332" spans="1:4" x14ac:dyDescent="0.35">
      <c r="A2332" t="s">
        <v>21</v>
      </c>
      <c r="B2332" s="21" t="s">
        <v>4723</v>
      </c>
      <c r="C2332" s="21" t="s">
        <v>5481</v>
      </c>
      <c r="D2332" s="21" t="s">
        <v>8371</v>
      </c>
    </row>
    <row r="2333" spans="1:4" x14ac:dyDescent="0.35">
      <c r="A2333" t="s">
        <v>19</v>
      </c>
      <c r="B2333" s="21" t="s">
        <v>4723</v>
      </c>
      <c r="C2333" s="21" t="s">
        <v>8372</v>
      </c>
      <c r="D2333" s="21" t="s">
        <v>8373</v>
      </c>
    </row>
    <row r="2334" spans="1:4" x14ac:dyDescent="0.35">
      <c r="A2334" t="s">
        <v>17</v>
      </c>
      <c r="B2334" s="21" t="s">
        <v>4720</v>
      </c>
      <c r="C2334" s="21" t="s">
        <v>7525</v>
      </c>
      <c r="D2334" s="21" t="s">
        <v>8374</v>
      </c>
    </row>
    <row r="2335" spans="1:4" x14ac:dyDescent="0.35">
      <c r="A2335" t="s">
        <v>14</v>
      </c>
      <c r="B2335" s="21" t="s">
        <v>4723</v>
      </c>
      <c r="C2335" s="21" t="s">
        <v>8375</v>
      </c>
      <c r="D2335" s="21" t="s">
        <v>8376</v>
      </c>
    </row>
    <row r="2336" spans="1:4" x14ac:dyDescent="0.35">
      <c r="A2336" t="s">
        <v>9</v>
      </c>
      <c r="B2336" s="21" t="s">
        <v>4723</v>
      </c>
      <c r="C2336" s="21" t="s">
        <v>8377</v>
      </c>
      <c r="D2336" s="21" t="s">
        <v>8378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6A934-1319-4D69-B423-225DA64B2C44}">
  <dimension ref="A1:M2345"/>
  <sheetViews>
    <sheetView tabSelected="1" zoomScale="69" zoomScaleNormal="69" workbookViewId="0">
      <selection activeCell="F1" sqref="F1"/>
    </sheetView>
  </sheetViews>
  <sheetFormatPr defaultRowHeight="14.5" x14ac:dyDescent="0.35"/>
  <cols>
    <col min="1" max="1" width="14.08984375" customWidth="1"/>
    <col min="3" max="3" width="12" customWidth="1"/>
    <col min="5" max="5" width="15.90625" style="18" customWidth="1"/>
    <col min="6" max="6" width="10.26953125" style="19" customWidth="1"/>
    <col min="7" max="7" width="10.26953125" customWidth="1"/>
    <col min="8" max="8" width="15.7265625" style="20" customWidth="1"/>
    <col min="9" max="9" width="14" customWidth="1"/>
    <col min="10" max="10" width="11.90625" customWidth="1"/>
    <col min="11" max="11" width="9.81640625" customWidth="1"/>
  </cols>
  <sheetData>
    <row r="1" spans="1:13" ht="15.5" x14ac:dyDescent="0.35">
      <c r="A1" s="3" t="s">
        <v>0</v>
      </c>
      <c r="B1" s="3" t="s">
        <v>1</v>
      </c>
      <c r="C1" s="3" t="s">
        <v>2</v>
      </c>
      <c r="D1" s="3" t="s">
        <v>3</v>
      </c>
      <c r="E1" s="26" t="s">
        <v>8389</v>
      </c>
      <c r="F1" s="27" t="s">
        <v>8387</v>
      </c>
      <c r="G1" s="3" t="s">
        <v>4</v>
      </c>
      <c r="H1" s="3" t="s">
        <v>5</v>
      </c>
      <c r="I1" s="3" t="s">
        <v>6</v>
      </c>
      <c r="J1" s="3" t="s">
        <v>7</v>
      </c>
      <c r="K1" s="3" t="s">
        <v>8</v>
      </c>
      <c r="L1" t="s">
        <v>8388</v>
      </c>
      <c r="M1" t="s">
        <v>8415</v>
      </c>
    </row>
    <row r="2" spans="1:13" x14ac:dyDescent="0.35">
      <c r="A2" t="s">
        <v>9</v>
      </c>
      <c r="B2">
        <v>1992</v>
      </c>
      <c r="C2" t="s">
        <v>10</v>
      </c>
      <c r="D2">
        <v>9</v>
      </c>
      <c r="E2" s="18">
        <f>DATE(Table6[[#This Row],[year]],MONTH(1&amp;Table6[[#This Row],[month]]),Table6[[#This Row],[date]])</f>
        <v>33794</v>
      </c>
      <c r="F2" s="19">
        <f>DATEDIF(Table6[[#This Row],[DOB]],DATE(2023,6,8),"Y")</f>
        <v>30</v>
      </c>
      <c r="G2">
        <v>0</v>
      </c>
      <c r="H2" s="20">
        <v>563.84</v>
      </c>
      <c r="I2" t="s">
        <v>8416</v>
      </c>
      <c r="J2" t="s">
        <v>8417</v>
      </c>
      <c r="K2" t="s">
        <v>13</v>
      </c>
    </row>
    <row r="3" spans="1:13" x14ac:dyDescent="0.35">
      <c r="A3" t="s">
        <v>14</v>
      </c>
      <c r="B3">
        <v>1992</v>
      </c>
      <c r="C3" t="s">
        <v>15</v>
      </c>
      <c r="D3">
        <v>30</v>
      </c>
      <c r="E3" s="18">
        <f>DATE(Table6[[#This Row],[year]],MONTH(1&amp;Table6[[#This Row],[month]]),Table6[[#This Row],[date]])</f>
        <v>33938</v>
      </c>
      <c r="F3" s="19">
        <f>DATEDIF(Table6[[#This Row],[DOB]],DATE(2023,6,8),"Y")</f>
        <v>30</v>
      </c>
      <c r="G3">
        <v>0</v>
      </c>
      <c r="H3" s="20">
        <v>570.62</v>
      </c>
      <c r="I3" t="s">
        <v>8416</v>
      </c>
      <c r="J3" t="s">
        <v>8418</v>
      </c>
      <c r="K3" t="s">
        <v>13</v>
      </c>
    </row>
    <row r="4" spans="1:13" x14ac:dyDescent="0.35">
      <c r="A4" t="s">
        <v>17</v>
      </c>
      <c r="B4">
        <v>1993</v>
      </c>
      <c r="C4" t="s">
        <v>18</v>
      </c>
      <c r="D4">
        <v>30</v>
      </c>
      <c r="E4" s="18">
        <f>DATE(Table6[[#This Row],[year]],MONTH(1&amp;Table6[[#This Row],[month]]),Table6[[#This Row],[date]])</f>
        <v>34150</v>
      </c>
      <c r="F4" s="19">
        <f>DATEDIF(Table6[[#This Row],[DOB]],DATE(2023,6,8),"Y")</f>
        <v>29</v>
      </c>
      <c r="G4">
        <v>0</v>
      </c>
      <c r="H4" s="20">
        <v>600</v>
      </c>
      <c r="I4" t="s">
        <v>8416</v>
      </c>
      <c r="J4" t="s">
        <v>8418</v>
      </c>
      <c r="K4" t="s">
        <v>13</v>
      </c>
    </row>
    <row r="5" spans="1:13" x14ac:dyDescent="0.35">
      <c r="A5" t="s">
        <v>19</v>
      </c>
      <c r="B5">
        <v>1992</v>
      </c>
      <c r="C5" t="s">
        <v>20</v>
      </c>
      <c r="D5">
        <v>13</v>
      </c>
      <c r="E5" s="18">
        <f>DATE(Table6[[#This Row],[year]],MONTH(1&amp;Table6[[#This Row],[month]]),Table6[[#This Row],[date]])</f>
        <v>33860</v>
      </c>
      <c r="F5" s="19">
        <f>DATEDIF(Table6[[#This Row],[DOB]],DATE(2023,6,8),"Y")</f>
        <v>30</v>
      </c>
      <c r="G5">
        <v>0</v>
      </c>
      <c r="H5" s="20">
        <v>604.54</v>
      </c>
      <c r="I5" t="s">
        <v>8417</v>
      </c>
      <c r="J5" t="s">
        <v>8417</v>
      </c>
      <c r="K5" t="s">
        <v>13</v>
      </c>
    </row>
    <row r="6" spans="1:13" x14ac:dyDescent="0.35">
      <c r="A6" t="s">
        <v>21</v>
      </c>
      <c r="B6">
        <v>1998</v>
      </c>
      <c r="C6" t="s">
        <v>10</v>
      </c>
      <c r="D6">
        <v>27</v>
      </c>
      <c r="E6" s="18">
        <f>DATE(Table6[[#This Row],[year]],MONTH(1&amp;Table6[[#This Row],[month]]),Table6[[#This Row],[date]])</f>
        <v>36003</v>
      </c>
      <c r="F6" s="19">
        <f>DATEDIF(Table6[[#This Row],[DOB]],DATE(2023,6,8),"Y")</f>
        <v>24</v>
      </c>
      <c r="G6">
        <v>0</v>
      </c>
      <c r="H6" s="20">
        <v>637.26</v>
      </c>
      <c r="I6" t="s">
        <v>8417</v>
      </c>
      <c r="J6" t="s">
        <v>8417</v>
      </c>
      <c r="K6" t="s">
        <v>13</v>
      </c>
    </row>
    <row r="7" spans="1:13" x14ac:dyDescent="0.35">
      <c r="A7" t="s">
        <v>22</v>
      </c>
      <c r="B7">
        <v>2001</v>
      </c>
      <c r="C7" t="s">
        <v>15</v>
      </c>
      <c r="D7">
        <v>20</v>
      </c>
      <c r="E7" s="18">
        <f>DATE(Table6[[#This Row],[year]],MONTH(1&amp;Table6[[#This Row],[month]]),Table6[[#This Row],[date]])</f>
        <v>37215</v>
      </c>
      <c r="F7" s="19">
        <f>DATEDIF(Table6[[#This Row],[DOB]],DATE(2023,6,8),"Y")</f>
        <v>21</v>
      </c>
      <c r="G7">
        <v>0</v>
      </c>
      <c r="H7" s="20">
        <v>646.14</v>
      </c>
      <c r="I7" t="s">
        <v>8417</v>
      </c>
      <c r="J7" t="s">
        <v>8417</v>
      </c>
      <c r="K7" t="s">
        <v>23</v>
      </c>
    </row>
    <row r="8" spans="1:13" x14ac:dyDescent="0.35">
      <c r="A8" t="s">
        <v>24</v>
      </c>
      <c r="B8">
        <v>1993</v>
      </c>
      <c r="C8" t="s">
        <v>18</v>
      </c>
      <c r="D8">
        <v>1</v>
      </c>
      <c r="E8" s="18">
        <f>DATE(Table6[[#This Row],[year]],MONTH(1&amp;Table6[[#This Row],[month]]),Table6[[#This Row],[date]])</f>
        <v>34121</v>
      </c>
      <c r="F8" s="19">
        <f>DATEDIF(Table6[[#This Row],[DOB]],DATE(2023,6,8),"Y")</f>
        <v>30</v>
      </c>
      <c r="G8">
        <v>0</v>
      </c>
      <c r="H8" s="20">
        <v>650</v>
      </c>
      <c r="I8" t="s">
        <v>8417</v>
      </c>
      <c r="J8" t="s">
        <v>8417</v>
      </c>
      <c r="K8" t="s">
        <v>13</v>
      </c>
    </row>
    <row r="9" spans="1:13" x14ac:dyDescent="0.35">
      <c r="A9" t="s">
        <v>25</v>
      </c>
      <c r="B9">
        <v>1995</v>
      </c>
      <c r="C9" t="s">
        <v>10</v>
      </c>
      <c r="D9">
        <v>4</v>
      </c>
      <c r="E9" s="18">
        <f>DATE(Table6[[#This Row],[year]],MONTH(1&amp;Table6[[#This Row],[month]]),Table6[[#This Row],[date]])</f>
        <v>34884</v>
      </c>
      <c r="F9" s="19">
        <f>DATEDIF(Table6[[#This Row],[DOB]],DATE(2023,6,8),"Y")</f>
        <v>27</v>
      </c>
      <c r="G9">
        <v>0</v>
      </c>
      <c r="H9" s="20">
        <v>650</v>
      </c>
      <c r="I9" t="s">
        <v>8417</v>
      </c>
      <c r="J9" t="s">
        <v>8417</v>
      </c>
      <c r="K9" t="s">
        <v>13</v>
      </c>
      <c r="L9" t="str">
        <f>INDEX(I2:I2344,_xlfn.MODE.SNGL(MATCH(I2:I2344,I2:I2344,0)))</f>
        <v>Tier - 2</v>
      </c>
    </row>
    <row r="10" spans="1:13" x14ac:dyDescent="0.35">
      <c r="A10" t="s">
        <v>26</v>
      </c>
      <c r="B10">
        <v>2002</v>
      </c>
      <c r="C10" t="s">
        <v>15</v>
      </c>
      <c r="D10">
        <v>29</v>
      </c>
      <c r="E10" s="18">
        <f>DATE(Table6[[#This Row],[year]],MONTH(1&amp;Table6[[#This Row],[month]]),Table6[[#This Row],[date]])</f>
        <v>37589</v>
      </c>
      <c r="F10" s="19">
        <f>DATEDIF(Table6[[#This Row],[DOB]],DATE(2023,6,8),"Y")</f>
        <v>20</v>
      </c>
      <c r="G10">
        <v>0</v>
      </c>
      <c r="H10" s="20">
        <v>668</v>
      </c>
      <c r="I10" t="s">
        <v>8417</v>
      </c>
      <c r="J10" t="s">
        <v>8416</v>
      </c>
      <c r="K10" t="s">
        <v>23</v>
      </c>
      <c r="L10" t="str">
        <f>INDEX(J2:J2344,_xlfn.MODE.SNGL(MATCH(J2:J2344,J2:J2344,0)))</f>
        <v>Tier - 2</v>
      </c>
    </row>
    <row r="11" spans="1:13" x14ac:dyDescent="0.35">
      <c r="A11" t="s">
        <v>27</v>
      </c>
      <c r="B11">
        <v>1997</v>
      </c>
      <c r="C11" t="s">
        <v>15</v>
      </c>
      <c r="D11">
        <v>9</v>
      </c>
      <c r="E11" s="18">
        <f>DATE(Table6[[#This Row],[year]],MONTH(1&amp;Table6[[#This Row],[month]]),Table6[[#This Row],[date]])</f>
        <v>35743</v>
      </c>
      <c r="F11" s="19">
        <f>DATEDIF(Table6[[#This Row],[DOB]],DATE(2023,6,8),"Y")</f>
        <v>25</v>
      </c>
      <c r="G11">
        <v>0</v>
      </c>
      <c r="H11" s="20">
        <v>670</v>
      </c>
      <c r="I11" t="s">
        <v>8417</v>
      </c>
      <c r="J11" t="s">
        <v>8417</v>
      </c>
      <c r="K11" t="s">
        <v>13</v>
      </c>
    </row>
    <row r="12" spans="1:13" x14ac:dyDescent="0.35">
      <c r="A12" t="s">
        <v>28</v>
      </c>
      <c r="B12">
        <v>2001</v>
      </c>
      <c r="C12" t="s">
        <v>20</v>
      </c>
      <c r="D12">
        <v>12</v>
      </c>
      <c r="E12" s="18">
        <f>DATE(Table6[[#This Row],[year]],MONTH(1&amp;Table6[[#This Row],[month]]),Table6[[#This Row],[date]])</f>
        <v>37146</v>
      </c>
      <c r="F12" s="19">
        <f>DATEDIF(Table6[[#This Row],[DOB]],DATE(2023,6,8),"Y")</f>
        <v>21</v>
      </c>
      <c r="G12">
        <v>0</v>
      </c>
      <c r="H12" s="20">
        <v>687.54</v>
      </c>
      <c r="I12" t="s">
        <v>8417</v>
      </c>
      <c r="J12" t="s">
        <v>8416</v>
      </c>
      <c r="K12" t="s">
        <v>13</v>
      </c>
    </row>
    <row r="13" spans="1:13" x14ac:dyDescent="0.35">
      <c r="A13" t="s">
        <v>29</v>
      </c>
      <c r="B13">
        <v>1999</v>
      </c>
      <c r="C13" t="s">
        <v>30</v>
      </c>
      <c r="D13">
        <v>26</v>
      </c>
      <c r="E13" s="18">
        <f>DATE(Table6[[#This Row],[year]],MONTH(1&amp;Table6[[#This Row],[month]]),Table6[[#This Row],[date]])</f>
        <v>36520</v>
      </c>
      <c r="F13" s="19">
        <f>DATEDIF(Table6[[#This Row],[DOB]],DATE(2023,6,8),"Y")</f>
        <v>23</v>
      </c>
      <c r="G13">
        <v>0</v>
      </c>
      <c r="H13" s="20">
        <v>700</v>
      </c>
      <c r="I13" t="s">
        <v>8416</v>
      </c>
      <c r="J13" t="s">
        <v>8417</v>
      </c>
      <c r="K13" t="s">
        <v>13</v>
      </c>
    </row>
    <row r="14" spans="1:13" x14ac:dyDescent="0.35">
      <c r="A14" t="s">
        <v>32</v>
      </c>
      <c r="B14">
        <v>1999</v>
      </c>
      <c r="C14" t="s">
        <v>30</v>
      </c>
      <c r="D14">
        <v>14</v>
      </c>
      <c r="E14" s="18">
        <f>DATE(Table6[[#This Row],[year]],MONTH(1&amp;Table6[[#This Row],[month]]),Table6[[#This Row],[date]])</f>
        <v>36508</v>
      </c>
      <c r="F14" s="19">
        <f>DATEDIF(Table6[[#This Row],[DOB]],DATE(2023,6,8),"Y")</f>
        <v>23</v>
      </c>
      <c r="G14">
        <v>0</v>
      </c>
      <c r="H14" s="20">
        <v>722.99</v>
      </c>
      <c r="I14" t="s">
        <v>8417</v>
      </c>
      <c r="J14" t="s">
        <v>8418</v>
      </c>
      <c r="K14" t="s">
        <v>13</v>
      </c>
    </row>
    <row r="15" spans="1:13" x14ac:dyDescent="0.35">
      <c r="A15" t="s">
        <v>33</v>
      </c>
      <c r="B15">
        <v>2002</v>
      </c>
      <c r="C15" t="s">
        <v>20</v>
      </c>
      <c r="D15">
        <v>19</v>
      </c>
      <c r="E15" s="18">
        <f>DATE(Table6[[#This Row],[year]],MONTH(1&amp;Table6[[#This Row],[month]]),Table6[[#This Row],[date]])</f>
        <v>37518</v>
      </c>
      <c r="F15" s="19">
        <f>DATEDIF(Table6[[#This Row],[DOB]],DATE(2023,6,8),"Y")</f>
        <v>20</v>
      </c>
      <c r="G15">
        <v>0</v>
      </c>
      <c r="H15" s="20">
        <v>750</v>
      </c>
      <c r="I15" t="s">
        <v>8417</v>
      </c>
      <c r="J15" t="s">
        <v>8418</v>
      </c>
      <c r="K15" t="s">
        <v>23</v>
      </c>
    </row>
    <row r="16" spans="1:13" x14ac:dyDescent="0.35">
      <c r="A16" t="s">
        <v>34</v>
      </c>
      <c r="B16">
        <v>1993</v>
      </c>
      <c r="C16" t="s">
        <v>35</v>
      </c>
      <c r="D16">
        <v>9</v>
      </c>
      <c r="E16" s="18">
        <f>DATE(Table6[[#This Row],[year]],MONTH(1&amp;Table6[[#This Row],[month]]),Table6[[#This Row],[date]])</f>
        <v>34190</v>
      </c>
      <c r="F16" s="19">
        <f>DATEDIF(Table6[[#This Row],[DOB]],DATE(2023,6,8),"Y")</f>
        <v>29</v>
      </c>
      <c r="G16">
        <v>0</v>
      </c>
      <c r="H16" s="20">
        <v>760</v>
      </c>
      <c r="I16" t="s">
        <v>8417</v>
      </c>
      <c r="J16" t="s">
        <v>8418</v>
      </c>
      <c r="K16" t="s">
        <v>13</v>
      </c>
    </row>
    <row r="17" spans="1:11" x14ac:dyDescent="0.35">
      <c r="A17" t="s">
        <v>36</v>
      </c>
      <c r="B17">
        <v>1996</v>
      </c>
      <c r="C17" t="s">
        <v>37</v>
      </c>
      <c r="D17">
        <v>22</v>
      </c>
      <c r="E17" s="18">
        <f>DATE(Table6[[#This Row],[year]],MONTH(1&amp;Table6[[#This Row],[month]]),Table6[[#This Row],[date]])</f>
        <v>35360</v>
      </c>
      <c r="F17" s="19">
        <f>DATEDIF(Table6[[#This Row],[DOB]],DATE(2023,6,8),"Y")</f>
        <v>26</v>
      </c>
      <c r="G17">
        <v>0</v>
      </c>
      <c r="H17" s="20">
        <v>760</v>
      </c>
      <c r="I17" t="s">
        <v>8417</v>
      </c>
      <c r="J17" t="s">
        <v>8417</v>
      </c>
      <c r="K17" t="s">
        <v>13</v>
      </c>
    </row>
    <row r="18" spans="1:11" x14ac:dyDescent="0.35">
      <c r="A18" t="s">
        <v>38</v>
      </c>
      <c r="B18">
        <v>1993</v>
      </c>
      <c r="C18" t="s">
        <v>18</v>
      </c>
      <c r="D18">
        <v>28</v>
      </c>
      <c r="E18" s="18">
        <f>DATE(Table6[[#This Row],[year]],MONTH(1&amp;Table6[[#This Row],[month]]),Table6[[#This Row],[date]])</f>
        <v>34148</v>
      </c>
      <c r="F18" s="19">
        <f>DATEDIF(Table6[[#This Row],[DOB]],DATE(2023,6,8),"Y")</f>
        <v>29</v>
      </c>
      <c r="G18">
        <v>0</v>
      </c>
      <c r="H18" s="20">
        <v>770</v>
      </c>
      <c r="I18" t="s">
        <v>8417</v>
      </c>
      <c r="J18" t="s">
        <v>8417</v>
      </c>
      <c r="K18" t="s">
        <v>13</v>
      </c>
    </row>
    <row r="19" spans="1:11" x14ac:dyDescent="0.35">
      <c r="A19" t="s">
        <v>39</v>
      </c>
      <c r="B19">
        <v>1996</v>
      </c>
      <c r="C19" t="s">
        <v>20</v>
      </c>
      <c r="D19">
        <v>18</v>
      </c>
      <c r="E19" s="18">
        <f>DATE(Table6[[#This Row],[year]],MONTH(1&amp;Table6[[#This Row],[month]]),Table6[[#This Row],[date]])</f>
        <v>35326</v>
      </c>
      <c r="F19" s="19">
        <f>DATEDIF(Table6[[#This Row],[DOB]],DATE(2023,6,8),"Y")</f>
        <v>26</v>
      </c>
      <c r="G19">
        <v>0</v>
      </c>
      <c r="H19" s="20">
        <v>770.38</v>
      </c>
      <c r="I19" t="s">
        <v>8417</v>
      </c>
      <c r="J19" t="s">
        <v>8416</v>
      </c>
      <c r="K19" t="s">
        <v>23</v>
      </c>
    </row>
    <row r="20" spans="1:11" x14ac:dyDescent="0.35">
      <c r="A20" t="s">
        <v>40</v>
      </c>
      <c r="B20">
        <v>1995</v>
      </c>
      <c r="C20" t="s">
        <v>30</v>
      </c>
      <c r="D20">
        <v>7</v>
      </c>
      <c r="E20" s="18">
        <f>DATE(Table6[[#This Row],[year]],MONTH(1&amp;Table6[[#This Row],[month]]),Table6[[#This Row],[date]])</f>
        <v>35040</v>
      </c>
      <c r="F20" s="19">
        <f>DATEDIF(Table6[[#This Row],[DOB]],DATE(2023,6,8),"Y")</f>
        <v>27</v>
      </c>
      <c r="G20">
        <v>0</v>
      </c>
      <c r="H20" s="20">
        <v>773.54</v>
      </c>
      <c r="I20" t="s">
        <v>8417</v>
      </c>
      <c r="J20" t="s">
        <v>8416</v>
      </c>
      <c r="K20" t="s">
        <v>13</v>
      </c>
    </row>
    <row r="21" spans="1:11" x14ac:dyDescent="0.35">
      <c r="A21" t="s">
        <v>41</v>
      </c>
      <c r="B21">
        <v>2004</v>
      </c>
      <c r="C21" t="s">
        <v>37</v>
      </c>
      <c r="D21">
        <v>7</v>
      </c>
      <c r="E21" s="18">
        <f>DATE(Table6[[#This Row],[year]],MONTH(1&amp;Table6[[#This Row],[month]]),Table6[[#This Row],[date]])</f>
        <v>38267</v>
      </c>
      <c r="F21" s="19">
        <f>DATEDIF(Table6[[#This Row],[DOB]],DATE(2023,6,8),"Y")</f>
        <v>18</v>
      </c>
      <c r="G21">
        <v>0</v>
      </c>
      <c r="H21" s="20">
        <v>830.52</v>
      </c>
      <c r="I21" t="s">
        <v>8417</v>
      </c>
      <c r="J21" t="s">
        <v>8416</v>
      </c>
      <c r="K21" t="s">
        <v>42</v>
      </c>
    </row>
    <row r="22" spans="1:11" x14ac:dyDescent="0.35">
      <c r="A22" t="s">
        <v>43</v>
      </c>
      <c r="B22">
        <v>2000</v>
      </c>
      <c r="C22" t="s">
        <v>15</v>
      </c>
      <c r="D22">
        <v>18</v>
      </c>
      <c r="E22" s="18">
        <f>DATE(Table6[[#This Row],[year]],MONTH(1&amp;Table6[[#This Row],[month]]),Table6[[#This Row],[date]])</f>
        <v>36848</v>
      </c>
      <c r="F22" s="19">
        <f>DATEDIF(Table6[[#This Row],[DOB]],DATE(2023,6,8),"Y")</f>
        <v>22</v>
      </c>
      <c r="G22">
        <v>0</v>
      </c>
      <c r="H22" s="20">
        <v>865.41</v>
      </c>
      <c r="I22" t="s">
        <v>8417</v>
      </c>
      <c r="J22" t="s">
        <v>8418</v>
      </c>
      <c r="K22" t="s">
        <v>13</v>
      </c>
    </row>
    <row r="23" spans="1:11" x14ac:dyDescent="0.35">
      <c r="A23" t="s">
        <v>44</v>
      </c>
      <c r="B23">
        <v>1993</v>
      </c>
      <c r="C23" t="s">
        <v>15</v>
      </c>
      <c r="D23">
        <v>27</v>
      </c>
      <c r="E23" s="18">
        <f>DATE(Table6[[#This Row],[year]],MONTH(1&amp;Table6[[#This Row],[month]]),Table6[[#This Row],[date]])</f>
        <v>34300</v>
      </c>
      <c r="F23" s="19">
        <f>DATEDIF(Table6[[#This Row],[DOB]],DATE(2023,6,8),"Y")</f>
        <v>29</v>
      </c>
      <c r="G23">
        <v>0</v>
      </c>
      <c r="H23" s="20">
        <v>896.21</v>
      </c>
      <c r="I23" t="s">
        <v>8417</v>
      </c>
      <c r="J23" t="s">
        <v>8418</v>
      </c>
      <c r="K23" t="s">
        <v>13</v>
      </c>
    </row>
    <row r="24" spans="1:11" x14ac:dyDescent="0.35">
      <c r="A24" t="s">
        <v>45</v>
      </c>
      <c r="B24">
        <v>1994</v>
      </c>
      <c r="C24" t="s">
        <v>37</v>
      </c>
      <c r="D24">
        <v>30</v>
      </c>
      <c r="E24" s="18">
        <f>DATE(Table6[[#This Row],[year]],MONTH(1&amp;Table6[[#This Row],[month]]),Table6[[#This Row],[date]])</f>
        <v>34637</v>
      </c>
      <c r="F24" s="19">
        <f>DATEDIF(Table6[[#This Row],[DOB]],DATE(2023,6,8),"Y")</f>
        <v>28</v>
      </c>
      <c r="G24">
        <v>0</v>
      </c>
      <c r="H24" s="20">
        <v>915.07</v>
      </c>
      <c r="I24" t="s">
        <v>8417</v>
      </c>
      <c r="J24" t="s">
        <v>8418</v>
      </c>
      <c r="K24" t="s">
        <v>13</v>
      </c>
    </row>
    <row r="25" spans="1:11" x14ac:dyDescent="0.35">
      <c r="A25" t="s">
        <v>46</v>
      </c>
      <c r="B25">
        <v>1995</v>
      </c>
      <c r="C25" t="s">
        <v>37</v>
      </c>
      <c r="D25">
        <v>28</v>
      </c>
      <c r="E25" s="18">
        <f>DATE(Table6[[#This Row],[year]],MONTH(1&amp;Table6[[#This Row],[month]]),Table6[[#This Row],[date]])</f>
        <v>35000</v>
      </c>
      <c r="F25" s="19">
        <f>DATEDIF(Table6[[#This Row],[DOB]],DATE(2023,6,8),"Y")</f>
        <v>27</v>
      </c>
      <c r="G25">
        <v>0</v>
      </c>
      <c r="H25" s="20">
        <v>928.59</v>
      </c>
      <c r="I25" t="s">
        <v>8417</v>
      </c>
      <c r="J25" t="s">
        <v>8418</v>
      </c>
      <c r="K25" t="s">
        <v>13</v>
      </c>
    </row>
    <row r="26" spans="1:11" x14ac:dyDescent="0.35">
      <c r="A26" t="s">
        <v>47</v>
      </c>
      <c r="B26">
        <v>2001</v>
      </c>
      <c r="C26" t="s">
        <v>35</v>
      </c>
      <c r="D26">
        <v>19</v>
      </c>
      <c r="E26" s="18">
        <f>DATE(Table6[[#This Row],[year]],MONTH(1&amp;Table6[[#This Row],[month]]),Table6[[#This Row],[date]])</f>
        <v>37122</v>
      </c>
      <c r="F26" s="19">
        <f>DATEDIF(Table6[[#This Row],[DOB]],DATE(2023,6,8),"Y")</f>
        <v>21</v>
      </c>
      <c r="G26">
        <v>0</v>
      </c>
      <c r="H26" s="20">
        <v>964.71</v>
      </c>
      <c r="I26" t="s">
        <v>8417</v>
      </c>
      <c r="J26" t="s">
        <v>8416</v>
      </c>
      <c r="K26" t="s">
        <v>13</v>
      </c>
    </row>
    <row r="27" spans="1:11" x14ac:dyDescent="0.35">
      <c r="A27" t="s">
        <v>48</v>
      </c>
      <c r="B27">
        <v>1994</v>
      </c>
      <c r="C27" t="s">
        <v>15</v>
      </c>
      <c r="D27">
        <v>22</v>
      </c>
      <c r="E27" s="18">
        <f>DATE(Table6[[#This Row],[year]],MONTH(1&amp;Table6[[#This Row],[month]]),Table6[[#This Row],[date]])</f>
        <v>34660</v>
      </c>
      <c r="F27" s="19">
        <f>DATEDIF(Table6[[#This Row],[DOB]],DATE(2023,6,8),"Y")</f>
        <v>28</v>
      </c>
      <c r="G27">
        <v>0</v>
      </c>
      <c r="H27" s="20">
        <v>1006.65</v>
      </c>
      <c r="I27" t="s">
        <v>8417</v>
      </c>
      <c r="J27" t="s">
        <v>8416</v>
      </c>
      <c r="K27" t="s">
        <v>13</v>
      </c>
    </row>
    <row r="28" spans="1:11" x14ac:dyDescent="0.35">
      <c r="A28" t="s">
        <v>49</v>
      </c>
      <c r="B28">
        <v>2000</v>
      </c>
      <c r="C28" t="s">
        <v>37</v>
      </c>
      <c r="D28">
        <v>9</v>
      </c>
      <c r="E28" s="18">
        <f>DATE(Table6[[#This Row],[year]],MONTH(1&amp;Table6[[#This Row],[month]]),Table6[[#This Row],[date]])</f>
        <v>36808</v>
      </c>
      <c r="F28" s="19">
        <f>DATEDIF(Table6[[#This Row],[DOB]],DATE(2023,6,8),"Y")</f>
        <v>22</v>
      </c>
      <c r="G28">
        <v>0</v>
      </c>
      <c r="H28" s="20">
        <v>1012</v>
      </c>
      <c r="I28" t="s">
        <v>8417</v>
      </c>
      <c r="J28" t="s">
        <v>8416</v>
      </c>
      <c r="K28" t="s">
        <v>13</v>
      </c>
    </row>
    <row r="29" spans="1:11" x14ac:dyDescent="0.35">
      <c r="A29" t="s">
        <v>50</v>
      </c>
      <c r="B29">
        <v>1999</v>
      </c>
      <c r="C29" t="s">
        <v>35</v>
      </c>
      <c r="D29">
        <v>5</v>
      </c>
      <c r="E29" s="18">
        <f>DATE(Table6[[#This Row],[year]],MONTH(1&amp;Table6[[#This Row],[month]]),Table6[[#This Row],[date]])</f>
        <v>36377</v>
      </c>
      <c r="F29" s="19">
        <f>DATEDIF(Table6[[#This Row],[DOB]],DATE(2023,6,8),"Y")</f>
        <v>23</v>
      </c>
      <c r="G29">
        <v>0</v>
      </c>
      <c r="H29" s="20">
        <v>1019</v>
      </c>
      <c r="I29" t="s">
        <v>8417</v>
      </c>
      <c r="J29" t="s">
        <v>8416</v>
      </c>
      <c r="K29" t="s">
        <v>13</v>
      </c>
    </row>
    <row r="30" spans="1:11" x14ac:dyDescent="0.35">
      <c r="A30" t="s">
        <v>51</v>
      </c>
      <c r="B30">
        <v>1995</v>
      </c>
      <c r="C30" t="s">
        <v>37</v>
      </c>
      <c r="D30">
        <v>5</v>
      </c>
      <c r="E30" s="18">
        <f>DATE(Table6[[#This Row],[year]],MONTH(1&amp;Table6[[#This Row],[month]]),Table6[[#This Row],[date]])</f>
        <v>34977</v>
      </c>
      <c r="F30" s="19">
        <f>DATEDIF(Table6[[#This Row],[DOB]],DATE(2023,6,8),"Y")</f>
        <v>27</v>
      </c>
      <c r="G30">
        <v>0</v>
      </c>
      <c r="H30" s="20">
        <v>1033.74</v>
      </c>
      <c r="I30" t="s">
        <v>8417</v>
      </c>
      <c r="J30" t="s">
        <v>8418</v>
      </c>
      <c r="K30" t="s">
        <v>13</v>
      </c>
    </row>
    <row r="31" spans="1:11" x14ac:dyDescent="0.35">
      <c r="A31" t="s">
        <v>52</v>
      </c>
      <c r="B31">
        <v>1994</v>
      </c>
      <c r="C31" t="s">
        <v>15</v>
      </c>
      <c r="D31">
        <v>17</v>
      </c>
      <c r="E31" s="18">
        <f>DATE(Table6[[#This Row],[year]],MONTH(1&amp;Table6[[#This Row],[month]]),Table6[[#This Row],[date]])</f>
        <v>34655</v>
      </c>
      <c r="F31" s="19">
        <f>DATEDIF(Table6[[#This Row],[DOB]],DATE(2023,6,8),"Y")</f>
        <v>28</v>
      </c>
      <c r="G31">
        <v>0</v>
      </c>
      <c r="H31" s="20">
        <v>1044</v>
      </c>
      <c r="I31" t="s">
        <v>8417</v>
      </c>
      <c r="J31" t="s">
        <v>8416</v>
      </c>
      <c r="K31" t="s">
        <v>13</v>
      </c>
    </row>
    <row r="32" spans="1:11" x14ac:dyDescent="0.35">
      <c r="A32" t="s">
        <v>53</v>
      </c>
      <c r="B32">
        <v>2002</v>
      </c>
      <c r="C32" t="s">
        <v>10</v>
      </c>
      <c r="D32">
        <v>20</v>
      </c>
      <c r="E32" s="18">
        <f>DATE(Table6[[#This Row],[year]],MONTH(1&amp;Table6[[#This Row],[month]]),Table6[[#This Row],[date]])</f>
        <v>37457</v>
      </c>
      <c r="F32" s="19">
        <f>DATEDIF(Table6[[#This Row],[DOB]],DATE(2023,6,8),"Y")</f>
        <v>20</v>
      </c>
      <c r="G32">
        <v>0</v>
      </c>
      <c r="H32" s="20">
        <v>1047</v>
      </c>
      <c r="I32" t="s">
        <v>8417</v>
      </c>
      <c r="J32" t="s">
        <v>8418</v>
      </c>
      <c r="K32" t="s">
        <v>13</v>
      </c>
    </row>
    <row r="33" spans="1:11" x14ac:dyDescent="0.35">
      <c r="A33" t="s">
        <v>54</v>
      </c>
      <c r="B33">
        <v>2002</v>
      </c>
      <c r="C33" t="s">
        <v>10</v>
      </c>
      <c r="D33">
        <v>1</v>
      </c>
      <c r="E33" s="18">
        <f>DATE(Table6[[#This Row],[year]],MONTH(1&amp;Table6[[#This Row],[month]]),Table6[[#This Row],[date]])</f>
        <v>37438</v>
      </c>
      <c r="F33" s="19">
        <f>DATEDIF(Table6[[#This Row],[DOB]],DATE(2023,6,8),"Y")</f>
        <v>20</v>
      </c>
      <c r="G33">
        <v>0</v>
      </c>
      <c r="H33" s="20">
        <v>1049</v>
      </c>
      <c r="I33" t="s">
        <v>8417</v>
      </c>
      <c r="J33" t="s">
        <v>8416</v>
      </c>
      <c r="K33" t="s">
        <v>23</v>
      </c>
    </row>
    <row r="34" spans="1:11" x14ac:dyDescent="0.35">
      <c r="A34" t="s">
        <v>55</v>
      </c>
      <c r="B34">
        <v>1995</v>
      </c>
      <c r="C34" t="s">
        <v>18</v>
      </c>
      <c r="D34">
        <v>1</v>
      </c>
      <c r="E34" s="18">
        <f>DATE(Table6[[#This Row],[year]],MONTH(1&amp;Table6[[#This Row],[month]]),Table6[[#This Row],[date]])</f>
        <v>34851</v>
      </c>
      <c r="F34" s="19">
        <f>DATEDIF(Table6[[#This Row],[DOB]],DATE(2023,6,8),"Y")</f>
        <v>28</v>
      </c>
      <c r="G34">
        <v>0</v>
      </c>
      <c r="H34" s="20">
        <v>1056</v>
      </c>
      <c r="I34" t="s">
        <v>8417</v>
      </c>
      <c r="J34" t="s">
        <v>8416</v>
      </c>
      <c r="K34" t="s">
        <v>13</v>
      </c>
    </row>
    <row r="35" spans="1:11" x14ac:dyDescent="0.35">
      <c r="A35" t="s">
        <v>56</v>
      </c>
      <c r="B35">
        <v>1993</v>
      </c>
      <c r="C35" t="s">
        <v>20</v>
      </c>
      <c r="D35">
        <v>28</v>
      </c>
      <c r="E35" s="18">
        <f>DATE(Table6[[#This Row],[year]],MONTH(1&amp;Table6[[#This Row],[month]]),Table6[[#This Row],[date]])</f>
        <v>34240</v>
      </c>
      <c r="F35" s="19">
        <f>DATEDIF(Table6[[#This Row],[DOB]],DATE(2023,6,8),"Y")</f>
        <v>29</v>
      </c>
      <c r="G35">
        <v>0</v>
      </c>
      <c r="H35" s="20">
        <v>1068</v>
      </c>
      <c r="I35" t="s">
        <v>8417</v>
      </c>
      <c r="J35" t="s">
        <v>8418</v>
      </c>
      <c r="K35" t="s">
        <v>13</v>
      </c>
    </row>
    <row r="36" spans="1:11" x14ac:dyDescent="0.35">
      <c r="A36" t="s">
        <v>57</v>
      </c>
      <c r="B36">
        <v>2004</v>
      </c>
      <c r="C36" t="s">
        <v>35</v>
      </c>
      <c r="D36">
        <v>24</v>
      </c>
      <c r="E36" s="18">
        <f>DATE(Table6[[#This Row],[year]],MONTH(1&amp;Table6[[#This Row],[month]]),Table6[[#This Row],[date]])</f>
        <v>38223</v>
      </c>
      <c r="F36" s="19">
        <f>DATEDIF(Table6[[#This Row],[DOB]],DATE(2023,6,8),"Y")</f>
        <v>18</v>
      </c>
      <c r="G36">
        <v>0</v>
      </c>
      <c r="H36" s="20">
        <v>1070</v>
      </c>
      <c r="I36" t="s">
        <v>8417</v>
      </c>
      <c r="J36" t="s">
        <v>8417</v>
      </c>
      <c r="K36" t="s">
        <v>13</v>
      </c>
    </row>
    <row r="37" spans="1:11" x14ac:dyDescent="0.35">
      <c r="A37" t="s">
        <v>58</v>
      </c>
      <c r="B37">
        <v>1997</v>
      </c>
      <c r="C37" t="s">
        <v>35</v>
      </c>
      <c r="D37">
        <v>13</v>
      </c>
      <c r="E37" s="18">
        <f>DATE(Table6[[#This Row],[year]],MONTH(1&amp;Table6[[#This Row],[month]]),Table6[[#This Row],[date]])</f>
        <v>35655</v>
      </c>
      <c r="F37" s="19">
        <f>DATEDIF(Table6[[#This Row],[DOB]],DATE(2023,6,8),"Y")</f>
        <v>25</v>
      </c>
      <c r="G37">
        <v>0</v>
      </c>
      <c r="H37" s="20">
        <v>1071</v>
      </c>
      <c r="I37" t="s">
        <v>8417</v>
      </c>
      <c r="J37" t="s">
        <v>8417</v>
      </c>
      <c r="K37" t="s">
        <v>13</v>
      </c>
    </row>
    <row r="38" spans="1:11" x14ac:dyDescent="0.35">
      <c r="A38" t="s">
        <v>59</v>
      </c>
      <c r="B38">
        <v>1998</v>
      </c>
      <c r="C38" t="s">
        <v>30</v>
      </c>
      <c r="D38">
        <v>26</v>
      </c>
      <c r="E38" s="18">
        <f>DATE(Table6[[#This Row],[year]],MONTH(1&amp;Table6[[#This Row],[month]]),Table6[[#This Row],[date]])</f>
        <v>36155</v>
      </c>
      <c r="F38" s="19">
        <f>DATEDIF(Table6[[#This Row],[DOB]],DATE(2023,6,8),"Y")</f>
        <v>24</v>
      </c>
      <c r="G38">
        <v>0</v>
      </c>
      <c r="H38" s="20">
        <v>1082</v>
      </c>
      <c r="I38" t="s">
        <v>8417</v>
      </c>
      <c r="J38" t="s">
        <v>8416</v>
      </c>
      <c r="K38" t="s">
        <v>13</v>
      </c>
    </row>
    <row r="39" spans="1:11" x14ac:dyDescent="0.35">
      <c r="A39" t="s">
        <v>60</v>
      </c>
      <c r="B39">
        <v>2002</v>
      </c>
      <c r="C39" t="s">
        <v>35</v>
      </c>
      <c r="D39">
        <v>13</v>
      </c>
      <c r="E39" s="18">
        <f>DATE(Table6[[#This Row],[year]],MONTH(1&amp;Table6[[#This Row],[month]]),Table6[[#This Row],[date]])</f>
        <v>37481</v>
      </c>
      <c r="F39" s="19">
        <f>DATEDIF(Table6[[#This Row],[DOB]],DATE(2023,6,8),"Y")</f>
        <v>20</v>
      </c>
      <c r="G39">
        <v>0</v>
      </c>
      <c r="H39" s="20">
        <v>1086</v>
      </c>
      <c r="I39" t="s">
        <v>8417</v>
      </c>
      <c r="J39" t="s">
        <v>8417</v>
      </c>
      <c r="K39" t="s">
        <v>13</v>
      </c>
    </row>
    <row r="40" spans="1:11" x14ac:dyDescent="0.35">
      <c r="A40" t="s">
        <v>61</v>
      </c>
      <c r="B40">
        <v>2004</v>
      </c>
      <c r="C40" t="s">
        <v>15</v>
      </c>
      <c r="D40">
        <v>12</v>
      </c>
      <c r="E40" s="18">
        <f>DATE(Table6[[#This Row],[year]],MONTH(1&amp;Table6[[#This Row],[month]]),Table6[[#This Row],[date]])</f>
        <v>38303</v>
      </c>
      <c r="F40" s="19">
        <f>DATEDIF(Table6[[#This Row],[DOB]],DATE(2023,6,8),"Y")</f>
        <v>18</v>
      </c>
      <c r="G40">
        <v>0</v>
      </c>
      <c r="H40" s="20">
        <v>1121.8699999999999</v>
      </c>
      <c r="I40" t="s">
        <v>8417</v>
      </c>
      <c r="J40" t="s">
        <v>8418</v>
      </c>
      <c r="K40" t="s">
        <v>13</v>
      </c>
    </row>
    <row r="41" spans="1:11" x14ac:dyDescent="0.35">
      <c r="A41" t="s">
        <v>62</v>
      </c>
      <c r="B41">
        <v>2004</v>
      </c>
      <c r="C41" t="s">
        <v>18</v>
      </c>
      <c r="D41">
        <v>14</v>
      </c>
      <c r="E41" s="18">
        <f>DATE(Table6[[#This Row],[year]],MONTH(1&amp;Table6[[#This Row],[month]]),Table6[[#This Row],[date]])</f>
        <v>38152</v>
      </c>
      <c r="F41" s="19">
        <f>DATEDIF(Table6[[#This Row],[DOB]],DATE(2023,6,8),"Y")</f>
        <v>18</v>
      </c>
      <c r="G41">
        <v>0</v>
      </c>
      <c r="H41" s="20">
        <v>1131.51</v>
      </c>
      <c r="I41" t="s">
        <v>8417</v>
      </c>
      <c r="J41" t="s">
        <v>8418</v>
      </c>
      <c r="K41" t="s">
        <v>13</v>
      </c>
    </row>
    <row r="42" spans="1:11" x14ac:dyDescent="0.35">
      <c r="A42" t="s">
        <v>63</v>
      </c>
      <c r="B42">
        <v>2002</v>
      </c>
      <c r="C42" t="s">
        <v>10</v>
      </c>
      <c r="D42">
        <v>19</v>
      </c>
      <c r="E42" s="18">
        <f>DATE(Table6[[#This Row],[year]],MONTH(1&amp;Table6[[#This Row],[month]]),Table6[[#This Row],[date]])</f>
        <v>37456</v>
      </c>
      <c r="F42" s="19">
        <f>DATEDIF(Table6[[#This Row],[DOB]],DATE(2023,6,8),"Y")</f>
        <v>20</v>
      </c>
      <c r="G42">
        <v>0</v>
      </c>
      <c r="H42" s="20">
        <v>1132</v>
      </c>
      <c r="I42" t="s">
        <v>8417</v>
      </c>
      <c r="J42" t="s">
        <v>8418</v>
      </c>
      <c r="K42" t="s">
        <v>13</v>
      </c>
    </row>
    <row r="43" spans="1:11" x14ac:dyDescent="0.35">
      <c r="A43" t="s">
        <v>64</v>
      </c>
      <c r="B43">
        <v>2004</v>
      </c>
      <c r="C43" t="s">
        <v>37</v>
      </c>
      <c r="D43">
        <v>6</v>
      </c>
      <c r="E43" s="18">
        <f>DATE(Table6[[#This Row],[year]],MONTH(1&amp;Table6[[#This Row],[month]]),Table6[[#This Row],[date]])</f>
        <v>38266</v>
      </c>
      <c r="F43" s="19">
        <f>DATEDIF(Table6[[#This Row],[DOB]],DATE(2023,6,8),"Y")</f>
        <v>18</v>
      </c>
      <c r="G43">
        <v>0</v>
      </c>
      <c r="H43" s="20">
        <v>1135</v>
      </c>
      <c r="I43" t="s">
        <v>8417</v>
      </c>
      <c r="J43" t="s">
        <v>8417</v>
      </c>
      <c r="K43" t="s">
        <v>13</v>
      </c>
    </row>
    <row r="44" spans="1:11" x14ac:dyDescent="0.35">
      <c r="A44" t="s">
        <v>65</v>
      </c>
      <c r="B44">
        <v>2004</v>
      </c>
      <c r="C44" t="s">
        <v>18</v>
      </c>
      <c r="D44">
        <v>11</v>
      </c>
      <c r="E44" s="18">
        <f>DATE(Table6[[#This Row],[year]],MONTH(1&amp;Table6[[#This Row],[month]]),Table6[[#This Row],[date]])</f>
        <v>38149</v>
      </c>
      <c r="F44" s="19">
        <f>DATEDIF(Table6[[#This Row],[DOB]],DATE(2023,6,8),"Y")</f>
        <v>18</v>
      </c>
      <c r="G44">
        <v>0</v>
      </c>
      <c r="H44" s="20">
        <v>1135.94</v>
      </c>
      <c r="I44" t="s">
        <v>8417</v>
      </c>
      <c r="J44" t="s">
        <v>8417</v>
      </c>
      <c r="K44" t="s">
        <v>13</v>
      </c>
    </row>
    <row r="45" spans="1:11" x14ac:dyDescent="0.35">
      <c r="A45" t="s">
        <v>66</v>
      </c>
      <c r="B45">
        <v>2004</v>
      </c>
      <c r="C45" t="s">
        <v>15</v>
      </c>
      <c r="D45">
        <v>28</v>
      </c>
      <c r="E45" s="18">
        <f>DATE(Table6[[#This Row],[year]],MONTH(1&amp;Table6[[#This Row],[month]]),Table6[[#This Row],[date]])</f>
        <v>38319</v>
      </c>
      <c r="F45" s="19">
        <f>DATEDIF(Table6[[#This Row],[DOB]],DATE(2023,6,8),"Y")</f>
        <v>18</v>
      </c>
      <c r="G45">
        <v>0</v>
      </c>
      <c r="H45" s="20">
        <v>1136.4000000000001</v>
      </c>
      <c r="I45" t="s">
        <v>8417</v>
      </c>
      <c r="J45" t="s">
        <v>8417</v>
      </c>
      <c r="K45" t="s">
        <v>13</v>
      </c>
    </row>
    <row r="46" spans="1:11" x14ac:dyDescent="0.35">
      <c r="A46" t="s">
        <v>67</v>
      </c>
      <c r="B46">
        <v>2002</v>
      </c>
      <c r="C46" t="s">
        <v>35</v>
      </c>
      <c r="D46">
        <v>11</v>
      </c>
      <c r="E46" s="18">
        <f>DATE(Table6[[#This Row],[year]],MONTH(1&amp;Table6[[#This Row],[month]]),Table6[[#This Row],[date]])</f>
        <v>37479</v>
      </c>
      <c r="F46" s="19">
        <f>DATEDIF(Table6[[#This Row],[DOB]],DATE(2023,6,8),"Y")</f>
        <v>20</v>
      </c>
      <c r="G46">
        <v>0</v>
      </c>
      <c r="H46" s="20">
        <v>1137</v>
      </c>
      <c r="I46" t="s">
        <v>8417</v>
      </c>
      <c r="J46" t="s">
        <v>8418</v>
      </c>
      <c r="K46" t="s">
        <v>13</v>
      </c>
    </row>
    <row r="47" spans="1:11" x14ac:dyDescent="0.35">
      <c r="A47" t="s">
        <v>8386</v>
      </c>
      <c r="B47">
        <v>2004</v>
      </c>
      <c r="C47" t="s">
        <v>15</v>
      </c>
      <c r="D47">
        <v>6</v>
      </c>
      <c r="E47" s="18">
        <f>DATE(Table6[[#This Row],[year]],MONTH(1&amp;Table6[[#This Row],[month]]),Table6[[#This Row],[date]])</f>
        <v>38297</v>
      </c>
      <c r="F47" s="19">
        <f>DATEDIF(Table6[[#This Row],[DOB]],DATE(2023,6,8),"Y")</f>
        <v>18</v>
      </c>
      <c r="G47">
        <v>0</v>
      </c>
      <c r="H47" s="20">
        <v>1137.01</v>
      </c>
      <c r="I47" t="s">
        <v>8417</v>
      </c>
      <c r="J47" t="s">
        <v>8418</v>
      </c>
      <c r="K47" t="s">
        <v>13</v>
      </c>
    </row>
    <row r="48" spans="1:11" x14ac:dyDescent="0.35">
      <c r="A48" t="s">
        <v>68</v>
      </c>
      <c r="B48">
        <v>2004</v>
      </c>
      <c r="C48" t="s">
        <v>37</v>
      </c>
      <c r="D48">
        <v>15</v>
      </c>
      <c r="E48" s="18">
        <f>DATE(Table6[[#This Row],[year]],MONTH(1&amp;Table6[[#This Row],[month]]),Table6[[#This Row],[date]])</f>
        <v>38275</v>
      </c>
      <c r="F48" s="19">
        <f>DATEDIF(Table6[[#This Row],[DOB]],DATE(2023,6,8),"Y")</f>
        <v>18</v>
      </c>
      <c r="G48">
        <v>0</v>
      </c>
      <c r="H48" s="20">
        <v>1137.01</v>
      </c>
      <c r="I48" t="s">
        <v>8417</v>
      </c>
      <c r="J48" t="s">
        <v>8418</v>
      </c>
      <c r="K48" t="s">
        <v>13</v>
      </c>
    </row>
    <row r="49" spans="1:11" x14ac:dyDescent="0.35">
      <c r="A49" t="s">
        <v>69</v>
      </c>
      <c r="B49">
        <v>2004</v>
      </c>
      <c r="C49" t="s">
        <v>15</v>
      </c>
      <c r="D49">
        <v>27</v>
      </c>
      <c r="E49" s="18">
        <f>DATE(Table6[[#This Row],[year]],MONTH(1&amp;Table6[[#This Row],[month]]),Table6[[#This Row],[date]])</f>
        <v>38318</v>
      </c>
      <c r="F49" s="19">
        <f>DATEDIF(Table6[[#This Row],[DOB]],DATE(2023,6,8),"Y")</f>
        <v>18</v>
      </c>
      <c r="G49">
        <v>0</v>
      </c>
      <c r="H49" s="20">
        <v>1137.47</v>
      </c>
      <c r="I49" t="s">
        <v>8417</v>
      </c>
      <c r="J49" t="s">
        <v>8416</v>
      </c>
      <c r="K49" t="s">
        <v>13</v>
      </c>
    </row>
    <row r="50" spans="1:11" x14ac:dyDescent="0.35">
      <c r="A50" t="s">
        <v>70</v>
      </c>
      <c r="B50">
        <v>2001</v>
      </c>
      <c r="C50" t="s">
        <v>37</v>
      </c>
      <c r="D50">
        <v>25</v>
      </c>
      <c r="E50" s="18">
        <f>DATE(Table6[[#This Row],[year]],MONTH(1&amp;Table6[[#This Row],[month]]),Table6[[#This Row],[date]])</f>
        <v>37189</v>
      </c>
      <c r="F50" s="19">
        <f>DATEDIF(Table6[[#This Row],[DOB]],DATE(2023,6,8),"Y")</f>
        <v>21</v>
      </c>
      <c r="G50">
        <v>0</v>
      </c>
      <c r="H50" s="20">
        <v>1141</v>
      </c>
      <c r="I50" t="s">
        <v>8417</v>
      </c>
      <c r="J50" t="s">
        <v>8418</v>
      </c>
      <c r="K50" t="s">
        <v>13</v>
      </c>
    </row>
    <row r="51" spans="1:11" x14ac:dyDescent="0.35">
      <c r="A51" t="s">
        <v>71</v>
      </c>
      <c r="B51">
        <v>2004</v>
      </c>
      <c r="C51" t="s">
        <v>20</v>
      </c>
      <c r="D51">
        <v>12</v>
      </c>
      <c r="E51" s="18">
        <f>DATE(Table6[[#This Row],[year]],MONTH(1&amp;Table6[[#This Row],[month]]),Table6[[#This Row],[date]])</f>
        <v>38242</v>
      </c>
      <c r="F51" s="19">
        <f>DATEDIF(Table6[[#This Row],[DOB]],DATE(2023,6,8),"Y")</f>
        <v>18</v>
      </c>
      <c r="G51">
        <v>0</v>
      </c>
      <c r="H51" s="20">
        <v>1141.45</v>
      </c>
      <c r="I51" t="s">
        <v>8417</v>
      </c>
      <c r="J51" t="s">
        <v>8417</v>
      </c>
      <c r="K51" t="s">
        <v>13</v>
      </c>
    </row>
    <row r="52" spans="1:11" x14ac:dyDescent="0.35">
      <c r="A52" t="s">
        <v>72</v>
      </c>
      <c r="B52">
        <v>2002</v>
      </c>
      <c r="C52" t="s">
        <v>37</v>
      </c>
      <c r="D52">
        <v>1</v>
      </c>
      <c r="E52" s="18">
        <f>DATE(Table6[[#This Row],[year]],MONTH(1&amp;Table6[[#This Row],[month]]),Table6[[#This Row],[date]])</f>
        <v>37530</v>
      </c>
      <c r="F52" s="19">
        <f>DATEDIF(Table6[[#This Row],[DOB]],DATE(2023,6,8),"Y")</f>
        <v>20</v>
      </c>
      <c r="G52">
        <v>0</v>
      </c>
      <c r="H52" s="20">
        <v>1142</v>
      </c>
      <c r="I52" t="s">
        <v>8417</v>
      </c>
      <c r="J52" t="s">
        <v>8416</v>
      </c>
      <c r="K52" t="s">
        <v>42</v>
      </c>
    </row>
    <row r="53" spans="1:11" x14ac:dyDescent="0.35">
      <c r="A53" t="s">
        <v>73</v>
      </c>
      <c r="B53">
        <v>2004</v>
      </c>
      <c r="C53" t="s">
        <v>18</v>
      </c>
      <c r="D53">
        <v>10</v>
      </c>
      <c r="E53" s="18">
        <f>DATE(Table6[[#This Row],[year]],MONTH(1&amp;Table6[[#This Row],[month]]),Table6[[#This Row],[date]])</f>
        <v>38148</v>
      </c>
      <c r="F53" s="19">
        <f>DATEDIF(Table6[[#This Row],[DOB]],DATE(2023,6,8),"Y")</f>
        <v>18</v>
      </c>
      <c r="G53">
        <v>0</v>
      </c>
      <c r="H53" s="20">
        <v>1146.8</v>
      </c>
      <c r="I53" t="s">
        <v>8416</v>
      </c>
      <c r="J53" t="s">
        <v>8416</v>
      </c>
      <c r="K53" t="s">
        <v>13</v>
      </c>
    </row>
    <row r="54" spans="1:11" x14ac:dyDescent="0.35">
      <c r="A54" t="s">
        <v>74</v>
      </c>
      <c r="B54">
        <v>2003</v>
      </c>
      <c r="C54" t="s">
        <v>18</v>
      </c>
      <c r="D54">
        <v>12</v>
      </c>
      <c r="E54" s="18">
        <f>DATE(Table6[[#This Row],[year]],MONTH(1&amp;Table6[[#This Row],[month]]),Table6[[#This Row],[date]])</f>
        <v>37784</v>
      </c>
      <c r="F54" s="19">
        <f>DATEDIF(Table6[[#This Row],[DOB]],DATE(2023,6,8),"Y")</f>
        <v>19</v>
      </c>
      <c r="G54">
        <v>0</v>
      </c>
      <c r="H54" s="20">
        <v>1149</v>
      </c>
      <c r="I54" t="s">
        <v>8416</v>
      </c>
      <c r="J54" t="s">
        <v>8418</v>
      </c>
      <c r="K54" t="s">
        <v>23</v>
      </c>
    </row>
    <row r="55" spans="1:11" x14ac:dyDescent="0.35">
      <c r="A55" t="s">
        <v>75</v>
      </c>
      <c r="B55">
        <v>2004</v>
      </c>
      <c r="C55" t="s">
        <v>10</v>
      </c>
      <c r="D55">
        <v>18</v>
      </c>
      <c r="E55" s="18">
        <f>DATE(Table6[[#This Row],[year]],MONTH(1&amp;Table6[[#This Row],[month]]),Table6[[#This Row],[date]])</f>
        <v>38186</v>
      </c>
      <c r="F55" s="19">
        <f>DATEDIF(Table6[[#This Row],[DOB]],DATE(2023,6,8),"Y")</f>
        <v>18</v>
      </c>
      <c r="G55">
        <v>0</v>
      </c>
      <c r="H55" s="20">
        <v>1149.4000000000001</v>
      </c>
      <c r="I55" t="s">
        <v>8416</v>
      </c>
      <c r="J55" t="s">
        <v>8416</v>
      </c>
      <c r="K55" t="s">
        <v>13</v>
      </c>
    </row>
    <row r="56" spans="1:11" x14ac:dyDescent="0.35">
      <c r="A56" t="s">
        <v>76</v>
      </c>
      <c r="B56">
        <v>1994</v>
      </c>
      <c r="C56" t="s">
        <v>10</v>
      </c>
      <c r="D56">
        <v>26</v>
      </c>
      <c r="E56" s="18">
        <f>DATE(Table6[[#This Row],[year]],MONTH(1&amp;Table6[[#This Row],[month]]),Table6[[#This Row],[date]])</f>
        <v>34541</v>
      </c>
      <c r="F56" s="19">
        <f>DATEDIF(Table6[[#This Row],[DOB]],DATE(2023,6,8),"Y")</f>
        <v>28</v>
      </c>
      <c r="G56">
        <v>0</v>
      </c>
      <c r="H56" s="20">
        <v>1158.32</v>
      </c>
      <c r="I56" t="s">
        <v>8416</v>
      </c>
      <c r="J56" t="s">
        <v>8418</v>
      </c>
      <c r="K56" t="s">
        <v>13</v>
      </c>
    </row>
    <row r="57" spans="1:11" x14ac:dyDescent="0.35">
      <c r="A57" t="s">
        <v>77</v>
      </c>
      <c r="B57">
        <v>2004</v>
      </c>
      <c r="C57" t="s">
        <v>15</v>
      </c>
      <c r="D57">
        <v>11</v>
      </c>
      <c r="E57" s="18">
        <f>DATE(Table6[[#This Row],[year]],MONTH(1&amp;Table6[[#This Row],[month]]),Table6[[#This Row],[date]])</f>
        <v>38302</v>
      </c>
      <c r="F57" s="19">
        <f>DATEDIF(Table6[[#This Row],[DOB]],DATE(2023,6,8),"Y")</f>
        <v>18</v>
      </c>
      <c r="G57">
        <v>0</v>
      </c>
      <c r="H57" s="20">
        <v>1163.46</v>
      </c>
      <c r="I57" t="s">
        <v>8416</v>
      </c>
      <c r="J57" t="s">
        <v>8417</v>
      </c>
      <c r="K57" t="s">
        <v>13</v>
      </c>
    </row>
    <row r="58" spans="1:11" x14ac:dyDescent="0.35">
      <c r="A58" t="s">
        <v>78</v>
      </c>
      <c r="B58">
        <v>2002</v>
      </c>
      <c r="C58" t="s">
        <v>18</v>
      </c>
      <c r="D58">
        <v>11</v>
      </c>
      <c r="E58" s="18">
        <f>DATE(Table6[[#This Row],[year]],MONTH(1&amp;Table6[[#This Row],[month]]),Table6[[#This Row],[date]])</f>
        <v>37418</v>
      </c>
      <c r="F58" s="19">
        <f>DATEDIF(Table6[[#This Row],[DOB]],DATE(2023,6,8),"Y")</f>
        <v>20</v>
      </c>
      <c r="G58">
        <v>0</v>
      </c>
      <c r="H58" s="20">
        <v>1165</v>
      </c>
      <c r="I58" t="s">
        <v>8416</v>
      </c>
      <c r="J58" t="s">
        <v>8417</v>
      </c>
      <c r="K58" t="s">
        <v>23</v>
      </c>
    </row>
    <row r="59" spans="1:11" x14ac:dyDescent="0.35">
      <c r="A59" t="s">
        <v>79</v>
      </c>
      <c r="B59">
        <v>2001</v>
      </c>
      <c r="C59" t="s">
        <v>15</v>
      </c>
      <c r="D59">
        <v>12</v>
      </c>
      <c r="E59" s="18">
        <f>DATE(Table6[[#This Row],[year]],MONTH(1&amp;Table6[[#This Row],[month]]),Table6[[#This Row],[date]])</f>
        <v>37207</v>
      </c>
      <c r="F59" s="19">
        <f>DATEDIF(Table6[[#This Row],[DOB]],DATE(2023,6,8),"Y")</f>
        <v>21</v>
      </c>
      <c r="G59">
        <v>0</v>
      </c>
      <c r="H59" s="20">
        <v>1167</v>
      </c>
      <c r="I59" t="s">
        <v>8416</v>
      </c>
      <c r="J59" t="s">
        <v>8418</v>
      </c>
      <c r="K59" t="s">
        <v>13</v>
      </c>
    </row>
    <row r="60" spans="1:11" x14ac:dyDescent="0.35">
      <c r="A60" t="s">
        <v>80</v>
      </c>
      <c r="B60">
        <v>1996</v>
      </c>
      <c r="C60" t="s">
        <v>35</v>
      </c>
      <c r="D60">
        <v>11</v>
      </c>
      <c r="E60" s="18">
        <f>DATE(Table6[[#This Row],[year]],MONTH(1&amp;Table6[[#This Row],[month]]),Table6[[#This Row],[date]])</f>
        <v>35288</v>
      </c>
      <c r="F60" s="19">
        <f>DATEDIF(Table6[[#This Row],[DOB]],DATE(2023,6,8),"Y")</f>
        <v>26</v>
      </c>
      <c r="G60">
        <v>0</v>
      </c>
      <c r="H60" s="20">
        <v>1178</v>
      </c>
      <c r="I60" t="s">
        <v>8416</v>
      </c>
      <c r="J60" t="s">
        <v>8417</v>
      </c>
      <c r="K60" t="s">
        <v>13</v>
      </c>
    </row>
    <row r="61" spans="1:11" x14ac:dyDescent="0.35">
      <c r="A61" t="s">
        <v>81</v>
      </c>
      <c r="B61">
        <v>1997</v>
      </c>
      <c r="C61" t="s">
        <v>18</v>
      </c>
      <c r="D61">
        <v>28</v>
      </c>
      <c r="E61" s="18">
        <f>DATE(Table6[[#This Row],[year]],MONTH(1&amp;Table6[[#This Row],[month]]),Table6[[#This Row],[date]])</f>
        <v>35609</v>
      </c>
      <c r="F61" s="19">
        <f>DATEDIF(Table6[[#This Row],[DOB]],DATE(2023,6,8),"Y")</f>
        <v>25</v>
      </c>
      <c r="G61">
        <v>0</v>
      </c>
      <c r="H61" s="20">
        <v>1178.07</v>
      </c>
      <c r="I61" t="s">
        <v>8416</v>
      </c>
      <c r="J61" t="s">
        <v>8416</v>
      </c>
      <c r="K61" t="s">
        <v>13</v>
      </c>
    </row>
    <row r="62" spans="1:11" x14ac:dyDescent="0.35">
      <c r="A62" t="s">
        <v>82</v>
      </c>
      <c r="B62">
        <v>2002</v>
      </c>
      <c r="C62" t="s">
        <v>35</v>
      </c>
      <c r="D62">
        <v>26</v>
      </c>
      <c r="E62" s="18">
        <f>DATE(Table6[[#This Row],[year]],MONTH(1&amp;Table6[[#This Row],[month]]),Table6[[#This Row],[date]])</f>
        <v>37494</v>
      </c>
      <c r="F62" s="19">
        <f>DATEDIF(Table6[[#This Row],[DOB]],DATE(2023,6,8),"Y")</f>
        <v>20</v>
      </c>
      <c r="G62">
        <v>0</v>
      </c>
      <c r="H62" s="20">
        <v>1191</v>
      </c>
      <c r="I62" t="s">
        <v>8416</v>
      </c>
      <c r="J62" t="s">
        <v>8418</v>
      </c>
      <c r="K62" t="s">
        <v>13</v>
      </c>
    </row>
    <row r="63" spans="1:11" x14ac:dyDescent="0.35">
      <c r="A63" t="s">
        <v>83</v>
      </c>
      <c r="B63">
        <v>1999</v>
      </c>
      <c r="C63" t="s">
        <v>18</v>
      </c>
      <c r="D63">
        <v>28</v>
      </c>
      <c r="E63" s="18">
        <f>DATE(Table6[[#This Row],[year]],MONTH(1&amp;Table6[[#This Row],[month]]),Table6[[#This Row],[date]])</f>
        <v>36339</v>
      </c>
      <c r="F63" s="19">
        <f>DATEDIF(Table6[[#This Row],[DOB]],DATE(2023,6,8),"Y")</f>
        <v>23</v>
      </c>
      <c r="G63">
        <v>0</v>
      </c>
      <c r="H63" s="20">
        <v>1200</v>
      </c>
      <c r="I63" t="s">
        <v>8416</v>
      </c>
      <c r="J63" t="s">
        <v>8417</v>
      </c>
      <c r="K63" t="s">
        <v>23</v>
      </c>
    </row>
    <row r="64" spans="1:11" x14ac:dyDescent="0.35">
      <c r="A64" t="s">
        <v>84</v>
      </c>
      <c r="B64">
        <v>1992</v>
      </c>
      <c r="C64" t="s">
        <v>37</v>
      </c>
      <c r="D64">
        <v>6</v>
      </c>
      <c r="E64" s="18">
        <f>DATE(Table6[[#This Row],[year]],MONTH(1&amp;Table6[[#This Row],[month]]),Table6[[#This Row],[date]])</f>
        <v>33883</v>
      </c>
      <c r="F64" s="19">
        <f>DATEDIF(Table6[[#This Row],[DOB]],DATE(2023,6,8),"Y")</f>
        <v>30</v>
      </c>
      <c r="G64">
        <v>0</v>
      </c>
      <c r="H64" s="20">
        <v>1200.55</v>
      </c>
      <c r="I64" t="s">
        <v>8416</v>
      </c>
      <c r="J64" t="s">
        <v>8417</v>
      </c>
      <c r="K64" t="s">
        <v>13</v>
      </c>
    </row>
    <row r="65" spans="1:11" x14ac:dyDescent="0.35">
      <c r="A65" t="s">
        <v>85</v>
      </c>
      <c r="B65">
        <v>2004</v>
      </c>
      <c r="C65" t="s">
        <v>18</v>
      </c>
      <c r="D65">
        <v>2</v>
      </c>
      <c r="E65" s="18">
        <f>DATE(Table6[[#This Row],[year]],MONTH(1&amp;Table6[[#This Row],[month]]),Table6[[#This Row],[date]])</f>
        <v>38140</v>
      </c>
      <c r="F65" s="19">
        <f>DATEDIF(Table6[[#This Row],[DOB]],DATE(2023,6,8),"Y")</f>
        <v>19</v>
      </c>
      <c r="G65">
        <v>0</v>
      </c>
      <c r="H65" s="20">
        <v>1210</v>
      </c>
      <c r="I65" t="s">
        <v>8416</v>
      </c>
      <c r="J65" t="s">
        <v>8418</v>
      </c>
      <c r="K65" t="s">
        <v>13</v>
      </c>
    </row>
    <row r="66" spans="1:11" x14ac:dyDescent="0.35">
      <c r="A66" t="s">
        <v>86</v>
      </c>
      <c r="B66">
        <v>1996</v>
      </c>
      <c r="C66" t="s">
        <v>15</v>
      </c>
      <c r="D66">
        <v>4</v>
      </c>
      <c r="E66" s="18">
        <f>DATE(Table6[[#This Row],[year]],MONTH(1&amp;Table6[[#This Row],[month]]),Table6[[#This Row],[date]])</f>
        <v>35373</v>
      </c>
      <c r="F66" s="19">
        <f>DATEDIF(Table6[[#This Row],[DOB]],DATE(2023,6,8),"Y")</f>
        <v>26</v>
      </c>
      <c r="G66">
        <v>0</v>
      </c>
      <c r="H66" s="20">
        <v>1220</v>
      </c>
      <c r="I66" t="s">
        <v>8416</v>
      </c>
      <c r="J66" t="s">
        <v>8417</v>
      </c>
      <c r="K66" t="s">
        <v>23</v>
      </c>
    </row>
    <row r="67" spans="1:11" x14ac:dyDescent="0.35">
      <c r="A67" t="s">
        <v>87</v>
      </c>
      <c r="B67">
        <v>2004</v>
      </c>
      <c r="C67" t="s">
        <v>10</v>
      </c>
      <c r="D67">
        <v>9</v>
      </c>
      <c r="E67" s="18">
        <f>DATE(Table6[[#This Row],[year]],MONTH(1&amp;Table6[[#This Row],[month]]),Table6[[#This Row],[date]])</f>
        <v>38177</v>
      </c>
      <c r="F67" s="19">
        <f>DATEDIF(Table6[[#This Row],[DOB]],DATE(2023,6,8),"Y")</f>
        <v>18</v>
      </c>
      <c r="G67">
        <v>0</v>
      </c>
      <c r="H67" s="20">
        <v>1224</v>
      </c>
      <c r="I67" t="s">
        <v>8416</v>
      </c>
      <c r="J67" t="s">
        <v>8418</v>
      </c>
      <c r="K67" t="s">
        <v>13</v>
      </c>
    </row>
    <row r="68" spans="1:11" x14ac:dyDescent="0.35">
      <c r="A68" t="s">
        <v>88</v>
      </c>
      <c r="B68">
        <v>2004</v>
      </c>
      <c r="C68" t="s">
        <v>37</v>
      </c>
      <c r="D68">
        <v>16</v>
      </c>
      <c r="E68" s="18">
        <f>DATE(Table6[[#This Row],[year]],MONTH(1&amp;Table6[[#This Row],[month]]),Table6[[#This Row],[date]])</f>
        <v>38276</v>
      </c>
      <c r="F68" s="19">
        <f>DATEDIF(Table6[[#This Row],[DOB]],DATE(2023,6,8),"Y")</f>
        <v>18</v>
      </c>
      <c r="G68">
        <v>0</v>
      </c>
      <c r="H68" s="20">
        <v>1228</v>
      </c>
      <c r="I68" t="s">
        <v>8416</v>
      </c>
      <c r="J68" t="s">
        <v>8418</v>
      </c>
      <c r="K68" t="s">
        <v>23</v>
      </c>
    </row>
    <row r="69" spans="1:11" x14ac:dyDescent="0.35">
      <c r="A69" t="s">
        <v>89</v>
      </c>
      <c r="B69">
        <v>1998</v>
      </c>
      <c r="C69" t="s">
        <v>10</v>
      </c>
      <c r="D69">
        <v>13</v>
      </c>
      <c r="E69" s="18">
        <f>DATE(Table6[[#This Row],[year]],MONTH(1&amp;Table6[[#This Row],[month]]),Table6[[#This Row],[date]])</f>
        <v>35989</v>
      </c>
      <c r="F69" s="19">
        <f>DATEDIF(Table6[[#This Row],[DOB]],DATE(2023,6,8),"Y")</f>
        <v>24</v>
      </c>
      <c r="G69">
        <v>0</v>
      </c>
      <c r="H69" s="20">
        <v>1234</v>
      </c>
      <c r="I69" t="s">
        <v>8416</v>
      </c>
      <c r="J69" t="s">
        <v>8418</v>
      </c>
      <c r="K69" t="s">
        <v>13</v>
      </c>
    </row>
    <row r="70" spans="1:11" x14ac:dyDescent="0.35">
      <c r="A70" t="s">
        <v>90</v>
      </c>
      <c r="B70">
        <v>2002</v>
      </c>
      <c r="C70" t="s">
        <v>30</v>
      </c>
      <c r="D70">
        <v>12</v>
      </c>
      <c r="E70" s="18">
        <f>DATE(Table6[[#This Row],[year]],MONTH(1&amp;Table6[[#This Row],[month]]),Table6[[#This Row],[date]])</f>
        <v>37602</v>
      </c>
      <c r="F70" s="19">
        <f>DATEDIF(Table6[[#This Row],[DOB]],DATE(2023,6,8),"Y")</f>
        <v>20</v>
      </c>
      <c r="G70">
        <v>0</v>
      </c>
      <c r="H70" s="20">
        <v>1237</v>
      </c>
      <c r="I70" t="s">
        <v>8416</v>
      </c>
      <c r="J70" t="s">
        <v>8416</v>
      </c>
      <c r="K70" t="s">
        <v>13</v>
      </c>
    </row>
    <row r="71" spans="1:11" x14ac:dyDescent="0.35">
      <c r="A71" t="s">
        <v>91</v>
      </c>
      <c r="B71">
        <v>1998</v>
      </c>
      <c r="C71" t="s">
        <v>37</v>
      </c>
      <c r="D71">
        <v>11</v>
      </c>
      <c r="E71" s="18">
        <f>DATE(Table6[[#This Row],[year]],MONTH(1&amp;Table6[[#This Row],[month]]),Table6[[#This Row],[date]])</f>
        <v>36079</v>
      </c>
      <c r="F71" s="19">
        <f>DATEDIF(Table6[[#This Row],[DOB]],DATE(2023,6,8),"Y")</f>
        <v>24</v>
      </c>
      <c r="G71">
        <v>0</v>
      </c>
      <c r="H71" s="20">
        <v>1240</v>
      </c>
      <c r="I71" t="s">
        <v>8416</v>
      </c>
      <c r="J71" t="s">
        <v>8418</v>
      </c>
      <c r="K71" t="s">
        <v>23</v>
      </c>
    </row>
    <row r="72" spans="1:11" x14ac:dyDescent="0.35">
      <c r="A72" t="s">
        <v>92</v>
      </c>
      <c r="B72">
        <v>2002</v>
      </c>
      <c r="C72" t="s">
        <v>10</v>
      </c>
      <c r="D72">
        <v>1</v>
      </c>
      <c r="E72" s="18">
        <f>DATE(Table6[[#This Row],[year]],MONTH(1&amp;Table6[[#This Row],[month]]),Table6[[#This Row],[date]])</f>
        <v>37438</v>
      </c>
      <c r="F72" s="19">
        <f>DATEDIF(Table6[[#This Row],[DOB]],DATE(2023,6,8),"Y")</f>
        <v>20</v>
      </c>
      <c r="G72">
        <v>0</v>
      </c>
      <c r="H72" s="20">
        <v>1241</v>
      </c>
      <c r="I72" t="s">
        <v>8416</v>
      </c>
      <c r="J72" t="s">
        <v>8416</v>
      </c>
      <c r="K72" t="s">
        <v>13</v>
      </c>
    </row>
    <row r="73" spans="1:11" x14ac:dyDescent="0.35">
      <c r="A73" t="s">
        <v>93</v>
      </c>
      <c r="B73">
        <v>2003</v>
      </c>
      <c r="C73" t="s">
        <v>35</v>
      </c>
      <c r="D73">
        <v>2</v>
      </c>
      <c r="E73" s="18">
        <f>DATE(Table6[[#This Row],[year]],MONTH(1&amp;Table6[[#This Row],[month]]),Table6[[#This Row],[date]])</f>
        <v>37835</v>
      </c>
      <c r="F73" s="19">
        <f>DATEDIF(Table6[[#This Row],[DOB]],DATE(2023,6,8),"Y")</f>
        <v>19</v>
      </c>
      <c r="G73">
        <v>0</v>
      </c>
      <c r="H73" s="20">
        <v>1241.57</v>
      </c>
      <c r="I73" t="s">
        <v>8416</v>
      </c>
      <c r="J73" t="s">
        <v>8416</v>
      </c>
      <c r="K73" t="s">
        <v>42</v>
      </c>
    </row>
    <row r="74" spans="1:11" x14ac:dyDescent="0.35">
      <c r="A74" t="s">
        <v>94</v>
      </c>
      <c r="B74">
        <v>2003</v>
      </c>
      <c r="C74" t="s">
        <v>20</v>
      </c>
      <c r="D74">
        <v>15</v>
      </c>
      <c r="E74" s="18">
        <f>DATE(Table6[[#This Row],[year]],MONTH(1&amp;Table6[[#This Row],[month]]),Table6[[#This Row],[date]])</f>
        <v>37879</v>
      </c>
      <c r="F74" s="19">
        <f>DATEDIF(Table6[[#This Row],[DOB]],DATE(2023,6,8),"Y")</f>
        <v>19</v>
      </c>
      <c r="G74">
        <v>0</v>
      </c>
      <c r="H74" s="20">
        <v>1242.26</v>
      </c>
      <c r="I74" t="s">
        <v>8416</v>
      </c>
      <c r="J74" t="s">
        <v>8418</v>
      </c>
      <c r="K74" t="s">
        <v>42</v>
      </c>
    </row>
    <row r="75" spans="1:11" x14ac:dyDescent="0.35">
      <c r="A75" t="s">
        <v>95</v>
      </c>
      <c r="B75">
        <v>2003</v>
      </c>
      <c r="C75" t="s">
        <v>20</v>
      </c>
      <c r="D75">
        <v>8</v>
      </c>
      <c r="E75" s="18">
        <f>DATE(Table6[[#This Row],[year]],MONTH(1&amp;Table6[[#This Row],[month]]),Table6[[#This Row],[date]])</f>
        <v>37872</v>
      </c>
      <c r="F75" s="19">
        <f>DATEDIF(Table6[[#This Row],[DOB]],DATE(2023,6,8),"Y")</f>
        <v>19</v>
      </c>
      <c r="G75">
        <v>0</v>
      </c>
      <c r="H75" s="20">
        <v>1242.82</v>
      </c>
      <c r="I75" t="s">
        <v>8416</v>
      </c>
      <c r="J75" t="s">
        <v>8418</v>
      </c>
      <c r="K75" t="s">
        <v>42</v>
      </c>
    </row>
    <row r="76" spans="1:11" x14ac:dyDescent="0.35">
      <c r="A76" t="s">
        <v>96</v>
      </c>
      <c r="B76">
        <v>2003</v>
      </c>
      <c r="C76" t="s">
        <v>20</v>
      </c>
      <c r="D76">
        <v>15</v>
      </c>
      <c r="E76" s="18">
        <f>DATE(Table6[[#This Row],[year]],MONTH(1&amp;Table6[[#This Row],[month]]),Table6[[#This Row],[date]])</f>
        <v>37879</v>
      </c>
      <c r="F76" s="19">
        <f>DATEDIF(Table6[[#This Row],[DOB]],DATE(2023,6,8),"Y")</f>
        <v>19</v>
      </c>
      <c r="G76">
        <v>0</v>
      </c>
      <c r="H76" s="20">
        <v>1252.4100000000001</v>
      </c>
      <c r="I76" t="s">
        <v>8416</v>
      </c>
      <c r="J76" t="s">
        <v>8417</v>
      </c>
      <c r="K76" t="s">
        <v>42</v>
      </c>
    </row>
    <row r="77" spans="1:11" x14ac:dyDescent="0.35">
      <c r="A77" t="s">
        <v>97</v>
      </c>
      <c r="B77">
        <v>1997</v>
      </c>
      <c r="C77" t="s">
        <v>15</v>
      </c>
      <c r="D77">
        <v>4</v>
      </c>
      <c r="E77" s="18">
        <f>DATE(Table6[[#This Row],[year]],MONTH(1&amp;Table6[[#This Row],[month]]),Table6[[#This Row],[date]])</f>
        <v>35738</v>
      </c>
      <c r="F77" s="19">
        <f>DATEDIF(Table6[[#This Row],[DOB]],DATE(2023,6,8),"Y")</f>
        <v>25</v>
      </c>
      <c r="G77">
        <v>0</v>
      </c>
      <c r="H77" s="20">
        <v>1253</v>
      </c>
      <c r="I77" t="s">
        <v>8416</v>
      </c>
      <c r="J77" t="s">
        <v>8416</v>
      </c>
      <c r="K77" t="s">
        <v>13</v>
      </c>
    </row>
    <row r="78" spans="1:11" x14ac:dyDescent="0.35">
      <c r="A78" t="s">
        <v>98</v>
      </c>
      <c r="B78">
        <v>2003</v>
      </c>
      <c r="C78" t="s">
        <v>30</v>
      </c>
      <c r="D78">
        <v>10</v>
      </c>
      <c r="E78" s="18">
        <f>DATE(Table6[[#This Row],[year]],MONTH(1&amp;Table6[[#This Row],[month]]),Table6[[#This Row],[date]])</f>
        <v>37965</v>
      </c>
      <c r="F78" s="19">
        <f>DATEDIF(Table6[[#This Row],[DOB]],DATE(2023,6,8),"Y")</f>
        <v>19</v>
      </c>
      <c r="G78">
        <v>0</v>
      </c>
      <c r="H78" s="20">
        <v>1253.94</v>
      </c>
      <c r="I78" t="s">
        <v>8416</v>
      </c>
      <c r="J78" t="s">
        <v>8416</v>
      </c>
      <c r="K78" t="s">
        <v>42</v>
      </c>
    </row>
    <row r="79" spans="1:11" x14ac:dyDescent="0.35">
      <c r="A79" t="s">
        <v>99</v>
      </c>
      <c r="B79">
        <v>2003</v>
      </c>
      <c r="C79" t="s">
        <v>37</v>
      </c>
      <c r="D79">
        <v>13</v>
      </c>
      <c r="E79" s="18">
        <f>DATE(Table6[[#This Row],[year]],MONTH(1&amp;Table6[[#This Row],[month]]),Table6[[#This Row],[date]])</f>
        <v>37907</v>
      </c>
      <c r="F79" s="19">
        <f>DATEDIF(Table6[[#This Row],[DOB]],DATE(2023,6,8),"Y")</f>
        <v>19</v>
      </c>
      <c r="G79">
        <v>0</v>
      </c>
      <c r="H79" s="20">
        <v>1256.3</v>
      </c>
      <c r="I79" t="s">
        <v>8416</v>
      </c>
      <c r="J79" t="s">
        <v>8417</v>
      </c>
      <c r="K79" t="s">
        <v>42</v>
      </c>
    </row>
    <row r="80" spans="1:11" x14ac:dyDescent="0.35">
      <c r="A80" t="s">
        <v>100</v>
      </c>
      <c r="B80">
        <v>2003</v>
      </c>
      <c r="C80" t="s">
        <v>37</v>
      </c>
      <c r="D80">
        <v>30</v>
      </c>
      <c r="E80" s="18">
        <f>DATE(Table6[[#This Row],[year]],MONTH(1&amp;Table6[[#This Row],[month]]),Table6[[#This Row],[date]])</f>
        <v>37924</v>
      </c>
      <c r="F80" s="19">
        <f>DATEDIF(Table6[[#This Row],[DOB]],DATE(2023,6,8),"Y")</f>
        <v>19</v>
      </c>
      <c r="G80">
        <v>0</v>
      </c>
      <c r="H80" s="20">
        <v>1261.44</v>
      </c>
      <c r="I80" t="s">
        <v>8416</v>
      </c>
      <c r="J80" t="s">
        <v>8417</v>
      </c>
      <c r="K80" t="s">
        <v>42</v>
      </c>
    </row>
    <row r="81" spans="1:11" x14ac:dyDescent="0.35">
      <c r="A81" t="s">
        <v>101</v>
      </c>
      <c r="B81">
        <v>2003</v>
      </c>
      <c r="C81" t="s">
        <v>35</v>
      </c>
      <c r="D81">
        <v>15</v>
      </c>
      <c r="E81" s="18">
        <f>DATE(Table6[[#This Row],[year]],MONTH(1&amp;Table6[[#This Row],[month]]),Table6[[#This Row],[date]])</f>
        <v>37848</v>
      </c>
      <c r="F81" s="19">
        <f>DATEDIF(Table6[[#This Row],[DOB]],DATE(2023,6,8),"Y")</f>
        <v>19</v>
      </c>
      <c r="G81">
        <v>0</v>
      </c>
      <c r="H81" s="20">
        <v>1261.8599999999999</v>
      </c>
      <c r="I81" t="s">
        <v>8416</v>
      </c>
      <c r="J81" t="s">
        <v>8417</v>
      </c>
      <c r="K81" t="s">
        <v>42</v>
      </c>
    </row>
    <row r="82" spans="1:11" x14ac:dyDescent="0.35">
      <c r="A82" t="s">
        <v>102</v>
      </c>
      <c r="B82">
        <v>2003</v>
      </c>
      <c r="C82" t="s">
        <v>15</v>
      </c>
      <c r="D82">
        <v>21</v>
      </c>
      <c r="E82" s="18">
        <f>DATE(Table6[[#This Row],[year]],MONTH(1&amp;Table6[[#This Row],[month]]),Table6[[#This Row],[date]])</f>
        <v>37946</v>
      </c>
      <c r="F82" s="19">
        <f>DATEDIF(Table6[[#This Row],[DOB]],DATE(2023,6,8),"Y")</f>
        <v>19</v>
      </c>
      <c r="G82">
        <v>0</v>
      </c>
      <c r="H82" s="20">
        <v>1263.25</v>
      </c>
      <c r="I82" t="s">
        <v>8416</v>
      </c>
      <c r="J82" t="s">
        <v>8417</v>
      </c>
      <c r="K82" t="s">
        <v>42</v>
      </c>
    </row>
    <row r="83" spans="1:11" x14ac:dyDescent="0.35">
      <c r="A83" t="s">
        <v>103</v>
      </c>
      <c r="B83">
        <v>2002</v>
      </c>
      <c r="C83" t="s">
        <v>30</v>
      </c>
      <c r="D83">
        <v>4</v>
      </c>
      <c r="E83" s="18">
        <f>DATE(Table6[[#This Row],[year]],MONTH(1&amp;Table6[[#This Row],[month]]),Table6[[#This Row],[date]])</f>
        <v>37594</v>
      </c>
      <c r="F83" s="19">
        <f>DATEDIF(Table6[[#This Row],[DOB]],DATE(2023,6,8),"Y")</f>
        <v>20</v>
      </c>
      <c r="G83">
        <v>0</v>
      </c>
      <c r="H83" s="20">
        <v>1267</v>
      </c>
      <c r="I83" t="s">
        <v>8416</v>
      </c>
      <c r="J83" t="s">
        <v>8418</v>
      </c>
      <c r="K83" t="s">
        <v>13</v>
      </c>
    </row>
    <row r="84" spans="1:11" x14ac:dyDescent="0.35">
      <c r="A84" t="s">
        <v>104</v>
      </c>
      <c r="B84">
        <v>1997</v>
      </c>
      <c r="C84" t="s">
        <v>37</v>
      </c>
      <c r="D84">
        <v>26</v>
      </c>
      <c r="E84" s="18">
        <f>DATE(Table6[[#This Row],[year]],MONTH(1&amp;Table6[[#This Row],[month]]),Table6[[#This Row],[date]])</f>
        <v>35729</v>
      </c>
      <c r="F84" s="19">
        <f>DATEDIF(Table6[[#This Row],[DOB]],DATE(2023,6,8),"Y")</f>
        <v>25</v>
      </c>
      <c r="G84">
        <v>0</v>
      </c>
      <c r="H84" s="20">
        <v>1276</v>
      </c>
      <c r="I84" t="s">
        <v>8416</v>
      </c>
      <c r="J84" t="s">
        <v>8416</v>
      </c>
      <c r="K84" t="s">
        <v>23</v>
      </c>
    </row>
    <row r="85" spans="1:11" x14ac:dyDescent="0.35">
      <c r="A85" t="s">
        <v>105</v>
      </c>
      <c r="B85">
        <v>2004</v>
      </c>
      <c r="C85" t="s">
        <v>20</v>
      </c>
      <c r="D85">
        <v>30</v>
      </c>
      <c r="E85" s="18">
        <f>DATE(Table6[[#This Row],[year]],MONTH(1&amp;Table6[[#This Row],[month]]),Table6[[#This Row],[date]])</f>
        <v>38260</v>
      </c>
      <c r="F85" s="19">
        <f>DATEDIF(Table6[[#This Row],[DOB]],DATE(2023,6,8),"Y")</f>
        <v>18</v>
      </c>
      <c r="G85">
        <v>0</v>
      </c>
      <c r="H85" s="20">
        <v>1283</v>
      </c>
      <c r="I85" t="s">
        <v>8416</v>
      </c>
      <c r="J85" t="s">
        <v>8418</v>
      </c>
      <c r="K85" t="s">
        <v>13</v>
      </c>
    </row>
    <row r="86" spans="1:11" x14ac:dyDescent="0.35">
      <c r="A86" t="s">
        <v>106</v>
      </c>
      <c r="B86">
        <v>2004</v>
      </c>
      <c r="C86" t="s">
        <v>10</v>
      </c>
      <c r="D86">
        <v>28</v>
      </c>
      <c r="E86" s="18">
        <f>DATE(Table6[[#This Row],[year]],MONTH(1&amp;Table6[[#This Row],[month]]),Table6[[#This Row],[date]])</f>
        <v>38196</v>
      </c>
      <c r="F86" s="19">
        <f>DATEDIF(Table6[[#This Row],[DOB]],DATE(2023,6,8),"Y")</f>
        <v>18</v>
      </c>
      <c r="G86">
        <v>0</v>
      </c>
      <c r="H86" s="20">
        <v>1285</v>
      </c>
      <c r="I86" t="s">
        <v>8416</v>
      </c>
      <c r="J86" t="s">
        <v>8417</v>
      </c>
      <c r="K86" t="s">
        <v>13</v>
      </c>
    </row>
    <row r="87" spans="1:11" x14ac:dyDescent="0.35">
      <c r="A87" t="s">
        <v>107</v>
      </c>
      <c r="B87">
        <v>2000</v>
      </c>
      <c r="C87" t="s">
        <v>18</v>
      </c>
      <c r="D87">
        <v>26</v>
      </c>
      <c r="E87" s="18">
        <f>DATE(Table6[[#This Row],[year]],MONTH(1&amp;Table6[[#This Row],[month]]),Table6[[#This Row],[date]])</f>
        <v>36703</v>
      </c>
      <c r="F87" s="19">
        <f>DATEDIF(Table6[[#This Row],[DOB]],DATE(2023,6,8),"Y")</f>
        <v>22</v>
      </c>
      <c r="G87">
        <v>0</v>
      </c>
      <c r="H87" s="20">
        <v>1286</v>
      </c>
      <c r="I87" t="s">
        <v>8416</v>
      </c>
      <c r="J87" t="s">
        <v>8416</v>
      </c>
      <c r="K87" t="s">
        <v>13</v>
      </c>
    </row>
    <row r="88" spans="1:11" x14ac:dyDescent="0.35">
      <c r="A88" t="s">
        <v>108</v>
      </c>
      <c r="B88">
        <v>1998</v>
      </c>
      <c r="C88" t="s">
        <v>18</v>
      </c>
      <c r="D88">
        <v>4</v>
      </c>
      <c r="E88" s="18">
        <f>DATE(Table6[[#This Row],[year]],MONTH(1&amp;Table6[[#This Row],[month]]),Table6[[#This Row],[date]])</f>
        <v>35950</v>
      </c>
      <c r="F88" s="19">
        <f>DATEDIF(Table6[[#This Row],[DOB]],DATE(2023,6,8),"Y")</f>
        <v>25</v>
      </c>
      <c r="G88">
        <v>0</v>
      </c>
      <c r="H88" s="20">
        <v>1290.93</v>
      </c>
      <c r="I88" t="s">
        <v>8416</v>
      </c>
      <c r="J88" t="s">
        <v>8416</v>
      </c>
      <c r="K88" t="s">
        <v>13</v>
      </c>
    </row>
    <row r="89" spans="1:11" x14ac:dyDescent="0.35">
      <c r="A89" t="s">
        <v>109</v>
      </c>
      <c r="B89">
        <v>2001</v>
      </c>
      <c r="C89" t="s">
        <v>15</v>
      </c>
      <c r="D89">
        <v>29</v>
      </c>
      <c r="E89" s="18">
        <f>DATE(Table6[[#This Row],[year]],MONTH(1&amp;Table6[[#This Row],[month]]),Table6[[#This Row],[date]])</f>
        <v>37224</v>
      </c>
      <c r="F89" s="19">
        <f>DATEDIF(Table6[[#This Row],[DOB]],DATE(2023,6,8),"Y")</f>
        <v>21</v>
      </c>
      <c r="G89">
        <v>0</v>
      </c>
      <c r="H89" s="20">
        <v>1293</v>
      </c>
      <c r="I89" t="s">
        <v>8416</v>
      </c>
      <c r="J89" t="s">
        <v>8417</v>
      </c>
      <c r="K89" t="s">
        <v>23</v>
      </c>
    </row>
    <row r="90" spans="1:11" x14ac:dyDescent="0.35">
      <c r="A90" t="s">
        <v>110</v>
      </c>
      <c r="B90">
        <v>2002</v>
      </c>
      <c r="C90" t="s">
        <v>30</v>
      </c>
      <c r="D90">
        <v>10</v>
      </c>
      <c r="E90" s="18">
        <f>DATE(Table6[[#This Row],[year]],MONTH(1&amp;Table6[[#This Row],[month]]),Table6[[#This Row],[date]])</f>
        <v>37600</v>
      </c>
      <c r="F90" s="19">
        <f>DATEDIF(Table6[[#This Row],[DOB]],DATE(2023,6,8),"Y")</f>
        <v>20</v>
      </c>
      <c r="G90">
        <v>0</v>
      </c>
      <c r="H90" s="20">
        <v>1304</v>
      </c>
      <c r="I90" t="s">
        <v>8416</v>
      </c>
      <c r="J90" t="s">
        <v>8416</v>
      </c>
      <c r="K90" t="s">
        <v>23</v>
      </c>
    </row>
    <row r="91" spans="1:11" x14ac:dyDescent="0.35">
      <c r="A91" t="s">
        <v>111</v>
      </c>
      <c r="B91">
        <v>1999</v>
      </c>
      <c r="C91" t="s">
        <v>30</v>
      </c>
      <c r="D91">
        <v>2</v>
      </c>
      <c r="E91" s="18">
        <f>DATE(Table6[[#This Row],[year]],MONTH(1&amp;Table6[[#This Row],[month]]),Table6[[#This Row],[date]])</f>
        <v>36496</v>
      </c>
      <c r="F91" s="19">
        <f>DATEDIF(Table6[[#This Row],[DOB]],DATE(2023,6,8),"Y")</f>
        <v>23</v>
      </c>
      <c r="G91">
        <v>0</v>
      </c>
      <c r="H91" s="20">
        <v>1304</v>
      </c>
      <c r="I91" t="s">
        <v>8416</v>
      </c>
      <c r="J91" t="s">
        <v>8416</v>
      </c>
      <c r="K91" t="s">
        <v>13</v>
      </c>
    </row>
    <row r="92" spans="1:11" x14ac:dyDescent="0.35">
      <c r="A92" t="s">
        <v>112</v>
      </c>
      <c r="B92">
        <v>2002</v>
      </c>
      <c r="C92" t="s">
        <v>37</v>
      </c>
      <c r="D92">
        <v>13</v>
      </c>
      <c r="E92" s="18">
        <f>DATE(Table6[[#This Row],[year]],MONTH(1&amp;Table6[[#This Row],[month]]),Table6[[#This Row],[date]])</f>
        <v>37542</v>
      </c>
      <c r="F92" s="19">
        <f>DATEDIF(Table6[[#This Row],[DOB]],DATE(2023,6,8),"Y")</f>
        <v>20</v>
      </c>
      <c r="G92">
        <v>0</v>
      </c>
      <c r="H92" s="20">
        <v>1315</v>
      </c>
      <c r="I92" t="s">
        <v>8416</v>
      </c>
      <c r="J92" t="s">
        <v>8416</v>
      </c>
      <c r="K92" t="s">
        <v>13</v>
      </c>
    </row>
    <row r="93" spans="1:11" x14ac:dyDescent="0.35">
      <c r="A93" t="s">
        <v>113</v>
      </c>
      <c r="B93">
        <v>1999</v>
      </c>
      <c r="C93" t="s">
        <v>37</v>
      </c>
      <c r="D93">
        <v>14</v>
      </c>
      <c r="E93" s="18">
        <f>DATE(Table6[[#This Row],[year]],MONTH(1&amp;Table6[[#This Row],[month]]),Table6[[#This Row],[date]])</f>
        <v>36447</v>
      </c>
      <c r="F93" s="19">
        <f>DATEDIF(Table6[[#This Row],[DOB]],DATE(2023,6,8),"Y")</f>
        <v>23</v>
      </c>
      <c r="G93">
        <v>0</v>
      </c>
      <c r="H93" s="20">
        <v>1329.17</v>
      </c>
      <c r="I93" t="s">
        <v>8416</v>
      </c>
      <c r="J93" t="s">
        <v>8417</v>
      </c>
      <c r="K93" t="s">
        <v>13</v>
      </c>
    </row>
    <row r="94" spans="1:11" x14ac:dyDescent="0.35">
      <c r="A94" t="s">
        <v>114</v>
      </c>
      <c r="B94">
        <v>1998</v>
      </c>
      <c r="C94" t="s">
        <v>10</v>
      </c>
      <c r="D94">
        <v>12</v>
      </c>
      <c r="E94" s="18">
        <f>DATE(Table6[[#This Row],[year]],MONTH(1&amp;Table6[[#This Row],[month]]),Table6[[#This Row],[date]])</f>
        <v>35988</v>
      </c>
      <c r="F94" s="19">
        <f>DATEDIF(Table6[[#This Row],[DOB]],DATE(2023,6,8),"Y")</f>
        <v>24</v>
      </c>
      <c r="G94">
        <v>0</v>
      </c>
      <c r="H94" s="20">
        <v>1332.61</v>
      </c>
      <c r="I94" t="s">
        <v>8416</v>
      </c>
      <c r="J94" t="s">
        <v>8417</v>
      </c>
      <c r="K94" t="s">
        <v>13</v>
      </c>
    </row>
    <row r="95" spans="1:11" x14ac:dyDescent="0.35">
      <c r="A95" t="s">
        <v>115</v>
      </c>
      <c r="B95">
        <v>1995</v>
      </c>
      <c r="C95" t="s">
        <v>10</v>
      </c>
      <c r="D95">
        <v>30</v>
      </c>
      <c r="E95" s="18">
        <f>DATE(Table6[[#This Row],[year]],MONTH(1&amp;Table6[[#This Row],[month]]),Table6[[#This Row],[date]])</f>
        <v>34910</v>
      </c>
      <c r="F95" s="19">
        <f>DATEDIF(Table6[[#This Row],[DOB]],DATE(2023,6,8),"Y")</f>
        <v>27</v>
      </c>
      <c r="G95">
        <v>0</v>
      </c>
      <c r="H95" s="20">
        <v>1338</v>
      </c>
      <c r="I95" t="s">
        <v>8416</v>
      </c>
      <c r="J95" t="s">
        <v>8417</v>
      </c>
      <c r="K95" t="s">
        <v>23</v>
      </c>
    </row>
    <row r="96" spans="1:11" x14ac:dyDescent="0.35">
      <c r="A96" t="s">
        <v>116</v>
      </c>
      <c r="B96">
        <v>1997</v>
      </c>
      <c r="C96" t="s">
        <v>15</v>
      </c>
      <c r="D96">
        <v>7</v>
      </c>
      <c r="E96" s="18">
        <f>DATE(Table6[[#This Row],[year]],MONTH(1&amp;Table6[[#This Row],[month]]),Table6[[#This Row],[date]])</f>
        <v>35741</v>
      </c>
      <c r="F96" s="19">
        <f>DATEDIF(Table6[[#This Row],[DOB]],DATE(2023,6,8),"Y")</f>
        <v>25</v>
      </c>
      <c r="G96">
        <v>0</v>
      </c>
      <c r="H96" s="20">
        <v>1341.16</v>
      </c>
      <c r="I96" t="s">
        <v>8416</v>
      </c>
      <c r="J96" t="s">
        <v>8416</v>
      </c>
      <c r="K96" t="s">
        <v>23</v>
      </c>
    </row>
    <row r="97" spans="1:11" x14ac:dyDescent="0.35">
      <c r="A97" t="s">
        <v>117</v>
      </c>
      <c r="B97">
        <v>1998</v>
      </c>
      <c r="C97" t="s">
        <v>30</v>
      </c>
      <c r="D97">
        <v>3</v>
      </c>
      <c r="E97" s="18">
        <f>DATE(Table6[[#This Row],[year]],MONTH(1&amp;Table6[[#This Row],[month]]),Table6[[#This Row],[date]])</f>
        <v>36132</v>
      </c>
      <c r="F97" s="19">
        <f>DATEDIF(Table6[[#This Row],[DOB]],DATE(2023,6,8),"Y")</f>
        <v>24</v>
      </c>
      <c r="G97">
        <v>0</v>
      </c>
      <c r="H97" s="20">
        <v>1359</v>
      </c>
      <c r="I97" t="s">
        <v>8416</v>
      </c>
      <c r="J97" t="s">
        <v>8418</v>
      </c>
      <c r="K97" t="s">
        <v>13</v>
      </c>
    </row>
    <row r="98" spans="1:11" x14ac:dyDescent="0.35">
      <c r="A98" t="s">
        <v>118</v>
      </c>
      <c r="B98">
        <v>2002</v>
      </c>
      <c r="C98" t="s">
        <v>35</v>
      </c>
      <c r="D98">
        <v>15</v>
      </c>
      <c r="E98" s="18">
        <f>DATE(Table6[[#This Row],[year]],MONTH(1&amp;Table6[[#This Row],[month]]),Table6[[#This Row],[date]])</f>
        <v>37483</v>
      </c>
      <c r="F98" s="19">
        <f>DATEDIF(Table6[[#This Row],[DOB]],DATE(2023,6,8),"Y")</f>
        <v>20</v>
      </c>
      <c r="G98">
        <v>0</v>
      </c>
      <c r="H98" s="20">
        <v>1382</v>
      </c>
      <c r="I98" t="s">
        <v>8416</v>
      </c>
      <c r="J98" t="s">
        <v>8418</v>
      </c>
      <c r="K98" t="s">
        <v>13</v>
      </c>
    </row>
    <row r="99" spans="1:11" x14ac:dyDescent="0.35">
      <c r="A99" t="s">
        <v>119</v>
      </c>
      <c r="B99">
        <v>1999</v>
      </c>
      <c r="C99" t="s">
        <v>10</v>
      </c>
      <c r="D99">
        <v>6</v>
      </c>
      <c r="E99" s="18">
        <f>DATE(Table6[[#This Row],[year]],MONTH(1&amp;Table6[[#This Row],[month]]),Table6[[#This Row],[date]])</f>
        <v>36347</v>
      </c>
      <c r="F99" s="19">
        <f>DATEDIF(Table6[[#This Row],[DOB]],DATE(2023,6,8),"Y")</f>
        <v>23</v>
      </c>
      <c r="G99">
        <v>0</v>
      </c>
      <c r="H99" s="20">
        <v>1389</v>
      </c>
      <c r="I99" t="s">
        <v>8416</v>
      </c>
      <c r="J99" t="s">
        <v>8416</v>
      </c>
      <c r="K99" t="s">
        <v>13</v>
      </c>
    </row>
    <row r="100" spans="1:11" x14ac:dyDescent="0.35">
      <c r="A100" t="s">
        <v>120</v>
      </c>
      <c r="B100">
        <v>2002</v>
      </c>
      <c r="C100" t="s">
        <v>15</v>
      </c>
      <c r="D100">
        <v>14</v>
      </c>
      <c r="E100" s="18">
        <f>DATE(Table6[[#This Row],[year]],MONTH(1&amp;Table6[[#This Row],[month]]),Table6[[#This Row],[date]])</f>
        <v>37574</v>
      </c>
      <c r="F100" s="19">
        <f>DATEDIF(Table6[[#This Row],[DOB]],DATE(2023,6,8),"Y")</f>
        <v>20</v>
      </c>
      <c r="G100">
        <v>0</v>
      </c>
      <c r="H100" s="20">
        <v>1390</v>
      </c>
      <c r="I100" t="s">
        <v>8416</v>
      </c>
      <c r="J100" t="s">
        <v>8416</v>
      </c>
      <c r="K100" t="s">
        <v>13</v>
      </c>
    </row>
    <row r="101" spans="1:11" x14ac:dyDescent="0.35">
      <c r="A101" t="s">
        <v>121</v>
      </c>
      <c r="B101">
        <v>2002</v>
      </c>
      <c r="C101" t="s">
        <v>30</v>
      </c>
      <c r="D101">
        <v>22</v>
      </c>
      <c r="E101" s="18">
        <f>DATE(Table6[[#This Row],[year]],MONTH(1&amp;Table6[[#This Row],[month]]),Table6[[#This Row],[date]])</f>
        <v>37612</v>
      </c>
      <c r="F101" s="19">
        <f>DATEDIF(Table6[[#This Row],[DOB]],DATE(2023,6,8),"Y")</f>
        <v>20</v>
      </c>
      <c r="G101">
        <v>0</v>
      </c>
      <c r="H101" s="20">
        <v>1391.53</v>
      </c>
      <c r="I101" t="s">
        <v>8416</v>
      </c>
      <c r="J101" t="s">
        <v>8418</v>
      </c>
      <c r="K101" t="s">
        <v>13</v>
      </c>
    </row>
    <row r="102" spans="1:11" x14ac:dyDescent="0.35">
      <c r="A102" t="s">
        <v>122</v>
      </c>
      <c r="B102">
        <v>1998</v>
      </c>
      <c r="C102" t="s">
        <v>20</v>
      </c>
      <c r="D102">
        <v>5</v>
      </c>
      <c r="E102" s="18">
        <f>DATE(Table6[[#This Row],[year]],MONTH(1&amp;Table6[[#This Row],[month]]),Table6[[#This Row],[date]])</f>
        <v>36043</v>
      </c>
      <c r="F102" s="19">
        <f>DATEDIF(Table6[[#This Row],[DOB]],DATE(2023,6,8),"Y")</f>
        <v>24</v>
      </c>
      <c r="G102">
        <v>0</v>
      </c>
      <c r="H102" s="20">
        <v>1400.44</v>
      </c>
      <c r="I102" t="s">
        <v>8416</v>
      </c>
      <c r="J102" t="s">
        <v>8416</v>
      </c>
      <c r="K102" t="s">
        <v>13</v>
      </c>
    </row>
    <row r="103" spans="1:11" x14ac:dyDescent="0.35">
      <c r="A103" t="s">
        <v>123</v>
      </c>
      <c r="B103">
        <v>1997</v>
      </c>
      <c r="C103" t="s">
        <v>37</v>
      </c>
      <c r="D103">
        <v>27</v>
      </c>
      <c r="E103" s="18">
        <f>DATE(Table6[[#This Row],[year]],MONTH(1&amp;Table6[[#This Row],[month]]),Table6[[#This Row],[date]])</f>
        <v>35730</v>
      </c>
      <c r="F103" s="19">
        <f>DATEDIF(Table6[[#This Row],[DOB]],DATE(2023,6,8),"Y")</f>
        <v>25</v>
      </c>
      <c r="G103">
        <v>0</v>
      </c>
      <c r="H103" s="20">
        <v>1402</v>
      </c>
      <c r="I103" t="s">
        <v>8416</v>
      </c>
      <c r="J103" t="s">
        <v>8417</v>
      </c>
      <c r="K103" t="s">
        <v>42</v>
      </c>
    </row>
    <row r="104" spans="1:11" x14ac:dyDescent="0.35">
      <c r="A104" t="s">
        <v>124</v>
      </c>
      <c r="B104">
        <v>1996</v>
      </c>
      <c r="C104" t="s">
        <v>18</v>
      </c>
      <c r="D104">
        <v>23</v>
      </c>
      <c r="E104" s="18">
        <f>DATE(Table6[[#This Row],[year]],MONTH(1&amp;Table6[[#This Row],[month]]),Table6[[#This Row],[date]])</f>
        <v>35239</v>
      </c>
      <c r="F104" s="19">
        <f>DATEDIF(Table6[[#This Row],[DOB]],DATE(2023,6,8),"Y")</f>
        <v>26</v>
      </c>
      <c r="G104">
        <v>0</v>
      </c>
      <c r="H104" s="20">
        <v>1417</v>
      </c>
      <c r="I104" t="s">
        <v>8416</v>
      </c>
      <c r="J104" t="s">
        <v>8417</v>
      </c>
      <c r="K104" t="s">
        <v>13</v>
      </c>
    </row>
    <row r="105" spans="1:11" x14ac:dyDescent="0.35">
      <c r="A105" t="s">
        <v>125</v>
      </c>
      <c r="B105">
        <v>2001</v>
      </c>
      <c r="C105" t="s">
        <v>35</v>
      </c>
      <c r="D105">
        <v>23</v>
      </c>
      <c r="E105" s="18">
        <f>DATE(Table6[[#This Row],[year]],MONTH(1&amp;Table6[[#This Row],[month]]),Table6[[#This Row],[date]])</f>
        <v>37126</v>
      </c>
      <c r="F105" s="19">
        <f>DATEDIF(Table6[[#This Row],[DOB]],DATE(2023,6,8),"Y")</f>
        <v>21</v>
      </c>
      <c r="G105">
        <v>0</v>
      </c>
      <c r="H105" s="20">
        <v>1421</v>
      </c>
      <c r="I105" t="s">
        <v>8416</v>
      </c>
      <c r="J105" t="s">
        <v>8416</v>
      </c>
      <c r="K105" t="s">
        <v>13</v>
      </c>
    </row>
    <row r="106" spans="1:11" x14ac:dyDescent="0.35">
      <c r="A106" t="s">
        <v>126</v>
      </c>
      <c r="B106">
        <v>1997</v>
      </c>
      <c r="C106" t="s">
        <v>30</v>
      </c>
      <c r="D106">
        <v>5</v>
      </c>
      <c r="E106" s="18">
        <f>DATE(Table6[[#This Row],[year]],MONTH(1&amp;Table6[[#This Row],[month]]),Table6[[#This Row],[date]])</f>
        <v>35769</v>
      </c>
      <c r="F106" s="19">
        <f>DATEDIF(Table6[[#This Row],[DOB]],DATE(2023,6,8),"Y")</f>
        <v>25</v>
      </c>
      <c r="G106">
        <v>0</v>
      </c>
      <c r="H106" s="20">
        <v>1422</v>
      </c>
      <c r="I106" t="s">
        <v>8416</v>
      </c>
      <c r="J106" t="s">
        <v>8416</v>
      </c>
      <c r="K106" t="s">
        <v>13</v>
      </c>
    </row>
    <row r="107" spans="1:11" x14ac:dyDescent="0.35">
      <c r="A107" t="s">
        <v>127</v>
      </c>
      <c r="B107">
        <v>2000</v>
      </c>
      <c r="C107" t="s">
        <v>20</v>
      </c>
      <c r="D107">
        <v>1</v>
      </c>
      <c r="E107" s="18">
        <f>DATE(Table6[[#This Row],[year]],MONTH(1&amp;Table6[[#This Row],[month]]),Table6[[#This Row],[date]])</f>
        <v>36770</v>
      </c>
      <c r="F107" s="19">
        <f>DATEDIF(Table6[[#This Row],[DOB]],DATE(2023,6,8),"Y")</f>
        <v>22</v>
      </c>
      <c r="G107">
        <v>0</v>
      </c>
      <c r="H107" s="20">
        <v>1438</v>
      </c>
      <c r="I107" t="s">
        <v>8416</v>
      </c>
      <c r="J107" t="s">
        <v>8416</v>
      </c>
      <c r="K107" t="s">
        <v>13</v>
      </c>
    </row>
    <row r="108" spans="1:11" x14ac:dyDescent="0.35">
      <c r="A108" t="s">
        <v>128</v>
      </c>
      <c r="B108">
        <v>1997</v>
      </c>
      <c r="C108" t="s">
        <v>18</v>
      </c>
      <c r="D108">
        <v>19</v>
      </c>
      <c r="E108" s="18">
        <f>DATE(Table6[[#This Row],[year]],MONTH(1&amp;Table6[[#This Row],[month]]),Table6[[#This Row],[date]])</f>
        <v>35600</v>
      </c>
      <c r="F108" s="19">
        <f>DATEDIF(Table6[[#This Row],[DOB]],DATE(2023,6,8),"Y")</f>
        <v>25</v>
      </c>
      <c r="G108">
        <v>0</v>
      </c>
      <c r="H108" s="20">
        <v>1445</v>
      </c>
      <c r="I108" t="s">
        <v>8416</v>
      </c>
      <c r="J108" t="s">
        <v>8418</v>
      </c>
      <c r="K108" t="s">
        <v>13</v>
      </c>
    </row>
    <row r="109" spans="1:11" x14ac:dyDescent="0.35">
      <c r="A109" t="s">
        <v>129</v>
      </c>
      <c r="B109">
        <v>2003</v>
      </c>
      <c r="C109" t="s">
        <v>18</v>
      </c>
      <c r="D109">
        <v>20</v>
      </c>
      <c r="E109" s="18">
        <f>DATE(Table6[[#This Row],[year]],MONTH(1&amp;Table6[[#This Row],[month]]),Table6[[#This Row],[date]])</f>
        <v>37792</v>
      </c>
      <c r="F109" s="19">
        <f>DATEDIF(Table6[[#This Row],[DOB]],DATE(2023,6,8),"Y")</f>
        <v>19</v>
      </c>
      <c r="G109">
        <v>0</v>
      </c>
      <c r="H109" s="20">
        <v>1467</v>
      </c>
      <c r="I109" t="s">
        <v>8416</v>
      </c>
      <c r="J109" t="s">
        <v>8416</v>
      </c>
      <c r="K109" t="s">
        <v>13</v>
      </c>
    </row>
    <row r="110" spans="1:11" x14ac:dyDescent="0.35">
      <c r="A110" t="s">
        <v>130</v>
      </c>
      <c r="B110">
        <v>1998</v>
      </c>
      <c r="C110" t="s">
        <v>30</v>
      </c>
      <c r="D110">
        <v>7</v>
      </c>
      <c r="E110" s="18">
        <f>DATE(Table6[[#This Row],[year]],MONTH(1&amp;Table6[[#This Row],[month]]),Table6[[#This Row],[date]])</f>
        <v>36136</v>
      </c>
      <c r="F110" s="19">
        <f>DATEDIF(Table6[[#This Row],[DOB]],DATE(2023,6,8),"Y")</f>
        <v>24</v>
      </c>
      <c r="G110">
        <v>0</v>
      </c>
      <c r="H110" s="20">
        <v>1477</v>
      </c>
      <c r="I110" t="s">
        <v>8416</v>
      </c>
      <c r="J110" t="s">
        <v>8418</v>
      </c>
      <c r="K110" t="s">
        <v>13</v>
      </c>
    </row>
    <row r="111" spans="1:11" x14ac:dyDescent="0.35">
      <c r="A111" t="s">
        <v>131</v>
      </c>
      <c r="B111">
        <v>1997</v>
      </c>
      <c r="C111" t="s">
        <v>18</v>
      </c>
      <c r="D111">
        <v>9</v>
      </c>
      <c r="E111" s="18">
        <f>DATE(Table6[[#This Row],[year]],MONTH(1&amp;Table6[[#This Row],[month]]),Table6[[#This Row],[date]])</f>
        <v>35590</v>
      </c>
      <c r="F111" s="19">
        <f>DATEDIF(Table6[[#This Row],[DOB]],DATE(2023,6,8),"Y")</f>
        <v>25</v>
      </c>
      <c r="G111">
        <v>0</v>
      </c>
      <c r="H111" s="20">
        <v>1481</v>
      </c>
      <c r="I111" t="s">
        <v>8416</v>
      </c>
      <c r="J111" t="s">
        <v>8418</v>
      </c>
      <c r="K111" t="s">
        <v>23</v>
      </c>
    </row>
    <row r="112" spans="1:11" x14ac:dyDescent="0.35">
      <c r="A112" t="s">
        <v>132</v>
      </c>
      <c r="B112">
        <v>1995</v>
      </c>
      <c r="C112" t="s">
        <v>37</v>
      </c>
      <c r="D112">
        <v>7</v>
      </c>
      <c r="E112" s="18">
        <f>DATE(Table6[[#This Row],[year]],MONTH(1&amp;Table6[[#This Row],[month]]),Table6[[#This Row],[date]])</f>
        <v>34979</v>
      </c>
      <c r="F112" s="19">
        <f>DATEDIF(Table6[[#This Row],[DOB]],DATE(2023,6,8),"Y")</f>
        <v>27</v>
      </c>
      <c r="G112">
        <v>0</v>
      </c>
      <c r="H112" s="20">
        <v>1493</v>
      </c>
      <c r="I112" t="s">
        <v>8416</v>
      </c>
      <c r="J112" t="s">
        <v>8417</v>
      </c>
      <c r="K112" t="s">
        <v>13</v>
      </c>
    </row>
    <row r="113" spans="1:11" x14ac:dyDescent="0.35">
      <c r="A113" t="s">
        <v>133</v>
      </c>
      <c r="B113">
        <v>1998</v>
      </c>
      <c r="C113" t="s">
        <v>18</v>
      </c>
      <c r="D113">
        <v>19</v>
      </c>
      <c r="E113" s="18">
        <f>DATE(Table6[[#This Row],[year]],MONTH(1&amp;Table6[[#This Row],[month]]),Table6[[#This Row],[date]])</f>
        <v>35965</v>
      </c>
      <c r="F113" s="19">
        <f>DATEDIF(Table6[[#This Row],[DOB]],DATE(2023,6,8),"Y")</f>
        <v>24</v>
      </c>
      <c r="G113">
        <v>0</v>
      </c>
      <c r="H113" s="20">
        <v>1497</v>
      </c>
      <c r="I113" t="s">
        <v>8416</v>
      </c>
      <c r="J113" t="s">
        <v>8416</v>
      </c>
      <c r="K113" t="s">
        <v>13</v>
      </c>
    </row>
    <row r="114" spans="1:11" x14ac:dyDescent="0.35">
      <c r="A114" t="s">
        <v>134</v>
      </c>
      <c r="B114">
        <v>2001</v>
      </c>
      <c r="C114" t="s">
        <v>35</v>
      </c>
      <c r="D114">
        <v>25</v>
      </c>
      <c r="E114" s="18">
        <f>DATE(Table6[[#This Row],[year]],MONTH(1&amp;Table6[[#This Row],[month]]),Table6[[#This Row],[date]])</f>
        <v>37128</v>
      </c>
      <c r="F114" s="19">
        <f>DATEDIF(Table6[[#This Row],[DOB]],DATE(2023,6,8),"Y")</f>
        <v>21</v>
      </c>
      <c r="G114">
        <v>0</v>
      </c>
      <c r="H114" s="20">
        <v>1515.34</v>
      </c>
      <c r="I114" t="s">
        <v>8416</v>
      </c>
      <c r="J114" t="s">
        <v>8417</v>
      </c>
      <c r="K114" t="s">
        <v>13</v>
      </c>
    </row>
    <row r="115" spans="1:11" x14ac:dyDescent="0.35">
      <c r="A115" t="s">
        <v>135</v>
      </c>
      <c r="B115">
        <v>2001</v>
      </c>
      <c r="C115" t="s">
        <v>10</v>
      </c>
      <c r="D115">
        <v>7</v>
      </c>
      <c r="E115" s="18">
        <f>DATE(Table6[[#This Row],[year]],MONTH(1&amp;Table6[[#This Row],[month]]),Table6[[#This Row],[date]])</f>
        <v>37079</v>
      </c>
      <c r="F115" s="19">
        <f>DATEDIF(Table6[[#This Row],[DOB]],DATE(2023,6,8),"Y")</f>
        <v>21</v>
      </c>
      <c r="G115">
        <v>0</v>
      </c>
      <c r="H115" s="20">
        <v>1526.31</v>
      </c>
      <c r="I115" t="s">
        <v>8416</v>
      </c>
      <c r="J115" t="s">
        <v>8417</v>
      </c>
      <c r="K115" t="s">
        <v>42</v>
      </c>
    </row>
    <row r="116" spans="1:11" x14ac:dyDescent="0.35">
      <c r="A116" t="s">
        <v>136</v>
      </c>
      <c r="B116">
        <v>2001</v>
      </c>
      <c r="C116" t="s">
        <v>18</v>
      </c>
      <c r="D116">
        <v>2</v>
      </c>
      <c r="E116" s="18">
        <f>DATE(Table6[[#This Row],[year]],MONTH(1&amp;Table6[[#This Row],[month]]),Table6[[#This Row],[date]])</f>
        <v>37044</v>
      </c>
      <c r="F116" s="19">
        <f>DATEDIF(Table6[[#This Row],[DOB]],DATE(2023,6,8),"Y")</f>
        <v>22</v>
      </c>
      <c r="G116">
        <v>0</v>
      </c>
      <c r="H116" s="20">
        <v>1532.47</v>
      </c>
      <c r="I116" t="s">
        <v>8416</v>
      </c>
      <c r="J116" t="s">
        <v>8416</v>
      </c>
      <c r="K116" t="s">
        <v>13</v>
      </c>
    </row>
    <row r="117" spans="1:11" x14ac:dyDescent="0.35">
      <c r="A117" t="s">
        <v>137</v>
      </c>
      <c r="B117">
        <v>2001</v>
      </c>
      <c r="C117" t="s">
        <v>30</v>
      </c>
      <c r="D117">
        <v>5</v>
      </c>
      <c r="E117" s="18">
        <f>DATE(Table6[[#This Row],[year]],MONTH(1&amp;Table6[[#This Row],[month]]),Table6[[#This Row],[date]])</f>
        <v>37230</v>
      </c>
      <c r="F117" s="19">
        <f>DATEDIF(Table6[[#This Row],[DOB]],DATE(2023,6,8),"Y")</f>
        <v>21</v>
      </c>
      <c r="G117">
        <v>0</v>
      </c>
      <c r="H117" s="20">
        <v>1534.3</v>
      </c>
      <c r="I117" t="s">
        <v>8416</v>
      </c>
      <c r="J117" t="s">
        <v>8416</v>
      </c>
      <c r="K117" t="s">
        <v>13</v>
      </c>
    </row>
    <row r="118" spans="1:11" x14ac:dyDescent="0.35">
      <c r="A118" t="s">
        <v>138</v>
      </c>
      <c r="B118">
        <v>1992</v>
      </c>
      <c r="C118" t="s">
        <v>20</v>
      </c>
      <c r="D118">
        <v>22</v>
      </c>
      <c r="E118" s="18">
        <f>DATE(Table6[[#This Row],[year]],MONTH(1&amp;Table6[[#This Row],[month]]),Table6[[#This Row],[date]])</f>
        <v>33869</v>
      </c>
      <c r="F118" s="19">
        <f>DATEDIF(Table6[[#This Row],[DOB]],DATE(2023,6,8),"Y")</f>
        <v>30</v>
      </c>
      <c r="G118">
        <v>0</v>
      </c>
      <c r="H118" s="20">
        <v>1566.88</v>
      </c>
      <c r="I118" t="s">
        <v>8416</v>
      </c>
      <c r="J118" t="s">
        <v>8418</v>
      </c>
      <c r="K118" t="s">
        <v>13</v>
      </c>
    </row>
    <row r="119" spans="1:11" x14ac:dyDescent="0.35">
      <c r="A119" t="s">
        <v>139</v>
      </c>
      <c r="B119">
        <v>2004</v>
      </c>
      <c r="C119" t="s">
        <v>15</v>
      </c>
      <c r="D119">
        <v>19</v>
      </c>
      <c r="E119" s="18">
        <f>DATE(Table6[[#This Row],[year]],MONTH(1&amp;Table6[[#This Row],[month]]),Table6[[#This Row],[date]])</f>
        <v>38310</v>
      </c>
      <c r="F119" s="19">
        <f>DATEDIF(Table6[[#This Row],[DOB]],DATE(2023,6,8),"Y")</f>
        <v>18</v>
      </c>
      <c r="G119">
        <v>0</v>
      </c>
      <c r="H119" s="20">
        <v>1607.51</v>
      </c>
      <c r="I119" t="s">
        <v>8416</v>
      </c>
      <c r="J119" t="s">
        <v>8417</v>
      </c>
      <c r="K119" t="s">
        <v>13</v>
      </c>
    </row>
    <row r="120" spans="1:11" x14ac:dyDescent="0.35">
      <c r="A120" t="s">
        <v>140</v>
      </c>
      <c r="B120">
        <v>2004</v>
      </c>
      <c r="C120" t="s">
        <v>10</v>
      </c>
      <c r="D120">
        <v>22</v>
      </c>
      <c r="E120" s="18">
        <f>DATE(Table6[[#This Row],[year]],MONTH(1&amp;Table6[[#This Row],[month]]),Table6[[#This Row],[date]])</f>
        <v>38190</v>
      </c>
      <c r="F120" s="19">
        <f>DATEDIF(Table6[[#This Row],[DOB]],DATE(2023,6,8),"Y")</f>
        <v>18</v>
      </c>
      <c r="G120">
        <v>0</v>
      </c>
      <c r="H120" s="20">
        <v>1615.77</v>
      </c>
      <c r="I120" t="s">
        <v>8416</v>
      </c>
      <c r="J120" t="s">
        <v>8418</v>
      </c>
      <c r="K120" t="s">
        <v>13</v>
      </c>
    </row>
    <row r="121" spans="1:11" x14ac:dyDescent="0.35">
      <c r="A121" t="s">
        <v>141</v>
      </c>
      <c r="B121">
        <v>1995</v>
      </c>
      <c r="C121" t="s">
        <v>35</v>
      </c>
      <c r="D121">
        <v>5</v>
      </c>
      <c r="E121" s="18">
        <f>DATE(Table6[[#This Row],[year]],MONTH(1&amp;Table6[[#This Row],[month]]),Table6[[#This Row],[date]])</f>
        <v>34916</v>
      </c>
      <c r="F121" s="19">
        <f>DATEDIF(Table6[[#This Row],[DOB]],DATE(2023,6,8),"Y")</f>
        <v>27</v>
      </c>
      <c r="G121">
        <v>0</v>
      </c>
      <c r="H121" s="20">
        <v>1617.16</v>
      </c>
      <c r="I121" t="s">
        <v>8416</v>
      </c>
      <c r="J121" t="s">
        <v>8418</v>
      </c>
      <c r="K121" t="s">
        <v>13</v>
      </c>
    </row>
    <row r="122" spans="1:11" x14ac:dyDescent="0.35">
      <c r="A122" t="s">
        <v>142</v>
      </c>
      <c r="B122">
        <v>2003</v>
      </c>
      <c r="C122" t="s">
        <v>20</v>
      </c>
      <c r="D122">
        <v>14</v>
      </c>
      <c r="E122" s="18">
        <f>DATE(Table6[[#This Row],[year]],MONTH(1&amp;Table6[[#This Row],[month]]),Table6[[#This Row],[date]])</f>
        <v>37878</v>
      </c>
      <c r="F122" s="19">
        <f>DATEDIF(Table6[[#This Row],[DOB]],DATE(2023,6,8),"Y")</f>
        <v>19</v>
      </c>
      <c r="G122">
        <v>0</v>
      </c>
      <c r="H122" s="20">
        <v>1621.34</v>
      </c>
      <c r="I122" t="s">
        <v>8416</v>
      </c>
      <c r="J122" t="s">
        <v>8416</v>
      </c>
      <c r="K122" t="s">
        <v>23</v>
      </c>
    </row>
    <row r="123" spans="1:11" x14ac:dyDescent="0.35">
      <c r="A123" t="s">
        <v>143</v>
      </c>
      <c r="B123">
        <v>2004</v>
      </c>
      <c r="C123" t="s">
        <v>35</v>
      </c>
      <c r="D123">
        <v>21</v>
      </c>
      <c r="E123" s="18">
        <f>DATE(Table6[[#This Row],[year]],MONTH(1&amp;Table6[[#This Row],[month]]),Table6[[#This Row],[date]])</f>
        <v>38220</v>
      </c>
      <c r="F123" s="19">
        <f>DATEDIF(Table6[[#This Row],[DOB]],DATE(2023,6,8),"Y")</f>
        <v>18</v>
      </c>
      <c r="G123">
        <v>0</v>
      </c>
      <c r="H123" s="20">
        <v>1621.88</v>
      </c>
      <c r="I123" t="s">
        <v>8416</v>
      </c>
      <c r="J123" t="s">
        <v>8416</v>
      </c>
      <c r="K123" t="s">
        <v>13</v>
      </c>
    </row>
    <row r="124" spans="1:11" x14ac:dyDescent="0.35">
      <c r="A124" t="s">
        <v>144</v>
      </c>
      <c r="B124">
        <v>2004</v>
      </c>
      <c r="C124" t="s">
        <v>10</v>
      </c>
      <c r="D124">
        <v>25</v>
      </c>
      <c r="E124" s="18">
        <f>DATE(Table6[[#This Row],[year]],MONTH(1&amp;Table6[[#This Row],[month]]),Table6[[#This Row],[date]])</f>
        <v>38193</v>
      </c>
      <c r="F124" s="19">
        <f>DATEDIF(Table6[[#This Row],[DOB]],DATE(2023,6,8),"Y")</f>
        <v>18</v>
      </c>
      <c r="G124">
        <v>0</v>
      </c>
      <c r="H124" s="20">
        <v>1622.19</v>
      </c>
      <c r="I124" t="s">
        <v>8416</v>
      </c>
      <c r="J124" t="s">
        <v>8418</v>
      </c>
      <c r="K124" t="s">
        <v>13</v>
      </c>
    </row>
    <row r="125" spans="1:11" x14ac:dyDescent="0.35">
      <c r="A125" t="s">
        <v>145</v>
      </c>
      <c r="B125">
        <v>2003</v>
      </c>
      <c r="C125" t="s">
        <v>20</v>
      </c>
      <c r="D125">
        <v>9</v>
      </c>
      <c r="E125" s="18">
        <f>DATE(Table6[[#This Row],[year]],MONTH(1&amp;Table6[[#This Row],[month]]),Table6[[#This Row],[date]])</f>
        <v>37873</v>
      </c>
      <c r="F125" s="19">
        <f>DATEDIF(Table6[[#This Row],[DOB]],DATE(2023,6,8),"Y")</f>
        <v>19</v>
      </c>
      <c r="G125">
        <v>0</v>
      </c>
      <c r="H125" s="20">
        <v>1625.43</v>
      </c>
      <c r="I125" t="s">
        <v>8416</v>
      </c>
      <c r="J125" t="s">
        <v>8417</v>
      </c>
      <c r="K125" t="s">
        <v>23</v>
      </c>
    </row>
    <row r="126" spans="1:11" x14ac:dyDescent="0.35">
      <c r="A126" t="s">
        <v>146</v>
      </c>
      <c r="B126">
        <v>2003</v>
      </c>
      <c r="C126" t="s">
        <v>30</v>
      </c>
      <c r="D126">
        <v>4</v>
      </c>
      <c r="E126" s="18">
        <f>DATE(Table6[[#This Row],[year]],MONTH(1&amp;Table6[[#This Row],[month]]),Table6[[#This Row],[date]])</f>
        <v>37959</v>
      </c>
      <c r="F126" s="19">
        <f>DATEDIF(Table6[[#This Row],[DOB]],DATE(2023,6,8),"Y")</f>
        <v>19</v>
      </c>
      <c r="G126">
        <v>0</v>
      </c>
      <c r="H126" s="20">
        <v>1627.28</v>
      </c>
      <c r="I126" t="s">
        <v>8416</v>
      </c>
      <c r="J126" t="s">
        <v>8416</v>
      </c>
      <c r="K126" t="s">
        <v>23</v>
      </c>
    </row>
    <row r="127" spans="1:11" x14ac:dyDescent="0.35">
      <c r="A127" t="s">
        <v>147</v>
      </c>
      <c r="B127">
        <v>2003</v>
      </c>
      <c r="C127" t="s">
        <v>10</v>
      </c>
      <c r="D127">
        <v>17</v>
      </c>
      <c r="E127" s="18">
        <f>DATE(Table6[[#This Row],[year]],MONTH(1&amp;Table6[[#This Row],[month]]),Table6[[#This Row],[date]])</f>
        <v>37819</v>
      </c>
      <c r="F127" s="19">
        <f>DATEDIF(Table6[[#This Row],[DOB]],DATE(2023,6,8),"Y")</f>
        <v>19</v>
      </c>
      <c r="G127">
        <v>0</v>
      </c>
      <c r="H127" s="20">
        <v>1628.47</v>
      </c>
      <c r="I127" t="s">
        <v>8416</v>
      </c>
      <c r="J127" t="s">
        <v>8418</v>
      </c>
      <c r="K127" t="s">
        <v>23</v>
      </c>
    </row>
    <row r="128" spans="1:11" x14ac:dyDescent="0.35">
      <c r="A128" t="s">
        <v>148</v>
      </c>
      <c r="B128">
        <v>2004</v>
      </c>
      <c r="C128" t="s">
        <v>37</v>
      </c>
      <c r="D128">
        <v>4</v>
      </c>
      <c r="E128" s="18">
        <f>DATE(Table6[[#This Row],[year]],MONTH(1&amp;Table6[[#This Row],[month]]),Table6[[#This Row],[date]])</f>
        <v>38264</v>
      </c>
      <c r="F128" s="19">
        <f>DATEDIF(Table6[[#This Row],[DOB]],DATE(2023,6,8),"Y")</f>
        <v>18</v>
      </c>
      <c r="G128">
        <v>0</v>
      </c>
      <c r="H128" s="20">
        <v>1629.83</v>
      </c>
      <c r="I128" t="s">
        <v>8416</v>
      </c>
      <c r="J128" t="s">
        <v>8416</v>
      </c>
      <c r="K128" t="s">
        <v>13</v>
      </c>
    </row>
    <row r="129" spans="1:11" x14ac:dyDescent="0.35">
      <c r="A129" t="s">
        <v>149</v>
      </c>
      <c r="B129">
        <v>2004</v>
      </c>
      <c r="C129" t="s">
        <v>30</v>
      </c>
      <c r="D129">
        <v>5</v>
      </c>
      <c r="E129" s="18">
        <f>DATE(Table6[[#This Row],[year]],MONTH(1&amp;Table6[[#This Row],[month]]),Table6[[#This Row],[date]])</f>
        <v>38326</v>
      </c>
      <c r="F129" s="19">
        <f>DATEDIF(Table6[[#This Row],[DOB]],DATE(2023,6,8),"Y")</f>
        <v>18</v>
      </c>
      <c r="G129">
        <v>0</v>
      </c>
      <c r="H129" s="20">
        <v>1631.67</v>
      </c>
      <c r="I129" t="s">
        <v>8416</v>
      </c>
      <c r="J129" t="s">
        <v>8417</v>
      </c>
      <c r="K129" t="s">
        <v>13</v>
      </c>
    </row>
    <row r="130" spans="1:11" x14ac:dyDescent="0.35">
      <c r="A130" t="s">
        <v>150</v>
      </c>
      <c r="B130">
        <v>2004</v>
      </c>
      <c r="C130" t="s">
        <v>10</v>
      </c>
      <c r="D130">
        <v>9</v>
      </c>
      <c r="E130" s="18">
        <f>DATE(Table6[[#This Row],[year]],MONTH(1&amp;Table6[[#This Row],[month]]),Table6[[#This Row],[date]])</f>
        <v>38177</v>
      </c>
      <c r="F130" s="19">
        <f>DATEDIF(Table6[[#This Row],[DOB]],DATE(2023,6,8),"Y")</f>
        <v>18</v>
      </c>
      <c r="G130">
        <v>0</v>
      </c>
      <c r="H130" s="20">
        <v>1631.82</v>
      </c>
      <c r="I130" t="s">
        <v>8416</v>
      </c>
      <c r="J130" t="s">
        <v>8418</v>
      </c>
      <c r="K130" t="s">
        <v>13</v>
      </c>
    </row>
    <row r="131" spans="1:11" x14ac:dyDescent="0.35">
      <c r="A131" t="s">
        <v>151</v>
      </c>
      <c r="B131">
        <v>2003</v>
      </c>
      <c r="C131" t="s">
        <v>37</v>
      </c>
      <c r="D131">
        <v>3</v>
      </c>
      <c r="E131" s="18">
        <f>DATE(Table6[[#This Row],[year]],MONTH(1&amp;Table6[[#This Row],[month]]),Table6[[#This Row],[date]])</f>
        <v>37897</v>
      </c>
      <c r="F131" s="19">
        <f>DATEDIF(Table6[[#This Row],[DOB]],DATE(2023,6,8),"Y")</f>
        <v>19</v>
      </c>
      <c r="G131">
        <v>0</v>
      </c>
      <c r="H131" s="20">
        <v>1632.04</v>
      </c>
      <c r="I131" t="s">
        <v>8416</v>
      </c>
      <c r="J131" t="s">
        <v>8416</v>
      </c>
      <c r="K131" t="s">
        <v>23</v>
      </c>
    </row>
    <row r="132" spans="1:11" x14ac:dyDescent="0.35">
      <c r="A132" t="s">
        <v>152</v>
      </c>
      <c r="B132">
        <v>2003</v>
      </c>
      <c r="C132" t="s">
        <v>20</v>
      </c>
      <c r="D132">
        <v>16</v>
      </c>
      <c r="E132" s="18">
        <f>DATE(Table6[[#This Row],[year]],MONTH(1&amp;Table6[[#This Row],[month]]),Table6[[#This Row],[date]])</f>
        <v>37880</v>
      </c>
      <c r="F132" s="19">
        <f>DATEDIF(Table6[[#This Row],[DOB]],DATE(2023,6,8),"Y")</f>
        <v>19</v>
      </c>
      <c r="G132">
        <v>0</v>
      </c>
      <c r="H132" s="20">
        <v>1632.56</v>
      </c>
      <c r="I132" t="s">
        <v>8416</v>
      </c>
      <c r="J132" t="s">
        <v>8416</v>
      </c>
      <c r="K132" t="s">
        <v>23</v>
      </c>
    </row>
    <row r="133" spans="1:11" x14ac:dyDescent="0.35">
      <c r="A133" t="s">
        <v>153</v>
      </c>
      <c r="B133">
        <v>2004</v>
      </c>
      <c r="C133" t="s">
        <v>30</v>
      </c>
      <c r="D133">
        <v>13</v>
      </c>
      <c r="E133" s="18">
        <f>DATE(Table6[[#This Row],[year]],MONTH(1&amp;Table6[[#This Row],[month]]),Table6[[#This Row],[date]])</f>
        <v>38334</v>
      </c>
      <c r="F133" s="19">
        <f>DATEDIF(Table6[[#This Row],[DOB]],DATE(2023,6,8),"Y")</f>
        <v>18</v>
      </c>
      <c r="G133">
        <v>0</v>
      </c>
      <c r="H133" s="20">
        <v>1633.04</v>
      </c>
      <c r="I133" t="s">
        <v>8416</v>
      </c>
      <c r="J133" t="s">
        <v>8416</v>
      </c>
      <c r="K133" t="s">
        <v>13</v>
      </c>
    </row>
    <row r="134" spans="1:11" x14ac:dyDescent="0.35">
      <c r="A134" t="s">
        <v>154</v>
      </c>
      <c r="B134">
        <v>2004</v>
      </c>
      <c r="C134" t="s">
        <v>35</v>
      </c>
      <c r="D134">
        <v>8</v>
      </c>
      <c r="E134" s="18">
        <f>DATE(Table6[[#This Row],[year]],MONTH(1&amp;Table6[[#This Row],[month]]),Table6[[#This Row],[date]])</f>
        <v>38207</v>
      </c>
      <c r="F134" s="19">
        <f>DATEDIF(Table6[[#This Row],[DOB]],DATE(2023,6,8),"Y")</f>
        <v>18</v>
      </c>
      <c r="G134">
        <v>0</v>
      </c>
      <c r="H134" s="20">
        <v>1633.96</v>
      </c>
      <c r="I134" t="s">
        <v>8416</v>
      </c>
      <c r="J134" t="s">
        <v>8418</v>
      </c>
      <c r="K134" t="s">
        <v>13</v>
      </c>
    </row>
    <row r="135" spans="1:11" x14ac:dyDescent="0.35">
      <c r="A135" t="s">
        <v>155</v>
      </c>
      <c r="B135">
        <v>2004</v>
      </c>
      <c r="C135" t="s">
        <v>18</v>
      </c>
      <c r="D135">
        <v>13</v>
      </c>
      <c r="E135" s="18">
        <f>DATE(Table6[[#This Row],[year]],MONTH(1&amp;Table6[[#This Row],[month]]),Table6[[#This Row],[date]])</f>
        <v>38151</v>
      </c>
      <c r="F135" s="19">
        <f>DATEDIF(Table6[[#This Row],[DOB]],DATE(2023,6,8),"Y")</f>
        <v>18</v>
      </c>
      <c r="G135">
        <v>0</v>
      </c>
      <c r="H135" s="20">
        <v>1634.57</v>
      </c>
      <c r="I135" t="s">
        <v>8416</v>
      </c>
      <c r="J135" t="s">
        <v>8416</v>
      </c>
      <c r="K135" t="s">
        <v>13</v>
      </c>
    </row>
    <row r="136" spans="1:11" x14ac:dyDescent="0.35">
      <c r="A136" t="s">
        <v>156</v>
      </c>
      <c r="B136">
        <v>2003</v>
      </c>
      <c r="C136" t="s">
        <v>30</v>
      </c>
      <c r="D136">
        <v>30</v>
      </c>
      <c r="E136" s="18">
        <f>DATE(Table6[[#This Row],[year]],MONTH(1&amp;Table6[[#This Row],[month]]),Table6[[#This Row],[date]])</f>
        <v>37985</v>
      </c>
      <c r="F136" s="19">
        <f>DATEDIF(Table6[[#This Row],[DOB]],DATE(2023,6,8),"Y")</f>
        <v>19</v>
      </c>
      <c r="G136">
        <v>0</v>
      </c>
      <c r="H136" s="20">
        <v>1635.73</v>
      </c>
      <c r="I136" t="s">
        <v>8416</v>
      </c>
      <c r="J136" t="s">
        <v>8417</v>
      </c>
      <c r="K136" t="s">
        <v>23</v>
      </c>
    </row>
    <row r="137" spans="1:11" x14ac:dyDescent="0.35">
      <c r="A137" t="s">
        <v>157</v>
      </c>
      <c r="B137">
        <v>2003</v>
      </c>
      <c r="C137" t="s">
        <v>20</v>
      </c>
      <c r="D137">
        <v>16</v>
      </c>
      <c r="E137" s="18">
        <f>DATE(Table6[[#This Row],[year]],MONTH(1&amp;Table6[[#This Row],[month]]),Table6[[#This Row],[date]])</f>
        <v>37880</v>
      </c>
      <c r="F137" s="19">
        <f>DATEDIF(Table6[[#This Row],[DOB]],DATE(2023,6,8),"Y")</f>
        <v>19</v>
      </c>
      <c r="G137">
        <v>0</v>
      </c>
      <c r="H137" s="20">
        <v>1639.56</v>
      </c>
      <c r="I137" t="s">
        <v>8416</v>
      </c>
      <c r="J137" t="s">
        <v>8416</v>
      </c>
      <c r="K137" t="s">
        <v>23</v>
      </c>
    </row>
    <row r="138" spans="1:11" x14ac:dyDescent="0.35">
      <c r="A138" t="s">
        <v>158</v>
      </c>
      <c r="B138">
        <v>2003</v>
      </c>
      <c r="C138" t="s">
        <v>35</v>
      </c>
      <c r="D138">
        <v>21</v>
      </c>
      <c r="E138" s="18">
        <f>DATE(Table6[[#This Row],[year]],MONTH(1&amp;Table6[[#This Row],[month]]),Table6[[#This Row],[date]])</f>
        <v>37854</v>
      </c>
      <c r="F138" s="19">
        <f>DATEDIF(Table6[[#This Row],[DOB]],DATE(2023,6,8),"Y")</f>
        <v>19</v>
      </c>
      <c r="G138">
        <v>0</v>
      </c>
      <c r="H138" s="20">
        <v>1639.56</v>
      </c>
      <c r="I138" t="s">
        <v>8416</v>
      </c>
      <c r="J138" t="s">
        <v>8416</v>
      </c>
      <c r="K138" t="s">
        <v>23</v>
      </c>
    </row>
    <row r="139" spans="1:11" x14ac:dyDescent="0.35">
      <c r="A139" t="s">
        <v>159</v>
      </c>
      <c r="B139">
        <v>2003</v>
      </c>
      <c r="C139" t="s">
        <v>30</v>
      </c>
      <c r="D139">
        <v>30</v>
      </c>
      <c r="E139" s="18">
        <f>DATE(Table6[[#This Row],[year]],MONTH(1&amp;Table6[[#This Row],[month]]),Table6[[#This Row],[date]])</f>
        <v>37985</v>
      </c>
      <c r="F139" s="19">
        <f>DATEDIF(Table6[[#This Row],[DOB]],DATE(2023,6,8),"Y")</f>
        <v>19</v>
      </c>
      <c r="G139">
        <v>0</v>
      </c>
      <c r="H139" s="20">
        <v>1646.43</v>
      </c>
      <c r="I139" t="s">
        <v>8416</v>
      </c>
      <c r="J139" t="s">
        <v>8418</v>
      </c>
      <c r="K139" t="s">
        <v>23</v>
      </c>
    </row>
    <row r="140" spans="1:11" x14ac:dyDescent="0.35">
      <c r="A140" t="s">
        <v>160</v>
      </c>
      <c r="B140">
        <v>2000</v>
      </c>
      <c r="C140" t="s">
        <v>37</v>
      </c>
      <c r="D140">
        <v>23</v>
      </c>
      <c r="E140" s="18">
        <f>DATE(Table6[[#This Row],[year]],MONTH(1&amp;Table6[[#This Row],[month]]),Table6[[#This Row],[date]])</f>
        <v>36822</v>
      </c>
      <c r="F140" s="19">
        <f>DATEDIF(Table6[[#This Row],[DOB]],DATE(2023,6,8),"Y")</f>
        <v>22</v>
      </c>
      <c r="G140">
        <v>0</v>
      </c>
      <c r="H140" s="20">
        <v>1665</v>
      </c>
      <c r="I140" t="s">
        <v>8416</v>
      </c>
      <c r="J140" t="s">
        <v>8416</v>
      </c>
      <c r="K140" t="s">
        <v>13</v>
      </c>
    </row>
    <row r="141" spans="1:11" x14ac:dyDescent="0.35">
      <c r="A141" t="s">
        <v>161</v>
      </c>
      <c r="B141">
        <v>2000</v>
      </c>
      <c r="C141" t="s">
        <v>18</v>
      </c>
      <c r="D141">
        <v>10</v>
      </c>
      <c r="E141" s="18">
        <f>DATE(Table6[[#This Row],[year]],MONTH(1&amp;Table6[[#This Row],[month]]),Table6[[#This Row],[date]])</f>
        <v>36687</v>
      </c>
      <c r="F141" s="19">
        <f>DATEDIF(Table6[[#This Row],[DOB]],DATE(2023,6,8),"Y")</f>
        <v>22</v>
      </c>
      <c r="G141">
        <v>0</v>
      </c>
      <c r="H141" s="20">
        <v>1674.63</v>
      </c>
      <c r="I141" t="s">
        <v>8416</v>
      </c>
      <c r="J141" t="s">
        <v>8416</v>
      </c>
      <c r="K141" t="s">
        <v>13</v>
      </c>
    </row>
    <row r="142" spans="1:11" x14ac:dyDescent="0.35">
      <c r="A142" t="s">
        <v>162</v>
      </c>
      <c r="B142">
        <v>2000</v>
      </c>
      <c r="C142" t="s">
        <v>37</v>
      </c>
      <c r="D142">
        <v>21</v>
      </c>
      <c r="E142" s="18">
        <f>DATE(Table6[[#This Row],[year]],MONTH(1&amp;Table6[[#This Row],[month]]),Table6[[#This Row],[date]])</f>
        <v>36820</v>
      </c>
      <c r="F142" s="19">
        <f>DATEDIF(Table6[[#This Row],[DOB]],DATE(2023,6,8),"Y")</f>
        <v>22</v>
      </c>
      <c r="G142">
        <v>0</v>
      </c>
      <c r="H142" s="20">
        <v>1682.6</v>
      </c>
      <c r="I142" t="s">
        <v>8416</v>
      </c>
      <c r="J142" t="s">
        <v>8416</v>
      </c>
      <c r="K142" t="s">
        <v>42</v>
      </c>
    </row>
    <row r="143" spans="1:11" x14ac:dyDescent="0.35">
      <c r="A143" t="s">
        <v>163</v>
      </c>
      <c r="B143">
        <v>2004</v>
      </c>
      <c r="C143" t="s">
        <v>15</v>
      </c>
      <c r="D143">
        <v>17</v>
      </c>
      <c r="E143" s="18">
        <f>DATE(Table6[[#This Row],[year]],MONTH(1&amp;Table6[[#This Row],[month]]),Table6[[#This Row],[date]])</f>
        <v>38308</v>
      </c>
      <c r="F143" s="19">
        <f>DATEDIF(Table6[[#This Row],[DOB]],DATE(2023,6,8),"Y")</f>
        <v>18</v>
      </c>
      <c r="G143">
        <v>0</v>
      </c>
      <c r="H143" s="20">
        <v>1694.8</v>
      </c>
      <c r="I143" t="s">
        <v>8416</v>
      </c>
      <c r="J143" t="s">
        <v>8416</v>
      </c>
      <c r="K143" t="s">
        <v>164</v>
      </c>
    </row>
    <row r="144" spans="1:11" x14ac:dyDescent="0.35">
      <c r="A144" t="s">
        <v>165</v>
      </c>
      <c r="B144">
        <v>2004</v>
      </c>
      <c r="C144" t="s">
        <v>30</v>
      </c>
      <c r="D144">
        <v>10</v>
      </c>
      <c r="E144" s="18">
        <f>DATE(Table6[[#This Row],[year]],MONTH(1&amp;Table6[[#This Row],[month]]),Table6[[#This Row],[date]])</f>
        <v>38331</v>
      </c>
      <c r="F144" s="19">
        <f>DATEDIF(Table6[[#This Row],[DOB]],DATE(2023,6,8),"Y")</f>
        <v>18</v>
      </c>
      <c r="G144">
        <v>0</v>
      </c>
      <c r="H144" s="20">
        <v>1702.46</v>
      </c>
      <c r="I144" t="s">
        <v>8416</v>
      </c>
      <c r="J144" t="s">
        <v>8417</v>
      </c>
      <c r="K144" t="s">
        <v>166</v>
      </c>
    </row>
    <row r="145" spans="1:11" x14ac:dyDescent="0.35">
      <c r="A145" t="s">
        <v>167</v>
      </c>
      <c r="B145">
        <v>2004</v>
      </c>
      <c r="C145" t="s">
        <v>15</v>
      </c>
      <c r="D145">
        <v>7</v>
      </c>
      <c r="E145" s="18">
        <f>DATE(Table6[[#This Row],[year]],MONTH(1&amp;Table6[[#This Row],[month]]),Table6[[#This Row],[date]])</f>
        <v>38298</v>
      </c>
      <c r="F145" s="19">
        <f>DATEDIF(Table6[[#This Row],[DOB]],DATE(2023,6,8),"Y")</f>
        <v>18</v>
      </c>
      <c r="G145">
        <v>0</v>
      </c>
      <c r="H145" s="20">
        <v>1704.57</v>
      </c>
      <c r="I145" t="s">
        <v>8416</v>
      </c>
      <c r="J145" t="s">
        <v>8418</v>
      </c>
      <c r="K145" t="s">
        <v>168</v>
      </c>
    </row>
    <row r="146" spans="1:11" x14ac:dyDescent="0.35">
      <c r="A146" t="s">
        <v>169</v>
      </c>
      <c r="B146">
        <v>2004</v>
      </c>
      <c r="C146" t="s">
        <v>30</v>
      </c>
      <c r="D146">
        <v>14</v>
      </c>
      <c r="E146" s="18">
        <f>DATE(Table6[[#This Row],[year]],MONTH(1&amp;Table6[[#This Row],[month]]),Table6[[#This Row],[date]])</f>
        <v>38335</v>
      </c>
      <c r="F146" s="19">
        <f>DATEDIF(Table6[[#This Row],[DOB]],DATE(2023,6,8),"Y")</f>
        <v>18</v>
      </c>
      <c r="G146">
        <v>0</v>
      </c>
      <c r="H146" s="20">
        <v>1704.7</v>
      </c>
      <c r="I146" t="s">
        <v>8416</v>
      </c>
      <c r="J146" t="s">
        <v>8417</v>
      </c>
      <c r="K146" t="s">
        <v>170</v>
      </c>
    </row>
    <row r="147" spans="1:11" x14ac:dyDescent="0.35">
      <c r="A147" t="s">
        <v>171</v>
      </c>
      <c r="B147">
        <v>2004</v>
      </c>
      <c r="C147" t="s">
        <v>30</v>
      </c>
      <c r="D147">
        <v>6</v>
      </c>
      <c r="E147" s="18">
        <f>DATE(Table6[[#This Row],[year]],MONTH(1&amp;Table6[[#This Row],[month]]),Table6[[#This Row],[date]])</f>
        <v>38327</v>
      </c>
      <c r="F147" s="19">
        <f>DATEDIF(Table6[[#This Row],[DOB]],DATE(2023,6,8),"Y")</f>
        <v>18</v>
      </c>
      <c r="G147">
        <v>0</v>
      </c>
      <c r="H147" s="20">
        <v>1705.62</v>
      </c>
      <c r="I147" t="s">
        <v>8416</v>
      </c>
      <c r="J147" t="s">
        <v>8416</v>
      </c>
      <c r="K147" t="s">
        <v>164</v>
      </c>
    </row>
    <row r="148" spans="1:11" x14ac:dyDescent="0.35">
      <c r="A148" t="s">
        <v>172</v>
      </c>
      <c r="B148">
        <v>2004</v>
      </c>
      <c r="C148" t="s">
        <v>37</v>
      </c>
      <c r="D148">
        <v>17</v>
      </c>
      <c r="E148" s="18">
        <f>DATE(Table6[[#This Row],[year]],MONTH(1&amp;Table6[[#This Row],[month]]),Table6[[#This Row],[date]])</f>
        <v>38277</v>
      </c>
      <c r="F148" s="19">
        <f>DATEDIF(Table6[[#This Row],[DOB]],DATE(2023,6,8),"Y")</f>
        <v>18</v>
      </c>
      <c r="G148">
        <v>0</v>
      </c>
      <c r="H148" s="20">
        <v>1708</v>
      </c>
      <c r="I148" t="s">
        <v>8417</v>
      </c>
      <c r="J148" t="s">
        <v>8416</v>
      </c>
      <c r="K148" t="s">
        <v>168</v>
      </c>
    </row>
    <row r="149" spans="1:11" x14ac:dyDescent="0.35">
      <c r="A149" t="s">
        <v>173</v>
      </c>
      <c r="B149">
        <v>2004</v>
      </c>
      <c r="C149" t="s">
        <v>30</v>
      </c>
      <c r="D149">
        <v>12</v>
      </c>
      <c r="E149" s="18">
        <f>DATE(Table6[[#This Row],[year]],MONTH(1&amp;Table6[[#This Row],[month]]),Table6[[#This Row],[date]])</f>
        <v>38333</v>
      </c>
      <c r="F149" s="19">
        <f>DATEDIF(Table6[[#This Row],[DOB]],DATE(2023,6,8),"Y")</f>
        <v>18</v>
      </c>
      <c r="G149">
        <v>0</v>
      </c>
      <c r="H149" s="20">
        <v>1708.93</v>
      </c>
      <c r="I149" t="s">
        <v>8417</v>
      </c>
      <c r="J149" t="s">
        <v>8418</v>
      </c>
      <c r="K149" t="s">
        <v>166</v>
      </c>
    </row>
    <row r="150" spans="1:11" x14ac:dyDescent="0.35">
      <c r="A150" t="s">
        <v>174</v>
      </c>
      <c r="B150">
        <v>2004</v>
      </c>
      <c r="C150" t="s">
        <v>20</v>
      </c>
      <c r="D150">
        <v>19</v>
      </c>
      <c r="E150" s="18">
        <f>DATE(Table6[[#This Row],[year]],MONTH(1&amp;Table6[[#This Row],[month]]),Table6[[#This Row],[date]])</f>
        <v>38249</v>
      </c>
      <c r="F150" s="19">
        <f>DATEDIF(Table6[[#This Row],[DOB]],DATE(2023,6,8),"Y")</f>
        <v>18</v>
      </c>
      <c r="G150">
        <v>1</v>
      </c>
      <c r="H150" s="20">
        <v>1711.03</v>
      </c>
      <c r="I150" t="s">
        <v>8417</v>
      </c>
      <c r="J150" t="s">
        <v>8417</v>
      </c>
      <c r="K150" t="s">
        <v>13</v>
      </c>
    </row>
    <row r="151" spans="1:11" x14ac:dyDescent="0.35">
      <c r="A151" t="s">
        <v>175</v>
      </c>
      <c r="B151">
        <v>2004</v>
      </c>
      <c r="C151" t="s">
        <v>20</v>
      </c>
      <c r="D151">
        <v>21</v>
      </c>
      <c r="E151" s="18">
        <f>DATE(Table6[[#This Row],[year]],MONTH(1&amp;Table6[[#This Row],[month]]),Table6[[#This Row],[date]])</f>
        <v>38251</v>
      </c>
      <c r="F151" s="19">
        <f>DATEDIF(Table6[[#This Row],[DOB]],DATE(2023,6,8),"Y")</f>
        <v>18</v>
      </c>
      <c r="G151">
        <v>0</v>
      </c>
      <c r="H151" s="20">
        <v>1712.23</v>
      </c>
      <c r="I151" t="s">
        <v>8417</v>
      </c>
      <c r="J151" t="s">
        <v>8418</v>
      </c>
      <c r="K151" t="s">
        <v>168</v>
      </c>
    </row>
    <row r="152" spans="1:11" x14ac:dyDescent="0.35">
      <c r="A152" t="s">
        <v>176</v>
      </c>
      <c r="B152">
        <v>2004</v>
      </c>
      <c r="C152" t="s">
        <v>18</v>
      </c>
      <c r="D152">
        <v>10</v>
      </c>
      <c r="E152" s="18">
        <f>DATE(Table6[[#This Row],[year]],MONTH(1&amp;Table6[[#This Row],[month]]),Table6[[#This Row],[date]])</f>
        <v>38148</v>
      </c>
      <c r="F152" s="19">
        <f>DATEDIF(Table6[[#This Row],[DOB]],DATE(2023,6,8),"Y")</f>
        <v>18</v>
      </c>
      <c r="G152">
        <v>1</v>
      </c>
      <c r="H152" s="20">
        <v>1719.44</v>
      </c>
      <c r="I152" t="s">
        <v>8417</v>
      </c>
      <c r="J152" t="s">
        <v>8417</v>
      </c>
      <c r="K152" t="s">
        <v>13</v>
      </c>
    </row>
    <row r="153" spans="1:11" x14ac:dyDescent="0.35">
      <c r="A153" t="s">
        <v>177</v>
      </c>
      <c r="B153">
        <v>2004</v>
      </c>
      <c r="C153" t="s">
        <v>20</v>
      </c>
      <c r="D153">
        <v>11</v>
      </c>
      <c r="E153" s="18">
        <f>DATE(Table6[[#This Row],[year]],MONTH(1&amp;Table6[[#This Row],[month]]),Table6[[#This Row],[date]])</f>
        <v>38241</v>
      </c>
      <c r="F153" s="19">
        <f>DATEDIF(Table6[[#This Row],[DOB]],DATE(2023,6,8),"Y")</f>
        <v>18</v>
      </c>
      <c r="G153">
        <v>1</v>
      </c>
      <c r="H153" s="20">
        <v>1720.35</v>
      </c>
      <c r="I153" t="s">
        <v>8417</v>
      </c>
      <c r="J153" t="s">
        <v>8417</v>
      </c>
      <c r="K153" t="s">
        <v>13</v>
      </c>
    </row>
    <row r="154" spans="1:11" x14ac:dyDescent="0.35">
      <c r="A154" t="s">
        <v>178</v>
      </c>
      <c r="B154">
        <v>2004</v>
      </c>
      <c r="C154" t="s">
        <v>37</v>
      </c>
      <c r="D154">
        <v>21</v>
      </c>
      <c r="E154" s="18">
        <f>DATE(Table6[[#This Row],[year]],MONTH(1&amp;Table6[[#This Row],[month]]),Table6[[#This Row],[date]])</f>
        <v>38281</v>
      </c>
      <c r="F154" s="19">
        <f>DATEDIF(Table6[[#This Row],[DOB]],DATE(2023,6,8),"Y")</f>
        <v>18</v>
      </c>
      <c r="G154">
        <v>1</v>
      </c>
      <c r="H154" s="20">
        <v>1725.55</v>
      </c>
      <c r="I154" t="s">
        <v>8417</v>
      </c>
      <c r="J154" t="s">
        <v>8416</v>
      </c>
      <c r="K154" t="s">
        <v>13</v>
      </c>
    </row>
    <row r="155" spans="1:11" x14ac:dyDescent="0.35">
      <c r="A155" t="s">
        <v>179</v>
      </c>
      <c r="B155">
        <v>2004</v>
      </c>
      <c r="C155" t="s">
        <v>20</v>
      </c>
      <c r="D155">
        <v>9</v>
      </c>
      <c r="E155" s="18">
        <f>DATE(Table6[[#This Row],[year]],MONTH(1&amp;Table6[[#This Row],[month]]),Table6[[#This Row],[date]])</f>
        <v>38239</v>
      </c>
      <c r="F155" s="19">
        <f>DATEDIF(Table6[[#This Row],[DOB]],DATE(2023,6,8),"Y")</f>
        <v>18</v>
      </c>
      <c r="G155">
        <v>1</v>
      </c>
      <c r="H155" s="20">
        <v>1727.54</v>
      </c>
      <c r="I155" t="s">
        <v>8417</v>
      </c>
      <c r="J155" t="s">
        <v>8418</v>
      </c>
      <c r="K155" t="s">
        <v>13</v>
      </c>
    </row>
    <row r="156" spans="1:11" x14ac:dyDescent="0.35">
      <c r="A156" t="s">
        <v>180</v>
      </c>
      <c r="B156">
        <v>2003</v>
      </c>
      <c r="C156" t="s">
        <v>15</v>
      </c>
      <c r="D156">
        <v>21</v>
      </c>
      <c r="E156" s="18">
        <f>DATE(Table6[[#This Row],[year]],MONTH(1&amp;Table6[[#This Row],[month]]),Table6[[#This Row],[date]])</f>
        <v>37946</v>
      </c>
      <c r="F156" s="19">
        <f>DATEDIF(Table6[[#This Row],[DOB]],DATE(2023,6,8),"Y")</f>
        <v>19</v>
      </c>
      <c r="G156">
        <v>0</v>
      </c>
      <c r="H156" s="20">
        <v>1727.79</v>
      </c>
      <c r="I156" t="s">
        <v>8417</v>
      </c>
      <c r="J156" t="s">
        <v>8417</v>
      </c>
      <c r="K156" t="s">
        <v>42</v>
      </c>
    </row>
    <row r="157" spans="1:11" x14ac:dyDescent="0.35">
      <c r="A157" t="s">
        <v>181</v>
      </c>
      <c r="B157">
        <v>2003</v>
      </c>
      <c r="C157" t="s">
        <v>20</v>
      </c>
      <c r="D157">
        <v>1</v>
      </c>
      <c r="E157" s="18">
        <f>DATE(Table6[[#This Row],[year]],MONTH(1&amp;Table6[[#This Row],[month]]),Table6[[#This Row],[date]])</f>
        <v>37865</v>
      </c>
      <c r="F157" s="19">
        <f>DATEDIF(Table6[[#This Row],[DOB]],DATE(2023,6,8),"Y")</f>
        <v>19</v>
      </c>
      <c r="G157">
        <v>0</v>
      </c>
      <c r="H157" s="20">
        <v>1728.9</v>
      </c>
      <c r="I157" t="s">
        <v>8417</v>
      </c>
      <c r="J157" t="s">
        <v>8416</v>
      </c>
      <c r="K157" t="s">
        <v>42</v>
      </c>
    </row>
    <row r="158" spans="1:11" x14ac:dyDescent="0.35">
      <c r="A158" t="s">
        <v>182</v>
      </c>
      <c r="B158">
        <v>2003</v>
      </c>
      <c r="C158" t="s">
        <v>15</v>
      </c>
      <c r="D158">
        <v>9</v>
      </c>
      <c r="E158" s="18">
        <f>DATE(Table6[[#This Row],[year]],MONTH(1&amp;Table6[[#This Row],[month]]),Table6[[#This Row],[date]])</f>
        <v>37934</v>
      </c>
      <c r="F158" s="19">
        <f>DATEDIF(Table6[[#This Row],[DOB]],DATE(2023,6,8),"Y")</f>
        <v>19</v>
      </c>
      <c r="G158">
        <v>0</v>
      </c>
      <c r="H158" s="20">
        <v>1731.68</v>
      </c>
      <c r="I158" t="s">
        <v>8417</v>
      </c>
      <c r="J158" t="s">
        <v>8416</v>
      </c>
      <c r="K158" t="s">
        <v>42</v>
      </c>
    </row>
    <row r="159" spans="1:11" x14ac:dyDescent="0.35">
      <c r="A159" t="s">
        <v>183</v>
      </c>
      <c r="B159">
        <v>2003</v>
      </c>
      <c r="C159" t="s">
        <v>15</v>
      </c>
      <c r="D159">
        <v>14</v>
      </c>
      <c r="E159" s="18">
        <f>DATE(Table6[[#This Row],[year]],MONTH(1&amp;Table6[[#This Row],[month]]),Table6[[#This Row],[date]])</f>
        <v>37939</v>
      </c>
      <c r="F159" s="19">
        <f>DATEDIF(Table6[[#This Row],[DOB]],DATE(2023,6,8),"Y")</f>
        <v>19</v>
      </c>
      <c r="G159">
        <v>0</v>
      </c>
      <c r="H159" s="20">
        <v>1737.38</v>
      </c>
      <c r="I159" t="s">
        <v>8417</v>
      </c>
      <c r="J159" t="s">
        <v>8416</v>
      </c>
      <c r="K159" t="s">
        <v>42</v>
      </c>
    </row>
    <row r="160" spans="1:11" x14ac:dyDescent="0.35">
      <c r="A160" t="s">
        <v>184</v>
      </c>
      <c r="B160">
        <v>2003</v>
      </c>
      <c r="C160" t="s">
        <v>10</v>
      </c>
      <c r="D160">
        <v>25</v>
      </c>
      <c r="E160" s="18">
        <f>DATE(Table6[[#This Row],[year]],MONTH(1&amp;Table6[[#This Row],[month]]),Table6[[#This Row],[date]])</f>
        <v>37827</v>
      </c>
      <c r="F160" s="19">
        <f>DATEDIF(Table6[[#This Row],[DOB]],DATE(2023,6,8),"Y")</f>
        <v>19</v>
      </c>
      <c r="G160">
        <v>0</v>
      </c>
      <c r="H160" s="20">
        <v>1743.21</v>
      </c>
      <c r="I160" t="s">
        <v>8417</v>
      </c>
      <c r="J160" t="s">
        <v>8418</v>
      </c>
      <c r="K160" t="s">
        <v>42</v>
      </c>
    </row>
    <row r="161" spans="1:11" x14ac:dyDescent="0.35">
      <c r="A161" t="s">
        <v>185</v>
      </c>
      <c r="B161">
        <v>2003</v>
      </c>
      <c r="C161" t="s">
        <v>10</v>
      </c>
      <c r="D161">
        <v>28</v>
      </c>
      <c r="E161" s="18">
        <f>DATE(Table6[[#This Row],[year]],MONTH(1&amp;Table6[[#This Row],[month]]),Table6[[#This Row],[date]])</f>
        <v>37830</v>
      </c>
      <c r="F161" s="19">
        <f>DATEDIF(Table6[[#This Row],[DOB]],DATE(2023,6,8),"Y")</f>
        <v>19</v>
      </c>
      <c r="G161">
        <v>0</v>
      </c>
      <c r="H161" s="20">
        <v>1744.47</v>
      </c>
      <c r="I161" t="s">
        <v>8417</v>
      </c>
      <c r="J161" t="s">
        <v>8418</v>
      </c>
      <c r="K161" t="s">
        <v>42</v>
      </c>
    </row>
    <row r="162" spans="1:11" x14ac:dyDescent="0.35">
      <c r="A162" t="s">
        <v>186</v>
      </c>
      <c r="B162">
        <v>2003</v>
      </c>
      <c r="C162" t="s">
        <v>20</v>
      </c>
      <c r="D162">
        <v>26</v>
      </c>
      <c r="E162" s="18">
        <f>DATE(Table6[[#This Row],[year]],MONTH(1&amp;Table6[[#This Row],[month]]),Table6[[#This Row],[date]])</f>
        <v>37890</v>
      </c>
      <c r="F162" s="19">
        <f>DATEDIF(Table6[[#This Row],[DOB]],DATE(2023,6,8),"Y")</f>
        <v>19</v>
      </c>
      <c r="G162">
        <v>0</v>
      </c>
      <c r="H162" s="20">
        <v>1748.77</v>
      </c>
      <c r="I162" t="s">
        <v>8417</v>
      </c>
      <c r="J162" t="s">
        <v>8418</v>
      </c>
      <c r="K162" t="s">
        <v>42</v>
      </c>
    </row>
    <row r="163" spans="1:11" x14ac:dyDescent="0.35">
      <c r="A163" t="s">
        <v>187</v>
      </c>
      <c r="B163">
        <v>1998</v>
      </c>
      <c r="C163" t="s">
        <v>37</v>
      </c>
      <c r="D163">
        <v>7</v>
      </c>
      <c r="E163" s="18">
        <f>DATE(Table6[[#This Row],[year]],MONTH(1&amp;Table6[[#This Row],[month]]),Table6[[#This Row],[date]])</f>
        <v>36075</v>
      </c>
      <c r="F163" s="19">
        <f>DATEDIF(Table6[[#This Row],[DOB]],DATE(2023,6,8),"Y")</f>
        <v>24</v>
      </c>
      <c r="G163">
        <v>0</v>
      </c>
      <c r="H163" s="20">
        <v>1756.6</v>
      </c>
      <c r="I163" t="s">
        <v>8417</v>
      </c>
      <c r="J163" t="s">
        <v>8417</v>
      </c>
      <c r="K163" t="s">
        <v>13</v>
      </c>
    </row>
    <row r="164" spans="1:11" x14ac:dyDescent="0.35">
      <c r="A164" t="s">
        <v>188</v>
      </c>
      <c r="B164">
        <v>2003</v>
      </c>
      <c r="C164" t="s">
        <v>15</v>
      </c>
      <c r="D164">
        <v>19</v>
      </c>
      <c r="E164" s="18">
        <f>DATE(Table6[[#This Row],[year]],MONTH(1&amp;Table6[[#This Row],[month]]),Table6[[#This Row],[date]])</f>
        <v>37944</v>
      </c>
      <c r="F164" s="19">
        <f>DATEDIF(Table6[[#This Row],[DOB]],DATE(2023,6,8),"Y")</f>
        <v>19</v>
      </c>
      <c r="G164">
        <v>0</v>
      </c>
      <c r="H164" s="20">
        <v>1759.34</v>
      </c>
      <c r="I164" t="s">
        <v>8417</v>
      </c>
      <c r="J164" t="s">
        <v>8418</v>
      </c>
      <c r="K164" t="s">
        <v>42</v>
      </c>
    </row>
    <row r="165" spans="1:11" x14ac:dyDescent="0.35">
      <c r="A165" t="s">
        <v>189</v>
      </c>
      <c r="B165">
        <v>2002</v>
      </c>
      <c r="C165" t="s">
        <v>30</v>
      </c>
      <c r="D165">
        <v>13</v>
      </c>
      <c r="E165" s="18">
        <f>DATE(Table6[[#This Row],[year]],MONTH(1&amp;Table6[[#This Row],[month]]),Table6[[#This Row],[date]])</f>
        <v>37603</v>
      </c>
      <c r="F165" s="19">
        <f>DATEDIF(Table6[[#This Row],[DOB]],DATE(2023,6,8),"Y")</f>
        <v>20</v>
      </c>
      <c r="G165">
        <v>0</v>
      </c>
      <c r="H165" s="20">
        <v>1769.53</v>
      </c>
      <c r="I165" t="s">
        <v>8417</v>
      </c>
      <c r="J165" t="s">
        <v>8417</v>
      </c>
      <c r="K165" t="s">
        <v>23</v>
      </c>
    </row>
    <row r="166" spans="1:11" x14ac:dyDescent="0.35">
      <c r="A166" t="s">
        <v>190</v>
      </c>
      <c r="B166">
        <v>1999</v>
      </c>
      <c r="C166" t="s">
        <v>20</v>
      </c>
      <c r="D166">
        <v>25</v>
      </c>
      <c r="E166" s="18">
        <f>DATE(Table6[[#This Row],[year]],MONTH(1&amp;Table6[[#This Row],[month]]),Table6[[#This Row],[date]])</f>
        <v>36428</v>
      </c>
      <c r="F166" s="19">
        <f>DATEDIF(Table6[[#This Row],[DOB]],DATE(2023,6,8),"Y")</f>
        <v>23</v>
      </c>
      <c r="G166">
        <v>0</v>
      </c>
      <c r="H166" s="20">
        <v>1815.88</v>
      </c>
      <c r="I166" t="s">
        <v>8417</v>
      </c>
      <c r="J166" t="s">
        <v>8417</v>
      </c>
      <c r="K166" t="s">
        <v>13</v>
      </c>
    </row>
    <row r="167" spans="1:11" x14ac:dyDescent="0.35">
      <c r="A167" t="s">
        <v>191</v>
      </c>
      <c r="B167">
        <v>2004</v>
      </c>
      <c r="C167" t="s">
        <v>35</v>
      </c>
      <c r="D167">
        <v>19</v>
      </c>
      <c r="E167" s="18">
        <f>DATE(Table6[[#This Row],[year]],MONTH(1&amp;Table6[[#This Row],[month]]),Table6[[#This Row],[date]])</f>
        <v>38218</v>
      </c>
      <c r="F167" s="19">
        <f>DATEDIF(Table6[[#This Row],[DOB]],DATE(2023,6,8),"Y")</f>
        <v>18</v>
      </c>
      <c r="G167">
        <v>0</v>
      </c>
      <c r="H167" s="20">
        <v>1822.54</v>
      </c>
      <c r="I167" t="s">
        <v>8417</v>
      </c>
      <c r="J167" t="s">
        <v>8418</v>
      </c>
      <c r="K167" t="s">
        <v>23</v>
      </c>
    </row>
    <row r="168" spans="1:11" x14ac:dyDescent="0.35">
      <c r="A168" t="s">
        <v>192</v>
      </c>
      <c r="B168">
        <v>1999</v>
      </c>
      <c r="C168" t="s">
        <v>15</v>
      </c>
      <c r="D168">
        <v>17</v>
      </c>
      <c r="E168" s="18">
        <f>DATE(Table6[[#This Row],[year]],MONTH(1&amp;Table6[[#This Row],[month]]),Table6[[#This Row],[date]])</f>
        <v>36481</v>
      </c>
      <c r="F168" s="19">
        <f>DATEDIF(Table6[[#This Row],[DOB]],DATE(2023,6,8),"Y")</f>
        <v>23</v>
      </c>
      <c r="G168">
        <v>0</v>
      </c>
      <c r="H168" s="20">
        <v>1824.29</v>
      </c>
      <c r="I168" t="s">
        <v>8417</v>
      </c>
      <c r="J168" t="s">
        <v>8417</v>
      </c>
      <c r="K168" t="s">
        <v>13</v>
      </c>
    </row>
    <row r="169" spans="1:11" x14ac:dyDescent="0.35">
      <c r="A169" t="s">
        <v>193</v>
      </c>
      <c r="B169">
        <v>1999</v>
      </c>
      <c r="C169" t="s">
        <v>37</v>
      </c>
      <c r="D169">
        <v>1</v>
      </c>
      <c r="E169" s="18">
        <f>DATE(Table6[[#This Row],[year]],MONTH(1&amp;Table6[[#This Row],[month]]),Table6[[#This Row],[date]])</f>
        <v>36434</v>
      </c>
      <c r="F169" s="19">
        <f>DATEDIF(Table6[[#This Row],[DOB]],DATE(2023,6,8),"Y")</f>
        <v>23</v>
      </c>
      <c r="G169">
        <v>0</v>
      </c>
      <c r="H169" s="20">
        <v>1826.84</v>
      </c>
      <c r="I169" t="s">
        <v>8417</v>
      </c>
      <c r="J169" t="s">
        <v>8416</v>
      </c>
      <c r="K169" t="s">
        <v>42</v>
      </c>
    </row>
    <row r="170" spans="1:11" x14ac:dyDescent="0.35">
      <c r="A170" t="s">
        <v>194</v>
      </c>
      <c r="B170">
        <v>2003</v>
      </c>
      <c r="C170" t="s">
        <v>35</v>
      </c>
      <c r="D170">
        <v>11</v>
      </c>
      <c r="E170" s="18">
        <f>DATE(Table6[[#This Row],[year]],MONTH(1&amp;Table6[[#This Row],[month]]),Table6[[#This Row],[date]])</f>
        <v>37844</v>
      </c>
      <c r="F170" s="19">
        <f>DATEDIF(Table6[[#This Row],[DOB]],DATE(2023,6,8),"Y")</f>
        <v>19</v>
      </c>
      <c r="G170">
        <v>1</v>
      </c>
      <c r="H170" s="20">
        <v>1832.09</v>
      </c>
      <c r="I170" t="s">
        <v>8417</v>
      </c>
      <c r="J170" t="s">
        <v>8417</v>
      </c>
      <c r="K170" t="s">
        <v>42</v>
      </c>
    </row>
    <row r="171" spans="1:11" x14ac:dyDescent="0.35">
      <c r="A171" t="s">
        <v>195</v>
      </c>
      <c r="B171">
        <v>2003</v>
      </c>
      <c r="C171" t="s">
        <v>35</v>
      </c>
      <c r="D171">
        <v>4</v>
      </c>
      <c r="E171" s="18">
        <f>DATE(Table6[[#This Row],[year]],MONTH(1&amp;Table6[[#This Row],[month]]),Table6[[#This Row],[date]])</f>
        <v>37837</v>
      </c>
      <c r="F171" s="19">
        <f>DATEDIF(Table6[[#This Row],[DOB]],DATE(2023,6,8),"Y")</f>
        <v>19</v>
      </c>
      <c r="G171">
        <v>1</v>
      </c>
      <c r="H171" s="20">
        <v>1837.24</v>
      </c>
      <c r="I171" t="s">
        <v>8417</v>
      </c>
      <c r="J171" t="s">
        <v>8416</v>
      </c>
      <c r="K171" t="s">
        <v>42</v>
      </c>
    </row>
    <row r="172" spans="1:11" x14ac:dyDescent="0.35">
      <c r="A172" t="s">
        <v>196</v>
      </c>
      <c r="B172">
        <v>1999</v>
      </c>
      <c r="C172" t="s">
        <v>30</v>
      </c>
      <c r="D172">
        <v>12</v>
      </c>
      <c r="E172" s="18">
        <f>DATE(Table6[[#This Row],[year]],MONTH(1&amp;Table6[[#This Row],[month]]),Table6[[#This Row],[date]])</f>
        <v>36506</v>
      </c>
      <c r="F172" s="19">
        <f>DATEDIF(Table6[[#This Row],[DOB]],DATE(2023,6,8),"Y")</f>
        <v>23</v>
      </c>
      <c r="G172">
        <v>0</v>
      </c>
      <c r="H172" s="20">
        <v>1837.28</v>
      </c>
      <c r="I172" t="s">
        <v>8417</v>
      </c>
      <c r="J172" t="s">
        <v>8416</v>
      </c>
      <c r="K172" t="s">
        <v>13</v>
      </c>
    </row>
    <row r="173" spans="1:11" x14ac:dyDescent="0.35">
      <c r="A173" t="s">
        <v>197</v>
      </c>
      <c r="B173">
        <v>2003</v>
      </c>
      <c r="C173" t="s">
        <v>10</v>
      </c>
      <c r="D173">
        <v>20</v>
      </c>
      <c r="E173" s="18">
        <f>DATE(Table6[[#This Row],[year]],MONTH(1&amp;Table6[[#This Row],[month]]),Table6[[#This Row],[date]])</f>
        <v>37822</v>
      </c>
      <c r="F173" s="19">
        <f>DATEDIF(Table6[[#This Row],[DOB]],DATE(2023,6,8),"Y")</f>
        <v>19</v>
      </c>
      <c r="G173">
        <v>1</v>
      </c>
      <c r="H173" s="20">
        <v>1842.52</v>
      </c>
      <c r="I173" t="s">
        <v>8417</v>
      </c>
      <c r="J173" t="s">
        <v>8416</v>
      </c>
      <c r="K173" t="s">
        <v>42</v>
      </c>
    </row>
    <row r="174" spans="1:11" x14ac:dyDescent="0.35">
      <c r="A174" t="s">
        <v>198</v>
      </c>
      <c r="B174">
        <v>1994</v>
      </c>
      <c r="C174" t="s">
        <v>30</v>
      </c>
      <c r="D174">
        <v>6</v>
      </c>
      <c r="E174" s="18">
        <f>DATE(Table6[[#This Row],[year]],MONTH(1&amp;Table6[[#This Row],[month]]),Table6[[#This Row],[date]])</f>
        <v>34674</v>
      </c>
      <c r="F174" s="19">
        <f>DATEDIF(Table6[[#This Row],[DOB]],DATE(2023,6,8),"Y")</f>
        <v>28</v>
      </c>
      <c r="G174">
        <v>0</v>
      </c>
      <c r="H174" s="20">
        <v>1850.55</v>
      </c>
      <c r="I174" t="s">
        <v>8417</v>
      </c>
      <c r="J174" t="s">
        <v>8416</v>
      </c>
      <c r="K174" t="s">
        <v>23</v>
      </c>
    </row>
    <row r="175" spans="1:11" x14ac:dyDescent="0.35">
      <c r="A175" t="s">
        <v>199</v>
      </c>
      <c r="B175">
        <v>2004</v>
      </c>
      <c r="C175" t="s">
        <v>30</v>
      </c>
      <c r="D175">
        <v>27</v>
      </c>
      <c r="E175" s="18">
        <f>DATE(Table6[[#This Row],[year]],MONTH(1&amp;Table6[[#This Row],[month]]),Table6[[#This Row],[date]])</f>
        <v>38348</v>
      </c>
      <c r="F175" s="19">
        <f>DATEDIF(Table6[[#This Row],[DOB]],DATE(2023,6,8),"Y")</f>
        <v>18</v>
      </c>
      <c r="G175">
        <v>0</v>
      </c>
      <c r="H175" s="20">
        <v>1863.45</v>
      </c>
      <c r="I175" t="s">
        <v>8417</v>
      </c>
      <c r="J175" t="s">
        <v>8418</v>
      </c>
      <c r="K175" t="s">
        <v>200</v>
      </c>
    </row>
    <row r="176" spans="1:11" x14ac:dyDescent="0.35">
      <c r="A176" t="s">
        <v>201</v>
      </c>
      <c r="B176">
        <v>1996</v>
      </c>
      <c r="C176" t="s">
        <v>10</v>
      </c>
      <c r="D176">
        <v>2</v>
      </c>
      <c r="E176" s="18">
        <f>DATE(Table6[[#This Row],[year]],MONTH(1&amp;Table6[[#This Row],[month]]),Table6[[#This Row],[date]])</f>
        <v>35248</v>
      </c>
      <c r="F176" s="19">
        <f>DATEDIF(Table6[[#This Row],[DOB]],DATE(2023,6,8),"Y")</f>
        <v>26</v>
      </c>
      <c r="G176">
        <v>0</v>
      </c>
      <c r="H176" s="20">
        <v>1865.98</v>
      </c>
      <c r="I176" t="s">
        <v>8417</v>
      </c>
      <c r="J176" t="s">
        <v>8417</v>
      </c>
      <c r="K176" t="s">
        <v>23</v>
      </c>
    </row>
    <row r="177" spans="1:11" x14ac:dyDescent="0.35">
      <c r="A177" t="s">
        <v>202</v>
      </c>
      <c r="B177">
        <v>2002</v>
      </c>
      <c r="C177" t="s">
        <v>20</v>
      </c>
      <c r="D177">
        <v>22</v>
      </c>
      <c r="E177" s="18">
        <f>DATE(Table6[[#This Row],[year]],MONTH(1&amp;Table6[[#This Row],[month]]),Table6[[#This Row],[date]])</f>
        <v>37521</v>
      </c>
      <c r="F177" s="19">
        <f>DATEDIF(Table6[[#This Row],[DOB]],DATE(2023,6,8),"Y")</f>
        <v>20</v>
      </c>
      <c r="G177">
        <v>0</v>
      </c>
      <c r="H177" s="20">
        <v>1875.34</v>
      </c>
      <c r="I177" t="s">
        <v>8417</v>
      </c>
      <c r="J177" t="s">
        <v>8416</v>
      </c>
      <c r="K177" t="s">
        <v>42</v>
      </c>
    </row>
    <row r="178" spans="1:11" x14ac:dyDescent="0.35">
      <c r="A178" t="s">
        <v>203</v>
      </c>
      <c r="B178">
        <v>2002</v>
      </c>
      <c r="C178" t="s">
        <v>37</v>
      </c>
      <c r="D178">
        <v>29</v>
      </c>
      <c r="E178" s="18">
        <f>DATE(Table6[[#This Row],[year]],MONTH(1&amp;Table6[[#This Row],[month]]),Table6[[#This Row],[date]])</f>
        <v>37558</v>
      </c>
      <c r="F178" s="19">
        <f>DATEDIF(Table6[[#This Row],[DOB]],DATE(2023,6,8),"Y")</f>
        <v>20</v>
      </c>
      <c r="G178">
        <v>0</v>
      </c>
      <c r="H178" s="20">
        <v>1877.93</v>
      </c>
      <c r="I178" t="s">
        <v>8417</v>
      </c>
      <c r="J178" t="s">
        <v>8418</v>
      </c>
      <c r="K178" t="s">
        <v>13</v>
      </c>
    </row>
    <row r="179" spans="1:11" x14ac:dyDescent="0.35">
      <c r="A179" t="s">
        <v>204</v>
      </c>
      <c r="B179">
        <v>2002</v>
      </c>
      <c r="C179" t="s">
        <v>35</v>
      </c>
      <c r="D179">
        <v>29</v>
      </c>
      <c r="E179" s="18">
        <f>DATE(Table6[[#This Row],[year]],MONTH(1&amp;Table6[[#This Row],[month]]),Table6[[#This Row],[date]])</f>
        <v>37497</v>
      </c>
      <c r="F179" s="19">
        <f>DATEDIF(Table6[[#This Row],[DOB]],DATE(2023,6,8),"Y")</f>
        <v>20</v>
      </c>
      <c r="G179">
        <v>0</v>
      </c>
      <c r="H179" s="20">
        <v>1880.07</v>
      </c>
      <c r="I179" t="s">
        <v>8417</v>
      </c>
      <c r="J179" t="s">
        <v>8416</v>
      </c>
      <c r="K179" t="s">
        <v>13</v>
      </c>
    </row>
    <row r="180" spans="1:11" x14ac:dyDescent="0.35">
      <c r="A180" t="s">
        <v>205</v>
      </c>
      <c r="B180">
        <v>2002</v>
      </c>
      <c r="C180" t="s">
        <v>35</v>
      </c>
      <c r="D180">
        <v>21</v>
      </c>
      <c r="E180" s="18">
        <f>DATE(Table6[[#This Row],[year]],MONTH(1&amp;Table6[[#This Row],[month]]),Table6[[#This Row],[date]])</f>
        <v>37489</v>
      </c>
      <c r="F180" s="19">
        <f>DATEDIF(Table6[[#This Row],[DOB]],DATE(2023,6,8),"Y")</f>
        <v>20</v>
      </c>
      <c r="G180">
        <v>0</v>
      </c>
      <c r="H180" s="20">
        <v>1880.49</v>
      </c>
      <c r="I180" t="s">
        <v>8417</v>
      </c>
      <c r="J180" t="s">
        <v>8418</v>
      </c>
      <c r="K180" t="s">
        <v>42</v>
      </c>
    </row>
    <row r="181" spans="1:11" x14ac:dyDescent="0.35">
      <c r="A181" t="s">
        <v>206</v>
      </c>
      <c r="B181">
        <v>2001</v>
      </c>
      <c r="C181" t="s">
        <v>35</v>
      </c>
      <c r="D181">
        <v>10</v>
      </c>
      <c r="E181" s="18">
        <f>DATE(Table6[[#This Row],[year]],MONTH(1&amp;Table6[[#This Row],[month]]),Table6[[#This Row],[date]])</f>
        <v>37113</v>
      </c>
      <c r="F181" s="19">
        <f>DATEDIF(Table6[[#This Row],[DOB]],DATE(2023,6,8),"Y")</f>
        <v>21</v>
      </c>
      <c r="G181">
        <v>0</v>
      </c>
      <c r="H181" s="20">
        <v>1906.36</v>
      </c>
      <c r="I181" t="s">
        <v>8417</v>
      </c>
      <c r="J181" t="s">
        <v>8418</v>
      </c>
      <c r="K181" t="s">
        <v>23</v>
      </c>
    </row>
    <row r="182" spans="1:11" x14ac:dyDescent="0.35">
      <c r="A182" t="s">
        <v>207</v>
      </c>
      <c r="B182">
        <v>1994</v>
      </c>
      <c r="C182" t="s">
        <v>37</v>
      </c>
      <c r="D182">
        <v>6</v>
      </c>
      <c r="E182" s="18">
        <f>DATE(Table6[[#This Row],[year]],MONTH(1&amp;Table6[[#This Row],[month]]),Table6[[#This Row],[date]])</f>
        <v>34613</v>
      </c>
      <c r="F182" s="19">
        <f>DATEDIF(Table6[[#This Row],[DOB]],DATE(2023,6,8),"Y")</f>
        <v>28</v>
      </c>
      <c r="G182">
        <v>0</v>
      </c>
      <c r="H182" s="20">
        <v>1908.9</v>
      </c>
      <c r="I182" t="s">
        <v>8417</v>
      </c>
      <c r="J182" t="s">
        <v>8417</v>
      </c>
      <c r="K182" t="s">
        <v>13</v>
      </c>
    </row>
    <row r="183" spans="1:11" x14ac:dyDescent="0.35">
      <c r="A183" t="s">
        <v>208</v>
      </c>
      <c r="B183">
        <v>2001</v>
      </c>
      <c r="C183" t="s">
        <v>35</v>
      </c>
      <c r="D183">
        <v>3</v>
      </c>
      <c r="E183" s="18">
        <f>DATE(Table6[[#This Row],[year]],MONTH(1&amp;Table6[[#This Row],[month]]),Table6[[#This Row],[date]])</f>
        <v>37106</v>
      </c>
      <c r="F183" s="19">
        <f>DATEDIF(Table6[[#This Row],[DOB]],DATE(2023,6,8),"Y")</f>
        <v>21</v>
      </c>
      <c r="G183">
        <v>0</v>
      </c>
      <c r="H183" s="20">
        <v>1909.53</v>
      </c>
      <c r="I183" t="s">
        <v>8417</v>
      </c>
      <c r="J183" t="s">
        <v>8417</v>
      </c>
      <c r="K183" t="s">
        <v>23</v>
      </c>
    </row>
    <row r="184" spans="1:11" x14ac:dyDescent="0.35">
      <c r="A184" t="s">
        <v>209</v>
      </c>
      <c r="B184">
        <v>2001</v>
      </c>
      <c r="C184" t="s">
        <v>30</v>
      </c>
      <c r="D184">
        <v>9</v>
      </c>
      <c r="E184" s="18">
        <f>DATE(Table6[[#This Row],[year]],MONTH(1&amp;Table6[[#This Row],[month]]),Table6[[#This Row],[date]])</f>
        <v>37234</v>
      </c>
      <c r="F184" s="19">
        <f>DATEDIF(Table6[[#This Row],[DOB]],DATE(2023,6,8),"Y")</f>
        <v>21</v>
      </c>
      <c r="G184">
        <v>0</v>
      </c>
      <c r="H184" s="20">
        <v>1917.32</v>
      </c>
      <c r="I184" t="s">
        <v>8417</v>
      </c>
      <c r="J184" t="s">
        <v>8416</v>
      </c>
      <c r="K184" t="s">
        <v>23</v>
      </c>
    </row>
    <row r="185" spans="1:11" x14ac:dyDescent="0.35">
      <c r="A185" t="s">
        <v>210</v>
      </c>
      <c r="B185">
        <v>2002</v>
      </c>
      <c r="C185" t="s">
        <v>20</v>
      </c>
      <c r="D185">
        <v>7</v>
      </c>
      <c r="E185" s="18">
        <f>DATE(Table6[[#This Row],[year]],MONTH(1&amp;Table6[[#This Row],[month]]),Table6[[#This Row],[date]])</f>
        <v>37506</v>
      </c>
      <c r="F185" s="19">
        <f>DATEDIF(Table6[[#This Row],[DOB]],DATE(2023,6,8),"Y")</f>
        <v>20</v>
      </c>
      <c r="G185">
        <v>1</v>
      </c>
      <c r="H185" s="20">
        <v>1964.78</v>
      </c>
      <c r="I185" t="s">
        <v>8417</v>
      </c>
      <c r="J185" t="s">
        <v>8418</v>
      </c>
      <c r="K185" t="s">
        <v>42</v>
      </c>
    </row>
    <row r="186" spans="1:11" x14ac:dyDescent="0.35">
      <c r="A186" t="s">
        <v>211</v>
      </c>
      <c r="B186">
        <v>2002</v>
      </c>
      <c r="C186" t="s">
        <v>10</v>
      </c>
      <c r="D186">
        <v>29</v>
      </c>
      <c r="E186" s="18">
        <f>DATE(Table6[[#This Row],[year]],MONTH(1&amp;Table6[[#This Row],[month]]),Table6[[#This Row],[date]])</f>
        <v>37466</v>
      </c>
      <c r="F186" s="19">
        <f>DATEDIF(Table6[[#This Row],[DOB]],DATE(2023,6,8),"Y")</f>
        <v>20</v>
      </c>
      <c r="G186">
        <v>0</v>
      </c>
      <c r="H186" s="20">
        <v>1967.02</v>
      </c>
      <c r="I186" t="s">
        <v>8417</v>
      </c>
      <c r="J186" t="s">
        <v>8416</v>
      </c>
      <c r="K186" t="s">
        <v>168</v>
      </c>
    </row>
    <row r="187" spans="1:11" x14ac:dyDescent="0.35">
      <c r="A187" t="s">
        <v>212</v>
      </c>
      <c r="B187">
        <v>1998</v>
      </c>
      <c r="C187" t="s">
        <v>20</v>
      </c>
      <c r="D187">
        <v>28</v>
      </c>
      <c r="E187" s="18">
        <f>DATE(Table6[[#This Row],[year]],MONTH(1&amp;Table6[[#This Row],[month]]),Table6[[#This Row],[date]])</f>
        <v>36066</v>
      </c>
      <c r="F187" s="19">
        <f>DATEDIF(Table6[[#This Row],[DOB]],DATE(2023,6,8),"Y")</f>
        <v>24</v>
      </c>
      <c r="G187">
        <v>0</v>
      </c>
      <c r="H187" s="20">
        <v>1969.61</v>
      </c>
      <c r="I187" t="s">
        <v>8417</v>
      </c>
      <c r="J187" t="s">
        <v>8417</v>
      </c>
      <c r="K187" t="s">
        <v>42</v>
      </c>
    </row>
    <row r="188" spans="1:11" x14ac:dyDescent="0.35">
      <c r="A188" t="s">
        <v>213</v>
      </c>
      <c r="B188">
        <v>1998</v>
      </c>
      <c r="C188" t="s">
        <v>37</v>
      </c>
      <c r="D188">
        <v>5</v>
      </c>
      <c r="E188" s="18">
        <f>DATE(Table6[[#This Row],[year]],MONTH(1&amp;Table6[[#This Row],[month]]),Table6[[#This Row],[date]])</f>
        <v>36073</v>
      </c>
      <c r="F188" s="19">
        <f>DATEDIF(Table6[[#This Row],[DOB]],DATE(2023,6,8),"Y")</f>
        <v>24</v>
      </c>
      <c r="G188">
        <v>0</v>
      </c>
      <c r="H188" s="20">
        <v>1972.95</v>
      </c>
      <c r="I188" t="s">
        <v>8417</v>
      </c>
      <c r="J188" t="s">
        <v>8418</v>
      </c>
      <c r="K188" t="s">
        <v>42</v>
      </c>
    </row>
    <row r="189" spans="1:11" x14ac:dyDescent="0.35">
      <c r="A189" t="s">
        <v>214</v>
      </c>
      <c r="B189">
        <v>1998</v>
      </c>
      <c r="C189" t="s">
        <v>20</v>
      </c>
      <c r="D189">
        <v>29</v>
      </c>
      <c r="E189" s="18">
        <f>DATE(Table6[[#This Row],[year]],MONTH(1&amp;Table6[[#This Row],[month]]),Table6[[#This Row],[date]])</f>
        <v>36067</v>
      </c>
      <c r="F189" s="19">
        <f>DATEDIF(Table6[[#This Row],[DOB]],DATE(2023,6,8),"Y")</f>
        <v>24</v>
      </c>
      <c r="G189">
        <v>0</v>
      </c>
      <c r="H189" s="20">
        <v>1977.82</v>
      </c>
      <c r="I189" t="s">
        <v>8417</v>
      </c>
      <c r="J189" t="s">
        <v>8418</v>
      </c>
      <c r="K189" t="s">
        <v>42</v>
      </c>
    </row>
    <row r="190" spans="1:11" x14ac:dyDescent="0.35">
      <c r="A190" t="s">
        <v>215</v>
      </c>
      <c r="B190">
        <v>2002</v>
      </c>
      <c r="C190" t="s">
        <v>10</v>
      </c>
      <c r="D190">
        <v>16</v>
      </c>
      <c r="E190" s="18">
        <f>DATE(Table6[[#This Row],[year]],MONTH(1&amp;Table6[[#This Row],[month]]),Table6[[#This Row],[date]])</f>
        <v>37453</v>
      </c>
      <c r="F190" s="19">
        <f>DATEDIF(Table6[[#This Row],[DOB]],DATE(2023,6,8),"Y")</f>
        <v>20</v>
      </c>
      <c r="G190">
        <v>1</v>
      </c>
      <c r="H190" s="20">
        <v>1980.07</v>
      </c>
      <c r="I190" t="s">
        <v>8417</v>
      </c>
      <c r="J190" t="s">
        <v>8417</v>
      </c>
      <c r="K190" t="s">
        <v>42</v>
      </c>
    </row>
    <row r="191" spans="1:11" x14ac:dyDescent="0.35">
      <c r="A191" t="s">
        <v>216</v>
      </c>
      <c r="B191">
        <v>1998</v>
      </c>
      <c r="C191" t="s">
        <v>30</v>
      </c>
      <c r="D191">
        <v>29</v>
      </c>
      <c r="E191" s="18">
        <f>DATE(Table6[[#This Row],[year]],MONTH(1&amp;Table6[[#This Row],[month]]),Table6[[#This Row],[date]])</f>
        <v>36158</v>
      </c>
      <c r="F191" s="19">
        <f>DATEDIF(Table6[[#This Row],[DOB]],DATE(2023,6,8),"Y")</f>
        <v>24</v>
      </c>
      <c r="G191">
        <v>0</v>
      </c>
      <c r="H191" s="20">
        <v>1981.58</v>
      </c>
      <c r="I191" t="s">
        <v>8417</v>
      </c>
      <c r="J191" t="s">
        <v>8418</v>
      </c>
      <c r="K191" t="s">
        <v>13</v>
      </c>
    </row>
    <row r="192" spans="1:11" x14ac:dyDescent="0.35">
      <c r="A192" t="s">
        <v>217</v>
      </c>
      <c r="B192">
        <v>2002</v>
      </c>
      <c r="C192" t="s">
        <v>20</v>
      </c>
      <c r="D192">
        <v>29</v>
      </c>
      <c r="E192" s="18">
        <f>DATE(Table6[[#This Row],[year]],MONTH(1&amp;Table6[[#This Row],[month]]),Table6[[#This Row],[date]])</f>
        <v>37528</v>
      </c>
      <c r="F192" s="19">
        <f>DATEDIF(Table6[[#This Row],[DOB]],DATE(2023,6,8),"Y")</f>
        <v>20</v>
      </c>
      <c r="G192">
        <v>0</v>
      </c>
      <c r="H192" s="20">
        <v>1984.45</v>
      </c>
      <c r="I192" t="s">
        <v>8417</v>
      </c>
      <c r="J192" t="s">
        <v>8417</v>
      </c>
      <c r="K192" t="s">
        <v>168</v>
      </c>
    </row>
    <row r="193" spans="1:11" x14ac:dyDescent="0.35">
      <c r="A193" t="s">
        <v>218</v>
      </c>
      <c r="B193">
        <v>1998</v>
      </c>
      <c r="C193" t="s">
        <v>20</v>
      </c>
      <c r="D193">
        <v>14</v>
      </c>
      <c r="E193" s="18">
        <f>DATE(Table6[[#This Row],[year]],MONTH(1&amp;Table6[[#This Row],[month]]),Table6[[#This Row],[date]])</f>
        <v>36052</v>
      </c>
      <c r="F193" s="19">
        <f>DATEDIF(Table6[[#This Row],[DOB]],DATE(2023,6,8),"Y")</f>
        <v>24</v>
      </c>
      <c r="G193">
        <v>0</v>
      </c>
      <c r="H193" s="20">
        <v>1986.93</v>
      </c>
      <c r="I193" t="s">
        <v>8417</v>
      </c>
      <c r="J193" t="s">
        <v>8416</v>
      </c>
      <c r="K193" t="s">
        <v>13</v>
      </c>
    </row>
    <row r="194" spans="1:11" x14ac:dyDescent="0.35">
      <c r="A194" t="s">
        <v>219</v>
      </c>
      <c r="B194">
        <v>2001</v>
      </c>
      <c r="C194" t="s">
        <v>35</v>
      </c>
      <c r="D194">
        <v>14</v>
      </c>
      <c r="E194" s="18">
        <f>DATE(Table6[[#This Row],[year]],MONTH(1&amp;Table6[[#This Row],[month]]),Table6[[#This Row],[date]])</f>
        <v>37117</v>
      </c>
      <c r="F194" s="19">
        <f>DATEDIF(Table6[[#This Row],[DOB]],DATE(2023,6,8),"Y")</f>
        <v>21</v>
      </c>
      <c r="G194">
        <v>0</v>
      </c>
      <c r="H194" s="20">
        <v>2007.95</v>
      </c>
      <c r="I194" t="s">
        <v>8417</v>
      </c>
      <c r="J194" t="s">
        <v>8416</v>
      </c>
      <c r="K194" t="s">
        <v>42</v>
      </c>
    </row>
    <row r="195" spans="1:11" x14ac:dyDescent="0.35">
      <c r="A195" t="s">
        <v>220</v>
      </c>
      <c r="B195">
        <v>2001</v>
      </c>
      <c r="C195" t="s">
        <v>10</v>
      </c>
      <c r="D195">
        <v>1</v>
      </c>
      <c r="E195" s="18">
        <f>DATE(Table6[[#This Row],[year]],MONTH(1&amp;Table6[[#This Row],[month]]),Table6[[#This Row],[date]])</f>
        <v>37073</v>
      </c>
      <c r="F195" s="19">
        <f>DATEDIF(Table6[[#This Row],[DOB]],DATE(2023,6,8),"Y")</f>
        <v>21</v>
      </c>
      <c r="G195">
        <v>0</v>
      </c>
      <c r="H195" s="20">
        <v>2020.18</v>
      </c>
      <c r="I195" t="s">
        <v>8417</v>
      </c>
      <c r="J195" t="s">
        <v>8418</v>
      </c>
      <c r="K195" t="s">
        <v>42</v>
      </c>
    </row>
    <row r="196" spans="1:11" x14ac:dyDescent="0.35">
      <c r="A196" t="s">
        <v>221</v>
      </c>
      <c r="B196">
        <v>2001</v>
      </c>
      <c r="C196" t="s">
        <v>20</v>
      </c>
      <c r="D196">
        <v>6</v>
      </c>
      <c r="E196" s="18">
        <f>DATE(Table6[[#This Row],[year]],MONTH(1&amp;Table6[[#This Row],[month]]),Table6[[#This Row],[date]])</f>
        <v>37140</v>
      </c>
      <c r="F196" s="19">
        <f>DATEDIF(Table6[[#This Row],[DOB]],DATE(2023,6,8),"Y")</f>
        <v>21</v>
      </c>
      <c r="G196">
        <v>0</v>
      </c>
      <c r="H196" s="20">
        <v>2020.55</v>
      </c>
      <c r="I196" t="s">
        <v>8417</v>
      </c>
      <c r="J196" t="s">
        <v>8416</v>
      </c>
      <c r="K196" t="s">
        <v>13</v>
      </c>
    </row>
    <row r="197" spans="1:11" x14ac:dyDescent="0.35">
      <c r="A197" t="s">
        <v>222</v>
      </c>
      <c r="B197">
        <v>2001</v>
      </c>
      <c r="C197" t="s">
        <v>35</v>
      </c>
      <c r="D197">
        <v>4</v>
      </c>
      <c r="E197" s="18">
        <f>DATE(Table6[[#This Row],[year]],MONTH(1&amp;Table6[[#This Row],[month]]),Table6[[#This Row],[date]])</f>
        <v>37107</v>
      </c>
      <c r="F197" s="19">
        <f>DATEDIF(Table6[[#This Row],[DOB]],DATE(2023,6,8),"Y")</f>
        <v>21</v>
      </c>
      <c r="G197">
        <v>0</v>
      </c>
      <c r="H197" s="20">
        <v>2026.97</v>
      </c>
      <c r="I197" t="s">
        <v>8417</v>
      </c>
      <c r="J197" t="s">
        <v>8416</v>
      </c>
      <c r="K197" t="s">
        <v>13</v>
      </c>
    </row>
    <row r="198" spans="1:11" x14ac:dyDescent="0.35">
      <c r="A198" t="s">
        <v>223</v>
      </c>
      <c r="B198">
        <v>2000</v>
      </c>
      <c r="C198" t="s">
        <v>20</v>
      </c>
      <c r="D198">
        <v>2</v>
      </c>
      <c r="E198" s="18">
        <f>DATE(Table6[[#This Row],[year]],MONTH(1&amp;Table6[[#This Row],[month]]),Table6[[#This Row],[date]])</f>
        <v>36771</v>
      </c>
      <c r="F198" s="19">
        <f>DATEDIF(Table6[[#This Row],[DOB]],DATE(2023,6,8),"Y")</f>
        <v>22</v>
      </c>
      <c r="G198">
        <v>0</v>
      </c>
      <c r="H198" s="20">
        <v>2045.69</v>
      </c>
      <c r="I198" t="s">
        <v>8417</v>
      </c>
      <c r="J198" t="s">
        <v>8417</v>
      </c>
      <c r="K198" t="s">
        <v>23</v>
      </c>
    </row>
    <row r="199" spans="1:11" x14ac:dyDescent="0.35">
      <c r="A199" t="s">
        <v>224</v>
      </c>
      <c r="B199">
        <v>2000</v>
      </c>
      <c r="C199" t="s">
        <v>10</v>
      </c>
      <c r="D199">
        <v>26</v>
      </c>
      <c r="E199" s="18">
        <f>DATE(Table6[[#This Row],[year]],MONTH(1&amp;Table6[[#This Row],[month]]),Table6[[#This Row],[date]])</f>
        <v>36733</v>
      </c>
      <c r="F199" s="19">
        <f>DATEDIF(Table6[[#This Row],[DOB]],DATE(2023,6,8),"Y")</f>
        <v>22</v>
      </c>
      <c r="G199">
        <v>0</v>
      </c>
      <c r="H199" s="20">
        <v>2055.3200000000002</v>
      </c>
      <c r="I199" t="s">
        <v>8417</v>
      </c>
      <c r="J199" t="s">
        <v>8417</v>
      </c>
      <c r="K199" t="s">
        <v>23</v>
      </c>
    </row>
    <row r="200" spans="1:11" x14ac:dyDescent="0.35">
      <c r="A200" t="s">
        <v>225</v>
      </c>
      <c r="B200">
        <v>2004</v>
      </c>
      <c r="C200" t="s">
        <v>18</v>
      </c>
      <c r="D200">
        <v>12</v>
      </c>
      <c r="E200" s="18">
        <f>DATE(Table6[[#This Row],[year]],MONTH(1&amp;Table6[[#This Row],[month]]),Table6[[#This Row],[date]])</f>
        <v>38150</v>
      </c>
      <c r="F200" s="19">
        <f>DATEDIF(Table6[[#This Row],[DOB]],DATE(2023,6,8),"Y")</f>
        <v>18</v>
      </c>
      <c r="G200">
        <v>0</v>
      </c>
      <c r="H200" s="20">
        <v>2094.1</v>
      </c>
      <c r="I200" t="s">
        <v>8417</v>
      </c>
      <c r="J200" t="s">
        <v>8416</v>
      </c>
      <c r="K200" t="s">
        <v>200</v>
      </c>
    </row>
    <row r="201" spans="1:11" x14ac:dyDescent="0.35">
      <c r="A201" t="s">
        <v>226</v>
      </c>
      <c r="B201">
        <v>2001</v>
      </c>
      <c r="C201" t="s">
        <v>35</v>
      </c>
      <c r="D201">
        <v>14</v>
      </c>
      <c r="E201" s="18">
        <f>DATE(Table6[[#This Row],[year]],MONTH(1&amp;Table6[[#This Row],[month]]),Table6[[#This Row],[date]])</f>
        <v>37117</v>
      </c>
      <c r="F201" s="19">
        <f>DATEDIF(Table6[[#This Row],[DOB]],DATE(2023,6,8),"Y")</f>
        <v>21</v>
      </c>
      <c r="G201">
        <v>0</v>
      </c>
      <c r="H201" s="20">
        <v>2102.2600000000002</v>
      </c>
      <c r="I201" t="s">
        <v>8417</v>
      </c>
      <c r="J201" t="s">
        <v>8416</v>
      </c>
      <c r="K201" t="s">
        <v>166</v>
      </c>
    </row>
    <row r="202" spans="1:11" x14ac:dyDescent="0.35">
      <c r="A202" t="s">
        <v>227</v>
      </c>
      <c r="B202">
        <v>2001</v>
      </c>
      <c r="C202" t="s">
        <v>18</v>
      </c>
      <c r="D202">
        <v>22</v>
      </c>
      <c r="E202" s="18">
        <f>DATE(Table6[[#This Row],[year]],MONTH(1&amp;Table6[[#This Row],[month]]),Table6[[#This Row],[date]])</f>
        <v>37064</v>
      </c>
      <c r="F202" s="19">
        <f>DATEDIF(Table6[[#This Row],[DOB]],DATE(2023,6,8),"Y")</f>
        <v>21</v>
      </c>
      <c r="G202">
        <v>1</v>
      </c>
      <c r="H202" s="20">
        <v>2103.08</v>
      </c>
      <c r="I202" t="s">
        <v>8417</v>
      </c>
      <c r="J202" t="s">
        <v>8416</v>
      </c>
      <c r="K202" t="s">
        <v>42</v>
      </c>
    </row>
    <row r="203" spans="1:11" x14ac:dyDescent="0.35">
      <c r="A203" t="s">
        <v>228</v>
      </c>
      <c r="B203">
        <v>2001</v>
      </c>
      <c r="C203" t="s">
        <v>15</v>
      </c>
      <c r="D203">
        <v>28</v>
      </c>
      <c r="E203" s="18">
        <f>DATE(Table6[[#This Row],[year]],MONTH(1&amp;Table6[[#This Row],[month]]),Table6[[#This Row],[date]])</f>
        <v>37223</v>
      </c>
      <c r="F203" s="19">
        <f>DATEDIF(Table6[[#This Row],[DOB]],DATE(2023,6,8),"Y")</f>
        <v>21</v>
      </c>
      <c r="G203">
        <v>0</v>
      </c>
      <c r="H203" s="20">
        <v>2104.11</v>
      </c>
      <c r="I203" t="s">
        <v>8416</v>
      </c>
      <c r="J203" t="s">
        <v>8418</v>
      </c>
      <c r="K203" t="s">
        <v>168</v>
      </c>
    </row>
    <row r="204" spans="1:11" x14ac:dyDescent="0.35">
      <c r="A204" t="s">
        <v>229</v>
      </c>
      <c r="B204">
        <v>1989</v>
      </c>
      <c r="C204" t="s">
        <v>10</v>
      </c>
      <c r="D204">
        <v>21</v>
      </c>
      <c r="E204" s="18">
        <f>DATE(Table6[[#This Row],[year]],MONTH(1&amp;Table6[[#This Row],[month]]),Table6[[#This Row],[date]])</f>
        <v>32710</v>
      </c>
      <c r="F204" s="19">
        <f>DATEDIF(Table6[[#This Row],[DOB]],DATE(2023,6,8),"Y")</f>
        <v>33</v>
      </c>
      <c r="G204">
        <v>3</v>
      </c>
      <c r="H204" s="20">
        <v>2106.2600000000002</v>
      </c>
      <c r="I204" t="s">
        <v>8416</v>
      </c>
      <c r="J204" t="s">
        <v>8416</v>
      </c>
      <c r="K204" t="s">
        <v>13</v>
      </c>
    </row>
    <row r="205" spans="1:11" x14ac:dyDescent="0.35">
      <c r="A205" t="s">
        <v>230</v>
      </c>
      <c r="B205">
        <v>2003</v>
      </c>
      <c r="C205" t="s">
        <v>20</v>
      </c>
      <c r="D205">
        <v>30</v>
      </c>
      <c r="E205" s="18">
        <f>DATE(Table6[[#This Row],[year]],MONTH(1&amp;Table6[[#This Row],[month]]),Table6[[#This Row],[date]])</f>
        <v>37894</v>
      </c>
      <c r="F205" s="19">
        <f>DATEDIF(Table6[[#This Row],[DOB]],DATE(2023,6,8),"Y")</f>
        <v>19</v>
      </c>
      <c r="G205">
        <v>0</v>
      </c>
      <c r="H205" s="20">
        <v>2117.34</v>
      </c>
      <c r="I205" t="s">
        <v>8416</v>
      </c>
      <c r="J205" t="s">
        <v>8417</v>
      </c>
      <c r="K205" t="s">
        <v>23</v>
      </c>
    </row>
    <row r="206" spans="1:11" x14ac:dyDescent="0.35">
      <c r="A206" t="s">
        <v>231</v>
      </c>
      <c r="B206">
        <v>2004</v>
      </c>
      <c r="C206" t="s">
        <v>15</v>
      </c>
      <c r="D206">
        <v>4</v>
      </c>
      <c r="E206" s="18">
        <f>DATE(Table6[[#This Row],[year]],MONTH(1&amp;Table6[[#This Row],[month]]),Table6[[#This Row],[date]])</f>
        <v>38295</v>
      </c>
      <c r="F206" s="19">
        <f>DATEDIF(Table6[[#This Row],[DOB]],DATE(2023,6,8),"Y")</f>
        <v>18</v>
      </c>
      <c r="G206">
        <v>0</v>
      </c>
      <c r="H206" s="20">
        <v>2118.61</v>
      </c>
      <c r="I206" t="s">
        <v>8416</v>
      </c>
      <c r="J206" t="s">
        <v>8418</v>
      </c>
      <c r="K206" t="s">
        <v>23</v>
      </c>
    </row>
    <row r="207" spans="1:11" x14ac:dyDescent="0.35">
      <c r="A207" t="s">
        <v>232</v>
      </c>
      <c r="B207">
        <v>2003</v>
      </c>
      <c r="C207" t="s">
        <v>35</v>
      </c>
      <c r="D207">
        <v>30</v>
      </c>
      <c r="E207" s="18">
        <f>DATE(Table6[[#This Row],[year]],MONTH(1&amp;Table6[[#This Row],[month]]),Table6[[#This Row],[date]])</f>
        <v>37863</v>
      </c>
      <c r="F207" s="19">
        <f>DATEDIF(Table6[[#This Row],[DOB]],DATE(2023,6,8),"Y")</f>
        <v>19</v>
      </c>
      <c r="G207">
        <v>0</v>
      </c>
      <c r="H207" s="20">
        <v>2128.4299999999998</v>
      </c>
      <c r="I207" t="s">
        <v>8416</v>
      </c>
      <c r="J207" t="s">
        <v>8418</v>
      </c>
      <c r="K207" t="s">
        <v>23</v>
      </c>
    </row>
    <row r="208" spans="1:11" x14ac:dyDescent="0.35">
      <c r="A208" t="s">
        <v>233</v>
      </c>
      <c r="B208">
        <v>2003</v>
      </c>
      <c r="C208" t="s">
        <v>30</v>
      </c>
      <c r="D208">
        <v>22</v>
      </c>
      <c r="E208" s="18">
        <f>DATE(Table6[[#This Row],[year]],MONTH(1&amp;Table6[[#This Row],[month]]),Table6[[#This Row],[date]])</f>
        <v>37977</v>
      </c>
      <c r="F208" s="19">
        <f>DATEDIF(Table6[[#This Row],[DOB]],DATE(2023,6,8),"Y")</f>
        <v>19</v>
      </c>
      <c r="G208">
        <v>0</v>
      </c>
      <c r="H208" s="20">
        <v>2130.6799999999998</v>
      </c>
      <c r="I208" t="s">
        <v>8416</v>
      </c>
      <c r="J208" t="s">
        <v>8417</v>
      </c>
      <c r="K208" t="s">
        <v>23</v>
      </c>
    </row>
    <row r="209" spans="1:11" x14ac:dyDescent="0.35">
      <c r="A209" t="s">
        <v>234</v>
      </c>
      <c r="B209">
        <v>2003</v>
      </c>
      <c r="C209" t="s">
        <v>20</v>
      </c>
      <c r="D209">
        <v>1</v>
      </c>
      <c r="E209" s="18">
        <f>DATE(Table6[[#This Row],[year]],MONTH(1&amp;Table6[[#This Row],[month]]),Table6[[#This Row],[date]])</f>
        <v>37865</v>
      </c>
      <c r="F209" s="19">
        <f>DATEDIF(Table6[[#This Row],[DOB]],DATE(2023,6,8),"Y")</f>
        <v>19</v>
      </c>
      <c r="G209">
        <v>0</v>
      </c>
      <c r="H209" s="20">
        <v>2134.9</v>
      </c>
      <c r="I209" t="s">
        <v>8416</v>
      </c>
      <c r="J209" t="s">
        <v>8417</v>
      </c>
      <c r="K209" t="s">
        <v>23</v>
      </c>
    </row>
    <row r="210" spans="1:11" x14ac:dyDescent="0.35">
      <c r="A210" t="s">
        <v>235</v>
      </c>
      <c r="B210">
        <v>2003</v>
      </c>
      <c r="C210" t="s">
        <v>20</v>
      </c>
      <c r="D210">
        <v>26</v>
      </c>
      <c r="E210" s="18">
        <f>DATE(Table6[[#This Row],[year]],MONTH(1&amp;Table6[[#This Row],[month]]),Table6[[#This Row],[date]])</f>
        <v>37890</v>
      </c>
      <c r="F210" s="19">
        <f>DATEDIF(Table6[[#This Row],[DOB]],DATE(2023,6,8),"Y")</f>
        <v>19</v>
      </c>
      <c r="G210">
        <v>0</v>
      </c>
      <c r="H210" s="20">
        <v>2136.88</v>
      </c>
      <c r="I210" t="s">
        <v>8416</v>
      </c>
      <c r="J210" t="s">
        <v>8416</v>
      </c>
      <c r="K210" t="s">
        <v>23</v>
      </c>
    </row>
    <row r="211" spans="1:11" x14ac:dyDescent="0.35">
      <c r="A211" t="s">
        <v>236</v>
      </c>
      <c r="B211">
        <v>1997</v>
      </c>
      <c r="C211" t="s">
        <v>20</v>
      </c>
      <c r="D211">
        <v>3</v>
      </c>
      <c r="E211" s="18">
        <f>DATE(Table6[[#This Row],[year]],MONTH(1&amp;Table6[[#This Row],[month]]),Table6[[#This Row],[date]])</f>
        <v>35676</v>
      </c>
      <c r="F211" s="19">
        <f>DATEDIF(Table6[[#This Row],[DOB]],DATE(2023,6,8),"Y")</f>
        <v>25</v>
      </c>
      <c r="G211">
        <v>0</v>
      </c>
      <c r="H211" s="20">
        <v>2137.65</v>
      </c>
      <c r="I211" t="s">
        <v>8417</v>
      </c>
      <c r="J211" t="s">
        <v>8418</v>
      </c>
      <c r="K211" t="s">
        <v>13</v>
      </c>
    </row>
    <row r="212" spans="1:11" x14ac:dyDescent="0.35">
      <c r="A212" t="s">
        <v>237</v>
      </c>
      <c r="B212">
        <v>2003</v>
      </c>
      <c r="C212" t="s">
        <v>35</v>
      </c>
      <c r="D212">
        <v>19</v>
      </c>
      <c r="E212" s="18">
        <f>DATE(Table6[[#This Row],[year]],MONTH(1&amp;Table6[[#This Row],[month]]),Table6[[#This Row],[date]])</f>
        <v>37852</v>
      </c>
      <c r="F212" s="19">
        <f>DATEDIF(Table6[[#This Row],[DOB]],DATE(2023,6,8),"Y")</f>
        <v>19</v>
      </c>
      <c r="G212">
        <v>0</v>
      </c>
      <c r="H212" s="20">
        <v>2138.0700000000002</v>
      </c>
      <c r="I212" t="s">
        <v>8416</v>
      </c>
      <c r="J212" t="s">
        <v>8418</v>
      </c>
      <c r="K212" t="s">
        <v>23</v>
      </c>
    </row>
    <row r="213" spans="1:11" x14ac:dyDescent="0.35">
      <c r="A213" t="s">
        <v>238</v>
      </c>
      <c r="B213">
        <v>2004</v>
      </c>
      <c r="C213" t="s">
        <v>37</v>
      </c>
      <c r="D213">
        <v>4</v>
      </c>
      <c r="E213" s="18">
        <f>DATE(Table6[[#This Row],[year]],MONTH(1&amp;Table6[[#This Row],[month]]),Table6[[#This Row],[date]])</f>
        <v>38264</v>
      </c>
      <c r="F213" s="19">
        <f>DATEDIF(Table6[[#This Row],[DOB]],DATE(2023,6,8),"Y")</f>
        <v>18</v>
      </c>
      <c r="G213">
        <v>0</v>
      </c>
      <c r="H213" s="20">
        <v>2144.85</v>
      </c>
      <c r="I213" t="s">
        <v>8416</v>
      </c>
      <c r="J213" t="s">
        <v>8418</v>
      </c>
      <c r="K213" t="s">
        <v>42</v>
      </c>
    </row>
    <row r="214" spans="1:11" x14ac:dyDescent="0.35">
      <c r="A214" t="s">
        <v>239</v>
      </c>
      <c r="B214">
        <v>2000</v>
      </c>
      <c r="C214" t="s">
        <v>30</v>
      </c>
      <c r="D214">
        <v>27</v>
      </c>
      <c r="E214" s="18">
        <f>DATE(Table6[[#This Row],[year]],MONTH(1&amp;Table6[[#This Row],[month]]),Table6[[#This Row],[date]])</f>
        <v>36887</v>
      </c>
      <c r="F214" s="19">
        <f>DATEDIF(Table6[[#This Row],[DOB]],DATE(2023,6,8),"Y")</f>
        <v>22</v>
      </c>
      <c r="G214">
        <v>0</v>
      </c>
      <c r="H214" s="20">
        <v>2150.4699999999998</v>
      </c>
      <c r="I214" t="s">
        <v>8416</v>
      </c>
      <c r="J214" t="s">
        <v>8417</v>
      </c>
      <c r="K214" t="s">
        <v>42</v>
      </c>
    </row>
    <row r="215" spans="1:11" x14ac:dyDescent="0.35">
      <c r="A215" t="s">
        <v>240</v>
      </c>
      <c r="B215">
        <v>2000</v>
      </c>
      <c r="C215" t="s">
        <v>37</v>
      </c>
      <c r="D215">
        <v>22</v>
      </c>
      <c r="E215" s="18">
        <f>DATE(Table6[[#This Row],[year]],MONTH(1&amp;Table6[[#This Row],[month]]),Table6[[#This Row],[date]])</f>
        <v>36821</v>
      </c>
      <c r="F215" s="19">
        <f>DATEDIF(Table6[[#This Row],[DOB]],DATE(2023,6,8),"Y")</f>
        <v>22</v>
      </c>
      <c r="G215">
        <v>0</v>
      </c>
      <c r="H215" s="20">
        <v>2154.36</v>
      </c>
      <c r="I215" t="s">
        <v>8416</v>
      </c>
      <c r="J215" t="s">
        <v>8416</v>
      </c>
      <c r="K215" t="s">
        <v>42</v>
      </c>
    </row>
    <row r="216" spans="1:11" x14ac:dyDescent="0.35">
      <c r="A216" t="s">
        <v>241</v>
      </c>
      <c r="B216">
        <v>2000</v>
      </c>
      <c r="C216" t="s">
        <v>15</v>
      </c>
      <c r="D216">
        <v>29</v>
      </c>
      <c r="E216" s="18">
        <f>DATE(Table6[[#This Row],[year]],MONTH(1&amp;Table6[[#This Row],[month]]),Table6[[#This Row],[date]])</f>
        <v>36859</v>
      </c>
      <c r="F216" s="19">
        <f>DATEDIF(Table6[[#This Row],[DOB]],DATE(2023,6,8),"Y")</f>
        <v>22</v>
      </c>
      <c r="G216">
        <v>0</v>
      </c>
      <c r="H216" s="20">
        <v>2155.6799999999998</v>
      </c>
      <c r="I216" t="s">
        <v>8416</v>
      </c>
      <c r="J216" t="s">
        <v>8417</v>
      </c>
      <c r="K216" t="s">
        <v>13</v>
      </c>
    </row>
    <row r="217" spans="1:11" x14ac:dyDescent="0.35">
      <c r="A217" t="s">
        <v>242</v>
      </c>
      <c r="B217">
        <v>2000</v>
      </c>
      <c r="C217" t="s">
        <v>30</v>
      </c>
      <c r="D217">
        <v>10</v>
      </c>
      <c r="E217" s="18">
        <f>DATE(Table6[[#This Row],[year]],MONTH(1&amp;Table6[[#This Row],[month]]),Table6[[#This Row],[date]])</f>
        <v>36870</v>
      </c>
      <c r="F217" s="19">
        <f>DATEDIF(Table6[[#This Row],[DOB]],DATE(2023,6,8),"Y")</f>
        <v>22</v>
      </c>
      <c r="G217">
        <v>0</v>
      </c>
      <c r="H217" s="20">
        <v>2156.75</v>
      </c>
      <c r="I217" t="s">
        <v>8416</v>
      </c>
      <c r="J217" t="s">
        <v>8416</v>
      </c>
      <c r="K217" t="s">
        <v>13</v>
      </c>
    </row>
    <row r="218" spans="1:11" x14ac:dyDescent="0.35">
      <c r="A218" t="s">
        <v>243</v>
      </c>
      <c r="B218">
        <v>2000</v>
      </c>
      <c r="C218" t="s">
        <v>35</v>
      </c>
      <c r="D218">
        <v>23</v>
      </c>
      <c r="E218" s="18">
        <f>DATE(Table6[[#This Row],[year]],MONTH(1&amp;Table6[[#This Row],[month]]),Table6[[#This Row],[date]])</f>
        <v>36761</v>
      </c>
      <c r="F218" s="19">
        <f>DATEDIF(Table6[[#This Row],[DOB]],DATE(2023,6,8),"Y")</f>
        <v>22</v>
      </c>
      <c r="G218">
        <v>0</v>
      </c>
      <c r="H218" s="20">
        <v>2166.73</v>
      </c>
      <c r="I218" t="s">
        <v>8416</v>
      </c>
      <c r="J218" t="s">
        <v>8416</v>
      </c>
      <c r="K218" t="s">
        <v>42</v>
      </c>
    </row>
    <row r="219" spans="1:11" x14ac:dyDescent="0.35">
      <c r="A219" t="s">
        <v>244</v>
      </c>
      <c r="B219">
        <v>1994</v>
      </c>
      <c r="C219" t="s">
        <v>20</v>
      </c>
      <c r="D219">
        <v>27</v>
      </c>
      <c r="E219" s="18">
        <f>DATE(Table6[[#This Row],[year]],MONTH(1&amp;Table6[[#This Row],[month]]),Table6[[#This Row],[date]])</f>
        <v>34604</v>
      </c>
      <c r="F219" s="19">
        <f>DATEDIF(Table6[[#This Row],[DOB]],DATE(2023,6,8),"Y")</f>
        <v>28</v>
      </c>
      <c r="G219">
        <v>0</v>
      </c>
      <c r="H219" s="20">
        <v>2170.08</v>
      </c>
      <c r="I219" t="s">
        <v>8416</v>
      </c>
      <c r="J219" t="s">
        <v>8416</v>
      </c>
      <c r="K219" t="s">
        <v>13</v>
      </c>
    </row>
    <row r="220" spans="1:11" x14ac:dyDescent="0.35">
      <c r="A220" t="s">
        <v>245</v>
      </c>
      <c r="B220">
        <v>1991</v>
      </c>
      <c r="C220" t="s">
        <v>30</v>
      </c>
      <c r="D220">
        <v>16</v>
      </c>
      <c r="E220" s="18">
        <f>DATE(Table6[[#This Row],[year]],MONTH(1&amp;Table6[[#This Row],[month]]),Table6[[#This Row],[date]])</f>
        <v>33588</v>
      </c>
      <c r="F220" s="19">
        <f>DATEDIF(Table6[[#This Row],[DOB]],DATE(2023,6,8),"Y")</f>
        <v>31</v>
      </c>
      <c r="G220">
        <v>3</v>
      </c>
      <c r="H220" s="20">
        <v>2193.1999999999998</v>
      </c>
      <c r="I220" t="s">
        <v>8416</v>
      </c>
      <c r="J220" t="s">
        <v>8416</v>
      </c>
      <c r="K220" t="s">
        <v>23</v>
      </c>
    </row>
    <row r="221" spans="1:11" x14ac:dyDescent="0.35">
      <c r="A221" t="s">
        <v>246</v>
      </c>
      <c r="B221">
        <v>2004</v>
      </c>
      <c r="C221" t="s">
        <v>30</v>
      </c>
      <c r="D221">
        <v>7</v>
      </c>
      <c r="E221" s="18">
        <f>DATE(Table6[[#This Row],[year]],MONTH(1&amp;Table6[[#This Row],[month]]),Table6[[#This Row],[date]])</f>
        <v>38328</v>
      </c>
      <c r="F221" s="19">
        <f>DATEDIF(Table6[[#This Row],[DOB]],DATE(2023,6,8),"Y")</f>
        <v>18</v>
      </c>
      <c r="G221">
        <v>0</v>
      </c>
      <c r="H221" s="20">
        <v>2196.4699999999998</v>
      </c>
      <c r="I221" t="s">
        <v>8416</v>
      </c>
      <c r="J221" t="s">
        <v>8417</v>
      </c>
      <c r="K221" t="s">
        <v>247</v>
      </c>
    </row>
    <row r="222" spans="1:11" x14ac:dyDescent="0.35">
      <c r="A222" t="s">
        <v>248</v>
      </c>
      <c r="B222">
        <v>2004</v>
      </c>
      <c r="C222" t="s">
        <v>20</v>
      </c>
      <c r="D222">
        <v>3</v>
      </c>
      <c r="E222" s="18">
        <f>DATE(Table6[[#This Row],[year]],MONTH(1&amp;Table6[[#This Row],[month]]),Table6[[#This Row],[date]])</f>
        <v>38233</v>
      </c>
      <c r="F222" s="19">
        <f>DATEDIF(Table6[[#This Row],[DOB]],DATE(2023,6,8),"Y")</f>
        <v>18</v>
      </c>
      <c r="G222">
        <v>0</v>
      </c>
      <c r="H222" s="20">
        <v>2198.19</v>
      </c>
      <c r="I222" t="s">
        <v>8416</v>
      </c>
      <c r="J222" t="s">
        <v>8418</v>
      </c>
      <c r="K222" t="s">
        <v>249</v>
      </c>
    </row>
    <row r="223" spans="1:11" x14ac:dyDescent="0.35">
      <c r="A223" t="s">
        <v>250</v>
      </c>
      <c r="B223">
        <v>2004</v>
      </c>
      <c r="C223" t="s">
        <v>20</v>
      </c>
      <c r="D223">
        <v>12</v>
      </c>
      <c r="E223" s="18">
        <f>DATE(Table6[[#This Row],[year]],MONTH(1&amp;Table6[[#This Row],[month]]),Table6[[#This Row],[date]])</f>
        <v>38242</v>
      </c>
      <c r="F223" s="19">
        <f>DATEDIF(Table6[[#This Row],[DOB]],DATE(2023,6,8),"Y")</f>
        <v>18</v>
      </c>
      <c r="G223">
        <v>0</v>
      </c>
      <c r="H223" s="20">
        <v>2200.83</v>
      </c>
      <c r="I223" t="s">
        <v>8416</v>
      </c>
      <c r="J223" t="s">
        <v>8416</v>
      </c>
      <c r="K223" t="s">
        <v>247</v>
      </c>
    </row>
    <row r="224" spans="1:11" x14ac:dyDescent="0.35">
      <c r="A224" t="s">
        <v>251</v>
      </c>
      <c r="B224">
        <v>2004</v>
      </c>
      <c r="C224" t="s">
        <v>10</v>
      </c>
      <c r="D224">
        <v>27</v>
      </c>
      <c r="E224" s="18">
        <f>DATE(Table6[[#This Row],[year]],MONTH(1&amp;Table6[[#This Row],[month]]),Table6[[#This Row],[date]])</f>
        <v>38195</v>
      </c>
      <c r="F224" s="19">
        <f>DATEDIF(Table6[[#This Row],[DOB]],DATE(2023,6,8),"Y")</f>
        <v>18</v>
      </c>
      <c r="G224">
        <v>1</v>
      </c>
      <c r="H224" s="20">
        <v>2201.1</v>
      </c>
      <c r="I224" t="s">
        <v>8416</v>
      </c>
      <c r="J224" t="s">
        <v>8417</v>
      </c>
      <c r="K224" t="s">
        <v>13</v>
      </c>
    </row>
    <row r="225" spans="1:11" x14ac:dyDescent="0.35">
      <c r="A225" t="s">
        <v>252</v>
      </c>
      <c r="B225">
        <v>2004</v>
      </c>
      <c r="C225" t="s">
        <v>35</v>
      </c>
      <c r="D225">
        <v>6</v>
      </c>
      <c r="E225" s="18">
        <f>DATE(Table6[[#This Row],[year]],MONTH(1&amp;Table6[[#This Row],[month]]),Table6[[#This Row],[date]])</f>
        <v>38205</v>
      </c>
      <c r="F225" s="19">
        <f>DATEDIF(Table6[[#This Row],[DOB]],DATE(2023,6,8),"Y")</f>
        <v>18</v>
      </c>
      <c r="G225">
        <v>0</v>
      </c>
      <c r="H225" s="20">
        <v>2203.4699999999998</v>
      </c>
      <c r="I225" t="s">
        <v>8416</v>
      </c>
      <c r="J225" t="s">
        <v>8416</v>
      </c>
      <c r="K225" t="s">
        <v>247</v>
      </c>
    </row>
    <row r="226" spans="1:11" x14ac:dyDescent="0.35">
      <c r="A226" t="s">
        <v>253</v>
      </c>
      <c r="B226">
        <v>2004</v>
      </c>
      <c r="C226" t="s">
        <v>37</v>
      </c>
      <c r="D226">
        <v>28</v>
      </c>
      <c r="E226" s="18">
        <f>DATE(Table6[[#This Row],[year]],MONTH(1&amp;Table6[[#This Row],[month]]),Table6[[#This Row],[date]])</f>
        <v>38288</v>
      </c>
      <c r="F226" s="19">
        <f>DATEDIF(Table6[[#This Row],[DOB]],DATE(2023,6,8),"Y")</f>
        <v>18</v>
      </c>
      <c r="G226">
        <v>0</v>
      </c>
      <c r="H226" s="20">
        <v>2203.7399999999998</v>
      </c>
      <c r="I226" t="s">
        <v>8416</v>
      </c>
      <c r="J226" t="s">
        <v>8416</v>
      </c>
      <c r="K226" t="s">
        <v>247</v>
      </c>
    </row>
    <row r="227" spans="1:11" x14ac:dyDescent="0.35">
      <c r="A227" t="s">
        <v>254</v>
      </c>
      <c r="B227">
        <v>2004</v>
      </c>
      <c r="C227" t="s">
        <v>15</v>
      </c>
      <c r="D227">
        <v>13</v>
      </c>
      <c r="E227" s="18">
        <f>DATE(Table6[[#This Row],[year]],MONTH(1&amp;Table6[[#This Row],[month]]),Table6[[#This Row],[date]])</f>
        <v>38304</v>
      </c>
      <c r="F227" s="19">
        <f>DATEDIF(Table6[[#This Row],[DOB]],DATE(2023,6,8),"Y")</f>
        <v>18</v>
      </c>
      <c r="G227">
        <v>0</v>
      </c>
      <c r="H227" s="20">
        <v>2205.98</v>
      </c>
      <c r="I227" t="s">
        <v>8416</v>
      </c>
      <c r="J227" t="s">
        <v>8417</v>
      </c>
      <c r="K227" t="s">
        <v>247</v>
      </c>
    </row>
    <row r="228" spans="1:11" x14ac:dyDescent="0.35">
      <c r="A228" t="s">
        <v>255</v>
      </c>
      <c r="B228">
        <v>2004</v>
      </c>
      <c r="C228" t="s">
        <v>35</v>
      </c>
      <c r="D228">
        <v>6</v>
      </c>
      <c r="E228" s="18">
        <f>DATE(Table6[[#This Row],[year]],MONTH(1&amp;Table6[[#This Row],[month]]),Table6[[#This Row],[date]])</f>
        <v>38205</v>
      </c>
      <c r="F228" s="19">
        <f>DATEDIF(Table6[[#This Row],[DOB]],DATE(2023,6,8),"Y")</f>
        <v>18</v>
      </c>
      <c r="G228">
        <v>0</v>
      </c>
      <c r="H228" s="20">
        <v>2207.6999999999998</v>
      </c>
      <c r="I228" t="s">
        <v>8416</v>
      </c>
      <c r="J228" t="s">
        <v>8416</v>
      </c>
      <c r="K228" t="s">
        <v>247</v>
      </c>
    </row>
    <row r="229" spans="1:11" x14ac:dyDescent="0.35">
      <c r="A229" t="s">
        <v>256</v>
      </c>
      <c r="B229">
        <v>2004</v>
      </c>
      <c r="C229" t="s">
        <v>10</v>
      </c>
      <c r="D229">
        <v>27</v>
      </c>
      <c r="E229" s="18">
        <f>DATE(Table6[[#This Row],[year]],MONTH(1&amp;Table6[[#This Row],[month]]),Table6[[#This Row],[date]])</f>
        <v>38195</v>
      </c>
      <c r="F229" s="19">
        <f>DATEDIF(Table6[[#This Row],[DOB]],DATE(2023,6,8),"Y")</f>
        <v>18</v>
      </c>
      <c r="G229">
        <v>0</v>
      </c>
      <c r="H229" s="20">
        <v>2211.13</v>
      </c>
      <c r="I229" t="s">
        <v>8416</v>
      </c>
      <c r="J229" t="s">
        <v>8416</v>
      </c>
      <c r="K229" t="s">
        <v>247</v>
      </c>
    </row>
    <row r="230" spans="1:11" x14ac:dyDescent="0.35">
      <c r="A230" t="s">
        <v>257</v>
      </c>
      <c r="B230">
        <v>1994</v>
      </c>
      <c r="C230" t="s">
        <v>15</v>
      </c>
      <c r="D230">
        <v>17</v>
      </c>
      <c r="E230" s="18">
        <f>DATE(Table6[[#This Row],[year]],MONTH(1&amp;Table6[[#This Row],[month]]),Table6[[#This Row],[date]])</f>
        <v>34655</v>
      </c>
      <c r="F230" s="19">
        <f>DATEDIF(Table6[[#This Row],[DOB]],DATE(2023,6,8),"Y")</f>
        <v>28</v>
      </c>
      <c r="G230">
        <v>0</v>
      </c>
      <c r="H230" s="20">
        <v>2213.21</v>
      </c>
      <c r="I230" t="s">
        <v>8416</v>
      </c>
      <c r="J230" t="s">
        <v>8416</v>
      </c>
      <c r="K230" t="s">
        <v>13</v>
      </c>
    </row>
    <row r="231" spans="1:11" x14ac:dyDescent="0.35">
      <c r="A231" t="s">
        <v>258</v>
      </c>
      <c r="B231">
        <v>2004</v>
      </c>
      <c r="C231" t="s">
        <v>18</v>
      </c>
      <c r="D231">
        <v>13</v>
      </c>
      <c r="E231" s="18">
        <f>DATE(Table6[[#This Row],[year]],MONTH(1&amp;Table6[[#This Row],[month]]),Table6[[#This Row],[date]])</f>
        <v>38151</v>
      </c>
      <c r="F231" s="19">
        <f>DATEDIF(Table6[[#This Row],[DOB]],DATE(2023,6,8),"Y")</f>
        <v>18</v>
      </c>
      <c r="G231">
        <v>0</v>
      </c>
      <c r="H231" s="20">
        <v>2217.4699999999998</v>
      </c>
      <c r="I231" t="s">
        <v>8416</v>
      </c>
      <c r="J231" t="s">
        <v>8418</v>
      </c>
      <c r="K231" t="s">
        <v>247</v>
      </c>
    </row>
    <row r="232" spans="1:11" x14ac:dyDescent="0.35">
      <c r="A232" t="s">
        <v>259</v>
      </c>
      <c r="B232">
        <v>2004</v>
      </c>
      <c r="C232" t="s">
        <v>20</v>
      </c>
      <c r="D232">
        <v>25</v>
      </c>
      <c r="E232" s="18">
        <f>DATE(Table6[[#This Row],[year]],MONTH(1&amp;Table6[[#This Row],[month]]),Table6[[#This Row],[date]])</f>
        <v>38255</v>
      </c>
      <c r="F232" s="19">
        <f>DATEDIF(Table6[[#This Row],[DOB]],DATE(2023,6,8),"Y")</f>
        <v>18</v>
      </c>
      <c r="G232">
        <v>0</v>
      </c>
      <c r="H232" s="20">
        <v>2217.6</v>
      </c>
      <c r="I232" t="s">
        <v>8416</v>
      </c>
      <c r="J232" t="s">
        <v>8418</v>
      </c>
      <c r="K232" t="s">
        <v>247</v>
      </c>
    </row>
    <row r="233" spans="1:11" x14ac:dyDescent="0.35">
      <c r="A233" t="s">
        <v>260</v>
      </c>
      <c r="B233">
        <v>2004</v>
      </c>
      <c r="C233" t="s">
        <v>30</v>
      </c>
      <c r="D233">
        <v>12</v>
      </c>
      <c r="E233" s="18">
        <f>DATE(Table6[[#This Row],[year]],MONTH(1&amp;Table6[[#This Row],[month]]),Table6[[#This Row],[date]])</f>
        <v>38333</v>
      </c>
      <c r="F233" s="19">
        <f>DATEDIF(Table6[[#This Row],[DOB]],DATE(2023,6,8),"Y")</f>
        <v>18</v>
      </c>
      <c r="G233">
        <v>1</v>
      </c>
      <c r="H233" s="20">
        <v>2219.4499999999998</v>
      </c>
      <c r="I233" t="s">
        <v>8416</v>
      </c>
      <c r="J233" t="s">
        <v>8418</v>
      </c>
      <c r="K233" t="s">
        <v>13</v>
      </c>
    </row>
    <row r="234" spans="1:11" x14ac:dyDescent="0.35">
      <c r="A234" t="s">
        <v>261</v>
      </c>
      <c r="B234">
        <v>2003</v>
      </c>
      <c r="C234" t="s">
        <v>30</v>
      </c>
      <c r="D234">
        <v>10</v>
      </c>
      <c r="E234" s="18">
        <f>DATE(Table6[[#This Row],[year]],MONTH(1&amp;Table6[[#This Row],[month]]),Table6[[#This Row],[date]])</f>
        <v>37965</v>
      </c>
      <c r="F234" s="19">
        <f>DATEDIF(Table6[[#This Row],[DOB]],DATE(2023,6,8),"Y")</f>
        <v>19</v>
      </c>
      <c r="G234">
        <v>1</v>
      </c>
      <c r="H234" s="20">
        <v>2221.56</v>
      </c>
      <c r="I234" t="s">
        <v>8416</v>
      </c>
      <c r="J234" t="s">
        <v>8417</v>
      </c>
      <c r="K234" t="s">
        <v>23</v>
      </c>
    </row>
    <row r="235" spans="1:11" x14ac:dyDescent="0.35">
      <c r="A235" t="s">
        <v>262</v>
      </c>
      <c r="B235">
        <v>2000</v>
      </c>
      <c r="C235" t="s">
        <v>18</v>
      </c>
      <c r="D235">
        <v>30</v>
      </c>
      <c r="E235" s="18">
        <f>DATE(Table6[[#This Row],[year]],MONTH(1&amp;Table6[[#This Row],[month]]),Table6[[#This Row],[date]])</f>
        <v>36707</v>
      </c>
      <c r="F235" s="19">
        <f>DATEDIF(Table6[[#This Row],[DOB]],DATE(2023,6,8),"Y")</f>
        <v>22</v>
      </c>
      <c r="G235">
        <v>0</v>
      </c>
      <c r="H235" s="20">
        <v>2250.84</v>
      </c>
      <c r="I235" t="s">
        <v>8416</v>
      </c>
      <c r="J235" t="s">
        <v>8416</v>
      </c>
      <c r="K235" t="s">
        <v>170</v>
      </c>
    </row>
    <row r="236" spans="1:11" x14ac:dyDescent="0.35">
      <c r="A236" t="s">
        <v>263</v>
      </c>
      <c r="B236">
        <v>2000</v>
      </c>
      <c r="C236" t="s">
        <v>30</v>
      </c>
      <c r="D236">
        <v>11</v>
      </c>
      <c r="E236" s="18">
        <f>DATE(Table6[[#This Row],[year]],MONTH(1&amp;Table6[[#This Row],[month]]),Table6[[#This Row],[date]])</f>
        <v>36871</v>
      </c>
      <c r="F236" s="19">
        <f>DATEDIF(Table6[[#This Row],[DOB]],DATE(2023,6,8),"Y")</f>
        <v>22</v>
      </c>
      <c r="G236">
        <v>0</v>
      </c>
      <c r="H236" s="20">
        <v>2254.8000000000002</v>
      </c>
      <c r="I236" t="s">
        <v>8416</v>
      </c>
      <c r="J236" t="s">
        <v>8417</v>
      </c>
      <c r="K236" t="s">
        <v>168</v>
      </c>
    </row>
    <row r="237" spans="1:11" x14ac:dyDescent="0.35">
      <c r="A237" t="s">
        <v>264</v>
      </c>
      <c r="B237">
        <v>2002</v>
      </c>
      <c r="C237" t="s">
        <v>10</v>
      </c>
      <c r="D237">
        <v>15</v>
      </c>
      <c r="E237" s="18">
        <f>DATE(Table6[[#This Row],[year]],MONTH(1&amp;Table6[[#This Row],[month]]),Table6[[#This Row],[date]])</f>
        <v>37452</v>
      </c>
      <c r="F237" s="19">
        <f>DATEDIF(Table6[[#This Row],[DOB]],DATE(2023,6,8),"Y")</f>
        <v>20</v>
      </c>
      <c r="G237">
        <v>0</v>
      </c>
      <c r="H237" s="20">
        <v>2257.48</v>
      </c>
      <c r="I237" t="s">
        <v>8416</v>
      </c>
      <c r="J237" t="s">
        <v>8418</v>
      </c>
      <c r="K237" t="s">
        <v>23</v>
      </c>
    </row>
    <row r="238" spans="1:11" x14ac:dyDescent="0.35">
      <c r="A238" t="s">
        <v>265</v>
      </c>
      <c r="B238">
        <v>2002</v>
      </c>
      <c r="C238" t="s">
        <v>15</v>
      </c>
      <c r="D238">
        <v>12</v>
      </c>
      <c r="E238" s="18">
        <f>DATE(Table6[[#This Row],[year]],MONTH(1&amp;Table6[[#This Row],[month]]),Table6[[#This Row],[date]])</f>
        <v>37572</v>
      </c>
      <c r="F238" s="19">
        <f>DATEDIF(Table6[[#This Row],[DOB]],DATE(2023,6,8),"Y")</f>
        <v>20</v>
      </c>
      <c r="G238">
        <v>0</v>
      </c>
      <c r="H238" s="20">
        <v>2261.5700000000002</v>
      </c>
      <c r="I238" t="s">
        <v>8416</v>
      </c>
      <c r="J238" t="s">
        <v>8418</v>
      </c>
      <c r="K238" t="s">
        <v>23</v>
      </c>
    </row>
    <row r="239" spans="1:11" x14ac:dyDescent="0.35">
      <c r="A239" t="s">
        <v>266</v>
      </c>
      <c r="B239">
        <v>1991</v>
      </c>
      <c r="C239" t="s">
        <v>18</v>
      </c>
      <c r="D239">
        <v>16</v>
      </c>
      <c r="E239" s="18">
        <f>DATE(Table6[[#This Row],[year]],MONTH(1&amp;Table6[[#This Row],[month]]),Table6[[#This Row],[date]])</f>
        <v>33405</v>
      </c>
      <c r="F239" s="19">
        <f>DATEDIF(Table6[[#This Row],[DOB]],DATE(2023,6,8),"Y")</f>
        <v>31</v>
      </c>
      <c r="G239">
        <v>3</v>
      </c>
      <c r="H239" s="20">
        <v>2277.7199999999998</v>
      </c>
      <c r="I239" t="s">
        <v>8416</v>
      </c>
      <c r="J239" t="s">
        <v>8418</v>
      </c>
      <c r="K239" t="s">
        <v>13</v>
      </c>
    </row>
    <row r="240" spans="1:11" x14ac:dyDescent="0.35">
      <c r="A240" t="s">
        <v>267</v>
      </c>
      <c r="B240">
        <v>1989</v>
      </c>
      <c r="C240" t="s">
        <v>37</v>
      </c>
      <c r="D240">
        <v>5</v>
      </c>
      <c r="E240" s="18">
        <f>DATE(Table6[[#This Row],[year]],MONTH(1&amp;Table6[[#This Row],[month]]),Table6[[#This Row],[date]])</f>
        <v>32786</v>
      </c>
      <c r="F240" s="19">
        <f>DATEDIF(Table6[[#This Row],[DOB]],DATE(2023,6,8),"Y")</f>
        <v>33</v>
      </c>
      <c r="G240">
        <v>3</v>
      </c>
      <c r="H240" s="20">
        <v>2295.2399999999998</v>
      </c>
      <c r="I240" t="s">
        <v>8416</v>
      </c>
      <c r="J240" t="s">
        <v>8418</v>
      </c>
      <c r="K240" t="s">
        <v>13</v>
      </c>
    </row>
    <row r="241" spans="1:11" x14ac:dyDescent="0.35">
      <c r="A241" t="s">
        <v>268</v>
      </c>
      <c r="B241">
        <v>1996</v>
      </c>
      <c r="C241" t="s">
        <v>15</v>
      </c>
      <c r="D241">
        <v>28</v>
      </c>
      <c r="E241" s="18">
        <f>DATE(Table6[[#This Row],[year]],MONTH(1&amp;Table6[[#This Row],[month]]),Table6[[#This Row],[date]])</f>
        <v>35397</v>
      </c>
      <c r="F241" s="19">
        <f>DATEDIF(Table6[[#This Row],[DOB]],DATE(2023,6,8),"Y")</f>
        <v>26</v>
      </c>
      <c r="G241">
        <v>0</v>
      </c>
      <c r="H241" s="20">
        <v>2302.3000000000002</v>
      </c>
      <c r="I241" t="s">
        <v>8418</v>
      </c>
      <c r="J241" t="s">
        <v>8416</v>
      </c>
      <c r="K241" t="s">
        <v>42</v>
      </c>
    </row>
    <row r="242" spans="1:11" x14ac:dyDescent="0.35">
      <c r="A242" t="s">
        <v>269</v>
      </c>
      <c r="B242">
        <v>2004</v>
      </c>
      <c r="C242" t="s">
        <v>20</v>
      </c>
      <c r="D242">
        <v>6</v>
      </c>
      <c r="E242" s="18">
        <f>DATE(Table6[[#This Row],[year]],MONTH(1&amp;Table6[[#This Row],[month]]),Table6[[#This Row],[date]])</f>
        <v>38236</v>
      </c>
      <c r="F242" s="19">
        <f>DATEDIF(Table6[[#This Row],[DOB]],DATE(2023,6,8),"Y")</f>
        <v>18</v>
      </c>
      <c r="G242">
        <v>2</v>
      </c>
      <c r="H242" s="20">
        <v>2304</v>
      </c>
      <c r="I242" t="s">
        <v>8416</v>
      </c>
      <c r="J242" t="s">
        <v>8417</v>
      </c>
      <c r="K242" t="s">
        <v>13</v>
      </c>
    </row>
    <row r="243" spans="1:11" x14ac:dyDescent="0.35">
      <c r="A243" t="s">
        <v>270</v>
      </c>
      <c r="B243">
        <v>1996</v>
      </c>
      <c r="C243" t="s">
        <v>30</v>
      </c>
      <c r="D243">
        <v>17</v>
      </c>
      <c r="E243" s="18">
        <f>DATE(Table6[[#This Row],[year]],MONTH(1&amp;Table6[[#This Row],[month]]),Table6[[#This Row],[date]])</f>
        <v>35416</v>
      </c>
      <c r="F243" s="19">
        <f>DATEDIF(Table6[[#This Row],[DOB]],DATE(2023,6,8),"Y")</f>
        <v>26</v>
      </c>
      <c r="G243">
        <v>0</v>
      </c>
      <c r="H243" s="20">
        <v>2322.62</v>
      </c>
      <c r="I243" t="s">
        <v>8416</v>
      </c>
      <c r="J243" t="s">
        <v>8418</v>
      </c>
      <c r="K243" t="s">
        <v>13</v>
      </c>
    </row>
    <row r="244" spans="1:11" x14ac:dyDescent="0.35">
      <c r="A244" t="s">
        <v>271</v>
      </c>
      <c r="B244">
        <v>2003</v>
      </c>
      <c r="C244" t="s">
        <v>15</v>
      </c>
      <c r="D244">
        <v>18</v>
      </c>
      <c r="E244" s="18">
        <f>DATE(Table6[[#This Row],[year]],MONTH(1&amp;Table6[[#This Row],[month]]),Table6[[#This Row],[date]])</f>
        <v>37943</v>
      </c>
      <c r="F244" s="19">
        <f>DATEDIF(Table6[[#This Row],[DOB]],DATE(2023,6,8),"Y")</f>
        <v>19</v>
      </c>
      <c r="G244">
        <v>1</v>
      </c>
      <c r="H244" s="20">
        <v>2331.52</v>
      </c>
      <c r="I244" t="s">
        <v>8416</v>
      </c>
      <c r="J244" t="s">
        <v>8417</v>
      </c>
      <c r="K244" t="s">
        <v>42</v>
      </c>
    </row>
    <row r="245" spans="1:11" x14ac:dyDescent="0.35">
      <c r="A245" t="s">
        <v>272</v>
      </c>
      <c r="B245">
        <v>1998</v>
      </c>
      <c r="C245" t="s">
        <v>37</v>
      </c>
      <c r="D245">
        <v>21</v>
      </c>
      <c r="E245" s="18">
        <f>DATE(Table6[[#This Row],[year]],MONTH(1&amp;Table6[[#This Row],[month]]),Table6[[#This Row],[date]])</f>
        <v>36089</v>
      </c>
      <c r="F245" s="19">
        <f>DATEDIF(Table6[[#This Row],[DOB]],DATE(2023,6,8),"Y")</f>
        <v>24</v>
      </c>
      <c r="G245">
        <v>0</v>
      </c>
      <c r="H245" s="20">
        <v>2352.9699999999998</v>
      </c>
      <c r="I245" t="s">
        <v>8417</v>
      </c>
      <c r="J245" t="s">
        <v>8417</v>
      </c>
      <c r="K245" t="s">
        <v>23</v>
      </c>
    </row>
    <row r="246" spans="1:11" x14ac:dyDescent="0.35">
      <c r="A246" t="s">
        <v>273</v>
      </c>
      <c r="B246">
        <v>2002</v>
      </c>
      <c r="C246" t="s">
        <v>15</v>
      </c>
      <c r="D246">
        <v>5</v>
      </c>
      <c r="E246" s="18">
        <f>DATE(Table6[[#This Row],[year]],MONTH(1&amp;Table6[[#This Row],[month]]),Table6[[#This Row],[date]])</f>
        <v>37565</v>
      </c>
      <c r="F246" s="19">
        <f>DATEDIF(Table6[[#This Row],[DOB]],DATE(2023,6,8),"Y")</f>
        <v>20</v>
      </c>
      <c r="G246">
        <v>1</v>
      </c>
      <c r="H246" s="20">
        <v>2362.23</v>
      </c>
      <c r="I246" t="s">
        <v>8416</v>
      </c>
      <c r="J246" t="s">
        <v>8418</v>
      </c>
      <c r="K246" t="s">
        <v>23</v>
      </c>
    </row>
    <row r="247" spans="1:11" x14ac:dyDescent="0.35">
      <c r="A247" t="s">
        <v>274</v>
      </c>
      <c r="B247">
        <v>1988</v>
      </c>
      <c r="C247" t="s">
        <v>30</v>
      </c>
      <c r="D247">
        <v>12</v>
      </c>
      <c r="E247" s="18">
        <f>DATE(Table6[[#This Row],[year]],MONTH(1&amp;Table6[[#This Row],[month]]),Table6[[#This Row],[date]])</f>
        <v>32489</v>
      </c>
      <c r="F247" s="19">
        <f>DATEDIF(Table6[[#This Row],[DOB]],DATE(2023,6,8),"Y")</f>
        <v>34</v>
      </c>
      <c r="G247">
        <v>3</v>
      </c>
      <c r="H247" s="20">
        <v>2373.3000000000002</v>
      </c>
      <c r="I247" t="s">
        <v>8416</v>
      </c>
      <c r="J247" t="s">
        <v>8416</v>
      </c>
      <c r="K247" t="s">
        <v>13</v>
      </c>
    </row>
    <row r="248" spans="1:11" x14ac:dyDescent="0.35">
      <c r="A248" t="s">
        <v>275</v>
      </c>
      <c r="B248">
        <v>1999</v>
      </c>
      <c r="C248" t="s">
        <v>30</v>
      </c>
      <c r="D248">
        <v>17</v>
      </c>
      <c r="E248" s="18">
        <f>DATE(Table6[[#This Row],[year]],MONTH(1&amp;Table6[[#This Row],[month]]),Table6[[#This Row],[date]])</f>
        <v>36511</v>
      </c>
      <c r="F248" s="19">
        <f>DATEDIF(Table6[[#This Row],[DOB]],DATE(2023,6,8),"Y")</f>
        <v>23</v>
      </c>
      <c r="G248">
        <v>0</v>
      </c>
      <c r="H248" s="20">
        <v>2395.17</v>
      </c>
      <c r="I248" t="s">
        <v>8416</v>
      </c>
      <c r="J248" t="s">
        <v>8418</v>
      </c>
      <c r="K248" t="s">
        <v>276</v>
      </c>
    </row>
    <row r="249" spans="1:11" x14ac:dyDescent="0.35">
      <c r="A249" t="s">
        <v>277</v>
      </c>
      <c r="B249">
        <v>1999</v>
      </c>
      <c r="C249" t="s">
        <v>35</v>
      </c>
      <c r="D249">
        <v>10</v>
      </c>
      <c r="E249" s="18">
        <f>DATE(Table6[[#This Row],[year]],MONTH(1&amp;Table6[[#This Row],[month]]),Table6[[#This Row],[date]])</f>
        <v>36382</v>
      </c>
      <c r="F249" s="19">
        <f>DATEDIF(Table6[[#This Row],[DOB]],DATE(2023,6,8),"Y")</f>
        <v>23</v>
      </c>
      <c r="G249">
        <v>0</v>
      </c>
      <c r="H249" s="20">
        <v>2396.1</v>
      </c>
      <c r="I249" t="s">
        <v>8416</v>
      </c>
      <c r="J249" t="s">
        <v>8418</v>
      </c>
      <c r="K249" t="s">
        <v>166</v>
      </c>
    </row>
    <row r="250" spans="1:11" x14ac:dyDescent="0.35">
      <c r="A250" t="s">
        <v>278</v>
      </c>
      <c r="B250">
        <v>2001</v>
      </c>
      <c r="C250" t="s">
        <v>18</v>
      </c>
      <c r="D250">
        <v>3</v>
      </c>
      <c r="E250" s="18">
        <f>DATE(Table6[[#This Row],[year]],MONTH(1&amp;Table6[[#This Row],[month]]),Table6[[#This Row],[date]])</f>
        <v>37045</v>
      </c>
      <c r="F250" s="19">
        <f>DATEDIF(Table6[[#This Row],[DOB]],DATE(2023,6,8),"Y")</f>
        <v>22</v>
      </c>
      <c r="G250">
        <v>0</v>
      </c>
      <c r="H250" s="20">
        <v>2404.73</v>
      </c>
      <c r="I250" t="s">
        <v>8416</v>
      </c>
      <c r="J250" t="s">
        <v>8417</v>
      </c>
      <c r="K250" t="s">
        <v>23</v>
      </c>
    </row>
    <row r="251" spans="1:11" x14ac:dyDescent="0.35">
      <c r="A251" t="s">
        <v>279</v>
      </c>
      <c r="B251">
        <v>1999</v>
      </c>
      <c r="C251" t="s">
        <v>15</v>
      </c>
      <c r="D251">
        <v>12</v>
      </c>
      <c r="E251" s="18">
        <f>DATE(Table6[[#This Row],[year]],MONTH(1&amp;Table6[[#This Row],[month]]),Table6[[#This Row],[date]])</f>
        <v>36476</v>
      </c>
      <c r="F251" s="19">
        <f>DATEDIF(Table6[[#This Row],[DOB]],DATE(2023,6,8),"Y")</f>
        <v>23</v>
      </c>
      <c r="G251">
        <v>1</v>
      </c>
      <c r="H251" s="20">
        <v>2416.96</v>
      </c>
      <c r="I251" t="s">
        <v>8416</v>
      </c>
      <c r="J251" t="s">
        <v>8416</v>
      </c>
      <c r="K251" t="s">
        <v>42</v>
      </c>
    </row>
    <row r="252" spans="1:11" x14ac:dyDescent="0.35">
      <c r="A252" t="s">
        <v>280</v>
      </c>
      <c r="B252">
        <v>1999</v>
      </c>
      <c r="C252" t="s">
        <v>15</v>
      </c>
      <c r="D252">
        <v>21</v>
      </c>
      <c r="E252" s="18">
        <f>DATE(Table6[[#This Row],[year]],MONTH(1&amp;Table6[[#This Row],[month]]),Table6[[#This Row],[date]])</f>
        <v>36485</v>
      </c>
      <c r="F252" s="19">
        <f>DATEDIF(Table6[[#This Row],[DOB]],DATE(2023,6,8),"Y")</f>
        <v>23</v>
      </c>
      <c r="G252">
        <v>1</v>
      </c>
      <c r="H252" s="20">
        <v>2438.06</v>
      </c>
      <c r="I252" t="s">
        <v>8416</v>
      </c>
      <c r="J252" t="s">
        <v>8416</v>
      </c>
      <c r="K252" t="s">
        <v>13</v>
      </c>
    </row>
    <row r="253" spans="1:11" x14ac:dyDescent="0.35">
      <c r="A253" t="s">
        <v>281</v>
      </c>
      <c r="B253">
        <v>2002</v>
      </c>
      <c r="C253" t="s">
        <v>10</v>
      </c>
      <c r="D253">
        <v>29</v>
      </c>
      <c r="E253" s="18">
        <f>DATE(Table6[[#This Row],[year]],MONTH(1&amp;Table6[[#This Row],[month]]),Table6[[#This Row],[date]])</f>
        <v>37466</v>
      </c>
      <c r="F253" s="19">
        <f>DATEDIF(Table6[[#This Row],[DOB]],DATE(2023,6,8),"Y")</f>
        <v>20</v>
      </c>
      <c r="G253">
        <v>0</v>
      </c>
      <c r="H253" s="20">
        <v>2457.21</v>
      </c>
      <c r="I253" t="s">
        <v>8416</v>
      </c>
      <c r="J253" t="s">
        <v>8418</v>
      </c>
      <c r="K253" t="s">
        <v>247</v>
      </c>
    </row>
    <row r="254" spans="1:11" x14ac:dyDescent="0.35">
      <c r="A254" t="s">
        <v>282</v>
      </c>
      <c r="B254">
        <v>1998</v>
      </c>
      <c r="C254" t="s">
        <v>15</v>
      </c>
      <c r="D254">
        <v>19</v>
      </c>
      <c r="E254" s="18">
        <f>DATE(Table6[[#This Row],[year]],MONTH(1&amp;Table6[[#This Row],[month]]),Table6[[#This Row],[date]])</f>
        <v>36118</v>
      </c>
      <c r="F254" s="19">
        <f>DATEDIF(Table6[[#This Row],[DOB]],DATE(2023,6,8),"Y")</f>
        <v>24</v>
      </c>
      <c r="G254">
        <v>0</v>
      </c>
      <c r="H254" s="20">
        <v>2457.5</v>
      </c>
      <c r="I254" t="s">
        <v>8416</v>
      </c>
      <c r="J254" t="s">
        <v>8418</v>
      </c>
      <c r="K254" t="s">
        <v>42</v>
      </c>
    </row>
    <row r="255" spans="1:11" x14ac:dyDescent="0.35">
      <c r="A255" t="s">
        <v>283</v>
      </c>
      <c r="B255">
        <v>2002</v>
      </c>
      <c r="C255" t="s">
        <v>10</v>
      </c>
      <c r="D255">
        <v>11</v>
      </c>
      <c r="E255" s="18">
        <f>DATE(Table6[[#This Row],[year]],MONTH(1&amp;Table6[[#This Row],[month]]),Table6[[#This Row],[date]])</f>
        <v>37448</v>
      </c>
      <c r="F255" s="19">
        <f>DATEDIF(Table6[[#This Row],[DOB]],DATE(2023,6,8),"Y")</f>
        <v>20</v>
      </c>
      <c r="G255">
        <v>0</v>
      </c>
      <c r="H255" s="20">
        <v>2459.7199999999998</v>
      </c>
      <c r="I255" t="s">
        <v>8416</v>
      </c>
      <c r="J255" t="s">
        <v>8416</v>
      </c>
      <c r="K255" t="s">
        <v>247</v>
      </c>
    </row>
    <row r="256" spans="1:11" x14ac:dyDescent="0.35">
      <c r="A256" t="s">
        <v>284</v>
      </c>
      <c r="B256">
        <v>1998</v>
      </c>
      <c r="C256" t="s">
        <v>35</v>
      </c>
      <c r="D256">
        <v>17</v>
      </c>
      <c r="E256" s="18">
        <f>DATE(Table6[[#This Row],[year]],MONTH(1&amp;Table6[[#This Row],[month]]),Table6[[#This Row],[date]])</f>
        <v>36024</v>
      </c>
      <c r="F256" s="19">
        <f>DATEDIF(Table6[[#This Row],[DOB]],DATE(2023,6,8),"Y")</f>
        <v>24</v>
      </c>
      <c r="G256">
        <v>0</v>
      </c>
      <c r="H256" s="20">
        <v>2464.62</v>
      </c>
      <c r="I256" t="s">
        <v>8416</v>
      </c>
      <c r="J256" t="s">
        <v>8417</v>
      </c>
      <c r="K256" t="s">
        <v>13</v>
      </c>
    </row>
    <row r="257" spans="1:11" x14ac:dyDescent="0.35">
      <c r="A257" t="s">
        <v>285</v>
      </c>
      <c r="B257">
        <v>1998</v>
      </c>
      <c r="C257" t="s">
        <v>10</v>
      </c>
      <c r="D257">
        <v>2</v>
      </c>
      <c r="E257" s="18">
        <f>DATE(Table6[[#This Row],[year]],MONTH(1&amp;Table6[[#This Row],[month]]),Table6[[#This Row],[date]])</f>
        <v>35978</v>
      </c>
      <c r="F257" s="19">
        <f>DATEDIF(Table6[[#This Row],[DOB]],DATE(2023,6,8),"Y")</f>
        <v>24</v>
      </c>
      <c r="G257">
        <v>0</v>
      </c>
      <c r="H257" s="20">
        <v>2473.33</v>
      </c>
      <c r="I257" t="s">
        <v>8416</v>
      </c>
      <c r="J257" t="s">
        <v>8417</v>
      </c>
      <c r="K257" t="s">
        <v>13</v>
      </c>
    </row>
    <row r="258" spans="1:11" x14ac:dyDescent="0.35">
      <c r="A258" t="s">
        <v>286</v>
      </c>
      <c r="B258">
        <v>1998</v>
      </c>
      <c r="C258" t="s">
        <v>18</v>
      </c>
      <c r="D258">
        <v>20</v>
      </c>
      <c r="E258" s="18">
        <f>DATE(Table6[[#This Row],[year]],MONTH(1&amp;Table6[[#This Row],[month]]),Table6[[#This Row],[date]])</f>
        <v>35966</v>
      </c>
      <c r="F258" s="19">
        <f>DATEDIF(Table6[[#This Row],[DOB]],DATE(2023,6,8),"Y")</f>
        <v>24</v>
      </c>
      <c r="G258">
        <v>0</v>
      </c>
      <c r="H258" s="20">
        <v>2480.98</v>
      </c>
      <c r="I258" t="s">
        <v>8416</v>
      </c>
      <c r="J258" t="s">
        <v>8416</v>
      </c>
      <c r="K258" t="s">
        <v>13</v>
      </c>
    </row>
    <row r="259" spans="1:11" x14ac:dyDescent="0.35">
      <c r="A259" t="s">
        <v>287</v>
      </c>
      <c r="B259">
        <v>1995</v>
      </c>
      <c r="C259" t="s">
        <v>15</v>
      </c>
      <c r="D259">
        <v>6</v>
      </c>
      <c r="E259" s="18">
        <f>DATE(Table6[[#This Row],[year]],MONTH(1&amp;Table6[[#This Row],[month]]),Table6[[#This Row],[date]])</f>
        <v>35009</v>
      </c>
      <c r="F259" s="19">
        <f>DATEDIF(Table6[[#This Row],[DOB]],DATE(2023,6,8),"Y")</f>
        <v>27</v>
      </c>
      <c r="G259">
        <v>0</v>
      </c>
      <c r="H259" s="20">
        <v>2483.7399999999998</v>
      </c>
      <c r="I259" t="s">
        <v>8417</v>
      </c>
      <c r="J259" t="s">
        <v>8416</v>
      </c>
      <c r="K259" t="s">
        <v>13</v>
      </c>
    </row>
    <row r="260" spans="1:11" x14ac:dyDescent="0.35">
      <c r="A260" t="s">
        <v>288</v>
      </c>
      <c r="B260">
        <v>1995</v>
      </c>
      <c r="C260" t="s">
        <v>37</v>
      </c>
      <c r="D260">
        <v>14</v>
      </c>
      <c r="E260" s="18">
        <f>DATE(Table6[[#This Row],[year]],MONTH(1&amp;Table6[[#This Row],[month]]),Table6[[#This Row],[date]])</f>
        <v>34986</v>
      </c>
      <c r="F260" s="19">
        <f>DATEDIF(Table6[[#This Row],[DOB]],DATE(2023,6,8),"Y")</f>
        <v>27</v>
      </c>
      <c r="G260">
        <v>0</v>
      </c>
      <c r="H260" s="20">
        <v>2494.02</v>
      </c>
      <c r="I260" t="s">
        <v>8417</v>
      </c>
      <c r="J260" t="s">
        <v>8418</v>
      </c>
      <c r="K260" t="s">
        <v>42</v>
      </c>
    </row>
    <row r="261" spans="1:11" x14ac:dyDescent="0.35">
      <c r="A261" t="s">
        <v>289</v>
      </c>
      <c r="B261">
        <v>1995</v>
      </c>
      <c r="C261" t="s">
        <v>10</v>
      </c>
      <c r="D261">
        <v>9</v>
      </c>
      <c r="E261" s="18">
        <f>DATE(Table6[[#This Row],[year]],MONTH(1&amp;Table6[[#This Row],[month]]),Table6[[#This Row],[date]])</f>
        <v>34889</v>
      </c>
      <c r="F261" s="19">
        <f>DATEDIF(Table6[[#This Row],[DOB]],DATE(2023,6,8),"Y")</f>
        <v>27</v>
      </c>
      <c r="G261">
        <v>0</v>
      </c>
      <c r="H261" s="20">
        <v>2497.04</v>
      </c>
      <c r="I261" t="s">
        <v>8417</v>
      </c>
      <c r="J261" t="s">
        <v>8417</v>
      </c>
      <c r="K261" t="s">
        <v>13</v>
      </c>
    </row>
    <row r="262" spans="1:11" x14ac:dyDescent="0.35">
      <c r="A262" t="s">
        <v>290</v>
      </c>
      <c r="B262">
        <v>1995</v>
      </c>
      <c r="C262" t="s">
        <v>37</v>
      </c>
      <c r="D262">
        <v>15</v>
      </c>
      <c r="E262" s="18">
        <f>DATE(Table6[[#This Row],[year]],MONTH(1&amp;Table6[[#This Row],[month]]),Table6[[#This Row],[date]])</f>
        <v>34987</v>
      </c>
      <c r="F262" s="19">
        <f>DATEDIF(Table6[[#This Row],[DOB]],DATE(2023,6,8),"Y")</f>
        <v>27</v>
      </c>
      <c r="G262">
        <v>0</v>
      </c>
      <c r="H262" s="20">
        <v>2498.41</v>
      </c>
      <c r="I262" t="s">
        <v>8417</v>
      </c>
      <c r="J262" t="s">
        <v>8417</v>
      </c>
      <c r="K262" t="s">
        <v>13</v>
      </c>
    </row>
    <row r="263" spans="1:11" x14ac:dyDescent="0.35">
      <c r="A263" t="s">
        <v>291</v>
      </c>
      <c r="B263">
        <v>2004</v>
      </c>
      <c r="C263" t="s">
        <v>20</v>
      </c>
      <c r="D263">
        <v>6</v>
      </c>
      <c r="E263" s="18">
        <f>DATE(Table6[[#This Row],[year]],MONTH(1&amp;Table6[[#This Row],[month]]),Table6[[#This Row],[date]])</f>
        <v>38236</v>
      </c>
      <c r="F263" s="19">
        <f>DATEDIF(Table6[[#This Row],[DOB]],DATE(2023,6,8),"Y")</f>
        <v>18</v>
      </c>
      <c r="G263">
        <v>0</v>
      </c>
      <c r="H263" s="20">
        <v>2500.9299999999998</v>
      </c>
      <c r="I263" t="s">
        <v>8416</v>
      </c>
      <c r="J263" t="s">
        <v>8416</v>
      </c>
      <c r="K263" t="s">
        <v>23</v>
      </c>
    </row>
    <row r="264" spans="1:11" x14ac:dyDescent="0.35">
      <c r="A264" t="s">
        <v>292</v>
      </c>
      <c r="B264">
        <v>1991</v>
      </c>
      <c r="C264" t="s">
        <v>35</v>
      </c>
      <c r="D264">
        <v>5</v>
      </c>
      <c r="E264" s="18">
        <f>DATE(Table6[[#This Row],[year]],MONTH(1&amp;Table6[[#This Row],[month]]),Table6[[#This Row],[date]])</f>
        <v>33455</v>
      </c>
      <c r="F264" s="19">
        <f>DATEDIF(Table6[[#This Row],[DOB]],DATE(2023,6,8),"Y")</f>
        <v>31</v>
      </c>
      <c r="G264">
        <v>3</v>
      </c>
      <c r="H264" s="20">
        <v>2510.79</v>
      </c>
      <c r="I264" t="s">
        <v>8416</v>
      </c>
      <c r="J264" t="s">
        <v>8418</v>
      </c>
      <c r="K264" t="s">
        <v>13</v>
      </c>
    </row>
    <row r="265" spans="1:11" x14ac:dyDescent="0.35">
      <c r="A265" t="s">
        <v>293</v>
      </c>
      <c r="B265">
        <v>1997</v>
      </c>
      <c r="C265" t="s">
        <v>15</v>
      </c>
      <c r="D265">
        <v>2</v>
      </c>
      <c r="E265" s="18">
        <f>DATE(Table6[[#This Row],[year]],MONTH(1&amp;Table6[[#This Row],[month]]),Table6[[#This Row],[date]])</f>
        <v>35736</v>
      </c>
      <c r="F265" s="19">
        <f>DATEDIF(Table6[[#This Row],[DOB]],DATE(2023,6,8),"Y")</f>
        <v>25</v>
      </c>
      <c r="G265">
        <v>0</v>
      </c>
      <c r="H265" s="20">
        <v>2523.17</v>
      </c>
      <c r="I265" t="s">
        <v>8417</v>
      </c>
      <c r="J265" t="s">
        <v>8418</v>
      </c>
      <c r="K265" t="s">
        <v>23</v>
      </c>
    </row>
    <row r="266" spans="1:11" x14ac:dyDescent="0.35">
      <c r="A266" t="s">
        <v>294</v>
      </c>
      <c r="B266">
        <v>2000</v>
      </c>
      <c r="C266" t="s">
        <v>35</v>
      </c>
      <c r="D266">
        <v>25</v>
      </c>
      <c r="E266" s="18">
        <f>DATE(Table6[[#This Row],[year]],MONTH(1&amp;Table6[[#This Row],[month]]),Table6[[#This Row],[date]])</f>
        <v>36763</v>
      </c>
      <c r="F266" s="19">
        <f>DATEDIF(Table6[[#This Row],[DOB]],DATE(2023,6,8),"Y")</f>
        <v>22</v>
      </c>
      <c r="G266">
        <v>0</v>
      </c>
      <c r="H266" s="20">
        <v>2527.8200000000002</v>
      </c>
      <c r="I266" t="s">
        <v>8416</v>
      </c>
      <c r="J266" t="s">
        <v>8417</v>
      </c>
      <c r="K266" t="s">
        <v>23</v>
      </c>
    </row>
    <row r="267" spans="1:11" x14ac:dyDescent="0.35">
      <c r="A267" t="s">
        <v>295</v>
      </c>
      <c r="B267">
        <v>1997</v>
      </c>
      <c r="C267" t="s">
        <v>10</v>
      </c>
      <c r="D267">
        <v>28</v>
      </c>
      <c r="E267" s="18">
        <f>DATE(Table6[[#This Row],[year]],MONTH(1&amp;Table6[[#This Row],[month]]),Table6[[#This Row],[date]])</f>
        <v>35639</v>
      </c>
      <c r="F267" s="19">
        <f>DATEDIF(Table6[[#This Row],[DOB]],DATE(2023,6,8),"Y")</f>
        <v>25</v>
      </c>
      <c r="G267">
        <v>0</v>
      </c>
      <c r="H267" s="20">
        <v>2534.39</v>
      </c>
      <c r="I267" t="s">
        <v>8417</v>
      </c>
      <c r="J267" t="s">
        <v>8417</v>
      </c>
      <c r="K267" t="s">
        <v>23</v>
      </c>
    </row>
    <row r="268" spans="1:11" x14ac:dyDescent="0.35">
      <c r="A268" t="s">
        <v>296</v>
      </c>
      <c r="B268">
        <v>1990</v>
      </c>
      <c r="C268" t="s">
        <v>37</v>
      </c>
      <c r="D268">
        <v>1</v>
      </c>
      <c r="E268" s="18">
        <f>DATE(Table6[[#This Row],[year]],MONTH(1&amp;Table6[[#This Row],[month]]),Table6[[#This Row],[date]])</f>
        <v>33147</v>
      </c>
      <c r="F268" s="19">
        <f>DATEDIF(Table6[[#This Row],[DOB]],DATE(2023,6,8),"Y")</f>
        <v>32</v>
      </c>
      <c r="G268">
        <v>3</v>
      </c>
      <c r="H268" s="20">
        <v>2540.39</v>
      </c>
      <c r="I268" t="s">
        <v>8416</v>
      </c>
      <c r="J268" t="s">
        <v>8416</v>
      </c>
      <c r="K268" t="s">
        <v>13</v>
      </c>
    </row>
    <row r="269" spans="1:11" x14ac:dyDescent="0.35">
      <c r="A269" t="s">
        <v>297</v>
      </c>
      <c r="B269">
        <v>1991</v>
      </c>
      <c r="C269" t="s">
        <v>15</v>
      </c>
      <c r="D269">
        <v>17</v>
      </c>
      <c r="E269" s="18">
        <f>DATE(Table6[[#This Row],[year]],MONTH(1&amp;Table6[[#This Row],[month]]),Table6[[#This Row],[date]])</f>
        <v>33559</v>
      </c>
      <c r="F269" s="19">
        <f>DATEDIF(Table6[[#This Row],[DOB]],DATE(2023,6,8),"Y")</f>
        <v>31</v>
      </c>
      <c r="G269">
        <v>3</v>
      </c>
      <c r="H269" s="20">
        <v>2545.6799999999998</v>
      </c>
      <c r="I269" t="s">
        <v>8416</v>
      </c>
      <c r="J269" t="s">
        <v>8418</v>
      </c>
      <c r="K269" t="s">
        <v>13</v>
      </c>
    </row>
    <row r="270" spans="1:11" x14ac:dyDescent="0.35">
      <c r="A270" t="s">
        <v>298</v>
      </c>
      <c r="B270">
        <v>2002</v>
      </c>
      <c r="C270" t="s">
        <v>37</v>
      </c>
      <c r="D270">
        <v>11</v>
      </c>
      <c r="E270" s="18">
        <f>DATE(Table6[[#This Row],[year]],MONTH(1&amp;Table6[[#This Row],[month]]),Table6[[#This Row],[date]])</f>
        <v>37540</v>
      </c>
      <c r="F270" s="19">
        <f>DATEDIF(Table6[[#This Row],[DOB]],DATE(2023,6,8),"Y")</f>
        <v>20</v>
      </c>
      <c r="G270">
        <v>2</v>
      </c>
      <c r="H270" s="20">
        <v>2566.4699999999998</v>
      </c>
      <c r="I270" t="s">
        <v>8416</v>
      </c>
      <c r="J270" t="s">
        <v>8417</v>
      </c>
      <c r="K270" t="s">
        <v>13</v>
      </c>
    </row>
    <row r="271" spans="1:11" x14ac:dyDescent="0.35">
      <c r="A271" t="s">
        <v>299</v>
      </c>
      <c r="B271">
        <v>2002</v>
      </c>
      <c r="C271" t="s">
        <v>10</v>
      </c>
      <c r="D271">
        <v>20</v>
      </c>
      <c r="E271" s="18">
        <f>DATE(Table6[[#This Row],[year]],MONTH(1&amp;Table6[[#This Row],[month]]),Table6[[#This Row],[date]])</f>
        <v>37457</v>
      </c>
      <c r="F271" s="19">
        <f>DATEDIF(Table6[[#This Row],[DOB]],DATE(2023,6,8),"Y")</f>
        <v>20</v>
      </c>
      <c r="G271">
        <v>0</v>
      </c>
      <c r="H271" s="20">
        <v>2585.04</v>
      </c>
      <c r="I271" t="s">
        <v>8416</v>
      </c>
      <c r="J271" t="s">
        <v>8416</v>
      </c>
      <c r="K271" t="s">
        <v>300</v>
      </c>
    </row>
    <row r="272" spans="1:11" x14ac:dyDescent="0.35">
      <c r="A272" t="s">
        <v>301</v>
      </c>
      <c r="B272">
        <v>2001</v>
      </c>
      <c r="C272" t="s">
        <v>37</v>
      </c>
      <c r="D272">
        <v>15</v>
      </c>
      <c r="E272" s="18">
        <f>DATE(Table6[[#This Row],[year]],MONTH(1&amp;Table6[[#This Row],[month]]),Table6[[#This Row],[date]])</f>
        <v>37179</v>
      </c>
      <c r="F272" s="19">
        <f>DATEDIF(Table6[[#This Row],[DOB]],DATE(2023,6,8),"Y")</f>
        <v>21</v>
      </c>
      <c r="G272">
        <v>1</v>
      </c>
      <c r="H272" s="20">
        <v>2585.27</v>
      </c>
      <c r="I272" t="s">
        <v>8416</v>
      </c>
      <c r="J272" t="s">
        <v>8417</v>
      </c>
      <c r="K272" t="s">
        <v>42</v>
      </c>
    </row>
    <row r="273" spans="1:11" x14ac:dyDescent="0.35">
      <c r="A273" t="s">
        <v>302</v>
      </c>
      <c r="B273">
        <v>2001</v>
      </c>
      <c r="C273" t="s">
        <v>10</v>
      </c>
      <c r="D273">
        <v>28</v>
      </c>
      <c r="E273" s="18">
        <f>DATE(Table6[[#This Row],[year]],MONTH(1&amp;Table6[[#This Row],[month]]),Table6[[#This Row],[date]])</f>
        <v>37100</v>
      </c>
      <c r="F273" s="19">
        <f>DATEDIF(Table6[[#This Row],[DOB]],DATE(2023,6,8),"Y")</f>
        <v>21</v>
      </c>
      <c r="G273">
        <v>0</v>
      </c>
      <c r="H273" s="20">
        <v>2585.85</v>
      </c>
      <c r="I273" t="s">
        <v>8416</v>
      </c>
      <c r="J273" t="s">
        <v>8416</v>
      </c>
      <c r="K273" t="s">
        <v>247</v>
      </c>
    </row>
    <row r="274" spans="1:11" x14ac:dyDescent="0.35">
      <c r="A274" t="s">
        <v>303</v>
      </c>
      <c r="B274">
        <v>2001</v>
      </c>
      <c r="C274" t="s">
        <v>35</v>
      </c>
      <c r="D274">
        <v>26</v>
      </c>
      <c r="E274" s="18">
        <f>DATE(Table6[[#This Row],[year]],MONTH(1&amp;Table6[[#This Row],[month]]),Table6[[#This Row],[date]])</f>
        <v>37129</v>
      </c>
      <c r="F274" s="19">
        <f>DATEDIF(Table6[[#This Row],[DOB]],DATE(2023,6,8),"Y")</f>
        <v>21</v>
      </c>
      <c r="G274">
        <v>1</v>
      </c>
      <c r="H274" s="20">
        <v>2597.7800000000002</v>
      </c>
      <c r="I274" t="s">
        <v>8416</v>
      </c>
      <c r="J274" t="s">
        <v>8418</v>
      </c>
      <c r="K274" t="s">
        <v>42</v>
      </c>
    </row>
    <row r="275" spans="1:11" x14ac:dyDescent="0.35">
      <c r="A275" t="s">
        <v>304</v>
      </c>
      <c r="B275">
        <v>1997</v>
      </c>
      <c r="C275" t="s">
        <v>35</v>
      </c>
      <c r="D275">
        <v>26</v>
      </c>
      <c r="E275" s="18">
        <f>DATE(Table6[[#This Row],[year]],MONTH(1&amp;Table6[[#This Row],[month]]),Table6[[#This Row],[date]])</f>
        <v>35668</v>
      </c>
      <c r="F275" s="19">
        <f>DATEDIF(Table6[[#This Row],[DOB]],DATE(2023,6,8),"Y")</f>
        <v>25</v>
      </c>
      <c r="G275">
        <v>0</v>
      </c>
      <c r="H275" s="20">
        <v>2632.99</v>
      </c>
      <c r="I275" t="s">
        <v>8416</v>
      </c>
      <c r="J275" t="s">
        <v>8418</v>
      </c>
      <c r="K275" t="s">
        <v>42</v>
      </c>
    </row>
    <row r="276" spans="1:11" x14ac:dyDescent="0.35">
      <c r="A276" t="s">
        <v>305</v>
      </c>
      <c r="B276">
        <v>2000</v>
      </c>
      <c r="C276" t="s">
        <v>18</v>
      </c>
      <c r="D276">
        <v>24</v>
      </c>
      <c r="E276" s="18">
        <f>DATE(Table6[[#This Row],[year]],MONTH(1&amp;Table6[[#This Row],[month]]),Table6[[#This Row],[date]])</f>
        <v>36701</v>
      </c>
      <c r="F276" s="19">
        <f>DATEDIF(Table6[[#This Row],[DOB]],DATE(2023,6,8),"Y")</f>
        <v>22</v>
      </c>
      <c r="G276">
        <v>1</v>
      </c>
      <c r="H276" s="20">
        <v>2639.04</v>
      </c>
      <c r="I276" t="s">
        <v>8416</v>
      </c>
      <c r="J276" t="s">
        <v>8416</v>
      </c>
      <c r="K276" t="s">
        <v>23</v>
      </c>
    </row>
    <row r="277" spans="1:11" x14ac:dyDescent="0.35">
      <c r="A277" t="s">
        <v>306</v>
      </c>
      <c r="B277">
        <v>2000</v>
      </c>
      <c r="C277" t="s">
        <v>30</v>
      </c>
      <c r="D277">
        <v>9</v>
      </c>
      <c r="E277" s="18">
        <f>DATE(Table6[[#This Row],[year]],MONTH(1&amp;Table6[[#This Row],[month]]),Table6[[#This Row],[date]])</f>
        <v>36869</v>
      </c>
      <c r="F277" s="19">
        <f>DATEDIF(Table6[[#This Row],[DOB]],DATE(2023,6,8),"Y")</f>
        <v>22</v>
      </c>
      <c r="G277">
        <v>1</v>
      </c>
      <c r="H277" s="20">
        <v>2643.27</v>
      </c>
      <c r="I277" t="s">
        <v>8416</v>
      </c>
      <c r="J277" t="s">
        <v>8418</v>
      </c>
      <c r="K277" t="s">
        <v>23</v>
      </c>
    </row>
    <row r="278" spans="1:11" x14ac:dyDescent="0.35">
      <c r="A278" t="s">
        <v>307</v>
      </c>
      <c r="B278">
        <v>1996</v>
      </c>
      <c r="C278" t="s">
        <v>35</v>
      </c>
      <c r="D278">
        <v>5</v>
      </c>
      <c r="E278" s="18">
        <f>DATE(Table6[[#This Row],[year]],MONTH(1&amp;Table6[[#This Row],[month]]),Table6[[#This Row],[date]])</f>
        <v>35282</v>
      </c>
      <c r="F278" s="19">
        <f>DATEDIF(Table6[[#This Row],[DOB]],DATE(2023,6,8),"Y")</f>
        <v>26</v>
      </c>
      <c r="G278">
        <v>0</v>
      </c>
      <c r="H278" s="20">
        <v>2680.95</v>
      </c>
      <c r="I278" t="s">
        <v>8417</v>
      </c>
      <c r="J278" t="s">
        <v>8416</v>
      </c>
      <c r="K278" t="s">
        <v>23</v>
      </c>
    </row>
    <row r="279" spans="1:11" x14ac:dyDescent="0.35">
      <c r="A279" t="s">
        <v>308</v>
      </c>
      <c r="B279">
        <v>1994</v>
      </c>
      <c r="C279" t="s">
        <v>20</v>
      </c>
      <c r="D279">
        <v>17</v>
      </c>
      <c r="E279" s="18">
        <f>DATE(Table6[[#This Row],[year]],MONTH(1&amp;Table6[[#This Row],[month]]),Table6[[#This Row],[date]])</f>
        <v>34594</v>
      </c>
      <c r="F279" s="19">
        <f>DATEDIF(Table6[[#This Row],[DOB]],DATE(2023,6,8),"Y")</f>
        <v>28</v>
      </c>
      <c r="G279">
        <v>0</v>
      </c>
      <c r="H279" s="20">
        <v>2684.69</v>
      </c>
      <c r="I279" t="s">
        <v>8416</v>
      </c>
      <c r="J279" t="s">
        <v>8416</v>
      </c>
      <c r="K279" t="s">
        <v>13</v>
      </c>
    </row>
    <row r="280" spans="1:11" x14ac:dyDescent="0.35">
      <c r="A280" t="s">
        <v>309</v>
      </c>
      <c r="B280">
        <v>1994</v>
      </c>
      <c r="C280" t="s">
        <v>37</v>
      </c>
      <c r="D280">
        <v>2</v>
      </c>
      <c r="E280" s="18">
        <f>DATE(Table6[[#This Row],[year]],MONTH(1&amp;Table6[[#This Row],[month]]),Table6[[#This Row],[date]])</f>
        <v>34609</v>
      </c>
      <c r="F280" s="19">
        <f>DATEDIF(Table6[[#This Row],[DOB]],DATE(2023,6,8),"Y")</f>
        <v>28</v>
      </c>
      <c r="G280">
        <v>0</v>
      </c>
      <c r="H280" s="20">
        <v>2689.5</v>
      </c>
      <c r="I280" t="s">
        <v>8417</v>
      </c>
      <c r="J280" t="s">
        <v>8416</v>
      </c>
      <c r="K280" t="s">
        <v>13</v>
      </c>
    </row>
    <row r="281" spans="1:11" x14ac:dyDescent="0.35">
      <c r="A281" t="s">
        <v>310</v>
      </c>
      <c r="B281">
        <v>1999</v>
      </c>
      <c r="C281" t="s">
        <v>18</v>
      </c>
      <c r="D281">
        <v>11</v>
      </c>
      <c r="E281" s="18">
        <f>DATE(Table6[[#This Row],[year]],MONTH(1&amp;Table6[[#This Row],[month]]),Table6[[#This Row],[date]])</f>
        <v>36322</v>
      </c>
      <c r="F281" s="19">
        <f>DATEDIF(Table6[[#This Row],[DOB]],DATE(2023,6,8),"Y")</f>
        <v>23</v>
      </c>
      <c r="G281">
        <v>0</v>
      </c>
      <c r="H281" s="20">
        <v>2690.11</v>
      </c>
      <c r="I281" t="s">
        <v>8416</v>
      </c>
      <c r="J281" t="s">
        <v>8416</v>
      </c>
      <c r="K281" t="s">
        <v>23</v>
      </c>
    </row>
    <row r="282" spans="1:11" x14ac:dyDescent="0.35">
      <c r="A282" t="s">
        <v>311</v>
      </c>
      <c r="B282">
        <v>1996</v>
      </c>
      <c r="C282" t="s">
        <v>18</v>
      </c>
      <c r="D282">
        <v>13</v>
      </c>
      <c r="E282" s="18">
        <f>DATE(Table6[[#This Row],[year]],MONTH(1&amp;Table6[[#This Row],[month]]),Table6[[#This Row],[date]])</f>
        <v>35229</v>
      </c>
      <c r="F282" s="19">
        <f>DATEDIF(Table6[[#This Row],[DOB]],DATE(2023,6,8),"Y")</f>
        <v>26</v>
      </c>
      <c r="G282">
        <v>0</v>
      </c>
      <c r="H282" s="20">
        <v>2699.57</v>
      </c>
      <c r="I282" t="s">
        <v>8416</v>
      </c>
      <c r="J282" t="s">
        <v>8418</v>
      </c>
      <c r="K282" t="s">
        <v>23</v>
      </c>
    </row>
    <row r="283" spans="1:11" x14ac:dyDescent="0.35">
      <c r="A283" t="s">
        <v>312</v>
      </c>
      <c r="B283">
        <v>2003</v>
      </c>
      <c r="C283" t="s">
        <v>10</v>
      </c>
      <c r="D283">
        <v>17</v>
      </c>
      <c r="E283" s="18">
        <f>DATE(Table6[[#This Row],[year]],MONTH(1&amp;Table6[[#This Row],[month]]),Table6[[#This Row],[date]])</f>
        <v>37819</v>
      </c>
      <c r="F283" s="19">
        <f>DATEDIF(Table6[[#This Row],[DOB]],DATE(2023,6,8),"Y")</f>
        <v>19</v>
      </c>
      <c r="G283">
        <v>1</v>
      </c>
      <c r="H283" s="20">
        <v>2709.11</v>
      </c>
      <c r="I283" t="s">
        <v>8416</v>
      </c>
      <c r="J283" t="s">
        <v>8416</v>
      </c>
      <c r="K283" t="s">
        <v>23</v>
      </c>
    </row>
    <row r="284" spans="1:11" x14ac:dyDescent="0.35">
      <c r="A284" t="s">
        <v>313</v>
      </c>
      <c r="B284">
        <v>2003</v>
      </c>
      <c r="C284" t="s">
        <v>15</v>
      </c>
      <c r="D284">
        <v>21</v>
      </c>
      <c r="E284" s="18">
        <f>DATE(Table6[[#This Row],[year]],MONTH(1&amp;Table6[[#This Row],[month]]),Table6[[#This Row],[date]])</f>
        <v>37946</v>
      </c>
      <c r="F284" s="19">
        <f>DATEDIF(Table6[[#This Row],[DOB]],DATE(2023,6,8),"Y")</f>
        <v>19</v>
      </c>
      <c r="G284">
        <v>1</v>
      </c>
      <c r="H284" s="20">
        <v>2709.24</v>
      </c>
      <c r="I284" t="s">
        <v>8416</v>
      </c>
      <c r="J284" t="s">
        <v>8416</v>
      </c>
      <c r="K284" t="s">
        <v>23</v>
      </c>
    </row>
    <row r="285" spans="1:11" x14ac:dyDescent="0.35">
      <c r="A285" t="s">
        <v>314</v>
      </c>
      <c r="B285">
        <v>2003</v>
      </c>
      <c r="C285" t="s">
        <v>30</v>
      </c>
      <c r="D285">
        <v>1</v>
      </c>
      <c r="E285" s="18">
        <f>DATE(Table6[[#This Row],[year]],MONTH(1&amp;Table6[[#This Row],[month]]),Table6[[#This Row],[date]])</f>
        <v>37956</v>
      </c>
      <c r="F285" s="19">
        <f>DATEDIF(Table6[[#This Row],[DOB]],DATE(2023,6,8),"Y")</f>
        <v>19</v>
      </c>
      <c r="G285">
        <v>1</v>
      </c>
      <c r="H285" s="20">
        <v>2710.83</v>
      </c>
      <c r="I285" t="s">
        <v>8416</v>
      </c>
      <c r="J285" t="s">
        <v>8417</v>
      </c>
      <c r="K285" t="s">
        <v>23</v>
      </c>
    </row>
    <row r="286" spans="1:11" x14ac:dyDescent="0.35">
      <c r="A286" t="s">
        <v>315</v>
      </c>
      <c r="B286">
        <v>2003</v>
      </c>
      <c r="C286" t="s">
        <v>35</v>
      </c>
      <c r="D286">
        <v>6</v>
      </c>
      <c r="E286" s="18">
        <f>DATE(Table6[[#This Row],[year]],MONTH(1&amp;Table6[[#This Row],[month]]),Table6[[#This Row],[date]])</f>
        <v>37839</v>
      </c>
      <c r="F286" s="19">
        <f>DATEDIF(Table6[[#This Row],[DOB]],DATE(2023,6,8),"Y")</f>
        <v>19</v>
      </c>
      <c r="G286">
        <v>1</v>
      </c>
      <c r="H286" s="20">
        <v>2719.28</v>
      </c>
      <c r="I286" t="s">
        <v>8416</v>
      </c>
      <c r="J286" t="s">
        <v>8416</v>
      </c>
      <c r="K286" t="s">
        <v>23</v>
      </c>
    </row>
    <row r="287" spans="1:11" x14ac:dyDescent="0.35">
      <c r="A287" t="s">
        <v>316</v>
      </c>
      <c r="B287">
        <v>1997</v>
      </c>
      <c r="C287" t="s">
        <v>37</v>
      </c>
      <c r="D287">
        <v>30</v>
      </c>
      <c r="E287" s="18">
        <f>DATE(Table6[[#This Row],[year]],MONTH(1&amp;Table6[[#This Row],[month]]),Table6[[#This Row],[date]])</f>
        <v>35733</v>
      </c>
      <c r="F287" s="19">
        <f>DATEDIF(Table6[[#This Row],[DOB]],DATE(2023,6,8),"Y")</f>
        <v>25</v>
      </c>
      <c r="G287">
        <v>0</v>
      </c>
      <c r="H287" s="20">
        <v>2721.32</v>
      </c>
      <c r="I287" t="s">
        <v>8418</v>
      </c>
      <c r="J287" t="s">
        <v>8417</v>
      </c>
      <c r="K287" t="s">
        <v>276</v>
      </c>
    </row>
    <row r="288" spans="1:11" x14ac:dyDescent="0.35">
      <c r="A288" t="s">
        <v>317</v>
      </c>
      <c r="B288">
        <v>1988</v>
      </c>
      <c r="C288" t="s">
        <v>35</v>
      </c>
      <c r="D288">
        <v>20</v>
      </c>
      <c r="E288" s="18">
        <f>DATE(Table6[[#This Row],[year]],MONTH(1&amp;Table6[[#This Row],[month]]),Table6[[#This Row],[date]])</f>
        <v>32375</v>
      </c>
      <c r="F288" s="19">
        <f>DATEDIF(Table6[[#This Row],[DOB]],DATE(2023,6,8),"Y")</f>
        <v>34</v>
      </c>
      <c r="G288">
        <v>3</v>
      </c>
      <c r="H288" s="20">
        <v>2726.06</v>
      </c>
      <c r="I288" t="s">
        <v>8416</v>
      </c>
      <c r="J288" t="s">
        <v>8416</v>
      </c>
      <c r="K288" t="s">
        <v>13</v>
      </c>
    </row>
    <row r="289" spans="1:11" x14ac:dyDescent="0.35">
      <c r="A289" t="s">
        <v>318</v>
      </c>
      <c r="B289">
        <v>1997</v>
      </c>
      <c r="C289" t="s">
        <v>37</v>
      </c>
      <c r="D289">
        <v>6</v>
      </c>
      <c r="E289" s="18">
        <f>DATE(Table6[[#This Row],[year]],MONTH(1&amp;Table6[[#This Row],[month]]),Table6[[#This Row],[date]])</f>
        <v>35709</v>
      </c>
      <c r="F289" s="19">
        <f>DATEDIF(Table6[[#This Row],[DOB]],DATE(2023,6,8),"Y")</f>
        <v>25</v>
      </c>
      <c r="G289">
        <v>0</v>
      </c>
      <c r="H289" s="20">
        <v>2727.4</v>
      </c>
      <c r="I289" t="s">
        <v>8417</v>
      </c>
      <c r="J289" t="s">
        <v>8417</v>
      </c>
      <c r="K289" t="s">
        <v>168</v>
      </c>
    </row>
    <row r="290" spans="1:11" x14ac:dyDescent="0.35">
      <c r="A290" t="s">
        <v>319</v>
      </c>
      <c r="B290">
        <v>2003</v>
      </c>
      <c r="C290" t="s">
        <v>30</v>
      </c>
      <c r="D290">
        <v>3</v>
      </c>
      <c r="E290" s="18">
        <f>DATE(Table6[[#This Row],[year]],MONTH(1&amp;Table6[[#This Row],[month]]),Table6[[#This Row],[date]])</f>
        <v>37958</v>
      </c>
      <c r="F290" s="19">
        <f>DATEDIF(Table6[[#This Row],[DOB]],DATE(2023,6,8),"Y")</f>
        <v>19</v>
      </c>
      <c r="G290">
        <v>1</v>
      </c>
      <c r="H290" s="20">
        <v>2730.11</v>
      </c>
      <c r="I290" t="s">
        <v>8416</v>
      </c>
      <c r="J290" t="s">
        <v>8417</v>
      </c>
      <c r="K290" t="s">
        <v>23</v>
      </c>
    </row>
    <row r="291" spans="1:11" x14ac:dyDescent="0.35">
      <c r="A291" t="s">
        <v>320</v>
      </c>
      <c r="B291">
        <v>2000</v>
      </c>
      <c r="C291" t="s">
        <v>30</v>
      </c>
      <c r="D291">
        <v>17</v>
      </c>
      <c r="E291" s="18">
        <f>DATE(Table6[[#This Row],[year]],MONTH(1&amp;Table6[[#This Row],[month]]),Table6[[#This Row],[date]])</f>
        <v>36877</v>
      </c>
      <c r="F291" s="19">
        <f>DATEDIF(Table6[[#This Row],[DOB]],DATE(2023,6,8),"Y")</f>
        <v>22</v>
      </c>
      <c r="G291">
        <v>0</v>
      </c>
      <c r="H291" s="20">
        <v>2731.91</v>
      </c>
      <c r="I291" t="s">
        <v>8416</v>
      </c>
      <c r="J291" t="s">
        <v>8417</v>
      </c>
      <c r="K291" t="s">
        <v>247</v>
      </c>
    </row>
    <row r="292" spans="1:11" x14ac:dyDescent="0.35">
      <c r="A292" t="s">
        <v>321</v>
      </c>
      <c r="B292">
        <v>2000</v>
      </c>
      <c r="C292" t="s">
        <v>37</v>
      </c>
      <c r="D292">
        <v>3</v>
      </c>
      <c r="E292" s="18">
        <f>DATE(Table6[[#This Row],[year]],MONTH(1&amp;Table6[[#This Row],[month]]),Table6[[#This Row],[date]])</f>
        <v>36802</v>
      </c>
      <c r="F292" s="19">
        <f>DATEDIF(Table6[[#This Row],[DOB]],DATE(2023,6,8),"Y")</f>
        <v>22</v>
      </c>
      <c r="G292">
        <v>0</v>
      </c>
      <c r="H292" s="20">
        <v>2741.95</v>
      </c>
      <c r="I292" t="s">
        <v>8416</v>
      </c>
      <c r="J292" t="s">
        <v>8417</v>
      </c>
      <c r="K292" t="s">
        <v>247</v>
      </c>
    </row>
    <row r="293" spans="1:11" x14ac:dyDescent="0.35">
      <c r="A293" t="s">
        <v>322</v>
      </c>
      <c r="B293">
        <v>2000</v>
      </c>
      <c r="C293" t="s">
        <v>37</v>
      </c>
      <c r="D293">
        <v>11</v>
      </c>
      <c r="E293" s="18">
        <f>DATE(Table6[[#This Row],[year]],MONTH(1&amp;Table6[[#This Row],[month]]),Table6[[#This Row],[date]])</f>
        <v>36810</v>
      </c>
      <c r="F293" s="19">
        <f>DATEDIF(Table6[[#This Row],[DOB]],DATE(2023,6,8),"Y")</f>
        <v>22</v>
      </c>
      <c r="G293">
        <v>0</v>
      </c>
      <c r="H293" s="20">
        <v>2755.02</v>
      </c>
      <c r="I293" t="s">
        <v>8416</v>
      </c>
      <c r="J293" t="s">
        <v>8418</v>
      </c>
      <c r="K293" t="s">
        <v>247</v>
      </c>
    </row>
    <row r="294" spans="1:11" x14ac:dyDescent="0.35">
      <c r="A294" t="s">
        <v>323</v>
      </c>
      <c r="B294">
        <v>1997</v>
      </c>
      <c r="C294" t="s">
        <v>35</v>
      </c>
      <c r="D294">
        <v>10</v>
      </c>
      <c r="E294" s="18">
        <f>DATE(Table6[[#This Row],[year]],MONTH(1&amp;Table6[[#This Row],[month]]),Table6[[#This Row],[date]])</f>
        <v>35652</v>
      </c>
      <c r="F294" s="19">
        <f>DATEDIF(Table6[[#This Row],[DOB]],DATE(2023,6,8),"Y")</f>
        <v>25</v>
      </c>
      <c r="G294">
        <v>0</v>
      </c>
      <c r="H294" s="20">
        <v>2758.99</v>
      </c>
      <c r="I294" t="s">
        <v>8416</v>
      </c>
      <c r="J294" t="s">
        <v>8418</v>
      </c>
      <c r="K294" t="s">
        <v>23</v>
      </c>
    </row>
    <row r="295" spans="1:11" x14ac:dyDescent="0.35">
      <c r="A295" t="s">
        <v>324</v>
      </c>
      <c r="B295">
        <v>2004</v>
      </c>
      <c r="C295" t="s">
        <v>15</v>
      </c>
      <c r="D295">
        <v>14</v>
      </c>
      <c r="E295" s="18">
        <f>DATE(Table6[[#This Row],[year]],MONTH(1&amp;Table6[[#This Row],[month]]),Table6[[#This Row],[date]])</f>
        <v>38305</v>
      </c>
      <c r="F295" s="19">
        <f>DATEDIF(Table6[[#This Row],[DOB]],DATE(2023,6,8),"Y")</f>
        <v>18</v>
      </c>
      <c r="G295">
        <v>0</v>
      </c>
      <c r="H295" s="20">
        <v>2773.46</v>
      </c>
      <c r="I295" t="s">
        <v>8416</v>
      </c>
      <c r="J295" t="s">
        <v>8418</v>
      </c>
      <c r="K295" t="s">
        <v>300</v>
      </c>
    </row>
    <row r="296" spans="1:11" x14ac:dyDescent="0.35">
      <c r="A296" t="s">
        <v>8386</v>
      </c>
      <c r="B296">
        <v>1999</v>
      </c>
      <c r="C296" t="s">
        <v>18</v>
      </c>
      <c r="D296">
        <v>9</v>
      </c>
      <c r="E296" s="18">
        <f>DATE(Table6[[#This Row],[year]],MONTH(1&amp;Table6[[#This Row],[month]]),Table6[[#This Row],[date]])</f>
        <v>36320</v>
      </c>
      <c r="F296" s="19">
        <f>DATEDIF(Table6[[#This Row],[DOB]],DATE(2023,6,8),"Y")</f>
        <v>23</v>
      </c>
      <c r="G296">
        <v>1</v>
      </c>
      <c r="H296" s="20">
        <v>2775.19</v>
      </c>
      <c r="I296" t="s">
        <v>8416</v>
      </c>
      <c r="J296" t="s">
        <v>8418</v>
      </c>
      <c r="K296" t="s">
        <v>23</v>
      </c>
    </row>
    <row r="297" spans="1:11" x14ac:dyDescent="0.35">
      <c r="A297" t="s">
        <v>325</v>
      </c>
      <c r="B297">
        <v>1999</v>
      </c>
      <c r="C297" t="s">
        <v>35</v>
      </c>
      <c r="D297">
        <v>29</v>
      </c>
      <c r="E297" s="18">
        <f>DATE(Table6[[#This Row],[year]],MONTH(1&amp;Table6[[#This Row],[month]]),Table6[[#This Row],[date]])</f>
        <v>36401</v>
      </c>
      <c r="F297" s="19">
        <f>DATEDIF(Table6[[#This Row],[DOB]],DATE(2023,6,8),"Y")</f>
        <v>23</v>
      </c>
      <c r="G297">
        <v>1</v>
      </c>
      <c r="H297" s="20">
        <v>2775.19</v>
      </c>
      <c r="I297" t="s">
        <v>8416</v>
      </c>
      <c r="J297" t="s">
        <v>8418</v>
      </c>
      <c r="K297" t="s">
        <v>23</v>
      </c>
    </row>
    <row r="298" spans="1:11" x14ac:dyDescent="0.35">
      <c r="A298" t="s">
        <v>326</v>
      </c>
      <c r="B298">
        <v>1999</v>
      </c>
      <c r="C298" t="s">
        <v>30</v>
      </c>
      <c r="D298">
        <v>24</v>
      </c>
      <c r="E298" s="18">
        <f>DATE(Table6[[#This Row],[year]],MONTH(1&amp;Table6[[#This Row],[month]]),Table6[[#This Row],[date]])</f>
        <v>36518</v>
      </c>
      <c r="F298" s="19">
        <f>DATEDIF(Table6[[#This Row],[DOB]],DATE(2023,6,8),"Y")</f>
        <v>23</v>
      </c>
      <c r="G298">
        <v>1</v>
      </c>
      <c r="H298" s="20">
        <v>2789.06</v>
      </c>
      <c r="I298" t="s">
        <v>8416</v>
      </c>
      <c r="J298" t="s">
        <v>8417</v>
      </c>
      <c r="K298" t="s">
        <v>23</v>
      </c>
    </row>
    <row r="299" spans="1:11" x14ac:dyDescent="0.35">
      <c r="A299" t="s">
        <v>327</v>
      </c>
      <c r="B299">
        <v>2004</v>
      </c>
      <c r="C299" t="s">
        <v>35</v>
      </c>
      <c r="D299">
        <v>4</v>
      </c>
      <c r="E299" s="18">
        <f>DATE(Table6[[#This Row],[year]],MONTH(1&amp;Table6[[#This Row],[month]]),Table6[[#This Row],[date]])</f>
        <v>38203</v>
      </c>
      <c r="F299" s="19">
        <f>DATEDIF(Table6[[#This Row],[DOB]],DATE(2023,6,8),"Y")</f>
        <v>18</v>
      </c>
      <c r="G299">
        <v>2</v>
      </c>
      <c r="H299" s="20">
        <v>2801.26</v>
      </c>
      <c r="I299" t="s">
        <v>8416</v>
      </c>
      <c r="J299" t="s">
        <v>8417</v>
      </c>
      <c r="K299" t="s">
        <v>13</v>
      </c>
    </row>
    <row r="300" spans="1:11" x14ac:dyDescent="0.35">
      <c r="A300" t="s">
        <v>328</v>
      </c>
      <c r="B300">
        <v>2003</v>
      </c>
      <c r="C300" t="s">
        <v>20</v>
      </c>
      <c r="D300">
        <v>23</v>
      </c>
      <c r="E300" s="18">
        <f>DATE(Table6[[#This Row],[year]],MONTH(1&amp;Table6[[#This Row],[month]]),Table6[[#This Row],[date]])</f>
        <v>37887</v>
      </c>
      <c r="F300" s="19">
        <f>DATEDIF(Table6[[#This Row],[DOB]],DATE(2023,6,8),"Y")</f>
        <v>19</v>
      </c>
      <c r="G300">
        <v>2</v>
      </c>
      <c r="H300" s="20">
        <v>2803.7</v>
      </c>
      <c r="I300" t="s">
        <v>8416</v>
      </c>
      <c r="J300" t="s">
        <v>8418</v>
      </c>
      <c r="K300" t="s">
        <v>23</v>
      </c>
    </row>
    <row r="301" spans="1:11" x14ac:dyDescent="0.35">
      <c r="A301" t="s">
        <v>329</v>
      </c>
      <c r="B301">
        <v>2000</v>
      </c>
      <c r="C301" t="s">
        <v>37</v>
      </c>
      <c r="D301">
        <v>1</v>
      </c>
      <c r="E301" s="18">
        <f>DATE(Table6[[#This Row],[year]],MONTH(1&amp;Table6[[#This Row],[month]]),Table6[[#This Row],[date]])</f>
        <v>36800</v>
      </c>
      <c r="F301" s="19">
        <f>DATEDIF(Table6[[#This Row],[DOB]],DATE(2023,6,8),"Y")</f>
        <v>22</v>
      </c>
      <c r="G301">
        <v>0</v>
      </c>
      <c r="H301" s="20">
        <v>2819.51</v>
      </c>
      <c r="I301" t="s">
        <v>8416</v>
      </c>
      <c r="J301" t="s">
        <v>8417</v>
      </c>
      <c r="K301" t="s">
        <v>42</v>
      </c>
    </row>
    <row r="302" spans="1:11" x14ac:dyDescent="0.35">
      <c r="A302" t="s">
        <v>330</v>
      </c>
      <c r="B302">
        <v>1998</v>
      </c>
      <c r="C302" t="s">
        <v>15</v>
      </c>
      <c r="D302">
        <v>15</v>
      </c>
      <c r="E302" s="18">
        <f>DATE(Table6[[#This Row],[year]],MONTH(1&amp;Table6[[#This Row],[month]]),Table6[[#This Row],[date]])</f>
        <v>36114</v>
      </c>
      <c r="F302" s="19">
        <f>DATEDIF(Table6[[#This Row],[DOB]],DATE(2023,6,8),"Y")</f>
        <v>24</v>
      </c>
      <c r="G302">
        <v>0</v>
      </c>
      <c r="H302" s="20">
        <v>2842.76</v>
      </c>
      <c r="I302" t="s">
        <v>8416</v>
      </c>
      <c r="J302" t="s">
        <v>8417</v>
      </c>
      <c r="K302" t="s">
        <v>23</v>
      </c>
    </row>
    <row r="303" spans="1:11" x14ac:dyDescent="0.35">
      <c r="A303" t="s">
        <v>331</v>
      </c>
      <c r="B303">
        <v>1998</v>
      </c>
      <c r="C303" t="s">
        <v>18</v>
      </c>
      <c r="D303">
        <v>17</v>
      </c>
      <c r="E303" s="18">
        <f>DATE(Table6[[#This Row],[year]],MONTH(1&amp;Table6[[#This Row],[month]]),Table6[[#This Row],[date]])</f>
        <v>35963</v>
      </c>
      <c r="F303" s="19">
        <f>DATEDIF(Table6[[#This Row],[DOB]],DATE(2023,6,8),"Y")</f>
        <v>24</v>
      </c>
      <c r="G303">
        <v>0</v>
      </c>
      <c r="H303" s="20">
        <v>2850.68</v>
      </c>
      <c r="I303" t="s">
        <v>8416</v>
      </c>
      <c r="J303" t="s">
        <v>8417</v>
      </c>
      <c r="K303" t="s">
        <v>23</v>
      </c>
    </row>
    <row r="304" spans="1:11" x14ac:dyDescent="0.35">
      <c r="A304" t="s">
        <v>332</v>
      </c>
      <c r="B304">
        <v>1998</v>
      </c>
      <c r="C304" t="s">
        <v>20</v>
      </c>
      <c r="D304">
        <v>4</v>
      </c>
      <c r="E304" s="18">
        <f>DATE(Table6[[#This Row],[year]],MONTH(1&amp;Table6[[#This Row],[month]]),Table6[[#This Row],[date]])</f>
        <v>36042</v>
      </c>
      <c r="F304" s="19">
        <f>DATEDIF(Table6[[#This Row],[DOB]],DATE(2023,6,8),"Y")</f>
        <v>24</v>
      </c>
      <c r="G304">
        <v>0</v>
      </c>
      <c r="H304" s="20">
        <v>2855.44</v>
      </c>
      <c r="I304" t="s">
        <v>8416</v>
      </c>
      <c r="J304" t="s">
        <v>8417</v>
      </c>
      <c r="K304" t="s">
        <v>23</v>
      </c>
    </row>
    <row r="305" spans="1:11" x14ac:dyDescent="0.35">
      <c r="A305" t="s">
        <v>333</v>
      </c>
      <c r="B305">
        <v>1993</v>
      </c>
      <c r="C305" t="s">
        <v>15</v>
      </c>
      <c r="D305">
        <v>1</v>
      </c>
      <c r="E305" s="18">
        <f>DATE(Table6[[#This Row],[year]],MONTH(1&amp;Table6[[#This Row],[month]]),Table6[[#This Row],[date]])</f>
        <v>34274</v>
      </c>
      <c r="F305" s="19">
        <f>DATEDIF(Table6[[#This Row],[DOB]],DATE(2023,6,8),"Y")</f>
        <v>29</v>
      </c>
      <c r="G305">
        <v>0</v>
      </c>
      <c r="H305" s="20">
        <v>2866.09</v>
      </c>
      <c r="I305" t="s">
        <v>8417</v>
      </c>
      <c r="J305" t="s">
        <v>8417</v>
      </c>
      <c r="K305" t="s">
        <v>42</v>
      </c>
    </row>
    <row r="306" spans="1:11" x14ac:dyDescent="0.35">
      <c r="A306" t="s">
        <v>334</v>
      </c>
      <c r="B306">
        <v>1993</v>
      </c>
      <c r="C306" t="s">
        <v>35</v>
      </c>
      <c r="D306">
        <v>12</v>
      </c>
      <c r="E306" s="18">
        <f>DATE(Table6[[#This Row],[year]],MONTH(1&amp;Table6[[#This Row],[month]]),Table6[[#This Row],[date]])</f>
        <v>34193</v>
      </c>
      <c r="F306" s="19">
        <f>DATEDIF(Table6[[#This Row],[DOB]],DATE(2023,6,8),"Y")</f>
        <v>29</v>
      </c>
      <c r="G306">
        <v>0</v>
      </c>
      <c r="H306" s="20">
        <v>2867.12</v>
      </c>
      <c r="I306" t="s">
        <v>8418</v>
      </c>
      <c r="J306" t="s">
        <v>8417</v>
      </c>
      <c r="K306" t="s">
        <v>13</v>
      </c>
    </row>
    <row r="307" spans="1:11" x14ac:dyDescent="0.35">
      <c r="A307" t="s">
        <v>335</v>
      </c>
      <c r="B307">
        <v>1996</v>
      </c>
      <c r="C307" t="s">
        <v>18</v>
      </c>
      <c r="D307">
        <v>21</v>
      </c>
      <c r="E307" s="18">
        <f>DATE(Table6[[#This Row],[year]],MONTH(1&amp;Table6[[#This Row],[month]]),Table6[[#This Row],[date]])</f>
        <v>35237</v>
      </c>
      <c r="F307" s="19">
        <f>DATEDIF(Table6[[#This Row],[DOB]],DATE(2023,6,8),"Y")</f>
        <v>26</v>
      </c>
      <c r="G307">
        <v>0</v>
      </c>
      <c r="H307" s="20">
        <v>2897.32</v>
      </c>
      <c r="I307" t="s">
        <v>8417</v>
      </c>
      <c r="J307" t="s">
        <v>8417</v>
      </c>
      <c r="K307" t="s">
        <v>168</v>
      </c>
    </row>
    <row r="308" spans="1:11" x14ac:dyDescent="0.35">
      <c r="A308" t="s">
        <v>336</v>
      </c>
      <c r="B308">
        <v>2000</v>
      </c>
      <c r="C308" t="s">
        <v>10</v>
      </c>
      <c r="D308">
        <v>14</v>
      </c>
      <c r="E308" s="18">
        <f>DATE(Table6[[#This Row],[year]],MONTH(1&amp;Table6[[#This Row],[month]]),Table6[[#This Row],[date]])</f>
        <v>36721</v>
      </c>
      <c r="F308" s="19">
        <f>DATEDIF(Table6[[#This Row],[DOB]],DATE(2023,6,8),"Y")</f>
        <v>22</v>
      </c>
      <c r="G308">
        <v>0</v>
      </c>
      <c r="H308" s="20">
        <v>2897.46</v>
      </c>
      <c r="I308" t="s">
        <v>8416</v>
      </c>
      <c r="J308" t="s">
        <v>8418</v>
      </c>
      <c r="K308" t="s">
        <v>23</v>
      </c>
    </row>
    <row r="309" spans="1:11" x14ac:dyDescent="0.35">
      <c r="A309" t="s">
        <v>337</v>
      </c>
      <c r="B309">
        <v>1999</v>
      </c>
      <c r="C309" t="s">
        <v>15</v>
      </c>
      <c r="D309">
        <v>1</v>
      </c>
      <c r="E309" s="18">
        <f>DATE(Table6[[#This Row],[year]],MONTH(1&amp;Table6[[#This Row],[month]]),Table6[[#This Row],[date]])</f>
        <v>36465</v>
      </c>
      <c r="F309" s="19">
        <f>DATEDIF(Table6[[#This Row],[DOB]],DATE(2023,6,8),"Y")</f>
        <v>23</v>
      </c>
      <c r="G309">
        <v>0</v>
      </c>
      <c r="H309" s="20">
        <v>2899.49</v>
      </c>
      <c r="I309" t="s">
        <v>8416</v>
      </c>
      <c r="J309" t="s">
        <v>8416</v>
      </c>
      <c r="K309" t="s">
        <v>247</v>
      </c>
    </row>
    <row r="310" spans="1:11" x14ac:dyDescent="0.35">
      <c r="A310" t="s">
        <v>338</v>
      </c>
      <c r="B310">
        <v>1996</v>
      </c>
      <c r="C310" t="s">
        <v>37</v>
      </c>
      <c r="D310">
        <v>24</v>
      </c>
      <c r="E310" s="18">
        <f>DATE(Table6[[#This Row],[year]],MONTH(1&amp;Table6[[#This Row],[month]]),Table6[[#This Row],[date]])</f>
        <v>35362</v>
      </c>
      <c r="F310" s="19">
        <f>DATEDIF(Table6[[#This Row],[DOB]],DATE(2023,6,8),"Y")</f>
        <v>26</v>
      </c>
      <c r="G310">
        <v>1</v>
      </c>
      <c r="H310" s="20">
        <v>2902.91</v>
      </c>
      <c r="I310" t="s">
        <v>8416</v>
      </c>
      <c r="J310" t="s">
        <v>8416</v>
      </c>
      <c r="K310" t="s">
        <v>13</v>
      </c>
    </row>
    <row r="311" spans="1:11" x14ac:dyDescent="0.35">
      <c r="A311" t="s">
        <v>339</v>
      </c>
      <c r="B311">
        <v>1996</v>
      </c>
      <c r="C311" t="s">
        <v>18</v>
      </c>
      <c r="D311">
        <v>13</v>
      </c>
      <c r="E311" s="18">
        <f>DATE(Table6[[#This Row],[year]],MONTH(1&amp;Table6[[#This Row],[month]]),Table6[[#This Row],[date]])</f>
        <v>35229</v>
      </c>
      <c r="F311" s="19">
        <f>DATEDIF(Table6[[#This Row],[DOB]],DATE(2023,6,8),"Y")</f>
        <v>26</v>
      </c>
      <c r="G311">
        <v>1</v>
      </c>
      <c r="H311" s="20">
        <v>2904.09</v>
      </c>
      <c r="I311" t="s">
        <v>8416</v>
      </c>
      <c r="J311" t="s">
        <v>8416</v>
      </c>
      <c r="K311" t="s">
        <v>42</v>
      </c>
    </row>
    <row r="312" spans="1:11" x14ac:dyDescent="0.35">
      <c r="A312" t="s">
        <v>340</v>
      </c>
      <c r="B312">
        <v>2003</v>
      </c>
      <c r="C312" t="s">
        <v>18</v>
      </c>
      <c r="D312">
        <v>5</v>
      </c>
      <c r="E312" s="18">
        <f>DATE(Table6[[#This Row],[year]],MONTH(1&amp;Table6[[#This Row],[month]]),Table6[[#This Row],[date]])</f>
        <v>37777</v>
      </c>
      <c r="F312" s="19">
        <f>DATEDIF(Table6[[#This Row],[DOB]],DATE(2023,6,8),"Y")</f>
        <v>20</v>
      </c>
      <c r="G312">
        <v>2</v>
      </c>
      <c r="H312" s="20">
        <v>2913.57</v>
      </c>
      <c r="I312" t="s">
        <v>8416</v>
      </c>
      <c r="J312" t="s">
        <v>8416</v>
      </c>
      <c r="K312" t="s">
        <v>42</v>
      </c>
    </row>
    <row r="313" spans="1:11" x14ac:dyDescent="0.35">
      <c r="A313" t="s">
        <v>341</v>
      </c>
      <c r="B313">
        <v>1996</v>
      </c>
      <c r="C313" t="s">
        <v>18</v>
      </c>
      <c r="D313">
        <v>30</v>
      </c>
      <c r="E313" s="18">
        <f>DATE(Table6[[#This Row],[year]],MONTH(1&amp;Table6[[#This Row],[month]]),Table6[[#This Row],[date]])</f>
        <v>35246</v>
      </c>
      <c r="F313" s="19">
        <f>DATEDIF(Table6[[#This Row],[DOB]],DATE(2023,6,8),"Y")</f>
        <v>26</v>
      </c>
      <c r="G313">
        <v>1</v>
      </c>
      <c r="H313" s="20">
        <v>2927.06</v>
      </c>
      <c r="I313" t="s">
        <v>8416</v>
      </c>
      <c r="J313" t="s">
        <v>8416</v>
      </c>
      <c r="K313" t="s">
        <v>13</v>
      </c>
    </row>
    <row r="314" spans="1:11" x14ac:dyDescent="0.35">
      <c r="A314" t="s">
        <v>342</v>
      </c>
      <c r="B314">
        <v>2002</v>
      </c>
      <c r="C314" t="s">
        <v>20</v>
      </c>
      <c r="D314">
        <v>30</v>
      </c>
      <c r="E314" s="18">
        <f>DATE(Table6[[#This Row],[year]],MONTH(1&amp;Table6[[#This Row],[month]]),Table6[[#This Row],[date]])</f>
        <v>37529</v>
      </c>
      <c r="F314" s="19">
        <f>DATEDIF(Table6[[#This Row],[DOB]],DATE(2023,6,8),"Y")</f>
        <v>20</v>
      </c>
      <c r="G314">
        <v>0</v>
      </c>
      <c r="H314" s="20">
        <v>2943.41</v>
      </c>
      <c r="I314" t="s">
        <v>8416</v>
      </c>
      <c r="J314" t="s">
        <v>8417</v>
      </c>
      <c r="K314" t="s">
        <v>23</v>
      </c>
    </row>
    <row r="315" spans="1:11" x14ac:dyDescent="0.35">
      <c r="A315" t="s">
        <v>343</v>
      </c>
      <c r="B315">
        <v>1995</v>
      </c>
      <c r="C315" t="s">
        <v>20</v>
      </c>
      <c r="D315">
        <v>24</v>
      </c>
      <c r="E315" s="18">
        <f>DATE(Table6[[#This Row],[year]],MONTH(1&amp;Table6[[#This Row],[month]]),Table6[[#This Row],[date]])</f>
        <v>34966</v>
      </c>
      <c r="F315" s="19">
        <f>DATEDIF(Table6[[#This Row],[DOB]],DATE(2023,6,8),"Y")</f>
        <v>27</v>
      </c>
      <c r="G315">
        <v>0</v>
      </c>
      <c r="H315" s="20">
        <v>2974.13</v>
      </c>
      <c r="I315" t="s">
        <v>8416</v>
      </c>
      <c r="J315" t="s">
        <v>8418</v>
      </c>
      <c r="K315" t="s">
        <v>42</v>
      </c>
    </row>
    <row r="316" spans="1:11" x14ac:dyDescent="0.35">
      <c r="A316" t="s">
        <v>344</v>
      </c>
      <c r="B316">
        <v>1987</v>
      </c>
      <c r="C316" t="s">
        <v>18</v>
      </c>
      <c r="D316">
        <v>18</v>
      </c>
      <c r="E316" s="18">
        <f>DATE(Table6[[#This Row],[year]],MONTH(1&amp;Table6[[#This Row],[month]]),Table6[[#This Row],[date]])</f>
        <v>31946</v>
      </c>
      <c r="F316" s="19">
        <f>DATEDIF(Table6[[#This Row],[DOB]],DATE(2023,6,8),"Y")</f>
        <v>35</v>
      </c>
      <c r="G316">
        <v>3</v>
      </c>
      <c r="H316" s="20">
        <v>2979.52</v>
      </c>
      <c r="I316" t="s">
        <v>8416</v>
      </c>
      <c r="J316" t="s">
        <v>8417</v>
      </c>
      <c r="K316" t="s">
        <v>13</v>
      </c>
    </row>
    <row r="317" spans="1:11" x14ac:dyDescent="0.35">
      <c r="A317" t="s">
        <v>345</v>
      </c>
      <c r="B317">
        <v>1991</v>
      </c>
      <c r="C317" t="s">
        <v>15</v>
      </c>
      <c r="D317">
        <v>20</v>
      </c>
      <c r="E317" s="18">
        <f>DATE(Table6[[#This Row],[year]],MONTH(1&amp;Table6[[#This Row],[month]]),Table6[[#This Row],[date]])</f>
        <v>33562</v>
      </c>
      <c r="F317" s="19">
        <f>DATEDIF(Table6[[#This Row],[DOB]],DATE(2023,6,8),"Y")</f>
        <v>31</v>
      </c>
      <c r="G317">
        <v>3</v>
      </c>
      <c r="H317" s="20">
        <v>2985.67</v>
      </c>
      <c r="I317" t="s">
        <v>8416</v>
      </c>
      <c r="J317" t="s">
        <v>8416</v>
      </c>
      <c r="K317" t="s">
        <v>13</v>
      </c>
    </row>
    <row r="318" spans="1:11" x14ac:dyDescent="0.35">
      <c r="A318" t="s">
        <v>346</v>
      </c>
      <c r="B318">
        <v>2002</v>
      </c>
      <c r="C318" t="s">
        <v>30</v>
      </c>
      <c r="D318">
        <v>15</v>
      </c>
      <c r="E318" s="18">
        <f>DATE(Table6[[#This Row],[year]],MONTH(1&amp;Table6[[#This Row],[month]]),Table6[[#This Row],[date]])</f>
        <v>37605</v>
      </c>
      <c r="F318" s="19">
        <f>DATEDIF(Table6[[#This Row],[DOB]],DATE(2023,6,8),"Y")</f>
        <v>20</v>
      </c>
      <c r="G318">
        <v>0</v>
      </c>
      <c r="H318" s="20">
        <v>3012.22</v>
      </c>
      <c r="I318" t="s">
        <v>8416</v>
      </c>
      <c r="J318" t="s">
        <v>8417</v>
      </c>
      <c r="K318" t="s">
        <v>23</v>
      </c>
    </row>
    <row r="319" spans="1:11" x14ac:dyDescent="0.35">
      <c r="A319" t="s">
        <v>347</v>
      </c>
      <c r="B319">
        <v>1988</v>
      </c>
      <c r="C319" t="s">
        <v>20</v>
      </c>
      <c r="D319">
        <v>28</v>
      </c>
      <c r="E319" s="18">
        <f>DATE(Table6[[#This Row],[year]],MONTH(1&amp;Table6[[#This Row],[month]]),Table6[[#This Row],[date]])</f>
        <v>32414</v>
      </c>
      <c r="F319" s="19">
        <f>DATEDIF(Table6[[#This Row],[DOB]],DATE(2023,6,8),"Y")</f>
        <v>34</v>
      </c>
      <c r="G319">
        <v>3</v>
      </c>
      <c r="H319" s="20">
        <v>3018.04</v>
      </c>
      <c r="I319" t="s">
        <v>8416</v>
      </c>
      <c r="J319" t="s">
        <v>8416</v>
      </c>
      <c r="K319" t="s">
        <v>23</v>
      </c>
    </row>
    <row r="320" spans="1:11" x14ac:dyDescent="0.35">
      <c r="A320" t="s">
        <v>348</v>
      </c>
      <c r="B320">
        <v>1997</v>
      </c>
      <c r="C320" t="s">
        <v>30</v>
      </c>
      <c r="D320">
        <v>19</v>
      </c>
      <c r="E320" s="18">
        <f>DATE(Table6[[#This Row],[year]],MONTH(1&amp;Table6[[#This Row],[month]]),Table6[[#This Row],[date]])</f>
        <v>35783</v>
      </c>
      <c r="F320" s="19">
        <f>DATEDIF(Table6[[#This Row],[DOB]],DATE(2023,6,8),"Y")</f>
        <v>25</v>
      </c>
      <c r="G320">
        <v>0</v>
      </c>
      <c r="H320" s="20">
        <v>3021.81</v>
      </c>
      <c r="I320" t="s">
        <v>8416</v>
      </c>
      <c r="J320" t="s">
        <v>8417</v>
      </c>
      <c r="K320" t="s">
        <v>23</v>
      </c>
    </row>
    <row r="321" spans="1:11" x14ac:dyDescent="0.35">
      <c r="A321" t="s">
        <v>349</v>
      </c>
      <c r="B321">
        <v>1998</v>
      </c>
      <c r="C321" t="s">
        <v>20</v>
      </c>
      <c r="D321">
        <v>15</v>
      </c>
      <c r="E321" s="18">
        <f>DATE(Table6[[#This Row],[year]],MONTH(1&amp;Table6[[#This Row],[month]]),Table6[[#This Row],[date]])</f>
        <v>36053</v>
      </c>
      <c r="F321" s="19">
        <f>DATEDIF(Table6[[#This Row],[DOB]],DATE(2023,6,8),"Y")</f>
        <v>24</v>
      </c>
      <c r="G321">
        <v>0</v>
      </c>
      <c r="H321" s="20">
        <v>3044.21</v>
      </c>
      <c r="I321" t="s">
        <v>8416</v>
      </c>
      <c r="J321" t="s">
        <v>8417</v>
      </c>
      <c r="K321" t="s">
        <v>247</v>
      </c>
    </row>
    <row r="322" spans="1:11" x14ac:dyDescent="0.35">
      <c r="A322" t="s">
        <v>350</v>
      </c>
      <c r="B322">
        <v>1998</v>
      </c>
      <c r="C322" t="s">
        <v>35</v>
      </c>
      <c r="D322">
        <v>9</v>
      </c>
      <c r="E322" s="18">
        <f>DATE(Table6[[#This Row],[year]],MONTH(1&amp;Table6[[#This Row],[month]]),Table6[[#This Row],[date]])</f>
        <v>36016</v>
      </c>
      <c r="F322" s="19">
        <f>DATEDIF(Table6[[#This Row],[DOB]],DATE(2023,6,8),"Y")</f>
        <v>24</v>
      </c>
      <c r="G322">
        <v>0</v>
      </c>
      <c r="H322" s="20">
        <v>3046.06</v>
      </c>
      <c r="I322" t="s">
        <v>8416</v>
      </c>
      <c r="J322" t="s">
        <v>8418</v>
      </c>
      <c r="K322" t="s">
        <v>249</v>
      </c>
    </row>
    <row r="323" spans="1:11" x14ac:dyDescent="0.35">
      <c r="A323" t="s">
        <v>351</v>
      </c>
      <c r="B323">
        <v>1997</v>
      </c>
      <c r="C323" t="s">
        <v>30</v>
      </c>
      <c r="D323">
        <v>22</v>
      </c>
      <c r="E323" s="18">
        <f>DATE(Table6[[#This Row],[year]],MONTH(1&amp;Table6[[#This Row],[month]]),Table6[[#This Row],[date]])</f>
        <v>35786</v>
      </c>
      <c r="F323" s="19">
        <f>DATEDIF(Table6[[#This Row],[DOB]],DATE(2023,6,8),"Y")</f>
        <v>25</v>
      </c>
      <c r="G323">
        <v>0</v>
      </c>
      <c r="H323" s="20">
        <v>3051.73</v>
      </c>
      <c r="I323" t="s">
        <v>8416</v>
      </c>
      <c r="J323" t="s">
        <v>8416</v>
      </c>
      <c r="K323" t="s">
        <v>42</v>
      </c>
    </row>
    <row r="324" spans="1:11" x14ac:dyDescent="0.35">
      <c r="A324" t="s">
        <v>352</v>
      </c>
      <c r="B324">
        <v>2002</v>
      </c>
      <c r="C324" t="s">
        <v>18</v>
      </c>
      <c r="D324">
        <v>21</v>
      </c>
      <c r="E324" s="18">
        <f>DATE(Table6[[#This Row],[year]],MONTH(1&amp;Table6[[#This Row],[month]]),Table6[[#This Row],[date]])</f>
        <v>37428</v>
      </c>
      <c r="F324" s="19">
        <f>DATEDIF(Table6[[#This Row],[DOB]],DATE(2023,6,8),"Y")</f>
        <v>20</v>
      </c>
      <c r="G324">
        <v>2</v>
      </c>
      <c r="H324" s="20">
        <v>3056.39</v>
      </c>
      <c r="I324" t="s">
        <v>8416</v>
      </c>
      <c r="J324" t="s">
        <v>8417</v>
      </c>
      <c r="K324" t="s">
        <v>13</v>
      </c>
    </row>
    <row r="325" spans="1:11" x14ac:dyDescent="0.35">
      <c r="A325" t="s">
        <v>353</v>
      </c>
      <c r="B325">
        <v>1994</v>
      </c>
      <c r="C325" t="s">
        <v>20</v>
      </c>
      <c r="D325">
        <v>26</v>
      </c>
      <c r="E325" s="18">
        <f>DATE(Table6[[#This Row],[year]],MONTH(1&amp;Table6[[#This Row],[month]]),Table6[[#This Row],[date]])</f>
        <v>34603</v>
      </c>
      <c r="F325" s="19">
        <f>DATEDIF(Table6[[#This Row],[DOB]],DATE(2023,6,8),"Y")</f>
        <v>28</v>
      </c>
      <c r="G325">
        <v>0</v>
      </c>
      <c r="H325" s="20">
        <v>3062.51</v>
      </c>
      <c r="I325" t="s">
        <v>8417</v>
      </c>
      <c r="J325" t="s">
        <v>8418</v>
      </c>
      <c r="K325" t="s">
        <v>23</v>
      </c>
    </row>
    <row r="326" spans="1:11" x14ac:dyDescent="0.35">
      <c r="A326" t="s">
        <v>354</v>
      </c>
      <c r="B326">
        <v>1989</v>
      </c>
      <c r="C326" t="s">
        <v>37</v>
      </c>
      <c r="D326">
        <v>1</v>
      </c>
      <c r="E326" s="18">
        <f>DATE(Table6[[#This Row],[year]],MONTH(1&amp;Table6[[#This Row],[month]]),Table6[[#This Row],[date]])</f>
        <v>32782</v>
      </c>
      <c r="F326" s="19">
        <f>DATEDIF(Table6[[#This Row],[DOB]],DATE(2023,6,8),"Y")</f>
        <v>33</v>
      </c>
      <c r="G326">
        <v>3</v>
      </c>
      <c r="H326" s="20">
        <v>3065.49</v>
      </c>
      <c r="I326" t="s">
        <v>8416</v>
      </c>
      <c r="J326" t="s">
        <v>8418</v>
      </c>
      <c r="K326" t="s">
        <v>23</v>
      </c>
    </row>
    <row r="327" spans="1:11" x14ac:dyDescent="0.35">
      <c r="A327" t="s">
        <v>355</v>
      </c>
      <c r="B327">
        <v>1995</v>
      </c>
      <c r="C327" t="s">
        <v>20</v>
      </c>
      <c r="D327">
        <v>10</v>
      </c>
      <c r="E327" s="18">
        <f>DATE(Table6[[#This Row],[year]],MONTH(1&amp;Table6[[#This Row],[month]]),Table6[[#This Row],[date]])</f>
        <v>34952</v>
      </c>
      <c r="F327" s="19">
        <f>DATEDIF(Table6[[#This Row],[DOB]],DATE(2023,6,8),"Y")</f>
        <v>27</v>
      </c>
      <c r="G327">
        <v>0</v>
      </c>
      <c r="H327" s="20">
        <v>3070.81</v>
      </c>
      <c r="I327" t="s">
        <v>8417</v>
      </c>
      <c r="J327" t="s">
        <v>8418</v>
      </c>
      <c r="K327" t="s">
        <v>356</v>
      </c>
    </row>
    <row r="328" spans="1:11" x14ac:dyDescent="0.35">
      <c r="A328" t="s">
        <v>357</v>
      </c>
      <c r="B328">
        <v>2001</v>
      </c>
      <c r="C328" t="s">
        <v>37</v>
      </c>
      <c r="D328">
        <v>13</v>
      </c>
      <c r="E328" s="18">
        <f>DATE(Table6[[#This Row],[year]],MONTH(1&amp;Table6[[#This Row],[month]]),Table6[[#This Row],[date]])</f>
        <v>37177</v>
      </c>
      <c r="F328" s="19">
        <f>DATEDIF(Table6[[#This Row],[DOB]],DATE(2023,6,8),"Y")</f>
        <v>21</v>
      </c>
      <c r="G328">
        <v>2</v>
      </c>
      <c r="H328" s="20">
        <v>3077.1</v>
      </c>
      <c r="I328" t="s">
        <v>8416</v>
      </c>
      <c r="J328" t="s">
        <v>8418</v>
      </c>
      <c r="K328" t="s">
        <v>23</v>
      </c>
    </row>
    <row r="329" spans="1:11" x14ac:dyDescent="0.35">
      <c r="A329" t="s">
        <v>358</v>
      </c>
      <c r="B329">
        <v>1987</v>
      </c>
      <c r="C329" t="s">
        <v>35</v>
      </c>
      <c r="D329">
        <v>1</v>
      </c>
      <c r="E329" s="18">
        <f>DATE(Table6[[#This Row],[year]],MONTH(1&amp;Table6[[#This Row],[month]]),Table6[[#This Row],[date]])</f>
        <v>31990</v>
      </c>
      <c r="F329" s="19">
        <f>DATEDIF(Table6[[#This Row],[DOB]],DATE(2023,6,8),"Y")</f>
        <v>35</v>
      </c>
      <c r="G329">
        <v>3</v>
      </c>
      <c r="H329" s="20">
        <v>3088.06</v>
      </c>
      <c r="I329" t="s">
        <v>8416</v>
      </c>
      <c r="J329" t="s">
        <v>8416</v>
      </c>
      <c r="K329" t="s">
        <v>13</v>
      </c>
    </row>
    <row r="330" spans="1:11" x14ac:dyDescent="0.35">
      <c r="A330" t="s">
        <v>359</v>
      </c>
      <c r="B330">
        <v>1999</v>
      </c>
      <c r="C330" t="s">
        <v>18</v>
      </c>
      <c r="D330">
        <v>25</v>
      </c>
      <c r="E330" s="18">
        <f>DATE(Table6[[#This Row],[year]],MONTH(1&amp;Table6[[#This Row],[month]]),Table6[[#This Row],[date]])</f>
        <v>36336</v>
      </c>
      <c r="F330" s="19">
        <f>DATEDIF(Table6[[#This Row],[DOB]],DATE(2023,6,8),"Y")</f>
        <v>23</v>
      </c>
      <c r="G330">
        <v>0</v>
      </c>
      <c r="H330" s="20">
        <v>3128.35</v>
      </c>
      <c r="I330" t="s">
        <v>8416</v>
      </c>
      <c r="J330" t="s">
        <v>8417</v>
      </c>
      <c r="K330" t="s">
        <v>300</v>
      </c>
    </row>
    <row r="331" spans="1:11" x14ac:dyDescent="0.35">
      <c r="A331" t="s">
        <v>360</v>
      </c>
      <c r="B331">
        <v>1994</v>
      </c>
      <c r="C331" t="s">
        <v>10</v>
      </c>
      <c r="D331">
        <v>10</v>
      </c>
      <c r="E331" s="18">
        <f>DATE(Table6[[#This Row],[year]],MONTH(1&amp;Table6[[#This Row],[month]]),Table6[[#This Row],[date]])</f>
        <v>34525</v>
      </c>
      <c r="F331" s="19">
        <f>DATEDIF(Table6[[#This Row],[DOB]],DATE(2023,6,8),"Y")</f>
        <v>28</v>
      </c>
      <c r="G331">
        <v>0</v>
      </c>
      <c r="H331" s="20">
        <v>3161.45</v>
      </c>
      <c r="I331" t="s">
        <v>8416</v>
      </c>
      <c r="J331" t="s">
        <v>8418</v>
      </c>
      <c r="K331" t="s">
        <v>42</v>
      </c>
    </row>
    <row r="332" spans="1:11" x14ac:dyDescent="0.35">
      <c r="A332" t="s">
        <v>361</v>
      </c>
      <c r="B332">
        <v>1993</v>
      </c>
      <c r="C332" t="s">
        <v>20</v>
      </c>
      <c r="D332">
        <v>25</v>
      </c>
      <c r="E332" s="18">
        <f>DATE(Table6[[#This Row],[year]],MONTH(1&amp;Table6[[#This Row],[month]]),Table6[[#This Row],[date]])</f>
        <v>34237</v>
      </c>
      <c r="F332" s="19">
        <f>DATEDIF(Table6[[#This Row],[DOB]],DATE(2023,6,8),"Y")</f>
        <v>29</v>
      </c>
      <c r="G332">
        <v>0</v>
      </c>
      <c r="H332" s="20">
        <v>3162.02</v>
      </c>
      <c r="I332" t="s">
        <v>8416</v>
      </c>
      <c r="J332" t="s">
        <v>8417</v>
      </c>
      <c r="K332" t="s">
        <v>13</v>
      </c>
    </row>
    <row r="333" spans="1:11" x14ac:dyDescent="0.35">
      <c r="A333" t="s">
        <v>362</v>
      </c>
      <c r="B333">
        <v>2001</v>
      </c>
      <c r="C333" t="s">
        <v>35</v>
      </c>
      <c r="D333">
        <v>29</v>
      </c>
      <c r="E333" s="18">
        <f>DATE(Table6[[#This Row],[year]],MONTH(1&amp;Table6[[#This Row],[month]]),Table6[[#This Row],[date]])</f>
        <v>37132</v>
      </c>
      <c r="F333" s="19">
        <f>DATEDIF(Table6[[#This Row],[DOB]],DATE(2023,6,8),"Y")</f>
        <v>21</v>
      </c>
      <c r="G333">
        <v>1</v>
      </c>
      <c r="H333" s="20">
        <v>3167.46</v>
      </c>
      <c r="I333" t="s">
        <v>8416</v>
      </c>
      <c r="J333" t="s">
        <v>8417</v>
      </c>
      <c r="K333" t="s">
        <v>247</v>
      </c>
    </row>
    <row r="334" spans="1:11" x14ac:dyDescent="0.35">
      <c r="A334" t="s">
        <v>363</v>
      </c>
      <c r="B334">
        <v>1994</v>
      </c>
      <c r="C334" t="s">
        <v>37</v>
      </c>
      <c r="D334">
        <v>25</v>
      </c>
      <c r="E334" s="18">
        <f>DATE(Table6[[#This Row],[year]],MONTH(1&amp;Table6[[#This Row],[month]]),Table6[[#This Row],[date]])</f>
        <v>34632</v>
      </c>
      <c r="F334" s="19">
        <f>DATEDIF(Table6[[#This Row],[DOB]],DATE(2023,6,8),"Y")</f>
        <v>28</v>
      </c>
      <c r="G334">
        <v>0</v>
      </c>
      <c r="H334" s="20">
        <v>3171.61</v>
      </c>
      <c r="I334" t="s">
        <v>8416</v>
      </c>
      <c r="J334" t="s">
        <v>8417</v>
      </c>
      <c r="K334" t="s">
        <v>13</v>
      </c>
    </row>
    <row r="335" spans="1:11" x14ac:dyDescent="0.35">
      <c r="A335" t="s">
        <v>364</v>
      </c>
      <c r="B335">
        <v>1994</v>
      </c>
      <c r="C335" t="s">
        <v>10</v>
      </c>
      <c r="D335">
        <v>6</v>
      </c>
      <c r="E335" s="18">
        <f>DATE(Table6[[#This Row],[year]],MONTH(1&amp;Table6[[#This Row],[month]]),Table6[[#This Row],[date]])</f>
        <v>34521</v>
      </c>
      <c r="F335" s="19">
        <f>DATEDIF(Table6[[#This Row],[DOB]],DATE(2023,6,8),"Y")</f>
        <v>28</v>
      </c>
      <c r="G335">
        <v>0</v>
      </c>
      <c r="H335" s="20">
        <v>3172.02</v>
      </c>
      <c r="I335" t="s">
        <v>8416</v>
      </c>
      <c r="J335" t="s">
        <v>8418</v>
      </c>
      <c r="K335" t="s">
        <v>42</v>
      </c>
    </row>
    <row r="336" spans="1:11" x14ac:dyDescent="0.35">
      <c r="A336" t="s">
        <v>365</v>
      </c>
      <c r="B336">
        <v>1996</v>
      </c>
      <c r="C336" t="s">
        <v>35</v>
      </c>
      <c r="D336">
        <v>14</v>
      </c>
      <c r="E336" s="18">
        <f>DATE(Table6[[#This Row],[year]],MONTH(1&amp;Table6[[#This Row],[month]]),Table6[[#This Row],[date]])</f>
        <v>35291</v>
      </c>
      <c r="F336" s="19">
        <f>DATEDIF(Table6[[#This Row],[DOB]],DATE(2023,6,8),"Y")</f>
        <v>26</v>
      </c>
      <c r="G336">
        <v>0</v>
      </c>
      <c r="H336" s="20">
        <v>3176.29</v>
      </c>
      <c r="I336" t="s">
        <v>8416</v>
      </c>
      <c r="J336" t="s">
        <v>8416</v>
      </c>
      <c r="K336" t="s">
        <v>23</v>
      </c>
    </row>
    <row r="337" spans="1:11" x14ac:dyDescent="0.35">
      <c r="A337" t="s">
        <v>366</v>
      </c>
      <c r="B337">
        <v>1996</v>
      </c>
      <c r="C337" t="s">
        <v>10</v>
      </c>
      <c r="D337">
        <v>3</v>
      </c>
      <c r="E337" s="18">
        <f>DATE(Table6[[#This Row],[year]],MONTH(1&amp;Table6[[#This Row],[month]]),Table6[[#This Row],[date]])</f>
        <v>35249</v>
      </c>
      <c r="F337" s="19">
        <f>DATEDIF(Table6[[#This Row],[DOB]],DATE(2023,6,8),"Y")</f>
        <v>26</v>
      </c>
      <c r="G337">
        <v>0</v>
      </c>
      <c r="H337" s="20">
        <v>3176.82</v>
      </c>
      <c r="I337" t="s">
        <v>8416</v>
      </c>
      <c r="J337" t="s">
        <v>8418</v>
      </c>
      <c r="K337" t="s">
        <v>23</v>
      </c>
    </row>
    <row r="338" spans="1:11" x14ac:dyDescent="0.35">
      <c r="A338" t="s">
        <v>367</v>
      </c>
      <c r="B338">
        <v>2000</v>
      </c>
      <c r="C338" t="s">
        <v>20</v>
      </c>
      <c r="D338">
        <v>23</v>
      </c>
      <c r="E338" s="18">
        <f>DATE(Table6[[#This Row],[year]],MONTH(1&amp;Table6[[#This Row],[month]]),Table6[[#This Row],[date]])</f>
        <v>36792</v>
      </c>
      <c r="F338" s="19">
        <f>DATEDIF(Table6[[#This Row],[DOB]],DATE(2023,6,8),"Y")</f>
        <v>22</v>
      </c>
      <c r="G338">
        <v>0</v>
      </c>
      <c r="H338" s="20">
        <v>3179.96</v>
      </c>
      <c r="I338" t="s">
        <v>8416</v>
      </c>
      <c r="J338" t="s">
        <v>8416</v>
      </c>
      <c r="K338" t="s">
        <v>23</v>
      </c>
    </row>
    <row r="339" spans="1:11" x14ac:dyDescent="0.35">
      <c r="A339" t="s">
        <v>368</v>
      </c>
      <c r="B339">
        <v>2001</v>
      </c>
      <c r="C339" t="s">
        <v>20</v>
      </c>
      <c r="D339">
        <v>2</v>
      </c>
      <c r="E339" s="18">
        <f>DATE(Table6[[#This Row],[year]],MONTH(1&amp;Table6[[#This Row],[month]]),Table6[[#This Row],[date]])</f>
        <v>37136</v>
      </c>
      <c r="F339" s="19">
        <f>DATEDIF(Table6[[#This Row],[DOB]],DATE(2023,6,8),"Y")</f>
        <v>21</v>
      </c>
      <c r="G339">
        <v>2</v>
      </c>
      <c r="H339" s="20">
        <v>3180.51</v>
      </c>
      <c r="I339" t="s">
        <v>8416</v>
      </c>
      <c r="J339" t="s">
        <v>8416</v>
      </c>
      <c r="K339" t="s">
        <v>13</v>
      </c>
    </row>
    <row r="340" spans="1:11" x14ac:dyDescent="0.35">
      <c r="A340" t="s">
        <v>369</v>
      </c>
      <c r="B340">
        <v>1996</v>
      </c>
      <c r="C340" t="s">
        <v>37</v>
      </c>
      <c r="D340">
        <v>11</v>
      </c>
      <c r="E340" s="18">
        <f>DATE(Table6[[#This Row],[year]],MONTH(1&amp;Table6[[#This Row],[month]]),Table6[[#This Row],[date]])</f>
        <v>35349</v>
      </c>
      <c r="F340" s="19">
        <f>DATEDIF(Table6[[#This Row],[DOB]],DATE(2023,6,8),"Y")</f>
        <v>26</v>
      </c>
      <c r="G340">
        <v>0</v>
      </c>
      <c r="H340" s="20">
        <v>3201.25</v>
      </c>
      <c r="I340" t="s">
        <v>8416</v>
      </c>
      <c r="J340" t="s">
        <v>8417</v>
      </c>
      <c r="K340" t="s">
        <v>23</v>
      </c>
    </row>
    <row r="341" spans="1:11" x14ac:dyDescent="0.35">
      <c r="A341" t="s">
        <v>370</v>
      </c>
      <c r="B341">
        <v>1997</v>
      </c>
      <c r="C341" t="s">
        <v>10</v>
      </c>
      <c r="D341">
        <v>5</v>
      </c>
      <c r="E341" s="18">
        <f>DATE(Table6[[#This Row],[year]],MONTH(1&amp;Table6[[#This Row],[month]]),Table6[[#This Row],[date]])</f>
        <v>35616</v>
      </c>
      <c r="F341" s="19">
        <f>DATEDIF(Table6[[#This Row],[DOB]],DATE(2023,6,8),"Y")</f>
        <v>25</v>
      </c>
      <c r="G341">
        <v>0</v>
      </c>
      <c r="H341" s="20">
        <v>3206.49</v>
      </c>
      <c r="I341" t="s">
        <v>8416</v>
      </c>
      <c r="J341" t="s">
        <v>8417</v>
      </c>
      <c r="K341" t="s">
        <v>247</v>
      </c>
    </row>
    <row r="342" spans="1:11" x14ac:dyDescent="0.35">
      <c r="A342" t="s">
        <v>371</v>
      </c>
      <c r="B342">
        <v>1997</v>
      </c>
      <c r="C342" t="s">
        <v>30</v>
      </c>
      <c r="D342">
        <v>22</v>
      </c>
      <c r="E342" s="18">
        <f>DATE(Table6[[#This Row],[year]],MONTH(1&amp;Table6[[#This Row],[month]]),Table6[[#This Row],[date]])</f>
        <v>35786</v>
      </c>
      <c r="F342" s="19">
        <f>DATEDIF(Table6[[#This Row],[DOB]],DATE(2023,6,8),"Y")</f>
        <v>25</v>
      </c>
      <c r="G342">
        <v>1</v>
      </c>
      <c r="H342" s="20">
        <v>3208.79</v>
      </c>
      <c r="I342" t="s">
        <v>8416</v>
      </c>
      <c r="J342" t="s">
        <v>8417</v>
      </c>
      <c r="K342" t="s">
        <v>42</v>
      </c>
    </row>
    <row r="343" spans="1:11" x14ac:dyDescent="0.35">
      <c r="A343" t="s">
        <v>372</v>
      </c>
      <c r="B343">
        <v>1997</v>
      </c>
      <c r="C343" t="s">
        <v>10</v>
      </c>
      <c r="D343">
        <v>6</v>
      </c>
      <c r="E343" s="18">
        <f>DATE(Table6[[#This Row],[year]],MONTH(1&amp;Table6[[#This Row],[month]]),Table6[[#This Row],[date]])</f>
        <v>35617</v>
      </c>
      <c r="F343" s="19">
        <f>DATEDIF(Table6[[#This Row],[DOB]],DATE(2023,6,8),"Y")</f>
        <v>25</v>
      </c>
      <c r="G343">
        <v>0</v>
      </c>
      <c r="H343" s="20">
        <v>3213.62</v>
      </c>
      <c r="I343" t="s">
        <v>8416</v>
      </c>
      <c r="J343" t="s">
        <v>8416</v>
      </c>
      <c r="K343" t="s">
        <v>247</v>
      </c>
    </row>
    <row r="344" spans="1:11" x14ac:dyDescent="0.35">
      <c r="A344" t="s">
        <v>373</v>
      </c>
      <c r="B344">
        <v>1997</v>
      </c>
      <c r="C344" t="s">
        <v>35</v>
      </c>
      <c r="D344">
        <v>2</v>
      </c>
      <c r="E344" s="18">
        <f>DATE(Table6[[#This Row],[year]],MONTH(1&amp;Table6[[#This Row],[month]]),Table6[[#This Row],[date]])</f>
        <v>35644</v>
      </c>
      <c r="F344" s="19">
        <f>DATEDIF(Table6[[#This Row],[DOB]],DATE(2023,6,8),"Y")</f>
        <v>25</v>
      </c>
      <c r="G344">
        <v>1</v>
      </c>
      <c r="H344" s="20">
        <v>3227.12</v>
      </c>
      <c r="I344" t="s">
        <v>8416</v>
      </c>
      <c r="J344" t="s">
        <v>8417</v>
      </c>
      <c r="K344" t="s">
        <v>13</v>
      </c>
    </row>
    <row r="345" spans="1:11" x14ac:dyDescent="0.35">
      <c r="A345" t="s">
        <v>374</v>
      </c>
      <c r="B345">
        <v>1997</v>
      </c>
      <c r="C345" t="s">
        <v>20</v>
      </c>
      <c r="D345">
        <v>2</v>
      </c>
      <c r="E345" s="18">
        <f>DATE(Table6[[#This Row],[year]],MONTH(1&amp;Table6[[#This Row],[month]]),Table6[[#This Row],[date]])</f>
        <v>35675</v>
      </c>
      <c r="F345" s="19">
        <f>DATEDIF(Table6[[#This Row],[DOB]],DATE(2023,6,8),"Y")</f>
        <v>25</v>
      </c>
      <c r="G345">
        <v>1</v>
      </c>
      <c r="H345" s="20">
        <v>3238.44</v>
      </c>
      <c r="I345" t="s">
        <v>8416</v>
      </c>
      <c r="J345" t="s">
        <v>8417</v>
      </c>
      <c r="K345" t="s">
        <v>13</v>
      </c>
    </row>
    <row r="346" spans="1:11" x14ac:dyDescent="0.35">
      <c r="A346" t="s">
        <v>375</v>
      </c>
      <c r="B346">
        <v>1991</v>
      </c>
      <c r="C346" t="s">
        <v>15</v>
      </c>
      <c r="D346">
        <v>13</v>
      </c>
      <c r="E346" s="18">
        <f>DATE(Table6[[#This Row],[year]],MONTH(1&amp;Table6[[#This Row],[month]]),Table6[[#This Row],[date]])</f>
        <v>33555</v>
      </c>
      <c r="F346" s="19">
        <f>DATEDIF(Table6[[#This Row],[DOB]],DATE(2023,6,8),"Y")</f>
        <v>31</v>
      </c>
      <c r="G346">
        <v>0</v>
      </c>
      <c r="H346" s="20">
        <v>3260.2</v>
      </c>
      <c r="I346" t="s">
        <v>8417</v>
      </c>
      <c r="J346" t="s">
        <v>8416</v>
      </c>
      <c r="K346" t="s">
        <v>42</v>
      </c>
    </row>
    <row r="347" spans="1:11" x14ac:dyDescent="0.35">
      <c r="A347" t="s">
        <v>376</v>
      </c>
      <c r="B347">
        <v>1994</v>
      </c>
      <c r="C347" t="s">
        <v>30</v>
      </c>
      <c r="D347">
        <v>2</v>
      </c>
      <c r="E347" s="18">
        <f>DATE(Table6[[#This Row],[year]],MONTH(1&amp;Table6[[#This Row],[month]]),Table6[[#This Row],[date]])</f>
        <v>34670</v>
      </c>
      <c r="F347" s="19">
        <f>DATEDIF(Table6[[#This Row],[DOB]],DATE(2023,6,8),"Y")</f>
        <v>28</v>
      </c>
      <c r="G347">
        <v>0</v>
      </c>
      <c r="H347" s="20">
        <v>3268.85</v>
      </c>
      <c r="I347" t="s">
        <v>8417</v>
      </c>
      <c r="J347" t="s">
        <v>8418</v>
      </c>
      <c r="K347" t="s">
        <v>168</v>
      </c>
    </row>
    <row r="348" spans="1:11" x14ac:dyDescent="0.35">
      <c r="A348" t="s">
        <v>377</v>
      </c>
      <c r="B348">
        <v>1994</v>
      </c>
      <c r="C348" t="s">
        <v>10</v>
      </c>
      <c r="D348">
        <v>1</v>
      </c>
      <c r="E348" s="18">
        <f>DATE(Table6[[#This Row],[year]],MONTH(1&amp;Table6[[#This Row],[month]]),Table6[[#This Row],[date]])</f>
        <v>34516</v>
      </c>
      <c r="F348" s="19">
        <f>DATEDIF(Table6[[#This Row],[DOB]],DATE(2023,6,8),"Y")</f>
        <v>28</v>
      </c>
      <c r="G348">
        <v>1</v>
      </c>
      <c r="H348" s="20">
        <v>3277.16</v>
      </c>
      <c r="I348" t="s">
        <v>8416</v>
      </c>
      <c r="J348" t="s">
        <v>8417</v>
      </c>
      <c r="K348" t="s">
        <v>42</v>
      </c>
    </row>
    <row r="349" spans="1:11" x14ac:dyDescent="0.35">
      <c r="A349" t="s">
        <v>378</v>
      </c>
      <c r="B349">
        <v>2001</v>
      </c>
      <c r="C349" t="s">
        <v>37</v>
      </c>
      <c r="D349">
        <v>6</v>
      </c>
      <c r="E349" s="18">
        <f>DATE(Table6[[#This Row],[year]],MONTH(1&amp;Table6[[#This Row],[month]]),Table6[[#This Row],[date]])</f>
        <v>37170</v>
      </c>
      <c r="F349" s="19">
        <f>DATEDIF(Table6[[#This Row],[DOB]],DATE(2023,6,8),"Y")</f>
        <v>21</v>
      </c>
      <c r="G349">
        <v>2</v>
      </c>
      <c r="H349" s="20">
        <v>3279.87</v>
      </c>
      <c r="I349" t="s">
        <v>8416</v>
      </c>
      <c r="J349" t="s">
        <v>8418</v>
      </c>
      <c r="K349" t="s">
        <v>356</v>
      </c>
    </row>
    <row r="350" spans="1:11" x14ac:dyDescent="0.35">
      <c r="A350" t="s">
        <v>379</v>
      </c>
      <c r="B350">
        <v>2003</v>
      </c>
      <c r="C350" t="s">
        <v>10</v>
      </c>
      <c r="D350">
        <v>3</v>
      </c>
      <c r="E350" s="18">
        <f>DATE(Table6[[#This Row],[year]],MONTH(1&amp;Table6[[#This Row],[month]]),Table6[[#This Row],[date]])</f>
        <v>37805</v>
      </c>
      <c r="F350" s="19">
        <f>DATEDIF(Table6[[#This Row],[DOB]],DATE(2023,6,8),"Y")</f>
        <v>19</v>
      </c>
      <c r="G350">
        <v>0</v>
      </c>
      <c r="H350" s="20">
        <v>3280.22</v>
      </c>
      <c r="I350" t="s">
        <v>8416</v>
      </c>
      <c r="J350" t="s">
        <v>8417</v>
      </c>
      <c r="K350" t="s">
        <v>42</v>
      </c>
    </row>
    <row r="351" spans="1:11" x14ac:dyDescent="0.35">
      <c r="A351" t="s">
        <v>380</v>
      </c>
      <c r="B351">
        <v>1996</v>
      </c>
      <c r="C351" t="s">
        <v>15</v>
      </c>
      <c r="D351">
        <v>17</v>
      </c>
      <c r="E351" s="18">
        <f>DATE(Table6[[#This Row],[year]],MONTH(1&amp;Table6[[#This Row],[month]]),Table6[[#This Row],[date]])</f>
        <v>35386</v>
      </c>
      <c r="F351" s="19">
        <f>DATEDIF(Table6[[#This Row],[DOB]],DATE(2023,6,8),"Y")</f>
        <v>26</v>
      </c>
      <c r="G351">
        <v>1</v>
      </c>
      <c r="H351" s="20">
        <v>3292.53</v>
      </c>
      <c r="I351" t="s">
        <v>8416</v>
      </c>
      <c r="J351" t="s">
        <v>8416</v>
      </c>
      <c r="K351" t="s">
        <v>23</v>
      </c>
    </row>
    <row r="352" spans="1:11" x14ac:dyDescent="0.35">
      <c r="A352" t="s">
        <v>381</v>
      </c>
      <c r="B352">
        <v>2003</v>
      </c>
      <c r="C352" t="s">
        <v>30</v>
      </c>
      <c r="D352">
        <v>5</v>
      </c>
      <c r="E352" s="18">
        <f>DATE(Table6[[#This Row],[year]],MONTH(1&amp;Table6[[#This Row],[month]]),Table6[[#This Row],[date]])</f>
        <v>37960</v>
      </c>
      <c r="F352" s="19">
        <f>DATEDIF(Table6[[#This Row],[DOB]],DATE(2023,6,8),"Y")</f>
        <v>19</v>
      </c>
      <c r="G352">
        <v>0</v>
      </c>
      <c r="H352" s="20">
        <v>3300.7</v>
      </c>
      <c r="I352" t="s">
        <v>8416</v>
      </c>
      <c r="J352" t="s">
        <v>8416</v>
      </c>
      <c r="K352" t="s">
        <v>200</v>
      </c>
    </row>
    <row r="353" spans="1:11" x14ac:dyDescent="0.35">
      <c r="A353" t="s">
        <v>382</v>
      </c>
      <c r="B353">
        <v>2003</v>
      </c>
      <c r="C353" t="s">
        <v>15</v>
      </c>
      <c r="D353">
        <v>18</v>
      </c>
      <c r="E353" s="18">
        <f>DATE(Table6[[#This Row],[year]],MONTH(1&amp;Table6[[#This Row],[month]]),Table6[[#This Row],[date]])</f>
        <v>37943</v>
      </c>
      <c r="F353" s="19">
        <f>DATEDIF(Table6[[#This Row],[DOB]],DATE(2023,6,8),"Y")</f>
        <v>19</v>
      </c>
      <c r="G353">
        <v>0</v>
      </c>
      <c r="H353" s="20">
        <v>3308.46</v>
      </c>
      <c r="I353" t="s">
        <v>8416</v>
      </c>
      <c r="J353" t="s">
        <v>8418</v>
      </c>
      <c r="K353" t="s">
        <v>300</v>
      </c>
    </row>
    <row r="354" spans="1:11" x14ac:dyDescent="0.35">
      <c r="A354" t="s">
        <v>383</v>
      </c>
      <c r="B354">
        <v>1997</v>
      </c>
      <c r="C354" t="s">
        <v>18</v>
      </c>
      <c r="D354">
        <v>20</v>
      </c>
      <c r="E354" s="18">
        <f>DATE(Table6[[#This Row],[year]],MONTH(1&amp;Table6[[#This Row],[month]]),Table6[[#This Row],[date]])</f>
        <v>35601</v>
      </c>
      <c r="F354" s="19">
        <f>DATEDIF(Table6[[#This Row],[DOB]],DATE(2023,6,8),"Y")</f>
        <v>25</v>
      </c>
      <c r="G354">
        <v>1</v>
      </c>
      <c r="H354" s="20">
        <v>3309.79</v>
      </c>
      <c r="I354" t="s">
        <v>8417</v>
      </c>
      <c r="J354" t="s">
        <v>8417</v>
      </c>
      <c r="K354" t="s">
        <v>356</v>
      </c>
    </row>
    <row r="355" spans="1:11" x14ac:dyDescent="0.35">
      <c r="A355" t="s">
        <v>384</v>
      </c>
      <c r="B355">
        <v>1991</v>
      </c>
      <c r="C355" t="s">
        <v>20</v>
      </c>
      <c r="D355">
        <v>1</v>
      </c>
      <c r="E355" s="18">
        <f>DATE(Table6[[#This Row],[year]],MONTH(1&amp;Table6[[#This Row],[month]]),Table6[[#This Row],[date]])</f>
        <v>33482</v>
      </c>
      <c r="F355" s="19">
        <f>DATEDIF(Table6[[#This Row],[DOB]],DATE(2023,6,8),"Y")</f>
        <v>31</v>
      </c>
      <c r="G355">
        <v>3</v>
      </c>
      <c r="H355" s="20">
        <v>3342.79</v>
      </c>
      <c r="I355" t="s">
        <v>8416</v>
      </c>
      <c r="J355" t="s">
        <v>8418</v>
      </c>
      <c r="K355" t="s">
        <v>13</v>
      </c>
    </row>
    <row r="356" spans="1:11" x14ac:dyDescent="0.35">
      <c r="A356" t="s">
        <v>385</v>
      </c>
      <c r="B356">
        <v>1993</v>
      </c>
      <c r="C356" t="s">
        <v>37</v>
      </c>
      <c r="D356">
        <v>28</v>
      </c>
      <c r="E356" s="18">
        <f>DATE(Table6[[#This Row],[year]],MONTH(1&amp;Table6[[#This Row],[month]]),Table6[[#This Row],[date]])</f>
        <v>34270</v>
      </c>
      <c r="F356" s="19">
        <f>DATEDIF(Table6[[#This Row],[DOB]],DATE(2023,6,8),"Y")</f>
        <v>29</v>
      </c>
      <c r="G356">
        <v>0</v>
      </c>
      <c r="H356" s="20">
        <v>3353.28</v>
      </c>
      <c r="I356" t="s">
        <v>8416</v>
      </c>
      <c r="J356" t="s">
        <v>8418</v>
      </c>
      <c r="K356" t="s">
        <v>42</v>
      </c>
    </row>
    <row r="357" spans="1:11" x14ac:dyDescent="0.35">
      <c r="A357" t="s">
        <v>386</v>
      </c>
      <c r="B357">
        <v>1995</v>
      </c>
      <c r="C357" t="s">
        <v>18</v>
      </c>
      <c r="D357">
        <v>23</v>
      </c>
      <c r="E357" s="18">
        <f>DATE(Table6[[#This Row],[year]],MONTH(1&amp;Table6[[#This Row],[month]]),Table6[[#This Row],[date]])</f>
        <v>34873</v>
      </c>
      <c r="F357" s="19">
        <f>DATEDIF(Table6[[#This Row],[DOB]],DATE(2023,6,8),"Y")</f>
        <v>27</v>
      </c>
      <c r="G357">
        <v>0</v>
      </c>
      <c r="H357" s="20">
        <v>3353.47</v>
      </c>
      <c r="I357" t="s">
        <v>8416</v>
      </c>
      <c r="J357" t="s">
        <v>8417</v>
      </c>
      <c r="K357" t="s">
        <v>23</v>
      </c>
    </row>
    <row r="358" spans="1:11" x14ac:dyDescent="0.35">
      <c r="A358" t="s">
        <v>387</v>
      </c>
      <c r="B358">
        <v>1993</v>
      </c>
      <c r="C358" t="s">
        <v>37</v>
      </c>
      <c r="D358">
        <v>7</v>
      </c>
      <c r="E358" s="18">
        <f>DATE(Table6[[#This Row],[year]],MONTH(1&amp;Table6[[#This Row],[month]]),Table6[[#This Row],[date]])</f>
        <v>34249</v>
      </c>
      <c r="F358" s="19">
        <f>DATEDIF(Table6[[#This Row],[DOB]],DATE(2023,6,8),"Y")</f>
        <v>29</v>
      </c>
      <c r="G358">
        <v>0</v>
      </c>
      <c r="H358" s="20">
        <v>3366.67</v>
      </c>
      <c r="I358" t="s">
        <v>8416</v>
      </c>
      <c r="J358" t="s">
        <v>8416</v>
      </c>
      <c r="K358" t="s">
        <v>13</v>
      </c>
    </row>
    <row r="359" spans="1:11" x14ac:dyDescent="0.35">
      <c r="A359" t="s">
        <v>388</v>
      </c>
      <c r="B359">
        <v>1996</v>
      </c>
      <c r="C359" t="s">
        <v>30</v>
      </c>
      <c r="D359">
        <v>14</v>
      </c>
      <c r="E359" s="18">
        <f>DATE(Table6[[#This Row],[year]],MONTH(1&amp;Table6[[#This Row],[month]]),Table6[[#This Row],[date]])</f>
        <v>35413</v>
      </c>
      <c r="F359" s="19">
        <f>DATEDIF(Table6[[#This Row],[DOB]],DATE(2023,6,8),"Y")</f>
        <v>26</v>
      </c>
      <c r="G359">
        <v>1</v>
      </c>
      <c r="H359" s="20">
        <v>3378.91</v>
      </c>
      <c r="I359" t="s">
        <v>8416</v>
      </c>
      <c r="J359" t="s">
        <v>8418</v>
      </c>
      <c r="K359" t="s">
        <v>42</v>
      </c>
    </row>
    <row r="360" spans="1:11" x14ac:dyDescent="0.35">
      <c r="A360" t="s">
        <v>389</v>
      </c>
      <c r="B360">
        <v>1996</v>
      </c>
      <c r="C360" t="s">
        <v>15</v>
      </c>
      <c r="D360">
        <v>13</v>
      </c>
      <c r="E360" s="18">
        <f>DATE(Table6[[#This Row],[year]],MONTH(1&amp;Table6[[#This Row],[month]]),Table6[[#This Row],[date]])</f>
        <v>35382</v>
      </c>
      <c r="F360" s="19">
        <f>DATEDIF(Table6[[#This Row],[DOB]],DATE(2023,6,8),"Y")</f>
        <v>26</v>
      </c>
      <c r="G360">
        <v>0</v>
      </c>
      <c r="H360" s="20">
        <v>3385.4</v>
      </c>
      <c r="I360" t="s">
        <v>8416</v>
      </c>
      <c r="J360" t="s">
        <v>8416</v>
      </c>
      <c r="K360" t="s">
        <v>247</v>
      </c>
    </row>
    <row r="361" spans="1:11" x14ac:dyDescent="0.35">
      <c r="A361" t="s">
        <v>390</v>
      </c>
      <c r="B361">
        <v>1996</v>
      </c>
      <c r="C361" t="s">
        <v>35</v>
      </c>
      <c r="D361">
        <v>10</v>
      </c>
      <c r="E361" s="18">
        <f>DATE(Table6[[#This Row],[year]],MONTH(1&amp;Table6[[#This Row],[month]]),Table6[[#This Row],[date]])</f>
        <v>35287</v>
      </c>
      <c r="F361" s="19">
        <f>DATEDIF(Table6[[#This Row],[DOB]],DATE(2023,6,8),"Y")</f>
        <v>26</v>
      </c>
      <c r="G361">
        <v>1</v>
      </c>
      <c r="H361" s="20">
        <v>3392.37</v>
      </c>
      <c r="I361" t="s">
        <v>8416</v>
      </c>
      <c r="J361" t="s">
        <v>8417</v>
      </c>
      <c r="K361" t="s">
        <v>13</v>
      </c>
    </row>
    <row r="362" spans="1:11" x14ac:dyDescent="0.35">
      <c r="A362" t="s">
        <v>391</v>
      </c>
      <c r="B362">
        <v>1996</v>
      </c>
      <c r="C362" t="s">
        <v>37</v>
      </c>
      <c r="D362">
        <v>27</v>
      </c>
      <c r="E362" s="18">
        <f>DATE(Table6[[#This Row],[year]],MONTH(1&amp;Table6[[#This Row],[month]]),Table6[[#This Row],[date]])</f>
        <v>35365</v>
      </c>
      <c r="F362" s="19">
        <f>DATEDIF(Table6[[#This Row],[DOB]],DATE(2023,6,8),"Y")</f>
        <v>26</v>
      </c>
      <c r="G362">
        <v>1</v>
      </c>
      <c r="H362" s="20">
        <v>3392.98</v>
      </c>
      <c r="I362" t="s">
        <v>8416</v>
      </c>
      <c r="J362" t="s">
        <v>8417</v>
      </c>
      <c r="K362" t="s">
        <v>13</v>
      </c>
    </row>
    <row r="363" spans="1:11" x14ac:dyDescent="0.35">
      <c r="A363" t="s">
        <v>392</v>
      </c>
      <c r="B363">
        <v>2004</v>
      </c>
      <c r="C363" t="s">
        <v>10</v>
      </c>
      <c r="D363">
        <v>16</v>
      </c>
      <c r="E363" s="18">
        <f>DATE(Table6[[#This Row],[year]],MONTH(1&amp;Table6[[#This Row],[month]]),Table6[[#This Row],[date]])</f>
        <v>38184</v>
      </c>
      <c r="F363" s="19">
        <f>DATEDIF(Table6[[#This Row],[DOB]],DATE(2023,6,8),"Y")</f>
        <v>18</v>
      </c>
      <c r="G363">
        <v>2</v>
      </c>
      <c r="H363" s="20">
        <v>3393.36</v>
      </c>
      <c r="I363" t="s">
        <v>8416</v>
      </c>
      <c r="J363" t="s">
        <v>8416</v>
      </c>
      <c r="K363" t="s">
        <v>249</v>
      </c>
    </row>
    <row r="364" spans="1:11" x14ac:dyDescent="0.35">
      <c r="A364" t="s">
        <v>393</v>
      </c>
      <c r="B364">
        <v>1996</v>
      </c>
      <c r="C364" t="s">
        <v>30</v>
      </c>
      <c r="D364">
        <v>19</v>
      </c>
      <c r="E364" s="18">
        <f>DATE(Table6[[#This Row],[year]],MONTH(1&amp;Table6[[#This Row],[month]]),Table6[[#This Row],[date]])</f>
        <v>35418</v>
      </c>
      <c r="F364" s="19">
        <f>DATEDIF(Table6[[#This Row],[DOB]],DATE(2023,6,8),"Y")</f>
        <v>26</v>
      </c>
      <c r="G364">
        <v>1</v>
      </c>
      <c r="H364" s="20">
        <v>3410.32</v>
      </c>
      <c r="I364" t="s">
        <v>8416</v>
      </c>
      <c r="J364" t="s">
        <v>8416</v>
      </c>
      <c r="K364" t="s">
        <v>42</v>
      </c>
    </row>
    <row r="365" spans="1:11" x14ac:dyDescent="0.35">
      <c r="A365" t="s">
        <v>394</v>
      </c>
      <c r="B365">
        <v>2001</v>
      </c>
      <c r="C365" t="s">
        <v>30</v>
      </c>
      <c r="D365">
        <v>26</v>
      </c>
      <c r="E365" s="18">
        <f>DATE(Table6[[#This Row],[year]],MONTH(1&amp;Table6[[#This Row],[month]]),Table6[[#This Row],[date]])</f>
        <v>37251</v>
      </c>
      <c r="F365" s="19">
        <f>DATEDIF(Table6[[#This Row],[DOB]],DATE(2023,6,8),"Y")</f>
        <v>21</v>
      </c>
      <c r="G365">
        <v>0</v>
      </c>
      <c r="H365" s="20">
        <v>3434.38</v>
      </c>
      <c r="I365" t="s">
        <v>8416</v>
      </c>
      <c r="J365" t="s">
        <v>8416</v>
      </c>
      <c r="K365" t="s">
        <v>42</v>
      </c>
    </row>
    <row r="366" spans="1:11" x14ac:dyDescent="0.35">
      <c r="A366" t="s">
        <v>395</v>
      </c>
      <c r="B366">
        <v>1986</v>
      </c>
      <c r="C366" t="s">
        <v>35</v>
      </c>
      <c r="D366">
        <v>27</v>
      </c>
      <c r="E366" s="18">
        <f>DATE(Table6[[#This Row],[year]],MONTH(1&amp;Table6[[#This Row],[month]]),Table6[[#This Row],[date]])</f>
        <v>31651</v>
      </c>
      <c r="F366" s="19">
        <f>DATEDIF(Table6[[#This Row],[DOB]],DATE(2023,6,8),"Y")</f>
        <v>36</v>
      </c>
      <c r="G366">
        <v>3</v>
      </c>
      <c r="H366" s="20">
        <v>3436.5</v>
      </c>
      <c r="I366" t="s">
        <v>8416</v>
      </c>
      <c r="J366" t="s">
        <v>8418</v>
      </c>
      <c r="K366" t="s">
        <v>13</v>
      </c>
    </row>
    <row r="367" spans="1:11" x14ac:dyDescent="0.35">
      <c r="A367" t="s">
        <v>396</v>
      </c>
      <c r="B367">
        <v>2000</v>
      </c>
      <c r="C367" t="s">
        <v>18</v>
      </c>
      <c r="D367">
        <v>20</v>
      </c>
      <c r="E367" s="18">
        <f>DATE(Table6[[#This Row],[year]],MONTH(1&amp;Table6[[#This Row],[month]]),Table6[[#This Row],[date]])</f>
        <v>36697</v>
      </c>
      <c r="F367" s="19">
        <f>DATEDIF(Table6[[#This Row],[DOB]],DATE(2023,6,8),"Y")</f>
        <v>22</v>
      </c>
      <c r="G367">
        <v>3</v>
      </c>
      <c r="H367" s="20">
        <v>3443.06</v>
      </c>
      <c r="I367" t="s">
        <v>8416</v>
      </c>
      <c r="J367" t="s">
        <v>8418</v>
      </c>
      <c r="K367" t="s">
        <v>42</v>
      </c>
    </row>
    <row r="368" spans="1:11" x14ac:dyDescent="0.35">
      <c r="A368" t="s">
        <v>397</v>
      </c>
      <c r="B368">
        <v>1987</v>
      </c>
      <c r="C368" t="s">
        <v>20</v>
      </c>
      <c r="D368">
        <v>14</v>
      </c>
      <c r="E368" s="18">
        <f>DATE(Table6[[#This Row],[year]],MONTH(1&amp;Table6[[#This Row],[month]]),Table6[[#This Row],[date]])</f>
        <v>32034</v>
      </c>
      <c r="F368" s="19">
        <f>DATEDIF(Table6[[#This Row],[DOB]],DATE(2023,6,8),"Y")</f>
        <v>35</v>
      </c>
      <c r="G368">
        <v>3</v>
      </c>
      <c r="H368" s="20">
        <v>3453.77</v>
      </c>
      <c r="I368" t="s">
        <v>8416</v>
      </c>
      <c r="J368" t="s">
        <v>8418</v>
      </c>
      <c r="K368" t="s">
        <v>42</v>
      </c>
    </row>
    <row r="369" spans="1:11" x14ac:dyDescent="0.35">
      <c r="A369" t="s">
        <v>398</v>
      </c>
      <c r="B369">
        <v>2003</v>
      </c>
      <c r="C369" t="s">
        <v>10</v>
      </c>
      <c r="D369">
        <v>29</v>
      </c>
      <c r="E369" s="18">
        <f>DATE(Table6[[#This Row],[year]],MONTH(1&amp;Table6[[#This Row],[month]]),Table6[[#This Row],[date]])</f>
        <v>37831</v>
      </c>
      <c r="F369" s="19">
        <f>DATEDIF(Table6[[#This Row],[DOB]],DATE(2023,6,8),"Y")</f>
        <v>19</v>
      </c>
      <c r="G369">
        <v>0</v>
      </c>
      <c r="H369" s="20">
        <v>3463.51</v>
      </c>
      <c r="I369" t="s">
        <v>8416</v>
      </c>
      <c r="J369" t="s">
        <v>8418</v>
      </c>
      <c r="K369" t="s">
        <v>200</v>
      </c>
    </row>
    <row r="370" spans="1:11" x14ac:dyDescent="0.35">
      <c r="A370" t="s">
        <v>399</v>
      </c>
      <c r="B370">
        <v>1993</v>
      </c>
      <c r="C370" t="s">
        <v>37</v>
      </c>
      <c r="D370">
        <v>12</v>
      </c>
      <c r="E370" s="18">
        <f>DATE(Table6[[#This Row],[year]],MONTH(1&amp;Table6[[#This Row],[month]]),Table6[[#This Row],[date]])</f>
        <v>34254</v>
      </c>
      <c r="F370" s="19">
        <f>DATEDIF(Table6[[#This Row],[DOB]],DATE(2023,6,8),"Y")</f>
        <v>29</v>
      </c>
      <c r="G370">
        <v>1</v>
      </c>
      <c r="H370" s="20">
        <v>3471.41</v>
      </c>
      <c r="I370" t="s">
        <v>8416</v>
      </c>
      <c r="J370" t="s">
        <v>8416</v>
      </c>
      <c r="K370" t="s">
        <v>13</v>
      </c>
    </row>
    <row r="371" spans="1:11" x14ac:dyDescent="0.35">
      <c r="A371" t="s">
        <v>400</v>
      </c>
      <c r="B371">
        <v>2004</v>
      </c>
      <c r="C371" t="s">
        <v>18</v>
      </c>
      <c r="D371">
        <v>26</v>
      </c>
      <c r="E371" s="18">
        <f>DATE(Table6[[#This Row],[year]],MONTH(1&amp;Table6[[#This Row],[month]]),Table6[[#This Row],[date]])</f>
        <v>38164</v>
      </c>
      <c r="F371" s="19">
        <f>DATEDIF(Table6[[#This Row],[DOB]],DATE(2023,6,8),"Y")</f>
        <v>18</v>
      </c>
      <c r="G371">
        <v>3</v>
      </c>
      <c r="H371" s="20">
        <v>3481.87</v>
      </c>
      <c r="I371" t="s">
        <v>8416</v>
      </c>
      <c r="J371" t="s">
        <v>8417</v>
      </c>
      <c r="K371" t="s">
        <v>168</v>
      </c>
    </row>
    <row r="372" spans="1:11" x14ac:dyDescent="0.35">
      <c r="A372" t="s">
        <v>401</v>
      </c>
      <c r="B372">
        <v>1996</v>
      </c>
      <c r="C372" t="s">
        <v>20</v>
      </c>
      <c r="D372">
        <v>19</v>
      </c>
      <c r="E372" s="18">
        <f>DATE(Table6[[#This Row],[year]],MONTH(1&amp;Table6[[#This Row],[month]]),Table6[[#This Row],[date]])</f>
        <v>35327</v>
      </c>
      <c r="F372" s="19">
        <f>DATEDIF(Table6[[#This Row],[DOB]],DATE(2023,6,8),"Y")</f>
        <v>26</v>
      </c>
      <c r="G372">
        <v>2</v>
      </c>
      <c r="H372" s="20">
        <v>3484.33</v>
      </c>
      <c r="I372" t="s">
        <v>8417</v>
      </c>
      <c r="J372" t="s">
        <v>8417</v>
      </c>
      <c r="K372" t="s">
        <v>42</v>
      </c>
    </row>
    <row r="373" spans="1:11" x14ac:dyDescent="0.35">
      <c r="A373" t="s">
        <v>402</v>
      </c>
      <c r="B373">
        <v>1996</v>
      </c>
      <c r="C373" t="s">
        <v>20</v>
      </c>
      <c r="D373">
        <v>18</v>
      </c>
      <c r="E373" s="18">
        <f>DATE(Table6[[#This Row],[year]],MONTH(1&amp;Table6[[#This Row],[month]]),Table6[[#This Row],[date]])</f>
        <v>35326</v>
      </c>
      <c r="F373" s="19">
        <f>DATEDIF(Table6[[#This Row],[DOB]],DATE(2023,6,8),"Y")</f>
        <v>26</v>
      </c>
      <c r="G373">
        <v>1</v>
      </c>
      <c r="H373" s="20">
        <v>3490.55</v>
      </c>
      <c r="I373" t="s">
        <v>8418</v>
      </c>
      <c r="J373" t="s">
        <v>8416</v>
      </c>
      <c r="K373" t="s">
        <v>164</v>
      </c>
    </row>
    <row r="374" spans="1:11" x14ac:dyDescent="0.35">
      <c r="A374" t="s">
        <v>403</v>
      </c>
      <c r="B374">
        <v>1999</v>
      </c>
      <c r="C374" t="s">
        <v>20</v>
      </c>
      <c r="D374">
        <v>22</v>
      </c>
      <c r="E374" s="18">
        <f>DATE(Table6[[#This Row],[year]],MONTH(1&amp;Table6[[#This Row],[month]]),Table6[[#This Row],[date]])</f>
        <v>36425</v>
      </c>
      <c r="F374" s="19">
        <f>DATEDIF(Table6[[#This Row],[DOB]],DATE(2023,6,8),"Y")</f>
        <v>23</v>
      </c>
      <c r="G374">
        <v>2</v>
      </c>
      <c r="H374" s="20">
        <v>3500.61</v>
      </c>
      <c r="I374" t="s">
        <v>8416</v>
      </c>
      <c r="J374" t="s">
        <v>8416</v>
      </c>
      <c r="K374" t="s">
        <v>13</v>
      </c>
    </row>
    <row r="375" spans="1:11" x14ac:dyDescent="0.35">
      <c r="A375" t="s">
        <v>404</v>
      </c>
      <c r="B375">
        <v>1998</v>
      </c>
      <c r="C375" t="s">
        <v>20</v>
      </c>
      <c r="D375">
        <v>16</v>
      </c>
      <c r="E375" s="18">
        <f>DATE(Table6[[#This Row],[year]],MONTH(1&amp;Table6[[#This Row],[month]]),Table6[[#This Row],[date]])</f>
        <v>36054</v>
      </c>
      <c r="F375" s="19">
        <f>DATEDIF(Table6[[#This Row],[DOB]],DATE(2023,6,8),"Y")</f>
        <v>24</v>
      </c>
      <c r="G375">
        <v>2</v>
      </c>
      <c r="H375" s="20">
        <v>3537.7</v>
      </c>
      <c r="I375" t="s">
        <v>8417</v>
      </c>
      <c r="J375" t="s">
        <v>8417</v>
      </c>
      <c r="K375" t="s">
        <v>23</v>
      </c>
    </row>
    <row r="376" spans="1:11" x14ac:dyDescent="0.35">
      <c r="A376" t="s">
        <v>405</v>
      </c>
      <c r="B376">
        <v>2003</v>
      </c>
      <c r="C376" t="s">
        <v>35</v>
      </c>
      <c r="D376">
        <v>24</v>
      </c>
      <c r="E376" s="18">
        <f>DATE(Table6[[#This Row],[year]],MONTH(1&amp;Table6[[#This Row],[month]]),Table6[[#This Row],[date]])</f>
        <v>37857</v>
      </c>
      <c r="F376" s="19">
        <f>DATEDIF(Table6[[#This Row],[DOB]],DATE(2023,6,8),"Y")</f>
        <v>19</v>
      </c>
      <c r="G376">
        <v>0</v>
      </c>
      <c r="H376" s="20">
        <v>3538.9</v>
      </c>
      <c r="I376" t="s">
        <v>8416</v>
      </c>
      <c r="J376" t="s">
        <v>8416</v>
      </c>
      <c r="K376" t="s">
        <v>23</v>
      </c>
    </row>
    <row r="377" spans="1:11" x14ac:dyDescent="0.35">
      <c r="A377" t="s">
        <v>406</v>
      </c>
      <c r="B377">
        <v>1988</v>
      </c>
      <c r="C377" t="s">
        <v>37</v>
      </c>
      <c r="D377">
        <v>15</v>
      </c>
      <c r="E377" s="18">
        <f>DATE(Table6[[#This Row],[year]],MONTH(1&amp;Table6[[#This Row],[month]]),Table6[[#This Row],[date]])</f>
        <v>32431</v>
      </c>
      <c r="F377" s="19">
        <f>DATEDIF(Table6[[#This Row],[DOB]],DATE(2023,6,8),"Y")</f>
        <v>34</v>
      </c>
      <c r="G377">
        <v>3</v>
      </c>
      <c r="H377" s="20">
        <v>3540.12</v>
      </c>
      <c r="I377" t="s">
        <v>8416</v>
      </c>
      <c r="J377" t="s">
        <v>8418</v>
      </c>
      <c r="K377" t="s">
        <v>13</v>
      </c>
    </row>
    <row r="378" spans="1:11" x14ac:dyDescent="0.35">
      <c r="A378" t="s">
        <v>407</v>
      </c>
      <c r="B378">
        <v>1992</v>
      </c>
      <c r="C378" t="s">
        <v>30</v>
      </c>
      <c r="D378">
        <v>22</v>
      </c>
      <c r="E378" s="18">
        <f>DATE(Table6[[#This Row],[year]],MONTH(1&amp;Table6[[#This Row],[month]]),Table6[[#This Row],[date]])</f>
        <v>33960</v>
      </c>
      <c r="F378" s="19">
        <f>DATEDIF(Table6[[#This Row],[DOB]],DATE(2023,6,8),"Y")</f>
        <v>30</v>
      </c>
      <c r="G378">
        <v>0</v>
      </c>
      <c r="H378" s="20">
        <v>3554.2</v>
      </c>
      <c r="I378" t="s">
        <v>8416</v>
      </c>
      <c r="J378" t="s">
        <v>8417</v>
      </c>
      <c r="K378" t="s">
        <v>42</v>
      </c>
    </row>
    <row r="379" spans="1:11" x14ac:dyDescent="0.35">
      <c r="A379" t="s">
        <v>408</v>
      </c>
      <c r="B379">
        <v>1994</v>
      </c>
      <c r="C379" t="s">
        <v>20</v>
      </c>
      <c r="D379">
        <v>24</v>
      </c>
      <c r="E379" s="18">
        <f>DATE(Table6[[#This Row],[year]],MONTH(1&amp;Table6[[#This Row],[month]]),Table6[[#This Row],[date]])</f>
        <v>34601</v>
      </c>
      <c r="F379" s="19">
        <f>DATEDIF(Table6[[#This Row],[DOB]],DATE(2023,6,8),"Y")</f>
        <v>28</v>
      </c>
      <c r="G379">
        <v>0</v>
      </c>
      <c r="H379" s="20">
        <v>3556.92</v>
      </c>
      <c r="I379" t="s">
        <v>8416</v>
      </c>
      <c r="J379" t="s">
        <v>8417</v>
      </c>
      <c r="K379" t="s">
        <v>23</v>
      </c>
    </row>
    <row r="380" spans="1:11" x14ac:dyDescent="0.35">
      <c r="A380" t="s">
        <v>409</v>
      </c>
      <c r="B380">
        <v>1995</v>
      </c>
      <c r="C380" t="s">
        <v>37</v>
      </c>
      <c r="D380">
        <v>9</v>
      </c>
      <c r="E380" s="18">
        <f>DATE(Table6[[#This Row],[year]],MONTH(1&amp;Table6[[#This Row],[month]]),Table6[[#This Row],[date]])</f>
        <v>34981</v>
      </c>
      <c r="F380" s="19">
        <f>DATEDIF(Table6[[#This Row],[DOB]],DATE(2023,6,8),"Y")</f>
        <v>27</v>
      </c>
      <c r="G380">
        <v>0</v>
      </c>
      <c r="H380" s="20">
        <v>3558.62</v>
      </c>
      <c r="I380" t="s">
        <v>8416</v>
      </c>
      <c r="J380" t="s">
        <v>8417</v>
      </c>
      <c r="K380" t="s">
        <v>247</v>
      </c>
    </row>
    <row r="381" spans="1:11" x14ac:dyDescent="0.35">
      <c r="A381" t="s">
        <v>410</v>
      </c>
      <c r="B381">
        <v>1995</v>
      </c>
      <c r="C381" t="s">
        <v>18</v>
      </c>
      <c r="D381">
        <v>16</v>
      </c>
      <c r="E381" s="18">
        <f>DATE(Table6[[#This Row],[year]],MONTH(1&amp;Table6[[#This Row],[month]]),Table6[[#This Row],[date]])</f>
        <v>34866</v>
      </c>
      <c r="F381" s="19">
        <f>DATEDIF(Table6[[#This Row],[DOB]],DATE(2023,6,8),"Y")</f>
        <v>27</v>
      </c>
      <c r="G381">
        <v>1</v>
      </c>
      <c r="H381" s="20">
        <v>3561.89</v>
      </c>
      <c r="I381" t="s">
        <v>8416</v>
      </c>
      <c r="J381" t="s">
        <v>8418</v>
      </c>
      <c r="K381" t="s">
        <v>13</v>
      </c>
    </row>
    <row r="382" spans="1:11" x14ac:dyDescent="0.35">
      <c r="A382" t="s">
        <v>411</v>
      </c>
      <c r="B382">
        <v>1981</v>
      </c>
      <c r="C382" t="s">
        <v>37</v>
      </c>
      <c r="D382">
        <v>10</v>
      </c>
      <c r="E382" s="18">
        <f>DATE(Table6[[#This Row],[year]],MONTH(1&amp;Table6[[#This Row],[month]]),Table6[[#This Row],[date]])</f>
        <v>29869</v>
      </c>
      <c r="F382" s="19">
        <f>DATEDIF(Table6[[#This Row],[DOB]],DATE(2023,6,8),"Y")</f>
        <v>41</v>
      </c>
      <c r="G382">
        <v>1</v>
      </c>
      <c r="H382" s="20">
        <v>3562.87</v>
      </c>
      <c r="I382" t="s">
        <v>8416</v>
      </c>
      <c r="J382" t="s">
        <v>8418</v>
      </c>
      <c r="K382" t="s">
        <v>13</v>
      </c>
    </row>
    <row r="383" spans="1:11" x14ac:dyDescent="0.35">
      <c r="A383" t="s">
        <v>412</v>
      </c>
      <c r="B383">
        <v>1988</v>
      </c>
      <c r="C383" t="s">
        <v>35</v>
      </c>
      <c r="D383">
        <v>18</v>
      </c>
      <c r="E383" s="18">
        <f>DATE(Table6[[#This Row],[year]],MONTH(1&amp;Table6[[#This Row],[month]]),Table6[[#This Row],[date]])</f>
        <v>32373</v>
      </c>
      <c r="F383" s="19">
        <f>DATEDIF(Table6[[#This Row],[DOB]],DATE(2023,6,8),"Y")</f>
        <v>34</v>
      </c>
      <c r="G383">
        <v>3</v>
      </c>
      <c r="H383" s="20">
        <v>3569.96</v>
      </c>
      <c r="I383" t="s">
        <v>8416</v>
      </c>
      <c r="J383" t="s">
        <v>8418</v>
      </c>
      <c r="K383" t="s">
        <v>23</v>
      </c>
    </row>
    <row r="384" spans="1:11" x14ac:dyDescent="0.35">
      <c r="A384" t="s">
        <v>413</v>
      </c>
      <c r="B384">
        <v>1995</v>
      </c>
      <c r="C384" t="s">
        <v>35</v>
      </c>
      <c r="D384">
        <v>23</v>
      </c>
      <c r="E384" s="18">
        <f>DATE(Table6[[#This Row],[year]],MONTH(1&amp;Table6[[#This Row],[month]]),Table6[[#This Row],[date]])</f>
        <v>34934</v>
      </c>
      <c r="F384" s="19">
        <f>DATEDIF(Table6[[#This Row],[DOB]],DATE(2023,6,8),"Y")</f>
        <v>27</v>
      </c>
      <c r="G384">
        <v>1</v>
      </c>
      <c r="H384" s="20">
        <v>3578</v>
      </c>
      <c r="I384" t="s">
        <v>8416</v>
      </c>
      <c r="J384" t="s">
        <v>8417</v>
      </c>
      <c r="K384" t="s">
        <v>42</v>
      </c>
    </row>
    <row r="385" spans="1:11" x14ac:dyDescent="0.35">
      <c r="A385" t="s">
        <v>414</v>
      </c>
      <c r="B385">
        <v>2001</v>
      </c>
      <c r="C385" t="s">
        <v>15</v>
      </c>
      <c r="D385">
        <v>11</v>
      </c>
      <c r="E385" s="18">
        <f>DATE(Table6[[#This Row],[year]],MONTH(1&amp;Table6[[#This Row],[month]]),Table6[[#This Row],[date]])</f>
        <v>37206</v>
      </c>
      <c r="F385" s="19">
        <f>DATEDIF(Table6[[#This Row],[DOB]],DATE(2023,6,8),"Y")</f>
        <v>21</v>
      </c>
      <c r="G385">
        <v>2</v>
      </c>
      <c r="H385" s="20">
        <v>3579.83</v>
      </c>
      <c r="I385" t="s">
        <v>8416</v>
      </c>
      <c r="J385" t="s">
        <v>8416</v>
      </c>
      <c r="K385" t="s">
        <v>23</v>
      </c>
    </row>
    <row r="386" spans="1:11" x14ac:dyDescent="0.35">
      <c r="A386" t="s">
        <v>415</v>
      </c>
      <c r="B386">
        <v>1986</v>
      </c>
      <c r="C386" t="s">
        <v>30</v>
      </c>
      <c r="D386">
        <v>27</v>
      </c>
      <c r="E386" s="18">
        <f>DATE(Table6[[#This Row],[year]],MONTH(1&amp;Table6[[#This Row],[month]]),Table6[[#This Row],[date]])</f>
        <v>31773</v>
      </c>
      <c r="F386" s="19">
        <f>DATEDIF(Table6[[#This Row],[DOB]],DATE(2023,6,8),"Y")</f>
        <v>36</v>
      </c>
      <c r="G386">
        <v>3</v>
      </c>
      <c r="H386" s="20">
        <v>3589.14</v>
      </c>
      <c r="I386" t="s">
        <v>8416</v>
      </c>
      <c r="J386" t="s">
        <v>8416</v>
      </c>
      <c r="K386" t="s">
        <v>13</v>
      </c>
    </row>
    <row r="387" spans="1:11" x14ac:dyDescent="0.35">
      <c r="A387" t="s">
        <v>416</v>
      </c>
      <c r="B387">
        <v>1999</v>
      </c>
      <c r="C387" t="s">
        <v>18</v>
      </c>
      <c r="D387">
        <v>6</v>
      </c>
      <c r="E387" s="18">
        <f>DATE(Table6[[#This Row],[year]],MONTH(1&amp;Table6[[#This Row],[month]]),Table6[[#This Row],[date]])</f>
        <v>36317</v>
      </c>
      <c r="F387" s="19">
        <f>DATEDIF(Table6[[#This Row],[DOB]],DATE(2023,6,8),"Y")</f>
        <v>24</v>
      </c>
      <c r="G387">
        <v>3</v>
      </c>
      <c r="H387" s="20">
        <v>3591.48</v>
      </c>
      <c r="I387" t="s">
        <v>8416</v>
      </c>
      <c r="J387" t="s">
        <v>8417</v>
      </c>
      <c r="K387" t="s">
        <v>42</v>
      </c>
    </row>
    <row r="388" spans="1:11" x14ac:dyDescent="0.35">
      <c r="A388" t="s">
        <v>417</v>
      </c>
      <c r="B388">
        <v>1997</v>
      </c>
      <c r="C388" t="s">
        <v>15</v>
      </c>
      <c r="D388">
        <v>4</v>
      </c>
      <c r="E388" s="18">
        <f>DATE(Table6[[#This Row],[year]],MONTH(1&amp;Table6[[#This Row],[month]]),Table6[[#This Row],[date]])</f>
        <v>35738</v>
      </c>
      <c r="F388" s="19">
        <f>DATEDIF(Table6[[#This Row],[DOB]],DATE(2023,6,8),"Y")</f>
        <v>25</v>
      </c>
      <c r="G388">
        <v>1</v>
      </c>
      <c r="H388" s="20">
        <v>3594.17</v>
      </c>
      <c r="I388" t="s">
        <v>8416</v>
      </c>
      <c r="J388" t="s">
        <v>8416</v>
      </c>
      <c r="K388" t="s">
        <v>23</v>
      </c>
    </row>
    <row r="389" spans="1:11" x14ac:dyDescent="0.35">
      <c r="A389" t="s">
        <v>418</v>
      </c>
      <c r="B389">
        <v>1999</v>
      </c>
      <c r="C389" t="s">
        <v>35</v>
      </c>
      <c r="D389">
        <v>12</v>
      </c>
      <c r="E389" s="18">
        <f>DATE(Table6[[#This Row],[year]],MONTH(1&amp;Table6[[#This Row],[month]]),Table6[[#This Row],[date]])</f>
        <v>36384</v>
      </c>
      <c r="F389" s="19">
        <f>DATEDIF(Table6[[#This Row],[DOB]],DATE(2023,6,8),"Y")</f>
        <v>23</v>
      </c>
      <c r="G389">
        <v>3</v>
      </c>
      <c r="H389" s="20">
        <v>3597.6</v>
      </c>
      <c r="I389" t="s">
        <v>8416</v>
      </c>
      <c r="J389" t="s">
        <v>8416</v>
      </c>
      <c r="K389" t="s">
        <v>42</v>
      </c>
    </row>
    <row r="390" spans="1:11" x14ac:dyDescent="0.35">
      <c r="A390" t="s">
        <v>419</v>
      </c>
      <c r="B390">
        <v>1988</v>
      </c>
      <c r="C390" t="s">
        <v>15</v>
      </c>
      <c r="D390">
        <v>4</v>
      </c>
      <c r="E390" s="18">
        <f>DATE(Table6[[#This Row],[year]],MONTH(1&amp;Table6[[#This Row],[month]]),Table6[[#This Row],[date]])</f>
        <v>32451</v>
      </c>
      <c r="F390" s="19">
        <f>DATEDIF(Table6[[#This Row],[DOB]],DATE(2023,6,8),"Y")</f>
        <v>34</v>
      </c>
      <c r="G390">
        <v>3</v>
      </c>
      <c r="H390" s="20">
        <v>3603.6</v>
      </c>
      <c r="I390" t="s">
        <v>8416</v>
      </c>
      <c r="J390" t="s">
        <v>8418</v>
      </c>
      <c r="K390" t="s">
        <v>13</v>
      </c>
    </row>
    <row r="391" spans="1:11" x14ac:dyDescent="0.35">
      <c r="A391" t="s">
        <v>420</v>
      </c>
      <c r="B391">
        <v>1990</v>
      </c>
      <c r="C391" t="s">
        <v>37</v>
      </c>
      <c r="D391">
        <v>11</v>
      </c>
      <c r="E391" s="18">
        <f>DATE(Table6[[#This Row],[year]],MONTH(1&amp;Table6[[#This Row],[month]]),Table6[[#This Row],[date]])</f>
        <v>33157</v>
      </c>
      <c r="F391" s="19">
        <f>DATEDIF(Table6[[#This Row],[DOB]],DATE(2023,6,8),"Y")</f>
        <v>32</v>
      </c>
      <c r="G391">
        <v>3</v>
      </c>
      <c r="H391" s="20">
        <v>3606.43</v>
      </c>
      <c r="I391" t="s">
        <v>8416</v>
      </c>
      <c r="J391" t="s">
        <v>8418</v>
      </c>
      <c r="K391" t="s">
        <v>13</v>
      </c>
    </row>
    <row r="392" spans="1:11" x14ac:dyDescent="0.35">
      <c r="A392" t="s">
        <v>421</v>
      </c>
      <c r="B392">
        <v>1985</v>
      </c>
      <c r="C392" t="s">
        <v>18</v>
      </c>
      <c r="D392">
        <v>14</v>
      </c>
      <c r="E392" s="18">
        <f>DATE(Table6[[#This Row],[year]],MONTH(1&amp;Table6[[#This Row],[month]]),Table6[[#This Row],[date]])</f>
        <v>31212</v>
      </c>
      <c r="F392" s="19">
        <f>DATEDIF(Table6[[#This Row],[DOB]],DATE(2023,6,8),"Y")</f>
        <v>37</v>
      </c>
      <c r="G392">
        <v>3</v>
      </c>
      <c r="H392" s="20">
        <v>3622.13</v>
      </c>
      <c r="I392" t="s">
        <v>8416</v>
      </c>
      <c r="J392" t="s">
        <v>8418</v>
      </c>
      <c r="K392" t="s">
        <v>13</v>
      </c>
    </row>
    <row r="393" spans="1:11" x14ac:dyDescent="0.35">
      <c r="A393" t="s">
        <v>422</v>
      </c>
      <c r="B393">
        <v>1992</v>
      </c>
      <c r="C393" t="s">
        <v>15</v>
      </c>
      <c r="D393">
        <v>17</v>
      </c>
      <c r="E393" s="18">
        <f>DATE(Table6[[#This Row],[year]],MONTH(1&amp;Table6[[#This Row],[month]]),Table6[[#This Row],[date]])</f>
        <v>33925</v>
      </c>
      <c r="F393" s="19">
        <f>DATEDIF(Table6[[#This Row],[DOB]],DATE(2023,6,8),"Y")</f>
        <v>30</v>
      </c>
      <c r="G393">
        <v>0</v>
      </c>
      <c r="H393" s="20">
        <v>3645.09</v>
      </c>
      <c r="I393" t="s">
        <v>8418</v>
      </c>
      <c r="J393" t="s">
        <v>8416</v>
      </c>
      <c r="K393" t="s">
        <v>276</v>
      </c>
    </row>
    <row r="394" spans="1:11" x14ac:dyDescent="0.35">
      <c r="A394" t="s">
        <v>423</v>
      </c>
      <c r="B394">
        <v>1990</v>
      </c>
      <c r="C394" t="s">
        <v>15</v>
      </c>
      <c r="D394">
        <v>8</v>
      </c>
      <c r="E394" s="18">
        <f>DATE(Table6[[#This Row],[year]],MONTH(1&amp;Table6[[#This Row],[month]]),Table6[[#This Row],[date]])</f>
        <v>33185</v>
      </c>
      <c r="F394" s="19">
        <f>DATEDIF(Table6[[#This Row],[DOB]],DATE(2023,6,8),"Y")</f>
        <v>32</v>
      </c>
      <c r="G394">
        <v>3</v>
      </c>
      <c r="H394" s="20">
        <v>3653.29</v>
      </c>
      <c r="I394" t="s">
        <v>8416</v>
      </c>
      <c r="J394" t="s">
        <v>8417</v>
      </c>
      <c r="K394" t="s">
        <v>42</v>
      </c>
    </row>
    <row r="395" spans="1:11" x14ac:dyDescent="0.35">
      <c r="A395" t="s">
        <v>424</v>
      </c>
      <c r="B395">
        <v>1992</v>
      </c>
      <c r="C395" t="s">
        <v>20</v>
      </c>
      <c r="D395">
        <v>14</v>
      </c>
      <c r="E395" s="18">
        <f>DATE(Table6[[#This Row],[year]],MONTH(1&amp;Table6[[#This Row],[month]]),Table6[[#This Row],[date]])</f>
        <v>33861</v>
      </c>
      <c r="F395" s="19">
        <f>DATEDIF(Table6[[#This Row],[DOB]],DATE(2023,6,8),"Y")</f>
        <v>30</v>
      </c>
      <c r="G395">
        <v>1</v>
      </c>
      <c r="H395" s="20">
        <v>3659.35</v>
      </c>
      <c r="I395" t="s">
        <v>8417</v>
      </c>
      <c r="J395" t="s">
        <v>8418</v>
      </c>
      <c r="K395" t="s">
        <v>42</v>
      </c>
    </row>
    <row r="396" spans="1:11" x14ac:dyDescent="0.35">
      <c r="A396" t="s">
        <v>425</v>
      </c>
      <c r="B396">
        <v>1984</v>
      </c>
      <c r="C396" t="s">
        <v>10</v>
      </c>
      <c r="D396">
        <v>6</v>
      </c>
      <c r="E396" s="18">
        <f>DATE(Table6[[#This Row],[year]],MONTH(1&amp;Table6[[#This Row],[month]]),Table6[[#This Row],[date]])</f>
        <v>30869</v>
      </c>
      <c r="F396" s="19">
        <f>DATEDIF(Table6[[#This Row],[DOB]],DATE(2023,6,8),"Y")</f>
        <v>38</v>
      </c>
      <c r="G396">
        <v>3</v>
      </c>
      <c r="H396" s="20">
        <v>3678.86</v>
      </c>
      <c r="I396" t="s">
        <v>8416</v>
      </c>
      <c r="J396" t="s">
        <v>8417</v>
      </c>
      <c r="K396" t="s">
        <v>13</v>
      </c>
    </row>
    <row r="397" spans="1:11" x14ac:dyDescent="0.35">
      <c r="A397" t="s">
        <v>426</v>
      </c>
      <c r="B397">
        <v>2003</v>
      </c>
      <c r="C397" t="s">
        <v>10</v>
      </c>
      <c r="D397">
        <v>10</v>
      </c>
      <c r="E397" s="18">
        <f>DATE(Table6[[#This Row],[year]],MONTH(1&amp;Table6[[#This Row],[month]]),Table6[[#This Row],[date]])</f>
        <v>37812</v>
      </c>
      <c r="F397" s="19">
        <f>DATEDIF(Table6[[#This Row],[DOB]],DATE(2023,6,8),"Y")</f>
        <v>19</v>
      </c>
      <c r="G397">
        <v>0</v>
      </c>
      <c r="H397" s="20">
        <v>3688.35</v>
      </c>
      <c r="I397" t="s">
        <v>8416</v>
      </c>
      <c r="J397" t="s">
        <v>8416</v>
      </c>
      <c r="K397" t="s">
        <v>300</v>
      </c>
    </row>
    <row r="398" spans="1:11" x14ac:dyDescent="0.35">
      <c r="A398" t="s">
        <v>427</v>
      </c>
      <c r="B398">
        <v>1981</v>
      </c>
      <c r="C398" t="s">
        <v>30</v>
      </c>
      <c r="D398">
        <v>14</v>
      </c>
      <c r="E398" s="18">
        <f>DATE(Table6[[#This Row],[year]],MONTH(1&amp;Table6[[#This Row],[month]]),Table6[[#This Row],[date]])</f>
        <v>29934</v>
      </c>
      <c r="F398" s="19">
        <f>DATEDIF(Table6[[#This Row],[DOB]],DATE(2023,6,8),"Y")</f>
        <v>41</v>
      </c>
      <c r="G398">
        <v>1</v>
      </c>
      <c r="H398" s="20">
        <v>3688.38</v>
      </c>
      <c r="I398" t="s">
        <v>8416</v>
      </c>
      <c r="J398" t="s">
        <v>8416</v>
      </c>
      <c r="K398" t="s">
        <v>13</v>
      </c>
    </row>
    <row r="399" spans="1:11" x14ac:dyDescent="0.35">
      <c r="A399" t="s">
        <v>428</v>
      </c>
      <c r="B399">
        <v>1995</v>
      </c>
      <c r="C399" t="s">
        <v>37</v>
      </c>
      <c r="D399">
        <v>21</v>
      </c>
      <c r="E399" s="18">
        <f>DATE(Table6[[#This Row],[year]],MONTH(1&amp;Table6[[#This Row],[month]]),Table6[[#This Row],[date]])</f>
        <v>34993</v>
      </c>
      <c r="F399" s="19">
        <f>DATEDIF(Table6[[#This Row],[DOB]],DATE(2023,6,8),"Y")</f>
        <v>27</v>
      </c>
      <c r="G399">
        <v>2</v>
      </c>
      <c r="H399" s="20">
        <v>3693.43</v>
      </c>
      <c r="I399" t="s">
        <v>8416</v>
      </c>
      <c r="J399" t="s">
        <v>8417</v>
      </c>
      <c r="K399" t="s">
        <v>42</v>
      </c>
    </row>
    <row r="400" spans="1:11" x14ac:dyDescent="0.35">
      <c r="A400" t="s">
        <v>429</v>
      </c>
      <c r="B400">
        <v>1988</v>
      </c>
      <c r="C400" t="s">
        <v>35</v>
      </c>
      <c r="D400">
        <v>18</v>
      </c>
      <c r="E400" s="18">
        <f>DATE(Table6[[#This Row],[year]],MONTH(1&amp;Table6[[#This Row],[month]]),Table6[[#This Row],[date]])</f>
        <v>32373</v>
      </c>
      <c r="F400" s="19">
        <f>DATEDIF(Table6[[#This Row],[DOB]],DATE(2023,6,8),"Y")</f>
        <v>34</v>
      </c>
      <c r="G400">
        <v>3</v>
      </c>
      <c r="H400" s="20">
        <v>3699.54</v>
      </c>
      <c r="I400" t="s">
        <v>8416</v>
      </c>
      <c r="J400" t="s">
        <v>8417</v>
      </c>
      <c r="K400" t="s">
        <v>13</v>
      </c>
    </row>
    <row r="401" spans="1:11" x14ac:dyDescent="0.35">
      <c r="A401" t="s">
        <v>430</v>
      </c>
      <c r="B401">
        <v>1989</v>
      </c>
      <c r="C401" t="s">
        <v>30</v>
      </c>
      <c r="D401">
        <v>2</v>
      </c>
      <c r="E401" s="18">
        <f>DATE(Table6[[#This Row],[year]],MONTH(1&amp;Table6[[#This Row],[month]]),Table6[[#This Row],[date]])</f>
        <v>32844</v>
      </c>
      <c r="F401" s="19">
        <f>DATEDIF(Table6[[#This Row],[DOB]],DATE(2023,6,8),"Y")</f>
        <v>33</v>
      </c>
      <c r="G401">
        <v>0</v>
      </c>
      <c r="H401" s="20">
        <v>3704.35</v>
      </c>
      <c r="I401" t="s">
        <v>8416</v>
      </c>
      <c r="J401" t="s">
        <v>8416</v>
      </c>
      <c r="K401" t="s">
        <v>13</v>
      </c>
    </row>
    <row r="402" spans="1:11" x14ac:dyDescent="0.35">
      <c r="A402" t="s">
        <v>431</v>
      </c>
      <c r="B402">
        <v>2004</v>
      </c>
      <c r="C402" t="s">
        <v>15</v>
      </c>
      <c r="D402">
        <v>5</v>
      </c>
      <c r="E402" s="18">
        <f>DATE(Table6[[#This Row],[year]],MONTH(1&amp;Table6[[#This Row],[month]]),Table6[[#This Row],[date]])</f>
        <v>38296</v>
      </c>
      <c r="F402" s="19">
        <f>DATEDIF(Table6[[#This Row],[DOB]],DATE(2023,6,8),"Y")</f>
        <v>18</v>
      </c>
      <c r="G402">
        <v>0</v>
      </c>
      <c r="H402" s="20">
        <v>3722.23</v>
      </c>
      <c r="I402" t="s">
        <v>8416</v>
      </c>
      <c r="J402" t="s">
        <v>8416</v>
      </c>
      <c r="K402" t="s">
        <v>200</v>
      </c>
    </row>
    <row r="403" spans="1:11" x14ac:dyDescent="0.35">
      <c r="A403" t="s">
        <v>432</v>
      </c>
      <c r="B403">
        <v>1986</v>
      </c>
      <c r="C403" t="s">
        <v>30</v>
      </c>
      <c r="D403">
        <v>1</v>
      </c>
      <c r="E403" s="18">
        <f>DATE(Table6[[#This Row],[year]],MONTH(1&amp;Table6[[#This Row],[month]]),Table6[[#This Row],[date]])</f>
        <v>31747</v>
      </c>
      <c r="F403" s="19">
        <f>DATEDIF(Table6[[#This Row],[DOB]],DATE(2023,6,8),"Y")</f>
        <v>36</v>
      </c>
      <c r="G403">
        <v>3</v>
      </c>
      <c r="H403" s="20">
        <v>3731.6</v>
      </c>
      <c r="I403" t="s">
        <v>8416</v>
      </c>
      <c r="J403" t="s">
        <v>8416</v>
      </c>
      <c r="K403" t="s">
        <v>13</v>
      </c>
    </row>
    <row r="404" spans="1:11" x14ac:dyDescent="0.35">
      <c r="A404" t="s">
        <v>433</v>
      </c>
      <c r="B404">
        <v>1994</v>
      </c>
      <c r="C404" t="s">
        <v>35</v>
      </c>
      <c r="D404">
        <v>22</v>
      </c>
      <c r="E404" s="18">
        <f>DATE(Table6[[#This Row],[year]],MONTH(1&amp;Table6[[#This Row],[month]]),Table6[[#This Row],[date]])</f>
        <v>34568</v>
      </c>
      <c r="F404" s="19">
        <f>DATEDIF(Table6[[#This Row],[DOB]],DATE(2023,6,8),"Y")</f>
        <v>28</v>
      </c>
      <c r="G404">
        <v>0</v>
      </c>
      <c r="H404" s="20">
        <v>3732.63</v>
      </c>
      <c r="I404" t="s">
        <v>8416</v>
      </c>
      <c r="J404" t="s">
        <v>8417</v>
      </c>
      <c r="K404" t="s">
        <v>247</v>
      </c>
    </row>
    <row r="405" spans="1:11" x14ac:dyDescent="0.35">
      <c r="A405" t="s">
        <v>434</v>
      </c>
      <c r="B405">
        <v>1993</v>
      </c>
      <c r="C405" t="s">
        <v>18</v>
      </c>
      <c r="D405">
        <v>22</v>
      </c>
      <c r="E405" s="18">
        <f>DATE(Table6[[#This Row],[year]],MONTH(1&amp;Table6[[#This Row],[month]]),Table6[[#This Row],[date]])</f>
        <v>34142</v>
      </c>
      <c r="F405" s="19">
        <f>DATEDIF(Table6[[#This Row],[DOB]],DATE(2023,6,8),"Y")</f>
        <v>29</v>
      </c>
      <c r="G405">
        <v>0</v>
      </c>
      <c r="H405" s="20">
        <v>3736.46</v>
      </c>
      <c r="I405" t="s">
        <v>8416</v>
      </c>
      <c r="J405" t="s">
        <v>8416</v>
      </c>
      <c r="K405" t="s">
        <v>23</v>
      </c>
    </row>
    <row r="406" spans="1:11" x14ac:dyDescent="0.35">
      <c r="A406" t="s">
        <v>435</v>
      </c>
      <c r="B406">
        <v>1986</v>
      </c>
      <c r="C406" t="s">
        <v>20</v>
      </c>
      <c r="D406">
        <v>9</v>
      </c>
      <c r="E406" s="18">
        <f>DATE(Table6[[#This Row],[year]],MONTH(1&amp;Table6[[#This Row],[month]]),Table6[[#This Row],[date]])</f>
        <v>31664</v>
      </c>
      <c r="F406" s="19">
        <f>DATEDIF(Table6[[#This Row],[DOB]],DATE(2023,6,8),"Y")</f>
        <v>36</v>
      </c>
      <c r="G406">
        <v>3</v>
      </c>
      <c r="H406" s="20">
        <v>3748.56</v>
      </c>
      <c r="I406" t="s">
        <v>8416</v>
      </c>
      <c r="J406" t="s">
        <v>8416</v>
      </c>
      <c r="K406" t="s">
        <v>13</v>
      </c>
    </row>
    <row r="407" spans="1:11" x14ac:dyDescent="0.35">
      <c r="A407" t="s">
        <v>436</v>
      </c>
      <c r="B407">
        <v>1991</v>
      </c>
      <c r="C407" t="s">
        <v>37</v>
      </c>
      <c r="D407">
        <v>28</v>
      </c>
      <c r="E407" s="18">
        <f>DATE(Table6[[#This Row],[year]],MONTH(1&amp;Table6[[#This Row],[month]]),Table6[[#This Row],[date]])</f>
        <v>33539</v>
      </c>
      <c r="F407" s="19">
        <f>DATEDIF(Table6[[#This Row],[DOB]],DATE(2023,6,8),"Y")</f>
        <v>31</v>
      </c>
      <c r="G407">
        <v>0</v>
      </c>
      <c r="H407" s="20">
        <v>3756.62</v>
      </c>
      <c r="I407" t="s">
        <v>8416</v>
      </c>
      <c r="J407" t="s">
        <v>8416</v>
      </c>
      <c r="K407" t="s">
        <v>13</v>
      </c>
    </row>
    <row r="408" spans="1:11" x14ac:dyDescent="0.35">
      <c r="A408" t="s">
        <v>437</v>
      </c>
      <c r="B408">
        <v>1991</v>
      </c>
      <c r="C408" t="s">
        <v>35</v>
      </c>
      <c r="D408">
        <v>25</v>
      </c>
      <c r="E408" s="18">
        <f>DATE(Table6[[#This Row],[year]],MONTH(1&amp;Table6[[#This Row],[month]]),Table6[[#This Row],[date]])</f>
        <v>33475</v>
      </c>
      <c r="F408" s="19">
        <f>DATEDIF(Table6[[#This Row],[DOB]],DATE(2023,6,8),"Y")</f>
        <v>31</v>
      </c>
      <c r="G408">
        <v>0</v>
      </c>
      <c r="H408" s="20">
        <v>3757.84</v>
      </c>
      <c r="I408" t="s">
        <v>8416</v>
      </c>
      <c r="J408" t="s">
        <v>8418</v>
      </c>
      <c r="K408" t="s">
        <v>13</v>
      </c>
    </row>
    <row r="409" spans="1:11" x14ac:dyDescent="0.35">
      <c r="A409" t="s">
        <v>438</v>
      </c>
      <c r="B409">
        <v>1991</v>
      </c>
      <c r="C409" t="s">
        <v>37</v>
      </c>
      <c r="D409">
        <v>24</v>
      </c>
      <c r="E409" s="18">
        <f>DATE(Table6[[#This Row],[year]],MONTH(1&amp;Table6[[#This Row],[month]]),Table6[[#This Row],[date]])</f>
        <v>33535</v>
      </c>
      <c r="F409" s="19">
        <f>DATEDIF(Table6[[#This Row],[DOB]],DATE(2023,6,8),"Y")</f>
        <v>31</v>
      </c>
      <c r="G409">
        <v>0</v>
      </c>
      <c r="H409" s="20">
        <v>3761.29</v>
      </c>
      <c r="I409" t="s">
        <v>8416</v>
      </c>
      <c r="J409" t="s">
        <v>8417</v>
      </c>
      <c r="K409" t="s">
        <v>42</v>
      </c>
    </row>
    <row r="410" spans="1:11" x14ac:dyDescent="0.35">
      <c r="A410" t="s">
        <v>439</v>
      </c>
      <c r="B410">
        <v>1994</v>
      </c>
      <c r="C410" t="s">
        <v>15</v>
      </c>
      <c r="D410">
        <v>21</v>
      </c>
      <c r="E410" s="18">
        <f>DATE(Table6[[#This Row],[year]],MONTH(1&amp;Table6[[#This Row],[month]]),Table6[[#This Row],[date]])</f>
        <v>34659</v>
      </c>
      <c r="F410" s="19">
        <f>DATEDIF(Table6[[#This Row],[DOB]],DATE(2023,6,8),"Y")</f>
        <v>28</v>
      </c>
      <c r="G410">
        <v>1</v>
      </c>
      <c r="H410" s="20">
        <v>3766.88</v>
      </c>
      <c r="I410" t="s">
        <v>8416</v>
      </c>
      <c r="J410" t="s">
        <v>8418</v>
      </c>
      <c r="K410" t="s">
        <v>13</v>
      </c>
    </row>
    <row r="411" spans="1:11" x14ac:dyDescent="0.35">
      <c r="A411" t="s">
        <v>440</v>
      </c>
      <c r="B411">
        <v>1987</v>
      </c>
      <c r="C411" t="s">
        <v>37</v>
      </c>
      <c r="D411">
        <v>24</v>
      </c>
      <c r="E411" s="18">
        <f>DATE(Table6[[#This Row],[year]],MONTH(1&amp;Table6[[#This Row],[month]]),Table6[[#This Row],[date]])</f>
        <v>32074</v>
      </c>
      <c r="F411" s="19">
        <f>DATEDIF(Table6[[#This Row],[DOB]],DATE(2023,6,8),"Y")</f>
        <v>35</v>
      </c>
      <c r="G411">
        <v>3</v>
      </c>
      <c r="H411" s="20">
        <v>3773.23</v>
      </c>
      <c r="I411" t="s">
        <v>8416</v>
      </c>
      <c r="J411" t="s">
        <v>8417</v>
      </c>
      <c r="K411" t="s">
        <v>13</v>
      </c>
    </row>
    <row r="412" spans="1:11" x14ac:dyDescent="0.35">
      <c r="A412" t="s">
        <v>441</v>
      </c>
      <c r="B412">
        <v>1981</v>
      </c>
      <c r="C412" t="s">
        <v>30</v>
      </c>
      <c r="D412">
        <v>13</v>
      </c>
      <c r="E412" s="18">
        <f>DATE(Table6[[#This Row],[year]],MONTH(1&amp;Table6[[#This Row],[month]]),Table6[[#This Row],[date]])</f>
        <v>29933</v>
      </c>
      <c r="F412" s="19">
        <f>DATEDIF(Table6[[#This Row],[DOB]],DATE(2023,6,8),"Y")</f>
        <v>41</v>
      </c>
      <c r="G412">
        <v>1</v>
      </c>
      <c r="H412" s="20">
        <v>3785.77</v>
      </c>
      <c r="I412" t="s">
        <v>8416</v>
      </c>
      <c r="J412" t="s">
        <v>8418</v>
      </c>
      <c r="K412" t="s">
        <v>13</v>
      </c>
    </row>
    <row r="413" spans="1:11" x14ac:dyDescent="0.35">
      <c r="A413" t="s">
        <v>442</v>
      </c>
      <c r="B413">
        <v>1988</v>
      </c>
      <c r="C413" t="s">
        <v>35</v>
      </c>
      <c r="D413">
        <v>28</v>
      </c>
      <c r="E413" s="18">
        <f>DATE(Table6[[#This Row],[year]],MONTH(1&amp;Table6[[#This Row],[month]]),Table6[[#This Row],[date]])</f>
        <v>32383</v>
      </c>
      <c r="F413" s="19">
        <f>DATEDIF(Table6[[#This Row],[DOB]],DATE(2023,6,8),"Y")</f>
        <v>34</v>
      </c>
      <c r="G413">
        <v>3</v>
      </c>
      <c r="H413" s="20">
        <v>3793.55</v>
      </c>
      <c r="I413" t="s">
        <v>8416</v>
      </c>
      <c r="J413" t="s">
        <v>8417</v>
      </c>
      <c r="K413" t="s">
        <v>13</v>
      </c>
    </row>
    <row r="414" spans="1:11" x14ac:dyDescent="0.35">
      <c r="A414" t="s">
        <v>443</v>
      </c>
      <c r="B414">
        <v>1999</v>
      </c>
      <c r="C414" t="s">
        <v>18</v>
      </c>
      <c r="D414">
        <v>24</v>
      </c>
      <c r="E414" s="18">
        <f>DATE(Table6[[#This Row],[year]],MONTH(1&amp;Table6[[#This Row],[month]]),Table6[[#This Row],[date]])</f>
        <v>36335</v>
      </c>
      <c r="F414" s="19">
        <f>DATEDIF(Table6[[#This Row],[DOB]],DATE(2023,6,8),"Y")</f>
        <v>23</v>
      </c>
      <c r="G414">
        <v>0</v>
      </c>
      <c r="H414" s="20">
        <v>3796.36</v>
      </c>
      <c r="I414" t="s">
        <v>8416</v>
      </c>
      <c r="J414" t="s">
        <v>8417</v>
      </c>
      <c r="K414" t="s">
        <v>23</v>
      </c>
    </row>
    <row r="415" spans="1:11" x14ac:dyDescent="0.35">
      <c r="A415" t="s">
        <v>444</v>
      </c>
      <c r="B415">
        <v>1981</v>
      </c>
      <c r="C415" t="s">
        <v>20</v>
      </c>
      <c r="D415">
        <v>29</v>
      </c>
      <c r="E415" s="18">
        <f>DATE(Table6[[#This Row],[year]],MONTH(1&amp;Table6[[#This Row],[month]]),Table6[[#This Row],[date]])</f>
        <v>29858</v>
      </c>
      <c r="F415" s="19">
        <f>DATEDIF(Table6[[#This Row],[DOB]],DATE(2023,6,8),"Y")</f>
        <v>41</v>
      </c>
      <c r="G415">
        <v>1</v>
      </c>
      <c r="H415" s="20">
        <v>3797.2</v>
      </c>
      <c r="I415" t="s">
        <v>8416</v>
      </c>
      <c r="J415" t="s">
        <v>8417</v>
      </c>
      <c r="K415" t="s">
        <v>23</v>
      </c>
    </row>
    <row r="416" spans="1:11" x14ac:dyDescent="0.35">
      <c r="A416" t="s">
        <v>445</v>
      </c>
      <c r="B416">
        <v>1994</v>
      </c>
      <c r="C416" t="s">
        <v>35</v>
      </c>
      <c r="D416">
        <v>12</v>
      </c>
      <c r="E416" s="18">
        <f>DATE(Table6[[#This Row],[year]],MONTH(1&amp;Table6[[#This Row],[month]]),Table6[[#This Row],[date]])</f>
        <v>34558</v>
      </c>
      <c r="F416" s="19">
        <f>DATEDIF(Table6[[#This Row],[DOB]],DATE(2023,6,8),"Y")</f>
        <v>28</v>
      </c>
      <c r="G416">
        <v>2</v>
      </c>
      <c r="H416" s="20">
        <v>3847.67</v>
      </c>
      <c r="I416" t="s">
        <v>8417</v>
      </c>
      <c r="J416" t="s">
        <v>8416</v>
      </c>
      <c r="K416" t="s">
        <v>42</v>
      </c>
    </row>
    <row r="417" spans="1:11" x14ac:dyDescent="0.35">
      <c r="A417" t="s">
        <v>446</v>
      </c>
      <c r="B417">
        <v>1991</v>
      </c>
      <c r="C417" t="s">
        <v>35</v>
      </c>
      <c r="D417">
        <v>19</v>
      </c>
      <c r="E417" s="18">
        <f>DATE(Table6[[#This Row],[year]],MONTH(1&amp;Table6[[#This Row],[month]]),Table6[[#This Row],[date]])</f>
        <v>33469</v>
      </c>
      <c r="F417" s="19">
        <f>DATEDIF(Table6[[#This Row],[DOB]],DATE(2023,6,8),"Y")</f>
        <v>31</v>
      </c>
      <c r="G417">
        <v>0</v>
      </c>
      <c r="H417" s="20">
        <v>3857.76</v>
      </c>
      <c r="I417" t="s">
        <v>8417</v>
      </c>
      <c r="J417" t="s">
        <v>8418</v>
      </c>
      <c r="K417" t="s">
        <v>168</v>
      </c>
    </row>
    <row r="418" spans="1:11" x14ac:dyDescent="0.35">
      <c r="A418" t="s">
        <v>447</v>
      </c>
      <c r="B418">
        <v>2001</v>
      </c>
      <c r="C418" t="s">
        <v>18</v>
      </c>
      <c r="D418">
        <v>6</v>
      </c>
      <c r="E418" s="18">
        <f>DATE(Table6[[#This Row],[year]],MONTH(1&amp;Table6[[#This Row],[month]]),Table6[[#This Row],[date]])</f>
        <v>37048</v>
      </c>
      <c r="F418" s="19">
        <f>DATEDIF(Table6[[#This Row],[DOB]],DATE(2023,6,8),"Y")</f>
        <v>22</v>
      </c>
      <c r="G418">
        <v>0</v>
      </c>
      <c r="H418" s="20">
        <v>3858.51</v>
      </c>
      <c r="I418" t="s">
        <v>8416</v>
      </c>
      <c r="J418" t="s">
        <v>8417</v>
      </c>
      <c r="K418" t="s">
        <v>200</v>
      </c>
    </row>
    <row r="419" spans="1:11" x14ac:dyDescent="0.35">
      <c r="A419" t="s">
        <v>448</v>
      </c>
      <c r="B419">
        <v>2001</v>
      </c>
      <c r="C419" t="s">
        <v>37</v>
      </c>
      <c r="D419">
        <v>18</v>
      </c>
      <c r="E419" s="18">
        <f>DATE(Table6[[#This Row],[year]],MONTH(1&amp;Table6[[#This Row],[month]]),Table6[[#This Row],[date]])</f>
        <v>37182</v>
      </c>
      <c r="F419" s="19">
        <f>DATEDIF(Table6[[#This Row],[DOB]],DATE(2023,6,8),"Y")</f>
        <v>21</v>
      </c>
      <c r="G419">
        <v>3</v>
      </c>
      <c r="H419" s="20">
        <v>3861.21</v>
      </c>
      <c r="I419" t="s">
        <v>8416</v>
      </c>
      <c r="J419" t="s">
        <v>8416</v>
      </c>
      <c r="K419" t="s">
        <v>168</v>
      </c>
    </row>
    <row r="420" spans="1:11" x14ac:dyDescent="0.35">
      <c r="A420" t="s">
        <v>449</v>
      </c>
      <c r="B420">
        <v>1990</v>
      </c>
      <c r="C420" t="s">
        <v>18</v>
      </c>
      <c r="D420">
        <v>24</v>
      </c>
      <c r="E420" s="18">
        <f>DATE(Table6[[#This Row],[year]],MONTH(1&amp;Table6[[#This Row],[month]]),Table6[[#This Row],[date]])</f>
        <v>33048</v>
      </c>
      <c r="F420" s="19">
        <f>DATEDIF(Table6[[#This Row],[DOB]],DATE(2023,6,8),"Y")</f>
        <v>32</v>
      </c>
      <c r="G420">
        <v>0</v>
      </c>
      <c r="H420" s="20">
        <v>3866.86</v>
      </c>
      <c r="I420" t="s">
        <v>8418</v>
      </c>
      <c r="J420" t="s">
        <v>8418</v>
      </c>
      <c r="K420" t="s">
        <v>23</v>
      </c>
    </row>
    <row r="421" spans="1:11" x14ac:dyDescent="0.35">
      <c r="A421" t="s">
        <v>450</v>
      </c>
      <c r="B421">
        <v>1991</v>
      </c>
      <c r="C421" t="s">
        <v>10</v>
      </c>
      <c r="D421">
        <v>25</v>
      </c>
      <c r="E421" s="18">
        <f>DATE(Table6[[#This Row],[year]],MONTH(1&amp;Table6[[#This Row],[month]]),Table6[[#This Row],[date]])</f>
        <v>33444</v>
      </c>
      <c r="F421" s="19">
        <f>DATEDIF(Table6[[#This Row],[DOB]],DATE(2023,6,8),"Y")</f>
        <v>31</v>
      </c>
      <c r="G421">
        <v>1</v>
      </c>
      <c r="H421" s="20">
        <v>3875.73</v>
      </c>
      <c r="I421" t="s">
        <v>8416</v>
      </c>
      <c r="J421" t="s">
        <v>8417</v>
      </c>
      <c r="K421" t="s">
        <v>13</v>
      </c>
    </row>
    <row r="422" spans="1:11" x14ac:dyDescent="0.35">
      <c r="A422" t="s">
        <v>451</v>
      </c>
      <c r="B422">
        <v>1996</v>
      </c>
      <c r="C422" t="s">
        <v>37</v>
      </c>
      <c r="D422">
        <v>23</v>
      </c>
      <c r="E422" s="18">
        <f>DATE(Table6[[#This Row],[year]],MONTH(1&amp;Table6[[#This Row],[month]]),Table6[[#This Row],[date]])</f>
        <v>35361</v>
      </c>
      <c r="F422" s="19">
        <f>DATEDIF(Table6[[#This Row],[DOB]],DATE(2023,6,8),"Y")</f>
        <v>26</v>
      </c>
      <c r="G422">
        <v>2</v>
      </c>
      <c r="H422" s="20">
        <v>3877.3</v>
      </c>
      <c r="I422" t="s">
        <v>8418</v>
      </c>
      <c r="J422" t="s">
        <v>8417</v>
      </c>
      <c r="K422" t="s">
        <v>23</v>
      </c>
    </row>
    <row r="423" spans="1:11" x14ac:dyDescent="0.35">
      <c r="A423" t="s">
        <v>452</v>
      </c>
      <c r="B423">
        <v>2004</v>
      </c>
      <c r="C423" t="s">
        <v>10</v>
      </c>
      <c r="D423">
        <v>13</v>
      </c>
      <c r="E423" s="18">
        <f>DATE(Table6[[#This Row],[year]],MONTH(1&amp;Table6[[#This Row],[month]]),Table6[[#This Row],[date]])</f>
        <v>38181</v>
      </c>
      <c r="F423" s="19">
        <f>DATEDIF(Table6[[#This Row],[DOB]],DATE(2023,6,8),"Y")</f>
        <v>18</v>
      </c>
      <c r="G423">
        <v>0</v>
      </c>
      <c r="H423" s="20">
        <v>3889.2</v>
      </c>
      <c r="I423" t="s">
        <v>8416</v>
      </c>
      <c r="J423" t="s">
        <v>8416</v>
      </c>
      <c r="K423" t="s">
        <v>23</v>
      </c>
    </row>
    <row r="424" spans="1:11" x14ac:dyDescent="0.35">
      <c r="A424" t="s">
        <v>453</v>
      </c>
      <c r="B424">
        <v>1993</v>
      </c>
      <c r="C424" t="s">
        <v>20</v>
      </c>
      <c r="D424">
        <v>14</v>
      </c>
      <c r="E424" s="18">
        <f>DATE(Table6[[#This Row],[year]],MONTH(1&amp;Table6[[#This Row],[month]]),Table6[[#This Row],[date]])</f>
        <v>34226</v>
      </c>
      <c r="F424" s="19">
        <f>DATEDIF(Table6[[#This Row],[DOB]],DATE(2023,6,8),"Y")</f>
        <v>29</v>
      </c>
      <c r="G424">
        <v>0</v>
      </c>
      <c r="H424" s="20">
        <v>3898.35</v>
      </c>
      <c r="I424" t="s">
        <v>8416</v>
      </c>
      <c r="J424" t="s">
        <v>8416</v>
      </c>
      <c r="K424" t="s">
        <v>23</v>
      </c>
    </row>
    <row r="425" spans="1:11" x14ac:dyDescent="0.35">
      <c r="A425" t="s">
        <v>454</v>
      </c>
      <c r="B425">
        <v>1981</v>
      </c>
      <c r="C425" t="s">
        <v>35</v>
      </c>
      <c r="D425">
        <v>27</v>
      </c>
      <c r="E425" s="18">
        <f>DATE(Table6[[#This Row],[year]],MONTH(1&amp;Table6[[#This Row],[month]]),Table6[[#This Row],[date]])</f>
        <v>29825</v>
      </c>
      <c r="F425" s="19">
        <f>DATEDIF(Table6[[#This Row],[DOB]],DATE(2023,6,8),"Y")</f>
        <v>41</v>
      </c>
      <c r="G425">
        <v>1</v>
      </c>
      <c r="H425" s="20">
        <v>3902.07</v>
      </c>
      <c r="I425" t="s">
        <v>8416</v>
      </c>
      <c r="J425" t="s">
        <v>8416</v>
      </c>
      <c r="K425" t="s">
        <v>13</v>
      </c>
    </row>
    <row r="426" spans="1:11" x14ac:dyDescent="0.35">
      <c r="A426" t="s">
        <v>455</v>
      </c>
      <c r="B426">
        <v>1997</v>
      </c>
      <c r="C426" t="s">
        <v>15</v>
      </c>
      <c r="D426">
        <v>24</v>
      </c>
      <c r="E426" s="18">
        <f>DATE(Table6[[#This Row],[year]],MONTH(1&amp;Table6[[#This Row],[month]]),Table6[[#This Row],[date]])</f>
        <v>35758</v>
      </c>
      <c r="F426" s="19">
        <f>DATEDIF(Table6[[#This Row],[DOB]],DATE(2023,6,8),"Y")</f>
        <v>25</v>
      </c>
      <c r="G426">
        <v>3</v>
      </c>
      <c r="H426" s="20">
        <v>3906.13</v>
      </c>
      <c r="I426" t="s">
        <v>8417</v>
      </c>
      <c r="J426" t="s">
        <v>8417</v>
      </c>
      <c r="K426" t="s">
        <v>42</v>
      </c>
    </row>
    <row r="427" spans="1:11" x14ac:dyDescent="0.35">
      <c r="A427" t="s">
        <v>456</v>
      </c>
      <c r="B427">
        <v>1985</v>
      </c>
      <c r="C427" t="s">
        <v>10</v>
      </c>
      <c r="D427">
        <v>5</v>
      </c>
      <c r="E427" s="18">
        <f>DATE(Table6[[#This Row],[year]],MONTH(1&amp;Table6[[#This Row],[month]]),Table6[[#This Row],[date]])</f>
        <v>31233</v>
      </c>
      <c r="F427" s="19">
        <f>DATEDIF(Table6[[#This Row],[DOB]],DATE(2023,6,8),"Y")</f>
        <v>37</v>
      </c>
      <c r="G427">
        <v>3</v>
      </c>
      <c r="H427" s="20">
        <v>3910.44</v>
      </c>
      <c r="I427" t="s">
        <v>8416</v>
      </c>
      <c r="J427" t="s">
        <v>8416</v>
      </c>
      <c r="K427" t="s">
        <v>13</v>
      </c>
    </row>
    <row r="428" spans="1:11" x14ac:dyDescent="0.35">
      <c r="A428" t="s">
        <v>457</v>
      </c>
      <c r="B428">
        <v>2000</v>
      </c>
      <c r="C428" t="s">
        <v>10</v>
      </c>
      <c r="D428">
        <v>10</v>
      </c>
      <c r="E428" s="18">
        <f>DATE(Table6[[#This Row],[year]],MONTH(1&amp;Table6[[#This Row],[month]]),Table6[[#This Row],[date]])</f>
        <v>36717</v>
      </c>
      <c r="F428" s="19">
        <f>DATEDIF(Table6[[#This Row],[DOB]],DATE(2023,6,8),"Y")</f>
        <v>22</v>
      </c>
      <c r="G428">
        <v>2</v>
      </c>
      <c r="H428" s="20">
        <v>3925.76</v>
      </c>
      <c r="I428" t="s">
        <v>8416</v>
      </c>
      <c r="J428" t="s">
        <v>8416</v>
      </c>
      <c r="K428" t="s">
        <v>247</v>
      </c>
    </row>
    <row r="429" spans="1:11" x14ac:dyDescent="0.35">
      <c r="A429" t="s">
        <v>458</v>
      </c>
      <c r="B429">
        <v>2002</v>
      </c>
      <c r="C429" t="s">
        <v>18</v>
      </c>
      <c r="D429">
        <v>15</v>
      </c>
      <c r="E429" s="18">
        <f>DATE(Table6[[#This Row],[year]],MONTH(1&amp;Table6[[#This Row],[month]]),Table6[[#This Row],[date]])</f>
        <v>37422</v>
      </c>
      <c r="F429" s="19">
        <f>DATEDIF(Table6[[#This Row],[DOB]],DATE(2023,6,8),"Y")</f>
        <v>20</v>
      </c>
      <c r="G429">
        <v>0</v>
      </c>
      <c r="H429" s="20">
        <v>3931.51</v>
      </c>
      <c r="I429" t="s">
        <v>8416</v>
      </c>
      <c r="J429" t="s">
        <v>8417</v>
      </c>
      <c r="K429" t="s">
        <v>42</v>
      </c>
    </row>
    <row r="430" spans="1:11" x14ac:dyDescent="0.35">
      <c r="A430" t="s">
        <v>459</v>
      </c>
      <c r="B430">
        <v>1988</v>
      </c>
      <c r="C430" t="s">
        <v>37</v>
      </c>
      <c r="D430">
        <v>24</v>
      </c>
      <c r="E430" s="18">
        <f>DATE(Table6[[#This Row],[year]],MONTH(1&amp;Table6[[#This Row],[month]]),Table6[[#This Row],[date]])</f>
        <v>32440</v>
      </c>
      <c r="F430" s="19">
        <f>DATEDIF(Table6[[#This Row],[DOB]],DATE(2023,6,8),"Y")</f>
        <v>34</v>
      </c>
      <c r="G430">
        <v>0</v>
      </c>
      <c r="H430" s="20">
        <v>3935.18</v>
      </c>
      <c r="I430" t="s">
        <v>8417</v>
      </c>
      <c r="J430" t="s">
        <v>8418</v>
      </c>
      <c r="K430" t="s">
        <v>13</v>
      </c>
    </row>
    <row r="431" spans="1:11" x14ac:dyDescent="0.35">
      <c r="A431" t="s">
        <v>460</v>
      </c>
      <c r="B431">
        <v>1993</v>
      </c>
      <c r="C431" t="s">
        <v>20</v>
      </c>
      <c r="D431">
        <v>29</v>
      </c>
      <c r="E431" s="18">
        <f>DATE(Table6[[#This Row],[year]],MONTH(1&amp;Table6[[#This Row],[month]]),Table6[[#This Row],[date]])</f>
        <v>34241</v>
      </c>
      <c r="F431" s="19">
        <f>DATEDIF(Table6[[#This Row],[DOB]],DATE(2023,6,8),"Y")</f>
        <v>29</v>
      </c>
      <c r="G431">
        <v>0</v>
      </c>
      <c r="H431" s="20">
        <v>3943.6</v>
      </c>
      <c r="I431" t="s">
        <v>8416</v>
      </c>
      <c r="J431" t="s">
        <v>8417</v>
      </c>
      <c r="K431" t="s">
        <v>247</v>
      </c>
    </row>
    <row r="432" spans="1:11" x14ac:dyDescent="0.35">
      <c r="A432" t="s">
        <v>461</v>
      </c>
      <c r="B432">
        <v>1993</v>
      </c>
      <c r="C432" t="s">
        <v>15</v>
      </c>
      <c r="D432">
        <v>11</v>
      </c>
      <c r="E432" s="18">
        <f>DATE(Table6[[#This Row],[year]],MONTH(1&amp;Table6[[#This Row],[month]]),Table6[[#This Row],[date]])</f>
        <v>34284</v>
      </c>
      <c r="F432" s="19">
        <f>DATEDIF(Table6[[#This Row],[DOB]],DATE(2023,6,8),"Y")</f>
        <v>29</v>
      </c>
      <c r="G432">
        <v>1</v>
      </c>
      <c r="H432" s="20">
        <v>3947.41</v>
      </c>
      <c r="I432" t="s">
        <v>8416</v>
      </c>
      <c r="J432" t="s">
        <v>8416</v>
      </c>
      <c r="K432" t="s">
        <v>13</v>
      </c>
    </row>
    <row r="433" spans="1:11" x14ac:dyDescent="0.35">
      <c r="A433" t="s">
        <v>462</v>
      </c>
      <c r="B433">
        <v>1999</v>
      </c>
      <c r="C433" t="s">
        <v>10</v>
      </c>
      <c r="D433">
        <v>10</v>
      </c>
      <c r="E433" s="18">
        <f>DATE(Table6[[#This Row],[year]],MONTH(1&amp;Table6[[#This Row],[month]]),Table6[[#This Row],[date]])</f>
        <v>36351</v>
      </c>
      <c r="F433" s="19">
        <f>DATEDIF(Table6[[#This Row],[DOB]],DATE(2023,6,8),"Y")</f>
        <v>23</v>
      </c>
      <c r="G433">
        <v>0</v>
      </c>
      <c r="H433" s="20">
        <v>3955.98</v>
      </c>
      <c r="I433" t="s">
        <v>8416</v>
      </c>
      <c r="J433" t="s">
        <v>8417</v>
      </c>
      <c r="K433" t="s">
        <v>300</v>
      </c>
    </row>
    <row r="434" spans="1:11" x14ac:dyDescent="0.35">
      <c r="A434" t="s">
        <v>463</v>
      </c>
      <c r="B434">
        <v>1995</v>
      </c>
      <c r="C434" t="s">
        <v>10</v>
      </c>
      <c r="D434">
        <v>11</v>
      </c>
      <c r="E434" s="18">
        <f>DATE(Table6[[#This Row],[year]],MONTH(1&amp;Table6[[#This Row],[month]]),Table6[[#This Row],[date]])</f>
        <v>34891</v>
      </c>
      <c r="F434" s="19">
        <f>DATEDIF(Table6[[#This Row],[DOB]],DATE(2023,6,8),"Y")</f>
        <v>27</v>
      </c>
      <c r="G434">
        <v>1</v>
      </c>
      <c r="H434" s="20">
        <v>3956.07</v>
      </c>
      <c r="I434" t="s">
        <v>8416</v>
      </c>
      <c r="J434" t="s">
        <v>8416</v>
      </c>
      <c r="K434" t="s">
        <v>23</v>
      </c>
    </row>
    <row r="435" spans="1:11" x14ac:dyDescent="0.35">
      <c r="A435" t="s">
        <v>464</v>
      </c>
      <c r="B435">
        <v>1990</v>
      </c>
      <c r="C435" t="s">
        <v>10</v>
      </c>
      <c r="D435">
        <v>29</v>
      </c>
      <c r="E435" s="18">
        <f>DATE(Table6[[#This Row],[year]],MONTH(1&amp;Table6[[#This Row],[month]]),Table6[[#This Row],[date]])</f>
        <v>33083</v>
      </c>
      <c r="F435" s="19">
        <f>DATEDIF(Table6[[#This Row],[DOB]],DATE(2023,6,8),"Y")</f>
        <v>32</v>
      </c>
      <c r="G435">
        <v>0</v>
      </c>
      <c r="H435" s="20">
        <v>3972.92</v>
      </c>
      <c r="I435" t="s">
        <v>8416</v>
      </c>
      <c r="J435" t="s">
        <v>8417</v>
      </c>
      <c r="K435" t="s">
        <v>13</v>
      </c>
    </row>
    <row r="436" spans="1:11" x14ac:dyDescent="0.35">
      <c r="A436" t="s">
        <v>465</v>
      </c>
      <c r="B436">
        <v>1996</v>
      </c>
      <c r="C436" t="s">
        <v>35</v>
      </c>
      <c r="D436">
        <v>17</v>
      </c>
      <c r="E436" s="18">
        <f>DATE(Table6[[#This Row],[year]],MONTH(1&amp;Table6[[#This Row],[month]]),Table6[[#This Row],[date]])</f>
        <v>35294</v>
      </c>
      <c r="F436" s="19">
        <f>DATEDIF(Table6[[#This Row],[DOB]],DATE(2023,6,8),"Y")</f>
        <v>26</v>
      </c>
      <c r="G436">
        <v>2</v>
      </c>
      <c r="H436" s="20">
        <v>3981.98</v>
      </c>
      <c r="I436" t="s">
        <v>8416</v>
      </c>
      <c r="J436" t="s">
        <v>8416</v>
      </c>
      <c r="K436" t="s">
        <v>13</v>
      </c>
    </row>
    <row r="437" spans="1:11" x14ac:dyDescent="0.35">
      <c r="A437" t="s">
        <v>466</v>
      </c>
      <c r="B437">
        <v>1996</v>
      </c>
      <c r="C437" t="s">
        <v>20</v>
      </c>
      <c r="D437">
        <v>8</v>
      </c>
      <c r="E437" s="18">
        <f>DATE(Table6[[#This Row],[year]],MONTH(1&amp;Table6[[#This Row],[month]]),Table6[[#This Row],[date]])</f>
        <v>35316</v>
      </c>
      <c r="F437" s="19">
        <f>DATEDIF(Table6[[#This Row],[DOB]],DATE(2023,6,8),"Y")</f>
        <v>26</v>
      </c>
      <c r="G437">
        <v>2</v>
      </c>
      <c r="H437" s="20">
        <v>3987.93</v>
      </c>
      <c r="I437" t="s">
        <v>8416</v>
      </c>
      <c r="J437" t="s">
        <v>8416</v>
      </c>
      <c r="K437" t="s">
        <v>42</v>
      </c>
    </row>
    <row r="438" spans="1:11" x14ac:dyDescent="0.35">
      <c r="A438" t="s">
        <v>467</v>
      </c>
      <c r="B438">
        <v>1990</v>
      </c>
      <c r="C438" t="s">
        <v>15</v>
      </c>
      <c r="D438">
        <v>22</v>
      </c>
      <c r="E438" s="18">
        <f>DATE(Table6[[#This Row],[year]],MONTH(1&amp;Table6[[#This Row],[month]]),Table6[[#This Row],[date]])</f>
        <v>33199</v>
      </c>
      <c r="F438" s="19">
        <f>DATEDIF(Table6[[#This Row],[DOB]],DATE(2023,6,8),"Y")</f>
        <v>32</v>
      </c>
      <c r="G438">
        <v>0</v>
      </c>
      <c r="H438" s="20">
        <v>3989.84</v>
      </c>
      <c r="I438" t="s">
        <v>8416</v>
      </c>
      <c r="J438" t="s">
        <v>8416</v>
      </c>
      <c r="K438" t="s">
        <v>42</v>
      </c>
    </row>
    <row r="439" spans="1:11" x14ac:dyDescent="0.35">
      <c r="A439" t="s">
        <v>468</v>
      </c>
      <c r="B439">
        <v>1990</v>
      </c>
      <c r="C439" t="s">
        <v>15</v>
      </c>
      <c r="D439">
        <v>1</v>
      </c>
      <c r="E439" s="18">
        <f>DATE(Table6[[#This Row],[year]],MONTH(1&amp;Table6[[#This Row],[month]]),Table6[[#This Row],[date]])</f>
        <v>33178</v>
      </c>
      <c r="F439" s="19">
        <f>DATEDIF(Table6[[#This Row],[DOB]],DATE(2023,6,8),"Y")</f>
        <v>32</v>
      </c>
      <c r="G439">
        <v>0</v>
      </c>
      <c r="H439" s="20">
        <v>3994.18</v>
      </c>
      <c r="I439" t="s">
        <v>8416</v>
      </c>
      <c r="J439" t="s">
        <v>8416</v>
      </c>
      <c r="K439" t="s">
        <v>13</v>
      </c>
    </row>
    <row r="440" spans="1:11" x14ac:dyDescent="0.35">
      <c r="A440" t="s">
        <v>469</v>
      </c>
      <c r="B440">
        <v>1989</v>
      </c>
      <c r="C440" t="s">
        <v>10</v>
      </c>
      <c r="D440">
        <v>10</v>
      </c>
      <c r="E440" s="18">
        <f>DATE(Table6[[#This Row],[year]],MONTH(1&amp;Table6[[#This Row],[month]]),Table6[[#This Row],[date]])</f>
        <v>32699</v>
      </c>
      <c r="F440" s="19">
        <f>DATEDIF(Table6[[#This Row],[DOB]],DATE(2023,6,8),"Y")</f>
        <v>33</v>
      </c>
      <c r="G440">
        <v>3</v>
      </c>
      <c r="H440" s="20">
        <v>4002.36</v>
      </c>
      <c r="I440" t="s">
        <v>8416</v>
      </c>
      <c r="J440" t="s">
        <v>8418</v>
      </c>
      <c r="K440" t="s">
        <v>13</v>
      </c>
    </row>
    <row r="441" spans="1:11" x14ac:dyDescent="0.35">
      <c r="A441" t="s">
        <v>470</v>
      </c>
      <c r="B441">
        <v>2000</v>
      </c>
      <c r="C441" t="s">
        <v>20</v>
      </c>
      <c r="D441">
        <v>13</v>
      </c>
      <c r="E441" s="18">
        <f>DATE(Table6[[#This Row],[year]],MONTH(1&amp;Table6[[#This Row],[month]]),Table6[[#This Row],[date]])</f>
        <v>36782</v>
      </c>
      <c r="F441" s="19">
        <f>DATEDIF(Table6[[#This Row],[DOB]],DATE(2023,6,8),"Y")</f>
        <v>22</v>
      </c>
      <c r="G441">
        <v>3</v>
      </c>
      <c r="H441" s="20">
        <v>4005.42</v>
      </c>
      <c r="I441" t="s">
        <v>8416</v>
      </c>
      <c r="J441" t="s">
        <v>8418</v>
      </c>
      <c r="K441" t="s">
        <v>164</v>
      </c>
    </row>
    <row r="442" spans="1:11" x14ac:dyDescent="0.35">
      <c r="A442" t="s">
        <v>471</v>
      </c>
      <c r="B442">
        <v>1992</v>
      </c>
      <c r="C442" t="s">
        <v>37</v>
      </c>
      <c r="D442">
        <v>11</v>
      </c>
      <c r="E442" s="18">
        <f>DATE(Table6[[#This Row],[year]],MONTH(1&amp;Table6[[#This Row],[month]]),Table6[[#This Row],[date]])</f>
        <v>33888</v>
      </c>
      <c r="F442" s="19">
        <f>DATEDIF(Table6[[#This Row],[DOB]],DATE(2023,6,8),"Y")</f>
        <v>30</v>
      </c>
      <c r="G442">
        <v>1</v>
      </c>
      <c r="H442" s="20">
        <v>4032.24</v>
      </c>
      <c r="I442" t="s">
        <v>8417</v>
      </c>
      <c r="J442" t="s">
        <v>8417</v>
      </c>
      <c r="K442" t="s">
        <v>23</v>
      </c>
    </row>
    <row r="443" spans="1:11" x14ac:dyDescent="0.35">
      <c r="A443" t="s">
        <v>472</v>
      </c>
      <c r="B443">
        <v>1984</v>
      </c>
      <c r="C443" t="s">
        <v>10</v>
      </c>
      <c r="D443">
        <v>7</v>
      </c>
      <c r="E443" s="18">
        <f>DATE(Table6[[#This Row],[year]],MONTH(1&amp;Table6[[#This Row],[month]]),Table6[[#This Row],[date]])</f>
        <v>30870</v>
      </c>
      <c r="F443" s="19">
        <f>DATEDIF(Table6[[#This Row],[DOB]],DATE(2023,6,8),"Y")</f>
        <v>38</v>
      </c>
      <c r="G443">
        <v>3</v>
      </c>
      <c r="H443" s="20">
        <v>4038.41</v>
      </c>
      <c r="I443" t="s">
        <v>8416</v>
      </c>
      <c r="J443" t="s">
        <v>8418</v>
      </c>
      <c r="K443" t="s">
        <v>13</v>
      </c>
    </row>
    <row r="444" spans="1:11" x14ac:dyDescent="0.35">
      <c r="A444" t="s">
        <v>473</v>
      </c>
      <c r="B444">
        <v>1983</v>
      </c>
      <c r="C444" t="s">
        <v>15</v>
      </c>
      <c r="D444">
        <v>10</v>
      </c>
      <c r="E444" s="18">
        <f>DATE(Table6[[#This Row],[year]],MONTH(1&amp;Table6[[#This Row],[month]]),Table6[[#This Row],[date]])</f>
        <v>30630</v>
      </c>
      <c r="F444" s="19">
        <f>DATEDIF(Table6[[#This Row],[DOB]],DATE(2023,6,8),"Y")</f>
        <v>39</v>
      </c>
      <c r="G444">
        <v>3</v>
      </c>
      <c r="H444" s="20">
        <v>4039.9</v>
      </c>
      <c r="I444" t="s">
        <v>8416</v>
      </c>
      <c r="J444" t="s">
        <v>8418</v>
      </c>
      <c r="K444" t="s">
        <v>13</v>
      </c>
    </row>
    <row r="445" spans="1:11" x14ac:dyDescent="0.35">
      <c r="A445" t="s">
        <v>474</v>
      </c>
      <c r="B445">
        <v>1993</v>
      </c>
      <c r="C445" t="s">
        <v>30</v>
      </c>
      <c r="D445">
        <v>26</v>
      </c>
      <c r="E445" s="18">
        <f>DATE(Table6[[#This Row],[year]],MONTH(1&amp;Table6[[#This Row],[month]]),Table6[[#This Row],[date]])</f>
        <v>34329</v>
      </c>
      <c r="F445" s="19">
        <f>DATEDIF(Table6[[#This Row],[DOB]],DATE(2023,6,8),"Y")</f>
        <v>29</v>
      </c>
      <c r="G445">
        <v>1</v>
      </c>
      <c r="H445" s="20">
        <v>4040.56</v>
      </c>
      <c r="I445" t="s">
        <v>8417</v>
      </c>
      <c r="J445" t="s">
        <v>8417</v>
      </c>
      <c r="K445" t="s">
        <v>164</v>
      </c>
    </row>
    <row r="446" spans="1:11" x14ac:dyDescent="0.35">
      <c r="A446" t="s">
        <v>475</v>
      </c>
      <c r="B446">
        <v>1988</v>
      </c>
      <c r="C446" t="s">
        <v>15</v>
      </c>
      <c r="D446">
        <v>30</v>
      </c>
      <c r="E446" s="18">
        <f>DATE(Table6[[#This Row],[year]],MONTH(1&amp;Table6[[#This Row],[month]]),Table6[[#This Row],[date]])</f>
        <v>32477</v>
      </c>
      <c r="F446" s="19">
        <f>DATEDIF(Table6[[#This Row],[DOB]],DATE(2023,6,8),"Y")</f>
        <v>34</v>
      </c>
      <c r="G446">
        <v>3</v>
      </c>
      <c r="H446" s="20">
        <v>4047.94</v>
      </c>
      <c r="I446" t="s">
        <v>8416</v>
      </c>
      <c r="J446" t="s">
        <v>8418</v>
      </c>
      <c r="K446" t="s">
        <v>13</v>
      </c>
    </row>
    <row r="447" spans="1:11" x14ac:dyDescent="0.35">
      <c r="A447" t="s">
        <v>476</v>
      </c>
      <c r="B447">
        <v>1993</v>
      </c>
      <c r="C447" t="s">
        <v>35</v>
      </c>
      <c r="D447">
        <v>13</v>
      </c>
      <c r="E447" s="18">
        <f>DATE(Table6[[#This Row],[year]],MONTH(1&amp;Table6[[#This Row],[month]]),Table6[[#This Row],[date]])</f>
        <v>34194</v>
      </c>
      <c r="F447" s="19">
        <f>DATEDIF(Table6[[#This Row],[DOB]],DATE(2023,6,8),"Y")</f>
        <v>29</v>
      </c>
      <c r="G447">
        <v>2</v>
      </c>
      <c r="H447" s="20">
        <v>4058.12</v>
      </c>
      <c r="I447" t="s">
        <v>8416</v>
      </c>
      <c r="J447" t="s">
        <v>8418</v>
      </c>
      <c r="K447" t="s">
        <v>13</v>
      </c>
    </row>
    <row r="448" spans="1:11" x14ac:dyDescent="0.35">
      <c r="A448" t="s">
        <v>477</v>
      </c>
      <c r="B448">
        <v>1995</v>
      </c>
      <c r="C448" t="s">
        <v>20</v>
      </c>
      <c r="D448">
        <v>14</v>
      </c>
      <c r="E448" s="18">
        <f>DATE(Table6[[#This Row],[year]],MONTH(1&amp;Table6[[#This Row],[month]]),Table6[[#This Row],[date]])</f>
        <v>34956</v>
      </c>
      <c r="F448" s="19">
        <f>DATEDIF(Table6[[#This Row],[DOB]],DATE(2023,6,8),"Y")</f>
        <v>27</v>
      </c>
      <c r="G448">
        <v>2</v>
      </c>
      <c r="H448" s="20">
        <v>4058.71</v>
      </c>
      <c r="I448" t="s">
        <v>8417</v>
      </c>
      <c r="J448" t="s">
        <v>8417</v>
      </c>
      <c r="K448" t="s">
        <v>23</v>
      </c>
    </row>
    <row r="449" spans="1:11" x14ac:dyDescent="0.35">
      <c r="A449" t="s">
        <v>478</v>
      </c>
      <c r="B449">
        <v>1983</v>
      </c>
      <c r="C449" t="s">
        <v>20</v>
      </c>
      <c r="D449">
        <v>16</v>
      </c>
      <c r="E449" s="18">
        <f>DATE(Table6[[#This Row],[year]],MONTH(1&amp;Table6[[#This Row],[month]]),Table6[[#This Row],[date]])</f>
        <v>30575</v>
      </c>
      <c r="F449" s="19">
        <f>DATEDIF(Table6[[#This Row],[DOB]],DATE(2023,6,8),"Y")</f>
        <v>39</v>
      </c>
      <c r="G449">
        <v>3</v>
      </c>
      <c r="H449" s="20">
        <v>4070.42</v>
      </c>
      <c r="I449" t="s">
        <v>8416</v>
      </c>
      <c r="J449" t="s">
        <v>8418</v>
      </c>
      <c r="K449" t="s">
        <v>13</v>
      </c>
    </row>
    <row r="450" spans="1:11" x14ac:dyDescent="0.35">
      <c r="A450" t="s">
        <v>479</v>
      </c>
      <c r="B450">
        <v>2002</v>
      </c>
      <c r="C450" t="s">
        <v>37</v>
      </c>
      <c r="D450">
        <v>18</v>
      </c>
      <c r="E450" s="18">
        <f>DATE(Table6[[#This Row],[year]],MONTH(1&amp;Table6[[#This Row],[month]]),Table6[[#This Row],[date]])</f>
        <v>37547</v>
      </c>
      <c r="F450" s="19">
        <f>DATEDIF(Table6[[#This Row],[DOB]],DATE(2023,6,8),"Y")</f>
        <v>20</v>
      </c>
      <c r="G450">
        <v>0</v>
      </c>
      <c r="H450" s="20">
        <v>4070.51</v>
      </c>
      <c r="I450" t="s">
        <v>8416</v>
      </c>
      <c r="J450" t="s">
        <v>8418</v>
      </c>
      <c r="K450" t="s">
        <v>23</v>
      </c>
    </row>
    <row r="451" spans="1:11" x14ac:dyDescent="0.35">
      <c r="A451" t="s">
        <v>480</v>
      </c>
      <c r="B451">
        <v>1990</v>
      </c>
      <c r="C451" t="s">
        <v>30</v>
      </c>
      <c r="D451">
        <v>1</v>
      </c>
      <c r="E451" s="18">
        <f>DATE(Table6[[#This Row],[year]],MONTH(1&amp;Table6[[#This Row],[month]]),Table6[[#This Row],[date]])</f>
        <v>33208</v>
      </c>
      <c r="F451" s="19">
        <f>DATEDIF(Table6[[#This Row],[DOB]],DATE(2023,6,8),"Y")</f>
        <v>32</v>
      </c>
      <c r="G451">
        <v>1</v>
      </c>
      <c r="H451" s="20">
        <v>4074.45</v>
      </c>
      <c r="I451" t="s">
        <v>8417</v>
      </c>
      <c r="J451" t="s">
        <v>8416</v>
      </c>
      <c r="K451" t="s">
        <v>13</v>
      </c>
    </row>
    <row r="452" spans="1:11" x14ac:dyDescent="0.35">
      <c r="A452" t="s">
        <v>481</v>
      </c>
      <c r="B452">
        <v>1990</v>
      </c>
      <c r="C452" t="s">
        <v>30</v>
      </c>
      <c r="D452">
        <v>14</v>
      </c>
      <c r="E452" s="18">
        <f>DATE(Table6[[#This Row],[year]],MONTH(1&amp;Table6[[#This Row],[month]]),Table6[[#This Row],[date]])</f>
        <v>33221</v>
      </c>
      <c r="F452" s="19">
        <f>DATEDIF(Table6[[#This Row],[DOB]],DATE(2023,6,8),"Y")</f>
        <v>32</v>
      </c>
      <c r="G452">
        <v>1</v>
      </c>
      <c r="H452" s="20">
        <v>4076.5</v>
      </c>
      <c r="I452" t="s">
        <v>8416</v>
      </c>
      <c r="J452" t="s">
        <v>8417</v>
      </c>
      <c r="K452" t="s">
        <v>42</v>
      </c>
    </row>
    <row r="453" spans="1:11" x14ac:dyDescent="0.35">
      <c r="A453" t="s">
        <v>482</v>
      </c>
      <c r="B453">
        <v>1994</v>
      </c>
      <c r="C453" t="s">
        <v>35</v>
      </c>
      <c r="D453">
        <v>21</v>
      </c>
      <c r="E453" s="18">
        <f>DATE(Table6[[#This Row],[year]],MONTH(1&amp;Table6[[#This Row],[month]]),Table6[[#This Row],[date]])</f>
        <v>34567</v>
      </c>
      <c r="F453" s="19">
        <f>DATEDIF(Table6[[#This Row],[DOB]],DATE(2023,6,8),"Y")</f>
        <v>28</v>
      </c>
      <c r="G453">
        <v>1</v>
      </c>
      <c r="H453" s="20">
        <v>4133.6400000000003</v>
      </c>
      <c r="I453" t="s">
        <v>8416</v>
      </c>
      <c r="J453" t="s">
        <v>8417</v>
      </c>
      <c r="K453" t="s">
        <v>23</v>
      </c>
    </row>
    <row r="454" spans="1:11" x14ac:dyDescent="0.35">
      <c r="A454" t="s">
        <v>483</v>
      </c>
      <c r="B454">
        <v>1991</v>
      </c>
      <c r="C454" t="s">
        <v>35</v>
      </c>
      <c r="D454">
        <v>6</v>
      </c>
      <c r="E454" s="18">
        <f>DATE(Table6[[#This Row],[year]],MONTH(1&amp;Table6[[#This Row],[month]]),Table6[[#This Row],[date]])</f>
        <v>33456</v>
      </c>
      <c r="F454" s="19">
        <f>DATEDIF(Table6[[#This Row],[DOB]],DATE(2023,6,8),"Y")</f>
        <v>31</v>
      </c>
      <c r="G454">
        <v>0</v>
      </c>
      <c r="H454" s="20">
        <v>4134.08</v>
      </c>
      <c r="I454" t="s">
        <v>8416</v>
      </c>
      <c r="J454" t="s">
        <v>8418</v>
      </c>
      <c r="K454" t="s">
        <v>23</v>
      </c>
    </row>
    <row r="455" spans="1:11" x14ac:dyDescent="0.35">
      <c r="A455" t="s">
        <v>484</v>
      </c>
      <c r="B455">
        <v>1992</v>
      </c>
      <c r="C455" t="s">
        <v>18</v>
      </c>
      <c r="D455">
        <v>18</v>
      </c>
      <c r="E455" s="18">
        <f>DATE(Table6[[#This Row],[year]],MONTH(1&amp;Table6[[#This Row],[month]]),Table6[[#This Row],[date]])</f>
        <v>33773</v>
      </c>
      <c r="F455" s="19">
        <f>DATEDIF(Table6[[#This Row],[DOB]],DATE(2023,6,8),"Y")</f>
        <v>30</v>
      </c>
      <c r="G455">
        <v>0</v>
      </c>
      <c r="H455" s="20">
        <v>4137.5200000000004</v>
      </c>
      <c r="I455" t="s">
        <v>8416</v>
      </c>
      <c r="J455" t="s">
        <v>8417</v>
      </c>
      <c r="K455" t="s">
        <v>247</v>
      </c>
    </row>
    <row r="456" spans="1:11" x14ac:dyDescent="0.35">
      <c r="A456" t="s">
        <v>485</v>
      </c>
      <c r="B456">
        <v>1992</v>
      </c>
      <c r="C456" t="s">
        <v>18</v>
      </c>
      <c r="D456">
        <v>28</v>
      </c>
      <c r="E456" s="18">
        <f>DATE(Table6[[#This Row],[year]],MONTH(1&amp;Table6[[#This Row],[month]]),Table6[[#This Row],[date]])</f>
        <v>33783</v>
      </c>
      <c r="F456" s="19">
        <f>DATEDIF(Table6[[#This Row],[DOB]],DATE(2023,6,8),"Y")</f>
        <v>30</v>
      </c>
      <c r="G456">
        <v>1</v>
      </c>
      <c r="H456" s="20">
        <v>4149.74</v>
      </c>
      <c r="I456" t="s">
        <v>8416</v>
      </c>
      <c r="J456" t="s">
        <v>8418</v>
      </c>
      <c r="K456" t="s">
        <v>42</v>
      </c>
    </row>
    <row r="457" spans="1:11" x14ac:dyDescent="0.35">
      <c r="A457" t="s">
        <v>486</v>
      </c>
      <c r="B457">
        <v>1992</v>
      </c>
      <c r="C457" t="s">
        <v>35</v>
      </c>
      <c r="D457">
        <v>4</v>
      </c>
      <c r="E457" s="18">
        <f>DATE(Table6[[#This Row],[year]],MONTH(1&amp;Table6[[#This Row],[month]]),Table6[[#This Row],[date]])</f>
        <v>33820</v>
      </c>
      <c r="F457" s="19">
        <f>DATEDIF(Table6[[#This Row],[DOB]],DATE(2023,6,8),"Y")</f>
        <v>30</v>
      </c>
      <c r="G457">
        <v>1</v>
      </c>
      <c r="H457" s="20">
        <v>4151.03</v>
      </c>
      <c r="I457" t="s">
        <v>8416</v>
      </c>
      <c r="J457" t="s">
        <v>8416</v>
      </c>
      <c r="K457" t="s">
        <v>13</v>
      </c>
    </row>
    <row r="458" spans="1:11" x14ac:dyDescent="0.35">
      <c r="A458" t="s">
        <v>487</v>
      </c>
      <c r="B458">
        <v>1998</v>
      </c>
      <c r="C458" t="s">
        <v>15</v>
      </c>
      <c r="D458">
        <v>26</v>
      </c>
      <c r="E458" s="18">
        <f>DATE(Table6[[#This Row],[year]],MONTH(1&amp;Table6[[#This Row],[month]]),Table6[[#This Row],[date]])</f>
        <v>36125</v>
      </c>
      <c r="F458" s="19">
        <f>DATEDIF(Table6[[#This Row],[DOB]],DATE(2023,6,8),"Y")</f>
        <v>24</v>
      </c>
      <c r="G458">
        <v>0</v>
      </c>
      <c r="H458" s="20">
        <v>4154.97</v>
      </c>
      <c r="I458" t="s">
        <v>8416</v>
      </c>
      <c r="J458" t="s">
        <v>8418</v>
      </c>
      <c r="K458" t="s">
        <v>23</v>
      </c>
    </row>
    <row r="459" spans="1:11" x14ac:dyDescent="0.35">
      <c r="A459" t="s">
        <v>488</v>
      </c>
      <c r="B459">
        <v>1984</v>
      </c>
      <c r="C459" t="s">
        <v>20</v>
      </c>
      <c r="D459">
        <v>16</v>
      </c>
      <c r="E459" s="18">
        <f>DATE(Table6[[#This Row],[year]],MONTH(1&amp;Table6[[#This Row],[month]]),Table6[[#This Row],[date]])</f>
        <v>30941</v>
      </c>
      <c r="F459" s="19">
        <f>DATEDIF(Table6[[#This Row],[DOB]],DATE(2023,6,8),"Y")</f>
        <v>38</v>
      </c>
      <c r="G459">
        <v>3</v>
      </c>
      <c r="H459" s="20">
        <v>4163.21</v>
      </c>
      <c r="I459" t="s">
        <v>8416</v>
      </c>
      <c r="J459" t="s">
        <v>8416</v>
      </c>
      <c r="K459" t="s">
        <v>23</v>
      </c>
    </row>
    <row r="460" spans="1:11" x14ac:dyDescent="0.35">
      <c r="A460" t="s">
        <v>489</v>
      </c>
      <c r="B460">
        <v>1989</v>
      </c>
      <c r="C460" t="s">
        <v>18</v>
      </c>
      <c r="D460">
        <v>25</v>
      </c>
      <c r="E460" s="18">
        <f>DATE(Table6[[#This Row],[year]],MONTH(1&amp;Table6[[#This Row],[month]]),Table6[[#This Row],[date]])</f>
        <v>32684</v>
      </c>
      <c r="F460" s="19">
        <f>DATEDIF(Table6[[#This Row],[DOB]],DATE(2023,6,8),"Y")</f>
        <v>33</v>
      </c>
      <c r="G460">
        <v>0</v>
      </c>
      <c r="H460" s="20">
        <v>4185.1000000000004</v>
      </c>
      <c r="I460" t="s">
        <v>8416</v>
      </c>
      <c r="J460" t="s">
        <v>8417</v>
      </c>
      <c r="K460" t="s">
        <v>13</v>
      </c>
    </row>
    <row r="461" spans="1:11" x14ac:dyDescent="0.35">
      <c r="A461" t="s">
        <v>490</v>
      </c>
      <c r="B461">
        <v>1995</v>
      </c>
      <c r="C461" t="s">
        <v>37</v>
      </c>
      <c r="D461">
        <v>3</v>
      </c>
      <c r="E461" s="18">
        <f>DATE(Table6[[#This Row],[year]],MONTH(1&amp;Table6[[#This Row],[month]]),Table6[[#This Row],[date]])</f>
        <v>34975</v>
      </c>
      <c r="F461" s="19">
        <f>DATEDIF(Table6[[#This Row],[DOB]],DATE(2023,6,8),"Y")</f>
        <v>27</v>
      </c>
      <c r="G461">
        <v>0</v>
      </c>
      <c r="H461" s="20">
        <v>4188.7299999999996</v>
      </c>
      <c r="I461" t="s">
        <v>8416</v>
      </c>
      <c r="J461" t="s">
        <v>8416</v>
      </c>
      <c r="K461" t="s">
        <v>200</v>
      </c>
    </row>
    <row r="462" spans="1:11" x14ac:dyDescent="0.35">
      <c r="A462" t="s">
        <v>491</v>
      </c>
      <c r="B462">
        <v>1997</v>
      </c>
      <c r="C462" t="s">
        <v>20</v>
      </c>
      <c r="D462">
        <v>6</v>
      </c>
      <c r="E462" s="18">
        <f>DATE(Table6[[#This Row],[year]],MONTH(1&amp;Table6[[#This Row],[month]]),Table6[[#This Row],[date]])</f>
        <v>35679</v>
      </c>
      <c r="F462" s="19">
        <f>DATEDIF(Table6[[#This Row],[DOB]],DATE(2023,6,8),"Y")</f>
        <v>25</v>
      </c>
      <c r="G462">
        <v>2</v>
      </c>
      <c r="H462" s="20">
        <v>4189.1099999999997</v>
      </c>
      <c r="I462" t="s">
        <v>8416</v>
      </c>
      <c r="J462" t="s">
        <v>8416</v>
      </c>
      <c r="K462" t="s">
        <v>23</v>
      </c>
    </row>
    <row r="463" spans="1:11" x14ac:dyDescent="0.35">
      <c r="A463" t="s">
        <v>492</v>
      </c>
      <c r="B463">
        <v>1998</v>
      </c>
      <c r="C463" t="s">
        <v>30</v>
      </c>
      <c r="D463">
        <v>14</v>
      </c>
      <c r="E463" s="18">
        <f>DATE(Table6[[#This Row],[year]],MONTH(1&amp;Table6[[#This Row],[month]]),Table6[[#This Row],[date]])</f>
        <v>36143</v>
      </c>
      <c r="F463" s="19">
        <f>DATEDIF(Table6[[#This Row],[DOB]],DATE(2023,6,8),"Y")</f>
        <v>24</v>
      </c>
      <c r="G463">
        <v>3</v>
      </c>
      <c r="H463" s="20">
        <v>4234.93</v>
      </c>
      <c r="I463" t="s">
        <v>8416</v>
      </c>
      <c r="J463" t="s">
        <v>8418</v>
      </c>
      <c r="K463" t="s">
        <v>42</v>
      </c>
    </row>
    <row r="464" spans="1:11" x14ac:dyDescent="0.35">
      <c r="A464" t="s">
        <v>493</v>
      </c>
      <c r="B464">
        <v>1992</v>
      </c>
      <c r="C464" t="s">
        <v>18</v>
      </c>
      <c r="D464">
        <v>27</v>
      </c>
      <c r="E464" s="18">
        <f>DATE(Table6[[#This Row],[year]],MONTH(1&amp;Table6[[#This Row],[month]]),Table6[[#This Row],[date]])</f>
        <v>33782</v>
      </c>
      <c r="F464" s="19">
        <f>DATEDIF(Table6[[#This Row],[DOB]],DATE(2023,6,8),"Y")</f>
        <v>30</v>
      </c>
      <c r="G464">
        <v>1</v>
      </c>
      <c r="H464" s="20">
        <v>4237.13</v>
      </c>
      <c r="I464" t="s">
        <v>8417</v>
      </c>
      <c r="J464" t="s">
        <v>8418</v>
      </c>
      <c r="K464" t="s">
        <v>168</v>
      </c>
    </row>
    <row r="465" spans="1:11" x14ac:dyDescent="0.35">
      <c r="A465" t="s">
        <v>494</v>
      </c>
      <c r="B465">
        <v>1991</v>
      </c>
      <c r="C465" t="s">
        <v>15</v>
      </c>
      <c r="D465">
        <v>3</v>
      </c>
      <c r="E465" s="18">
        <f>DATE(Table6[[#This Row],[year]],MONTH(1&amp;Table6[[#This Row],[month]]),Table6[[#This Row],[date]])</f>
        <v>33545</v>
      </c>
      <c r="F465" s="19">
        <f>DATEDIF(Table6[[#This Row],[DOB]],DATE(2023,6,8),"Y")</f>
        <v>31</v>
      </c>
      <c r="G465">
        <v>1</v>
      </c>
      <c r="H465" s="20">
        <v>4239.8900000000003</v>
      </c>
      <c r="I465" t="s">
        <v>8416</v>
      </c>
      <c r="J465" t="s">
        <v>8416</v>
      </c>
      <c r="K465" t="s">
        <v>23</v>
      </c>
    </row>
    <row r="466" spans="1:11" x14ac:dyDescent="0.35">
      <c r="A466" t="s">
        <v>495</v>
      </c>
      <c r="B466">
        <v>1991</v>
      </c>
      <c r="C466" t="s">
        <v>30</v>
      </c>
      <c r="D466">
        <v>1</v>
      </c>
      <c r="E466" s="18">
        <f>DATE(Table6[[#This Row],[year]],MONTH(1&amp;Table6[[#This Row],[month]]),Table6[[#This Row],[date]])</f>
        <v>33573</v>
      </c>
      <c r="F466" s="19">
        <f>DATEDIF(Table6[[#This Row],[DOB]],DATE(2023,6,8),"Y")</f>
        <v>31</v>
      </c>
      <c r="G466">
        <v>1</v>
      </c>
      <c r="H466" s="20">
        <v>4243.59</v>
      </c>
      <c r="I466" t="s">
        <v>8417</v>
      </c>
      <c r="J466" t="s">
        <v>8418</v>
      </c>
      <c r="K466" t="s">
        <v>23</v>
      </c>
    </row>
    <row r="467" spans="1:11" x14ac:dyDescent="0.35">
      <c r="A467" t="s">
        <v>496</v>
      </c>
      <c r="B467">
        <v>1982</v>
      </c>
      <c r="C467" t="s">
        <v>18</v>
      </c>
      <c r="D467">
        <v>16</v>
      </c>
      <c r="E467" s="18">
        <f>DATE(Table6[[#This Row],[year]],MONTH(1&amp;Table6[[#This Row],[month]]),Table6[[#This Row],[date]])</f>
        <v>30118</v>
      </c>
      <c r="F467" s="19">
        <f>DATEDIF(Table6[[#This Row],[DOB]],DATE(2023,6,8),"Y")</f>
        <v>40</v>
      </c>
      <c r="G467">
        <v>3</v>
      </c>
      <c r="H467" s="20">
        <v>4250.24</v>
      </c>
      <c r="I467" t="s">
        <v>8416</v>
      </c>
      <c r="J467" t="s">
        <v>8417</v>
      </c>
      <c r="K467" t="s">
        <v>13</v>
      </c>
    </row>
    <row r="468" spans="1:11" x14ac:dyDescent="0.35">
      <c r="A468" t="s">
        <v>497</v>
      </c>
      <c r="B468">
        <v>1995</v>
      </c>
      <c r="C468" t="s">
        <v>37</v>
      </c>
      <c r="D468">
        <v>14</v>
      </c>
      <c r="E468" s="18">
        <f>DATE(Table6[[#This Row],[year]],MONTH(1&amp;Table6[[#This Row],[month]]),Table6[[#This Row],[date]])</f>
        <v>34986</v>
      </c>
      <c r="F468" s="19">
        <f>DATEDIF(Table6[[#This Row],[DOB]],DATE(2023,6,8),"Y")</f>
        <v>27</v>
      </c>
      <c r="G468">
        <v>3</v>
      </c>
      <c r="H468" s="20">
        <v>4260.74</v>
      </c>
      <c r="I468" t="s">
        <v>8417</v>
      </c>
      <c r="J468" t="s">
        <v>8416</v>
      </c>
      <c r="K468" t="s">
        <v>42</v>
      </c>
    </row>
    <row r="469" spans="1:11" x14ac:dyDescent="0.35">
      <c r="A469" t="s">
        <v>498</v>
      </c>
      <c r="B469">
        <v>1983</v>
      </c>
      <c r="C469" t="s">
        <v>15</v>
      </c>
      <c r="D469">
        <v>20</v>
      </c>
      <c r="E469" s="18">
        <f>DATE(Table6[[#This Row],[year]],MONTH(1&amp;Table6[[#This Row],[month]]),Table6[[#This Row],[date]])</f>
        <v>30640</v>
      </c>
      <c r="F469" s="19">
        <f>DATEDIF(Table6[[#This Row],[DOB]],DATE(2023,6,8),"Y")</f>
        <v>39</v>
      </c>
      <c r="G469">
        <v>3</v>
      </c>
      <c r="H469" s="20">
        <v>4265.01</v>
      </c>
      <c r="I469" t="s">
        <v>8416</v>
      </c>
      <c r="J469" t="s">
        <v>8418</v>
      </c>
      <c r="K469" t="s">
        <v>23</v>
      </c>
    </row>
    <row r="470" spans="1:11" x14ac:dyDescent="0.35">
      <c r="A470" t="s">
        <v>499</v>
      </c>
      <c r="B470">
        <v>1992</v>
      </c>
      <c r="C470" t="s">
        <v>18</v>
      </c>
      <c r="D470">
        <v>18</v>
      </c>
      <c r="E470" s="18">
        <f>DATE(Table6[[#This Row],[year]],MONTH(1&amp;Table6[[#This Row],[month]]),Table6[[#This Row],[date]])</f>
        <v>33773</v>
      </c>
      <c r="F470" s="19">
        <f>DATEDIF(Table6[[#This Row],[DOB]],DATE(2023,6,8),"Y")</f>
        <v>30</v>
      </c>
      <c r="G470">
        <v>2</v>
      </c>
      <c r="H470" s="20">
        <v>4266.17</v>
      </c>
      <c r="I470" t="s">
        <v>8417</v>
      </c>
      <c r="J470" t="s">
        <v>8416</v>
      </c>
      <c r="K470" t="s">
        <v>13</v>
      </c>
    </row>
    <row r="471" spans="1:11" x14ac:dyDescent="0.35">
      <c r="A471" t="s">
        <v>500</v>
      </c>
      <c r="B471">
        <v>2003</v>
      </c>
      <c r="C471" t="s">
        <v>18</v>
      </c>
      <c r="D471">
        <v>8</v>
      </c>
      <c r="E471" s="18">
        <f>DATE(Table6[[#This Row],[year]],MONTH(1&amp;Table6[[#This Row],[month]]),Table6[[#This Row],[date]])</f>
        <v>37780</v>
      </c>
      <c r="F471" s="19">
        <f>DATEDIF(Table6[[#This Row],[DOB]],DATE(2023,6,8),"Y")</f>
        <v>20</v>
      </c>
      <c r="G471">
        <v>0</v>
      </c>
      <c r="H471" s="20">
        <v>4278.55</v>
      </c>
      <c r="I471" t="s">
        <v>8416</v>
      </c>
      <c r="J471" t="s">
        <v>8418</v>
      </c>
      <c r="K471" t="s">
        <v>300</v>
      </c>
    </row>
    <row r="472" spans="1:11" x14ac:dyDescent="0.35">
      <c r="A472" t="s">
        <v>501</v>
      </c>
      <c r="B472">
        <v>2000</v>
      </c>
      <c r="C472" t="s">
        <v>15</v>
      </c>
      <c r="D472">
        <v>25</v>
      </c>
      <c r="E472" s="18">
        <f>DATE(Table6[[#This Row],[year]],MONTH(1&amp;Table6[[#This Row],[month]]),Table6[[#This Row],[date]])</f>
        <v>36855</v>
      </c>
      <c r="F472" s="19">
        <f>DATEDIF(Table6[[#This Row],[DOB]],DATE(2023,6,8),"Y")</f>
        <v>22</v>
      </c>
      <c r="G472">
        <v>3</v>
      </c>
      <c r="H472" s="20">
        <v>4296.2700000000004</v>
      </c>
      <c r="I472" t="s">
        <v>8416</v>
      </c>
      <c r="J472" t="s">
        <v>8417</v>
      </c>
      <c r="K472" t="s">
        <v>23</v>
      </c>
    </row>
    <row r="473" spans="1:11" x14ac:dyDescent="0.35">
      <c r="A473" t="s">
        <v>502</v>
      </c>
      <c r="B473">
        <v>1988</v>
      </c>
      <c r="C473" t="s">
        <v>30</v>
      </c>
      <c r="D473">
        <v>19</v>
      </c>
      <c r="E473" s="18">
        <f>DATE(Table6[[#This Row],[year]],MONTH(1&amp;Table6[[#This Row],[month]]),Table6[[#This Row],[date]])</f>
        <v>32496</v>
      </c>
      <c r="F473" s="19">
        <f>DATEDIF(Table6[[#This Row],[DOB]],DATE(2023,6,8),"Y")</f>
        <v>34</v>
      </c>
      <c r="G473">
        <v>0</v>
      </c>
      <c r="H473" s="20">
        <v>4320.41</v>
      </c>
      <c r="I473" t="s">
        <v>8416</v>
      </c>
      <c r="J473" t="s">
        <v>8418</v>
      </c>
      <c r="K473" t="s">
        <v>23</v>
      </c>
    </row>
    <row r="474" spans="1:11" x14ac:dyDescent="0.35">
      <c r="A474" t="s">
        <v>503</v>
      </c>
      <c r="B474">
        <v>1994</v>
      </c>
      <c r="C474" t="s">
        <v>15</v>
      </c>
      <c r="D474">
        <v>2</v>
      </c>
      <c r="E474" s="18">
        <f>DATE(Table6[[#This Row],[year]],MONTH(1&amp;Table6[[#This Row],[month]]),Table6[[#This Row],[date]])</f>
        <v>34640</v>
      </c>
      <c r="F474" s="19">
        <f>DATEDIF(Table6[[#This Row],[DOB]],DATE(2023,6,8),"Y")</f>
        <v>28</v>
      </c>
      <c r="G474">
        <v>1</v>
      </c>
      <c r="H474" s="20">
        <v>4337.74</v>
      </c>
      <c r="I474" t="s">
        <v>8416</v>
      </c>
      <c r="J474" t="s">
        <v>8418</v>
      </c>
      <c r="K474" t="s">
        <v>247</v>
      </c>
    </row>
    <row r="475" spans="1:11" x14ac:dyDescent="0.35">
      <c r="A475" t="s">
        <v>504</v>
      </c>
      <c r="B475">
        <v>1994</v>
      </c>
      <c r="C475" t="s">
        <v>37</v>
      </c>
      <c r="D475">
        <v>26</v>
      </c>
      <c r="E475" s="18">
        <f>DATE(Table6[[#This Row],[year]],MONTH(1&amp;Table6[[#This Row],[month]]),Table6[[#This Row],[date]])</f>
        <v>34633</v>
      </c>
      <c r="F475" s="19">
        <f>DATEDIF(Table6[[#This Row],[DOB]],DATE(2023,6,8),"Y")</f>
        <v>28</v>
      </c>
      <c r="G475">
        <v>2</v>
      </c>
      <c r="H475" s="20">
        <v>4340.4399999999996</v>
      </c>
      <c r="I475" t="s">
        <v>8416</v>
      </c>
      <c r="J475" t="s">
        <v>8418</v>
      </c>
      <c r="K475" t="s">
        <v>13</v>
      </c>
    </row>
    <row r="476" spans="1:11" x14ac:dyDescent="0.35">
      <c r="A476" t="s">
        <v>505</v>
      </c>
      <c r="B476">
        <v>1991</v>
      </c>
      <c r="C476" t="s">
        <v>18</v>
      </c>
      <c r="D476">
        <v>1</v>
      </c>
      <c r="E476" s="18">
        <f>DATE(Table6[[#This Row],[year]],MONTH(1&amp;Table6[[#This Row],[month]]),Table6[[#This Row],[date]])</f>
        <v>33390</v>
      </c>
      <c r="F476" s="19">
        <f>DATEDIF(Table6[[#This Row],[DOB]],DATE(2023,6,8),"Y")</f>
        <v>32</v>
      </c>
      <c r="G476">
        <v>0</v>
      </c>
      <c r="H476" s="20">
        <v>4347.0200000000004</v>
      </c>
      <c r="I476" t="s">
        <v>8416</v>
      </c>
      <c r="J476" t="s">
        <v>8418</v>
      </c>
      <c r="K476" t="s">
        <v>247</v>
      </c>
    </row>
    <row r="477" spans="1:11" x14ac:dyDescent="0.35">
      <c r="A477" t="s">
        <v>506</v>
      </c>
      <c r="B477">
        <v>1994</v>
      </c>
      <c r="C477" t="s">
        <v>15</v>
      </c>
      <c r="D477">
        <v>1</v>
      </c>
      <c r="E477" s="18">
        <f>DATE(Table6[[#This Row],[year]],MONTH(1&amp;Table6[[#This Row],[month]]),Table6[[#This Row],[date]])</f>
        <v>34639</v>
      </c>
      <c r="F477" s="19">
        <f>DATEDIF(Table6[[#This Row],[DOB]],DATE(2023,6,8),"Y")</f>
        <v>28</v>
      </c>
      <c r="G477">
        <v>2</v>
      </c>
      <c r="H477" s="20">
        <v>4349.46</v>
      </c>
      <c r="I477" t="s">
        <v>8416</v>
      </c>
      <c r="J477" t="s">
        <v>8416</v>
      </c>
      <c r="K477" t="s">
        <v>13</v>
      </c>
    </row>
    <row r="478" spans="1:11" x14ac:dyDescent="0.35">
      <c r="A478" t="s">
        <v>507</v>
      </c>
      <c r="B478">
        <v>1991</v>
      </c>
      <c r="C478" t="s">
        <v>20</v>
      </c>
      <c r="D478">
        <v>13</v>
      </c>
      <c r="E478" s="18">
        <f>DATE(Table6[[#This Row],[year]],MONTH(1&amp;Table6[[#This Row],[month]]),Table6[[#This Row],[date]])</f>
        <v>33494</v>
      </c>
      <c r="F478" s="19">
        <f>DATEDIF(Table6[[#This Row],[DOB]],DATE(2023,6,8),"Y")</f>
        <v>31</v>
      </c>
      <c r="G478">
        <v>1</v>
      </c>
      <c r="H478" s="20">
        <v>4350.51</v>
      </c>
      <c r="I478" t="s">
        <v>8416</v>
      </c>
      <c r="J478" t="s">
        <v>8416</v>
      </c>
      <c r="K478" t="s">
        <v>13</v>
      </c>
    </row>
    <row r="479" spans="1:11" x14ac:dyDescent="0.35">
      <c r="A479" t="s">
        <v>508</v>
      </c>
      <c r="B479">
        <v>1990</v>
      </c>
      <c r="C479" t="s">
        <v>35</v>
      </c>
      <c r="D479">
        <v>28</v>
      </c>
      <c r="E479" s="18">
        <f>DATE(Table6[[#This Row],[year]],MONTH(1&amp;Table6[[#This Row],[month]]),Table6[[#This Row],[date]])</f>
        <v>33113</v>
      </c>
      <c r="F479" s="19">
        <f>DATEDIF(Table6[[#This Row],[DOB]],DATE(2023,6,8),"Y")</f>
        <v>32</v>
      </c>
      <c r="G479">
        <v>0</v>
      </c>
      <c r="H479" s="20">
        <v>4357.04</v>
      </c>
      <c r="I479" t="s">
        <v>8416</v>
      </c>
      <c r="J479" t="s">
        <v>8417</v>
      </c>
      <c r="K479" t="s">
        <v>23</v>
      </c>
    </row>
    <row r="480" spans="1:11" x14ac:dyDescent="0.35">
      <c r="A480" t="s">
        <v>509</v>
      </c>
      <c r="B480">
        <v>1997</v>
      </c>
      <c r="C480" t="s">
        <v>15</v>
      </c>
      <c r="D480">
        <v>29</v>
      </c>
      <c r="E480" s="18">
        <f>DATE(Table6[[#This Row],[year]],MONTH(1&amp;Table6[[#This Row],[month]]),Table6[[#This Row],[date]])</f>
        <v>35763</v>
      </c>
      <c r="F480" s="19">
        <f>DATEDIF(Table6[[#This Row],[DOB]],DATE(2023,6,8),"Y")</f>
        <v>25</v>
      </c>
      <c r="G480">
        <v>3</v>
      </c>
      <c r="H480" s="20">
        <v>4391.6499999999996</v>
      </c>
      <c r="I480" t="s">
        <v>8416</v>
      </c>
      <c r="J480" t="s">
        <v>8416</v>
      </c>
      <c r="K480" t="s">
        <v>42</v>
      </c>
    </row>
    <row r="481" spans="1:11" x14ac:dyDescent="0.35">
      <c r="A481" t="s">
        <v>510</v>
      </c>
      <c r="B481">
        <v>1982</v>
      </c>
      <c r="C481" t="s">
        <v>18</v>
      </c>
      <c r="D481">
        <v>29</v>
      </c>
      <c r="E481" s="18">
        <f>DATE(Table6[[#This Row],[year]],MONTH(1&amp;Table6[[#This Row],[month]]),Table6[[#This Row],[date]])</f>
        <v>30131</v>
      </c>
      <c r="F481" s="19">
        <f>DATEDIF(Table6[[#This Row],[DOB]],DATE(2023,6,8),"Y")</f>
        <v>40</v>
      </c>
      <c r="G481">
        <v>3</v>
      </c>
      <c r="H481" s="20">
        <v>4392.7</v>
      </c>
      <c r="I481" t="s">
        <v>8416</v>
      </c>
      <c r="J481" t="s">
        <v>8416</v>
      </c>
      <c r="K481" t="s">
        <v>13</v>
      </c>
    </row>
    <row r="482" spans="1:11" x14ac:dyDescent="0.35">
      <c r="A482" t="s">
        <v>511</v>
      </c>
      <c r="B482">
        <v>1988</v>
      </c>
      <c r="C482" t="s">
        <v>10</v>
      </c>
      <c r="D482">
        <v>18</v>
      </c>
      <c r="E482" s="18">
        <f>DATE(Table6[[#This Row],[year]],MONTH(1&amp;Table6[[#This Row],[month]]),Table6[[#This Row],[date]])</f>
        <v>32342</v>
      </c>
      <c r="F482" s="19">
        <f>DATEDIF(Table6[[#This Row],[DOB]],DATE(2023,6,8),"Y")</f>
        <v>34</v>
      </c>
      <c r="G482">
        <v>3</v>
      </c>
      <c r="H482" s="20">
        <v>4397.3100000000004</v>
      </c>
      <c r="I482" t="s">
        <v>8416</v>
      </c>
      <c r="J482" t="s">
        <v>8416</v>
      </c>
      <c r="K482" t="s">
        <v>13</v>
      </c>
    </row>
    <row r="483" spans="1:11" x14ac:dyDescent="0.35">
      <c r="A483" t="s">
        <v>512</v>
      </c>
      <c r="B483">
        <v>1986</v>
      </c>
      <c r="C483" t="s">
        <v>35</v>
      </c>
      <c r="D483">
        <v>11</v>
      </c>
      <c r="E483" s="18">
        <f>DATE(Table6[[#This Row],[year]],MONTH(1&amp;Table6[[#This Row],[month]]),Table6[[#This Row],[date]])</f>
        <v>31635</v>
      </c>
      <c r="F483" s="19">
        <f>DATEDIF(Table6[[#This Row],[DOB]],DATE(2023,6,8),"Y")</f>
        <v>36</v>
      </c>
      <c r="G483">
        <v>0</v>
      </c>
      <c r="H483" s="20">
        <v>4399.7299999999996</v>
      </c>
      <c r="I483" t="s">
        <v>8417</v>
      </c>
      <c r="J483" t="s">
        <v>8416</v>
      </c>
      <c r="K483" t="s">
        <v>13</v>
      </c>
    </row>
    <row r="484" spans="1:11" x14ac:dyDescent="0.35">
      <c r="A484" t="s">
        <v>513</v>
      </c>
      <c r="B484">
        <v>1986</v>
      </c>
      <c r="C484" t="s">
        <v>10</v>
      </c>
      <c r="D484">
        <v>13</v>
      </c>
      <c r="E484" s="18">
        <f>DATE(Table6[[#This Row],[year]],MONTH(1&amp;Table6[[#This Row],[month]]),Table6[[#This Row],[date]])</f>
        <v>31606</v>
      </c>
      <c r="F484" s="19">
        <f>DATEDIF(Table6[[#This Row],[DOB]],DATE(2023,6,8),"Y")</f>
        <v>36</v>
      </c>
      <c r="G484">
        <v>0</v>
      </c>
      <c r="H484" s="20">
        <v>4402.2299999999996</v>
      </c>
      <c r="I484" t="s">
        <v>8416</v>
      </c>
      <c r="J484" t="s">
        <v>8416</v>
      </c>
      <c r="K484" t="s">
        <v>42</v>
      </c>
    </row>
    <row r="485" spans="1:11" x14ac:dyDescent="0.35">
      <c r="A485" t="s">
        <v>514</v>
      </c>
      <c r="B485">
        <v>1988</v>
      </c>
      <c r="C485" t="s">
        <v>20</v>
      </c>
      <c r="D485">
        <v>16</v>
      </c>
      <c r="E485" s="18">
        <f>DATE(Table6[[#This Row],[year]],MONTH(1&amp;Table6[[#This Row],[month]]),Table6[[#This Row],[date]])</f>
        <v>32402</v>
      </c>
      <c r="F485" s="19">
        <f>DATEDIF(Table6[[#This Row],[DOB]],DATE(2023,6,8),"Y")</f>
        <v>34</v>
      </c>
      <c r="G485">
        <v>0</v>
      </c>
      <c r="H485" s="20">
        <v>4415.16</v>
      </c>
      <c r="I485" t="s">
        <v>8416</v>
      </c>
      <c r="J485" t="s">
        <v>8418</v>
      </c>
      <c r="K485" t="s">
        <v>13</v>
      </c>
    </row>
    <row r="486" spans="1:11" x14ac:dyDescent="0.35">
      <c r="A486" t="s">
        <v>515</v>
      </c>
      <c r="B486">
        <v>1992</v>
      </c>
      <c r="C486" t="s">
        <v>35</v>
      </c>
      <c r="D486">
        <v>15</v>
      </c>
      <c r="E486" s="18">
        <f>DATE(Table6[[#This Row],[year]],MONTH(1&amp;Table6[[#This Row],[month]]),Table6[[#This Row],[date]])</f>
        <v>33831</v>
      </c>
      <c r="F486" s="19">
        <f>DATEDIF(Table6[[#This Row],[DOB]],DATE(2023,6,8),"Y")</f>
        <v>30</v>
      </c>
      <c r="G486">
        <v>0</v>
      </c>
      <c r="H486" s="20">
        <v>4420.95</v>
      </c>
      <c r="I486" t="s">
        <v>8416</v>
      </c>
      <c r="J486" t="s">
        <v>8417</v>
      </c>
      <c r="K486" t="s">
        <v>516</v>
      </c>
    </row>
    <row r="487" spans="1:11" x14ac:dyDescent="0.35">
      <c r="A487" t="s">
        <v>517</v>
      </c>
      <c r="B487">
        <v>1994</v>
      </c>
      <c r="C487" t="s">
        <v>30</v>
      </c>
      <c r="D487">
        <v>29</v>
      </c>
      <c r="E487" s="18">
        <f>DATE(Table6[[#This Row],[year]],MONTH(1&amp;Table6[[#This Row],[month]]),Table6[[#This Row],[date]])</f>
        <v>34697</v>
      </c>
      <c r="F487" s="19">
        <f>DATEDIF(Table6[[#This Row],[DOB]],DATE(2023,6,8),"Y")</f>
        <v>28</v>
      </c>
      <c r="G487">
        <v>2</v>
      </c>
      <c r="H487" s="20">
        <v>4428.8900000000003</v>
      </c>
      <c r="I487" t="s">
        <v>8417</v>
      </c>
      <c r="J487" t="s">
        <v>8418</v>
      </c>
      <c r="K487" t="s">
        <v>356</v>
      </c>
    </row>
    <row r="488" spans="1:11" x14ac:dyDescent="0.35">
      <c r="A488" t="s">
        <v>518</v>
      </c>
      <c r="B488">
        <v>1993</v>
      </c>
      <c r="C488" t="s">
        <v>20</v>
      </c>
      <c r="D488">
        <v>4</v>
      </c>
      <c r="E488" s="18">
        <f>DATE(Table6[[#This Row],[year]],MONTH(1&amp;Table6[[#This Row],[month]]),Table6[[#This Row],[date]])</f>
        <v>34216</v>
      </c>
      <c r="F488" s="19">
        <f>DATEDIF(Table6[[#This Row],[DOB]],DATE(2023,6,8),"Y")</f>
        <v>29</v>
      </c>
      <c r="G488">
        <v>2</v>
      </c>
      <c r="H488" s="20">
        <v>4433.3900000000003</v>
      </c>
      <c r="I488" t="s">
        <v>8416</v>
      </c>
      <c r="J488" t="s">
        <v>8417</v>
      </c>
      <c r="K488" t="s">
        <v>23</v>
      </c>
    </row>
    <row r="489" spans="1:11" x14ac:dyDescent="0.35">
      <c r="A489" t="s">
        <v>519</v>
      </c>
      <c r="B489">
        <v>1993</v>
      </c>
      <c r="C489" t="s">
        <v>30</v>
      </c>
      <c r="D489">
        <v>23</v>
      </c>
      <c r="E489" s="18">
        <f>DATE(Table6[[#This Row],[year]],MONTH(1&amp;Table6[[#This Row],[month]]),Table6[[#This Row],[date]])</f>
        <v>34326</v>
      </c>
      <c r="F489" s="19">
        <f>DATEDIF(Table6[[#This Row],[DOB]],DATE(2023,6,8),"Y")</f>
        <v>29</v>
      </c>
      <c r="G489">
        <v>2</v>
      </c>
      <c r="H489" s="20">
        <v>4433.92</v>
      </c>
      <c r="I489" t="s">
        <v>8416</v>
      </c>
      <c r="J489" t="s">
        <v>8416</v>
      </c>
      <c r="K489" t="s">
        <v>23</v>
      </c>
    </row>
    <row r="490" spans="1:11" x14ac:dyDescent="0.35">
      <c r="A490" t="s">
        <v>520</v>
      </c>
      <c r="B490">
        <v>1994</v>
      </c>
      <c r="C490" t="s">
        <v>37</v>
      </c>
      <c r="D490">
        <v>8</v>
      </c>
      <c r="E490" s="18">
        <f>DATE(Table6[[#This Row],[year]],MONTH(1&amp;Table6[[#This Row],[month]]),Table6[[#This Row],[date]])</f>
        <v>34615</v>
      </c>
      <c r="F490" s="19">
        <f>DATEDIF(Table6[[#This Row],[DOB]],DATE(2023,6,8),"Y")</f>
        <v>28</v>
      </c>
      <c r="G490">
        <v>2</v>
      </c>
      <c r="H490" s="20">
        <v>4435.09</v>
      </c>
      <c r="I490" t="s">
        <v>8417</v>
      </c>
      <c r="J490" t="s">
        <v>8416</v>
      </c>
      <c r="K490" t="s">
        <v>168</v>
      </c>
    </row>
    <row r="491" spans="1:11" x14ac:dyDescent="0.35">
      <c r="A491" t="s">
        <v>521</v>
      </c>
      <c r="B491">
        <v>1994</v>
      </c>
      <c r="C491" t="s">
        <v>37</v>
      </c>
      <c r="D491">
        <v>24</v>
      </c>
      <c r="E491" s="18">
        <f>DATE(Table6[[#This Row],[year]],MONTH(1&amp;Table6[[#This Row],[month]]),Table6[[#This Row],[date]])</f>
        <v>34631</v>
      </c>
      <c r="F491" s="19">
        <f>DATEDIF(Table6[[#This Row],[DOB]],DATE(2023,6,8),"Y")</f>
        <v>28</v>
      </c>
      <c r="G491">
        <v>2</v>
      </c>
      <c r="H491" s="20">
        <v>4438.26</v>
      </c>
      <c r="I491" t="s">
        <v>8416</v>
      </c>
      <c r="J491" t="s">
        <v>8417</v>
      </c>
      <c r="K491" t="s">
        <v>356</v>
      </c>
    </row>
    <row r="492" spans="1:11" x14ac:dyDescent="0.35">
      <c r="A492" t="s">
        <v>522</v>
      </c>
      <c r="B492">
        <v>1991</v>
      </c>
      <c r="C492" t="s">
        <v>20</v>
      </c>
      <c r="D492">
        <v>3</v>
      </c>
      <c r="E492" s="18">
        <f>DATE(Table6[[#This Row],[year]],MONTH(1&amp;Table6[[#This Row],[month]]),Table6[[#This Row],[date]])</f>
        <v>33484</v>
      </c>
      <c r="F492" s="19">
        <f>DATEDIF(Table6[[#This Row],[DOB]],DATE(2023,6,8),"Y")</f>
        <v>31</v>
      </c>
      <c r="G492">
        <v>1</v>
      </c>
      <c r="H492" s="20">
        <v>4441.21</v>
      </c>
      <c r="I492" t="s">
        <v>8418</v>
      </c>
      <c r="J492" t="s">
        <v>8416</v>
      </c>
      <c r="K492" t="s">
        <v>276</v>
      </c>
    </row>
    <row r="493" spans="1:11" x14ac:dyDescent="0.35">
      <c r="A493" t="s">
        <v>523</v>
      </c>
      <c r="B493">
        <v>1994</v>
      </c>
      <c r="C493" t="s">
        <v>18</v>
      </c>
      <c r="D493">
        <v>28</v>
      </c>
      <c r="E493" s="18">
        <f>DATE(Table6[[#This Row],[year]],MONTH(1&amp;Table6[[#This Row],[month]]),Table6[[#This Row],[date]])</f>
        <v>34513</v>
      </c>
      <c r="F493" s="19">
        <f>DATEDIF(Table6[[#This Row],[DOB]],DATE(2023,6,8),"Y")</f>
        <v>28</v>
      </c>
      <c r="G493">
        <v>3</v>
      </c>
      <c r="H493" s="20">
        <v>4449.46</v>
      </c>
      <c r="I493" t="s">
        <v>8418</v>
      </c>
      <c r="J493" t="s">
        <v>8416</v>
      </c>
      <c r="K493" t="s">
        <v>13</v>
      </c>
    </row>
    <row r="494" spans="1:11" x14ac:dyDescent="0.35">
      <c r="A494" t="s">
        <v>524</v>
      </c>
      <c r="B494">
        <v>1990</v>
      </c>
      <c r="C494" t="s">
        <v>35</v>
      </c>
      <c r="D494">
        <v>8</v>
      </c>
      <c r="E494" s="18">
        <f>DATE(Table6[[#This Row],[year]],MONTH(1&amp;Table6[[#This Row],[month]]),Table6[[#This Row],[date]])</f>
        <v>33093</v>
      </c>
      <c r="F494" s="19">
        <f>DATEDIF(Table6[[#This Row],[DOB]],DATE(2023,6,8),"Y")</f>
        <v>32</v>
      </c>
      <c r="G494">
        <v>1</v>
      </c>
      <c r="H494" s="20">
        <v>4454.3999999999996</v>
      </c>
      <c r="I494" t="s">
        <v>8416</v>
      </c>
      <c r="J494" t="s">
        <v>8417</v>
      </c>
      <c r="K494" t="s">
        <v>23</v>
      </c>
    </row>
    <row r="495" spans="1:11" x14ac:dyDescent="0.35">
      <c r="A495" t="s">
        <v>525</v>
      </c>
      <c r="B495">
        <v>1990</v>
      </c>
      <c r="C495" t="s">
        <v>10</v>
      </c>
      <c r="D495">
        <v>15</v>
      </c>
      <c r="E495" s="18">
        <f>DATE(Table6[[#This Row],[year]],MONTH(1&amp;Table6[[#This Row],[month]]),Table6[[#This Row],[date]])</f>
        <v>33069</v>
      </c>
      <c r="F495" s="19">
        <f>DATEDIF(Table6[[#This Row],[DOB]],DATE(2023,6,8),"Y")</f>
        <v>32</v>
      </c>
      <c r="G495">
        <v>1</v>
      </c>
      <c r="H495" s="20">
        <v>4462.72</v>
      </c>
      <c r="I495" t="s">
        <v>8416</v>
      </c>
      <c r="J495" t="s">
        <v>8417</v>
      </c>
      <c r="K495" t="s">
        <v>23</v>
      </c>
    </row>
    <row r="496" spans="1:11" x14ac:dyDescent="0.35">
      <c r="A496" t="s">
        <v>526</v>
      </c>
      <c r="B496">
        <v>1991</v>
      </c>
      <c r="C496" t="s">
        <v>10</v>
      </c>
      <c r="D496">
        <v>4</v>
      </c>
      <c r="E496" s="18">
        <f>DATE(Table6[[#This Row],[year]],MONTH(1&amp;Table6[[#This Row],[month]]),Table6[[#This Row],[date]])</f>
        <v>33423</v>
      </c>
      <c r="F496" s="19">
        <f>DATEDIF(Table6[[#This Row],[DOB]],DATE(2023,6,8),"Y")</f>
        <v>31</v>
      </c>
      <c r="G496">
        <v>2</v>
      </c>
      <c r="H496" s="20">
        <v>4463.21</v>
      </c>
      <c r="I496" t="s">
        <v>8417</v>
      </c>
      <c r="J496" t="s">
        <v>8417</v>
      </c>
      <c r="K496" t="s">
        <v>13</v>
      </c>
    </row>
    <row r="497" spans="1:11" x14ac:dyDescent="0.35">
      <c r="A497" t="s">
        <v>527</v>
      </c>
      <c r="B497">
        <v>1999</v>
      </c>
      <c r="C497" t="s">
        <v>15</v>
      </c>
      <c r="D497">
        <v>20</v>
      </c>
      <c r="E497" s="18">
        <f>DATE(Table6[[#This Row],[year]],MONTH(1&amp;Table6[[#This Row],[month]]),Table6[[#This Row],[date]])</f>
        <v>36484</v>
      </c>
      <c r="F497" s="19">
        <f>DATEDIF(Table6[[#This Row],[DOB]],DATE(2023,6,8),"Y")</f>
        <v>23</v>
      </c>
      <c r="G497">
        <v>3</v>
      </c>
      <c r="H497" s="20">
        <v>4466.62</v>
      </c>
      <c r="I497" t="s">
        <v>8416</v>
      </c>
      <c r="J497" t="s">
        <v>8416</v>
      </c>
      <c r="K497" t="s">
        <v>23</v>
      </c>
    </row>
    <row r="498" spans="1:11" x14ac:dyDescent="0.35">
      <c r="A498" t="s">
        <v>528</v>
      </c>
      <c r="B498">
        <v>2004</v>
      </c>
      <c r="C498" t="s">
        <v>10</v>
      </c>
      <c r="D498">
        <v>18</v>
      </c>
      <c r="E498" s="18">
        <f>DATE(Table6[[#This Row],[year]],MONTH(1&amp;Table6[[#This Row],[month]]),Table6[[#This Row],[date]])</f>
        <v>38186</v>
      </c>
      <c r="F498" s="19">
        <f>DATEDIF(Table6[[#This Row],[DOB]],DATE(2023,6,8),"Y")</f>
        <v>18</v>
      </c>
      <c r="G498">
        <v>0</v>
      </c>
      <c r="H498" s="20">
        <v>4468.25</v>
      </c>
      <c r="I498" t="s">
        <v>8416</v>
      </c>
      <c r="J498" t="s">
        <v>8416</v>
      </c>
      <c r="K498" t="s">
        <v>23</v>
      </c>
    </row>
    <row r="499" spans="1:11" x14ac:dyDescent="0.35">
      <c r="A499" t="s">
        <v>529</v>
      </c>
      <c r="B499">
        <v>1992</v>
      </c>
      <c r="C499" t="s">
        <v>10</v>
      </c>
      <c r="D499">
        <v>12</v>
      </c>
      <c r="E499" s="18">
        <f>DATE(Table6[[#This Row],[year]],MONTH(1&amp;Table6[[#This Row],[month]]),Table6[[#This Row],[date]])</f>
        <v>33797</v>
      </c>
      <c r="F499" s="19">
        <f>DATEDIF(Table6[[#This Row],[DOB]],DATE(2023,6,8),"Y")</f>
        <v>30</v>
      </c>
      <c r="G499">
        <v>0</v>
      </c>
      <c r="H499" s="20">
        <v>4488.58</v>
      </c>
      <c r="I499" t="s">
        <v>8416</v>
      </c>
      <c r="J499" t="s">
        <v>8417</v>
      </c>
      <c r="K499" t="s">
        <v>23</v>
      </c>
    </row>
    <row r="500" spans="1:11" x14ac:dyDescent="0.35">
      <c r="A500" t="s">
        <v>530</v>
      </c>
      <c r="B500">
        <v>1988</v>
      </c>
      <c r="C500" t="s">
        <v>18</v>
      </c>
      <c r="D500">
        <v>26</v>
      </c>
      <c r="E500" s="18">
        <f>DATE(Table6[[#This Row],[year]],MONTH(1&amp;Table6[[#This Row],[month]]),Table6[[#This Row],[date]])</f>
        <v>32320</v>
      </c>
      <c r="F500" s="19">
        <f>DATEDIF(Table6[[#This Row],[DOB]],DATE(2023,6,8),"Y")</f>
        <v>34</v>
      </c>
      <c r="G500">
        <v>0</v>
      </c>
      <c r="H500" s="20">
        <v>4500.34</v>
      </c>
      <c r="I500" t="s">
        <v>8416</v>
      </c>
      <c r="J500" t="s">
        <v>8418</v>
      </c>
      <c r="K500" t="s">
        <v>356</v>
      </c>
    </row>
    <row r="501" spans="1:11" x14ac:dyDescent="0.35">
      <c r="A501" t="s">
        <v>531</v>
      </c>
      <c r="B501">
        <v>1997</v>
      </c>
      <c r="C501" t="s">
        <v>37</v>
      </c>
      <c r="D501">
        <v>13</v>
      </c>
      <c r="E501" s="18">
        <f>DATE(Table6[[#This Row],[year]],MONTH(1&amp;Table6[[#This Row],[month]]),Table6[[#This Row],[date]])</f>
        <v>35716</v>
      </c>
      <c r="F501" s="19">
        <f>DATEDIF(Table6[[#This Row],[DOB]],DATE(2023,6,8),"Y")</f>
        <v>25</v>
      </c>
      <c r="G501">
        <v>4</v>
      </c>
      <c r="H501" s="20">
        <v>4504.66</v>
      </c>
      <c r="I501" t="s">
        <v>8418</v>
      </c>
      <c r="J501" t="s">
        <v>8416</v>
      </c>
      <c r="K501" t="s">
        <v>13</v>
      </c>
    </row>
    <row r="502" spans="1:11" x14ac:dyDescent="0.35">
      <c r="A502" t="s">
        <v>532</v>
      </c>
      <c r="B502">
        <v>1982</v>
      </c>
      <c r="C502" t="s">
        <v>20</v>
      </c>
      <c r="D502">
        <v>27</v>
      </c>
      <c r="E502" s="18">
        <f>DATE(Table6[[#This Row],[year]],MONTH(1&amp;Table6[[#This Row],[month]]),Table6[[#This Row],[date]])</f>
        <v>30221</v>
      </c>
      <c r="F502" s="19">
        <f>DATEDIF(Table6[[#This Row],[DOB]],DATE(2023,6,8),"Y")</f>
        <v>40</v>
      </c>
      <c r="G502">
        <v>3</v>
      </c>
      <c r="H502" s="20">
        <v>4511.41</v>
      </c>
      <c r="I502" t="s">
        <v>8416</v>
      </c>
      <c r="J502" t="s">
        <v>8417</v>
      </c>
      <c r="K502" t="s">
        <v>13</v>
      </c>
    </row>
    <row r="503" spans="1:11" x14ac:dyDescent="0.35">
      <c r="A503" t="s">
        <v>533</v>
      </c>
      <c r="B503">
        <v>1980</v>
      </c>
      <c r="C503" t="s">
        <v>18</v>
      </c>
      <c r="D503">
        <v>16</v>
      </c>
      <c r="E503" s="18">
        <f>DATE(Table6[[#This Row],[year]],MONTH(1&amp;Table6[[#This Row],[month]]),Table6[[#This Row],[date]])</f>
        <v>29388</v>
      </c>
      <c r="F503" s="19">
        <f>DATEDIF(Table6[[#This Row],[DOB]],DATE(2023,6,8),"Y")</f>
        <v>42</v>
      </c>
      <c r="G503">
        <v>2</v>
      </c>
      <c r="H503" s="20">
        <v>4515.71</v>
      </c>
      <c r="I503" t="s">
        <v>8416</v>
      </c>
      <c r="J503" t="s">
        <v>8417</v>
      </c>
      <c r="K503" t="s">
        <v>13</v>
      </c>
    </row>
    <row r="504" spans="1:11" x14ac:dyDescent="0.35">
      <c r="A504" t="s">
        <v>534</v>
      </c>
      <c r="B504">
        <v>2003</v>
      </c>
      <c r="C504" t="s">
        <v>37</v>
      </c>
      <c r="D504">
        <v>2</v>
      </c>
      <c r="E504" s="18">
        <f>DATE(Table6[[#This Row],[year]],MONTH(1&amp;Table6[[#This Row],[month]]),Table6[[#This Row],[date]])</f>
        <v>37896</v>
      </c>
      <c r="F504" s="19">
        <f>DATEDIF(Table6[[#This Row],[DOB]],DATE(2023,6,8),"Y")</f>
        <v>19</v>
      </c>
      <c r="G504">
        <v>0</v>
      </c>
      <c r="H504" s="20">
        <v>4518.3999999999996</v>
      </c>
      <c r="I504" t="s">
        <v>8416</v>
      </c>
      <c r="J504" t="s">
        <v>8417</v>
      </c>
      <c r="K504" t="s">
        <v>535</v>
      </c>
    </row>
    <row r="505" spans="1:11" x14ac:dyDescent="0.35">
      <c r="A505" t="s">
        <v>536</v>
      </c>
      <c r="B505">
        <v>1987</v>
      </c>
      <c r="C505" t="s">
        <v>30</v>
      </c>
      <c r="D505">
        <v>5</v>
      </c>
      <c r="E505" s="18">
        <f>DATE(Table6[[#This Row],[year]],MONTH(1&amp;Table6[[#This Row],[month]]),Table6[[#This Row],[date]])</f>
        <v>32116</v>
      </c>
      <c r="F505" s="19">
        <f>DATEDIF(Table6[[#This Row],[DOB]],DATE(2023,6,8),"Y")</f>
        <v>35</v>
      </c>
      <c r="G505">
        <v>3</v>
      </c>
      <c r="H505" s="20">
        <v>4518.7700000000004</v>
      </c>
      <c r="I505" t="s">
        <v>8416</v>
      </c>
      <c r="J505" t="s">
        <v>8417</v>
      </c>
      <c r="K505" t="s">
        <v>23</v>
      </c>
    </row>
    <row r="506" spans="1:11" x14ac:dyDescent="0.35">
      <c r="A506" t="s">
        <v>537</v>
      </c>
      <c r="B506">
        <v>1988</v>
      </c>
      <c r="C506" t="s">
        <v>30</v>
      </c>
      <c r="D506">
        <v>21</v>
      </c>
      <c r="E506" s="18">
        <f>DATE(Table6[[#This Row],[year]],MONTH(1&amp;Table6[[#This Row],[month]]),Table6[[#This Row],[date]])</f>
        <v>32498</v>
      </c>
      <c r="F506" s="19">
        <f>DATEDIF(Table6[[#This Row],[DOB]],DATE(2023,6,8),"Y")</f>
        <v>34</v>
      </c>
      <c r="G506">
        <v>0</v>
      </c>
      <c r="H506" s="20">
        <v>4518.83</v>
      </c>
      <c r="I506" t="s">
        <v>8416</v>
      </c>
      <c r="J506" t="s">
        <v>8416</v>
      </c>
      <c r="K506" t="s">
        <v>356</v>
      </c>
    </row>
    <row r="507" spans="1:11" x14ac:dyDescent="0.35">
      <c r="A507" t="s">
        <v>538</v>
      </c>
      <c r="B507">
        <v>1992</v>
      </c>
      <c r="C507" t="s">
        <v>35</v>
      </c>
      <c r="D507">
        <v>13</v>
      </c>
      <c r="E507" s="18">
        <f>DATE(Table6[[#This Row],[year]],MONTH(1&amp;Table6[[#This Row],[month]]),Table6[[#This Row],[date]])</f>
        <v>33829</v>
      </c>
      <c r="F507" s="19">
        <f>DATEDIF(Table6[[#This Row],[DOB]],DATE(2023,6,8),"Y")</f>
        <v>30</v>
      </c>
      <c r="G507">
        <v>1</v>
      </c>
      <c r="H507" s="20">
        <v>4527.18</v>
      </c>
      <c r="I507" t="s">
        <v>8416</v>
      </c>
      <c r="J507" t="s">
        <v>8416</v>
      </c>
      <c r="K507" t="s">
        <v>23</v>
      </c>
    </row>
    <row r="508" spans="1:11" x14ac:dyDescent="0.35">
      <c r="A508" t="s">
        <v>539</v>
      </c>
      <c r="B508">
        <v>1993</v>
      </c>
      <c r="C508" t="s">
        <v>18</v>
      </c>
      <c r="D508">
        <v>29</v>
      </c>
      <c r="E508" s="18">
        <f>DATE(Table6[[#This Row],[year]],MONTH(1&amp;Table6[[#This Row],[month]]),Table6[[#This Row],[date]])</f>
        <v>34149</v>
      </c>
      <c r="F508" s="19">
        <f>DATEDIF(Table6[[#This Row],[DOB]],DATE(2023,6,8),"Y")</f>
        <v>29</v>
      </c>
      <c r="G508">
        <v>2</v>
      </c>
      <c r="H508" s="20">
        <v>4529.4799999999996</v>
      </c>
      <c r="I508" t="s">
        <v>8416</v>
      </c>
      <c r="J508" t="s">
        <v>8418</v>
      </c>
      <c r="K508" t="s">
        <v>42</v>
      </c>
    </row>
    <row r="509" spans="1:11" x14ac:dyDescent="0.35">
      <c r="A509" t="s">
        <v>540</v>
      </c>
      <c r="B509">
        <v>1988</v>
      </c>
      <c r="C509" t="s">
        <v>18</v>
      </c>
      <c r="D509">
        <v>13</v>
      </c>
      <c r="E509" s="18">
        <f>DATE(Table6[[#This Row],[year]],MONTH(1&amp;Table6[[#This Row],[month]]),Table6[[#This Row],[date]])</f>
        <v>32307</v>
      </c>
      <c r="F509" s="19">
        <f>DATEDIF(Table6[[#This Row],[DOB]],DATE(2023,6,8),"Y")</f>
        <v>34</v>
      </c>
      <c r="G509">
        <v>1</v>
      </c>
      <c r="H509" s="20">
        <v>4536.26</v>
      </c>
      <c r="I509" t="s">
        <v>8416</v>
      </c>
      <c r="J509" t="s">
        <v>8416</v>
      </c>
      <c r="K509" t="s">
        <v>42</v>
      </c>
    </row>
    <row r="510" spans="1:11" x14ac:dyDescent="0.35">
      <c r="A510" t="s">
        <v>541</v>
      </c>
      <c r="B510">
        <v>1990</v>
      </c>
      <c r="C510" t="s">
        <v>15</v>
      </c>
      <c r="D510">
        <v>17</v>
      </c>
      <c r="E510" s="18">
        <f>DATE(Table6[[#This Row],[year]],MONTH(1&amp;Table6[[#This Row],[month]]),Table6[[#This Row],[date]])</f>
        <v>33194</v>
      </c>
      <c r="F510" s="19">
        <f>DATEDIF(Table6[[#This Row],[DOB]],DATE(2023,6,8),"Y")</f>
        <v>32</v>
      </c>
      <c r="G510">
        <v>0</v>
      </c>
      <c r="H510" s="20">
        <v>4544.2299999999996</v>
      </c>
      <c r="I510" t="s">
        <v>8416</v>
      </c>
      <c r="J510" t="s">
        <v>8418</v>
      </c>
      <c r="K510" t="s">
        <v>247</v>
      </c>
    </row>
    <row r="511" spans="1:11" x14ac:dyDescent="0.35">
      <c r="A511" t="s">
        <v>542</v>
      </c>
      <c r="B511">
        <v>2004</v>
      </c>
      <c r="C511" t="s">
        <v>30</v>
      </c>
      <c r="D511">
        <v>22</v>
      </c>
      <c r="E511" s="18">
        <f>DATE(Table6[[#This Row],[year]],MONTH(1&amp;Table6[[#This Row],[month]]),Table6[[#This Row],[date]])</f>
        <v>38343</v>
      </c>
      <c r="F511" s="19">
        <f>DATEDIF(Table6[[#This Row],[DOB]],DATE(2023,6,8),"Y")</f>
        <v>18</v>
      </c>
      <c r="G511">
        <v>4</v>
      </c>
      <c r="H511" s="20">
        <v>4561.1899999999996</v>
      </c>
      <c r="I511" t="s">
        <v>8416</v>
      </c>
      <c r="J511" t="s">
        <v>8416</v>
      </c>
      <c r="K511" t="s">
        <v>247</v>
      </c>
    </row>
    <row r="512" spans="1:11" x14ac:dyDescent="0.35">
      <c r="A512" t="s">
        <v>543</v>
      </c>
      <c r="B512">
        <v>1990</v>
      </c>
      <c r="C512" t="s">
        <v>20</v>
      </c>
      <c r="D512">
        <v>20</v>
      </c>
      <c r="E512" s="18">
        <f>DATE(Table6[[#This Row],[year]],MONTH(1&amp;Table6[[#This Row],[month]]),Table6[[#This Row],[date]])</f>
        <v>33136</v>
      </c>
      <c r="F512" s="19">
        <f>DATEDIF(Table6[[#This Row],[DOB]],DATE(2023,6,8),"Y")</f>
        <v>32</v>
      </c>
      <c r="G512">
        <v>1</v>
      </c>
      <c r="H512" s="20">
        <v>4562.84</v>
      </c>
      <c r="I512" t="s">
        <v>8416</v>
      </c>
      <c r="J512" t="s">
        <v>8416</v>
      </c>
      <c r="K512" t="s">
        <v>13</v>
      </c>
    </row>
    <row r="513" spans="1:11" x14ac:dyDescent="0.35">
      <c r="A513" t="s">
        <v>544</v>
      </c>
      <c r="B513">
        <v>1996</v>
      </c>
      <c r="C513" t="s">
        <v>30</v>
      </c>
      <c r="D513">
        <v>25</v>
      </c>
      <c r="E513" s="18">
        <f>DATE(Table6[[#This Row],[year]],MONTH(1&amp;Table6[[#This Row],[month]]),Table6[[#This Row],[date]])</f>
        <v>35424</v>
      </c>
      <c r="F513" s="19">
        <f>DATEDIF(Table6[[#This Row],[DOB]],DATE(2023,6,8),"Y")</f>
        <v>26</v>
      </c>
      <c r="G513">
        <v>2</v>
      </c>
      <c r="H513" s="20">
        <v>4564.1899999999996</v>
      </c>
      <c r="I513" t="s">
        <v>8416</v>
      </c>
      <c r="J513" t="s">
        <v>8416</v>
      </c>
      <c r="K513" t="s">
        <v>247</v>
      </c>
    </row>
    <row r="514" spans="1:11" x14ac:dyDescent="0.35">
      <c r="A514" t="s">
        <v>545</v>
      </c>
      <c r="B514">
        <v>1989</v>
      </c>
      <c r="C514" t="s">
        <v>20</v>
      </c>
      <c r="D514">
        <v>18</v>
      </c>
      <c r="E514" s="18">
        <f>DATE(Table6[[#This Row],[year]],MONTH(1&amp;Table6[[#This Row],[month]]),Table6[[#This Row],[date]])</f>
        <v>32769</v>
      </c>
      <c r="F514" s="19">
        <f>DATEDIF(Table6[[#This Row],[DOB]],DATE(2023,6,8),"Y")</f>
        <v>33</v>
      </c>
      <c r="G514">
        <v>0</v>
      </c>
      <c r="H514" s="20">
        <v>4571.41</v>
      </c>
      <c r="I514" t="s">
        <v>8416</v>
      </c>
      <c r="J514" t="s">
        <v>8416</v>
      </c>
      <c r="K514" t="s">
        <v>23</v>
      </c>
    </row>
    <row r="515" spans="1:11" x14ac:dyDescent="0.35">
      <c r="A515" t="s">
        <v>546</v>
      </c>
      <c r="B515">
        <v>2000</v>
      </c>
      <c r="C515" t="s">
        <v>10</v>
      </c>
      <c r="D515">
        <v>2</v>
      </c>
      <c r="E515" s="18">
        <f>DATE(Table6[[#This Row],[year]],MONTH(1&amp;Table6[[#This Row],[month]]),Table6[[#This Row],[date]])</f>
        <v>36709</v>
      </c>
      <c r="F515" s="19">
        <f>DATEDIF(Table6[[#This Row],[DOB]],DATE(2023,6,8),"Y")</f>
        <v>22</v>
      </c>
      <c r="G515">
        <v>0</v>
      </c>
      <c r="H515" s="20">
        <v>4608.03</v>
      </c>
      <c r="I515" t="s">
        <v>8416</v>
      </c>
      <c r="J515" t="s">
        <v>8417</v>
      </c>
      <c r="K515" t="s">
        <v>42</v>
      </c>
    </row>
    <row r="516" spans="1:11" x14ac:dyDescent="0.35">
      <c r="A516" t="s">
        <v>547</v>
      </c>
      <c r="B516">
        <v>1998</v>
      </c>
      <c r="C516" t="s">
        <v>18</v>
      </c>
      <c r="D516">
        <v>29</v>
      </c>
      <c r="E516" s="18">
        <f>DATE(Table6[[#This Row],[year]],MONTH(1&amp;Table6[[#This Row],[month]]),Table6[[#This Row],[date]])</f>
        <v>35975</v>
      </c>
      <c r="F516" s="19">
        <f>DATEDIF(Table6[[#This Row],[DOB]],DATE(2023,6,8),"Y")</f>
        <v>24</v>
      </c>
      <c r="G516">
        <v>3</v>
      </c>
      <c r="H516" s="20">
        <v>4618.08</v>
      </c>
      <c r="I516" t="s">
        <v>8416</v>
      </c>
      <c r="J516" t="s">
        <v>8418</v>
      </c>
      <c r="K516" t="s">
        <v>23</v>
      </c>
    </row>
    <row r="517" spans="1:11" x14ac:dyDescent="0.35">
      <c r="A517" t="s">
        <v>548</v>
      </c>
      <c r="B517">
        <v>1985</v>
      </c>
      <c r="C517" t="s">
        <v>18</v>
      </c>
      <c r="D517">
        <v>22</v>
      </c>
      <c r="E517" s="18">
        <f>DATE(Table6[[#This Row],[year]],MONTH(1&amp;Table6[[#This Row],[month]]),Table6[[#This Row],[date]])</f>
        <v>31220</v>
      </c>
      <c r="F517" s="19">
        <f>DATEDIF(Table6[[#This Row],[DOB]],DATE(2023,6,8),"Y")</f>
        <v>37</v>
      </c>
      <c r="G517">
        <v>0</v>
      </c>
      <c r="H517" s="20">
        <v>4646.76</v>
      </c>
      <c r="I517" t="s">
        <v>8418</v>
      </c>
      <c r="J517" t="s">
        <v>8418</v>
      </c>
      <c r="K517" t="s">
        <v>42</v>
      </c>
    </row>
    <row r="518" spans="1:11" x14ac:dyDescent="0.35">
      <c r="A518" t="s">
        <v>549</v>
      </c>
      <c r="B518">
        <v>1996</v>
      </c>
      <c r="C518" t="s">
        <v>37</v>
      </c>
      <c r="D518">
        <v>25</v>
      </c>
      <c r="E518" s="18">
        <f>DATE(Table6[[#This Row],[year]],MONTH(1&amp;Table6[[#This Row],[month]]),Table6[[#This Row],[date]])</f>
        <v>35363</v>
      </c>
      <c r="F518" s="19">
        <f>DATEDIF(Table6[[#This Row],[DOB]],DATE(2023,6,8),"Y")</f>
        <v>26</v>
      </c>
      <c r="G518">
        <v>3</v>
      </c>
      <c r="H518" s="20">
        <v>4661.29</v>
      </c>
      <c r="I518" t="s">
        <v>8416</v>
      </c>
      <c r="J518" t="s">
        <v>8418</v>
      </c>
      <c r="K518" t="s">
        <v>356</v>
      </c>
    </row>
    <row r="519" spans="1:11" x14ac:dyDescent="0.35">
      <c r="A519" t="s">
        <v>550</v>
      </c>
      <c r="B519">
        <v>1990</v>
      </c>
      <c r="C519" t="s">
        <v>35</v>
      </c>
      <c r="D519">
        <v>5</v>
      </c>
      <c r="E519" s="18">
        <f>DATE(Table6[[#This Row],[year]],MONTH(1&amp;Table6[[#This Row],[month]]),Table6[[#This Row],[date]])</f>
        <v>33090</v>
      </c>
      <c r="F519" s="19">
        <f>DATEDIF(Table6[[#This Row],[DOB]],DATE(2023,6,8),"Y")</f>
        <v>32</v>
      </c>
      <c r="G519">
        <v>1</v>
      </c>
      <c r="H519" s="20">
        <v>4667.6099999999997</v>
      </c>
      <c r="I519" t="s">
        <v>8417</v>
      </c>
      <c r="J519" t="s">
        <v>8417</v>
      </c>
      <c r="K519" t="s">
        <v>168</v>
      </c>
    </row>
    <row r="520" spans="1:11" x14ac:dyDescent="0.35">
      <c r="A520" t="s">
        <v>551</v>
      </c>
      <c r="B520">
        <v>1990</v>
      </c>
      <c r="C520" t="s">
        <v>20</v>
      </c>
      <c r="D520">
        <v>26</v>
      </c>
      <c r="E520" s="18">
        <f>DATE(Table6[[#This Row],[year]],MONTH(1&amp;Table6[[#This Row],[month]]),Table6[[#This Row],[date]])</f>
        <v>33142</v>
      </c>
      <c r="F520" s="19">
        <f>DATEDIF(Table6[[#This Row],[DOB]],DATE(2023,6,8),"Y")</f>
        <v>32</v>
      </c>
      <c r="G520">
        <v>2</v>
      </c>
      <c r="H520" s="20">
        <v>4670.6400000000003</v>
      </c>
      <c r="I520" t="s">
        <v>8416</v>
      </c>
      <c r="J520" t="s">
        <v>8416</v>
      </c>
      <c r="K520" t="s">
        <v>42</v>
      </c>
    </row>
    <row r="521" spans="1:11" x14ac:dyDescent="0.35">
      <c r="A521" t="s">
        <v>552</v>
      </c>
      <c r="B521">
        <v>1990</v>
      </c>
      <c r="C521" t="s">
        <v>10</v>
      </c>
      <c r="D521">
        <v>13</v>
      </c>
      <c r="E521" s="18">
        <f>DATE(Table6[[#This Row],[year]],MONTH(1&amp;Table6[[#This Row],[month]]),Table6[[#This Row],[date]])</f>
        <v>33067</v>
      </c>
      <c r="F521" s="19">
        <f>DATEDIF(Table6[[#This Row],[DOB]],DATE(2023,6,8),"Y")</f>
        <v>32</v>
      </c>
      <c r="G521">
        <v>2</v>
      </c>
      <c r="H521" s="20">
        <v>4673.3900000000003</v>
      </c>
      <c r="I521" t="s">
        <v>8416</v>
      </c>
      <c r="J521" t="s">
        <v>8418</v>
      </c>
      <c r="K521" t="s">
        <v>13</v>
      </c>
    </row>
    <row r="522" spans="1:11" x14ac:dyDescent="0.35">
      <c r="A522" t="s">
        <v>553</v>
      </c>
      <c r="B522">
        <v>1979</v>
      </c>
      <c r="C522" t="s">
        <v>37</v>
      </c>
      <c r="D522">
        <v>18</v>
      </c>
      <c r="E522" s="18">
        <f>DATE(Table6[[#This Row],[year]],MONTH(1&amp;Table6[[#This Row],[month]]),Table6[[#This Row],[date]])</f>
        <v>29146</v>
      </c>
      <c r="F522" s="19">
        <f>DATEDIF(Table6[[#This Row],[DOB]],DATE(2023,6,8),"Y")</f>
        <v>43</v>
      </c>
      <c r="G522">
        <v>2</v>
      </c>
      <c r="H522" s="20">
        <v>4674.2</v>
      </c>
      <c r="I522" t="s">
        <v>8416</v>
      </c>
      <c r="J522" t="s">
        <v>8418</v>
      </c>
      <c r="K522" t="s">
        <v>13</v>
      </c>
    </row>
    <row r="523" spans="1:11" x14ac:dyDescent="0.35">
      <c r="A523" t="s">
        <v>554</v>
      </c>
      <c r="B523">
        <v>2003</v>
      </c>
      <c r="C523" t="s">
        <v>37</v>
      </c>
      <c r="D523">
        <v>4</v>
      </c>
      <c r="E523" s="18">
        <f>DATE(Table6[[#This Row],[year]],MONTH(1&amp;Table6[[#This Row],[month]]),Table6[[#This Row],[date]])</f>
        <v>37898</v>
      </c>
      <c r="F523" s="19">
        <f>DATEDIF(Table6[[#This Row],[DOB]],DATE(2023,6,8),"Y")</f>
        <v>19</v>
      </c>
      <c r="G523">
        <v>0</v>
      </c>
      <c r="H523" s="20">
        <v>4678.8</v>
      </c>
      <c r="I523" t="s">
        <v>8416</v>
      </c>
      <c r="J523" t="s">
        <v>8418</v>
      </c>
      <c r="K523" t="s">
        <v>300</v>
      </c>
    </row>
    <row r="524" spans="1:11" x14ac:dyDescent="0.35">
      <c r="A524" t="s">
        <v>555</v>
      </c>
      <c r="B524">
        <v>1990</v>
      </c>
      <c r="C524" t="s">
        <v>20</v>
      </c>
      <c r="D524">
        <v>4</v>
      </c>
      <c r="E524" s="18">
        <f>DATE(Table6[[#This Row],[year]],MONTH(1&amp;Table6[[#This Row],[month]]),Table6[[#This Row],[date]])</f>
        <v>33120</v>
      </c>
      <c r="F524" s="19">
        <f>DATEDIF(Table6[[#This Row],[DOB]],DATE(2023,6,8),"Y")</f>
        <v>32</v>
      </c>
      <c r="G524">
        <v>2</v>
      </c>
      <c r="H524" s="20">
        <v>4686.3900000000003</v>
      </c>
      <c r="I524" t="s">
        <v>8417</v>
      </c>
      <c r="J524" t="s">
        <v>8417</v>
      </c>
      <c r="K524" t="s">
        <v>13</v>
      </c>
    </row>
    <row r="525" spans="1:11" x14ac:dyDescent="0.35">
      <c r="A525" t="s">
        <v>556</v>
      </c>
      <c r="B525">
        <v>2003</v>
      </c>
      <c r="C525" t="s">
        <v>18</v>
      </c>
      <c r="D525">
        <v>22</v>
      </c>
      <c r="E525" s="18">
        <f>DATE(Table6[[#This Row],[year]],MONTH(1&amp;Table6[[#This Row],[month]]),Table6[[#This Row],[date]])</f>
        <v>37794</v>
      </c>
      <c r="F525" s="19">
        <f>DATEDIF(Table6[[#This Row],[DOB]],DATE(2023,6,8),"Y")</f>
        <v>19</v>
      </c>
      <c r="G525">
        <v>5</v>
      </c>
      <c r="H525" s="20">
        <v>4687.8</v>
      </c>
      <c r="I525" t="s">
        <v>8416</v>
      </c>
      <c r="J525" t="s">
        <v>8417</v>
      </c>
      <c r="K525" t="s">
        <v>42</v>
      </c>
    </row>
    <row r="526" spans="1:11" x14ac:dyDescent="0.35">
      <c r="A526" t="s">
        <v>557</v>
      </c>
      <c r="B526">
        <v>1977</v>
      </c>
      <c r="C526" t="s">
        <v>30</v>
      </c>
      <c r="D526">
        <v>4</v>
      </c>
      <c r="E526" s="18">
        <f>DATE(Table6[[#This Row],[year]],MONTH(1&amp;Table6[[#This Row],[month]]),Table6[[#This Row],[date]])</f>
        <v>28463</v>
      </c>
      <c r="F526" s="19">
        <f>DATEDIF(Table6[[#This Row],[DOB]],DATE(2023,6,8),"Y")</f>
        <v>45</v>
      </c>
      <c r="G526">
        <v>2</v>
      </c>
      <c r="H526" s="20">
        <v>4699.47</v>
      </c>
      <c r="I526" t="s">
        <v>8416</v>
      </c>
      <c r="J526" t="s">
        <v>8417</v>
      </c>
      <c r="K526" t="s">
        <v>13</v>
      </c>
    </row>
    <row r="527" spans="1:11" x14ac:dyDescent="0.35">
      <c r="A527" t="s">
        <v>558</v>
      </c>
      <c r="B527">
        <v>1981</v>
      </c>
      <c r="C527" t="s">
        <v>35</v>
      </c>
      <c r="D527">
        <v>12</v>
      </c>
      <c r="E527" s="18">
        <f>DATE(Table6[[#This Row],[year]],MONTH(1&amp;Table6[[#This Row],[month]]),Table6[[#This Row],[date]])</f>
        <v>29810</v>
      </c>
      <c r="F527" s="19">
        <f>DATEDIF(Table6[[#This Row],[DOB]],DATE(2023,6,8),"Y")</f>
        <v>41</v>
      </c>
      <c r="G527">
        <v>1</v>
      </c>
      <c r="H527" s="20">
        <v>4712.12</v>
      </c>
      <c r="I527" t="s">
        <v>8416</v>
      </c>
      <c r="J527" t="s">
        <v>8417</v>
      </c>
      <c r="K527" t="s">
        <v>42</v>
      </c>
    </row>
    <row r="528" spans="1:11" x14ac:dyDescent="0.35">
      <c r="A528" t="s">
        <v>559</v>
      </c>
      <c r="B528">
        <v>1992</v>
      </c>
      <c r="C528" t="s">
        <v>37</v>
      </c>
      <c r="D528">
        <v>9</v>
      </c>
      <c r="E528" s="18">
        <f>DATE(Table6[[#This Row],[year]],MONTH(1&amp;Table6[[#This Row],[month]]),Table6[[#This Row],[date]])</f>
        <v>33886</v>
      </c>
      <c r="F528" s="19">
        <f>DATEDIF(Table6[[#This Row],[DOB]],DATE(2023,6,8),"Y")</f>
        <v>30</v>
      </c>
      <c r="G528">
        <v>1</v>
      </c>
      <c r="H528" s="20">
        <v>4718.2</v>
      </c>
      <c r="I528" t="s">
        <v>8416</v>
      </c>
      <c r="J528" t="s">
        <v>8417</v>
      </c>
      <c r="K528" t="s">
        <v>247</v>
      </c>
    </row>
    <row r="529" spans="1:11" x14ac:dyDescent="0.35">
      <c r="A529" t="s">
        <v>560</v>
      </c>
      <c r="B529">
        <v>1992</v>
      </c>
      <c r="C529" t="s">
        <v>20</v>
      </c>
      <c r="D529">
        <v>28</v>
      </c>
      <c r="E529" s="18">
        <f>DATE(Table6[[#This Row],[year]],MONTH(1&amp;Table6[[#This Row],[month]]),Table6[[#This Row],[date]])</f>
        <v>33875</v>
      </c>
      <c r="F529" s="19">
        <f>DATEDIF(Table6[[#This Row],[DOB]],DATE(2023,6,8),"Y")</f>
        <v>30</v>
      </c>
      <c r="G529">
        <v>1</v>
      </c>
      <c r="H529" s="20">
        <v>4719.5200000000004</v>
      </c>
      <c r="I529" t="s">
        <v>8416</v>
      </c>
      <c r="J529" t="s">
        <v>8416</v>
      </c>
      <c r="K529" t="s">
        <v>247</v>
      </c>
    </row>
    <row r="530" spans="1:11" x14ac:dyDescent="0.35">
      <c r="A530" t="s">
        <v>561</v>
      </c>
      <c r="B530">
        <v>1994</v>
      </c>
      <c r="C530" t="s">
        <v>35</v>
      </c>
      <c r="D530">
        <v>12</v>
      </c>
      <c r="E530" s="18">
        <f>DATE(Table6[[#This Row],[year]],MONTH(1&amp;Table6[[#This Row],[month]]),Table6[[#This Row],[date]])</f>
        <v>34558</v>
      </c>
      <c r="F530" s="19">
        <f>DATEDIF(Table6[[#This Row],[DOB]],DATE(2023,6,8),"Y")</f>
        <v>28</v>
      </c>
      <c r="G530">
        <v>2</v>
      </c>
      <c r="H530" s="20">
        <v>4719.74</v>
      </c>
      <c r="I530" t="s">
        <v>8416</v>
      </c>
      <c r="J530" t="s">
        <v>8418</v>
      </c>
      <c r="K530" t="s">
        <v>23</v>
      </c>
    </row>
    <row r="531" spans="1:11" x14ac:dyDescent="0.35">
      <c r="A531" t="s">
        <v>562</v>
      </c>
      <c r="B531">
        <v>1980</v>
      </c>
      <c r="C531" t="s">
        <v>10</v>
      </c>
      <c r="D531">
        <v>2</v>
      </c>
      <c r="E531" s="18">
        <f>DATE(Table6[[#This Row],[year]],MONTH(1&amp;Table6[[#This Row],[month]]),Table6[[#This Row],[date]])</f>
        <v>29404</v>
      </c>
      <c r="F531" s="19">
        <f>DATEDIF(Table6[[#This Row],[DOB]],DATE(2023,6,8),"Y")</f>
        <v>42</v>
      </c>
      <c r="G531">
        <v>2</v>
      </c>
      <c r="H531" s="20">
        <v>4728.71</v>
      </c>
      <c r="I531" t="s">
        <v>8416</v>
      </c>
      <c r="J531" t="s">
        <v>8417</v>
      </c>
      <c r="K531" t="s">
        <v>23</v>
      </c>
    </row>
    <row r="532" spans="1:11" x14ac:dyDescent="0.35">
      <c r="A532" t="s">
        <v>563</v>
      </c>
      <c r="B532">
        <v>1986</v>
      </c>
      <c r="C532" t="s">
        <v>20</v>
      </c>
      <c r="D532">
        <v>5</v>
      </c>
      <c r="E532" s="18">
        <f>DATE(Table6[[#This Row],[year]],MONTH(1&amp;Table6[[#This Row],[month]]),Table6[[#This Row],[date]])</f>
        <v>31660</v>
      </c>
      <c r="F532" s="19">
        <f>DATEDIF(Table6[[#This Row],[DOB]],DATE(2023,6,8),"Y")</f>
        <v>36</v>
      </c>
      <c r="G532">
        <v>3</v>
      </c>
      <c r="H532" s="20">
        <v>4734.6400000000003</v>
      </c>
      <c r="I532" t="s">
        <v>8416</v>
      </c>
      <c r="J532" t="s">
        <v>8418</v>
      </c>
      <c r="K532" t="s">
        <v>13</v>
      </c>
    </row>
    <row r="533" spans="1:11" x14ac:dyDescent="0.35">
      <c r="A533" t="s">
        <v>564</v>
      </c>
      <c r="B533">
        <v>1991</v>
      </c>
      <c r="C533" t="s">
        <v>37</v>
      </c>
      <c r="D533">
        <v>12</v>
      </c>
      <c r="E533" s="18">
        <f>DATE(Table6[[#This Row],[year]],MONTH(1&amp;Table6[[#This Row],[month]]),Table6[[#This Row],[date]])</f>
        <v>33523</v>
      </c>
      <c r="F533" s="19">
        <f>DATEDIF(Table6[[#This Row],[DOB]],DATE(2023,6,8),"Y")</f>
        <v>31</v>
      </c>
      <c r="G533">
        <v>1</v>
      </c>
      <c r="H533" s="20">
        <v>4738.2700000000004</v>
      </c>
      <c r="I533" t="s">
        <v>8416</v>
      </c>
      <c r="J533" t="s">
        <v>8417</v>
      </c>
      <c r="K533" t="s">
        <v>23</v>
      </c>
    </row>
    <row r="534" spans="1:11" x14ac:dyDescent="0.35">
      <c r="A534" t="s">
        <v>565</v>
      </c>
      <c r="B534">
        <v>2004</v>
      </c>
      <c r="C534" t="s">
        <v>15</v>
      </c>
      <c r="D534">
        <v>24</v>
      </c>
      <c r="E534" s="18">
        <f>DATE(Table6[[#This Row],[year]],MONTH(1&amp;Table6[[#This Row],[month]]),Table6[[#This Row],[date]])</f>
        <v>38315</v>
      </c>
      <c r="F534" s="19">
        <f>DATEDIF(Table6[[#This Row],[DOB]],DATE(2023,6,8),"Y")</f>
        <v>18</v>
      </c>
      <c r="G534">
        <v>0</v>
      </c>
      <c r="H534" s="20">
        <v>4740.78</v>
      </c>
      <c r="I534" t="s">
        <v>8416</v>
      </c>
      <c r="J534" t="s">
        <v>8417</v>
      </c>
      <c r="K534" t="s">
        <v>300</v>
      </c>
    </row>
    <row r="535" spans="1:11" x14ac:dyDescent="0.35">
      <c r="A535" t="s">
        <v>566</v>
      </c>
      <c r="B535">
        <v>1987</v>
      </c>
      <c r="C535" t="s">
        <v>18</v>
      </c>
      <c r="D535">
        <v>5</v>
      </c>
      <c r="E535" s="18">
        <f>DATE(Table6[[#This Row],[year]],MONTH(1&amp;Table6[[#This Row],[month]]),Table6[[#This Row],[date]])</f>
        <v>31933</v>
      </c>
      <c r="F535" s="19">
        <f>DATEDIF(Table6[[#This Row],[DOB]],DATE(2023,6,8),"Y")</f>
        <v>36</v>
      </c>
      <c r="G535">
        <v>1</v>
      </c>
      <c r="H535" s="20">
        <v>4746.34</v>
      </c>
      <c r="I535" t="s">
        <v>8416</v>
      </c>
      <c r="J535" t="s">
        <v>8416</v>
      </c>
      <c r="K535" t="s">
        <v>42</v>
      </c>
    </row>
    <row r="536" spans="1:11" x14ac:dyDescent="0.35">
      <c r="A536" t="s">
        <v>567</v>
      </c>
      <c r="B536">
        <v>1987</v>
      </c>
      <c r="C536" t="s">
        <v>20</v>
      </c>
      <c r="D536">
        <v>2</v>
      </c>
      <c r="E536" s="18">
        <f>DATE(Table6[[#This Row],[year]],MONTH(1&amp;Table6[[#This Row],[month]]),Table6[[#This Row],[date]])</f>
        <v>32022</v>
      </c>
      <c r="F536" s="19">
        <f>DATEDIF(Table6[[#This Row],[DOB]],DATE(2023,6,8),"Y")</f>
        <v>35</v>
      </c>
      <c r="G536">
        <v>1</v>
      </c>
      <c r="H536" s="20">
        <v>4747.05</v>
      </c>
      <c r="I536" t="s">
        <v>8416</v>
      </c>
      <c r="J536" t="s">
        <v>8416</v>
      </c>
      <c r="K536" t="s">
        <v>13</v>
      </c>
    </row>
    <row r="537" spans="1:11" x14ac:dyDescent="0.35">
      <c r="A537" t="s">
        <v>568</v>
      </c>
      <c r="B537">
        <v>1987</v>
      </c>
      <c r="C537" t="s">
        <v>15</v>
      </c>
      <c r="D537">
        <v>22</v>
      </c>
      <c r="E537" s="18">
        <f>DATE(Table6[[#This Row],[year]],MONTH(1&amp;Table6[[#This Row],[month]]),Table6[[#This Row],[date]])</f>
        <v>32103</v>
      </c>
      <c r="F537" s="19">
        <f>DATEDIF(Table6[[#This Row],[DOB]],DATE(2023,6,8),"Y")</f>
        <v>35</v>
      </c>
      <c r="G537">
        <v>1</v>
      </c>
      <c r="H537" s="20">
        <v>4751.07</v>
      </c>
      <c r="I537" t="s">
        <v>8417</v>
      </c>
      <c r="J537" t="s">
        <v>8418</v>
      </c>
      <c r="K537" t="s">
        <v>42</v>
      </c>
    </row>
    <row r="538" spans="1:11" x14ac:dyDescent="0.35">
      <c r="A538" t="s">
        <v>569</v>
      </c>
      <c r="B538">
        <v>1992</v>
      </c>
      <c r="C538" t="s">
        <v>35</v>
      </c>
      <c r="D538">
        <v>16</v>
      </c>
      <c r="E538" s="18">
        <f>DATE(Table6[[#This Row],[year]],MONTH(1&amp;Table6[[#This Row],[month]]),Table6[[#This Row],[date]])</f>
        <v>33832</v>
      </c>
      <c r="F538" s="19">
        <f>DATEDIF(Table6[[#This Row],[DOB]],DATE(2023,6,8),"Y")</f>
        <v>30</v>
      </c>
      <c r="G538">
        <v>2</v>
      </c>
      <c r="H538" s="20">
        <v>4753.6400000000003</v>
      </c>
      <c r="I538" t="s">
        <v>8416</v>
      </c>
      <c r="J538" t="s">
        <v>8417</v>
      </c>
      <c r="K538" t="s">
        <v>13</v>
      </c>
    </row>
    <row r="539" spans="1:11" x14ac:dyDescent="0.35">
      <c r="A539" t="s">
        <v>570</v>
      </c>
      <c r="B539">
        <v>1987</v>
      </c>
      <c r="C539" t="s">
        <v>20</v>
      </c>
      <c r="D539">
        <v>27</v>
      </c>
      <c r="E539" s="18">
        <f>DATE(Table6[[#This Row],[year]],MONTH(1&amp;Table6[[#This Row],[month]]),Table6[[#This Row],[date]])</f>
        <v>32047</v>
      </c>
      <c r="F539" s="19">
        <f>DATEDIF(Table6[[#This Row],[DOB]],DATE(2023,6,8),"Y")</f>
        <v>35</v>
      </c>
      <c r="G539">
        <v>1</v>
      </c>
      <c r="H539" s="20">
        <v>4762.33</v>
      </c>
      <c r="I539" t="s">
        <v>8417</v>
      </c>
      <c r="J539" t="s">
        <v>8417</v>
      </c>
      <c r="K539" t="s">
        <v>42</v>
      </c>
    </row>
    <row r="540" spans="1:11" x14ac:dyDescent="0.35">
      <c r="A540" t="s">
        <v>571</v>
      </c>
      <c r="B540">
        <v>1989</v>
      </c>
      <c r="C540" t="s">
        <v>35</v>
      </c>
      <c r="D540">
        <v>1</v>
      </c>
      <c r="E540" s="18">
        <f>DATE(Table6[[#This Row],[year]],MONTH(1&amp;Table6[[#This Row],[month]]),Table6[[#This Row],[date]])</f>
        <v>32721</v>
      </c>
      <c r="F540" s="19">
        <f>DATEDIF(Table6[[#This Row],[DOB]],DATE(2023,6,8),"Y")</f>
        <v>33</v>
      </c>
      <c r="G540">
        <v>1</v>
      </c>
      <c r="H540" s="20">
        <v>4766.0200000000004</v>
      </c>
      <c r="I540" t="s">
        <v>8416</v>
      </c>
      <c r="J540" t="s">
        <v>8417</v>
      </c>
      <c r="K540" t="s">
        <v>42</v>
      </c>
    </row>
    <row r="541" spans="1:11" x14ac:dyDescent="0.35">
      <c r="A541" t="s">
        <v>572</v>
      </c>
      <c r="B541">
        <v>1989</v>
      </c>
      <c r="C541" t="s">
        <v>30</v>
      </c>
      <c r="D541">
        <v>9</v>
      </c>
      <c r="E541" s="18">
        <f>DATE(Table6[[#This Row],[year]],MONTH(1&amp;Table6[[#This Row],[month]]),Table6[[#This Row],[date]])</f>
        <v>32851</v>
      </c>
      <c r="F541" s="19">
        <f>DATEDIF(Table6[[#This Row],[DOB]],DATE(2023,6,8),"Y")</f>
        <v>33</v>
      </c>
      <c r="G541">
        <v>1</v>
      </c>
      <c r="H541" s="20">
        <v>4779.6000000000004</v>
      </c>
      <c r="I541" t="s">
        <v>8416</v>
      </c>
      <c r="J541" t="s">
        <v>8417</v>
      </c>
      <c r="K541" t="s">
        <v>13</v>
      </c>
    </row>
    <row r="542" spans="1:11" x14ac:dyDescent="0.35">
      <c r="A542" t="s">
        <v>573</v>
      </c>
      <c r="B542">
        <v>1987</v>
      </c>
      <c r="C542" t="s">
        <v>18</v>
      </c>
      <c r="D542">
        <v>22</v>
      </c>
      <c r="E542" s="18">
        <f>DATE(Table6[[#This Row],[year]],MONTH(1&amp;Table6[[#This Row],[month]]),Table6[[#This Row],[date]])</f>
        <v>31950</v>
      </c>
      <c r="F542" s="19">
        <f>DATEDIF(Table6[[#This Row],[DOB]],DATE(2023,6,8),"Y")</f>
        <v>35</v>
      </c>
      <c r="G542">
        <v>3</v>
      </c>
      <c r="H542" s="20">
        <v>4787.42</v>
      </c>
      <c r="I542" t="s">
        <v>8416</v>
      </c>
      <c r="J542" t="s">
        <v>8417</v>
      </c>
      <c r="K542" t="s">
        <v>13</v>
      </c>
    </row>
    <row r="543" spans="1:11" x14ac:dyDescent="0.35">
      <c r="A543" t="s">
        <v>574</v>
      </c>
      <c r="B543">
        <v>1989</v>
      </c>
      <c r="C543" t="s">
        <v>30</v>
      </c>
      <c r="D543">
        <v>16</v>
      </c>
      <c r="E543" s="18">
        <f>DATE(Table6[[#This Row],[year]],MONTH(1&amp;Table6[[#This Row],[month]]),Table6[[#This Row],[date]])</f>
        <v>32858</v>
      </c>
      <c r="F543" s="19">
        <f>DATEDIF(Table6[[#This Row],[DOB]],DATE(2023,6,8),"Y")</f>
        <v>33</v>
      </c>
      <c r="G543">
        <v>1</v>
      </c>
      <c r="H543" s="20">
        <v>4795.66</v>
      </c>
      <c r="I543" t="s">
        <v>8416</v>
      </c>
      <c r="J543" t="s">
        <v>8418</v>
      </c>
      <c r="K543" t="s">
        <v>13</v>
      </c>
    </row>
    <row r="544" spans="1:11" x14ac:dyDescent="0.35">
      <c r="A544" t="s">
        <v>575</v>
      </c>
      <c r="B544">
        <v>1978</v>
      </c>
      <c r="C544" t="s">
        <v>37</v>
      </c>
      <c r="D544">
        <v>3</v>
      </c>
      <c r="E544" s="18">
        <f>DATE(Table6[[#This Row],[year]],MONTH(1&amp;Table6[[#This Row],[month]]),Table6[[#This Row],[date]])</f>
        <v>28766</v>
      </c>
      <c r="F544" s="19">
        <f>DATEDIF(Table6[[#This Row],[DOB]],DATE(2023,6,8),"Y")</f>
        <v>44</v>
      </c>
      <c r="G544">
        <v>2</v>
      </c>
      <c r="H544" s="20">
        <v>4812.34</v>
      </c>
      <c r="I544" t="s">
        <v>8416</v>
      </c>
      <c r="J544" t="s">
        <v>8417</v>
      </c>
      <c r="K544" t="s">
        <v>13</v>
      </c>
    </row>
    <row r="545" spans="1:11" x14ac:dyDescent="0.35">
      <c r="A545" t="s">
        <v>576</v>
      </c>
      <c r="B545">
        <v>1981</v>
      </c>
      <c r="C545" t="s">
        <v>10</v>
      </c>
      <c r="D545">
        <v>3</v>
      </c>
      <c r="E545" s="18">
        <f>DATE(Table6[[#This Row],[year]],MONTH(1&amp;Table6[[#This Row],[month]]),Table6[[#This Row],[date]])</f>
        <v>29770</v>
      </c>
      <c r="F545" s="19">
        <f>DATEDIF(Table6[[#This Row],[DOB]],DATE(2023,6,8),"Y")</f>
        <v>41</v>
      </c>
      <c r="G545">
        <v>1</v>
      </c>
      <c r="H545" s="20">
        <v>4827.1000000000004</v>
      </c>
      <c r="I545" t="s">
        <v>8416</v>
      </c>
      <c r="J545" t="s">
        <v>8418</v>
      </c>
      <c r="K545" t="s">
        <v>13</v>
      </c>
    </row>
    <row r="546" spans="1:11" x14ac:dyDescent="0.35">
      <c r="A546" t="s">
        <v>577</v>
      </c>
      <c r="B546">
        <v>1995</v>
      </c>
      <c r="C546" t="s">
        <v>30</v>
      </c>
      <c r="D546">
        <v>1</v>
      </c>
      <c r="E546" s="18">
        <f>DATE(Table6[[#This Row],[year]],MONTH(1&amp;Table6[[#This Row],[month]]),Table6[[#This Row],[date]])</f>
        <v>35034</v>
      </c>
      <c r="F546" s="19">
        <f>DATEDIF(Table6[[#This Row],[DOB]],DATE(2023,6,8),"Y")</f>
        <v>27</v>
      </c>
      <c r="G546">
        <v>3</v>
      </c>
      <c r="H546" s="20">
        <v>4827.8999999999996</v>
      </c>
      <c r="I546" t="s">
        <v>8418</v>
      </c>
      <c r="J546" t="s">
        <v>8416</v>
      </c>
      <c r="K546" t="s">
        <v>8386</v>
      </c>
    </row>
    <row r="547" spans="1:11" x14ac:dyDescent="0.35">
      <c r="A547" t="s">
        <v>578</v>
      </c>
      <c r="B547">
        <v>2002</v>
      </c>
      <c r="C547" t="s">
        <v>18</v>
      </c>
      <c r="D547">
        <v>27</v>
      </c>
      <c r="E547" s="18">
        <f>DATE(Table6[[#This Row],[year]],MONTH(1&amp;Table6[[#This Row],[month]]),Table6[[#This Row],[date]])</f>
        <v>37434</v>
      </c>
      <c r="F547" s="19">
        <f>DATEDIF(Table6[[#This Row],[DOB]],DATE(2023,6,8),"Y")</f>
        <v>20</v>
      </c>
      <c r="G547">
        <v>5</v>
      </c>
      <c r="H547" s="20">
        <v>4830.63</v>
      </c>
      <c r="I547" t="s">
        <v>8416</v>
      </c>
      <c r="J547" t="s">
        <v>8418</v>
      </c>
      <c r="K547" t="s">
        <v>42</v>
      </c>
    </row>
    <row r="548" spans="1:11" x14ac:dyDescent="0.35">
      <c r="A548" t="s">
        <v>579</v>
      </c>
      <c r="B548">
        <v>2000</v>
      </c>
      <c r="C548" t="s">
        <v>30</v>
      </c>
      <c r="D548">
        <v>11</v>
      </c>
      <c r="E548" s="18">
        <f>DATE(Table6[[#This Row],[year]],MONTH(1&amp;Table6[[#This Row],[month]]),Table6[[#This Row],[date]])</f>
        <v>36871</v>
      </c>
      <c r="F548" s="19">
        <f>DATEDIF(Table6[[#This Row],[DOB]],DATE(2023,6,8),"Y")</f>
        <v>22</v>
      </c>
      <c r="G548">
        <v>0</v>
      </c>
      <c r="H548" s="20">
        <v>4835.43</v>
      </c>
      <c r="I548" t="s">
        <v>8416</v>
      </c>
      <c r="J548" t="s">
        <v>8416</v>
      </c>
      <c r="K548" t="s">
        <v>300</v>
      </c>
    </row>
    <row r="549" spans="1:11" x14ac:dyDescent="0.35">
      <c r="A549" t="s">
        <v>580</v>
      </c>
      <c r="B549">
        <v>1992</v>
      </c>
      <c r="C549" t="s">
        <v>20</v>
      </c>
      <c r="D549">
        <v>10</v>
      </c>
      <c r="E549" s="18">
        <f>DATE(Table6[[#This Row],[year]],MONTH(1&amp;Table6[[#This Row],[month]]),Table6[[#This Row],[date]])</f>
        <v>33857</v>
      </c>
      <c r="F549" s="19">
        <f>DATEDIF(Table6[[#This Row],[DOB]],DATE(2023,6,8),"Y")</f>
        <v>30</v>
      </c>
      <c r="G549">
        <v>3</v>
      </c>
      <c r="H549" s="20">
        <v>4837.58</v>
      </c>
      <c r="I549" t="s">
        <v>8417</v>
      </c>
      <c r="J549" t="s">
        <v>8416</v>
      </c>
      <c r="K549" t="s">
        <v>13</v>
      </c>
    </row>
    <row r="550" spans="1:11" x14ac:dyDescent="0.35">
      <c r="A550" t="s">
        <v>581</v>
      </c>
      <c r="B550">
        <v>1984</v>
      </c>
      <c r="C550" t="s">
        <v>37</v>
      </c>
      <c r="D550">
        <v>15</v>
      </c>
      <c r="E550" s="18">
        <f>DATE(Table6[[#This Row],[year]],MONTH(1&amp;Table6[[#This Row],[month]]),Table6[[#This Row],[date]])</f>
        <v>30970</v>
      </c>
      <c r="F550" s="19">
        <f>DATEDIF(Table6[[#This Row],[DOB]],DATE(2023,6,8),"Y")</f>
        <v>38</v>
      </c>
      <c r="G550">
        <v>3</v>
      </c>
      <c r="H550" s="20">
        <v>4839.18</v>
      </c>
      <c r="I550" t="s">
        <v>8416</v>
      </c>
      <c r="J550" t="s">
        <v>8418</v>
      </c>
      <c r="K550" t="s">
        <v>23</v>
      </c>
    </row>
    <row r="551" spans="1:11" x14ac:dyDescent="0.35">
      <c r="A551" t="s">
        <v>582</v>
      </c>
      <c r="B551">
        <v>1995</v>
      </c>
      <c r="C551" t="s">
        <v>20</v>
      </c>
      <c r="D551">
        <v>29</v>
      </c>
      <c r="E551" s="18">
        <f>DATE(Table6[[#This Row],[year]],MONTH(1&amp;Table6[[#This Row],[month]]),Table6[[#This Row],[date]])</f>
        <v>34971</v>
      </c>
      <c r="F551" s="19">
        <f>DATEDIF(Table6[[#This Row],[DOB]],DATE(2023,6,8),"Y")</f>
        <v>27</v>
      </c>
      <c r="G551">
        <v>0</v>
      </c>
      <c r="H551" s="20">
        <v>4840.95</v>
      </c>
      <c r="I551" t="s">
        <v>8416</v>
      </c>
      <c r="J551" t="s">
        <v>8418</v>
      </c>
      <c r="K551" t="s">
        <v>300</v>
      </c>
    </row>
    <row r="552" spans="1:11" x14ac:dyDescent="0.35">
      <c r="A552" t="s">
        <v>583</v>
      </c>
      <c r="B552">
        <v>1979</v>
      </c>
      <c r="C552" t="s">
        <v>30</v>
      </c>
      <c r="D552">
        <v>13</v>
      </c>
      <c r="E552" s="18">
        <f>DATE(Table6[[#This Row],[year]],MONTH(1&amp;Table6[[#This Row],[month]]),Table6[[#This Row],[date]])</f>
        <v>29202</v>
      </c>
      <c r="F552" s="19">
        <f>DATEDIF(Table6[[#This Row],[DOB]],DATE(2023,6,8),"Y")</f>
        <v>43</v>
      </c>
      <c r="G552">
        <v>2</v>
      </c>
      <c r="H552" s="20">
        <v>4843.79</v>
      </c>
      <c r="I552" t="s">
        <v>8416</v>
      </c>
      <c r="J552" t="s">
        <v>8417</v>
      </c>
      <c r="K552" t="s">
        <v>13</v>
      </c>
    </row>
    <row r="553" spans="1:11" x14ac:dyDescent="0.35">
      <c r="A553" t="s">
        <v>584</v>
      </c>
      <c r="B553">
        <v>1974</v>
      </c>
      <c r="C553" t="s">
        <v>20</v>
      </c>
      <c r="D553">
        <v>11</v>
      </c>
      <c r="E553" s="18">
        <f>DATE(Table6[[#This Row],[year]],MONTH(1&amp;Table6[[#This Row],[month]]),Table6[[#This Row],[date]])</f>
        <v>27283</v>
      </c>
      <c r="F553" s="19">
        <f>DATEDIF(Table6[[#This Row],[DOB]],DATE(2023,6,8),"Y")</f>
        <v>48</v>
      </c>
      <c r="G553">
        <v>0</v>
      </c>
      <c r="H553" s="20">
        <v>4844.67</v>
      </c>
      <c r="I553" t="s">
        <v>8416</v>
      </c>
      <c r="J553" t="s">
        <v>8416</v>
      </c>
      <c r="K553" t="s">
        <v>13</v>
      </c>
    </row>
    <row r="554" spans="1:11" x14ac:dyDescent="0.35">
      <c r="A554" t="s">
        <v>585</v>
      </c>
      <c r="B554">
        <v>2001</v>
      </c>
      <c r="C554" t="s">
        <v>18</v>
      </c>
      <c r="D554">
        <v>7</v>
      </c>
      <c r="E554" s="18">
        <f>DATE(Table6[[#This Row],[year]],MONTH(1&amp;Table6[[#This Row],[month]]),Table6[[#This Row],[date]])</f>
        <v>37049</v>
      </c>
      <c r="F554" s="19">
        <f>DATEDIF(Table6[[#This Row],[DOB]],DATE(2023,6,8),"Y")</f>
        <v>22</v>
      </c>
      <c r="G554">
        <v>0</v>
      </c>
      <c r="H554" s="20">
        <v>4846.53</v>
      </c>
      <c r="I554" t="s">
        <v>8416</v>
      </c>
      <c r="J554" t="s">
        <v>8417</v>
      </c>
      <c r="K554" t="s">
        <v>300</v>
      </c>
    </row>
    <row r="555" spans="1:11" x14ac:dyDescent="0.35">
      <c r="A555" t="s">
        <v>586</v>
      </c>
      <c r="B555">
        <v>1995</v>
      </c>
      <c r="C555" t="s">
        <v>30</v>
      </c>
      <c r="D555">
        <v>27</v>
      </c>
      <c r="E555" s="18">
        <f>DATE(Table6[[#This Row],[year]],MONTH(1&amp;Table6[[#This Row],[month]]),Table6[[#This Row],[date]])</f>
        <v>35060</v>
      </c>
      <c r="F555" s="19">
        <f>DATEDIF(Table6[[#This Row],[DOB]],DATE(2023,6,8),"Y")</f>
        <v>27</v>
      </c>
      <c r="G555">
        <v>3</v>
      </c>
      <c r="H555" s="20">
        <v>4846.92</v>
      </c>
      <c r="I555" t="s">
        <v>8416</v>
      </c>
      <c r="J555" t="s">
        <v>8417</v>
      </c>
      <c r="K555" t="s">
        <v>356</v>
      </c>
    </row>
    <row r="556" spans="1:11" x14ac:dyDescent="0.35">
      <c r="A556" t="s">
        <v>587</v>
      </c>
      <c r="B556">
        <v>1989</v>
      </c>
      <c r="C556" t="s">
        <v>20</v>
      </c>
      <c r="D556">
        <v>1</v>
      </c>
      <c r="E556" s="18">
        <f>DATE(Table6[[#This Row],[year]],MONTH(1&amp;Table6[[#This Row],[month]]),Table6[[#This Row],[date]])</f>
        <v>32752</v>
      </c>
      <c r="F556" s="19">
        <f>DATEDIF(Table6[[#This Row],[DOB]],DATE(2023,6,8),"Y")</f>
        <v>33</v>
      </c>
      <c r="G556">
        <v>3</v>
      </c>
      <c r="H556" s="20">
        <v>4859.8900000000003</v>
      </c>
      <c r="I556" t="s">
        <v>8416</v>
      </c>
      <c r="J556" t="s">
        <v>8417</v>
      </c>
      <c r="K556" t="s">
        <v>42</v>
      </c>
    </row>
    <row r="557" spans="1:11" x14ac:dyDescent="0.35">
      <c r="A557" t="s">
        <v>588</v>
      </c>
      <c r="B557">
        <v>1997</v>
      </c>
      <c r="C557" t="s">
        <v>20</v>
      </c>
      <c r="D557">
        <v>29</v>
      </c>
      <c r="E557" s="18">
        <f>DATE(Table6[[#This Row],[year]],MONTH(1&amp;Table6[[#This Row],[month]]),Table6[[#This Row],[date]])</f>
        <v>35702</v>
      </c>
      <c r="F557" s="19">
        <f>DATEDIF(Table6[[#This Row],[DOB]],DATE(2023,6,8),"Y")</f>
        <v>25</v>
      </c>
      <c r="G557">
        <v>4</v>
      </c>
      <c r="H557" s="20">
        <v>4877.9799999999996</v>
      </c>
      <c r="I557" t="s">
        <v>8416</v>
      </c>
      <c r="J557" t="s">
        <v>8417</v>
      </c>
      <c r="K557" t="s">
        <v>23</v>
      </c>
    </row>
    <row r="558" spans="1:11" x14ac:dyDescent="0.35">
      <c r="A558" t="s">
        <v>589</v>
      </c>
      <c r="B558">
        <v>1986</v>
      </c>
      <c r="C558" t="s">
        <v>30</v>
      </c>
      <c r="D558">
        <v>23</v>
      </c>
      <c r="E558" s="18">
        <f>DATE(Table6[[#This Row],[year]],MONTH(1&amp;Table6[[#This Row],[month]]),Table6[[#This Row],[date]])</f>
        <v>31769</v>
      </c>
      <c r="F558" s="19">
        <f>DATEDIF(Table6[[#This Row],[DOB]],DATE(2023,6,8),"Y")</f>
        <v>36</v>
      </c>
      <c r="G558">
        <v>0</v>
      </c>
      <c r="H558" s="20">
        <v>4883.87</v>
      </c>
      <c r="I558" t="s">
        <v>8416</v>
      </c>
      <c r="J558" t="s">
        <v>8418</v>
      </c>
      <c r="K558" t="s">
        <v>42</v>
      </c>
    </row>
    <row r="559" spans="1:11" x14ac:dyDescent="0.35">
      <c r="A559" t="s">
        <v>590</v>
      </c>
      <c r="B559">
        <v>1986</v>
      </c>
      <c r="C559" t="s">
        <v>37</v>
      </c>
      <c r="D559">
        <v>27</v>
      </c>
      <c r="E559" s="18">
        <f>DATE(Table6[[#This Row],[year]],MONTH(1&amp;Table6[[#This Row],[month]]),Table6[[#This Row],[date]])</f>
        <v>31712</v>
      </c>
      <c r="F559" s="19">
        <f>DATEDIF(Table6[[#This Row],[DOB]],DATE(2023,6,8),"Y")</f>
        <v>36</v>
      </c>
      <c r="G559">
        <v>0</v>
      </c>
      <c r="H559" s="20">
        <v>4889.04</v>
      </c>
      <c r="I559" t="s">
        <v>8416</v>
      </c>
      <c r="J559" t="s">
        <v>8418</v>
      </c>
      <c r="K559" t="s">
        <v>13</v>
      </c>
    </row>
    <row r="560" spans="1:11" x14ac:dyDescent="0.35">
      <c r="A560" t="s">
        <v>591</v>
      </c>
      <c r="B560">
        <v>1989</v>
      </c>
      <c r="C560" t="s">
        <v>10</v>
      </c>
      <c r="D560">
        <v>10</v>
      </c>
      <c r="E560" s="18">
        <f>DATE(Table6[[#This Row],[year]],MONTH(1&amp;Table6[[#This Row],[month]]),Table6[[#This Row],[date]])</f>
        <v>32699</v>
      </c>
      <c r="F560" s="19">
        <f>DATEDIF(Table6[[#This Row],[DOB]],DATE(2023,6,8),"Y")</f>
        <v>33</v>
      </c>
      <c r="G560">
        <v>2</v>
      </c>
      <c r="H560" s="20">
        <v>4890</v>
      </c>
      <c r="I560" t="s">
        <v>8417</v>
      </c>
      <c r="J560" t="s">
        <v>8416</v>
      </c>
      <c r="K560" t="s">
        <v>13</v>
      </c>
    </row>
    <row r="561" spans="1:11" x14ac:dyDescent="0.35">
      <c r="A561" t="s">
        <v>592</v>
      </c>
      <c r="B561">
        <v>1990</v>
      </c>
      <c r="C561" t="s">
        <v>15</v>
      </c>
      <c r="D561">
        <v>28</v>
      </c>
      <c r="E561" s="18">
        <f>DATE(Table6[[#This Row],[year]],MONTH(1&amp;Table6[[#This Row],[month]]),Table6[[#This Row],[date]])</f>
        <v>33205</v>
      </c>
      <c r="F561" s="19">
        <f>DATEDIF(Table6[[#This Row],[DOB]],DATE(2023,6,8),"Y")</f>
        <v>32</v>
      </c>
      <c r="G561">
        <v>3</v>
      </c>
      <c r="H561" s="20">
        <v>4894.3900000000003</v>
      </c>
      <c r="I561" t="s">
        <v>8416</v>
      </c>
      <c r="J561" t="s">
        <v>8417</v>
      </c>
      <c r="K561" t="s">
        <v>13</v>
      </c>
    </row>
    <row r="562" spans="1:11" x14ac:dyDescent="0.35">
      <c r="A562" t="s">
        <v>593</v>
      </c>
      <c r="B562">
        <v>1988</v>
      </c>
      <c r="C562" t="s">
        <v>20</v>
      </c>
      <c r="D562">
        <v>23</v>
      </c>
      <c r="E562" s="18">
        <f>DATE(Table6[[#This Row],[year]],MONTH(1&amp;Table6[[#This Row],[month]]),Table6[[#This Row],[date]])</f>
        <v>32409</v>
      </c>
      <c r="F562" s="19">
        <f>DATEDIF(Table6[[#This Row],[DOB]],DATE(2023,6,8),"Y")</f>
        <v>34</v>
      </c>
      <c r="G562">
        <v>1</v>
      </c>
      <c r="H562" s="20">
        <v>4894.75</v>
      </c>
      <c r="I562" t="s">
        <v>8417</v>
      </c>
      <c r="J562" t="s">
        <v>8417</v>
      </c>
      <c r="K562" t="s">
        <v>23</v>
      </c>
    </row>
    <row r="563" spans="1:11" x14ac:dyDescent="0.35">
      <c r="A563" t="s">
        <v>594</v>
      </c>
      <c r="B563">
        <v>1993</v>
      </c>
      <c r="C563" t="s">
        <v>10</v>
      </c>
      <c r="D563">
        <v>10</v>
      </c>
      <c r="E563" s="18">
        <f>DATE(Table6[[#This Row],[year]],MONTH(1&amp;Table6[[#This Row],[month]]),Table6[[#This Row],[date]])</f>
        <v>34160</v>
      </c>
      <c r="F563" s="19">
        <f>DATEDIF(Table6[[#This Row],[DOB]],DATE(2023,6,8),"Y")</f>
        <v>29</v>
      </c>
      <c r="G563">
        <v>2</v>
      </c>
      <c r="H563" s="20">
        <v>4906.41</v>
      </c>
      <c r="I563" t="s">
        <v>8416</v>
      </c>
      <c r="J563" t="s">
        <v>8418</v>
      </c>
      <c r="K563" t="s">
        <v>23</v>
      </c>
    </row>
    <row r="564" spans="1:11" x14ac:dyDescent="0.35">
      <c r="A564" t="s">
        <v>595</v>
      </c>
      <c r="B564">
        <v>1981</v>
      </c>
      <c r="C564" t="s">
        <v>37</v>
      </c>
      <c r="D564">
        <v>18</v>
      </c>
      <c r="E564" s="18">
        <f>DATE(Table6[[#This Row],[year]],MONTH(1&amp;Table6[[#This Row],[month]]),Table6[[#This Row],[date]])</f>
        <v>29877</v>
      </c>
      <c r="F564" s="19">
        <f>DATEDIF(Table6[[#This Row],[DOB]],DATE(2023,6,8),"Y")</f>
        <v>41</v>
      </c>
      <c r="G564">
        <v>1</v>
      </c>
      <c r="H564" s="20">
        <v>4911.8900000000003</v>
      </c>
      <c r="I564" t="s">
        <v>8416</v>
      </c>
      <c r="J564" t="s">
        <v>8417</v>
      </c>
      <c r="K564" t="s">
        <v>13</v>
      </c>
    </row>
    <row r="565" spans="1:11" x14ac:dyDescent="0.35">
      <c r="A565" t="s">
        <v>596</v>
      </c>
      <c r="B565">
        <v>2002</v>
      </c>
      <c r="C565" t="s">
        <v>35</v>
      </c>
      <c r="D565">
        <v>21</v>
      </c>
      <c r="E565" s="18">
        <f>DATE(Table6[[#This Row],[year]],MONTH(1&amp;Table6[[#This Row],[month]]),Table6[[#This Row],[date]])</f>
        <v>37489</v>
      </c>
      <c r="F565" s="19">
        <f>DATEDIF(Table6[[#This Row],[DOB]],DATE(2023,6,8),"Y")</f>
        <v>20</v>
      </c>
      <c r="G565">
        <v>5</v>
      </c>
      <c r="H565" s="20">
        <v>4915.0600000000004</v>
      </c>
      <c r="I565" t="s">
        <v>8416</v>
      </c>
      <c r="J565" t="s">
        <v>8418</v>
      </c>
      <c r="K565" t="s">
        <v>356</v>
      </c>
    </row>
    <row r="566" spans="1:11" x14ac:dyDescent="0.35">
      <c r="A566" t="s">
        <v>597</v>
      </c>
      <c r="B566">
        <v>1993</v>
      </c>
      <c r="C566" t="s">
        <v>35</v>
      </c>
      <c r="D566">
        <v>10</v>
      </c>
      <c r="E566" s="18">
        <f>DATE(Table6[[#This Row],[year]],MONTH(1&amp;Table6[[#This Row],[month]]),Table6[[#This Row],[date]])</f>
        <v>34191</v>
      </c>
      <c r="F566" s="19">
        <f>DATEDIF(Table6[[#This Row],[DOB]],DATE(2023,6,8),"Y")</f>
        <v>29</v>
      </c>
      <c r="G566">
        <v>2</v>
      </c>
      <c r="H566" s="20">
        <v>4922.92</v>
      </c>
      <c r="I566" t="s">
        <v>8416</v>
      </c>
      <c r="J566" t="s">
        <v>8416</v>
      </c>
      <c r="K566" t="s">
        <v>23</v>
      </c>
    </row>
    <row r="567" spans="1:11" x14ac:dyDescent="0.35">
      <c r="A567" t="s">
        <v>598</v>
      </c>
      <c r="B567">
        <v>1991</v>
      </c>
      <c r="C567" t="s">
        <v>35</v>
      </c>
      <c r="D567">
        <v>23</v>
      </c>
      <c r="E567" s="18">
        <f>DATE(Table6[[#This Row],[year]],MONTH(1&amp;Table6[[#This Row],[month]]),Table6[[#This Row],[date]])</f>
        <v>33473</v>
      </c>
      <c r="F567" s="19">
        <f>DATEDIF(Table6[[#This Row],[DOB]],DATE(2023,6,8),"Y")</f>
        <v>31</v>
      </c>
      <c r="G567">
        <v>2</v>
      </c>
      <c r="H567" s="20">
        <v>4931.6499999999996</v>
      </c>
      <c r="I567" t="s">
        <v>8416</v>
      </c>
      <c r="J567" t="s">
        <v>8417</v>
      </c>
      <c r="K567" t="s">
        <v>42</v>
      </c>
    </row>
    <row r="568" spans="1:11" x14ac:dyDescent="0.35">
      <c r="A568" t="s">
        <v>599</v>
      </c>
      <c r="B568">
        <v>1991</v>
      </c>
      <c r="C568" t="s">
        <v>15</v>
      </c>
      <c r="D568">
        <v>27</v>
      </c>
      <c r="E568" s="18">
        <f>DATE(Table6[[#This Row],[year]],MONTH(1&amp;Table6[[#This Row],[month]]),Table6[[#This Row],[date]])</f>
        <v>33569</v>
      </c>
      <c r="F568" s="19">
        <f>DATEDIF(Table6[[#This Row],[DOB]],DATE(2023,6,8),"Y")</f>
        <v>31</v>
      </c>
      <c r="G568">
        <v>2</v>
      </c>
      <c r="H568" s="20">
        <v>4934.71</v>
      </c>
      <c r="I568" t="s">
        <v>8416</v>
      </c>
      <c r="J568" t="s">
        <v>8417</v>
      </c>
      <c r="K568" t="s">
        <v>42</v>
      </c>
    </row>
    <row r="569" spans="1:11" x14ac:dyDescent="0.35">
      <c r="A569" t="s">
        <v>600</v>
      </c>
      <c r="B569">
        <v>1974</v>
      </c>
      <c r="C569" t="s">
        <v>18</v>
      </c>
      <c r="D569">
        <v>26</v>
      </c>
      <c r="E569" s="18">
        <f>DATE(Table6[[#This Row],[year]],MONTH(1&amp;Table6[[#This Row],[month]]),Table6[[#This Row],[date]])</f>
        <v>27206</v>
      </c>
      <c r="F569" s="19">
        <f>DATEDIF(Table6[[#This Row],[DOB]],DATE(2023,6,8),"Y")</f>
        <v>48</v>
      </c>
      <c r="G569">
        <v>0</v>
      </c>
      <c r="H569" s="20">
        <v>4942.0600000000004</v>
      </c>
      <c r="I569" t="s">
        <v>8416</v>
      </c>
      <c r="J569" t="s">
        <v>8416</v>
      </c>
      <c r="K569" t="s">
        <v>13</v>
      </c>
    </row>
    <row r="570" spans="1:11" x14ac:dyDescent="0.35">
      <c r="A570" t="s">
        <v>601</v>
      </c>
      <c r="B570">
        <v>1991</v>
      </c>
      <c r="C570" t="s">
        <v>35</v>
      </c>
      <c r="D570">
        <v>30</v>
      </c>
      <c r="E570" s="18">
        <f>DATE(Table6[[#This Row],[year]],MONTH(1&amp;Table6[[#This Row],[month]]),Table6[[#This Row],[date]])</f>
        <v>33480</v>
      </c>
      <c r="F570" s="19">
        <f>DATEDIF(Table6[[#This Row],[DOB]],DATE(2023,6,8),"Y")</f>
        <v>31</v>
      </c>
      <c r="G570">
        <v>2</v>
      </c>
      <c r="H570" s="20">
        <v>4949.76</v>
      </c>
      <c r="I570" t="s">
        <v>8416</v>
      </c>
      <c r="J570" t="s">
        <v>8418</v>
      </c>
      <c r="K570" t="s">
        <v>13</v>
      </c>
    </row>
    <row r="571" spans="1:11" x14ac:dyDescent="0.35">
      <c r="A571" t="s">
        <v>602</v>
      </c>
      <c r="B571">
        <v>1973</v>
      </c>
      <c r="C571" t="s">
        <v>15</v>
      </c>
      <c r="D571">
        <v>7</v>
      </c>
      <c r="E571" s="18">
        <f>DATE(Table6[[#This Row],[year]],MONTH(1&amp;Table6[[#This Row],[month]]),Table6[[#This Row],[date]])</f>
        <v>26975</v>
      </c>
      <c r="F571" s="19">
        <f>DATEDIF(Table6[[#This Row],[DOB]],DATE(2023,6,8),"Y")</f>
        <v>49</v>
      </c>
      <c r="G571">
        <v>0</v>
      </c>
      <c r="H571" s="20">
        <v>4985.22</v>
      </c>
      <c r="I571" t="s">
        <v>8416</v>
      </c>
      <c r="J571" t="s">
        <v>8417</v>
      </c>
      <c r="K571" t="s">
        <v>13</v>
      </c>
    </row>
    <row r="572" spans="1:11" x14ac:dyDescent="0.35">
      <c r="A572" t="s">
        <v>603</v>
      </c>
      <c r="B572">
        <v>1988</v>
      </c>
      <c r="C572" t="s">
        <v>18</v>
      </c>
      <c r="D572">
        <v>24</v>
      </c>
      <c r="E572" s="18">
        <f>DATE(Table6[[#This Row],[year]],MONTH(1&amp;Table6[[#This Row],[month]]),Table6[[#This Row],[date]])</f>
        <v>32318</v>
      </c>
      <c r="F572" s="19">
        <f>DATEDIF(Table6[[#This Row],[DOB]],DATE(2023,6,8),"Y")</f>
        <v>34</v>
      </c>
      <c r="G572">
        <v>0</v>
      </c>
      <c r="H572" s="20">
        <v>4992.38</v>
      </c>
      <c r="I572" t="s">
        <v>8416</v>
      </c>
      <c r="J572" t="s">
        <v>8417</v>
      </c>
      <c r="K572" t="s">
        <v>247</v>
      </c>
    </row>
    <row r="573" spans="1:11" x14ac:dyDescent="0.35">
      <c r="A573" t="s">
        <v>604</v>
      </c>
      <c r="B573">
        <v>2001</v>
      </c>
      <c r="C573" t="s">
        <v>37</v>
      </c>
      <c r="D573">
        <v>5</v>
      </c>
      <c r="E573" s="18">
        <f>DATE(Table6[[#This Row],[year]],MONTH(1&amp;Table6[[#This Row],[month]]),Table6[[#This Row],[date]])</f>
        <v>37169</v>
      </c>
      <c r="F573" s="19">
        <f>DATEDIF(Table6[[#This Row],[DOB]],DATE(2023,6,8),"Y")</f>
        <v>21</v>
      </c>
      <c r="G573">
        <v>0</v>
      </c>
      <c r="H573" s="20">
        <v>4999.04</v>
      </c>
      <c r="I573" t="s">
        <v>8416</v>
      </c>
      <c r="J573" t="s">
        <v>8416</v>
      </c>
      <c r="K573" t="s">
        <v>42</v>
      </c>
    </row>
    <row r="574" spans="1:11" x14ac:dyDescent="0.35">
      <c r="A574" t="s">
        <v>605</v>
      </c>
      <c r="B574">
        <v>1988</v>
      </c>
      <c r="C574" t="s">
        <v>20</v>
      </c>
      <c r="D574">
        <v>4</v>
      </c>
      <c r="E574" s="18">
        <f>DATE(Table6[[#This Row],[year]],MONTH(1&amp;Table6[[#This Row],[month]]),Table6[[#This Row],[date]])</f>
        <v>32390</v>
      </c>
      <c r="F574" s="19">
        <f>DATEDIF(Table6[[#This Row],[DOB]],DATE(2023,6,8),"Y")</f>
        <v>34</v>
      </c>
      <c r="G574">
        <v>1</v>
      </c>
      <c r="H574" s="20">
        <v>5002.78</v>
      </c>
      <c r="I574" t="s">
        <v>8416</v>
      </c>
      <c r="J574" t="s">
        <v>8416</v>
      </c>
      <c r="K574" t="s">
        <v>13</v>
      </c>
    </row>
    <row r="575" spans="1:11" x14ac:dyDescent="0.35">
      <c r="A575" t="s">
        <v>606</v>
      </c>
      <c r="B575">
        <v>1977</v>
      </c>
      <c r="C575" t="s">
        <v>18</v>
      </c>
      <c r="D575">
        <v>9</v>
      </c>
      <c r="E575" s="18">
        <f>DATE(Table6[[#This Row],[year]],MONTH(1&amp;Table6[[#This Row],[month]]),Table6[[#This Row],[date]])</f>
        <v>28285</v>
      </c>
      <c r="F575" s="19">
        <f>DATEDIF(Table6[[#This Row],[DOB]],DATE(2023,6,8),"Y")</f>
        <v>45</v>
      </c>
      <c r="G575">
        <v>2</v>
      </c>
      <c r="H575" s="20">
        <v>5003.7700000000004</v>
      </c>
      <c r="I575" t="s">
        <v>8416</v>
      </c>
      <c r="J575" t="s">
        <v>8417</v>
      </c>
      <c r="K575" t="s">
        <v>13</v>
      </c>
    </row>
    <row r="576" spans="1:11" x14ac:dyDescent="0.35">
      <c r="A576" t="s">
        <v>607</v>
      </c>
      <c r="B576">
        <v>1988</v>
      </c>
      <c r="C576" t="s">
        <v>10</v>
      </c>
      <c r="D576">
        <v>8</v>
      </c>
      <c r="E576" s="18">
        <f>DATE(Table6[[#This Row],[year]],MONTH(1&amp;Table6[[#This Row],[month]]),Table6[[#This Row],[date]])</f>
        <v>32332</v>
      </c>
      <c r="F576" s="19">
        <f>DATEDIF(Table6[[#This Row],[DOB]],DATE(2023,6,8),"Y")</f>
        <v>34</v>
      </c>
      <c r="G576">
        <v>1</v>
      </c>
      <c r="H576" s="20">
        <v>5003.8500000000004</v>
      </c>
      <c r="I576" t="s">
        <v>8416</v>
      </c>
      <c r="J576" t="s">
        <v>8417</v>
      </c>
      <c r="K576" t="s">
        <v>42</v>
      </c>
    </row>
    <row r="577" spans="1:11" x14ac:dyDescent="0.35">
      <c r="A577" t="s">
        <v>608</v>
      </c>
      <c r="B577">
        <v>1988</v>
      </c>
      <c r="C577" t="s">
        <v>15</v>
      </c>
      <c r="D577">
        <v>9</v>
      </c>
      <c r="E577" s="18">
        <f>DATE(Table6[[#This Row],[year]],MONTH(1&amp;Table6[[#This Row],[month]]),Table6[[#This Row],[date]])</f>
        <v>32456</v>
      </c>
      <c r="F577" s="19">
        <f>DATEDIF(Table6[[#This Row],[DOB]],DATE(2023,6,8),"Y")</f>
        <v>34</v>
      </c>
      <c r="G577">
        <v>1</v>
      </c>
      <c r="H577" s="20">
        <v>5012.47</v>
      </c>
      <c r="I577" t="s">
        <v>8416</v>
      </c>
      <c r="J577" t="s">
        <v>8417</v>
      </c>
      <c r="K577" t="s">
        <v>42</v>
      </c>
    </row>
    <row r="578" spans="1:11" x14ac:dyDescent="0.35">
      <c r="A578" t="s">
        <v>609</v>
      </c>
      <c r="B578">
        <v>1985</v>
      </c>
      <c r="C578" t="s">
        <v>30</v>
      </c>
      <c r="D578">
        <v>28</v>
      </c>
      <c r="E578" s="18">
        <f>DATE(Table6[[#This Row],[year]],MONTH(1&amp;Table6[[#This Row],[month]]),Table6[[#This Row],[date]])</f>
        <v>31409</v>
      </c>
      <c r="F578" s="19">
        <f>DATEDIF(Table6[[#This Row],[DOB]],DATE(2023,6,8),"Y")</f>
        <v>37</v>
      </c>
      <c r="G578">
        <v>0</v>
      </c>
      <c r="H578" s="20">
        <v>5028.1499999999996</v>
      </c>
      <c r="I578" t="s">
        <v>8418</v>
      </c>
      <c r="J578" t="s">
        <v>8416</v>
      </c>
      <c r="K578" t="s">
        <v>23</v>
      </c>
    </row>
    <row r="579" spans="1:11" x14ac:dyDescent="0.35">
      <c r="A579" t="s">
        <v>610</v>
      </c>
      <c r="B579">
        <v>1991</v>
      </c>
      <c r="C579" t="s">
        <v>20</v>
      </c>
      <c r="D579">
        <v>10</v>
      </c>
      <c r="E579" s="18">
        <f>DATE(Table6[[#This Row],[year]],MONTH(1&amp;Table6[[#This Row],[month]]),Table6[[#This Row],[date]])</f>
        <v>33491</v>
      </c>
      <c r="F579" s="19">
        <f>DATEDIF(Table6[[#This Row],[DOB]],DATE(2023,6,8),"Y")</f>
        <v>31</v>
      </c>
      <c r="G579">
        <v>2</v>
      </c>
      <c r="H579" s="20">
        <v>5031.2700000000004</v>
      </c>
      <c r="I579" t="s">
        <v>8417</v>
      </c>
      <c r="J579" t="s">
        <v>8418</v>
      </c>
      <c r="K579" t="s">
        <v>168</v>
      </c>
    </row>
    <row r="580" spans="1:11" x14ac:dyDescent="0.35">
      <c r="A580" t="s">
        <v>611</v>
      </c>
      <c r="B580">
        <v>1986</v>
      </c>
      <c r="C580" t="s">
        <v>18</v>
      </c>
      <c r="D580">
        <v>29</v>
      </c>
      <c r="E580" s="18">
        <f>DATE(Table6[[#This Row],[year]],MONTH(1&amp;Table6[[#This Row],[month]]),Table6[[#This Row],[date]])</f>
        <v>31592</v>
      </c>
      <c r="F580" s="19">
        <f>DATEDIF(Table6[[#This Row],[DOB]],DATE(2023,6,8),"Y")</f>
        <v>36</v>
      </c>
      <c r="G580">
        <v>3</v>
      </c>
      <c r="H580" s="20">
        <v>5034.1000000000004</v>
      </c>
      <c r="I580" t="s">
        <v>8416</v>
      </c>
      <c r="J580" t="s">
        <v>8416</v>
      </c>
      <c r="K580" t="s">
        <v>13</v>
      </c>
    </row>
    <row r="581" spans="1:11" x14ac:dyDescent="0.35">
      <c r="A581" t="s">
        <v>612</v>
      </c>
      <c r="B581">
        <v>1997</v>
      </c>
      <c r="C581" t="s">
        <v>30</v>
      </c>
      <c r="D581">
        <v>4</v>
      </c>
      <c r="E581" s="18">
        <f>DATE(Table6[[#This Row],[year]],MONTH(1&amp;Table6[[#This Row],[month]]),Table6[[#This Row],[date]])</f>
        <v>35768</v>
      </c>
      <c r="F581" s="19">
        <f>DATEDIF(Table6[[#This Row],[DOB]],DATE(2023,6,8),"Y")</f>
        <v>25</v>
      </c>
      <c r="G581">
        <v>0</v>
      </c>
      <c r="H581" s="20">
        <v>5038.57</v>
      </c>
      <c r="I581" t="s">
        <v>8416</v>
      </c>
      <c r="J581" t="s">
        <v>8416</v>
      </c>
      <c r="K581" t="s">
        <v>200</v>
      </c>
    </row>
    <row r="582" spans="1:11" x14ac:dyDescent="0.35">
      <c r="A582" t="s">
        <v>613</v>
      </c>
      <c r="B582">
        <v>2001</v>
      </c>
      <c r="C582" t="s">
        <v>37</v>
      </c>
      <c r="D582">
        <v>16</v>
      </c>
      <c r="E582" s="18">
        <f>DATE(Table6[[#This Row],[year]],MONTH(1&amp;Table6[[#This Row],[month]]),Table6[[#This Row],[date]])</f>
        <v>37180</v>
      </c>
      <c r="F582" s="19">
        <f>DATEDIF(Table6[[#This Row],[DOB]],DATE(2023,6,8),"Y")</f>
        <v>21</v>
      </c>
      <c r="G582">
        <v>0</v>
      </c>
      <c r="H582" s="20">
        <v>5043.13</v>
      </c>
      <c r="I582" t="s">
        <v>8416</v>
      </c>
      <c r="J582" t="s">
        <v>8417</v>
      </c>
      <c r="K582" t="s">
        <v>42</v>
      </c>
    </row>
    <row r="583" spans="1:11" x14ac:dyDescent="0.35">
      <c r="A583" t="s">
        <v>614</v>
      </c>
      <c r="B583">
        <v>1997</v>
      </c>
      <c r="C583" t="s">
        <v>10</v>
      </c>
      <c r="D583">
        <v>29</v>
      </c>
      <c r="E583" s="18">
        <f>DATE(Table6[[#This Row],[year]],MONTH(1&amp;Table6[[#This Row],[month]]),Table6[[#This Row],[date]])</f>
        <v>35640</v>
      </c>
      <c r="F583" s="19">
        <f>DATEDIF(Table6[[#This Row],[DOB]],DATE(2023,6,8),"Y")</f>
        <v>25</v>
      </c>
      <c r="G583">
        <v>0</v>
      </c>
      <c r="H583" s="20">
        <v>5045.1499999999996</v>
      </c>
      <c r="I583" t="s">
        <v>8416</v>
      </c>
      <c r="J583" t="s">
        <v>8416</v>
      </c>
      <c r="K583" t="s">
        <v>23</v>
      </c>
    </row>
    <row r="584" spans="1:11" x14ac:dyDescent="0.35">
      <c r="A584" t="s">
        <v>615</v>
      </c>
      <c r="B584">
        <v>1980</v>
      </c>
      <c r="C584" t="s">
        <v>20</v>
      </c>
      <c r="D584">
        <v>7</v>
      </c>
      <c r="E584" s="18">
        <f>DATE(Table6[[#This Row],[year]],MONTH(1&amp;Table6[[#This Row],[month]]),Table6[[#This Row],[date]])</f>
        <v>29471</v>
      </c>
      <c r="F584" s="19">
        <f>DATEDIF(Table6[[#This Row],[DOB]],DATE(2023,6,8),"Y")</f>
        <v>42</v>
      </c>
      <c r="G584">
        <v>2</v>
      </c>
      <c r="H584" s="20">
        <v>5054.05</v>
      </c>
      <c r="I584" t="s">
        <v>8416</v>
      </c>
      <c r="J584" t="s">
        <v>8416</v>
      </c>
      <c r="K584" t="s">
        <v>13</v>
      </c>
    </row>
    <row r="585" spans="1:11" x14ac:dyDescent="0.35">
      <c r="A585" t="s">
        <v>616</v>
      </c>
      <c r="B585">
        <v>1993</v>
      </c>
      <c r="C585" t="s">
        <v>18</v>
      </c>
      <c r="D585">
        <v>11</v>
      </c>
      <c r="E585" s="18">
        <f>DATE(Table6[[#This Row],[year]],MONTH(1&amp;Table6[[#This Row],[month]]),Table6[[#This Row],[date]])</f>
        <v>34131</v>
      </c>
      <c r="F585" s="19">
        <f>DATEDIF(Table6[[#This Row],[DOB]],DATE(2023,6,8),"Y")</f>
        <v>29</v>
      </c>
      <c r="G585">
        <v>0</v>
      </c>
      <c r="H585" s="20">
        <v>5059.5600000000004</v>
      </c>
      <c r="I585" t="s">
        <v>8416</v>
      </c>
      <c r="J585" t="s">
        <v>8418</v>
      </c>
      <c r="K585" t="s">
        <v>300</v>
      </c>
    </row>
    <row r="586" spans="1:11" x14ac:dyDescent="0.35">
      <c r="A586" t="s">
        <v>617</v>
      </c>
      <c r="B586">
        <v>1978</v>
      </c>
      <c r="C586" t="s">
        <v>15</v>
      </c>
      <c r="D586">
        <v>22</v>
      </c>
      <c r="E586" s="18">
        <f>DATE(Table6[[#This Row],[year]],MONTH(1&amp;Table6[[#This Row],[month]]),Table6[[#This Row],[date]])</f>
        <v>28816</v>
      </c>
      <c r="F586" s="19">
        <f>DATEDIF(Table6[[#This Row],[DOB]],DATE(2023,6,8),"Y")</f>
        <v>44</v>
      </c>
      <c r="G586">
        <v>2</v>
      </c>
      <c r="H586" s="20">
        <v>5077.1899999999996</v>
      </c>
      <c r="I586" t="s">
        <v>8416</v>
      </c>
      <c r="J586" t="s">
        <v>8417</v>
      </c>
      <c r="K586" t="s">
        <v>23</v>
      </c>
    </row>
    <row r="587" spans="1:11" x14ac:dyDescent="0.35">
      <c r="A587" t="s">
        <v>618</v>
      </c>
      <c r="B587">
        <v>1997</v>
      </c>
      <c r="C587" t="s">
        <v>10</v>
      </c>
      <c r="D587">
        <v>14</v>
      </c>
      <c r="E587" s="18">
        <f>DATE(Table6[[#This Row],[year]],MONTH(1&amp;Table6[[#This Row],[month]]),Table6[[#This Row],[date]])</f>
        <v>35625</v>
      </c>
      <c r="F587" s="19">
        <f>DATEDIF(Table6[[#This Row],[DOB]],DATE(2023,6,8),"Y")</f>
        <v>25</v>
      </c>
      <c r="G587">
        <v>5</v>
      </c>
      <c r="H587" s="20">
        <v>5080.1000000000004</v>
      </c>
      <c r="I587" t="s">
        <v>8417</v>
      </c>
      <c r="J587" t="s">
        <v>8416</v>
      </c>
      <c r="K587" t="s">
        <v>42</v>
      </c>
    </row>
    <row r="588" spans="1:11" x14ac:dyDescent="0.35">
      <c r="A588" t="s">
        <v>619</v>
      </c>
      <c r="B588">
        <v>1999</v>
      </c>
      <c r="C588" t="s">
        <v>18</v>
      </c>
      <c r="D588">
        <v>19</v>
      </c>
      <c r="E588" s="18">
        <f>DATE(Table6[[#This Row],[year]],MONTH(1&amp;Table6[[#This Row],[month]]),Table6[[#This Row],[date]])</f>
        <v>36330</v>
      </c>
      <c r="F588" s="19">
        <f>DATEDIF(Table6[[#This Row],[DOB]],DATE(2023,6,8),"Y")</f>
        <v>23</v>
      </c>
      <c r="G588">
        <v>0</v>
      </c>
      <c r="H588" s="20">
        <v>5087.92</v>
      </c>
      <c r="I588" t="s">
        <v>8416</v>
      </c>
      <c r="J588" t="s">
        <v>8416</v>
      </c>
      <c r="K588" t="s">
        <v>535</v>
      </c>
    </row>
    <row r="589" spans="1:11" x14ac:dyDescent="0.35">
      <c r="A589" t="s">
        <v>620</v>
      </c>
      <c r="B589">
        <v>1987</v>
      </c>
      <c r="C589" t="s">
        <v>15</v>
      </c>
      <c r="D589">
        <v>18</v>
      </c>
      <c r="E589" s="18">
        <f>DATE(Table6[[#This Row],[year]],MONTH(1&amp;Table6[[#This Row],[month]]),Table6[[#This Row],[date]])</f>
        <v>32099</v>
      </c>
      <c r="F589" s="19">
        <f>DATEDIF(Table6[[#This Row],[DOB]],DATE(2023,6,8),"Y")</f>
        <v>35</v>
      </c>
      <c r="G589">
        <v>1</v>
      </c>
      <c r="H589" s="20">
        <v>5116.5</v>
      </c>
      <c r="I589" t="s">
        <v>8416</v>
      </c>
      <c r="J589" t="s">
        <v>8416</v>
      </c>
      <c r="K589" t="s">
        <v>23</v>
      </c>
    </row>
    <row r="590" spans="1:11" x14ac:dyDescent="0.35">
      <c r="A590" t="s">
        <v>621</v>
      </c>
      <c r="B590">
        <v>1988</v>
      </c>
      <c r="C590" t="s">
        <v>15</v>
      </c>
      <c r="D590">
        <v>1</v>
      </c>
      <c r="E590" s="18">
        <f>DATE(Table6[[#This Row],[year]],MONTH(1&amp;Table6[[#This Row],[month]]),Table6[[#This Row],[date]])</f>
        <v>32448</v>
      </c>
      <c r="F590" s="19">
        <f>DATEDIF(Table6[[#This Row],[DOB]],DATE(2023,6,8),"Y")</f>
        <v>34</v>
      </c>
      <c r="G590">
        <v>2</v>
      </c>
      <c r="H590" s="20">
        <v>5124.1899999999996</v>
      </c>
      <c r="I590" t="s">
        <v>8416</v>
      </c>
      <c r="J590" t="s">
        <v>8417</v>
      </c>
      <c r="K590" t="s">
        <v>13</v>
      </c>
    </row>
    <row r="591" spans="1:11" x14ac:dyDescent="0.35">
      <c r="A591" t="s">
        <v>622</v>
      </c>
      <c r="B591">
        <v>1987</v>
      </c>
      <c r="C591" t="s">
        <v>20</v>
      </c>
      <c r="D591">
        <v>13</v>
      </c>
      <c r="E591" s="18">
        <f>DATE(Table6[[#This Row],[year]],MONTH(1&amp;Table6[[#This Row],[month]]),Table6[[#This Row],[date]])</f>
        <v>32033</v>
      </c>
      <c r="F591" s="19">
        <f>DATEDIF(Table6[[#This Row],[DOB]],DATE(2023,6,8),"Y")</f>
        <v>35</v>
      </c>
      <c r="G591">
        <v>1</v>
      </c>
      <c r="H591" s="20">
        <v>5125.22</v>
      </c>
      <c r="I591" t="s">
        <v>8418</v>
      </c>
      <c r="J591" t="s">
        <v>8416</v>
      </c>
      <c r="K591" t="s">
        <v>23</v>
      </c>
    </row>
    <row r="592" spans="1:11" x14ac:dyDescent="0.35">
      <c r="A592" t="s">
        <v>623</v>
      </c>
      <c r="B592">
        <v>1988</v>
      </c>
      <c r="C592" t="s">
        <v>20</v>
      </c>
      <c r="D592">
        <v>15</v>
      </c>
      <c r="E592" s="18">
        <f>DATE(Table6[[#This Row],[year]],MONTH(1&amp;Table6[[#This Row],[month]]),Table6[[#This Row],[date]])</f>
        <v>32401</v>
      </c>
      <c r="F592" s="19">
        <f>DATEDIF(Table6[[#This Row],[DOB]],DATE(2023,6,8),"Y")</f>
        <v>34</v>
      </c>
      <c r="G592">
        <v>3</v>
      </c>
      <c r="H592" s="20">
        <v>5136.75</v>
      </c>
      <c r="I592" t="s">
        <v>8416</v>
      </c>
      <c r="J592" t="s">
        <v>8418</v>
      </c>
      <c r="K592" t="s">
        <v>13</v>
      </c>
    </row>
    <row r="593" spans="1:11" x14ac:dyDescent="0.35">
      <c r="A593" t="s">
        <v>624</v>
      </c>
      <c r="B593">
        <v>1993</v>
      </c>
      <c r="C593" t="s">
        <v>30</v>
      </c>
      <c r="D593">
        <v>10</v>
      </c>
      <c r="E593" s="18">
        <f>DATE(Table6[[#This Row],[year]],MONTH(1&amp;Table6[[#This Row],[month]]),Table6[[#This Row],[date]])</f>
        <v>34313</v>
      </c>
      <c r="F593" s="19">
        <f>DATEDIF(Table6[[#This Row],[DOB]],DATE(2023,6,8),"Y")</f>
        <v>29</v>
      </c>
      <c r="G593">
        <v>3</v>
      </c>
      <c r="H593" s="20">
        <v>5138.26</v>
      </c>
      <c r="I593" t="s">
        <v>8416</v>
      </c>
      <c r="J593" t="s">
        <v>8416</v>
      </c>
      <c r="K593" t="s">
        <v>13</v>
      </c>
    </row>
    <row r="594" spans="1:11" x14ac:dyDescent="0.35">
      <c r="A594" t="s">
        <v>625</v>
      </c>
      <c r="B594">
        <v>1984</v>
      </c>
      <c r="C594" t="s">
        <v>35</v>
      </c>
      <c r="D594">
        <v>22</v>
      </c>
      <c r="E594" s="18">
        <f>DATE(Table6[[#This Row],[year]],MONTH(1&amp;Table6[[#This Row],[month]]),Table6[[#This Row],[date]])</f>
        <v>30916</v>
      </c>
      <c r="F594" s="19">
        <f>DATEDIF(Table6[[#This Row],[DOB]],DATE(2023,6,8),"Y")</f>
        <v>38</v>
      </c>
      <c r="G594">
        <v>3</v>
      </c>
      <c r="H594" s="20">
        <v>5144.18</v>
      </c>
      <c r="I594" t="s">
        <v>8416</v>
      </c>
      <c r="J594" t="s">
        <v>8418</v>
      </c>
      <c r="K594" t="s">
        <v>13</v>
      </c>
    </row>
    <row r="595" spans="1:11" x14ac:dyDescent="0.35">
      <c r="A595" t="s">
        <v>626</v>
      </c>
      <c r="B595">
        <v>1990</v>
      </c>
      <c r="C595" t="s">
        <v>35</v>
      </c>
      <c r="D595">
        <v>22</v>
      </c>
      <c r="E595" s="18">
        <f>DATE(Table6[[#This Row],[year]],MONTH(1&amp;Table6[[#This Row],[month]]),Table6[[#This Row],[date]])</f>
        <v>33107</v>
      </c>
      <c r="F595" s="19">
        <f>DATEDIF(Table6[[#This Row],[DOB]],DATE(2023,6,8),"Y")</f>
        <v>32</v>
      </c>
      <c r="G595">
        <v>1</v>
      </c>
      <c r="H595" s="20">
        <v>5148.55</v>
      </c>
      <c r="I595" t="s">
        <v>8416</v>
      </c>
      <c r="J595" t="s">
        <v>8416</v>
      </c>
      <c r="K595" t="s">
        <v>247</v>
      </c>
    </row>
    <row r="596" spans="1:11" x14ac:dyDescent="0.35">
      <c r="A596" t="s">
        <v>627</v>
      </c>
      <c r="B596">
        <v>1990</v>
      </c>
      <c r="C596" t="s">
        <v>37</v>
      </c>
      <c r="D596">
        <v>9</v>
      </c>
      <c r="E596" s="18">
        <f>DATE(Table6[[#This Row],[year]],MONTH(1&amp;Table6[[#This Row],[month]]),Table6[[#This Row],[date]])</f>
        <v>33155</v>
      </c>
      <c r="F596" s="19">
        <f>DATEDIF(Table6[[#This Row],[DOB]],DATE(2023,6,8),"Y")</f>
        <v>32</v>
      </c>
      <c r="G596">
        <v>2</v>
      </c>
      <c r="H596" s="20">
        <v>5152.13</v>
      </c>
      <c r="I596" t="s">
        <v>8416</v>
      </c>
      <c r="J596" t="s">
        <v>8416</v>
      </c>
      <c r="K596" t="s">
        <v>42</v>
      </c>
    </row>
    <row r="597" spans="1:11" x14ac:dyDescent="0.35">
      <c r="A597" t="s">
        <v>628</v>
      </c>
      <c r="B597">
        <v>1991</v>
      </c>
      <c r="C597" t="s">
        <v>35</v>
      </c>
      <c r="D597">
        <v>29</v>
      </c>
      <c r="E597" s="18">
        <f>DATE(Table6[[#This Row],[year]],MONTH(1&amp;Table6[[#This Row],[month]]),Table6[[#This Row],[date]])</f>
        <v>33479</v>
      </c>
      <c r="F597" s="19">
        <f>DATEDIF(Table6[[#This Row],[DOB]],DATE(2023,6,8),"Y")</f>
        <v>31</v>
      </c>
      <c r="G597">
        <v>3</v>
      </c>
      <c r="H597" s="20">
        <v>5166.96</v>
      </c>
      <c r="I597" t="s">
        <v>8416</v>
      </c>
      <c r="J597" t="s">
        <v>8416</v>
      </c>
      <c r="K597" t="s">
        <v>23</v>
      </c>
    </row>
    <row r="598" spans="1:11" x14ac:dyDescent="0.35">
      <c r="A598" t="s">
        <v>629</v>
      </c>
      <c r="B598">
        <v>1984</v>
      </c>
      <c r="C598" t="s">
        <v>37</v>
      </c>
      <c r="D598">
        <v>16</v>
      </c>
      <c r="E598" s="18">
        <f>DATE(Table6[[#This Row],[year]],MONTH(1&amp;Table6[[#This Row],[month]]),Table6[[#This Row],[date]])</f>
        <v>30971</v>
      </c>
      <c r="F598" s="19">
        <f>DATEDIF(Table6[[#This Row],[DOB]],DATE(2023,6,8),"Y")</f>
        <v>38</v>
      </c>
      <c r="G598">
        <v>3</v>
      </c>
      <c r="H598" s="20">
        <v>5177.12</v>
      </c>
      <c r="I598" t="s">
        <v>8416</v>
      </c>
      <c r="J598" t="s">
        <v>8418</v>
      </c>
      <c r="K598" t="s">
        <v>13</v>
      </c>
    </row>
    <row r="599" spans="1:11" x14ac:dyDescent="0.35">
      <c r="A599" t="s">
        <v>630</v>
      </c>
      <c r="B599">
        <v>1979</v>
      </c>
      <c r="C599" t="s">
        <v>20</v>
      </c>
      <c r="D599">
        <v>12</v>
      </c>
      <c r="E599" s="18">
        <f>DATE(Table6[[#This Row],[year]],MONTH(1&amp;Table6[[#This Row],[month]]),Table6[[#This Row],[date]])</f>
        <v>29110</v>
      </c>
      <c r="F599" s="19">
        <f>DATEDIF(Table6[[#This Row],[DOB]],DATE(2023,6,8),"Y")</f>
        <v>43</v>
      </c>
      <c r="G599">
        <v>2</v>
      </c>
      <c r="H599" s="20">
        <v>5195.58</v>
      </c>
      <c r="I599" t="s">
        <v>8416</v>
      </c>
      <c r="J599" t="s">
        <v>8416</v>
      </c>
      <c r="K599" t="s">
        <v>13</v>
      </c>
    </row>
    <row r="600" spans="1:11" x14ac:dyDescent="0.35">
      <c r="A600" t="s">
        <v>631</v>
      </c>
      <c r="B600">
        <v>2004</v>
      </c>
      <c r="C600" t="s">
        <v>18</v>
      </c>
      <c r="D600">
        <v>6</v>
      </c>
      <c r="E600" s="18">
        <f>DATE(Table6[[#This Row],[year]],MONTH(1&amp;Table6[[#This Row],[month]]),Table6[[#This Row],[date]])</f>
        <v>38144</v>
      </c>
      <c r="F600" s="19">
        <f>DATEDIF(Table6[[#This Row],[DOB]],DATE(2023,6,8),"Y")</f>
        <v>19</v>
      </c>
      <c r="G600">
        <v>0</v>
      </c>
      <c r="H600" s="20">
        <v>5198.6899999999996</v>
      </c>
      <c r="I600" t="s">
        <v>8416</v>
      </c>
      <c r="J600" t="s">
        <v>8416</v>
      </c>
      <c r="K600" t="s">
        <v>632</v>
      </c>
    </row>
    <row r="601" spans="1:11" x14ac:dyDescent="0.35">
      <c r="A601" t="s">
        <v>633</v>
      </c>
      <c r="B601">
        <v>1983</v>
      </c>
      <c r="C601" t="s">
        <v>37</v>
      </c>
      <c r="D601">
        <v>24</v>
      </c>
      <c r="E601" s="18">
        <f>DATE(Table6[[#This Row],[year]],MONTH(1&amp;Table6[[#This Row],[month]]),Table6[[#This Row],[date]])</f>
        <v>30613</v>
      </c>
      <c r="F601" s="19">
        <f>DATEDIF(Table6[[#This Row],[DOB]],DATE(2023,6,8),"Y")</f>
        <v>39</v>
      </c>
      <c r="G601">
        <v>3</v>
      </c>
      <c r="H601" s="20">
        <v>5207.97</v>
      </c>
      <c r="I601" t="s">
        <v>8416</v>
      </c>
      <c r="J601" t="s">
        <v>8416</v>
      </c>
      <c r="K601" t="s">
        <v>23</v>
      </c>
    </row>
    <row r="602" spans="1:11" x14ac:dyDescent="0.35">
      <c r="A602" t="s">
        <v>634</v>
      </c>
      <c r="B602">
        <v>1993</v>
      </c>
      <c r="C602" t="s">
        <v>18</v>
      </c>
      <c r="D602">
        <v>17</v>
      </c>
      <c r="E602" s="18">
        <f>DATE(Table6[[#This Row],[year]],MONTH(1&amp;Table6[[#This Row],[month]]),Table6[[#This Row],[date]])</f>
        <v>34137</v>
      </c>
      <c r="F602" s="19">
        <f>DATEDIF(Table6[[#This Row],[DOB]],DATE(2023,6,8),"Y")</f>
        <v>29</v>
      </c>
      <c r="G602">
        <v>3</v>
      </c>
      <c r="H602" s="20">
        <v>5209.58</v>
      </c>
      <c r="I602" t="s">
        <v>8417</v>
      </c>
      <c r="J602" t="s">
        <v>8417</v>
      </c>
      <c r="K602" t="s">
        <v>356</v>
      </c>
    </row>
    <row r="603" spans="1:11" x14ac:dyDescent="0.35">
      <c r="A603" t="s">
        <v>635</v>
      </c>
      <c r="B603">
        <v>1999</v>
      </c>
      <c r="C603" t="s">
        <v>30</v>
      </c>
      <c r="D603">
        <v>1</v>
      </c>
      <c r="E603" s="18">
        <f>DATE(Table6[[#This Row],[year]],MONTH(1&amp;Table6[[#This Row],[month]]),Table6[[#This Row],[date]])</f>
        <v>36495</v>
      </c>
      <c r="F603" s="19">
        <f>DATEDIF(Table6[[#This Row],[DOB]],DATE(2023,6,8),"Y")</f>
        <v>23</v>
      </c>
      <c r="G603">
        <v>0</v>
      </c>
      <c r="H603" s="20">
        <v>5213.22</v>
      </c>
      <c r="I603" t="s">
        <v>8416</v>
      </c>
      <c r="J603" t="s">
        <v>8418</v>
      </c>
      <c r="K603" t="s">
        <v>23</v>
      </c>
    </row>
    <row r="604" spans="1:11" x14ac:dyDescent="0.35">
      <c r="A604" t="s">
        <v>636</v>
      </c>
      <c r="B604">
        <v>1995</v>
      </c>
      <c r="C604" t="s">
        <v>18</v>
      </c>
      <c r="D604">
        <v>6</v>
      </c>
      <c r="E604" s="18">
        <f>DATE(Table6[[#This Row],[year]],MONTH(1&amp;Table6[[#This Row],[month]]),Table6[[#This Row],[date]])</f>
        <v>34856</v>
      </c>
      <c r="F604" s="19">
        <f>DATEDIF(Table6[[#This Row],[DOB]],DATE(2023,6,8),"Y")</f>
        <v>28</v>
      </c>
      <c r="G604">
        <v>0</v>
      </c>
      <c r="H604" s="20">
        <v>5216.4799999999996</v>
      </c>
      <c r="I604" t="s">
        <v>8416</v>
      </c>
      <c r="J604" t="s">
        <v>8416</v>
      </c>
      <c r="K604" t="s">
        <v>200</v>
      </c>
    </row>
    <row r="605" spans="1:11" x14ac:dyDescent="0.35">
      <c r="A605" t="s">
        <v>637</v>
      </c>
      <c r="B605">
        <v>1987</v>
      </c>
      <c r="C605" t="s">
        <v>18</v>
      </c>
      <c r="D605">
        <v>29</v>
      </c>
      <c r="E605" s="18">
        <f>DATE(Table6[[#This Row],[year]],MONTH(1&amp;Table6[[#This Row],[month]]),Table6[[#This Row],[date]])</f>
        <v>31957</v>
      </c>
      <c r="F605" s="19">
        <f>DATEDIF(Table6[[#This Row],[DOB]],DATE(2023,6,8),"Y")</f>
        <v>35</v>
      </c>
      <c r="G605">
        <v>0</v>
      </c>
      <c r="H605" s="20">
        <v>5227.99</v>
      </c>
      <c r="I605" t="s">
        <v>8416</v>
      </c>
      <c r="J605" t="s">
        <v>8418</v>
      </c>
      <c r="K605" t="s">
        <v>247</v>
      </c>
    </row>
    <row r="606" spans="1:11" x14ac:dyDescent="0.35">
      <c r="A606" t="s">
        <v>638</v>
      </c>
      <c r="B606">
        <v>1987</v>
      </c>
      <c r="C606" t="s">
        <v>30</v>
      </c>
      <c r="D606">
        <v>26</v>
      </c>
      <c r="E606" s="18">
        <f>DATE(Table6[[#This Row],[year]],MONTH(1&amp;Table6[[#This Row],[month]]),Table6[[#This Row],[date]])</f>
        <v>32137</v>
      </c>
      <c r="F606" s="19">
        <f>DATEDIF(Table6[[#This Row],[DOB]],DATE(2023,6,8),"Y")</f>
        <v>35</v>
      </c>
      <c r="G606">
        <v>1</v>
      </c>
      <c r="H606" s="20">
        <v>5240.7700000000004</v>
      </c>
      <c r="I606" t="s">
        <v>8416</v>
      </c>
      <c r="J606" t="s">
        <v>8416</v>
      </c>
      <c r="K606" t="s">
        <v>42</v>
      </c>
    </row>
    <row r="607" spans="1:11" x14ac:dyDescent="0.35">
      <c r="A607" t="s">
        <v>639</v>
      </c>
      <c r="B607">
        <v>1987</v>
      </c>
      <c r="C607" t="s">
        <v>10</v>
      </c>
      <c r="D607">
        <v>5</v>
      </c>
      <c r="E607" s="18">
        <f>DATE(Table6[[#This Row],[year]],MONTH(1&amp;Table6[[#This Row],[month]]),Table6[[#This Row],[date]])</f>
        <v>31963</v>
      </c>
      <c r="F607" s="19">
        <f>DATEDIF(Table6[[#This Row],[DOB]],DATE(2023,6,8),"Y")</f>
        <v>35</v>
      </c>
      <c r="G607">
        <v>1</v>
      </c>
      <c r="H607" s="20">
        <v>5245.23</v>
      </c>
      <c r="I607" t="s">
        <v>8416</v>
      </c>
      <c r="J607" t="s">
        <v>8416</v>
      </c>
      <c r="K607" t="s">
        <v>13</v>
      </c>
    </row>
    <row r="608" spans="1:11" x14ac:dyDescent="0.35">
      <c r="A608" t="s">
        <v>640</v>
      </c>
      <c r="B608">
        <v>1987</v>
      </c>
      <c r="C608" t="s">
        <v>20</v>
      </c>
      <c r="D608">
        <v>9</v>
      </c>
      <c r="E608" s="18">
        <f>DATE(Table6[[#This Row],[year]],MONTH(1&amp;Table6[[#This Row],[month]]),Table6[[#This Row],[date]])</f>
        <v>32029</v>
      </c>
      <c r="F608" s="19">
        <f>DATEDIF(Table6[[#This Row],[DOB]],DATE(2023,6,8),"Y")</f>
        <v>35</v>
      </c>
      <c r="G608">
        <v>1</v>
      </c>
      <c r="H608" s="20">
        <v>5246.05</v>
      </c>
      <c r="I608" t="s">
        <v>8416</v>
      </c>
      <c r="J608" t="s">
        <v>8417</v>
      </c>
      <c r="K608" t="s">
        <v>42</v>
      </c>
    </row>
    <row r="609" spans="1:11" x14ac:dyDescent="0.35">
      <c r="A609" t="s">
        <v>641</v>
      </c>
      <c r="B609">
        <v>1990</v>
      </c>
      <c r="C609" t="s">
        <v>10</v>
      </c>
      <c r="D609">
        <v>6</v>
      </c>
      <c r="E609" s="18">
        <f>DATE(Table6[[#This Row],[year]],MONTH(1&amp;Table6[[#This Row],[month]]),Table6[[#This Row],[date]])</f>
        <v>33060</v>
      </c>
      <c r="F609" s="19">
        <f>DATEDIF(Table6[[#This Row],[DOB]],DATE(2023,6,8),"Y")</f>
        <v>32</v>
      </c>
      <c r="G609">
        <v>3</v>
      </c>
      <c r="H609" s="20">
        <v>5253.52</v>
      </c>
      <c r="I609" t="s">
        <v>8417</v>
      </c>
      <c r="J609" t="s">
        <v>8417</v>
      </c>
      <c r="K609" t="s">
        <v>42</v>
      </c>
    </row>
    <row r="610" spans="1:11" x14ac:dyDescent="0.35">
      <c r="A610" t="s">
        <v>642</v>
      </c>
      <c r="B610">
        <v>1989</v>
      </c>
      <c r="C610" t="s">
        <v>15</v>
      </c>
      <c r="D610">
        <v>25</v>
      </c>
      <c r="E610" s="18">
        <f>DATE(Table6[[#This Row],[year]],MONTH(1&amp;Table6[[#This Row],[month]]),Table6[[#This Row],[date]])</f>
        <v>32837</v>
      </c>
      <c r="F610" s="19">
        <f>DATEDIF(Table6[[#This Row],[DOB]],DATE(2023,6,8),"Y")</f>
        <v>33</v>
      </c>
      <c r="G610">
        <v>2</v>
      </c>
      <c r="H610" s="20">
        <v>5257.51</v>
      </c>
      <c r="I610" t="s">
        <v>8416</v>
      </c>
      <c r="J610" t="s">
        <v>8416</v>
      </c>
      <c r="K610" t="s">
        <v>23</v>
      </c>
    </row>
    <row r="611" spans="1:11" x14ac:dyDescent="0.35">
      <c r="A611" t="s">
        <v>643</v>
      </c>
      <c r="B611">
        <v>1989</v>
      </c>
      <c r="C611" t="s">
        <v>10</v>
      </c>
      <c r="D611">
        <v>19</v>
      </c>
      <c r="E611" s="18">
        <f>DATE(Table6[[#This Row],[year]],MONTH(1&amp;Table6[[#This Row],[month]]),Table6[[#This Row],[date]])</f>
        <v>32708</v>
      </c>
      <c r="F611" s="19">
        <f>DATEDIF(Table6[[#This Row],[DOB]],DATE(2023,6,8),"Y")</f>
        <v>33</v>
      </c>
      <c r="G611">
        <v>2</v>
      </c>
      <c r="H611" s="20">
        <v>5261.47</v>
      </c>
      <c r="I611" t="s">
        <v>8416</v>
      </c>
      <c r="J611" t="s">
        <v>8416</v>
      </c>
      <c r="K611" t="s">
        <v>23</v>
      </c>
    </row>
    <row r="612" spans="1:11" x14ac:dyDescent="0.35">
      <c r="A612" t="s">
        <v>644</v>
      </c>
      <c r="B612">
        <v>1986</v>
      </c>
      <c r="C612" t="s">
        <v>37</v>
      </c>
      <c r="D612">
        <v>25</v>
      </c>
      <c r="E612" s="18">
        <f>DATE(Table6[[#This Row],[year]],MONTH(1&amp;Table6[[#This Row],[month]]),Table6[[#This Row],[date]])</f>
        <v>31710</v>
      </c>
      <c r="F612" s="19">
        <f>DATEDIF(Table6[[#This Row],[DOB]],DATE(2023,6,8),"Y")</f>
        <v>36</v>
      </c>
      <c r="G612">
        <v>0</v>
      </c>
      <c r="H612" s="20">
        <v>5266.37</v>
      </c>
      <c r="I612" t="s">
        <v>8416</v>
      </c>
      <c r="J612" t="s">
        <v>8416</v>
      </c>
      <c r="K612" t="s">
        <v>23</v>
      </c>
    </row>
    <row r="613" spans="1:11" x14ac:dyDescent="0.35">
      <c r="A613" t="s">
        <v>645</v>
      </c>
      <c r="B613">
        <v>1986</v>
      </c>
      <c r="C613" t="s">
        <v>20</v>
      </c>
      <c r="D613">
        <v>20</v>
      </c>
      <c r="E613" s="18">
        <f>DATE(Table6[[#This Row],[year]],MONTH(1&amp;Table6[[#This Row],[month]]),Table6[[#This Row],[date]])</f>
        <v>31675</v>
      </c>
      <c r="F613" s="19">
        <f>DATEDIF(Table6[[#This Row],[DOB]],DATE(2023,6,8),"Y")</f>
        <v>36</v>
      </c>
      <c r="G613">
        <v>0</v>
      </c>
      <c r="H613" s="20">
        <v>5267.82</v>
      </c>
      <c r="I613" t="s">
        <v>8416</v>
      </c>
      <c r="J613" t="s">
        <v>8416</v>
      </c>
      <c r="K613" t="s">
        <v>23</v>
      </c>
    </row>
    <row r="614" spans="1:11" x14ac:dyDescent="0.35">
      <c r="A614" t="s">
        <v>646</v>
      </c>
      <c r="B614">
        <v>1986</v>
      </c>
      <c r="C614" t="s">
        <v>37</v>
      </c>
      <c r="D614">
        <v>20</v>
      </c>
      <c r="E614" s="18">
        <f>DATE(Table6[[#This Row],[year]],MONTH(1&amp;Table6[[#This Row],[month]]),Table6[[#This Row],[date]])</f>
        <v>31705</v>
      </c>
      <c r="F614" s="19">
        <f>DATEDIF(Table6[[#This Row],[DOB]],DATE(2023,6,8),"Y")</f>
        <v>36</v>
      </c>
      <c r="G614">
        <v>0</v>
      </c>
      <c r="H614" s="20">
        <v>5272.18</v>
      </c>
      <c r="I614" t="s">
        <v>8416</v>
      </c>
      <c r="J614" t="s">
        <v>8417</v>
      </c>
      <c r="K614" t="s">
        <v>23</v>
      </c>
    </row>
    <row r="615" spans="1:11" x14ac:dyDescent="0.35">
      <c r="A615" t="s">
        <v>647</v>
      </c>
      <c r="B615">
        <v>1987</v>
      </c>
      <c r="C615" t="s">
        <v>20</v>
      </c>
      <c r="D615">
        <v>1</v>
      </c>
      <c r="E615" s="18">
        <f>DATE(Table6[[#This Row],[year]],MONTH(1&amp;Table6[[#This Row],[month]]),Table6[[#This Row],[date]])</f>
        <v>32021</v>
      </c>
      <c r="F615" s="19">
        <f>DATEDIF(Table6[[#This Row],[DOB]],DATE(2023,6,8),"Y")</f>
        <v>35</v>
      </c>
      <c r="G615">
        <v>3</v>
      </c>
      <c r="H615" s="20">
        <v>5275.86</v>
      </c>
      <c r="I615" t="s">
        <v>8416</v>
      </c>
      <c r="J615" t="s">
        <v>8416</v>
      </c>
      <c r="K615" t="s">
        <v>13</v>
      </c>
    </row>
    <row r="616" spans="1:11" x14ac:dyDescent="0.35">
      <c r="A616" t="s">
        <v>648</v>
      </c>
      <c r="B616">
        <v>1974</v>
      </c>
      <c r="C616" t="s">
        <v>15</v>
      </c>
      <c r="D616">
        <v>12</v>
      </c>
      <c r="E616" s="18">
        <f>DATE(Table6[[#This Row],[year]],MONTH(1&amp;Table6[[#This Row],[month]]),Table6[[#This Row],[date]])</f>
        <v>27345</v>
      </c>
      <c r="F616" s="19">
        <f>DATEDIF(Table6[[#This Row],[DOB]],DATE(2023,6,8),"Y")</f>
        <v>48</v>
      </c>
      <c r="G616">
        <v>0</v>
      </c>
      <c r="H616" s="20">
        <v>5291.71</v>
      </c>
      <c r="I616" t="s">
        <v>8416</v>
      </c>
      <c r="J616" t="s">
        <v>8416</v>
      </c>
      <c r="K616" t="s">
        <v>23</v>
      </c>
    </row>
    <row r="617" spans="1:11" x14ac:dyDescent="0.35">
      <c r="A617" t="s">
        <v>649</v>
      </c>
      <c r="B617">
        <v>2004</v>
      </c>
      <c r="C617" t="s">
        <v>35</v>
      </c>
      <c r="D617">
        <v>22</v>
      </c>
      <c r="E617" s="18">
        <f>DATE(Table6[[#This Row],[year]],MONTH(1&amp;Table6[[#This Row],[month]]),Table6[[#This Row],[date]])</f>
        <v>38221</v>
      </c>
      <c r="F617" s="19">
        <f>DATEDIF(Table6[[#This Row],[DOB]],DATE(2023,6,8),"Y")</f>
        <v>18</v>
      </c>
      <c r="G617">
        <v>0</v>
      </c>
      <c r="H617" s="20">
        <v>5293.67</v>
      </c>
      <c r="I617" t="s">
        <v>8416</v>
      </c>
      <c r="J617" t="s">
        <v>8416</v>
      </c>
      <c r="K617" t="s">
        <v>632</v>
      </c>
    </row>
    <row r="618" spans="1:11" x14ac:dyDescent="0.35">
      <c r="A618" t="s">
        <v>650</v>
      </c>
      <c r="B618">
        <v>2000</v>
      </c>
      <c r="C618" t="s">
        <v>20</v>
      </c>
      <c r="D618">
        <v>9</v>
      </c>
      <c r="E618" s="18">
        <f>DATE(Table6[[#This Row],[year]],MONTH(1&amp;Table6[[#This Row],[month]]),Table6[[#This Row],[date]])</f>
        <v>36778</v>
      </c>
      <c r="F618" s="19">
        <f>DATEDIF(Table6[[#This Row],[DOB]],DATE(2023,6,8),"Y")</f>
        <v>22</v>
      </c>
      <c r="G618">
        <v>0</v>
      </c>
      <c r="H618" s="20">
        <v>5306.7</v>
      </c>
      <c r="I618" t="s">
        <v>8416</v>
      </c>
      <c r="J618" t="s">
        <v>8417</v>
      </c>
      <c r="K618" t="s">
        <v>23</v>
      </c>
    </row>
    <row r="619" spans="1:11" x14ac:dyDescent="0.35">
      <c r="A619" t="s">
        <v>651</v>
      </c>
      <c r="B619">
        <v>1994</v>
      </c>
      <c r="C619" t="s">
        <v>15</v>
      </c>
      <c r="D619">
        <v>13</v>
      </c>
      <c r="E619" s="18">
        <f>DATE(Table6[[#This Row],[year]],MONTH(1&amp;Table6[[#This Row],[month]]),Table6[[#This Row],[date]])</f>
        <v>34651</v>
      </c>
      <c r="F619" s="19">
        <f>DATEDIF(Table6[[#This Row],[DOB]],DATE(2023,6,8),"Y")</f>
        <v>28</v>
      </c>
      <c r="G619">
        <v>3</v>
      </c>
      <c r="H619" s="20">
        <v>5312.17</v>
      </c>
      <c r="I619" t="s">
        <v>8416</v>
      </c>
      <c r="J619" t="s">
        <v>8416</v>
      </c>
      <c r="K619" t="s">
        <v>23</v>
      </c>
    </row>
    <row r="620" spans="1:11" x14ac:dyDescent="0.35">
      <c r="A620" t="s">
        <v>652</v>
      </c>
      <c r="B620">
        <v>1974</v>
      </c>
      <c r="C620" t="s">
        <v>20</v>
      </c>
      <c r="D620">
        <v>2</v>
      </c>
      <c r="E620" s="18">
        <f>DATE(Table6[[#This Row],[year]],MONTH(1&amp;Table6[[#This Row],[month]]),Table6[[#This Row],[date]])</f>
        <v>27274</v>
      </c>
      <c r="F620" s="19">
        <f>DATEDIF(Table6[[#This Row],[DOB]],DATE(2023,6,8),"Y")</f>
        <v>48</v>
      </c>
      <c r="G620">
        <v>0</v>
      </c>
      <c r="H620" s="20">
        <v>5322.24</v>
      </c>
      <c r="I620" t="s">
        <v>8416</v>
      </c>
      <c r="J620" t="s">
        <v>8418</v>
      </c>
      <c r="K620" t="s">
        <v>23</v>
      </c>
    </row>
    <row r="621" spans="1:11" x14ac:dyDescent="0.35">
      <c r="A621" t="s">
        <v>653</v>
      </c>
      <c r="B621">
        <v>1992</v>
      </c>
      <c r="C621" t="s">
        <v>18</v>
      </c>
      <c r="D621">
        <v>18</v>
      </c>
      <c r="E621" s="18">
        <f>DATE(Table6[[#This Row],[year]],MONTH(1&amp;Table6[[#This Row],[month]]),Table6[[#This Row],[date]])</f>
        <v>33773</v>
      </c>
      <c r="F621" s="19">
        <f>DATEDIF(Table6[[#This Row],[DOB]],DATE(2023,6,8),"Y")</f>
        <v>30</v>
      </c>
      <c r="G621">
        <v>3</v>
      </c>
      <c r="H621" s="20">
        <v>5325.65</v>
      </c>
      <c r="I621" t="s">
        <v>8416</v>
      </c>
      <c r="J621" t="s">
        <v>8418</v>
      </c>
      <c r="K621" t="s">
        <v>42</v>
      </c>
    </row>
    <row r="622" spans="1:11" x14ac:dyDescent="0.35">
      <c r="A622" t="s">
        <v>654</v>
      </c>
      <c r="B622">
        <v>1991</v>
      </c>
      <c r="C622" t="s">
        <v>35</v>
      </c>
      <c r="D622">
        <v>28</v>
      </c>
      <c r="E622" s="18">
        <f>DATE(Table6[[#This Row],[year]],MONTH(1&amp;Table6[[#This Row],[month]]),Table6[[#This Row],[date]])</f>
        <v>33478</v>
      </c>
      <c r="F622" s="19">
        <f>DATEDIF(Table6[[#This Row],[DOB]],DATE(2023,6,8),"Y")</f>
        <v>31</v>
      </c>
      <c r="G622">
        <v>2</v>
      </c>
      <c r="H622" s="20">
        <v>5327.4</v>
      </c>
      <c r="I622" t="s">
        <v>8416</v>
      </c>
      <c r="J622" t="s">
        <v>8418</v>
      </c>
      <c r="K622" t="s">
        <v>23</v>
      </c>
    </row>
    <row r="623" spans="1:11" x14ac:dyDescent="0.35">
      <c r="A623" t="s">
        <v>655</v>
      </c>
      <c r="B623">
        <v>1972</v>
      </c>
      <c r="C623" t="s">
        <v>30</v>
      </c>
      <c r="D623">
        <v>15</v>
      </c>
      <c r="E623" s="18">
        <f>DATE(Table6[[#This Row],[year]],MONTH(1&amp;Table6[[#This Row],[month]]),Table6[[#This Row],[date]])</f>
        <v>26648</v>
      </c>
      <c r="F623" s="19">
        <f>DATEDIF(Table6[[#This Row],[DOB]],DATE(2023,6,8),"Y")</f>
        <v>50</v>
      </c>
      <c r="G623">
        <v>0</v>
      </c>
      <c r="H623" s="20">
        <v>5344.81</v>
      </c>
      <c r="I623" t="s">
        <v>8416</v>
      </c>
      <c r="J623" t="s">
        <v>8417</v>
      </c>
      <c r="K623" t="s">
        <v>13</v>
      </c>
    </row>
    <row r="624" spans="1:11" x14ac:dyDescent="0.35">
      <c r="A624" t="s">
        <v>656</v>
      </c>
      <c r="B624">
        <v>1989</v>
      </c>
      <c r="C624" t="s">
        <v>15</v>
      </c>
      <c r="D624">
        <v>7</v>
      </c>
      <c r="E624" s="18">
        <f>DATE(Table6[[#This Row],[year]],MONTH(1&amp;Table6[[#This Row],[month]]),Table6[[#This Row],[date]])</f>
        <v>32819</v>
      </c>
      <c r="F624" s="19">
        <f>DATEDIF(Table6[[#This Row],[DOB]],DATE(2023,6,8),"Y")</f>
        <v>33</v>
      </c>
      <c r="G624">
        <v>1</v>
      </c>
      <c r="H624" s="20">
        <v>5354.07</v>
      </c>
      <c r="I624" t="s">
        <v>8416</v>
      </c>
      <c r="J624" t="s">
        <v>8417</v>
      </c>
      <c r="K624" t="s">
        <v>247</v>
      </c>
    </row>
    <row r="625" spans="1:11" x14ac:dyDescent="0.35">
      <c r="A625" t="s">
        <v>657</v>
      </c>
      <c r="B625">
        <v>1994</v>
      </c>
      <c r="C625" t="s">
        <v>30</v>
      </c>
      <c r="D625">
        <v>7</v>
      </c>
      <c r="E625" s="18">
        <f>DATE(Table6[[#This Row],[year]],MONTH(1&amp;Table6[[#This Row],[month]]),Table6[[#This Row],[date]])</f>
        <v>34675</v>
      </c>
      <c r="F625" s="19">
        <f>DATEDIF(Table6[[#This Row],[DOB]],DATE(2023,6,8),"Y")</f>
        <v>28</v>
      </c>
      <c r="G625">
        <v>0</v>
      </c>
      <c r="H625" s="20">
        <v>5364.66</v>
      </c>
      <c r="I625" t="s">
        <v>8416</v>
      </c>
      <c r="J625" t="s">
        <v>8418</v>
      </c>
      <c r="K625" t="s">
        <v>42</v>
      </c>
    </row>
    <row r="626" spans="1:11" x14ac:dyDescent="0.35">
      <c r="A626" t="s">
        <v>658</v>
      </c>
      <c r="B626">
        <v>1986</v>
      </c>
      <c r="C626" t="s">
        <v>18</v>
      </c>
      <c r="D626">
        <v>1</v>
      </c>
      <c r="E626" s="18">
        <f>DATE(Table6[[#This Row],[year]],MONTH(1&amp;Table6[[#This Row],[month]]),Table6[[#This Row],[date]])</f>
        <v>31564</v>
      </c>
      <c r="F626" s="19">
        <f>DATEDIF(Table6[[#This Row],[DOB]],DATE(2023,6,8),"Y")</f>
        <v>37</v>
      </c>
      <c r="G626">
        <v>1</v>
      </c>
      <c r="H626" s="20">
        <v>5373.36</v>
      </c>
      <c r="I626" t="s">
        <v>8416</v>
      </c>
      <c r="J626" t="s">
        <v>8416</v>
      </c>
      <c r="K626" t="s">
        <v>23</v>
      </c>
    </row>
    <row r="627" spans="1:11" x14ac:dyDescent="0.35">
      <c r="A627" t="s">
        <v>659</v>
      </c>
      <c r="B627">
        <v>1989</v>
      </c>
      <c r="C627" t="s">
        <v>15</v>
      </c>
      <c r="D627">
        <v>18</v>
      </c>
      <c r="E627" s="18">
        <f>DATE(Table6[[#This Row],[year]],MONTH(1&amp;Table6[[#This Row],[month]]),Table6[[#This Row],[date]])</f>
        <v>32830</v>
      </c>
      <c r="F627" s="19">
        <f>DATEDIF(Table6[[#This Row],[DOB]],DATE(2023,6,8),"Y")</f>
        <v>33</v>
      </c>
      <c r="G627">
        <v>2</v>
      </c>
      <c r="H627" s="20">
        <v>5375.04</v>
      </c>
      <c r="I627" t="s">
        <v>8416</v>
      </c>
      <c r="J627" t="s">
        <v>8418</v>
      </c>
      <c r="K627" t="s">
        <v>42</v>
      </c>
    </row>
    <row r="628" spans="1:11" x14ac:dyDescent="0.35">
      <c r="A628" t="s">
        <v>660</v>
      </c>
      <c r="B628">
        <v>1986</v>
      </c>
      <c r="C628" t="s">
        <v>10</v>
      </c>
      <c r="D628">
        <v>22</v>
      </c>
      <c r="E628" s="18">
        <f>DATE(Table6[[#This Row],[year]],MONTH(1&amp;Table6[[#This Row],[month]]),Table6[[#This Row],[date]])</f>
        <v>31615</v>
      </c>
      <c r="F628" s="19">
        <f>DATEDIF(Table6[[#This Row],[DOB]],DATE(2023,6,8),"Y")</f>
        <v>36</v>
      </c>
      <c r="G628">
        <v>1</v>
      </c>
      <c r="H628" s="20">
        <v>5377.46</v>
      </c>
      <c r="I628" t="s">
        <v>8416</v>
      </c>
      <c r="J628" t="s">
        <v>8417</v>
      </c>
      <c r="K628" t="s">
        <v>23</v>
      </c>
    </row>
    <row r="629" spans="1:11" x14ac:dyDescent="0.35">
      <c r="A629" t="s">
        <v>661</v>
      </c>
      <c r="B629">
        <v>1984</v>
      </c>
      <c r="C629" t="s">
        <v>18</v>
      </c>
      <c r="D629">
        <v>1</v>
      </c>
      <c r="E629" s="18">
        <f>DATE(Table6[[#This Row],[year]],MONTH(1&amp;Table6[[#This Row],[month]]),Table6[[#This Row],[date]])</f>
        <v>30834</v>
      </c>
      <c r="F629" s="19">
        <f>DATEDIF(Table6[[#This Row],[DOB]],DATE(2023,6,8),"Y")</f>
        <v>39</v>
      </c>
      <c r="G629">
        <v>0</v>
      </c>
      <c r="H629" s="20">
        <v>5383.54</v>
      </c>
      <c r="I629" t="s">
        <v>8416</v>
      </c>
      <c r="J629" t="s">
        <v>8417</v>
      </c>
      <c r="K629" t="s">
        <v>42</v>
      </c>
    </row>
    <row r="630" spans="1:11" x14ac:dyDescent="0.35">
      <c r="A630" t="s">
        <v>662</v>
      </c>
      <c r="B630">
        <v>1988</v>
      </c>
      <c r="C630" t="s">
        <v>35</v>
      </c>
      <c r="D630">
        <v>8</v>
      </c>
      <c r="E630" s="18">
        <f>DATE(Table6[[#This Row],[year]],MONTH(1&amp;Table6[[#This Row],[month]]),Table6[[#This Row],[date]])</f>
        <v>32363</v>
      </c>
      <c r="F630" s="19">
        <f>DATEDIF(Table6[[#This Row],[DOB]],DATE(2023,6,8),"Y")</f>
        <v>34</v>
      </c>
      <c r="G630">
        <v>1</v>
      </c>
      <c r="H630" s="20">
        <v>5385.34</v>
      </c>
      <c r="I630" t="s">
        <v>8416</v>
      </c>
      <c r="J630" t="s">
        <v>8417</v>
      </c>
      <c r="K630" t="s">
        <v>23</v>
      </c>
    </row>
    <row r="631" spans="1:11" x14ac:dyDescent="0.35">
      <c r="A631" t="s">
        <v>663</v>
      </c>
      <c r="B631">
        <v>1989</v>
      </c>
      <c r="C631" t="s">
        <v>15</v>
      </c>
      <c r="D631">
        <v>6</v>
      </c>
      <c r="E631" s="18">
        <f>DATE(Table6[[#This Row],[year]],MONTH(1&amp;Table6[[#This Row],[month]]),Table6[[#This Row],[date]])</f>
        <v>32818</v>
      </c>
      <c r="F631" s="19">
        <f>DATEDIF(Table6[[#This Row],[DOB]],DATE(2023,6,8),"Y")</f>
        <v>33</v>
      </c>
      <c r="G631">
        <v>3</v>
      </c>
      <c r="H631" s="20">
        <v>5396.44</v>
      </c>
      <c r="I631" t="s">
        <v>8416</v>
      </c>
      <c r="J631" t="s">
        <v>8417</v>
      </c>
      <c r="K631" t="s">
        <v>13</v>
      </c>
    </row>
    <row r="632" spans="1:11" x14ac:dyDescent="0.35">
      <c r="A632" t="s">
        <v>664</v>
      </c>
      <c r="B632">
        <v>1984</v>
      </c>
      <c r="C632" t="s">
        <v>20</v>
      </c>
      <c r="D632">
        <v>3</v>
      </c>
      <c r="E632" s="18">
        <f>DATE(Table6[[#This Row],[year]],MONTH(1&amp;Table6[[#This Row],[month]]),Table6[[#This Row],[date]])</f>
        <v>30928</v>
      </c>
      <c r="F632" s="19">
        <f>DATEDIF(Table6[[#This Row],[DOB]],DATE(2023,6,8),"Y")</f>
        <v>38</v>
      </c>
      <c r="G632">
        <v>0</v>
      </c>
      <c r="H632" s="20">
        <v>5397.62</v>
      </c>
      <c r="I632" t="s">
        <v>8416</v>
      </c>
      <c r="J632" t="s">
        <v>8416</v>
      </c>
      <c r="K632" t="s">
        <v>13</v>
      </c>
    </row>
    <row r="633" spans="1:11" x14ac:dyDescent="0.35">
      <c r="A633" t="s">
        <v>665</v>
      </c>
      <c r="B633">
        <v>1984</v>
      </c>
      <c r="C633" t="s">
        <v>35</v>
      </c>
      <c r="D633">
        <v>1</v>
      </c>
      <c r="E633" s="18">
        <f>DATE(Table6[[#This Row],[year]],MONTH(1&amp;Table6[[#This Row],[month]]),Table6[[#This Row],[date]])</f>
        <v>30895</v>
      </c>
      <c r="F633" s="19">
        <f>DATEDIF(Table6[[#This Row],[DOB]],DATE(2023,6,8),"Y")</f>
        <v>38</v>
      </c>
      <c r="G633">
        <v>0</v>
      </c>
      <c r="H633" s="20">
        <v>5400.98</v>
      </c>
      <c r="I633" t="s">
        <v>8416</v>
      </c>
      <c r="J633" t="s">
        <v>8416</v>
      </c>
      <c r="K633" t="s">
        <v>13</v>
      </c>
    </row>
    <row r="634" spans="1:11" x14ac:dyDescent="0.35">
      <c r="A634" t="s">
        <v>666</v>
      </c>
      <c r="B634">
        <v>1985</v>
      </c>
      <c r="C634" t="s">
        <v>30</v>
      </c>
      <c r="D634">
        <v>23</v>
      </c>
      <c r="E634" s="18">
        <f>DATE(Table6[[#This Row],[year]],MONTH(1&amp;Table6[[#This Row],[month]]),Table6[[#This Row],[date]])</f>
        <v>31404</v>
      </c>
      <c r="F634" s="19">
        <f>DATEDIF(Table6[[#This Row],[DOB]],DATE(2023,6,8),"Y")</f>
        <v>37</v>
      </c>
      <c r="G634">
        <v>3</v>
      </c>
      <c r="H634" s="20">
        <v>5402.89</v>
      </c>
      <c r="I634" t="s">
        <v>8416</v>
      </c>
      <c r="J634" t="s">
        <v>8418</v>
      </c>
      <c r="K634" t="s">
        <v>13</v>
      </c>
    </row>
    <row r="635" spans="1:11" x14ac:dyDescent="0.35">
      <c r="A635" t="s">
        <v>667</v>
      </c>
      <c r="B635">
        <v>1975</v>
      </c>
      <c r="C635" t="s">
        <v>20</v>
      </c>
      <c r="D635">
        <v>27</v>
      </c>
      <c r="E635" s="18">
        <f>DATE(Table6[[#This Row],[year]],MONTH(1&amp;Table6[[#This Row],[month]]),Table6[[#This Row],[date]])</f>
        <v>27664</v>
      </c>
      <c r="F635" s="19">
        <f>DATEDIF(Table6[[#This Row],[DOB]],DATE(2023,6,8),"Y")</f>
        <v>47</v>
      </c>
      <c r="G635">
        <v>1</v>
      </c>
      <c r="H635" s="20">
        <v>5411.99</v>
      </c>
      <c r="I635" t="s">
        <v>8416</v>
      </c>
      <c r="J635" t="s">
        <v>8417</v>
      </c>
      <c r="K635" t="s">
        <v>23</v>
      </c>
    </row>
    <row r="636" spans="1:11" x14ac:dyDescent="0.35">
      <c r="A636" t="s">
        <v>668</v>
      </c>
      <c r="B636">
        <v>1982</v>
      </c>
      <c r="C636" t="s">
        <v>20</v>
      </c>
      <c r="D636">
        <v>27</v>
      </c>
      <c r="E636" s="18">
        <f>DATE(Table6[[#This Row],[year]],MONTH(1&amp;Table6[[#This Row],[month]]),Table6[[#This Row],[date]])</f>
        <v>30221</v>
      </c>
      <c r="F636" s="19">
        <f>DATEDIF(Table6[[#This Row],[DOB]],DATE(2023,6,8),"Y")</f>
        <v>40</v>
      </c>
      <c r="G636">
        <v>0</v>
      </c>
      <c r="H636" s="20">
        <v>5415.66</v>
      </c>
      <c r="I636" t="s">
        <v>8416</v>
      </c>
      <c r="J636" t="s">
        <v>8417</v>
      </c>
      <c r="K636" t="s">
        <v>13</v>
      </c>
    </row>
    <row r="637" spans="1:11" x14ac:dyDescent="0.35">
      <c r="A637" t="s">
        <v>669</v>
      </c>
      <c r="B637">
        <v>1991</v>
      </c>
      <c r="C637" t="s">
        <v>10</v>
      </c>
      <c r="D637">
        <v>6</v>
      </c>
      <c r="E637" s="18">
        <f>DATE(Table6[[#This Row],[year]],MONTH(1&amp;Table6[[#This Row],[month]]),Table6[[#This Row],[date]])</f>
        <v>33425</v>
      </c>
      <c r="F637" s="19">
        <f>DATEDIF(Table6[[#This Row],[DOB]],DATE(2023,6,8),"Y")</f>
        <v>31</v>
      </c>
      <c r="G637">
        <v>3</v>
      </c>
      <c r="H637" s="20">
        <v>5425.02</v>
      </c>
      <c r="I637" t="s">
        <v>8416</v>
      </c>
      <c r="J637" t="s">
        <v>8418</v>
      </c>
      <c r="K637" t="s">
        <v>23</v>
      </c>
    </row>
    <row r="638" spans="1:11" x14ac:dyDescent="0.35">
      <c r="A638" t="s">
        <v>670</v>
      </c>
      <c r="B638">
        <v>1992</v>
      </c>
      <c r="C638" t="s">
        <v>20</v>
      </c>
      <c r="D638">
        <v>17</v>
      </c>
      <c r="E638" s="18">
        <f>DATE(Table6[[#This Row],[year]],MONTH(1&amp;Table6[[#This Row],[month]]),Table6[[#This Row],[date]])</f>
        <v>33864</v>
      </c>
      <c r="F638" s="19">
        <f>DATEDIF(Table6[[#This Row],[DOB]],DATE(2023,6,8),"Y")</f>
        <v>30</v>
      </c>
      <c r="G638">
        <v>3</v>
      </c>
      <c r="H638" s="20">
        <v>5428.73</v>
      </c>
      <c r="I638" t="s">
        <v>8417</v>
      </c>
      <c r="J638" t="s">
        <v>8418</v>
      </c>
      <c r="K638" t="s">
        <v>356</v>
      </c>
    </row>
    <row r="639" spans="1:11" x14ac:dyDescent="0.35">
      <c r="A639" t="s">
        <v>671</v>
      </c>
      <c r="B639">
        <v>1978</v>
      </c>
      <c r="C639" t="s">
        <v>18</v>
      </c>
      <c r="D639">
        <v>8</v>
      </c>
      <c r="E639" s="18">
        <f>DATE(Table6[[#This Row],[year]],MONTH(1&amp;Table6[[#This Row],[month]]),Table6[[#This Row],[date]])</f>
        <v>28649</v>
      </c>
      <c r="F639" s="19">
        <f>DATEDIF(Table6[[#This Row],[DOB]],DATE(2023,6,8),"Y")</f>
        <v>45</v>
      </c>
      <c r="G639">
        <v>2</v>
      </c>
      <c r="H639" s="20">
        <v>5428.98</v>
      </c>
      <c r="I639" t="s">
        <v>8416</v>
      </c>
      <c r="J639" t="s">
        <v>8416</v>
      </c>
      <c r="K639" t="s">
        <v>23</v>
      </c>
    </row>
    <row r="640" spans="1:11" x14ac:dyDescent="0.35">
      <c r="A640" t="s">
        <v>672</v>
      </c>
      <c r="B640">
        <v>1982</v>
      </c>
      <c r="C640" t="s">
        <v>35</v>
      </c>
      <c r="D640">
        <v>25</v>
      </c>
      <c r="E640" s="18">
        <f>DATE(Table6[[#This Row],[year]],MONTH(1&amp;Table6[[#This Row],[month]]),Table6[[#This Row],[date]])</f>
        <v>30188</v>
      </c>
      <c r="F640" s="19">
        <f>DATEDIF(Table6[[#This Row],[DOB]],DATE(2023,6,8),"Y")</f>
        <v>40</v>
      </c>
      <c r="G640">
        <v>0</v>
      </c>
      <c r="H640" s="20">
        <v>5438.75</v>
      </c>
      <c r="I640" t="s">
        <v>8417</v>
      </c>
      <c r="J640" t="s">
        <v>8416</v>
      </c>
      <c r="K640" t="s">
        <v>13</v>
      </c>
    </row>
    <row r="641" spans="1:11" x14ac:dyDescent="0.35">
      <c r="A641" t="s">
        <v>673</v>
      </c>
      <c r="B641">
        <v>1986</v>
      </c>
      <c r="C641" t="s">
        <v>30</v>
      </c>
      <c r="D641">
        <v>25</v>
      </c>
      <c r="E641" s="18">
        <f>DATE(Table6[[#This Row],[year]],MONTH(1&amp;Table6[[#This Row],[month]]),Table6[[#This Row],[date]])</f>
        <v>31771</v>
      </c>
      <c r="F641" s="19">
        <f>DATEDIF(Table6[[#This Row],[DOB]],DATE(2023,6,8),"Y")</f>
        <v>36</v>
      </c>
      <c r="G641">
        <v>0</v>
      </c>
      <c r="H641" s="20">
        <v>5458.05</v>
      </c>
      <c r="I641" t="s">
        <v>8416</v>
      </c>
      <c r="J641" t="s">
        <v>8416</v>
      </c>
      <c r="K641" t="s">
        <v>247</v>
      </c>
    </row>
    <row r="642" spans="1:11" x14ac:dyDescent="0.35">
      <c r="A642" t="s">
        <v>674</v>
      </c>
      <c r="B642">
        <v>1973</v>
      </c>
      <c r="C642" t="s">
        <v>37</v>
      </c>
      <c r="D642">
        <v>24</v>
      </c>
      <c r="E642" s="18">
        <f>DATE(Table6[[#This Row],[year]],MONTH(1&amp;Table6[[#This Row],[month]]),Table6[[#This Row],[date]])</f>
        <v>26961</v>
      </c>
      <c r="F642" s="19">
        <f>DATEDIF(Table6[[#This Row],[DOB]],DATE(2023,6,8),"Y")</f>
        <v>49</v>
      </c>
      <c r="G642">
        <v>0</v>
      </c>
      <c r="H642" s="20">
        <v>5466.88</v>
      </c>
      <c r="I642" t="s">
        <v>8416</v>
      </c>
      <c r="J642" t="s">
        <v>8416</v>
      </c>
      <c r="K642" t="s">
        <v>13</v>
      </c>
    </row>
    <row r="643" spans="1:11" x14ac:dyDescent="0.35">
      <c r="A643" t="s">
        <v>675</v>
      </c>
      <c r="B643">
        <v>1986</v>
      </c>
      <c r="C643" t="s">
        <v>30</v>
      </c>
      <c r="D643">
        <v>2</v>
      </c>
      <c r="E643" s="18">
        <f>DATE(Table6[[#This Row],[year]],MONTH(1&amp;Table6[[#This Row],[month]]),Table6[[#This Row],[date]])</f>
        <v>31748</v>
      </c>
      <c r="F643" s="19">
        <f>DATEDIF(Table6[[#This Row],[DOB]],DATE(2023,6,8),"Y")</f>
        <v>36</v>
      </c>
      <c r="G643">
        <v>0</v>
      </c>
      <c r="H643" s="20">
        <v>5469.01</v>
      </c>
      <c r="I643" t="s">
        <v>8416</v>
      </c>
      <c r="J643" t="s">
        <v>8416</v>
      </c>
      <c r="K643" t="s">
        <v>247</v>
      </c>
    </row>
    <row r="644" spans="1:11" x14ac:dyDescent="0.35">
      <c r="A644" t="s">
        <v>676</v>
      </c>
      <c r="B644">
        <v>1986</v>
      </c>
      <c r="C644" t="s">
        <v>10</v>
      </c>
      <c r="D644">
        <v>12</v>
      </c>
      <c r="E644" s="18">
        <f>DATE(Table6[[#This Row],[year]],MONTH(1&amp;Table6[[#This Row],[month]]),Table6[[#This Row],[date]])</f>
        <v>31605</v>
      </c>
      <c r="F644" s="19">
        <f>DATEDIF(Table6[[#This Row],[DOB]],DATE(2023,6,8),"Y")</f>
        <v>36</v>
      </c>
      <c r="G644">
        <v>1</v>
      </c>
      <c r="H644" s="20">
        <v>5472.45</v>
      </c>
      <c r="I644" t="s">
        <v>8416</v>
      </c>
      <c r="J644" t="s">
        <v>8417</v>
      </c>
      <c r="K644" t="s">
        <v>42</v>
      </c>
    </row>
    <row r="645" spans="1:11" x14ac:dyDescent="0.35">
      <c r="A645" t="s">
        <v>677</v>
      </c>
      <c r="B645">
        <v>1986</v>
      </c>
      <c r="C645" t="s">
        <v>20</v>
      </c>
      <c r="D645">
        <v>30</v>
      </c>
      <c r="E645" s="18">
        <f>DATE(Table6[[#This Row],[year]],MONTH(1&amp;Table6[[#This Row],[month]]),Table6[[#This Row],[date]])</f>
        <v>31685</v>
      </c>
      <c r="F645" s="19">
        <f>DATEDIF(Table6[[#This Row],[DOB]],DATE(2023,6,8),"Y")</f>
        <v>36</v>
      </c>
      <c r="G645">
        <v>1</v>
      </c>
      <c r="H645" s="20">
        <v>5478.04</v>
      </c>
      <c r="I645" t="s">
        <v>8416</v>
      </c>
      <c r="J645" t="s">
        <v>8417</v>
      </c>
      <c r="K645" t="s">
        <v>13</v>
      </c>
    </row>
    <row r="646" spans="1:11" x14ac:dyDescent="0.35">
      <c r="A646" t="s">
        <v>678</v>
      </c>
      <c r="B646">
        <v>1984</v>
      </c>
      <c r="C646" t="s">
        <v>35</v>
      </c>
      <c r="D646">
        <v>26</v>
      </c>
      <c r="E646" s="18">
        <f>DATE(Table6[[#This Row],[year]],MONTH(1&amp;Table6[[#This Row],[month]]),Table6[[#This Row],[date]])</f>
        <v>30920</v>
      </c>
      <c r="F646" s="19">
        <f>DATEDIF(Table6[[#This Row],[DOB]],DATE(2023,6,8),"Y")</f>
        <v>38</v>
      </c>
      <c r="G646">
        <v>1</v>
      </c>
      <c r="H646" s="20">
        <v>5484.47</v>
      </c>
      <c r="I646" t="s">
        <v>8416</v>
      </c>
      <c r="J646" t="s">
        <v>8416</v>
      </c>
      <c r="K646" t="s">
        <v>13</v>
      </c>
    </row>
    <row r="647" spans="1:11" x14ac:dyDescent="0.35">
      <c r="A647" t="s">
        <v>679</v>
      </c>
      <c r="B647">
        <v>1984</v>
      </c>
      <c r="C647" t="s">
        <v>35</v>
      </c>
      <c r="D647">
        <v>17</v>
      </c>
      <c r="E647" s="18">
        <f>DATE(Table6[[#This Row],[year]],MONTH(1&amp;Table6[[#This Row],[month]]),Table6[[#This Row],[date]])</f>
        <v>30911</v>
      </c>
      <c r="F647" s="19">
        <f>DATEDIF(Table6[[#This Row],[DOB]],DATE(2023,6,8),"Y")</f>
        <v>38</v>
      </c>
      <c r="G647">
        <v>1</v>
      </c>
      <c r="H647" s="20">
        <v>5488.26</v>
      </c>
      <c r="I647" t="s">
        <v>8416</v>
      </c>
      <c r="J647" t="s">
        <v>8417</v>
      </c>
      <c r="K647" t="s">
        <v>42</v>
      </c>
    </row>
    <row r="648" spans="1:11" x14ac:dyDescent="0.35">
      <c r="A648" t="s">
        <v>680</v>
      </c>
      <c r="B648">
        <v>1988</v>
      </c>
      <c r="C648" t="s">
        <v>10</v>
      </c>
      <c r="D648">
        <v>29</v>
      </c>
      <c r="E648" s="18">
        <f>DATE(Table6[[#This Row],[year]],MONTH(1&amp;Table6[[#This Row],[month]]),Table6[[#This Row],[date]])</f>
        <v>32353</v>
      </c>
      <c r="F648" s="19">
        <f>DATEDIF(Table6[[#This Row],[DOB]],DATE(2023,6,8),"Y")</f>
        <v>34</v>
      </c>
      <c r="G648">
        <v>3</v>
      </c>
      <c r="H648" s="20">
        <v>5503.36</v>
      </c>
      <c r="I648" t="s">
        <v>8416</v>
      </c>
      <c r="J648" t="s">
        <v>8416</v>
      </c>
      <c r="K648" t="s">
        <v>23</v>
      </c>
    </row>
    <row r="649" spans="1:11" x14ac:dyDescent="0.35">
      <c r="A649" t="s">
        <v>681</v>
      </c>
      <c r="B649">
        <v>1981</v>
      </c>
      <c r="C649" t="s">
        <v>15</v>
      </c>
      <c r="D649">
        <v>7</v>
      </c>
      <c r="E649" s="18">
        <f>DATE(Table6[[#This Row],[year]],MONTH(1&amp;Table6[[#This Row],[month]]),Table6[[#This Row],[date]])</f>
        <v>29897</v>
      </c>
      <c r="F649" s="19">
        <f>DATEDIF(Table6[[#This Row],[DOB]],DATE(2023,6,8),"Y")</f>
        <v>41</v>
      </c>
      <c r="G649">
        <v>1</v>
      </c>
      <c r="H649" s="20">
        <v>5539.4</v>
      </c>
      <c r="I649" t="s">
        <v>8416</v>
      </c>
      <c r="J649" t="s">
        <v>8416</v>
      </c>
      <c r="K649" t="s">
        <v>13</v>
      </c>
    </row>
    <row r="650" spans="1:11" x14ac:dyDescent="0.35">
      <c r="A650" t="s">
        <v>682</v>
      </c>
      <c r="B650">
        <v>1980</v>
      </c>
      <c r="C650" t="s">
        <v>30</v>
      </c>
      <c r="D650">
        <v>7</v>
      </c>
      <c r="E650" s="18">
        <f>DATE(Table6[[#This Row],[year]],MONTH(1&amp;Table6[[#This Row],[month]]),Table6[[#This Row],[date]])</f>
        <v>29562</v>
      </c>
      <c r="F650" s="19">
        <f>DATEDIF(Table6[[#This Row],[DOB]],DATE(2023,6,8),"Y")</f>
        <v>42</v>
      </c>
      <c r="G650">
        <v>2</v>
      </c>
      <c r="H650" s="20">
        <v>5540.35</v>
      </c>
      <c r="I650" t="s">
        <v>8416</v>
      </c>
      <c r="J650" t="s">
        <v>8416</v>
      </c>
      <c r="K650" t="s">
        <v>23</v>
      </c>
    </row>
    <row r="651" spans="1:11" x14ac:dyDescent="0.35">
      <c r="A651" t="s">
        <v>683</v>
      </c>
      <c r="B651">
        <v>1999</v>
      </c>
      <c r="C651" t="s">
        <v>20</v>
      </c>
      <c r="D651">
        <v>22</v>
      </c>
      <c r="E651" s="18">
        <f>DATE(Table6[[#This Row],[year]],MONTH(1&amp;Table6[[#This Row],[month]]),Table6[[#This Row],[date]])</f>
        <v>36425</v>
      </c>
      <c r="F651" s="19">
        <f>DATEDIF(Table6[[#This Row],[DOB]],DATE(2023,6,8),"Y")</f>
        <v>23</v>
      </c>
      <c r="G651">
        <v>0</v>
      </c>
      <c r="H651" s="20">
        <v>5552.61</v>
      </c>
      <c r="I651" t="s">
        <v>8416</v>
      </c>
      <c r="J651" t="s">
        <v>8417</v>
      </c>
      <c r="K651" t="s">
        <v>535</v>
      </c>
    </row>
    <row r="652" spans="1:11" x14ac:dyDescent="0.35">
      <c r="A652" t="s">
        <v>684</v>
      </c>
      <c r="B652">
        <v>1974</v>
      </c>
      <c r="C652" t="s">
        <v>20</v>
      </c>
      <c r="D652">
        <v>18</v>
      </c>
      <c r="E652" s="18">
        <f>DATE(Table6[[#This Row],[year]],MONTH(1&amp;Table6[[#This Row],[month]]),Table6[[#This Row],[date]])</f>
        <v>27290</v>
      </c>
      <c r="F652" s="19">
        <f>DATEDIF(Table6[[#This Row],[DOB]],DATE(2023,6,8),"Y")</f>
        <v>48</v>
      </c>
      <c r="G652">
        <v>0</v>
      </c>
      <c r="H652" s="20">
        <v>5576.35</v>
      </c>
      <c r="I652" t="s">
        <v>8416</v>
      </c>
      <c r="J652" t="s">
        <v>8417</v>
      </c>
      <c r="K652" t="s">
        <v>13</v>
      </c>
    </row>
    <row r="653" spans="1:11" x14ac:dyDescent="0.35">
      <c r="A653" t="s">
        <v>685</v>
      </c>
      <c r="B653">
        <v>1985</v>
      </c>
      <c r="C653" t="s">
        <v>20</v>
      </c>
      <c r="D653">
        <v>5</v>
      </c>
      <c r="E653" s="18">
        <f>DATE(Table6[[#This Row],[year]],MONTH(1&amp;Table6[[#This Row],[month]]),Table6[[#This Row],[date]])</f>
        <v>31295</v>
      </c>
      <c r="F653" s="19">
        <f>DATEDIF(Table6[[#This Row],[DOB]],DATE(2023,6,8),"Y")</f>
        <v>37</v>
      </c>
      <c r="G653">
        <v>3</v>
      </c>
      <c r="H653" s="20">
        <v>5582.95</v>
      </c>
      <c r="I653" t="s">
        <v>8416</v>
      </c>
      <c r="J653" t="s">
        <v>8418</v>
      </c>
      <c r="K653" t="s">
        <v>23</v>
      </c>
    </row>
    <row r="654" spans="1:11" x14ac:dyDescent="0.35">
      <c r="A654" t="s">
        <v>686</v>
      </c>
      <c r="B654">
        <v>1986</v>
      </c>
      <c r="C654" t="s">
        <v>15</v>
      </c>
      <c r="D654">
        <v>21</v>
      </c>
      <c r="E654" s="18">
        <f>DATE(Table6[[#This Row],[year]],MONTH(1&amp;Table6[[#This Row],[month]]),Table6[[#This Row],[date]])</f>
        <v>31737</v>
      </c>
      <c r="F654" s="19">
        <f>DATEDIF(Table6[[#This Row],[DOB]],DATE(2023,6,8),"Y")</f>
        <v>36</v>
      </c>
      <c r="G654">
        <v>2</v>
      </c>
      <c r="H654" s="20">
        <v>5584.31</v>
      </c>
      <c r="I654" t="s">
        <v>8417</v>
      </c>
      <c r="J654" t="s">
        <v>8418</v>
      </c>
      <c r="K654" t="s">
        <v>13</v>
      </c>
    </row>
    <row r="655" spans="1:11" x14ac:dyDescent="0.35">
      <c r="A655" t="s">
        <v>687</v>
      </c>
      <c r="B655">
        <v>1983</v>
      </c>
      <c r="C655" t="s">
        <v>37</v>
      </c>
      <c r="D655">
        <v>3</v>
      </c>
      <c r="E655" s="18">
        <f>DATE(Table6[[#This Row],[year]],MONTH(1&amp;Table6[[#This Row],[month]]),Table6[[#This Row],[date]])</f>
        <v>30592</v>
      </c>
      <c r="F655" s="19">
        <f>DATEDIF(Table6[[#This Row],[DOB]],DATE(2023,6,8),"Y")</f>
        <v>39</v>
      </c>
      <c r="G655">
        <v>3</v>
      </c>
      <c r="H655" s="20">
        <v>5587.59</v>
      </c>
      <c r="I655" t="s">
        <v>8416</v>
      </c>
      <c r="J655" t="s">
        <v>8418</v>
      </c>
      <c r="K655" t="s">
        <v>13</v>
      </c>
    </row>
    <row r="656" spans="1:11" x14ac:dyDescent="0.35">
      <c r="A656" t="s">
        <v>688</v>
      </c>
      <c r="B656">
        <v>1988</v>
      </c>
      <c r="C656" t="s">
        <v>15</v>
      </c>
      <c r="D656">
        <v>18</v>
      </c>
      <c r="E656" s="18">
        <f>DATE(Table6[[#This Row],[year]],MONTH(1&amp;Table6[[#This Row],[month]]),Table6[[#This Row],[date]])</f>
        <v>32465</v>
      </c>
      <c r="F656" s="19">
        <f>DATEDIF(Table6[[#This Row],[DOB]],DATE(2023,6,8),"Y")</f>
        <v>34</v>
      </c>
      <c r="G656">
        <v>1</v>
      </c>
      <c r="H656" s="20">
        <v>5594.85</v>
      </c>
      <c r="I656" t="s">
        <v>8416</v>
      </c>
      <c r="J656" t="s">
        <v>8417</v>
      </c>
      <c r="K656" t="s">
        <v>247</v>
      </c>
    </row>
    <row r="657" spans="1:11" x14ac:dyDescent="0.35">
      <c r="A657" t="s">
        <v>689</v>
      </c>
      <c r="B657">
        <v>1978</v>
      </c>
      <c r="C657" t="s">
        <v>20</v>
      </c>
      <c r="D657">
        <v>11</v>
      </c>
      <c r="E657" s="18">
        <f>DATE(Table6[[#This Row],[year]],MONTH(1&amp;Table6[[#This Row],[month]]),Table6[[#This Row],[date]])</f>
        <v>28744</v>
      </c>
      <c r="F657" s="19">
        <f>DATEDIF(Table6[[#This Row],[DOB]],DATE(2023,6,8),"Y")</f>
        <v>44</v>
      </c>
      <c r="G657">
        <v>2</v>
      </c>
      <c r="H657" s="20">
        <v>5612.83</v>
      </c>
      <c r="I657" t="s">
        <v>8416</v>
      </c>
      <c r="J657" t="s">
        <v>8417</v>
      </c>
      <c r="K657" t="s">
        <v>13</v>
      </c>
    </row>
    <row r="658" spans="1:11" x14ac:dyDescent="0.35">
      <c r="A658" t="s">
        <v>690</v>
      </c>
      <c r="B658">
        <v>1994</v>
      </c>
      <c r="C658" t="s">
        <v>15</v>
      </c>
      <c r="D658">
        <v>15</v>
      </c>
      <c r="E658" s="18">
        <f>DATE(Table6[[#This Row],[year]],MONTH(1&amp;Table6[[#This Row],[month]]),Table6[[#This Row],[date]])</f>
        <v>34653</v>
      </c>
      <c r="F658" s="19">
        <f>DATEDIF(Table6[[#This Row],[DOB]],DATE(2023,6,8),"Y")</f>
        <v>28</v>
      </c>
      <c r="G658">
        <v>5</v>
      </c>
      <c r="H658" s="20">
        <v>5615.37</v>
      </c>
      <c r="I658" t="s">
        <v>8416</v>
      </c>
      <c r="J658" t="s">
        <v>8417</v>
      </c>
      <c r="K658" t="s">
        <v>42</v>
      </c>
    </row>
    <row r="659" spans="1:11" x14ac:dyDescent="0.35">
      <c r="A659" t="s">
        <v>691</v>
      </c>
      <c r="B659">
        <v>1987</v>
      </c>
      <c r="C659" t="s">
        <v>30</v>
      </c>
      <c r="D659">
        <v>9</v>
      </c>
      <c r="E659" s="18">
        <f>DATE(Table6[[#This Row],[year]],MONTH(1&amp;Table6[[#This Row],[month]]),Table6[[#This Row],[date]])</f>
        <v>32120</v>
      </c>
      <c r="F659" s="19">
        <f>DATEDIF(Table6[[#This Row],[DOB]],DATE(2023,6,8),"Y")</f>
        <v>35</v>
      </c>
      <c r="G659">
        <v>1</v>
      </c>
      <c r="H659" s="20">
        <v>5630.46</v>
      </c>
      <c r="I659" t="s">
        <v>8416</v>
      </c>
      <c r="J659" t="s">
        <v>8417</v>
      </c>
      <c r="K659" t="s">
        <v>23</v>
      </c>
    </row>
    <row r="660" spans="1:11" x14ac:dyDescent="0.35">
      <c r="A660" t="s">
        <v>692</v>
      </c>
      <c r="B660">
        <v>1983</v>
      </c>
      <c r="C660" t="s">
        <v>18</v>
      </c>
      <c r="D660">
        <v>8</v>
      </c>
      <c r="E660" s="18">
        <f>DATE(Table6[[#This Row],[year]],MONTH(1&amp;Table6[[#This Row],[month]]),Table6[[#This Row],[date]])</f>
        <v>30475</v>
      </c>
      <c r="F660" s="19">
        <f>DATEDIF(Table6[[#This Row],[DOB]],DATE(2023,6,8),"Y")</f>
        <v>40</v>
      </c>
      <c r="G660">
        <v>0</v>
      </c>
      <c r="H660" s="20">
        <v>5649.72</v>
      </c>
      <c r="I660" t="s">
        <v>8416</v>
      </c>
      <c r="J660" t="s">
        <v>8417</v>
      </c>
      <c r="K660" t="s">
        <v>42</v>
      </c>
    </row>
    <row r="661" spans="1:11" x14ac:dyDescent="0.35">
      <c r="A661" t="s">
        <v>693</v>
      </c>
      <c r="B661">
        <v>1978</v>
      </c>
      <c r="C661" t="s">
        <v>20</v>
      </c>
      <c r="D661">
        <v>27</v>
      </c>
      <c r="E661" s="18">
        <f>DATE(Table6[[#This Row],[year]],MONTH(1&amp;Table6[[#This Row],[month]]),Table6[[#This Row],[date]])</f>
        <v>28760</v>
      </c>
      <c r="F661" s="19">
        <f>DATEDIF(Table6[[#This Row],[DOB]],DATE(2023,6,8),"Y")</f>
        <v>44</v>
      </c>
      <c r="G661">
        <v>2</v>
      </c>
      <c r="H661" s="20">
        <v>5650.14</v>
      </c>
      <c r="I661" t="s">
        <v>8416</v>
      </c>
      <c r="J661" t="s">
        <v>8418</v>
      </c>
      <c r="K661" t="s">
        <v>13</v>
      </c>
    </row>
    <row r="662" spans="1:11" x14ac:dyDescent="0.35">
      <c r="A662" t="s">
        <v>694</v>
      </c>
      <c r="B662">
        <v>1983</v>
      </c>
      <c r="C662" t="s">
        <v>20</v>
      </c>
      <c r="D662">
        <v>3</v>
      </c>
      <c r="E662" s="18">
        <f>DATE(Table6[[#This Row],[year]],MONTH(1&amp;Table6[[#This Row],[month]]),Table6[[#This Row],[date]])</f>
        <v>30562</v>
      </c>
      <c r="F662" s="19">
        <f>DATEDIF(Table6[[#This Row],[DOB]],DATE(2023,6,8),"Y")</f>
        <v>39</v>
      </c>
      <c r="G662">
        <v>0</v>
      </c>
      <c r="H662" s="20">
        <v>5662.23</v>
      </c>
      <c r="I662" t="s">
        <v>8416</v>
      </c>
      <c r="J662" t="s">
        <v>8418</v>
      </c>
      <c r="K662" t="s">
        <v>13</v>
      </c>
    </row>
    <row r="663" spans="1:11" x14ac:dyDescent="0.35">
      <c r="A663" t="s">
        <v>695</v>
      </c>
      <c r="B663">
        <v>1984</v>
      </c>
      <c r="C663" t="s">
        <v>35</v>
      </c>
      <c r="D663">
        <v>12</v>
      </c>
      <c r="E663" s="18">
        <f>DATE(Table6[[#This Row],[year]],MONTH(1&amp;Table6[[#This Row],[month]]),Table6[[#This Row],[date]])</f>
        <v>30906</v>
      </c>
      <c r="F663" s="19">
        <f>DATEDIF(Table6[[#This Row],[DOB]],DATE(2023,6,8),"Y")</f>
        <v>38</v>
      </c>
      <c r="G663">
        <v>3</v>
      </c>
      <c r="H663" s="20">
        <v>5679.13</v>
      </c>
      <c r="I663" t="s">
        <v>8416</v>
      </c>
      <c r="J663" t="s">
        <v>8416</v>
      </c>
      <c r="K663" t="s">
        <v>13</v>
      </c>
    </row>
    <row r="664" spans="1:11" x14ac:dyDescent="0.35">
      <c r="A664" t="s">
        <v>696</v>
      </c>
      <c r="B664">
        <v>1972</v>
      </c>
      <c r="C664" t="s">
        <v>37</v>
      </c>
      <c r="D664">
        <v>28</v>
      </c>
      <c r="E664" s="18">
        <f>DATE(Table6[[#This Row],[year]],MONTH(1&amp;Table6[[#This Row],[month]]),Table6[[#This Row],[date]])</f>
        <v>26600</v>
      </c>
      <c r="F664" s="19">
        <f>DATEDIF(Table6[[#This Row],[DOB]],DATE(2023,6,8),"Y")</f>
        <v>50</v>
      </c>
      <c r="G664">
        <v>0</v>
      </c>
      <c r="H664" s="20">
        <v>5690.79</v>
      </c>
      <c r="I664" t="s">
        <v>8416</v>
      </c>
      <c r="J664" t="s">
        <v>8418</v>
      </c>
      <c r="K664" t="s">
        <v>13</v>
      </c>
    </row>
    <row r="665" spans="1:11" x14ac:dyDescent="0.35">
      <c r="A665" t="s">
        <v>697</v>
      </c>
      <c r="B665">
        <v>1992</v>
      </c>
      <c r="C665" t="s">
        <v>15</v>
      </c>
      <c r="D665">
        <v>3</v>
      </c>
      <c r="E665" s="18">
        <f>DATE(Table6[[#This Row],[year]],MONTH(1&amp;Table6[[#This Row],[month]]),Table6[[#This Row],[date]])</f>
        <v>33911</v>
      </c>
      <c r="F665" s="19">
        <f>DATEDIF(Table6[[#This Row],[DOB]],DATE(2023,6,8),"Y")</f>
        <v>30</v>
      </c>
      <c r="G665">
        <v>3</v>
      </c>
      <c r="H665" s="20">
        <v>5693.43</v>
      </c>
      <c r="I665" t="s">
        <v>8416</v>
      </c>
      <c r="J665" t="s">
        <v>8417</v>
      </c>
      <c r="K665" t="s">
        <v>23</v>
      </c>
    </row>
    <row r="666" spans="1:11" x14ac:dyDescent="0.35">
      <c r="A666" t="s">
        <v>698</v>
      </c>
      <c r="B666">
        <v>1974</v>
      </c>
      <c r="C666" t="s">
        <v>10</v>
      </c>
      <c r="D666">
        <v>6</v>
      </c>
      <c r="E666" s="18">
        <f>DATE(Table6[[#This Row],[year]],MONTH(1&amp;Table6[[#This Row],[month]]),Table6[[#This Row],[date]])</f>
        <v>27216</v>
      </c>
      <c r="F666" s="19">
        <f>DATEDIF(Table6[[#This Row],[DOB]],DATE(2023,6,8),"Y")</f>
        <v>48</v>
      </c>
      <c r="G666">
        <v>0</v>
      </c>
      <c r="H666" s="20">
        <v>5698.74</v>
      </c>
      <c r="I666" t="s">
        <v>8416</v>
      </c>
      <c r="J666" t="s">
        <v>8416</v>
      </c>
      <c r="K666" t="s">
        <v>23</v>
      </c>
    </row>
    <row r="667" spans="1:11" x14ac:dyDescent="0.35">
      <c r="A667" t="s">
        <v>699</v>
      </c>
      <c r="B667">
        <v>1981</v>
      </c>
      <c r="C667" t="s">
        <v>18</v>
      </c>
      <c r="D667">
        <v>15</v>
      </c>
      <c r="E667" s="18">
        <f>DATE(Table6[[#This Row],[year]],MONTH(1&amp;Table6[[#This Row],[month]]),Table6[[#This Row],[date]])</f>
        <v>29752</v>
      </c>
      <c r="F667" s="19">
        <f>DATEDIF(Table6[[#This Row],[DOB]],DATE(2023,6,8),"Y")</f>
        <v>41</v>
      </c>
      <c r="G667">
        <v>0</v>
      </c>
      <c r="H667" s="20">
        <v>5699.84</v>
      </c>
      <c r="I667" t="s">
        <v>8416</v>
      </c>
      <c r="J667" t="s">
        <v>8417</v>
      </c>
      <c r="K667" t="s">
        <v>13</v>
      </c>
    </row>
    <row r="668" spans="1:11" x14ac:dyDescent="0.35">
      <c r="A668" t="s">
        <v>700</v>
      </c>
      <c r="B668">
        <v>1993</v>
      </c>
      <c r="C668" t="s">
        <v>15</v>
      </c>
      <c r="D668">
        <v>3</v>
      </c>
      <c r="E668" s="18">
        <f>DATE(Table6[[#This Row],[year]],MONTH(1&amp;Table6[[#This Row],[month]]),Table6[[#This Row],[date]])</f>
        <v>34276</v>
      </c>
      <c r="F668" s="19">
        <f>DATEDIF(Table6[[#This Row],[DOB]],DATE(2023,6,8),"Y")</f>
        <v>29</v>
      </c>
      <c r="G668">
        <v>4</v>
      </c>
      <c r="H668" s="20">
        <v>5708.87</v>
      </c>
      <c r="I668" t="s">
        <v>8416</v>
      </c>
      <c r="J668" t="s">
        <v>8418</v>
      </c>
      <c r="K668" t="s">
        <v>42</v>
      </c>
    </row>
    <row r="669" spans="1:11" x14ac:dyDescent="0.35">
      <c r="A669" t="s">
        <v>701</v>
      </c>
      <c r="B669">
        <v>1981</v>
      </c>
      <c r="C669" t="s">
        <v>35</v>
      </c>
      <c r="D669">
        <v>30</v>
      </c>
      <c r="E669" s="18">
        <f>DATE(Table6[[#This Row],[year]],MONTH(1&amp;Table6[[#This Row],[month]]),Table6[[#This Row],[date]])</f>
        <v>29828</v>
      </c>
      <c r="F669" s="19">
        <f>DATEDIF(Table6[[#This Row],[DOB]],DATE(2023,6,8),"Y")</f>
        <v>41</v>
      </c>
      <c r="G669">
        <v>0</v>
      </c>
      <c r="H669" s="20">
        <v>5709.16</v>
      </c>
      <c r="I669" t="s">
        <v>8417</v>
      </c>
      <c r="J669" t="s">
        <v>8417</v>
      </c>
      <c r="K669" t="s">
        <v>13</v>
      </c>
    </row>
    <row r="670" spans="1:11" x14ac:dyDescent="0.35">
      <c r="A670" t="s">
        <v>702</v>
      </c>
      <c r="B670">
        <v>1971</v>
      </c>
      <c r="C670" t="s">
        <v>30</v>
      </c>
      <c r="D670">
        <v>18</v>
      </c>
      <c r="E670" s="18">
        <f>DATE(Table6[[#This Row],[year]],MONTH(1&amp;Table6[[#This Row],[month]]),Table6[[#This Row],[date]])</f>
        <v>26285</v>
      </c>
      <c r="F670" s="19">
        <f>DATEDIF(Table6[[#This Row],[DOB]],DATE(2023,6,8),"Y")</f>
        <v>51</v>
      </c>
      <c r="G670">
        <v>0</v>
      </c>
      <c r="H670" s="20">
        <v>5720.38</v>
      </c>
      <c r="I670" t="s">
        <v>8416</v>
      </c>
      <c r="J670" t="s">
        <v>8418</v>
      </c>
      <c r="K670" t="s">
        <v>13</v>
      </c>
    </row>
    <row r="671" spans="1:11" x14ac:dyDescent="0.35">
      <c r="A671" t="s">
        <v>703</v>
      </c>
      <c r="B671">
        <v>1987</v>
      </c>
      <c r="C671" t="s">
        <v>37</v>
      </c>
      <c r="D671">
        <v>19</v>
      </c>
      <c r="E671" s="18">
        <f>DATE(Table6[[#This Row],[year]],MONTH(1&amp;Table6[[#This Row],[month]]),Table6[[#This Row],[date]])</f>
        <v>32069</v>
      </c>
      <c r="F671" s="19">
        <f>DATEDIF(Table6[[#This Row],[DOB]],DATE(2023,6,8),"Y")</f>
        <v>35</v>
      </c>
      <c r="G671">
        <v>2</v>
      </c>
      <c r="H671" s="20">
        <v>5729.01</v>
      </c>
      <c r="I671" t="s">
        <v>8418</v>
      </c>
      <c r="J671" t="s">
        <v>8416</v>
      </c>
      <c r="K671" t="s">
        <v>23</v>
      </c>
    </row>
    <row r="672" spans="1:11" x14ac:dyDescent="0.35">
      <c r="A672" t="s">
        <v>704</v>
      </c>
      <c r="B672">
        <v>1972</v>
      </c>
      <c r="C672" t="s">
        <v>35</v>
      </c>
      <c r="D672">
        <v>21</v>
      </c>
      <c r="E672" s="18">
        <f>DATE(Table6[[#This Row],[year]],MONTH(1&amp;Table6[[#This Row],[month]]),Table6[[#This Row],[date]])</f>
        <v>26532</v>
      </c>
      <c r="F672" s="19">
        <f>DATEDIF(Table6[[#This Row],[DOB]],DATE(2023,6,8),"Y")</f>
        <v>50</v>
      </c>
      <c r="G672">
        <v>0</v>
      </c>
      <c r="H672" s="20">
        <v>5741.67</v>
      </c>
      <c r="I672" t="s">
        <v>8416</v>
      </c>
      <c r="J672" t="s">
        <v>8417</v>
      </c>
      <c r="K672" t="s">
        <v>13</v>
      </c>
    </row>
    <row r="673" spans="1:11" x14ac:dyDescent="0.35">
      <c r="A673" t="s">
        <v>705</v>
      </c>
      <c r="B673">
        <v>1993</v>
      </c>
      <c r="C673" t="s">
        <v>18</v>
      </c>
      <c r="D673">
        <v>10</v>
      </c>
      <c r="E673" s="18">
        <f>DATE(Table6[[#This Row],[year]],MONTH(1&amp;Table6[[#This Row],[month]]),Table6[[#This Row],[date]])</f>
        <v>34130</v>
      </c>
      <c r="F673" s="19">
        <f>DATEDIF(Table6[[#This Row],[DOB]],DATE(2023,6,8),"Y")</f>
        <v>29</v>
      </c>
      <c r="G673">
        <v>0</v>
      </c>
      <c r="H673" s="20">
        <v>5748.13</v>
      </c>
      <c r="I673" t="s">
        <v>8416</v>
      </c>
      <c r="J673" t="s">
        <v>8418</v>
      </c>
      <c r="K673" t="s">
        <v>300</v>
      </c>
    </row>
    <row r="674" spans="1:11" x14ac:dyDescent="0.35">
      <c r="A674" t="s">
        <v>706</v>
      </c>
      <c r="B674">
        <v>1983</v>
      </c>
      <c r="C674" t="s">
        <v>35</v>
      </c>
      <c r="D674">
        <v>30</v>
      </c>
      <c r="E674" s="18">
        <f>DATE(Table6[[#This Row],[year]],MONTH(1&amp;Table6[[#This Row],[month]]),Table6[[#This Row],[date]])</f>
        <v>30558</v>
      </c>
      <c r="F674" s="19">
        <f>DATEDIF(Table6[[#This Row],[DOB]],DATE(2023,6,8),"Y")</f>
        <v>39</v>
      </c>
      <c r="G674">
        <v>0</v>
      </c>
      <c r="H674" s="20">
        <v>5757.41</v>
      </c>
      <c r="I674" t="s">
        <v>8416</v>
      </c>
      <c r="J674" t="s">
        <v>8417</v>
      </c>
      <c r="K674" t="s">
        <v>166</v>
      </c>
    </row>
    <row r="675" spans="1:11" x14ac:dyDescent="0.35">
      <c r="A675" t="s">
        <v>707</v>
      </c>
      <c r="B675">
        <v>2004</v>
      </c>
      <c r="C675" t="s">
        <v>15</v>
      </c>
      <c r="D675">
        <v>1</v>
      </c>
      <c r="E675" s="18">
        <f>DATE(Table6[[#This Row],[year]],MONTH(1&amp;Table6[[#This Row],[month]]),Table6[[#This Row],[date]])</f>
        <v>38292</v>
      </c>
      <c r="F675" s="19">
        <f>DATEDIF(Table6[[#This Row],[DOB]],DATE(2023,6,8),"Y")</f>
        <v>18</v>
      </c>
      <c r="G675">
        <v>0</v>
      </c>
      <c r="H675" s="20">
        <v>5778.71</v>
      </c>
      <c r="I675" t="s">
        <v>8416</v>
      </c>
      <c r="J675" t="s">
        <v>8417</v>
      </c>
      <c r="K675" t="s">
        <v>632</v>
      </c>
    </row>
    <row r="676" spans="1:11" x14ac:dyDescent="0.35">
      <c r="A676" t="s">
        <v>708</v>
      </c>
      <c r="B676">
        <v>1980</v>
      </c>
      <c r="C676" t="s">
        <v>20</v>
      </c>
      <c r="D676">
        <v>18</v>
      </c>
      <c r="E676" s="18">
        <f>DATE(Table6[[#This Row],[year]],MONTH(1&amp;Table6[[#This Row],[month]]),Table6[[#This Row],[date]])</f>
        <v>29482</v>
      </c>
      <c r="F676" s="19">
        <f>DATEDIF(Table6[[#This Row],[DOB]],DATE(2023,6,8),"Y")</f>
        <v>42</v>
      </c>
      <c r="G676">
        <v>2</v>
      </c>
      <c r="H676" s="20">
        <v>5807.06</v>
      </c>
      <c r="I676" t="s">
        <v>8416</v>
      </c>
      <c r="J676" t="s">
        <v>8417</v>
      </c>
      <c r="K676" t="s">
        <v>13</v>
      </c>
    </row>
    <row r="677" spans="1:11" x14ac:dyDescent="0.35">
      <c r="A677" t="s">
        <v>709</v>
      </c>
      <c r="B677">
        <v>1972</v>
      </c>
      <c r="C677" t="s">
        <v>15</v>
      </c>
      <c r="D677">
        <v>2</v>
      </c>
      <c r="E677" s="18">
        <f>DATE(Table6[[#This Row],[year]],MONTH(1&amp;Table6[[#This Row],[month]]),Table6[[#This Row],[date]])</f>
        <v>26605</v>
      </c>
      <c r="F677" s="19">
        <f>DATEDIF(Table6[[#This Row],[DOB]],DATE(2023,6,8),"Y")</f>
        <v>50</v>
      </c>
      <c r="G677">
        <v>0</v>
      </c>
      <c r="H677" s="20">
        <v>5812.9</v>
      </c>
      <c r="I677" t="s">
        <v>8416</v>
      </c>
      <c r="J677" t="s">
        <v>8416</v>
      </c>
      <c r="K677" t="s">
        <v>13</v>
      </c>
    </row>
    <row r="678" spans="1:11" x14ac:dyDescent="0.35">
      <c r="A678" t="s">
        <v>710</v>
      </c>
      <c r="B678">
        <v>2002</v>
      </c>
      <c r="C678" t="s">
        <v>10</v>
      </c>
      <c r="D678">
        <v>22</v>
      </c>
      <c r="E678" s="18">
        <f>DATE(Table6[[#This Row],[year]],MONTH(1&amp;Table6[[#This Row],[month]]),Table6[[#This Row],[date]])</f>
        <v>37459</v>
      </c>
      <c r="F678" s="19">
        <f>DATEDIF(Table6[[#This Row],[DOB]],DATE(2023,6,8),"Y")</f>
        <v>20</v>
      </c>
      <c r="G678">
        <v>0</v>
      </c>
      <c r="H678" s="20">
        <v>5816.58</v>
      </c>
      <c r="I678" t="s">
        <v>8416</v>
      </c>
      <c r="J678" t="s">
        <v>8416</v>
      </c>
      <c r="K678" t="s">
        <v>535</v>
      </c>
    </row>
    <row r="679" spans="1:11" x14ac:dyDescent="0.35">
      <c r="A679" t="s">
        <v>711</v>
      </c>
      <c r="B679">
        <v>1971</v>
      </c>
      <c r="C679" t="s">
        <v>20</v>
      </c>
      <c r="D679">
        <v>27</v>
      </c>
      <c r="E679" s="18">
        <f>DATE(Table6[[#This Row],[year]],MONTH(1&amp;Table6[[#This Row],[month]]),Table6[[#This Row],[date]])</f>
        <v>26203</v>
      </c>
      <c r="F679" s="19">
        <f>DATEDIF(Table6[[#This Row],[DOB]],DATE(2023,6,8),"Y")</f>
        <v>51</v>
      </c>
      <c r="G679">
        <v>0</v>
      </c>
      <c r="H679" s="20">
        <v>5832.6</v>
      </c>
      <c r="I679" t="s">
        <v>8416</v>
      </c>
      <c r="J679" t="s">
        <v>8417</v>
      </c>
      <c r="K679" t="s">
        <v>23</v>
      </c>
    </row>
    <row r="680" spans="1:11" x14ac:dyDescent="0.35">
      <c r="A680" t="s">
        <v>712</v>
      </c>
      <c r="B680">
        <v>1987</v>
      </c>
      <c r="C680" t="s">
        <v>10</v>
      </c>
      <c r="D680">
        <v>27</v>
      </c>
      <c r="E680" s="18">
        <f>DATE(Table6[[#This Row],[year]],MONTH(1&amp;Table6[[#This Row],[month]]),Table6[[#This Row],[date]])</f>
        <v>31985</v>
      </c>
      <c r="F680" s="19">
        <f>DATEDIF(Table6[[#This Row],[DOB]],DATE(2023,6,8),"Y")</f>
        <v>35</v>
      </c>
      <c r="G680">
        <v>2</v>
      </c>
      <c r="H680" s="20">
        <v>5836.52</v>
      </c>
      <c r="I680" t="s">
        <v>8416</v>
      </c>
      <c r="J680" t="s">
        <v>8417</v>
      </c>
      <c r="K680" t="s">
        <v>13</v>
      </c>
    </row>
    <row r="681" spans="1:11" x14ac:dyDescent="0.35">
      <c r="A681" t="s">
        <v>713</v>
      </c>
      <c r="B681">
        <v>1995</v>
      </c>
      <c r="C681" t="s">
        <v>35</v>
      </c>
      <c r="D681">
        <v>20</v>
      </c>
      <c r="E681" s="18">
        <f>DATE(Table6[[#This Row],[year]],MONTH(1&amp;Table6[[#This Row],[month]]),Table6[[#This Row],[date]])</f>
        <v>34931</v>
      </c>
      <c r="F681" s="19">
        <f>DATEDIF(Table6[[#This Row],[DOB]],DATE(2023,6,8),"Y")</f>
        <v>27</v>
      </c>
      <c r="G681">
        <v>0</v>
      </c>
      <c r="H681" s="20">
        <v>5843.99</v>
      </c>
      <c r="I681" t="s">
        <v>8416</v>
      </c>
      <c r="J681" t="s">
        <v>8416</v>
      </c>
      <c r="K681" t="s">
        <v>200</v>
      </c>
    </row>
    <row r="682" spans="1:11" x14ac:dyDescent="0.35">
      <c r="A682" t="s">
        <v>714</v>
      </c>
      <c r="B682">
        <v>1987</v>
      </c>
      <c r="C682" t="s">
        <v>20</v>
      </c>
      <c r="D682">
        <v>30</v>
      </c>
      <c r="E682" s="18">
        <f>DATE(Table6[[#This Row],[year]],MONTH(1&amp;Table6[[#This Row],[month]]),Table6[[#This Row],[date]])</f>
        <v>32050</v>
      </c>
      <c r="F682" s="19">
        <f>DATEDIF(Table6[[#This Row],[DOB]],DATE(2023,6,8),"Y")</f>
        <v>35</v>
      </c>
      <c r="G682">
        <v>2</v>
      </c>
      <c r="H682" s="20">
        <v>5846.92</v>
      </c>
      <c r="I682" t="s">
        <v>8416</v>
      </c>
      <c r="J682" t="s">
        <v>8416</v>
      </c>
      <c r="K682" t="s">
        <v>13</v>
      </c>
    </row>
    <row r="683" spans="1:11" x14ac:dyDescent="0.35">
      <c r="A683" t="s">
        <v>715</v>
      </c>
      <c r="B683">
        <v>1985</v>
      </c>
      <c r="C683" t="s">
        <v>18</v>
      </c>
      <c r="D683">
        <v>18</v>
      </c>
      <c r="E683" s="18">
        <f>DATE(Table6[[#This Row],[year]],MONTH(1&amp;Table6[[#This Row],[month]]),Table6[[#This Row],[date]])</f>
        <v>31216</v>
      </c>
      <c r="F683" s="19">
        <f>DATEDIF(Table6[[#This Row],[DOB]],DATE(2023,6,8),"Y")</f>
        <v>37</v>
      </c>
      <c r="G683">
        <v>3</v>
      </c>
      <c r="H683" s="20">
        <v>5847.24</v>
      </c>
      <c r="I683" t="s">
        <v>8416</v>
      </c>
      <c r="J683" t="s">
        <v>8418</v>
      </c>
      <c r="K683" t="s">
        <v>13</v>
      </c>
    </row>
    <row r="684" spans="1:11" x14ac:dyDescent="0.35">
      <c r="A684" t="s">
        <v>716</v>
      </c>
      <c r="B684">
        <v>1984</v>
      </c>
      <c r="C684" t="s">
        <v>15</v>
      </c>
      <c r="D684">
        <v>22</v>
      </c>
      <c r="E684" s="18">
        <f>DATE(Table6[[#This Row],[year]],MONTH(1&amp;Table6[[#This Row],[month]]),Table6[[#This Row],[date]])</f>
        <v>31008</v>
      </c>
      <c r="F684" s="19">
        <f>DATEDIF(Table6[[#This Row],[DOB]],DATE(2023,6,8),"Y")</f>
        <v>38</v>
      </c>
      <c r="G684">
        <v>1</v>
      </c>
      <c r="H684" s="20">
        <v>5855.9</v>
      </c>
      <c r="I684" t="s">
        <v>8416</v>
      </c>
      <c r="J684" t="s">
        <v>8417</v>
      </c>
      <c r="K684" t="s">
        <v>23</v>
      </c>
    </row>
    <row r="685" spans="1:11" x14ac:dyDescent="0.35">
      <c r="A685" t="s">
        <v>717</v>
      </c>
      <c r="B685">
        <v>1993</v>
      </c>
      <c r="C685" t="s">
        <v>37</v>
      </c>
      <c r="D685">
        <v>19</v>
      </c>
      <c r="E685" s="18">
        <f>DATE(Table6[[#This Row],[year]],MONTH(1&amp;Table6[[#This Row],[month]]),Table6[[#This Row],[date]])</f>
        <v>34261</v>
      </c>
      <c r="F685" s="19">
        <f>DATEDIF(Table6[[#This Row],[DOB]],DATE(2023,6,8),"Y")</f>
        <v>29</v>
      </c>
      <c r="G685">
        <v>0</v>
      </c>
      <c r="H685" s="20">
        <v>5877.02</v>
      </c>
      <c r="I685" t="s">
        <v>8416</v>
      </c>
      <c r="J685" t="s">
        <v>8416</v>
      </c>
      <c r="K685" t="s">
        <v>300</v>
      </c>
    </row>
    <row r="686" spans="1:11" x14ac:dyDescent="0.35">
      <c r="A686" t="s">
        <v>718</v>
      </c>
      <c r="B686">
        <v>1982</v>
      </c>
      <c r="C686" t="s">
        <v>10</v>
      </c>
      <c r="D686">
        <v>8</v>
      </c>
      <c r="E686" s="18">
        <f>DATE(Table6[[#This Row],[year]],MONTH(1&amp;Table6[[#This Row],[month]]),Table6[[#This Row],[date]])</f>
        <v>30140</v>
      </c>
      <c r="F686" s="19">
        <f>DATEDIF(Table6[[#This Row],[DOB]],DATE(2023,6,8),"Y")</f>
        <v>40</v>
      </c>
      <c r="G686">
        <v>0</v>
      </c>
      <c r="H686" s="20">
        <v>5910.94</v>
      </c>
      <c r="I686" t="s">
        <v>8416</v>
      </c>
      <c r="J686" t="s">
        <v>8418</v>
      </c>
      <c r="K686" t="s">
        <v>42</v>
      </c>
    </row>
    <row r="687" spans="1:11" x14ac:dyDescent="0.35">
      <c r="A687" t="s">
        <v>719</v>
      </c>
      <c r="B687">
        <v>1982</v>
      </c>
      <c r="C687" t="s">
        <v>30</v>
      </c>
      <c r="D687">
        <v>21</v>
      </c>
      <c r="E687" s="18">
        <f>DATE(Table6[[#This Row],[year]],MONTH(1&amp;Table6[[#This Row],[month]]),Table6[[#This Row],[date]])</f>
        <v>30306</v>
      </c>
      <c r="F687" s="19">
        <f>DATEDIF(Table6[[#This Row],[DOB]],DATE(2023,6,8),"Y")</f>
        <v>40</v>
      </c>
      <c r="G687">
        <v>0</v>
      </c>
      <c r="H687" s="20">
        <v>5920.1</v>
      </c>
      <c r="I687" t="s">
        <v>8416</v>
      </c>
      <c r="J687" t="s">
        <v>8418</v>
      </c>
      <c r="K687" t="s">
        <v>13</v>
      </c>
    </row>
    <row r="688" spans="1:11" x14ac:dyDescent="0.35">
      <c r="A688" t="s">
        <v>720</v>
      </c>
      <c r="B688">
        <v>1987</v>
      </c>
      <c r="C688" t="s">
        <v>10</v>
      </c>
      <c r="D688">
        <v>29</v>
      </c>
      <c r="E688" s="18">
        <f>DATE(Table6[[#This Row],[year]],MONTH(1&amp;Table6[[#This Row],[month]]),Table6[[#This Row],[date]])</f>
        <v>31987</v>
      </c>
      <c r="F688" s="19">
        <f>DATEDIF(Table6[[#This Row],[DOB]],DATE(2023,6,8),"Y")</f>
        <v>35</v>
      </c>
      <c r="G688">
        <v>3</v>
      </c>
      <c r="H688" s="20">
        <v>5926.85</v>
      </c>
      <c r="I688" t="s">
        <v>8417</v>
      </c>
      <c r="J688" t="s">
        <v>8417</v>
      </c>
      <c r="K688" t="s">
        <v>42</v>
      </c>
    </row>
    <row r="689" spans="1:11" x14ac:dyDescent="0.35">
      <c r="A689" t="s">
        <v>721</v>
      </c>
      <c r="B689">
        <v>1993</v>
      </c>
      <c r="C689" t="s">
        <v>35</v>
      </c>
      <c r="D689">
        <v>13</v>
      </c>
      <c r="E689" s="18">
        <f>DATE(Table6[[#This Row],[year]],MONTH(1&amp;Table6[[#This Row],[month]]),Table6[[#This Row],[date]])</f>
        <v>34194</v>
      </c>
      <c r="F689" s="19">
        <f>DATEDIF(Table6[[#This Row],[DOB]],DATE(2023,6,8),"Y")</f>
        <v>29</v>
      </c>
      <c r="G689">
        <v>0</v>
      </c>
      <c r="H689" s="20">
        <v>5926.93</v>
      </c>
      <c r="I689" t="s">
        <v>8416</v>
      </c>
      <c r="J689" t="s">
        <v>8416</v>
      </c>
      <c r="K689" t="s">
        <v>200</v>
      </c>
    </row>
    <row r="690" spans="1:11" x14ac:dyDescent="0.35">
      <c r="A690" t="s">
        <v>722</v>
      </c>
      <c r="B690">
        <v>1994</v>
      </c>
      <c r="C690" t="s">
        <v>10</v>
      </c>
      <c r="D690">
        <v>30</v>
      </c>
      <c r="E690" s="18">
        <f>DATE(Table6[[#This Row],[year]],MONTH(1&amp;Table6[[#This Row],[month]]),Table6[[#This Row],[date]])</f>
        <v>34545</v>
      </c>
      <c r="F690" s="19">
        <f>DATEDIF(Table6[[#This Row],[DOB]],DATE(2023,6,8),"Y")</f>
        <v>28</v>
      </c>
      <c r="G690">
        <v>0</v>
      </c>
      <c r="H690" s="20">
        <v>5927.65</v>
      </c>
      <c r="I690" t="s">
        <v>8416</v>
      </c>
      <c r="J690" t="s">
        <v>8418</v>
      </c>
      <c r="K690" t="s">
        <v>23</v>
      </c>
    </row>
    <row r="691" spans="1:11" x14ac:dyDescent="0.35">
      <c r="A691" t="s">
        <v>723</v>
      </c>
      <c r="B691">
        <v>1987</v>
      </c>
      <c r="C691" t="s">
        <v>10</v>
      </c>
      <c r="D691">
        <v>14</v>
      </c>
      <c r="E691" s="18">
        <f>DATE(Table6[[#This Row],[year]],MONTH(1&amp;Table6[[#This Row],[month]]),Table6[[#This Row],[date]])</f>
        <v>31972</v>
      </c>
      <c r="F691" s="19">
        <f>DATEDIF(Table6[[#This Row],[DOB]],DATE(2023,6,8),"Y")</f>
        <v>35</v>
      </c>
      <c r="G691">
        <v>3</v>
      </c>
      <c r="H691" s="20">
        <v>5934.38</v>
      </c>
      <c r="I691" t="s">
        <v>8417</v>
      </c>
      <c r="J691" t="s">
        <v>8416</v>
      </c>
      <c r="K691" t="s">
        <v>13</v>
      </c>
    </row>
    <row r="692" spans="1:11" x14ac:dyDescent="0.35">
      <c r="A692" t="s">
        <v>724</v>
      </c>
      <c r="B692">
        <v>2003</v>
      </c>
      <c r="C692" t="s">
        <v>35</v>
      </c>
      <c r="D692">
        <v>13</v>
      </c>
      <c r="E692" s="18">
        <f>DATE(Table6[[#This Row],[year]],MONTH(1&amp;Table6[[#This Row],[month]]),Table6[[#This Row],[date]])</f>
        <v>37846</v>
      </c>
      <c r="F692" s="19">
        <f>DATEDIF(Table6[[#This Row],[DOB]],DATE(2023,6,8),"Y")</f>
        <v>19</v>
      </c>
      <c r="G692">
        <v>0</v>
      </c>
      <c r="H692" s="20">
        <v>5957.35</v>
      </c>
      <c r="I692" t="s">
        <v>8416</v>
      </c>
      <c r="J692" t="s">
        <v>8416</v>
      </c>
      <c r="K692" t="s">
        <v>23</v>
      </c>
    </row>
    <row r="693" spans="1:11" x14ac:dyDescent="0.35">
      <c r="A693" t="s">
        <v>725</v>
      </c>
      <c r="B693">
        <v>2004</v>
      </c>
      <c r="C693" t="s">
        <v>10</v>
      </c>
      <c r="D693">
        <v>15</v>
      </c>
      <c r="E693" s="18">
        <f>DATE(Table6[[#This Row],[year]],MONTH(1&amp;Table6[[#This Row],[month]]),Table6[[#This Row],[date]])</f>
        <v>38183</v>
      </c>
      <c r="F693" s="19">
        <f>DATEDIF(Table6[[#This Row],[DOB]],DATE(2023,6,8),"Y")</f>
        <v>18</v>
      </c>
      <c r="G693">
        <v>0</v>
      </c>
      <c r="H693" s="20">
        <v>5960.91</v>
      </c>
      <c r="I693" t="s">
        <v>8416</v>
      </c>
      <c r="J693" t="s">
        <v>8418</v>
      </c>
      <c r="K693" t="s">
        <v>535</v>
      </c>
    </row>
    <row r="694" spans="1:11" x14ac:dyDescent="0.35">
      <c r="A694" t="s">
        <v>726</v>
      </c>
      <c r="B694">
        <v>1980</v>
      </c>
      <c r="C694" t="s">
        <v>35</v>
      </c>
      <c r="D694">
        <v>5</v>
      </c>
      <c r="E694" s="18">
        <f>DATE(Table6[[#This Row],[year]],MONTH(1&amp;Table6[[#This Row],[month]]),Table6[[#This Row],[date]])</f>
        <v>29438</v>
      </c>
      <c r="F694" s="19">
        <f>DATEDIF(Table6[[#This Row],[DOB]],DATE(2023,6,8),"Y")</f>
        <v>42</v>
      </c>
      <c r="G694">
        <v>0</v>
      </c>
      <c r="H694" s="20">
        <v>5966.89</v>
      </c>
      <c r="I694" t="s">
        <v>8416</v>
      </c>
      <c r="J694" t="s">
        <v>8417</v>
      </c>
      <c r="K694" t="s">
        <v>13</v>
      </c>
    </row>
    <row r="695" spans="1:11" x14ac:dyDescent="0.35">
      <c r="A695" t="s">
        <v>727</v>
      </c>
      <c r="B695">
        <v>1980</v>
      </c>
      <c r="C695" t="s">
        <v>10</v>
      </c>
      <c r="D695">
        <v>21</v>
      </c>
      <c r="E695" s="18">
        <f>DATE(Table6[[#This Row],[year]],MONTH(1&amp;Table6[[#This Row],[month]]),Table6[[#This Row],[date]])</f>
        <v>29423</v>
      </c>
      <c r="F695" s="19">
        <f>DATEDIF(Table6[[#This Row],[DOB]],DATE(2023,6,8),"Y")</f>
        <v>42</v>
      </c>
      <c r="G695">
        <v>0</v>
      </c>
      <c r="H695" s="20">
        <v>5969.72</v>
      </c>
      <c r="I695" t="s">
        <v>8417</v>
      </c>
      <c r="J695" t="s">
        <v>8417</v>
      </c>
      <c r="K695" t="s">
        <v>42</v>
      </c>
    </row>
    <row r="696" spans="1:11" x14ac:dyDescent="0.35">
      <c r="A696" t="s">
        <v>728</v>
      </c>
      <c r="B696">
        <v>1989</v>
      </c>
      <c r="C696" t="s">
        <v>10</v>
      </c>
      <c r="D696">
        <v>22</v>
      </c>
      <c r="E696" s="18">
        <f>DATE(Table6[[#This Row],[year]],MONTH(1&amp;Table6[[#This Row],[month]]),Table6[[#This Row],[date]])</f>
        <v>32711</v>
      </c>
      <c r="F696" s="19">
        <f>DATEDIF(Table6[[#This Row],[DOB]],DATE(2023,6,8),"Y")</f>
        <v>33</v>
      </c>
      <c r="G696">
        <v>3</v>
      </c>
      <c r="H696" s="20">
        <v>5972.38</v>
      </c>
      <c r="I696" t="s">
        <v>8416</v>
      </c>
      <c r="J696" t="s">
        <v>8416</v>
      </c>
      <c r="K696" t="s">
        <v>42</v>
      </c>
    </row>
    <row r="697" spans="1:11" x14ac:dyDescent="0.35">
      <c r="A697" t="s">
        <v>729</v>
      </c>
      <c r="B697">
        <v>1984</v>
      </c>
      <c r="C697" t="s">
        <v>20</v>
      </c>
      <c r="D697">
        <v>19</v>
      </c>
      <c r="E697" s="18">
        <f>DATE(Table6[[#This Row],[year]],MONTH(1&amp;Table6[[#This Row],[month]]),Table6[[#This Row],[date]])</f>
        <v>30944</v>
      </c>
      <c r="F697" s="19">
        <f>DATEDIF(Table6[[#This Row],[DOB]],DATE(2023,6,8),"Y")</f>
        <v>38</v>
      </c>
      <c r="G697">
        <v>1</v>
      </c>
      <c r="H697" s="20">
        <v>5974.38</v>
      </c>
      <c r="I697" t="s">
        <v>8416</v>
      </c>
      <c r="J697" t="s">
        <v>8417</v>
      </c>
      <c r="K697" t="s">
        <v>13</v>
      </c>
    </row>
    <row r="698" spans="1:11" x14ac:dyDescent="0.35">
      <c r="A698" t="s">
        <v>730</v>
      </c>
      <c r="B698">
        <v>1984</v>
      </c>
      <c r="C698" t="s">
        <v>15</v>
      </c>
      <c r="D698">
        <v>11</v>
      </c>
      <c r="E698" s="18">
        <f>DATE(Table6[[#This Row],[year]],MONTH(1&amp;Table6[[#This Row],[month]]),Table6[[#This Row],[date]])</f>
        <v>30997</v>
      </c>
      <c r="F698" s="19">
        <f>DATEDIF(Table6[[#This Row],[DOB]],DATE(2023,6,8),"Y")</f>
        <v>38</v>
      </c>
      <c r="G698">
        <v>1</v>
      </c>
      <c r="H698" s="20">
        <v>5976.83</v>
      </c>
      <c r="I698" t="s">
        <v>8416</v>
      </c>
      <c r="J698" t="s">
        <v>8416</v>
      </c>
      <c r="K698" t="s">
        <v>13</v>
      </c>
    </row>
    <row r="699" spans="1:11" x14ac:dyDescent="0.35">
      <c r="A699" t="s">
        <v>731</v>
      </c>
      <c r="B699">
        <v>1970</v>
      </c>
      <c r="C699" t="s">
        <v>18</v>
      </c>
      <c r="D699">
        <v>25</v>
      </c>
      <c r="E699" s="18">
        <f>DATE(Table6[[#This Row],[year]],MONTH(1&amp;Table6[[#This Row],[month]]),Table6[[#This Row],[date]])</f>
        <v>25744</v>
      </c>
      <c r="F699" s="19">
        <f>DATEDIF(Table6[[#This Row],[DOB]],DATE(2023,6,8),"Y")</f>
        <v>52</v>
      </c>
      <c r="G699">
        <v>0</v>
      </c>
      <c r="H699" s="20">
        <v>5979.66</v>
      </c>
      <c r="I699" t="s">
        <v>8416</v>
      </c>
      <c r="J699" t="s">
        <v>8417</v>
      </c>
      <c r="K699" t="s">
        <v>13</v>
      </c>
    </row>
    <row r="700" spans="1:11" x14ac:dyDescent="0.35">
      <c r="A700" t="s">
        <v>732</v>
      </c>
      <c r="B700">
        <v>1980</v>
      </c>
      <c r="C700" t="s">
        <v>37</v>
      </c>
      <c r="D700">
        <v>10</v>
      </c>
      <c r="E700" s="18">
        <f>DATE(Table6[[#This Row],[year]],MONTH(1&amp;Table6[[#This Row],[month]]),Table6[[#This Row],[date]])</f>
        <v>29504</v>
      </c>
      <c r="F700" s="19">
        <f>DATEDIF(Table6[[#This Row],[DOB]],DATE(2023,6,8),"Y")</f>
        <v>42</v>
      </c>
      <c r="G700">
        <v>0</v>
      </c>
      <c r="H700" s="20">
        <v>5979.73</v>
      </c>
      <c r="I700" t="s">
        <v>8416</v>
      </c>
      <c r="J700" t="s">
        <v>8416</v>
      </c>
      <c r="K700" t="s">
        <v>42</v>
      </c>
    </row>
    <row r="701" spans="1:11" x14ac:dyDescent="0.35">
      <c r="A701" t="s">
        <v>733</v>
      </c>
      <c r="B701">
        <v>1974</v>
      </c>
      <c r="C701" t="s">
        <v>37</v>
      </c>
      <c r="D701">
        <v>11</v>
      </c>
      <c r="E701" s="18">
        <f>DATE(Table6[[#This Row],[year]],MONTH(1&amp;Table6[[#This Row],[month]]),Table6[[#This Row],[date]])</f>
        <v>27313</v>
      </c>
      <c r="F701" s="19">
        <f>DATEDIF(Table6[[#This Row],[DOB]],DATE(2023,6,8),"Y")</f>
        <v>48</v>
      </c>
      <c r="G701">
        <v>0</v>
      </c>
      <c r="H701" s="20">
        <v>5979.99</v>
      </c>
      <c r="I701" t="s">
        <v>8416</v>
      </c>
      <c r="J701" t="s">
        <v>8417</v>
      </c>
      <c r="K701" t="s">
        <v>13</v>
      </c>
    </row>
    <row r="702" spans="1:11" x14ac:dyDescent="0.35">
      <c r="A702" t="s">
        <v>734</v>
      </c>
      <c r="B702">
        <v>1988</v>
      </c>
      <c r="C702" t="s">
        <v>18</v>
      </c>
      <c r="D702">
        <v>10</v>
      </c>
      <c r="E702" s="18">
        <f>DATE(Table6[[#This Row],[year]],MONTH(1&amp;Table6[[#This Row],[month]]),Table6[[#This Row],[date]])</f>
        <v>32304</v>
      </c>
      <c r="F702" s="19">
        <f>DATEDIF(Table6[[#This Row],[DOB]],DATE(2023,6,8),"Y")</f>
        <v>34</v>
      </c>
      <c r="G702">
        <v>2</v>
      </c>
      <c r="H702" s="20">
        <v>5989.52</v>
      </c>
      <c r="I702" t="s">
        <v>8416</v>
      </c>
      <c r="J702" t="s">
        <v>8418</v>
      </c>
      <c r="K702" t="s">
        <v>23</v>
      </c>
    </row>
    <row r="703" spans="1:11" x14ac:dyDescent="0.35">
      <c r="A703" t="s">
        <v>735</v>
      </c>
      <c r="B703">
        <v>1974</v>
      </c>
      <c r="C703" t="s">
        <v>35</v>
      </c>
      <c r="D703">
        <v>17</v>
      </c>
      <c r="E703" s="18">
        <f>DATE(Table6[[#This Row],[year]],MONTH(1&amp;Table6[[#This Row],[month]]),Table6[[#This Row],[date]])</f>
        <v>27258</v>
      </c>
      <c r="F703" s="19">
        <f>DATEDIF(Table6[[#This Row],[DOB]],DATE(2023,6,8),"Y")</f>
        <v>48</v>
      </c>
      <c r="G703">
        <v>0</v>
      </c>
      <c r="H703" s="20">
        <v>5990.17</v>
      </c>
      <c r="I703" t="s">
        <v>8416</v>
      </c>
      <c r="J703" t="s">
        <v>8416</v>
      </c>
      <c r="K703" t="s">
        <v>13</v>
      </c>
    </row>
    <row r="704" spans="1:11" x14ac:dyDescent="0.35">
      <c r="A704" t="s">
        <v>736</v>
      </c>
      <c r="B704">
        <v>1980</v>
      </c>
      <c r="C704" t="s">
        <v>35</v>
      </c>
      <c r="D704">
        <v>8</v>
      </c>
      <c r="E704" s="18">
        <f>DATE(Table6[[#This Row],[year]],MONTH(1&amp;Table6[[#This Row],[month]]),Table6[[#This Row],[date]])</f>
        <v>29441</v>
      </c>
      <c r="F704" s="19">
        <f>DATEDIF(Table6[[#This Row],[DOB]],DATE(2023,6,8),"Y")</f>
        <v>42</v>
      </c>
      <c r="G704">
        <v>2</v>
      </c>
      <c r="H704" s="20">
        <v>5993.62</v>
      </c>
      <c r="I704" t="s">
        <v>8416</v>
      </c>
      <c r="J704" t="s">
        <v>8417</v>
      </c>
      <c r="K704" t="s">
        <v>13</v>
      </c>
    </row>
    <row r="705" spans="1:11" x14ac:dyDescent="0.35">
      <c r="A705" t="s">
        <v>737</v>
      </c>
      <c r="B705">
        <v>1989</v>
      </c>
      <c r="C705" t="s">
        <v>35</v>
      </c>
      <c r="D705">
        <v>16</v>
      </c>
      <c r="E705" s="18">
        <f>DATE(Table6[[#This Row],[year]],MONTH(1&amp;Table6[[#This Row],[month]]),Table6[[#This Row],[date]])</f>
        <v>32736</v>
      </c>
      <c r="F705" s="19">
        <f>DATEDIF(Table6[[#This Row],[DOB]],DATE(2023,6,8),"Y")</f>
        <v>33</v>
      </c>
      <c r="G705">
        <v>4</v>
      </c>
      <c r="H705" s="20">
        <v>6059.17</v>
      </c>
      <c r="I705" t="s">
        <v>8416</v>
      </c>
      <c r="J705" t="s">
        <v>8418</v>
      </c>
      <c r="K705" t="s">
        <v>42</v>
      </c>
    </row>
    <row r="706" spans="1:11" x14ac:dyDescent="0.35">
      <c r="A706" t="s">
        <v>738</v>
      </c>
      <c r="B706">
        <v>1996</v>
      </c>
      <c r="C706" t="s">
        <v>10</v>
      </c>
      <c r="D706">
        <v>28</v>
      </c>
      <c r="E706" s="18">
        <f>DATE(Table6[[#This Row],[year]],MONTH(1&amp;Table6[[#This Row],[month]]),Table6[[#This Row],[date]])</f>
        <v>35274</v>
      </c>
      <c r="F706" s="19">
        <f>DATEDIF(Table6[[#This Row],[DOB]],DATE(2023,6,8),"Y")</f>
        <v>26</v>
      </c>
      <c r="G706">
        <v>0</v>
      </c>
      <c r="H706" s="20">
        <v>6061.8</v>
      </c>
      <c r="I706" t="s">
        <v>8416</v>
      </c>
      <c r="J706" t="s">
        <v>8417</v>
      </c>
      <c r="K706" t="s">
        <v>23</v>
      </c>
    </row>
    <row r="707" spans="1:11" x14ac:dyDescent="0.35">
      <c r="A707" t="s">
        <v>739</v>
      </c>
      <c r="B707">
        <v>1994</v>
      </c>
      <c r="C707" t="s">
        <v>15</v>
      </c>
      <c r="D707">
        <v>8</v>
      </c>
      <c r="E707" s="18">
        <f>DATE(Table6[[#This Row],[year]],MONTH(1&amp;Table6[[#This Row],[month]]),Table6[[#This Row],[date]])</f>
        <v>34646</v>
      </c>
      <c r="F707" s="19">
        <f>DATEDIF(Table6[[#This Row],[DOB]],DATE(2023,6,8),"Y")</f>
        <v>28</v>
      </c>
      <c r="G707">
        <v>0</v>
      </c>
      <c r="H707" s="20">
        <v>6064.37</v>
      </c>
      <c r="I707" t="s">
        <v>8416</v>
      </c>
      <c r="J707" t="s">
        <v>8416</v>
      </c>
      <c r="K707" t="s">
        <v>42</v>
      </c>
    </row>
    <row r="708" spans="1:11" x14ac:dyDescent="0.35">
      <c r="A708" t="s">
        <v>740</v>
      </c>
      <c r="B708">
        <v>1984</v>
      </c>
      <c r="C708" t="s">
        <v>20</v>
      </c>
      <c r="D708">
        <v>21</v>
      </c>
      <c r="E708" s="18">
        <f>DATE(Table6[[#This Row],[year]],MONTH(1&amp;Table6[[#This Row],[month]]),Table6[[#This Row],[date]])</f>
        <v>30946</v>
      </c>
      <c r="F708" s="19">
        <f>DATEDIF(Table6[[#This Row],[DOB]],DATE(2023,6,8),"Y")</f>
        <v>38</v>
      </c>
      <c r="G708">
        <v>1</v>
      </c>
      <c r="H708" s="20">
        <v>6067.13</v>
      </c>
      <c r="I708" t="s">
        <v>8417</v>
      </c>
      <c r="J708" t="s">
        <v>8418</v>
      </c>
      <c r="K708" t="s">
        <v>168</v>
      </c>
    </row>
    <row r="709" spans="1:11" x14ac:dyDescent="0.35">
      <c r="A709" t="s">
        <v>741</v>
      </c>
      <c r="B709">
        <v>1979</v>
      </c>
      <c r="C709" t="s">
        <v>35</v>
      </c>
      <c r="D709">
        <v>8</v>
      </c>
      <c r="E709" s="18">
        <f>DATE(Table6[[#This Row],[year]],MONTH(1&amp;Table6[[#This Row],[month]]),Table6[[#This Row],[date]])</f>
        <v>29075</v>
      </c>
      <c r="F709" s="19">
        <f>DATEDIF(Table6[[#This Row],[DOB]],DATE(2023,6,8),"Y")</f>
        <v>43</v>
      </c>
      <c r="G709">
        <v>2</v>
      </c>
      <c r="H709" s="20">
        <v>6074.37</v>
      </c>
      <c r="I709" t="s">
        <v>8416</v>
      </c>
      <c r="J709" t="s">
        <v>8416</v>
      </c>
      <c r="K709" t="s">
        <v>23</v>
      </c>
    </row>
    <row r="710" spans="1:11" x14ac:dyDescent="0.35">
      <c r="A710" t="s">
        <v>742</v>
      </c>
      <c r="B710">
        <v>1984</v>
      </c>
      <c r="C710" t="s">
        <v>37</v>
      </c>
      <c r="D710">
        <v>14</v>
      </c>
      <c r="E710" s="18">
        <f>DATE(Table6[[#This Row],[year]],MONTH(1&amp;Table6[[#This Row],[month]]),Table6[[#This Row],[date]])</f>
        <v>30969</v>
      </c>
      <c r="F710" s="19">
        <f>DATEDIF(Table6[[#This Row],[DOB]],DATE(2023,6,8),"Y")</f>
        <v>38</v>
      </c>
      <c r="G710">
        <v>1</v>
      </c>
      <c r="H710" s="20">
        <v>6079.67</v>
      </c>
      <c r="I710" t="s">
        <v>8418</v>
      </c>
      <c r="J710" t="s">
        <v>8418</v>
      </c>
      <c r="K710" t="s">
        <v>276</v>
      </c>
    </row>
    <row r="711" spans="1:11" x14ac:dyDescent="0.35">
      <c r="A711" t="s">
        <v>743</v>
      </c>
      <c r="B711">
        <v>1984</v>
      </c>
      <c r="C711" t="s">
        <v>10</v>
      </c>
      <c r="D711">
        <v>25</v>
      </c>
      <c r="E711" s="18">
        <f>DATE(Table6[[#This Row],[year]],MONTH(1&amp;Table6[[#This Row],[month]]),Table6[[#This Row],[date]])</f>
        <v>30888</v>
      </c>
      <c r="F711" s="19">
        <f>DATEDIF(Table6[[#This Row],[DOB]],DATE(2023,6,8),"Y")</f>
        <v>38</v>
      </c>
      <c r="G711">
        <v>2</v>
      </c>
      <c r="H711" s="20">
        <v>6082.41</v>
      </c>
      <c r="I711" t="s">
        <v>8418</v>
      </c>
      <c r="J711" t="s">
        <v>8416</v>
      </c>
      <c r="K711" t="s">
        <v>42</v>
      </c>
    </row>
    <row r="712" spans="1:11" x14ac:dyDescent="0.35">
      <c r="A712" t="s">
        <v>744</v>
      </c>
      <c r="B712">
        <v>1970</v>
      </c>
      <c r="C712" t="s">
        <v>18</v>
      </c>
      <c r="D712">
        <v>9</v>
      </c>
      <c r="E712" s="18">
        <f>DATE(Table6[[#This Row],[year]],MONTH(1&amp;Table6[[#This Row],[month]]),Table6[[#This Row],[date]])</f>
        <v>25728</v>
      </c>
      <c r="F712" s="19">
        <f>DATEDIF(Table6[[#This Row],[DOB]],DATE(2023,6,8),"Y")</f>
        <v>52</v>
      </c>
      <c r="G712">
        <v>0</v>
      </c>
      <c r="H712" s="20">
        <v>6098.38</v>
      </c>
      <c r="I712" t="s">
        <v>8416</v>
      </c>
      <c r="J712" t="s">
        <v>8416</v>
      </c>
      <c r="K712" t="s">
        <v>13</v>
      </c>
    </row>
    <row r="713" spans="1:11" x14ac:dyDescent="0.35">
      <c r="A713" t="s">
        <v>745</v>
      </c>
      <c r="B713">
        <v>1995</v>
      </c>
      <c r="C713" t="s">
        <v>20</v>
      </c>
      <c r="D713">
        <v>9</v>
      </c>
      <c r="E713" s="18">
        <f>DATE(Table6[[#This Row],[year]],MONTH(1&amp;Table6[[#This Row],[month]]),Table6[[#This Row],[date]])</f>
        <v>34951</v>
      </c>
      <c r="F713" s="19">
        <f>DATEDIF(Table6[[#This Row],[DOB]],DATE(2023,6,8),"Y")</f>
        <v>27</v>
      </c>
      <c r="G713">
        <v>0</v>
      </c>
      <c r="H713" s="20">
        <v>6111.95</v>
      </c>
      <c r="I713" t="s">
        <v>8416</v>
      </c>
      <c r="J713" t="s">
        <v>8417</v>
      </c>
      <c r="K713" t="s">
        <v>535</v>
      </c>
    </row>
    <row r="714" spans="1:11" x14ac:dyDescent="0.35">
      <c r="A714" t="s">
        <v>746</v>
      </c>
      <c r="B714">
        <v>1985</v>
      </c>
      <c r="C714" t="s">
        <v>10</v>
      </c>
      <c r="D714">
        <v>21</v>
      </c>
      <c r="E714" s="18">
        <f>DATE(Table6[[#This Row],[year]],MONTH(1&amp;Table6[[#This Row],[month]]),Table6[[#This Row],[date]])</f>
        <v>31249</v>
      </c>
      <c r="F714" s="19">
        <f>DATEDIF(Table6[[#This Row],[DOB]],DATE(2023,6,8),"Y")</f>
        <v>37</v>
      </c>
      <c r="G714">
        <v>1</v>
      </c>
      <c r="H714" s="20">
        <v>6112.35</v>
      </c>
      <c r="I714" t="s">
        <v>8416</v>
      </c>
      <c r="J714" t="s">
        <v>8418</v>
      </c>
      <c r="K714" t="s">
        <v>23</v>
      </c>
    </row>
    <row r="715" spans="1:11" x14ac:dyDescent="0.35">
      <c r="A715" t="s">
        <v>747</v>
      </c>
      <c r="B715">
        <v>1991</v>
      </c>
      <c r="C715" t="s">
        <v>10</v>
      </c>
      <c r="D715">
        <v>25</v>
      </c>
      <c r="E715" s="18">
        <f>DATE(Table6[[#This Row],[year]],MONTH(1&amp;Table6[[#This Row],[month]]),Table6[[#This Row],[date]])</f>
        <v>33444</v>
      </c>
      <c r="F715" s="19">
        <f>DATEDIF(Table6[[#This Row],[DOB]],DATE(2023,6,8),"Y")</f>
        <v>31</v>
      </c>
      <c r="G715">
        <v>3</v>
      </c>
      <c r="H715" s="20">
        <v>6113.23</v>
      </c>
      <c r="I715" t="s">
        <v>8416</v>
      </c>
      <c r="J715" t="s">
        <v>8416</v>
      </c>
      <c r="K715" t="s">
        <v>247</v>
      </c>
    </row>
    <row r="716" spans="1:11" x14ac:dyDescent="0.35">
      <c r="A716" t="s">
        <v>748</v>
      </c>
      <c r="B716">
        <v>1983</v>
      </c>
      <c r="C716" t="s">
        <v>35</v>
      </c>
      <c r="D716">
        <v>11</v>
      </c>
      <c r="E716" s="18">
        <f>DATE(Table6[[#This Row],[year]],MONTH(1&amp;Table6[[#This Row],[month]]),Table6[[#This Row],[date]])</f>
        <v>30539</v>
      </c>
      <c r="F716" s="19">
        <f>DATEDIF(Table6[[#This Row],[DOB]],DATE(2023,6,8),"Y")</f>
        <v>39</v>
      </c>
      <c r="G716">
        <v>1</v>
      </c>
      <c r="H716" s="20">
        <v>6117.49</v>
      </c>
      <c r="I716" t="s">
        <v>8416</v>
      </c>
      <c r="J716" t="s">
        <v>8417</v>
      </c>
      <c r="K716" t="s">
        <v>23</v>
      </c>
    </row>
    <row r="717" spans="1:11" x14ac:dyDescent="0.35">
      <c r="A717" t="s">
        <v>749</v>
      </c>
      <c r="B717">
        <v>1983</v>
      </c>
      <c r="C717" t="s">
        <v>15</v>
      </c>
      <c r="D717">
        <v>16</v>
      </c>
      <c r="E717" s="18">
        <f>DATE(Table6[[#This Row],[year]],MONTH(1&amp;Table6[[#This Row],[month]]),Table6[[#This Row],[date]])</f>
        <v>30636</v>
      </c>
      <c r="F717" s="19">
        <f>DATEDIF(Table6[[#This Row],[DOB]],DATE(2023,6,8),"Y")</f>
        <v>39</v>
      </c>
      <c r="G717">
        <v>1</v>
      </c>
      <c r="H717" s="20">
        <v>6123.57</v>
      </c>
      <c r="I717" t="s">
        <v>8417</v>
      </c>
      <c r="J717" t="s">
        <v>8416</v>
      </c>
      <c r="K717" t="s">
        <v>23</v>
      </c>
    </row>
    <row r="718" spans="1:11" x14ac:dyDescent="0.35">
      <c r="A718" t="s">
        <v>750</v>
      </c>
      <c r="B718">
        <v>1990</v>
      </c>
      <c r="C718" t="s">
        <v>35</v>
      </c>
      <c r="D718">
        <v>18</v>
      </c>
      <c r="E718" s="18">
        <f>DATE(Table6[[#This Row],[year]],MONTH(1&amp;Table6[[#This Row],[month]]),Table6[[#This Row],[date]])</f>
        <v>33103</v>
      </c>
      <c r="F718" s="19">
        <f>DATEDIF(Table6[[#This Row],[DOB]],DATE(2023,6,8),"Y")</f>
        <v>32</v>
      </c>
      <c r="G718">
        <v>3</v>
      </c>
      <c r="H718" s="20">
        <v>6128.8</v>
      </c>
      <c r="I718" t="s">
        <v>8416</v>
      </c>
      <c r="J718" t="s">
        <v>8417</v>
      </c>
      <c r="K718" t="s">
        <v>23</v>
      </c>
    </row>
    <row r="719" spans="1:11" x14ac:dyDescent="0.35">
      <c r="A719" t="s">
        <v>751</v>
      </c>
      <c r="B719">
        <v>1969</v>
      </c>
      <c r="C719" t="s">
        <v>15</v>
      </c>
      <c r="D719">
        <v>9</v>
      </c>
      <c r="E719" s="18">
        <f>DATE(Table6[[#This Row],[year]],MONTH(1&amp;Table6[[#This Row],[month]]),Table6[[#This Row],[date]])</f>
        <v>25516</v>
      </c>
      <c r="F719" s="19">
        <f>DATEDIF(Table6[[#This Row],[DOB]],DATE(2023,6,8),"Y")</f>
        <v>53</v>
      </c>
      <c r="G719">
        <v>0</v>
      </c>
      <c r="H719" s="20">
        <v>6138.5</v>
      </c>
      <c r="I719" t="s">
        <v>8416</v>
      </c>
      <c r="J719" t="s">
        <v>8416</v>
      </c>
      <c r="K719" t="s">
        <v>42</v>
      </c>
    </row>
    <row r="720" spans="1:11" x14ac:dyDescent="0.35">
      <c r="A720" t="s">
        <v>752</v>
      </c>
      <c r="B720">
        <v>1978</v>
      </c>
      <c r="C720" t="s">
        <v>20</v>
      </c>
      <c r="D720">
        <v>5</v>
      </c>
      <c r="E720" s="18">
        <f>DATE(Table6[[#This Row],[year]],MONTH(1&amp;Table6[[#This Row],[month]]),Table6[[#This Row],[date]])</f>
        <v>28738</v>
      </c>
      <c r="F720" s="19">
        <f>DATEDIF(Table6[[#This Row],[DOB]],DATE(2023,6,8),"Y")</f>
        <v>44</v>
      </c>
      <c r="G720">
        <v>2</v>
      </c>
      <c r="H720" s="20">
        <v>6138.58</v>
      </c>
      <c r="I720" t="s">
        <v>8416</v>
      </c>
      <c r="J720" t="s">
        <v>8418</v>
      </c>
      <c r="K720" t="s">
        <v>13</v>
      </c>
    </row>
    <row r="721" spans="1:11" x14ac:dyDescent="0.35">
      <c r="A721" t="s">
        <v>753</v>
      </c>
      <c r="B721">
        <v>1976</v>
      </c>
      <c r="C721" t="s">
        <v>30</v>
      </c>
      <c r="D721">
        <v>12</v>
      </c>
      <c r="E721" s="18">
        <f>DATE(Table6[[#This Row],[year]],MONTH(1&amp;Table6[[#This Row],[month]]),Table6[[#This Row],[date]])</f>
        <v>28106</v>
      </c>
      <c r="F721" s="19">
        <f>DATEDIF(Table6[[#This Row],[DOB]],DATE(2023,6,8),"Y")</f>
        <v>46</v>
      </c>
      <c r="G721">
        <v>2</v>
      </c>
      <c r="H721" s="20">
        <v>6139.14</v>
      </c>
      <c r="I721" t="s">
        <v>8416</v>
      </c>
      <c r="J721" t="s">
        <v>8417</v>
      </c>
      <c r="K721" t="s">
        <v>13</v>
      </c>
    </row>
    <row r="722" spans="1:11" x14ac:dyDescent="0.35">
      <c r="A722" t="s">
        <v>754</v>
      </c>
      <c r="B722">
        <v>1970</v>
      </c>
      <c r="C722" t="s">
        <v>37</v>
      </c>
      <c r="D722">
        <v>14</v>
      </c>
      <c r="E722" s="18">
        <f>DATE(Table6[[#This Row],[year]],MONTH(1&amp;Table6[[#This Row],[month]]),Table6[[#This Row],[date]])</f>
        <v>25855</v>
      </c>
      <c r="F722" s="19">
        <f>DATEDIF(Table6[[#This Row],[DOB]],DATE(2023,6,8),"Y")</f>
        <v>52</v>
      </c>
      <c r="G722">
        <v>0</v>
      </c>
      <c r="H722" s="20">
        <v>6147.12</v>
      </c>
      <c r="I722" t="s">
        <v>8416</v>
      </c>
      <c r="J722" t="s">
        <v>8417</v>
      </c>
      <c r="K722" t="s">
        <v>23</v>
      </c>
    </row>
    <row r="723" spans="1:11" x14ac:dyDescent="0.35">
      <c r="A723" t="s">
        <v>755</v>
      </c>
      <c r="B723">
        <v>1973</v>
      </c>
      <c r="C723" t="s">
        <v>15</v>
      </c>
      <c r="D723">
        <v>6</v>
      </c>
      <c r="E723" s="18">
        <f>DATE(Table6[[#This Row],[year]],MONTH(1&amp;Table6[[#This Row],[month]]),Table6[[#This Row],[date]])</f>
        <v>26974</v>
      </c>
      <c r="F723" s="19">
        <f>DATEDIF(Table6[[#This Row],[DOB]],DATE(2023,6,8),"Y")</f>
        <v>49</v>
      </c>
      <c r="G723">
        <v>0</v>
      </c>
      <c r="H723" s="20">
        <v>6152.05</v>
      </c>
      <c r="I723" t="s">
        <v>8416</v>
      </c>
      <c r="J723" t="s">
        <v>8417</v>
      </c>
      <c r="K723" t="s">
        <v>13</v>
      </c>
    </row>
    <row r="724" spans="1:11" x14ac:dyDescent="0.35">
      <c r="A724" t="s">
        <v>756</v>
      </c>
      <c r="B724">
        <v>1985</v>
      </c>
      <c r="C724" t="s">
        <v>37</v>
      </c>
      <c r="D724">
        <v>15</v>
      </c>
      <c r="E724" s="18">
        <f>DATE(Table6[[#This Row],[year]],MONTH(1&amp;Table6[[#This Row],[month]]),Table6[[#This Row],[date]])</f>
        <v>31335</v>
      </c>
      <c r="F724" s="19">
        <f>DATEDIF(Table6[[#This Row],[DOB]],DATE(2023,6,8),"Y")</f>
        <v>37</v>
      </c>
      <c r="G724">
        <v>3</v>
      </c>
      <c r="H724" s="20">
        <v>6159.57</v>
      </c>
      <c r="I724" t="s">
        <v>8416</v>
      </c>
      <c r="J724" t="s">
        <v>8418</v>
      </c>
      <c r="K724" t="s">
        <v>23</v>
      </c>
    </row>
    <row r="725" spans="1:11" x14ac:dyDescent="0.35">
      <c r="A725" t="s">
        <v>757</v>
      </c>
      <c r="B725">
        <v>1984</v>
      </c>
      <c r="C725" t="s">
        <v>37</v>
      </c>
      <c r="D725">
        <v>6</v>
      </c>
      <c r="E725" s="18">
        <f>DATE(Table6[[#This Row],[year]],MONTH(1&amp;Table6[[#This Row],[month]]),Table6[[#This Row],[date]])</f>
        <v>30961</v>
      </c>
      <c r="F725" s="19">
        <f>DATEDIF(Table6[[#This Row],[DOB]],DATE(2023,6,8),"Y")</f>
        <v>38</v>
      </c>
      <c r="G725">
        <v>3</v>
      </c>
      <c r="H725" s="20">
        <v>6170.96</v>
      </c>
      <c r="I725" t="s">
        <v>8416</v>
      </c>
      <c r="J725" t="s">
        <v>8418</v>
      </c>
      <c r="K725" t="s">
        <v>13</v>
      </c>
    </row>
    <row r="726" spans="1:11" x14ac:dyDescent="0.35">
      <c r="A726" t="s">
        <v>758</v>
      </c>
      <c r="B726">
        <v>1985</v>
      </c>
      <c r="C726" t="s">
        <v>35</v>
      </c>
      <c r="D726">
        <v>9</v>
      </c>
      <c r="E726" s="18">
        <f>DATE(Table6[[#This Row],[year]],MONTH(1&amp;Table6[[#This Row],[month]]),Table6[[#This Row],[date]])</f>
        <v>31268</v>
      </c>
      <c r="F726" s="19">
        <f>DATEDIF(Table6[[#This Row],[DOB]],DATE(2023,6,8),"Y")</f>
        <v>37</v>
      </c>
      <c r="G726">
        <v>3</v>
      </c>
      <c r="H726" s="20">
        <v>6183.32</v>
      </c>
      <c r="I726" t="s">
        <v>8416</v>
      </c>
      <c r="J726" t="s">
        <v>8416</v>
      </c>
      <c r="K726" t="s">
        <v>23</v>
      </c>
    </row>
    <row r="727" spans="1:11" x14ac:dyDescent="0.35">
      <c r="A727" t="s">
        <v>759</v>
      </c>
      <c r="B727">
        <v>1970</v>
      </c>
      <c r="C727" t="s">
        <v>37</v>
      </c>
      <c r="D727">
        <v>5</v>
      </c>
      <c r="E727" s="18">
        <f>DATE(Table6[[#This Row],[year]],MONTH(1&amp;Table6[[#This Row],[month]]),Table6[[#This Row],[date]])</f>
        <v>25846</v>
      </c>
      <c r="F727" s="19">
        <f>DATEDIF(Table6[[#This Row],[DOB]],DATE(2023,6,8),"Y")</f>
        <v>52</v>
      </c>
      <c r="G727">
        <v>0</v>
      </c>
      <c r="H727" s="20">
        <v>6183.46</v>
      </c>
      <c r="I727" t="s">
        <v>8416</v>
      </c>
      <c r="J727" t="s">
        <v>8416</v>
      </c>
      <c r="K727" t="s">
        <v>23</v>
      </c>
    </row>
    <row r="728" spans="1:11" x14ac:dyDescent="0.35">
      <c r="A728" t="s">
        <v>760</v>
      </c>
      <c r="B728">
        <v>1988</v>
      </c>
      <c r="C728" t="s">
        <v>15</v>
      </c>
      <c r="D728">
        <v>1</v>
      </c>
      <c r="E728" s="18">
        <f>DATE(Table6[[#This Row],[year]],MONTH(1&amp;Table6[[#This Row],[month]]),Table6[[#This Row],[date]])</f>
        <v>32448</v>
      </c>
      <c r="F728" s="19">
        <f>DATEDIF(Table6[[#This Row],[DOB]],DATE(2023,6,8),"Y")</f>
        <v>34</v>
      </c>
      <c r="G728">
        <v>3</v>
      </c>
      <c r="H728" s="20">
        <v>6184.3</v>
      </c>
      <c r="I728" t="s">
        <v>8416</v>
      </c>
      <c r="J728" t="s">
        <v>8417</v>
      </c>
      <c r="K728" t="s">
        <v>13</v>
      </c>
    </row>
    <row r="729" spans="1:11" x14ac:dyDescent="0.35">
      <c r="A729" t="s">
        <v>761</v>
      </c>
      <c r="B729">
        <v>1981</v>
      </c>
      <c r="C729" t="s">
        <v>15</v>
      </c>
      <c r="D729">
        <v>22</v>
      </c>
      <c r="E729" s="18">
        <f>DATE(Table6[[#This Row],[year]],MONTH(1&amp;Table6[[#This Row],[month]]),Table6[[#This Row],[date]])</f>
        <v>29912</v>
      </c>
      <c r="F729" s="19">
        <f>DATEDIF(Table6[[#This Row],[DOB]],DATE(2023,6,8),"Y")</f>
        <v>41</v>
      </c>
      <c r="G729">
        <v>0</v>
      </c>
      <c r="H729" s="20">
        <v>6185.32</v>
      </c>
      <c r="I729" t="s">
        <v>8416</v>
      </c>
      <c r="J729" t="s">
        <v>8418</v>
      </c>
      <c r="K729" t="s">
        <v>13</v>
      </c>
    </row>
    <row r="730" spans="1:11" x14ac:dyDescent="0.35">
      <c r="A730" t="s">
        <v>762</v>
      </c>
      <c r="B730">
        <v>1981</v>
      </c>
      <c r="C730" t="s">
        <v>37</v>
      </c>
      <c r="D730">
        <v>1</v>
      </c>
      <c r="E730" s="18">
        <f>DATE(Table6[[#This Row],[year]],MONTH(1&amp;Table6[[#This Row],[month]]),Table6[[#This Row],[date]])</f>
        <v>29860</v>
      </c>
      <c r="F730" s="19">
        <f>DATEDIF(Table6[[#This Row],[DOB]],DATE(2023,6,8),"Y")</f>
        <v>41</v>
      </c>
      <c r="G730">
        <v>0</v>
      </c>
      <c r="H730" s="20">
        <v>6186.13</v>
      </c>
      <c r="I730" t="s">
        <v>8416</v>
      </c>
      <c r="J730" t="s">
        <v>8417</v>
      </c>
      <c r="K730" t="s">
        <v>42</v>
      </c>
    </row>
    <row r="731" spans="1:11" x14ac:dyDescent="0.35">
      <c r="A731" t="s">
        <v>763</v>
      </c>
      <c r="B731">
        <v>1988</v>
      </c>
      <c r="C731" t="s">
        <v>37</v>
      </c>
      <c r="D731">
        <v>23</v>
      </c>
      <c r="E731" s="18">
        <f>DATE(Table6[[#This Row],[year]],MONTH(1&amp;Table6[[#This Row],[month]]),Table6[[#This Row],[date]])</f>
        <v>32439</v>
      </c>
      <c r="F731" s="19">
        <f>DATEDIF(Table6[[#This Row],[DOB]],DATE(2023,6,8),"Y")</f>
        <v>34</v>
      </c>
      <c r="G731">
        <v>3</v>
      </c>
      <c r="H731" s="20">
        <v>6196.45</v>
      </c>
      <c r="I731" t="s">
        <v>8416</v>
      </c>
      <c r="J731" t="s">
        <v>8418</v>
      </c>
      <c r="K731" t="s">
        <v>42</v>
      </c>
    </row>
    <row r="732" spans="1:11" x14ac:dyDescent="0.35">
      <c r="A732" t="s">
        <v>764</v>
      </c>
      <c r="B732">
        <v>1985</v>
      </c>
      <c r="C732" t="s">
        <v>10</v>
      </c>
      <c r="D732">
        <v>22</v>
      </c>
      <c r="E732" s="18">
        <f>DATE(Table6[[#This Row],[year]],MONTH(1&amp;Table6[[#This Row],[month]]),Table6[[#This Row],[date]])</f>
        <v>31250</v>
      </c>
      <c r="F732" s="19">
        <f>DATEDIF(Table6[[#This Row],[DOB]],DATE(2023,6,8),"Y")</f>
        <v>37</v>
      </c>
      <c r="G732">
        <v>2</v>
      </c>
      <c r="H732" s="20">
        <v>6198.75</v>
      </c>
      <c r="I732" t="s">
        <v>8416</v>
      </c>
      <c r="J732" t="s">
        <v>8418</v>
      </c>
      <c r="K732" t="s">
        <v>23</v>
      </c>
    </row>
    <row r="733" spans="1:11" x14ac:dyDescent="0.35">
      <c r="A733" t="s">
        <v>8386</v>
      </c>
      <c r="B733">
        <v>1985</v>
      </c>
      <c r="C733" t="s">
        <v>30</v>
      </c>
      <c r="D733">
        <v>20</v>
      </c>
      <c r="E733" s="18">
        <f>DATE(Table6[[#This Row],[year]],MONTH(1&amp;Table6[[#This Row],[month]]),Table6[[#This Row],[date]])</f>
        <v>31401</v>
      </c>
      <c r="F733" s="19">
        <f>DATEDIF(Table6[[#This Row],[DOB]],DATE(2023,6,8),"Y")</f>
        <v>37</v>
      </c>
      <c r="G733">
        <v>2</v>
      </c>
      <c r="H733" s="20">
        <v>6203.9</v>
      </c>
      <c r="I733" t="s">
        <v>8418</v>
      </c>
      <c r="J733" t="s">
        <v>8416</v>
      </c>
      <c r="K733" t="s">
        <v>23</v>
      </c>
    </row>
    <row r="734" spans="1:11" x14ac:dyDescent="0.35">
      <c r="A734" t="s">
        <v>765</v>
      </c>
      <c r="B734">
        <v>1985</v>
      </c>
      <c r="C734" t="s">
        <v>20</v>
      </c>
      <c r="D734">
        <v>22</v>
      </c>
      <c r="E734" s="18">
        <f>DATE(Table6[[#This Row],[year]],MONTH(1&amp;Table6[[#This Row],[month]]),Table6[[#This Row],[date]])</f>
        <v>31312</v>
      </c>
      <c r="F734" s="19">
        <f>DATEDIF(Table6[[#This Row],[DOB]],DATE(2023,6,8),"Y")</f>
        <v>37</v>
      </c>
      <c r="G734">
        <v>2</v>
      </c>
      <c r="H734" s="20">
        <v>6203.9</v>
      </c>
      <c r="I734" t="s">
        <v>8416</v>
      </c>
      <c r="J734" t="s">
        <v>8416</v>
      </c>
      <c r="K734" t="s">
        <v>23</v>
      </c>
    </row>
    <row r="735" spans="1:11" x14ac:dyDescent="0.35">
      <c r="A735" t="s">
        <v>766</v>
      </c>
      <c r="B735">
        <v>1999</v>
      </c>
      <c r="C735" t="s">
        <v>20</v>
      </c>
      <c r="D735">
        <v>10</v>
      </c>
      <c r="E735" s="18">
        <f>DATE(Table6[[#This Row],[year]],MONTH(1&amp;Table6[[#This Row],[month]]),Table6[[#This Row],[date]])</f>
        <v>36413</v>
      </c>
      <c r="F735" s="19">
        <f>DATEDIF(Table6[[#This Row],[DOB]],DATE(2023,6,8),"Y")</f>
        <v>23</v>
      </c>
      <c r="G735">
        <v>0</v>
      </c>
      <c r="H735" s="20">
        <v>6207.26</v>
      </c>
      <c r="I735" t="s">
        <v>8416</v>
      </c>
      <c r="J735" t="s">
        <v>8416</v>
      </c>
      <c r="K735" t="s">
        <v>535</v>
      </c>
    </row>
    <row r="736" spans="1:11" x14ac:dyDescent="0.35">
      <c r="A736" t="s">
        <v>767</v>
      </c>
      <c r="B736">
        <v>1992</v>
      </c>
      <c r="C736" t="s">
        <v>35</v>
      </c>
      <c r="D736">
        <v>12</v>
      </c>
      <c r="E736" s="18">
        <f>DATE(Table6[[#This Row],[year]],MONTH(1&amp;Table6[[#This Row],[month]]),Table6[[#This Row],[date]])</f>
        <v>33828</v>
      </c>
      <c r="F736" s="19">
        <f>DATEDIF(Table6[[#This Row],[DOB]],DATE(2023,6,8),"Y")</f>
        <v>30</v>
      </c>
      <c r="G736">
        <v>0</v>
      </c>
      <c r="H736" s="20">
        <v>6208.5</v>
      </c>
      <c r="I736" t="s">
        <v>8416</v>
      </c>
      <c r="J736" t="s">
        <v>8418</v>
      </c>
      <c r="K736" t="s">
        <v>300</v>
      </c>
    </row>
    <row r="737" spans="1:11" x14ac:dyDescent="0.35">
      <c r="A737" t="s">
        <v>768</v>
      </c>
      <c r="B737">
        <v>1972</v>
      </c>
      <c r="C737" t="s">
        <v>18</v>
      </c>
      <c r="D737">
        <v>29</v>
      </c>
      <c r="E737" s="18">
        <f>DATE(Table6[[#This Row],[year]],MONTH(1&amp;Table6[[#This Row],[month]]),Table6[[#This Row],[date]])</f>
        <v>26479</v>
      </c>
      <c r="F737" s="19">
        <f>DATEDIF(Table6[[#This Row],[DOB]],DATE(2023,6,8),"Y")</f>
        <v>50</v>
      </c>
      <c r="G737">
        <v>0</v>
      </c>
      <c r="H737" s="20">
        <v>6219.93</v>
      </c>
      <c r="I737" t="s">
        <v>8416</v>
      </c>
      <c r="J737" t="s">
        <v>8416</v>
      </c>
      <c r="K737" t="s">
        <v>13</v>
      </c>
    </row>
    <row r="738" spans="1:11" x14ac:dyDescent="0.35">
      <c r="A738" t="s">
        <v>769</v>
      </c>
      <c r="B738">
        <v>1978</v>
      </c>
      <c r="C738" t="s">
        <v>20</v>
      </c>
      <c r="D738">
        <v>19</v>
      </c>
      <c r="E738" s="18">
        <f>DATE(Table6[[#This Row],[year]],MONTH(1&amp;Table6[[#This Row],[month]]),Table6[[#This Row],[date]])</f>
        <v>28752</v>
      </c>
      <c r="F738" s="19">
        <f>DATEDIF(Table6[[#This Row],[DOB]],DATE(2023,6,8),"Y")</f>
        <v>44</v>
      </c>
      <c r="G738">
        <v>2</v>
      </c>
      <c r="H738" s="20">
        <v>6236.95</v>
      </c>
      <c r="I738" t="s">
        <v>8416</v>
      </c>
      <c r="J738" t="s">
        <v>8416</v>
      </c>
      <c r="K738" t="s">
        <v>13</v>
      </c>
    </row>
    <row r="739" spans="1:11" x14ac:dyDescent="0.35">
      <c r="A739" t="s">
        <v>770</v>
      </c>
      <c r="B739">
        <v>1983</v>
      </c>
      <c r="C739" t="s">
        <v>35</v>
      </c>
      <c r="D739">
        <v>11</v>
      </c>
      <c r="E739" s="18">
        <f>DATE(Table6[[#This Row],[year]],MONTH(1&amp;Table6[[#This Row],[month]]),Table6[[#This Row],[date]])</f>
        <v>30539</v>
      </c>
      <c r="F739" s="19">
        <f>DATEDIF(Table6[[#This Row],[DOB]],DATE(2023,6,8),"Y")</f>
        <v>39</v>
      </c>
      <c r="G739">
        <v>1</v>
      </c>
      <c r="H739" s="20">
        <v>6238.3</v>
      </c>
      <c r="I739" t="s">
        <v>8416</v>
      </c>
      <c r="J739" t="s">
        <v>8418</v>
      </c>
      <c r="K739" t="s">
        <v>42</v>
      </c>
    </row>
    <row r="740" spans="1:11" x14ac:dyDescent="0.35">
      <c r="A740" t="s">
        <v>771</v>
      </c>
      <c r="B740">
        <v>1979</v>
      </c>
      <c r="C740" t="s">
        <v>37</v>
      </c>
      <c r="D740">
        <v>10</v>
      </c>
      <c r="E740" s="18">
        <f>DATE(Table6[[#This Row],[year]],MONTH(1&amp;Table6[[#This Row],[month]]),Table6[[#This Row],[date]])</f>
        <v>29138</v>
      </c>
      <c r="F740" s="19">
        <f>DATEDIF(Table6[[#This Row],[DOB]],DATE(2023,6,8),"Y")</f>
        <v>43</v>
      </c>
      <c r="G740">
        <v>0</v>
      </c>
      <c r="H740" s="20">
        <v>6250.44</v>
      </c>
      <c r="I740" t="s">
        <v>8416</v>
      </c>
      <c r="J740" t="s">
        <v>8418</v>
      </c>
      <c r="K740" t="s">
        <v>42</v>
      </c>
    </row>
    <row r="741" spans="1:11" x14ac:dyDescent="0.35">
      <c r="A741" t="s">
        <v>772</v>
      </c>
      <c r="B741">
        <v>1972</v>
      </c>
      <c r="C741" t="s">
        <v>15</v>
      </c>
      <c r="D741">
        <v>11</v>
      </c>
      <c r="E741" s="18">
        <f>DATE(Table6[[#This Row],[year]],MONTH(1&amp;Table6[[#This Row],[month]]),Table6[[#This Row],[date]])</f>
        <v>26614</v>
      </c>
      <c r="F741" s="19">
        <f>DATEDIF(Table6[[#This Row],[DOB]],DATE(2023,6,8),"Y")</f>
        <v>50</v>
      </c>
      <c r="G741">
        <v>0</v>
      </c>
      <c r="H741" s="20">
        <v>6253.85</v>
      </c>
      <c r="I741" t="s">
        <v>8416</v>
      </c>
      <c r="J741" t="s">
        <v>8416</v>
      </c>
      <c r="K741" t="s">
        <v>13</v>
      </c>
    </row>
    <row r="742" spans="1:11" x14ac:dyDescent="0.35">
      <c r="A742" t="s">
        <v>773</v>
      </c>
      <c r="B742">
        <v>1972</v>
      </c>
      <c r="C742" t="s">
        <v>20</v>
      </c>
      <c r="D742">
        <v>8</v>
      </c>
      <c r="E742" s="18">
        <f>DATE(Table6[[#This Row],[year]],MONTH(1&amp;Table6[[#This Row],[month]]),Table6[[#This Row],[date]])</f>
        <v>26550</v>
      </c>
      <c r="F742" s="19">
        <f>DATEDIF(Table6[[#This Row],[DOB]],DATE(2023,6,8),"Y")</f>
        <v>50</v>
      </c>
      <c r="G742">
        <v>0</v>
      </c>
      <c r="H742" s="20">
        <v>6254.13</v>
      </c>
      <c r="I742" t="s">
        <v>8416</v>
      </c>
      <c r="J742" t="s">
        <v>8416</v>
      </c>
      <c r="K742" t="s">
        <v>23</v>
      </c>
    </row>
    <row r="743" spans="1:11" x14ac:dyDescent="0.35">
      <c r="A743" t="s">
        <v>774</v>
      </c>
      <c r="B743">
        <v>1970</v>
      </c>
      <c r="C743" t="s">
        <v>37</v>
      </c>
      <c r="D743">
        <v>11</v>
      </c>
      <c r="E743" s="18">
        <f>DATE(Table6[[#This Row],[year]],MONTH(1&amp;Table6[[#This Row],[month]]),Table6[[#This Row],[date]])</f>
        <v>25852</v>
      </c>
      <c r="F743" s="19">
        <f>DATEDIF(Table6[[#This Row],[DOB]],DATE(2023,6,8),"Y")</f>
        <v>52</v>
      </c>
      <c r="G743">
        <v>0</v>
      </c>
      <c r="H743" s="20">
        <v>6255.38</v>
      </c>
      <c r="I743" t="s">
        <v>8416</v>
      </c>
      <c r="J743" t="s">
        <v>8416</v>
      </c>
      <c r="K743" t="s">
        <v>13</v>
      </c>
    </row>
    <row r="744" spans="1:11" x14ac:dyDescent="0.35">
      <c r="A744" t="s">
        <v>775</v>
      </c>
      <c r="B744">
        <v>1995</v>
      </c>
      <c r="C744" t="s">
        <v>37</v>
      </c>
      <c r="D744">
        <v>17</v>
      </c>
      <c r="E744" s="18">
        <f>DATE(Table6[[#This Row],[year]],MONTH(1&amp;Table6[[#This Row],[month]]),Table6[[#This Row],[date]])</f>
        <v>34989</v>
      </c>
      <c r="F744" s="19">
        <f>DATEDIF(Table6[[#This Row],[DOB]],DATE(2023,6,8),"Y")</f>
        <v>27</v>
      </c>
      <c r="G744">
        <v>0</v>
      </c>
      <c r="H744" s="20">
        <v>6261.2</v>
      </c>
      <c r="I744" t="s">
        <v>8416</v>
      </c>
      <c r="J744" t="s">
        <v>8418</v>
      </c>
      <c r="K744" t="s">
        <v>535</v>
      </c>
    </row>
    <row r="745" spans="1:11" x14ac:dyDescent="0.35">
      <c r="A745" t="s">
        <v>776</v>
      </c>
      <c r="B745">
        <v>1984</v>
      </c>
      <c r="C745" t="s">
        <v>20</v>
      </c>
      <c r="D745">
        <v>25</v>
      </c>
      <c r="E745" s="18">
        <f>DATE(Table6[[#This Row],[year]],MONTH(1&amp;Table6[[#This Row],[month]]),Table6[[#This Row],[date]])</f>
        <v>30950</v>
      </c>
      <c r="F745" s="19">
        <f>DATEDIF(Table6[[#This Row],[DOB]],DATE(2023,6,8),"Y")</f>
        <v>38</v>
      </c>
      <c r="G745">
        <v>3</v>
      </c>
      <c r="H745" s="20">
        <v>6269.33</v>
      </c>
      <c r="I745" t="s">
        <v>8416</v>
      </c>
      <c r="J745" t="s">
        <v>8418</v>
      </c>
      <c r="K745" t="s">
        <v>13</v>
      </c>
    </row>
    <row r="746" spans="1:11" x14ac:dyDescent="0.35">
      <c r="A746" t="s">
        <v>777</v>
      </c>
      <c r="B746">
        <v>1981</v>
      </c>
      <c r="C746" t="s">
        <v>18</v>
      </c>
      <c r="D746">
        <v>30</v>
      </c>
      <c r="E746" s="18">
        <f>DATE(Table6[[#This Row],[year]],MONTH(1&amp;Table6[[#This Row],[month]]),Table6[[#This Row],[date]])</f>
        <v>29767</v>
      </c>
      <c r="F746" s="19">
        <f>DATEDIF(Table6[[#This Row],[DOB]],DATE(2023,6,8),"Y")</f>
        <v>41</v>
      </c>
      <c r="G746">
        <v>1</v>
      </c>
      <c r="H746" s="20">
        <v>6272.48</v>
      </c>
      <c r="I746" t="s">
        <v>8418</v>
      </c>
      <c r="J746" t="s">
        <v>8417</v>
      </c>
      <c r="K746" t="s">
        <v>13</v>
      </c>
    </row>
    <row r="747" spans="1:11" x14ac:dyDescent="0.35">
      <c r="A747" t="s">
        <v>778</v>
      </c>
      <c r="B747">
        <v>1993</v>
      </c>
      <c r="C747" t="s">
        <v>37</v>
      </c>
      <c r="D747">
        <v>16</v>
      </c>
      <c r="E747" s="18">
        <f>DATE(Table6[[#This Row],[year]],MONTH(1&amp;Table6[[#This Row],[month]]),Table6[[#This Row],[date]])</f>
        <v>34258</v>
      </c>
      <c r="F747" s="19">
        <f>DATEDIF(Table6[[#This Row],[DOB]],DATE(2023,6,8),"Y")</f>
        <v>29</v>
      </c>
      <c r="G747">
        <v>0</v>
      </c>
      <c r="H747" s="20">
        <v>6276.3</v>
      </c>
      <c r="I747" t="s">
        <v>8416</v>
      </c>
      <c r="J747" t="s">
        <v>8418</v>
      </c>
      <c r="K747" t="s">
        <v>200</v>
      </c>
    </row>
    <row r="748" spans="1:11" x14ac:dyDescent="0.35">
      <c r="A748" t="s">
        <v>779</v>
      </c>
      <c r="B748">
        <v>1981</v>
      </c>
      <c r="C748" t="s">
        <v>15</v>
      </c>
      <c r="D748">
        <v>24</v>
      </c>
      <c r="E748" s="18">
        <f>DATE(Table6[[#This Row],[year]],MONTH(1&amp;Table6[[#This Row],[month]]),Table6[[#This Row],[date]])</f>
        <v>29914</v>
      </c>
      <c r="F748" s="19">
        <f>DATEDIF(Table6[[#This Row],[DOB]],DATE(2023,6,8),"Y")</f>
        <v>41</v>
      </c>
      <c r="G748">
        <v>1</v>
      </c>
      <c r="H748" s="20">
        <v>6282.24</v>
      </c>
      <c r="I748" t="s">
        <v>8416</v>
      </c>
      <c r="J748" t="s">
        <v>8418</v>
      </c>
      <c r="K748" t="s">
        <v>42</v>
      </c>
    </row>
    <row r="749" spans="1:11" x14ac:dyDescent="0.35">
      <c r="A749" t="s">
        <v>780</v>
      </c>
      <c r="B749">
        <v>1981</v>
      </c>
      <c r="C749" t="s">
        <v>35</v>
      </c>
      <c r="D749">
        <v>26</v>
      </c>
      <c r="E749" s="18">
        <f>DATE(Table6[[#This Row],[year]],MONTH(1&amp;Table6[[#This Row],[month]]),Table6[[#This Row],[date]])</f>
        <v>29824</v>
      </c>
      <c r="F749" s="19">
        <f>DATEDIF(Table6[[#This Row],[DOB]],DATE(2023,6,8),"Y")</f>
        <v>41</v>
      </c>
      <c r="G749">
        <v>1</v>
      </c>
      <c r="H749" s="20">
        <v>6289.75</v>
      </c>
      <c r="I749" t="s">
        <v>8416</v>
      </c>
      <c r="J749" t="s">
        <v>8417</v>
      </c>
      <c r="K749" t="s">
        <v>13</v>
      </c>
    </row>
    <row r="750" spans="1:11" x14ac:dyDescent="0.35">
      <c r="A750" t="s">
        <v>781</v>
      </c>
      <c r="B750">
        <v>1996</v>
      </c>
      <c r="C750" t="s">
        <v>10</v>
      </c>
      <c r="D750">
        <v>4</v>
      </c>
      <c r="E750" s="18">
        <f>DATE(Table6[[#This Row],[year]],MONTH(1&amp;Table6[[#This Row],[month]]),Table6[[#This Row],[date]])</f>
        <v>35250</v>
      </c>
      <c r="F750" s="19">
        <f>DATEDIF(Table6[[#This Row],[DOB]],DATE(2023,6,8),"Y")</f>
        <v>26</v>
      </c>
      <c r="G750">
        <v>0</v>
      </c>
      <c r="H750" s="20">
        <v>6293.63</v>
      </c>
      <c r="I750" t="s">
        <v>8416</v>
      </c>
      <c r="J750" t="s">
        <v>8417</v>
      </c>
      <c r="K750" t="s">
        <v>300</v>
      </c>
    </row>
    <row r="751" spans="1:11" x14ac:dyDescent="0.35">
      <c r="A751" t="s">
        <v>782</v>
      </c>
      <c r="B751">
        <v>1974</v>
      </c>
      <c r="C751" t="s">
        <v>20</v>
      </c>
      <c r="D751">
        <v>17</v>
      </c>
      <c r="E751" s="18">
        <f>DATE(Table6[[#This Row],[year]],MONTH(1&amp;Table6[[#This Row],[month]]),Table6[[#This Row],[date]])</f>
        <v>27289</v>
      </c>
      <c r="F751" s="19">
        <f>DATEDIF(Table6[[#This Row],[DOB]],DATE(2023,6,8),"Y")</f>
        <v>48</v>
      </c>
      <c r="G751">
        <v>0</v>
      </c>
      <c r="H751" s="20">
        <v>6302.23</v>
      </c>
      <c r="I751" t="s">
        <v>8416</v>
      </c>
      <c r="J751" t="s">
        <v>8418</v>
      </c>
      <c r="K751" t="s">
        <v>13</v>
      </c>
    </row>
    <row r="752" spans="1:11" x14ac:dyDescent="0.35">
      <c r="A752" t="s">
        <v>783</v>
      </c>
      <c r="B752">
        <v>1969</v>
      </c>
      <c r="C752" t="s">
        <v>20</v>
      </c>
      <c r="D752">
        <v>4</v>
      </c>
      <c r="E752" s="18">
        <f>DATE(Table6[[#This Row],[year]],MONTH(1&amp;Table6[[#This Row],[month]]),Table6[[#This Row],[date]])</f>
        <v>25450</v>
      </c>
      <c r="F752" s="19">
        <f>DATEDIF(Table6[[#This Row],[DOB]],DATE(2023,6,8),"Y")</f>
        <v>53</v>
      </c>
      <c r="G752">
        <v>0</v>
      </c>
      <c r="H752" s="20">
        <v>6305.61</v>
      </c>
      <c r="I752" t="s">
        <v>8416</v>
      </c>
      <c r="J752" t="s">
        <v>8416</v>
      </c>
      <c r="K752" t="s">
        <v>23</v>
      </c>
    </row>
    <row r="753" spans="1:11" x14ac:dyDescent="0.35">
      <c r="A753" t="s">
        <v>784</v>
      </c>
      <c r="B753">
        <v>2004</v>
      </c>
      <c r="C753" t="s">
        <v>10</v>
      </c>
      <c r="D753">
        <v>27</v>
      </c>
      <c r="E753" s="18">
        <f>DATE(Table6[[#This Row],[year]],MONTH(1&amp;Table6[[#This Row],[month]]),Table6[[#This Row],[date]])</f>
        <v>38195</v>
      </c>
      <c r="F753" s="19">
        <f>DATEDIF(Table6[[#This Row],[DOB]],DATE(2023,6,8),"Y")</f>
        <v>18</v>
      </c>
      <c r="G753">
        <v>0</v>
      </c>
      <c r="H753" s="20">
        <v>6311.11</v>
      </c>
      <c r="I753" t="s">
        <v>8416</v>
      </c>
      <c r="J753" t="s">
        <v>8416</v>
      </c>
      <c r="K753" t="s">
        <v>42</v>
      </c>
    </row>
    <row r="754" spans="1:11" x14ac:dyDescent="0.35">
      <c r="A754" t="s">
        <v>785</v>
      </c>
      <c r="B754">
        <v>1985</v>
      </c>
      <c r="C754" t="s">
        <v>15</v>
      </c>
      <c r="D754">
        <v>19</v>
      </c>
      <c r="E754" s="18">
        <f>DATE(Table6[[#This Row],[year]],MONTH(1&amp;Table6[[#This Row],[month]]),Table6[[#This Row],[date]])</f>
        <v>31370</v>
      </c>
      <c r="F754" s="19">
        <f>DATEDIF(Table6[[#This Row],[DOB]],DATE(2023,6,8),"Y")</f>
        <v>37</v>
      </c>
      <c r="G754">
        <v>2</v>
      </c>
      <c r="H754" s="20">
        <v>6311.95</v>
      </c>
      <c r="I754" t="s">
        <v>8416</v>
      </c>
      <c r="J754" t="s">
        <v>8418</v>
      </c>
      <c r="K754" t="s">
        <v>42</v>
      </c>
    </row>
    <row r="755" spans="1:11" x14ac:dyDescent="0.35">
      <c r="A755" t="s">
        <v>786</v>
      </c>
      <c r="B755">
        <v>1985</v>
      </c>
      <c r="C755" t="s">
        <v>30</v>
      </c>
      <c r="D755">
        <v>15</v>
      </c>
      <c r="E755" s="18">
        <f>DATE(Table6[[#This Row],[year]],MONTH(1&amp;Table6[[#This Row],[month]]),Table6[[#This Row],[date]])</f>
        <v>31396</v>
      </c>
      <c r="F755" s="19">
        <f>DATEDIF(Table6[[#This Row],[DOB]],DATE(2023,6,8),"Y")</f>
        <v>37</v>
      </c>
      <c r="G755">
        <v>2</v>
      </c>
      <c r="H755" s="20">
        <v>6313.76</v>
      </c>
      <c r="I755" t="s">
        <v>8416</v>
      </c>
      <c r="J755" t="s">
        <v>8418</v>
      </c>
      <c r="K755" t="s">
        <v>13</v>
      </c>
    </row>
    <row r="756" spans="1:11" x14ac:dyDescent="0.35">
      <c r="A756" t="s">
        <v>787</v>
      </c>
      <c r="B756">
        <v>1990</v>
      </c>
      <c r="C756" t="s">
        <v>35</v>
      </c>
      <c r="D756">
        <v>13</v>
      </c>
      <c r="E756" s="18">
        <f>DATE(Table6[[#This Row],[year]],MONTH(1&amp;Table6[[#This Row],[month]]),Table6[[#This Row],[date]])</f>
        <v>33098</v>
      </c>
      <c r="F756" s="19">
        <f>DATEDIF(Table6[[#This Row],[DOB]],DATE(2023,6,8),"Y")</f>
        <v>32</v>
      </c>
      <c r="G756">
        <v>3</v>
      </c>
      <c r="H756" s="20">
        <v>6334.34</v>
      </c>
      <c r="I756" t="s">
        <v>8416</v>
      </c>
      <c r="J756" t="s">
        <v>8416</v>
      </c>
      <c r="K756" t="s">
        <v>247</v>
      </c>
    </row>
    <row r="757" spans="1:11" x14ac:dyDescent="0.35">
      <c r="A757" t="s">
        <v>788</v>
      </c>
      <c r="B757">
        <v>1986</v>
      </c>
      <c r="C757" t="s">
        <v>20</v>
      </c>
      <c r="D757">
        <v>25</v>
      </c>
      <c r="E757" s="18">
        <f>DATE(Table6[[#This Row],[year]],MONTH(1&amp;Table6[[#This Row],[month]]),Table6[[#This Row],[date]])</f>
        <v>31680</v>
      </c>
      <c r="F757" s="19">
        <f>DATEDIF(Table6[[#This Row],[DOB]],DATE(2023,6,8),"Y")</f>
        <v>36</v>
      </c>
      <c r="G757">
        <v>3</v>
      </c>
      <c r="H757" s="20">
        <v>6335.64</v>
      </c>
      <c r="I757" t="s">
        <v>8416</v>
      </c>
      <c r="J757" t="s">
        <v>8416</v>
      </c>
      <c r="K757" t="s">
        <v>13</v>
      </c>
    </row>
    <row r="758" spans="1:11" x14ac:dyDescent="0.35">
      <c r="A758" t="s">
        <v>789</v>
      </c>
      <c r="B758">
        <v>1983</v>
      </c>
      <c r="C758" t="s">
        <v>37</v>
      </c>
      <c r="D758">
        <v>21</v>
      </c>
      <c r="E758" s="18">
        <f>DATE(Table6[[#This Row],[year]],MONTH(1&amp;Table6[[#This Row],[month]]),Table6[[#This Row],[date]])</f>
        <v>30610</v>
      </c>
      <c r="F758" s="19">
        <f>DATEDIF(Table6[[#This Row],[DOB]],DATE(2023,6,8),"Y")</f>
        <v>39</v>
      </c>
      <c r="G758">
        <v>2</v>
      </c>
      <c r="H758" s="20">
        <v>6338.08</v>
      </c>
      <c r="I758" t="s">
        <v>8416</v>
      </c>
      <c r="J758" t="s">
        <v>8418</v>
      </c>
      <c r="K758" t="s">
        <v>13</v>
      </c>
    </row>
    <row r="759" spans="1:11" x14ac:dyDescent="0.35">
      <c r="A759" t="s">
        <v>790</v>
      </c>
      <c r="B759">
        <v>1983</v>
      </c>
      <c r="C759" t="s">
        <v>35</v>
      </c>
      <c r="D759">
        <v>19</v>
      </c>
      <c r="E759" s="18">
        <f>DATE(Table6[[#This Row],[year]],MONTH(1&amp;Table6[[#This Row],[month]]),Table6[[#This Row],[date]])</f>
        <v>30547</v>
      </c>
      <c r="F759" s="19">
        <f>DATEDIF(Table6[[#This Row],[DOB]],DATE(2023,6,8),"Y")</f>
        <v>39</v>
      </c>
      <c r="G759">
        <v>2</v>
      </c>
      <c r="H759" s="20">
        <v>6356.27</v>
      </c>
      <c r="I759" t="s">
        <v>8417</v>
      </c>
      <c r="J759" t="s">
        <v>8416</v>
      </c>
      <c r="K759" t="s">
        <v>13</v>
      </c>
    </row>
    <row r="760" spans="1:11" x14ac:dyDescent="0.35">
      <c r="A760" t="s">
        <v>791</v>
      </c>
      <c r="B760">
        <v>1980</v>
      </c>
      <c r="C760" t="s">
        <v>37</v>
      </c>
      <c r="D760">
        <v>30</v>
      </c>
      <c r="E760" s="18">
        <f>DATE(Table6[[#This Row],[year]],MONTH(1&amp;Table6[[#This Row],[month]]),Table6[[#This Row],[date]])</f>
        <v>29524</v>
      </c>
      <c r="F760" s="19">
        <f>DATEDIF(Table6[[#This Row],[DOB]],DATE(2023,6,8),"Y")</f>
        <v>42</v>
      </c>
      <c r="G760">
        <v>0</v>
      </c>
      <c r="H760" s="20">
        <v>6358.78</v>
      </c>
      <c r="I760" t="s">
        <v>8416</v>
      </c>
      <c r="J760" t="s">
        <v>8418</v>
      </c>
      <c r="K760" t="s">
        <v>23</v>
      </c>
    </row>
    <row r="761" spans="1:11" x14ac:dyDescent="0.35">
      <c r="A761" t="s">
        <v>792</v>
      </c>
      <c r="B761">
        <v>1989</v>
      </c>
      <c r="C761" t="s">
        <v>18</v>
      </c>
      <c r="D761">
        <v>24</v>
      </c>
      <c r="E761" s="18">
        <f>DATE(Table6[[#This Row],[year]],MONTH(1&amp;Table6[[#This Row],[month]]),Table6[[#This Row],[date]])</f>
        <v>32683</v>
      </c>
      <c r="F761" s="19">
        <f>DATEDIF(Table6[[#This Row],[DOB]],DATE(2023,6,8),"Y")</f>
        <v>33</v>
      </c>
      <c r="G761">
        <v>3</v>
      </c>
      <c r="H761" s="20">
        <v>6360.99</v>
      </c>
      <c r="I761" t="s">
        <v>8416</v>
      </c>
      <c r="J761" t="s">
        <v>8416</v>
      </c>
      <c r="K761" t="s">
        <v>23</v>
      </c>
    </row>
    <row r="762" spans="1:11" x14ac:dyDescent="0.35">
      <c r="A762" t="s">
        <v>793</v>
      </c>
      <c r="B762">
        <v>1996</v>
      </c>
      <c r="C762" t="s">
        <v>10</v>
      </c>
      <c r="D762">
        <v>7</v>
      </c>
      <c r="E762" s="18">
        <f>DATE(Table6[[#This Row],[year]],MONTH(1&amp;Table6[[#This Row],[month]]),Table6[[#This Row],[date]])</f>
        <v>35253</v>
      </c>
      <c r="F762" s="19">
        <f>DATEDIF(Table6[[#This Row],[DOB]],DATE(2023,6,8),"Y")</f>
        <v>26</v>
      </c>
      <c r="G762">
        <v>0</v>
      </c>
      <c r="H762" s="20">
        <v>6361.47</v>
      </c>
      <c r="I762" t="s">
        <v>8416</v>
      </c>
      <c r="J762" t="s">
        <v>8417</v>
      </c>
      <c r="K762" t="s">
        <v>300</v>
      </c>
    </row>
    <row r="763" spans="1:11" x14ac:dyDescent="0.35">
      <c r="A763" t="s">
        <v>794</v>
      </c>
      <c r="B763">
        <v>1970</v>
      </c>
      <c r="C763" t="s">
        <v>15</v>
      </c>
      <c r="D763">
        <v>9</v>
      </c>
      <c r="E763" s="18">
        <f>DATE(Table6[[#This Row],[year]],MONTH(1&amp;Table6[[#This Row],[month]]),Table6[[#This Row],[date]])</f>
        <v>25881</v>
      </c>
      <c r="F763" s="19">
        <f>DATEDIF(Table6[[#This Row],[DOB]],DATE(2023,6,8),"Y")</f>
        <v>52</v>
      </c>
      <c r="G763">
        <v>0</v>
      </c>
      <c r="H763" s="20">
        <v>6367.31</v>
      </c>
      <c r="I763" t="s">
        <v>8416</v>
      </c>
      <c r="J763" t="s">
        <v>8418</v>
      </c>
      <c r="K763" t="s">
        <v>13</v>
      </c>
    </row>
    <row r="764" spans="1:11" x14ac:dyDescent="0.35">
      <c r="A764" t="s">
        <v>795</v>
      </c>
      <c r="B764">
        <v>1984</v>
      </c>
      <c r="C764" t="s">
        <v>35</v>
      </c>
      <c r="D764">
        <v>13</v>
      </c>
      <c r="E764" s="18">
        <f>DATE(Table6[[#This Row],[year]],MONTH(1&amp;Table6[[#This Row],[month]]),Table6[[#This Row],[date]])</f>
        <v>30907</v>
      </c>
      <c r="F764" s="19">
        <f>DATEDIF(Table6[[#This Row],[DOB]],DATE(2023,6,8),"Y")</f>
        <v>38</v>
      </c>
      <c r="G764">
        <v>1</v>
      </c>
      <c r="H764" s="20">
        <v>6373.56</v>
      </c>
      <c r="I764" t="s">
        <v>8416</v>
      </c>
      <c r="J764" t="s">
        <v>8418</v>
      </c>
      <c r="K764" t="s">
        <v>23</v>
      </c>
    </row>
    <row r="765" spans="1:11" x14ac:dyDescent="0.35">
      <c r="A765" t="s">
        <v>796</v>
      </c>
      <c r="B765">
        <v>1976</v>
      </c>
      <c r="C765" t="s">
        <v>15</v>
      </c>
      <c r="D765">
        <v>18</v>
      </c>
      <c r="E765" s="18">
        <f>DATE(Table6[[#This Row],[year]],MONTH(1&amp;Table6[[#This Row],[month]]),Table6[[#This Row],[date]])</f>
        <v>28082</v>
      </c>
      <c r="F765" s="19">
        <f>DATEDIF(Table6[[#This Row],[DOB]],DATE(2023,6,8),"Y")</f>
        <v>46</v>
      </c>
      <c r="G765">
        <v>2</v>
      </c>
      <c r="H765" s="20">
        <v>6374.16</v>
      </c>
      <c r="I765" t="s">
        <v>8416</v>
      </c>
      <c r="J765" t="s">
        <v>8416</v>
      </c>
      <c r="K765" t="s">
        <v>13</v>
      </c>
    </row>
    <row r="766" spans="1:11" x14ac:dyDescent="0.35">
      <c r="A766" t="s">
        <v>797</v>
      </c>
      <c r="B766">
        <v>1982</v>
      </c>
      <c r="C766" t="s">
        <v>35</v>
      </c>
      <c r="D766">
        <v>6</v>
      </c>
      <c r="E766" s="18">
        <f>DATE(Table6[[#This Row],[year]],MONTH(1&amp;Table6[[#This Row],[month]]),Table6[[#This Row],[date]])</f>
        <v>30169</v>
      </c>
      <c r="F766" s="19">
        <f>DATEDIF(Table6[[#This Row],[DOB]],DATE(2023,6,8),"Y")</f>
        <v>40</v>
      </c>
      <c r="G766">
        <v>1</v>
      </c>
      <c r="H766" s="20">
        <v>6389.38</v>
      </c>
      <c r="I766" t="s">
        <v>8418</v>
      </c>
      <c r="J766" t="s">
        <v>8416</v>
      </c>
      <c r="K766" t="s">
        <v>23</v>
      </c>
    </row>
    <row r="767" spans="1:11" x14ac:dyDescent="0.35">
      <c r="A767" t="s">
        <v>798</v>
      </c>
      <c r="B767">
        <v>1997</v>
      </c>
      <c r="C767" t="s">
        <v>35</v>
      </c>
      <c r="D767">
        <v>16</v>
      </c>
      <c r="E767" s="18">
        <f>DATE(Table6[[#This Row],[year]],MONTH(1&amp;Table6[[#This Row],[month]]),Table6[[#This Row],[date]])</f>
        <v>35658</v>
      </c>
      <c r="F767" s="19">
        <f>DATEDIF(Table6[[#This Row],[DOB]],DATE(2023,6,8),"Y")</f>
        <v>25</v>
      </c>
      <c r="G767">
        <v>0</v>
      </c>
      <c r="H767" s="20">
        <v>6389.53</v>
      </c>
      <c r="I767" t="s">
        <v>8416</v>
      </c>
      <c r="J767" t="s">
        <v>8416</v>
      </c>
      <c r="K767" t="s">
        <v>300</v>
      </c>
    </row>
    <row r="768" spans="1:11" x14ac:dyDescent="0.35">
      <c r="A768" t="s">
        <v>799</v>
      </c>
      <c r="B768">
        <v>1982</v>
      </c>
      <c r="C768" t="s">
        <v>37</v>
      </c>
      <c r="D768">
        <v>28</v>
      </c>
      <c r="E768" s="18">
        <f>DATE(Table6[[#This Row],[year]],MONTH(1&amp;Table6[[#This Row],[month]]),Table6[[#This Row],[date]])</f>
        <v>30252</v>
      </c>
      <c r="F768" s="19">
        <f>DATEDIF(Table6[[#This Row],[DOB]],DATE(2023,6,8),"Y")</f>
        <v>40</v>
      </c>
      <c r="G768">
        <v>1</v>
      </c>
      <c r="H768" s="20">
        <v>6393.6</v>
      </c>
      <c r="I768" t="s">
        <v>8416</v>
      </c>
      <c r="J768" t="s">
        <v>8418</v>
      </c>
      <c r="K768" t="s">
        <v>23</v>
      </c>
    </row>
    <row r="769" spans="1:11" x14ac:dyDescent="0.35">
      <c r="A769" t="s">
        <v>800</v>
      </c>
      <c r="B769">
        <v>1987</v>
      </c>
      <c r="C769" t="s">
        <v>20</v>
      </c>
      <c r="D769">
        <v>9</v>
      </c>
      <c r="E769" s="18">
        <f>DATE(Table6[[#This Row],[year]],MONTH(1&amp;Table6[[#This Row],[month]]),Table6[[#This Row],[date]])</f>
        <v>32029</v>
      </c>
      <c r="F769" s="19">
        <f>DATEDIF(Table6[[#This Row],[DOB]],DATE(2023,6,8),"Y")</f>
        <v>35</v>
      </c>
      <c r="G769">
        <v>2</v>
      </c>
      <c r="H769" s="20">
        <v>6402.29</v>
      </c>
      <c r="I769" t="s">
        <v>8416</v>
      </c>
      <c r="J769" t="s">
        <v>8417</v>
      </c>
      <c r="K769" t="s">
        <v>247</v>
      </c>
    </row>
    <row r="770" spans="1:11" x14ac:dyDescent="0.35">
      <c r="A770" t="s">
        <v>801</v>
      </c>
      <c r="B770">
        <v>1985</v>
      </c>
      <c r="C770" t="s">
        <v>30</v>
      </c>
      <c r="D770">
        <v>10</v>
      </c>
      <c r="E770" s="18">
        <f>DATE(Table6[[#This Row],[year]],MONTH(1&amp;Table6[[#This Row],[month]]),Table6[[#This Row],[date]])</f>
        <v>31391</v>
      </c>
      <c r="F770" s="19">
        <f>DATEDIF(Table6[[#This Row],[DOB]],DATE(2023,6,8),"Y")</f>
        <v>37</v>
      </c>
      <c r="G770">
        <v>2</v>
      </c>
      <c r="H770" s="20">
        <v>6406.41</v>
      </c>
      <c r="I770" t="s">
        <v>8418</v>
      </c>
      <c r="J770" t="s">
        <v>8417</v>
      </c>
      <c r="K770" t="s">
        <v>276</v>
      </c>
    </row>
    <row r="771" spans="1:11" x14ac:dyDescent="0.35">
      <c r="A771" t="s">
        <v>802</v>
      </c>
      <c r="B771">
        <v>1970</v>
      </c>
      <c r="C771" t="s">
        <v>35</v>
      </c>
      <c r="D771">
        <v>20</v>
      </c>
      <c r="E771" s="18">
        <f>DATE(Table6[[#This Row],[year]],MONTH(1&amp;Table6[[#This Row],[month]]),Table6[[#This Row],[date]])</f>
        <v>25800</v>
      </c>
      <c r="F771" s="19">
        <f>DATEDIF(Table6[[#This Row],[DOB]],DATE(2023,6,8),"Y")</f>
        <v>52</v>
      </c>
      <c r="G771">
        <v>0</v>
      </c>
      <c r="H771" s="20">
        <v>6407.05</v>
      </c>
      <c r="I771" t="s">
        <v>8416</v>
      </c>
      <c r="J771" t="s">
        <v>8418</v>
      </c>
      <c r="K771" t="s">
        <v>13</v>
      </c>
    </row>
    <row r="772" spans="1:11" x14ac:dyDescent="0.35">
      <c r="A772" t="s">
        <v>803</v>
      </c>
      <c r="B772">
        <v>1971</v>
      </c>
      <c r="C772" t="s">
        <v>35</v>
      </c>
      <c r="D772">
        <v>22</v>
      </c>
      <c r="E772" s="18">
        <f>DATE(Table6[[#This Row],[year]],MONTH(1&amp;Table6[[#This Row],[month]]),Table6[[#This Row],[date]])</f>
        <v>26167</v>
      </c>
      <c r="F772" s="19">
        <f>DATEDIF(Table6[[#This Row],[DOB]],DATE(2023,6,8),"Y")</f>
        <v>51</v>
      </c>
      <c r="G772">
        <v>0</v>
      </c>
      <c r="H772" s="20">
        <v>6412.34</v>
      </c>
      <c r="I772" t="s">
        <v>8416</v>
      </c>
      <c r="J772" t="s">
        <v>8417</v>
      </c>
      <c r="K772" t="s">
        <v>13</v>
      </c>
    </row>
    <row r="773" spans="1:11" x14ac:dyDescent="0.35">
      <c r="A773" t="s">
        <v>804</v>
      </c>
      <c r="B773">
        <v>1987</v>
      </c>
      <c r="C773" t="s">
        <v>20</v>
      </c>
      <c r="D773">
        <v>4</v>
      </c>
      <c r="E773" s="18">
        <f>DATE(Table6[[#This Row],[year]],MONTH(1&amp;Table6[[#This Row],[month]]),Table6[[#This Row],[date]])</f>
        <v>32024</v>
      </c>
      <c r="F773" s="19">
        <f>DATEDIF(Table6[[#This Row],[DOB]],DATE(2023,6,8),"Y")</f>
        <v>35</v>
      </c>
      <c r="G773">
        <v>3</v>
      </c>
      <c r="H773" s="20">
        <v>6414.18</v>
      </c>
      <c r="I773" t="s">
        <v>8416</v>
      </c>
      <c r="J773" t="s">
        <v>8416</v>
      </c>
      <c r="K773" t="s">
        <v>42</v>
      </c>
    </row>
    <row r="774" spans="1:11" x14ac:dyDescent="0.35">
      <c r="A774" t="s">
        <v>805</v>
      </c>
      <c r="B774">
        <v>1976</v>
      </c>
      <c r="C774" t="s">
        <v>30</v>
      </c>
      <c r="D774">
        <v>30</v>
      </c>
      <c r="E774" s="18">
        <f>DATE(Table6[[#This Row],[year]],MONTH(1&amp;Table6[[#This Row],[month]]),Table6[[#This Row],[date]])</f>
        <v>28124</v>
      </c>
      <c r="F774" s="19">
        <f>DATEDIF(Table6[[#This Row],[DOB]],DATE(2023,6,8),"Y")</f>
        <v>46</v>
      </c>
      <c r="G774">
        <v>2</v>
      </c>
      <c r="H774" s="20">
        <v>6417.28</v>
      </c>
      <c r="I774" t="s">
        <v>8416</v>
      </c>
      <c r="J774" t="s">
        <v>8417</v>
      </c>
      <c r="K774" t="s">
        <v>13</v>
      </c>
    </row>
    <row r="775" spans="1:11" x14ac:dyDescent="0.35">
      <c r="A775" t="s">
        <v>806</v>
      </c>
      <c r="B775">
        <v>1975</v>
      </c>
      <c r="C775" t="s">
        <v>35</v>
      </c>
      <c r="D775">
        <v>5</v>
      </c>
      <c r="E775" s="18">
        <f>DATE(Table6[[#This Row],[year]],MONTH(1&amp;Table6[[#This Row],[month]]),Table6[[#This Row],[date]])</f>
        <v>27611</v>
      </c>
      <c r="F775" s="19">
        <f>DATEDIF(Table6[[#This Row],[DOB]],DATE(2023,6,8),"Y")</f>
        <v>47</v>
      </c>
      <c r="G775">
        <v>1</v>
      </c>
      <c r="H775" s="20">
        <v>6423.48</v>
      </c>
      <c r="I775" t="s">
        <v>8416</v>
      </c>
      <c r="J775" t="s">
        <v>8417</v>
      </c>
      <c r="K775" t="s">
        <v>13</v>
      </c>
    </row>
    <row r="776" spans="1:11" x14ac:dyDescent="0.35">
      <c r="A776" t="s">
        <v>807</v>
      </c>
      <c r="B776">
        <v>1985</v>
      </c>
      <c r="C776" t="s">
        <v>10</v>
      </c>
      <c r="D776">
        <v>22</v>
      </c>
      <c r="E776" s="18">
        <f>DATE(Table6[[#This Row],[year]],MONTH(1&amp;Table6[[#This Row],[month]]),Table6[[#This Row],[date]])</f>
        <v>31250</v>
      </c>
      <c r="F776" s="19">
        <f>DATEDIF(Table6[[#This Row],[DOB]],DATE(2023,6,8),"Y")</f>
        <v>37</v>
      </c>
      <c r="G776">
        <v>3</v>
      </c>
      <c r="H776" s="20">
        <v>6435.62</v>
      </c>
      <c r="I776" t="s">
        <v>8417</v>
      </c>
      <c r="J776" t="s">
        <v>8416</v>
      </c>
      <c r="K776" t="s">
        <v>13</v>
      </c>
    </row>
    <row r="777" spans="1:11" x14ac:dyDescent="0.35">
      <c r="A777" t="s">
        <v>808</v>
      </c>
      <c r="B777">
        <v>1984</v>
      </c>
      <c r="C777" t="s">
        <v>35</v>
      </c>
      <c r="D777">
        <v>26</v>
      </c>
      <c r="E777" s="18">
        <f>DATE(Table6[[#This Row],[year]],MONTH(1&amp;Table6[[#This Row],[month]]),Table6[[#This Row],[date]])</f>
        <v>30920</v>
      </c>
      <c r="F777" s="19">
        <f>DATEDIF(Table6[[#This Row],[DOB]],DATE(2023,6,8),"Y")</f>
        <v>38</v>
      </c>
      <c r="G777">
        <v>2</v>
      </c>
      <c r="H777" s="20">
        <v>6455.86</v>
      </c>
      <c r="I777" t="s">
        <v>8417</v>
      </c>
      <c r="J777" t="s">
        <v>8417</v>
      </c>
      <c r="K777" t="s">
        <v>23</v>
      </c>
    </row>
    <row r="778" spans="1:11" x14ac:dyDescent="0.35">
      <c r="A778" t="s">
        <v>809</v>
      </c>
      <c r="B778">
        <v>1984</v>
      </c>
      <c r="C778" t="s">
        <v>15</v>
      </c>
      <c r="D778">
        <v>1</v>
      </c>
      <c r="E778" s="18">
        <f>DATE(Table6[[#This Row],[year]],MONTH(1&amp;Table6[[#This Row],[month]]),Table6[[#This Row],[date]])</f>
        <v>30987</v>
      </c>
      <c r="F778" s="19">
        <f>DATEDIF(Table6[[#This Row],[DOB]],DATE(2023,6,8),"Y")</f>
        <v>38</v>
      </c>
      <c r="G778">
        <v>2</v>
      </c>
      <c r="H778" s="20">
        <v>6457.84</v>
      </c>
      <c r="I778" t="s">
        <v>8416</v>
      </c>
      <c r="J778" t="s">
        <v>8417</v>
      </c>
      <c r="K778" t="s">
        <v>23</v>
      </c>
    </row>
    <row r="779" spans="1:11" x14ac:dyDescent="0.35">
      <c r="A779" t="s">
        <v>810</v>
      </c>
      <c r="B779">
        <v>1981</v>
      </c>
      <c r="C779" t="s">
        <v>10</v>
      </c>
      <c r="D779">
        <v>27</v>
      </c>
      <c r="E779" s="18">
        <f>DATE(Table6[[#This Row],[year]],MONTH(1&amp;Table6[[#This Row],[month]]),Table6[[#This Row],[date]])</f>
        <v>29794</v>
      </c>
      <c r="F779" s="19">
        <f>DATEDIF(Table6[[#This Row],[DOB]],DATE(2023,6,8),"Y")</f>
        <v>41</v>
      </c>
      <c r="G779">
        <v>1</v>
      </c>
      <c r="H779" s="20">
        <v>6473.15</v>
      </c>
      <c r="I779" t="s">
        <v>8416</v>
      </c>
      <c r="J779" t="s">
        <v>8416</v>
      </c>
      <c r="K779" t="s">
        <v>13</v>
      </c>
    </row>
    <row r="780" spans="1:11" x14ac:dyDescent="0.35">
      <c r="A780" t="s">
        <v>811</v>
      </c>
      <c r="B780">
        <v>1980</v>
      </c>
      <c r="C780" t="s">
        <v>18</v>
      </c>
      <c r="D780">
        <v>8</v>
      </c>
      <c r="E780" s="18">
        <f>DATE(Table6[[#This Row],[year]],MONTH(1&amp;Table6[[#This Row],[month]]),Table6[[#This Row],[date]])</f>
        <v>29380</v>
      </c>
      <c r="F780" s="19">
        <f>DATEDIF(Table6[[#This Row],[DOB]],DATE(2023,6,8),"Y")</f>
        <v>43</v>
      </c>
      <c r="G780">
        <v>0</v>
      </c>
      <c r="H780" s="20">
        <v>6474.01</v>
      </c>
      <c r="I780" t="s">
        <v>8416</v>
      </c>
      <c r="J780" t="s">
        <v>8417</v>
      </c>
      <c r="K780" t="s">
        <v>42</v>
      </c>
    </row>
    <row r="781" spans="1:11" x14ac:dyDescent="0.35">
      <c r="A781" t="s">
        <v>812</v>
      </c>
      <c r="B781">
        <v>1970</v>
      </c>
      <c r="C781" t="s">
        <v>30</v>
      </c>
      <c r="D781">
        <v>1</v>
      </c>
      <c r="E781" s="18">
        <f>DATE(Table6[[#This Row],[year]],MONTH(1&amp;Table6[[#This Row],[month]]),Table6[[#This Row],[date]])</f>
        <v>25903</v>
      </c>
      <c r="F781" s="19">
        <f>DATEDIF(Table6[[#This Row],[DOB]],DATE(2023,6,8),"Y")</f>
        <v>52</v>
      </c>
      <c r="G781">
        <v>0</v>
      </c>
      <c r="H781" s="20">
        <v>6481.67</v>
      </c>
      <c r="I781" t="s">
        <v>8416</v>
      </c>
      <c r="J781" t="s">
        <v>8416</v>
      </c>
      <c r="K781" t="s">
        <v>13</v>
      </c>
    </row>
    <row r="782" spans="1:11" x14ac:dyDescent="0.35">
      <c r="A782" t="s">
        <v>813</v>
      </c>
      <c r="B782">
        <v>1982</v>
      </c>
      <c r="C782" t="s">
        <v>37</v>
      </c>
      <c r="D782">
        <v>9</v>
      </c>
      <c r="E782" s="18">
        <f>DATE(Table6[[#This Row],[year]],MONTH(1&amp;Table6[[#This Row],[month]]),Table6[[#This Row],[date]])</f>
        <v>30233</v>
      </c>
      <c r="F782" s="19">
        <f>DATEDIF(Table6[[#This Row],[DOB]],DATE(2023,6,8),"Y")</f>
        <v>40</v>
      </c>
      <c r="G782">
        <v>1</v>
      </c>
      <c r="H782" s="20">
        <v>6496.89</v>
      </c>
      <c r="I782" t="s">
        <v>8416</v>
      </c>
      <c r="J782" t="s">
        <v>8417</v>
      </c>
      <c r="K782" t="s">
        <v>42</v>
      </c>
    </row>
    <row r="783" spans="1:11" x14ac:dyDescent="0.35">
      <c r="A783" t="s">
        <v>814</v>
      </c>
      <c r="B783">
        <v>1982</v>
      </c>
      <c r="C783" t="s">
        <v>35</v>
      </c>
      <c r="D783">
        <v>28</v>
      </c>
      <c r="E783" s="18">
        <f>DATE(Table6[[#This Row],[year]],MONTH(1&amp;Table6[[#This Row],[month]]),Table6[[#This Row],[date]])</f>
        <v>30191</v>
      </c>
      <c r="F783" s="19">
        <f>DATEDIF(Table6[[#This Row],[DOB]],DATE(2023,6,8),"Y")</f>
        <v>40</v>
      </c>
      <c r="G783">
        <v>1</v>
      </c>
      <c r="H783" s="20">
        <v>6500.24</v>
      </c>
      <c r="I783" t="s">
        <v>8416</v>
      </c>
      <c r="J783" t="s">
        <v>8416</v>
      </c>
      <c r="K783" t="s">
        <v>13</v>
      </c>
    </row>
    <row r="784" spans="1:11" x14ac:dyDescent="0.35">
      <c r="A784" t="s">
        <v>815</v>
      </c>
      <c r="B784">
        <v>1994</v>
      </c>
      <c r="C784" t="s">
        <v>10</v>
      </c>
      <c r="D784">
        <v>7</v>
      </c>
      <c r="E784" s="18">
        <f>DATE(Table6[[#This Row],[year]],MONTH(1&amp;Table6[[#This Row],[month]]),Table6[[#This Row],[date]])</f>
        <v>34522</v>
      </c>
      <c r="F784" s="19">
        <f>DATEDIF(Table6[[#This Row],[DOB]],DATE(2023,6,8),"Y")</f>
        <v>28</v>
      </c>
      <c r="G784">
        <v>0</v>
      </c>
      <c r="H784" s="20">
        <v>6512.24</v>
      </c>
      <c r="I784" t="s">
        <v>8416</v>
      </c>
      <c r="J784" t="s">
        <v>8418</v>
      </c>
      <c r="K784" t="s">
        <v>300</v>
      </c>
    </row>
    <row r="785" spans="1:11" x14ac:dyDescent="0.35">
      <c r="A785" t="s">
        <v>816</v>
      </c>
      <c r="B785">
        <v>1976</v>
      </c>
      <c r="C785" t="s">
        <v>37</v>
      </c>
      <c r="D785">
        <v>23</v>
      </c>
      <c r="E785" s="18">
        <f>DATE(Table6[[#This Row],[year]],MONTH(1&amp;Table6[[#This Row],[month]]),Table6[[#This Row],[date]])</f>
        <v>28056</v>
      </c>
      <c r="F785" s="19">
        <f>DATEDIF(Table6[[#This Row],[DOB]],DATE(2023,6,8),"Y")</f>
        <v>46</v>
      </c>
      <c r="G785">
        <v>2</v>
      </c>
      <c r="H785" s="20">
        <v>6529.21</v>
      </c>
      <c r="I785" t="s">
        <v>8416</v>
      </c>
      <c r="J785" t="s">
        <v>8418</v>
      </c>
      <c r="K785" t="s">
        <v>13</v>
      </c>
    </row>
    <row r="786" spans="1:11" x14ac:dyDescent="0.35">
      <c r="A786" t="s">
        <v>817</v>
      </c>
      <c r="B786">
        <v>1982</v>
      </c>
      <c r="C786" t="s">
        <v>35</v>
      </c>
      <c r="D786">
        <v>12</v>
      </c>
      <c r="E786" s="18">
        <f>DATE(Table6[[#This Row],[year]],MONTH(1&amp;Table6[[#This Row],[month]]),Table6[[#This Row],[date]])</f>
        <v>30175</v>
      </c>
      <c r="F786" s="19">
        <f>DATEDIF(Table6[[#This Row],[DOB]],DATE(2023,6,8),"Y")</f>
        <v>40</v>
      </c>
      <c r="G786">
        <v>3</v>
      </c>
      <c r="H786" s="20">
        <v>6532.04</v>
      </c>
      <c r="I786" t="s">
        <v>8416</v>
      </c>
      <c r="J786" t="s">
        <v>8418</v>
      </c>
      <c r="K786" t="s">
        <v>13</v>
      </c>
    </row>
    <row r="787" spans="1:11" x14ac:dyDescent="0.35">
      <c r="A787" t="s">
        <v>818</v>
      </c>
      <c r="B787">
        <v>1982</v>
      </c>
      <c r="C787" t="s">
        <v>37</v>
      </c>
      <c r="D787">
        <v>2</v>
      </c>
      <c r="E787" s="18">
        <f>DATE(Table6[[#This Row],[year]],MONTH(1&amp;Table6[[#This Row],[month]]),Table6[[#This Row],[date]])</f>
        <v>30226</v>
      </c>
      <c r="F787" s="19">
        <f>DATEDIF(Table6[[#This Row],[DOB]],DATE(2023,6,8),"Y")</f>
        <v>40</v>
      </c>
      <c r="G787">
        <v>3</v>
      </c>
      <c r="H787" s="20">
        <v>6536.68</v>
      </c>
      <c r="I787" t="s">
        <v>8416</v>
      </c>
      <c r="J787" t="s">
        <v>8416</v>
      </c>
      <c r="K787" t="s">
        <v>23</v>
      </c>
    </row>
    <row r="788" spans="1:11" x14ac:dyDescent="0.35">
      <c r="A788" t="s">
        <v>819</v>
      </c>
      <c r="B788">
        <v>1969</v>
      </c>
      <c r="C788" t="s">
        <v>30</v>
      </c>
      <c r="D788">
        <v>3</v>
      </c>
      <c r="E788" s="18">
        <f>DATE(Table6[[#This Row],[year]],MONTH(1&amp;Table6[[#This Row],[month]]),Table6[[#This Row],[date]])</f>
        <v>25540</v>
      </c>
      <c r="F788" s="19">
        <f>DATEDIF(Table6[[#This Row],[DOB]],DATE(2023,6,8),"Y")</f>
        <v>53</v>
      </c>
      <c r="G788">
        <v>0</v>
      </c>
      <c r="H788" s="20">
        <v>6546.16</v>
      </c>
      <c r="I788" t="s">
        <v>8416</v>
      </c>
      <c r="J788" t="s">
        <v>8417</v>
      </c>
      <c r="K788" t="s">
        <v>13</v>
      </c>
    </row>
    <row r="789" spans="1:11" x14ac:dyDescent="0.35">
      <c r="A789" t="s">
        <v>820</v>
      </c>
      <c r="B789">
        <v>1986</v>
      </c>
      <c r="C789" t="s">
        <v>30</v>
      </c>
      <c r="D789">
        <v>18</v>
      </c>
      <c r="E789" s="18">
        <f>DATE(Table6[[#This Row],[year]],MONTH(1&amp;Table6[[#This Row],[month]]),Table6[[#This Row],[date]])</f>
        <v>31764</v>
      </c>
      <c r="F789" s="19">
        <f>DATEDIF(Table6[[#This Row],[DOB]],DATE(2023,6,8),"Y")</f>
        <v>36</v>
      </c>
      <c r="G789">
        <v>3</v>
      </c>
      <c r="H789" s="20">
        <v>6548.2</v>
      </c>
      <c r="I789" t="s">
        <v>8416</v>
      </c>
      <c r="J789" t="s">
        <v>8417</v>
      </c>
      <c r="K789" t="s">
        <v>23</v>
      </c>
    </row>
    <row r="790" spans="1:11" x14ac:dyDescent="0.35">
      <c r="A790" t="s">
        <v>821</v>
      </c>
      <c r="B790">
        <v>1989</v>
      </c>
      <c r="C790" t="s">
        <v>35</v>
      </c>
      <c r="D790">
        <v>6</v>
      </c>
      <c r="E790" s="18">
        <f>DATE(Table6[[#This Row],[year]],MONTH(1&amp;Table6[[#This Row],[month]]),Table6[[#This Row],[date]])</f>
        <v>32726</v>
      </c>
      <c r="F790" s="19">
        <f>DATEDIF(Table6[[#This Row],[DOB]],DATE(2023,6,8),"Y")</f>
        <v>33</v>
      </c>
      <c r="G790">
        <v>3</v>
      </c>
      <c r="H790" s="20">
        <v>6551.75</v>
      </c>
      <c r="I790" t="s">
        <v>8416</v>
      </c>
      <c r="J790" t="s">
        <v>8416</v>
      </c>
      <c r="K790" t="s">
        <v>247</v>
      </c>
    </row>
    <row r="791" spans="1:11" x14ac:dyDescent="0.35">
      <c r="A791" t="s">
        <v>822</v>
      </c>
      <c r="B791">
        <v>1968</v>
      </c>
      <c r="C791" t="s">
        <v>30</v>
      </c>
      <c r="D791">
        <v>11</v>
      </c>
      <c r="E791" s="18">
        <f>DATE(Table6[[#This Row],[year]],MONTH(1&amp;Table6[[#This Row],[month]]),Table6[[#This Row],[date]])</f>
        <v>25183</v>
      </c>
      <c r="F791" s="19">
        <f>DATEDIF(Table6[[#This Row],[DOB]],DATE(2023,6,8),"Y")</f>
        <v>54</v>
      </c>
      <c r="G791">
        <v>0</v>
      </c>
      <c r="H791" s="20">
        <v>6552.01</v>
      </c>
      <c r="I791" t="s">
        <v>8417</v>
      </c>
      <c r="J791" t="s">
        <v>8416</v>
      </c>
      <c r="K791" t="s">
        <v>13</v>
      </c>
    </row>
    <row r="792" spans="1:11" x14ac:dyDescent="0.35">
      <c r="A792" t="s">
        <v>823</v>
      </c>
      <c r="B792">
        <v>1984</v>
      </c>
      <c r="C792" t="s">
        <v>20</v>
      </c>
      <c r="D792">
        <v>20</v>
      </c>
      <c r="E792" s="18">
        <f>DATE(Table6[[#This Row],[year]],MONTH(1&amp;Table6[[#This Row],[month]]),Table6[[#This Row],[date]])</f>
        <v>30945</v>
      </c>
      <c r="F792" s="19">
        <f>DATEDIF(Table6[[#This Row],[DOB]],DATE(2023,6,8),"Y")</f>
        <v>38</v>
      </c>
      <c r="G792">
        <v>1</v>
      </c>
      <c r="H792" s="20">
        <v>6555.07</v>
      </c>
      <c r="I792" t="s">
        <v>8416</v>
      </c>
      <c r="J792" t="s">
        <v>8416</v>
      </c>
      <c r="K792" t="s">
        <v>247</v>
      </c>
    </row>
    <row r="793" spans="1:11" x14ac:dyDescent="0.35">
      <c r="A793" t="s">
        <v>824</v>
      </c>
      <c r="B793">
        <v>1981</v>
      </c>
      <c r="C793" t="s">
        <v>10</v>
      </c>
      <c r="D793">
        <v>20</v>
      </c>
      <c r="E793" s="18">
        <f>DATE(Table6[[#This Row],[year]],MONTH(1&amp;Table6[[#This Row],[month]]),Table6[[#This Row],[date]])</f>
        <v>29787</v>
      </c>
      <c r="F793" s="19">
        <f>DATEDIF(Table6[[#This Row],[DOB]],DATE(2023,6,8),"Y")</f>
        <v>41</v>
      </c>
      <c r="G793">
        <v>0</v>
      </c>
      <c r="H793" s="20">
        <v>6571.02</v>
      </c>
      <c r="I793" t="s">
        <v>8416</v>
      </c>
      <c r="J793" t="s">
        <v>8418</v>
      </c>
      <c r="K793" t="s">
        <v>23</v>
      </c>
    </row>
    <row r="794" spans="1:11" x14ac:dyDescent="0.35">
      <c r="A794" t="s">
        <v>825</v>
      </c>
      <c r="B794">
        <v>1984</v>
      </c>
      <c r="C794" t="s">
        <v>37</v>
      </c>
      <c r="D794">
        <v>5</v>
      </c>
      <c r="E794" s="18">
        <f>DATE(Table6[[#This Row],[year]],MONTH(1&amp;Table6[[#This Row],[month]]),Table6[[#This Row],[date]])</f>
        <v>30960</v>
      </c>
      <c r="F794" s="19">
        <f>DATEDIF(Table6[[#This Row],[DOB]],DATE(2023,6,8),"Y")</f>
        <v>38</v>
      </c>
      <c r="G794">
        <v>2</v>
      </c>
      <c r="H794" s="20">
        <v>6571.54</v>
      </c>
      <c r="I794" t="s">
        <v>8416</v>
      </c>
      <c r="J794" t="s">
        <v>8417</v>
      </c>
      <c r="K794" t="s">
        <v>42</v>
      </c>
    </row>
    <row r="795" spans="1:11" x14ac:dyDescent="0.35">
      <c r="A795" t="s">
        <v>826</v>
      </c>
      <c r="B795">
        <v>1982</v>
      </c>
      <c r="C795" t="s">
        <v>15</v>
      </c>
      <c r="D795">
        <v>22</v>
      </c>
      <c r="E795" s="18">
        <f>DATE(Table6[[#This Row],[year]],MONTH(1&amp;Table6[[#This Row],[month]]),Table6[[#This Row],[date]])</f>
        <v>30277</v>
      </c>
      <c r="F795" s="19">
        <f>DATEDIF(Table6[[#This Row],[DOB]],DATE(2023,6,8),"Y")</f>
        <v>40</v>
      </c>
      <c r="G795">
        <v>2</v>
      </c>
      <c r="H795" s="20">
        <v>6593.51</v>
      </c>
      <c r="I795" t="s">
        <v>8416</v>
      </c>
      <c r="J795" t="s">
        <v>8418</v>
      </c>
      <c r="K795" t="s">
        <v>13</v>
      </c>
    </row>
    <row r="796" spans="1:11" x14ac:dyDescent="0.35">
      <c r="A796" t="s">
        <v>827</v>
      </c>
      <c r="B796">
        <v>1982</v>
      </c>
      <c r="C796" t="s">
        <v>30</v>
      </c>
      <c r="D796">
        <v>29</v>
      </c>
      <c r="E796" s="18">
        <f>DATE(Table6[[#This Row],[year]],MONTH(1&amp;Table6[[#This Row],[month]]),Table6[[#This Row],[date]])</f>
        <v>30314</v>
      </c>
      <c r="F796" s="19">
        <f>DATEDIF(Table6[[#This Row],[DOB]],DATE(2023,6,8),"Y")</f>
        <v>40</v>
      </c>
      <c r="G796">
        <v>1</v>
      </c>
      <c r="H796" s="20">
        <v>6600.21</v>
      </c>
      <c r="I796" t="s">
        <v>8417</v>
      </c>
      <c r="J796" t="s">
        <v>8416</v>
      </c>
      <c r="K796" t="s">
        <v>168</v>
      </c>
    </row>
    <row r="797" spans="1:11" x14ac:dyDescent="0.35">
      <c r="A797" t="s">
        <v>828</v>
      </c>
      <c r="B797">
        <v>1982</v>
      </c>
      <c r="C797" t="s">
        <v>15</v>
      </c>
      <c r="D797">
        <v>7</v>
      </c>
      <c r="E797" s="18">
        <f>DATE(Table6[[#This Row],[year]],MONTH(1&amp;Table6[[#This Row],[month]]),Table6[[#This Row],[date]])</f>
        <v>30262</v>
      </c>
      <c r="F797" s="19">
        <f>DATEDIF(Table6[[#This Row],[DOB]],DATE(2023,6,8),"Y")</f>
        <v>40</v>
      </c>
      <c r="G797">
        <v>2</v>
      </c>
      <c r="H797" s="20">
        <v>6600.36</v>
      </c>
      <c r="I797" t="s">
        <v>8416</v>
      </c>
      <c r="J797" t="s">
        <v>8417</v>
      </c>
      <c r="K797" t="s">
        <v>42</v>
      </c>
    </row>
    <row r="798" spans="1:11" x14ac:dyDescent="0.35">
      <c r="A798" t="s">
        <v>829</v>
      </c>
      <c r="B798">
        <v>1982</v>
      </c>
      <c r="C798" t="s">
        <v>35</v>
      </c>
      <c r="D798">
        <v>28</v>
      </c>
      <c r="E798" s="18">
        <f>DATE(Table6[[#This Row],[year]],MONTH(1&amp;Table6[[#This Row],[month]]),Table6[[#This Row],[date]])</f>
        <v>30191</v>
      </c>
      <c r="F798" s="19">
        <f>DATEDIF(Table6[[#This Row],[DOB]],DATE(2023,6,8),"Y")</f>
        <v>40</v>
      </c>
      <c r="G798">
        <v>1</v>
      </c>
      <c r="H798" s="20">
        <v>6610.11</v>
      </c>
      <c r="I798" t="s">
        <v>8417</v>
      </c>
      <c r="J798" t="s">
        <v>8416</v>
      </c>
      <c r="K798" t="s">
        <v>164</v>
      </c>
    </row>
    <row r="799" spans="1:11" x14ac:dyDescent="0.35">
      <c r="A799" t="s">
        <v>830</v>
      </c>
      <c r="B799">
        <v>1973</v>
      </c>
      <c r="C799" t="s">
        <v>35</v>
      </c>
      <c r="D799">
        <v>29</v>
      </c>
      <c r="E799" s="18">
        <f>DATE(Table6[[#This Row],[year]],MONTH(1&amp;Table6[[#This Row],[month]]),Table6[[#This Row],[date]])</f>
        <v>26905</v>
      </c>
      <c r="F799" s="19">
        <f>DATEDIF(Table6[[#This Row],[DOB]],DATE(2023,6,8),"Y")</f>
        <v>49</v>
      </c>
      <c r="G799">
        <v>0</v>
      </c>
      <c r="H799" s="20">
        <v>6630.31</v>
      </c>
      <c r="I799" t="s">
        <v>8416</v>
      </c>
      <c r="J799" t="s">
        <v>8418</v>
      </c>
      <c r="K799" t="s">
        <v>13</v>
      </c>
    </row>
    <row r="800" spans="1:11" x14ac:dyDescent="0.35">
      <c r="A800" t="s">
        <v>831</v>
      </c>
      <c r="B800">
        <v>2003</v>
      </c>
      <c r="C800" t="s">
        <v>20</v>
      </c>
      <c r="D800">
        <v>4</v>
      </c>
      <c r="E800" s="18">
        <f>DATE(Table6[[#This Row],[year]],MONTH(1&amp;Table6[[#This Row],[month]]),Table6[[#This Row],[date]])</f>
        <v>37868</v>
      </c>
      <c r="F800" s="19">
        <f>DATEDIF(Table6[[#This Row],[DOB]],DATE(2023,6,8),"Y")</f>
        <v>19</v>
      </c>
      <c r="G800">
        <v>0</v>
      </c>
      <c r="H800" s="20">
        <v>6638.16</v>
      </c>
      <c r="I800" t="s">
        <v>8416</v>
      </c>
      <c r="J800" t="s">
        <v>8418</v>
      </c>
      <c r="K800" t="s">
        <v>23</v>
      </c>
    </row>
    <row r="801" spans="1:11" x14ac:dyDescent="0.35">
      <c r="A801" t="s">
        <v>832</v>
      </c>
      <c r="B801">
        <v>1990</v>
      </c>
      <c r="C801" t="s">
        <v>18</v>
      </c>
      <c r="D801">
        <v>6</v>
      </c>
      <c r="E801" s="18">
        <f>DATE(Table6[[#This Row],[year]],MONTH(1&amp;Table6[[#This Row],[month]]),Table6[[#This Row],[date]])</f>
        <v>33030</v>
      </c>
      <c r="F801" s="19">
        <f>DATEDIF(Table6[[#This Row],[DOB]],DATE(2023,6,8),"Y")</f>
        <v>33</v>
      </c>
      <c r="G801">
        <v>3</v>
      </c>
      <c r="H801" s="20">
        <v>6639.3</v>
      </c>
      <c r="I801" t="s">
        <v>8416</v>
      </c>
      <c r="J801" t="s">
        <v>8416</v>
      </c>
      <c r="K801" t="s">
        <v>300</v>
      </c>
    </row>
    <row r="802" spans="1:11" x14ac:dyDescent="0.35">
      <c r="A802" t="s">
        <v>833</v>
      </c>
      <c r="B802">
        <v>1984</v>
      </c>
      <c r="C802" t="s">
        <v>30</v>
      </c>
      <c r="D802">
        <v>8</v>
      </c>
      <c r="E802" s="18">
        <f>DATE(Table6[[#This Row],[year]],MONTH(1&amp;Table6[[#This Row],[month]]),Table6[[#This Row],[date]])</f>
        <v>31024</v>
      </c>
      <c r="F802" s="19">
        <f>DATEDIF(Table6[[#This Row],[DOB]],DATE(2023,6,8),"Y")</f>
        <v>38</v>
      </c>
      <c r="G802">
        <v>2</v>
      </c>
      <c r="H802" s="20">
        <v>6640.54</v>
      </c>
      <c r="I802" t="s">
        <v>8416</v>
      </c>
      <c r="J802" t="s">
        <v>8417</v>
      </c>
      <c r="K802" t="s">
        <v>166</v>
      </c>
    </row>
    <row r="803" spans="1:11" x14ac:dyDescent="0.35">
      <c r="A803" t="s">
        <v>834</v>
      </c>
      <c r="B803">
        <v>1970</v>
      </c>
      <c r="C803" t="s">
        <v>15</v>
      </c>
      <c r="D803">
        <v>8</v>
      </c>
      <c r="E803" s="18">
        <f>DATE(Table6[[#This Row],[year]],MONTH(1&amp;Table6[[#This Row],[month]]),Table6[[#This Row],[date]])</f>
        <v>25880</v>
      </c>
      <c r="F803" s="19">
        <f>DATEDIF(Table6[[#This Row],[DOB]],DATE(2023,6,8),"Y")</f>
        <v>52</v>
      </c>
      <c r="G803">
        <v>0</v>
      </c>
      <c r="H803" s="20">
        <v>6651.26</v>
      </c>
      <c r="I803" t="s">
        <v>8416</v>
      </c>
      <c r="J803" t="s">
        <v>8417</v>
      </c>
      <c r="K803" t="s">
        <v>13</v>
      </c>
    </row>
    <row r="804" spans="1:11" x14ac:dyDescent="0.35">
      <c r="A804" t="s">
        <v>835</v>
      </c>
      <c r="B804">
        <v>1984</v>
      </c>
      <c r="C804" t="s">
        <v>10</v>
      </c>
      <c r="D804">
        <v>1</v>
      </c>
      <c r="E804" s="18">
        <f>DATE(Table6[[#This Row],[year]],MONTH(1&amp;Table6[[#This Row],[month]]),Table6[[#This Row],[date]])</f>
        <v>30864</v>
      </c>
      <c r="F804" s="19">
        <f>DATEDIF(Table6[[#This Row],[DOB]],DATE(2023,6,8),"Y")</f>
        <v>38</v>
      </c>
      <c r="G804">
        <v>3</v>
      </c>
      <c r="H804" s="20">
        <v>6652.53</v>
      </c>
      <c r="I804" t="s">
        <v>8417</v>
      </c>
      <c r="J804" t="s">
        <v>8416</v>
      </c>
      <c r="K804" t="s">
        <v>13</v>
      </c>
    </row>
    <row r="805" spans="1:11" x14ac:dyDescent="0.35">
      <c r="A805" t="s">
        <v>836</v>
      </c>
      <c r="B805">
        <v>1989</v>
      </c>
      <c r="C805" t="s">
        <v>15</v>
      </c>
      <c r="D805">
        <v>19</v>
      </c>
      <c r="E805" s="18">
        <f>DATE(Table6[[#This Row],[year]],MONTH(1&amp;Table6[[#This Row],[month]]),Table6[[#This Row],[date]])</f>
        <v>32831</v>
      </c>
      <c r="F805" s="19">
        <f>DATEDIF(Table6[[#This Row],[DOB]],DATE(2023,6,8),"Y")</f>
        <v>33</v>
      </c>
      <c r="G805">
        <v>5</v>
      </c>
      <c r="H805" s="20">
        <v>6653.79</v>
      </c>
      <c r="I805" t="s">
        <v>8416</v>
      </c>
      <c r="J805" t="s">
        <v>8418</v>
      </c>
      <c r="K805" t="s">
        <v>13</v>
      </c>
    </row>
    <row r="806" spans="1:11" x14ac:dyDescent="0.35">
      <c r="A806" t="s">
        <v>837</v>
      </c>
      <c r="B806">
        <v>1982</v>
      </c>
      <c r="C806" t="s">
        <v>20</v>
      </c>
      <c r="D806">
        <v>27</v>
      </c>
      <c r="E806" s="18">
        <f>DATE(Table6[[#This Row],[year]],MONTH(1&amp;Table6[[#This Row],[month]]),Table6[[#This Row],[date]])</f>
        <v>30221</v>
      </c>
      <c r="F806" s="19">
        <f>DATEDIF(Table6[[#This Row],[DOB]],DATE(2023,6,8),"Y")</f>
        <v>40</v>
      </c>
      <c r="G806">
        <v>3</v>
      </c>
      <c r="H806" s="20">
        <v>6664.32</v>
      </c>
      <c r="I806" t="s">
        <v>8416</v>
      </c>
      <c r="J806" t="s">
        <v>8416</v>
      </c>
      <c r="K806" t="s">
        <v>13</v>
      </c>
    </row>
    <row r="807" spans="1:11" x14ac:dyDescent="0.35">
      <c r="A807" t="s">
        <v>838</v>
      </c>
      <c r="B807">
        <v>1981</v>
      </c>
      <c r="C807" t="s">
        <v>20</v>
      </c>
      <c r="D807">
        <v>17</v>
      </c>
      <c r="E807" s="18">
        <f>DATE(Table6[[#This Row],[year]],MONTH(1&amp;Table6[[#This Row],[month]]),Table6[[#This Row],[date]])</f>
        <v>29846</v>
      </c>
      <c r="F807" s="19">
        <f>DATEDIF(Table6[[#This Row],[DOB]],DATE(2023,6,8),"Y")</f>
        <v>41</v>
      </c>
      <c r="G807">
        <v>1</v>
      </c>
      <c r="H807" s="20">
        <v>6664.69</v>
      </c>
      <c r="I807" t="s">
        <v>8417</v>
      </c>
      <c r="J807" t="s">
        <v>8418</v>
      </c>
      <c r="K807" t="s">
        <v>23</v>
      </c>
    </row>
    <row r="808" spans="1:11" x14ac:dyDescent="0.35">
      <c r="A808" t="s">
        <v>839</v>
      </c>
      <c r="B808">
        <v>1989</v>
      </c>
      <c r="C808" t="s">
        <v>37</v>
      </c>
      <c r="D808">
        <v>20</v>
      </c>
      <c r="E808" s="18">
        <f>DATE(Table6[[#This Row],[year]],MONTH(1&amp;Table6[[#This Row],[month]]),Table6[[#This Row],[date]])</f>
        <v>32801</v>
      </c>
      <c r="F808" s="19">
        <f>DATEDIF(Table6[[#This Row],[DOB]],DATE(2023,6,8),"Y")</f>
        <v>33</v>
      </c>
      <c r="G808">
        <v>5</v>
      </c>
      <c r="H808" s="20">
        <v>6666.24</v>
      </c>
      <c r="I808" t="s">
        <v>8417</v>
      </c>
      <c r="J808" t="s">
        <v>8418</v>
      </c>
      <c r="K808" t="s">
        <v>42</v>
      </c>
    </row>
    <row r="809" spans="1:11" x14ac:dyDescent="0.35">
      <c r="A809" t="s">
        <v>840</v>
      </c>
      <c r="B809">
        <v>1985</v>
      </c>
      <c r="C809" t="s">
        <v>10</v>
      </c>
      <c r="D809">
        <v>9</v>
      </c>
      <c r="E809" s="18">
        <f>DATE(Table6[[#This Row],[year]],MONTH(1&amp;Table6[[#This Row],[month]]),Table6[[#This Row],[date]])</f>
        <v>31237</v>
      </c>
      <c r="F809" s="19">
        <f>DATEDIF(Table6[[#This Row],[DOB]],DATE(2023,6,8),"Y")</f>
        <v>37</v>
      </c>
      <c r="G809">
        <v>2</v>
      </c>
      <c r="H809" s="20">
        <v>6686.43</v>
      </c>
      <c r="I809" t="s">
        <v>8416</v>
      </c>
      <c r="J809" t="s">
        <v>8417</v>
      </c>
      <c r="K809" t="s">
        <v>23</v>
      </c>
    </row>
    <row r="810" spans="1:11" x14ac:dyDescent="0.35">
      <c r="A810" t="s">
        <v>841</v>
      </c>
      <c r="B810">
        <v>1968</v>
      </c>
      <c r="C810" t="s">
        <v>10</v>
      </c>
      <c r="D810">
        <v>13</v>
      </c>
      <c r="E810" s="18">
        <f>DATE(Table6[[#This Row],[year]],MONTH(1&amp;Table6[[#This Row],[month]]),Table6[[#This Row],[date]])</f>
        <v>25032</v>
      </c>
      <c r="F810" s="19">
        <f>DATEDIF(Table6[[#This Row],[DOB]],DATE(2023,6,8),"Y")</f>
        <v>54</v>
      </c>
      <c r="G810">
        <v>0</v>
      </c>
      <c r="H810" s="20">
        <v>6700.56</v>
      </c>
      <c r="I810" t="s">
        <v>8417</v>
      </c>
      <c r="J810" t="s">
        <v>8418</v>
      </c>
      <c r="K810" t="s">
        <v>23</v>
      </c>
    </row>
    <row r="811" spans="1:11" x14ac:dyDescent="0.35">
      <c r="A811" t="s">
        <v>842</v>
      </c>
      <c r="B811">
        <v>1971</v>
      </c>
      <c r="C811" t="s">
        <v>30</v>
      </c>
      <c r="D811">
        <v>12</v>
      </c>
      <c r="E811" s="18">
        <f>DATE(Table6[[#This Row],[year]],MONTH(1&amp;Table6[[#This Row],[month]]),Table6[[#This Row],[date]])</f>
        <v>26279</v>
      </c>
      <c r="F811" s="19">
        <f>DATEDIF(Table6[[#This Row],[DOB]],DATE(2023,6,8),"Y")</f>
        <v>51</v>
      </c>
      <c r="G811">
        <v>0</v>
      </c>
      <c r="H811" s="20">
        <v>6706.47</v>
      </c>
      <c r="I811" t="s">
        <v>8416</v>
      </c>
      <c r="J811" t="s">
        <v>8418</v>
      </c>
      <c r="K811" t="s">
        <v>13</v>
      </c>
    </row>
    <row r="812" spans="1:11" x14ac:dyDescent="0.35">
      <c r="A812" t="s">
        <v>843</v>
      </c>
      <c r="B812">
        <v>1983</v>
      </c>
      <c r="C812" t="s">
        <v>18</v>
      </c>
      <c r="D812">
        <v>12</v>
      </c>
      <c r="E812" s="18">
        <f>DATE(Table6[[#This Row],[year]],MONTH(1&amp;Table6[[#This Row],[month]]),Table6[[#This Row],[date]])</f>
        <v>30479</v>
      </c>
      <c r="F812" s="19">
        <f>DATEDIF(Table6[[#This Row],[DOB]],DATE(2023,6,8),"Y")</f>
        <v>39</v>
      </c>
      <c r="G812">
        <v>2</v>
      </c>
      <c r="H812" s="20">
        <v>6710.19</v>
      </c>
      <c r="I812" t="s">
        <v>8417</v>
      </c>
      <c r="J812" t="s">
        <v>8417</v>
      </c>
      <c r="K812" t="s">
        <v>23</v>
      </c>
    </row>
    <row r="813" spans="1:11" x14ac:dyDescent="0.35">
      <c r="A813" t="s">
        <v>844</v>
      </c>
      <c r="B813">
        <v>1994</v>
      </c>
      <c r="C813" t="s">
        <v>18</v>
      </c>
      <c r="D813">
        <v>13</v>
      </c>
      <c r="E813" s="18">
        <f>DATE(Table6[[#This Row],[year]],MONTH(1&amp;Table6[[#This Row],[month]]),Table6[[#This Row],[date]])</f>
        <v>34498</v>
      </c>
      <c r="F813" s="19">
        <f>DATEDIF(Table6[[#This Row],[DOB]],DATE(2023,6,8),"Y")</f>
        <v>28</v>
      </c>
      <c r="G813">
        <v>0</v>
      </c>
      <c r="H813" s="20">
        <v>6721.37</v>
      </c>
      <c r="I813" t="s">
        <v>8416</v>
      </c>
      <c r="J813" t="s">
        <v>8418</v>
      </c>
      <c r="K813" t="s">
        <v>23</v>
      </c>
    </row>
    <row r="814" spans="1:11" x14ac:dyDescent="0.35">
      <c r="A814" t="s">
        <v>845</v>
      </c>
      <c r="B814">
        <v>1978</v>
      </c>
      <c r="C814" t="s">
        <v>37</v>
      </c>
      <c r="D814">
        <v>21</v>
      </c>
      <c r="E814" s="18">
        <f>DATE(Table6[[#This Row],[year]],MONTH(1&amp;Table6[[#This Row],[month]]),Table6[[#This Row],[date]])</f>
        <v>28784</v>
      </c>
      <c r="F814" s="19">
        <f>DATEDIF(Table6[[#This Row],[DOB]],DATE(2023,6,8),"Y")</f>
        <v>44</v>
      </c>
      <c r="G814">
        <v>2</v>
      </c>
      <c r="H814" s="20">
        <v>6737.98</v>
      </c>
      <c r="I814" t="s">
        <v>8416</v>
      </c>
      <c r="J814" t="s">
        <v>8417</v>
      </c>
      <c r="K814" t="s">
        <v>13</v>
      </c>
    </row>
    <row r="815" spans="1:11" x14ac:dyDescent="0.35">
      <c r="A815" t="s">
        <v>846</v>
      </c>
      <c r="B815">
        <v>1968</v>
      </c>
      <c r="C815" t="s">
        <v>10</v>
      </c>
      <c r="D815">
        <v>18</v>
      </c>
      <c r="E815" s="18">
        <f>DATE(Table6[[#This Row],[year]],MONTH(1&amp;Table6[[#This Row],[month]]),Table6[[#This Row],[date]])</f>
        <v>25037</v>
      </c>
      <c r="F815" s="19">
        <f>DATEDIF(Table6[[#This Row],[DOB]],DATE(2023,6,8),"Y")</f>
        <v>54</v>
      </c>
      <c r="G815">
        <v>0</v>
      </c>
      <c r="H815" s="20">
        <v>6738.84</v>
      </c>
      <c r="I815" t="s">
        <v>8417</v>
      </c>
      <c r="J815" t="s">
        <v>8418</v>
      </c>
      <c r="K815" t="s">
        <v>23</v>
      </c>
    </row>
    <row r="816" spans="1:11" x14ac:dyDescent="0.35">
      <c r="A816" t="s">
        <v>847</v>
      </c>
      <c r="B816">
        <v>1986</v>
      </c>
      <c r="C816" t="s">
        <v>35</v>
      </c>
      <c r="D816">
        <v>7</v>
      </c>
      <c r="E816" s="18">
        <f>DATE(Table6[[#This Row],[year]],MONTH(1&amp;Table6[[#This Row],[month]]),Table6[[#This Row],[date]])</f>
        <v>31631</v>
      </c>
      <c r="F816" s="19">
        <f>DATEDIF(Table6[[#This Row],[DOB]],DATE(2023,6,8),"Y")</f>
        <v>36</v>
      </c>
      <c r="G816">
        <v>3</v>
      </c>
      <c r="H816" s="20">
        <v>6746.74</v>
      </c>
      <c r="I816" t="s">
        <v>8417</v>
      </c>
      <c r="J816" t="s">
        <v>8416</v>
      </c>
      <c r="K816" t="s">
        <v>168</v>
      </c>
    </row>
    <row r="817" spans="1:11" x14ac:dyDescent="0.35">
      <c r="A817" t="s">
        <v>848</v>
      </c>
      <c r="B817">
        <v>1986</v>
      </c>
      <c r="C817" t="s">
        <v>18</v>
      </c>
      <c r="D817">
        <v>5</v>
      </c>
      <c r="E817" s="18">
        <f>DATE(Table6[[#This Row],[year]],MONTH(1&amp;Table6[[#This Row],[month]]),Table6[[#This Row],[date]])</f>
        <v>31568</v>
      </c>
      <c r="F817" s="19">
        <f>DATEDIF(Table6[[#This Row],[DOB]],DATE(2023,6,8),"Y")</f>
        <v>37</v>
      </c>
      <c r="G817">
        <v>3</v>
      </c>
      <c r="H817" s="20">
        <v>6748.59</v>
      </c>
      <c r="I817" t="s">
        <v>8417</v>
      </c>
      <c r="J817" t="s">
        <v>8418</v>
      </c>
      <c r="K817" t="s">
        <v>168</v>
      </c>
    </row>
    <row r="818" spans="1:11" x14ac:dyDescent="0.35">
      <c r="A818" t="s">
        <v>849</v>
      </c>
      <c r="B818">
        <v>1970</v>
      </c>
      <c r="C818" t="s">
        <v>18</v>
      </c>
      <c r="D818">
        <v>17</v>
      </c>
      <c r="E818" s="18">
        <f>DATE(Table6[[#This Row],[year]],MONTH(1&amp;Table6[[#This Row],[month]]),Table6[[#This Row],[date]])</f>
        <v>25736</v>
      </c>
      <c r="F818" s="19">
        <f>DATEDIF(Table6[[#This Row],[DOB]],DATE(2023,6,8),"Y")</f>
        <v>52</v>
      </c>
      <c r="G818">
        <v>0</v>
      </c>
      <c r="H818" s="20">
        <v>6749.63</v>
      </c>
      <c r="I818" t="s">
        <v>8416</v>
      </c>
      <c r="J818" t="s">
        <v>8418</v>
      </c>
      <c r="K818" t="s">
        <v>13</v>
      </c>
    </row>
    <row r="819" spans="1:11" x14ac:dyDescent="0.35">
      <c r="A819" t="s">
        <v>850</v>
      </c>
      <c r="B819">
        <v>1966</v>
      </c>
      <c r="C819" t="s">
        <v>30</v>
      </c>
      <c r="D819">
        <v>9</v>
      </c>
      <c r="E819" s="18">
        <f>DATE(Table6[[#This Row],[year]],MONTH(1&amp;Table6[[#This Row],[month]]),Table6[[#This Row],[date]])</f>
        <v>24450</v>
      </c>
      <c r="F819" s="19">
        <f>DATEDIF(Table6[[#This Row],[DOB]],DATE(2023,6,8),"Y")</f>
        <v>56</v>
      </c>
      <c r="G819">
        <v>0</v>
      </c>
      <c r="H819" s="20">
        <v>6750.27</v>
      </c>
      <c r="I819" t="s">
        <v>8417</v>
      </c>
      <c r="J819" t="s">
        <v>8416</v>
      </c>
      <c r="K819" t="s">
        <v>13</v>
      </c>
    </row>
    <row r="820" spans="1:11" x14ac:dyDescent="0.35">
      <c r="A820" t="s">
        <v>851</v>
      </c>
      <c r="B820">
        <v>1988</v>
      </c>
      <c r="C820" t="s">
        <v>37</v>
      </c>
      <c r="D820">
        <v>10</v>
      </c>
      <c r="E820" s="18">
        <f>DATE(Table6[[#This Row],[year]],MONTH(1&amp;Table6[[#This Row],[month]]),Table6[[#This Row],[date]])</f>
        <v>32426</v>
      </c>
      <c r="F820" s="19">
        <f>DATEDIF(Table6[[#This Row],[DOB]],DATE(2023,6,8),"Y")</f>
        <v>34</v>
      </c>
      <c r="G820">
        <v>3</v>
      </c>
      <c r="H820" s="20">
        <v>6753.04</v>
      </c>
      <c r="I820" t="s">
        <v>8416</v>
      </c>
      <c r="J820" t="s">
        <v>8416</v>
      </c>
      <c r="K820" t="s">
        <v>247</v>
      </c>
    </row>
    <row r="821" spans="1:11" x14ac:dyDescent="0.35">
      <c r="A821" t="s">
        <v>852</v>
      </c>
      <c r="B821">
        <v>1981</v>
      </c>
      <c r="C821" t="s">
        <v>20</v>
      </c>
      <c r="D821">
        <v>21</v>
      </c>
      <c r="E821" s="18">
        <f>DATE(Table6[[#This Row],[year]],MONTH(1&amp;Table6[[#This Row],[month]]),Table6[[#This Row],[date]])</f>
        <v>29850</v>
      </c>
      <c r="F821" s="19">
        <f>DATEDIF(Table6[[#This Row],[DOB]],DATE(2023,6,8),"Y")</f>
        <v>41</v>
      </c>
      <c r="G821">
        <v>1</v>
      </c>
      <c r="H821" s="20">
        <v>6770.19</v>
      </c>
      <c r="I821" t="s">
        <v>8416</v>
      </c>
      <c r="J821" t="s">
        <v>8417</v>
      </c>
      <c r="K821" t="s">
        <v>13</v>
      </c>
    </row>
    <row r="822" spans="1:11" x14ac:dyDescent="0.35">
      <c r="A822" t="s">
        <v>853</v>
      </c>
      <c r="B822">
        <v>1981</v>
      </c>
      <c r="C822" t="s">
        <v>20</v>
      </c>
      <c r="D822">
        <v>3</v>
      </c>
      <c r="E822" s="18">
        <f>DATE(Table6[[#This Row],[year]],MONTH(1&amp;Table6[[#This Row],[month]]),Table6[[#This Row],[date]])</f>
        <v>29832</v>
      </c>
      <c r="F822" s="19">
        <f>DATEDIF(Table6[[#This Row],[DOB]],DATE(2023,6,8),"Y")</f>
        <v>41</v>
      </c>
      <c r="G822">
        <v>1</v>
      </c>
      <c r="H822" s="20">
        <v>6775.96</v>
      </c>
      <c r="I822" t="s">
        <v>8416</v>
      </c>
      <c r="J822" t="s">
        <v>8417</v>
      </c>
      <c r="K822" t="s">
        <v>42</v>
      </c>
    </row>
    <row r="823" spans="1:11" x14ac:dyDescent="0.35">
      <c r="A823" t="s">
        <v>854</v>
      </c>
      <c r="B823">
        <v>1981</v>
      </c>
      <c r="C823" t="s">
        <v>37</v>
      </c>
      <c r="D823">
        <v>8</v>
      </c>
      <c r="E823" s="18">
        <f>DATE(Table6[[#This Row],[year]],MONTH(1&amp;Table6[[#This Row],[month]]),Table6[[#This Row],[date]])</f>
        <v>29867</v>
      </c>
      <c r="F823" s="19">
        <f>DATEDIF(Table6[[#This Row],[DOB]],DATE(2023,6,8),"Y")</f>
        <v>41</v>
      </c>
      <c r="G823">
        <v>1</v>
      </c>
      <c r="H823" s="20">
        <v>6781.35</v>
      </c>
      <c r="I823" t="s">
        <v>8416</v>
      </c>
      <c r="J823" t="s">
        <v>8418</v>
      </c>
      <c r="K823" t="s">
        <v>13</v>
      </c>
    </row>
    <row r="824" spans="1:11" x14ac:dyDescent="0.35">
      <c r="A824" t="s">
        <v>855</v>
      </c>
      <c r="B824">
        <v>1980</v>
      </c>
      <c r="C824" t="s">
        <v>15</v>
      </c>
      <c r="D824">
        <v>23</v>
      </c>
      <c r="E824" s="18">
        <f>DATE(Table6[[#This Row],[year]],MONTH(1&amp;Table6[[#This Row],[month]]),Table6[[#This Row],[date]])</f>
        <v>29548</v>
      </c>
      <c r="F824" s="19">
        <f>DATEDIF(Table6[[#This Row],[DOB]],DATE(2023,6,8),"Y")</f>
        <v>42</v>
      </c>
      <c r="G824">
        <v>2</v>
      </c>
      <c r="H824" s="20">
        <v>6781.52</v>
      </c>
      <c r="I824" t="s">
        <v>8416</v>
      </c>
      <c r="J824" t="s">
        <v>8416</v>
      </c>
      <c r="K824" t="s">
        <v>13</v>
      </c>
    </row>
    <row r="825" spans="1:11" x14ac:dyDescent="0.35">
      <c r="A825" t="s">
        <v>856</v>
      </c>
      <c r="B825">
        <v>1985</v>
      </c>
      <c r="C825" t="s">
        <v>30</v>
      </c>
      <c r="D825">
        <v>24</v>
      </c>
      <c r="E825" s="18">
        <f>DATE(Table6[[#This Row],[year]],MONTH(1&amp;Table6[[#This Row],[month]]),Table6[[#This Row],[date]])</f>
        <v>31405</v>
      </c>
      <c r="F825" s="19">
        <f>DATEDIF(Table6[[#This Row],[DOB]],DATE(2023,6,8),"Y")</f>
        <v>37</v>
      </c>
      <c r="G825">
        <v>3</v>
      </c>
      <c r="H825" s="20">
        <v>6796.86</v>
      </c>
      <c r="I825" t="s">
        <v>8417</v>
      </c>
      <c r="J825" t="s">
        <v>8417</v>
      </c>
      <c r="K825" t="s">
        <v>23</v>
      </c>
    </row>
    <row r="826" spans="1:11" x14ac:dyDescent="0.35">
      <c r="A826" t="s">
        <v>857</v>
      </c>
      <c r="B826">
        <v>1991</v>
      </c>
      <c r="C826" t="s">
        <v>18</v>
      </c>
      <c r="D826">
        <v>29</v>
      </c>
      <c r="E826" s="18">
        <f>DATE(Table6[[#This Row],[year]],MONTH(1&amp;Table6[[#This Row],[month]]),Table6[[#This Row],[date]])</f>
        <v>33418</v>
      </c>
      <c r="F826" s="19">
        <f>DATEDIF(Table6[[#This Row],[DOB]],DATE(2023,6,8),"Y")</f>
        <v>31</v>
      </c>
      <c r="G826">
        <v>5</v>
      </c>
      <c r="H826" s="20">
        <v>6799.46</v>
      </c>
      <c r="I826" t="s">
        <v>8418</v>
      </c>
      <c r="J826" t="s">
        <v>8416</v>
      </c>
      <c r="K826" t="s">
        <v>276</v>
      </c>
    </row>
    <row r="827" spans="1:11" x14ac:dyDescent="0.35">
      <c r="A827" t="s">
        <v>858</v>
      </c>
      <c r="B827">
        <v>1975</v>
      </c>
      <c r="C827" t="s">
        <v>35</v>
      </c>
      <c r="D827">
        <v>17</v>
      </c>
      <c r="E827" s="18">
        <f>DATE(Table6[[#This Row],[year]],MONTH(1&amp;Table6[[#This Row],[month]]),Table6[[#This Row],[date]])</f>
        <v>27623</v>
      </c>
      <c r="F827" s="19">
        <f>DATEDIF(Table6[[#This Row],[DOB]],DATE(2023,6,8),"Y")</f>
        <v>47</v>
      </c>
      <c r="G827">
        <v>1</v>
      </c>
      <c r="H827" s="20">
        <v>6809.46</v>
      </c>
      <c r="I827" t="s">
        <v>8416</v>
      </c>
      <c r="J827" t="s">
        <v>8418</v>
      </c>
      <c r="K827" t="s">
        <v>23</v>
      </c>
    </row>
    <row r="828" spans="1:11" x14ac:dyDescent="0.35">
      <c r="A828" t="s">
        <v>859</v>
      </c>
      <c r="B828">
        <v>1994</v>
      </c>
      <c r="C828" t="s">
        <v>10</v>
      </c>
      <c r="D828">
        <v>8</v>
      </c>
      <c r="E828" s="18">
        <f>DATE(Table6[[#This Row],[year]],MONTH(1&amp;Table6[[#This Row],[month]]),Table6[[#This Row],[date]])</f>
        <v>34523</v>
      </c>
      <c r="F828" s="19">
        <f>DATEDIF(Table6[[#This Row],[DOB]],DATE(2023,6,8),"Y")</f>
        <v>28</v>
      </c>
      <c r="G828">
        <v>0</v>
      </c>
      <c r="H828" s="20">
        <v>6827.69</v>
      </c>
      <c r="I828" t="s">
        <v>8416</v>
      </c>
      <c r="J828" t="s">
        <v>8416</v>
      </c>
      <c r="K828" t="s">
        <v>300</v>
      </c>
    </row>
    <row r="829" spans="1:11" x14ac:dyDescent="0.35">
      <c r="A829" t="s">
        <v>860</v>
      </c>
      <c r="B829">
        <v>1979</v>
      </c>
      <c r="C829" t="s">
        <v>10</v>
      </c>
      <c r="D829">
        <v>15</v>
      </c>
      <c r="E829" s="18">
        <f>DATE(Table6[[#This Row],[year]],MONTH(1&amp;Table6[[#This Row],[month]]),Table6[[#This Row],[date]])</f>
        <v>29051</v>
      </c>
      <c r="F829" s="19">
        <f>DATEDIF(Table6[[#This Row],[DOB]],DATE(2023,6,8),"Y")</f>
        <v>43</v>
      </c>
      <c r="G829">
        <v>0</v>
      </c>
      <c r="H829" s="20">
        <v>6837.37</v>
      </c>
      <c r="I829" t="s">
        <v>8417</v>
      </c>
      <c r="J829" t="s">
        <v>8418</v>
      </c>
      <c r="K829" t="s">
        <v>168</v>
      </c>
    </row>
    <row r="830" spans="1:11" x14ac:dyDescent="0.35">
      <c r="A830" t="s">
        <v>861</v>
      </c>
      <c r="B830">
        <v>2000</v>
      </c>
      <c r="C830" t="s">
        <v>15</v>
      </c>
      <c r="D830">
        <v>30</v>
      </c>
      <c r="E830" s="18">
        <f>DATE(Table6[[#This Row],[year]],MONTH(1&amp;Table6[[#This Row],[month]]),Table6[[#This Row],[date]])</f>
        <v>36860</v>
      </c>
      <c r="F830" s="19">
        <f>DATEDIF(Table6[[#This Row],[DOB]],DATE(2023,6,8),"Y")</f>
        <v>22</v>
      </c>
      <c r="G830">
        <v>0</v>
      </c>
      <c r="H830" s="20">
        <v>6842.28</v>
      </c>
      <c r="I830" t="s">
        <v>8416</v>
      </c>
      <c r="J830" t="s">
        <v>8418</v>
      </c>
      <c r="K830" t="s">
        <v>23</v>
      </c>
    </row>
    <row r="831" spans="1:11" x14ac:dyDescent="0.35">
      <c r="A831" t="s">
        <v>862</v>
      </c>
      <c r="B831">
        <v>1977</v>
      </c>
      <c r="C831" t="s">
        <v>18</v>
      </c>
      <c r="D831">
        <v>15</v>
      </c>
      <c r="E831" s="18">
        <f>DATE(Table6[[#This Row],[year]],MONTH(1&amp;Table6[[#This Row],[month]]),Table6[[#This Row],[date]])</f>
        <v>28291</v>
      </c>
      <c r="F831" s="19">
        <f>DATEDIF(Table6[[#This Row],[DOB]],DATE(2023,6,8),"Y")</f>
        <v>45</v>
      </c>
      <c r="G831">
        <v>2</v>
      </c>
      <c r="H831" s="20">
        <v>6843.17</v>
      </c>
      <c r="I831" t="s">
        <v>8416</v>
      </c>
      <c r="J831" t="s">
        <v>8418</v>
      </c>
      <c r="K831" t="s">
        <v>13</v>
      </c>
    </row>
    <row r="832" spans="1:11" x14ac:dyDescent="0.35">
      <c r="A832" t="s">
        <v>863</v>
      </c>
      <c r="B832">
        <v>1979</v>
      </c>
      <c r="C832" t="s">
        <v>15</v>
      </c>
      <c r="D832">
        <v>4</v>
      </c>
      <c r="E832" s="18">
        <f>DATE(Table6[[#This Row],[year]],MONTH(1&amp;Table6[[#This Row],[month]]),Table6[[#This Row],[date]])</f>
        <v>29163</v>
      </c>
      <c r="F832" s="19">
        <f>DATEDIF(Table6[[#This Row],[DOB]],DATE(2023,6,8),"Y")</f>
        <v>43</v>
      </c>
      <c r="G832">
        <v>1</v>
      </c>
      <c r="H832" s="20">
        <v>6849.03</v>
      </c>
      <c r="I832" t="s">
        <v>8416</v>
      </c>
      <c r="J832" t="s">
        <v>8416</v>
      </c>
      <c r="K832" t="s">
        <v>42</v>
      </c>
    </row>
    <row r="833" spans="1:11" x14ac:dyDescent="0.35">
      <c r="A833" t="s">
        <v>864</v>
      </c>
      <c r="B833">
        <v>1981</v>
      </c>
      <c r="C833" t="s">
        <v>18</v>
      </c>
      <c r="D833">
        <v>19</v>
      </c>
      <c r="E833" s="18">
        <f>DATE(Table6[[#This Row],[year]],MONTH(1&amp;Table6[[#This Row],[month]]),Table6[[#This Row],[date]])</f>
        <v>29756</v>
      </c>
      <c r="F833" s="19">
        <f>DATEDIF(Table6[[#This Row],[DOB]],DATE(2023,6,8),"Y")</f>
        <v>41</v>
      </c>
      <c r="G833">
        <v>1</v>
      </c>
      <c r="H833" s="20">
        <v>6858.48</v>
      </c>
      <c r="I833" t="s">
        <v>8416</v>
      </c>
      <c r="J833" t="s">
        <v>8416</v>
      </c>
      <c r="K833" t="s">
        <v>166</v>
      </c>
    </row>
    <row r="834" spans="1:11" x14ac:dyDescent="0.35">
      <c r="A834" t="s">
        <v>865</v>
      </c>
      <c r="B834">
        <v>1978</v>
      </c>
      <c r="C834" t="s">
        <v>35</v>
      </c>
      <c r="D834">
        <v>5</v>
      </c>
      <c r="E834" s="18">
        <f>DATE(Table6[[#This Row],[year]],MONTH(1&amp;Table6[[#This Row],[month]]),Table6[[#This Row],[date]])</f>
        <v>28707</v>
      </c>
      <c r="F834" s="19">
        <f>DATEDIF(Table6[[#This Row],[DOB]],DATE(2023,6,8),"Y")</f>
        <v>44</v>
      </c>
      <c r="G834">
        <v>2</v>
      </c>
      <c r="H834" s="20">
        <v>6863.49</v>
      </c>
      <c r="I834" t="s">
        <v>8416</v>
      </c>
      <c r="J834" t="s">
        <v>8418</v>
      </c>
      <c r="K834" t="s">
        <v>13</v>
      </c>
    </row>
    <row r="835" spans="1:11" x14ac:dyDescent="0.35">
      <c r="A835" t="s">
        <v>866</v>
      </c>
      <c r="B835">
        <v>1969</v>
      </c>
      <c r="C835" t="s">
        <v>37</v>
      </c>
      <c r="D835">
        <v>23</v>
      </c>
      <c r="E835" s="18">
        <f>DATE(Table6[[#This Row],[year]],MONTH(1&amp;Table6[[#This Row],[month]]),Table6[[#This Row],[date]])</f>
        <v>25499</v>
      </c>
      <c r="F835" s="19">
        <f>DATEDIF(Table6[[#This Row],[DOB]],DATE(2023,6,8),"Y")</f>
        <v>53</v>
      </c>
      <c r="G835">
        <v>0</v>
      </c>
      <c r="H835" s="20">
        <v>6868.39</v>
      </c>
      <c r="I835" t="s">
        <v>8416</v>
      </c>
      <c r="J835" t="s">
        <v>8416</v>
      </c>
      <c r="K835" t="s">
        <v>13</v>
      </c>
    </row>
    <row r="836" spans="1:11" x14ac:dyDescent="0.35">
      <c r="A836" t="s">
        <v>867</v>
      </c>
      <c r="B836">
        <v>1981</v>
      </c>
      <c r="C836" t="s">
        <v>18</v>
      </c>
      <c r="D836">
        <v>23</v>
      </c>
      <c r="E836" s="18">
        <f>DATE(Table6[[#This Row],[year]],MONTH(1&amp;Table6[[#This Row],[month]]),Table6[[#This Row],[date]])</f>
        <v>29760</v>
      </c>
      <c r="F836" s="19">
        <f>DATEDIF(Table6[[#This Row],[DOB]],DATE(2023,6,8),"Y")</f>
        <v>41</v>
      </c>
      <c r="G836">
        <v>2</v>
      </c>
      <c r="H836" s="20">
        <v>6875.96</v>
      </c>
      <c r="I836" t="s">
        <v>8416</v>
      </c>
      <c r="J836" t="s">
        <v>8416</v>
      </c>
      <c r="K836" t="s">
        <v>42</v>
      </c>
    </row>
    <row r="837" spans="1:11" x14ac:dyDescent="0.35">
      <c r="A837" t="s">
        <v>868</v>
      </c>
      <c r="B837">
        <v>2004</v>
      </c>
      <c r="C837" t="s">
        <v>30</v>
      </c>
      <c r="D837">
        <v>24</v>
      </c>
      <c r="E837" s="18">
        <f>DATE(Table6[[#This Row],[year]],MONTH(1&amp;Table6[[#This Row],[month]]),Table6[[#This Row],[date]])</f>
        <v>38345</v>
      </c>
      <c r="F837" s="19">
        <f>DATEDIF(Table6[[#This Row],[DOB]],DATE(2023,6,8),"Y")</f>
        <v>18</v>
      </c>
      <c r="G837">
        <v>0</v>
      </c>
      <c r="H837" s="20">
        <v>6876.53</v>
      </c>
      <c r="I837" t="s">
        <v>8416</v>
      </c>
      <c r="J837" t="s">
        <v>8418</v>
      </c>
      <c r="K837" t="s">
        <v>23</v>
      </c>
    </row>
    <row r="838" spans="1:11" x14ac:dyDescent="0.35">
      <c r="A838" t="s">
        <v>869</v>
      </c>
      <c r="B838">
        <v>1985</v>
      </c>
      <c r="C838" t="s">
        <v>20</v>
      </c>
      <c r="D838">
        <v>10</v>
      </c>
      <c r="E838" s="18">
        <f>DATE(Table6[[#This Row],[year]],MONTH(1&amp;Table6[[#This Row],[month]]),Table6[[#This Row],[date]])</f>
        <v>31300</v>
      </c>
      <c r="F838" s="19">
        <f>DATEDIF(Table6[[#This Row],[DOB]],DATE(2023,6,8),"Y")</f>
        <v>37</v>
      </c>
      <c r="G838">
        <v>2</v>
      </c>
      <c r="H838" s="20">
        <v>6877.98</v>
      </c>
      <c r="I838" t="s">
        <v>8416</v>
      </c>
      <c r="J838" t="s">
        <v>8418</v>
      </c>
      <c r="K838" t="s">
        <v>247</v>
      </c>
    </row>
    <row r="839" spans="1:11" x14ac:dyDescent="0.35">
      <c r="A839" t="s">
        <v>870</v>
      </c>
      <c r="B839">
        <v>1989</v>
      </c>
      <c r="C839" t="s">
        <v>30</v>
      </c>
      <c r="D839">
        <v>21</v>
      </c>
      <c r="E839" s="18">
        <f>DATE(Table6[[#This Row],[year]],MONTH(1&amp;Table6[[#This Row],[month]]),Table6[[#This Row],[date]])</f>
        <v>32863</v>
      </c>
      <c r="F839" s="19">
        <f>DATEDIF(Table6[[#This Row],[DOB]],DATE(2023,6,8),"Y")</f>
        <v>33</v>
      </c>
      <c r="G839">
        <v>3</v>
      </c>
      <c r="H839" s="20">
        <v>6895.19</v>
      </c>
      <c r="I839" t="s">
        <v>8416</v>
      </c>
      <c r="J839" t="s">
        <v>8417</v>
      </c>
      <c r="K839" t="s">
        <v>247</v>
      </c>
    </row>
    <row r="840" spans="1:11" x14ac:dyDescent="0.35">
      <c r="A840" t="s">
        <v>871</v>
      </c>
      <c r="B840">
        <v>1984</v>
      </c>
      <c r="C840" t="s">
        <v>20</v>
      </c>
      <c r="D840">
        <v>5</v>
      </c>
      <c r="E840" s="18">
        <f>DATE(Table6[[#This Row],[year]],MONTH(1&amp;Table6[[#This Row],[month]]),Table6[[#This Row],[date]])</f>
        <v>30930</v>
      </c>
      <c r="F840" s="19">
        <f>DATEDIF(Table6[[#This Row],[DOB]],DATE(2023,6,8),"Y")</f>
        <v>38</v>
      </c>
      <c r="G840">
        <v>2</v>
      </c>
      <c r="H840" s="20">
        <v>6933.24</v>
      </c>
      <c r="I840" t="s">
        <v>8416</v>
      </c>
      <c r="J840" t="s">
        <v>8417</v>
      </c>
      <c r="K840" t="s">
        <v>23</v>
      </c>
    </row>
    <row r="841" spans="1:11" x14ac:dyDescent="0.35">
      <c r="A841" t="s">
        <v>872</v>
      </c>
      <c r="B841">
        <v>1978</v>
      </c>
      <c r="C841" t="s">
        <v>15</v>
      </c>
      <c r="D841">
        <v>29</v>
      </c>
      <c r="E841" s="18">
        <f>DATE(Table6[[#This Row],[year]],MONTH(1&amp;Table6[[#This Row],[month]]),Table6[[#This Row],[date]])</f>
        <v>28823</v>
      </c>
      <c r="F841" s="19">
        <f>DATEDIF(Table6[[#This Row],[DOB]],DATE(2023,6,8),"Y")</f>
        <v>44</v>
      </c>
      <c r="G841">
        <v>2</v>
      </c>
      <c r="H841" s="20">
        <v>6938.11</v>
      </c>
      <c r="I841" t="s">
        <v>8416</v>
      </c>
      <c r="J841" t="s">
        <v>8416</v>
      </c>
      <c r="K841" t="s">
        <v>13</v>
      </c>
    </row>
    <row r="842" spans="1:11" x14ac:dyDescent="0.35">
      <c r="A842" t="s">
        <v>873</v>
      </c>
      <c r="B842">
        <v>1980</v>
      </c>
      <c r="C842" t="s">
        <v>35</v>
      </c>
      <c r="D842">
        <v>30</v>
      </c>
      <c r="E842" s="18">
        <f>DATE(Table6[[#This Row],[year]],MONTH(1&amp;Table6[[#This Row],[month]]),Table6[[#This Row],[date]])</f>
        <v>29463</v>
      </c>
      <c r="F842" s="19">
        <f>DATEDIF(Table6[[#This Row],[DOB]],DATE(2023,6,8),"Y")</f>
        <v>42</v>
      </c>
      <c r="G842">
        <v>1</v>
      </c>
      <c r="H842" s="20">
        <v>6940.91</v>
      </c>
      <c r="I842" t="s">
        <v>8416</v>
      </c>
      <c r="J842" t="s">
        <v>8416</v>
      </c>
      <c r="K842" t="s">
        <v>23</v>
      </c>
    </row>
    <row r="843" spans="1:11" x14ac:dyDescent="0.35">
      <c r="A843" t="s">
        <v>874</v>
      </c>
      <c r="B843">
        <v>1980</v>
      </c>
      <c r="C843" t="s">
        <v>37</v>
      </c>
      <c r="D843">
        <v>5</v>
      </c>
      <c r="E843" s="18">
        <f>DATE(Table6[[#This Row],[year]],MONTH(1&amp;Table6[[#This Row],[month]]),Table6[[#This Row],[date]])</f>
        <v>29499</v>
      </c>
      <c r="F843" s="19">
        <f>DATEDIF(Table6[[#This Row],[DOB]],DATE(2023,6,8),"Y")</f>
        <v>42</v>
      </c>
      <c r="G843">
        <v>2</v>
      </c>
      <c r="H843" s="20">
        <v>6940.94</v>
      </c>
      <c r="I843" t="s">
        <v>8416</v>
      </c>
      <c r="J843" t="s">
        <v>8417</v>
      </c>
      <c r="K843" t="s">
        <v>13</v>
      </c>
    </row>
    <row r="844" spans="1:11" x14ac:dyDescent="0.35">
      <c r="A844" t="s">
        <v>875</v>
      </c>
      <c r="B844">
        <v>1978</v>
      </c>
      <c r="C844" t="s">
        <v>30</v>
      </c>
      <c r="D844">
        <v>15</v>
      </c>
      <c r="E844" s="18">
        <f>DATE(Table6[[#This Row],[year]],MONTH(1&amp;Table6[[#This Row],[month]]),Table6[[#This Row],[date]])</f>
        <v>28839</v>
      </c>
      <c r="F844" s="19">
        <f>DATEDIF(Table6[[#This Row],[DOB]],DATE(2023,6,8),"Y")</f>
        <v>44</v>
      </c>
      <c r="G844">
        <v>0</v>
      </c>
      <c r="H844" s="20">
        <v>6948.7</v>
      </c>
      <c r="I844" t="s">
        <v>8418</v>
      </c>
      <c r="J844" t="s">
        <v>8416</v>
      </c>
      <c r="K844" t="s">
        <v>23</v>
      </c>
    </row>
    <row r="845" spans="1:11" x14ac:dyDescent="0.35">
      <c r="A845" t="s">
        <v>876</v>
      </c>
      <c r="B845">
        <v>1980</v>
      </c>
      <c r="C845" t="s">
        <v>35</v>
      </c>
      <c r="D845">
        <v>18</v>
      </c>
      <c r="E845" s="18">
        <f>DATE(Table6[[#This Row],[year]],MONTH(1&amp;Table6[[#This Row],[month]]),Table6[[#This Row],[date]])</f>
        <v>29451</v>
      </c>
      <c r="F845" s="19">
        <f>DATEDIF(Table6[[#This Row],[DOB]],DATE(2023,6,8),"Y")</f>
        <v>42</v>
      </c>
      <c r="G845">
        <v>2</v>
      </c>
      <c r="H845" s="20">
        <v>6951.12</v>
      </c>
      <c r="I845" t="s">
        <v>8416</v>
      </c>
      <c r="J845" t="s">
        <v>8416</v>
      </c>
      <c r="K845" t="s">
        <v>13</v>
      </c>
    </row>
    <row r="846" spans="1:11" x14ac:dyDescent="0.35">
      <c r="A846" t="s">
        <v>877</v>
      </c>
      <c r="B846">
        <v>1975</v>
      </c>
      <c r="C846" t="s">
        <v>18</v>
      </c>
      <c r="D846">
        <v>3</v>
      </c>
      <c r="E846" s="18">
        <f>DATE(Table6[[#This Row],[year]],MONTH(1&amp;Table6[[#This Row],[month]]),Table6[[#This Row],[date]])</f>
        <v>27548</v>
      </c>
      <c r="F846" s="19">
        <f>DATEDIF(Table6[[#This Row],[DOB]],DATE(2023,6,8),"Y")</f>
        <v>48</v>
      </c>
      <c r="G846">
        <v>1</v>
      </c>
      <c r="H846" s="20">
        <v>6965.21</v>
      </c>
      <c r="I846" t="s">
        <v>8416</v>
      </c>
      <c r="J846" t="s">
        <v>8417</v>
      </c>
      <c r="K846" t="s">
        <v>13</v>
      </c>
    </row>
    <row r="847" spans="1:11" x14ac:dyDescent="0.35">
      <c r="A847" t="s">
        <v>878</v>
      </c>
      <c r="B847">
        <v>1985</v>
      </c>
      <c r="C847" t="s">
        <v>30</v>
      </c>
      <c r="D847">
        <v>10</v>
      </c>
      <c r="E847" s="18">
        <f>DATE(Table6[[#This Row],[year]],MONTH(1&amp;Table6[[#This Row],[month]]),Table6[[#This Row],[date]])</f>
        <v>31391</v>
      </c>
      <c r="F847" s="19">
        <f>DATEDIF(Table6[[#This Row],[DOB]],DATE(2023,6,8),"Y")</f>
        <v>37</v>
      </c>
      <c r="G847">
        <v>3</v>
      </c>
      <c r="H847" s="20">
        <v>6985.51</v>
      </c>
      <c r="I847" t="s">
        <v>8416</v>
      </c>
      <c r="J847" t="s">
        <v>8416</v>
      </c>
      <c r="K847" t="s">
        <v>166</v>
      </c>
    </row>
    <row r="848" spans="1:11" x14ac:dyDescent="0.35">
      <c r="A848" t="s">
        <v>879</v>
      </c>
      <c r="B848">
        <v>1982</v>
      </c>
      <c r="C848" t="s">
        <v>37</v>
      </c>
      <c r="D848">
        <v>18</v>
      </c>
      <c r="E848" s="18">
        <f>DATE(Table6[[#This Row],[year]],MONTH(1&amp;Table6[[#This Row],[month]]),Table6[[#This Row],[date]])</f>
        <v>30242</v>
      </c>
      <c r="F848" s="19">
        <f>DATEDIF(Table6[[#This Row],[DOB]],DATE(2023,6,8),"Y")</f>
        <v>40</v>
      </c>
      <c r="G848">
        <v>2</v>
      </c>
      <c r="H848" s="20">
        <v>6986.7</v>
      </c>
      <c r="I848" t="s">
        <v>8417</v>
      </c>
      <c r="J848" t="s">
        <v>8418</v>
      </c>
      <c r="K848" t="s">
        <v>23</v>
      </c>
    </row>
    <row r="849" spans="1:11" x14ac:dyDescent="0.35">
      <c r="A849" t="s">
        <v>880</v>
      </c>
      <c r="B849">
        <v>1982</v>
      </c>
      <c r="C849" t="s">
        <v>20</v>
      </c>
      <c r="D849">
        <v>1</v>
      </c>
      <c r="E849" s="18">
        <f>DATE(Table6[[#This Row],[year]],MONTH(1&amp;Table6[[#This Row],[month]]),Table6[[#This Row],[date]])</f>
        <v>30195</v>
      </c>
      <c r="F849" s="19">
        <f>DATEDIF(Table6[[#This Row],[DOB]],DATE(2023,6,8),"Y")</f>
        <v>40</v>
      </c>
      <c r="G849">
        <v>3</v>
      </c>
      <c r="H849" s="20">
        <v>6989.95</v>
      </c>
      <c r="I849" t="s">
        <v>8416</v>
      </c>
      <c r="J849" t="s">
        <v>8418</v>
      </c>
      <c r="K849" t="s">
        <v>13</v>
      </c>
    </row>
    <row r="850" spans="1:11" x14ac:dyDescent="0.35">
      <c r="A850" t="s">
        <v>881</v>
      </c>
      <c r="B850">
        <v>1969</v>
      </c>
      <c r="C850" t="s">
        <v>10</v>
      </c>
      <c r="D850">
        <v>6</v>
      </c>
      <c r="E850" s="18">
        <f>DATE(Table6[[#This Row],[year]],MONTH(1&amp;Table6[[#This Row],[month]]),Table6[[#This Row],[date]])</f>
        <v>25390</v>
      </c>
      <c r="F850" s="19">
        <f>DATEDIF(Table6[[#This Row],[DOB]],DATE(2023,6,8),"Y")</f>
        <v>53</v>
      </c>
      <c r="G850">
        <v>0</v>
      </c>
      <c r="H850" s="20">
        <v>7003.1</v>
      </c>
      <c r="I850" t="s">
        <v>8416</v>
      </c>
      <c r="J850" t="s">
        <v>8417</v>
      </c>
      <c r="K850" t="s">
        <v>13</v>
      </c>
    </row>
    <row r="851" spans="1:11" x14ac:dyDescent="0.35">
      <c r="A851" t="s">
        <v>882</v>
      </c>
      <c r="B851">
        <v>1978</v>
      </c>
      <c r="C851" t="s">
        <v>18</v>
      </c>
      <c r="D851">
        <v>2</v>
      </c>
      <c r="E851" s="18">
        <f>DATE(Table6[[#This Row],[year]],MONTH(1&amp;Table6[[#This Row],[month]]),Table6[[#This Row],[date]])</f>
        <v>28643</v>
      </c>
      <c r="F851" s="19">
        <f>DATEDIF(Table6[[#This Row],[DOB]],DATE(2023,6,8),"Y")</f>
        <v>45</v>
      </c>
      <c r="G851">
        <v>2</v>
      </c>
      <c r="H851" s="20">
        <v>7033.08</v>
      </c>
      <c r="I851" t="s">
        <v>8416</v>
      </c>
      <c r="J851" t="s">
        <v>8416</v>
      </c>
      <c r="K851" t="s">
        <v>13</v>
      </c>
    </row>
    <row r="852" spans="1:11" x14ac:dyDescent="0.35">
      <c r="A852" t="s">
        <v>883</v>
      </c>
      <c r="B852">
        <v>1995</v>
      </c>
      <c r="C852" t="s">
        <v>37</v>
      </c>
      <c r="D852">
        <v>29</v>
      </c>
      <c r="E852" s="18">
        <f>DATE(Table6[[#This Row],[year]],MONTH(1&amp;Table6[[#This Row],[month]]),Table6[[#This Row],[date]])</f>
        <v>35001</v>
      </c>
      <c r="F852" s="19">
        <f>DATEDIF(Table6[[#This Row],[DOB]],DATE(2023,6,8),"Y")</f>
        <v>27</v>
      </c>
      <c r="G852">
        <v>0</v>
      </c>
      <c r="H852" s="20">
        <v>7042.11</v>
      </c>
      <c r="I852" t="s">
        <v>8416</v>
      </c>
      <c r="J852" t="s">
        <v>8417</v>
      </c>
      <c r="K852" t="s">
        <v>23</v>
      </c>
    </row>
    <row r="853" spans="1:11" x14ac:dyDescent="0.35">
      <c r="A853" t="s">
        <v>884</v>
      </c>
      <c r="B853">
        <v>1980</v>
      </c>
      <c r="C853" t="s">
        <v>10</v>
      </c>
      <c r="D853">
        <v>26</v>
      </c>
      <c r="E853" s="18">
        <f>DATE(Table6[[#This Row],[year]],MONTH(1&amp;Table6[[#This Row],[month]]),Table6[[#This Row],[date]])</f>
        <v>29428</v>
      </c>
      <c r="F853" s="19">
        <f>DATEDIF(Table6[[#This Row],[DOB]],DATE(2023,6,8),"Y")</f>
        <v>42</v>
      </c>
      <c r="G853">
        <v>1</v>
      </c>
      <c r="H853" s="20">
        <v>7045.5</v>
      </c>
      <c r="I853" t="s">
        <v>8416</v>
      </c>
      <c r="J853" t="s">
        <v>8418</v>
      </c>
      <c r="K853" t="s">
        <v>42</v>
      </c>
    </row>
    <row r="854" spans="1:11" x14ac:dyDescent="0.35">
      <c r="A854" t="s">
        <v>885</v>
      </c>
      <c r="B854">
        <v>1980</v>
      </c>
      <c r="C854" t="s">
        <v>37</v>
      </c>
      <c r="D854">
        <v>22</v>
      </c>
      <c r="E854" s="18">
        <f>DATE(Table6[[#This Row],[year]],MONTH(1&amp;Table6[[#This Row],[month]]),Table6[[#This Row],[date]])</f>
        <v>29516</v>
      </c>
      <c r="F854" s="19">
        <f>DATEDIF(Table6[[#This Row],[DOB]],DATE(2023,6,8),"Y")</f>
        <v>42</v>
      </c>
      <c r="G854">
        <v>1</v>
      </c>
      <c r="H854" s="20">
        <v>7046.72</v>
      </c>
      <c r="I854" t="s">
        <v>8416</v>
      </c>
      <c r="J854" t="s">
        <v>8417</v>
      </c>
      <c r="K854" t="s">
        <v>13</v>
      </c>
    </row>
    <row r="855" spans="1:11" x14ac:dyDescent="0.35">
      <c r="A855" t="s">
        <v>886</v>
      </c>
      <c r="B855">
        <v>1980</v>
      </c>
      <c r="C855" t="s">
        <v>10</v>
      </c>
      <c r="D855">
        <v>21</v>
      </c>
      <c r="E855" s="18">
        <f>DATE(Table6[[#This Row],[year]],MONTH(1&amp;Table6[[#This Row],[month]]),Table6[[#This Row],[date]])</f>
        <v>29423</v>
      </c>
      <c r="F855" s="19">
        <f>DATEDIF(Table6[[#This Row],[DOB]],DATE(2023,6,8),"Y")</f>
        <v>42</v>
      </c>
      <c r="G855">
        <v>0</v>
      </c>
      <c r="H855" s="20">
        <v>7050.02</v>
      </c>
      <c r="I855" t="s">
        <v>8416</v>
      </c>
      <c r="J855" t="s">
        <v>8418</v>
      </c>
      <c r="K855" t="s">
        <v>247</v>
      </c>
    </row>
    <row r="856" spans="1:11" x14ac:dyDescent="0.35">
      <c r="A856" t="s">
        <v>887</v>
      </c>
      <c r="B856">
        <v>1980</v>
      </c>
      <c r="C856" t="s">
        <v>18</v>
      </c>
      <c r="D856">
        <v>28</v>
      </c>
      <c r="E856" s="18">
        <f>DATE(Table6[[#This Row],[year]],MONTH(1&amp;Table6[[#This Row],[month]]),Table6[[#This Row],[date]])</f>
        <v>29400</v>
      </c>
      <c r="F856" s="19">
        <f>DATEDIF(Table6[[#This Row],[DOB]],DATE(2023,6,8),"Y")</f>
        <v>42</v>
      </c>
      <c r="G856">
        <v>1</v>
      </c>
      <c r="H856" s="20">
        <v>7050.64</v>
      </c>
      <c r="I856" t="s">
        <v>8416</v>
      </c>
      <c r="J856" t="s">
        <v>8417</v>
      </c>
      <c r="K856" t="s">
        <v>42</v>
      </c>
    </row>
    <row r="857" spans="1:11" x14ac:dyDescent="0.35">
      <c r="A857" t="s">
        <v>888</v>
      </c>
      <c r="B857">
        <v>1978</v>
      </c>
      <c r="C857" t="s">
        <v>18</v>
      </c>
      <c r="D857">
        <v>24</v>
      </c>
      <c r="E857" s="18">
        <f>DATE(Table6[[#This Row],[year]],MONTH(1&amp;Table6[[#This Row],[month]]),Table6[[#This Row],[date]])</f>
        <v>28665</v>
      </c>
      <c r="F857" s="19">
        <f>DATEDIF(Table6[[#This Row],[DOB]],DATE(2023,6,8),"Y")</f>
        <v>44</v>
      </c>
      <c r="G857">
        <v>2</v>
      </c>
      <c r="H857" s="20">
        <v>7054.41</v>
      </c>
      <c r="I857" t="s">
        <v>8416</v>
      </c>
      <c r="J857" t="s">
        <v>8416</v>
      </c>
      <c r="K857" t="s">
        <v>13</v>
      </c>
    </row>
    <row r="858" spans="1:11" x14ac:dyDescent="0.35">
      <c r="A858" t="s">
        <v>889</v>
      </c>
      <c r="B858">
        <v>1982</v>
      </c>
      <c r="C858" t="s">
        <v>37</v>
      </c>
      <c r="D858">
        <v>6</v>
      </c>
      <c r="E858" s="18">
        <f>DATE(Table6[[#This Row],[year]],MONTH(1&amp;Table6[[#This Row],[month]]),Table6[[#This Row],[date]])</f>
        <v>30230</v>
      </c>
      <c r="F858" s="19">
        <f>DATEDIF(Table6[[#This Row],[DOB]],DATE(2023,6,8),"Y")</f>
        <v>40</v>
      </c>
      <c r="G858">
        <v>1</v>
      </c>
      <c r="H858" s="20">
        <v>7077.19</v>
      </c>
      <c r="I858" t="s">
        <v>8416</v>
      </c>
      <c r="J858" t="s">
        <v>8417</v>
      </c>
      <c r="K858" t="s">
        <v>247</v>
      </c>
    </row>
    <row r="859" spans="1:11" x14ac:dyDescent="0.35">
      <c r="A859" t="s">
        <v>890</v>
      </c>
      <c r="B859">
        <v>1992</v>
      </c>
      <c r="C859" t="s">
        <v>18</v>
      </c>
      <c r="D859">
        <v>18</v>
      </c>
      <c r="E859" s="18">
        <f>DATE(Table6[[#This Row],[year]],MONTH(1&amp;Table6[[#This Row],[month]]),Table6[[#This Row],[date]])</f>
        <v>33773</v>
      </c>
      <c r="F859" s="19">
        <f>DATEDIF(Table6[[#This Row],[DOB]],DATE(2023,6,8),"Y")</f>
        <v>30</v>
      </c>
      <c r="G859">
        <v>0</v>
      </c>
      <c r="H859" s="20">
        <v>7096.98</v>
      </c>
      <c r="I859" t="s">
        <v>8416</v>
      </c>
      <c r="J859" t="s">
        <v>8416</v>
      </c>
      <c r="K859" t="s">
        <v>23</v>
      </c>
    </row>
    <row r="860" spans="1:11" x14ac:dyDescent="0.35">
      <c r="A860" t="s">
        <v>891</v>
      </c>
      <c r="B860">
        <v>1987</v>
      </c>
      <c r="C860" t="s">
        <v>35</v>
      </c>
      <c r="D860">
        <v>11</v>
      </c>
      <c r="E860" s="18">
        <f>DATE(Table6[[#This Row],[year]],MONTH(1&amp;Table6[[#This Row],[month]]),Table6[[#This Row],[date]])</f>
        <v>32000</v>
      </c>
      <c r="F860" s="19">
        <f>DATEDIF(Table6[[#This Row],[DOB]],DATE(2023,6,8),"Y")</f>
        <v>35</v>
      </c>
      <c r="G860">
        <v>3</v>
      </c>
      <c r="H860" s="20">
        <v>7106.81</v>
      </c>
      <c r="I860" t="s">
        <v>8416</v>
      </c>
      <c r="J860" t="s">
        <v>8418</v>
      </c>
      <c r="K860" t="s">
        <v>23</v>
      </c>
    </row>
    <row r="861" spans="1:11" x14ac:dyDescent="0.35">
      <c r="A861" t="s">
        <v>892</v>
      </c>
      <c r="B861">
        <v>1968</v>
      </c>
      <c r="C861" t="s">
        <v>18</v>
      </c>
      <c r="D861">
        <v>29</v>
      </c>
      <c r="E861" s="18">
        <f>DATE(Table6[[#This Row],[year]],MONTH(1&amp;Table6[[#This Row],[month]]),Table6[[#This Row],[date]])</f>
        <v>25018</v>
      </c>
      <c r="F861" s="19">
        <f>DATEDIF(Table6[[#This Row],[DOB]],DATE(2023,6,8),"Y")</f>
        <v>54</v>
      </c>
      <c r="G861">
        <v>0</v>
      </c>
      <c r="H861" s="20">
        <v>7125.25</v>
      </c>
      <c r="I861" t="s">
        <v>8417</v>
      </c>
      <c r="J861" t="s">
        <v>8416</v>
      </c>
      <c r="K861" t="s">
        <v>13</v>
      </c>
    </row>
    <row r="862" spans="1:11" x14ac:dyDescent="0.35">
      <c r="A862" t="s">
        <v>893</v>
      </c>
      <c r="B862">
        <v>1993</v>
      </c>
      <c r="C862" t="s">
        <v>35</v>
      </c>
      <c r="D862">
        <v>1</v>
      </c>
      <c r="E862" s="18">
        <f>DATE(Table6[[#This Row],[year]],MONTH(1&amp;Table6[[#This Row],[month]]),Table6[[#This Row],[date]])</f>
        <v>34182</v>
      </c>
      <c r="F862" s="19">
        <f>DATEDIF(Table6[[#This Row],[DOB]],DATE(2023,6,8),"Y")</f>
        <v>29</v>
      </c>
      <c r="G862">
        <v>0</v>
      </c>
      <c r="H862" s="20">
        <v>7128.64</v>
      </c>
      <c r="I862" t="s">
        <v>8416</v>
      </c>
      <c r="J862" t="s">
        <v>8416</v>
      </c>
      <c r="K862" t="s">
        <v>300</v>
      </c>
    </row>
    <row r="863" spans="1:11" x14ac:dyDescent="0.35">
      <c r="A863" t="s">
        <v>894</v>
      </c>
      <c r="B863">
        <v>1984</v>
      </c>
      <c r="C863" t="s">
        <v>10</v>
      </c>
      <c r="D863">
        <v>7</v>
      </c>
      <c r="E863" s="18">
        <f>DATE(Table6[[#This Row],[year]],MONTH(1&amp;Table6[[#This Row],[month]]),Table6[[#This Row],[date]])</f>
        <v>30870</v>
      </c>
      <c r="F863" s="19">
        <f>DATEDIF(Table6[[#This Row],[DOB]],DATE(2023,6,8),"Y")</f>
        <v>38</v>
      </c>
      <c r="G863">
        <v>2</v>
      </c>
      <c r="H863" s="20">
        <v>7133.9</v>
      </c>
      <c r="I863" t="s">
        <v>8416</v>
      </c>
      <c r="J863" t="s">
        <v>8418</v>
      </c>
      <c r="K863" t="s">
        <v>247</v>
      </c>
    </row>
    <row r="864" spans="1:11" x14ac:dyDescent="0.35">
      <c r="A864" t="s">
        <v>895</v>
      </c>
      <c r="B864">
        <v>1999</v>
      </c>
      <c r="C864" t="s">
        <v>35</v>
      </c>
      <c r="D864">
        <v>8</v>
      </c>
      <c r="E864" s="18">
        <f>DATE(Table6[[#This Row],[year]],MONTH(1&amp;Table6[[#This Row],[month]]),Table6[[#This Row],[date]])</f>
        <v>36380</v>
      </c>
      <c r="F864" s="19">
        <f>DATEDIF(Table6[[#This Row],[DOB]],DATE(2023,6,8),"Y")</f>
        <v>23</v>
      </c>
      <c r="G864">
        <v>0</v>
      </c>
      <c r="H864" s="20">
        <v>7144.4</v>
      </c>
      <c r="I864" t="s">
        <v>8416</v>
      </c>
      <c r="J864" t="s">
        <v>8418</v>
      </c>
      <c r="K864" t="s">
        <v>632</v>
      </c>
    </row>
    <row r="865" spans="1:11" x14ac:dyDescent="0.35">
      <c r="A865" t="s">
        <v>896</v>
      </c>
      <c r="B865">
        <v>1984</v>
      </c>
      <c r="C865" t="s">
        <v>15</v>
      </c>
      <c r="D865">
        <v>21</v>
      </c>
      <c r="E865" s="18">
        <f>DATE(Table6[[#This Row],[year]],MONTH(1&amp;Table6[[#This Row],[month]]),Table6[[#This Row],[date]])</f>
        <v>31007</v>
      </c>
      <c r="F865" s="19">
        <f>DATEDIF(Table6[[#This Row],[DOB]],DATE(2023,6,8),"Y")</f>
        <v>38</v>
      </c>
      <c r="G865">
        <v>2</v>
      </c>
      <c r="H865" s="20">
        <v>7144.86</v>
      </c>
      <c r="I865" t="s">
        <v>8416</v>
      </c>
      <c r="J865" t="s">
        <v>8416</v>
      </c>
      <c r="K865" t="s">
        <v>247</v>
      </c>
    </row>
    <row r="866" spans="1:11" x14ac:dyDescent="0.35">
      <c r="A866" t="s">
        <v>897</v>
      </c>
      <c r="B866">
        <v>1976</v>
      </c>
      <c r="C866" t="s">
        <v>18</v>
      </c>
      <c r="D866">
        <v>24</v>
      </c>
      <c r="E866" s="18">
        <f>DATE(Table6[[#This Row],[year]],MONTH(1&amp;Table6[[#This Row],[month]]),Table6[[#This Row],[date]])</f>
        <v>27935</v>
      </c>
      <c r="F866" s="19">
        <f>DATEDIF(Table6[[#This Row],[DOB]],DATE(2023,6,8),"Y")</f>
        <v>46</v>
      </c>
      <c r="G866">
        <v>0</v>
      </c>
      <c r="H866" s="20">
        <v>7147.11</v>
      </c>
      <c r="I866" t="s">
        <v>8417</v>
      </c>
      <c r="J866" t="s">
        <v>8416</v>
      </c>
      <c r="K866" t="s">
        <v>42</v>
      </c>
    </row>
    <row r="867" spans="1:11" x14ac:dyDescent="0.35">
      <c r="A867" t="s">
        <v>898</v>
      </c>
      <c r="B867">
        <v>1978</v>
      </c>
      <c r="C867" t="s">
        <v>10</v>
      </c>
      <c r="D867">
        <v>30</v>
      </c>
      <c r="E867" s="18">
        <f>DATE(Table6[[#This Row],[year]],MONTH(1&amp;Table6[[#This Row],[month]]),Table6[[#This Row],[date]])</f>
        <v>28701</v>
      </c>
      <c r="F867" s="19">
        <f>DATEDIF(Table6[[#This Row],[DOB]],DATE(2023,6,8),"Y")</f>
        <v>44</v>
      </c>
      <c r="G867">
        <v>1</v>
      </c>
      <c r="H867" s="20">
        <v>7147.47</v>
      </c>
      <c r="I867" t="s">
        <v>8416</v>
      </c>
      <c r="J867" t="s">
        <v>8417</v>
      </c>
      <c r="K867" t="s">
        <v>13</v>
      </c>
    </row>
    <row r="868" spans="1:11" x14ac:dyDescent="0.35">
      <c r="A868" t="s">
        <v>899</v>
      </c>
      <c r="B868">
        <v>1984</v>
      </c>
      <c r="C868" t="s">
        <v>18</v>
      </c>
      <c r="D868">
        <v>29</v>
      </c>
      <c r="E868" s="18">
        <f>DATE(Table6[[#This Row],[year]],MONTH(1&amp;Table6[[#This Row],[month]]),Table6[[#This Row],[date]])</f>
        <v>30862</v>
      </c>
      <c r="F868" s="19">
        <f>DATEDIF(Table6[[#This Row],[DOB]],DATE(2023,6,8),"Y")</f>
        <v>38</v>
      </c>
      <c r="G868">
        <v>3</v>
      </c>
      <c r="H868" s="20">
        <v>7151.09</v>
      </c>
      <c r="I868" t="s">
        <v>8416</v>
      </c>
      <c r="J868" t="s">
        <v>8416</v>
      </c>
      <c r="K868" t="s">
        <v>42</v>
      </c>
    </row>
    <row r="869" spans="1:11" x14ac:dyDescent="0.35">
      <c r="A869" t="s">
        <v>900</v>
      </c>
      <c r="B869">
        <v>1978</v>
      </c>
      <c r="C869" t="s">
        <v>20</v>
      </c>
      <c r="D869">
        <v>6</v>
      </c>
      <c r="E869" s="18">
        <f>DATE(Table6[[#This Row],[year]],MONTH(1&amp;Table6[[#This Row],[month]]),Table6[[#This Row],[date]])</f>
        <v>28739</v>
      </c>
      <c r="F869" s="19">
        <f>DATEDIF(Table6[[#This Row],[DOB]],DATE(2023,6,8),"Y")</f>
        <v>44</v>
      </c>
      <c r="G869">
        <v>1</v>
      </c>
      <c r="H869" s="20">
        <v>7152.67</v>
      </c>
      <c r="I869" t="s">
        <v>8417</v>
      </c>
      <c r="J869" t="s">
        <v>8416</v>
      </c>
      <c r="K869" t="s">
        <v>13</v>
      </c>
    </row>
    <row r="870" spans="1:11" x14ac:dyDescent="0.35">
      <c r="A870" t="s">
        <v>901</v>
      </c>
      <c r="B870">
        <v>1981</v>
      </c>
      <c r="C870" t="s">
        <v>10</v>
      </c>
      <c r="D870">
        <v>17</v>
      </c>
      <c r="E870" s="18">
        <f>DATE(Table6[[#This Row],[year]],MONTH(1&amp;Table6[[#This Row],[month]]),Table6[[#This Row],[date]])</f>
        <v>29784</v>
      </c>
      <c r="F870" s="19">
        <f>DATEDIF(Table6[[#This Row],[DOB]],DATE(2023,6,8),"Y")</f>
        <v>41</v>
      </c>
      <c r="G870">
        <v>1</v>
      </c>
      <c r="H870" s="20">
        <v>7153.55</v>
      </c>
      <c r="I870" t="s">
        <v>8416</v>
      </c>
      <c r="J870" t="s">
        <v>8418</v>
      </c>
      <c r="K870" t="s">
        <v>23</v>
      </c>
    </row>
    <row r="871" spans="1:11" x14ac:dyDescent="0.35">
      <c r="A871" t="s">
        <v>902</v>
      </c>
      <c r="B871">
        <v>1980</v>
      </c>
      <c r="C871" t="s">
        <v>18</v>
      </c>
      <c r="D871">
        <v>22</v>
      </c>
      <c r="E871" s="18">
        <f>DATE(Table6[[#This Row],[year]],MONTH(1&amp;Table6[[#This Row],[month]]),Table6[[#This Row],[date]])</f>
        <v>29394</v>
      </c>
      <c r="F871" s="19">
        <f>DATEDIF(Table6[[#This Row],[DOB]],DATE(2023,6,8),"Y")</f>
        <v>42</v>
      </c>
      <c r="G871">
        <v>2</v>
      </c>
      <c r="H871" s="20">
        <v>7160.09</v>
      </c>
      <c r="I871" t="s">
        <v>8416</v>
      </c>
      <c r="J871" t="s">
        <v>8416</v>
      </c>
      <c r="K871" t="s">
        <v>42</v>
      </c>
    </row>
    <row r="872" spans="1:11" x14ac:dyDescent="0.35">
      <c r="A872" t="s">
        <v>903</v>
      </c>
      <c r="B872">
        <v>1980</v>
      </c>
      <c r="C872" t="s">
        <v>37</v>
      </c>
      <c r="D872">
        <v>7</v>
      </c>
      <c r="E872" s="18">
        <f>DATE(Table6[[#This Row],[year]],MONTH(1&amp;Table6[[#This Row],[month]]),Table6[[#This Row],[date]])</f>
        <v>29501</v>
      </c>
      <c r="F872" s="19">
        <f>DATEDIF(Table6[[#This Row],[DOB]],DATE(2023,6,8),"Y")</f>
        <v>42</v>
      </c>
      <c r="G872">
        <v>2</v>
      </c>
      <c r="H872" s="20">
        <v>7160.33</v>
      </c>
      <c r="I872" t="s">
        <v>8416</v>
      </c>
      <c r="J872" t="s">
        <v>8418</v>
      </c>
      <c r="K872" t="s">
        <v>13</v>
      </c>
    </row>
    <row r="873" spans="1:11" x14ac:dyDescent="0.35">
      <c r="A873" t="s">
        <v>904</v>
      </c>
      <c r="B873">
        <v>1980</v>
      </c>
      <c r="C873" t="s">
        <v>20</v>
      </c>
      <c r="D873">
        <v>30</v>
      </c>
      <c r="E873" s="18">
        <f>DATE(Table6[[#This Row],[year]],MONTH(1&amp;Table6[[#This Row],[month]]),Table6[[#This Row],[date]])</f>
        <v>29494</v>
      </c>
      <c r="F873" s="19">
        <f>DATEDIF(Table6[[#This Row],[DOB]],DATE(2023,6,8),"Y")</f>
        <v>42</v>
      </c>
      <c r="G873">
        <v>2</v>
      </c>
      <c r="H873" s="20">
        <v>7162.01</v>
      </c>
      <c r="I873" t="s">
        <v>8416</v>
      </c>
      <c r="J873" t="s">
        <v>8417</v>
      </c>
      <c r="K873" t="s">
        <v>13</v>
      </c>
    </row>
    <row r="874" spans="1:11" x14ac:dyDescent="0.35">
      <c r="A874" t="s">
        <v>905</v>
      </c>
      <c r="B874">
        <v>1982</v>
      </c>
      <c r="C874" t="s">
        <v>35</v>
      </c>
      <c r="D874">
        <v>16</v>
      </c>
      <c r="E874" s="18">
        <f>DATE(Table6[[#This Row],[year]],MONTH(1&amp;Table6[[#This Row],[month]]),Table6[[#This Row],[date]])</f>
        <v>30179</v>
      </c>
      <c r="F874" s="19">
        <f>DATEDIF(Table6[[#This Row],[DOB]],DATE(2023,6,8),"Y")</f>
        <v>40</v>
      </c>
      <c r="G874">
        <v>2</v>
      </c>
      <c r="H874" s="20">
        <v>7173.36</v>
      </c>
      <c r="I874" t="s">
        <v>8417</v>
      </c>
      <c r="J874" t="s">
        <v>8416</v>
      </c>
      <c r="K874" t="s">
        <v>168</v>
      </c>
    </row>
    <row r="875" spans="1:11" x14ac:dyDescent="0.35">
      <c r="A875" t="s">
        <v>906</v>
      </c>
      <c r="B875">
        <v>1975</v>
      </c>
      <c r="C875" t="s">
        <v>10</v>
      </c>
      <c r="D875">
        <v>19</v>
      </c>
      <c r="E875" s="18">
        <f>DATE(Table6[[#This Row],[year]],MONTH(1&amp;Table6[[#This Row],[month]]),Table6[[#This Row],[date]])</f>
        <v>27594</v>
      </c>
      <c r="F875" s="19">
        <f>DATEDIF(Table6[[#This Row],[DOB]],DATE(2023,6,8),"Y")</f>
        <v>47</v>
      </c>
      <c r="G875">
        <v>1</v>
      </c>
      <c r="H875" s="20">
        <v>7175.51</v>
      </c>
      <c r="I875" t="s">
        <v>8416</v>
      </c>
      <c r="J875" t="s">
        <v>8417</v>
      </c>
      <c r="K875" t="s">
        <v>13</v>
      </c>
    </row>
    <row r="876" spans="1:11" x14ac:dyDescent="0.35">
      <c r="A876" t="s">
        <v>907</v>
      </c>
      <c r="B876">
        <v>1968</v>
      </c>
      <c r="C876" t="s">
        <v>35</v>
      </c>
      <c r="D876">
        <v>26</v>
      </c>
      <c r="E876" s="18">
        <f>DATE(Table6[[#This Row],[year]],MONTH(1&amp;Table6[[#This Row],[month]]),Table6[[#This Row],[date]])</f>
        <v>25076</v>
      </c>
      <c r="F876" s="19">
        <f>DATEDIF(Table6[[#This Row],[DOB]],DATE(2023,6,8),"Y")</f>
        <v>54</v>
      </c>
      <c r="G876">
        <v>0</v>
      </c>
      <c r="H876" s="20">
        <v>7179.52</v>
      </c>
      <c r="I876" t="s">
        <v>8417</v>
      </c>
      <c r="J876" t="s">
        <v>8417</v>
      </c>
      <c r="K876" t="s">
        <v>13</v>
      </c>
    </row>
    <row r="877" spans="1:11" x14ac:dyDescent="0.35">
      <c r="A877" t="s">
        <v>908</v>
      </c>
      <c r="B877">
        <v>1982</v>
      </c>
      <c r="C877" t="s">
        <v>20</v>
      </c>
      <c r="D877">
        <v>14</v>
      </c>
      <c r="E877" s="18">
        <f>DATE(Table6[[#This Row],[year]],MONTH(1&amp;Table6[[#This Row],[month]]),Table6[[#This Row],[date]])</f>
        <v>30208</v>
      </c>
      <c r="F877" s="19">
        <f>DATEDIF(Table6[[#This Row],[DOB]],DATE(2023,6,8),"Y")</f>
        <v>40</v>
      </c>
      <c r="G877">
        <v>3</v>
      </c>
      <c r="H877" s="20">
        <v>7196.87</v>
      </c>
      <c r="I877" t="s">
        <v>8417</v>
      </c>
      <c r="J877" t="s">
        <v>8416</v>
      </c>
      <c r="K877" t="s">
        <v>42</v>
      </c>
    </row>
    <row r="878" spans="1:11" x14ac:dyDescent="0.35">
      <c r="A878" t="s">
        <v>909</v>
      </c>
      <c r="B878">
        <v>1983</v>
      </c>
      <c r="C878" t="s">
        <v>35</v>
      </c>
      <c r="D878">
        <v>11</v>
      </c>
      <c r="E878" s="18">
        <f>DATE(Table6[[#This Row],[year]],MONTH(1&amp;Table6[[#This Row],[month]]),Table6[[#This Row],[date]])</f>
        <v>30539</v>
      </c>
      <c r="F878" s="19">
        <f>DATEDIF(Table6[[#This Row],[DOB]],DATE(2023,6,8),"Y")</f>
        <v>39</v>
      </c>
      <c r="G878">
        <v>2</v>
      </c>
      <c r="H878" s="20">
        <v>7201.7</v>
      </c>
      <c r="I878" t="s">
        <v>8416</v>
      </c>
      <c r="J878" t="s">
        <v>8417</v>
      </c>
      <c r="K878" t="s">
        <v>23</v>
      </c>
    </row>
    <row r="879" spans="1:11" x14ac:dyDescent="0.35">
      <c r="A879" t="s">
        <v>910</v>
      </c>
      <c r="B879">
        <v>1983</v>
      </c>
      <c r="C879" t="s">
        <v>15</v>
      </c>
      <c r="D879">
        <v>21</v>
      </c>
      <c r="E879" s="18">
        <f>DATE(Table6[[#This Row],[year]],MONTH(1&amp;Table6[[#This Row],[month]]),Table6[[#This Row],[date]])</f>
        <v>30641</v>
      </c>
      <c r="F879" s="19">
        <f>DATEDIF(Table6[[#This Row],[DOB]],DATE(2023,6,8),"Y")</f>
        <v>39</v>
      </c>
      <c r="G879">
        <v>2</v>
      </c>
      <c r="H879" s="20">
        <v>7209.49</v>
      </c>
      <c r="I879" t="s">
        <v>8416</v>
      </c>
      <c r="J879" t="s">
        <v>8417</v>
      </c>
      <c r="K879" t="s">
        <v>23</v>
      </c>
    </row>
    <row r="880" spans="1:11" x14ac:dyDescent="0.35">
      <c r="A880" t="s">
        <v>911</v>
      </c>
      <c r="B880">
        <v>1991</v>
      </c>
      <c r="C880" t="s">
        <v>18</v>
      </c>
      <c r="D880">
        <v>28</v>
      </c>
      <c r="E880" s="18">
        <f>DATE(Table6[[#This Row],[year]],MONTH(1&amp;Table6[[#This Row],[month]]),Table6[[#This Row],[date]])</f>
        <v>33417</v>
      </c>
      <c r="F880" s="19">
        <f>DATEDIF(Table6[[#This Row],[DOB]],DATE(2023,6,8),"Y")</f>
        <v>31</v>
      </c>
      <c r="G880">
        <v>3</v>
      </c>
      <c r="H880" s="20">
        <v>7220.25</v>
      </c>
      <c r="I880" t="s">
        <v>8416</v>
      </c>
      <c r="J880" t="s">
        <v>8416</v>
      </c>
      <c r="K880" t="s">
        <v>300</v>
      </c>
    </row>
    <row r="881" spans="1:11" x14ac:dyDescent="0.35">
      <c r="A881" t="s">
        <v>912</v>
      </c>
      <c r="B881">
        <v>1977</v>
      </c>
      <c r="C881" t="s">
        <v>20</v>
      </c>
      <c r="D881">
        <v>15</v>
      </c>
      <c r="E881" s="18">
        <f>DATE(Table6[[#This Row],[year]],MONTH(1&amp;Table6[[#This Row],[month]]),Table6[[#This Row],[date]])</f>
        <v>28383</v>
      </c>
      <c r="F881" s="19">
        <f>DATEDIF(Table6[[#This Row],[DOB]],DATE(2023,6,8),"Y")</f>
        <v>45</v>
      </c>
      <c r="G881">
        <v>0</v>
      </c>
      <c r="H881" s="20">
        <v>7222.79</v>
      </c>
      <c r="I881" t="s">
        <v>8417</v>
      </c>
      <c r="J881" t="s">
        <v>8417</v>
      </c>
      <c r="K881" t="s">
        <v>23</v>
      </c>
    </row>
    <row r="882" spans="1:11" x14ac:dyDescent="0.35">
      <c r="A882" t="s">
        <v>913</v>
      </c>
      <c r="B882">
        <v>1986</v>
      </c>
      <c r="C882" t="s">
        <v>10</v>
      </c>
      <c r="D882">
        <v>13</v>
      </c>
      <c r="E882" s="18">
        <f>DATE(Table6[[#This Row],[year]],MONTH(1&amp;Table6[[#This Row],[month]]),Table6[[#This Row],[date]])</f>
        <v>31606</v>
      </c>
      <c r="F882" s="19">
        <f>DATEDIF(Table6[[#This Row],[DOB]],DATE(2023,6,8),"Y")</f>
        <v>36</v>
      </c>
      <c r="G882">
        <v>3</v>
      </c>
      <c r="H882" s="20">
        <v>7228.22</v>
      </c>
      <c r="I882" t="s">
        <v>8416</v>
      </c>
      <c r="J882" t="s">
        <v>8418</v>
      </c>
      <c r="K882" t="s">
        <v>247</v>
      </c>
    </row>
    <row r="883" spans="1:11" x14ac:dyDescent="0.35">
      <c r="A883" t="s">
        <v>914</v>
      </c>
      <c r="B883">
        <v>1986</v>
      </c>
      <c r="C883" t="s">
        <v>20</v>
      </c>
      <c r="D883">
        <v>2</v>
      </c>
      <c r="E883" s="18">
        <f>DATE(Table6[[#This Row],[year]],MONTH(1&amp;Table6[[#This Row],[month]]),Table6[[#This Row],[date]])</f>
        <v>31657</v>
      </c>
      <c r="F883" s="19">
        <f>DATEDIF(Table6[[#This Row],[DOB]],DATE(2023,6,8),"Y")</f>
        <v>36</v>
      </c>
      <c r="G883">
        <v>4</v>
      </c>
      <c r="H883" s="20">
        <v>7243.81</v>
      </c>
      <c r="I883" t="s">
        <v>8416</v>
      </c>
      <c r="J883" t="s">
        <v>8417</v>
      </c>
      <c r="K883" t="s">
        <v>13</v>
      </c>
    </row>
    <row r="884" spans="1:11" x14ac:dyDescent="0.35">
      <c r="A884" t="s">
        <v>915</v>
      </c>
      <c r="B884">
        <v>1982</v>
      </c>
      <c r="C884" t="s">
        <v>10</v>
      </c>
      <c r="D884">
        <v>24</v>
      </c>
      <c r="E884" s="18">
        <f>DATE(Table6[[#This Row],[year]],MONTH(1&amp;Table6[[#This Row],[month]]),Table6[[#This Row],[date]])</f>
        <v>30156</v>
      </c>
      <c r="F884" s="19">
        <f>DATEDIF(Table6[[#This Row],[DOB]],DATE(2023,6,8),"Y")</f>
        <v>40</v>
      </c>
      <c r="G884">
        <v>3</v>
      </c>
      <c r="H884" s="20">
        <v>7248.71</v>
      </c>
      <c r="I884" t="s">
        <v>8416</v>
      </c>
      <c r="J884" t="s">
        <v>8418</v>
      </c>
      <c r="K884" t="s">
        <v>13</v>
      </c>
    </row>
    <row r="885" spans="1:11" x14ac:dyDescent="0.35">
      <c r="A885" t="s">
        <v>916</v>
      </c>
      <c r="B885">
        <v>1981</v>
      </c>
      <c r="C885" t="s">
        <v>35</v>
      </c>
      <c r="D885">
        <v>14</v>
      </c>
      <c r="E885" s="18">
        <f>DATE(Table6[[#This Row],[year]],MONTH(1&amp;Table6[[#This Row],[month]]),Table6[[#This Row],[date]])</f>
        <v>29812</v>
      </c>
      <c r="F885" s="19">
        <f>DATEDIF(Table6[[#This Row],[DOB]],DATE(2023,6,8),"Y")</f>
        <v>41</v>
      </c>
      <c r="G885">
        <v>2</v>
      </c>
      <c r="H885" s="20">
        <v>7256.72</v>
      </c>
      <c r="I885" t="s">
        <v>8417</v>
      </c>
      <c r="J885" t="s">
        <v>8416</v>
      </c>
      <c r="K885" t="s">
        <v>23</v>
      </c>
    </row>
    <row r="886" spans="1:11" x14ac:dyDescent="0.35">
      <c r="A886" t="s">
        <v>917</v>
      </c>
      <c r="B886">
        <v>1981</v>
      </c>
      <c r="C886" t="s">
        <v>18</v>
      </c>
      <c r="D886">
        <v>13</v>
      </c>
      <c r="E886" s="18">
        <f>DATE(Table6[[#This Row],[year]],MONTH(1&amp;Table6[[#This Row],[month]]),Table6[[#This Row],[date]])</f>
        <v>29750</v>
      </c>
      <c r="F886" s="19">
        <f>DATEDIF(Table6[[#This Row],[DOB]],DATE(2023,6,8),"Y")</f>
        <v>41</v>
      </c>
      <c r="G886">
        <v>2</v>
      </c>
      <c r="H886" s="20">
        <v>7261.74</v>
      </c>
      <c r="I886" t="s">
        <v>8417</v>
      </c>
      <c r="J886" t="s">
        <v>8417</v>
      </c>
      <c r="K886" t="s">
        <v>23</v>
      </c>
    </row>
    <row r="887" spans="1:11" x14ac:dyDescent="0.35">
      <c r="A887" t="s">
        <v>918</v>
      </c>
      <c r="B887">
        <v>1973</v>
      </c>
      <c r="C887" t="s">
        <v>37</v>
      </c>
      <c r="D887">
        <v>25</v>
      </c>
      <c r="E887" s="18">
        <f>DATE(Table6[[#This Row],[year]],MONTH(1&amp;Table6[[#This Row],[month]]),Table6[[#This Row],[date]])</f>
        <v>26962</v>
      </c>
      <c r="F887" s="19">
        <f>DATEDIF(Table6[[#This Row],[DOB]],DATE(2023,6,8),"Y")</f>
        <v>49</v>
      </c>
      <c r="G887">
        <v>0</v>
      </c>
      <c r="H887" s="20">
        <v>7265.58</v>
      </c>
      <c r="I887" t="s">
        <v>8416</v>
      </c>
      <c r="J887" t="s">
        <v>8416</v>
      </c>
      <c r="K887" t="s">
        <v>13</v>
      </c>
    </row>
    <row r="888" spans="1:11" x14ac:dyDescent="0.35">
      <c r="A888" t="s">
        <v>919</v>
      </c>
      <c r="B888">
        <v>1981</v>
      </c>
      <c r="C888" t="s">
        <v>35</v>
      </c>
      <c r="D888">
        <v>4</v>
      </c>
      <c r="E888" s="18">
        <f>DATE(Table6[[#This Row],[year]],MONTH(1&amp;Table6[[#This Row],[month]]),Table6[[#This Row],[date]])</f>
        <v>29802</v>
      </c>
      <c r="F888" s="19">
        <f>DATEDIF(Table6[[#This Row],[DOB]],DATE(2023,6,8),"Y")</f>
        <v>41</v>
      </c>
      <c r="G888">
        <v>2</v>
      </c>
      <c r="H888" s="20">
        <v>7265.7</v>
      </c>
      <c r="I888" t="s">
        <v>8417</v>
      </c>
      <c r="J888" t="s">
        <v>8417</v>
      </c>
      <c r="K888" t="s">
        <v>23</v>
      </c>
    </row>
    <row r="889" spans="1:11" x14ac:dyDescent="0.35">
      <c r="A889" t="s">
        <v>920</v>
      </c>
      <c r="B889">
        <v>1976</v>
      </c>
      <c r="C889" t="s">
        <v>30</v>
      </c>
      <c r="D889">
        <v>18</v>
      </c>
      <c r="E889" s="18">
        <f>DATE(Table6[[#This Row],[year]],MONTH(1&amp;Table6[[#This Row],[month]]),Table6[[#This Row],[date]])</f>
        <v>28112</v>
      </c>
      <c r="F889" s="19">
        <f>DATEDIF(Table6[[#This Row],[DOB]],DATE(2023,6,8),"Y")</f>
        <v>46</v>
      </c>
      <c r="G889">
        <v>2</v>
      </c>
      <c r="H889" s="20">
        <v>7273.02</v>
      </c>
      <c r="I889" t="s">
        <v>8416</v>
      </c>
      <c r="J889" t="s">
        <v>8418</v>
      </c>
      <c r="K889" t="s">
        <v>13</v>
      </c>
    </row>
    <row r="890" spans="1:11" x14ac:dyDescent="0.35">
      <c r="A890" t="s">
        <v>921</v>
      </c>
      <c r="B890">
        <v>1985</v>
      </c>
      <c r="C890" t="s">
        <v>15</v>
      </c>
      <c r="D890">
        <v>2</v>
      </c>
      <c r="E890" s="18">
        <f>DATE(Table6[[#This Row],[year]],MONTH(1&amp;Table6[[#This Row],[month]]),Table6[[#This Row],[date]])</f>
        <v>31353</v>
      </c>
      <c r="F890" s="19">
        <f>DATEDIF(Table6[[#This Row],[DOB]],DATE(2023,6,8),"Y")</f>
        <v>37</v>
      </c>
      <c r="G890">
        <v>3</v>
      </c>
      <c r="H890" s="20">
        <v>7281.51</v>
      </c>
      <c r="I890" t="s">
        <v>8416</v>
      </c>
      <c r="J890" t="s">
        <v>8418</v>
      </c>
      <c r="K890" t="s">
        <v>23</v>
      </c>
    </row>
    <row r="891" spans="1:11" x14ac:dyDescent="0.35">
      <c r="A891" t="s">
        <v>922</v>
      </c>
      <c r="B891">
        <v>1966</v>
      </c>
      <c r="C891" t="s">
        <v>30</v>
      </c>
      <c r="D891">
        <v>26</v>
      </c>
      <c r="E891" s="18">
        <f>DATE(Table6[[#This Row],[year]],MONTH(1&amp;Table6[[#This Row],[month]]),Table6[[#This Row],[date]])</f>
        <v>24467</v>
      </c>
      <c r="F891" s="19">
        <f>DATEDIF(Table6[[#This Row],[DOB]],DATE(2023,6,8),"Y")</f>
        <v>56</v>
      </c>
      <c r="G891">
        <v>0</v>
      </c>
      <c r="H891" s="20">
        <v>7302.46</v>
      </c>
      <c r="I891" t="s">
        <v>8417</v>
      </c>
      <c r="J891" t="s">
        <v>8418</v>
      </c>
      <c r="K891" t="s">
        <v>23</v>
      </c>
    </row>
    <row r="892" spans="1:11" x14ac:dyDescent="0.35">
      <c r="A892" t="s">
        <v>923</v>
      </c>
      <c r="B892">
        <v>1965</v>
      </c>
      <c r="C892" t="s">
        <v>18</v>
      </c>
      <c r="D892">
        <v>6</v>
      </c>
      <c r="E892" s="18">
        <f>DATE(Table6[[#This Row],[year]],MONTH(1&amp;Table6[[#This Row],[month]]),Table6[[#This Row],[date]])</f>
        <v>23899</v>
      </c>
      <c r="F892" s="19">
        <f>DATEDIF(Table6[[#This Row],[DOB]],DATE(2023,6,8),"Y")</f>
        <v>58</v>
      </c>
      <c r="G892">
        <v>0</v>
      </c>
      <c r="H892" s="20">
        <v>7304.65</v>
      </c>
      <c r="I892" t="s">
        <v>8417</v>
      </c>
      <c r="J892" t="s">
        <v>8417</v>
      </c>
      <c r="K892" t="s">
        <v>13</v>
      </c>
    </row>
    <row r="893" spans="1:11" x14ac:dyDescent="0.35">
      <c r="A893" t="s">
        <v>924</v>
      </c>
      <c r="B893">
        <v>1965</v>
      </c>
      <c r="C893" t="s">
        <v>18</v>
      </c>
      <c r="D893">
        <v>25</v>
      </c>
      <c r="E893" s="18">
        <f>DATE(Table6[[#This Row],[year]],MONTH(1&amp;Table6[[#This Row],[month]]),Table6[[#This Row],[date]])</f>
        <v>23918</v>
      </c>
      <c r="F893" s="19">
        <f>DATEDIF(Table6[[#This Row],[DOB]],DATE(2023,6,8),"Y")</f>
        <v>57</v>
      </c>
      <c r="G893">
        <v>0</v>
      </c>
      <c r="H893" s="20">
        <v>7318.21</v>
      </c>
      <c r="I893" t="s">
        <v>8417</v>
      </c>
      <c r="J893" t="s">
        <v>8418</v>
      </c>
      <c r="K893" t="s">
        <v>13</v>
      </c>
    </row>
    <row r="894" spans="1:11" x14ac:dyDescent="0.35">
      <c r="A894" t="s">
        <v>925</v>
      </c>
      <c r="B894">
        <v>1972</v>
      </c>
      <c r="C894" t="s">
        <v>35</v>
      </c>
      <c r="D894">
        <v>11</v>
      </c>
      <c r="E894" s="18">
        <f>DATE(Table6[[#This Row],[year]],MONTH(1&amp;Table6[[#This Row],[month]]),Table6[[#This Row],[date]])</f>
        <v>26522</v>
      </c>
      <c r="F894" s="19">
        <f>DATEDIF(Table6[[#This Row],[DOB]],DATE(2023,6,8),"Y")</f>
        <v>50</v>
      </c>
      <c r="G894">
        <v>0</v>
      </c>
      <c r="H894" s="20">
        <v>7318.22</v>
      </c>
      <c r="I894" t="s">
        <v>8416</v>
      </c>
      <c r="J894" t="s">
        <v>8417</v>
      </c>
      <c r="K894" t="s">
        <v>23</v>
      </c>
    </row>
    <row r="895" spans="1:11" x14ac:dyDescent="0.35">
      <c r="A895" t="s">
        <v>926</v>
      </c>
      <c r="B895">
        <v>1965</v>
      </c>
      <c r="C895" t="s">
        <v>10</v>
      </c>
      <c r="D895">
        <v>11</v>
      </c>
      <c r="E895" s="18">
        <f>DATE(Table6[[#This Row],[year]],MONTH(1&amp;Table6[[#This Row],[month]]),Table6[[#This Row],[date]])</f>
        <v>23934</v>
      </c>
      <c r="F895" s="19">
        <f>DATEDIF(Table6[[#This Row],[DOB]],DATE(2023,6,8),"Y")</f>
        <v>57</v>
      </c>
      <c r="G895">
        <v>0</v>
      </c>
      <c r="H895" s="20">
        <v>7322.86</v>
      </c>
      <c r="I895" t="s">
        <v>8417</v>
      </c>
      <c r="J895" t="s">
        <v>8417</v>
      </c>
      <c r="K895" t="s">
        <v>23</v>
      </c>
    </row>
    <row r="896" spans="1:11" x14ac:dyDescent="0.35">
      <c r="A896" t="s">
        <v>927</v>
      </c>
      <c r="B896">
        <v>2004</v>
      </c>
      <c r="C896" t="s">
        <v>15</v>
      </c>
      <c r="D896">
        <v>15</v>
      </c>
      <c r="E896" s="18">
        <f>DATE(Table6[[#This Row],[year]],MONTH(1&amp;Table6[[#This Row],[month]]),Table6[[#This Row],[date]])</f>
        <v>38306</v>
      </c>
      <c r="F896" s="19">
        <f>DATEDIF(Table6[[#This Row],[DOB]],DATE(2023,6,8),"Y")</f>
        <v>18</v>
      </c>
      <c r="G896">
        <v>0</v>
      </c>
      <c r="H896" s="20">
        <v>7323.73</v>
      </c>
      <c r="I896" t="s">
        <v>8416</v>
      </c>
      <c r="J896" t="s">
        <v>8416</v>
      </c>
      <c r="K896" t="s">
        <v>247</v>
      </c>
    </row>
    <row r="897" spans="1:11" x14ac:dyDescent="0.35">
      <c r="A897" t="s">
        <v>928</v>
      </c>
      <c r="B897">
        <v>1979</v>
      </c>
      <c r="C897" t="s">
        <v>18</v>
      </c>
      <c r="D897">
        <v>19</v>
      </c>
      <c r="E897" s="18">
        <f>DATE(Table6[[#This Row],[year]],MONTH(1&amp;Table6[[#This Row],[month]]),Table6[[#This Row],[date]])</f>
        <v>29025</v>
      </c>
      <c r="F897" s="19">
        <f>DATEDIF(Table6[[#This Row],[DOB]],DATE(2023,6,8),"Y")</f>
        <v>43</v>
      </c>
      <c r="G897">
        <v>0</v>
      </c>
      <c r="H897" s="20">
        <v>7325.05</v>
      </c>
      <c r="I897" t="s">
        <v>8416</v>
      </c>
      <c r="J897" t="s">
        <v>8417</v>
      </c>
      <c r="K897" t="s">
        <v>247</v>
      </c>
    </row>
    <row r="898" spans="1:11" x14ac:dyDescent="0.35">
      <c r="A898" t="s">
        <v>929</v>
      </c>
      <c r="B898">
        <v>1984</v>
      </c>
      <c r="C898" t="s">
        <v>10</v>
      </c>
      <c r="D898">
        <v>25</v>
      </c>
      <c r="E898" s="18">
        <f>DATE(Table6[[#This Row],[year]],MONTH(1&amp;Table6[[#This Row],[month]]),Table6[[#This Row],[date]])</f>
        <v>30888</v>
      </c>
      <c r="F898" s="19">
        <f>DATEDIF(Table6[[#This Row],[DOB]],DATE(2023,6,8),"Y")</f>
        <v>38</v>
      </c>
      <c r="G898">
        <v>3</v>
      </c>
      <c r="H898" s="20">
        <v>7325.47</v>
      </c>
      <c r="I898" t="s">
        <v>8416</v>
      </c>
      <c r="J898" t="s">
        <v>8418</v>
      </c>
      <c r="K898" t="s">
        <v>23</v>
      </c>
    </row>
    <row r="899" spans="1:11" x14ac:dyDescent="0.35">
      <c r="A899" t="s">
        <v>930</v>
      </c>
      <c r="B899">
        <v>1979</v>
      </c>
      <c r="C899" t="s">
        <v>20</v>
      </c>
      <c r="D899">
        <v>19</v>
      </c>
      <c r="E899" s="18">
        <f>DATE(Table6[[#This Row],[year]],MONTH(1&amp;Table6[[#This Row],[month]]),Table6[[#This Row],[date]])</f>
        <v>29117</v>
      </c>
      <c r="F899" s="19">
        <f>DATEDIF(Table6[[#This Row],[DOB]],DATE(2023,6,8),"Y")</f>
        <v>43</v>
      </c>
      <c r="G899">
        <v>1</v>
      </c>
      <c r="H899" s="20">
        <v>7337.75</v>
      </c>
      <c r="I899" t="s">
        <v>8416</v>
      </c>
      <c r="J899" t="s">
        <v>8417</v>
      </c>
      <c r="K899" t="s">
        <v>42</v>
      </c>
    </row>
    <row r="900" spans="1:11" x14ac:dyDescent="0.35">
      <c r="A900" t="s">
        <v>931</v>
      </c>
      <c r="B900">
        <v>1986</v>
      </c>
      <c r="C900" t="s">
        <v>18</v>
      </c>
      <c r="D900">
        <v>15</v>
      </c>
      <c r="E900" s="18">
        <f>DATE(Table6[[#This Row],[year]],MONTH(1&amp;Table6[[#This Row],[month]]),Table6[[#This Row],[date]])</f>
        <v>31578</v>
      </c>
      <c r="F900" s="19">
        <f>DATEDIF(Table6[[#This Row],[DOB]],DATE(2023,6,8),"Y")</f>
        <v>36</v>
      </c>
      <c r="G900">
        <v>3</v>
      </c>
      <c r="H900" s="20">
        <v>7339.93</v>
      </c>
      <c r="I900" t="s">
        <v>8416</v>
      </c>
      <c r="J900" t="s">
        <v>8416</v>
      </c>
      <c r="K900" t="s">
        <v>23</v>
      </c>
    </row>
    <row r="901" spans="1:11" x14ac:dyDescent="0.35">
      <c r="A901" t="s">
        <v>932</v>
      </c>
      <c r="B901">
        <v>1977</v>
      </c>
      <c r="C901" t="s">
        <v>30</v>
      </c>
      <c r="D901">
        <v>18</v>
      </c>
      <c r="E901" s="18">
        <f>DATE(Table6[[#This Row],[year]],MONTH(1&amp;Table6[[#This Row],[month]]),Table6[[#This Row],[date]])</f>
        <v>28477</v>
      </c>
      <c r="F901" s="19">
        <f>DATEDIF(Table6[[#This Row],[DOB]],DATE(2023,6,8),"Y")</f>
        <v>45</v>
      </c>
      <c r="G901">
        <v>0</v>
      </c>
      <c r="H901" s="20">
        <v>7345.08</v>
      </c>
      <c r="I901" t="s">
        <v>8416</v>
      </c>
      <c r="J901" t="s">
        <v>8418</v>
      </c>
      <c r="K901" t="s">
        <v>42</v>
      </c>
    </row>
    <row r="902" spans="1:11" x14ac:dyDescent="0.35">
      <c r="A902" t="s">
        <v>933</v>
      </c>
      <c r="B902">
        <v>1979</v>
      </c>
      <c r="C902" t="s">
        <v>18</v>
      </c>
      <c r="D902">
        <v>26</v>
      </c>
      <c r="E902" s="18">
        <f>DATE(Table6[[#This Row],[year]],MONTH(1&amp;Table6[[#This Row],[month]]),Table6[[#This Row],[date]])</f>
        <v>29032</v>
      </c>
      <c r="F902" s="19">
        <f>DATEDIF(Table6[[#This Row],[DOB]],DATE(2023,6,8),"Y")</f>
        <v>43</v>
      </c>
      <c r="G902">
        <v>1</v>
      </c>
      <c r="H902" s="20">
        <v>7345.73</v>
      </c>
      <c r="I902" t="s">
        <v>8416</v>
      </c>
      <c r="J902" t="s">
        <v>8418</v>
      </c>
      <c r="K902" t="s">
        <v>13</v>
      </c>
    </row>
    <row r="903" spans="1:11" x14ac:dyDescent="0.35">
      <c r="A903" t="s">
        <v>934</v>
      </c>
      <c r="B903">
        <v>1977</v>
      </c>
      <c r="C903" t="s">
        <v>30</v>
      </c>
      <c r="D903">
        <v>1</v>
      </c>
      <c r="E903" s="18">
        <f>DATE(Table6[[#This Row],[year]],MONTH(1&amp;Table6[[#This Row],[month]]),Table6[[#This Row],[date]])</f>
        <v>28460</v>
      </c>
      <c r="F903" s="19">
        <f>DATEDIF(Table6[[#This Row],[DOB]],DATE(2023,6,8),"Y")</f>
        <v>45</v>
      </c>
      <c r="G903">
        <v>0</v>
      </c>
      <c r="H903" s="20">
        <v>7348.14</v>
      </c>
      <c r="I903" t="s">
        <v>8416</v>
      </c>
      <c r="J903" t="s">
        <v>8418</v>
      </c>
      <c r="K903" t="s">
        <v>42</v>
      </c>
    </row>
    <row r="904" spans="1:11" x14ac:dyDescent="0.35">
      <c r="A904" t="s">
        <v>935</v>
      </c>
      <c r="B904">
        <v>1993</v>
      </c>
      <c r="C904" t="s">
        <v>37</v>
      </c>
      <c r="D904">
        <v>5</v>
      </c>
      <c r="E904" s="18">
        <f>DATE(Table6[[#This Row],[year]],MONTH(1&amp;Table6[[#This Row],[month]]),Table6[[#This Row],[date]])</f>
        <v>34247</v>
      </c>
      <c r="F904" s="19">
        <f>DATEDIF(Table6[[#This Row],[DOB]],DATE(2023,6,8),"Y")</f>
        <v>29</v>
      </c>
      <c r="G904">
        <v>0</v>
      </c>
      <c r="H904" s="20">
        <v>7349.12</v>
      </c>
      <c r="I904" t="s">
        <v>8416</v>
      </c>
      <c r="J904" t="s">
        <v>8416</v>
      </c>
      <c r="K904" t="s">
        <v>300</v>
      </c>
    </row>
    <row r="905" spans="1:11" x14ac:dyDescent="0.35">
      <c r="A905" t="s">
        <v>936</v>
      </c>
      <c r="B905">
        <v>1983</v>
      </c>
      <c r="C905" t="s">
        <v>18</v>
      </c>
      <c r="D905">
        <v>21</v>
      </c>
      <c r="E905" s="18">
        <f>DATE(Table6[[#This Row],[year]],MONTH(1&amp;Table6[[#This Row],[month]]),Table6[[#This Row],[date]])</f>
        <v>30488</v>
      </c>
      <c r="F905" s="19">
        <f>DATEDIF(Table6[[#This Row],[DOB]],DATE(2023,6,8),"Y")</f>
        <v>39</v>
      </c>
      <c r="G905">
        <v>3</v>
      </c>
      <c r="H905" s="20">
        <v>7357.49</v>
      </c>
      <c r="I905" t="s">
        <v>8416</v>
      </c>
      <c r="J905" t="s">
        <v>8416</v>
      </c>
      <c r="K905" t="s">
        <v>23</v>
      </c>
    </row>
    <row r="906" spans="1:11" x14ac:dyDescent="0.35">
      <c r="A906" t="s">
        <v>937</v>
      </c>
      <c r="B906">
        <v>1981</v>
      </c>
      <c r="C906" t="s">
        <v>10</v>
      </c>
      <c r="D906">
        <v>16</v>
      </c>
      <c r="E906" s="18">
        <f>DATE(Table6[[#This Row],[year]],MONTH(1&amp;Table6[[#This Row],[month]]),Table6[[#This Row],[date]])</f>
        <v>29783</v>
      </c>
      <c r="F906" s="19">
        <f>DATEDIF(Table6[[#This Row],[DOB]],DATE(2023,6,8),"Y")</f>
        <v>41</v>
      </c>
      <c r="G906">
        <v>1</v>
      </c>
      <c r="H906" s="20">
        <v>7358.18</v>
      </c>
      <c r="I906" t="s">
        <v>8416</v>
      </c>
      <c r="J906" t="s">
        <v>8417</v>
      </c>
      <c r="K906" t="s">
        <v>247</v>
      </c>
    </row>
    <row r="907" spans="1:11" x14ac:dyDescent="0.35">
      <c r="A907" t="s">
        <v>938</v>
      </c>
      <c r="B907">
        <v>1965</v>
      </c>
      <c r="C907" t="s">
        <v>30</v>
      </c>
      <c r="D907">
        <v>9</v>
      </c>
      <c r="E907" s="18">
        <f>DATE(Table6[[#This Row],[year]],MONTH(1&amp;Table6[[#This Row],[month]]),Table6[[#This Row],[date]])</f>
        <v>24085</v>
      </c>
      <c r="F907" s="19">
        <f>DATEDIF(Table6[[#This Row],[DOB]],DATE(2023,6,8),"Y")</f>
        <v>57</v>
      </c>
      <c r="G907">
        <v>0</v>
      </c>
      <c r="H907" s="20">
        <v>7362.31</v>
      </c>
      <c r="I907" t="s">
        <v>8417</v>
      </c>
      <c r="J907" t="s">
        <v>8417</v>
      </c>
      <c r="K907" t="s">
        <v>13</v>
      </c>
    </row>
    <row r="908" spans="1:11" x14ac:dyDescent="0.35">
      <c r="A908" t="s">
        <v>939</v>
      </c>
      <c r="B908">
        <v>1981</v>
      </c>
      <c r="C908" t="s">
        <v>15</v>
      </c>
      <c r="D908">
        <v>24</v>
      </c>
      <c r="E908" s="18">
        <f>DATE(Table6[[#This Row],[year]],MONTH(1&amp;Table6[[#This Row],[month]]),Table6[[#This Row],[date]])</f>
        <v>29914</v>
      </c>
      <c r="F908" s="19">
        <f>DATEDIF(Table6[[#This Row],[DOB]],DATE(2023,6,8),"Y")</f>
        <v>41</v>
      </c>
      <c r="G908">
        <v>2</v>
      </c>
      <c r="H908" s="20">
        <v>7371.77</v>
      </c>
      <c r="I908" t="s">
        <v>8416</v>
      </c>
      <c r="J908" t="s">
        <v>8418</v>
      </c>
      <c r="K908" t="s">
        <v>42</v>
      </c>
    </row>
    <row r="909" spans="1:11" x14ac:dyDescent="0.35">
      <c r="A909" t="s">
        <v>940</v>
      </c>
      <c r="B909">
        <v>1993</v>
      </c>
      <c r="C909" t="s">
        <v>10</v>
      </c>
      <c r="D909">
        <v>22</v>
      </c>
      <c r="E909" s="18">
        <f>DATE(Table6[[#This Row],[year]],MONTH(1&amp;Table6[[#This Row],[month]]),Table6[[#This Row],[date]])</f>
        <v>34172</v>
      </c>
      <c r="F909" s="19">
        <f>DATEDIF(Table6[[#This Row],[DOB]],DATE(2023,6,8),"Y")</f>
        <v>29</v>
      </c>
      <c r="G909">
        <v>0</v>
      </c>
      <c r="H909" s="20">
        <v>7388.85</v>
      </c>
      <c r="I909" t="s">
        <v>8416</v>
      </c>
      <c r="J909" t="s">
        <v>8416</v>
      </c>
      <c r="K909" t="s">
        <v>535</v>
      </c>
    </row>
    <row r="910" spans="1:11" x14ac:dyDescent="0.35">
      <c r="A910" t="s">
        <v>941</v>
      </c>
      <c r="B910">
        <v>1965</v>
      </c>
      <c r="C910" t="s">
        <v>30</v>
      </c>
      <c r="D910">
        <v>5</v>
      </c>
      <c r="E910" s="18">
        <f>DATE(Table6[[#This Row],[year]],MONTH(1&amp;Table6[[#This Row],[month]]),Table6[[#This Row],[date]])</f>
        <v>24081</v>
      </c>
      <c r="F910" s="19">
        <f>DATEDIF(Table6[[#This Row],[DOB]],DATE(2023,6,8),"Y")</f>
        <v>57</v>
      </c>
      <c r="G910">
        <v>0</v>
      </c>
      <c r="H910" s="20">
        <v>7403.98</v>
      </c>
      <c r="I910" t="s">
        <v>8417</v>
      </c>
      <c r="J910" t="s">
        <v>8416</v>
      </c>
      <c r="K910" t="s">
        <v>13</v>
      </c>
    </row>
    <row r="911" spans="1:11" x14ac:dyDescent="0.35">
      <c r="A911" t="s">
        <v>942</v>
      </c>
      <c r="B911">
        <v>1983</v>
      </c>
      <c r="C911" t="s">
        <v>20</v>
      </c>
      <c r="D911">
        <v>19</v>
      </c>
      <c r="E911" s="18">
        <f>DATE(Table6[[#This Row],[year]],MONTH(1&amp;Table6[[#This Row],[month]]),Table6[[#This Row],[date]])</f>
        <v>30578</v>
      </c>
      <c r="F911" s="19">
        <f>DATEDIF(Table6[[#This Row],[DOB]],DATE(2023,6,8),"Y")</f>
        <v>39</v>
      </c>
      <c r="G911">
        <v>3</v>
      </c>
      <c r="H911" s="20">
        <v>7418.52</v>
      </c>
      <c r="I911" t="s">
        <v>8416</v>
      </c>
      <c r="J911" t="s">
        <v>8416</v>
      </c>
      <c r="K911" t="s">
        <v>42</v>
      </c>
    </row>
    <row r="912" spans="1:11" x14ac:dyDescent="0.35">
      <c r="A912" t="s">
        <v>943</v>
      </c>
      <c r="B912">
        <v>1978</v>
      </c>
      <c r="C912" t="s">
        <v>15</v>
      </c>
      <c r="D912">
        <v>12</v>
      </c>
      <c r="E912" s="18">
        <f>DATE(Table6[[#This Row],[year]],MONTH(1&amp;Table6[[#This Row],[month]]),Table6[[#This Row],[date]])</f>
        <v>28806</v>
      </c>
      <c r="F912" s="19">
        <f>DATEDIF(Table6[[#This Row],[DOB]],DATE(2023,6,8),"Y")</f>
        <v>44</v>
      </c>
      <c r="G912">
        <v>0</v>
      </c>
      <c r="H912" s="20">
        <v>7419.48</v>
      </c>
      <c r="I912" t="s">
        <v>8416</v>
      </c>
      <c r="J912" t="s">
        <v>8416</v>
      </c>
      <c r="K912" t="s">
        <v>23</v>
      </c>
    </row>
    <row r="913" spans="1:11" x14ac:dyDescent="0.35">
      <c r="A913" t="s">
        <v>944</v>
      </c>
      <c r="B913">
        <v>1978</v>
      </c>
      <c r="C913" t="s">
        <v>30</v>
      </c>
      <c r="D913">
        <v>2</v>
      </c>
      <c r="E913" s="18">
        <f>DATE(Table6[[#This Row],[year]],MONTH(1&amp;Table6[[#This Row],[month]]),Table6[[#This Row],[date]])</f>
        <v>28826</v>
      </c>
      <c r="F913" s="19">
        <f>DATEDIF(Table6[[#This Row],[DOB]],DATE(2023,6,8),"Y")</f>
        <v>44</v>
      </c>
      <c r="G913">
        <v>0</v>
      </c>
      <c r="H913" s="20">
        <v>7421.19</v>
      </c>
      <c r="I913" t="s">
        <v>8416</v>
      </c>
      <c r="J913" t="s">
        <v>8417</v>
      </c>
      <c r="K913" t="s">
        <v>23</v>
      </c>
    </row>
    <row r="914" spans="1:11" x14ac:dyDescent="0.35">
      <c r="A914" t="s">
        <v>945</v>
      </c>
      <c r="B914">
        <v>1977</v>
      </c>
      <c r="C914" t="s">
        <v>35</v>
      </c>
      <c r="D914">
        <v>25</v>
      </c>
      <c r="E914" s="18">
        <f>DATE(Table6[[#This Row],[year]],MONTH(1&amp;Table6[[#This Row],[month]]),Table6[[#This Row],[date]])</f>
        <v>28362</v>
      </c>
      <c r="F914" s="19">
        <f>DATEDIF(Table6[[#This Row],[DOB]],DATE(2023,6,8),"Y")</f>
        <v>45</v>
      </c>
      <c r="G914">
        <v>1</v>
      </c>
      <c r="H914" s="20">
        <v>7441.05</v>
      </c>
      <c r="I914" t="s">
        <v>8417</v>
      </c>
      <c r="J914" t="s">
        <v>8416</v>
      </c>
      <c r="K914" t="s">
        <v>42</v>
      </c>
    </row>
    <row r="915" spans="1:11" x14ac:dyDescent="0.35">
      <c r="A915" t="s">
        <v>946</v>
      </c>
      <c r="B915">
        <v>1979</v>
      </c>
      <c r="C915" t="s">
        <v>20</v>
      </c>
      <c r="D915">
        <v>1</v>
      </c>
      <c r="E915" s="18">
        <f>DATE(Table6[[#This Row],[year]],MONTH(1&amp;Table6[[#This Row],[month]]),Table6[[#This Row],[date]])</f>
        <v>29099</v>
      </c>
      <c r="F915" s="19">
        <f>DATEDIF(Table6[[#This Row],[DOB]],DATE(2023,6,8),"Y")</f>
        <v>43</v>
      </c>
      <c r="G915">
        <v>2</v>
      </c>
      <c r="H915" s="20">
        <v>7441.5</v>
      </c>
      <c r="I915" t="s">
        <v>8417</v>
      </c>
      <c r="J915" t="s">
        <v>8416</v>
      </c>
      <c r="K915" t="s">
        <v>42</v>
      </c>
    </row>
    <row r="916" spans="1:11" x14ac:dyDescent="0.35">
      <c r="A916" t="s">
        <v>947</v>
      </c>
      <c r="B916">
        <v>1980</v>
      </c>
      <c r="C916" t="s">
        <v>10</v>
      </c>
      <c r="D916">
        <v>7</v>
      </c>
      <c r="E916" s="18">
        <f>DATE(Table6[[#This Row],[year]],MONTH(1&amp;Table6[[#This Row],[month]]),Table6[[#This Row],[date]])</f>
        <v>29409</v>
      </c>
      <c r="F916" s="19">
        <f>DATEDIF(Table6[[#This Row],[DOB]],DATE(2023,6,8),"Y")</f>
        <v>42</v>
      </c>
      <c r="G916">
        <v>1</v>
      </c>
      <c r="H916" s="20">
        <v>7443.64</v>
      </c>
      <c r="I916" t="s">
        <v>8416</v>
      </c>
      <c r="J916" t="s">
        <v>8417</v>
      </c>
      <c r="K916" t="s">
        <v>23</v>
      </c>
    </row>
    <row r="917" spans="1:11" x14ac:dyDescent="0.35">
      <c r="A917" t="s">
        <v>948</v>
      </c>
      <c r="B917">
        <v>1977</v>
      </c>
      <c r="C917" t="s">
        <v>20</v>
      </c>
      <c r="D917">
        <v>25</v>
      </c>
      <c r="E917" s="18">
        <f>DATE(Table6[[#This Row],[year]],MONTH(1&amp;Table6[[#This Row],[month]]),Table6[[#This Row],[date]])</f>
        <v>28393</v>
      </c>
      <c r="F917" s="19">
        <f>DATEDIF(Table6[[#This Row],[DOB]],DATE(2023,6,8),"Y")</f>
        <v>45</v>
      </c>
      <c r="G917">
        <v>1</v>
      </c>
      <c r="H917" s="20">
        <v>7445.92</v>
      </c>
      <c r="I917" t="s">
        <v>8417</v>
      </c>
      <c r="J917" t="s">
        <v>8418</v>
      </c>
      <c r="K917" t="s">
        <v>42</v>
      </c>
    </row>
    <row r="918" spans="1:11" x14ac:dyDescent="0.35">
      <c r="A918" t="s">
        <v>949</v>
      </c>
      <c r="B918">
        <v>1977</v>
      </c>
      <c r="C918" t="s">
        <v>20</v>
      </c>
      <c r="D918">
        <v>30</v>
      </c>
      <c r="E918" s="18">
        <f>DATE(Table6[[#This Row],[year]],MONTH(1&amp;Table6[[#This Row],[month]]),Table6[[#This Row],[date]])</f>
        <v>28398</v>
      </c>
      <c r="F918" s="19">
        <f>DATEDIF(Table6[[#This Row],[DOB]],DATE(2023,6,8),"Y")</f>
        <v>45</v>
      </c>
      <c r="G918">
        <v>0</v>
      </c>
      <c r="H918" s="20">
        <v>7448.4</v>
      </c>
      <c r="I918" t="s">
        <v>8417</v>
      </c>
      <c r="J918" t="s">
        <v>8417</v>
      </c>
      <c r="K918" t="s">
        <v>356</v>
      </c>
    </row>
    <row r="919" spans="1:11" x14ac:dyDescent="0.35">
      <c r="A919" t="s">
        <v>950</v>
      </c>
      <c r="B919">
        <v>2001</v>
      </c>
      <c r="C919" t="s">
        <v>18</v>
      </c>
      <c r="D919">
        <v>1</v>
      </c>
      <c r="E919" s="18">
        <f>DATE(Table6[[#This Row],[year]],MONTH(1&amp;Table6[[#This Row],[month]]),Table6[[#This Row],[date]])</f>
        <v>37043</v>
      </c>
      <c r="F919" s="19">
        <f>DATEDIF(Table6[[#This Row],[DOB]],DATE(2023,6,8),"Y")</f>
        <v>22</v>
      </c>
      <c r="G919">
        <v>0</v>
      </c>
      <c r="H919" s="20">
        <v>7450.36</v>
      </c>
      <c r="I919" t="s">
        <v>8416</v>
      </c>
      <c r="J919" t="s">
        <v>8416</v>
      </c>
      <c r="K919" t="s">
        <v>23</v>
      </c>
    </row>
    <row r="920" spans="1:11" x14ac:dyDescent="0.35">
      <c r="A920" t="s">
        <v>951</v>
      </c>
      <c r="B920">
        <v>1967</v>
      </c>
      <c r="C920" t="s">
        <v>35</v>
      </c>
      <c r="D920">
        <v>4</v>
      </c>
      <c r="E920" s="18">
        <f>DATE(Table6[[#This Row],[year]],MONTH(1&amp;Table6[[#This Row],[month]]),Table6[[#This Row],[date]])</f>
        <v>24688</v>
      </c>
      <c r="F920" s="19">
        <f>DATEDIF(Table6[[#This Row],[DOB]],DATE(2023,6,8),"Y")</f>
        <v>55</v>
      </c>
      <c r="G920">
        <v>0</v>
      </c>
      <c r="H920" s="20">
        <v>7463.51</v>
      </c>
      <c r="I920" t="s">
        <v>8417</v>
      </c>
      <c r="J920" t="s">
        <v>8417</v>
      </c>
      <c r="K920" t="s">
        <v>13</v>
      </c>
    </row>
    <row r="921" spans="1:11" x14ac:dyDescent="0.35">
      <c r="A921" t="s">
        <v>952</v>
      </c>
      <c r="B921">
        <v>1996</v>
      </c>
      <c r="C921" t="s">
        <v>18</v>
      </c>
      <c r="D921">
        <v>14</v>
      </c>
      <c r="E921" s="18">
        <f>DATE(Table6[[#This Row],[year]],MONTH(1&amp;Table6[[#This Row],[month]]),Table6[[#This Row],[date]])</f>
        <v>35230</v>
      </c>
      <c r="F921" s="19">
        <f>DATEDIF(Table6[[#This Row],[DOB]],DATE(2023,6,8),"Y")</f>
        <v>26</v>
      </c>
      <c r="G921">
        <v>0</v>
      </c>
      <c r="H921" s="20">
        <v>7487.38</v>
      </c>
      <c r="I921" t="s">
        <v>8416</v>
      </c>
      <c r="J921" t="s">
        <v>8417</v>
      </c>
      <c r="K921" t="s">
        <v>23</v>
      </c>
    </row>
    <row r="922" spans="1:11" x14ac:dyDescent="0.35">
      <c r="A922" t="s">
        <v>953</v>
      </c>
      <c r="B922">
        <v>1988</v>
      </c>
      <c r="C922" t="s">
        <v>30</v>
      </c>
      <c r="D922">
        <v>15</v>
      </c>
      <c r="E922" s="18">
        <f>DATE(Table6[[#This Row],[year]],MONTH(1&amp;Table6[[#This Row],[month]]),Table6[[#This Row],[date]])</f>
        <v>32492</v>
      </c>
      <c r="F922" s="19">
        <f>DATEDIF(Table6[[#This Row],[DOB]],DATE(2023,6,8),"Y")</f>
        <v>34</v>
      </c>
      <c r="G922">
        <v>3</v>
      </c>
      <c r="H922" s="20">
        <v>7494.63</v>
      </c>
      <c r="I922" t="s">
        <v>8416</v>
      </c>
      <c r="J922" t="s">
        <v>8417</v>
      </c>
      <c r="K922" t="s">
        <v>200</v>
      </c>
    </row>
    <row r="923" spans="1:11" x14ac:dyDescent="0.35">
      <c r="A923" t="s">
        <v>954</v>
      </c>
      <c r="B923">
        <v>1997</v>
      </c>
      <c r="C923" t="s">
        <v>37</v>
      </c>
      <c r="D923">
        <v>28</v>
      </c>
      <c r="E923" s="18">
        <f>DATE(Table6[[#This Row],[year]],MONTH(1&amp;Table6[[#This Row],[month]]),Table6[[#This Row],[date]])</f>
        <v>35731</v>
      </c>
      <c r="F923" s="19">
        <f>DATEDIF(Table6[[#This Row],[DOB]],DATE(2023,6,8),"Y")</f>
        <v>25</v>
      </c>
      <c r="G923">
        <v>0</v>
      </c>
      <c r="H923" s="20">
        <v>7504.3</v>
      </c>
      <c r="I923" t="s">
        <v>8416</v>
      </c>
      <c r="J923" t="s">
        <v>8418</v>
      </c>
      <c r="K923" t="s">
        <v>23</v>
      </c>
    </row>
    <row r="924" spans="1:11" x14ac:dyDescent="0.35">
      <c r="A924" t="s">
        <v>955</v>
      </c>
      <c r="B924">
        <v>1983</v>
      </c>
      <c r="C924" t="s">
        <v>10</v>
      </c>
      <c r="D924">
        <v>10</v>
      </c>
      <c r="E924" s="18">
        <f>DATE(Table6[[#This Row],[year]],MONTH(1&amp;Table6[[#This Row],[month]]),Table6[[#This Row],[date]])</f>
        <v>30507</v>
      </c>
      <c r="F924" s="19">
        <f>DATEDIF(Table6[[#This Row],[DOB]],DATE(2023,6,8),"Y")</f>
        <v>39</v>
      </c>
      <c r="G924">
        <v>4</v>
      </c>
      <c r="H924" s="20">
        <v>7512.27</v>
      </c>
      <c r="I924" t="s">
        <v>8417</v>
      </c>
      <c r="J924" t="s">
        <v>8416</v>
      </c>
      <c r="K924" t="s">
        <v>42</v>
      </c>
    </row>
    <row r="925" spans="1:11" x14ac:dyDescent="0.35">
      <c r="A925" t="s">
        <v>956</v>
      </c>
      <c r="B925">
        <v>1978</v>
      </c>
      <c r="C925" t="s">
        <v>37</v>
      </c>
      <c r="D925">
        <v>18</v>
      </c>
      <c r="E925" s="18">
        <f>DATE(Table6[[#This Row],[year]],MONTH(1&amp;Table6[[#This Row],[month]]),Table6[[#This Row],[date]])</f>
        <v>28781</v>
      </c>
      <c r="F925" s="19">
        <f>DATEDIF(Table6[[#This Row],[DOB]],DATE(2023,6,8),"Y")</f>
        <v>44</v>
      </c>
      <c r="G925">
        <v>1</v>
      </c>
      <c r="H925" s="20">
        <v>7518.03</v>
      </c>
      <c r="I925" t="s">
        <v>8416</v>
      </c>
      <c r="J925" t="s">
        <v>8417</v>
      </c>
      <c r="K925" t="s">
        <v>23</v>
      </c>
    </row>
    <row r="926" spans="1:11" x14ac:dyDescent="0.35">
      <c r="A926" t="s">
        <v>957</v>
      </c>
      <c r="B926">
        <v>1976</v>
      </c>
      <c r="C926" t="s">
        <v>37</v>
      </c>
      <c r="D926">
        <v>10</v>
      </c>
      <c r="E926" s="18">
        <f>DATE(Table6[[#This Row],[year]],MONTH(1&amp;Table6[[#This Row],[month]]),Table6[[#This Row],[date]])</f>
        <v>28043</v>
      </c>
      <c r="F926" s="19">
        <f>DATEDIF(Table6[[#This Row],[DOB]],DATE(2023,6,8),"Y")</f>
        <v>46</v>
      </c>
      <c r="G926">
        <v>0</v>
      </c>
      <c r="H926" s="20">
        <v>7526.71</v>
      </c>
      <c r="I926" t="s">
        <v>8417</v>
      </c>
      <c r="J926" t="s">
        <v>8418</v>
      </c>
      <c r="K926" t="s">
        <v>23</v>
      </c>
    </row>
    <row r="927" spans="1:11" x14ac:dyDescent="0.35">
      <c r="A927" t="s">
        <v>958</v>
      </c>
      <c r="B927">
        <v>1978</v>
      </c>
      <c r="C927" t="s">
        <v>30</v>
      </c>
      <c r="D927">
        <v>14</v>
      </c>
      <c r="E927" s="18">
        <f>DATE(Table6[[#This Row],[year]],MONTH(1&amp;Table6[[#This Row],[month]]),Table6[[#This Row],[date]])</f>
        <v>28838</v>
      </c>
      <c r="F927" s="19">
        <f>DATEDIF(Table6[[#This Row],[DOB]],DATE(2023,6,8),"Y")</f>
        <v>44</v>
      </c>
      <c r="G927">
        <v>2</v>
      </c>
      <c r="H927" s="20">
        <v>7531.7</v>
      </c>
      <c r="I927" t="s">
        <v>8416</v>
      </c>
      <c r="J927" t="s">
        <v>8418</v>
      </c>
      <c r="K927" t="s">
        <v>13</v>
      </c>
    </row>
    <row r="928" spans="1:11" x14ac:dyDescent="0.35">
      <c r="A928" t="s">
        <v>959</v>
      </c>
      <c r="B928">
        <v>1984</v>
      </c>
      <c r="C928" t="s">
        <v>35</v>
      </c>
      <c r="D928">
        <v>22</v>
      </c>
      <c r="E928" s="18">
        <f>DATE(Table6[[#This Row],[year]],MONTH(1&amp;Table6[[#This Row],[month]]),Table6[[#This Row],[date]])</f>
        <v>30916</v>
      </c>
      <c r="F928" s="19">
        <f>DATEDIF(Table6[[#This Row],[DOB]],DATE(2023,6,8),"Y")</f>
        <v>38</v>
      </c>
      <c r="G928">
        <v>3</v>
      </c>
      <c r="H928" s="20">
        <v>7537.16</v>
      </c>
      <c r="I928" t="s">
        <v>8416</v>
      </c>
      <c r="J928" t="s">
        <v>8416</v>
      </c>
      <c r="K928" t="s">
        <v>23</v>
      </c>
    </row>
    <row r="929" spans="1:11" x14ac:dyDescent="0.35">
      <c r="A929" t="s">
        <v>960</v>
      </c>
      <c r="B929">
        <v>1988</v>
      </c>
      <c r="C929" t="s">
        <v>30</v>
      </c>
      <c r="D929">
        <v>15</v>
      </c>
      <c r="E929" s="18">
        <f>DATE(Table6[[#This Row],[year]],MONTH(1&amp;Table6[[#This Row],[month]]),Table6[[#This Row],[date]])</f>
        <v>32492</v>
      </c>
      <c r="F929" s="19">
        <f>DATEDIF(Table6[[#This Row],[DOB]],DATE(2023,6,8),"Y")</f>
        <v>34</v>
      </c>
      <c r="G929">
        <v>3</v>
      </c>
      <c r="H929" s="20">
        <v>7538.52</v>
      </c>
      <c r="I929" t="s">
        <v>8416</v>
      </c>
      <c r="J929" t="s">
        <v>8416</v>
      </c>
      <c r="K929" t="s">
        <v>23</v>
      </c>
    </row>
    <row r="930" spans="1:11" x14ac:dyDescent="0.35">
      <c r="A930" t="s">
        <v>961</v>
      </c>
      <c r="B930">
        <v>1994</v>
      </c>
      <c r="C930" t="s">
        <v>35</v>
      </c>
      <c r="D930">
        <v>14</v>
      </c>
      <c r="E930" s="18">
        <f>DATE(Table6[[#This Row],[year]],MONTH(1&amp;Table6[[#This Row],[month]]),Table6[[#This Row],[date]])</f>
        <v>34560</v>
      </c>
      <c r="F930" s="19">
        <f>DATEDIF(Table6[[#This Row],[DOB]],DATE(2023,6,8),"Y")</f>
        <v>28</v>
      </c>
      <c r="G930">
        <v>0</v>
      </c>
      <c r="H930" s="20">
        <v>7567.13</v>
      </c>
      <c r="I930" t="s">
        <v>8416</v>
      </c>
      <c r="J930" t="s">
        <v>8416</v>
      </c>
      <c r="K930" t="s">
        <v>300</v>
      </c>
    </row>
    <row r="931" spans="1:11" x14ac:dyDescent="0.35">
      <c r="A931" t="s">
        <v>962</v>
      </c>
      <c r="B931">
        <v>1967</v>
      </c>
      <c r="C931" t="s">
        <v>10</v>
      </c>
      <c r="D931">
        <v>17</v>
      </c>
      <c r="E931" s="18">
        <f>DATE(Table6[[#This Row],[year]],MONTH(1&amp;Table6[[#This Row],[month]]),Table6[[#This Row],[date]])</f>
        <v>24670</v>
      </c>
      <c r="F931" s="19">
        <f>DATEDIF(Table6[[#This Row],[DOB]],DATE(2023,6,8),"Y")</f>
        <v>55</v>
      </c>
      <c r="G931">
        <v>0</v>
      </c>
      <c r="H931" s="20">
        <v>7585.62</v>
      </c>
      <c r="I931" t="s">
        <v>8417</v>
      </c>
      <c r="J931" t="s">
        <v>8416</v>
      </c>
      <c r="K931" t="s">
        <v>13</v>
      </c>
    </row>
    <row r="932" spans="1:11" x14ac:dyDescent="0.35">
      <c r="A932" t="s">
        <v>963</v>
      </c>
      <c r="B932">
        <v>1997</v>
      </c>
      <c r="C932" t="s">
        <v>20</v>
      </c>
      <c r="D932">
        <v>30</v>
      </c>
      <c r="E932" s="18">
        <f>DATE(Table6[[#This Row],[year]],MONTH(1&amp;Table6[[#This Row],[month]]),Table6[[#This Row],[date]])</f>
        <v>35703</v>
      </c>
      <c r="F932" s="19">
        <f>DATEDIF(Table6[[#This Row],[DOB]],DATE(2023,6,8),"Y")</f>
        <v>25</v>
      </c>
      <c r="G932">
        <v>0</v>
      </c>
      <c r="H932" s="20">
        <v>7607.03</v>
      </c>
      <c r="I932" t="s">
        <v>8416</v>
      </c>
      <c r="J932" t="s">
        <v>8416</v>
      </c>
      <c r="K932" t="s">
        <v>23</v>
      </c>
    </row>
    <row r="933" spans="1:11" x14ac:dyDescent="0.35">
      <c r="A933" t="s">
        <v>964</v>
      </c>
      <c r="B933">
        <v>1968</v>
      </c>
      <c r="C933" t="s">
        <v>10</v>
      </c>
      <c r="D933">
        <v>3</v>
      </c>
      <c r="E933" s="18">
        <f>DATE(Table6[[#This Row],[year]],MONTH(1&amp;Table6[[#This Row],[month]]),Table6[[#This Row],[date]])</f>
        <v>25022</v>
      </c>
      <c r="F933" s="19">
        <f>DATEDIF(Table6[[#This Row],[DOB]],DATE(2023,6,8),"Y")</f>
        <v>54</v>
      </c>
      <c r="G933">
        <v>0</v>
      </c>
      <c r="H933" s="20">
        <v>7609.6</v>
      </c>
      <c r="I933" t="s">
        <v>8417</v>
      </c>
      <c r="J933" t="s">
        <v>8416</v>
      </c>
      <c r="K933" t="s">
        <v>23</v>
      </c>
    </row>
    <row r="934" spans="1:11" x14ac:dyDescent="0.35">
      <c r="A934" t="s">
        <v>965</v>
      </c>
      <c r="B934">
        <v>1996</v>
      </c>
      <c r="C934" t="s">
        <v>20</v>
      </c>
      <c r="D934">
        <v>17</v>
      </c>
      <c r="E934" s="18">
        <f>DATE(Table6[[#This Row],[year]],MONTH(1&amp;Table6[[#This Row],[month]]),Table6[[#This Row],[date]])</f>
        <v>35325</v>
      </c>
      <c r="F934" s="19">
        <f>DATEDIF(Table6[[#This Row],[DOB]],DATE(2023,6,8),"Y")</f>
        <v>26</v>
      </c>
      <c r="G934">
        <v>0</v>
      </c>
      <c r="H934" s="20">
        <v>7623.13</v>
      </c>
      <c r="I934" t="s">
        <v>8416</v>
      </c>
      <c r="J934" t="s">
        <v>8417</v>
      </c>
      <c r="K934" t="s">
        <v>42</v>
      </c>
    </row>
    <row r="935" spans="1:11" x14ac:dyDescent="0.35">
      <c r="A935" t="s">
        <v>966</v>
      </c>
      <c r="B935">
        <v>1978</v>
      </c>
      <c r="C935" t="s">
        <v>15</v>
      </c>
      <c r="D935">
        <v>28</v>
      </c>
      <c r="E935" s="18">
        <f>DATE(Table6[[#This Row],[year]],MONTH(1&amp;Table6[[#This Row],[month]]),Table6[[#This Row],[date]])</f>
        <v>28822</v>
      </c>
      <c r="F935" s="19">
        <f>DATEDIF(Table6[[#This Row],[DOB]],DATE(2023,6,8),"Y")</f>
        <v>44</v>
      </c>
      <c r="G935">
        <v>1</v>
      </c>
      <c r="H935" s="20">
        <v>7623.52</v>
      </c>
      <c r="I935" t="s">
        <v>8416</v>
      </c>
      <c r="J935" t="s">
        <v>8418</v>
      </c>
      <c r="K935" t="s">
        <v>42</v>
      </c>
    </row>
    <row r="936" spans="1:11" x14ac:dyDescent="0.35">
      <c r="A936" t="s">
        <v>967</v>
      </c>
      <c r="B936">
        <v>1978</v>
      </c>
      <c r="C936" t="s">
        <v>15</v>
      </c>
      <c r="D936">
        <v>6</v>
      </c>
      <c r="E936" s="18">
        <f>DATE(Table6[[#This Row],[year]],MONTH(1&amp;Table6[[#This Row],[month]]),Table6[[#This Row],[date]])</f>
        <v>28800</v>
      </c>
      <c r="F936" s="19">
        <f>DATEDIF(Table6[[#This Row],[DOB]],DATE(2023,6,8),"Y")</f>
        <v>44</v>
      </c>
      <c r="G936">
        <v>1</v>
      </c>
      <c r="H936" s="20">
        <v>7624.63</v>
      </c>
      <c r="I936" t="s">
        <v>8416</v>
      </c>
      <c r="J936" t="s">
        <v>8418</v>
      </c>
      <c r="K936" t="s">
        <v>42</v>
      </c>
    </row>
    <row r="937" spans="1:11" x14ac:dyDescent="0.35">
      <c r="A937" t="s">
        <v>968</v>
      </c>
      <c r="B937">
        <v>1978</v>
      </c>
      <c r="C937" t="s">
        <v>15</v>
      </c>
      <c r="D937">
        <v>29</v>
      </c>
      <c r="E937" s="18">
        <f>DATE(Table6[[#This Row],[year]],MONTH(1&amp;Table6[[#This Row],[month]]),Table6[[#This Row],[date]])</f>
        <v>28823</v>
      </c>
      <c r="F937" s="19">
        <f>DATEDIF(Table6[[#This Row],[DOB]],DATE(2023,6,8),"Y")</f>
        <v>44</v>
      </c>
      <c r="G937">
        <v>1</v>
      </c>
      <c r="H937" s="20">
        <v>7626.99</v>
      </c>
      <c r="I937" t="s">
        <v>8416</v>
      </c>
      <c r="J937" t="s">
        <v>8416</v>
      </c>
      <c r="K937" t="s">
        <v>42</v>
      </c>
    </row>
    <row r="938" spans="1:11" x14ac:dyDescent="0.35">
      <c r="A938" t="s">
        <v>969</v>
      </c>
      <c r="B938">
        <v>1978</v>
      </c>
      <c r="C938" t="s">
        <v>35</v>
      </c>
      <c r="D938">
        <v>24</v>
      </c>
      <c r="E938" s="18">
        <f>DATE(Table6[[#This Row],[year]],MONTH(1&amp;Table6[[#This Row],[month]]),Table6[[#This Row],[date]])</f>
        <v>28726</v>
      </c>
      <c r="F938" s="19">
        <f>DATEDIF(Table6[[#This Row],[DOB]],DATE(2023,6,8),"Y")</f>
        <v>44</v>
      </c>
      <c r="G938">
        <v>1</v>
      </c>
      <c r="H938" s="20">
        <v>7633.72</v>
      </c>
      <c r="I938" t="s">
        <v>8416</v>
      </c>
      <c r="J938" t="s">
        <v>8418</v>
      </c>
      <c r="K938" t="s">
        <v>13</v>
      </c>
    </row>
    <row r="939" spans="1:11" x14ac:dyDescent="0.35">
      <c r="A939" t="s">
        <v>970</v>
      </c>
      <c r="B939">
        <v>2001</v>
      </c>
      <c r="C939" t="s">
        <v>30</v>
      </c>
      <c r="D939">
        <v>13</v>
      </c>
      <c r="E939" s="18">
        <f>DATE(Table6[[#This Row],[year]],MONTH(1&amp;Table6[[#This Row],[month]]),Table6[[#This Row],[date]])</f>
        <v>37238</v>
      </c>
      <c r="F939" s="19">
        <f>DATEDIF(Table6[[#This Row],[DOB]],DATE(2023,6,8),"Y")</f>
        <v>21</v>
      </c>
      <c r="G939">
        <v>0</v>
      </c>
      <c r="H939" s="20">
        <v>7636.92</v>
      </c>
      <c r="I939" t="s">
        <v>8416</v>
      </c>
      <c r="J939" t="s">
        <v>8417</v>
      </c>
      <c r="K939" t="s">
        <v>23</v>
      </c>
    </row>
    <row r="940" spans="1:11" x14ac:dyDescent="0.35">
      <c r="A940" t="s">
        <v>971</v>
      </c>
      <c r="B940">
        <v>1980</v>
      </c>
      <c r="C940" t="s">
        <v>18</v>
      </c>
      <c r="D940">
        <v>20</v>
      </c>
      <c r="E940" s="18">
        <f>DATE(Table6[[#This Row],[year]],MONTH(1&amp;Table6[[#This Row],[month]]),Table6[[#This Row],[date]])</f>
        <v>29392</v>
      </c>
      <c r="F940" s="19">
        <f>DATEDIF(Table6[[#This Row],[DOB]],DATE(2023,6,8),"Y")</f>
        <v>42</v>
      </c>
      <c r="G940">
        <v>1</v>
      </c>
      <c r="H940" s="20">
        <v>7639.42</v>
      </c>
      <c r="I940" t="s">
        <v>8416</v>
      </c>
      <c r="J940" t="s">
        <v>8416</v>
      </c>
      <c r="K940" t="s">
        <v>247</v>
      </c>
    </row>
    <row r="941" spans="1:11" x14ac:dyDescent="0.35">
      <c r="A941" t="s">
        <v>972</v>
      </c>
      <c r="B941">
        <v>1980</v>
      </c>
      <c r="C941" t="s">
        <v>10</v>
      </c>
      <c r="D941">
        <v>24</v>
      </c>
      <c r="E941" s="18">
        <f>DATE(Table6[[#This Row],[year]],MONTH(1&amp;Table6[[#This Row],[month]]),Table6[[#This Row],[date]])</f>
        <v>29426</v>
      </c>
      <c r="F941" s="19">
        <f>DATEDIF(Table6[[#This Row],[DOB]],DATE(2023,6,8),"Y")</f>
        <v>42</v>
      </c>
      <c r="G941">
        <v>2</v>
      </c>
      <c r="H941" s="20">
        <v>7640.31</v>
      </c>
      <c r="I941" t="s">
        <v>8416</v>
      </c>
      <c r="J941" t="s">
        <v>8418</v>
      </c>
      <c r="K941" t="s">
        <v>13</v>
      </c>
    </row>
    <row r="942" spans="1:11" x14ac:dyDescent="0.35">
      <c r="A942" t="s">
        <v>973</v>
      </c>
      <c r="B942">
        <v>1999</v>
      </c>
      <c r="C942" t="s">
        <v>18</v>
      </c>
      <c r="D942">
        <v>15</v>
      </c>
      <c r="E942" s="18">
        <f>DATE(Table6[[#This Row],[year]],MONTH(1&amp;Table6[[#This Row],[month]]),Table6[[#This Row],[date]])</f>
        <v>36326</v>
      </c>
      <c r="F942" s="19">
        <f>DATEDIF(Table6[[#This Row],[DOB]],DATE(2023,6,8),"Y")</f>
        <v>23</v>
      </c>
      <c r="G942">
        <v>0</v>
      </c>
      <c r="H942" s="20">
        <v>7642.05</v>
      </c>
      <c r="I942" t="s">
        <v>8416</v>
      </c>
      <c r="J942" t="s">
        <v>8416</v>
      </c>
      <c r="K942" t="s">
        <v>535</v>
      </c>
    </row>
    <row r="943" spans="1:11" x14ac:dyDescent="0.35">
      <c r="A943" t="s">
        <v>974</v>
      </c>
      <c r="B943">
        <v>1980</v>
      </c>
      <c r="C943" t="s">
        <v>37</v>
      </c>
      <c r="D943">
        <v>16</v>
      </c>
      <c r="E943" s="18">
        <f>DATE(Table6[[#This Row],[year]],MONTH(1&amp;Table6[[#This Row],[month]]),Table6[[#This Row],[date]])</f>
        <v>29510</v>
      </c>
      <c r="F943" s="19">
        <f>DATEDIF(Table6[[#This Row],[DOB]],DATE(2023,6,8),"Y")</f>
        <v>42</v>
      </c>
      <c r="G943">
        <v>1</v>
      </c>
      <c r="H943" s="20">
        <v>7650.77</v>
      </c>
      <c r="I943" t="s">
        <v>8416</v>
      </c>
      <c r="J943" t="s">
        <v>8416</v>
      </c>
      <c r="K943" t="s">
        <v>247</v>
      </c>
    </row>
    <row r="944" spans="1:11" x14ac:dyDescent="0.35">
      <c r="A944" t="s">
        <v>975</v>
      </c>
      <c r="B944">
        <v>1993</v>
      </c>
      <c r="C944" t="s">
        <v>35</v>
      </c>
      <c r="D944">
        <v>10</v>
      </c>
      <c r="E944" s="18">
        <f>DATE(Table6[[#This Row],[year]],MONTH(1&amp;Table6[[#This Row],[month]]),Table6[[#This Row],[date]])</f>
        <v>34191</v>
      </c>
      <c r="F944" s="19">
        <f>DATEDIF(Table6[[#This Row],[DOB]],DATE(2023,6,8),"Y")</f>
        <v>29</v>
      </c>
      <c r="G944">
        <v>0</v>
      </c>
      <c r="H944" s="20">
        <v>7650.8</v>
      </c>
      <c r="I944" t="s">
        <v>8416</v>
      </c>
      <c r="J944" t="s">
        <v>8416</v>
      </c>
      <c r="K944" t="s">
        <v>23</v>
      </c>
    </row>
    <row r="945" spans="1:11" x14ac:dyDescent="0.35">
      <c r="A945" t="s">
        <v>976</v>
      </c>
      <c r="B945">
        <v>1998</v>
      </c>
      <c r="C945" t="s">
        <v>20</v>
      </c>
      <c r="D945">
        <v>30</v>
      </c>
      <c r="E945" s="18">
        <f>DATE(Table6[[#This Row],[year]],MONTH(1&amp;Table6[[#This Row],[month]]),Table6[[#This Row],[date]])</f>
        <v>36068</v>
      </c>
      <c r="F945" s="19">
        <f>DATEDIF(Table6[[#This Row],[DOB]],DATE(2023,6,8),"Y")</f>
        <v>24</v>
      </c>
      <c r="G945">
        <v>0</v>
      </c>
      <c r="H945" s="20">
        <v>7652.26</v>
      </c>
      <c r="I945" t="s">
        <v>8416</v>
      </c>
      <c r="J945" t="s">
        <v>8417</v>
      </c>
      <c r="K945" t="s">
        <v>249</v>
      </c>
    </row>
    <row r="946" spans="1:11" x14ac:dyDescent="0.35">
      <c r="A946" t="s">
        <v>977</v>
      </c>
      <c r="B946">
        <v>1965</v>
      </c>
      <c r="C946" t="s">
        <v>30</v>
      </c>
      <c r="D946">
        <v>27</v>
      </c>
      <c r="E946" s="18">
        <f>DATE(Table6[[#This Row],[year]],MONTH(1&amp;Table6[[#This Row],[month]]),Table6[[#This Row],[date]])</f>
        <v>24103</v>
      </c>
      <c r="F946" s="19">
        <f>DATEDIF(Table6[[#This Row],[DOB]],DATE(2023,6,8),"Y")</f>
        <v>57</v>
      </c>
      <c r="G946">
        <v>0</v>
      </c>
      <c r="H946" s="20">
        <v>7657.69</v>
      </c>
      <c r="I946" t="s">
        <v>8417</v>
      </c>
      <c r="J946" t="s">
        <v>8417</v>
      </c>
      <c r="K946" t="s">
        <v>23</v>
      </c>
    </row>
    <row r="947" spans="1:11" x14ac:dyDescent="0.35">
      <c r="A947" t="s">
        <v>978</v>
      </c>
      <c r="B947">
        <v>1976</v>
      </c>
      <c r="C947" t="s">
        <v>37</v>
      </c>
      <c r="D947">
        <v>9</v>
      </c>
      <c r="E947" s="18">
        <f>DATE(Table6[[#This Row],[year]],MONTH(1&amp;Table6[[#This Row],[month]]),Table6[[#This Row],[date]])</f>
        <v>28042</v>
      </c>
      <c r="F947" s="19">
        <f>DATEDIF(Table6[[#This Row],[DOB]],DATE(2023,6,8),"Y")</f>
        <v>46</v>
      </c>
      <c r="G947">
        <v>2</v>
      </c>
      <c r="H947" s="20">
        <v>7662.47</v>
      </c>
      <c r="I947" t="s">
        <v>8416</v>
      </c>
      <c r="J947" t="s">
        <v>8418</v>
      </c>
      <c r="K947" t="s">
        <v>42</v>
      </c>
    </row>
    <row r="948" spans="1:11" x14ac:dyDescent="0.35">
      <c r="A948" t="s">
        <v>979</v>
      </c>
      <c r="B948">
        <v>1996</v>
      </c>
      <c r="C948" t="s">
        <v>15</v>
      </c>
      <c r="D948">
        <v>24</v>
      </c>
      <c r="E948" s="18">
        <f>DATE(Table6[[#This Row],[year]],MONTH(1&amp;Table6[[#This Row],[month]]),Table6[[#This Row],[date]])</f>
        <v>35393</v>
      </c>
      <c r="F948" s="19">
        <f>DATEDIF(Table6[[#This Row],[DOB]],DATE(2023,6,8),"Y")</f>
        <v>26</v>
      </c>
      <c r="G948">
        <v>0</v>
      </c>
      <c r="H948" s="20">
        <v>7670.75</v>
      </c>
      <c r="I948" t="s">
        <v>8416</v>
      </c>
      <c r="J948" t="s">
        <v>8416</v>
      </c>
      <c r="K948" t="s">
        <v>632</v>
      </c>
    </row>
    <row r="949" spans="1:11" x14ac:dyDescent="0.35">
      <c r="A949" t="s">
        <v>980</v>
      </c>
      <c r="B949">
        <v>1995</v>
      </c>
      <c r="C949" t="s">
        <v>20</v>
      </c>
      <c r="D949">
        <v>13</v>
      </c>
      <c r="E949" s="18">
        <f>DATE(Table6[[#This Row],[year]],MONTH(1&amp;Table6[[#This Row],[month]]),Table6[[#This Row],[date]])</f>
        <v>34955</v>
      </c>
      <c r="F949" s="19">
        <f>DATEDIF(Table6[[#This Row],[DOB]],DATE(2023,6,8),"Y")</f>
        <v>27</v>
      </c>
      <c r="G949">
        <v>0</v>
      </c>
      <c r="H949" s="20">
        <v>7676.4</v>
      </c>
      <c r="I949" t="s">
        <v>8416</v>
      </c>
      <c r="J949" t="s">
        <v>8418</v>
      </c>
      <c r="K949" t="s">
        <v>23</v>
      </c>
    </row>
    <row r="950" spans="1:11" x14ac:dyDescent="0.35">
      <c r="A950" t="s">
        <v>981</v>
      </c>
      <c r="B950">
        <v>1971</v>
      </c>
      <c r="C950" t="s">
        <v>37</v>
      </c>
      <c r="D950">
        <v>11</v>
      </c>
      <c r="E950" s="18">
        <f>DATE(Table6[[#This Row],[year]],MONTH(1&amp;Table6[[#This Row],[month]]),Table6[[#This Row],[date]])</f>
        <v>26217</v>
      </c>
      <c r="F950" s="19">
        <f>DATEDIF(Table6[[#This Row],[DOB]],DATE(2023,6,8),"Y")</f>
        <v>51</v>
      </c>
      <c r="G950">
        <v>0</v>
      </c>
      <c r="H950" s="20">
        <v>7680.92</v>
      </c>
      <c r="I950" t="s">
        <v>8416</v>
      </c>
      <c r="J950" t="s">
        <v>8418</v>
      </c>
      <c r="K950" t="s">
        <v>13</v>
      </c>
    </row>
    <row r="951" spans="1:11" x14ac:dyDescent="0.35">
      <c r="A951" t="s">
        <v>982</v>
      </c>
      <c r="B951">
        <v>1981</v>
      </c>
      <c r="C951" t="s">
        <v>30</v>
      </c>
      <c r="D951">
        <v>19</v>
      </c>
      <c r="E951" s="18">
        <f>DATE(Table6[[#This Row],[year]],MONTH(1&amp;Table6[[#This Row],[month]]),Table6[[#This Row],[date]])</f>
        <v>29939</v>
      </c>
      <c r="F951" s="19">
        <f>DATEDIF(Table6[[#This Row],[DOB]],DATE(2023,6,8),"Y")</f>
        <v>41</v>
      </c>
      <c r="G951">
        <v>1</v>
      </c>
      <c r="H951" s="20">
        <v>7681.17</v>
      </c>
      <c r="I951" t="s">
        <v>8416</v>
      </c>
      <c r="J951" t="s">
        <v>8416</v>
      </c>
      <c r="K951" t="s">
        <v>516</v>
      </c>
    </row>
    <row r="952" spans="1:11" x14ac:dyDescent="0.35">
      <c r="A952" t="s">
        <v>983</v>
      </c>
      <c r="B952">
        <v>1982</v>
      </c>
      <c r="C952" t="s">
        <v>30</v>
      </c>
      <c r="D952">
        <v>18</v>
      </c>
      <c r="E952" s="18">
        <f>DATE(Table6[[#This Row],[year]],MONTH(1&amp;Table6[[#This Row],[month]]),Table6[[#This Row],[date]])</f>
        <v>30303</v>
      </c>
      <c r="F952" s="19">
        <f>DATEDIF(Table6[[#This Row],[DOB]],DATE(2023,6,8),"Y")</f>
        <v>40</v>
      </c>
      <c r="G952">
        <v>3</v>
      </c>
      <c r="H952" s="20">
        <v>7682.67</v>
      </c>
      <c r="I952" t="s">
        <v>8416</v>
      </c>
      <c r="J952" t="s">
        <v>8418</v>
      </c>
      <c r="K952" t="s">
        <v>13</v>
      </c>
    </row>
    <row r="953" spans="1:11" x14ac:dyDescent="0.35">
      <c r="A953" t="s">
        <v>984</v>
      </c>
      <c r="B953">
        <v>1987</v>
      </c>
      <c r="C953" t="s">
        <v>10</v>
      </c>
      <c r="D953">
        <v>12</v>
      </c>
      <c r="E953" s="18">
        <f>DATE(Table6[[#This Row],[year]],MONTH(1&amp;Table6[[#This Row],[month]]),Table6[[#This Row],[date]])</f>
        <v>31970</v>
      </c>
      <c r="F953" s="19">
        <f>DATEDIF(Table6[[#This Row],[DOB]],DATE(2023,6,8),"Y")</f>
        <v>35</v>
      </c>
      <c r="G953">
        <v>3</v>
      </c>
      <c r="H953" s="20">
        <v>7684.62</v>
      </c>
      <c r="I953" t="s">
        <v>8416</v>
      </c>
      <c r="J953" t="s">
        <v>8417</v>
      </c>
      <c r="K953" t="s">
        <v>300</v>
      </c>
    </row>
    <row r="954" spans="1:11" x14ac:dyDescent="0.35">
      <c r="A954" t="s">
        <v>985</v>
      </c>
      <c r="B954">
        <v>1978</v>
      </c>
      <c r="C954" t="s">
        <v>30</v>
      </c>
      <c r="D954">
        <v>29</v>
      </c>
      <c r="E954" s="18">
        <f>DATE(Table6[[#This Row],[year]],MONTH(1&amp;Table6[[#This Row],[month]]),Table6[[#This Row],[date]])</f>
        <v>28853</v>
      </c>
      <c r="F954" s="19">
        <f>DATEDIF(Table6[[#This Row],[DOB]],DATE(2023,6,8),"Y")</f>
        <v>44</v>
      </c>
      <c r="G954">
        <v>2</v>
      </c>
      <c r="H954" s="20">
        <v>7726.85</v>
      </c>
      <c r="I954" t="s">
        <v>8418</v>
      </c>
      <c r="J954" t="s">
        <v>8416</v>
      </c>
      <c r="K954" t="s">
        <v>42</v>
      </c>
    </row>
    <row r="955" spans="1:11" x14ac:dyDescent="0.35">
      <c r="A955" t="s">
        <v>986</v>
      </c>
      <c r="B955">
        <v>1979</v>
      </c>
      <c r="C955" t="s">
        <v>18</v>
      </c>
      <c r="D955">
        <v>2</v>
      </c>
      <c r="E955" s="18">
        <f>DATE(Table6[[#This Row],[year]],MONTH(1&amp;Table6[[#This Row],[month]]),Table6[[#This Row],[date]])</f>
        <v>29008</v>
      </c>
      <c r="F955" s="19">
        <f>DATEDIF(Table6[[#This Row],[DOB]],DATE(2023,6,8),"Y")</f>
        <v>44</v>
      </c>
      <c r="G955">
        <v>1</v>
      </c>
      <c r="H955" s="20">
        <v>7727.25</v>
      </c>
      <c r="I955" t="s">
        <v>8416</v>
      </c>
      <c r="J955" t="s">
        <v>8417</v>
      </c>
      <c r="K955" t="s">
        <v>23</v>
      </c>
    </row>
    <row r="956" spans="1:11" x14ac:dyDescent="0.35">
      <c r="A956" t="s">
        <v>987</v>
      </c>
      <c r="B956">
        <v>1980</v>
      </c>
      <c r="C956" t="s">
        <v>20</v>
      </c>
      <c r="D956">
        <v>10</v>
      </c>
      <c r="E956" s="18">
        <f>DATE(Table6[[#This Row],[year]],MONTH(1&amp;Table6[[#This Row],[month]]),Table6[[#This Row],[date]])</f>
        <v>29474</v>
      </c>
      <c r="F956" s="19">
        <f>DATEDIF(Table6[[#This Row],[DOB]],DATE(2023,6,8),"Y")</f>
        <v>42</v>
      </c>
      <c r="G956">
        <v>2</v>
      </c>
      <c r="H956" s="20">
        <v>7729.65</v>
      </c>
      <c r="I956" t="s">
        <v>8417</v>
      </c>
      <c r="J956" t="s">
        <v>8418</v>
      </c>
      <c r="K956" t="s">
        <v>168</v>
      </c>
    </row>
    <row r="957" spans="1:11" x14ac:dyDescent="0.35">
      <c r="A957" t="s">
        <v>988</v>
      </c>
      <c r="B957">
        <v>1978</v>
      </c>
      <c r="C957" t="s">
        <v>30</v>
      </c>
      <c r="D957">
        <v>4</v>
      </c>
      <c r="E957" s="18">
        <f>DATE(Table6[[#This Row],[year]],MONTH(1&amp;Table6[[#This Row],[month]]),Table6[[#This Row],[date]])</f>
        <v>28828</v>
      </c>
      <c r="F957" s="19">
        <f>DATEDIF(Table6[[#This Row],[DOB]],DATE(2023,6,8),"Y")</f>
        <v>44</v>
      </c>
      <c r="G957">
        <v>2</v>
      </c>
      <c r="H957" s="20">
        <v>7731.43</v>
      </c>
      <c r="I957" t="s">
        <v>8417</v>
      </c>
      <c r="J957" t="s">
        <v>8416</v>
      </c>
      <c r="K957" t="s">
        <v>13</v>
      </c>
    </row>
    <row r="958" spans="1:11" x14ac:dyDescent="0.35">
      <c r="A958" t="s">
        <v>989</v>
      </c>
      <c r="B958">
        <v>1977</v>
      </c>
      <c r="C958" t="s">
        <v>35</v>
      </c>
      <c r="D958">
        <v>29</v>
      </c>
      <c r="E958" s="18">
        <f>DATE(Table6[[#This Row],[year]],MONTH(1&amp;Table6[[#This Row],[month]]),Table6[[#This Row],[date]])</f>
        <v>28366</v>
      </c>
      <c r="F958" s="19">
        <f>DATEDIF(Table6[[#This Row],[DOB]],DATE(2023,6,8),"Y")</f>
        <v>45</v>
      </c>
      <c r="G958">
        <v>0</v>
      </c>
      <c r="H958" s="20">
        <v>7731.86</v>
      </c>
      <c r="I958" t="s">
        <v>8416</v>
      </c>
      <c r="J958" t="s">
        <v>8417</v>
      </c>
      <c r="K958" t="s">
        <v>23</v>
      </c>
    </row>
    <row r="959" spans="1:11" x14ac:dyDescent="0.35">
      <c r="A959" t="s">
        <v>990</v>
      </c>
      <c r="B959">
        <v>1965</v>
      </c>
      <c r="C959" t="s">
        <v>10</v>
      </c>
      <c r="D959">
        <v>18</v>
      </c>
      <c r="E959" s="18">
        <f>DATE(Table6[[#This Row],[year]],MONTH(1&amp;Table6[[#This Row],[month]]),Table6[[#This Row],[date]])</f>
        <v>23941</v>
      </c>
      <c r="F959" s="19">
        <f>DATEDIF(Table6[[#This Row],[DOB]],DATE(2023,6,8),"Y")</f>
        <v>57</v>
      </c>
      <c r="G959">
        <v>0</v>
      </c>
      <c r="H959" s="20">
        <v>7736.39</v>
      </c>
      <c r="I959" t="s">
        <v>8417</v>
      </c>
      <c r="J959" t="s">
        <v>8416</v>
      </c>
      <c r="K959" t="s">
        <v>13</v>
      </c>
    </row>
    <row r="960" spans="1:11" x14ac:dyDescent="0.35">
      <c r="A960" t="s">
        <v>991</v>
      </c>
      <c r="B960">
        <v>1978</v>
      </c>
      <c r="C960" t="s">
        <v>20</v>
      </c>
      <c r="D960">
        <v>4</v>
      </c>
      <c r="E960" s="18">
        <f>DATE(Table6[[#This Row],[year]],MONTH(1&amp;Table6[[#This Row],[month]]),Table6[[#This Row],[date]])</f>
        <v>28737</v>
      </c>
      <c r="F960" s="19">
        <f>DATEDIF(Table6[[#This Row],[DOB]],DATE(2023,6,8),"Y")</f>
        <v>44</v>
      </c>
      <c r="G960">
        <v>2</v>
      </c>
      <c r="H960" s="20">
        <v>7740.34</v>
      </c>
      <c r="I960" t="s">
        <v>8418</v>
      </c>
      <c r="J960" t="s">
        <v>8418</v>
      </c>
      <c r="K960" t="s">
        <v>42</v>
      </c>
    </row>
    <row r="961" spans="1:11" x14ac:dyDescent="0.35">
      <c r="A961" t="s">
        <v>992</v>
      </c>
      <c r="B961">
        <v>1976</v>
      </c>
      <c r="C961" t="s">
        <v>30</v>
      </c>
      <c r="D961">
        <v>12</v>
      </c>
      <c r="E961" s="18">
        <f>DATE(Table6[[#This Row],[year]],MONTH(1&amp;Table6[[#This Row],[month]]),Table6[[#This Row],[date]])</f>
        <v>28106</v>
      </c>
      <c r="F961" s="19">
        <f>DATEDIF(Table6[[#This Row],[DOB]],DATE(2023,6,8),"Y")</f>
        <v>46</v>
      </c>
      <c r="G961">
        <v>1</v>
      </c>
      <c r="H961" s="20">
        <v>7742.11</v>
      </c>
      <c r="I961" t="s">
        <v>8417</v>
      </c>
      <c r="J961" t="s">
        <v>8416</v>
      </c>
      <c r="K961" t="s">
        <v>13</v>
      </c>
    </row>
    <row r="962" spans="1:11" x14ac:dyDescent="0.35">
      <c r="A962" t="s">
        <v>993</v>
      </c>
      <c r="B962">
        <v>1981</v>
      </c>
      <c r="C962" t="s">
        <v>18</v>
      </c>
      <c r="D962">
        <v>30</v>
      </c>
      <c r="E962" s="18">
        <f>DATE(Table6[[#This Row],[year]],MONTH(1&amp;Table6[[#This Row],[month]]),Table6[[#This Row],[date]])</f>
        <v>29767</v>
      </c>
      <c r="F962" s="19">
        <f>DATEDIF(Table6[[#This Row],[DOB]],DATE(2023,6,8),"Y")</f>
        <v>41</v>
      </c>
      <c r="G962">
        <v>2</v>
      </c>
      <c r="H962" s="20">
        <v>7749.16</v>
      </c>
      <c r="I962" t="s">
        <v>8416</v>
      </c>
      <c r="J962" t="s">
        <v>8418</v>
      </c>
      <c r="K962" t="s">
        <v>23</v>
      </c>
    </row>
    <row r="963" spans="1:11" x14ac:dyDescent="0.35">
      <c r="A963" t="s">
        <v>994</v>
      </c>
      <c r="B963">
        <v>1997</v>
      </c>
      <c r="C963" t="s">
        <v>30</v>
      </c>
      <c r="D963">
        <v>21</v>
      </c>
      <c r="E963" s="18">
        <f>DATE(Table6[[#This Row],[year]],MONTH(1&amp;Table6[[#This Row],[month]]),Table6[[#This Row],[date]])</f>
        <v>35785</v>
      </c>
      <c r="F963" s="19">
        <f>DATEDIF(Table6[[#This Row],[DOB]],DATE(2023,6,8),"Y")</f>
        <v>25</v>
      </c>
      <c r="G963">
        <v>0</v>
      </c>
      <c r="H963" s="20">
        <v>7763.06</v>
      </c>
      <c r="I963" t="s">
        <v>8416</v>
      </c>
      <c r="J963" t="s">
        <v>8418</v>
      </c>
      <c r="K963" t="s">
        <v>23</v>
      </c>
    </row>
    <row r="964" spans="1:11" x14ac:dyDescent="0.35">
      <c r="A964" t="s">
        <v>995</v>
      </c>
      <c r="B964">
        <v>1974</v>
      </c>
      <c r="C964" t="s">
        <v>30</v>
      </c>
      <c r="D964">
        <v>6</v>
      </c>
      <c r="E964" s="18">
        <f>DATE(Table6[[#This Row],[year]],MONTH(1&amp;Table6[[#This Row],[month]]),Table6[[#This Row],[date]])</f>
        <v>27369</v>
      </c>
      <c r="F964" s="19">
        <f>DATEDIF(Table6[[#This Row],[DOB]],DATE(2023,6,8),"Y")</f>
        <v>48</v>
      </c>
      <c r="G964">
        <v>0</v>
      </c>
      <c r="H964" s="20">
        <v>7789.64</v>
      </c>
      <c r="I964" t="s">
        <v>8418</v>
      </c>
      <c r="J964" t="s">
        <v>8417</v>
      </c>
      <c r="K964" t="s">
        <v>13</v>
      </c>
    </row>
    <row r="965" spans="1:11" x14ac:dyDescent="0.35">
      <c r="A965" t="s">
        <v>996</v>
      </c>
      <c r="B965">
        <v>1999</v>
      </c>
      <c r="C965" t="s">
        <v>30</v>
      </c>
      <c r="D965">
        <v>25</v>
      </c>
      <c r="E965" s="18">
        <f>DATE(Table6[[#This Row],[year]],MONTH(1&amp;Table6[[#This Row],[month]]),Table6[[#This Row],[date]])</f>
        <v>36519</v>
      </c>
      <c r="F965" s="19">
        <f>DATEDIF(Table6[[#This Row],[DOB]],DATE(2023,6,8),"Y")</f>
        <v>23</v>
      </c>
      <c r="G965">
        <v>0</v>
      </c>
      <c r="H965" s="20">
        <v>7794.68</v>
      </c>
      <c r="I965" t="s">
        <v>8416</v>
      </c>
      <c r="J965" t="s">
        <v>8416</v>
      </c>
      <c r="K965" t="s">
        <v>535</v>
      </c>
    </row>
    <row r="966" spans="1:11" x14ac:dyDescent="0.35">
      <c r="A966" t="s">
        <v>997</v>
      </c>
      <c r="B966">
        <v>1997</v>
      </c>
      <c r="C966" t="s">
        <v>30</v>
      </c>
      <c r="D966">
        <v>2</v>
      </c>
      <c r="E966" s="18">
        <f>DATE(Table6[[#This Row],[year]],MONTH(1&amp;Table6[[#This Row],[month]]),Table6[[#This Row],[date]])</f>
        <v>35766</v>
      </c>
      <c r="F966" s="19">
        <f>DATEDIF(Table6[[#This Row],[DOB]],DATE(2023,6,8),"Y")</f>
        <v>25</v>
      </c>
      <c r="G966">
        <v>0</v>
      </c>
      <c r="H966" s="20">
        <v>7803.77</v>
      </c>
      <c r="I966" t="s">
        <v>8416</v>
      </c>
      <c r="J966" t="s">
        <v>8417</v>
      </c>
      <c r="K966" t="s">
        <v>23</v>
      </c>
    </row>
    <row r="967" spans="1:11" x14ac:dyDescent="0.35">
      <c r="A967" t="s">
        <v>998</v>
      </c>
      <c r="B967">
        <v>1974</v>
      </c>
      <c r="C967" t="s">
        <v>15</v>
      </c>
      <c r="D967">
        <v>9</v>
      </c>
      <c r="E967" s="18">
        <f>DATE(Table6[[#This Row],[year]],MONTH(1&amp;Table6[[#This Row],[month]]),Table6[[#This Row],[date]])</f>
        <v>27342</v>
      </c>
      <c r="F967" s="19">
        <f>DATEDIF(Table6[[#This Row],[DOB]],DATE(2023,6,8),"Y")</f>
        <v>48</v>
      </c>
      <c r="G967">
        <v>0</v>
      </c>
      <c r="H967" s="20">
        <v>7804.16</v>
      </c>
      <c r="I967" t="s">
        <v>8416</v>
      </c>
      <c r="J967" t="s">
        <v>8417</v>
      </c>
      <c r="K967" t="s">
        <v>13</v>
      </c>
    </row>
    <row r="968" spans="1:11" x14ac:dyDescent="0.35">
      <c r="A968" t="s">
        <v>999</v>
      </c>
      <c r="B968">
        <v>1991</v>
      </c>
      <c r="C968" t="s">
        <v>30</v>
      </c>
      <c r="D968">
        <v>21</v>
      </c>
      <c r="E968" s="18">
        <f>DATE(Table6[[#This Row],[year]],MONTH(1&amp;Table6[[#This Row],[month]]),Table6[[#This Row],[date]])</f>
        <v>33593</v>
      </c>
      <c r="F968" s="19">
        <f>DATEDIF(Table6[[#This Row],[DOB]],DATE(2023,6,8),"Y")</f>
        <v>31</v>
      </c>
      <c r="G968">
        <v>3</v>
      </c>
      <c r="H968" s="20">
        <v>7812.67</v>
      </c>
      <c r="I968" t="s">
        <v>8416</v>
      </c>
      <c r="J968" t="s">
        <v>8418</v>
      </c>
      <c r="K968" t="s">
        <v>23</v>
      </c>
    </row>
    <row r="969" spans="1:11" x14ac:dyDescent="0.35">
      <c r="A969" t="s">
        <v>1000</v>
      </c>
      <c r="B969">
        <v>1989</v>
      </c>
      <c r="C969" t="s">
        <v>37</v>
      </c>
      <c r="D969">
        <v>12</v>
      </c>
      <c r="E969" s="18">
        <f>DATE(Table6[[#This Row],[year]],MONTH(1&amp;Table6[[#This Row],[month]]),Table6[[#This Row],[date]])</f>
        <v>32793</v>
      </c>
      <c r="F969" s="19">
        <f>DATEDIF(Table6[[#This Row],[DOB]],DATE(2023,6,8),"Y")</f>
        <v>33</v>
      </c>
      <c r="G969">
        <v>3</v>
      </c>
      <c r="H969" s="20">
        <v>7824.37</v>
      </c>
      <c r="I969" t="s">
        <v>8416</v>
      </c>
      <c r="J969" t="s">
        <v>8416</v>
      </c>
      <c r="K969" t="s">
        <v>23</v>
      </c>
    </row>
    <row r="970" spans="1:11" x14ac:dyDescent="0.35">
      <c r="A970" t="s">
        <v>1001</v>
      </c>
      <c r="B970">
        <v>2001</v>
      </c>
      <c r="C970" t="s">
        <v>37</v>
      </c>
      <c r="D970">
        <v>5</v>
      </c>
      <c r="E970" s="18">
        <f>DATE(Table6[[#This Row],[year]],MONTH(1&amp;Table6[[#This Row],[month]]),Table6[[#This Row],[date]])</f>
        <v>37169</v>
      </c>
      <c r="F970" s="19">
        <f>DATEDIF(Table6[[#This Row],[DOB]],DATE(2023,6,8),"Y")</f>
        <v>21</v>
      </c>
      <c r="G970">
        <v>0</v>
      </c>
      <c r="H970" s="20">
        <v>7844.8</v>
      </c>
      <c r="I970" t="s">
        <v>8416</v>
      </c>
      <c r="J970" t="s">
        <v>8416</v>
      </c>
      <c r="K970" t="s">
        <v>23</v>
      </c>
    </row>
    <row r="971" spans="1:11" x14ac:dyDescent="0.35">
      <c r="A971" t="s">
        <v>1002</v>
      </c>
      <c r="B971">
        <v>1994</v>
      </c>
      <c r="C971" t="s">
        <v>15</v>
      </c>
      <c r="D971">
        <v>17</v>
      </c>
      <c r="E971" s="18">
        <f>DATE(Table6[[#This Row],[year]],MONTH(1&amp;Table6[[#This Row],[month]]),Table6[[#This Row],[date]])</f>
        <v>34655</v>
      </c>
      <c r="F971" s="19">
        <f>DATEDIF(Table6[[#This Row],[DOB]],DATE(2023,6,8),"Y")</f>
        <v>28</v>
      </c>
      <c r="G971">
        <v>0</v>
      </c>
      <c r="H971" s="20">
        <v>7851.85</v>
      </c>
      <c r="I971" t="s">
        <v>8416</v>
      </c>
      <c r="J971" t="s">
        <v>8417</v>
      </c>
      <c r="K971" t="s">
        <v>23</v>
      </c>
    </row>
    <row r="972" spans="1:11" x14ac:dyDescent="0.35">
      <c r="A972" t="s">
        <v>1003</v>
      </c>
      <c r="B972">
        <v>1962</v>
      </c>
      <c r="C972" t="s">
        <v>37</v>
      </c>
      <c r="D972">
        <v>10</v>
      </c>
      <c r="E972" s="18">
        <f>DATE(Table6[[#This Row],[year]],MONTH(1&amp;Table6[[#This Row],[month]]),Table6[[#This Row],[date]])</f>
        <v>22929</v>
      </c>
      <c r="F972" s="19">
        <f>DATEDIF(Table6[[#This Row],[DOB]],DATE(2023,6,8),"Y")</f>
        <v>60</v>
      </c>
      <c r="G972">
        <v>0</v>
      </c>
      <c r="H972" s="20">
        <v>7896.41</v>
      </c>
      <c r="I972" t="s">
        <v>8417</v>
      </c>
      <c r="J972" t="s">
        <v>8416</v>
      </c>
      <c r="K972" t="s">
        <v>13</v>
      </c>
    </row>
    <row r="973" spans="1:11" x14ac:dyDescent="0.35">
      <c r="A973" t="s">
        <v>1004</v>
      </c>
      <c r="B973">
        <v>1977</v>
      </c>
      <c r="C973" t="s">
        <v>10</v>
      </c>
      <c r="D973">
        <v>20</v>
      </c>
      <c r="E973" s="18">
        <f>DATE(Table6[[#This Row],[year]],MONTH(1&amp;Table6[[#This Row],[month]]),Table6[[#This Row],[date]])</f>
        <v>28326</v>
      </c>
      <c r="F973" s="19">
        <f>DATEDIF(Table6[[#This Row],[DOB]],DATE(2023,6,8),"Y")</f>
        <v>45</v>
      </c>
      <c r="G973">
        <v>0</v>
      </c>
      <c r="H973" s="20">
        <v>7935.29</v>
      </c>
      <c r="I973" t="s">
        <v>8416</v>
      </c>
      <c r="J973" t="s">
        <v>8418</v>
      </c>
      <c r="K973" t="s">
        <v>247</v>
      </c>
    </row>
    <row r="974" spans="1:11" x14ac:dyDescent="0.35">
      <c r="A974" t="s">
        <v>1005</v>
      </c>
      <c r="B974">
        <v>1987</v>
      </c>
      <c r="C974" t="s">
        <v>37</v>
      </c>
      <c r="D974">
        <v>29</v>
      </c>
      <c r="E974" s="18">
        <f>DATE(Table6[[#This Row],[year]],MONTH(1&amp;Table6[[#This Row],[month]]),Table6[[#This Row],[date]])</f>
        <v>32079</v>
      </c>
      <c r="F974" s="19">
        <f>DATEDIF(Table6[[#This Row],[DOB]],DATE(2023,6,8),"Y")</f>
        <v>35</v>
      </c>
      <c r="G974">
        <v>3</v>
      </c>
      <c r="H974" s="20">
        <v>7948.22</v>
      </c>
      <c r="I974" t="s">
        <v>8416</v>
      </c>
      <c r="J974" t="s">
        <v>8417</v>
      </c>
      <c r="K974" t="s">
        <v>200</v>
      </c>
    </row>
    <row r="975" spans="1:11" x14ac:dyDescent="0.35">
      <c r="A975" t="s">
        <v>1006</v>
      </c>
      <c r="B975">
        <v>1966</v>
      </c>
      <c r="C975" t="s">
        <v>10</v>
      </c>
      <c r="D975">
        <v>9</v>
      </c>
      <c r="E975" s="18">
        <f>DATE(Table6[[#This Row],[year]],MONTH(1&amp;Table6[[#This Row],[month]]),Table6[[#This Row],[date]])</f>
        <v>24297</v>
      </c>
      <c r="F975" s="19">
        <f>DATEDIF(Table6[[#This Row],[DOB]],DATE(2023,6,8),"Y")</f>
        <v>56</v>
      </c>
      <c r="G975">
        <v>0</v>
      </c>
      <c r="H975" s="20">
        <v>7953.72</v>
      </c>
      <c r="I975" t="s">
        <v>8417</v>
      </c>
      <c r="J975" t="s">
        <v>8417</v>
      </c>
      <c r="K975" t="s">
        <v>23</v>
      </c>
    </row>
    <row r="976" spans="1:11" x14ac:dyDescent="0.35">
      <c r="A976" t="s">
        <v>1007</v>
      </c>
      <c r="B976">
        <v>1981</v>
      </c>
      <c r="C976" t="s">
        <v>30</v>
      </c>
      <c r="D976">
        <v>28</v>
      </c>
      <c r="E976" s="18">
        <f>DATE(Table6[[#This Row],[year]],MONTH(1&amp;Table6[[#This Row],[month]]),Table6[[#This Row],[date]])</f>
        <v>29948</v>
      </c>
      <c r="F976" s="19">
        <f>DATEDIF(Table6[[#This Row],[DOB]],DATE(2023,6,8),"Y")</f>
        <v>41</v>
      </c>
      <c r="G976">
        <v>3</v>
      </c>
      <c r="H976" s="20">
        <v>7954.52</v>
      </c>
      <c r="I976" t="s">
        <v>8416</v>
      </c>
      <c r="J976" t="s">
        <v>8416</v>
      </c>
      <c r="K976" t="s">
        <v>42</v>
      </c>
    </row>
    <row r="977" spans="1:11" x14ac:dyDescent="0.35">
      <c r="A977" t="s">
        <v>1008</v>
      </c>
      <c r="B977">
        <v>1970</v>
      </c>
      <c r="C977" t="s">
        <v>18</v>
      </c>
      <c r="D977">
        <v>19</v>
      </c>
      <c r="E977" s="18">
        <f>DATE(Table6[[#This Row],[year]],MONTH(1&amp;Table6[[#This Row],[month]]),Table6[[#This Row],[date]])</f>
        <v>25738</v>
      </c>
      <c r="F977" s="19">
        <f>DATEDIF(Table6[[#This Row],[DOB]],DATE(2023,6,8),"Y")</f>
        <v>52</v>
      </c>
      <c r="G977">
        <v>0</v>
      </c>
      <c r="H977" s="20">
        <v>7958.13</v>
      </c>
      <c r="I977" t="s">
        <v>8416</v>
      </c>
      <c r="J977" t="s">
        <v>8416</v>
      </c>
      <c r="K977" t="s">
        <v>13</v>
      </c>
    </row>
    <row r="978" spans="1:11" x14ac:dyDescent="0.35">
      <c r="A978" t="s">
        <v>1009</v>
      </c>
      <c r="B978">
        <v>1975</v>
      </c>
      <c r="C978" t="s">
        <v>35</v>
      </c>
      <c r="D978">
        <v>10</v>
      </c>
      <c r="E978" s="18">
        <f>DATE(Table6[[#This Row],[year]],MONTH(1&amp;Table6[[#This Row],[month]]),Table6[[#This Row],[date]])</f>
        <v>27616</v>
      </c>
      <c r="F978" s="19">
        <f>DATEDIF(Table6[[#This Row],[DOB]],DATE(2023,6,8),"Y")</f>
        <v>47</v>
      </c>
      <c r="G978">
        <v>1</v>
      </c>
      <c r="H978" s="20">
        <v>7966.81</v>
      </c>
      <c r="I978" t="s">
        <v>8416</v>
      </c>
      <c r="J978" t="s">
        <v>8416</v>
      </c>
      <c r="K978" t="s">
        <v>13</v>
      </c>
    </row>
    <row r="979" spans="1:11" x14ac:dyDescent="0.35">
      <c r="A979" t="s">
        <v>1010</v>
      </c>
      <c r="B979">
        <v>1972</v>
      </c>
      <c r="C979" t="s">
        <v>15</v>
      </c>
      <c r="D979">
        <v>23</v>
      </c>
      <c r="E979" s="18">
        <f>DATE(Table6[[#This Row],[year]],MONTH(1&amp;Table6[[#This Row],[month]]),Table6[[#This Row],[date]])</f>
        <v>26626</v>
      </c>
      <c r="F979" s="19">
        <f>DATEDIF(Table6[[#This Row],[DOB]],DATE(2023,6,8),"Y")</f>
        <v>50</v>
      </c>
      <c r="G979">
        <v>0</v>
      </c>
      <c r="H979" s="20">
        <v>7980.34</v>
      </c>
      <c r="I979" t="s">
        <v>8416</v>
      </c>
      <c r="J979" t="s">
        <v>8416</v>
      </c>
      <c r="K979" t="s">
        <v>13</v>
      </c>
    </row>
    <row r="980" spans="1:11" x14ac:dyDescent="0.35">
      <c r="A980" t="s">
        <v>1011</v>
      </c>
      <c r="B980">
        <v>1983</v>
      </c>
      <c r="C980" t="s">
        <v>35</v>
      </c>
      <c r="D980">
        <v>28</v>
      </c>
      <c r="E980" s="18">
        <f>DATE(Table6[[#This Row],[year]],MONTH(1&amp;Table6[[#This Row],[month]]),Table6[[#This Row],[date]])</f>
        <v>30556</v>
      </c>
      <c r="F980" s="19">
        <f>DATEDIF(Table6[[#This Row],[DOB]],DATE(2023,6,8),"Y")</f>
        <v>39</v>
      </c>
      <c r="G980">
        <v>3</v>
      </c>
      <c r="H980" s="20">
        <v>7985.82</v>
      </c>
      <c r="I980" t="s">
        <v>8416</v>
      </c>
      <c r="J980" t="s">
        <v>8418</v>
      </c>
      <c r="K980" t="s">
        <v>247</v>
      </c>
    </row>
    <row r="981" spans="1:11" x14ac:dyDescent="0.35">
      <c r="A981" t="s">
        <v>1012</v>
      </c>
      <c r="B981">
        <v>1983</v>
      </c>
      <c r="C981" t="s">
        <v>35</v>
      </c>
      <c r="D981">
        <v>20</v>
      </c>
      <c r="E981" s="18">
        <f>DATE(Table6[[#This Row],[year]],MONTH(1&amp;Table6[[#This Row],[month]]),Table6[[#This Row],[date]])</f>
        <v>30548</v>
      </c>
      <c r="F981" s="19">
        <f>DATEDIF(Table6[[#This Row],[DOB]],DATE(2023,6,8),"Y")</f>
        <v>39</v>
      </c>
      <c r="G981">
        <v>3</v>
      </c>
      <c r="H981" s="20">
        <v>7986.48</v>
      </c>
      <c r="I981" t="s">
        <v>8416</v>
      </c>
      <c r="J981" t="s">
        <v>8417</v>
      </c>
      <c r="K981" t="s">
        <v>247</v>
      </c>
    </row>
    <row r="982" spans="1:11" x14ac:dyDescent="0.35">
      <c r="A982" t="s">
        <v>1013</v>
      </c>
      <c r="B982">
        <v>1962</v>
      </c>
      <c r="C982" t="s">
        <v>35</v>
      </c>
      <c r="D982">
        <v>22</v>
      </c>
      <c r="E982" s="18">
        <f>DATE(Table6[[#This Row],[year]],MONTH(1&amp;Table6[[#This Row],[month]]),Table6[[#This Row],[date]])</f>
        <v>22880</v>
      </c>
      <c r="F982" s="19">
        <f>DATEDIF(Table6[[#This Row],[DOB]],DATE(2023,6,8),"Y")</f>
        <v>60</v>
      </c>
      <c r="G982">
        <v>0</v>
      </c>
      <c r="H982" s="20">
        <v>8004.96</v>
      </c>
      <c r="I982" t="s">
        <v>8417</v>
      </c>
      <c r="J982" t="s">
        <v>8418</v>
      </c>
      <c r="K982" t="s">
        <v>13</v>
      </c>
    </row>
    <row r="983" spans="1:11" x14ac:dyDescent="0.35">
      <c r="A983" t="s">
        <v>1014</v>
      </c>
      <c r="B983">
        <v>1995</v>
      </c>
      <c r="C983" t="s">
        <v>20</v>
      </c>
      <c r="D983">
        <v>18</v>
      </c>
      <c r="E983" s="18">
        <f>DATE(Table6[[#This Row],[year]],MONTH(1&amp;Table6[[#This Row],[month]]),Table6[[#This Row],[date]])</f>
        <v>34960</v>
      </c>
      <c r="F983" s="19">
        <f>DATEDIF(Table6[[#This Row],[DOB]],DATE(2023,6,8),"Y")</f>
        <v>27</v>
      </c>
      <c r="G983">
        <v>0</v>
      </c>
      <c r="H983" s="20">
        <v>8014.62</v>
      </c>
      <c r="I983" t="s">
        <v>8416</v>
      </c>
      <c r="J983" t="s">
        <v>8417</v>
      </c>
      <c r="K983" t="s">
        <v>23</v>
      </c>
    </row>
    <row r="984" spans="1:11" x14ac:dyDescent="0.35">
      <c r="A984" t="s">
        <v>1015</v>
      </c>
      <c r="B984">
        <v>1980</v>
      </c>
      <c r="C984" t="s">
        <v>15</v>
      </c>
      <c r="D984">
        <v>8</v>
      </c>
      <c r="E984" s="18">
        <f>DATE(Table6[[#This Row],[year]],MONTH(1&amp;Table6[[#This Row],[month]]),Table6[[#This Row],[date]])</f>
        <v>29533</v>
      </c>
      <c r="F984" s="19">
        <f>DATEDIF(Table6[[#This Row],[DOB]],DATE(2023,6,8),"Y")</f>
        <v>42</v>
      </c>
      <c r="G984">
        <v>2</v>
      </c>
      <c r="H984" s="20">
        <v>8017.06</v>
      </c>
      <c r="I984" t="s">
        <v>8416</v>
      </c>
      <c r="J984" t="s">
        <v>8416</v>
      </c>
      <c r="K984" t="s">
        <v>23</v>
      </c>
    </row>
    <row r="985" spans="1:11" x14ac:dyDescent="0.35">
      <c r="A985" t="s">
        <v>1016</v>
      </c>
      <c r="B985">
        <v>1989</v>
      </c>
      <c r="C985" t="s">
        <v>15</v>
      </c>
      <c r="D985">
        <v>3</v>
      </c>
      <c r="E985" s="18">
        <f>DATE(Table6[[#This Row],[year]],MONTH(1&amp;Table6[[#This Row],[month]]),Table6[[#This Row],[date]])</f>
        <v>32815</v>
      </c>
      <c r="F985" s="19">
        <f>DATEDIF(Table6[[#This Row],[DOB]],DATE(2023,6,8),"Y")</f>
        <v>33</v>
      </c>
      <c r="G985">
        <v>3</v>
      </c>
      <c r="H985" s="20">
        <v>8021.11</v>
      </c>
      <c r="I985" t="s">
        <v>8416</v>
      </c>
      <c r="J985" t="s">
        <v>8418</v>
      </c>
      <c r="K985" t="s">
        <v>23</v>
      </c>
    </row>
    <row r="986" spans="1:11" x14ac:dyDescent="0.35">
      <c r="A986" t="s">
        <v>1017</v>
      </c>
      <c r="B986">
        <v>1978</v>
      </c>
      <c r="C986" t="s">
        <v>10</v>
      </c>
      <c r="D986">
        <v>17</v>
      </c>
      <c r="E986" s="18">
        <f>DATE(Table6[[#This Row],[year]],MONTH(1&amp;Table6[[#This Row],[month]]),Table6[[#This Row],[date]])</f>
        <v>28688</v>
      </c>
      <c r="F986" s="19">
        <f>DATEDIF(Table6[[#This Row],[DOB]],DATE(2023,6,8),"Y")</f>
        <v>44</v>
      </c>
      <c r="G986">
        <v>1</v>
      </c>
      <c r="H986" s="20">
        <v>8023.14</v>
      </c>
      <c r="I986" t="s">
        <v>8416</v>
      </c>
      <c r="J986" t="s">
        <v>8417</v>
      </c>
      <c r="K986" t="s">
        <v>23</v>
      </c>
    </row>
    <row r="987" spans="1:11" x14ac:dyDescent="0.35">
      <c r="A987" t="s">
        <v>1018</v>
      </c>
      <c r="B987">
        <v>1976</v>
      </c>
      <c r="C987" t="s">
        <v>30</v>
      </c>
      <c r="D987">
        <v>20</v>
      </c>
      <c r="E987" s="18">
        <f>DATE(Table6[[#This Row],[year]],MONTH(1&amp;Table6[[#This Row],[month]]),Table6[[#This Row],[date]])</f>
        <v>28114</v>
      </c>
      <c r="F987" s="19">
        <f>DATEDIF(Table6[[#This Row],[DOB]],DATE(2023,6,8),"Y")</f>
        <v>46</v>
      </c>
      <c r="G987">
        <v>0</v>
      </c>
      <c r="H987" s="20">
        <v>8026.67</v>
      </c>
      <c r="I987" t="s">
        <v>8416</v>
      </c>
      <c r="J987" t="s">
        <v>8416</v>
      </c>
      <c r="K987" t="s">
        <v>23</v>
      </c>
    </row>
    <row r="988" spans="1:11" x14ac:dyDescent="0.35">
      <c r="A988" t="s">
        <v>1019</v>
      </c>
      <c r="B988">
        <v>1977</v>
      </c>
      <c r="C988" t="s">
        <v>15</v>
      </c>
      <c r="D988">
        <v>6</v>
      </c>
      <c r="E988" s="18">
        <f>DATE(Table6[[#This Row],[year]],MONTH(1&amp;Table6[[#This Row],[month]]),Table6[[#This Row],[date]])</f>
        <v>28435</v>
      </c>
      <c r="F988" s="19">
        <f>DATEDIF(Table6[[#This Row],[DOB]],DATE(2023,6,8),"Y")</f>
        <v>45</v>
      </c>
      <c r="G988">
        <v>2</v>
      </c>
      <c r="H988" s="20">
        <v>8027.97</v>
      </c>
      <c r="I988" t="s">
        <v>8417</v>
      </c>
      <c r="J988" t="s">
        <v>8416</v>
      </c>
      <c r="K988" t="s">
        <v>42</v>
      </c>
    </row>
    <row r="989" spans="1:11" x14ac:dyDescent="0.35">
      <c r="A989" t="s">
        <v>1020</v>
      </c>
      <c r="B989">
        <v>2003</v>
      </c>
      <c r="C989" t="s">
        <v>30</v>
      </c>
      <c r="D989">
        <v>12</v>
      </c>
      <c r="E989" s="18">
        <f>DATE(Table6[[#This Row],[year]],MONTH(1&amp;Table6[[#This Row],[month]]),Table6[[#This Row],[date]])</f>
        <v>37967</v>
      </c>
      <c r="F989" s="19">
        <f>DATEDIF(Table6[[#This Row],[DOB]],DATE(2023,6,8),"Y")</f>
        <v>19</v>
      </c>
      <c r="G989">
        <v>0</v>
      </c>
      <c r="H989" s="20">
        <v>8035.64</v>
      </c>
      <c r="I989" t="s">
        <v>8416</v>
      </c>
      <c r="J989" t="s">
        <v>8416</v>
      </c>
      <c r="K989" t="s">
        <v>23</v>
      </c>
    </row>
    <row r="990" spans="1:11" x14ac:dyDescent="0.35">
      <c r="A990" t="s">
        <v>1021</v>
      </c>
      <c r="B990">
        <v>1985</v>
      </c>
      <c r="C990" t="s">
        <v>15</v>
      </c>
      <c r="D990">
        <v>28</v>
      </c>
      <c r="E990" s="18">
        <f>DATE(Table6[[#This Row],[year]],MONTH(1&amp;Table6[[#This Row],[month]]),Table6[[#This Row],[date]])</f>
        <v>31379</v>
      </c>
      <c r="F990" s="19">
        <f>DATEDIF(Table6[[#This Row],[DOB]],DATE(2023,6,8),"Y")</f>
        <v>37</v>
      </c>
      <c r="G990">
        <v>3</v>
      </c>
      <c r="H990" s="20">
        <v>8059.06</v>
      </c>
      <c r="I990" t="s">
        <v>8416</v>
      </c>
      <c r="J990" t="s">
        <v>8417</v>
      </c>
      <c r="K990" t="s">
        <v>23</v>
      </c>
    </row>
    <row r="991" spans="1:11" x14ac:dyDescent="0.35">
      <c r="A991" t="s">
        <v>1022</v>
      </c>
      <c r="B991">
        <v>1982</v>
      </c>
      <c r="C991" t="s">
        <v>30</v>
      </c>
      <c r="D991">
        <v>27</v>
      </c>
      <c r="E991" s="18">
        <f>DATE(Table6[[#This Row],[year]],MONTH(1&amp;Table6[[#This Row],[month]]),Table6[[#This Row],[date]])</f>
        <v>30312</v>
      </c>
      <c r="F991" s="19">
        <f>DATEDIF(Table6[[#This Row],[DOB]],DATE(2023,6,8),"Y")</f>
        <v>40</v>
      </c>
      <c r="G991">
        <v>3</v>
      </c>
      <c r="H991" s="20">
        <v>8059.68</v>
      </c>
      <c r="I991" t="s">
        <v>8416</v>
      </c>
      <c r="J991" t="s">
        <v>8417</v>
      </c>
      <c r="K991" t="s">
        <v>23</v>
      </c>
    </row>
    <row r="992" spans="1:11" x14ac:dyDescent="0.35">
      <c r="A992" t="s">
        <v>1023</v>
      </c>
      <c r="B992">
        <v>1970</v>
      </c>
      <c r="C992" t="s">
        <v>30</v>
      </c>
      <c r="D992">
        <v>12</v>
      </c>
      <c r="E992" s="18">
        <f>DATE(Table6[[#This Row],[year]],MONTH(1&amp;Table6[[#This Row],[month]]),Table6[[#This Row],[date]])</f>
        <v>25914</v>
      </c>
      <c r="F992" s="19">
        <f>DATEDIF(Table6[[#This Row],[DOB]],DATE(2023,6,8),"Y")</f>
        <v>52</v>
      </c>
      <c r="G992">
        <v>0</v>
      </c>
      <c r="H992" s="20">
        <v>8062.31</v>
      </c>
      <c r="I992" t="s">
        <v>8416</v>
      </c>
      <c r="J992" t="s">
        <v>8418</v>
      </c>
      <c r="K992" t="s">
        <v>13</v>
      </c>
    </row>
    <row r="993" spans="1:11" x14ac:dyDescent="0.35">
      <c r="A993" t="s">
        <v>1024</v>
      </c>
      <c r="B993">
        <v>1975</v>
      </c>
      <c r="C993" t="s">
        <v>18</v>
      </c>
      <c r="D993">
        <v>28</v>
      </c>
      <c r="E993" s="18">
        <f>DATE(Table6[[#This Row],[year]],MONTH(1&amp;Table6[[#This Row],[month]]),Table6[[#This Row],[date]])</f>
        <v>27573</v>
      </c>
      <c r="F993" s="19">
        <f>DATEDIF(Table6[[#This Row],[DOB]],DATE(2023,6,8),"Y")</f>
        <v>47</v>
      </c>
      <c r="G993">
        <v>1</v>
      </c>
      <c r="H993" s="20">
        <v>8062.76</v>
      </c>
      <c r="I993" t="s">
        <v>8417</v>
      </c>
      <c r="J993" t="s">
        <v>8417</v>
      </c>
      <c r="K993" t="s">
        <v>42</v>
      </c>
    </row>
    <row r="994" spans="1:11" x14ac:dyDescent="0.35">
      <c r="A994" t="s">
        <v>1025</v>
      </c>
      <c r="B994">
        <v>1965</v>
      </c>
      <c r="C994" t="s">
        <v>35</v>
      </c>
      <c r="D994">
        <v>11</v>
      </c>
      <c r="E994" s="18">
        <f>DATE(Table6[[#This Row],[year]],MONTH(1&amp;Table6[[#This Row],[month]]),Table6[[#This Row],[date]])</f>
        <v>23965</v>
      </c>
      <c r="F994" s="19">
        <f>DATEDIF(Table6[[#This Row],[DOB]],DATE(2023,6,8),"Y")</f>
        <v>57</v>
      </c>
      <c r="G994">
        <v>0</v>
      </c>
      <c r="H994" s="20">
        <v>8067.83</v>
      </c>
      <c r="I994" t="s">
        <v>8417</v>
      </c>
      <c r="J994" t="s">
        <v>8418</v>
      </c>
      <c r="K994" t="s">
        <v>13</v>
      </c>
    </row>
    <row r="995" spans="1:11" x14ac:dyDescent="0.35">
      <c r="A995" t="s">
        <v>1026</v>
      </c>
      <c r="B995">
        <v>1975</v>
      </c>
      <c r="C995" t="s">
        <v>30</v>
      </c>
      <c r="D995">
        <v>15</v>
      </c>
      <c r="E995" s="18">
        <f>DATE(Table6[[#This Row],[year]],MONTH(1&amp;Table6[[#This Row],[month]]),Table6[[#This Row],[date]])</f>
        <v>27743</v>
      </c>
      <c r="F995" s="19">
        <f>DATEDIF(Table6[[#This Row],[DOB]],DATE(2023,6,8),"Y")</f>
        <v>47</v>
      </c>
      <c r="G995">
        <v>1</v>
      </c>
      <c r="H995" s="20">
        <v>8068.19</v>
      </c>
      <c r="I995" t="s">
        <v>8417</v>
      </c>
      <c r="J995" t="s">
        <v>8416</v>
      </c>
      <c r="K995" t="s">
        <v>42</v>
      </c>
    </row>
    <row r="996" spans="1:11" x14ac:dyDescent="0.35">
      <c r="A996" t="s">
        <v>1027</v>
      </c>
      <c r="B996">
        <v>1965</v>
      </c>
      <c r="C996" t="s">
        <v>37</v>
      </c>
      <c r="D996">
        <v>21</v>
      </c>
      <c r="E996" s="18">
        <f>DATE(Table6[[#This Row],[year]],MONTH(1&amp;Table6[[#This Row],[month]]),Table6[[#This Row],[date]])</f>
        <v>24036</v>
      </c>
      <c r="F996" s="19">
        <f>DATEDIF(Table6[[#This Row],[DOB]],DATE(2023,6,8),"Y")</f>
        <v>57</v>
      </c>
      <c r="G996">
        <v>0</v>
      </c>
      <c r="H996" s="20">
        <v>8071.57</v>
      </c>
      <c r="I996" t="s">
        <v>8417</v>
      </c>
      <c r="J996" t="s">
        <v>8418</v>
      </c>
      <c r="K996" t="s">
        <v>42</v>
      </c>
    </row>
    <row r="997" spans="1:11" x14ac:dyDescent="0.35">
      <c r="A997" t="s">
        <v>1028</v>
      </c>
      <c r="B997">
        <v>1993</v>
      </c>
      <c r="C997" t="s">
        <v>15</v>
      </c>
      <c r="D997">
        <v>7</v>
      </c>
      <c r="E997" s="18">
        <f>DATE(Table6[[#This Row],[year]],MONTH(1&amp;Table6[[#This Row],[month]]),Table6[[#This Row],[date]])</f>
        <v>34280</v>
      </c>
      <c r="F997" s="19">
        <f>DATEDIF(Table6[[#This Row],[DOB]],DATE(2023,6,8),"Y")</f>
        <v>29</v>
      </c>
      <c r="G997">
        <v>0</v>
      </c>
      <c r="H997" s="20">
        <v>8077.41</v>
      </c>
      <c r="I997" t="s">
        <v>8416</v>
      </c>
      <c r="J997" t="s">
        <v>8418</v>
      </c>
      <c r="K997" t="s">
        <v>535</v>
      </c>
    </row>
    <row r="998" spans="1:11" x14ac:dyDescent="0.35">
      <c r="A998" t="s">
        <v>1029</v>
      </c>
      <c r="B998">
        <v>2001</v>
      </c>
      <c r="C998" t="s">
        <v>35</v>
      </c>
      <c r="D998">
        <v>28</v>
      </c>
      <c r="E998" s="18">
        <f>DATE(Table6[[#This Row],[year]],MONTH(1&amp;Table6[[#This Row],[month]]),Table6[[#This Row],[date]])</f>
        <v>37131</v>
      </c>
      <c r="F998" s="19">
        <f>DATEDIF(Table6[[#This Row],[DOB]],DATE(2023,6,8),"Y")</f>
        <v>21</v>
      </c>
      <c r="G998">
        <v>0</v>
      </c>
      <c r="H998" s="20">
        <v>8081.26</v>
      </c>
      <c r="I998" t="s">
        <v>8416</v>
      </c>
      <c r="J998" t="s">
        <v>8416</v>
      </c>
      <c r="K998" t="s">
        <v>23</v>
      </c>
    </row>
    <row r="999" spans="1:11" x14ac:dyDescent="0.35">
      <c r="A999" t="s">
        <v>1030</v>
      </c>
      <c r="B999">
        <v>1994</v>
      </c>
      <c r="C999" t="s">
        <v>37</v>
      </c>
      <c r="D999">
        <v>12</v>
      </c>
      <c r="E999" s="18">
        <f>DATE(Table6[[#This Row],[year]],MONTH(1&amp;Table6[[#This Row],[month]]),Table6[[#This Row],[date]])</f>
        <v>34619</v>
      </c>
      <c r="F999" s="19">
        <f>DATEDIF(Table6[[#This Row],[DOB]],DATE(2023,6,8),"Y")</f>
        <v>28</v>
      </c>
      <c r="G999">
        <v>0</v>
      </c>
      <c r="H999" s="20">
        <v>8081.74</v>
      </c>
      <c r="I999" t="s">
        <v>8416</v>
      </c>
      <c r="J999" t="s">
        <v>8416</v>
      </c>
      <c r="K999" t="s">
        <v>535</v>
      </c>
    </row>
    <row r="1000" spans="1:11" x14ac:dyDescent="0.35">
      <c r="A1000" t="s">
        <v>1031</v>
      </c>
      <c r="B1000">
        <v>1975</v>
      </c>
      <c r="C1000" t="s">
        <v>30</v>
      </c>
      <c r="D1000">
        <v>21</v>
      </c>
      <c r="E1000" s="18">
        <f>DATE(Table6[[#This Row],[year]],MONTH(1&amp;Table6[[#This Row],[month]]),Table6[[#This Row],[date]])</f>
        <v>27749</v>
      </c>
      <c r="F1000" s="19">
        <f>DATEDIF(Table6[[#This Row],[DOB]],DATE(2023,6,8),"Y")</f>
        <v>47</v>
      </c>
      <c r="G1000">
        <v>1</v>
      </c>
      <c r="H1000" s="20">
        <v>8083.92</v>
      </c>
      <c r="I1000" t="s">
        <v>8417</v>
      </c>
      <c r="J1000" t="s">
        <v>8417</v>
      </c>
      <c r="K1000" t="s">
        <v>13</v>
      </c>
    </row>
    <row r="1001" spans="1:11" x14ac:dyDescent="0.35">
      <c r="A1001" t="s">
        <v>1032</v>
      </c>
      <c r="B1001">
        <v>1967</v>
      </c>
      <c r="C1001" t="s">
        <v>18</v>
      </c>
      <c r="D1001">
        <v>10</v>
      </c>
      <c r="E1001" s="18">
        <f>DATE(Table6[[#This Row],[year]],MONTH(1&amp;Table6[[#This Row],[month]]),Table6[[#This Row],[date]])</f>
        <v>24633</v>
      </c>
      <c r="F1001" s="19">
        <f>DATEDIF(Table6[[#This Row],[DOB]],DATE(2023,6,8),"Y")</f>
        <v>55</v>
      </c>
      <c r="G1001">
        <v>0</v>
      </c>
      <c r="H1001" s="20">
        <v>8091.3</v>
      </c>
      <c r="I1001" t="s">
        <v>8417</v>
      </c>
      <c r="J1001" t="s">
        <v>8418</v>
      </c>
      <c r="K1001" t="s">
        <v>23</v>
      </c>
    </row>
    <row r="1002" spans="1:11" x14ac:dyDescent="0.35">
      <c r="A1002" t="s">
        <v>1033</v>
      </c>
      <c r="B1002">
        <v>1973</v>
      </c>
      <c r="C1002" t="s">
        <v>37</v>
      </c>
      <c r="D1002">
        <v>11</v>
      </c>
      <c r="E1002" s="18">
        <f>DATE(Table6[[#This Row],[year]],MONTH(1&amp;Table6[[#This Row],[month]]),Table6[[#This Row],[date]])</f>
        <v>26948</v>
      </c>
      <c r="F1002" s="19">
        <f>DATEDIF(Table6[[#This Row],[DOB]],DATE(2023,6,8),"Y")</f>
        <v>49</v>
      </c>
      <c r="G1002">
        <v>0</v>
      </c>
      <c r="H1002" s="20">
        <v>8112.59</v>
      </c>
      <c r="I1002" t="s">
        <v>8416</v>
      </c>
      <c r="J1002" t="s">
        <v>8416</v>
      </c>
      <c r="K1002" t="s">
        <v>13</v>
      </c>
    </row>
    <row r="1003" spans="1:11" x14ac:dyDescent="0.35">
      <c r="A1003" t="s">
        <v>1034</v>
      </c>
      <c r="B1003">
        <v>1978</v>
      </c>
      <c r="C1003" t="s">
        <v>20</v>
      </c>
      <c r="D1003">
        <v>1</v>
      </c>
      <c r="E1003" s="18">
        <f>DATE(Table6[[#This Row],[year]],MONTH(1&amp;Table6[[#This Row],[month]]),Table6[[#This Row],[date]])</f>
        <v>28734</v>
      </c>
      <c r="F1003" s="19">
        <f>DATEDIF(Table6[[#This Row],[DOB]],DATE(2023,6,8),"Y")</f>
        <v>44</v>
      </c>
      <c r="G1003">
        <v>2</v>
      </c>
      <c r="H1003" s="20">
        <v>8116.27</v>
      </c>
      <c r="I1003" t="s">
        <v>8417</v>
      </c>
      <c r="J1003" t="s">
        <v>8418</v>
      </c>
      <c r="K1003" t="s">
        <v>23</v>
      </c>
    </row>
    <row r="1004" spans="1:11" x14ac:dyDescent="0.35">
      <c r="A1004" t="s">
        <v>1035</v>
      </c>
      <c r="B1004">
        <v>1973</v>
      </c>
      <c r="C1004" t="s">
        <v>30</v>
      </c>
      <c r="D1004">
        <v>16</v>
      </c>
      <c r="E1004" s="18">
        <f>DATE(Table6[[#This Row],[year]],MONTH(1&amp;Table6[[#This Row],[month]]),Table6[[#This Row],[date]])</f>
        <v>27014</v>
      </c>
      <c r="F1004" s="19">
        <f>DATEDIF(Table6[[#This Row],[DOB]],DATE(2023,6,8),"Y")</f>
        <v>49</v>
      </c>
      <c r="G1004">
        <v>0</v>
      </c>
      <c r="H1004" s="20">
        <v>8116.68</v>
      </c>
      <c r="I1004" t="s">
        <v>8417</v>
      </c>
      <c r="J1004" t="s">
        <v>8418</v>
      </c>
      <c r="K1004" t="s">
        <v>42</v>
      </c>
    </row>
    <row r="1005" spans="1:11" x14ac:dyDescent="0.35">
      <c r="A1005" t="s">
        <v>1036</v>
      </c>
      <c r="B1005">
        <v>1973</v>
      </c>
      <c r="C1005" t="s">
        <v>35</v>
      </c>
      <c r="D1005">
        <v>30</v>
      </c>
      <c r="E1005" s="18">
        <f>DATE(Table6[[#This Row],[year]],MONTH(1&amp;Table6[[#This Row],[month]]),Table6[[#This Row],[date]])</f>
        <v>26906</v>
      </c>
      <c r="F1005" s="19">
        <f>DATEDIF(Table6[[#This Row],[DOB]],DATE(2023,6,8),"Y")</f>
        <v>49</v>
      </c>
      <c r="G1005">
        <v>0</v>
      </c>
      <c r="H1005" s="20">
        <v>8124.41</v>
      </c>
      <c r="I1005" t="s">
        <v>8417</v>
      </c>
      <c r="J1005" t="s">
        <v>8418</v>
      </c>
      <c r="K1005" t="s">
        <v>13</v>
      </c>
    </row>
    <row r="1006" spans="1:11" x14ac:dyDescent="0.35">
      <c r="A1006" t="s">
        <v>1037</v>
      </c>
      <c r="B1006">
        <v>1973</v>
      </c>
      <c r="C1006" t="s">
        <v>20</v>
      </c>
      <c r="D1006">
        <v>3</v>
      </c>
      <c r="E1006" s="18">
        <f>DATE(Table6[[#This Row],[year]],MONTH(1&amp;Table6[[#This Row],[month]]),Table6[[#This Row],[date]])</f>
        <v>26910</v>
      </c>
      <c r="F1006" s="19">
        <f>DATEDIF(Table6[[#This Row],[DOB]],DATE(2023,6,8),"Y")</f>
        <v>49</v>
      </c>
      <c r="G1006">
        <v>0</v>
      </c>
      <c r="H1006" s="20">
        <v>8125.78</v>
      </c>
      <c r="I1006" t="s">
        <v>8416</v>
      </c>
      <c r="J1006" t="s">
        <v>8416</v>
      </c>
      <c r="K1006" t="s">
        <v>13</v>
      </c>
    </row>
    <row r="1007" spans="1:11" x14ac:dyDescent="0.35">
      <c r="A1007" t="s">
        <v>1038</v>
      </c>
      <c r="B1007">
        <v>1990</v>
      </c>
      <c r="C1007" t="s">
        <v>18</v>
      </c>
      <c r="D1007">
        <v>21</v>
      </c>
      <c r="E1007" s="18">
        <f>DATE(Table6[[#This Row],[year]],MONTH(1&amp;Table6[[#This Row],[month]]),Table6[[#This Row],[date]])</f>
        <v>33045</v>
      </c>
      <c r="F1007" s="19">
        <f>DATEDIF(Table6[[#This Row],[DOB]],DATE(2023,6,8),"Y")</f>
        <v>32</v>
      </c>
      <c r="G1007">
        <v>3</v>
      </c>
      <c r="H1007" s="20">
        <v>8157.92</v>
      </c>
      <c r="I1007" t="s">
        <v>8416</v>
      </c>
      <c r="J1007" t="s">
        <v>8417</v>
      </c>
      <c r="K1007" t="s">
        <v>200</v>
      </c>
    </row>
    <row r="1008" spans="1:11" x14ac:dyDescent="0.35">
      <c r="A1008" t="s">
        <v>1039</v>
      </c>
      <c r="B1008">
        <v>1982</v>
      </c>
      <c r="C1008" t="s">
        <v>18</v>
      </c>
      <c r="D1008">
        <v>28</v>
      </c>
      <c r="E1008" s="18">
        <f>DATE(Table6[[#This Row],[year]],MONTH(1&amp;Table6[[#This Row],[month]]),Table6[[#This Row],[date]])</f>
        <v>30130</v>
      </c>
      <c r="F1008" s="19">
        <f>DATEDIF(Table6[[#This Row],[DOB]],DATE(2023,6,8),"Y")</f>
        <v>40</v>
      </c>
      <c r="G1008">
        <v>4</v>
      </c>
      <c r="H1008" s="20">
        <v>8162.72</v>
      </c>
      <c r="I1008" t="s">
        <v>8417</v>
      </c>
      <c r="J1008" t="s">
        <v>8417</v>
      </c>
      <c r="K1008" t="s">
        <v>23</v>
      </c>
    </row>
    <row r="1009" spans="1:11" x14ac:dyDescent="0.35">
      <c r="A1009" t="s">
        <v>1040</v>
      </c>
      <c r="B1009">
        <v>1963</v>
      </c>
      <c r="C1009" t="s">
        <v>15</v>
      </c>
      <c r="D1009">
        <v>5</v>
      </c>
      <c r="E1009" s="18">
        <f>DATE(Table6[[#This Row],[year]],MONTH(1&amp;Table6[[#This Row],[month]]),Table6[[#This Row],[date]])</f>
        <v>23320</v>
      </c>
      <c r="F1009" s="19">
        <f>DATEDIF(Table6[[#This Row],[DOB]],DATE(2023,6,8),"Y")</f>
        <v>59</v>
      </c>
      <c r="G1009">
        <v>0</v>
      </c>
      <c r="H1009" s="20">
        <v>8177.9</v>
      </c>
      <c r="I1009" t="s">
        <v>8417</v>
      </c>
      <c r="J1009" t="s">
        <v>8418</v>
      </c>
      <c r="K1009" t="s">
        <v>13</v>
      </c>
    </row>
    <row r="1010" spans="1:11" x14ac:dyDescent="0.35">
      <c r="A1010" t="s">
        <v>1041</v>
      </c>
      <c r="B1010">
        <v>1983</v>
      </c>
      <c r="C1010" t="s">
        <v>18</v>
      </c>
      <c r="D1010">
        <v>8</v>
      </c>
      <c r="E1010" s="18">
        <f>DATE(Table6[[#This Row],[year]],MONTH(1&amp;Table6[[#This Row],[month]]),Table6[[#This Row],[date]])</f>
        <v>30475</v>
      </c>
      <c r="F1010" s="19">
        <f>DATEDIF(Table6[[#This Row],[DOB]],DATE(2023,6,8),"Y")</f>
        <v>40</v>
      </c>
      <c r="G1010">
        <v>3</v>
      </c>
      <c r="H1010" s="20">
        <v>8179.51</v>
      </c>
      <c r="I1010" t="s">
        <v>8416</v>
      </c>
      <c r="J1010" t="s">
        <v>8416</v>
      </c>
      <c r="K1010" t="s">
        <v>516</v>
      </c>
    </row>
    <row r="1011" spans="1:11" x14ac:dyDescent="0.35">
      <c r="A1011" t="s">
        <v>1042</v>
      </c>
      <c r="B1011">
        <v>1997</v>
      </c>
      <c r="C1011" t="s">
        <v>37</v>
      </c>
      <c r="D1011">
        <v>21</v>
      </c>
      <c r="E1011" s="18">
        <f>DATE(Table6[[#This Row],[year]],MONTH(1&amp;Table6[[#This Row],[month]]),Table6[[#This Row],[date]])</f>
        <v>35724</v>
      </c>
      <c r="F1011" s="19">
        <f>DATEDIF(Table6[[#This Row],[DOB]],DATE(2023,6,8),"Y")</f>
        <v>25</v>
      </c>
      <c r="G1011">
        <v>0</v>
      </c>
      <c r="H1011" s="20">
        <v>8182.89</v>
      </c>
      <c r="I1011" t="s">
        <v>8416</v>
      </c>
      <c r="J1011" t="s">
        <v>8418</v>
      </c>
      <c r="K1011" t="s">
        <v>535</v>
      </c>
    </row>
    <row r="1012" spans="1:11" x14ac:dyDescent="0.35">
      <c r="A1012" t="s">
        <v>1043</v>
      </c>
      <c r="B1012">
        <v>1962</v>
      </c>
      <c r="C1012" t="s">
        <v>15</v>
      </c>
      <c r="D1012">
        <v>23</v>
      </c>
      <c r="E1012" s="18">
        <f>DATE(Table6[[#This Row],[year]],MONTH(1&amp;Table6[[#This Row],[month]]),Table6[[#This Row],[date]])</f>
        <v>22973</v>
      </c>
      <c r="F1012" s="19">
        <f>DATEDIF(Table6[[#This Row],[DOB]],DATE(2023,6,8),"Y")</f>
        <v>60</v>
      </c>
      <c r="G1012">
        <v>0</v>
      </c>
      <c r="H1012" s="20">
        <v>8188.12</v>
      </c>
      <c r="I1012" t="s">
        <v>8417</v>
      </c>
      <c r="J1012" t="s">
        <v>8417</v>
      </c>
      <c r="K1012" t="s">
        <v>13</v>
      </c>
    </row>
    <row r="1013" spans="1:11" x14ac:dyDescent="0.35">
      <c r="A1013" t="s">
        <v>1044</v>
      </c>
      <c r="B1013">
        <v>1978</v>
      </c>
      <c r="C1013" t="s">
        <v>37</v>
      </c>
      <c r="D1013">
        <v>24</v>
      </c>
      <c r="E1013" s="18">
        <f>DATE(Table6[[#This Row],[year]],MONTH(1&amp;Table6[[#This Row],[month]]),Table6[[#This Row],[date]])</f>
        <v>28787</v>
      </c>
      <c r="F1013" s="19">
        <f>DATEDIF(Table6[[#This Row],[DOB]],DATE(2023,6,8),"Y")</f>
        <v>44</v>
      </c>
      <c r="G1013">
        <v>2</v>
      </c>
      <c r="H1013" s="20">
        <v>8211.1</v>
      </c>
      <c r="I1013" t="s">
        <v>8416</v>
      </c>
      <c r="J1013" t="s">
        <v>8417</v>
      </c>
      <c r="K1013" t="s">
        <v>13</v>
      </c>
    </row>
    <row r="1014" spans="1:11" x14ac:dyDescent="0.35">
      <c r="A1014" t="s">
        <v>1045</v>
      </c>
      <c r="B1014">
        <v>1978</v>
      </c>
      <c r="C1014" t="s">
        <v>18</v>
      </c>
      <c r="D1014">
        <v>30</v>
      </c>
      <c r="E1014" s="18">
        <f>DATE(Table6[[#This Row],[year]],MONTH(1&amp;Table6[[#This Row],[month]]),Table6[[#This Row],[date]])</f>
        <v>28671</v>
      </c>
      <c r="F1014" s="19">
        <f>DATEDIF(Table6[[#This Row],[DOB]],DATE(2023,6,8),"Y")</f>
        <v>44</v>
      </c>
      <c r="G1014">
        <v>2</v>
      </c>
      <c r="H1014" s="20">
        <v>8219.2000000000007</v>
      </c>
      <c r="I1014" t="s">
        <v>8416</v>
      </c>
      <c r="J1014" t="s">
        <v>8416</v>
      </c>
      <c r="K1014" t="s">
        <v>13</v>
      </c>
    </row>
    <row r="1015" spans="1:11" x14ac:dyDescent="0.35">
      <c r="A1015" t="s">
        <v>1046</v>
      </c>
      <c r="B1015">
        <v>1976</v>
      </c>
      <c r="C1015" t="s">
        <v>20</v>
      </c>
      <c r="D1015">
        <v>3</v>
      </c>
      <c r="E1015" s="18">
        <f>DATE(Table6[[#This Row],[year]],MONTH(1&amp;Table6[[#This Row],[month]]),Table6[[#This Row],[date]])</f>
        <v>28006</v>
      </c>
      <c r="F1015" s="19">
        <f>DATEDIF(Table6[[#This Row],[DOB]],DATE(2023,6,8),"Y")</f>
        <v>46</v>
      </c>
      <c r="G1015">
        <v>1</v>
      </c>
      <c r="H1015" s="20">
        <v>8232.64</v>
      </c>
      <c r="I1015" t="s">
        <v>8416</v>
      </c>
      <c r="J1015" t="s">
        <v>8417</v>
      </c>
      <c r="K1015" t="s">
        <v>13</v>
      </c>
    </row>
    <row r="1016" spans="1:11" x14ac:dyDescent="0.35">
      <c r="A1016" t="s">
        <v>1047</v>
      </c>
      <c r="B1016">
        <v>1976</v>
      </c>
      <c r="C1016" t="s">
        <v>18</v>
      </c>
      <c r="D1016">
        <v>30</v>
      </c>
      <c r="E1016" s="18">
        <f>DATE(Table6[[#This Row],[year]],MONTH(1&amp;Table6[[#This Row],[month]]),Table6[[#This Row],[date]])</f>
        <v>27941</v>
      </c>
      <c r="F1016" s="19">
        <f>DATEDIF(Table6[[#This Row],[DOB]],DATE(2023,6,8),"Y")</f>
        <v>46</v>
      </c>
      <c r="G1016">
        <v>1</v>
      </c>
      <c r="H1016" s="20">
        <v>8233.1</v>
      </c>
      <c r="I1016" t="s">
        <v>8416</v>
      </c>
      <c r="J1016" t="s">
        <v>8416</v>
      </c>
      <c r="K1016" t="s">
        <v>13</v>
      </c>
    </row>
    <row r="1017" spans="1:11" x14ac:dyDescent="0.35">
      <c r="A1017" t="s">
        <v>1048</v>
      </c>
      <c r="B1017">
        <v>1976</v>
      </c>
      <c r="C1017" t="s">
        <v>20</v>
      </c>
      <c r="D1017">
        <v>2</v>
      </c>
      <c r="E1017" s="18">
        <f>DATE(Table6[[#This Row],[year]],MONTH(1&amp;Table6[[#This Row],[month]]),Table6[[#This Row],[date]])</f>
        <v>28005</v>
      </c>
      <c r="F1017" s="19">
        <f>DATEDIF(Table6[[#This Row],[DOB]],DATE(2023,6,8),"Y")</f>
        <v>46</v>
      </c>
      <c r="G1017">
        <v>1</v>
      </c>
      <c r="H1017" s="20">
        <v>8240.59</v>
      </c>
      <c r="I1017" t="s">
        <v>8416</v>
      </c>
      <c r="J1017" t="s">
        <v>8416</v>
      </c>
      <c r="K1017" t="s">
        <v>13</v>
      </c>
    </row>
    <row r="1018" spans="1:11" x14ac:dyDescent="0.35">
      <c r="A1018" t="s">
        <v>1049</v>
      </c>
      <c r="B1018">
        <v>1982</v>
      </c>
      <c r="C1018" t="s">
        <v>20</v>
      </c>
      <c r="D1018">
        <v>27</v>
      </c>
      <c r="E1018" s="18">
        <f>DATE(Table6[[#This Row],[year]],MONTH(1&amp;Table6[[#This Row],[month]]),Table6[[#This Row],[date]])</f>
        <v>30221</v>
      </c>
      <c r="F1018" s="19">
        <f>DATEDIF(Table6[[#This Row],[DOB]],DATE(2023,6,8),"Y")</f>
        <v>40</v>
      </c>
      <c r="G1018">
        <v>3</v>
      </c>
      <c r="H1018" s="20">
        <v>8252.2800000000007</v>
      </c>
      <c r="I1018" t="s">
        <v>8416</v>
      </c>
      <c r="J1018" t="s">
        <v>8416</v>
      </c>
      <c r="K1018" t="s">
        <v>247</v>
      </c>
    </row>
    <row r="1019" spans="1:11" x14ac:dyDescent="0.35">
      <c r="A1019" t="s">
        <v>1050</v>
      </c>
      <c r="B1019">
        <v>1964</v>
      </c>
      <c r="C1019" t="s">
        <v>20</v>
      </c>
      <c r="D1019">
        <v>5</v>
      </c>
      <c r="E1019" s="18">
        <f>DATE(Table6[[#This Row],[year]],MONTH(1&amp;Table6[[#This Row],[month]]),Table6[[#This Row],[date]])</f>
        <v>23625</v>
      </c>
      <c r="F1019" s="19">
        <f>DATEDIF(Table6[[#This Row],[DOB]],DATE(2023,6,8),"Y")</f>
        <v>58</v>
      </c>
      <c r="G1019">
        <v>0</v>
      </c>
      <c r="H1019" s="20">
        <v>8268</v>
      </c>
      <c r="I1019" t="s">
        <v>8417</v>
      </c>
      <c r="J1019" t="s">
        <v>8417</v>
      </c>
      <c r="K1019" t="s">
        <v>13</v>
      </c>
    </row>
    <row r="1020" spans="1:11" x14ac:dyDescent="0.35">
      <c r="A1020" t="s">
        <v>1051</v>
      </c>
      <c r="B1020">
        <v>1974</v>
      </c>
      <c r="C1020" t="s">
        <v>35</v>
      </c>
      <c r="D1020">
        <v>5</v>
      </c>
      <c r="E1020" s="18">
        <f>DATE(Table6[[#This Row],[year]],MONTH(1&amp;Table6[[#This Row],[month]]),Table6[[#This Row],[date]])</f>
        <v>27246</v>
      </c>
      <c r="F1020" s="19">
        <f>DATEDIF(Table6[[#This Row],[DOB]],DATE(2023,6,8),"Y")</f>
        <v>48</v>
      </c>
      <c r="G1020">
        <v>0</v>
      </c>
      <c r="H1020" s="20">
        <v>8269.0400000000009</v>
      </c>
      <c r="I1020" t="s">
        <v>8416</v>
      </c>
      <c r="J1020" t="s">
        <v>8418</v>
      </c>
      <c r="K1020" t="s">
        <v>42</v>
      </c>
    </row>
    <row r="1021" spans="1:11" x14ac:dyDescent="0.35">
      <c r="A1021" t="s">
        <v>1052</v>
      </c>
      <c r="B1021">
        <v>2000</v>
      </c>
      <c r="C1021" t="s">
        <v>15</v>
      </c>
      <c r="D1021">
        <v>28</v>
      </c>
      <c r="E1021" s="18">
        <f>DATE(Table6[[#This Row],[year]],MONTH(1&amp;Table6[[#This Row],[month]]),Table6[[#This Row],[date]])</f>
        <v>36858</v>
      </c>
      <c r="F1021" s="19">
        <f>DATEDIF(Table6[[#This Row],[DOB]],DATE(2023,6,8),"Y")</f>
        <v>22</v>
      </c>
      <c r="G1021">
        <v>0</v>
      </c>
      <c r="H1021" s="20">
        <v>8271.4599999999991</v>
      </c>
      <c r="I1021" t="s">
        <v>8416</v>
      </c>
      <c r="J1021" t="s">
        <v>8418</v>
      </c>
      <c r="K1021" t="s">
        <v>249</v>
      </c>
    </row>
    <row r="1022" spans="1:11" x14ac:dyDescent="0.35">
      <c r="A1022" t="s">
        <v>1053</v>
      </c>
      <c r="B1022">
        <v>1974</v>
      </c>
      <c r="C1022" t="s">
        <v>20</v>
      </c>
      <c r="D1022">
        <v>26</v>
      </c>
      <c r="E1022" s="18">
        <f>DATE(Table6[[#This Row],[year]],MONTH(1&amp;Table6[[#This Row],[month]]),Table6[[#This Row],[date]])</f>
        <v>27298</v>
      </c>
      <c r="F1022" s="19">
        <f>DATEDIF(Table6[[#This Row],[DOB]],DATE(2023,6,8),"Y")</f>
        <v>48</v>
      </c>
      <c r="G1022">
        <v>0</v>
      </c>
      <c r="H1022" s="20">
        <v>8277.52</v>
      </c>
      <c r="I1022" t="s">
        <v>8416</v>
      </c>
      <c r="J1022" t="s">
        <v>8416</v>
      </c>
      <c r="K1022" t="s">
        <v>42</v>
      </c>
    </row>
    <row r="1023" spans="1:11" x14ac:dyDescent="0.35">
      <c r="A1023" t="s">
        <v>1054</v>
      </c>
      <c r="B1023">
        <v>1974</v>
      </c>
      <c r="C1023" t="s">
        <v>30</v>
      </c>
      <c r="D1023">
        <v>22</v>
      </c>
      <c r="E1023" s="18">
        <f>DATE(Table6[[#This Row],[year]],MONTH(1&amp;Table6[[#This Row],[month]]),Table6[[#This Row],[date]])</f>
        <v>27385</v>
      </c>
      <c r="F1023" s="19">
        <f>DATEDIF(Table6[[#This Row],[DOB]],DATE(2023,6,8),"Y")</f>
        <v>48</v>
      </c>
      <c r="G1023">
        <v>0</v>
      </c>
      <c r="H1023" s="20">
        <v>8280.6200000000008</v>
      </c>
      <c r="I1023" t="s">
        <v>8416</v>
      </c>
      <c r="J1023" t="s">
        <v>8416</v>
      </c>
      <c r="K1023" t="s">
        <v>13</v>
      </c>
    </row>
    <row r="1024" spans="1:11" x14ac:dyDescent="0.35">
      <c r="A1024" t="s">
        <v>1055</v>
      </c>
      <c r="B1024">
        <v>1974</v>
      </c>
      <c r="C1024" t="s">
        <v>18</v>
      </c>
      <c r="D1024">
        <v>6</v>
      </c>
      <c r="E1024" s="18">
        <f>DATE(Table6[[#This Row],[year]],MONTH(1&amp;Table6[[#This Row],[month]]),Table6[[#This Row],[date]])</f>
        <v>27186</v>
      </c>
      <c r="F1024" s="19">
        <f>DATEDIF(Table6[[#This Row],[DOB]],DATE(2023,6,8),"Y")</f>
        <v>49</v>
      </c>
      <c r="G1024">
        <v>0</v>
      </c>
      <c r="H1024" s="20">
        <v>8283.68</v>
      </c>
      <c r="I1024" t="s">
        <v>8416</v>
      </c>
      <c r="J1024" t="s">
        <v>8417</v>
      </c>
      <c r="K1024" t="s">
        <v>13</v>
      </c>
    </row>
    <row r="1025" spans="1:11" x14ac:dyDescent="0.35">
      <c r="A1025" t="s">
        <v>1056</v>
      </c>
      <c r="B1025">
        <v>1978</v>
      </c>
      <c r="C1025" t="s">
        <v>18</v>
      </c>
      <c r="D1025">
        <v>26</v>
      </c>
      <c r="E1025" s="18">
        <f>DATE(Table6[[#This Row],[year]],MONTH(1&amp;Table6[[#This Row],[month]]),Table6[[#This Row],[date]])</f>
        <v>28667</v>
      </c>
      <c r="F1025" s="19">
        <f>DATEDIF(Table6[[#This Row],[DOB]],DATE(2023,6,8),"Y")</f>
        <v>44</v>
      </c>
      <c r="G1025">
        <v>2</v>
      </c>
      <c r="H1025" s="20">
        <v>8302.5400000000009</v>
      </c>
      <c r="I1025" t="s">
        <v>8417</v>
      </c>
      <c r="J1025" t="s">
        <v>8417</v>
      </c>
      <c r="K1025" t="s">
        <v>168</v>
      </c>
    </row>
    <row r="1026" spans="1:11" x14ac:dyDescent="0.35">
      <c r="A1026" t="s">
        <v>1057</v>
      </c>
      <c r="B1026">
        <v>1979</v>
      </c>
      <c r="C1026" t="s">
        <v>35</v>
      </c>
      <c r="D1026">
        <v>7</v>
      </c>
      <c r="E1026" s="18">
        <f>DATE(Table6[[#This Row],[year]],MONTH(1&amp;Table6[[#This Row],[month]]),Table6[[#This Row],[date]])</f>
        <v>29074</v>
      </c>
      <c r="F1026" s="19">
        <f>DATEDIF(Table6[[#This Row],[DOB]],DATE(2023,6,8),"Y")</f>
        <v>43</v>
      </c>
      <c r="G1026">
        <v>2</v>
      </c>
      <c r="H1026" s="20">
        <v>8310.84</v>
      </c>
      <c r="I1026" t="s">
        <v>8416</v>
      </c>
      <c r="J1026" t="s">
        <v>8416</v>
      </c>
      <c r="K1026" t="s">
        <v>23</v>
      </c>
    </row>
    <row r="1027" spans="1:11" x14ac:dyDescent="0.35">
      <c r="A1027" t="s">
        <v>1058</v>
      </c>
      <c r="B1027">
        <v>1993</v>
      </c>
      <c r="C1027" t="s">
        <v>18</v>
      </c>
      <c r="D1027">
        <v>22</v>
      </c>
      <c r="E1027" s="18">
        <f>DATE(Table6[[#This Row],[year]],MONTH(1&amp;Table6[[#This Row],[month]]),Table6[[#This Row],[date]])</f>
        <v>34142</v>
      </c>
      <c r="F1027" s="19">
        <f>DATEDIF(Table6[[#This Row],[DOB]],DATE(2023,6,8),"Y")</f>
        <v>29</v>
      </c>
      <c r="G1027">
        <v>0</v>
      </c>
      <c r="H1027" s="20">
        <v>8314.65</v>
      </c>
      <c r="I1027" t="s">
        <v>8416</v>
      </c>
      <c r="J1027" t="s">
        <v>8418</v>
      </c>
      <c r="K1027" t="s">
        <v>23</v>
      </c>
    </row>
    <row r="1028" spans="1:11" x14ac:dyDescent="0.35">
      <c r="A1028" t="s">
        <v>1059</v>
      </c>
      <c r="B1028">
        <v>1976</v>
      </c>
      <c r="C1028" t="s">
        <v>10</v>
      </c>
      <c r="D1028">
        <v>12</v>
      </c>
      <c r="E1028" s="18">
        <f>DATE(Table6[[#This Row],[year]],MONTH(1&amp;Table6[[#This Row],[month]]),Table6[[#This Row],[date]])</f>
        <v>27953</v>
      </c>
      <c r="F1028" s="19">
        <f>DATEDIF(Table6[[#This Row],[DOB]],DATE(2023,6,8),"Y")</f>
        <v>46</v>
      </c>
      <c r="G1028">
        <v>1</v>
      </c>
      <c r="H1028" s="20">
        <v>8334.4599999999991</v>
      </c>
      <c r="I1028" t="s">
        <v>8417</v>
      </c>
      <c r="J1028" t="s">
        <v>8416</v>
      </c>
      <c r="K1028" t="s">
        <v>168</v>
      </c>
    </row>
    <row r="1029" spans="1:11" x14ac:dyDescent="0.35">
      <c r="A1029" t="s">
        <v>1060</v>
      </c>
      <c r="B1029">
        <v>1976</v>
      </c>
      <c r="C1029" t="s">
        <v>10</v>
      </c>
      <c r="D1029">
        <v>20</v>
      </c>
      <c r="E1029" s="18">
        <f>DATE(Table6[[#This Row],[year]],MONTH(1&amp;Table6[[#This Row],[month]]),Table6[[#This Row],[date]])</f>
        <v>27961</v>
      </c>
      <c r="F1029" s="19">
        <f>DATEDIF(Table6[[#This Row],[DOB]],DATE(2023,6,8),"Y")</f>
        <v>46</v>
      </c>
      <c r="G1029">
        <v>1</v>
      </c>
      <c r="H1029" s="20">
        <v>8334.59</v>
      </c>
      <c r="I1029" t="s">
        <v>8417</v>
      </c>
      <c r="J1029" t="s">
        <v>8416</v>
      </c>
      <c r="K1029" t="s">
        <v>168</v>
      </c>
    </row>
    <row r="1030" spans="1:11" x14ac:dyDescent="0.35">
      <c r="A1030" t="s">
        <v>1061</v>
      </c>
      <c r="B1030">
        <v>1976</v>
      </c>
      <c r="C1030" t="s">
        <v>10</v>
      </c>
      <c r="D1030">
        <v>7</v>
      </c>
      <c r="E1030" s="18">
        <f>DATE(Table6[[#This Row],[year]],MONTH(1&amp;Table6[[#This Row],[month]]),Table6[[#This Row],[date]])</f>
        <v>27948</v>
      </c>
      <c r="F1030" s="19">
        <f>DATEDIF(Table6[[#This Row],[DOB]],DATE(2023,6,8),"Y")</f>
        <v>46</v>
      </c>
      <c r="G1030">
        <v>1</v>
      </c>
      <c r="H1030" s="20">
        <v>8342.91</v>
      </c>
      <c r="I1030" t="s">
        <v>8417</v>
      </c>
      <c r="J1030" t="s">
        <v>8418</v>
      </c>
      <c r="K1030" t="s">
        <v>168</v>
      </c>
    </row>
    <row r="1031" spans="1:11" x14ac:dyDescent="0.35">
      <c r="A1031" t="s">
        <v>1062</v>
      </c>
      <c r="B1031">
        <v>1976</v>
      </c>
      <c r="C1031" t="s">
        <v>18</v>
      </c>
      <c r="D1031">
        <v>12</v>
      </c>
      <c r="E1031" s="18">
        <f>DATE(Table6[[#This Row],[year]],MONTH(1&amp;Table6[[#This Row],[month]]),Table6[[#This Row],[date]])</f>
        <v>27923</v>
      </c>
      <c r="F1031" s="19">
        <f>DATEDIF(Table6[[#This Row],[DOB]],DATE(2023,6,8),"Y")</f>
        <v>46</v>
      </c>
      <c r="G1031">
        <v>2</v>
      </c>
      <c r="H1031" s="20">
        <v>8347.16</v>
      </c>
      <c r="I1031" t="s">
        <v>8416</v>
      </c>
      <c r="J1031" t="s">
        <v>8418</v>
      </c>
      <c r="K1031" t="s">
        <v>13</v>
      </c>
    </row>
    <row r="1032" spans="1:11" x14ac:dyDescent="0.35">
      <c r="A1032" t="s">
        <v>1063</v>
      </c>
      <c r="B1032">
        <v>1963</v>
      </c>
      <c r="C1032" t="s">
        <v>20</v>
      </c>
      <c r="D1032">
        <v>21</v>
      </c>
      <c r="E1032" s="18">
        <f>DATE(Table6[[#This Row],[year]],MONTH(1&amp;Table6[[#This Row],[month]]),Table6[[#This Row],[date]])</f>
        <v>23275</v>
      </c>
      <c r="F1032" s="19">
        <f>DATEDIF(Table6[[#This Row],[DOB]],DATE(2023,6,8),"Y")</f>
        <v>59</v>
      </c>
      <c r="G1032">
        <v>0</v>
      </c>
      <c r="H1032" s="20">
        <v>8355.5400000000009</v>
      </c>
      <c r="I1032" t="s">
        <v>8417</v>
      </c>
      <c r="J1032" t="s">
        <v>8417</v>
      </c>
      <c r="K1032" t="s">
        <v>23</v>
      </c>
    </row>
    <row r="1033" spans="1:11" x14ac:dyDescent="0.35">
      <c r="A1033" t="s">
        <v>1064</v>
      </c>
      <c r="B1033">
        <v>1971</v>
      </c>
      <c r="C1033" t="s">
        <v>20</v>
      </c>
      <c r="D1033">
        <v>4</v>
      </c>
      <c r="E1033" s="18">
        <f>DATE(Table6[[#This Row],[year]],MONTH(1&amp;Table6[[#This Row],[month]]),Table6[[#This Row],[date]])</f>
        <v>26180</v>
      </c>
      <c r="F1033" s="19">
        <f>DATEDIF(Table6[[#This Row],[DOB]],DATE(2023,6,8),"Y")</f>
        <v>51</v>
      </c>
      <c r="G1033">
        <v>0</v>
      </c>
      <c r="H1033" s="20">
        <v>8396.6200000000008</v>
      </c>
      <c r="I1033" t="s">
        <v>8416</v>
      </c>
      <c r="J1033" t="s">
        <v>8417</v>
      </c>
      <c r="K1033" t="s">
        <v>13</v>
      </c>
    </row>
    <row r="1034" spans="1:11" x14ac:dyDescent="0.35">
      <c r="A1034" t="s">
        <v>1065</v>
      </c>
      <c r="B1034">
        <v>1971</v>
      </c>
      <c r="C1034" t="s">
        <v>20</v>
      </c>
      <c r="D1034">
        <v>18</v>
      </c>
      <c r="E1034" s="18">
        <f>DATE(Table6[[#This Row],[year]],MONTH(1&amp;Table6[[#This Row],[month]]),Table6[[#This Row],[date]])</f>
        <v>26194</v>
      </c>
      <c r="F1034" s="19">
        <f>DATEDIF(Table6[[#This Row],[DOB]],DATE(2023,6,8),"Y")</f>
        <v>51</v>
      </c>
      <c r="G1034">
        <v>0</v>
      </c>
      <c r="H1034" s="20">
        <v>8400.01</v>
      </c>
      <c r="I1034" t="s">
        <v>8416</v>
      </c>
      <c r="J1034" t="s">
        <v>8417</v>
      </c>
      <c r="K1034" t="s">
        <v>13</v>
      </c>
    </row>
    <row r="1035" spans="1:11" x14ac:dyDescent="0.35">
      <c r="A1035" t="s">
        <v>1066</v>
      </c>
      <c r="B1035">
        <v>1979</v>
      </c>
      <c r="C1035" t="s">
        <v>18</v>
      </c>
      <c r="D1035">
        <v>11</v>
      </c>
      <c r="E1035" s="18">
        <f>DATE(Table6[[#This Row],[year]],MONTH(1&amp;Table6[[#This Row],[month]]),Table6[[#This Row],[date]])</f>
        <v>29017</v>
      </c>
      <c r="F1035" s="19">
        <f>DATEDIF(Table6[[#This Row],[DOB]],DATE(2023,6,8),"Y")</f>
        <v>43</v>
      </c>
      <c r="G1035">
        <v>3</v>
      </c>
      <c r="H1035" s="20">
        <v>8410.0499999999993</v>
      </c>
      <c r="I1035" t="s">
        <v>8416</v>
      </c>
      <c r="J1035" t="s">
        <v>8416</v>
      </c>
      <c r="K1035" t="s">
        <v>23</v>
      </c>
    </row>
    <row r="1036" spans="1:11" x14ac:dyDescent="0.35">
      <c r="A1036" t="s">
        <v>1067</v>
      </c>
      <c r="B1036">
        <v>1977</v>
      </c>
      <c r="C1036" t="s">
        <v>20</v>
      </c>
      <c r="D1036">
        <v>4</v>
      </c>
      <c r="E1036" s="18">
        <f>DATE(Table6[[#This Row],[year]],MONTH(1&amp;Table6[[#This Row],[month]]),Table6[[#This Row],[date]])</f>
        <v>28372</v>
      </c>
      <c r="F1036" s="19">
        <f>DATEDIF(Table6[[#This Row],[DOB]],DATE(2023,6,8),"Y")</f>
        <v>45</v>
      </c>
      <c r="G1036">
        <v>2</v>
      </c>
      <c r="H1036" s="20">
        <v>8413.4599999999991</v>
      </c>
      <c r="I1036" t="s">
        <v>8417</v>
      </c>
      <c r="J1036" t="s">
        <v>8418</v>
      </c>
      <c r="K1036" t="s">
        <v>23</v>
      </c>
    </row>
    <row r="1037" spans="1:11" x14ac:dyDescent="0.35">
      <c r="A1037" t="s">
        <v>1068</v>
      </c>
      <c r="B1037">
        <v>1975</v>
      </c>
      <c r="C1037" t="s">
        <v>20</v>
      </c>
      <c r="D1037">
        <v>28</v>
      </c>
      <c r="E1037" s="18">
        <f>DATE(Table6[[#This Row],[year]],MONTH(1&amp;Table6[[#This Row],[month]]),Table6[[#This Row],[date]])</f>
        <v>27665</v>
      </c>
      <c r="F1037" s="19">
        <f>DATEDIF(Table6[[#This Row],[DOB]],DATE(2023,6,8),"Y")</f>
        <v>47</v>
      </c>
      <c r="G1037">
        <v>1</v>
      </c>
      <c r="H1037" s="20">
        <v>8428.07</v>
      </c>
      <c r="I1037" t="s">
        <v>8417</v>
      </c>
      <c r="J1037" t="s">
        <v>8416</v>
      </c>
      <c r="K1037" t="s">
        <v>23</v>
      </c>
    </row>
    <row r="1038" spans="1:11" x14ac:dyDescent="0.35">
      <c r="A1038" t="s">
        <v>1069</v>
      </c>
      <c r="B1038">
        <v>1963</v>
      </c>
      <c r="C1038" t="s">
        <v>20</v>
      </c>
      <c r="D1038">
        <v>24</v>
      </c>
      <c r="E1038" s="18">
        <f>DATE(Table6[[#This Row],[year]],MONTH(1&amp;Table6[[#This Row],[month]]),Table6[[#This Row],[date]])</f>
        <v>23278</v>
      </c>
      <c r="F1038" s="19">
        <f>DATEDIF(Table6[[#This Row],[DOB]],DATE(2023,6,8),"Y")</f>
        <v>59</v>
      </c>
      <c r="G1038">
        <v>0</v>
      </c>
      <c r="H1038" s="20">
        <v>8440.0499999999993</v>
      </c>
      <c r="I1038" t="s">
        <v>8417</v>
      </c>
      <c r="J1038" t="s">
        <v>8416</v>
      </c>
      <c r="K1038" t="s">
        <v>13</v>
      </c>
    </row>
    <row r="1039" spans="1:11" x14ac:dyDescent="0.35">
      <c r="A1039" t="s">
        <v>1070</v>
      </c>
      <c r="B1039">
        <v>1972</v>
      </c>
      <c r="C1039" t="s">
        <v>20</v>
      </c>
      <c r="D1039">
        <v>9</v>
      </c>
      <c r="E1039" s="18">
        <f>DATE(Table6[[#This Row],[year]],MONTH(1&amp;Table6[[#This Row],[month]]),Table6[[#This Row],[date]])</f>
        <v>26551</v>
      </c>
      <c r="F1039" s="19">
        <f>DATEDIF(Table6[[#This Row],[DOB]],DATE(2023,6,8),"Y")</f>
        <v>50</v>
      </c>
      <c r="G1039">
        <v>0</v>
      </c>
      <c r="H1039" s="20">
        <v>8442.67</v>
      </c>
      <c r="I1039" t="s">
        <v>8416</v>
      </c>
      <c r="J1039" t="s">
        <v>8417</v>
      </c>
      <c r="K1039" t="s">
        <v>13</v>
      </c>
    </row>
    <row r="1040" spans="1:11" x14ac:dyDescent="0.35">
      <c r="A1040" t="s">
        <v>1071</v>
      </c>
      <c r="B1040">
        <v>1972</v>
      </c>
      <c r="C1040" t="s">
        <v>20</v>
      </c>
      <c r="D1040">
        <v>4</v>
      </c>
      <c r="E1040" s="18">
        <f>DATE(Table6[[#This Row],[year]],MONTH(1&amp;Table6[[#This Row],[month]]),Table6[[#This Row],[date]])</f>
        <v>26546</v>
      </c>
      <c r="F1040" s="19">
        <f>DATEDIF(Table6[[#This Row],[DOB]],DATE(2023,6,8),"Y")</f>
        <v>50</v>
      </c>
      <c r="G1040">
        <v>0</v>
      </c>
      <c r="H1040" s="20">
        <v>8444.4699999999993</v>
      </c>
      <c r="I1040" t="s">
        <v>8417</v>
      </c>
      <c r="J1040" t="s">
        <v>8418</v>
      </c>
      <c r="K1040" t="s">
        <v>42</v>
      </c>
    </row>
    <row r="1041" spans="1:11" x14ac:dyDescent="0.35">
      <c r="A1041" t="s">
        <v>1072</v>
      </c>
      <c r="B1041">
        <v>1966</v>
      </c>
      <c r="C1041" t="s">
        <v>18</v>
      </c>
      <c r="D1041">
        <v>12</v>
      </c>
      <c r="E1041" s="18">
        <f>DATE(Table6[[#This Row],[year]],MONTH(1&amp;Table6[[#This Row],[month]]),Table6[[#This Row],[date]])</f>
        <v>24270</v>
      </c>
      <c r="F1041" s="19">
        <f>DATEDIF(Table6[[#This Row],[DOB]],DATE(2023,6,8),"Y")</f>
        <v>56</v>
      </c>
      <c r="G1041">
        <v>0</v>
      </c>
      <c r="H1041" s="20">
        <v>8448.66</v>
      </c>
      <c r="I1041" t="s">
        <v>8417</v>
      </c>
      <c r="J1041" t="s">
        <v>8418</v>
      </c>
      <c r="K1041" t="s">
        <v>13</v>
      </c>
    </row>
    <row r="1042" spans="1:11" x14ac:dyDescent="0.35">
      <c r="A1042" t="s">
        <v>1073</v>
      </c>
      <c r="B1042">
        <v>1984</v>
      </c>
      <c r="C1042" t="s">
        <v>18</v>
      </c>
      <c r="D1042">
        <v>19</v>
      </c>
      <c r="E1042" s="18">
        <f>DATE(Table6[[#This Row],[year]],MONTH(1&amp;Table6[[#This Row],[month]]),Table6[[#This Row],[date]])</f>
        <v>30852</v>
      </c>
      <c r="F1042" s="19">
        <f>DATEDIF(Table6[[#This Row],[DOB]],DATE(2023,6,8),"Y")</f>
        <v>38</v>
      </c>
      <c r="G1042">
        <v>3</v>
      </c>
      <c r="H1042" s="20">
        <v>8450.82</v>
      </c>
      <c r="I1042" t="s">
        <v>8416</v>
      </c>
      <c r="J1042" t="s">
        <v>8416</v>
      </c>
      <c r="K1042" t="s">
        <v>200</v>
      </c>
    </row>
    <row r="1043" spans="1:11" x14ac:dyDescent="0.35">
      <c r="A1043" t="s">
        <v>1074</v>
      </c>
      <c r="B1043">
        <v>1972</v>
      </c>
      <c r="C1043" t="s">
        <v>30</v>
      </c>
      <c r="D1043">
        <v>26</v>
      </c>
      <c r="E1043" s="18">
        <f>DATE(Table6[[#This Row],[year]],MONTH(1&amp;Table6[[#This Row],[month]]),Table6[[#This Row],[date]])</f>
        <v>26659</v>
      </c>
      <c r="F1043" s="19">
        <f>DATEDIF(Table6[[#This Row],[DOB]],DATE(2023,6,8),"Y")</f>
        <v>50</v>
      </c>
      <c r="G1043">
        <v>0</v>
      </c>
      <c r="H1043" s="20">
        <v>8457.82</v>
      </c>
      <c r="I1043" t="s">
        <v>8416</v>
      </c>
      <c r="J1043" t="s">
        <v>8417</v>
      </c>
      <c r="K1043" t="s">
        <v>42</v>
      </c>
    </row>
    <row r="1044" spans="1:11" x14ac:dyDescent="0.35">
      <c r="A1044" t="s">
        <v>1075</v>
      </c>
      <c r="B1044">
        <v>1992</v>
      </c>
      <c r="C1044" t="s">
        <v>20</v>
      </c>
      <c r="D1044">
        <v>9</v>
      </c>
      <c r="E1044" s="18">
        <f>DATE(Table6[[#This Row],[year]],MONTH(1&amp;Table6[[#This Row],[month]]),Table6[[#This Row],[date]])</f>
        <v>33856</v>
      </c>
      <c r="F1044" s="19">
        <f>DATEDIF(Table6[[#This Row],[DOB]],DATE(2023,6,8),"Y")</f>
        <v>30</v>
      </c>
      <c r="G1044">
        <v>0</v>
      </c>
      <c r="H1044" s="20">
        <v>8466.35</v>
      </c>
      <c r="I1044" t="s">
        <v>8416</v>
      </c>
      <c r="J1044" t="s">
        <v>8416</v>
      </c>
      <c r="K1044" t="s">
        <v>23</v>
      </c>
    </row>
    <row r="1045" spans="1:11" x14ac:dyDescent="0.35">
      <c r="A1045" t="s">
        <v>1076</v>
      </c>
      <c r="B1045">
        <v>1993</v>
      </c>
      <c r="C1045" t="s">
        <v>15</v>
      </c>
      <c r="D1045">
        <v>10</v>
      </c>
      <c r="E1045" s="18">
        <f>DATE(Table6[[#This Row],[year]],MONTH(1&amp;Table6[[#This Row],[month]]),Table6[[#This Row],[date]])</f>
        <v>34283</v>
      </c>
      <c r="F1045" s="19">
        <f>DATEDIF(Table6[[#This Row],[DOB]],DATE(2023,6,8),"Y")</f>
        <v>29</v>
      </c>
      <c r="G1045">
        <v>0</v>
      </c>
      <c r="H1045" s="20">
        <v>8471.65</v>
      </c>
      <c r="I1045" t="s">
        <v>8416</v>
      </c>
      <c r="J1045" t="s">
        <v>8418</v>
      </c>
      <c r="K1045" t="s">
        <v>23</v>
      </c>
    </row>
    <row r="1046" spans="1:11" x14ac:dyDescent="0.35">
      <c r="A1046" t="s">
        <v>1077</v>
      </c>
      <c r="B1046">
        <v>1977</v>
      </c>
      <c r="C1046" t="s">
        <v>30</v>
      </c>
      <c r="D1046">
        <v>26</v>
      </c>
      <c r="E1046" s="18">
        <f>DATE(Table6[[#This Row],[year]],MONTH(1&amp;Table6[[#This Row],[month]]),Table6[[#This Row],[date]])</f>
        <v>28485</v>
      </c>
      <c r="F1046" s="19">
        <f>DATEDIF(Table6[[#This Row],[DOB]],DATE(2023,6,8),"Y")</f>
        <v>45</v>
      </c>
      <c r="G1046">
        <v>2</v>
      </c>
      <c r="H1046" s="20">
        <v>8515.76</v>
      </c>
      <c r="I1046" t="s">
        <v>8416</v>
      </c>
      <c r="J1046" t="s">
        <v>8416</v>
      </c>
      <c r="K1046" t="s">
        <v>13</v>
      </c>
    </row>
    <row r="1047" spans="1:11" x14ac:dyDescent="0.35">
      <c r="A1047" t="s">
        <v>1078</v>
      </c>
      <c r="B1047">
        <v>1977</v>
      </c>
      <c r="C1047" t="s">
        <v>18</v>
      </c>
      <c r="D1047">
        <v>21</v>
      </c>
      <c r="E1047" s="18">
        <f>DATE(Table6[[#This Row],[year]],MONTH(1&amp;Table6[[#This Row],[month]]),Table6[[#This Row],[date]])</f>
        <v>28297</v>
      </c>
      <c r="F1047" s="19">
        <f>DATEDIF(Table6[[#This Row],[DOB]],DATE(2023,6,8),"Y")</f>
        <v>45</v>
      </c>
      <c r="G1047">
        <v>2</v>
      </c>
      <c r="H1047" s="20">
        <v>8516.83</v>
      </c>
      <c r="I1047" t="s">
        <v>8416</v>
      </c>
      <c r="J1047" t="s">
        <v>8418</v>
      </c>
      <c r="K1047" t="s">
        <v>13</v>
      </c>
    </row>
    <row r="1048" spans="1:11" x14ac:dyDescent="0.35">
      <c r="A1048" t="s">
        <v>1079</v>
      </c>
      <c r="B1048">
        <v>1977</v>
      </c>
      <c r="C1048" t="s">
        <v>30</v>
      </c>
      <c r="D1048">
        <v>29</v>
      </c>
      <c r="E1048" s="18">
        <f>DATE(Table6[[#This Row],[year]],MONTH(1&amp;Table6[[#This Row],[month]]),Table6[[#This Row],[date]])</f>
        <v>28488</v>
      </c>
      <c r="F1048" s="19">
        <f>DATEDIF(Table6[[#This Row],[DOB]],DATE(2023,6,8),"Y")</f>
        <v>45</v>
      </c>
      <c r="G1048">
        <v>2</v>
      </c>
      <c r="H1048" s="20">
        <v>8520.0300000000007</v>
      </c>
      <c r="I1048" t="s">
        <v>8416</v>
      </c>
      <c r="J1048" t="s">
        <v>8417</v>
      </c>
      <c r="K1048" t="s">
        <v>42</v>
      </c>
    </row>
    <row r="1049" spans="1:11" x14ac:dyDescent="0.35">
      <c r="A1049" t="s">
        <v>1080</v>
      </c>
      <c r="B1049">
        <v>1979</v>
      </c>
      <c r="C1049" t="s">
        <v>35</v>
      </c>
      <c r="D1049">
        <v>13</v>
      </c>
      <c r="E1049" s="18">
        <f>DATE(Table6[[#This Row],[year]],MONTH(1&amp;Table6[[#This Row],[month]]),Table6[[#This Row],[date]])</f>
        <v>29080</v>
      </c>
      <c r="F1049" s="19">
        <f>DATEDIF(Table6[[#This Row],[DOB]],DATE(2023,6,8),"Y")</f>
        <v>43</v>
      </c>
      <c r="G1049">
        <v>3</v>
      </c>
      <c r="H1049" s="20">
        <v>8522</v>
      </c>
      <c r="I1049" t="s">
        <v>8416</v>
      </c>
      <c r="J1049" t="s">
        <v>8416</v>
      </c>
      <c r="K1049" t="s">
        <v>42</v>
      </c>
    </row>
    <row r="1050" spans="1:11" x14ac:dyDescent="0.35">
      <c r="A1050" t="s">
        <v>1081</v>
      </c>
      <c r="B1050">
        <v>1977</v>
      </c>
      <c r="C1050" t="s">
        <v>10</v>
      </c>
      <c r="D1050">
        <v>26</v>
      </c>
      <c r="E1050" s="18">
        <f>DATE(Table6[[#This Row],[year]],MONTH(1&amp;Table6[[#This Row],[month]]),Table6[[#This Row],[date]])</f>
        <v>28332</v>
      </c>
      <c r="F1050" s="19">
        <f>DATEDIF(Table6[[#This Row],[DOB]],DATE(2023,6,8),"Y")</f>
        <v>45</v>
      </c>
      <c r="G1050">
        <v>2</v>
      </c>
      <c r="H1050" s="20">
        <v>8527.5300000000007</v>
      </c>
      <c r="I1050" t="s">
        <v>8416</v>
      </c>
      <c r="J1050" t="s">
        <v>8416</v>
      </c>
      <c r="K1050" t="s">
        <v>13</v>
      </c>
    </row>
    <row r="1051" spans="1:11" x14ac:dyDescent="0.35">
      <c r="A1051" t="s">
        <v>1082</v>
      </c>
      <c r="B1051">
        <f>AVERAGE(B1050,B1052)</f>
        <v>1979</v>
      </c>
      <c r="C1051" t="s">
        <v>10</v>
      </c>
      <c r="D1051">
        <v>24</v>
      </c>
      <c r="E1051" s="18">
        <f>DATE(Table6[[#This Row],[year]],MONTH(1&amp;Table6[[#This Row],[month]]),Table6[[#This Row],[date]])</f>
        <v>29060</v>
      </c>
      <c r="F1051" s="19">
        <f>DATEDIF(Table6[[#This Row],[DOB]],DATE(2023,6,8),"Y")</f>
        <v>43</v>
      </c>
      <c r="G1051">
        <v>0</v>
      </c>
      <c r="H1051" s="20">
        <v>8534.67</v>
      </c>
      <c r="I1051" t="s">
        <v>8416</v>
      </c>
      <c r="J1051" t="s">
        <v>8417</v>
      </c>
      <c r="K1051" t="s">
        <v>247</v>
      </c>
    </row>
    <row r="1052" spans="1:11" x14ac:dyDescent="0.35">
      <c r="A1052" t="s">
        <v>1083</v>
      </c>
      <c r="B1052">
        <v>1981</v>
      </c>
      <c r="C1052" t="s">
        <v>30</v>
      </c>
      <c r="D1052">
        <v>27</v>
      </c>
      <c r="E1052" s="18">
        <f>DATE(Table6[[#This Row],[year]],MONTH(1&amp;Table6[[#This Row],[month]]),Table6[[#This Row],[date]])</f>
        <v>29947</v>
      </c>
      <c r="F1052" s="19">
        <f>DATEDIF(Table6[[#This Row],[DOB]],DATE(2023,6,8),"Y")</f>
        <v>41</v>
      </c>
      <c r="G1052">
        <v>3</v>
      </c>
      <c r="H1052" s="20">
        <v>8538.2900000000009</v>
      </c>
      <c r="I1052" t="s">
        <v>8416</v>
      </c>
      <c r="J1052" t="s">
        <v>8417</v>
      </c>
      <c r="K1052" t="s">
        <v>247</v>
      </c>
    </row>
    <row r="1053" spans="1:11" x14ac:dyDescent="0.35">
      <c r="A1053" t="s">
        <v>1084</v>
      </c>
      <c r="B1053">
        <v>1975</v>
      </c>
      <c r="C1053" t="s">
        <v>15</v>
      </c>
      <c r="D1053">
        <v>6</v>
      </c>
      <c r="E1053" s="18">
        <f>DATE(Table6[[#This Row],[year]],MONTH(1&amp;Table6[[#This Row],[month]]),Table6[[#This Row],[date]])</f>
        <v>27704</v>
      </c>
      <c r="F1053" s="19">
        <f>DATEDIF(Table6[[#This Row],[DOB]],DATE(2023,6,8),"Y")</f>
        <v>47</v>
      </c>
      <c r="G1053">
        <v>1</v>
      </c>
      <c r="H1053" s="20">
        <v>8539.67</v>
      </c>
      <c r="I1053" t="s">
        <v>8416</v>
      </c>
      <c r="J1053" t="s">
        <v>8417</v>
      </c>
      <c r="K1053" t="s">
        <v>42</v>
      </c>
    </row>
    <row r="1054" spans="1:11" x14ac:dyDescent="0.35">
      <c r="A1054" t="s">
        <v>1085</v>
      </c>
      <c r="B1054">
        <f>AVERAGE(B1053,B1055)</f>
        <v>1975</v>
      </c>
      <c r="C1054" t="s">
        <v>30</v>
      </c>
      <c r="D1054">
        <v>12</v>
      </c>
      <c r="E1054" s="18">
        <f>DATE(Table6[[#This Row],[year]],MONTH(1&amp;Table6[[#This Row],[month]]),Table6[[#This Row],[date]])</f>
        <v>27740</v>
      </c>
      <c r="F1054" s="19">
        <f>DATEDIF(Table6[[#This Row],[DOB]],DATE(2023,6,8),"Y")</f>
        <v>47</v>
      </c>
      <c r="G1054">
        <v>1</v>
      </c>
      <c r="H1054" s="20">
        <v>8547.69</v>
      </c>
      <c r="I1054" t="s">
        <v>8416</v>
      </c>
      <c r="J1054" t="s">
        <v>8418</v>
      </c>
      <c r="K1054" t="s">
        <v>13</v>
      </c>
    </row>
    <row r="1055" spans="1:11" x14ac:dyDescent="0.35">
      <c r="A1055" t="s">
        <v>1086</v>
      </c>
      <c r="B1055">
        <v>1975</v>
      </c>
      <c r="C1055" t="s">
        <v>35</v>
      </c>
      <c r="D1055">
        <v>6</v>
      </c>
      <c r="E1055" s="18">
        <f>DATE(Table6[[#This Row],[year]],MONTH(1&amp;Table6[[#This Row],[month]]),Table6[[#This Row],[date]])</f>
        <v>27612</v>
      </c>
      <c r="F1055" s="19">
        <f>DATEDIF(Table6[[#This Row],[DOB]],DATE(2023,6,8),"Y")</f>
        <v>47</v>
      </c>
      <c r="G1055">
        <v>1</v>
      </c>
      <c r="H1055" s="20">
        <v>8551.35</v>
      </c>
      <c r="I1055" t="s">
        <v>8416</v>
      </c>
      <c r="J1055" t="s">
        <v>8416</v>
      </c>
      <c r="K1055" t="s">
        <v>42</v>
      </c>
    </row>
    <row r="1056" spans="1:11" x14ac:dyDescent="0.35">
      <c r="A1056" t="s">
        <v>1087</v>
      </c>
      <c r="B1056">
        <v>1975</v>
      </c>
      <c r="C1056" t="s">
        <v>35</v>
      </c>
      <c r="D1056">
        <v>21</v>
      </c>
      <c r="E1056" s="18">
        <f>DATE(Table6[[#This Row],[year]],MONTH(1&amp;Table6[[#This Row],[month]]),Table6[[#This Row],[date]])</f>
        <v>27627</v>
      </c>
      <c r="F1056" s="19">
        <f>DATEDIF(Table6[[#This Row],[DOB]],DATE(2023,6,8),"Y")</f>
        <v>47</v>
      </c>
      <c r="G1056">
        <v>1</v>
      </c>
      <c r="H1056" s="20">
        <v>8556.91</v>
      </c>
      <c r="I1056" t="s">
        <v>8416</v>
      </c>
      <c r="J1056" t="s">
        <v>8418</v>
      </c>
      <c r="K1056" t="s">
        <v>42</v>
      </c>
    </row>
    <row r="1057" spans="1:11" x14ac:dyDescent="0.35">
      <c r="A1057" t="s">
        <v>1088</v>
      </c>
      <c r="B1057">
        <v>1988</v>
      </c>
      <c r="C1057" t="s">
        <v>20</v>
      </c>
      <c r="D1057">
        <v>21</v>
      </c>
      <c r="E1057" s="18">
        <f>DATE(Table6[[#This Row],[year]],MONTH(1&amp;Table6[[#This Row],[month]]),Table6[[#This Row],[date]])</f>
        <v>32407</v>
      </c>
      <c r="F1057" s="19">
        <f>DATEDIF(Table6[[#This Row],[DOB]],DATE(2023,6,8),"Y")</f>
        <v>34</v>
      </c>
      <c r="G1057">
        <v>3</v>
      </c>
      <c r="H1057" s="20">
        <v>8567.25</v>
      </c>
      <c r="I1057" t="s">
        <v>8416</v>
      </c>
      <c r="J1057" t="s">
        <v>8418</v>
      </c>
      <c r="K1057" t="s">
        <v>23</v>
      </c>
    </row>
    <row r="1058" spans="1:11" x14ac:dyDescent="0.35">
      <c r="A1058" t="s">
        <v>1089</v>
      </c>
      <c r="B1058">
        <v>1975</v>
      </c>
      <c r="C1058" t="s">
        <v>20</v>
      </c>
      <c r="D1058">
        <v>26</v>
      </c>
      <c r="E1058" s="18">
        <f>DATE(Table6[[#This Row],[year]],MONTH(1&amp;Table6[[#This Row],[month]]),Table6[[#This Row],[date]])</f>
        <v>27663</v>
      </c>
      <c r="F1058" s="19">
        <f>DATEDIF(Table6[[#This Row],[DOB]],DATE(2023,6,8),"Y")</f>
        <v>47</v>
      </c>
      <c r="G1058">
        <v>1</v>
      </c>
      <c r="H1058" s="20">
        <v>8569.86</v>
      </c>
      <c r="I1058" t="s">
        <v>8416</v>
      </c>
      <c r="J1058" t="s">
        <v>8417</v>
      </c>
      <c r="K1058" t="s">
        <v>13</v>
      </c>
    </row>
    <row r="1059" spans="1:11" x14ac:dyDescent="0.35">
      <c r="A1059" t="s">
        <v>1090</v>
      </c>
      <c r="B1059">
        <v>1982</v>
      </c>
      <c r="C1059" t="s">
        <v>30</v>
      </c>
      <c r="D1059">
        <v>6</v>
      </c>
      <c r="E1059" s="18">
        <f>DATE(Table6[[#This Row],[year]],MONTH(1&amp;Table6[[#This Row],[month]]),Table6[[#This Row],[date]])</f>
        <v>30291</v>
      </c>
      <c r="F1059" s="19">
        <f>DATEDIF(Table6[[#This Row],[DOB]],DATE(2023,6,8),"Y")</f>
        <v>40</v>
      </c>
      <c r="G1059">
        <v>3</v>
      </c>
      <c r="H1059" s="20">
        <v>8572.0400000000009</v>
      </c>
      <c r="I1059" t="s">
        <v>8416</v>
      </c>
      <c r="J1059" t="s">
        <v>8416</v>
      </c>
      <c r="K1059" t="s">
        <v>300</v>
      </c>
    </row>
    <row r="1060" spans="1:11" x14ac:dyDescent="0.35">
      <c r="A1060" t="s">
        <v>1091</v>
      </c>
      <c r="B1060">
        <v>1987</v>
      </c>
      <c r="C1060" t="s">
        <v>15</v>
      </c>
      <c r="D1060">
        <v>11</v>
      </c>
      <c r="E1060" s="18">
        <f>DATE(Table6[[#This Row],[year]],MONTH(1&amp;Table6[[#This Row],[month]]),Table6[[#This Row],[date]])</f>
        <v>32092</v>
      </c>
      <c r="F1060" s="19">
        <f>DATEDIF(Table6[[#This Row],[DOB]],DATE(2023,6,8),"Y")</f>
        <v>35</v>
      </c>
      <c r="G1060">
        <v>3</v>
      </c>
      <c r="H1060" s="20">
        <v>8573.2999999999993</v>
      </c>
      <c r="I1060" t="s">
        <v>8416</v>
      </c>
      <c r="J1060" t="s">
        <v>8416</v>
      </c>
      <c r="K1060" t="s">
        <v>300</v>
      </c>
    </row>
    <row r="1061" spans="1:11" x14ac:dyDescent="0.35">
      <c r="A1061" t="s">
        <v>1092</v>
      </c>
      <c r="B1061">
        <v>1983</v>
      </c>
      <c r="C1061" t="s">
        <v>30</v>
      </c>
      <c r="D1061">
        <v>30</v>
      </c>
      <c r="E1061" s="18">
        <f>DATE(Table6[[#This Row],[year]],MONTH(1&amp;Table6[[#This Row],[month]]),Table6[[#This Row],[date]])</f>
        <v>30680</v>
      </c>
      <c r="F1061" s="19">
        <f>DATEDIF(Table6[[#This Row],[DOB]],DATE(2023,6,8),"Y")</f>
        <v>39</v>
      </c>
      <c r="G1061">
        <v>5</v>
      </c>
      <c r="H1061" s="20">
        <v>8582.2999999999993</v>
      </c>
      <c r="I1061" t="s">
        <v>8416</v>
      </c>
      <c r="J1061" t="s">
        <v>8418</v>
      </c>
      <c r="K1061" t="s">
        <v>13</v>
      </c>
    </row>
    <row r="1062" spans="1:11" x14ac:dyDescent="0.35">
      <c r="A1062" t="s">
        <v>1093</v>
      </c>
      <c r="B1062">
        <v>1983</v>
      </c>
      <c r="C1062" t="s">
        <v>10</v>
      </c>
      <c r="D1062">
        <v>25</v>
      </c>
      <c r="E1062" s="18">
        <f>DATE(Table6[[#This Row],[year]],MONTH(1&amp;Table6[[#This Row],[month]]),Table6[[#This Row],[date]])</f>
        <v>30522</v>
      </c>
      <c r="F1062" s="19">
        <f>DATEDIF(Table6[[#This Row],[DOB]],DATE(2023,6,8),"Y")</f>
        <v>39</v>
      </c>
      <c r="G1062">
        <v>5</v>
      </c>
      <c r="H1062" s="20">
        <v>8596.83</v>
      </c>
      <c r="I1062" t="s">
        <v>8416</v>
      </c>
      <c r="J1062" t="s">
        <v>8417</v>
      </c>
      <c r="K1062" t="s">
        <v>13</v>
      </c>
    </row>
    <row r="1063" spans="1:11" x14ac:dyDescent="0.35">
      <c r="A1063" t="s">
        <v>1094</v>
      </c>
      <c r="B1063">
        <v>1973</v>
      </c>
      <c r="C1063" t="s">
        <v>10</v>
      </c>
      <c r="D1063">
        <v>11</v>
      </c>
      <c r="E1063" s="18">
        <f>DATE(Table6[[#This Row],[year]],MONTH(1&amp;Table6[[#This Row],[month]]),Table6[[#This Row],[date]])</f>
        <v>26856</v>
      </c>
      <c r="F1063" s="19">
        <f>DATEDIF(Table6[[#This Row],[DOB]],DATE(2023,6,8),"Y")</f>
        <v>49</v>
      </c>
      <c r="G1063">
        <v>0</v>
      </c>
      <c r="H1063" s="20">
        <v>8601.33</v>
      </c>
      <c r="I1063" t="s">
        <v>8416</v>
      </c>
      <c r="J1063" t="s">
        <v>8418</v>
      </c>
      <c r="K1063" t="s">
        <v>13</v>
      </c>
    </row>
    <row r="1064" spans="1:11" x14ac:dyDescent="0.35">
      <c r="A1064" t="s">
        <v>1095</v>
      </c>
      <c r="B1064">
        <v>1977</v>
      </c>
      <c r="C1064" t="s">
        <v>20</v>
      </c>
      <c r="D1064">
        <v>24</v>
      </c>
      <c r="E1064" s="18">
        <f>DATE(Table6[[#This Row],[year]],MONTH(1&amp;Table6[[#This Row],[month]]),Table6[[#This Row],[date]])</f>
        <v>28392</v>
      </c>
      <c r="F1064" s="19">
        <f>DATEDIF(Table6[[#This Row],[DOB]],DATE(2023,6,8),"Y")</f>
        <v>45</v>
      </c>
      <c r="G1064">
        <v>2</v>
      </c>
      <c r="H1064" s="20">
        <v>8603.82</v>
      </c>
      <c r="I1064" t="s">
        <v>8416</v>
      </c>
      <c r="J1064" t="s">
        <v>8418</v>
      </c>
      <c r="K1064" t="s">
        <v>166</v>
      </c>
    </row>
    <row r="1065" spans="1:11" x14ac:dyDescent="0.35">
      <c r="A1065" t="s">
        <v>1096</v>
      </c>
      <c r="B1065">
        <v>1977</v>
      </c>
      <c r="C1065" t="s">
        <v>15</v>
      </c>
      <c r="D1065">
        <v>12</v>
      </c>
      <c r="E1065" s="18">
        <f>DATE(Table6[[#This Row],[year]],MONTH(1&amp;Table6[[#This Row],[month]]),Table6[[#This Row],[date]])</f>
        <v>28441</v>
      </c>
      <c r="F1065" s="19">
        <f>DATEDIF(Table6[[#This Row],[DOB]],DATE(2023,6,8),"Y")</f>
        <v>45</v>
      </c>
      <c r="G1065">
        <v>2</v>
      </c>
      <c r="H1065" s="20">
        <v>8604.48</v>
      </c>
      <c r="I1065" t="s">
        <v>8417</v>
      </c>
      <c r="J1065" t="s">
        <v>8416</v>
      </c>
      <c r="K1065" t="s">
        <v>168</v>
      </c>
    </row>
    <row r="1066" spans="1:11" x14ac:dyDescent="0.35">
      <c r="A1066" t="s">
        <v>1097</v>
      </c>
      <c r="B1066">
        <v>1977</v>
      </c>
      <c r="C1066" t="s">
        <v>37</v>
      </c>
      <c r="D1066">
        <v>15</v>
      </c>
      <c r="E1066" s="18">
        <f>DATE(Table6[[#This Row],[year]],MONTH(1&amp;Table6[[#This Row],[month]]),Table6[[#This Row],[date]])</f>
        <v>28413</v>
      </c>
      <c r="F1066" s="19">
        <f>DATEDIF(Table6[[#This Row],[DOB]],DATE(2023,6,8),"Y")</f>
        <v>45</v>
      </c>
      <c r="G1066">
        <v>3</v>
      </c>
      <c r="H1066" s="20">
        <v>8605.36</v>
      </c>
      <c r="I1066" t="s">
        <v>8416</v>
      </c>
      <c r="J1066" t="s">
        <v>8416</v>
      </c>
      <c r="K1066" t="s">
        <v>13</v>
      </c>
    </row>
    <row r="1067" spans="1:11" x14ac:dyDescent="0.35">
      <c r="A1067" t="s">
        <v>1098</v>
      </c>
      <c r="B1067">
        <v>1979</v>
      </c>
      <c r="C1067" t="s">
        <v>10</v>
      </c>
      <c r="D1067">
        <v>17</v>
      </c>
      <c r="E1067" s="18">
        <f>DATE(Table6[[#This Row],[year]],MONTH(1&amp;Table6[[#This Row],[month]]),Table6[[#This Row],[date]])</f>
        <v>29053</v>
      </c>
      <c r="F1067" s="19">
        <f>DATEDIF(Table6[[#This Row],[DOB]],DATE(2023,6,8),"Y")</f>
        <v>43</v>
      </c>
      <c r="G1067">
        <v>3</v>
      </c>
      <c r="H1067" s="20">
        <v>8606.2199999999993</v>
      </c>
      <c r="I1067" t="s">
        <v>8418</v>
      </c>
      <c r="J1067" t="s">
        <v>8416</v>
      </c>
      <c r="K1067" t="s">
        <v>276</v>
      </c>
    </row>
    <row r="1068" spans="1:11" x14ac:dyDescent="0.35">
      <c r="A1068" t="s">
        <v>1099</v>
      </c>
      <c r="B1068">
        <v>1977</v>
      </c>
      <c r="C1068" t="s">
        <v>20</v>
      </c>
      <c r="D1068">
        <v>2</v>
      </c>
      <c r="E1068" s="18">
        <f>DATE(Table6[[#This Row],[year]],MONTH(1&amp;Table6[[#This Row],[month]]),Table6[[#This Row],[date]])</f>
        <v>28370</v>
      </c>
      <c r="F1068" s="19">
        <f>DATEDIF(Table6[[#This Row],[DOB]],DATE(2023,6,8),"Y")</f>
        <v>45</v>
      </c>
      <c r="G1068">
        <v>3</v>
      </c>
      <c r="H1068" s="20">
        <v>8615.2999999999993</v>
      </c>
      <c r="I1068" t="s">
        <v>8416</v>
      </c>
      <c r="J1068" t="s">
        <v>8417</v>
      </c>
      <c r="K1068" t="s">
        <v>42</v>
      </c>
    </row>
    <row r="1069" spans="1:11" x14ac:dyDescent="0.35">
      <c r="A1069" t="s">
        <v>1100</v>
      </c>
      <c r="B1069">
        <v>1975</v>
      </c>
      <c r="C1069" t="s">
        <v>35</v>
      </c>
      <c r="D1069">
        <v>3</v>
      </c>
      <c r="E1069" s="18">
        <f>DATE(Table6[[#This Row],[year]],MONTH(1&amp;Table6[[#This Row],[month]]),Table6[[#This Row],[date]])</f>
        <v>27609</v>
      </c>
      <c r="F1069" s="19">
        <f>DATEDIF(Table6[[#This Row],[DOB]],DATE(2023,6,8),"Y")</f>
        <v>47</v>
      </c>
      <c r="G1069">
        <v>1</v>
      </c>
      <c r="H1069" s="20">
        <v>8627.5400000000009</v>
      </c>
      <c r="I1069" t="s">
        <v>8416</v>
      </c>
      <c r="J1069" t="s">
        <v>8416</v>
      </c>
      <c r="K1069" t="s">
        <v>356</v>
      </c>
    </row>
    <row r="1070" spans="1:11" x14ac:dyDescent="0.35">
      <c r="A1070" t="s">
        <v>1101</v>
      </c>
      <c r="B1070">
        <v>1965</v>
      </c>
      <c r="C1070" t="s">
        <v>37</v>
      </c>
      <c r="D1070">
        <v>21</v>
      </c>
      <c r="E1070" s="18">
        <f>DATE(Table6[[#This Row],[year]],MONTH(1&amp;Table6[[#This Row],[month]]),Table6[[#This Row],[date]])</f>
        <v>24036</v>
      </c>
      <c r="F1070" s="19">
        <f>DATEDIF(Table6[[#This Row],[DOB]],DATE(2023,6,8),"Y")</f>
        <v>57</v>
      </c>
      <c r="G1070">
        <v>0</v>
      </c>
      <c r="H1070" s="20">
        <v>8665.09</v>
      </c>
      <c r="I1070" t="s">
        <v>8417</v>
      </c>
      <c r="J1070" t="s">
        <v>8416</v>
      </c>
      <c r="K1070" t="s">
        <v>23</v>
      </c>
    </row>
    <row r="1071" spans="1:11" x14ac:dyDescent="0.35">
      <c r="A1071" t="s">
        <v>1102</v>
      </c>
      <c r="B1071">
        <v>1969</v>
      </c>
      <c r="C1071" t="s">
        <v>35</v>
      </c>
      <c r="D1071">
        <v>10</v>
      </c>
      <c r="E1071" s="18">
        <f>DATE(Table6[[#This Row],[year]],MONTH(1&amp;Table6[[#This Row],[month]]),Table6[[#This Row],[date]])</f>
        <v>25425</v>
      </c>
      <c r="F1071" s="19">
        <f>DATEDIF(Table6[[#This Row],[DOB]],DATE(2023,6,8),"Y")</f>
        <v>53</v>
      </c>
      <c r="G1071">
        <v>0</v>
      </c>
      <c r="H1071" s="20">
        <v>8665.14</v>
      </c>
      <c r="I1071" t="s">
        <v>8416</v>
      </c>
      <c r="J1071" t="s">
        <v>8417</v>
      </c>
      <c r="K1071" t="s">
        <v>13</v>
      </c>
    </row>
    <row r="1072" spans="1:11" x14ac:dyDescent="0.35">
      <c r="A1072" t="s">
        <v>1103</v>
      </c>
      <c r="B1072">
        <v>1974</v>
      </c>
      <c r="C1072" t="s">
        <v>35</v>
      </c>
      <c r="D1072">
        <v>16</v>
      </c>
      <c r="E1072" s="18">
        <f>DATE(Table6[[#This Row],[year]],MONTH(1&amp;Table6[[#This Row],[month]]),Table6[[#This Row],[date]])</f>
        <v>27257</v>
      </c>
      <c r="F1072" s="19">
        <f>DATEDIF(Table6[[#This Row],[DOB]],DATE(2023,6,8),"Y")</f>
        <v>48</v>
      </c>
      <c r="G1072">
        <v>0</v>
      </c>
      <c r="H1072" s="20">
        <v>8671.19</v>
      </c>
      <c r="I1072" t="s">
        <v>8416</v>
      </c>
      <c r="J1072" t="s">
        <v>8418</v>
      </c>
      <c r="K1072" t="s">
        <v>23</v>
      </c>
    </row>
    <row r="1073" spans="1:11" x14ac:dyDescent="0.35">
      <c r="A1073" t="s">
        <v>1104</v>
      </c>
      <c r="B1073">
        <v>1973</v>
      </c>
      <c r="C1073" t="s">
        <v>37</v>
      </c>
      <c r="D1073">
        <v>11</v>
      </c>
      <c r="E1073" s="18">
        <f>DATE(Table6[[#This Row],[year]],MONTH(1&amp;Table6[[#This Row],[month]]),Table6[[#This Row],[date]])</f>
        <v>26948</v>
      </c>
      <c r="F1073" s="19">
        <f>DATEDIF(Table6[[#This Row],[DOB]],DATE(2023,6,8),"Y")</f>
        <v>49</v>
      </c>
      <c r="G1073">
        <v>0</v>
      </c>
      <c r="H1073" s="20">
        <v>8688.86</v>
      </c>
      <c r="I1073" t="s">
        <v>8416</v>
      </c>
      <c r="J1073" t="s">
        <v>8418</v>
      </c>
      <c r="K1073" t="s">
        <v>356</v>
      </c>
    </row>
    <row r="1074" spans="1:11" x14ac:dyDescent="0.35">
      <c r="A1074" t="s">
        <v>1105</v>
      </c>
      <c r="B1074">
        <v>1980</v>
      </c>
      <c r="C1074" t="s">
        <v>37</v>
      </c>
      <c r="D1074">
        <v>28</v>
      </c>
      <c r="E1074" s="18">
        <f>DATE(Table6[[#This Row],[year]],MONTH(1&amp;Table6[[#This Row],[month]]),Table6[[#This Row],[date]])</f>
        <v>29522</v>
      </c>
      <c r="F1074" s="19">
        <f>DATEDIF(Table6[[#This Row],[DOB]],DATE(2023,6,8),"Y")</f>
        <v>42</v>
      </c>
      <c r="G1074">
        <v>2</v>
      </c>
      <c r="H1074" s="20">
        <v>8701.84</v>
      </c>
      <c r="I1074" t="s">
        <v>8416</v>
      </c>
      <c r="J1074" t="s">
        <v>8417</v>
      </c>
      <c r="K1074" t="s">
        <v>300</v>
      </c>
    </row>
    <row r="1075" spans="1:11" x14ac:dyDescent="0.35">
      <c r="A1075" t="s">
        <v>1106</v>
      </c>
      <c r="B1075">
        <v>1973</v>
      </c>
      <c r="C1075" t="s">
        <v>18</v>
      </c>
      <c r="D1075">
        <v>25</v>
      </c>
      <c r="E1075" s="18">
        <f>DATE(Table6[[#This Row],[year]],MONTH(1&amp;Table6[[#This Row],[month]]),Table6[[#This Row],[date]])</f>
        <v>26840</v>
      </c>
      <c r="F1075" s="19">
        <f>DATEDIF(Table6[[#This Row],[DOB]],DATE(2023,6,8),"Y")</f>
        <v>49</v>
      </c>
      <c r="G1075">
        <v>1</v>
      </c>
      <c r="H1075" s="20">
        <v>8703.4599999999991</v>
      </c>
      <c r="I1075" t="s">
        <v>8417</v>
      </c>
      <c r="J1075" t="s">
        <v>8417</v>
      </c>
      <c r="K1075" t="s">
        <v>42</v>
      </c>
    </row>
    <row r="1076" spans="1:11" x14ac:dyDescent="0.35">
      <c r="A1076" t="s">
        <v>1107</v>
      </c>
      <c r="B1076">
        <v>1976</v>
      </c>
      <c r="C1076" t="s">
        <v>18</v>
      </c>
      <c r="D1076">
        <v>17</v>
      </c>
      <c r="E1076" s="18">
        <f>DATE(Table6[[#This Row],[year]],MONTH(1&amp;Table6[[#This Row],[month]]),Table6[[#This Row],[date]])</f>
        <v>27928</v>
      </c>
      <c r="F1076" s="19">
        <f>DATEDIF(Table6[[#This Row],[DOB]],DATE(2023,6,8),"Y")</f>
        <v>46</v>
      </c>
      <c r="G1076">
        <v>2</v>
      </c>
      <c r="H1076" s="20">
        <v>8733.23</v>
      </c>
      <c r="I1076" t="s">
        <v>8416</v>
      </c>
      <c r="J1076" t="s">
        <v>8417</v>
      </c>
      <c r="K1076" t="s">
        <v>23</v>
      </c>
    </row>
    <row r="1077" spans="1:11" x14ac:dyDescent="0.35">
      <c r="A1077" t="s">
        <v>1108</v>
      </c>
      <c r="B1077">
        <v>1999</v>
      </c>
      <c r="C1077" t="s">
        <v>35</v>
      </c>
      <c r="D1077">
        <v>23</v>
      </c>
      <c r="E1077" s="18">
        <f>DATE(Table6[[#This Row],[year]],MONTH(1&amp;Table6[[#This Row],[month]]),Table6[[#This Row],[date]])</f>
        <v>36395</v>
      </c>
      <c r="F1077" s="19">
        <f>DATEDIF(Table6[[#This Row],[DOB]],DATE(2023,6,8),"Y")</f>
        <v>23</v>
      </c>
      <c r="G1077">
        <v>0</v>
      </c>
      <c r="H1077" s="20">
        <v>8747.68</v>
      </c>
      <c r="I1077" t="s">
        <v>8416</v>
      </c>
      <c r="J1077" t="s">
        <v>8417</v>
      </c>
      <c r="K1077" t="s">
        <v>42</v>
      </c>
    </row>
    <row r="1078" spans="1:11" x14ac:dyDescent="0.35">
      <c r="A1078" t="s">
        <v>1109</v>
      </c>
      <c r="B1078">
        <v>1969</v>
      </c>
      <c r="C1078" t="s">
        <v>20</v>
      </c>
      <c r="D1078">
        <v>9</v>
      </c>
      <c r="E1078" s="18">
        <f>DATE(Table6[[#This Row],[year]],MONTH(1&amp;Table6[[#This Row],[month]]),Table6[[#This Row],[date]])</f>
        <v>25455</v>
      </c>
      <c r="F1078" s="19">
        <f>DATEDIF(Table6[[#This Row],[DOB]],DATE(2023,6,8),"Y")</f>
        <v>53</v>
      </c>
      <c r="G1078">
        <v>0</v>
      </c>
      <c r="H1078" s="20">
        <v>8760.1200000000008</v>
      </c>
      <c r="I1078" t="s">
        <v>8416</v>
      </c>
      <c r="J1078" t="s">
        <v>8418</v>
      </c>
      <c r="K1078" t="s">
        <v>13</v>
      </c>
    </row>
    <row r="1079" spans="1:11" x14ac:dyDescent="0.35">
      <c r="A1079" t="s">
        <v>1110</v>
      </c>
      <c r="B1079">
        <v>1974</v>
      </c>
      <c r="C1079" t="s">
        <v>20</v>
      </c>
      <c r="D1079">
        <v>6</v>
      </c>
      <c r="E1079" s="18">
        <f>DATE(Table6[[#This Row],[year]],MONTH(1&amp;Table6[[#This Row],[month]]),Table6[[#This Row],[date]])</f>
        <v>27278</v>
      </c>
      <c r="F1079" s="19">
        <f>DATEDIF(Table6[[#This Row],[DOB]],DATE(2023,6,8),"Y")</f>
        <v>48</v>
      </c>
      <c r="G1079">
        <v>1</v>
      </c>
      <c r="H1079" s="20">
        <v>8765.25</v>
      </c>
      <c r="I1079" t="s">
        <v>8416</v>
      </c>
      <c r="J1079" t="s">
        <v>8417</v>
      </c>
      <c r="K1079" t="s">
        <v>23</v>
      </c>
    </row>
    <row r="1080" spans="1:11" x14ac:dyDescent="0.35">
      <c r="A1080" t="s">
        <v>1111</v>
      </c>
      <c r="B1080">
        <v>1971</v>
      </c>
      <c r="C1080" t="s">
        <v>35</v>
      </c>
      <c r="D1080">
        <v>23</v>
      </c>
      <c r="E1080" s="18">
        <f>DATE(Table6[[#This Row],[year]],MONTH(1&amp;Table6[[#This Row],[month]]),Table6[[#This Row],[date]])</f>
        <v>26168</v>
      </c>
      <c r="F1080" s="19">
        <f>DATEDIF(Table6[[#This Row],[DOB]],DATE(2023,6,8),"Y")</f>
        <v>51</v>
      </c>
      <c r="G1080">
        <v>0</v>
      </c>
      <c r="H1080" s="20">
        <v>8782.4699999999993</v>
      </c>
      <c r="I1080" t="s">
        <v>8416</v>
      </c>
      <c r="J1080" t="s">
        <v>8417</v>
      </c>
      <c r="K1080" t="s">
        <v>42</v>
      </c>
    </row>
    <row r="1081" spans="1:11" x14ac:dyDescent="0.35">
      <c r="A1081" t="s">
        <v>1112</v>
      </c>
      <c r="B1081">
        <v>1971</v>
      </c>
      <c r="C1081" t="s">
        <v>18</v>
      </c>
      <c r="D1081">
        <v>18</v>
      </c>
      <c r="E1081" s="18">
        <f>DATE(Table6[[#This Row],[year]],MONTH(1&amp;Table6[[#This Row],[month]]),Table6[[#This Row],[date]])</f>
        <v>26102</v>
      </c>
      <c r="F1081" s="19">
        <f>DATEDIF(Table6[[#This Row],[DOB]],DATE(2023,6,8),"Y")</f>
        <v>51</v>
      </c>
      <c r="G1081">
        <v>0</v>
      </c>
      <c r="H1081" s="20">
        <v>8798.59</v>
      </c>
      <c r="I1081" t="s">
        <v>8416</v>
      </c>
      <c r="J1081" t="s">
        <v>8418</v>
      </c>
      <c r="K1081" t="s">
        <v>42</v>
      </c>
    </row>
    <row r="1082" spans="1:11" x14ac:dyDescent="0.35">
      <c r="A1082" t="s">
        <v>1113</v>
      </c>
      <c r="B1082">
        <v>1965</v>
      </c>
      <c r="C1082" t="s">
        <v>35</v>
      </c>
      <c r="D1082">
        <v>29</v>
      </c>
      <c r="E1082" s="18">
        <f>DATE(Table6[[#This Row],[year]],MONTH(1&amp;Table6[[#This Row],[month]]),Table6[[#This Row],[date]])</f>
        <v>23983</v>
      </c>
      <c r="F1082" s="19">
        <f>DATEDIF(Table6[[#This Row],[DOB]],DATE(2023,6,8),"Y")</f>
        <v>57</v>
      </c>
      <c r="G1082">
        <v>0</v>
      </c>
      <c r="H1082" s="20">
        <v>8800.49</v>
      </c>
      <c r="I1082" t="s">
        <v>8417</v>
      </c>
      <c r="J1082" t="s">
        <v>8416</v>
      </c>
      <c r="K1082" t="s">
        <v>13</v>
      </c>
    </row>
    <row r="1083" spans="1:11" x14ac:dyDescent="0.35">
      <c r="A1083" t="s">
        <v>1114</v>
      </c>
      <c r="B1083">
        <v>2001</v>
      </c>
      <c r="C1083" t="s">
        <v>15</v>
      </c>
      <c r="D1083">
        <v>7</v>
      </c>
      <c r="E1083" s="18">
        <f>DATE(Table6[[#This Row],[year]],MONTH(1&amp;Table6[[#This Row],[month]]),Table6[[#This Row],[date]])</f>
        <v>37202</v>
      </c>
      <c r="F1083" s="19">
        <f>DATEDIF(Table6[[#This Row],[DOB]],DATE(2023,6,8),"Y")</f>
        <v>21</v>
      </c>
      <c r="G1083">
        <v>0</v>
      </c>
      <c r="H1083" s="20">
        <v>8821.8799999999992</v>
      </c>
      <c r="I1083" t="s">
        <v>8416</v>
      </c>
      <c r="J1083" t="s">
        <v>8417</v>
      </c>
      <c r="K1083" t="s">
        <v>249</v>
      </c>
    </row>
    <row r="1084" spans="1:11" x14ac:dyDescent="0.35">
      <c r="A1084" t="s">
        <v>1115</v>
      </c>
      <c r="B1084">
        <v>1976</v>
      </c>
      <c r="C1084" t="s">
        <v>18</v>
      </c>
      <c r="D1084">
        <v>14</v>
      </c>
      <c r="E1084" s="18">
        <f>DATE(Table6[[#This Row],[year]],MONTH(1&amp;Table6[[#This Row],[month]]),Table6[[#This Row],[date]])</f>
        <v>27925</v>
      </c>
      <c r="F1084" s="19">
        <f>DATEDIF(Table6[[#This Row],[DOB]],DATE(2023,6,8),"Y")</f>
        <v>46</v>
      </c>
      <c r="G1084">
        <v>2</v>
      </c>
      <c r="H1084" s="20">
        <v>8823.2800000000007</v>
      </c>
      <c r="I1084" t="s">
        <v>8416</v>
      </c>
      <c r="J1084" t="s">
        <v>8418</v>
      </c>
      <c r="K1084" t="s">
        <v>42</v>
      </c>
    </row>
    <row r="1085" spans="1:11" x14ac:dyDescent="0.35">
      <c r="A1085" t="s">
        <v>1116</v>
      </c>
      <c r="B1085">
        <v>1976</v>
      </c>
      <c r="C1085" t="s">
        <v>37</v>
      </c>
      <c r="D1085">
        <v>19</v>
      </c>
      <c r="E1085" s="18">
        <f>DATE(Table6[[#This Row],[year]],MONTH(1&amp;Table6[[#This Row],[month]]),Table6[[#This Row],[date]])</f>
        <v>28052</v>
      </c>
      <c r="F1085" s="19">
        <f>DATEDIF(Table6[[#This Row],[DOB]],DATE(2023,6,8),"Y")</f>
        <v>46</v>
      </c>
      <c r="G1085">
        <v>1</v>
      </c>
      <c r="H1085" s="20">
        <v>8823.99</v>
      </c>
      <c r="I1085" t="s">
        <v>8416</v>
      </c>
      <c r="J1085" t="s">
        <v>8417</v>
      </c>
      <c r="K1085" t="s">
        <v>247</v>
      </c>
    </row>
    <row r="1086" spans="1:11" x14ac:dyDescent="0.35">
      <c r="A1086" t="s">
        <v>1117</v>
      </c>
      <c r="B1086">
        <v>1988</v>
      </c>
      <c r="C1086" t="s">
        <v>35</v>
      </c>
      <c r="D1086">
        <v>22</v>
      </c>
      <c r="E1086" s="18">
        <f>DATE(Table6[[#This Row],[year]],MONTH(1&amp;Table6[[#This Row],[month]]),Table6[[#This Row],[date]])</f>
        <v>32377</v>
      </c>
      <c r="F1086" s="19">
        <f>DATEDIF(Table6[[#This Row],[DOB]],DATE(2023,6,8),"Y")</f>
        <v>34</v>
      </c>
      <c r="G1086">
        <v>3</v>
      </c>
      <c r="H1086" s="20">
        <v>8824.27</v>
      </c>
      <c r="I1086" t="s">
        <v>8416</v>
      </c>
      <c r="J1086" t="s">
        <v>8418</v>
      </c>
      <c r="K1086" t="s">
        <v>200</v>
      </c>
    </row>
    <row r="1087" spans="1:11" x14ac:dyDescent="0.35">
      <c r="A1087" t="s">
        <v>1118</v>
      </c>
      <c r="B1087">
        <v>1976</v>
      </c>
      <c r="C1087" t="s">
        <v>10</v>
      </c>
      <c r="D1087">
        <v>14</v>
      </c>
      <c r="E1087" s="18">
        <f>DATE(Table6[[#This Row],[year]],MONTH(1&amp;Table6[[#This Row],[month]]),Table6[[#This Row],[date]])</f>
        <v>27955</v>
      </c>
      <c r="F1087" s="19">
        <f>DATEDIF(Table6[[#This Row],[DOB]],DATE(2023,6,8),"Y")</f>
        <v>46</v>
      </c>
      <c r="G1087">
        <v>2</v>
      </c>
      <c r="H1087" s="20">
        <v>8825.09</v>
      </c>
      <c r="I1087" t="s">
        <v>8416</v>
      </c>
      <c r="J1087" t="s">
        <v>8417</v>
      </c>
      <c r="K1087" t="s">
        <v>42</v>
      </c>
    </row>
    <row r="1088" spans="1:11" x14ac:dyDescent="0.35">
      <c r="A1088" t="s">
        <v>1119</v>
      </c>
      <c r="B1088">
        <v>1972</v>
      </c>
      <c r="C1088" t="s">
        <v>15</v>
      </c>
      <c r="D1088">
        <v>14</v>
      </c>
      <c r="E1088" s="18">
        <f>DATE(Table6[[#This Row],[year]],MONTH(1&amp;Table6[[#This Row],[month]]),Table6[[#This Row],[date]])</f>
        <v>26617</v>
      </c>
      <c r="F1088" s="19">
        <f>DATEDIF(Table6[[#This Row],[DOB]],DATE(2023,6,8),"Y")</f>
        <v>50</v>
      </c>
      <c r="G1088">
        <v>0</v>
      </c>
      <c r="H1088" s="20">
        <v>8827.2099999999991</v>
      </c>
      <c r="I1088" t="s">
        <v>8417</v>
      </c>
      <c r="J1088" t="s">
        <v>8418</v>
      </c>
      <c r="K1088" t="s">
        <v>23</v>
      </c>
    </row>
    <row r="1089" spans="1:11" x14ac:dyDescent="0.35">
      <c r="A1089" t="s">
        <v>1120</v>
      </c>
      <c r="B1089">
        <v>1972</v>
      </c>
      <c r="C1089" t="s">
        <v>15</v>
      </c>
      <c r="D1089">
        <v>22</v>
      </c>
      <c r="E1089" s="18">
        <f>DATE(Table6[[#This Row],[year]],MONTH(1&amp;Table6[[#This Row],[month]]),Table6[[#This Row],[date]])</f>
        <v>26625</v>
      </c>
      <c r="F1089" s="19">
        <f>DATEDIF(Table6[[#This Row],[DOB]],DATE(2023,6,8),"Y")</f>
        <v>50</v>
      </c>
      <c r="G1089">
        <v>0</v>
      </c>
      <c r="H1089" s="20">
        <v>8835.26</v>
      </c>
      <c r="I1089" t="s">
        <v>8417</v>
      </c>
      <c r="J1089" t="s">
        <v>8416</v>
      </c>
      <c r="K1089" t="s">
        <v>23</v>
      </c>
    </row>
    <row r="1090" spans="1:11" x14ac:dyDescent="0.35">
      <c r="A1090" t="s">
        <v>1121</v>
      </c>
      <c r="B1090">
        <v>1974</v>
      </c>
      <c r="C1090" t="s">
        <v>18</v>
      </c>
      <c r="D1090">
        <v>18</v>
      </c>
      <c r="E1090" s="18">
        <f>DATE(Table6[[#This Row],[year]],MONTH(1&amp;Table6[[#This Row],[month]]),Table6[[#This Row],[date]])</f>
        <v>27198</v>
      </c>
      <c r="F1090" s="19">
        <f>DATEDIF(Table6[[#This Row],[DOB]],DATE(2023,6,8),"Y")</f>
        <v>48</v>
      </c>
      <c r="G1090">
        <v>1</v>
      </c>
      <c r="H1090" s="20">
        <v>8871.15</v>
      </c>
      <c r="I1090" t="s">
        <v>8416</v>
      </c>
      <c r="J1090" t="s">
        <v>8417</v>
      </c>
      <c r="K1090" t="s">
        <v>13</v>
      </c>
    </row>
    <row r="1091" spans="1:11" x14ac:dyDescent="0.35">
      <c r="A1091" t="s">
        <v>1122</v>
      </c>
      <c r="B1091">
        <v>1973</v>
      </c>
      <c r="C1091" t="s">
        <v>20</v>
      </c>
      <c r="D1091">
        <v>9</v>
      </c>
      <c r="E1091" s="18">
        <f>DATE(Table6[[#This Row],[year]],MONTH(1&amp;Table6[[#This Row],[month]]),Table6[[#This Row],[date]])</f>
        <v>26916</v>
      </c>
      <c r="F1091" s="19">
        <f>DATEDIF(Table6[[#This Row],[DOB]],DATE(2023,6,8),"Y")</f>
        <v>49</v>
      </c>
      <c r="G1091">
        <v>0</v>
      </c>
      <c r="H1091" s="20">
        <v>8890.59</v>
      </c>
      <c r="I1091" t="s">
        <v>8416</v>
      </c>
      <c r="J1091" t="s">
        <v>8417</v>
      </c>
      <c r="K1091" t="s">
        <v>23</v>
      </c>
    </row>
    <row r="1092" spans="1:11" x14ac:dyDescent="0.35">
      <c r="A1092" t="s">
        <v>1123</v>
      </c>
      <c r="B1092">
        <v>1978</v>
      </c>
      <c r="C1092" t="s">
        <v>30</v>
      </c>
      <c r="D1092">
        <v>16</v>
      </c>
      <c r="E1092" s="18">
        <f>DATE(Table6[[#This Row],[year]],MONTH(1&amp;Table6[[#This Row],[month]]),Table6[[#This Row],[date]])</f>
        <v>28840</v>
      </c>
      <c r="F1092" s="19">
        <f>DATEDIF(Table6[[#This Row],[DOB]],DATE(2023,6,8),"Y")</f>
        <v>44</v>
      </c>
      <c r="G1092">
        <v>3</v>
      </c>
      <c r="H1092" s="20">
        <v>8891.14</v>
      </c>
      <c r="I1092" t="s">
        <v>8416</v>
      </c>
      <c r="J1092" t="s">
        <v>8417</v>
      </c>
      <c r="K1092" t="s">
        <v>356</v>
      </c>
    </row>
    <row r="1093" spans="1:11" x14ac:dyDescent="0.35">
      <c r="A1093" t="s">
        <v>1124</v>
      </c>
      <c r="B1093">
        <v>1997</v>
      </c>
      <c r="C1093" t="s">
        <v>15</v>
      </c>
      <c r="D1093">
        <v>28</v>
      </c>
      <c r="E1093" s="18">
        <f>DATE(Table6[[#This Row],[year]],MONTH(1&amp;Table6[[#This Row],[month]]),Table6[[#This Row],[date]])</f>
        <v>35762</v>
      </c>
      <c r="F1093" s="19">
        <f>DATEDIF(Table6[[#This Row],[DOB]],DATE(2023,6,8),"Y")</f>
        <v>25</v>
      </c>
      <c r="G1093">
        <v>0</v>
      </c>
      <c r="H1093" s="20">
        <v>8906.14</v>
      </c>
      <c r="I1093" t="s">
        <v>8416</v>
      </c>
      <c r="J1093" t="s">
        <v>8416</v>
      </c>
      <c r="K1093" t="s">
        <v>23</v>
      </c>
    </row>
    <row r="1094" spans="1:11" x14ac:dyDescent="0.35">
      <c r="A1094" t="s">
        <v>1125</v>
      </c>
      <c r="B1094">
        <v>1967</v>
      </c>
      <c r="C1094" t="s">
        <v>20</v>
      </c>
      <c r="D1094">
        <v>6</v>
      </c>
      <c r="E1094" s="18">
        <f>DATE(Table6[[#This Row],[year]],MONTH(1&amp;Table6[[#This Row],[month]]),Table6[[#This Row],[date]])</f>
        <v>24721</v>
      </c>
      <c r="F1094" s="19">
        <f>DATEDIF(Table6[[#This Row],[DOB]],DATE(2023,6,8),"Y")</f>
        <v>55</v>
      </c>
      <c r="G1094">
        <v>0</v>
      </c>
      <c r="H1094" s="20">
        <v>8908.4699999999993</v>
      </c>
      <c r="I1094" t="s">
        <v>8417</v>
      </c>
      <c r="J1094" t="s">
        <v>8416</v>
      </c>
      <c r="K1094" t="s">
        <v>13</v>
      </c>
    </row>
    <row r="1095" spans="1:11" x14ac:dyDescent="0.35">
      <c r="A1095" t="s">
        <v>1126</v>
      </c>
      <c r="B1095">
        <v>1975</v>
      </c>
      <c r="C1095" t="s">
        <v>10</v>
      </c>
      <c r="D1095">
        <v>7</v>
      </c>
      <c r="E1095" s="18">
        <f>DATE(Table6[[#This Row],[year]],MONTH(1&amp;Table6[[#This Row],[month]]),Table6[[#This Row],[date]])</f>
        <v>27582</v>
      </c>
      <c r="F1095" s="19">
        <f>DATEDIF(Table6[[#This Row],[DOB]],DATE(2023,6,8),"Y")</f>
        <v>47</v>
      </c>
      <c r="G1095">
        <v>1</v>
      </c>
      <c r="H1095" s="20">
        <v>8930.93</v>
      </c>
      <c r="I1095" t="s">
        <v>8416</v>
      </c>
      <c r="J1095" t="s">
        <v>8416</v>
      </c>
      <c r="K1095" t="s">
        <v>23</v>
      </c>
    </row>
    <row r="1096" spans="1:11" x14ac:dyDescent="0.35">
      <c r="A1096" t="s">
        <v>1127</v>
      </c>
      <c r="B1096">
        <v>1972</v>
      </c>
      <c r="C1096" t="s">
        <v>18</v>
      </c>
      <c r="D1096">
        <v>6</v>
      </c>
      <c r="E1096" s="18">
        <f>DATE(Table6[[#This Row],[year]],MONTH(1&amp;Table6[[#This Row],[month]]),Table6[[#This Row],[date]])</f>
        <v>26456</v>
      </c>
      <c r="F1096" s="19">
        <f>DATEDIF(Table6[[#This Row],[DOB]],DATE(2023,6,8),"Y")</f>
        <v>51</v>
      </c>
      <c r="G1096">
        <v>0</v>
      </c>
      <c r="H1096" s="20">
        <v>8932.08</v>
      </c>
      <c r="I1096" t="s">
        <v>8416</v>
      </c>
      <c r="J1096" t="s">
        <v>8418</v>
      </c>
      <c r="K1096" t="s">
        <v>42</v>
      </c>
    </row>
    <row r="1097" spans="1:11" x14ac:dyDescent="0.35">
      <c r="A1097" t="s">
        <v>1128</v>
      </c>
      <c r="B1097">
        <v>1976</v>
      </c>
      <c r="C1097" t="s">
        <v>30</v>
      </c>
      <c r="D1097">
        <v>25</v>
      </c>
      <c r="E1097" s="18">
        <f>DATE(Table6[[#This Row],[year]],MONTH(1&amp;Table6[[#This Row],[month]]),Table6[[#This Row],[date]])</f>
        <v>28119</v>
      </c>
      <c r="F1097" s="19">
        <f>DATEDIF(Table6[[#This Row],[DOB]],DATE(2023,6,8),"Y")</f>
        <v>46</v>
      </c>
      <c r="G1097">
        <v>3</v>
      </c>
      <c r="H1097" s="20">
        <v>8944.1200000000008</v>
      </c>
      <c r="I1097" t="s">
        <v>8417</v>
      </c>
      <c r="J1097" t="s">
        <v>8416</v>
      </c>
      <c r="K1097" t="s">
        <v>13</v>
      </c>
    </row>
    <row r="1098" spans="1:11" x14ac:dyDescent="0.35">
      <c r="A1098" t="s">
        <v>1129</v>
      </c>
      <c r="B1098">
        <v>1992</v>
      </c>
      <c r="C1098" t="s">
        <v>20</v>
      </c>
      <c r="D1098">
        <v>27</v>
      </c>
      <c r="E1098" s="18">
        <f>DATE(Table6[[#This Row],[year]],MONTH(1&amp;Table6[[#This Row],[month]]),Table6[[#This Row],[date]])</f>
        <v>33874</v>
      </c>
      <c r="F1098" s="19">
        <f>DATEDIF(Table6[[#This Row],[DOB]],DATE(2023,6,8),"Y")</f>
        <v>30</v>
      </c>
      <c r="G1098">
        <v>0</v>
      </c>
      <c r="H1098" s="20">
        <v>8954.99</v>
      </c>
      <c r="I1098" t="s">
        <v>8416</v>
      </c>
      <c r="J1098" t="s">
        <v>8417</v>
      </c>
      <c r="K1098" t="s">
        <v>535</v>
      </c>
    </row>
    <row r="1099" spans="1:11" x14ac:dyDescent="0.35">
      <c r="A1099" t="s">
        <v>1130</v>
      </c>
      <c r="B1099">
        <v>1974</v>
      </c>
      <c r="C1099" t="s">
        <v>35</v>
      </c>
      <c r="D1099">
        <v>17</v>
      </c>
      <c r="E1099" s="18">
        <f>DATE(Table6[[#This Row],[year]],MONTH(1&amp;Table6[[#This Row],[month]]),Table6[[#This Row],[date]])</f>
        <v>27258</v>
      </c>
      <c r="F1099" s="19">
        <f>DATEDIF(Table6[[#This Row],[DOB]],DATE(2023,6,8),"Y")</f>
        <v>48</v>
      </c>
      <c r="G1099">
        <v>1</v>
      </c>
      <c r="H1099" s="20">
        <v>8964.06</v>
      </c>
      <c r="I1099" t="s">
        <v>8417</v>
      </c>
      <c r="J1099" t="s">
        <v>8416</v>
      </c>
      <c r="K1099" t="s">
        <v>168</v>
      </c>
    </row>
    <row r="1100" spans="1:11" x14ac:dyDescent="0.35">
      <c r="A1100" t="s">
        <v>1131</v>
      </c>
      <c r="B1100">
        <v>1983</v>
      </c>
      <c r="C1100" t="s">
        <v>10</v>
      </c>
      <c r="D1100">
        <v>15</v>
      </c>
      <c r="E1100" s="18">
        <f>DATE(Table6[[#This Row],[year]],MONTH(1&amp;Table6[[#This Row],[month]]),Table6[[#This Row],[date]])</f>
        <v>30512</v>
      </c>
      <c r="F1100" s="19">
        <f>DATEDIF(Table6[[#This Row],[DOB]],DATE(2023,6,8),"Y")</f>
        <v>39</v>
      </c>
      <c r="G1100">
        <v>5</v>
      </c>
      <c r="H1100" s="20">
        <v>8965.7999999999993</v>
      </c>
      <c r="I1100" t="s">
        <v>8416</v>
      </c>
      <c r="J1100" t="s">
        <v>8417</v>
      </c>
      <c r="K1100" t="s">
        <v>23</v>
      </c>
    </row>
    <row r="1101" spans="1:11" x14ac:dyDescent="0.35">
      <c r="A1101" t="s">
        <v>1132</v>
      </c>
      <c r="B1101">
        <v>1974</v>
      </c>
      <c r="C1101" t="s">
        <v>20</v>
      </c>
      <c r="D1101">
        <v>8</v>
      </c>
      <c r="E1101" s="18">
        <f>DATE(Table6[[#This Row],[year]],MONTH(1&amp;Table6[[#This Row],[month]]),Table6[[#This Row],[date]])</f>
        <v>27280</v>
      </c>
      <c r="F1101" s="19">
        <f>DATEDIF(Table6[[#This Row],[DOB]],DATE(2023,6,8),"Y")</f>
        <v>48</v>
      </c>
      <c r="G1101">
        <v>2</v>
      </c>
      <c r="H1101" s="20">
        <v>8968.33</v>
      </c>
      <c r="I1101" t="s">
        <v>8417</v>
      </c>
      <c r="J1101" t="s">
        <v>8416</v>
      </c>
      <c r="K1101" t="s">
        <v>42</v>
      </c>
    </row>
    <row r="1102" spans="1:11" x14ac:dyDescent="0.35">
      <c r="A1102" t="s">
        <v>1133</v>
      </c>
      <c r="B1102">
        <v>1974</v>
      </c>
      <c r="C1102" t="s">
        <v>10</v>
      </c>
      <c r="D1102">
        <v>21</v>
      </c>
      <c r="E1102" s="18">
        <f>DATE(Table6[[#This Row],[year]],MONTH(1&amp;Table6[[#This Row],[month]]),Table6[[#This Row],[date]])</f>
        <v>27231</v>
      </c>
      <c r="F1102" s="19">
        <f>DATEDIF(Table6[[#This Row],[DOB]],DATE(2023,6,8),"Y")</f>
        <v>48</v>
      </c>
      <c r="G1102">
        <v>2</v>
      </c>
      <c r="H1102" s="20">
        <v>8978.19</v>
      </c>
      <c r="I1102" t="s">
        <v>8416</v>
      </c>
      <c r="J1102" t="s">
        <v>8416</v>
      </c>
      <c r="K1102" t="s">
        <v>13</v>
      </c>
    </row>
    <row r="1103" spans="1:11" x14ac:dyDescent="0.35">
      <c r="A1103" t="s">
        <v>1134</v>
      </c>
      <c r="B1103">
        <v>1973</v>
      </c>
      <c r="C1103" t="s">
        <v>37</v>
      </c>
      <c r="D1103">
        <v>11</v>
      </c>
      <c r="E1103" s="18">
        <f>DATE(Table6[[#This Row],[year]],MONTH(1&amp;Table6[[#This Row],[month]]),Table6[[#This Row],[date]])</f>
        <v>26948</v>
      </c>
      <c r="F1103" s="19">
        <f>DATEDIF(Table6[[#This Row],[DOB]],DATE(2023,6,8),"Y")</f>
        <v>49</v>
      </c>
      <c r="G1103">
        <v>0</v>
      </c>
      <c r="H1103" s="20">
        <v>8988.16</v>
      </c>
      <c r="I1103" t="s">
        <v>8416</v>
      </c>
      <c r="J1103" t="s">
        <v>8418</v>
      </c>
      <c r="K1103" t="s">
        <v>23</v>
      </c>
    </row>
    <row r="1104" spans="1:11" x14ac:dyDescent="0.35">
      <c r="A1104" t="s">
        <v>1135</v>
      </c>
      <c r="B1104">
        <v>1979</v>
      </c>
      <c r="C1104" t="s">
        <v>30</v>
      </c>
      <c r="D1104">
        <v>16</v>
      </c>
      <c r="E1104" s="18">
        <f>DATE(Table6[[#This Row],[year]],MONTH(1&amp;Table6[[#This Row],[month]]),Table6[[#This Row],[date]])</f>
        <v>29205</v>
      </c>
      <c r="F1104" s="19">
        <f>DATEDIF(Table6[[#This Row],[DOB]],DATE(2023,6,8),"Y")</f>
        <v>43</v>
      </c>
      <c r="G1104">
        <v>2</v>
      </c>
      <c r="H1104" s="20">
        <v>8998.43</v>
      </c>
      <c r="I1104" t="s">
        <v>8416</v>
      </c>
      <c r="J1104" t="s">
        <v>8418</v>
      </c>
      <c r="K1104" t="s">
        <v>200</v>
      </c>
    </row>
    <row r="1105" spans="1:11" x14ac:dyDescent="0.35">
      <c r="A1105" t="s">
        <v>1136</v>
      </c>
      <c r="B1105">
        <v>1993</v>
      </c>
      <c r="C1105" t="s">
        <v>30</v>
      </c>
      <c r="D1105">
        <v>1</v>
      </c>
      <c r="E1105" s="18">
        <f>DATE(Table6[[#This Row],[year]],MONTH(1&amp;Table6[[#This Row],[month]]),Table6[[#This Row],[date]])</f>
        <v>34304</v>
      </c>
      <c r="F1105" s="19">
        <f>DATEDIF(Table6[[#This Row],[DOB]],DATE(2023,6,8),"Y")</f>
        <v>29</v>
      </c>
      <c r="G1105">
        <v>0</v>
      </c>
      <c r="H1105" s="20">
        <v>9010.2000000000007</v>
      </c>
      <c r="I1105" t="s">
        <v>8416</v>
      </c>
      <c r="J1105" t="s">
        <v>8417</v>
      </c>
      <c r="K1105" t="s">
        <v>535</v>
      </c>
    </row>
    <row r="1106" spans="1:11" x14ac:dyDescent="0.35">
      <c r="A1106" t="s">
        <v>1137</v>
      </c>
      <c r="B1106">
        <v>1972</v>
      </c>
      <c r="C1106" t="s">
        <v>30</v>
      </c>
      <c r="D1106">
        <v>7</v>
      </c>
      <c r="E1106" s="18">
        <f>DATE(Table6[[#This Row],[year]],MONTH(1&amp;Table6[[#This Row],[month]]),Table6[[#This Row],[date]])</f>
        <v>26640</v>
      </c>
      <c r="F1106" s="19">
        <f>DATEDIF(Table6[[#This Row],[DOB]],DATE(2023,6,8),"Y")</f>
        <v>50</v>
      </c>
      <c r="G1106">
        <v>1</v>
      </c>
      <c r="H1106" s="20">
        <v>9048.0300000000007</v>
      </c>
      <c r="I1106" t="s">
        <v>8416</v>
      </c>
      <c r="J1106" t="s">
        <v>8416</v>
      </c>
      <c r="K1106" t="s">
        <v>13</v>
      </c>
    </row>
    <row r="1107" spans="1:11" x14ac:dyDescent="0.35">
      <c r="A1107" t="s">
        <v>1138</v>
      </c>
      <c r="B1107">
        <v>1972</v>
      </c>
      <c r="C1107" t="s">
        <v>30</v>
      </c>
      <c r="D1107">
        <v>2</v>
      </c>
      <c r="E1107" s="18">
        <f>DATE(Table6[[#This Row],[year]],MONTH(1&amp;Table6[[#This Row],[month]]),Table6[[#This Row],[date]])</f>
        <v>26635</v>
      </c>
      <c r="F1107" s="19">
        <f>DATEDIF(Table6[[#This Row],[DOB]],DATE(2023,6,8),"Y")</f>
        <v>50</v>
      </c>
      <c r="G1107">
        <v>1</v>
      </c>
      <c r="H1107" s="20">
        <v>9058.73</v>
      </c>
      <c r="I1107" t="s">
        <v>8417</v>
      </c>
      <c r="J1107" t="s">
        <v>8416</v>
      </c>
      <c r="K1107" t="s">
        <v>13</v>
      </c>
    </row>
    <row r="1108" spans="1:11" x14ac:dyDescent="0.35">
      <c r="A1108" t="s">
        <v>1139</v>
      </c>
      <c r="B1108">
        <v>1977</v>
      </c>
      <c r="C1108" t="s">
        <v>15</v>
      </c>
      <c r="D1108">
        <v>4</v>
      </c>
      <c r="E1108" s="18">
        <f>DATE(Table6[[#This Row],[year]],MONTH(1&amp;Table6[[#This Row],[month]]),Table6[[#This Row],[date]])</f>
        <v>28433</v>
      </c>
      <c r="F1108" s="19">
        <f>DATEDIF(Table6[[#This Row],[DOB]],DATE(2023,6,8),"Y")</f>
        <v>45</v>
      </c>
      <c r="G1108">
        <v>2</v>
      </c>
      <c r="H1108" s="20">
        <v>9095.07</v>
      </c>
      <c r="I1108" t="s">
        <v>8416</v>
      </c>
      <c r="J1108" t="s">
        <v>8416</v>
      </c>
      <c r="K1108" t="s">
        <v>247</v>
      </c>
    </row>
    <row r="1109" spans="1:11" x14ac:dyDescent="0.35">
      <c r="A1109" t="s">
        <v>1140</v>
      </c>
      <c r="B1109">
        <v>1965</v>
      </c>
      <c r="C1109" t="s">
        <v>15</v>
      </c>
      <c r="D1109">
        <v>9</v>
      </c>
      <c r="E1109" s="18">
        <f>DATE(Table6[[#This Row],[year]],MONTH(1&amp;Table6[[#This Row],[month]]),Table6[[#This Row],[date]])</f>
        <v>24055</v>
      </c>
      <c r="F1109" s="19">
        <f>DATEDIF(Table6[[#This Row],[DOB]],DATE(2023,6,8),"Y")</f>
        <v>57</v>
      </c>
      <c r="G1109">
        <v>0</v>
      </c>
      <c r="H1109" s="20">
        <v>9095.94</v>
      </c>
      <c r="I1109" t="s">
        <v>8417</v>
      </c>
      <c r="J1109" t="s">
        <v>8418</v>
      </c>
      <c r="K1109" t="s">
        <v>42</v>
      </c>
    </row>
    <row r="1110" spans="1:11" x14ac:dyDescent="0.35">
      <c r="A1110" t="s">
        <v>1141</v>
      </c>
      <c r="B1110">
        <v>1977</v>
      </c>
      <c r="C1110" t="s">
        <v>30</v>
      </c>
      <c r="D1110">
        <v>2</v>
      </c>
      <c r="E1110" s="18">
        <f>DATE(Table6[[#This Row],[year]],MONTH(1&amp;Table6[[#This Row],[month]]),Table6[[#This Row],[date]])</f>
        <v>28461</v>
      </c>
      <c r="F1110" s="19">
        <f>DATEDIF(Table6[[#This Row],[DOB]],DATE(2023,6,8),"Y")</f>
        <v>45</v>
      </c>
      <c r="G1110">
        <v>3</v>
      </c>
      <c r="H1110" s="20">
        <v>9101.7999999999993</v>
      </c>
      <c r="I1110" t="s">
        <v>8416</v>
      </c>
      <c r="J1110" t="s">
        <v>8418</v>
      </c>
      <c r="K1110" t="s">
        <v>42</v>
      </c>
    </row>
    <row r="1111" spans="1:11" x14ac:dyDescent="0.35">
      <c r="A1111" t="s">
        <v>1142</v>
      </c>
      <c r="B1111">
        <v>1970</v>
      </c>
      <c r="C1111" t="s">
        <v>35</v>
      </c>
      <c r="D1111">
        <v>12</v>
      </c>
      <c r="E1111" s="18">
        <f>DATE(Table6[[#This Row],[year]],MONTH(1&amp;Table6[[#This Row],[month]]),Table6[[#This Row],[date]])</f>
        <v>25792</v>
      </c>
      <c r="F1111" s="19">
        <f>DATEDIF(Table6[[#This Row],[DOB]],DATE(2023,6,8),"Y")</f>
        <v>52</v>
      </c>
      <c r="G1111">
        <v>0</v>
      </c>
      <c r="H1111" s="20">
        <v>9140.9500000000007</v>
      </c>
      <c r="I1111" t="s">
        <v>8417</v>
      </c>
      <c r="J1111" t="s">
        <v>8417</v>
      </c>
      <c r="K1111" t="s">
        <v>13</v>
      </c>
    </row>
    <row r="1112" spans="1:11" x14ac:dyDescent="0.35">
      <c r="A1112" t="s">
        <v>1143</v>
      </c>
      <c r="B1112">
        <v>1970</v>
      </c>
      <c r="C1112" t="s">
        <v>37</v>
      </c>
      <c r="D1112">
        <v>18</v>
      </c>
      <c r="E1112" s="18">
        <f>DATE(Table6[[#This Row],[year]],MONTH(1&amp;Table6[[#This Row],[month]]),Table6[[#This Row],[date]])</f>
        <v>25859</v>
      </c>
      <c r="F1112" s="19">
        <f>DATEDIF(Table6[[#This Row],[DOB]],DATE(2023,6,8),"Y")</f>
        <v>52</v>
      </c>
      <c r="G1112">
        <v>0</v>
      </c>
      <c r="H1112" s="20">
        <v>9144.57</v>
      </c>
      <c r="I1112" t="s">
        <v>8417</v>
      </c>
      <c r="J1112" t="s">
        <v>8416</v>
      </c>
      <c r="K1112" t="s">
        <v>42</v>
      </c>
    </row>
    <row r="1113" spans="1:11" x14ac:dyDescent="0.35">
      <c r="A1113" t="s">
        <v>1144</v>
      </c>
      <c r="B1113">
        <v>1982</v>
      </c>
      <c r="C1113" t="s">
        <v>30</v>
      </c>
      <c r="D1113">
        <v>8</v>
      </c>
      <c r="E1113" s="18">
        <f>DATE(Table6[[#This Row],[year]],MONTH(1&amp;Table6[[#This Row],[month]]),Table6[[#This Row],[date]])</f>
        <v>30293</v>
      </c>
      <c r="F1113" s="19">
        <f>DATEDIF(Table6[[#This Row],[DOB]],DATE(2023,6,8),"Y")</f>
        <v>40</v>
      </c>
      <c r="G1113">
        <v>3</v>
      </c>
      <c r="H1113" s="20">
        <v>9147.5</v>
      </c>
      <c r="I1113" t="s">
        <v>8416</v>
      </c>
      <c r="J1113" t="s">
        <v>8418</v>
      </c>
      <c r="K1113" t="s">
        <v>23</v>
      </c>
    </row>
    <row r="1114" spans="1:11" x14ac:dyDescent="0.35">
      <c r="A1114" t="s">
        <v>1145</v>
      </c>
      <c r="B1114">
        <v>1990</v>
      </c>
      <c r="C1114" t="s">
        <v>35</v>
      </c>
      <c r="D1114">
        <v>23</v>
      </c>
      <c r="E1114" s="18">
        <f>DATE(Table6[[#This Row],[year]],MONTH(1&amp;Table6[[#This Row],[month]]),Table6[[#This Row],[date]])</f>
        <v>33108</v>
      </c>
      <c r="F1114" s="19">
        <f>DATEDIF(Table6[[#This Row],[DOB]],DATE(2023,6,8),"Y")</f>
        <v>32</v>
      </c>
      <c r="G1114">
        <v>3</v>
      </c>
      <c r="H1114" s="20">
        <v>9159.51</v>
      </c>
      <c r="I1114" t="s">
        <v>8416</v>
      </c>
      <c r="J1114" t="s">
        <v>8416</v>
      </c>
      <c r="K1114" t="s">
        <v>300</v>
      </c>
    </row>
    <row r="1115" spans="1:11" x14ac:dyDescent="0.35">
      <c r="A1115" t="s">
        <v>1146</v>
      </c>
      <c r="B1115">
        <v>1970</v>
      </c>
      <c r="C1115" t="s">
        <v>37</v>
      </c>
      <c r="D1115">
        <v>24</v>
      </c>
      <c r="E1115" s="18">
        <f>DATE(Table6[[#This Row],[year]],MONTH(1&amp;Table6[[#This Row],[month]]),Table6[[#This Row],[date]])</f>
        <v>25865</v>
      </c>
      <c r="F1115" s="19">
        <f>DATEDIF(Table6[[#This Row],[DOB]],DATE(2023,6,8),"Y")</f>
        <v>52</v>
      </c>
      <c r="G1115">
        <v>0</v>
      </c>
      <c r="H1115" s="20">
        <v>9171.75</v>
      </c>
      <c r="I1115" t="s">
        <v>8416</v>
      </c>
      <c r="J1115" t="s">
        <v>8416</v>
      </c>
      <c r="K1115" t="s">
        <v>23</v>
      </c>
    </row>
    <row r="1116" spans="1:11" x14ac:dyDescent="0.35">
      <c r="A1116" t="s">
        <v>1147</v>
      </c>
      <c r="B1116">
        <v>1971</v>
      </c>
      <c r="C1116" t="s">
        <v>30</v>
      </c>
      <c r="D1116">
        <v>29</v>
      </c>
      <c r="E1116" s="18">
        <f>DATE(Table6[[#This Row],[year]],MONTH(1&amp;Table6[[#This Row],[month]]),Table6[[#This Row],[date]])</f>
        <v>26296</v>
      </c>
      <c r="F1116" s="19">
        <f>DATEDIF(Table6[[#This Row],[DOB]],DATE(2023,6,8),"Y")</f>
        <v>51</v>
      </c>
      <c r="G1116">
        <v>0</v>
      </c>
      <c r="H1116" s="20">
        <v>9174.14</v>
      </c>
      <c r="I1116" t="s">
        <v>8417</v>
      </c>
      <c r="J1116" t="s">
        <v>8418</v>
      </c>
      <c r="K1116" t="s">
        <v>23</v>
      </c>
    </row>
    <row r="1117" spans="1:11" x14ac:dyDescent="0.35">
      <c r="A1117" t="s">
        <v>1148</v>
      </c>
      <c r="B1117">
        <v>1973</v>
      </c>
      <c r="C1117" t="s">
        <v>30</v>
      </c>
      <c r="D1117">
        <v>25</v>
      </c>
      <c r="E1117" s="18">
        <f>DATE(Table6[[#This Row],[year]],MONTH(1&amp;Table6[[#This Row],[month]]),Table6[[#This Row],[date]])</f>
        <v>27023</v>
      </c>
      <c r="F1117" s="19">
        <f>DATEDIF(Table6[[#This Row],[DOB]],DATE(2023,6,8),"Y")</f>
        <v>49</v>
      </c>
      <c r="G1117">
        <v>1</v>
      </c>
      <c r="H1117" s="20">
        <v>9182.17</v>
      </c>
      <c r="I1117" t="s">
        <v>8416</v>
      </c>
      <c r="J1117" t="s">
        <v>8417</v>
      </c>
      <c r="K1117" t="s">
        <v>42</v>
      </c>
    </row>
    <row r="1118" spans="1:11" x14ac:dyDescent="0.35">
      <c r="A1118" t="s">
        <v>1149</v>
      </c>
      <c r="B1118">
        <v>1976</v>
      </c>
      <c r="C1118" t="s">
        <v>20</v>
      </c>
      <c r="D1118">
        <v>10</v>
      </c>
      <c r="E1118" s="18">
        <f>DATE(Table6[[#This Row],[year]],MONTH(1&amp;Table6[[#This Row],[month]]),Table6[[#This Row],[date]])</f>
        <v>28013</v>
      </c>
      <c r="F1118" s="19">
        <f>DATEDIF(Table6[[#This Row],[DOB]],DATE(2023,6,8),"Y")</f>
        <v>46</v>
      </c>
      <c r="G1118">
        <v>2</v>
      </c>
      <c r="H1118" s="20">
        <v>9193.84</v>
      </c>
      <c r="I1118" t="s">
        <v>8416</v>
      </c>
      <c r="J1118" t="s">
        <v>8418</v>
      </c>
      <c r="K1118" t="s">
        <v>23</v>
      </c>
    </row>
    <row r="1119" spans="1:11" x14ac:dyDescent="0.35">
      <c r="A1119" t="s">
        <v>1150</v>
      </c>
      <c r="B1119">
        <v>1986</v>
      </c>
      <c r="C1119" t="s">
        <v>30</v>
      </c>
      <c r="D1119">
        <v>25</v>
      </c>
      <c r="E1119" s="18">
        <f>DATE(Table6[[#This Row],[year]],MONTH(1&amp;Table6[[#This Row],[month]]),Table6[[#This Row],[date]])</f>
        <v>31771</v>
      </c>
      <c r="F1119" s="19">
        <f>DATEDIF(Table6[[#This Row],[DOB]],DATE(2023,6,8),"Y")</f>
        <v>36</v>
      </c>
      <c r="G1119">
        <v>3</v>
      </c>
      <c r="H1119" s="20">
        <v>9210.06</v>
      </c>
      <c r="I1119" t="s">
        <v>8416</v>
      </c>
      <c r="J1119" t="s">
        <v>8417</v>
      </c>
      <c r="K1119" t="s">
        <v>300</v>
      </c>
    </row>
    <row r="1120" spans="1:11" x14ac:dyDescent="0.35">
      <c r="A1120" t="s">
        <v>1151</v>
      </c>
      <c r="B1120">
        <v>1981</v>
      </c>
      <c r="C1120" t="s">
        <v>30</v>
      </c>
      <c r="D1120">
        <v>5</v>
      </c>
      <c r="E1120" s="18">
        <f>DATE(Table6[[#This Row],[year]],MONTH(1&amp;Table6[[#This Row],[month]]),Table6[[#This Row],[date]])</f>
        <v>29925</v>
      </c>
      <c r="F1120" s="19">
        <f>DATEDIF(Table6[[#This Row],[DOB]],DATE(2023,6,8),"Y")</f>
        <v>41</v>
      </c>
      <c r="G1120">
        <v>5</v>
      </c>
      <c r="H1120" s="20">
        <v>9222.4</v>
      </c>
      <c r="I1120" t="s">
        <v>8416</v>
      </c>
      <c r="J1120" t="s">
        <v>8417</v>
      </c>
      <c r="K1120" t="s">
        <v>166</v>
      </c>
    </row>
    <row r="1121" spans="1:11" x14ac:dyDescent="0.35">
      <c r="A1121" t="s">
        <v>1152</v>
      </c>
      <c r="B1121">
        <v>1975</v>
      </c>
      <c r="C1121" t="s">
        <v>30</v>
      </c>
      <c r="D1121">
        <v>6</v>
      </c>
      <c r="E1121" s="18">
        <f>DATE(Table6[[#This Row],[year]],MONTH(1&amp;Table6[[#This Row],[month]]),Table6[[#This Row],[date]])</f>
        <v>27734</v>
      </c>
      <c r="F1121" s="19">
        <f>DATEDIF(Table6[[#This Row],[DOB]],DATE(2023,6,8),"Y")</f>
        <v>47</v>
      </c>
      <c r="G1121">
        <v>2</v>
      </c>
      <c r="H1121" s="20">
        <v>9225.26</v>
      </c>
      <c r="I1121" t="s">
        <v>8417</v>
      </c>
      <c r="J1121" t="s">
        <v>8417</v>
      </c>
      <c r="K1121" t="s">
        <v>164</v>
      </c>
    </row>
    <row r="1122" spans="1:11" x14ac:dyDescent="0.35">
      <c r="A1122" t="s">
        <v>1153</v>
      </c>
      <c r="B1122">
        <v>1980</v>
      </c>
      <c r="C1122" t="s">
        <v>37</v>
      </c>
      <c r="D1122">
        <v>5</v>
      </c>
      <c r="E1122" s="18">
        <f>DATE(Table6[[#This Row],[year]],MONTH(1&amp;Table6[[#This Row],[month]]),Table6[[#This Row],[date]])</f>
        <v>29499</v>
      </c>
      <c r="F1122" s="19">
        <f>DATEDIF(Table6[[#This Row],[DOB]],DATE(2023,6,8),"Y")</f>
        <v>42</v>
      </c>
      <c r="G1122">
        <v>2</v>
      </c>
      <c r="H1122" s="20">
        <v>9247.94</v>
      </c>
      <c r="I1122" t="s">
        <v>8416</v>
      </c>
      <c r="J1122" t="s">
        <v>8418</v>
      </c>
      <c r="K1122" t="s">
        <v>300</v>
      </c>
    </row>
    <row r="1123" spans="1:11" x14ac:dyDescent="0.35">
      <c r="A1123" t="s">
        <v>1154</v>
      </c>
      <c r="B1123">
        <v>1974</v>
      </c>
      <c r="C1123" t="s">
        <v>35</v>
      </c>
      <c r="D1123">
        <v>21</v>
      </c>
      <c r="E1123" s="18">
        <f>DATE(Table6[[#This Row],[year]],MONTH(1&amp;Table6[[#This Row],[month]]),Table6[[#This Row],[date]])</f>
        <v>27262</v>
      </c>
      <c r="F1123" s="19">
        <f>DATEDIF(Table6[[#This Row],[DOB]],DATE(2023,6,8),"Y")</f>
        <v>48</v>
      </c>
      <c r="G1123">
        <v>1</v>
      </c>
      <c r="H1123" s="20">
        <v>9249.5</v>
      </c>
      <c r="I1123" t="s">
        <v>8416</v>
      </c>
      <c r="J1123" t="s">
        <v>8418</v>
      </c>
      <c r="K1123" t="s">
        <v>23</v>
      </c>
    </row>
    <row r="1124" spans="1:11" x14ac:dyDescent="0.35">
      <c r="A1124" t="s">
        <v>1155</v>
      </c>
      <c r="B1124">
        <v>1971</v>
      </c>
      <c r="C1124" t="s">
        <v>35</v>
      </c>
      <c r="D1124">
        <v>6</v>
      </c>
      <c r="E1124" s="18">
        <f>DATE(Table6[[#This Row],[year]],MONTH(1&amp;Table6[[#This Row],[month]]),Table6[[#This Row],[date]])</f>
        <v>26151</v>
      </c>
      <c r="F1124" s="19">
        <f>DATEDIF(Table6[[#This Row],[DOB]],DATE(2023,6,8),"Y")</f>
        <v>51</v>
      </c>
      <c r="G1124">
        <v>0</v>
      </c>
      <c r="H1124" s="20">
        <v>9264.7999999999993</v>
      </c>
      <c r="I1124" t="s">
        <v>8416</v>
      </c>
      <c r="J1124" t="s">
        <v>8418</v>
      </c>
      <c r="K1124" t="s">
        <v>42</v>
      </c>
    </row>
    <row r="1125" spans="1:11" x14ac:dyDescent="0.35">
      <c r="A1125" t="s">
        <v>1156</v>
      </c>
      <c r="B1125">
        <v>1973</v>
      </c>
      <c r="C1125" t="s">
        <v>37</v>
      </c>
      <c r="D1125">
        <v>27</v>
      </c>
      <c r="E1125" s="18">
        <f>DATE(Table6[[#This Row],[year]],MONTH(1&amp;Table6[[#This Row],[month]]),Table6[[#This Row],[date]])</f>
        <v>26964</v>
      </c>
      <c r="F1125" s="19">
        <f>DATEDIF(Table6[[#This Row],[DOB]],DATE(2023,6,8),"Y")</f>
        <v>49</v>
      </c>
      <c r="G1125">
        <v>1</v>
      </c>
      <c r="H1125" s="20">
        <v>9282.48</v>
      </c>
      <c r="I1125" t="s">
        <v>8417</v>
      </c>
      <c r="J1125" t="s">
        <v>8416</v>
      </c>
      <c r="K1125" t="s">
        <v>168</v>
      </c>
    </row>
    <row r="1126" spans="1:11" x14ac:dyDescent="0.35">
      <c r="A1126" t="s">
        <v>1157</v>
      </c>
      <c r="B1126">
        <v>1971</v>
      </c>
      <c r="C1126" t="s">
        <v>10</v>
      </c>
      <c r="D1126">
        <v>2</v>
      </c>
      <c r="E1126" s="18">
        <f>DATE(Table6[[#This Row],[year]],MONTH(1&amp;Table6[[#This Row],[month]]),Table6[[#This Row],[date]])</f>
        <v>26116</v>
      </c>
      <c r="F1126" s="19">
        <f>DATEDIF(Table6[[#This Row],[DOB]],DATE(2023,6,8),"Y")</f>
        <v>51</v>
      </c>
      <c r="G1126">
        <v>0</v>
      </c>
      <c r="H1126" s="20">
        <v>9283.56</v>
      </c>
      <c r="I1126" t="s">
        <v>8416</v>
      </c>
      <c r="J1126" t="s">
        <v>8417</v>
      </c>
      <c r="K1126" t="s">
        <v>13</v>
      </c>
    </row>
    <row r="1127" spans="1:11" x14ac:dyDescent="0.35">
      <c r="A1127" t="s">
        <v>1158</v>
      </c>
      <c r="B1127">
        <v>1969</v>
      </c>
      <c r="C1127" t="s">
        <v>15</v>
      </c>
      <c r="D1127">
        <v>26</v>
      </c>
      <c r="E1127" s="18">
        <f>DATE(Table6[[#This Row],[year]],MONTH(1&amp;Table6[[#This Row],[month]]),Table6[[#This Row],[date]])</f>
        <v>25533</v>
      </c>
      <c r="F1127" s="19">
        <f>DATEDIF(Table6[[#This Row],[DOB]],DATE(2023,6,8),"Y")</f>
        <v>53</v>
      </c>
      <c r="G1127">
        <v>0</v>
      </c>
      <c r="H1127" s="20">
        <v>9285.8700000000008</v>
      </c>
      <c r="I1127" t="s">
        <v>8416</v>
      </c>
      <c r="J1127" t="s">
        <v>8417</v>
      </c>
      <c r="K1127" t="s">
        <v>13</v>
      </c>
    </row>
    <row r="1128" spans="1:11" x14ac:dyDescent="0.35">
      <c r="A1128" t="s">
        <v>1159</v>
      </c>
      <c r="B1128">
        <v>1973</v>
      </c>
      <c r="C1128" t="s">
        <v>37</v>
      </c>
      <c r="D1128">
        <v>16</v>
      </c>
      <c r="E1128" s="18">
        <f>DATE(Table6[[#This Row],[year]],MONTH(1&amp;Table6[[#This Row],[month]]),Table6[[#This Row],[date]])</f>
        <v>26953</v>
      </c>
      <c r="F1128" s="19">
        <f>DATEDIF(Table6[[#This Row],[DOB]],DATE(2023,6,8),"Y")</f>
        <v>49</v>
      </c>
      <c r="G1128">
        <v>1</v>
      </c>
      <c r="H1128" s="20">
        <v>9288.0300000000007</v>
      </c>
      <c r="I1128" t="s">
        <v>8416</v>
      </c>
      <c r="J1128" t="s">
        <v>8417</v>
      </c>
      <c r="K1128" t="s">
        <v>170</v>
      </c>
    </row>
    <row r="1129" spans="1:11" x14ac:dyDescent="0.35">
      <c r="A1129" t="s">
        <v>1160</v>
      </c>
      <c r="B1129">
        <v>1973</v>
      </c>
      <c r="C1129" t="s">
        <v>20</v>
      </c>
      <c r="D1129">
        <v>18</v>
      </c>
      <c r="E1129" s="18">
        <f>DATE(Table6[[#This Row],[year]],MONTH(1&amp;Table6[[#This Row],[month]]),Table6[[#This Row],[date]])</f>
        <v>26925</v>
      </c>
      <c r="F1129" s="19">
        <f>DATEDIF(Table6[[#This Row],[DOB]],DATE(2023,6,8),"Y")</f>
        <v>49</v>
      </c>
      <c r="G1129">
        <v>1</v>
      </c>
      <c r="H1129" s="20">
        <v>9290.14</v>
      </c>
      <c r="I1129" t="s">
        <v>8417</v>
      </c>
      <c r="J1129" t="s">
        <v>8417</v>
      </c>
      <c r="K1129" t="s">
        <v>168</v>
      </c>
    </row>
    <row r="1130" spans="1:11" x14ac:dyDescent="0.35">
      <c r="A1130" t="s">
        <v>1161</v>
      </c>
      <c r="B1130">
        <v>1976</v>
      </c>
      <c r="C1130" t="s">
        <v>15</v>
      </c>
      <c r="D1130">
        <v>3</v>
      </c>
      <c r="E1130" s="18">
        <f>DATE(Table6[[#This Row],[year]],MONTH(1&amp;Table6[[#This Row],[month]]),Table6[[#This Row],[date]])</f>
        <v>28067</v>
      </c>
      <c r="F1130" s="19">
        <f>DATEDIF(Table6[[#This Row],[DOB]],DATE(2023,6,8),"Y")</f>
        <v>46</v>
      </c>
      <c r="G1130">
        <v>3</v>
      </c>
      <c r="H1130" s="20">
        <v>9301.89</v>
      </c>
      <c r="I1130" t="s">
        <v>8416</v>
      </c>
      <c r="J1130" t="s">
        <v>8418</v>
      </c>
      <c r="K1130" t="s">
        <v>23</v>
      </c>
    </row>
    <row r="1131" spans="1:11" x14ac:dyDescent="0.35">
      <c r="A1131" t="s">
        <v>1162</v>
      </c>
      <c r="B1131">
        <v>1973</v>
      </c>
      <c r="C1131" t="s">
        <v>37</v>
      </c>
      <c r="D1131">
        <v>16</v>
      </c>
      <c r="E1131" s="18">
        <f>DATE(Table6[[#This Row],[year]],MONTH(1&amp;Table6[[#This Row],[month]]),Table6[[#This Row],[date]])</f>
        <v>26953</v>
      </c>
      <c r="F1131" s="19">
        <f>DATEDIF(Table6[[#This Row],[DOB]],DATE(2023,6,8),"Y")</f>
        <v>49</v>
      </c>
      <c r="G1131">
        <v>2</v>
      </c>
      <c r="H1131" s="20">
        <v>9304.7000000000007</v>
      </c>
      <c r="I1131" t="s">
        <v>8417</v>
      </c>
      <c r="J1131" t="s">
        <v>8417</v>
      </c>
      <c r="K1131" t="s">
        <v>13</v>
      </c>
    </row>
    <row r="1132" spans="1:11" x14ac:dyDescent="0.35">
      <c r="A1132" t="s">
        <v>1163</v>
      </c>
      <c r="B1132">
        <v>1963</v>
      </c>
      <c r="C1132" t="s">
        <v>18</v>
      </c>
      <c r="D1132">
        <v>8</v>
      </c>
      <c r="E1132" s="18">
        <f>DATE(Table6[[#This Row],[year]],MONTH(1&amp;Table6[[#This Row],[month]]),Table6[[#This Row],[date]])</f>
        <v>23170</v>
      </c>
      <c r="F1132" s="19">
        <f>DATEDIF(Table6[[#This Row],[DOB]],DATE(2023,6,8),"Y")</f>
        <v>60</v>
      </c>
      <c r="G1132">
        <v>0</v>
      </c>
      <c r="H1132" s="20">
        <v>9310.81</v>
      </c>
      <c r="I1132" t="s">
        <v>8417</v>
      </c>
      <c r="J1132" t="s">
        <v>8418</v>
      </c>
      <c r="K1132" t="s">
        <v>13</v>
      </c>
    </row>
    <row r="1133" spans="1:11" x14ac:dyDescent="0.35">
      <c r="A1133" t="s">
        <v>1164</v>
      </c>
      <c r="B1133">
        <v>1977</v>
      </c>
      <c r="C1133" t="s">
        <v>37</v>
      </c>
      <c r="D1133">
        <v>12</v>
      </c>
      <c r="E1133" s="18">
        <f>DATE(Table6[[#This Row],[year]],MONTH(1&amp;Table6[[#This Row],[month]]),Table6[[#This Row],[date]])</f>
        <v>28410</v>
      </c>
      <c r="F1133" s="19">
        <f>DATEDIF(Table6[[#This Row],[DOB]],DATE(2023,6,8),"Y")</f>
        <v>45</v>
      </c>
      <c r="G1133">
        <v>2</v>
      </c>
      <c r="H1133" s="20">
        <v>9315.41</v>
      </c>
      <c r="I1133" t="s">
        <v>8416</v>
      </c>
      <c r="J1133" t="s">
        <v>8418</v>
      </c>
      <c r="K1133" t="s">
        <v>247</v>
      </c>
    </row>
    <row r="1134" spans="1:11" x14ac:dyDescent="0.35">
      <c r="A1134" t="s">
        <v>1165</v>
      </c>
      <c r="B1134">
        <v>1988</v>
      </c>
      <c r="C1134" t="s">
        <v>10</v>
      </c>
      <c r="D1134">
        <v>9</v>
      </c>
      <c r="E1134" s="18">
        <f>DATE(Table6[[#This Row],[year]],MONTH(1&amp;Table6[[#This Row],[month]]),Table6[[#This Row],[date]])</f>
        <v>32333</v>
      </c>
      <c r="F1134" s="19">
        <f>DATEDIF(Table6[[#This Row],[DOB]],DATE(2023,6,8),"Y")</f>
        <v>34</v>
      </c>
      <c r="G1134">
        <v>3</v>
      </c>
      <c r="H1134" s="20">
        <v>9320.26</v>
      </c>
      <c r="I1134" t="s">
        <v>8416</v>
      </c>
      <c r="J1134" t="s">
        <v>8418</v>
      </c>
      <c r="K1134" t="s">
        <v>23</v>
      </c>
    </row>
    <row r="1135" spans="1:11" x14ac:dyDescent="0.35">
      <c r="A1135" t="s">
        <v>1166</v>
      </c>
      <c r="B1135">
        <v>1996</v>
      </c>
      <c r="C1135" t="s">
        <v>37</v>
      </c>
      <c r="D1135">
        <v>12</v>
      </c>
      <c r="E1135" s="18">
        <f>DATE(Table6[[#This Row],[year]],MONTH(1&amp;Table6[[#This Row],[month]]),Table6[[#This Row],[date]])</f>
        <v>35350</v>
      </c>
      <c r="F1135" s="19">
        <f>DATEDIF(Table6[[#This Row],[DOB]],DATE(2023,6,8),"Y")</f>
        <v>26</v>
      </c>
      <c r="G1135">
        <v>0</v>
      </c>
      <c r="H1135" s="20">
        <v>9338.61</v>
      </c>
      <c r="I1135" t="s">
        <v>8416</v>
      </c>
      <c r="J1135" t="s">
        <v>8418</v>
      </c>
      <c r="K1135" t="s">
        <v>535</v>
      </c>
    </row>
    <row r="1136" spans="1:11" x14ac:dyDescent="0.35">
      <c r="A1136" t="s">
        <v>1167</v>
      </c>
      <c r="B1136">
        <v>1988</v>
      </c>
      <c r="C1136" t="s">
        <v>10</v>
      </c>
      <c r="D1136">
        <v>1</v>
      </c>
      <c r="E1136" s="18">
        <f>DATE(Table6[[#This Row],[year]],MONTH(1&amp;Table6[[#This Row],[month]]),Table6[[#This Row],[date]])</f>
        <v>32325</v>
      </c>
      <c r="F1136" s="19">
        <f>DATEDIF(Table6[[#This Row],[DOB]],DATE(2023,6,8),"Y")</f>
        <v>34</v>
      </c>
      <c r="G1136">
        <v>3</v>
      </c>
      <c r="H1136" s="20">
        <v>9344.2000000000007</v>
      </c>
      <c r="I1136" t="s">
        <v>8416</v>
      </c>
      <c r="J1136" t="s">
        <v>8418</v>
      </c>
      <c r="K1136" t="s">
        <v>300</v>
      </c>
    </row>
    <row r="1137" spans="1:11" x14ac:dyDescent="0.35">
      <c r="A1137" t="s">
        <v>1168</v>
      </c>
      <c r="B1137">
        <v>1971</v>
      </c>
      <c r="C1137" t="s">
        <v>37</v>
      </c>
      <c r="D1137">
        <v>8</v>
      </c>
      <c r="E1137" s="18">
        <f>DATE(Table6[[#This Row],[year]],MONTH(1&amp;Table6[[#This Row],[month]]),Table6[[#This Row],[date]])</f>
        <v>26214</v>
      </c>
      <c r="F1137" s="19">
        <f>DATEDIF(Table6[[#This Row],[DOB]],DATE(2023,6,8),"Y")</f>
        <v>51</v>
      </c>
      <c r="G1137">
        <v>0</v>
      </c>
      <c r="H1137" s="20">
        <v>9361.33</v>
      </c>
      <c r="I1137" t="s">
        <v>8417</v>
      </c>
      <c r="J1137" t="s">
        <v>8418</v>
      </c>
      <c r="K1137" t="s">
        <v>168</v>
      </c>
    </row>
    <row r="1138" spans="1:11" x14ac:dyDescent="0.35">
      <c r="A1138" t="s">
        <v>1169</v>
      </c>
      <c r="B1138">
        <v>1969</v>
      </c>
      <c r="C1138" t="s">
        <v>15</v>
      </c>
      <c r="D1138">
        <v>24</v>
      </c>
      <c r="E1138" s="18">
        <f>DATE(Table6[[#This Row],[year]],MONTH(1&amp;Table6[[#This Row],[month]]),Table6[[#This Row],[date]])</f>
        <v>25531</v>
      </c>
      <c r="F1138" s="19">
        <f>DATEDIF(Table6[[#This Row],[DOB]],DATE(2023,6,8),"Y")</f>
        <v>53</v>
      </c>
      <c r="G1138">
        <v>0</v>
      </c>
      <c r="H1138" s="20">
        <v>9377.4500000000007</v>
      </c>
      <c r="I1138" t="s">
        <v>8416</v>
      </c>
      <c r="J1138" t="s">
        <v>8417</v>
      </c>
      <c r="K1138" t="s">
        <v>13</v>
      </c>
    </row>
    <row r="1139" spans="1:11" x14ac:dyDescent="0.35">
      <c r="A1139" t="s">
        <v>1170</v>
      </c>
      <c r="B1139">
        <v>1971</v>
      </c>
      <c r="C1139" t="s">
        <v>15</v>
      </c>
      <c r="D1139">
        <v>26</v>
      </c>
      <c r="E1139" s="18">
        <f>DATE(Table6[[#This Row],[year]],MONTH(1&amp;Table6[[#This Row],[month]]),Table6[[#This Row],[date]])</f>
        <v>26263</v>
      </c>
      <c r="F1139" s="19">
        <f>DATEDIF(Table6[[#This Row],[DOB]],DATE(2023,6,8),"Y")</f>
        <v>51</v>
      </c>
      <c r="G1139">
        <v>1</v>
      </c>
      <c r="H1139" s="20">
        <v>9377.9</v>
      </c>
      <c r="I1139" t="s">
        <v>8416</v>
      </c>
      <c r="J1139" t="s">
        <v>8418</v>
      </c>
      <c r="K1139" t="s">
        <v>13</v>
      </c>
    </row>
    <row r="1140" spans="1:11" x14ac:dyDescent="0.35">
      <c r="A1140" t="s">
        <v>1171</v>
      </c>
      <c r="B1140">
        <v>1975</v>
      </c>
      <c r="C1140" t="s">
        <v>30</v>
      </c>
      <c r="D1140">
        <v>2</v>
      </c>
      <c r="E1140" s="18">
        <f>DATE(Table6[[#This Row],[year]],MONTH(1&amp;Table6[[#This Row],[month]]),Table6[[#This Row],[date]])</f>
        <v>27730</v>
      </c>
      <c r="F1140" s="19">
        <f>DATEDIF(Table6[[#This Row],[DOB]],DATE(2023,6,8),"Y")</f>
        <v>47</v>
      </c>
      <c r="G1140">
        <v>1</v>
      </c>
      <c r="H1140" s="20">
        <v>9380.75</v>
      </c>
      <c r="I1140" t="s">
        <v>8416</v>
      </c>
      <c r="J1140" t="s">
        <v>8416</v>
      </c>
      <c r="K1140" t="s">
        <v>247</v>
      </c>
    </row>
    <row r="1141" spans="1:11" x14ac:dyDescent="0.35">
      <c r="A1141" t="s">
        <v>1172</v>
      </c>
      <c r="B1141">
        <v>1971</v>
      </c>
      <c r="C1141" t="s">
        <v>30</v>
      </c>
      <c r="D1141">
        <v>29</v>
      </c>
      <c r="E1141" s="18">
        <f>DATE(Table6[[#This Row],[year]],MONTH(1&amp;Table6[[#This Row],[month]]),Table6[[#This Row],[date]])</f>
        <v>26296</v>
      </c>
      <c r="F1141" s="19">
        <f>DATEDIF(Table6[[#This Row],[DOB]],DATE(2023,6,8),"Y")</f>
        <v>51</v>
      </c>
      <c r="G1141">
        <v>1</v>
      </c>
      <c r="H1141" s="20">
        <v>9386.16</v>
      </c>
      <c r="I1141" t="s">
        <v>8417</v>
      </c>
      <c r="J1141" t="s">
        <v>8416</v>
      </c>
      <c r="K1141" t="s">
        <v>13</v>
      </c>
    </row>
    <row r="1142" spans="1:11" x14ac:dyDescent="0.35">
      <c r="A1142" t="s">
        <v>1173</v>
      </c>
      <c r="B1142">
        <v>1971</v>
      </c>
      <c r="C1142" t="s">
        <v>37</v>
      </c>
      <c r="D1142">
        <v>20</v>
      </c>
      <c r="E1142" s="18">
        <f>DATE(Table6[[#This Row],[year]],MONTH(1&amp;Table6[[#This Row],[month]]),Table6[[#This Row],[date]])</f>
        <v>26226</v>
      </c>
      <c r="F1142" s="19">
        <f>DATEDIF(Table6[[#This Row],[DOB]],DATE(2023,6,8),"Y")</f>
        <v>51</v>
      </c>
      <c r="G1142">
        <v>1</v>
      </c>
      <c r="H1142" s="20">
        <v>9391.35</v>
      </c>
      <c r="I1142" t="s">
        <v>8417</v>
      </c>
      <c r="J1142" t="s">
        <v>8417</v>
      </c>
      <c r="K1142" t="s">
        <v>42</v>
      </c>
    </row>
    <row r="1143" spans="1:11" x14ac:dyDescent="0.35">
      <c r="A1143" t="s">
        <v>1174</v>
      </c>
      <c r="B1143">
        <v>1976</v>
      </c>
      <c r="C1143" t="s">
        <v>37</v>
      </c>
      <c r="D1143">
        <v>17</v>
      </c>
      <c r="E1143" s="18">
        <f>DATE(Table6[[#This Row],[year]],MONTH(1&amp;Table6[[#This Row],[month]]),Table6[[#This Row],[date]])</f>
        <v>28050</v>
      </c>
      <c r="F1143" s="19">
        <f>DATEDIF(Table6[[#This Row],[DOB]],DATE(2023,6,8),"Y")</f>
        <v>46</v>
      </c>
      <c r="G1143">
        <v>2</v>
      </c>
      <c r="H1143" s="20">
        <v>9411.01</v>
      </c>
      <c r="I1143" t="s">
        <v>8416</v>
      </c>
      <c r="J1143" t="s">
        <v>8417</v>
      </c>
      <c r="K1143" t="s">
        <v>247</v>
      </c>
    </row>
    <row r="1144" spans="1:11" x14ac:dyDescent="0.35">
      <c r="A1144" t="s">
        <v>1175</v>
      </c>
      <c r="B1144">
        <v>1976</v>
      </c>
      <c r="C1144" t="s">
        <v>37</v>
      </c>
      <c r="D1144">
        <v>30</v>
      </c>
      <c r="E1144" s="18">
        <f>DATE(Table6[[#This Row],[year]],MONTH(1&amp;Table6[[#This Row],[month]]),Table6[[#This Row],[date]])</f>
        <v>28063</v>
      </c>
      <c r="F1144" s="19">
        <f>DATEDIF(Table6[[#This Row],[DOB]],DATE(2023,6,8),"Y")</f>
        <v>46</v>
      </c>
      <c r="G1144">
        <v>3</v>
      </c>
      <c r="H1144" s="20">
        <v>9414.92</v>
      </c>
      <c r="I1144" t="s">
        <v>8416</v>
      </c>
      <c r="J1144" t="s">
        <v>8416</v>
      </c>
      <c r="K1144" t="s">
        <v>42</v>
      </c>
    </row>
    <row r="1145" spans="1:11" x14ac:dyDescent="0.35">
      <c r="A1145" t="s">
        <v>1176</v>
      </c>
      <c r="B1145">
        <v>1976</v>
      </c>
      <c r="C1145" t="s">
        <v>15</v>
      </c>
      <c r="D1145">
        <v>3</v>
      </c>
      <c r="E1145" s="18">
        <f>DATE(Table6[[#This Row],[year]],MONTH(1&amp;Table6[[#This Row],[month]]),Table6[[#This Row],[date]])</f>
        <v>28067</v>
      </c>
      <c r="F1145" s="19">
        <f>DATEDIF(Table6[[#This Row],[DOB]],DATE(2023,6,8),"Y")</f>
        <v>46</v>
      </c>
      <c r="G1145">
        <v>2</v>
      </c>
      <c r="H1145" s="20">
        <v>9432.93</v>
      </c>
      <c r="I1145" t="s">
        <v>8416</v>
      </c>
      <c r="J1145" t="s">
        <v>8418</v>
      </c>
      <c r="K1145" t="s">
        <v>247</v>
      </c>
    </row>
    <row r="1146" spans="1:11" x14ac:dyDescent="0.35">
      <c r="A1146" t="s">
        <v>1177</v>
      </c>
      <c r="B1146">
        <v>1974</v>
      </c>
      <c r="C1146" t="s">
        <v>15</v>
      </c>
      <c r="D1146">
        <v>27</v>
      </c>
      <c r="E1146" s="18">
        <f>DATE(Table6[[#This Row],[year]],MONTH(1&amp;Table6[[#This Row],[month]]),Table6[[#This Row],[date]])</f>
        <v>27360</v>
      </c>
      <c r="F1146" s="19">
        <f>DATEDIF(Table6[[#This Row],[DOB]],DATE(2023,6,8),"Y")</f>
        <v>48</v>
      </c>
      <c r="G1146">
        <v>1</v>
      </c>
      <c r="H1146" s="20">
        <v>9447.25</v>
      </c>
      <c r="I1146" t="s">
        <v>8416</v>
      </c>
      <c r="J1146" t="s">
        <v>8418</v>
      </c>
      <c r="K1146" t="s">
        <v>247</v>
      </c>
    </row>
    <row r="1147" spans="1:11" x14ac:dyDescent="0.35">
      <c r="A1147" t="s">
        <v>1178</v>
      </c>
      <c r="B1147">
        <v>1974</v>
      </c>
      <c r="C1147" t="s">
        <v>18</v>
      </c>
      <c r="D1147">
        <v>8</v>
      </c>
      <c r="E1147" s="18">
        <f>DATE(Table6[[#This Row],[year]],MONTH(1&amp;Table6[[#This Row],[month]]),Table6[[#This Row],[date]])</f>
        <v>27188</v>
      </c>
      <c r="F1147" s="19">
        <f>DATEDIF(Table6[[#This Row],[DOB]],DATE(2023,6,8),"Y")</f>
        <v>49</v>
      </c>
      <c r="G1147">
        <v>1</v>
      </c>
      <c r="H1147" s="20">
        <v>9447.3799999999992</v>
      </c>
      <c r="I1147" t="s">
        <v>8416</v>
      </c>
      <c r="J1147" t="s">
        <v>8417</v>
      </c>
      <c r="K1147" t="s">
        <v>247</v>
      </c>
    </row>
    <row r="1148" spans="1:11" x14ac:dyDescent="0.35">
      <c r="A1148" t="s">
        <v>1179</v>
      </c>
      <c r="B1148">
        <v>1987</v>
      </c>
      <c r="C1148" t="s">
        <v>15</v>
      </c>
      <c r="D1148">
        <v>14</v>
      </c>
      <c r="E1148" s="18">
        <f>DATE(Table6[[#This Row],[year]],MONTH(1&amp;Table6[[#This Row],[month]]),Table6[[#This Row],[date]])</f>
        <v>32095</v>
      </c>
      <c r="F1148" s="19">
        <f>DATEDIF(Table6[[#This Row],[DOB]],DATE(2023,6,8),"Y")</f>
        <v>35</v>
      </c>
      <c r="G1148">
        <v>3</v>
      </c>
      <c r="H1148" s="20">
        <v>9448.42</v>
      </c>
      <c r="I1148" t="s">
        <v>8416</v>
      </c>
      <c r="J1148" t="s">
        <v>8417</v>
      </c>
      <c r="K1148" t="s">
        <v>300</v>
      </c>
    </row>
    <row r="1149" spans="1:11" x14ac:dyDescent="0.35">
      <c r="A1149" t="s">
        <v>1180</v>
      </c>
      <c r="B1149">
        <v>1979</v>
      </c>
      <c r="C1149" t="s">
        <v>10</v>
      </c>
      <c r="D1149">
        <v>17</v>
      </c>
      <c r="E1149" s="18">
        <f>DATE(Table6[[#This Row],[year]],MONTH(1&amp;Table6[[#This Row],[month]]),Table6[[#This Row],[date]])</f>
        <v>29053</v>
      </c>
      <c r="F1149" s="19">
        <f>DATEDIF(Table6[[#This Row],[DOB]],DATE(2023,6,8),"Y")</f>
        <v>43</v>
      </c>
      <c r="G1149">
        <v>2</v>
      </c>
      <c r="H1149" s="20">
        <v>9453.92</v>
      </c>
      <c r="I1149" t="s">
        <v>8416</v>
      </c>
      <c r="J1149" t="s">
        <v>8416</v>
      </c>
      <c r="K1149" t="s">
        <v>300</v>
      </c>
    </row>
    <row r="1150" spans="1:11" x14ac:dyDescent="0.35">
      <c r="A1150" t="s">
        <v>1181</v>
      </c>
      <c r="B1150">
        <v>1969</v>
      </c>
      <c r="C1150" t="s">
        <v>18</v>
      </c>
      <c r="D1150">
        <v>4</v>
      </c>
      <c r="E1150" s="18">
        <f>DATE(Table6[[#This Row],[year]],MONTH(1&amp;Table6[[#This Row],[month]]),Table6[[#This Row],[date]])</f>
        <v>25358</v>
      </c>
      <c r="F1150" s="19">
        <f>DATEDIF(Table6[[#This Row],[DOB]],DATE(2023,6,8),"Y")</f>
        <v>54</v>
      </c>
      <c r="G1150">
        <v>0</v>
      </c>
      <c r="H1150" s="20">
        <v>9487.64</v>
      </c>
      <c r="I1150" t="s">
        <v>8416</v>
      </c>
      <c r="J1150" t="s">
        <v>8416</v>
      </c>
      <c r="K1150" t="s">
        <v>13</v>
      </c>
    </row>
    <row r="1151" spans="1:11" x14ac:dyDescent="0.35">
      <c r="A1151" t="s">
        <v>1182</v>
      </c>
      <c r="B1151">
        <v>1976</v>
      </c>
      <c r="C1151" t="s">
        <v>15</v>
      </c>
      <c r="D1151">
        <v>28</v>
      </c>
      <c r="E1151" s="18">
        <f>DATE(Table6[[#This Row],[year]],MONTH(1&amp;Table6[[#This Row],[month]]),Table6[[#This Row],[date]])</f>
        <v>28092</v>
      </c>
      <c r="F1151" s="19">
        <f>DATEDIF(Table6[[#This Row],[DOB]],DATE(2023,6,8),"Y")</f>
        <v>46</v>
      </c>
      <c r="G1151">
        <v>3</v>
      </c>
      <c r="H1151" s="20">
        <v>9500.57</v>
      </c>
      <c r="I1151" t="s">
        <v>8416</v>
      </c>
      <c r="J1151" t="s">
        <v>8417</v>
      </c>
      <c r="K1151" t="s">
        <v>356</v>
      </c>
    </row>
    <row r="1152" spans="1:11" x14ac:dyDescent="0.35">
      <c r="A1152" t="s">
        <v>1183</v>
      </c>
      <c r="B1152">
        <v>1969</v>
      </c>
      <c r="C1152" t="s">
        <v>35</v>
      </c>
      <c r="D1152">
        <v>24</v>
      </c>
      <c r="E1152" s="18">
        <f>DATE(Table6[[#This Row],[year]],MONTH(1&amp;Table6[[#This Row],[month]]),Table6[[#This Row],[date]])</f>
        <v>25439</v>
      </c>
      <c r="F1152" s="19">
        <f>DATEDIF(Table6[[#This Row],[DOB]],DATE(2023,6,8),"Y")</f>
        <v>53</v>
      </c>
      <c r="G1152">
        <v>0</v>
      </c>
      <c r="H1152" s="20">
        <v>9504.31</v>
      </c>
      <c r="I1152" t="s">
        <v>8417</v>
      </c>
      <c r="J1152" t="s">
        <v>8416</v>
      </c>
      <c r="K1152" t="s">
        <v>13</v>
      </c>
    </row>
    <row r="1153" spans="1:11" x14ac:dyDescent="0.35">
      <c r="A1153" t="s">
        <v>1184</v>
      </c>
      <c r="B1153">
        <v>1992</v>
      </c>
      <c r="C1153" t="s">
        <v>35</v>
      </c>
      <c r="D1153">
        <v>22</v>
      </c>
      <c r="E1153" s="18">
        <f>DATE(Table6[[#This Row],[year]],MONTH(1&amp;Table6[[#This Row],[month]]),Table6[[#This Row],[date]])</f>
        <v>33838</v>
      </c>
      <c r="F1153" s="19">
        <f>DATEDIF(Table6[[#This Row],[DOB]],DATE(2023,6,8),"Y")</f>
        <v>30</v>
      </c>
      <c r="G1153">
        <v>0</v>
      </c>
      <c r="H1153" s="20">
        <v>9507.68</v>
      </c>
      <c r="I1153" t="s">
        <v>8416</v>
      </c>
      <c r="J1153" t="s">
        <v>8418</v>
      </c>
      <c r="K1153" t="s">
        <v>23</v>
      </c>
    </row>
    <row r="1154" spans="1:11" x14ac:dyDescent="0.35">
      <c r="A1154" t="s">
        <v>1185</v>
      </c>
      <c r="B1154">
        <v>1971</v>
      </c>
      <c r="C1154" t="s">
        <v>15</v>
      </c>
      <c r="D1154">
        <v>29</v>
      </c>
      <c r="E1154" s="18">
        <f>DATE(Table6[[#This Row],[year]],MONTH(1&amp;Table6[[#This Row],[month]]),Table6[[#This Row],[date]])</f>
        <v>26266</v>
      </c>
      <c r="F1154" s="19">
        <f>DATEDIF(Table6[[#This Row],[DOB]],DATE(2023,6,8),"Y")</f>
        <v>51</v>
      </c>
      <c r="G1154">
        <v>0</v>
      </c>
      <c r="H1154" s="20">
        <v>9528.9</v>
      </c>
      <c r="I1154" t="s">
        <v>8416</v>
      </c>
      <c r="J1154" t="s">
        <v>8416</v>
      </c>
      <c r="K1154" t="s">
        <v>42</v>
      </c>
    </row>
    <row r="1155" spans="1:11" x14ac:dyDescent="0.35">
      <c r="A1155" t="s">
        <v>1186</v>
      </c>
      <c r="B1155">
        <v>1973</v>
      </c>
      <c r="C1155" t="s">
        <v>30</v>
      </c>
      <c r="D1155">
        <v>21</v>
      </c>
      <c r="E1155" s="18">
        <f>DATE(Table6[[#This Row],[year]],MONTH(1&amp;Table6[[#This Row],[month]]),Table6[[#This Row],[date]])</f>
        <v>27019</v>
      </c>
      <c r="F1155" s="19">
        <f>DATEDIF(Table6[[#This Row],[DOB]],DATE(2023,6,8),"Y")</f>
        <v>49</v>
      </c>
      <c r="G1155">
        <v>0</v>
      </c>
      <c r="H1155" s="20">
        <v>9538.65</v>
      </c>
      <c r="I1155" t="s">
        <v>8416</v>
      </c>
      <c r="J1155" t="s">
        <v>8417</v>
      </c>
      <c r="K1155" t="s">
        <v>300</v>
      </c>
    </row>
    <row r="1156" spans="1:11" x14ac:dyDescent="0.35">
      <c r="A1156" t="s">
        <v>1187</v>
      </c>
      <c r="B1156">
        <v>1975</v>
      </c>
      <c r="C1156" t="s">
        <v>10</v>
      </c>
      <c r="D1156">
        <v>28</v>
      </c>
      <c r="E1156" s="18">
        <f>DATE(Table6[[#This Row],[year]],MONTH(1&amp;Table6[[#This Row],[month]]),Table6[[#This Row],[date]])</f>
        <v>27603</v>
      </c>
      <c r="F1156" s="19">
        <f>DATEDIF(Table6[[#This Row],[DOB]],DATE(2023,6,8),"Y")</f>
        <v>47</v>
      </c>
      <c r="G1156">
        <v>1</v>
      </c>
      <c r="H1156" s="20">
        <v>9540.17</v>
      </c>
      <c r="I1156" t="s">
        <v>8416</v>
      </c>
      <c r="J1156" t="s">
        <v>8416</v>
      </c>
      <c r="K1156" t="s">
        <v>247</v>
      </c>
    </row>
    <row r="1157" spans="1:11" x14ac:dyDescent="0.35">
      <c r="A1157" t="s">
        <v>1188</v>
      </c>
      <c r="B1157">
        <v>1972</v>
      </c>
      <c r="C1157" t="s">
        <v>20</v>
      </c>
      <c r="D1157">
        <v>22</v>
      </c>
      <c r="E1157" s="18">
        <f>DATE(Table6[[#This Row],[year]],MONTH(1&amp;Table6[[#This Row],[month]]),Table6[[#This Row],[date]])</f>
        <v>26564</v>
      </c>
      <c r="F1157" s="19">
        <f>DATEDIF(Table6[[#This Row],[DOB]],DATE(2023,6,8),"Y")</f>
        <v>50</v>
      </c>
      <c r="G1157">
        <v>0</v>
      </c>
      <c r="H1157" s="20">
        <v>9541.7000000000007</v>
      </c>
      <c r="I1157" t="s">
        <v>8416</v>
      </c>
      <c r="J1157" t="s">
        <v>8418</v>
      </c>
      <c r="K1157" t="s">
        <v>247</v>
      </c>
    </row>
    <row r="1158" spans="1:11" x14ac:dyDescent="0.35">
      <c r="A1158" t="s">
        <v>1189</v>
      </c>
      <c r="B1158">
        <v>1972</v>
      </c>
      <c r="C1158" t="s">
        <v>20</v>
      </c>
      <c r="D1158">
        <v>22</v>
      </c>
      <c r="E1158" s="18">
        <f>DATE(Table6[[#This Row],[year]],MONTH(1&amp;Table6[[#This Row],[month]]),Table6[[#This Row],[date]])</f>
        <v>26564</v>
      </c>
      <c r="F1158" s="19">
        <f>DATEDIF(Table6[[#This Row],[DOB]],DATE(2023,6,8),"Y")</f>
        <v>50</v>
      </c>
      <c r="G1158">
        <v>1</v>
      </c>
      <c r="H1158" s="20">
        <v>9549.57</v>
      </c>
      <c r="I1158" t="s">
        <v>8416</v>
      </c>
      <c r="J1158" t="s">
        <v>8418</v>
      </c>
      <c r="K1158" t="s">
        <v>13</v>
      </c>
    </row>
    <row r="1159" spans="1:11" x14ac:dyDescent="0.35">
      <c r="A1159" t="s">
        <v>1190</v>
      </c>
      <c r="B1159">
        <v>1974</v>
      </c>
      <c r="C1159" t="s">
        <v>35</v>
      </c>
      <c r="D1159">
        <v>14</v>
      </c>
      <c r="E1159" s="18">
        <f>DATE(Table6[[#This Row],[year]],MONTH(1&amp;Table6[[#This Row],[month]]),Table6[[#This Row],[date]])</f>
        <v>27255</v>
      </c>
      <c r="F1159" s="19">
        <f>DATEDIF(Table6[[#This Row],[DOB]],DATE(2023,6,8),"Y")</f>
        <v>48</v>
      </c>
      <c r="G1159">
        <v>3</v>
      </c>
      <c r="H1159" s="20">
        <v>9563.0300000000007</v>
      </c>
      <c r="I1159" t="s">
        <v>8417</v>
      </c>
      <c r="J1159" t="s">
        <v>8418</v>
      </c>
      <c r="K1159" t="s">
        <v>42</v>
      </c>
    </row>
    <row r="1160" spans="1:11" x14ac:dyDescent="0.35">
      <c r="A1160" t="s">
        <v>1191</v>
      </c>
      <c r="B1160">
        <v>1973</v>
      </c>
      <c r="C1160" t="s">
        <v>30</v>
      </c>
      <c r="D1160">
        <v>1</v>
      </c>
      <c r="E1160" s="18">
        <f>DATE(Table6[[#This Row],[year]],MONTH(1&amp;Table6[[#This Row],[month]]),Table6[[#This Row],[date]])</f>
        <v>26999</v>
      </c>
      <c r="F1160" s="19">
        <f>DATEDIF(Table6[[#This Row],[DOB]],DATE(2023,6,8),"Y")</f>
        <v>49</v>
      </c>
      <c r="G1160">
        <v>1</v>
      </c>
      <c r="H1160" s="20">
        <v>9566.99</v>
      </c>
      <c r="I1160" t="s">
        <v>8416</v>
      </c>
      <c r="J1160" t="s">
        <v>8418</v>
      </c>
      <c r="K1160" t="s">
        <v>23</v>
      </c>
    </row>
    <row r="1161" spans="1:11" x14ac:dyDescent="0.35">
      <c r="A1161" t="s">
        <v>1192</v>
      </c>
      <c r="B1161">
        <v>1966</v>
      </c>
      <c r="C1161" t="s">
        <v>30</v>
      </c>
      <c r="D1161">
        <v>4</v>
      </c>
      <c r="E1161" s="18">
        <f>DATE(Table6[[#This Row],[year]],MONTH(1&amp;Table6[[#This Row],[month]]),Table6[[#This Row],[date]])</f>
        <v>24445</v>
      </c>
      <c r="F1161" s="19">
        <f>DATEDIF(Table6[[#This Row],[DOB]],DATE(2023,6,8),"Y")</f>
        <v>56</v>
      </c>
      <c r="G1161">
        <v>0</v>
      </c>
      <c r="H1161" s="20">
        <v>9582.5400000000009</v>
      </c>
      <c r="I1161" t="s">
        <v>8417</v>
      </c>
      <c r="J1161" t="s">
        <v>8416</v>
      </c>
      <c r="K1161" t="s">
        <v>13</v>
      </c>
    </row>
    <row r="1162" spans="1:11" x14ac:dyDescent="0.35">
      <c r="A1162" t="s">
        <v>1193</v>
      </c>
      <c r="B1162">
        <v>1973</v>
      </c>
      <c r="C1162" t="s">
        <v>15</v>
      </c>
      <c r="D1162">
        <v>28</v>
      </c>
      <c r="E1162" s="18">
        <f>DATE(Table6[[#This Row],[year]],MONTH(1&amp;Table6[[#This Row],[month]]),Table6[[#This Row],[date]])</f>
        <v>26996</v>
      </c>
      <c r="F1162" s="19">
        <f>DATEDIF(Table6[[#This Row],[DOB]],DATE(2023,6,8),"Y")</f>
        <v>49</v>
      </c>
      <c r="G1162">
        <v>1</v>
      </c>
      <c r="H1162" s="20">
        <v>9583.89</v>
      </c>
      <c r="I1162" t="s">
        <v>8416</v>
      </c>
      <c r="J1162" t="s">
        <v>8417</v>
      </c>
      <c r="K1162" t="s">
        <v>23</v>
      </c>
    </row>
    <row r="1163" spans="1:11" x14ac:dyDescent="0.35">
      <c r="A1163" t="s">
        <v>1194</v>
      </c>
      <c r="B1163">
        <v>1981</v>
      </c>
      <c r="C1163" t="s">
        <v>37</v>
      </c>
      <c r="D1163">
        <v>18</v>
      </c>
      <c r="E1163" s="18">
        <f>DATE(Table6[[#This Row],[year]],MONTH(1&amp;Table6[[#This Row],[month]]),Table6[[#This Row],[date]])</f>
        <v>29877</v>
      </c>
      <c r="F1163" s="19">
        <f>DATEDIF(Table6[[#This Row],[DOB]],DATE(2023,6,8),"Y")</f>
        <v>41</v>
      </c>
      <c r="G1163">
        <v>1</v>
      </c>
      <c r="H1163" s="20">
        <v>9584.0400000000009</v>
      </c>
      <c r="I1163" t="s">
        <v>8416</v>
      </c>
      <c r="J1163" t="s">
        <v>8418</v>
      </c>
      <c r="K1163" t="s">
        <v>300</v>
      </c>
    </row>
    <row r="1164" spans="1:11" x14ac:dyDescent="0.35">
      <c r="A1164" t="s">
        <v>1195</v>
      </c>
      <c r="B1164">
        <v>1964</v>
      </c>
      <c r="C1164" t="s">
        <v>30</v>
      </c>
      <c r="D1164">
        <v>15</v>
      </c>
      <c r="E1164" s="18">
        <f>DATE(Table6[[#This Row],[year]],MONTH(1&amp;Table6[[#This Row],[month]]),Table6[[#This Row],[date]])</f>
        <v>23726</v>
      </c>
      <c r="F1164" s="19">
        <f>DATEDIF(Table6[[#This Row],[DOB]],DATE(2023,6,8),"Y")</f>
        <v>58</v>
      </c>
      <c r="G1164">
        <v>0</v>
      </c>
      <c r="H1164" s="20">
        <v>9597.6299999999992</v>
      </c>
      <c r="I1164" t="s">
        <v>8417</v>
      </c>
      <c r="J1164" t="s">
        <v>8417</v>
      </c>
      <c r="K1164" t="s">
        <v>13</v>
      </c>
    </row>
    <row r="1165" spans="1:11" x14ac:dyDescent="0.35">
      <c r="A1165" t="s">
        <v>1196</v>
      </c>
      <c r="B1165">
        <v>1972</v>
      </c>
      <c r="C1165" t="s">
        <v>30</v>
      </c>
      <c r="D1165">
        <v>27</v>
      </c>
      <c r="E1165" s="18">
        <f>DATE(Table6[[#This Row],[year]],MONTH(1&amp;Table6[[#This Row],[month]]),Table6[[#This Row],[date]])</f>
        <v>26660</v>
      </c>
      <c r="F1165" s="19">
        <f>DATEDIF(Table6[[#This Row],[DOB]],DATE(2023,6,8),"Y")</f>
        <v>50</v>
      </c>
      <c r="G1165">
        <v>1</v>
      </c>
      <c r="H1165" s="20">
        <v>9617.66</v>
      </c>
      <c r="I1165" t="s">
        <v>8417</v>
      </c>
      <c r="J1165" t="s">
        <v>8417</v>
      </c>
      <c r="K1165" t="s">
        <v>168</v>
      </c>
    </row>
    <row r="1166" spans="1:11" x14ac:dyDescent="0.35">
      <c r="A1166" t="s">
        <v>1197</v>
      </c>
      <c r="B1166">
        <v>1982</v>
      </c>
      <c r="C1166" t="s">
        <v>35</v>
      </c>
      <c r="D1166">
        <v>29</v>
      </c>
      <c r="E1166" s="18">
        <f>DATE(Table6[[#This Row],[year]],MONTH(1&amp;Table6[[#This Row],[month]]),Table6[[#This Row],[date]])</f>
        <v>30192</v>
      </c>
      <c r="F1166" s="19">
        <f>DATEDIF(Table6[[#This Row],[DOB]],DATE(2023,6,8),"Y")</f>
        <v>40</v>
      </c>
      <c r="G1166">
        <v>3</v>
      </c>
      <c r="H1166" s="20">
        <v>9619.18</v>
      </c>
      <c r="I1166" t="s">
        <v>8416</v>
      </c>
      <c r="J1166" t="s">
        <v>8418</v>
      </c>
      <c r="K1166" t="s">
        <v>200</v>
      </c>
    </row>
    <row r="1167" spans="1:11" x14ac:dyDescent="0.35">
      <c r="A1167" t="s">
        <v>1198</v>
      </c>
      <c r="B1167">
        <v>1975</v>
      </c>
      <c r="C1167" t="s">
        <v>37</v>
      </c>
      <c r="D1167">
        <v>29</v>
      </c>
      <c r="E1167" s="18">
        <f>DATE(Table6[[#This Row],[year]],MONTH(1&amp;Table6[[#This Row],[month]]),Table6[[#This Row],[date]])</f>
        <v>27696</v>
      </c>
      <c r="F1167" s="19">
        <f>DATEDIF(Table6[[#This Row],[DOB]],DATE(2023,6,8),"Y")</f>
        <v>47</v>
      </c>
      <c r="G1167">
        <v>3</v>
      </c>
      <c r="H1167" s="20">
        <v>9620.33</v>
      </c>
      <c r="I1167" t="s">
        <v>8417</v>
      </c>
      <c r="J1167" t="s">
        <v>8417</v>
      </c>
      <c r="K1167" t="s">
        <v>23</v>
      </c>
    </row>
    <row r="1168" spans="1:11" x14ac:dyDescent="0.35">
      <c r="A1168" t="s">
        <v>1199</v>
      </c>
      <c r="B1168">
        <v>1970</v>
      </c>
      <c r="C1168" t="s">
        <v>30</v>
      </c>
      <c r="D1168">
        <v>16</v>
      </c>
      <c r="E1168" s="18">
        <f>DATE(Table6[[#This Row],[year]],MONTH(1&amp;Table6[[#This Row],[month]]),Table6[[#This Row],[date]])</f>
        <v>25918</v>
      </c>
      <c r="F1168" s="19">
        <f>DATEDIF(Table6[[#This Row],[DOB]],DATE(2023,6,8),"Y")</f>
        <v>52</v>
      </c>
      <c r="G1168">
        <v>0</v>
      </c>
      <c r="H1168" s="20">
        <v>9625.92</v>
      </c>
      <c r="I1168" t="s">
        <v>8416</v>
      </c>
      <c r="J1168" t="s">
        <v>8417</v>
      </c>
      <c r="K1168" t="s">
        <v>42</v>
      </c>
    </row>
    <row r="1169" spans="1:11" x14ac:dyDescent="0.35">
      <c r="A1169" t="s">
        <v>1200</v>
      </c>
      <c r="B1169">
        <v>1998</v>
      </c>
      <c r="C1169" t="s">
        <v>18</v>
      </c>
      <c r="D1169">
        <v>23</v>
      </c>
      <c r="E1169" s="18">
        <f>DATE(Table6[[#This Row],[year]],MONTH(1&amp;Table6[[#This Row],[month]]),Table6[[#This Row],[date]])</f>
        <v>35969</v>
      </c>
      <c r="F1169" s="19">
        <f>DATEDIF(Table6[[#This Row],[DOB]],DATE(2023,6,8),"Y")</f>
        <v>24</v>
      </c>
      <c r="G1169">
        <v>0</v>
      </c>
      <c r="H1169" s="20">
        <v>9628.7900000000009</v>
      </c>
      <c r="I1169" t="s">
        <v>8416</v>
      </c>
      <c r="J1169" t="s">
        <v>8416</v>
      </c>
      <c r="K1169" t="s">
        <v>535</v>
      </c>
    </row>
    <row r="1170" spans="1:11" x14ac:dyDescent="0.35">
      <c r="A1170" t="s">
        <v>1201</v>
      </c>
      <c r="B1170">
        <v>1979</v>
      </c>
      <c r="C1170" t="s">
        <v>30</v>
      </c>
      <c r="D1170">
        <v>19</v>
      </c>
      <c r="E1170" s="18">
        <f>DATE(Table6[[#This Row],[year]],MONTH(1&amp;Table6[[#This Row],[month]]),Table6[[#This Row],[date]])</f>
        <v>29208</v>
      </c>
      <c r="F1170" s="19">
        <f>DATEDIF(Table6[[#This Row],[DOB]],DATE(2023,6,8),"Y")</f>
        <v>43</v>
      </c>
      <c r="G1170">
        <v>2</v>
      </c>
      <c r="H1170" s="20">
        <v>9630.2999999999993</v>
      </c>
      <c r="I1170" t="s">
        <v>8416</v>
      </c>
      <c r="J1170" t="s">
        <v>8416</v>
      </c>
      <c r="K1170" t="s">
        <v>300</v>
      </c>
    </row>
    <row r="1171" spans="1:11" x14ac:dyDescent="0.35">
      <c r="A1171" t="s">
        <v>1202</v>
      </c>
      <c r="B1171">
        <v>1972</v>
      </c>
      <c r="C1171" t="s">
        <v>37</v>
      </c>
      <c r="D1171">
        <v>23</v>
      </c>
      <c r="E1171" s="18">
        <f>DATE(Table6[[#This Row],[year]],MONTH(1&amp;Table6[[#This Row],[month]]),Table6[[#This Row],[date]])</f>
        <v>26595</v>
      </c>
      <c r="F1171" s="19">
        <f>DATEDIF(Table6[[#This Row],[DOB]],DATE(2023,6,8),"Y")</f>
        <v>50</v>
      </c>
      <c r="G1171">
        <v>2</v>
      </c>
      <c r="H1171" s="20">
        <v>9630.4</v>
      </c>
      <c r="I1171" t="s">
        <v>8416</v>
      </c>
      <c r="J1171" t="s">
        <v>8416</v>
      </c>
      <c r="K1171" t="s">
        <v>42</v>
      </c>
    </row>
    <row r="1172" spans="1:11" x14ac:dyDescent="0.35">
      <c r="A1172" t="s">
        <v>1203</v>
      </c>
      <c r="B1172">
        <v>1968</v>
      </c>
      <c r="C1172" t="s">
        <v>18</v>
      </c>
      <c r="D1172">
        <v>22</v>
      </c>
      <c r="E1172" s="18">
        <f>DATE(Table6[[#This Row],[year]],MONTH(1&amp;Table6[[#This Row],[month]]),Table6[[#This Row],[date]])</f>
        <v>25011</v>
      </c>
      <c r="F1172" s="19">
        <f>DATEDIF(Table6[[#This Row],[DOB]],DATE(2023,6,8),"Y")</f>
        <v>54</v>
      </c>
      <c r="G1172">
        <v>0</v>
      </c>
      <c r="H1172" s="20">
        <v>9630.91</v>
      </c>
      <c r="I1172" t="s">
        <v>8417</v>
      </c>
      <c r="J1172" t="s">
        <v>8416</v>
      </c>
      <c r="K1172" t="s">
        <v>13</v>
      </c>
    </row>
    <row r="1173" spans="1:11" x14ac:dyDescent="0.35">
      <c r="A1173" t="s">
        <v>1204</v>
      </c>
      <c r="B1173">
        <v>1970</v>
      </c>
      <c r="C1173" t="s">
        <v>20</v>
      </c>
      <c r="D1173">
        <v>30</v>
      </c>
      <c r="E1173" s="18">
        <f>DATE(Table6[[#This Row],[year]],MONTH(1&amp;Table6[[#This Row],[month]]),Table6[[#This Row],[date]])</f>
        <v>25841</v>
      </c>
      <c r="F1173" s="19">
        <f>DATEDIF(Table6[[#This Row],[DOB]],DATE(2023,6,8),"Y")</f>
        <v>52</v>
      </c>
      <c r="G1173">
        <v>0</v>
      </c>
      <c r="H1173" s="20">
        <v>9634.5400000000009</v>
      </c>
      <c r="I1173" t="s">
        <v>8416</v>
      </c>
      <c r="J1173" t="s">
        <v>8416</v>
      </c>
      <c r="K1173" t="s">
        <v>42</v>
      </c>
    </row>
    <row r="1174" spans="1:11" x14ac:dyDescent="0.35">
      <c r="A1174" t="s">
        <v>1205</v>
      </c>
      <c r="B1174">
        <v>1971</v>
      </c>
      <c r="C1174" t="s">
        <v>10</v>
      </c>
      <c r="D1174">
        <v>19</v>
      </c>
      <c r="E1174" s="18">
        <f>DATE(Table6[[#This Row],[year]],MONTH(1&amp;Table6[[#This Row],[month]]),Table6[[#This Row],[date]])</f>
        <v>26133</v>
      </c>
      <c r="F1174" s="19">
        <f>DATEDIF(Table6[[#This Row],[DOB]],DATE(2023,6,8),"Y")</f>
        <v>51</v>
      </c>
      <c r="G1174">
        <v>0</v>
      </c>
      <c r="H1174" s="20">
        <v>9644.25</v>
      </c>
      <c r="I1174" t="s">
        <v>8416</v>
      </c>
      <c r="J1174" t="s">
        <v>8418</v>
      </c>
      <c r="K1174" t="s">
        <v>23</v>
      </c>
    </row>
    <row r="1175" spans="1:11" x14ac:dyDescent="0.35">
      <c r="A1175" t="s">
        <v>1206</v>
      </c>
      <c r="B1175">
        <v>1974</v>
      </c>
      <c r="C1175" t="s">
        <v>10</v>
      </c>
      <c r="D1175">
        <v>8</v>
      </c>
      <c r="E1175" s="18">
        <f>DATE(Table6[[#This Row],[year]],MONTH(1&amp;Table6[[#This Row],[month]]),Table6[[#This Row],[date]])</f>
        <v>27218</v>
      </c>
      <c r="F1175" s="19">
        <f>DATEDIF(Table6[[#This Row],[DOB]],DATE(2023,6,8),"Y")</f>
        <v>48</v>
      </c>
      <c r="G1175">
        <v>0</v>
      </c>
      <c r="H1175" s="20">
        <v>9653.81</v>
      </c>
      <c r="I1175" t="s">
        <v>8416</v>
      </c>
      <c r="J1175" t="s">
        <v>8416</v>
      </c>
      <c r="K1175" t="s">
        <v>42</v>
      </c>
    </row>
    <row r="1176" spans="1:11" x14ac:dyDescent="0.35">
      <c r="A1176" t="s">
        <v>1207</v>
      </c>
      <c r="B1176">
        <v>1981</v>
      </c>
      <c r="C1176" t="s">
        <v>35</v>
      </c>
      <c r="D1176">
        <v>8</v>
      </c>
      <c r="E1176" s="18">
        <f>DATE(Table6[[#This Row],[year]],MONTH(1&amp;Table6[[#This Row],[month]]),Table6[[#This Row],[date]])</f>
        <v>29806</v>
      </c>
      <c r="F1176" s="19">
        <f>DATEDIF(Table6[[#This Row],[DOB]],DATE(2023,6,8),"Y")</f>
        <v>41</v>
      </c>
      <c r="G1176">
        <v>1</v>
      </c>
      <c r="H1176" s="20">
        <v>9664.34</v>
      </c>
      <c r="I1176" t="s">
        <v>8416</v>
      </c>
      <c r="J1176" t="s">
        <v>8417</v>
      </c>
      <c r="K1176" t="s">
        <v>42</v>
      </c>
    </row>
    <row r="1177" spans="1:11" x14ac:dyDescent="0.35">
      <c r="A1177" t="s">
        <v>1208</v>
      </c>
      <c r="B1177">
        <v>1966</v>
      </c>
      <c r="C1177" t="s">
        <v>20</v>
      </c>
      <c r="D1177">
        <v>16</v>
      </c>
      <c r="E1177" s="18">
        <f>DATE(Table6[[#This Row],[year]],MONTH(1&amp;Table6[[#This Row],[month]]),Table6[[#This Row],[date]])</f>
        <v>24366</v>
      </c>
      <c r="F1177" s="19">
        <f>DATEDIF(Table6[[#This Row],[DOB]],DATE(2023,6,8),"Y")</f>
        <v>56</v>
      </c>
      <c r="G1177">
        <v>0</v>
      </c>
      <c r="H1177" s="20">
        <v>9684.2900000000009</v>
      </c>
      <c r="I1177" t="s">
        <v>8417</v>
      </c>
      <c r="J1177" t="s">
        <v>8416</v>
      </c>
      <c r="K1177" t="s">
        <v>13</v>
      </c>
    </row>
    <row r="1178" spans="1:11" x14ac:dyDescent="0.35">
      <c r="A1178" t="s">
        <v>1209</v>
      </c>
      <c r="B1178">
        <v>1964</v>
      </c>
      <c r="C1178" t="s">
        <v>15</v>
      </c>
      <c r="D1178">
        <v>7</v>
      </c>
      <c r="E1178" s="18">
        <f>DATE(Table6[[#This Row],[year]],MONTH(1&amp;Table6[[#This Row],[month]]),Table6[[#This Row],[date]])</f>
        <v>23688</v>
      </c>
      <c r="F1178" s="19">
        <f>DATEDIF(Table6[[#This Row],[DOB]],DATE(2023,6,8),"Y")</f>
        <v>58</v>
      </c>
      <c r="G1178">
        <v>0</v>
      </c>
      <c r="H1178" s="20">
        <v>9698.42</v>
      </c>
      <c r="I1178" t="s">
        <v>8417</v>
      </c>
      <c r="J1178" t="s">
        <v>8417</v>
      </c>
      <c r="K1178" t="s">
        <v>13</v>
      </c>
    </row>
    <row r="1179" spans="1:11" x14ac:dyDescent="0.35">
      <c r="A1179" t="s">
        <v>1210</v>
      </c>
      <c r="B1179">
        <v>1977</v>
      </c>
      <c r="C1179" t="s">
        <v>20</v>
      </c>
      <c r="D1179">
        <v>19</v>
      </c>
      <c r="E1179" s="18">
        <f>DATE(Table6[[#This Row],[year]],MONTH(1&amp;Table6[[#This Row],[month]]),Table6[[#This Row],[date]])</f>
        <v>28387</v>
      </c>
      <c r="F1179" s="19">
        <f>DATEDIF(Table6[[#This Row],[DOB]],DATE(2023,6,8),"Y")</f>
        <v>45</v>
      </c>
      <c r="G1179">
        <v>3</v>
      </c>
      <c r="H1179" s="20">
        <v>9704.67</v>
      </c>
      <c r="I1179" t="s">
        <v>8416</v>
      </c>
      <c r="J1179" t="s">
        <v>8417</v>
      </c>
      <c r="K1179" t="s">
        <v>247</v>
      </c>
    </row>
    <row r="1180" spans="1:11" x14ac:dyDescent="0.35">
      <c r="A1180" t="s">
        <v>1211</v>
      </c>
      <c r="B1180">
        <v>1972</v>
      </c>
      <c r="C1180" t="s">
        <v>10</v>
      </c>
      <c r="D1180">
        <v>10</v>
      </c>
      <c r="E1180" s="18">
        <f>DATE(Table6[[#This Row],[year]],MONTH(1&amp;Table6[[#This Row],[month]]),Table6[[#This Row],[date]])</f>
        <v>26490</v>
      </c>
      <c r="F1180" s="19">
        <f>DATEDIF(Table6[[#This Row],[DOB]],DATE(2023,6,8),"Y")</f>
        <v>50</v>
      </c>
      <c r="G1180">
        <v>0</v>
      </c>
      <c r="H1180" s="20">
        <v>9710.7099999999991</v>
      </c>
      <c r="I1180" t="s">
        <v>8416</v>
      </c>
      <c r="J1180" t="s">
        <v>8418</v>
      </c>
      <c r="K1180" t="s">
        <v>300</v>
      </c>
    </row>
    <row r="1181" spans="1:11" x14ac:dyDescent="0.35">
      <c r="A1181" t="s">
        <v>1212</v>
      </c>
      <c r="B1181">
        <v>1975</v>
      </c>
      <c r="C1181" t="s">
        <v>18</v>
      </c>
      <c r="D1181">
        <v>27</v>
      </c>
      <c r="E1181" s="18">
        <f>DATE(Table6[[#This Row],[year]],MONTH(1&amp;Table6[[#This Row],[month]]),Table6[[#This Row],[date]])</f>
        <v>27572</v>
      </c>
      <c r="F1181" s="19">
        <f>DATEDIF(Table6[[#This Row],[DOB]],DATE(2023,6,8),"Y")</f>
        <v>47</v>
      </c>
      <c r="G1181">
        <v>2</v>
      </c>
      <c r="H1181" s="20">
        <v>9715.84</v>
      </c>
      <c r="I1181" t="s">
        <v>8416</v>
      </c>
      <c r="J1181" t="s">
        <v>8418</v>
      </c>
      <c r="K1181" t="s">
        <v>247</v>
      </c>
    </row>
    <row r="1182" spans="1:11" x14ac:dyDescent="0.35">
      <c r="A1182" t="s">
        <v>1213</v>
      </c>
      <c r="B1182">
        <v>1970</v>
      </c>
      <c r="C1182" t="s">
        <v>20</v>
      </c>
      <c r="D1182">
        <v>12</v>
      </c>
      <c r="E1182" s="18">
        <f>DATE(Table6[[#This Row],[year]],MONTH(1&amp;Table6[[#This Row],[month]]),Table6[[#This Row],[date]])</f>
        <v>25823</v>
      </c>
      <c r="F1182" s="19">
        <f>DATEDIF(Table6[[#This Row],[DOB]],DATE(2023,6,8),"Y")</f>
        <v>52</v>
      </c>
      <c r="G1182">
        <v>0</v>
      </c>
      <c r="H1182" s="20">
        <v>9722.77</v>
      </c>
      <c r="I1182" t="s">
        <v>8417</v>
      </c>
      <c r="J1182" t="s">
        <v>8418</v>
      </c>
      <c r="K1182" t="s">
        <v>168</v>
      </c>
    </row>
    <row r="1183" spans="1:11" x14ac:dyDescent="0.35">
      <c r="A1183" t="s">
        <v>1214</v>
      </c>
      <c r="B1183">
        <v>1970</v>
      </c>
      <c r="C1183" t="s">
        <v>35</v>
      </c>
      <c r="D1183">
        <v>18</v>
      </c>
      <c r="E1183" s="18">
        <f>DATE(Table6[[#This Row],[year]],MONTH(1&amp;Table6[[#This Row],[month]]),Table6[[#This Row],[date]])</f>
        <v>25798</v>
      </c>
      <c r="F1183" s="19">
        <f>DATEDIF(Table6[[#This Row],[DOB]],DATE(2023,6,8),"Y")</f>
        <v>52</v>
      </c>
      <c r="G1183">
        <v>1</v>
      </c>
      <c r="H1183" s="20">
        <v>9724.5300000000007</v>
      </c>
      <c r="I1183" t="s">
        <v>8417</v>
      </c>
      <c r="J1183" t="s">
        <v>8418</v>
      </c>
      <c r="K1183" t="s">
        <v>42</v>
      </c>
    </row>
    <row r="1184" spans="1:11" x14ac:dyDescent="0.35">
      <c r="A1184" t="s">
        <v>1215</v>
      </c>
      <c r="B1184">
        <v>1970</v>
      </c>
      <c r="C1184" t="s">
        <v>10</v>
      </c>
      <c r="D1184">
        <v>4</v>
      </c>
      <c r="E1184" s="18">
        <f>DATE(Table6[[#This Row],[year]],MONTH(1&amp;Table6[[#This Row],[month]]),Table6[[#This Row],[date]])</f>
        <v>25753</v>
      </c>
      <c r="F1184" s="19">
        <f>DATEDIF(Table6[[#This Row],[DOB]],DATE(2023,6,8),"Y")</f>
        <v>52</v>
      </c>
      <c r="G1184">
        <v>1</v>
      </c>
      <c r="H1184" s="20">
        <v>9748.91</v>
      </c>
      <c r="I1184" t="s">
        <v>8416</v>
      </c>
      <c r="J1184" t="s">
        <v>8418</v>
      </c>
      <c r="K1184" t="s">
        <v>13</v>
      </c>
    </row>
    <row r="1185" spans="1:11" x14ac:dyDescent="0.35">
      <c r="A1185" t="s">
        <v>1216</v>
      </c>
      <c r="B1185">
        <v>2001</v>
      </c>
      <c r="C1185" t="s">
        <v>10</v>
      </c>
      <c r="D1185">
        <v>14</v>
      </c>
      <c r="E1185" s="18">
        <f>DATE(Table6[[#This Row],[year]],MONTH(1&amp;Table6[[#This Row],[month]]),Table6[[#This Row],[date]])</f>
        <v>37086</v>
      </c>
      <c r="F1185" s="19">
        <f>DATEDIF(Table6[[#This Row],[DOB]],DATE(2023,6,8),"Y")</f>
        <v>21</v>
      </c>
      <c r="G1185">
        <v>0</v>
      </c>
      <c r="H1185" s="20">
        <v>9753.49</v>
      </c>
      <c r="I1185" t="s">
        <v>8416</v>
      </c>
      <c r="J1185" t="s">
        <v>8416</v>
      </c>
      <c r="K1185" t="s">
        <v>23</v>
      </c>
    </row>
    <row r="1186" spans="1:11" x14ac:dyDescent="0.35">
      <c r="A1186" t="s">
        <v>1217</v>
      </c>
      <c r="B1186">
        <v>1965</v>
      </c>
      <c r="C1186" t="s">
        <v>20</v>
      </c>
      <c r="D1186">
        <v>5</v>
      </c>
      <c r="E1186" s="18">
        <f>DATE(Table6[[#This Row],[year]],MONTH(1&amp;Table6[[#This Row],[month]]),Table6[[#This Row],[date]])</f>
        <v>23990</v>
      </c>
      <c r="F1186" s="19">
        <f>DATEDIF(Table6[[#This Row],[DOB]],DATE(2023,6,8),"Y")</f>
        <v>57</v>
      </c>
      <c r="G1186">
        <v>0</v>
      </c>
      <c r="H1186" s="20">
        <v>9764.08</v>
      </c>
      <c r="I1186" t="s">
        <v>8417</v>
      </c>
      <c r="J1186" t="s">
        <v>8418</v>
      </c>
      <c r="K1186" t="s">
        <v>23</v>
      </c>
    </row>
    <row r="1187" spans="1:11" x14ac:dyDescent="0.35">
      <c r="A1187" t="s">
        <v>1218</v>
      </c>
      <c r="B1187">
        <v>1973</v>
      </c>
      <c r="C1187" t="s">
        <v>10</v>
      </c>
      <c r="D1187">
        <v>7</v>
      </c>
      <c r="E1187" s="18">
        <f>DATE(Table6[[#This Row],[year]],MONTH(1&amp;Table6[[#This Row],[month]]),Table6[[#This Row],[date]])</f>
        <v>26852</v>
      </c>
      <c r="F1187" s="19">
        <f>DATEDIF(Table6[[#This Row],[DOB]],DATE(2023,6,8),"Y")</f>
        <v>49</v>
      </c>
      <c r="G1187">
        <v>1</v>
      </c>
      <c r="H1187" s="20">
        <v>9778.35</v>
      </c>
      <c r="I1187" t="s">
        <v>8416</v>
      </c>
      <c r="J1187" t="s">
        <v>8416</v>
      </c>
      <c r="K1187" t="s">
        <v>247</v>
      </c>
    </row>
    <row r="1188" spans="1:11" x14ac:dyDescent="0.35">
      <c r="A1188" t="s">
        <v>1219</v>
      </c>
      <c r="B1188">
        <v>1996</v>
      </c>
      <c r="C1188" t="s">
        <v>35</v>
      </c>
      <c r="D1188">
        <v>8</v>
      </c>
      <c r="E1188" s="18">
        <f>DATE(Table6[[#This Row],[year]],MONTH(1&amp;Table6[[#This Row],[month]]),Table6[[#This Row],[date]])</f>
        <v>35285</v>
      </c>
      <c r="F1188" s="19">
        <f>DATEDIF(Table6[[#This Row],[DOB]],DATE(2023,6,8),"Y")</f>
        <v>26</v>
      </c>
      <c r="G1188">
        <v>0</v>
      </c>
      <c r="H1188" s="20">
        <v>9787.32</v>
      </c>
      <c r="I1188" t="s">
        <v>8416</v>
      </c>
      <c r="J1188" t="s">
        <v>8417</v>
      </c>
      <c r="K1188" t="s">
        <v>249</v>
      </c>
    </row>
    <row r="1189" spans="1:11" x14ac:dyDescent="0.35">
      <c r="A1189" t="s">
        <v>1220</v>
      </c>
      <c r="B1189">
        <v>1977</v>
      </c>
      <c r="C1189" t="s">
        <v>18</v>
      </c>
      <c r="D1189">
        <v>7</v>
      </c>
      <c r="E1189" s="18">
        <f>DATE(Table6[[#This Row],[year]],MONTH(1&amp;Table6[[#This Row],[month]]),Table6[[#This Row],[date]])</f>
        <v>28283</v>
      </c>
      <c r="F1189" s="19">
        <f>DATEDIF(Table6[[#This Row],[DOB]],DATE(2023,6,8),"Y")</f>
        <v>46</v>
      </c>
      <c r="G1189">
        <v>5</v>
      </c>
      <c r="H1189" s="20">
        <v>9788.8700000000008</v>
      </c>
      <c r="I1189" t="s">
        <v>8417</v>
      </c>
      <c r="J1189" t="s">
        <v>8416</v>
      </c>
      <c r="K1189" t="s">
        <v>13</v>
      </c>
    </row>
    <row r="1190" spans="1:11" x14ac:dyDescent="0.35">
      <c r="A1190" t="s">
        <v>1221</v>
      </c>
      <c r="B1190">
        <v>1973</v>
      </c>
      <c r="C1190" t="s">
        <v>20</v>
      </c>
      <c r="D1190">
        <v>17</v>
      </c>
      <c r="E1190" s="18">
        <f>DATE(Table6[[#This Row],[year]],MONTH(1&amp;Table6[[#This Row],[month]]),Table6[[#This Row],[date]])</f>
        <v>26924</v>
      </c>
      <c r="F1190" s="19">
        <f>DATEDIF(Table6[[#This Row],[DOB]],DATE(2023,6,8),"Y")</f>
        <v>49</v>
      </c>
      <c r="G1190">
        <v>2</v>
      </c>
      <c r="H1190" s="20">
        <v>9800.89</v>
      </c>
      <c r="I1190" t="s">
        <v>8416</v>
      </c>
      <c r="J1190" t="s">
        <v>8418</v>
      </c>
      <c r="K1190" t="s">
        <v>13</v>
      </c>
    </row>
    <row r="1191" spans="1:11" x14ac:dyDescent="0.35">
      <c r="A1191" t="s">
        <v>1222</v>
      </c>
      <c r="B1191">
        <v>1972</v>
      </c>
      <c r="C1191" t="s">
        <v>18</v>
      </c>
      <c r="D1191">
        <v>28</v>
      </c>
      <c r="E1191" s="18">
        <f>DATE(Table6[[#This Row],[year]],MONTH(1&amp;Table6[[#This Row],[month]]),Table6[[#This Row],[date]])</f>
        <v>26478</v>
      </c>
      <c r="F1191" s="19">
        <f>DATEDIF(Table6[[#This Row],[DOB]],DATE(2023,6,8),"Y")</f>
        <v>50</v>
      </c>
      <c r="G1191">
        <v>0</v>
      </c>
      <c r="H1191" s="20">
        <v>9819.25</v>
      </c>
      <c r="I1191" t="s">
        <v>8416</v>
      </c>
      <c r="J1191" t="s">
        <v>8416</v>
      </c>
      <c r="K1191" t="s">
        <v>300</v>
      </c>
    </row>
    <row r="1192" spans="1:11" x14ac:dyDescent="0.35">
      <c r="A1192" t="s">
        <v>1223</v>
      </c>
      <c r="B1192">
        <v>1972</v>
      </c>
      <c r="C1192" t="s">
        <v>20</v>
      </c>
      <c r="D1192">
        <v>26</v>
      </c>
      <c r="E1192" s="18">
        <f>DATE(Table6[[#This Row],[year]],MONTH(1&amp;Table6[[#This Row],[month]]),Table6[[#This Row],[date]])</f>
        <v>26568</v>
      </c>
      <c r="F1192" s="19">
        <f>DATEDIF(Table6[[#This Row],[DOB]],DATE(2023,6,8),"Y")</f>
        <v>50</v>
      </c>
      <c r="G1192">
        <v>0</v>
      </c>
      <c r="H1192" s="20">
        <v>9836.2099999999991</v>
      </c>
      <c r="I1192" t="s">
        <v>8416</v>
      </c>
      <c r="J1192" t="s">
        <v>8417</v>
      </c>
      <c r="K1192" t="s">
        <v>300</v>
      </c>
    </row>
    <row r="1193" spans="1:11" x14ac:dyDescent="0.35">
      <c r="A1193" t="s">
        <v>1224</v>
      </c>
      <c r="B1193">
        <v>1992</v>
      </c>
      <c r="C1193" t="s">
        <v>35</v>
      </c>
      <c r="D1193">
        <v>13</v>
      </c>
      <c r="E1193" s="18">
        <f>DATE(Table6[[#This Row],[year]],MONTH(1&amp;Table6[[#This Row],[month]]),Table6[[#This Row],[date]])</f>
        <v>33829</v>
      </c>
      <c r="F1193" s="19">
        <f>DATEDIF(Table6[[#This Row],[DOB]],DATE(2023,6,8),"Y")</f>
        <v>30</v>
      </c>
      <c r="G1193">
        <v>0</v>
      </c>
      <c r="H1193" s="20">
        <v>9844.4500000000007</v>
      </c>
      <c r="I1193" t="s">
        <v>8416</v>
      </c>
      <c r="J1193" t="s">
        <v>8418</v>
      </c>
      <c r="K1193" t="s">
        <v>23</v>
      </c>
    </row>
    <row r="1194" spans="1:11" x14ac:dyDescent="0.35">
      <c r="A1194" t="s">
        <v>1225</v>
      </c>
      <c r="B1194">
        <v>1968</v>
      </c>
      <c r="C1194" t="s">
        <v>15</v>
      </c>
      <c r="D1194">
        <v>4</v>
      </c>
      <c r="E1194" s="18">
        <f>DATE(Table6[[#This Row],[year]],MONTH(1&amp;Table6[[#This Row],[month]]),Table6[[#This Row],[date]])</f>
        <v>25146</v>
      </c>
      <c r="F1194" s="19">
        <f>DATEDIF(Table6[[#This Row],[DOB]],DATE(2023,6,8),"Y")</f>
        <v>54</v>
      </c>
      <c r="G1194">
        <v>0</v>
      </c>
      <c r="H1194" s="20">
        <v>9850.43</v>
      </c>
      <c r="I1194" t="s">
        <v>8417</v>
      </c>
      <c r="J1194" t="s">
        <v>8417</v>
      </c>
      <c r="K1194" t="s">
        <v>42</v>
      </c>
    </row>
    <row r="1195" spans="1:11" x14ac:dyDescent="0.35">
      <c r="A1195" t="s">
        <v>1226</v>
      </c>
      <c r="B1195">
        <v>1971</v>
      </c>
      <c r="C1195" t="s">
        <v>37</v>
      </c>
      <c r="D1195">
        <v>23</v>
      </c>
      <c r="E1195" s="18">
        <f>DATE(Table6[[#This Row],[year]],MONTH(1&amp;Table6[[#This Row],[month]]),Table6[[#This Row],[date]])</f>
        <v>26229</v>
      </c>
      <c r="F1195" s="19">
        <f>DATEDIF(Table6[[#This Row],[DOB]],DATE(2023,6,8),"Y")</f>
        <v>51</v>
      </c>
      <c r="G1195">
        <v>1</v>
      </c>
      <c r="H1195" s="20">
        <v>9855.1299999999992</v>
      </c>
      <c r="I1195" t="s">
        <v>8416</v>
      </c>
      <c r="J1195" t="s">
        <v>8417</v>
      </c>
      <c r="K1195" t="s">
        <v>13</v>
      </c>
    </row>
    <row r="1196" spans="1:11" x14ac:dyDescent="0.35">
      <c r="A1196" t="s">
        <v>1227</v>
      </c>
      <c r="B1196">
        <v>1971</v>
      </c>
      <c r="C1196" t="s">
        <v>10</v>
      </c>
      <c r="D1196">
        <v>17</v>
      </c>
      <c r="E1196" s="18">
        <f>DATE(Table6[[#This Row],[year]],MONTH(1&amp;Table6[[#This Row],[month]]),Table6[[#This Row],[date]])</f>
        <v>26131</v>
      </c>
      <c r="F1196" s="19">
        <f>DATEDIF(Table6[[#This Row],[DOB]],DATE(2023,6,8),"Y")</f>
        <v>51</v>
      </c>
      <c r="G1196">
        <v>1</v>
      </c>
      <c r="H1196" s="20">
        <v>9861.0300000000007</v>
      </c>
      <c r="I1196" t="s">
        <v>8416</v>
      </c>
      <c r="J1196" t="s">
        <v>8416</v>
      </c>
      <c r="K1196" t="s">
        <v>42</v>
      </c>
    </row>
    <row r="1197" spans="1:11" x14ac:dyDescent="0.35">
      <c r="A1197" t="s">
        <v>1228</v>
      </c>
      <c r="B1197">
        <v>1969</v>
      </c>
      <c r="C1197" t="s">
        <v>37</v>
      </c>
      <c r="D1197">
        <v>20</v>
      </c>
      <c r="E1197" s="18">
        <f>DATE(Table6[[#This Row],[year]],MONTH(1&amp;Table6[[#This Row],[month]]),Table6[[#This Row],[date]])</f>
        <v>25496</v>
      </c>
      <c r="F1197" s="19">
        <f>DATEDIF(Table6[[#This Row],[DOB]],DATE(2023,6,8),"Y")</f>
        <v>53</v>
      </c>
      <c r="G1197">
        <v>0</v>
      </c>
      <c r="H1197" s="20">
        <v>9863.4699999999993</v>
      </c>
      <c r="I1197" t="s">
        <v>8417</v>
      </c>
      <c r="J1197" t="s">
        <v>8417</v>
      </c>
      <c r="K1197" t="s">
        <v>23</v>
      </c>
    </row>
    <row r="1198" spans="1:11" x14ac:dyDescent="0.35">
      <c r="A1198" t="s">
        <v>1229</v>
      </c>
      <c r="B1198">
        <v>1971</v>
      </c>
      <c r="C1198" t="s">
        <v>15</v>
      </c>
      <c r="D1198">
        <v>9</v>
      </c>
      <c r="E1198" s="18">
        <f>DATE(Table6[[#This Row],[year]],MONTH(1&amp;Table6[[#This Row],[month]]),Table6[[#This Row],[date]])</f>
        <v>26246</v>
      </c>
      <c r="F1198" s="19">
        <f>DATEDIF(Table6[[#This Row],[DOB]],DATE(2023,6,8),"Y")</f>
        <v>51</v>
      </c>
      <c r="G1198">
        <v>0</v>
      </c>
      <c r="H1198" s="20">
        <v>9866.2999999999993</v>
      </c>
      <c r="I1198" t="s">
        <v>8416</v>
      </c>
      <c r="J1198" t="s">
        <v>8417</v>
      </c>
      <c r="K1198" t="s">
        <v>247</v>
      </c>
    </row>
    <row r="1199" spans="1:11" x14ac:dyDescent="0.35">
      <c r="A1199" t="s">
        <v>1230</v>
      </c>
      <c r="B1199">
        <v>1969</v>
      </c>
      <c r="C1199" t="s">
        <v>35</v>
      </c>
      <c r="D1199">
        <v>13</v>
      </c>
      <c r="E1199" s="18">
        <f>DATE(Table6[[#This Row],[year]],MONTH(1&amp;Table6[[#This Row],[month]]),Table6[[#This Row],[date]])</f>
        <v>25428</v>
      </c>
      <c r="F1199" s="19">
        <f>DATEDIF(Table6[[#This Row],[DOB]],DATE(2023,6,8),"Y")</f>
        <v>53</v>
      </c>
      <c r="G1199">
        <v>0</v>
      </c>
      <c r="H1199" s="20">
        <v>9869.81</v>
      </c>
      <c r="I1199" t="s">
        <v>8417</v>
      </c>
      <c r="J1199" t="s">
        <v>8417</v>
      </c>
      <c r="K1199" t="s">
        <v>23</v>
      </c>
    </row>
    <row r="1200" spans="1:11" x14ac:dyDescent="0.35">
      <c r="A1200" t="s">
        <v>1231</v>
      </c>
      <c r="B1200">
        <v>1998</v>
      </c>
      <c r="C1200" t="s">
        <v>10</v>
      </c>
      <c r="D1200">
        <v>6</v>
      </c>
      <c r="E1200" s="18">
        <f>DATE(Table6[[#This Row],[year]],MONTH(1&amp;Table6[[#This Row],[month]]),Table6[[#This Row],[date]])</f>
        <v>35982</v>
      </c>
      <c r="F1200" s="19">
        <f>DATEDIF(Table6[[#This Row],[DOB]],DATE(2023,6,8),"Y")</f>
        <v>24</v>
      </c>
      <c r="G1200">
        <v>0</v>
      </c>
      <c r="H1200" s="20">
        <v>9870.59</v>
      </c>
      <c r="I1200" t="s">
        <v>8416</v>
      </c>
      <c r="J1200" t="s">
        <v>8416</v>
      </c>
      <c r="K1200" t="s">
        <v>249</v>
      </c>
    </row>
    <row r="1201" spans="1:11" x14ac:dyDescent="0.35">
      <c r="A1201" t="s">
        <v>1232</v>
      </c>
      <c r="B1201">
        <v>1971</v>
      </c>
      <c r="C1201" t="s">
        <v>30</v>
      </c>
      <c r="D1201">
        <v>22</v>
      </c>
      <c r="E1201" s="18">
        <f>DATE(Table6[[#This Row],[year]],MONTH(1&amp;Table6[[#This Row],[month]]),Table6[[#This Row],[date]])</f>
        <v>26289</v>
      </c>
      <c r="F1201" s="19">
        <f>DATEDIF(Table6[[#This Row],[DOB]],DATE(2023,6,8),"Y")</f>
        <v>51</v>
      </c>
      <c r="G1201">
        <v>1</v>
      </c>
      <c r="H1201" s="20">
        <v>9872.7000000000007</v>
      </c>
      <c r="I1201" t="s">
        <v>8416</v>
      </c>
      <c r="J1201" t="s">
        <v>8416</v>
      </c>
      <c r="K1201" t="s">
        <v>42</v>
      </c>
    </row>
    <row r="1202" spans="1:11" x14ac:dyDescent="0.35">
      <c r="A1202" t="s">
        <v>1233</v>
      </c>
      <c r="B1202">
        <v>1971</v>
      </c>
      <c r="C1202" t="s">
        <v>10</v>
      </c>
      <c r="D1202">
        <v>3</v>
      </c>
      <c r="E1202" s="18">
        <f>DATE(Table6[[#This Row],[year]],MONTH(1&amp;Table6[[#This Row],[month]]),Table6[[#This Row],[date]])</f>
        <v>26117</v>
      </c>
      <c r="F1202" s="19">
        <f>DATEDIF(Table6[[#This Row],[DOB]],DATE(2023,6,8),"Y")</f>
        <v>51</v>
      </c>
      <c r="G1202">
        <v>0</v>
      </c>
      <c r="H1202" s="20">
        <v>9875.68</v>
      </c>
      <c r="I1202" t="s">
        <v>8416</v>
      </c>
      <c r="J1202" t="s">
        <v>8417</v>
      </c>
      <c r="K1202" t="s">
        <v>247</v>
      </c>
    </row>
    <row r="1203" spans="1:11" x14ac:dyDescent="0.35">
      <c r="A1203" t="s">
        <v>1234</v>
      </c>
      <c r="B1203">
        <v>1971</v>
      </c>
      <c r="C1203" t="s">
        <v>37</v>
      </c>
      <c r="D1203">
        <v>3</v>
      </c>
      <c r="E1203" s="18">
        <f>DATE(Table6[[#This Row],[year]],MONTH(1&amp;Table6[[#This Row],[month]]),Table6[[#This Row],[date]])</f>
        <v>26209</v>
      </c>
      <c r="F1203" s="19">
        <f>DATEDIF(Table6[[#This Row],[DOB]],DATE(2023,6,8),"Y")</f>
        <v>51</v>
      </c>
      <c r="G1203">
        <v>1</v>
      </c>
      <c r="H1203" s="20">
        <v>9877.61</v>
      </c>
      <c r="I1203" t="s">
        <v>8416</v>
      </c>
      <c r="J1203" t="s">
        <v>8418</v>
      </c>
      <c r="K1203" t="s">
        <v>13</v>
      </c>
    </row>
    <row r="1204" spans="1:11" x14ac:dyDescent="0.35">
      <c r="A1204" t="s">
        <v>1235</v>
      </c>
      <c r="B1204">
        <v>1971</v>
      </c>
      <c r="C1204" t="s">
        <v>15</v>
      </c>
      <c r="D1204">
        <v>8</v>
      </c>
      <c r="E1204" s="18">
        <f>DATE(Table6[[#This Row],[year]],MONTH(1&amp;Table6[[#This Row],[month]]),Table6[[#This Row],[date]])</f>
        <v>26245</v>
      </c>
      <c r="F1204" s="19">
        <f>DATEDIF(Table6[[#This Row],[DOB]],DATE(2023,6,8),"Y")</f>
        <v>51</v>
      </c>
      <c r="G1204">
        <v>1</v>
      </c>
      <c r="H1204" s="20">
        <v>9880.07</v>
      </c>
      <c r="I1204" t="s">
        <v>8416</v>
      </c>
      <c r="J1204" t="s">
        <v>8417</v>
      </c>
      <c r="K1204" t="s">
        <v>42</v>
      </c>
    </row>
    <row r="1205" spans="1:11" x14ac:dyDescent="0.35">
      <c r="A1205" t="s">
        <v>1236</v>
      </c>
      <c r="B1205">
        <v>1966</v>
      </c>
      <c r="C1205" t="s">
        <v>15</v>
      </c>
      <c r="D1205">
        <v>5</v>
      </c>
      <c r="E1205" s="18">
        <f>DATE(Table6[[#This Row],[year]],MONTH(1&amp;Table6[[#This Row],[month]]),Table6[[#This Row],[date]])</f>
        <v>24416</v>
      </c>
      <c r="F1205" s="19">
        <f>DATEDIF(Table6[[#This Row],[DOB]],DATE(2023,6,8),"Y")</f>
        <v>56</v>
      </c>
      <c r="G1205">
        <v>0</v>
      </c>
      <c r="H1205" s="20">
        <v>9890.23</v>
      </c>
      <c r="I1205" t="s">
        <v>8417</v>
      </c>
      <c r="J1205" t="s">
        <v>8417</v>
      </c>
      <c r="K1205" t="s">
        <v>13</v>
      </c>
    </row>
    <row r="1206" spans="1:11" x14ac:dyDescent="0.35">
      <c r="A1206" t="s">
        <v>1237</v>
      </c>
      <c r="B1206">
        <v>1996</v>
      </c>
      <c r="C1206" t="s">
        <v>10</v>
      </c>
      <c r="D1206">
        <v>8</v>
      </c>
      <c r="E1206" s="18">
        <f>DATE(Table6[[#This Row],[year]],MONTH(1&amp;Table6[[#This Row],[month]]),Table6[[#This Row],[date]])</f>
        <v>35254</v>
      </c>
      <c r="F1206" s="19">
        <f>DATEDIF(Table6[[#This Row],[DOB]],DATE(2023,6,8),"Y")</f>
        <v>26</v>
      </c>
      <c r="G1206">
        <v>0</v>
      </c>
      <c r="H1206" s="20">
        <v>9894.69</v>
      </c>
      <c r="I1206" t="s">
        <v>8416</v>
      </c>
      <c r="J1206" t="s">
        <v>8417</v>
      </c>
      <c r="K1206" t="s">
        <v>23</v>
      </c>
    </row>
    <row r="1207" spans="1:11" x14ac:dyDescent="0.35">
      <c r="A1207" t="s">
        <v>1238</v>
      </c>
      <c r="B1207">
        <v>1962</v>
      </c>
      <c r="C1207" t="s">
        <v>35</v>
      </c>
      <c r="D1207">
        <v>17</v>
      </c>
      <c r="E1207" s="18">
        <f>DATE(Table6[[#This Row],[year]],MONTH(1&amp;Table6[[#This Row],[month]]),Table6[[#This Row],[date]])</f>
        <v>22875</v>
      </c>
      <c r="F1207" s="19">
        <f>DATEDIF(Table6[[#This Row],[DOB]],DATE(2023,6,8),"Y")</f>
        <v>60</v>
      </c>
      <c r="G1207">
        <v>0</v>
      </c>
      <c r="H1207" s="20">
        <v>9907.83</v>
      </c>
      <c r="I1207" t="s">
        <v>8417</v>
      </c>
      <c r="J1207" t="s">
        <v>8416</v>
      </c>
      <c r="K1207" t="s">
        <v>13</v>
      </c>
    </row>
    <row r="1208" spans="1:11" x14ac:dyDescent="0.35">
      <c r="A1208" t="s">
        <v>1239</v>
      </c>
      <c r="B1208">
        <v>1972</v>
      </c>
      <c r="C1208" t="s">
        <v>20</v>
      </c>
      <c r="D1208">
        <v>14</v>
      </c>
      <c r="E1208" s="18">
        <f>DATE(Table6[[#This Row],[year]],MONTH(1&amp;Table6[[#This Row],[month]]),Table6[[#This Row],[date]])</f>
        <v>26556</v>
      </c>
      <c r="F1208" s="19">
        <f>DATEDIF(Table6[[#This Row],[DOB]],DATE(2023,6,8),"Y")</f>
        <v>50</v>
      </c>
      <c r="G1208">
        <v>1</v>
      </c>
      <c r="H1208" s="20">
        <v>9910.36</v>
      </c>
      <c r="I1208" t="s">
        <v>8416</v>
      </c>
      <c r="J1208" t="s">
        <v>8417</v>
      </c>
      <c r="K1208" t="s">
        <v>23</v>
      </c>
    </row>
    <row r="1209" spans="1:11" x14ac:dyDescent="0.35">
      <c r="A1209" t="s">
        <v>1240</v>
      </c>
      <c r="B1209">
        <v>1985</v>
      </c>
      <c r="C1209" t="s">
        <v>35</v>
      </c>
      <c r="D1209">
        <v>19</v>
      </c>
      <c r="E1209" s="18">
        <f>DATE(Table6[[#This Row],[year]],MONTH(1&amp;Table6[[#This Row],[month]]),Table6[[#This Row],[date]])</f>
        <v>31278</v>
      </c>
      <c r="F1209" s="19">
        <f>DATEDIF(Table6[[#This Row],[DOB]],DATE(2023,6,8),"Y")</f>
        <v>37</v>
      </c>
      <c r="G1209">
        <v>3</v>
      </c>
      <c r="H1209" s="20">
        <v>9930.64</v>
      </c>
      <c r="I1209" t="s">
        <v>8416</v>
      </c>
      <c r="J1209" t="s">
        <v>8417</v>
      </c>
      <c r="K1209" t="s">
        <v>200</v>
      </c>
    </row>
    <row r="1210" spans="1:11" x14ac:dyDescent="0.35">
      <c r="A1210" t="s">
        <v>1241</v>
      </c>
      <c r="B1210">
        <v>1983</v>
      </c>
      <c r="C1210" t="s">
        <v>30</v>
      </c>
      <c r="D1210">
        <v>3</v>
      </c>
      <c r="E1210" s="18">
        <f>DATE(Table6[[#This Row],[year]],MONTH(1&amp;Table6[[#This Row],[month]]),Table6[[#This Row],[date]])</f>
        <v>30653</v>
      </c>
      <c r="F1210" s="19">
        <f>DATEDIF(Table6[[#This Row],[DOB]],DATE(2023,6,8),"Y")</f>
        <v>39</v>
      </c>
      <c r="G1210">
        <v>3</v>
      </c>
      <c r="H1210" s="20">
        <v>9931.9599999999991</v>
      </c>
      <c r="I1210" t="s">
        <v>8416</v>
      </c>
      <c r="J1210" t="s">
        <v>8416</v>
      </c>
      <c r="K1210" t="s">
        <v>23</v>
      </c>
    </row>
    <row r="1211" spans="1:11" x14ac:dyDescent="0.35">
      <c r="A1211" t="s">
        <v>1242</v>
      </c>
      <c r="B1211">
        <v>1964</v>
      </c>
      <c r="C1211" t="s">
        <v>20</v>
      </c>
      <c r="D1211">
        <v>11</v>
      </c>
      <c r="E1211" s="18">
        <f>DATE(Table6[[#This Row],[year]],MONTH(1&amp;Table6[[#This Row],[month]]),Table6[[#This Row],[date]])</f>
        <v>23631</v>
      </c>
      <c r="F1211" s="19">
        <f>DATEDIF(Table6[[#This Row],[DOB]],DATE(2023,6,8),"Y")</f>
        <v>58</v>
      </c>
      <c r="G1211">
        <v>0</v>
      </c>
      <c r="H1211" s="20">
        <v>9933.44</v>
      </c>
      <c r="I1211" t="s">
        <v>8417</v>
      </c>
      <c r="J1211" t="s">
        <v>8417</v>
      </c>
      <c r="K1211" t="s">
        <v>13</v>
      </c>
    </row>
    <row r="1212" spans="1:11" x14ac:dyDescent="0.35">
      <c r="A1212" t="s">
        <v>1243</v>
      </c>
      <c r="B1212">
        <v>1971</v>
      </c>
      <c r="C1212" t="s">
        <v>30</v>
      </c>
      <c r="D1212">
        <v>26</v>
      </c>
      <c r="E1212" s="18">
        <f>DATE(Table6[[#This Row],[year]],MONTH(1&amp;Table6[[#This Row],[month]]),Table6[[#This Row],[date]])</f>
        <v>26293</v>
      </c>
      <c r="F1212" s="19">
        <f>DATEDIF(Table6[[#This Row],[DOB]],DATE(2023,6,8),"Y")</f>
        <v>51</v>
      </c>
      <c r="G1212">
        <v>1</v>
      </c>
      <c r="H1212" s="20">
        <v>9957.7199999999993</v>
      </c>
      <c r="I1212" t="s">
        <v>8416</v>
      </c>
      <c r="J1212" t="s">
        <v>8417</v>
      </c>
      <c r="K1212" t="s">
        <v>170</v>
      </c>
    </row>
    <row r="1213" spans="1:11" x14ac:dyDescent="0.35">
      <c r="A1213" t="s">
        <v>1244</v>
      </c>
      <c r="B1213">
        <v>1971</v>
      </c>
      <c r="C1213" t="s">
        <v>37</v>
      </c>
      <c r="D1213">
        <v>6</v>
      </c>
      <c r="E1213" s="18">
        <f>DATE(Table6[[#This Row],[year]],MONTH(1&amp;Table6[[#This Row],[month]]),Table6[[#This Row],[date]])</f>
        <v>26212</v>
      </c>
      <c r="F1213" s="19">
        <f>DATEDIF(Table6[[#This Row],[DOB]],DATE(2023,6,8),"Y")</f>
        <v>51</v>
      </c>
      <c r="G1213">
        <v>1</v>
      </c>
      <c r="H1213" s="20">
        <v>9964.06</v>
      </c>
      <c r="I1213" t="s">
        <v>8416</v>
      </c>
      <c r="J1213" t="s">
        <v>8416</v>
      </c>
      <c r="K1213" t="s">
        <v>166</v>
      </c>
    </row>
    <row r="1214" spans="1:11" x14ac:dyDescent="0.35">
      <c r="A1214" t="s">
        <v>1245</v>
      </c>
      <c r="B1214">
        <v>1970</v>
      </c>
      <c r="C1214" t="s">
        <v>35</v>
      </c>
      <c r="D1214">
        <v>11</v>
      </c>
      <c r="E1214" s="18">
        <f>DATE(Table6[[#This Row],[year]],MONTH(1&amp;Table6[[#This Row],[month]]),Table6[[#This Row],[date]])</f>
        <v>25791</v>
      </c>
      <c r="F1214" s="19">
        <f>DATEDIF(Table6[[#This Row],[DOB]],DATE(2023,6,8),"Y")</f>
        <v>52</v>
      </c>
      <c r="G1214">
        <v>0</v>
      </c>
      <c r="H1214" s="20">
        <v>9991.0400000000009</v>
      </c>
      <c r="I1214" t="s">
        <v>8416</v>
      </c>
      <c r="J1214" t="s">
        <v>8417</v>
      </c>
      <c r="K1214" t="s">
        <v>23</v>
      </c>
    </row>
    <row r="1215" spans="1:11" x14ac:dyDescent="0.35">
      <c r="A1215" t="s">
        <v>1246</v>
      </c>
      <c r="B1215">
        <v>1988</v>
      </c>
      <c r="C1215" t="s">
        <v>10</v>
      </c>
      <c r="D1215">
        <v>3</v>
      </c>
      <c r="E1215" s="18">
        <f>DATE(Table6[[#This Row],[year]],MONTH(1&amp;Table6[[#This Row],[month]]),Table6[[#This Row],[date]])</f>
        <v>32327</v>
      </c>
      <c r="F1215" s="19">
        <f>DATEDIF(Table6[[#This Row],[DOB]],DATE(2023,6,8),"Y")</f>
        <v>34</v>
      </c>
      <c r="G1215">
        <v>3</v>
      </c>
      <c r="H1215" s="20">
        <v>10011.44</v>
      </c>
      <c r="I1215" t="s">
        <v>8417</v>
      </c>
      <c r="J1215" t="s">
        <v>8417</v>
      </c>
      <c r="K1215" t="s">
        <v>535</v>
      </c>
    </row>
    <row r="1216" spans="1:11" x14ac:dyDescent="0.35">
      <c r="A1216" t="s">
        <v>1247</v>
      </c>
      <c r="B1216">
        <v>1979</v>
      </c>
      <c r="C1216" t="s">
        <v>30</v>
      </c>
      <c r="D1216">
        <v>28</v>
      </c>
      <c r="E1216" s="18">
        <f>DATE(Table6[[#This Row],[year]],MONTH(1&amp;Table6[[#This Row],[month]]),Table6[[#This Row],[date]])</f>
        <v>29217</v>
      </c>
      <c r="F1216" s="19">
        <f>DATEDIF(Table6[[#This Row],[DOB]],DATE(2023,6,8),"Y")</f>
        <v>43</v>
      </c>
      <c r="G1216">
        <v>2</v>
      </c>
      <c r="H1216" s="20">
        <v>10027.15</v>
      </c>
      <c r="I1216" t="s">
        <v>8417</v>
      </c>
      <c r="J1216" t="s">
        <v>8418</v>
      </c>
      <c r="K1216" t="s">
        <v>300</v>
      </c>
    </row>
    <row r="1217" spans="1:11" x14ac:dyDescent="0.35">
      <c r="A1217" t="s">
        <v>1248</v>
      </c>
      <c r="B1217">
        <v>1974</v>
      </c>
      <c r="C1217" t="s">
        <v>35</v>
      </c>
      <c r="D1217">
        <v>30</v>
      </c>
      <c r="E1217" s="18">
        <f>DATE(Table6[[#This Row],[year]],MONTH(1&amp;Table6[[#This Row],[month]]),Table6[[#This Row],[date]])</f>
        <v>27271</v>
      </c>
      <c r="F1217" s="19">
        <f>DATEDIF(Table6[[#This Row],[DOB]],DATE(2023,6,8),"Y")</f>
        <v>48</v>
      </c>
      <c r="G1217">
        <v>2</v>
      </c>
      <c r="H1217" s="20">
        <v>10043.25</v>
      </c>
      <c r="I1217" t="s">
        <v>8417</v>
      </c>
      <c r="J1217" t="s">
        <v>8416</v>
      </c>
      <c r="K1217" t="s">
        <v>247</v>
      </c>
    </row>
    <row r="1218" spans="1:11" x14ac:dyDescent="0.35">
      <c r="A1218" t="s">
        <v>1249</v>
      </c>
      <c r="B1218">
        <v>1969</v>
      </c>
      <c r="C1218" t="s">
        <v>35</v>
      </c>
      <c r="D1218">
        <v>22</v>
      </c>
      <c r="E1218" s="18">
        <f>DATE(Table6[[#This Row],[year]],MONTH(1&amp;Table6[[#This Row],[month]]),Table6[[#This Row],[date]])</f>
        <v>25437</v>
      </c>
      <c r="F1218" s="19">
        <f>DATEDIF(Table6[[#This Row],[DOB]],DATE(2023,6,8),"Y")</f>
        <v>53</v>
      </c>
      <c r="G1218">
        <v>1</v>
      </c>
      <c r="H1218" s="20">
        <v>10065.41</v>
      </c>
      <c r="I1218" t="s">
        <v>8417</v>
      </c>
      <c r="J1218" t="s">
        <v>8416</v>
      </c>
      <c r="K1218" t="s">
        <v>42</v>
      </c>
    </row>
    <row r="1219" spans="1:11" x14ac:dyDescent="0.35">
      <c r="A1219" t="s">
        <v>1250</v>
      </c>
      <c r="B1219">
        <v>1969</v>
      </c>
      <c r="C1219" t="s">
        <v>37</v>
      </c>
      <c r="D1219">
        <v>27</v>
      </c>
      <c r="E1219" s="18">
        <f>DATE(Table6[[#This Row],[year]],MONTH(1&amp;Table6[[#This Row],[month]]),Table6[[#This Row],[date]])</f>
        <v>25503</v>
      </c>
      <c r="F1219" s="19">
        <f>DATEDIF(Table6[[#This Row],[DOB]],DATE(2023,6,8),"Y")</f>
        <v>53</v>
      </c>
      <c r="G1219">
        <v>0</v>
      </c>
      <c r="H1219" s="20">
        <v>10072.06</v>
      </c>
      <c r="I1219" t="s">
        <v>8417</v>
      </c>
      <c r="J1219" t="s">
        <v>8418</v>
      </c>
      <c r="K1219" t="s">
        <v>356</v>
      </c>
    </row>
    <row r="1220" spans="1:11" x14ac:dyDescent="0.35">
      <c r="A1220" t="s">
        <v>1251</v>
      </c>
      <c r="B1220">
        <v>1969</v>
      </c>
      <c r="C1220" t="s">
        <v>10</v>
      </c>
      <c r="D1220">
        <v>3</v>
      </c>
      <c r="E1220" s="18">
        <f>DATE(Table6[[#This Row],[year]],MONTH(1&amp;Table6[[#This Row],[month]]),Table6[[#This Row],[date]])</f>
        <v>25387</v>
      </c>
      <c r="F1220" s="19">
        <f>DATEDIF(Table6[[#This Row],[DOB]],DATE(2023,6,8),"Y")</f>
        <v>53</v>
      </c>
      <c r="G1220">
        <v>1</v>
      </c>
      <c r="H1220" s="20">
        <v>10085.85</v>
      </c>
      <c r="I1220" t="s">
        <v>8417</v>
      </c>
      <c r="J1220" t="s">
        <v>8417</v>
      </c>
      <c r="K1220" t="s">
        <v>42</v>
      </c>
    </row>
    <row r="1221" spans="1:11" x14ac:dyDescent="0.35">
      <c r="A1221" t="s">
        <v>1252</v>
      </c>
      <c r="B1221">
        <v>1976</v>
      </c>
      <c r="C1221" t="s">
        <v>30</v>
      </c>
      <c r="D1221">
        <v>19</v>
      </c>
      <c r="E1221" s="18">
        <f>DATE(Table6[[#This Row],[year]],MONTH(1&amp;Table6[[#This Row],[month]]),Table6[[#This Row],[date]])</f>
        <v>28113</v>
      </c>
      <c r="F1221" s="19">
        <f>DATEDIF(Table6[[#This Row],[DOB]],DATE(2023,6,8),"Y")</f>
        <v>46</v>
      </c>
      <c r="G1221">
        <v>5</v>
      </c>
      <c r="H1221" s="20">
        <v>10096.969999999999</v>
      </c>
      <c r="I1221" t="s">
        <v>8417</v>
      </c>
      <c r="J1221" t="s">
        <v>8416</v>
      </c>
      <c r="K1221" t="s">
        <v>42</v>
      </c>
    </row>
    <row r="1222" spans="1:11" x14ac:dyDescent="0.35">
      <c r="A1222" t="s">
        <v>1253</v>
      </c>
      <c r="B1222">
        <v>1972</v>
      </c>
      <c r="C1222" t="s">
        <v>37</v>
      </c>
      <c r="D1222">
        <v>19</v>
      </c>
      <c r="E1222" s="18">
        <f>DATE(Table6[[#This Row],[year]],MONTH(1&amp;Table6[[#This Row],[month]]),Table6[[#This Row],[date]])</f>
        <v>26591</v>
      </c>
      <c r="F1222" s="19">
        <f>DATEDIF(Table6[[#This Row],[DOB]],DATE(2023,6,8),"Y")</f>
        <v>50</v>
      </c>
      <c r="G1222">
        <v>1</v>
      </c>
      <c r="H1222" s="20">
        <v>10106.129999999999</v>
      </c>
      <c r="I1222" t="s">
        <v>8417</v>
      </c>
      <c r="J1222" t="s">
        <v>8418</v>
      </c>
      <c r="K1222" t="s">
        <v>247</v>
      </c>
    </row>
    <row r="1223" spans="1:11" x14ac:dyDescent="0.35">
      <c r="A1223" t="s">
        <v>1254</v>
      </c>
      <c r="B1223">
        <v>1972</v>
      </c>
      <c r="C1223" t="s">
        <v>35</v>
      </c>
      <c r="D1223">
        <v>8</v>
      </c>
      <c r="E1223" s="18">
        <f>DATE(Table6[[#This Row],[year]],MONTH(1&amp;Table6[[#This Row],[month]]),Table6[[#This Row],[date]])</f>
        <v>26519</v>
      </c>
      <c r="F1223" s="19">
        <f>DATEDIF(Table6[[#This Row],[DOB]],DATE(2023,6,8),"Y")</f>
        <v>50</v>
      </c>
      <c r="G1223">
        <v>2</v>
      </c>
      <c r="H1223" s="20">
        <v>10107.219999999999</v>
      </c>
      <c r="I1223" t="s">
        <v>8417</v>
      </c>
      <c r="J1223" t="s">
        <v>8418</v>
      </c>
      <c r="K1223" t="s">
        <v>13</v>
      </c>
    </row>
    <row r="1224" spans="1:11" x14ac:dyDescent="0.35">
      <c r="A1224" t="s">
        <v>1255</v>
      </c>
      <c r="B1224">
        <v>1975</v>
      </c>
      <c r="C1224" t="s">
        <v>10</v>
      </c>
      <c r="D1224">
        <v>2</v>
      </c>
      <c r="E1224" s="18">
        <f>DATE(Table6[[#This Row],[year]],MONTH(1&amp;Table6[[#This Row],[month]]),Table6[[#This Row],[date]])</f>
        <v>27577</v>
      </c>
      <c r="F1224" s="19">
        <f>DATEDIF(Table6[[#This Row],[DOB]],DATE(2023,6,8),"Y")</f>
        <v>47</v>
      </c>
      <c r="G1224">
        <v>3</v>
      </c>
      <c r="H1224" s="20">
        <v>10115.01</v>
      </c>
      <c r="I1224" t="s">
        <v>8417</v>
      </c>
      <c r="J1224" t="s">
        <v>8417</v>
      </c>
      <c r="K1224" t="s">
        <v>23</v>
      </c>
    </row>
    <row r="1225" spans="1:11" x14ac:dyDescent="0.35">
      <c r="A1225" t="s">
        <v>1256</v>
      </c>
      <c r="B1225">
        <v>1972</v>
      </c>
      <c r="C1225" t="s">
        <v>15</v>
      </c>
      <c r="D1225">
        <v>16</v>
      </c>
      <c r="E1225" s="18">
        <f>DATE(Table6[[#This Row],[year]],MONTH(1&amp;Table6[[#This Row],[month]]),Table6[[#This Row],[date]])</f>
        <v>26619</v>
      </c>
      <c r="F1225" s="19">
        <f>DATEDIF(Table6[[#This Row],[DOB]],DATE(2023,6,8),"Y")</f>
        <v>50</v>
      </c>
      <c r="G1225">
        <v>2</v>
      </c>
      <c r="H1225" s="20">
        <v>10118.42</v>
      </c>
      <c r="I1225" t="s">
        <v>8417</v>
      </c>
      <c r="J1225" t="s">
        <v>8417</v>
      </c>
      <c r="K1225" t="s">
        <v>42</v>
      </c>
    </row>
    <row r="1226" spans="1:11" x14ac:dyDescent="0.35">
      <c r="A1226" t="s">
        <v>1257</v>
      </c>
      <c r="B1226">
        <v>1997</v>
      </c>
      <c r="C1226" t="s">
        <v>20</v>
      </c>
      <c r="D1226">
        <v>5</v>
      </c>
      <c r="E1226" s="18">
        <f>DATE(Table6[[#This Row],[year]],MONTH(1&amp;Table6[[#This Row],[month]]),Table6[[#This Row],[date]])</f>
        <v>35678</v>
      </c>
      <c r="F1226" s="19">
        <f>DATEDIF(Table6[[#This Row],[DOB]],DATE(2023,6,8),"Y")</f>
        <v>25</v>
      </c>
      <c r="G1226">
        <v>0</v>
      </c>
      <c r="H1226" s="20">
        <v>10139.84</v>
      </c>
      <c r="I1226" t="s">
        <v>8417</v>
      </c>
      <c r="J1226" t="s">
        <v>8416</v>
      </c>
      <c r="K1226" t="s">
        <v>23</v>
      </c>
    </row>
    <row r="1227" spans="1:11" x14ac:dyDescent="0.35">
      <c r="A1227" t="s">
        <v>1258</v>
      </c>
      <c r="B1227">
        <v>1974</v>
      </c>
      <c r="C1227" t="s">
        <v>30</v>
      </c>
      <c r="D1227">
        <v>30</v>
      </c>
      <c r="E1227" s="18">
        <f>DATE(Table6[[#This Row],[year]],MONTH(1&amp;Table6[[#This Row],[month]]),Table6[[#This Row],[date]])</f>
        <v>27393</v>
      </c>
      <c r="F1227" s="19">
        <f>DATEDIF(Table6[[#This Row],[DOB]],DATE(2023,6,8),"Y")</f>
        <v>48</v>
      </c>
      <c r="G1227">
        <v>3</v>
      </c>
      <c r="H1227" s="20">
        <v>10141.14</v>
      </c>
      <c r="I1227" t="s">
        <v>8417</v>
      </c>
      <c r="J1227" t="s">
        <v>8418</v>
      </c>
      <c r="K1227" t="s">
        <v>168</v>
      </c>
    </row>
    <row r="1228" spans="1:11" x14ac:dyDescent="0.35">
      <c r="A1228" t="s">
        <v>1259</v>
      </c>
      <c r="B1228">
        <v>1981</v>
      </c>
      <c r="C1228" t="s">
        <v>18</v>
      </c>
      <c r="D1228">
        <v>12</v>
      </c>
      <c r="E1228" s="18">
        <f>DATE(Table6[[#This Row],[year]],MONTH(1&amp;Table6[[#This Row],[month]]),Table6[[#This Row],[date]])</f>
        <v>29749</v>
      </c>
      <c r="F1228" s="19">
        <f>DATEDIF(Table6[[#This Row],[DOB]],DATE(2023,6,8),"Y")</f>
        <v>41</v>
      </c>
      <c r="G1228">
        <v>1</v>
      </c>
      <c r="H1228" s="20">
        <v>10146.129999999999</v>
      </c>
      <c r="I1228" t="s">
        <v>8417</v>
      </c>
      <c r="J1228" t="s">
        <v>8418</v>
      </c>
      <c r="K1228" t="s">
        <v>200</v>
      </c>
    </row>
    <row r="1229" spans="1:11" x14ac:dyDescent="0.35">
      <c r="A1229" t="s">
        <v>1260</v>
      </c>
      <c r="B1229">
        <v>1973</v>
      </c>
      <c r="C1229" t="s">
        <v>37</v>
      </c>
      <c r="D1229">
        <v>13</v>
      </c>
      <c r="E1229" s="18">
        <f>DATE(Table6[[#This Row],[year]],MONTH(1&amp;Table6[[#This Row],[month]]),Table6[[#This Row],[date]])</f>
        <v>26950</v>
      </c>
      <c r="F1229" s="19">
        <f>DATEDIF(Table6[[#This Row],[DOB]],DATE(2023,6,8),"Y")</f>
        <v>49</v>
      </c>
      <c r="G1229">
        <v>2</v>
      </c>
      <c r="H1229" s="20">
        <v>10156.780000000001</v>
      </c>
      <c r="I1229" t="s">
        <v>8417</v>
      </c>
      <c r="J1229" t="s">
        <v>8416</v>
      </c>
      <c r="K1229" t="s">
        <v>23</v>
      </c>
    </row>
    <row r="1230" spans="1:11" x14ac:dyDescent="0.35">
      <c r="A1230" t="s">
        <v>1261</v>
      </c>
      <c r="B1230">
        <v>1972</v>
      </c>
      <c r="C1230" t="s">
        <v>10</v>
      </c>
      <c r="D1230">
        <v>10</v>
      </c>
      <c r="E1230" s="18">
        <f>DATE(Table6[[#This Row],[year]],MONTH(1&amp;Table6[[#This Row],[month]]),Table6[[#This Row],[date]])</f>
        <v>26490</v>
      </c>
      <c r="F1230" s="19">
        <f>DATEDIF(Table6[[#This Row],[DOB]],DATE(2023,6,8),"Y")</f>
        <v>50</v>
      </c>
      <c r="G1230">
        <v>0</v>
      </c>
      <c r="H1230" s="20">
        <v>10160.870000000001</v>
      </c>
      <c r="I1230" t="s">
        <v>8417</v>
      </c>
      <c r="J1230" t="s">
        <v>8417</v>
      </c>
      <c r="K1230" t="s">
        <v>200</v>
      </c>
    </row>
    <row r="1231" spans="1:11" x14ac:dyDescent="0.35">
      <c r="A1231" t="s">
        <v>1262</v>
      </c>
      <c r="B1231">
        <v>1985</v>
      </c>
      <c r="C1231" t="s">
        <v>37</v>
      </c>
      <c r="D1231">
        <v>16</v>
      </c>
      <c r="E1231" s="18">
        <f>DATE(Table6[[#This Row],[year]],MONTH(1&amp;Table6[[#This Row],[month]]),Table6[[#This Row],[date]])</f>
        <v>31336</v>
      </c>
      <c r="F1231" s="19">
        <f>DATEDIF(Table6[[#This Row],[DOB]],DATE(2023,6,8),"Y")</f>
        <v>37</v>
      </c>
      <c r="G1231">
        <v>3</v>
      </c>
      <c r="H1231" s="20">
        <v>10191.82</v>
      </c>
      <c r="I1231" t="s">
        <v>8417</v>
      </c>
      <c r="J1231" t="s">
        <v>8416</v>
      </c>
      <c r="K1231" t="s">
        <v>535</v>
      </c>
    </row>
    <row r="1232" spans="1:11" x14ac:dyDescent="0.35">
      <c r="A1232" t="s">
        <v>1263</v>
      </c>
      <c r="B1232">
        <v>1970</v>
      </c>
      <c r="C1232" t="s">
        <v>30</v>
      </c>
      <c r="D1232">
        <v>24</v>
      </c>
      <c r="E1232" s="18">
        <f>DATE(Table6[[#This Row],[year]],MONTH(1&amp;Table6[[#This Row],[month]]),Table6[[#This Row],[date]])</f>
        <v>25926</v>
      </c>
      <c r="F1232" s="19">
        <f>DATEDIF(Table6[[#This Row],[DOB]],DATE(2023,6,8),"Y")</f>
        <v>52</v>
      </c>
      <c r="G1232">
        <v>0</v>
      </c>
      <c r="H1232" s="20">
        <v>10197.77</v>
      </c>
      <c r="I1232" t="s">
        <v>8417</v>
      </c>
      <c r="J1232" t="s">
        <v>8418</v>
      </c>
      <c r="K1232" t="s">
        <v>247</v>
      </c>
    </row>
    <row r="1233" spans="1:11" x14ac:dyDescent="0.35">
      <c r="A1233" t="s">
        <v>1264</v>
      </c>
      <c r="B1233">
        <v>1967</v>
      </c>
      <c r="C1233" t="s">
        <v>20</v>
      </c>
      <c r="D1233">
        <v>26</v>
      </c>
      <c r="E1233" s="18">
        <f>DATE(Table6[[#This Row],[year]],MONTH(1&amp;Table6[[#This Row],[month]]),Table6[[#This Row],[date]])</f>
        <v>24741</v>
      </c>
      <c r="F1233" s="19">
        <f>DATEDIF(Table6[[#This Row],[DOB]],DATE(2023,6,8),"Y")</f>
        <v>55</v>
      </c>
      <c r="G1233">
        <v>0</v>
      </c>
      <c r="H1233" s="20">
        <v>10214.64</v>
      </c>
      <c r="I1233" t="s">
        <v>8417</v>
      </c>
      <c r="J1233" t="s">
        <v>8416</v>
      </c>
      <c r="K1233" t="s">
        <v>42</v>
      </c>
    </row>
    <row r="1234" spans="1:11" x14ac:dyDescent="0.35">
      <c r="A1234" t="s">
        <v>1265</v>
      </c>
      <c r="B1234">
        <v>1967</v>
      </c>
      <c r="C1234" t="s">
        <v>18</v>
      </c>
      <c r="D1234">
        <v>28</v>
      </c>
      <c r="E1234" s="18">
        <f>DATE(Table6[[#This Row],[year]],MONTH(1&amp;Table6[[#This Row],[month]]),Table6[[#This Row],[date]])</f>
        <v>24651</v>
      </c>
      <c r="F1234" s="19">
        <f>DATEDIF(Table6[[#This Row],[DOB]],DATE(2023,6,8),"Y")</f>
        <v>55</v>
      </c>
      <c r="G1234">
        <v>0</v>
      </c>
      <c r="H1234" s="20">
        <v>10226.280000000001</v>
      </c>
      <c r="I1234" t="s">
        <v>8417</v>
      </c>
      <c r="J1234" t="s">
        <v>8417</v>
      </c>
      <c r="K1234" t="s">
        <v>13</v>
      </c>
    </row>
    <row r="1235" spans="1:11" x14ac:dyDescent="0.35">
      <c r="A1235" t="s">
        <v>1266</v>
      </c>
      <c r="B1235">
        <v>1968</v>
      </c>
      <c r="C1235" t="s">
        <v>20</v>
      </c>
      <c r="D1235">
        <v>23</v>
      </c>
      <c r="E1235" s="18">
        <f>DATE(Table6[[#This Row],[year]],MONTH(1&amp;Table6[[#This Row],[month]]),Table6[[#This Row],[date]])</f>
        <v>25104</v>
      </c>
      <c r="F1235" s="19">
        <f>DATEDIF(Table6[[#This Row],[DOB]],DATE(2023,6,8),"Y")</f>
        <v>54</v>
      </c>
      <c r="G1235">
        <v>0</v>
      </c>
      <c r="H1235" s="20">
        <v>10231.5</v>
      </c>
      <c r="I1235" t="s">
        <v>8417</v>
      </c>
      <c r="J1235" t="s">
        <v>8418</v>
      </c>
      <c r="K1235" t="s">
        <v>23</v>
      </c>
    </row>
    <row r="1236" spans="1:11" x14ac:dyDescent="0.35">
      <c r="A1236" t="s">
        <v>1267</v>
      </c>
      <c r="B1236">
        <v>1975</v>
      </c>
      <c r="C1236" t="s">
        <v>35</v>
      </c>
      <c r="D1236">
        <v>15</v>
      </c>
      <c r="E1236" s="18">
        <f>DATE(Table6[[#This Row],[year]],MONTH(1&amp;Table6[[#This Row],[month]]),Table6[[#This Row],[date]])</f>
        <v>27621</v>
      </c>
      <c r="F1236" s="19">
        <f>DATEDIF(Table6[[#This Row],[DOB]],DATE(2023,6,8),"Y")</f>
        <v>47</v>
      </c>
      <c r="G1236">
        <v>1</v>
      </c>
      <c r="H1236" s="20">
        <v>10259.129999999999</v>
      </c>
      <c r="I1236" t="s">
        <v>8417</v>
      </c>
      <c r="J1236" t="s">
        <v>8416</v>
      </c>
      <c r="K1236" t="s">
        <v>42</v>
      </c>
    </row>
    <row r="1237" spans="1:11" x14ac:dyDescent="0.35">
      <c r="A1237" t="s">
        <v>1268</v>
      </c>
      <c r="B1237">
        <v>1973</v>
      </c>
      <c r="C1237" t="s">
        <v>20</v>
      </c>
      <c r="D1237">
        <v>5</v>
      </c>
      <c r="E1237" s="18">
        <f>DATE(Table6[[#This Row],[year]],MONTH(1&amp;Table6[[#This Row],[month]]),Table6[[#This Row],[date]])</f>
        <v>26912</v>
      </c>
      <c r="F1237" s="19">
        <f>DATEDIF(Table6[[#This Row],[DOB]],DATE(2023,6,8),"Y")</f>
        <v>49</v>
      </c>
      <c r="G1237">
        <v>3</v>
      </c>
      <c r="H1237" s="20">
        <v>10264.44</v>
      </c>
      <c r="I1237" t="s">
        <v>8417</v>
      </c>
      <c r="J1237" t="s">
        <v>8416</v>
      </c>
      <c r="K1237" t="s">
        <v>23</v>
      </c>
    </row>
    <row r="1238" spans="1:11" x14ac:dyDescent="0.35">
      <c r="A1238" t="s">
        <v>1269</v>
      </c>
      <c r="B1238">
        <v>1973</v>
      </c>
      <c r="C1238" t="s">
        <v>15</v>
      </c>
      <c r="D1238">
        <v>27</v>
      </c>
      <c r="E1238" s="18">
        <f>DATE(Table6[[#This Row],[year]],MONTH(1&amp;Table6[[#This Row],[month]]),Table6[[#This Row],[date]])</f>
        <v>26995</v>
      </c>
      <c r="F1238" s="19">
        <f>DATEDIF(Table6[[#This Row],[DOB]],DATE(2023,6,8),"Y")</f>
        <v>49</v>
      </c>
      <c r="G1238">
        <v>3</v>
      </c>
      <c r="H1238" s="20">
        <v>10269.459999999999</v>
      </c>
      <c r="I1238" t="s">
        <v>8417</v>
      </c>
      <c r="J1238" t="s">
        <v>8417</v>
      </c>
      <c r="K1238" t="s">
        <v>23</v>
      </c>
    </row>
    <row r="1239" spans="1:11" x14ac:dyDescent="0.35">
      <c r="A1239" t="s">
        <v>1270</v>
      </c>
      <c r="B1239">
        <v>1970</v>
      </c>
      <c r="C1239" t="s">
        <v>18</v>
      </c>
      <c r="D1239">
        <v>21</v>
      </c>
      <c r="E1239" s="18">
        <f>DATE(Table6[[#This Row],[year]],MONTH(1&amp;Table6[[#This Row],[month]]),Table6[[#This Row],[date]])</f>
        <v>25740</v>
      </c>
      <c r="F1239" s="19">
        <f>DATEDIF(Table6[[#This Row],[DOB]],DATE(2023,6,8),"Y")</f>
        <v>52</v>
      </c>
      <c r="G1239">
        <v>0</v>
      </c>
      <c r="H1239" s="20">
        <v>10274.33</v>
      </c>
      <c r="I1239" t="s">
        <v>8417</v>
      </c>
      <c r="J1239" t="s">
        <v>8418</v>
      </c>
      <c r="K1239" t="s">
        <v>247</v>
      </c>
    </row>
    <row r="1240" spans="1:11" x14ac:dyDescent="0.35">
      <c r="A1240" t="s">
        <v>1271</v>
      </c>
      <c r="B1240">
        <v>1988</v>
      </c>
      <c r="C1240" t="s">
        <v>20</v>
      </c>
      <c r="D1240">
        <v>14</v>
      </c>
      <c r="E1240" s="18">
        <f>DATE(Table6[[#This Row],[year]],MONTH(1&amp;Table6[[#This Row],[month]]),Table6[[#This Row],[date]])</f>
        <v>32400</v>
      </c>
      <c r="F1240" s="19">
        <f>DATEDIF(Table6[[#This Row],[DOB]],DATE(2023,6,8),"Y")</f>
        <v>34</v>
      </c>
      <c r="G1240">
        <v>3</v>
      </c>
      <c r="H1240" s="20">
        <v>10276.99</v>
      </c>
      <c r="I1240" t="s">
        <v>8417</v>
      </c>
      <c r="J1240" t="s">
        <v>8418</v>
      </c>
      <c r="K1240" t="s">
        <v>300</v>
      </c>
    </row>
    <row r="1241" spans="1:11" x14ac:dyDescent="0.35">
      <c r="A1241" t="s">
        <v>1272</v>
      </c>
      <c r="B1241">
        <v>1963</v>
      </c>
      <c r="C1241" t="s">
        <v>20</v>
      </c>
      <c r="D1241">
        <v>24</v>
      </c>
      <c r="E1241" s="18">
        <f>DATE(Table6[[#This Row],[year]],MONTH(1&amp;Table6[[#This Row],[month]]),Table6[[#This Row],[date]])</f>
        <v>23278</v>
      </c>
      <c r="F1241" s="19">
        <f>DATEDIF(Table6[[#This Row],[DOB]],DATE(2023,6,8),"Y")</f>
        <v>59</v>
      </c>
      <c r="G1241">
        <v>0</v>
      </c>
      <c r="H1241" s="20">
        <v>10308.040000000001</v>
      </c>
      <c r="I1241" t="s">
        <v>8417</v>
      </c>
      <c r="J1241" t="s">
        <v>8418</v>
      </c>
      <c r="K1241" t="s">
        <v>13</v>
      </c>
    </row>
    <row r="1242" spans="1:11" x14ac:dyDescent="0.35">
      <c r="A1242" t="s">
        <v>1273</v>
      </c>
      <c r="B1242">
        <v>1962</v>
      </c>
      <c r="C1242" t="s">
        <v>10</v>
      </c>
      <c r="D1242">
        <v>12</v>
      </c>
      <c r="E1242" s="18">
        <f>DATE(Table6[[#This Row],[year]],MONTH(1&amp;Table6[[#This Row],[month]]),Table6[[#This Row],[date]])</f>
        <v>22839</v>
      </c>
      <c r="F1242" s="19">
        <f>DATEDIF(Table6[[#This Row],[DOB]],DATE(2023,6,8),"Y")</f>
        <v>60</v>
      </c>
      <c r="G1242">
        <v>0</v>
      </c>
      <c r="H1242" s="20">
        <v>10310.780000000001</v>
      </c>
      <c r="I1242" t="s">
        <v>8417</v>
      </c>
      <c r="J1242" t="s">
        <v>8417</v>
      </c>
      <c r="K1242" t="s">
        <v>23</v>
      </c>
    </row>
    <row r="1243" spans="1:11" x14ac:dyDescent="0.35">
      <c r="A1243" t="s">
        <v>1274</v>
      </c>
      <c r="B1243">
        <v>1991</v>
      </c>
      <c r="C1243" t="s">
        <v>15</v>
      </c>
      <c r="D1243">
        <v>17</v>
      </c>
      <c r="E1243" s="18">
        <f>DATE(Table6[[#This Row],[year]],MONTH(1&amp;Table6[[#This Row],[month]]),Table6[[#This Row],[date]])</f>
        <v>33559</v>
      </c>
      <c r="F1243" s="19">
        <f>DATEDIF(Table6[[#This Row],[DOB]],DATE(2023,6,8),"Y")</f>
        <v>31</v>
      </c>
      <c r="G1243">
        <v>3</v>
      </c>
      <c r="H1243" s="20">
        <v>10315.91</v>
      </c>
      <c r="I1243" t="s">
        <v>8417</v>
      </c>
      <c r="J1243" t="s">
        <v>8416</v>
      </c>
      <c r="K1243" t="s">
        <v>23</v>
      </c>
    </row>
    <row r="1244" spans="1:11" x14ac:dyDescent="0.35">
      <c r="A1244" t="s">
        <v>1275</v>
      </c>
      <c r="B1244">
        <v>1991</v>
      </c>
      <c r="C1244" t="s">
        <v>35</v>
      </c>
      <c r="D1244">
        <v>21</v>
      </c>
      <c r="E1244" s="18">
        <f>DATE(Table6[[#This Row],[year]],MONTH(1&amp;Table6[[#This Row],[month]]),Table6[[#This Row],[date]])</f>
        <v>33471</v>
      </c>
      <c r="F1244" s="19">
        <f>DATEDIF(Table6[[#This Row],[DOB]],DATE(2023,6,8),"Y")</f>
        <v>31</v>
      </c>
      <c r="G1244">
        <v>3</v>
      </c>
      <c r="H1244" s="20">
        <v>10322.9</v>
      </c>
      <c r="I1244" t="s">
        <v>8417</v>
      </c>
      <c r="J1244" t="s">
        <v>8418</v>
      </c>
      <c r="K1244" t="s">
        <v>535</v>
      </c>
    </row>
    <row r="1245" spans="1:11" x14ac:dyDescent="0.35">
      <c r="A1245" t="s">
        <v>1276</v>
      </c>
      <c r="B1245">
        <v>1970</v>
      </c>
      <c r="C1245" t="s">
        <v>30</v>
      </c>
      <c r="D1245">
        <v>1</v>
      </c>
      <c r="E1245" s="18">
        <f>DATE(Table6[[#This Row],[year]],MONTH(1&amp;Table6[[#This Row],[month]]),Table6[[#This Row],[date]])</f>
        <v>25903</v>
      </c>
      <c r="F1245" s="19">
        <f>DATEDIF(Table6[[#This Row],[DOB]],DATE(2023,6,8),"Y")</f>
        <v>52</v>
      </c>
      <c r="G1245">
        <v>2</v>
      </c>
      <c r="H1245" s="20">
        <v>10325.209999999999</v>
      </c>
      <c r="I1245" t="s">
        <v>8417</v>
      </c>
      <c r="J1245" t="s">
        <v>8417</v>
      </c>
      <c r="K1245" t="s">
        <v>42</v>
      </c>
    </row>
    <row r="1246" spans="1:11" x14ac:dyDescent="0.35">
      <c r="A1246" t="s">
        <v>1277</v>
      </c>
      <c r="B1246">
        <v>1982</v>
      </c>
      <c r="C1246" t="s">
        <v>10</v>
      </c>
      <c r="D1246">
        <v>21</v>
      </c>
      <c r="E1246" s="18">
        <f>DATE(Table6[[#This Row],[year]],MONTH(1&amp;Table6[[#This Row],[month]]),Table6[[#This Row],[date]])</f>
        <v>30153</v>
      </c>
      <c r="F1246" s="19">
        <f>DATEDIF(Table6[[#This Row],[DOB]],DATE(2023,6,8),"Y")</f>
        <v>40</v>
      </c>
      <c r="G1246">
        <v>3</v>
      </c>
      <c r="H1246" s="20">
        <v>10329.06</v>
      </c>
      <c r="I1246" t="s">
        <v>8417</v>
      </c>
      <c r="J1246" t="s">
        <v>8418</v>
      </c>
      <c r="K1246" t="s">
        <v>300</v>
      </c>
    </row>
    <row r="1247" spans="1:11" x14ac:dyDescent="0.35">
      <c r="A1247" t="s">
        <v>1278</v>
      </c>
      <c r="B1247">
        <v>1968</v>
      </c>
      <c r="C1247" t="s">
        <v>10</v>
      </c>
      <c r="D1247">
        <v>19</v>
      </c>
      <c r="E1247" s="18">
        <f>DATE(Table6[[#This Row],[year]],MONTH(1&amp;Table6[[#This Row],[month]]),Table6[[#This Row],[date]])</f>
        <v>25038</v>
      </c>
      <c r="F1247" s="19">
        <f>DATEDIF(Table6[[#This Row],[DOB]],DATE(2023,6,8),"Y")</f>
        <v>54</v>
      </c>
      <c r="G1247">
        <v>0</v>
      </c>
      <c r="H1247" s="20">
        <v>10338.93</v>
      </c>
      <c r="I1247" t="s">
        <v>8417</v>
      </c>
      <c r="J1247" t="s">
        <v>8418</v>
      </c>
      <c r="K1247" t="s">
        <v>13</v>
      </c>
    </row>
    <row r="1248" spans="1:11" x14ac:dyDescent="0.35">
      <c r="A1248" t="s">
        <v>1279</v>
      </c>
      <c r="B1248">
        <v>1973</v>
      </c>
      <c r="C1248" t="s">
        <v>35</v>
      </c>
      <c r="D1248">
        <v>8</v>
      </c>
      <c r="E1248" s="18">
        <f>DATE(Table6[[#This Row],[year]],MONTH(1&amp;Table6[[#This Row],[month]]),Table6[[#This Row],[date]])</f>
        <v>26884</v>
      </c>
      <c r="F1248" s="19">
        <f>DATEDIF(Table6[[#This Row],[DOB]],DATE(2023,6,8),"Y")</f>
        <v>49</v>
      </c>
      <c r="G1248">
        <v>0</v>
      </c>
      <c r="H1248" s="20">
        <v>10345.93</v>
      </c>
      <c r="I1248" t="s">
        <v>8417</v>
      </c>
      <c r="J1248" t="s">
        <v>8416</v>
      </c>
      <c r="K1248" t="s">
        <v>300</v>
      </c>
    </row>
    <row r="1249" spans="1:11" x14ac:dyDescent="0.35">
      <c r="A1249" t="s">
        <v>1280</v>
      </c>
      <c r="B1249">
        <v>1974</v>
      </c>
      <c r="C1249" t="s">
        <v>20</v>
      </c>
      <c r="D1249">
        <v>29</v>
      </c>
      <c r="E1249" s="18">
        <f>DATE(Table6[[#This Row],[year]],MONTH(1&amp;Table6[[#This Row],[month]]),Table6[[#This Row],[date]])</f>
        <v>27301</v>
      </c>
      <c r="F1249" s="19">
        <f>DATEDIF(Table6[[#This Row],[DOB]],DATE(2023,6,8),"Y")</f>
        <v>48</v>
      </c>
      <c r="G1249">
        <v>0</v>
      </c>
      <c r="H1249" s="20">
        <v>10352.48</v>
      </c>
      <c r="I1249" t="s">
        <v>8417</v>
      </c>
      <c r="J1249" t="s">
        <v>8418</v>
      </c>
      <c r="K1249" t="s">
        <v>23</v>
      </c>
    </row>
    <row r="1250" spans="1:11" x14ac:dyDescent="0.35">
      <c r="A1250" t="s">
        <v>1281</v>
      </c>
      <c r="B1250">
        <v>1969</v>
      </c>
      <c r="C1250" t="s">
        <v>18</v>
      </c>
      <c r="D1250">
        <v>17</v>
      </c>
      <c r="E1250" s="18">
        <f>DATE(Table6[[#This Row],[year]],MONTH(1&amp;Table6[[#This Row],[month]]),Table6[[#This Row],[date]])</f>
        <v>25371</v>
      </c>
      <c r="F1250" s="19">
        <f>DATEDIF(Table6[[#This Row],[DOB]],DATE(2023,6,8),"Y")</f>
        <v>53</v>
      </c>
      <c r="G1250">
        <v>0</v>
      </c>
      <c r="H1250" s="20">
        <v>10355.64</v>
      </c>
      <c r="I1250" t="s">
        <v>8417</v>
      </c>
      <c r="J1250" t="s">
        <v>8418</v>
      </c>
      <c r="K1250" t="s">
        <v>23</v>
      </c>
    </row>
    <row r="1251" spans="1:11" x14ac:dyDescent="0.35">
      <c r="A1251" t="s">
        <v>1282</v>
      </c>
      <c r="B1251">
        <v>1971</v>
      </c>
      <c r="C1251" t="s">
        <v>20</v>
      </c>
      <c r="D1251">
        <v>6</v>
      </c>
      <c r="E1251" s="18">
        <f>DATE(Table6[[#This Row],[year]],MONTH(1&amp;Table6[[#This Row],[month]]),Table6[[#This Row],[date]])</f>
        <v>26182</v>
      </c>
      <c r="F1251" s="19">
        <f>DATEDIF(Table6[[#This Row],[DOB]],DATE(2023,6,8),"Y")</f>
        <v>51</v>
      </c>
      <c r="G1251">
        <v>0</v>
      </c>
      <c r="H1251" s="20">
        <v>10356.67</v>
      </c>
      <c r="I1251" t="s">
        <v>8417</v>
      </c>
      <c r="J1251" t="s">
        <v>8418</v>
      </c>
      <c r="K1251" t="s">
        <v>200</v>
      </c>
    </row>
    <row r="1252" spans="1:11" x14ac:dyDescent="0.35">
      <c r="A1252" t="s">
        <v>1283</v>
      </c>
      <c r="B1252">
        <v>1973</v>
      </c>
      <c r="C1252" t="s">
        <v>20</v>
      </c>
      <c r="D1252">
        <v>29</v>
      </c>
      <c r="E1252" s="18">
        <f>DATE(Table6[[#This Row],[year]],MONTH(1&amp;Table6[[#This Row],[month]]),Table6[[#This Row],[date]])</f>
        <v>26936</v>
      </c>
      <c r="F1252" s="19">
        <f>DATEDIF(Table6[[#This Row],[DOB]],DATE(2023,6,8),"Y")</f>
        <v>49</v>
      </c>
      <c r="G1252">
        <v>2</v>
      </c>
      <c r="H1252" s="20">
        <v>10370.91</v>
      </c>
      <c r="I1252" t="s">
        <v>8417</v>
      </c>
      <c r="J1252" t="s">
        <v>8417</v>
      </c>
      <c r="K1252" t="s">
        <v>247</v>
      </c>
    </row>
    <row r="1253" spans="1:11" x14ac:dyDescent="0.35">
      <c r="A1253" t="s">
        <v>1284</v>
      </c>
      <c r="B1253">
        <v>1973</v>
      </c>
      <c r="C1253" t="s">
        <v>20</v>
      </c>
      <c r="D1253">
        <v>19</v>
      </c>
      <c r="E1253" s="18">
        <f>DATE(Table6[[#This Row],[year]],MONTH(1&amp;Table6[[#This Row],[month]]),Table6[[#This Row],[date]])</f>
        <v>26926</v>
      </c>
      <c r="F1253" s="19">
        <f>DATEDIF(Table6[[#This Row],[DOB]],DATE(2023,6,8),"Y")</f>
        <v>49</v>
      </c>
      <c r="G1253">
        <v>3</v>
      </c>
      <c r="H1253" s="20">
        <v>10381.48</v>
      </c>
      <c r="I1253" t="s">
        <v>8417</v>
      </c>
      <c r="J1253" t="s">
        <v>8417</v>
      </c>
      <c r="K1253" t="s">
        <v>13</v>
      </c>
    </row>
    <row r="1254" spans="1:11" x14ac:dyDescent="0.35">
      <c r="A1254" t="s">
        <v>1285</v>
      </c>
      <c r="B1254">
        <v>1969</v>
      </c>
      <c r="C1254" t="s">
        <v>10</v>
      </c>
      <c r="D1254">
        <v>7</v>
      </c>
      <c r="E1254" s="18">
        <f>DATE(Table6[[#This Row],[year]],MONTH(1&amp;Table6[[#This Row],[month]]),Table6[[#This Row],[date]])</f>
        <v>25391</v>
      </c>
      <c r="F1254" s="19">
        <f>DATEDIF(Table6[[#This Row],[DOB]],DATE(2023,6,8),"Y")</f>
        <v>53</v>
      </c>
      <c r="G1254">
        <v>0</v>
      </c>
      <c r="H1254" s="20">
        <v>10403.27</v>
      </c>
      <c r="I1254" t="s">
        <v>8417</v>
      </c>
      <c r="J1254" t="s">
        <v>8416</v>
      </c>
      <c r="K1254" t="s">
        <v>516</v>
      </c>
    </row>
    <row r="1255" spans="1:11" x14ac:dyDescent="0.35">
      <c r="A1255" t="s">
        <v>1286</v>
      </c>
      <c r="B1255">
        <v>1975</v>
      </c>
      <c r="C1255" t="s">
        <v>18</v>
      </c>
      <c r="D1255">
        <v>5</v>
      </c>
      <c r="E1255" s="18">
        <f>DATE(Table6[[#This Row],[year]],MONTH(1&amp;Table6[[#This Row],[month]]),Table6[[#This Row],[date]])</f>
        <v>27550</v>
      </c>
      <c r="F1255" s="19">
        <f>DATEDIF(Table6[[#This Row],[DOB]],DATE(2023,6,8),"Y")</f>
        <v>48</v>
      </c>
      <c r="G1255">
        <v>4</v>
      </c>
      <c r="H1255" s="20">
        <v>10407.09</v>
      </c>
      <c r="I1255" t="s">
        <v>8417</v>
      </c>
      <c r="J1255" t="s">
        <v>8418</v>
      </c>
      <c r="K1255" t="s">
        <v>164</v>
      </c>
    </row>
    <row r="1256" spans="1:11" x14ac:dyDescent="0.35">
      <c r="A1256" t="s">
        <v>1287</v>
      </c>
      <c r="B1256">
        <v>1980</v>
      </c>
      <c r="C1256" t="s">
        <v>37</v>
      </c>
      <c r="D1256">
        <v>24</v>
      </c>
      <c r="E1256" s="18">
        <f>DATE(Table6[[#This Row],[year]],MONTH(1&amp;Table6[[#This Row],[month]]),Table6[[#This Row],[date]])</f>
        <v>29518</v>
      </c>
      <c r="F1256" s="19">
        <f>DATEDIF(Table6[[#This Row],[DOB]],DATE(2023,6,8),"Y")</f>
        <v>42</v>
      </c>
      <c r="G1256">
        <v>2</v>
      </c>
      <c r="H1256" s="20">
        <v>10407.98</v>
      </c>
      <c r="I1256" t="s">
        <v>8417</v>
      </c>
      <c r="J1256" t="s">
        <v>8418</v>
      </c>
      <c r="K1256" t="s">
        <v>300</v>
      </c>
    </row>
    <row r="1257" spans="1:11" x14ac:dyDescent="0.35">
      <c r="A1257" t="s">
        <v>1288</v>
      </c>
      <c r="B1257">
        <v>1973</v>
      </c>
      <c r="C1257" t="s">
        <v>37</v>
      </c>
      <c r="D1257">
        <v>11</v>
      </c>
      <c r="E1257" s="18">
        <f>DATE(Table6[[#This Row],[year]],MONTH(1&amp;Table6[[#This Row],[month]]),Table6[[#This Row],[date]])</f>
        <v>26948</v>
      </c>
      <c r="F1257" s="19">
        <f>DATEDIF(Table6[[#This Row],[DOB]],DATE(2023,6,8),"Y")</f>
        <v>49</v>
      </c>
      <c r="G1257">
        <v>0</v>
      </c>
      <c r="H1257" s="20">
        <v>10419.59</v>
      </c>
      <c r="I1257" t="s">
        <v>8417</v>
      </c>
      <c r="J1257" t="s">
        <v>8416</v>
      </c>
      <c r="K1257" t="s">
        <v>200</v>
      </c>
    </row>
    <row r="1258" spans="1:11" x14ac:dyDescent="0.35">
      <c r="A1258" t="s">
        <v>1289</v>
      </c>
      <c r="B1258">
        <v>1979</v>
      </c>
      <c r="C1258" t="s">
        <v>15</v>
      </c>
      <c r="D1258">
        <v>25</v>
      </c>
      <c r="E1258" s="18">
        <f>DATE(Table6[[#This Row],[year]],MONTH(1&amp;Table6[[#This Row],[month]]),Table6[[#This Row],[date]])</f>
        <v>29184</v>
      </c>
      <c r="F1258" s="19">
        <f>DATEDIF(Table6[[#This Row],[DOB]],DATE(2023,6,8),"Y")</f>
        <v>43</v>
      </c>
      <c r="G1258">
        <v>2</v>
      </c>
      <c r="H1258" s="20">
        <v>10419.65</v>
      </c>
      <c r="I1258" t="s">
        <v>8417</v>
      </c>
      <c r="J1258" t="s">
        <v>8416</v>
      </c>
      <c r="K1258" t="s">
        <v>200</v>
      </c>
    </row>
    <row r="1259" spans="1:11" x14ac:dyDescent="0.35">
      <c r="A1259" t="s">
        <v>1290</v>
      </c>
      <c r="B1259">
        <v>1968</v>
      </c>
      <c r="C1259" t="s">
        <v>30</v>
      </c>
      <c r="D1259">
        <v>27</v>
      </c>
      <c r="E1259" s="18">
        <f>DATE(Table6[[#This Row],[year]],MONTH(1&amp;Table6[[#This Row],[month]]),Table6[[#This Row],[date]])</f>
        <v>25199</v>
      </c>
      <c r="F1259" s="19">
        <f>DATEDIF(Table6[[#This Row],[DOB]],DATE(2023,6,8),"Y")</f>
        <v>54</v>
      </c>
      <c r="G1259">
        <v>0</v>
      </c>
      <c r="H1259" s="20">
        <v>10422.92</v>
      </c>
      <c r="I1259" t="s">
        <v>8417</v>
      </c>
      <c r="J1259" t="s">
        <v>8418</v>
      </c>
      <c r="K1259" t="s">
        <v>356</v>
      </c>
    </row>
    <row r="1260" spans="1:11" x14ac:dyDescent="0.35">
      <c r="A1260" t="s">
        <v>1291</v>
      </c>
      <c r="B1260">
        <v>1968</v>
      </c>
      <c r="C1260" t="s">
        <v>35</v>
      </c>
      <c r="D1260">
        <v>23</v>
      </c>
      <c r="E1260" s="18">
        <f>DATE(Table6[[#This Row],[year]],MONTH(1&amp;Table6[[#This Row],[month]]),Table6[[#This Row],[date]])</f>
        <v>25073</v>
      </c>
      <c r="F1260" s="19">
        <f>DATEDIF(Table6[[#This Row],[DOB]],DATE(2023,6,8),"Y")</f>
        <v>54</v>
      </c>
      <c r="G1260">
        <v>0</v>
      </c>
      <c r="H1260" s="20">
        <v>10435.07</v>
      </c>
      <c r="I1260" t="s">
        <v>8417</v>
      </c>
      <c r="J1260" t="s">
        <v>8418</v>
      </c>
      <c r="K1260" t="s">
        <v>168</v>
      </c>
    </row>
    <row r="1261" spans="1:11" x14ac:dyDescent="0.35">
      <c r="A1261" t="s">
        <v>1292</v>
      </c>
      <c r="B1261">
        <v>1968</v>
      </c>
      <c r="C1261" t="s">
        <v>35</v>
      </c>
      <c r="D1261">
        <v>29</v>
      </c>
      <c r="E1261" s="18">
        <f>DATE(Table6[[#This Row],[year]],MONTH(1&amp;Table6[[#This Row],[month]]),Table6[[#This Row],[date]])</f>
        <v>25079</v>
      </c>
      <c r="F1261" s="19">
        <f>DATEDIF(Table6[[#This Row],[DOB]],DATE(2023,6,8),"Y")</f>
        <v>54</v>
      </c>
      <c r="G1261">
        <v>1</v>
      </c>
      <c r="H1261" s="20">
        <v>10436.1</v>
      </c>
      <c r="I1261" t="s">
        <v>8417</v>
      </c>
      <c r="J1261" t="s">
        <v>8417</v>
      </c>
      <c r="K1261" t="s">
        <v>42</v>
      </c>
    </row>
    <row r="1262" spans="1:11" x14ac:dyDescent="0.35">
      <c r="A1262" t="s">
        <v>1293</v>
      </c>
      <c r="B1262">
        <v>1968</v>
      </c>
      <c r="C1262" t="s">
        <v>15</v>
      </c>
      <c r="D1262">
        <v>8</v>
      </c>
      <c r="E1262" s="18">
        <f>DATE(Table6[[#This Row],[year]],MONTH(1&amp;Table6[[#This Row],[month]]),Table6[[#This Row],[date]])</f>
        <v>25150</v>
      </c>
      <c r="F1262" s="19">
        <f>DATEDIF(Table6[[#This Row],[DOB]],DATE(2023,6,8),"Y")</f>
        <v>54</v>
      </c>
      <c r="G1262">
        <v>1</v>
      </c>
      <c r="H1262" s="20">
        <v>10450.549999999999</v>
      </c>
      <c r="I1262" t="s">
        <v>8417</v>
      </c>
      <c r="J1262" t="s">
        <v>8418</v>
      </c>
      <c r="K1262" t="s">
        <v>42</v>
      </c>
    </row>
    <row r="1263" spans="1:11" x14ac:dyDescent="0.35">
      <c r="A1263" t="s">
        <v>1294</v>
      </c>
      <c r="B1263">
        <v>1964</v>
      </c>
      <c r="C1263" t="s">
        <v>37</v>
      </c>
      <c r="D1263">
        <v>14</v>
      </c>
      <c r="E1263" s="18">
        <f>DATE(Table6[[#This Row],[year]],MONTH(1&amp;Table6[[#This Row],[month]]),Table6[[#This Row],[date]])</f>
        <v>23664</v>
      </c>
      <c r="F1263" s="19">
        <f>DATEDIF(Table6[[#This Row],[DOB]],DATE(2023,6,8),"Y")</f>
        <v>58</v>
      </c>
      <c r="G1263">
        <v>0</v>
      </c>
      <c r="H1263" s="20">
        <v>10455.1</v>
      </c>
      <c r="I1263" t="s">
        <v>8417</v>
      </c>
      <c r="J1263" t="s">
        <v>8418</v>
      </c>
      <c r="K1263" t="s">
        <v>23</v>
      </c>
    </row>
    <row r="1264" spans="1:11" x14ac:dyDescent="0.35">
      <c r="A1264" t="s">
        <v>1295</v>
      </c>
      <c r="B1264">
        <v>1976</v>
      </c>
      <c r="C1264" t="s">
        <v>35</v>
      </c>
      <c r="D1264">
        <v>3</v>
      </c>
      <c r="E1264" s="18">
        <f>DATE(Table6[[#This Row],[year]],MONTH(1&amp;Table6[[#This Row],[month]]),Table6[[#This Row],[date]])</f>
        <v>27975</v>
      </c>
      <c r="F1264" s="19">
        <f>DATEDIF(Table6[[#This Row],[DOB]],DATE(2023,6,8),"Y")</f>
        <v>46</v>
      </c>
      <c r="G1264">
        <v>2</v>
      </c>
      <c r="H1264" s="20">
        <v>10455.14</v>
      </c>
      <c r="I1264" t="s">
        <v>8417</v>
      </c>
      <c r="J1264" t="s">
        <v>8416</v>
      </c>
      <c r="K1264" t="s">
        <v>300</v>
      </c>
    </row>
    <row r="1265" spans="1:11" x14ac:dyDescent="0.35">
      <c r="A1265" t="s">
        <v>1296</v>
      </c>
      <c r="B1265">
        <v>1964</v>
      </c>
      <c r="C1265" t="s">
        <v>10</v>
      </c>
      <c r="D1265">
        <v>27</v>
      </c>
      <c r="E1265" s="18">
        <f>DATE(Table6[[#This Row],[year]],MONTH(1&amp;Table6[[#This Row],[month]]),Table6[[#This Row],[date]])</f>
        <v>23585</v>
      </c>
      <c r="F1265" s="19">
        <f>DATEDIF(Table6[[#This Row],[DOB]],DATE(2023,6,8),"Y")</f>
        <v>58</v>
      </c>
      <c r="G1265">
        <v>0</v>
      </c>
      <c r="H1265" s="20">
        <v>10459.19</v>
      </c>
      <c r="I1265" t="s">
        <v>8417</v>
      </c>
      <c r="J1265" t="s">
        <v>8418</v>
      </c>
      <c r="K1265" t="s">
        <v>13</v>
      </c>
    </row>
    <row r="1266" spans="1:11" x14ac:dyDescent="0.35">
      <c r="A1266" t="s">
        <v>1297</v>
      </c>
      <c r="B1266">
        <v>1969</v>
      </c>
      <c r="C1266" t="s">
        <v>20</v>
      </c>
      <c r="D1266">
        <v>22</v>
      </c>
      <c r="E1266" s="18">
        <f>DATE(Table6[[#This Row],[year]],MONTH(1&amp;Table6[[#This Row],[month]]),Table6[[#This Row],[date]])</f>
        <v>25468</v>
      </c>
      <c r="F1266" s="19">
        <f>DATEDIF(Table6[[#This Row],[DOB]],DATE(2023,6,8),"Y")</f>
        <v>53</v>
      </c>
      <c r="G1266">
        <v>1</v>
      </c>
      <c r="H1266" s="20">
        <v>10461.98</v>
      </c>
      <c r="I1266" t="s">
        <v>8417</v>
      </c>
      <c r="J1266" t="s">
        <v>8418</v>
      </c>
      <c r="K1266" t="s">
        <v>23</v>
      </c>
    </row>
    <row r="1267" spans="1:11" x14ac:dyDescent="0.35">
      <c r="A1267" t="s">
        <v>1298</v>
      </c>
      <c r="B1267">
        <v>1987</v>
      </c>
      <c r="C1267" t="s">
        <v>18</v>
      </c>
      <c r="D1267">
        <v>28</v>
      </c>
      <c r="E1267" s="18">
        <f>DATE(Table6[[#This Row],[year]],MONTH(1&amp;Table6[[#This Row],[month]]),Table6[[#This Row],[date]])</f>
        <v>31956</v>
      </c>
      <c r="F1267" s="19">
        <f>DATEDIF(Table6[[#This Row],[DOB]],DATE(2023,6,8),"Y")</f>
        <v>35</v>
      </c>
      <c r="G1267">
        <v>3</v>
      </c>
      <c r="H1267" s="20">
        <v>10464.83</v>
      </c>
      <c r="I1267" t="s">
        <v>8417</v>
      </c>
      <c r="J1267" t="s">
        <v>8418</v>
      </c>
      <c r="K1267" t="s">
        <v>23</v>
      </c>
    </row>
    <row r="1268" spans="1:11" x14ac:dyDescent="0.35">
      <c r="A1268" t="s">
        <v>1299</v>
      </c>
      <c r="B1268">
        <v>1978</v>
      </c>
      <c r="C1268" t="s">
        <v>35</v>
      </c>
      <c r="D1268">
        <v>21</v>
      </c>
      <c r="E1268" s="18">
        <f>DATE(Table6[[#This Row],[year]],MONTH(1&amp;Table6[[#This Row],[month]]),Table6[[#This Row],[date]])</f>
        <v>28723</v>
      </c>
      <c r="F1268" s="19">
        <f>DATEDIF(Table6[[#This Row],[DOB]],DATE(2023,6,8),"Y")</f>
        <v>44</v>
      </c>
      <c r="G1268">
        <v>2</v>
      </c>
      <c r="H1268" s="20">
        <v>10486.55</v>
      </c>
      <c r="I1268" t="s">
        <v>8417</v>
      </c>
      <c r="J1268" t="s">
        <v>8417</v>
      </c>
      <c r="K1268" t="s">
        <v>200</v>
      </c>
    </row>
    <row r="1269" spans="1:11" x14ac:dyDescent="0.35">
      <c r="A1269" t="s">
        <v>1300</v>
      </c>
      <c r="B1269">
        <v>1972</v>
      </c>
      <c r="C1269" t="s">
        <v>37</v>
      </c>
      <c r="D1269">
        <v>19</v>
      </c>
      <c r="E1269" s="18">
        <f>DATE(Table6[[#This Row],[year]],MONTH(1&amp;Table6[[#This Row],[month]]),Table6[[#This Row],[date]])</f>
        <v>26591</v>
      </c>
      <c r="F1269" s="19">
        <f>DATEDIF(Table6[[#This Row],[DOB]],DATE(2023,6,8),"Y")</f>
        <v>50</v>
      </c>
      <c r="G1269">
        <v>2</v>
      </c>
      <c r="H1269" s="20">
        <v>10493.95</v>
      </c>
      <c r="I1269" t="s">
        <v>8417</v>
      </c>
      <c r="J1269" t="s">
        <v>8418</v>
      </c>
      <c r="K1269" t="s">
        <v>23</v>
      </c>
    </row>
    <row r="1270" spans="1:11" x14ac:dyDescent="0.35">
      <c r="A1270" t="s">
        <v>1301</v>
      </c>
      <c r="B1270">
        <v>1977</v>
      </c>
      <c r="C1270" t="s">
        <v>37</v>
      </c>
      <c r="D1270">
        <v>25</v>
      </c>
      <c r="E1270" s="18">
        <f>DATE(Table6[[#This Row],[year]],MONTH(1&amp;Table6[[#This Row],[month]]),Table6[[#This Row],[date]])</f>
        <v>28423</v>
      </c>
      <c r="F1270" s="19">
        <f>DATEDIF(Table6[[#This Row],[DOB]],DATE(2023,6,8),"Y")</f>
        <v>45</v>
      </c>
      <c r="G1270">
        <v>2</v>
      </c>
      <c r="H1270" s="20">
        <v>10495.6</v>
      </c>
      <c r="I1270" t="s">
        <v>8417</v>
      </c>
      <c r="J1270" t="s">
        <v>8418</v>
      </c>
      <c r="K1270" t="s">
        <v>23</v>
      </c>
    </row>
    <row r="1271" spans="1:11" x14ac:dyDescent="0.35">
      <c r="A1271" t="s">
        <v>1302</v>
      </c>
      <c r="B1271">
        <v>1971</v>
      </c>
      <c r="C1271" t="s">
        <v>20</v>
      </c>
      <c r="D1271">
        <v>26</v>
      </c>
      <c r="E1271" s="18">
        <f>DATE(Table6[[#This Row],[year]],MONTH(1&amp;Table6[[#This Row],[month]]),Table6[[#This Row],[date]])</f>
        <v>26202</v>
      </c>
      <c r="F1271" s="19">
        <f>DATEDIF(Table6[[#This Row],[DOB]],DATE(2023,6,8),"Y")</f>
        <v>51</v>
      </c>
      <c r="G1271">
        <v>0</v>
      </c>
      <c r="H1271" s="20">
        <v>10546.48</v>
      </c>
      <c r="I1271" t="s">
        <v>8417</v>
      </c>
      <c r="J1271" t="s">
        <v>8417</v>
      </c>
      <c r="K1271" t="s">
        <v>42</v>
      </c>
    </row>
    <row r="1272" spans="1:11" x14ac:dyDescent="0.35">
      <c r="A1272" t="s">
        <v>1303</v>
      </c>
      <c r="B1272">
        <v>1971</v>
      </c>
      <c r="C1272" t="s">
        <v>18</v>
      </c>
      <c r="D1272">
        <v>29</v>
      </c>
      <c r="E1272" s="18">
        <f>DATE(Table6[[#This Row],[year]],MONTH(1&amp;Table6[[#This Row],[month]]),Table6[[#This Row],[date]])</f>
        <v>26113</v>
      </c>
      <c r="F1272" s="19">
        <f>DATEDIF(Table6[[#This Row],[DOB]],DATE(2023,6,8),"Y")</f>
        <v>51</v>
      </c>
      <c r="G1272">
        <v>3</v>
      </c>
      <c r="H1272" s="20">
        <v>10560.49</v>
      </c>
      <c r="I1272" t="s">
        <v>8417</v>
      </c>
      <c r="J1272" t="s">
        <v>8416</v>
      </c>
      <c r="K1272" t="s">
        <v>13</v>
      </c>
    </row>
    <row r="1273" spans="1:11" x14ac:dyDescent="0.35">
      <c r="A1273" t="s">
        <v>1304</v>
      </c>
      <c r="B1273">
        <v>1969</v>
      </c>
      <c r="C1273" t="s">
        <v>10</v>
      </c>
      <c r="D1273">
        <v>17</v>
      </c>
      <c r="E1273" s="18">
        <f>DATE(Table6[[#This Row],[year]],MONTH(1&amp;Table6[[#This Row],[month]]),Table6[[#This Row],[date]])</f>
        <v>25401</v>
      </c>
      <c r="F1273" s="19">
        <f>DATEDIF(Table6[[#This Row],[DOB]],DATE(2023,6,8),"Y")</f>
        <v>53</v>
      </c>
      <c r="G1273">
        <v>0</v>
      </c>
      <c r="H1273" s="20">
        <v>10564.88</v>
      </c>
      <c r="I1273" t="s">
        <v>8417</v>
      </c>
      <c r="J1273" t="s">
        <v>8418</v>
      </c>
      <c r="K1273" t="s">
        <v>247</v>
      </c>
    </row>
    <row r="1274" spans="1:11" x14ac:dyDescent="0.35">
      <c r="A1274" t="s">
        <v>1305</v>
      </c>
      <c r="B1274">
        <v>1966</v>
      </c>
      <c r="C1274" t="s">
        <v>30</v>
      </c>
      <c r="D1274">
        <v>11</v>
      </c>
      <c r="E1274" s="18">
        <f>DATE(Table6[[#This Row],[year]],MONTH(1&amp;Table6[[#This Row],[month]]),Table6[[#This Row],[date]])</f>
        <v>24452</v>
      </c>
      <c r="F1274" s="19">
        <f>DATEDIF(Table6[[#This Row],[DOB]],DATE(2023,6,8),"Y")</f>
        <v>56</v>
      </c>
      <c r="G1274">
        <v>0</v>
      </c>
      <c r="H1274" s="20">
        <v>10577.09</v>
      </c>
      <c r="I1274" t="s">
        <v>8417</v>
      </c>
      <c r="J1274" t="s">
        <v>8417</v>
      </c>
      <c r="K1274" t="s">
        <v>42</v>
      </c>
    </row>
    <row r="1275" spans="1:11" x14ac:dyDescent="0.35">
      <c r="A1275" t="s">
        <v>1306</v>
      </c>
      <c r="B1275">
        <v>1969</v>
      </c>
      <c r="C1275" t="s">
        <v>30</v>
      </c>
      <c r="D1275">
        <v>25</v>
      </c>
      <c r="E1275" s="18">
        <f>DATE(Table6[[#This Row],[year]],MONTH(1&amp;Table6[[#This Row],[month]]),Table6[[#This Row],[date]])</f>
        <v>25562</v>
      </c>
      <c r="F1275" s="19">
        <f>DATEDIF(Table6[[#This Row],[DOB]],DATE(2023,6,8),"Y")</f>
        <v>53</v>
      </c>
      <c r="G1275">
        <v>1</v>
      </c>
      <c r="H1275" s="20">
        <v>10579.71</v>
      </c>
      <c r="I1275" t="s">
        <v>8417</v>
      </c>
      <c r="J1275" t="s">
        <v>8417</v>
      </c>
      <c r="K1275" t="s">
        <v>13</v>
      </c>
    </row>
    <row r="1276" spans="1:11" x14ac:dyDescent="0.35">
      <c r="A1276" t="s">
        <v>1307</v>
      </c>
      <c r="B1276">
        <v>1966</v>
      </c>
      <c r="C1276" t="s">
        <v>15</v>
      </c>
      <c r="D1276">
        <v>3</v>
      </c>
      <c r="E1276" s="18">
        <f>DATE(Table6[[#This Row],[year]],MONTH(1&amp;Table6[[#This Row],[month]]),Table6[[#This Row],[date]])</f>
        <v>24414</v>
      </c>
      <c r="F1276" s="19">
        <f>DATEDIF(Table6[[#This Row],[DOB]],DATE(2023,6,8),"Y")</f>
        <v>56</v>
      </c>
      <c r="G1276">
        <v>0</v>
      </c>
      <c r="H1276" s="20">
        <v>10594.23</v>
      </c>
      <c r="I1276" t="s">
        <v>8417</v>
      </c>
      <c r="J1276" t="s">
        <v>8417</v>
      </c>
      <c r="K1276" t="s">
        <v>13</v>
      </c>
    </row>
    <row r="1277" spans="1:11" x14ac:dyDescent="0.35">
      <c r="A1277" t="s">
        <v>1308</v>
      </c>
      <c r="B1277">
        <v>1967</v>
      </c>
      <c r="C1277" t="s">
        <v>15</v>
      </c>
      <c r="D1277">
        <v>29</v>
      </c>
      <c r="E1277" s="18">
        <f>DATE(Table6[[#This Row],[year]],MONTH(1&amp;Table6[[#This Row],[month]]),Table6[[#This Row],[date]])</f>
        <v>24805</v>
      </c>
      <c r="F1277" s="19">
        <f>DATEDIF(Table6[[#This Row],[DOB]],DATE(2023,6,8),"Y")</f>
        <v>55</v>
      </c>
      <c r="G1277">
        <v>0</v>
      </c>
      <c r="H1277" s="20">
        <v>10594.5</v>
      </c>
      <c r="I1277" t="s">
        <v>8417</v>
      </c>
      <c r="J1277" t="s">
        <v>8418</v>
      </c>
      <c r="K1277" t="s">
        <v>23</v>
      </c>
    </row>
    <row r="1278" spans="1:11" x14ac:dyDescent="0.35">
      <c r="A1278" t="s">
        <v>1309</v>
      </c>
      <c r="B1278">
        <v>1972</v>
      </c>
      <c r="C1278" t="s">
        <v>30</v>
      </c>
      <c r="D1278">
        <v>14</v>
      </c>
      <c r="E1278" s="18">
        <f>DATE(Table6[[#This Row],[year]],MONTH(1&amp;Table6[[#This Row],[month]]),Table6[[#This Row],[date]])</f>
        <v>26647</v>
      </c>
      <c r="F1278" s="19">
        <f>DATEDIF(Table6[[#This Row],[DOB]],DATE(2023,6,8),"Y")</f>
        <v>50</v>
      </c>
      <c r="G1278">
        <v>3</v>
      </c>
      <c r="H1278" s="20">
        <v>10600.55</v>
      </c>
      <c r="I1278" t="s">
        <v>8417</v>
      </c>
      <c r="J1278" t="s">
        <v>8418</v>
      </c>
      <c r="K1278" t="s">
        <v>23</v>
      </c>
    </row>
    <row r="1279" spans="1:11" x14ac:dyDescent="0.35">
      <c r="A1279" t="s">
        <v>1310</v>
      </c>
      <c r="B1279">
        <v>1966</v>
      </c>
      <c r="C1279" t="s">
        <v>10</v>
      </c>
      <c r="D1279">
        <v>20</v>
      </c>
      <c r="E1279" s="18">
        <f>DATE(Table6[[#This Row],[year]],MONTH(1&amp;Table6[[#This Row],[month]]),Table6[[#This Row],[date]])</f>
        <v>24308</v>
      </c>
      <c r="F1279" s="19">
        <f>DATEDIF(Table6[[#This Row],[DOB]],DATE(2023,6,8),"Y")</f>
        <v>56</v>
      </c>
      <c r="G1279">
        <v>0</v>
      </c>
      <c r="H1279" s="20">
        <v>10601.41</v>
      </c>
      <c r="I1279" t="s">
        <v>8417</v>
      </c>
      <c r="J1279" t="s">
        <v>8416</v>
      </c>
      <c r="K1279" t="s">
        <v>42</v>
      </c>
    </row>
    <row r="1280" spans="1:11" x14ac:dyDescent="0.35">
      <c r="A1280" t="s">
        <v>1311</v>
      </c>
      <c r="B1280">
        <v>1967</v>
      </c>
      <c r="C1280" t="s">
        <v>18</v>
      </c>
      <c r="D1280">
        <v>23</v>
      </c>
      <c r="E1280" s="18">
        <f>DATE(Table6[[#This Row],[year]],MONTH(1&amp;Table6[[#This Row],[month]]),Table6[[#This Row],[date]])</f>
        <v>24646</v>
      </c>
      <c r="F1280" s="19">
        <f>DATEDIF(Table6[[#This Row],[DOB]],DATE(2023,6,8),"Y")</f>
        <v>55</v>
      </c>
      <c r="G1280">
        <v>0</v>
      </c>
      <c r="H1280" s="20">
        <v>10601.63</v>
      </c>
      <c r="I1280" t="s">
        <v>8417</v>
      </c>
      <c r="J1280" t="s">
        <v>8416</v>
      </c>
      <c r="K1280" t="s">
        <v>23</v>
      </c>
    </row>
    <row r="1281" spans="1:11" x14ac:dyDescent="0.35">
      <c r="A1281" t="s">
        <v>1312</v>
      </c>
      <c r="B1281">
        <v>1966</v>
      </c>
      <c r="C1281" t="s">
        <v>10</v>
      </c>
      <c r="D1281">
        <v>2</v>
      </c>
      <c r="E1281" s="18">
        <f>DATE(Table6[[#This Row],[year]],MONTH(1&amp;Table6[[#This Row],[month]]),Table6[[#This Row],[date]])</f>
        <v>24290</v>
      </c>
      <c r="F1281" s="19">
        <f>DATEDIF(Table6[[#This Row],[DOB]],DATE(2023,6,8),"Y")</f>
        <v>56</v>
      </c>
      <c r="G1281">
        <v>0</v>
      </c>
      <c r="H1281" s="20">
        <v>10602.39</v>
      </c>
      <c r="I1281" t="s">
        <v>8417</v>
      </c>
      <c r="J1281" t="s">
        <v>8417</v>
      </c>
      <c r="K1281" t="s">
        <v>42</v>
      </c>
    </row>
    <row r="1282" spans="1:11" x14ac:dyDescent="0.35">
      <c r="A1282" t="s">
        <v>1313</v>
      </c>
      <c r="B1282">
        <v>1965</v>
      </c>
      <c r="C1282" t="s">
        <v>18</v>
      </c>
      <c r="D1282">
        <v>27</v>
      </c>
      <c r="E1282" s="18">
        <f>DATE(Table6[[#This Row],[year]],MONTH(1&amp;Table6[[#This Row],[month]]),Table6[[#This Row],[date]])</f>
        <v>23920</v>
      </c>
      <c r="F1282" s="19">
        <f>DATEDIF(Table6[[#This Row],[DOB]],DATE(2023,6,8),"Y")</f>
        <v>57</v>
      </c>
      <c r="G1282">
        <v>0</v>
      </c>
      <c r="H1282" s="20">
        <v>10608.67</v>
      </c>
      <c r="I1282" t="s">
        <v>8417</v>
      </c>
      <c r="J1282" t="s">
        <v>8417</v>
      </c>
      <c r="K1282" t="s">
        <v>23</v>
      </c>
    </row>
    <row r="1283" spans="1:11" x14ac:dyDescent="0.35">
      <c r="A1283" t="s">
        <v>1314</v>
      </c>
      <c r="B1283">
        <v>1992</v>
      </c>
      <c r="C1283" t="s">
        <v>10</v>
      </c>
      <c r="D1283">
        <v>23</v>
      </c>
      <c r="E1283" s="18">
        <f>DATE(Table6[[#This Row],[year]],MONTH(1&amp;Table6[[#This Row],[month]]),Table6[[#This Row],[date]])</f>
        <v>33808</v>
      </c>
      <c r="F1283" s="19">
        <f>DATEDIF(Table6[[#This Row],[DOB]],DATE(2023,6,8),"Y")</f>
        <v>30</v>
      </c>
      <c r="G1283">
        <v>0</v>
      </c>
      <c r="H1283" s="20">
        <v>10617.04</v>
      </c>
      <c r="I1283" t="s">
        <v>8417</v>
      </c>
      <c r="J1283" t="s">
        <v>8417</v>
      </c>
      <c r="K1283" t="s">
        <v>535</v>
      </c>
    </row>
    <row r="1284" spans="1:11" x14ac:dyDescent="0.35">
      <c r="A1284" t="s">
        <v>1315</v>
      </c>
      <c r="B1284">
        <v>1990</v>
      </c>
      <c r="C1284" t="s">
        <v>10</v>
      </c>
      <c r="D1284">
        <v>6</v>
      </c>
      <c r="E1284" s="18">
        <f>DATE(Table6[[#This Row],[year]],MONTH(1&amp;Table6[[#This Row],[month]]),Table6[[#This Row],[date]])</f>
        <v>33060</v>
      </c>
      <c r="F1284" s="19">
        <f>DATEDIF(Table6[[#This Row],[DOB]],DATE(2023,6,8),"Y")</f>
        <v>32</v>
      </c>
      <c r="G1284">
        <v>3</v>
      </c>
      <c r="H1284" s="20">
        <v>10620.26</v>
      </c>
      <c r="I1284" t="s">
        <v>8417</v>
      </c>
      <c r="J1284" t="s">
        <v>8417</v>
      </c>
      <c r="K1284" t="s">
        <v>23</v>
      </c>
    </row>
    <row r="1285" spans="1:11" x14ac:dyDescent="0.35">
      <c r="A1285" t="s">
        <v>1316</v>
      </c>
      <c r="B1285">
        <v>1964</v>
      </c>
      <c r="C1285" t="s">
        <v>35</v>
      </c>
      <c r="D1285">
        <v>8</v>
      </c>
      <c r="E1285" s="18">
        <f>DATE(Table6[[#This Row],[year]],MONTH(1&amp;Table6[[#This Row],[month]]),Table6[[#This Row],[date]])</f>
        <v>23597</v>
      </c>
      <c r="F1285" s="19">
        <f>DATEDIF(Table6[[#This Row],[DOB]],DATE(2023,6,8),"Y")</f>
        <v>58</v>
      </c>
      <c r="G1285">
        <v>0</v>
      </c>
      <c r="H1285" s="20">
        <v>10627.81</v>
      </c>
      <c r="I1285" t="s">
        <v>8417</v>
      </c>
      <c r="J1285" t="s">
        <v>8417</v>
      </c>
      <c r="K1285" t="s">
        <v>13</v>
      </c>
    </row>
    <row r="1286" spans="1:11" x14ac:dyDescent="0.35">
      <c r="A1286" t="s">
        <v>1317</v>
      </c>
      <c r="B1286">
        <v>1976</v>
      </c>
      <c r="C1286" t="s">
        <v>15</v>
      </c>
      <c r="D1286">
        <v>22</v>
      </c>
      <c r="E1286" s="18">
        <f>DATE(Table6[[#This Row],[year]],MONTH(1&amp;Table6[[#This Row],[month]]),Table6[[#This Row],[date]])</f>
        <v>28086</v>
      </c>
      <c r="F1286" s="19">
        <f>DATEDIF(Table6[[#This Row],[DOB]],DATE(2023,6,8),"Y")</f>
        <v>46</v>
      </c>
      <c r="G1286">
        <v>2</v>
      </c>
      <c r="H1286" s="20">
        <v>10665.44</v>
      </c>
      <c r="I1286" t="s">
        <v>8417</v>
      </c>
      <c r="J1286" t="s">
        <v>8416</v>
      </c>
      <c r="K1286" t="s">
        <v>300</v>
      </c>
    </row>
    <row r="1287" spans="1:11" x14ac:dyDescent="0.35">
      <c r="A1287" t="s">
        <v>1318</v>
      </c>
      <c r="B1287">
        <v>1962</v>
      </c>
      <c r="C1287" t="s">
        <v>20</v>
      </c>
      <c r="D1287">
        <v>7</v>
      </c>
      <c r="E1287" s="18">
        <f>DATE(Table6[[#This Row],[year]],MONTH(1&amp;Table6[[#This Row],[month]]),Table6[[#This Row],[date]])</f>
        <v>22896</v>
      </c>
      <c r="F1287" s="19">
        <f>DATEDIF(Table6[[#This Row],[DOB]],DATE(2023,6,8),"Y")</f>
        <v>60</v>
      </c>
      <c r="G1287">
        <v>0</v>
      </c>
      <c r="H1287" s="20">
        <v>10676.83</v>
      </c>
      <c r="I1287" t="s">
        <v>8417</v>
      </c>
      <c r="J1287" t="s">
        <v>8417</v>
      </c>
      <c r="K1287" t="s">
        <v>13</v>
      </c>
    </row>
    <row r="1288" spans="1:11" x14ac:dyDescent="0.35">
      <c r="A1288" t="s">
        <v>1319</v>
      </c>
      <c r="B1288">
        <v>1977</v>
      </c>
      <c r="C1288" t="s">
        <v>35</v>
      </c>
      <c r="D1288">
        <v>2</v>
      </c>
      <c r="E1288" s="18">
        <f>DATE(Table6[[#This Row],[year]],MONTH(1&amp;Table6[[#This Row],[month]]),Table6[[#This Row],[date]])</f>
        <v>28339</v>
      </c>
      <c r="F1288" s="19">
        <f>DATEDIF(Table6[[#This Row],[DOB]],DATE(2023,6,8),"Y")</f>
        <v>45</v>
      </c>
      <c r="G1288">
        <v>2</v>
      </c>
      <c r="H1288" s="20">
        <v>10690.11</v>
      </c>
      <c r="I1288" t="s">
        <v>8417</v>
      </c>
      <c r="J1288" t="s">
        <v>8416</v>
      </c>
      <c r="K1288" t="s">
        <v>300</v>
      </c>
    </row>
    <row r="1289" spans="1:11" x14ac:dyDescent="0.35">
      <c r="A1289" t="s">
        <v>1320</v>
      </c>
      <c r="B1289">
        <v>1976</v>
      </c>
      <c r="C1289" t="s">
        <v>20</v>
      </c>
      <c r="D1289">
        <v>30</v>
      </c>
      <c r="E1289" s="18">
        <f>DATE(Table6[[#This Row],[year]],MONTH(1&amp;Table6[[#This Row],[month]]),Table6[[#This Row],[date]])</f>
        <v>28033</v>
      </c>
      <c r="F1289" s="19">
        <f>DATEDIF(Table6[[#This Row],[DOB]],DATE(2023,6,8),"Y")</f>
        <v>46</v>
      </c>
      <c r="G1289">
        <v>2</v>
      </c>
      <c r="H1289" s="20">
        <v>10698.38</v>
      </c>
      <c r="I1289" t="s">
        <v>8417</v>
      </c>
      <c r="J1289" t="s">
        <v>8418</v>
      </c>
      <c r="K1289" t="s">
        <v>200</v>
      </c>
    </row>
    <row r="1290" spans="1:11" x14ac:dyDescent="0.35">
      <c r="A1290" t="s">
        <v>1321</v>
      </c>
      <c r="B1290">
        <v>1972</v>
      </c>
      <c r="C1290" t="s">
        <v>37</v>
      </c>
      <c r="D1290">
        <v>24</v>
      </c>
      <c r="E1290" s="18">
        <f>DATE(Table6[[#This Row],[year]],MONTH(1&amp;Table6[[#This Row],[month]]),Table6[[#This Row],[date]])</f>
        <v>26596</v>
      </c>
      <c r="F1290" s="19">
        <f>DATEDIF(Table6[[#This Row],[DOB]],DATE(2023,6,8),"Y")</f>
        <v>50</v>
      </c>
      <c r="G1290">
        <v>3</v>
      </c>
      <c r="H1290" s="20">
        <v>10702.64</v>
      </c>
      <c r="I1290" t="s">
        <v>8417</v>
      </c>
      <c r="J1290" t="s">
        <v>8417</v>
      </c>
      <c r="K1290" t="s">
        <v>13</v>
      </c>
    </row>
    <row r="1291" spans="1:11" x14ac:dyDescent="0.35">
      <c r="A1291" t="s">
        <v>1322</v>
      </c>
      <c r="B1291">
        <v>1967</v>
      </c>
      <c r="C1291" t="s">
        <v>10</v>
      </c>
      <c r="D1291">
        <v>30</v>
      </c>
      <c r="E1291" s="18">
        <f>DATE(Table6[[#This Row],[year]],MONTH(1&amp;Table6[[#This Row],[month]]),Table6[[#This Row],[date]])</f>
        <v>24683</v>
      </c>
      <c r="F1291" s="19">
        <f>DATEDIF(Table6[[#This Row],[DOB]],DATE(2023,6,8),"Y")</f>
        <v>55</v>
      </c>
      <c r="G1291">
        <v>0</v>
      </c>
      <c r="H1291" s="20">
        <v>10704.47</v>
      </c>
      <c r="I1291" t="s">
        <v>8417</v>
      </c>
      <c r="J1291" t="s">
        <v>8416</v>
      </c>
      <c r="K1291" t="s">
        <v>42</v>
      </c>
    </row>
    <row r="1292" spans="1:11" x14ac:dyDescent="0.35">
      <c r="A1292" t="s">
        <v>1323</v>
      </c>
      <c r="B1292">
        <v>1967</v>
      </c>
      <c r="C1292" t="s">
        <v>37</v>
      </c>
      <c r="D1292">
        <v>5</v>
      </c>
      <c r="E1292" s="18">
        <f>DATE(Table6[[#This Row],[year]],MONTH(1&amp;Table6[[#This Row],[month]]),Table6[[#This Row],[date]])</f>
        <v>24750</v>
      </c>
      <c r="F1292" s="19">
        <f>DATEDIF(Table6[[#This Row],[DOB]],DATE(2023,6,8),"Y")</f>
        <v>55</v>
      </c>
      <c r="G1292">
        <v>0</v>
      </c>
      <c r="H1292" s="20">
        <v>10713.64</v>
      </c>
      <c r="I1292" t="s">
        <v>8417</v>
      </c>
      <c r="J1292" t="s">
        <v>8417</v>
      </c>
      <c r="K1292" t="s">
        <v>42</v>
      </c>
    </row>
    <row r="1293" spans="1:11" x14ac:dyDescent="0.35">
      <c r="A1293" t="s">
        <v>1324</v>
      </c>
      <c r="B1293">
        <v>1992</v>
      </c>
      <c r="C1293" t="s">
        <v>18</v>
      </c>
      <c r="D1293">
        <v>25</v>
      </c>
      <c r="E1293" s="18">
        <f>DATE(Table6[[#This Row],[year]],MONTH(1&amp;Table6[[#This Row],[month]]),Table6[[#This Row],[date]])</f>
        <v>33780</v>
      </c>
      <c r="F1293" s="19">
        <f>DATEDIF(Table6[[#This Row],[DOB]],DATE(2023,6,8),"Y")</f>
        <v>30</v>
      </c>
      <c r="G1293">
        <v>0</v>
      </c>
      <c r="H1293" s="20">
        <v>10719.57</v>
      </c>
      <c r="I1293" t="s">
        <v>8417</v>
      </c>
      <c r="J1293" t="s">
        <v>8418</v>
      </c>
      <c r="K1293" t="s">
        <v>23</v>
      </c>
    </row>
    <row r="1294" spans="1:11" x14ac:dyDescent="0.35">
      <c r="A1294" t="s">
        <v>1325</v>
      </c>
      <c r="B1294">
        <v>1974</v>
      </c>
      <c r="C1294" t="s">
        <v>30</v>
      </c>
      <c r="D1294">
        <v>9</v>
      </c>
      <c r="E1294" s="18">
        <f>DATE(Table6[[#This Row],[year]],MONTH(1&amp;Table6[[#This Row],[month]]),Table6[[#This Row],[date]])</f>
        <v>27372</v>
      </c>
      <c r="F1294" s="19">
        <f>DATEDIF(Table6[[#This Row],[DOB]],DATE(2023,6,8),"Y")</f>
        <v>48</v>
      </c>
      <c r="G1294">
        <v>4</v>
      </c>
      <c r="H1294" s="20">
        <v>10736.87</v>
      </c>
      <c r="I1294" t="s">
        <v>8417</v>
      </c>
      <c r="J1294" t="s">
        <v>8418</v>
      </c>
      <c r="K1294" t="s">
        <v>168</v>
      </c>
    </row>
    <row r="1295" spans="1:11" x14ac:dyDescent="0.35">
      <c r="A1295" t="s">
        <v>1326</v>
      </c>
      <c r="B1295">
        <v>1986</v>
      </c>
      <c r="C1295" t="s">
        <v>35</v>
      </c>
      <c r="D1295">
        <v>29</v>
      </c>
      <c r="E1295" s="18">
        <f>DATE(Table6[[#This Row],[year]],MONTH(1&amp;Table6[[#This Row],[month]]),Table6[[#This Row],[date]])</f>
        <v>31653</v>
      </c>
      <c r="F1295" s="19">
        <f>DATEDIF(Table6[[#This Row],[DOB]],DATE(2023,6,8),"Y")</f>
        <v>36</v>
      </c>
      <c r="G1295">
        <v>3</v>
      </c>
      <c r="H1295" s="20">
        <v>10749.02</v>
      </c>
      <c r="I1295" t="s">
        <v>8417</v>
      </c>
      <c r="J1295" t="s">
        <v>8418</v>
      </c>
      <c r="K1295" t="s">
        <v>535</v>
      </c>
    </row>
    <row r="1296" spans="1:11" x14ac:dyDescent="0.35">
      <c r="A1296" t="s">
        <v>1327</v>
      </c>
      <c r="B1296">
        <v>1989</v>
      </c>
      <c r="C1296" t="s">
        <v>15</v>
      </c>
      <c r="D1296">
        <v>25</v>
      </c>
      <c r="E1296" s="18">
        <f>DATE(Table6[[#This Row],[year]],MONTH(1&amp;Table6[[#This Row],[month]]),Table6[[#This Row],[date]])</f>
        <v>32837</v>
      </c>
      <c r="F1296" s="19">
        <f>DATEDIF(Table6[[#This Row],[DOB]],DATE(2023,6,8),"Y")</f>
        <v>33</v>
      </c>
      <c r="G1296">
        <v>3</v>
      </c>
      <c r="H1296" s="20">
        <v>10769.75</v>
      </c>
      <c r="I1296" t="s">
        <v>8417</v>
      </c>
      <c r="J1296" t="s">
        <v>8416</v>
      </c>
      <c r="K1296" t="s">
        <v>632</v>
      </c>
    </row>
    <row r="1297" spans="1:11" x14ac:dyDescent="0.35">
      <c r="A1297" t="s">
        <v>1328</v>
      </c>
      <c r="B1297">
        <v>1967</v>
      </c>
      <c r="C1297" t="s">
        <v>15</v>
      </c>
      <c r="D1297">
        <v>11</v>
      </c>
      <c r="E1297" s="18">
        <f>DATE(Table6[[#This Row],[year]],MONTH(1&amp;Table6[[#This Row],[month]]),Table6[[#This Row],[date]])</f>
        <v>24787</v>
      </c>
      <c r="F1297" s="19">
        <f>DATEDIF(Table6[[#This Row],[DOB]],DATE(2023,6,8),"Y")</f>
        <v>55</v>
      </c>
      <c r="G1297">
        <v>1</v>
      </c>
      <c r="H1297" s="20">
        <v>10791.96</v>
      </c>
      <c r="I1297" t="s">
        <v>8417</v>
      </c>
      <c r="J1297" t="s">
        <v>8416</v>
      </c>
      <c r="K1297" t="s">
        <v>42</v>
      </c>
    </row>
    <row r="1298" spans="1:11" x14ac:dyDescent="0.35">
      <c r="A1298" t="s">
        <v>1329</v>
      </c>
      <c r="B1298">
        <v>1999</v>
      </c>
      <c r="C1298" t="s">
        <v>30</v>
      </c>
      <c r="D1298">
        <v>24</v>
      </c>
      <c r="E1298" s="18">
        <f>DATE(Table6[[#This Row],[year]],MONTH(1&amp;Table6[[#This Row],[month]]),Table6[[#This Row],[date]])</f>
        <v>36518</v>
      </c>
      <c r="F1298" s="19">
        <f>DATEDIF(Table6[[#This Row],[DOB]],DATE(2023,6,8),"Y")</f>
        <v>23</v>
      </c>
      <c r="G1298">
        <v>0</v>
      </c>
      <c r="H1298" s="20">
        <v>10795.94</v>
      </c>
      <c r="I1298" t="s">
        <v>8417</v>
      </c>
      <c r="J1298" t="s">
        <v>8418</v>
      </c>
      <c r="K1298" t="s">
        <v>42</v>
      </c>
    </row>
    <row r="1299" spans="1:11" x14ac:dyDescent="0.35">
      <c r="A1299" t="s">
        <v>1330</v>
      </c>
      <c r="B1299">
        <v>1967</v>
      </c>
      <c r="C1299" t="s">
        <v>37</v>
      </c>
      <c r="D1299">
        <v>23</v>
      </c>
      <c r="E1299" s="18">
        <f>DATE(Table6[[#This Row],[year]],MONTH(1&amp;Table6[[#This Row],[month]]),Table6[[#This Row],[date]])</f>
        <v>24768</v>
      </c>
      <c r="F1299" s="19">
        <f>DATEDIF(Table6[[#This Row],[DOB]],DATE(2023,6,8),"Y")</f>
        <v>55</v>
      </c>
      <c r="G1299">
        <v>0</v>
      </c>
      <c r="H1299" s="20">
        <v>10796.35</v>
      </c>
      <c r="I1299" t="s">
        <v>8417</v>
      </c>
      <c r="J1299" t="s">
        <v>8418</v>
      </c>
      <c r="K1299" t="s">
        <v>166</v>
      </c>
    </row>
    <row r="1300" spans="1:11" x14ac:dyDescent="0.35">
      <c r="A1300" t="s">
        <v>1331</v>
      </c>
      <c r="B1300">
        <v>1970</v>
      </c>
      <c r="C1300" t="s">
        <v>37</v>
      </c>
      <c r="D1300">
        <v>28</v>
      </c>
      <c r="E1300" s="18">
        <f>DATE(Table6[[#This Row],[year]],MONTH(1&amp;Table6[[#This Row],[month]]),Table6[[#This Row],[date]])</f>
        <v>25869</v>
      </c>
      <c r="F1300" s="19">
        <f>DATEDIF(Table6[[#This Row],[DOB]],DATE(2023,6,8),"Y")</f>
        <v>52</v>
      </c>
      <c r="G1300">
        <v>1</v>
      </c>
      <c r="H1300" s="20">
        <v>10797.34</v>
      </c>
      <c r="I1300" t="s">
        <v>8417</v>
      </c>
      <c r="J1300" t="s">
        <v>8416</v>
      </c>
      <c r="K1300" t="s">
        <v>249</v>
      </c>
    </row>
    <row r="1301" spans="1:11" x14ac:dyDescent="0.35">
      <c r="A1301" t="s">
        <v>1332</v>
      </c>
      <c r="B1301">
        <v>1970</v>
      </c>
      <c r="C1301" t="s">
        <v>30</v>
      </c>
      <c r="D1301">
        <v>18</v>
      </c>
      <c r="E1301" s="18">
        <f>DATE(Table6[[#This Row],[year]],MONTH(1&amp;Table6[[#This Row],[month]]),Table6[[#This Row],[date]])</f>
        <v>25920</v>
      </c>
      <c r="F1301" s="19">
        <f>DATEDIF(Table6[[#This Row],[DOB]],DATE(2023,6,8),"Y")</f>
        <v>52</v>
      </c>
      <c r="G1301">
        <v>2</v>
      </c>
      <c r="H1301" s="20">
        <v>10806.84</v>
      </c>
      <c r="I1301" t="s">
        <v>8417</v>
      </c>
      <c r="J1301" t="s">
        <v>8416</v>
      </c>
      <c r="K1301" t="s">
        <v>42</v>
      </c>
    </row>
    <row r="1302" spans="1:11" x14ac:dyDescent="0.35">
      <c r="A1302" t="s">
        <v>1333</v>
      </c>
      <c r="B1302">
        <v>1967</v>
      </c>
      <c r="C1302" t="s">
        <v>37</v>
      </c>
      <c r="D1302">
        <v>2</v>
      </c>
      <c r="E1302" s="18">
        <f>DATE(Table6[[#This Row],[year]],MONTH(1&amp;Table6[[#This Row],[month]]),Table6[[#This Row],[date]])</f>
        <v>24747</v>
      </c>
      <c r="F1302" s="19">
        <f>DATEDIF(Table6[[#This Row],[DOB]],DATE(2023,6,8),"Y")</f>
        <v>55</v>
      </c>
      <c r="G1302">
        <v>1</v>
      </c>
      <c r="H1302" s="20">
        <v>10807.49</v>
      </c>
      <c r="I1302" t="s">
        <v>8417</v>
      </c>
      <c r="J1302" t="s">
        <v>8416</v>
      </c>
      <c r="K1302" t="s">
        <v>13</v>
      </c>
    </row>
    <row r="1303" spans="1:11" x14ac:dyDescent="0.35">
      <c r="A1303" t="s">
        <v>1334</v>
      </c>
      <c r="B1303">
        <v>1968</v>
      </c>
      <c r="C1303" t="s">
        <v>10</v>
      </c>
      <c r="D1303">
        <v>28</v>
      </c>
      <c r="E1303" s="18">
        <f>DATE(Table6[[#This Row],[year]],MONTH(1&amp;Table6[[#This Row],[month]]),Table6[[#This Row],[date]])</f>
        <v>25047</v>
      </c>
      <c r="F1303" s="19">
        <f>DATEDIF(Table6[[#This Row],[DOB]],DATE(2023,6,8),"Y")</f>
        <v>54</v>
      </c>
      <c r="G1303">
        <v>1</v>
      </c>
      <c r="H1303" s="20">
        <v>10825.25</v>
      </c>
      <c r="I1303" t="s">
        <v>8417</v>
      </c>
      <c r="J1303" t="s">
        <v>8417</v>
      </c>
      <c r="K1303" t="s">
        <v>23</v>
      </c>
    </row>
    <row r="1304" spans="1:11" x14ac:dyDescent="0.35">
      <c r="A1304" t="s">
        <v>1335</v>
      </c>
      <c r="B1304">
        <v>1971</v>
      </c>
      <c r="C1304" t="s">
        <v>30</v>
      </c>
      <c r="D1304">
        <v>20</v>
      </c>
      <c r="E1304" s="18">
        <f>DATE(Table6[[#This Row],[year]],MONTH(1&amp;Table6[[#This Row],[month]]),Table6[[#This Row],[date]])</f>
        <v>26287</v>
      </c>
      <c r="F1304" s="19">
        <f>DATEDIF(Table6[[#This Row],[DOB]],DATE(2023,6,8),"Y")</f>
        <v>51</v>
      </c>
      <c r="G1304">
        <v>2</v>
      </c>
      <c r="H1304" s="20">
        <v>10848.13</v>
      </c>
      <c r="I1304" t="s">
        <v>8417</v>
      </c>
      <c r="J1304" t="s">
        <v>8417</v>
      </c>
      <c r="K1304" t="s">
        <v>23</v>
      </c>
    </row>
    <row r="1305" spans="1:11" x14ac:dyDescent="0.35">
      <c r="A1305" t="s">
        <v>1336</v>
      </c>
      <c r="B1305">
        <v>1994</v>
      </c>
      <c r="C1305" t="s">
        <v>20</v>
      </c>
      <c r="D1305">
        <v>6</v>
      </c>
      <c r="E1305" s="18">
        <f>DATE(Table6[[#This Row],[year]],MONTH(1&amp;Table6[[#This Row],[month]]),Table6[[#This Row],[date]])</f>
        <v>34583</v>
      </c>
      <c r="F1305" s="19">
        <f>DATEDIF(Table6[[#This Row],[DOB]],DATE(2023,6,8),"Y")</f>
        <v>28</v>
      </c>
      <c r="G1305">
        <v>0</v>
      </c>
      <c r="H1305" s="20">
        <v>10886.66</v>
      </c>
      <c r="I1305" t="s">
        <v>8417</v>
      </c>
      <c r="J1305" t="s">
        <v>8417</v>
      </c>
      <c r="K1305" t="s">
        <v>23</v>
      </c>
    </row>
    <row r="1306" spans="1:11" x14ac:dyDescent="0.35">
      <c r="A1306" t="s">
        <v>1337</v>
      </c>
      <c r="B1306">
        <v>1968</v>
      </c>
      <c r="C1306" t="s">
        <v>15</v>
      </c>
      <c r="D1306">
        <v>13</v>
      </c>
      <c r="E1306" s="18">
        <f>DATE(Table6[[#This Row],[year]],MONTH(1&amp;Table6[[#This Row],[month]]),Table6[[#This Row],[date]])</f>
        <v>25155</v>
      </c>
      <c r="F1306" s="19">
        <f>DATEDIF(Table6[[#This Row],[DOB]],DATE(2023,6,8),"Y")</f>
        <v>54</v>
      </c>
      <c r="G1306">
        <v>0</v>
      </c>
      <c r="H1306" s="20">
        <v>10923.93</v>
      </c>
      <c r="I1306" t="s">
        <v>8417</v>
      </c>
      <c r="J1306" t="s">
        <v>8418</v>
      </c>
      <c r="K1306" t="s">
        <v>247</v>
      </c>
    </row>
    <row r="1307" spans="1:11" x14ac:dyDescent="0.35">
      <c r="A1307" t="s">
        <v>1338</v>
      </c>
      <c r="B1307">
        <v>1968</v>
      </c>
      <c r="C1307" t="s">
        <v>15</v>
      </c>
      <c r="D1307">
        <v>12</v>
      </c>
      <c r="E1307" s="18">
        <f>DATE(Table6[[#This Row],[year]],MONTH(1&amp;Table6[[#This Row],[month]]),Table6[[#This Row],[date]])</f>
        <v>25154</v>
      </c>
      <c r="F1307" s="19">
        <f>DATEDIF(Table6[[#This Row],[DOB]],DATE(2023,6,8),"Y")</f>
        <v>54</v>
      </c>
      <c r="G1307">
        <v>1</v>
      </c>
      <c r="H1307" s="20">
        <v>10928.85</v>
      </c>
      <c r="I1307" t="s">
        <v>8417</v>
      </c>
      <c r="J1307" t="s">
        <v>8417</v>
      </c>
      <c r="K1307" t="s">
        <v>13</v>
      </c>
    </row>
    <row r="1308" spans="1:11" x14ac:dyDescent="0.35">
      <c r="A1308" t="s">
        <v>1339</v>
      </c>
      <c r="B1308">
        <v>1969</v>
      </c>
      <c r="C1308" t="s">
        <v>15</v>
      </c>
      <c r="D1308">
        <v>10</v>
      </c>
      <c r="E1308" s="18">
        <f>DATE(Table6[[#This Row],[year]],MONTH(1&amp;Table6[[#This Row],[month]]),Table6[[#This Row],[date]])</f>
        <v>25517</v>
      </c>
      <c r="F1308" s="19">
        <f>DATEDIF(Table6[[#This Row],[DOB]],DATE(2023,6,8),"Y")</f>
        <v>53</v>
      </c>
      <c r="G1308">
        <v>1</v>
      </c>
      <c r="H1308" s="20">
        <v>10942.13</v>
      </c>
      <c r="I1308" t="s">
        <v>8417</v>
      </c>
      <c r="J1308" t="s">
        <v>8417</v>
      </c>
      <c r="K1308" t="s">
        <v>23</v>
      </c>
    </row>
    <row r="1309" spans="1:11" x14ac:dyDescent="0.35">
      <c r="A1309" t="s">
        <v>1340</v>
      </c>
      <c r="B1309">
        <v>1965</v>
      </c>
      <c r="C1309" t="s">
        <v>30</v>
      </c>
      <c r="D1309">
        <v>4</v>
      </c>
      <c r="E1309" s="18">
        <f>DATE(Table6[[#This Row],[year]],MONTH(1&amp;Table6[[#This Row],[month]]),Table6[[#This Row],[date]])</f>
        <v>24080</v>
      </c>
      <c r="F1309" s="19">
        <f>DATEDIF(Table6[[#This Row],[DOB]],DATE(2023,6,8),"Y")</f>
        <v>57</v>
      </c>
      <c r="G1309">
        <v>0</v>
      </c>
      <c r="H1309" s="20">
        <v>10959.33</v>
      </c>
      <c r="I1309" t="s">
        <v>8417</v>
      </c>
      <c r="J1309" t="s">
        <v>8417</v>
      </c>
      <c r="K1309" t="s">
        <v>42</v>
      </c>
    </row>
    <row r="1310" spans="1:11" x14ac:dyDescent="0.35">
      <c r="A1310" t="s">
        <v>1341</v>
      </c>
      <c r="B1310">
        <v>1969</v>
      </c>
      <c r="C1310" t="s">
        <v>35</v>
      </c>
      <c r="D1310">
        <v>14</v>
      </c>
      <c r="E1310" s="18">
        <f>DATE(Table6[[#This Row],[year]],MONTH(1&amp;Table6[[#This Row],[month]]),Table6[[#This Row],[date]])</f>
        <v>25429</v>
      </c>
      <c r="F1310" s="19">
        <f>DATEDIF(Table6[[#This Row],[DOB]],DATE(2023,6,8),"Y")</f>
        <v>53</v>
      </c>
      <c r="G1310">
        <v>1</v>
      </c>
      <c r="H1310" s="20">
        <v>10959.69</v>
      </c>
      <c r="I1310" t="s">
        <v>8417</v>
      </c>
      <c r="J1310" t="s">
        <v>8417</v>
      </c>
      <c r="K1310" t="s">
        <v>23</v>
      </c>
    </row>
    <row r="1311" spans="1:11" x14ac:dyDescent="0.35">
      <c r="A1311" t="s">
        <v>1342</v>
      </c>
      <c r="B1311">
        <v>1965</v>
      </c>
      <c r="C1311" t="s">
        <v>18</v>
      </c>
      <c r="D1311">
        <v>19</v>
      </c>
      <c r="E1311" s="18">
        <f>DATE(Table6[[#This Row],[year]],MONTH(1&amp;Table6[[#This Row],[month]]),Table6[[#This Row],[date]])</f>
        <v>23912</v>
      </c>
      <c r="F1311" s="19">
        <f>DATEDIF(Table6[[#This Row],[DOB]],DATE(2023,6,8),"Y")</f>
        <v>57</v>
      </c>
      <c r="G1311">
        <v>0</v>
      </c>
      <c r="H1311" s="20">
        <v>10965.45</v>
      </c>
      <c r="I1311" t="s">
        <v>8417</v>
      </c>
      <c r="J1311" t="s">
        <v>8416</v>
      </c>
      <c r="K1311" t="s">
        <v>42</v>
      </c>
    </row>
    <row r="1312" spans="1:11" x14ac:dyDescent="0.35">
      <c r="A1312" t="s">
        <v>1343</v>
      </c>
      <c r="B1312">
        <v>1966</v>
      </c>
      <c r="C1312" t="s">
        <v>10</v>
      </c>
      <c r="D1312">
        <v>9</v>
      </c>
      <c r="E1312" s="18">
        <f>DATE(Table6[[#This Row],[year]],MONTH(1&amp;Table6[[#This Row],[month]]),Table6[[#This Row],[date]])</f>
        <v>24297</v>
      </c>
      <c r="F1312" s="19">
        <f>DATEDIF(Table6[[#This Row],[DOB]],DATE(2023,6,8),"Y")</f>
        <v>56</v>
      </c>
      <c r="G1312">
        <v>0</v>
      </c>
      <c r="H1312" s="20">
        <v>10976.25</v>
      </c>
      <c r="I1312" t="s">
        <v>8417</v>
      </c>
      <c r="J1312" t="s">
        <v>8416</v>
      </c>
      <c r="K1312" t="s">
        <v>23</v>
      </c>
    </row>
    <row r="1313" spans="1:11" x14ac:dyDescent="0.35">
      <c r="A1313" t="s">
        <v>1344</v>
      </c>
      <c r="B1313">
        <v>1973</v>
      </c>
      <c r="C1313" t="s">
        <v>37</v>
      </c>
      <c r="D1313">
        <v>21</v>
      </c>
      <c r="E1313" s="18">
        <f>DATE(Table6[[#This Row],[year]],MONTH(1&amp;Table6[[#This Row],[month]]),Table6[[#This Row],[date]])</f>
        <v>26958</v>
      </c>
      <c r="F1313" s="19">
        <f>DATEDIF(Table6[[#This Row],[DOB]],DATE(2023,6,8),"Y")</f>
        <v>49</v>
      </c>
      <c r="G1313">
        <v>4</v>
      </c>
      <c r="H1313" s="20">
        <v>10977.21</v>
      </c>
      <c r="I1313" t="s">
        <v>8417</v>
      </c>
      <c r="J1313" t="s">
        <v>8418</v>
      </c>
      <c r="K1313" t="s">
        <v>13</v>
      </c>
    </row>
    <row r="1314" spans="1:11" x14ac:dyDescent="0.35">
      <c r="A1314" t="s">
        <v>1345</v>
      </c>
      <c r="B1314">
        <v>1965</v>
      </c>
      <c r="C1314" t="s">
        <v>30</v>
      </c>
      <c r="D1314">
        <v>18</v>
      </c>
      <c r="E1314" s="18">
        <f>DATE(Table6[[#This Row],[year]],MONTH(1&amp;Table6[[#This Row],[month]]),Table6[[#This Row],[date]])</f>
        <v>24094</v>
      </c>
      <c r="F1314" s="19">
        <f>DATEDIF(Table6[[#This Row],[DOB]],DATE(2023,6,8),"Y")</f>
        <v>57</v>
      </c>
      <c r="G1314">
        <v>0</v>
      </c>
      <c r="H1314" s="20">
        <v>10982.5</v>
      </c>
      <c r="I1314" t="s">
        <v>8417</v>
      </c>
      <c r="J1314" t="s">
        <v>8417</v>
      </c>
      <c r="K1314" t="s">
        <v>13</v>
      </c>
    </row>
    <row r="1315" spans="1:11" x14ac:dyDescent="0.35">
      <c r="A1315" t="s">
        <v>1346</v>
      </c>
      <c r="B1315">
        <v>2000</v>
      </c>
      <c r="C1315" t="s">
        <v>20</v>
      </c>
      <c r="D1315">
        <v>17</v>
      </c>
      <c r="E1315" s="18">
        <f>DATE(Table6[[#This Row],[year]],MONTH(1&amp;Table6[[#This Row],[month]]),Table6[[#This Row],[date]])</f>
        <v>36786</v>
      </c>
      <c r="F1315" s="19">
        <f>DATEDIF(Table6[[#This Row],[DOB]],DATE(2023,6,8),"Y")</f>
        <v>22</v>
      </c>
      <c r="G1315">
        <v>0</v>
      </c>
      <c r="H1315" s="20">
        <v>10991.58</v>
      </c>
      <c r="I1315" t="s">
        <v>8417</v>
      </c>
      <c r="J1315" t="s">
        <v>8417</v>
      </c>
      <c r="K1315" t="s">
        <v>23</v>
      </c>
    </row>
    <row r="1316" spans="1:11" x14ac:dyDescent="0.35">
      <c r="A1316" t="s">
        <v>1347</v>
      </c>
      <c r="B1316">
        <v>1968</v>
      </c>
      <c r="C1316" t="s">
        <v>37</v>
      </c>
      <c r="D1316">
        <v>24</v>
      </c>
      <c r="E1316" s="18">
        <f>DATE(Table6[[#This Row],[year]],MONTH(1&amp;Table6[[#This Row],[month]]),Table6[[#This Row],[date]])</f>
        <v>25135</v>
      </c>
      <c r="F1316" s="19">
        <f>DATEDIF(Table6[[#This Row],[DOB]],DATE(2023,6,8),"Y")</f>
        <v>54</v>
      </c>
      <c r="G1316">
        <v>2</v>
      </c>
      <c r="H1316" s="20">
        <v>11013.71</v>
      </c>
      <c r="I1316" t="s">
        <v>8417</v>
      </c>
      <c r="J1316" t="s">
        <v>8418</v>
      </c>
      <c r="K1316" t="s">
        <v>13</v>
      </c>
    </row>
    <row r="1317" spans="1:11" x14ac:dyDescent="0.35">
      <c r="A1317" t="s">
        <v>1348</v>
      </c>
      <c r="B1317">
        <v>1974</v>
      </c>
      <c r="C1317" t="s">
        <v>30</v>
      </c>
      <c r="D1317">
        <v>15</v>
      </c>
      <c r="E1317" s="18">
        <f>DATE(Table6[[#This Row],[year]],MONTH(1&amp;Table6[[#This Row],[month]]),Table6[[#This Row],[date]])</f>
        <v>27378</v>
      </c>
      <c r="F1317" s="19">
        <f>DATEDIF(Table6[[#This Row],[DOB]],DATE(2023,6,8),"Y")</f>
        <v>48</v>
      </c>
      <c r="G1317">
        <v>4</v>
      </c>
      <c r="H1317" s="20">
        <v>11015.17</v>
      </c>
      <c r="I1317" t="s">
        <v>8417</v>
      </c>
      <c r="J1317" t="s">
        <v>8418</v>
      </c>
      <c r="K1317" t="s">
        <v>23</v>
      </c>
    </row>
    <row r="1318" spans="1:11" x14ac:dyDescent="0.35">
      <c r="A1318" t="s">
        <v>1349</v>
      </c>
      <c r="B1318">
        <v>1991</v>
      </c>
      <c r="C1318" t="s">
        <v>18</v>
      </c>
      <c r="D1318">
        <v>26</v>
      </c>
      <c r="E1318" s="18">
        <f>DATE(Table6[[#This Row],[year]],MONTH(1&amp;Table6[[#This Row],[month]]),Table6[[#This Row],[date]])</f>
        <v>33415</v>
      </c>
      <c r="F1318" s="19">
        <f>DATEDIF(Table6[[#This Row],[DOB]],DATE(2023,6,8),"Y")</f>
        <v>31</v>
      </c>
      <c r="G1318">
        <v>3</v>
      </c>
      <c r="H1318" s="20">
        <v>11018.05</v>
      </c>
      <c r="I1318" t="s">
        <v>8417</v>
      </c>
      <c r="J1318" t="s">
        <v>8416</v>
      </c>
      <c r="K1318" t="s">
        <v>23</v>
      </c>
    </row>
    <row r="1319" spans="1:11" x14ac:dyDescent="0.35">
      <c r="A1319" t="s">
        <v>1350</v>
      </c>
      <c r="B1319">
        <v>1996</v>
      </c>
      <c r="C1319" t="s">
        <v>10</v>
      </c>
      <c r="D1319">
        <v>21</v>
      </c>
      <c r="E1319" s="18">
        <f>DATE(Table6[[#This Row],[year]],MONTH(1&amp;Table6[[#This Row],[month]]),Table6[[#This Row],[date]])</f>
        <v>35267</v>
      </c>
      <c r="F1319" s="19">
        <f>DATEDIF(Table6[[#This Row],[DOB]],DATE(2023,6,8),"Y")</f>
        <v>26</v>
      </c>
      <c r="G1319">
        <v>0</v>
      </c>
      <c r="H1319" s="20">
        <v>11028.56</v>
      </c>
      <c r="I1319" t="s">
        <v>8417</v>
      </c>
      <c r="J1319" t="s">
        <v>8417</v>
      </c>
      <c r="K1319" t="s">
        <v>23</v>
      </c>
    </row>
    <row r="1320" spans="1:11" x14ac:dyDescent="0.35">
      <c r="A1320" t="s">
        <v>1351</v>
      </c>
      <c r="B1320">
        <v>1974</v>
      </c>
      <c r="C1320" t="s">
        <v>30</v>
      </c>
      <c r="D1320">
        <v>10</v>
      </c>
      <c r="E1320" s="18">
        <f>DATE(Table6[[#This Row],[year]],MONTH(1&amp;Table6[[#This Row],[month]]),Table6[[#This Row],[date]])</f>
        <v>27373</v>
      </c>
      <c r="F1320" s="19">
        <f>DATEDIF(Table6[[#This Row],[DOB]],DATE(2023,6,8),"Y")</f>
        <v>48</v>
      </c>
      <c r="G1320">
        <v>4</v>
      </c>
      <c r="H1320" s="20">
        <v>11033.66</v>
      </c>
      <c r="I1320" t="s">
        <v>8417</v>
      </c>
      <c r="J1320" t="s">
        <v>8417</v>
      </c>
      <c r="K1320" t="s">
        <v>23</v>
      </c>
    </row>
    <row r="1321" spans="1:11" x14ac:dyDescent="0.35">
      <c r="A1321" t="s">
        <v>1352</v>
      </c>
      <c r="B1321">
        <v>1989</v>
      </c>
      <c r="C1321" t="s">
        <v>37</v>
      </c>
      <c r="D1321">
        <v>25</v>
      </c>
      <c r="E1321" s="18">
        <f>DATE(Table6[[#This Row],[year]],MONTH(1&amp;Table6[[#This Row],[month]]),Table6[[#This Row],[date]])</f>
        <v>32806</v>
      </c>
      <c r="F1321" s="19">
        <f>DATEDIF(Table6[[#This Row],[DOB]],DATE(2023,6,8),"Y")</f>
        <v>33</v>
      </c>
      <c r="G1321">
        <v>3</v>
      </c>
      <c r="H1321" s="20">
        <v>11037.51</v>
      </c>
      <c r="I1321" t="s">
        <v>8417</v>
      </c>
      <c r="J1321" t="s">
        <v>8418</v>
      </c>
      <c r="K1321" t="s">
        <v>23</v>
      </c>
    </row>
    <row r="1322" spans="1:11" x14ac:dyDescent="0.35">
      <c r="A1322" t="s">
        <v>1353</v>
      </c>
      <c r="B1322">
        <v>1974</v>
      </c>
      <c r="C1322" t="s">
        <v>35</v>
      </c>
      <c r="D1322">
        <v>30</v>
      </c>
      <c r="E1322" s="18">
        <f>DATE(Table6[[#This Row],[year]],MONTH(1&amp;Table6[[#This Row],[month]]),Table6[[#This Row],[date]])</f>
        <v>27271</v>
      </c>
      <c r="F1322" s="19">
        <f>DATEDIF(Table6[[#This Row],[DOB]],DATE(2023,6,8),"Y")</f>
        <v>48</v>
      </c>
      <c r="G1322">
        <v>0</v>
      </c>
      <c r="H1322" s="20">
        <v>11037.85</v>
      </c>
      <c r="I1322" t="s">
        <v>8417</v>
      </c>
      <c r="J1322" t="s">
        <v>8416</v>
      </c>
      <c r="K1322" t="s">
        <v>200</v>
      </c>
    </row>
    <row r="1323" spans="1:11" x14ac:dyDescent="0.35">
      <c r="A1323" t="s">
        <v>1354</v>
      </c>
      <c r="B1323">
        <v>2001</v>
      </c>
      <c r="C1323" t="s">
        <v>30</v>
      </c>
      <c r="D1323">
        <v>17</v>
      </c>
      <c r="E1323" s="18">
        <f>DATE(Table6[[#This Row],[year]],MONTH(1&amp;Table6[[#This Row],[month]]),Table6[[#This Row],[date]])</f>
        <v>37242</v>
      </c>
      <c r="F1323" s="19">
        <f>DATEDIF(Table6[[#This Row],[DOB]],DATE(2023,6,8),"Y")</f>
        <v>21</v>
      </c>
      <c r="G1323">
        <v>0</v>
      </c>
      <c r="H1323" s="20">
        <v>11046.02</v>
      </c>
      <c r="I1323" t="s">
        <v>8417</v>
      </c>
      <c r="J1323" t="s">
        <v>8418</v>
      </c>
      <c r="K1323" t="s">
        <v>535</v>
      </c>
    </row>
    <row r="1324" spans="1:11" x14ac:dyDescent="0.35">
      <c r="A1324" t="s">
        <v>1355</v>
      </c>
      <c r="B1324">
        <v>2000</v>
      </c>
      <c r="C1324" t="s">
        <v>20</v>
      </c>
      <c r="D1324">
        <v>18</v>
      </c>
      <c r="E1324" s="18">
        <f>DATE(Table6[[#This Row],[year]],MONTH(1&amp;Table6[[#This Row],[month]]),Table6[[#This Row],[date]])</f>
        <v>36787</v>
      </c>
      <c r="F1324" s="19">
        <f>DATEDIF(Table6[[#This Row],[DOB]],DATE(2023,6,8),"Y")</f>
        <v>22</v>
      </c>
      <c r="G1324">
        <v>0</v>
      </c>
      <c r="H1324" s="20">
        <v>11068.7</v>
      </c>
      <c r="I1324" t="s">
        <v>8417</v>
      </c>
      <c r="J1324" t="s">
        <v>8418</v>
      </c>
      <c r="K1324" t="s">
        <v>42</v>
      </c>
    </row>
    <row r="1325" spans="1:11" x14ac:dyDescent="0.35">
      <c r="A1325" t="s">
        <v>1356</v>
      </c>
      <c r="B1325">
        <v>1971</v>
      </c>
      <c r="C1325" t="s">
        <v>15</v>
      </c>
      <c r="D1325">
        <v>9</v>
      </c>
      <c r="E1325" s="18">
        <f>DATE(Table6[[#This Row],[year]],MONTH(1&amp;Table6[[#This Row],[month]]),Table6[[#This Row],[date]])</f>
        <v>26246</v>
      </c>
      <c r="F1325" s="19">
        <f>DATEDIF(Table6[[#This Row],[DOB]],DATE(2023,6,8),"Y")</f>
        <v>51</v>
      </c>
      <c r="G1325">
        <v>0</v>
      </c>
      <c r="H1325" s="20">
        <v>11068.77</v>
      </c>
      <c r="I1325" t="s">
        <v>8417</v>
      </c>
      <c r="J1325" t="s">
        <v>8416</v>
      </c>
      <c r="K1325" t="s">
        <v>23</v>
      </c>
    </row>
    <row r="1326" spans="1:11" x14ac:dyDescent="0.35">
      <c r="A1326" t="s">
        <v>1357</v>
      </c>
      <c r="B1326">
        <v>1966</v>
      </c>
      <c r="C1326" t="s">
        <v>15</v>
      </c>
      <c r="D1326">
        <v>7</v>
      </c>
      <c r="E1326" s="18">
        <f>DATE(Table6[[#This Row],[year]],MONTH(1&amp;Table6[[#This Row],[month]]),Table6[[#This Row],[date]])</f>
        <v>24418</v>
      </c>
      <c r="F1326" s="19">
        <f>DATEDIF(Table6[[#This Row],[DOB]],DATE(2023,6,8),"Y")</f>
        <v>56</v>
      </c>
      <c r="G1326">
        <v>0</v>
      </c>
      <c r="H1326" s="20">
        <v>11070.54</v>
      </c>
      <c r="I1326" t="s">
        <v>8417</v>
      </c>
      <c r="J1326" t="s">
        <v>8417</v>
      </c>
      <c r="K1326" t="s">
        <v>42</v>
      </c>
    </row>
    <row r="1327" spans="1:11" x14ac:dyDescent="0.35">
      <c r="A1327" t="s">
        <v>1358</v>
      </c>
      <c r="B1327">
        <v>1966</v>
      </c>
      <c r="C1327" t="s">
        <v>15</v>
      </c>
      <c r="D1327">
        <v>20</v>
      </c>
      <c r="E1327" s="18">
        <f>DATE(Table6[[#This Row],[year]],MONTH(1&amp;Table6[[#This Row],[month]]),Table6[[#This Row],[date]])</f>
        <v>24431</v>
      </c>
      <c r="F1327" s="19">
        <f>DATEDIF(Table6[[#This Row],[DOB]],DATE(2023,6,8),"Y")</f>
        <v>56</v>
      </c>
      <c r="G1327">
        <v>0</v>
      </c>
      <c r="H1327" s="20">
        <v>11073.18</v>
      </c>
      <c r="I1327" t="s">
        <v>8417</v>
      </c>
      <c r="J1327" t="s">
        <v>8417</v>
      </c>
      <c r="K1327" t="s">
        <v>42</v>
      </c>
    </row>
    <row r="1328" spans="1:11" x14ac:dyDescent="0.35">
      <c r="A1328" t="s">
        <v>1359</v>
      </c>
      <c r="B1328">
        <v>1967</v>
      </c>
      <c r="C1328" t="s">
        <v>20</v>
      </c>
      <c r="D1328">
        <v>4</v>
      </c>
      <c r="E1328" s="18">
        <f>DATE(Table6[[#This Row],[year]],MONTH(1&amp;Table6[[#This Row],[month]]),Table6[[#This Row],[date]])</f>
        <v>24719</v>
      </c>
      <c r="F1328" s="19">
        <f>DATEDIF(Table6[[#This Row],[DOB]],DATE(2023,6,8),"Y")</f>
        <v>55</v>
      </c>
      <c r="G1328">
        <v>0</v>
      </c>
      <c r="H1328" s="20">
        <v>11082.58</v>
      </c>
      <c r="I1328" t="s">
        <v>8417</v>
      </c>
      <c r="J1328" t="s">
        <v>8416</v>
      </c>
      <c r="K1328" t="s">
        <v>23</v>
      </c>
    </row>
    <row r="1329" spans="1:11" x14ac:dyDescent="0.35">
      <c r="A1329" t="s">
        <v>1360</v>
      </c>
      <c r="B1329">
        <v>1972</v>
      </c>
      <c r="C1329" t="s">
        <v>37</v>
      </c>
      <c r="D1329">
        <v>7</v>
      </c>
      <c r="E1329" s="18">
        <f>DATE(Table6[[#This Row],[year]],MONTH(1&amp;Table6[[#This Row],[month]]),Table6[[#This Row],[date]])</f>
        <v>26579</v>
      </c>
      <c r="F1329" s="19">
        <f>DATEDIF(Table6[[#This Row],[DOB]],DATE(2023,6,8),"Y")</f>
        <v>50</v>
      </c>
      <c r="G1329">
        <v>3</v>
      </c>
      <c r="H1329" s="20">
        <v>11085.59</v>
      </c>
      <c r="I1329" t="s">
        <v>8417</v>
      </c>
      <c r="J1329" t="s">
        <v>8416</v>
      </c>
      <c r="K1329" t="s">
        <v>23</v>
      </c>
    </row>
    <row r="1330" spans="1:11" x14ac:dyDescent="0.35">
      <c r="A1330" t="s">
        <v>1361</v>
      </c>
      <c r="B1330">
        <v>1966</v>
      </c>
      <c r="C1330" t="s">
        <v>20</v>
      </c>
      <c r="D1330">
        <v>9</v>
      </c>
      <c r="E1330" s="18">
        <f>DATE(Table6[[#This Row],[year]],MONTH(1&amp;Table6[[#This Row],[month]]),Table6[[#This Row],[date]])</f>
        <v>24359</v>
      </c>
      <c r="F1330" s="19">
        <f>DATEDIF(Table6[[#This Row],[DOB]],DATE(2023,6,8),"Y")</f>
        <v>56</v>
      </c>
      <c r="G1330">
        <v>0</v>
      </c>
      <c r="H1330" s="20">
        <v>11090.72</v>
      </c>
      <c r="I1330" t="s">
        <v>8417</v>
      </c>
      <c r="J1330" t="s">
        <v>8418</v>
      </c>
      <c r="K1330" t="s">
        <v>13</v>
      </c>
    </row>
    <row r="1331" spans="1:11" x14ac:dyDescent="0.35">
      <c r="A1331" t="s">
        <v>1362</v>
      </c>
      <c r="B1331">
        <v>1966</v>
      </c>
      <c r="C1331" t="s">
        <v>10</v>
      </c>
      <c r="D1331">
        <v>5</v>
      </c>
      <c r="E1331" s="18">
        <f>DATE(Table6[[#This Row],[year]],MONTH(1&amp;Table6[[#This Row],[month]]),Table6[[#This Row],[date]])</f>
        <v>24293</v>
      </c>
      <c r="F1331" s="19">
        <f>DATEDIF(Table6[[#This Row],[DOB]],DATE(2023,6,8),"Y")</f>
        <v>56</v>
      </c>
      <c r="G1331">
        <v>0</v>
      </c>
      <c r="H1331" s="20">
        <v>11093.62</v>
      </c>
      <c r="I1331" t="s">
        <v>8417</v>
      </c>
      <c r="J1331" t="s">
        <v>8418</v>
      </c>
      <c r="K1331" t="s">
        <v>13</v>
      </c>
    </row>
    <row r="1332" spans="1:11" x14ac:dyDescent="0.35">
      <c r="A1332" t="s">
        <v>1363</v>
      </c>
      <c r="B1332">
        <v>1980</v>
      </c>
      <c r="C1332" t="s">
        <v>35</v>
      </c>
      <c r="D1332">
        <v>20</v>
      </c>
      <c r="E1332" s="18">
        <f>DATE(Table6[[#This Row],[year]],MONTH(1&amp;Table6[[#This Row],[month]]),Table6[[#This Row],[date]])</f>
        <v>29453</v>
      </c>
      <c r="F1332" s="19">
        <f>DATEDIF(Table6[[#This Row],[DOB]],DATE(2023,6,8),"Y")</f>
        <v>42</v>
      </c>
      <c r="G1332">
        <v>2</v>
      </c>
      <c r="H1332" s="20">
        <v>11103.33</v>
      </c>
      <c r="I1332" t="s">
        <v>8417</v>
      </c>
      <c r="J1332" t="s">
        <v>8418</v>
      </c>
      <c r="K1332" t="s">
        <v>300</v>
      </c>
    </row>
    <row r="1333" spans="1:11" x14ac:dyDescent="0.35">
      <c r="A1333" t="s">
        <v>1364</v>
      </c>
      <c r="B1333">
        <v>1969</v>
      </c>
      <c r="C1333" t="s">
        <v>15</v>
      </c>
      <c r="D1333">
        <v>30</v>
      </c>
      <c r="E1333" s="18">
        <f>DATE(Table6[[#This Row],[year]],MONTH(1&amp;Table6[[#This Row],[month]]),Table6[[#This Row],[date]])</f>
        <v>25537</v>
      </c>
      <c r="F1333" s="19">
        <f>DATEDIF(Table6[[#This Row],[DOB]],DATE(2023,6,8),"Y")</f>
        <v>53</v>
      </c>
      <c r="G1333">
        <v>2</v>
      </c>
      <c r="H1333" s="20">
        <v>11150.78</v>
      </c>
      <c r="I1333" t="s">
        <v>8417</v>
      </c>
      <c r="J1333" t="s">
        <v>8416</v>
      </c>
      <c r="K1333" t="s">
        <v>42</v>
      </c>
    </row>
    <row r="1334" spans="1:11" x14ac:dyDescent="0.35">
      <c r="A1334" t="s">
        <v>1365</v>
      </c>
      <c r="B1334">
        <v>1969</v>
      </c>
      <c r="C1334" t="s">
        <v>18</v>
      </c>
      <c r="D1334">
        <v>25</v>
      </c>
      <c r="E1334" s="18">
        <f>DATE(Table6[[#This Row],[year]],MONTH(1&amp;Table6[[#This Row],[month]]),Table6[[#This Row],[date]])</f>
        <v>25379</v>
      </c>
      <c r="F1334" s="19">
        <f>DATEDIF(Table6[[#This Row],[DOB]],DATE(2023,6,8),"Y")</f>
        <v>53</v>
      </c>
      <c r="G1334">
        <v>2</v>
      </c>
      <c r="H1334" s="20">
        <v>11163.57</v>
      </c>
      <c r="I1334" t="s">
        <v>8417</v>
      </c>
      <c r="J1334" t="s">
        <v>8416</v>
      </c>
      <c r="K1334" t="s">
        <v>42</v>
      </c>
    </row>
    <row r="1335" spans="1:11" x14ac:dyDescent="0.35">
      <c r="A1335" t="s">
        <v>1366</v>
      </c>
      <c r="B1335">
        <v>1966</v>
      </c>
      <c r="C1335" t="s">
        <v>35</v>
      </c>
      <c r="D1335">
        <v>6</v>
      </c>
      <c r="E1335" s="18">
        <f>DATE(Table6[[#This Row],[year]],MONTH(1&amp;Table6[[#This Row],[month]]),Table6[[#This Row],[date]])</f>
        <v>24325</v>
      </c>
      <c r="F1335" s="19">
        <f>DATEDIF(Table6[[#This Row],[DOB]],DATE(2023,6,8),"Y")</f>
        <v>56</v>
      </c>
      <c r="G1335">
        <v>0</v>
      </c>
      <c r="H1335" s="20">
        <v>11165.42</v>
      </c>
      <c r="I1335" t="s">
        <v>8417</v>
      </c>
      <c r="J1335" t="s">
        <v>8418</v>
      </c>
      <c r="K1335" t="s">
        <v>168</v>
      </c>
    </row>
    <row r="1336" spans="1:11" x14ac:dyDescent="0.35">
      <c r="A1336" t="s">
        <v>1367</v>
      </c>
      <c r="B1336">
        <v>1972</v>
      </c>
      <c r="C1336" t="s">
        <v>20</v>
      </c>
      <c r="D1336">
        <v>3</v>
      </c>
      <c r="E1336" s="18">
        <f>DATE(Table6[[#This Row],[year]],MONTH(1&amp;Table6[[#This Row],[month]]),Table6[[#This Row],[date]])</f>
        <v>26545</v>
      </c>
      <c r="F1336" s="19">
        <f>DATEDIF(Table6[[#This Row],[DOB]],DATE(2023,6,8),"Y")</f>
        <v>50</v>
      </c>
      <c r="G1336">
        <v>0</v>
      </c>
      <c r="H1336" s="20">
        <v>11186.2</v>
      </c>
      <c r="I1336" t="s">
        <v>8417</v>
      </c>
      <c r="J1336" t="s">
        <v>8416</v>
      </c>
      <c r="K1336" t="s">
        <v>300</v>
      </c>
    </row>
    <row r="1337" spans="1:11" x14ac:dyDescent="0.35">
      <c r="A1337" t="s">
        <v>1368</v>
      </c>
      <c r="B1337">
        <v>1970</v>
      </c>
      <c r="C1337" t="s">
        <v>18</v>
      </c>
      <c r="D1337">
        <v>14</v>
      </c>
      <c r="E1337" s="18">
        <f>DATE(Table6[[#This Row],[year]],MONTH(1&amp;Table6[[#This Row],[month]]),Table6[[#This Row],[date]])</f>
        <v>25733</v>
      </c>
      <c r="F1337" s="19">
        <f>DATEDIF(Table6[[#This Row],[DOB]],DATE(2023,6,8),"Y")</f>
        <v>52</v>
      </c>
      <c r="G1337">
        <v>2</v>
      </c>
      <c r="H1337" s="20">
        <v>11187.66</v>
      </c>
      <c r="I1337" t="s">
        <v>8417</v>
      </c>
      <c r="J1337" t="s">
        <v>8416</v>
      </c>
      <c r="K1337" t="s">
        <v>23</v>
      </c>
    </row>
    <row r="1338" spans="1:11" x14ac:dyDescent="0.35">
      <c r="A1338" t="s">
        <v>1369</v>
      </c>
      <c r="B1338">
        <v>1976</v>
      </c>
      <c r="C1338" t="s">
        <v>18</v>
      </c>
      <c r="D1338">
        <v>28</v>
      </c>
      <c r="E1338" s="18">
        <f>DATE(Table6[[#This Row],[year]],MONTH(1&amp;Table6[[#This Row],[month]]),Table6[[#This Row],[date]])</f>
        <v>27939</v>
      </c>
      <c r="F1338" s="19">
        <f>DATEDIF(Table6[[#This Row],[DOB]],DATE(2023,6,8),"Y")</f>
        <v>46</v>
      </c>
      <c r="G1338">
        <v>2</v>
      </c>
      <c r="H1338" s="20">
        <v>11217.35</v>
      </c>
      <c r="I1338" t="s">
        <v>8417</v>
      </c>
      <c r="J1338" t="s">
        <v>8416</v>
      </c>
      <c r="K1338" t="s">
        <v>200</v>
      </c>
    </row>
    <row r="1339" spans="1:11" x14ac:dyDescent="0.35">
      <c r="A1339" t="s">
        <v>1370</v>
      </c>
      <c r="B1339">
        <v>1969</v>
      </c>
      <c r="C1339" t="s">
        <v>30</v>
      </c>
      <c r="D1339">
        <v>30</v>
      </c>
      <c r="E1339" s="18">
        <f>DATE(Table6[[#This Row],[year]],MONTH(1&amp;Table6[[#This Row],[month]]),Table6[[#This Row],[date]])</f>
        <v>25567</v>
      </c>
      <c r="F1339" s="19">
        <f>DATEDIF(Table6[[#This Row],[DOB]],DATE(2023,6,8),"Y")</f>
        <v>53</v>
      </c>
      <c r="G1339">
        <v>2</v>
      </c>
      <c r="H1339" s="20">
        <v>11244.38</v>
      </c>
      <c r="I1339" t="s">
        <v>8417</v>
      </c>
      <c r="J1339" t="s">
        <v>8418</v>
      </c>
      <c r="K1339" t="s">
        <v>168</v>
      </c>
    </row>
    <row r="1340" spans="1:11" x14ac:dyDescent="0.35">
      <c r="A1340" t="s">
        <v>1371</v>
      </c>
      <c r="B1340">
        <v>1989</v>
      </c>
      <c r="C1340" t="s">
        <v>30</v>
      </c>
      <c r="D1340">
        <v>17</v>
      </c>
      <c r="E1340" s="18">
        <f>DATE(Table6[[#This Row],[year]],MONTH(1&amp;Table6[[#This Row],[month]]),Table6[[#This Row],[date]])</f>
        <v>32859</v>
      </c>
      <c r="F1340" s="19">
        <f>DATEDIF(Table6[[#This Row],[DOB]],DATE(2023,6,8),"Y")</f>
        <v>33</v>
      </c>
      <c r="G1340">
        <v>3</v>
      </c>
      <c r="H1340" s="20">
        <v>11250.43</v>
      </c>
      <c r="I1340" t="s">
        <v>8417</v>
      </c>
      <c r="J1340" t="s">
        <v>8416</v>
      </c>
      <c r="K1340" t="s">
        <v>535</v>
      </c>
    </row>
    <row r="1341" spans="1:11" x14ac:dyDescent="0.35">
      <c r="A1341" t="s">
        <v>1372</v>
      </c>
      <c r="B1341">
        <v>1969</v>
      </c>
      <c r="C1341" t="s">
        <v>35</v>
      </c>
      <c r="D1341">
        <v>20</v>
      </c>
      <c r="E1341" s="18">
        <f>DATE(Table6[[#This Row],[year]],MONTH(1&amp;Table6[[#This Row],[month]]),Table6[[#This Row],[date]])</f>
        <v>25435</v>
      </c>
      <c r="F1341" s="19">
        <f>DATEDIF(Table6[[#This Row],[DOB]],DATE(2023,6,8),"Y")</f>
        <v>53</v>
      </c>
      <c r="G1341">
        <v>3</v>
      </c>
      <c r="H1341" s="20">
        <v>11253.42</v>
      </c>
      <c r="I1341" t="s">
        <v>8417</v>
      </c>
      <c r="J1341" t="s">
        <v>8418</v>
      </c>
      <c r="K1341" t="s">
        <v>42</v>
      </c>
    </row>
    <row r="1342" spans="1:11" x14ac:dyDescent="0.35">
      <c r="A1342" t="s">
        <v>1373</v>
      </c>
      <c r="B1342">
        <v>1981</v>
      </c>
      <c r="C1342" t="s">
        <v>37</v>
      </c>
      <c r="D1342">
        <v>2</v>
      </c>
      <c r="E1342" s="18">
        <f>DATE(Table6[[#This Row],[year]],MONTH(1&amp;Table6[[#This Row],[month]]),Table6[[#This Row],[date]])</f>
        <v>29861</v>
      </c>
      <c r="F1342" s="19">
        <f>DATEDIF(Table6[[#This Row],[DOB]],DATE(2023,6,8),"Y")</f>
        <v>41</v>
      </c>
      <c r="G1342">
        <v>1</v>
      </c>
      <c r="H1342" s="20">
        <v>11255.29</v>
      </c>
      <c r="I1342" t="s">
        <v>8417</v>
      </c>
      <c r="J1342" t="s">
        <v>8418</v>
      </c>
      <c r="K1342" t="s">
        <v>535</v>
      </c>
    </row>
    <row r="1343" spans="1:11" x14ac:dyDescent="0.35">
      <c r="A1343" t="s">
        <v>1374</v>
      </c>
      <c r="B1343">
        <v>1969</v>
      </c>
      <c r="C1343" t="s">
        <v>37</v>
      </c>
      <c r="D1343">
        <v>11</v>
      </c>
      <c r="E1343" s="18">
        <f>DATE(Table6[[#This Row],[year]],MONTH(1&amp;Table6[[#This Row],[month]]),Table6[[#This Row],[date]])</f>
        <v>25487</v>
      </c>
      <c r="F1343" s="19">
        <f>DATEDIF(Table6[[#This Row],[DOB]],DATE(2023,6,8),"Y")</f>
        <v>53</v>
      </c>
      <c r="G1343">
        <v>3</v>
      </c>
      <c r="H1343" s="20">
        <v>11264.54</v>
      </c>
      <c r="I1343" t="s">
        <v>8417</v>
      </c>
      <c r="J1343" t="s">
        <v>8416</v>
      </c>
      <c r="K1343" t="s">
        <v>42</v>
      </c>
    </row>
    <row r="1344" spans="1:11" x14ac:dyDescent="0.35">
      <c r="A1344" t="s">
        <v>1375</v>
      </c>
      <c r="B1344">
        <v>1971</v>
      </c>
      <c r="C1344" t="s">
        <v>30</v>
      </c>
      <c r="D1344">
        <v>26</v>
      </c>
      <c r="E1344" s="18">
        <f>DATE(Table6[[#This Row],[year]],MONTH(1&amp;Table6[[#This Row],[month]]),Table6[[#This Row],[date]])</f>
        <v>26293</v>
      </c>
      <c r="F1344" s="19">
        <f>DATEDIF(Table6[[#This Row],[DOB]],DATE(2023,6,8),"Y")</f>
        <v>51</v>
      </c>
      <c r="G1344">
        <v>0</v>
      </c>
      <c r="H1344" s="20">
        <v>11265.71</v>
      </c>
      <c r="I1344" t="s">
        <v>8417</v>
      </c>
      <c r="J1344" t="s">
        <v>8418</v>
      </c>
      <c r="K1344" t="s">
        <v>200</v>
      </c>
    </row>
    <row r="1345" spans="1:11" x14ac:dyDescent="0.35">
      <c r="A1345" t="s">
        <v>1376</v>
      </c>
      <c r="B1345">
        <v>2004</v>
      </c>
      <c r="C1345" t="s">
        <v>37</v>
      </c>
      <c r="D1345">
        <v>4</v>
      </c>
      <c r="E1345" s="18">
        <f>DATE(Table6[[#This Row],[year]],MONTH(1&amp;Table6[[#This Row],[month]]),Table6[[#This Row],[date]])</f>
        <v>38264</v>
      </c>
      <c r="F1345" s="19">
        <f>DATEDIF(Table6[[#This Row],[DOB]],DATE(2023,6,8),"Y")</f>
        <v>18</v>
      </c>
      <c r="G1345">
        <v>1</v>
      </c>
      <c r="H1345" s="20">
        <v>11272.33</v>
      </c>
      <c r="I1345" t="s">
        <v>8417</v>
      </c>
      <c r="J1345" t="s">
        <v>8416</v>
      </c>
      <c r="K1345" t="s">
        <v>166</v>
      </c>
    </row>
    <row r="1346" spans="1:11" x14ac:dyDescent="0.35">
      <c r="A1346" t="s">
        <v>1377</v>
      </c>
      <c r="B1346">
        <v>1967</v>
      </c>
      <c r="C1346" t="s">
        <v>18</v>
      </c>
      <c r="D1346">
        <v>14</v>
      </c>
      <c r="E1346" s="18">
        <f>DATE(Table6[[#This Row],[year]],MONTH(1&amp;Table6[[#This Row],[month]]),Table6[[#This Row],[date]])</f>
        <v>24637</v>
      </c>
      <c r="F1346" s="19">
        <f>DATEDIF(Table6[[#This Row],[DOB]],DATE(2023,6,8),"Y")</f>
        <v>55</v>
      </c>
      <c r="G1346">
        <v>0</v>
      </c>
      <c r="H1346" s="20">
        <v>11286.54</v>
      </c>
      <c r="I1346" t="s">
        <v>8417</v>
      </c>
      <c r="J1346" t="s">
        <v>8417</v>
      </c>
      <c r="K1346" t="s">
        <v>247</v>
      </c>
    </row>
    <row r="1347" spans="1:11" x14ac:dyDescent="0.35">
      <c r="A1347" t="s">
        <v>1378</v>
      </c>
      <c r="B1347">
        <v>1970</v>
      </c>
      <c r="C1347" t="s">
        <v>18</v>
      </c>
      <c r="D1347">
        <v>22</v>
      </c>
      <c r="E1347" s="18">
        <f>DATE(Table6[[#This Row],[year]],MONTH(1&amp;Table6[[#This Row],[month]]),Table6[[#This Row],[date]])</f>
        <v>25741</v>
      </c>
      <c r="F1347" s="19">
        <f>DATEDIF(Table6[[#This Row],[DOB]],DATE(2023,6,8),"Y")</f>
        <v>52</v>
      </c>
      <c r="G1347">
        <v>3</v>
      </c>
      <c r="H1347" s="20">
        <v>11289.11</v>
      </c>
      <c r="I1347" t="s">
        <v>8417</v>
      </c>
      <c r="J1347" t="s">
        <v>8418</v>
      </c>
      <c r="K1347" t="s">
        <v>23</v>
      </c>
    </row>
    <row r="1348" spans="1:11" x14ac:dyDescent="0.35">
      <c r="A1348" t="s">
        <v>1379</v>
      </c>
      <c r="B1348">
        <v>1988</v>
      </c>
      <c r="C1348" t="s">
        <v>15</v>
      </c>
      <c r="D1348">
        <v>14</v>
      </c>
      <c r="E1348" s="18">
        <f>DATE(Table6[[#This Row],[year]],MONTH(1&amp;Table6[[#This Row],[month]]),Table6[[#This Row],[date]])</f>
        <v>32461</v>
      </c>
      <c r="F1348" s="19">
        <f>DATEDIF(Table6[[#This Row],[DOB]],DATE(2023,6,8),"Y")</f>
        <v>34</v>
      </c>
      <c r="G1348">
        <v>3</v>
      </c>
      <c r="H1348" s="20">
        <v>11294.57</v>
      </c>
      <c r="I1348" t="s">
        <v>8417</v>
      </c>
      <c r="J1348" t="s">
        <v>8418</v>
      </c>
      <c r="K1348" t="s">
        <v>632</v>
      </c>
    </row>
    <row r="1349" spans="1:11" x14ac:dyDescent="0.35">
      <c r="A1349" t="s">
        <v>1380</v>
      </c>
      <c r="B1349">
        <v>1972</v>
      </c>
      <c r="C1349" t="s">
        <v>20</v>
      </c>
      <c r="D1349">
        <v>25</v>
      </c>
      <c r="E1349" s="18">
        <f>DATE(Table6[[#This Row],[year]],MONTH(1&amp;Table6[[#This Row],[month]]),Table6[[#This Row],[date]])</f>
        <v>26567</v>
      </c>
      <c r="F1349" s="19">
        <f>DATEDIF(Table6[[#This Row],[DOB]],DATE(2023,6,8),"Y")</f>
        <v>50</v>
      </c>
      <c r="G1349">
        <v>4</v>
      </c>
      <c r="H1349" s="20">
        <v>11299.34</v>
      </c>
      <c r="I1349" t="s">
        <v>8417</v>
      </c>
      <c r="J1349" t="s">
        <v>8416</v>
      </c>
      <c r="K1349" t="s">
        <v>42</v>
      </c>
    </row>
    <row r="1350" spans="1:11" x14ac:dyDescent="0.35">
      <c r="A1350" t="s">
        <v>1381</v>
      </c>
      <c r="B1350">
        <v>1968</v>
      </c>
      <c r="C1350" t="s">
        <v>37</v>
      </c>
      <c r="D1350">
        <v>6</v>
      </c>
      <c r="E1350" s="18">
        <f>DATE(Table6[[#This Row],[year]],MONTH(1&amp;Table6[[#This Row],[month]]),Table6[[#This Row],[date]])</f>
        <v>25117</v>
      </c>
      <c r="F1350" s="19">
        <f>DATEDIF(Table6[[#This Row],[DOB]],DATE(2023,6,8),"Y")</f>
        <v>54</v>
      </c>
      <c r="G1350">
        <v>1</v>
      </c>
      <c r="H1350" s="20">
        <v>11305.93</v>
      </c>
      <c r="I1350" t="s">
        <v>8417</v>
      </c>
      <c r="J1350" t="s">
        <v>8418</v>
      </c>
      <c r="K1350" t="s">
        <v>23</v>
      </c>
    </row>
    <row r="1351" spans="1:11" x14ac:dyDescent="0.35">
      <c r="A1351" t="s">
        <v>1382</v>
      </c>
      <c r="B1351">
        <v>1963</v>
      </c>
      <c r="C1351" t="s">
        <v>15</v>
      </c>
      <c r="D1351">
        <v>22</v>
      </c>
      <c r="E1351" s="18">
        <f>DATE(Table6[[#This Row],[year]],MONTH(1&amp;Table6[[#This Row],[month]]),Table6[[#This Row],[date]])</f>
        <v>23337</v>
      </c>
      <c r="F1351" s="19">
        <f>DATEDIF(Table6[[#This Row],[DOB]],DATE(2023,6,8),"Y")</f>
        <v>59</v>
      </c>
      <c r="G1351">
        <v>0</v>
      </c>
      <c r="H1351" s="20">
        <v>11312.33</v>
      </c>
      <c r="I1351" t="s">
        <v>8417</v>
      </c>
      <c r="J1351" t="s">
        <v>8417</v>
      </c>
      <c r="K1351" t="s">
        <v>23</v>
      </c>
    </row>
    <row r="1352" spans="1:11" x14ac:dyDescent="0.35">
      <c r="A1352" t="s">
        <v>1383</v>
      </c>
      <c r="B1352">
        <v>1995</v>
      </c>
      <c r="C1352" t="s">
        <v>30</v>
      </c>
      <c r="D1352">
        <v>10</v>
      </c>
      <c r="E1352" s="18">
        <f>DATE(Table6[[#This Row],[year]],MONTH(1&amp;Table6[[#This Row],[month]]),Table6[[#This Row],[date]])</f>
        <v>35043</v>
      </c>
      <c r="F1352" s="19">
        <f>DATEDIF(Table6[[#This Row],[DOB]],DATE(2023,6,8),"Y")</f>
        <v>27</v>
      </c>
      <c r="G1352">
        <v>0</v>
      </c>
      <c r="H1352" s="20">
        <v>11318.57</v>
      </c>
      <c r="I1352" t="s">
        <v>8417</v>
      </c>
      <c r="J1352" t="s">
        <v>8416</v>
      </c>
      <c r="K1352" t="s">
        <v>535</v>
      </c>
    </row>
    <row r="1353" spans="1:11" x14ac:dyDescent="0.35">
      <c r="A1353" t="s">
        <v>1384</v>
      </c>
      <c r="B1353">
        <v>1963</v>
      </c>
      <c r="C1353" t="s">
        <v>10</v>
      </c>
      <c r="D1353">
        <v>11</v>
      </c>
      <c r="E1353" s="18">
        <f>DATE(Table6[[#This Row],[year]],MONTH(1&amp;Table6[[#This Row],[month]]),Table6[[#This Row],[date]])</f>
        <v>23203</v>
      </c>
      <c r="F1353" s="19">
        <f>DATEDIF(Table6[[#This Row],[DOB]],DATE(2023,6,8),"Y")</f>
        <v>59</v>
      </c>
      <c r="G1353">
        <v>0</v>
      </c>
      <c r="H1353" s="20">
        <v>11319.12</v>
      </c>
      <c r="I1353" t="s">
        <v>8417</v>
      </c>
      <c r="J1353" t="s">
        <v>8418</v>
      </c>
      <c r="K1353" t="s">
        <v>23</v>
      </c>
    </row>
    <row r="1354" spans="1:11" x14ac:dyDescent="0.35">
      <c r="A1354" t="s">
        <v>1385</v>
      </c>
      <c r="B1354">
        <v>2002</v>
      </c>
      <c r="C1354" t="s">
        <v>20</v>
      </c>
      <c r="D1354">
        <v>20</v>
      </c>
      <c r="E1354" s="18">
        <f>DATE(Table6[[#This Row],[year]],MONTH(1&amp;Table6[[#This Row],[month]]),Table6[[#This Row],[date]])</f>
        <v>37519</v>
      </c>
      <c r="F1354" s="19">
        <f>DATEDIF(Table6[[#This Row],[DOB]],DATE(2023,6,8),"Y")</f>
        <v>20</v>
      </c>
      <c r="G1354">
        <v>0</v>
      </c>
      <c r="H1354" s="20">
        <v>11321.49</v>
      </c>
      <c r="I1354" t="s">
        <v>8417</v>
      </c>
      <c r="J1354" t="s">
        <v>8417</v>
      </c>
      <c r="K1354" t="s">
        <v>23</v>
      </c>
    </row>
    <row r="1355" spans="1:11" x14ac:dyDescent="0.35">
      <c r="A1355" t="s">
        <v>1386</v>
      </c>
      <c r="B1355">
        <v>1989</v>
      </c>
      <c r="C1355" t="s">
        <v>35</v>
      </c>
      <c r="D1355">
        <v>19</v>
      </c>
      <c r="E1355" s="18">
        <f>DATE(Table6[[#This Row],[year]],MONTH(1&amp;Table6[[#This Row],[month]]),Table6[[#This Row],[date]])</f>
        <v>32739</v>
      </c>
      <c r="F1355" s="19">
        <f>DATEDIF(Table6[[#This Row],[DOB]],DATE(2023,6,8),"Y")</f>
        <v>33</v>
      </c>
      <c r="G1355">
        <v>1</v>
      </c>
      <c r="H1355" s="20">
        <v>11326.71</v>
      </c>
      <c r="I1355" t="s">
        <v>8417</v>
      </c>
      <c r="J1355" t="s">
        <v>8417</v>
      </c>
      <c r="K1355" t="s">
        <v>13</v>
      </c>
    </row>
    <row r="1356" spans="1:11" x14ac:dyDescent="0.35">
      <c r="A1356" t="s">
        <v>1387</v>
      </c>
      <c r="B1356">
        <v>1968</v>
      </c>
      <c r="C1356" t="s">
        <v>15</v>
      </c>
      <c r="D1356">
        <v>2</v>
      </c>
      <c r="E1356" s="18">
        <f>DATE(Table6[[#This Row],[year]],MONTH(1&amp;Table6[[#This Row],[month]]),Table6[[#This Row],[date]])</f>
        <v>25144</v>
      </c>
      <c r="F1356" s="19">
        <f>DATEDIF(Table6[[#This Row],[DOB]],DATE(2023,6,8),"Y")</f>
        <v>54</v>
      </c>
      <c r="G1356">
        <v>0</v>
      </c>
      <c r="H1356" s="20">
        <v>11344.32</v>
      </c>
      <c r="I1356" t="s">
        <v>8417</v>
      </c>
      <c r="J1356" t="s">
        <v>8416</v>
      </c>
      <c r="K1356" t="s">
        <v>200</v>
      </c>
    </row>
    <row r="1357" spans="1:11" x14ac:dyDescent="0.35">
      <c r="A1357" t="s">
        <v>1388</v>
      </c>
      <c r="B1357">
        <v>1964</v>
      </c>
      <c r="C1357" t="s">
        <v>10</v>
      </c>
      <c r="D1357">
        <v>12</v>
      </c>
      <c r="E1357" s="18">
        <f>DATE(Table6[[#This Row],[year]],MONTH(1&amp;Table6[[#This Row],[month]]),Table6[[#This Row],[date]])</f>
        <v>23570</v>
      </c>
      <c r="F1357" s="19">
        <f>DATEDIF(Table6[[#This Row],[DOB]],DATE(2023,6,8),"Y")</f>
        <v>58</v>
      </c>
      <c r="G1357">
        <v>0</v>
      </c>
      <c r="H1357" s="20">
        <v>11345.52</v>
      </c>
      <c r="I1357" t="s">
        <v>8417</v>
      </c>
      <c r="J1357" t="s">
        <v>8417</v>
      </c>
      <c r="K1357" t="s">
        <v>42</v>
      </c>
    </row>
    <row r="1358" spans="1:11" x14ac:dyDescent="0.35">
      <c r="A1358" t="s">
        <v>1389</v>
      </c>
      <c r="B1358">
        <v>1965</v>
      </c>
      <c r="C1358" t="s">
        <v>15</v>
      </c>
      <c r="D1358">
        <v>29</v>
      </c>
      <c r="E1358" s="18">
        <f>DATE(Table6[[#This Row],[year]],MONTH(1&amp;Table6[[#This Row],[month]]),Table6[[#This Row],[date]])</f>
        <v>24075</v>
      </c>
      <c r="F1358" s="19">
        <f>DATEDIF(Table6[[#This Row],[DOB]],DATE(2023,6,8),"Y")</f>
        <v>57</v>
      </c>
      <c r="G1358">
        <v>0</v>
      </c>
      <c r="H1358" s="20">
        <v>11353.23</v>
      </c>
      <c r="I1358" t="s">
        <v>8417</v>
      </c>
      <c r="J1358" t="s">
        <v>8418</v>
      </c>
      <c r="K1358" t="s">
        <v>23</v>
      </c>
    </row>
    <row r="1359" spans="1:11" x14ac:dyDescent="0.35">
      <c r="A1359" t="s">
        <v>1390</v>
      </c>
      <c r="B1359">
        <v>1965</v>
      </c>
      <c r="C1359" t="s">
        <v>20</v>
      </c>
      <c r="D1359">
        <v>26</v>
      </c>
      <c r="E1359" s="18">
        <f>DATE(Table6[[#This Row],[year]],MONTH(1&amp;Table6[[#This Row],[month]]),Table6[[#This Row],[date]])</f>
        <v>24011</v>
      </c>
      <c r="F1359" s="19">
        <f>DATEDIF(Table6[[#This Row],[DOB]],DATE(2023,6,8),"Y")</f>
        <v>57</v>
      </c>
      <c r="G1359">
        <v>0</v>
      </c>
      <c r="H1359" s="20">
        <v>11356.66</v>
      </c>
      <c r="I1359" t="s">
        <v>8417</v>
      </c>
      <c r="J1359" t="s">
        <v>8417</v>
      </c>
      <c r="K1359" t="s">
        <v>23</v>
      </c>
    </row>
    <row r="1360" spans="1:11" x14ac:dyDescent="0.35">
      <c r="A1360" t="s">
        <v>1391</v>
      </c>
      <c r="B1360">
        <v>1964</v>
      </c>
      <c r="C1360" t="s">
        <v>10</v>
      </c>
      <c r="D1360">
        <v>4</v>
      </c>
      <c r="E1360" s="18">
        <f>DATE(Table6[[#This Row],[year]],MONTH(1&amp;Table6[[#This Row],[month]]),Table6[[#This Row],[date]])</f>
        <v>23562</v>
      </c>
      <c r="F1360" s="19">
        <f>DATEDIF(Table6[[#This Row],[DOB]],DATE(2023,6,8),"Y")</f>
        <v>58</v>
      </c>
      <c r="G1360">
        <v>0</v>
      </c>
      <c r="H1360" s="20">
        <v>11362.76</v>
      </c>
      <c r="I1360" t="s">
        <v>8417</v>
      </c>
      <c r="J1360" t="s">
        <v>8418</v>
      </c>
      <c r="K1360" t="s">
        <v>42</v>
      </c>
    </row>
    <row r="1361" spans="1:11" x14ac:dyDescent="0.35">
      <c r="A1361" t="s">
        <v>1392</v>
      </c>
      <c r="B1361">
        <v>1964</v>
      </c>
      <c r="C1361" t="s">
        <v>10</v>
      </c>
      <c r="D1361">
        <v>3</v>
      </c>
      <c r="E1361" s="18">
        <f>DATE(Table6[[#This Row],[year]],MONTH(1&amp;Table6[[#This Row],[month]]),Table6[[#This Row],[date]])</f>
        <v>23561</v>
      </c>
      <c r="F1361" s="19">
        <f>DATEDIF(Table6[[#This Row],[DOB]],DATE(2023,6,8),"Y")</f>
        <v>58</v>
      </c>
      <c r="G1361">
        <v>0</v>
      </c>
      <c r="H1361" s="20">
        <v>11363.28</v>
      </c>
      <c r="I1361" t="s">
        <v>8417</v>
      </c>
      <c r="J1361" t="s">
        <v>8418</v>
      </c>
      <c r="K1361" t="s">
        <v>13</v>
      </c>
    </row>
    <row r="1362" spans="1:11" x14ac:dyDescent="0.35">
      <c r="A1362" t="s">
        <v>1393</v>
      </c>
      <c r="B1362">
        <v>1964</v>
      </c>
      <c r="C1362" t="s">
        <v>30</v>
      </c>
      <c r="D1362">
        <v>13</v>
      </c>
      <c r="E1362" s="18">
        <f>DATE(Table6[[#This Row],[year]],MONTH(1&amp;Table6[[#This Row],[month]]),Table6[[#This Row],[date]])</f>
        <v>23724</v>
      </c>
      <c r="F1362" s="19">
        <f>DATEDIF(Table6[[#This Row],[DOB]],DATE(2023,6,8),"Y")</f>
        <v>58</v>
      </c>
      <c r="G1362">
        <v>0</v>
      </c>
      <c r="H1362" s="20">
        <v>11365.95</v>
      </c>
      <c r="I1362" t="s">
        <v>8417</v>
      </c>
      <c r="J1362" t="s">
        <v>8416</v>
      </c>
      <c r="K1362" t="s">
        <v>42</v>
      </c>
    </row>
    <row r="1363" spans="1:11" x14ac:dyDescent="0.35">
      <c r="A1363" t="s">
        <v>1394</v>
      </c>
      <c r="B1363">
        <v>1979</v>
      </c>
      <c r="C1363" t="s">
        <v>18</v>
      </c>
      <c r="D1363">
        <v>7</v>
      </c>
      <c r="E1363" s="18">
        <f>DATE(Table6[[#This Row],[year]],MONTH(1&amp;Table6[[#This Row],[month]]),Table6[[#This Row],[date]])</f>
        <v>29013</v>
      </c>
      <c r="F1363" s="19">
        <f>DATEDIF(Table6[[#This Row],[DOB]],DATE(2023,6,8),"Y")</f>
        <v>44</v>
      </c>
      <c r="G1363">
        <v>2</v>
      </c>
      <c r="H1363" s="20">
        <v>11369.39</v>
      </c>
      <c r="I1363" t="s">
        <v>8417</v>
      </c>
      <c r="J1363" t="s">
        <v>8418</v>
      </c>
      <c r="K1363" t="s">
        <v>535</v>
      </c>
    </row>
    <row r="1364" spans="1:11" x14ac:dyDescent="0.35">
      <c r="A1364" t="s">
        <v>1395</v>
      </c>
      <c r="B1364">
        <v>1972</v>
      </c>
      <c r="C1364" t="s">
        <v>30</v>
      </c>
      <c r="D1364">
        <v>6</v>
      </c>
      <c r="E1364" s="18">
        <f>DATE(Table6[[#This Row],[year]],MONTH(1&amp;Table6[[#This Row],[month]]),Table6[[#This Row],[date]])</f>
        <v>26639</v>
      </c>
      <c r="F1364" s="19">
        <f>DATEDIF(Table6[[#This Row],[DOB]],DATE(2023,6,8),"Y")</f>
        <v>50</v>
      </c>
      <c r="G1364">
        <v>0</v>
      </c>
      <c r="H1364" s="20">
        <v>11378.57</v>
      </c>
      <c r="I1364" t="s">
        <v>8417</v>
      </c>
      <c r="J1364" t="s">
        <v>8416</v>
      </c>
      <c r="K1364" t="s">
        <v>200</v>
      </c>
    </row>
    <row r="1365" spans="1:11" x14ac:dyDescent="0.35">
      <c r="A1365" t="s">
        <v>1396</v>
      </c>
      <c r="B1365">
        <v>1964</v>
      </c>
      <c r="C1365" t="s">
        <v>18</v>
      </c>
      <c r="D1365">
        <v>13</v>
      </c>
      <c r="E1365" s="18">
        <f>DATE(Table6[[#This Row],[year]],MONTH(1&amp;Table6[[#This Row],[month]]),Table6[[#This Row],[date]])</f>
        <v>23541</v>
      </c>
      <c r="F1365" s="19">
        <f>DATEDIF(Table6[[#This Row],[DOB]],DATE(2023,6,8),"Y")</f>
        <v>58</v>
      </c>
      <c r="G1365">
        <v>0</v>
      </c>
      <c r="H1365" s="20">
        <v>11381.33</v>
      </c>
      <c r="I1365" t="s">
        <v>8417</v>
      </c>
      <c r="J1365" t="s">
        <v>8416</v>
      </c>
      <c r="K1365" t="s">
        <v>13</v>
      </c>
    </row>
    <row r="1366" spans="1:11" x14ac:dyDescent="0.35">
      <c r="A1366" t="s">
        <v>1397</v>
      </c>
      <c r="B1366">
        <v>1997</v>
      </c>
      <c r="C1366" t="s">
        <v>10</v>
      </c>
      <c r="D1366">
        <v>28</v>
      </c>
      <c r="E1366" s="18">
        <f>DATE(Table6[[#This Row],[year]],MONTH(1&amp;Table6[[#This Row],[month]]),Table6[[#This Row],[date]])</f>
        <v>35639</v>
      </c>
      <c r="F1366" s="19">
        <f>DATEDIF(Table6[[#This Row],[DOB]],DATE(2023,6,8),"Y")</f>
        <v>25</v>
      </c>
      <c r="G1366">
        <v>0</v>
      </c>
      <c r="H1366" s="20">
        <v>11388.27</v>
      </c>
      <c r="I1366" t="s">
        <v>8417</v>
      </c>
      <c r="J1366" t="s">
        <v>8416</v>
      </c>
      <c r="K1366" t="s">
        <v>535</v>
      </c>
    </row>
    <row r="1367" spans="1:11" x14ac:dyDescent="0.35">
      <c r="A1367" t="s">
        <v>1398</v>
      </c>
      <c r="B1367">
        <v>1967</v>
      </c>
      <c r="C1367" t="s">
        <v>30</v>
      </c>
      <c r="D1367">
        <v>19</v>
      </c>
      <c r="E1367" s="18">
        <f>DATE(Table6[[#This Row],[year]],MONTH(1&amp;Table6[[#This Row],[month]]),Table6[[#This Row],[date]])</f>
        <v>24825</v>
      </c>
      <c r="F1367" s="19">
        <f>DATEDIF(Table6[[#This Row],[DOB]],DATE(2023,6,8),"Y")</f>
        <v>55</v>
      </c>
      <c r="G1367">
        <v>1</v>
      </c>
      <c r="H1367" s="20">
        <v>11394.07</v>
      </c>
      <c r="I1367" t="s">
        <v>8417</v>
      </c>
      <c r="J1367" t="s">
        <v>8418</v>
      </c>
      <c r="K1367" t="s">
        <v>170</v>
      </c>
    </row>
    <row r="1368" spans="1:11" x14ac:dyDescent="0.35">
      <c r="A1368" t="s">
        <v>1399</v>
      </c>
      <c r="B1368">
        <v>1970</v>
      </c>
      <c r="C1368" t="s">
        <v>37</v>
      </c>
      <c r="D1368">
        <v>2</v>
      </c>
      <c r="E1368" s="18">
        <f>DATE(Table6[[#This Row],[year]],MONTH(1&amp;Table6[[#This Row],[month]]),Table6[[#This Row],[date]])</f>
        <v>25843</v>
      </c>
      <c r="F1368" s="19">
        <f>DATEDIF(Table6[[#This Row],[DOB]],DATE(2023,6,8),"Y")</f>
        <v>52</v>
      </c>
      <c r="G1368">
        <v>2</v>
      </c>
      <c r="H1368" s="20">
        <v>11396.9</v>
      </c>
      <c r="I1368" t="s">
        <v>8417</v>
      </c>
      <c r="J1368" t="s">
        <v>8417</v>
      </c>
      <c r="K1368" t="s">
        <v>247</v>
      </c>
    </row>
    <row r="1369" spans="1:11" x14ac:dyDescent="0.35">
      <c r="A1369" t="s">
        <v>1400</v>
      </c>
      <c r="B1369">
        <v>1970</v>
      </c>
      <c r="C1369" t="s">
        <v>37</v>
      </c>
      <c r="D1369">
        <v>7</v>
      </c>
      <c r="E1369" s="18">
        <f>DATE(Table6[[#This Row],[year]],MONTH(1&amp;Table6[[#This Row],[month]]),Table6[[#This Row],[date]])</f>
        <v>25848</v>
      </c>
      <c r="F1369" s="19">
        <f>DATEDIF(Table6[[#This Row],[DOB]],DATE(2023,6,8),"Y")</f>
        <v>52</v>
      </c>
      <c r="G1369">
        <v>3</v>
      </c>
      <c r="H1369" s="20">
        <v>11411.69</v>
      </c>
      <c r="I1369" t="s">
        <v>8417</v>
      </c>
      <c r="J1369" t="s">
        <v>8416</v>
      </c>
      <c r="K1369" t="s">
        <v>42</v>
      </c>
    </row>
    <row r="1370" spans="1:11" x14ac:dyDescent="0.35">
      <c r="A1370" t="s">
        <v>1401</v>
      </c>
      <c r="B1370">
        <v>1983</v>
      </c>
      <c r="C1370" t="s">
        <v>37</v>
      </c>
      <c r="D1370">
        <v>23</v>
      </c>
      <c r="E1370" s="18">
        <f>DATE(Table6[[#This Row],[year]],MONTH(1&amp;Table6[[#This Row],[month]]),Table6[[#This Row],[date]])</f>
        <v>30612</v>
      </c>
      <c r="F1370" s="19">
        <f>DATEDIF(Table6[[#This Row],[DOB]],DATE(2023,6,8),"Y")</f>
        <v>39</v>
      </c>
      <c r="G1370">
        <v>3</v>
      </c>
      <c r="H1370" s="20">
        <v>11412.02</v>
      </c>
      <c r="I1370" t="s">
        <v>8417</v>
      </c>
      <c r="J1370" t="s">
        <v>8418</v>
      </c>
      <c r="K1370" t="s">
        <v>300</v>
      </c>
    </row>
    <row r="1371" spans="1:11" x14ac:dyDescent="0.35">
      <c r="A1371" t="s">
        <v>1402</v>
      </c>
      <c r="B1371">
        <v>1985</v>
      </c>
      <c r="C1371" t="s">
        <v>18</v>
      </c>
      <c r="D1371">
        <v>9</v>
      </c>
      <c r="E1371" s="18">
        <f>DATE(Table6[[#This Row],[year]],MONTH(1&amp;Table6[[#This Row],[month]]),Table6[[#This Row],[date]])</f>
        <v>31207</v>
      </c>
      <c r="F1371" s="19">
        <f>DATEDIF(Table6[[#This Row],[DOB]],DATE(2023,6,8),"Y")</f>
        <v>37</v>
      </c>
      <c r="G1371">
        <v>3</v>
      </c>
      <c r="H1371" s="20">
        <v>11419.49</v>
      </c>
      <c r="I1371" t="s">
        <v>8417</v>
      </c>
      <c r="J1371" t="s">
        <v>8418</v>
      </c>
      <c r="K1371" t="s">
        <v>23</v>
      </c>
    </row>
    <row r="1372" spans="1:11" x14ac:dyDescent="0.35">
      <c r="A1372" t="s">
        <v>1403</v>
      </c>
      <c r="B1372">
        <v>1980</v>
      </c>
      <c r="C1372" t="s">
        <v>10</v>
      </c>
      <c r="D1372">
        <v>17</v>
      </c>
      <c r="E1372" s="18">
        <f>DATE(Table6[[#This Row],[year]],MONTH(1&amp;Table6[[#This Row],[month]]),Table6[[#This Row],[date]])</f>
        <v>29419</v>
      </c>
      <c r="F1372" s="19">
        <f>DATEDIF(Table6[[#This Row],[DOB]],DATE(2023,6,8),"Y")</f>
        <v>42</v>
      </c>
      <c r="G1372">
        <v>2</v>
      </c>
      <c r="H1372" s="20">
        <v>11435.74</v>
      </c>
      <c r="I1372" t="s">
        <v>8417</v>
      </c>
      <c r="J1372" t="s">
        <v>8417</v>
      </c>
      <c r="K1372" t="s">
        <v>300</v>
      </c>
    </row>
    <row r="1373" spans="1:11" x14ac:dyDescent="0.35">
      <c r="A1373" t="s">
        <v>1404</v>
      </c>
      <c r="B1373">
        <v>1971</v>
      </c>
      <c r="C1373" t="s">
        <v>20</v>
      </c>
      <c r="D1373">
        <v>12</v>
      </c>
      <c r="E1373" s="18">
        <f>DATE(Table6[[#This Row],[year]],MONTH(1&amp;Table6[[#This Row],[month]]),Table6[[#This Row],[date]])</f>
        <v>26188</v>
      </c>
      <c r="F1373" s="19">
        <f>DATEDIF(Table6[[#This Row],[DOB]],DATE(2023,6,8),"Y")</f>
        <v>51</v>
      </c>
      <c r="G1373">
        <v>3</v>
      </c>
      <c r="H1373" s="20">
        <v>11436.74</v>
      </c>
      <c r="I1373" t="s">
        <v>8417</v>
      </c>
      <c r="J1373" t="s">
        <v>8417</v>
      </c>
      <c r="K1373" t="s">
        <v>23</v>
      </c>
    </row>
    <row r="1374" spans="1:11" x14ac:dyDescent="0.35">
      <c r="A1374" t="s">
        <v>1405</v>
      </c>
      <c r="B1374">
        <v>1966</v>
      </c>
      <c r="C1374" t="s">
        <v>18</v>
      </c>
      <c r="D1374">
        <v>14</v>
      </c>
      <c r="E1374" s="18">
        <f>DATE(Table6[[#This Row],[year]],MONTH(1&amp;Table6[[#This Row],[month]]),Table6[[#This Row],[date]])</f>
        <v>24272</v>
      </c>
      <c r="F1374" s="19">
        <f>DATEDIF(Table6[[#This Row],[DOB]],DATE(2023,6,8),"Y")</f>
        <v>56</v>
      </c>
      <c r="G1374">
        <v>0</v>
      </c>
      <c r="H1374" s="20">
        <v>11454.02</v>
      </c>
      <c r="I1374" t="s">
        <v>8417</v>
      </c>
      <c r="J1374" t="s">
        <v>8418</v>
      </c>
      <c r="K1374" t="s">
        <v>23</v>
      </c>
    </row>
    <row r="1375" spans="1:11" x14ac:dyDescent="0.35">
      <c r="A1375" t="s">
        <v>1406</v>
      </c>
      <c r="B1375">
        <v>1965</v>
      </c>
      <c r="C1375" t="s">
        <v>18</v>
      </c>
      <c r="D1375">
        <v>23</v>
      </c>
      <c r="E1375" s="18">
        <f>DATE(Table6[[#This Row],[year]],MONTH(1&amp;Table6[[#This Row],[month]]),Table6[[#This Row],[date]])</f>
        <v>23916</v>
      </c>
      <c r="F1375" s="19">
        <f>DATEDIF(Table6[[#This Row],[DOB]],DATE(2023,6,8),"Y")</f>
        <v>57</v>
      </c>
      <c r="G1375">
        <v>0</v>
      </c>
      <c r="H1375" s="20">
        <v>11455.28</v>
      </c>
      <c r="I1375" t="s">
        <v>8417</v>
      </c>
      <c r="J1375" t="s">
        <v>8416</v>
      </c>
      <c r="K1375" t="s">
        <v>42</v>
      </c>
    </row>
    <row r="1376" spans="1:11" x14ac:dyDescent="0.35">
      <c r="A1376" t="s">
        <v>1407</v>
      </c>
      <c r="B1376">
        <v>1966</v>
      </c>
      <c r="C1376" t="s">
        <v>20</v>
      </c>
      <c r="D1376">
        <v>7</v>
      </c>
      <c r="E1376" s="18">
        <f>DATE(Table6[[#This Row],[year]],MONTH(1&amp;Table6[[#This Row],[month]]),Table6[[#This Row],[date]])</f>
        <v>24357</v>
      </c>
      <c r="F1376" s="19">
        <f>DATEDIF(Table6[[#This Row],[DOB]],DATE(2023,6,8),"Y")</f>
        <v>56</v>
      </c>
      <c r="G1376">
        <v>0</v>
      </c>
      <c r="H1376" s="20">
        <v>11478.14</v>
      </c>
      <c r="I1376" t="s">
        <v>8417</v>
      </c>
      <c r="J1376" t="s">
        <v>8416</v>
      </c>
      <c r="K1376" t="s">
        <v>200</v>
      </c>
    </row>
    <row r="1377" spans="1:11" x14ac:dyDescent="0.35">
      <c r="A1377" t="s">
        <v>1408</v>
      </c>
      <c r="B1377">
        <v>2004</v>
      </c>
      <c r="C1377" t="s">
        <v>20</v>
      </c>
      <c r="D1377">
        <v>10</v>
      </c>
      <c r="E1377" s="18">
        <f>DATE(Table6[[#This Row],[year]],MONTH(1&amp;Table6[[#This Row],[month]]),Table6[[#This Row],[date]])</f>
        <v>38240</v>
      </c>
      <c r="F1377" s="19">
        <f>DATEDIF(Table6[[#This Row],[DOB]],DATE(2023,6,8),"Y")</f>
        <v>18</v>
      </c>
      <c r="G1377">
        <v>0</v>
      </c>
      <c r="H1377" s="20">
        <v>11482.63</v>
      </c>
      <c r="I1377" t="s">
        <v>8417</v>
      </c>
      <c r="J1377" t="s">
        <v>8416</v>
      </c>
      <c r="K1377" t="s">
        <v>13</v>
      </c>
    </row>
    <row r="1378" spans="1:11" x14ac:dyDescent="0.35">
      <c r="A1378" t="s">
        <v>1409</v>
      </c>
      <c r="B1378">
        <v>1970</v>
      </c>
      <c r="C1378" t="s">
        <v>37</v>
      </c>
      <c r="D1378">
        <v>13</v>
      </c>
      <c r="E1378" s="18">
        <f>DATE(Table6[[#This Row],[year]],MONTH(1&amp;Table6[[#This Row],[month]]),Table6[[#This Row],[date]])</f>
        <v>25854</v>
      </c>
      <c r="F1378" s="19">
        <f>DATEDIF(Table6[[#This Row],[DOB]],DATE(2023,6,8),"Y")</f>
        <v>52</v>
      </c>
      <c r="G1378">
        <v>3</v>
      </c>
      <c r="H1378" s="20">
        <v>11488.32</v>
      </c>
      <c r="I1378" t="s">
        <v>8417</v>
      </c>
      <c r="J1378" t="s">
        <v>8418</v>
      </c>
      <c r="K1378" t="s">
        <v>276</v>
      </c>
    </row>
    <row r="1379" spans="1:11" x14ac:dyDescent="0.35">
      <c r="A1379" t="s">
        <v>1410</v>
      </c>
      <c r="B1379">
        <v>1983</v>
      </c>
      <c r="C1379" t="s">
        <v>18</v>
      </c>
      <c r="D1379">
        <v>7</v>
      </c>
      <c r="E1379" s="18">
        <f>DATE(Table6[[#This Row],[year]],MONTH(1&amp;Table6[[#This Row],[month]]),Table6[[#This Row],[date]])</f>
        <v>30474</v>
      </c>
      <c r="F1379" s="19">
        <f>DATEDIF(Table6[[#This Row],[DOB]],DATE(2023,6,8),"Y")</f>
        <v>40</v>
      </c>
      <c r="G1379">
        <v>3</v>
      </c>
      <c r="H1379" s="20">
        <v>11492.46</v>
      </c>
      <c r="I1379" t="s">
        <v>8417</v>
      </c>
      <c r="J1379" t="s">
        <v>8417</v>
      </c>
      <c r="K1379" t="s">
        <v>535</v>
      </c>
    </row>
    <row r="1380" spans="1:11" x14ac:dyDescent="0.35">
      <c r="A1380" t="s">
        <v>1411</v>
      </c>
      <c r="B1380">
        <v>1969</v>
      </c>
      <c r="C1380" t="s">
        <v>35</v>
      </c>
      <c r="D1380">
        <v>11</v>
      </c>
      <c r="E1380" s="18">
        <f>DATE(Table6[[#This Row],[year]],MONTH(1&amp;Table6[[#This Row],[month]]),Table6[[#This Row],[date]])</f>
        <v>25426</v>
      </c>
      <c r="F1380" s="19">
        <f>DATEDIF(Table6[[#This Row],[DOB]],DATE(2023,6,8),"Y")</f>
        <v>53</v>
      </c>
      <c r="G1380">
        <v>0</v>
      </c>
      <c r="H1380" s="20">
        <v>11497.69</v>
      </c>
      <c r="I1380" t="s">
        <v>8417</v>
      </c>
      <c r="J1380" t="s">
        <v>8418</v>
      </c>
      <c r="K1380" t="s">
        <v>23</v>
      </c>
    </row>
    <row r="1381" spans="1:11" x14ac:dyDescent="0.35">
      <c r="A1381" t="s">
        <v>1412</v>
      </c>
      <c r="B1381">
        <v>1989</v>
      </c>
      <c r="C1381" t="s">
        <v>37</v>
      </c>
      <c r="D1381">
        <v>6</v>
      </c>
      <c r="E1381" s="18">
        <f>DATE(Table6[[#This Row],[year]],MONTH(1&amp;Table6[[#This Row],[month]]),Table6[[#This Row],[date]])</f>
        <v>32787</v>
      </c>
      <c r="F1381" s="19">
        <f>DATEDIF(Table6[[#This Row],[DOB]],DATE(2023,6,8),"Y")</f>
        <v>33</v>
      </c>
      <c r="G1381">
        <v>3</v>
      </c>
      <c r="H1381" s="20">
        <v>11511.61</v>
      </c>
      <c r="I1381" t="s">
        <v>8417</v>
      </c>
      <c r="J1381" t="s">
        <v>8417</v>
      </c>
      <c r="K1381" t="s">
        <v>535</v>
      </c>
    </row>
    <row r="1382" spans="1:11" x14ac:dyDescent="0.35">
      <c r="A1382" t="s">
        <v>1413</v>
      </c>
      <c r="B1382">
        <v>1968</v>
      </c>
      <c r="C1382" t="s">
        <v>18</v>
      </c>
      <c r="D1382">
        <v>24</v>
      </c>
      <c r="E1382" s="18">
        <f>DATE(Table6[[#This Row],[year]],MONTH(1&amp;Table6[[#This Row],[month]]),Table6[[#This Row],[date]])</f>
        <v>25013</v>
      </c>
      <c r="F1382" s="19">
        <f>DATEDIF(Table6[[#This Row],[DOB]],DATE(2023,6,8),"Y")</f>
        <v>54</v>
      </c>
      <c r="G1382">
        <v>1</v>
      </c>
      <c r="H1382" s="20">
        <v>11512.41</v>
      </c>
      <c r="I1382" t="s">
        <v>8417</v>
      </c>
      <c r="J1382" t="s">
        <v>8418</v>
      </c>
      <c r="K1382" t="s">
        <v>247</v>
      </c>
    </row>
    <row r="1383" spans="1:11" x14ac:dyDescent="0.35">
      <c r="A1383" t="s">
        <v>1414</v>
      </c>
      <c r="B1383">
        <v>1971</v>
      </c>
      <c r="C1383" t="s">
        <v>30</v>
      </c>
      <c r="D1383">
        <v>19</v>
      </c>
      <c r="E1383" s="18">
        <f>DATE(Table6[[#This Row],[year]],MONTH(1&amp;Table6[[#This Row],[month]]),Table6[[#This Row],[date]])</f>
        <v>26286</v>
      </c>
      <c r="F1383" s="19">
        <f>DATEDIF(Table6[[#This Row],[DOB]],DATE(2023,6,8),"Y")</f>
        <v>51</v>
      </c>
      <c r="G1383">
        <v>4</v>
      </c>
      <c r="H1383" s="20">
        <v>11520.1</v>
      </c>
      <c r="I1383" t="s">
        <v>8417</v>
      </c>
      <c r="J1383" t="s">
        <v>8418</v>
      </c>
      <c r="K1383" t="s">
        <v>23</v>
      </c>
    </row>
    <row r="1384" spans="1:11" x14ac:dyDescent="0.35">
      <c r="A1384" t="s">
        <v>1415</v>
      </c>
      <c r="B1384">
        <v>1988</v>
      </c>
      <c r="C1384" t="s">
        <v>18</v>
      </c>
      <c r="D1384">
        <v>12</v>
      </c>
      <c r="E1384" s="18">
        <f>DATE(Table6[[#This Row],[year]],MONTH(1&amp;Table6[[#This Row],[month]]),Table6[[#This Row],[date]])</f>
        <v>32306</v>
      </c>
      <c r="F1384" s="19">
        <f>DATEDIF(Table6[[#This Row],[DOB]],DATE(2023,6,8),"Y")</f>
        <v>34</v>
      </c>
      <c r="G1384">
        <v>3</v>
      </c>
      <c r="H1384" s="20">
        <v>11524.25</v>
      </c>
      <c r="I1384" t="s">
        <v>8417</v>
      </c>
      <c r="J1384" t="s">
        <v>8418</v>
      </c>
      <c r="K1384" t="s">
        <v>535</v>
      </c>
    </row>
    <row r="1385" spans="1:11" x14ac:dyDescent="0.35">
      <c r="A1385" t="s">
        <v>1416</v>
      </c>
      <c r="B1385">
        <v>1970</v>
      </c>
      <c r="C1385" t="s">
        <v>10</v>
      </c>
      <c r="D1385">
        <v>23</v>
      </c>
      <c r="E1385" s="18">
        <f>DATE(Table6[[#This Row],[year]],MONTH(1&amp;Table6[[#This Row],[month]]),Table6[[#This Row],[date]])</f>
        <v>25772</v>
      </c>
      <c r="F1385" s="19">
        <f>DATEDIF(Table6[[#This Row],[DOB]],DATE(2023,6,8),"Y")</f>
        <v>52</v>
      </c>
      <c r="G1385">
        <v>0</v>
      </c>
      <c r="H1385" s="20">
        <v>11530.12</v>
      </c>
      <c r="I1385" t="s">
        <v>8417</v>
      </c>
      <c r="J1385" t="s">
        <v>8418</v>
      </c>
      <c r="K1385" t="s">
        <v>23</v>
      </c>
    </row>
    <row r="1386" spans="1:11" x14ac:dyDescent="0.35">
      <c r="A1386" t="s">
        <v>1417</v>
      </c>
      <c r="B1386">
        <v>1965</v>
      </c>
      <c r="C1386" t="s">
        <v>37</v>
      </c>
      <c r="D1386">
        <v>3</v>
      </c>
      <c r="E1386" s="18">
        <f>DATE(Table6[[#This Row],[year]],MONTH(1&amp;Table6[[#This Row],[month]]),Table6[[#This Row],[date]])</f>
        <v>24018</v>
      </c>
      <c r="F1386" s="19">
        <f>DATEDIF(Table6[[#This Row],[DOB]],DATE(2023,6,8),"Y")</f>
        <v>57</v>
      </c>
      <c r="G1386">
        <v>0</v>
      </c>
      <c r="H1386" s="20">
        <v>11534.87</v>
      </c>
      <c r="I1386" t="s">
        <v>8417</v>
      </c>
      <c r="J1386" t="s">
        <v>8418</v>
      </c>
      <c r="K1386" t="s">
        <v>356</v>
      </c>
    </row>
    <row r="1387" spans="1:11" x14ac:dyDescent="0.35">
      <c r="A1387" t="s">
        <v>1418</v>
      </c>
      <c r="B1387">
        <v>1968</v>
      </c>
      <c r="C1387" t="s">
        <v>15</v>
      </c>
      <c r="D1387">
        <v>14</v>
      </c>
      <c r="E1387" s="18">
        <f>DATE(Table6[[#This Row],[year]],MONTH(1&amp;Table6[[#This Row],[month]]),Table6[[#This Row],[date]])</f>
        <v>25156</v>
      </c>
      <c r="F1387" s="19">
        <f>DATEDIF(Table6[[#This Row],[DOB]],DATE(2023,6,8),"Y")</f>
        <v>54</v>
      </c>
      <c r="G1387">
        <v>2</v>
      </c>
      <c r="H1387" s="20">
        <v>11538.42</v>
      </c>
      <c r="I1387" t="s">
        <v>8417</v>
      </c>
      <c r="J1387" t="s">
        <v>8418</v>
      </c>
      <c r="K1387" t="s">
        <v>42</v>
      </c>
    </row>
    <row r="1388" spans="1:11" x14ac:dyDescent="0.35">
      <c r="A1388" t="s">
        <v>1419</v>
      </c>
      <c r="B1388">
        <v>1971</v>
      </c>
      <c r="C1388" t="s">
        <v>30</v>
      </c>
      <c r="D1388">
        <v>1</v>
      </c>
      <c r="E1388" s="18">
        <f>DATE(Table6[[#This Row],[year]],MONTH(1&amp;Table6[[#This Row],[month]]),Table6[[#This Row],[date]])</f>
        <v>26268</v>
      </c>
      <c r="F1388" s="19">
        <f>DATEDIF(Table6[[#This Row],[DOB]],DATE(2023,6,8),"Y")</f>
        <v>51</v>
      </c>
      <c r="G1388">
        <v>0</v>
      </c>
      <c r="H1388" s="20">
        <v>11540.25</v>
      </c>
      <c r="I1388" t="s">
        <v>8417</v>
      </c>
      <c r="J1388" t="s">
        <v>8418</v>
      </c>
      <c r="K1388" t="s">
        <v>23</v>
      </c>
    </row>
    <row r="1389" spans="1:11" x14ac:dyDescent="0.35">
      <c r="A1389" t="s">
        <v>1420</v>
      </c>
      <c r="B1389">
        <v>1973</v>
      </c>
      <c r="C1389" t="s">
        <v>10</v>
      </c>
      <c r="D1389">
        <v>23</v>
      </c>
      <c r="E1389" s="18">
        <f>DATE(Table6[[#This Row],[year]],MONTH(1&amp;Table6[[#This Row],[month]]),Table6[[#This Row],[date]])</f>
        <v>26868</v>
      </c>
      <c r="F1389" s="19">
        <f>DATEDIF(Table6[[#This Row],[DOB]],DATE(2023,6,8),"Y")</f>
        <v>49</v>
      </c>
      <c r="G1389">
        <v>5</v>
      </c>
      <c r="H1389" s="20">
        <v>11552.9</v>
      </c>
      <c r="I1389" t="s">
        <v>8417</v>
      </c>
      <c r="J1389" t="s">
        <v>8416</v>
      </c>
      <c r="K1389" t="s">
        <v>42</v>
      </c>
    </row>
    <row r="1390" spans="1:11" x14ac:dyDescent="0.35">
      <c r="A1390" t="s">
        <v>1421</v>
      </c>
      <c r="B1390">
        <v>1965</v>
      </c>
      <c r="C1390" t="s">
        <v>37</v>
      </c>
      <c r="D1390">
        <v>27</v>
      </c>
      <c r="E1390" s="18">
        <f>DATE(Table6[[#This Row],[year]],MONTH(1&amp;Table6[[#This Row],[month]]),Table6[[#This Row],[date]])</f>
        <v>24042</v>
      </c>
      <c r="F1390" s="19">
        <f>DATEDIF(Table6[[#This Row],[DOB]],DATE(2023,6,8),"Y")</f>
        <v>57</v>
      </c>
      <c r="G1390">
        <v>1</v>
      </c>
      <c r="H1390" s="20">
        <v>11554.22</v>
      </c>
      <c r="I1390" t="s">
        <v>8417</v>
      </c>
      <c r="J1390" t="s">
        <v>8418</v>
      </c>
      <c r="K1390" t="s">
        <v>13</v>
      </c>
    </row>
    <row r="1391" spans="1:11" x14ac:dyDescent="0.35">
      <c r="A1391" t="s">
        <v>1422</v>
      </c>
      <c r="B1391">
        <v>1965</v>
      </c>
      <c r="C1391" t="s">
        <v>30</v>
      </c>
      <c r="D1391">
        <v>25</v>
      </c>
      <c r="E1391" s="18">
        <f>DATE(Table6[[#This Row],[year]],MONTH(1&amp;Table6[[#This Row],[month]]),Table6[[#This Row],[date]])</f>
        <v>24101</v>
      </c>
      <c r="F1391" s="19">
        <f>DATEDIF(Table6[[#This Row],[DOB]],DATE(2023,6,8),"Y")</f>
        <v>57</v>
      </c>
      <c r="G1391">
        <v>0</v>
      </c>
      <c r="H1391" s="20">
        <v>11566.3</v>
      </c>
      <c r="I1391" t="s">
        <v>8417</v>
      </c>
      <c r="J1391" t="s">
        <v>8417</v>
      </c>
      <c r="K1391" t="s">
        <v>168</v>
      </c>
    </row>
    <row r="1392" spans="1:11" x14ac:dyDescent="0.35">
      <c r="A1392" t="s">
        <v>1423</v>
      </c>
      <c r="B1392">
        <v>1965</v>
      </c>
      <c r="C1392" t="s">
        <v>15</v>
      </c>
      <c r="D1392">
        <v>6</v>
      </c>
      <c r="E1392" s="18">
        <f>DATE(Table6[[#This Row],[year]],MONTH(1&amp;Table6[[#This Row],[month]]),Table6[[#This Row],[date]])</f>
        <v>24052</v>
      </c>
      <c r="F1392" s="19">
        <f>DATEDIF(Table6[[#This Row],[DOB]],DATE(2023,6,8),"Y")</f>
        <v>57</v>
      </c>
      <c r="G1392">
        <v>1</v>
      </c>
      <c r="H1392" s="20">
        <v>11576.13</v>
      </c>
      <c r="I1392" t="s">
        <v>8417</v>
      </c>
      <c r="J1392" t="s">
        <v>8417</v>
      </c>
      <c r="K1392" t="s">
        <v>42</v>
      </c>
    </row>
    <row r="1393" spans="1:11" x14ac:dyDescent="0.35">
      <c r="A1393" t="s">
        <v>1424</v>
      </c>
      <c r="B1393">
        <v>1964</v>
      </c>
      <c r="C1393" t="s">
        <v>18</v>
      </c>
      <c r="D1393">
        <v>20</v>
      </c>
      <c r="E1393" s="18">
        <f>DATE(Table6[[#This Row],[year]],MONTH(1&amp;Table6[[#This Row],[month]]),Table6[[#This Row],[date]])</f>
        <v>23548</v>
      </c>
      <c r="F1393" s="19">
        <f>DATEDIF(Table6[[#This Row],[DOB]],DATE(2023,6,8),"Y")</f>
        <v>58</v>
      </c>
      <c r="G1393">
        <v>0</v>
      </c>
      <c r="H1393" s="20">
        <v>11602.75</v>
      </c>
      <c r="I1393" t="s">
        <v>8417</v>
      </c>
      <c r="J1393" t="s">
        <v>8418</v>
      </c>
      <c r="K1393" t="s">
        <v>516</v>
      </c>
    </row>
    <row r="1394" spans="1:11" x14ac:dyDescent="0.35">
      <c r="A1394" t="s">
        <v>1425</v>
      </c>
      <c r="B1394">
        <v>1986</v>
      </c>
      <c r="C1394" t="s">
        <v>10</v>
      </c>
      <c r="D1394">
        <v>17</v>
      </c>
      <c r="E1394" s="18">
        <f>DATE(Table6[[#This Row],[year]],MONTH(1&amp;Table6[[#This Row],[month]]),Table6[[#This Row],[date]])</f>
        <v>31610</v>
      </c>
      <c r="F1394" s="19">
        <f>DATEDIF(Table6[[#This Row],[DOB]],DATE(2023,6,8),"Y")</f>
        <v>36</v>
      </c>
      <c r="G1394">
        <v>3</v>
      </c>
      <c r="H1394" s="20">
        <v>11625.11</v>
      </c>
      <c r="I1394" t="s">
        <v>8417</v>
      </c>
      <c r="J1394" t="s">
        <v>8417</v>
      </c>
      <c r="K1394" t="s">
        <v>632</v>
      </c>
    </row>
    <row r="1395" spans="1:11" x14ac:dyDescent="0.35">
      <c r="A1395" t="s">
        <v>1426</v>
      </c>
      <c r="B1395">
        <v>1966</v>
      </c>
      <c r="C1395" t="s">
        <v>37</v>
      </c>
      <c r="D1395">
        <v>4</v>
      </c>
      <c r="E1395" s="18">
        <f>DATE(Table6[[#This Row],[year]],MONTH(1&amp;Table6[[#This Row],[month]]),Table6[[#This Row],[date]])</f>
        <v>24384</v>
      </c>
      <c r="F1395" s="19">
        <f>DATEDIF(Table6[[#This Row],[DOB]],DATE(2023,6,8),"Y")</f>
        <v>56</v>
      </c>
      <c r="G1395">
        <v>0</v>
      </c>
      <c r="H1395" s="20">
        <v>11657.72</v>
      </c>
      <c r="I1395" t="s">
        <v>8417</v>
      </c>
      <c r="J1395" t="s">
        <v>8416</v>
      </c>
      <c r="K1395" t="s">
        <v>247</v>
      </c>
    </row>
    <row r="1396" spans="1:11" x14ac:dyDescent="0.35">
      <c r="A1396" t="s">
        <v>1427</v>
      </c>
      <c r="B1396">
        <v>1994</v>
      </c>
      <c r="C1396" t="s">
        <v>10</v>
      </c>
      <c r="D1396">
        <v>20</v>
      </c>
      <c r="E1396" s="18">
        <f>DATE(Table6[[#This Row],[year]],MONTH(1&amp;Table6[[#This Row],[month]]),Table6[[#This Row],[date]])</f>
        <v>34535</v>
      </c>
      <c r="F1396" s="19">
        <f>DATEDIF(Table6[[#This Row],[DOB]],DATE(2023,6,8),"Y")</f>
        <v>28</v>
      </c>
      <c r="G1396">
        <v>0</v>
      </c>
      <c r="H1396" s="20">
        <v>11657.81</v>
      </c>
      <c r="I1396" t="s">
        <v>8417</v>
      </c>
      <c r="J1396" t="s">
        <v>8416</v>
      </c>
      <c r="K1396" t="s">
        <v>249</v>
      </c>
    </row>
    <row r="1397" spans="1:11" x14ac:dyDescent="0.35">
      <c r="A1397" t="s">
        <v>1428</v>
      </c>
      <c r="B1397">
        <v>1966</v>
      </c>
      <c r="C1397" t="s">
        <v>10</v>
      </c>
      <c r="D1397">
        <v>6</v>
      </c>
      <c r="E1397" s="18">
        <f>DATE(Table6[[#This Row],[year]],MONTH(1&amp;Table6[[#This Row],[month]]),Table6[[#This Row],[date]])</f>
        <v>24294</v>
      </c>
      <c r="F1397" s="19">
        <f>DATEDIF(Table6[[#This Row],[DOB]],DATE(2023,6,8),"Y")</f>
        <v>56</v>
      </c>
      <c r="G1397">
        <v>0</v>
      </c>
      <c r="H1397" s="20">
        <v>11658.12</v>
      </c>
      <c r="I1397" t="s">
        <v>8417</v>
      </c>
      <c r="J1397" t="s">
        <v>8418</v>
      </c>
      <c r="K1397" t="s">
        <v>247</v>
      </c>
    </row>
    <row r="1398" spans="1:11" x14ac:dyDescent="0.35">
      <c r="A1398" t="s">
        <v>1429</v>
      </c>
      <c r="B1398">
        <v>1966</v>
      </c>
      <c r="C1398" t="s">
        <v>35</v>
      </c>
      <c r="D1398">
        <v>23</v>
      </c>
      <c r="E1398" s="18">
        <f>DATE(Table6[[#This Row],[year]],MONTH(1&amp;Table6[[#This Row],[month]]),Table6[[#This Row],[date]])</f>
        <v>24342</v>
      </c>
      <c r="F1398" s="19">
        <f>DATEDIF(Table6[[#This Row],[DOB]],DATE(2023,6,8),"Y")</f>
        <v>56</v>
      </c>
      <c r="G1398">
        <v>0</v>
      </c>
      <c r="H1398" s="20">
        <v>11658.38</v>
      </c>
      <c r="I1398" t="s">
        <v>8417</v>
      </c>
      <c r="J1398" t="s">
        <v>8417</v>
      </c>
      <c r="K1398" t="s">
        <v>247</v>
      </c>
    </row>
    <row r="1399" spans="1:11" x14ac:dyDescent="0.35">
      <c r="A1399" t="s">
        <v>1430</v>
      </c>
      <c r="B1399">
        <v>1966</v>
      </c>
      <c r="C1399" t="s">
        <v>15</v>
      </c>
      <c r="D1399">
        <v>9</v>
      </c>
      <c r="E1399" s="18">
        <f>DATE(Table6[[#This Row],[year]],MONTH(1&amp;Table6[[#This Row],[month]]),Table6[[#This Row],[date]])</f>
        <v>24420</v>
      </c>
      <c r="F1399" s="19">
        <f>DATEDIF(Table6[[#This Row],[DOB]],DATE(2023,6,8),"Y")</f>
        <v>56</v>
      </c>
      <c r="G1399">
        <v>1</v>
      </c>
      <c r="H1399" s="20">
        <v>11674.13</v>
      </c>
      <c r="I1399" t="s">
        <v>8417</v>
      </c>
      <c r="J1399" t="s">
        <v>8418</v>
      </c>
      <c r="K1399" t="s">
        <v>42</v>
      </c>
    </row>
    <row r="1400" spans="1:11" x14ac:dyDescent="0.35">
      <c r="A1400" t="s">
        <v>1431</v>
      </c>
      <c r="B1400">
        <v>1970</v>
      </c>
      <c r="C1400" t="s">
        <v>30</v>
      </c>
      <c r="D1400">
        <v>1</v>
      </c>
      <c r="E1400" s="18">
        <f>DATE(Table6[[#This Row],[year]],MONTH(1&amp;Table6[[#This Row],[month]]),Table6[[#This Row],[date]])</f>
        <v>25903</v>
      </c>
      <c r="F1400" s="19">
        <f>DATEDIF(Table6[[#This Row],[DOB]],DATE(2023,6,8),"Y")</f>
        <v>52</v>
      </c>
      <c r="G1400">
        <v>0</v>
      </c>
      <c r="H1400" s="20">
        <v>11696.52</v>
      </c>
      <c r="I1400" t="s">
        <v>8417</v>
      </c>
      <c r="J1400" t="s">
        <v>8418</v>
      </c>
      <c r="K1400" t="s">
        <v>300</v>
      </c>
    </row>
    <row r="1401" spans="1:11" x14ac:dyDescent="0.35">
      <c r="A1401" t="s">
        <v>1432</v>
      </c>
      <c r="B1401">
        <v>1982</v>
      </c>
      <c r="C1401" t="s">
        <v>37</v>
      </c>
      <c r="D1401">
        <v>21</v>
      </c>
      <c r="E1401" s="18">
        <f>DATE(Table6[[#This Row],[year]],MONTH(1&amp;Table6[[#This Row],[month]]),Table6[[#This Row],[date]])</f>
        <v>30245</v>
      </c>
      <c r="F1401" s="19">
        <f>DATEDIF(Table6[[#This Row],[DOB]],DATE(2023,6,8),"Y")</f>
        <v>40</v>
      </c>
      <c r="G1401">
        <v>3</v>
      </c>
      <c r="H1401" s="20">
        <v>11712.97</v>
      </c>
      <c r="I1401" t="s">
        <v>8417</v>
      </c>
      <c r="J1401" t="s">
        <v>8416</v>
      </c>
      <c r="K1401" t="s">
        <v>300</v>
      </c>
    </row>
    <row r="1402" spans="1:11" x14ac:dyDescent="0.35">
      <c r="A1402" t="s">
        <v>1433</v>
      </c>
      <c r="B1402">
        <v>1969</v>
      </c>
      <c r="C1402" t="s">
        <v>37</v>
      </c>
      <c r="D1402">
        <v>12</v>
      </c>
      <c r="E1402" s="18">
        <f>DATE(Table6[[#This Row],[year]],MONTH(1&amp;Table6[[#This Row],[month]]),Table6[[#This Row],[date]])</f>
        <v>25488</v>
      </c>
      <c r="F1402" s="19">
        <f>DATEDIF(Table6[[#This Row],[DOB]],DATE(2023,6,8),"Y")</f>
        <v>53</v>
      </c>
      <c r="G1402">
        <v>2</v>
      </c>
      <c r="H1402" s="20">
        <v>11729.68</v>
      </c>
      <c r="I1402" t="s">
        <v>8417</v>
      </c>
      <c r="J1402" t="s">
        <v>8418</v>
      </c>
      <c r="K1402" t="s">
        <v>247</v>
      </c>
    </row>
    <row r="1403" spans="1:11" x14ac:dyDescent="0.35">
      <c r="A1403" t="s">
        <v>1434</v>
      </c>
      <c r="B1403">
        <v>1984</v>
      </c>
      <c r="C1403" t="s">
        <v>15</v>
      </c>
      <c r="D1403">
        <v>26</v>
      </c>
      <c r="E1403" s="18">
        <f>DATE(Table6[[#This Row],[year]],MONTH(1&amp;Table6[[#This Row],[month]]),Table6[[#This Row],[date]])</f>
        <v>31012</v>
      </c>
      <c r="F1403" s="19">
        <f>DATEDIF(Table6[[#This Row],[DOB]],DATE(2023,6,8),"Y")</f>
        <v>38</v>
      </c>
      <c r="G1403">
        <v>3</v>
      </c>
      <c r="H1403" s="20">
        <v>11730.82</v>
      </c>
      <c r="I1403" t="s">
        <v>8417</v>
      </c>
      <c r="J1403" t="s">
        <v>8417</v>
      </c>
      <c r="K1403" t="s">
        <v>535</v>
      </c>
    </row>
    <row r="1404" spans="1:11" x14ac:dyDescent="0.35">
      <c r="A1404" t="s">
        <v>1435</v>
      </c>
      <c r="B1404">
        <v>1964</v>
      </c>
      <c r="C1404" t="s">
        <v>15</v>
      </c>
      <c r="D1404">
        <v>9</v>
      </c>
      <c r="E1404" s="18">
        <f>DATE(Table6[[#This Row],[year]],MONTH(1&amp;Table6[[#This Row],[month]]),Table6[[#This Row],[date]])</f>
        <v>23690</v>
      </c>
      <c r="F1404" s="19">
        <f>DATEDIF(Table6[[#This Row],[DOB]],DATE(2023,6,8),"Y")</f>
        <v>58</v>
      </c>
      <c r="G1404">
        <v>0</v>
      </c>
      <c r="H1404" s="20">
        <v>11735.88</v>
      </c>
      <c r="I1404" t="s">
        <v>8417</v>
      </c>
      <c r="J1404" t="s">
        <v>8418</v>
      </c>
      <c r="K1404" t="s">
        <v>23</v>
      </c>
    </row>
    <row r="1405" spans="1:11" x14ac:dyDescent="0.35">
      <c r="A1405" t="s">
        <v>1436</v>
      </c>
      <c r="B1405">
        <v>1988</v>
      </c>
      <c r="C1405" t="s">
        <v>20</v>
      </c>
      <c r="D1405">
        <v>5</v>
      </c>
      <c r="E1405" s="18">
        <f>DATE(Table6[[#This Row],[year]],MONTH(1&amp;Table6[[#This Row],[month]]),Table6[[#This Row],[date]])</f>
        <v>32391</v>
      </c>
      <c r="F1405" s="19">
        <f>DATEDIF(Table6[[#This Row],[DOB]],DATE(2023,6,8),"Y")</f>
        <v>34</v>
      </c>
      <c r="G1405">
        <v>2</v>
      </c>
      <c r="H1405" s="20">
        <v>11737.85</v>
      </c>
      <c r="I1405" t="s">
        <v>8417</v>
      </c>
      <c r="J1405" t="s">
        <v>8418</v>
      </c>
      <c r="K1405" t="s">
        <v>42</v>
      </c>
    </row>
    <row r="1406" spans="1:11" x14ac:dyDescent="0.35">
      <c r="A1406" t="s">
        <v>1437</v>
      </c>
      <c r="B1406">
        <v>1969</v>
      </c>
      <c r="C1406" t="s">
        <v>15</v>
      </c>
      <c r="D1406">
        <v>12</v>
      </c>
      <c r="E1406" s="18">
        <f>DATE(Table6[[#This Row],[year]],MONTH(1&amp;Table6[[#This Row],[month]]),Table6[[#This Row],[date]])</f>
        <v>25519</v>
      </c>
      <c r="F1406" s="19">
        <f>DATEDIF(Table6[[#This Row],[DOB]],DATE(2023,6,8),"Y")</f>
        <v>53</v>
      </c>
      <c r="G1406">
        <v>3</v>
      </c>
      <c r="H1406" s="20">
        <v>11741.73</v>
      </c>
      <c r="I1406" t="s">
        <v>8417</v>
      </c>
      <c r="J1406" t="s">
        <v>8418</v>
      </c>
      <c r="K1406" t="s">
        <v>42</v>
      </c>
    </row>
    <row r="1407" spans="1:11" x14ac:dyDescent="0.35">
      <c r="A1407" t="s">
        <v>1438</v>
      </c>
      <c r="B1407">
        <v>1963</v>
      </c>
      <c r="C1407" t="s">
        <v>18</v>
      </c>
      <c r="D1407">
        <v>9</v>
      </c>
      <c r="E1407" s="18">
        <f>DATE(Table6[[#This Row],[year]],MONTH(1&amp;Table6[[#This Row],[month]]),Table6[[#This Row],[date]])</f>
        <v>23171</v>
      </c>
      <c r="F1407" s="19">
        <f>DATEDIF(Table6[[#This Row],[DOB]],DATE(2023,6,8),"Y")</f>
        <v>59</v>
      </c>
      <c r="G1407">
        <v>0</v>
      </c>
      <c r="H1407" s="20">
        <v>11743.3</v>
      </c>
      <c r="I1407" t="s">
        <v>8417</v>
      </c>
      <c r="J1407" t="s">
        <v>8417</v>
      </c>
      <c r="K1407" t="s">
        <v>13</v>
      </c>
    </row>
    <row r="1408" spans="1:11" x14ac:dyDescent="0.35">
      <c r="A1408" t="s">
        <v>1439</v>
      </c>
      <c r="B1408">
        <v>1964</v>
      </c>
      <c r="C1408" t="s">
        <v>30</v>
      </c>
      <c r="D1408">
        <v>2</v>
      </c>
      <c r="E1408" s="18">
        <f>DATE(Table6[[#This Row],[year]],MONTH(1&amp;Table6[[#This Row],[month]]),Table6[[#This Row],[date]])</f>
        <v>23713</v>
      </c>
      <c r="F1408" s="19">
        <f>DATEDIF(Table6[[#This Row],[DOB]],DATE(2023,6,8),"Y")</f>
        <v>58</v>
      </c>
      <c r="G1408">
        <v>0</v>
      </c>
      <c r="H1408" s="20">
        <v>11743.93</v>
      </c>
      <c r="I1408" t="s">
        <v>8417</v>
      </c>
      <c r="J1408" t="s">
        <v>8418</v>
      </c>
      <c r="K1408" t="s">
        <v>23</v>
      </c>
    </row>
    <row r="1409" spans="1:11" x14ac:dyDescent="0.35">
      <c r="A1409" t="s">
        <v>1440</v>
      </c>
      <c r="B1409">
        <v>1979</v>
      </c>
      <c r="C1409" t="s">
        <v>15</v>
      </c>
      <c r="D1409">
        <v>6</v>
      </c>
      <c r="E1409" s="18">
        <f>DATE(Table6[[#This Row],[year]],MONTH(1&amp;Table6[[#This Row],[month]]),Table6[[#This Row],[date]])</f>
        <v>29165</v>
      </c>
      <c r="F1409" s="19">
        <f>DATEDIF(Table6[[#This Row],[DOB]],DATE(2023,6,8),"Y")</f>
        <v>43</v>
      </c>
      <c r="G1409">
        <v>2</v>
      </c>
      <c r="H1409" s="20">
        <v>11752.68</v>
      </c>
      <c r="I1409" t="s">
        <v>8417</v>
      </c>
      <c r="J1409" t="s">
        <v>8418</v>
      </c>
      <c r="K1409" t="s">
        <v>535</v>
      </c>
    </row>
    <row r="1410" spans="1:11" x14ac:dyDescent="0.35">
      <c r="A1410" t="s">
        <v>1441</v>
      </c>
      <c r="B1410">
        <v>1966</v>
      </c>
      <c r="C1410" t="s">
        <v>10</v>
      </c>
      <c r="D1410">
        <v>25</v>
      </c>
      <c r="E1410" s="18">
        <f>DATE(Table6[[#This Row],[year]],MONTH(1&amp;Table6[[#This Row],[month]]),Table6[[#This Row],[date]])</f>
        <v>24313</v>
      </c>
      <c r="F1410" s="19">
        <f>DATEDIF(Table6[[#This Row],[DOB]],DATE(2023,6,8),"Y")</f>
        <v>56</v>
      </c>
      <c r="G1410">
        <v>1</v>
      </c>
      <c r="H1410" s="20">
        <v>11763</v>
      </c>
      <c r="I1410" t="s">
        <v>8417</v>
      </c>
      <c r="J1410" t="s">
        <v>8417</v>
      </c>
      <c r="K1410" t="s">
        <v>168</v>
      </c>
    </row>
    <row r="1411" spans="1:11" x14ac:dyDescent="0.35">
      <c r="A1411" t="s">
        <v>1442</v>
      </c>
      <c r="B1411">
        <v>1982</v>
      </c>
      <c r="C1411" t="s">
        <v>15</v>
      </c>
      <c r="D1411">
        <v>20</v>
      </c>
      <c r="E1411" s="18">
        <f>DATE(Table6[[#This Row],[year]],MONTH(1&amp;Table6[[#This Row],[month]]),Table6[[#This Row],[date]])</f>
        <v>30275</v>
      </c>
      <c r="F1411" s="19">
        <f>DATEDIF(Table6[[#This Row],[DOB]],DATE(2023,6,8),"Y")</f>
        <v>40</v>
      </c>
      <c r="G1411">
        <v>3</v>
      </c>
      <c r="H1411" s="20">
        <v>11773.06</v>
      </c>
      <c r="I1411" t="s">
        <v>8417</v>
      </c>
      <c r="J1411" t="s">
        <v>8417</v>
      </c>
      <c r="K1411" t="s">
        <v>535</v>
      </c>
    </row>
    <row r="1412" spans="1:11" x14ac:dyDescent="0.35">
      <c r="A1412" t="s">
        <v>1443</v>
      </c>
      <c r="B1412">
        <v>1965</v>
      </c>
      <c r="C1412" t="s">
        <v>37</v>
      </c>
      <c r="D1412">
        <v>3</v>
      </c>
      <c r="E1412" s="18">
        <f>DATE(Table6[[#This Row],[year]],MONTH(1&amp;Table6[[#This Row],[month]]),Table6[[#This Row],[date]])</f>
        <v>24018</v>
      </c>
      <c r="F1412" s="19">
        <f>DATEDIF(Table6[[#This Row],[DOB]],DATE(2023,6,8),"Y")</f>
        <v>57</v>
      </c>
      <c r="G1412">
        <v>0</v>
      </c>
      <c r="H1412" s="20">
        <v>11830.61</v>
      </c>
      <c r="I1412" t="s">
        <v>8417</v>
      </c>
      <c r="J1412" t="s">
        <v>8418</v>
      </c>
      <c r="K1412" t="s">
        <v>23</v>
      </c>
    </row>
    <row r="1413" spans="1:11" x14ac:dyDescent="0.35">
      <c r="A1413" t="s">
        <v>1444</v>
      </c>
      <c r="B1413">
        <v>1964</v>
      </c>
      <c r="C1413" t="s">
        <v>18</v>
      </c>
      <c r="D1413">
        <v>27</v>
      </c>
      <c r="E1413" s="18">
        <f>DATE(Table6[[#This Row],[year]],MONTH(1&amp;Table6[[#This Row],[month]]),Table6[[#This Row],[date]])</f>
        <v>23555</v>
      </c>
      <c r="F1413" s="19">
        <f>DATEDIF(Table6[[#This Row],[DOB]],DATE(2023,6,8),"Y")</f>
        <v>58</v>
      </c>
      <c r="G1413">
        <v>0</v>
      </c>
      <c r="H1413" s="20">
        <v>11833.78</v>
      </c>
      <c r="I1413" t="s">
        <v>8417</v>
      </c>
      <c r="J1413" t="s">
        <v>8417</v>
      </c>
      <c r="K1413" t="s">
        <v>13</v>
      </c>
    </row>
    <row r="1414" spans="1:11" x14ac:dyDescent="0.35">
      <c r="A1414" t="s">
        <v>1445</v>
      </c>
      <c r="B1414">
        <v>1964</v>
      </c>
      <c r="C1414" t="s">
        <v>20</v>
      </c>
      <c r="D1414">
        <v>11</v>
      </c>
      <c r="E1414" s="18">
        <f>DATE(Table6[[#This Row],[year]],MONTH(1&amp;Table6[[#This Row],[month]]),Table6[[#This Row],[date]])</f>
        <v>23631</v>
      </c>
      <c r="F1414" s="19">
        <f>DATEDIF(Table6[[#This Row],[DOB]],DATE(2023,6,8),"Y")</f>
        <v>58</v>
      </c>
      <c r="G1414">
        <v>0</v>
      </c>
      <c r="H1414" s="20">
        <v>11837.16</v>
      </c>
      <c r="I1414" t="s">
        <v>8417</v>
      </c>
      <c r="J1414" t="s">
        <v>8417</v>
      </c>
      <c r="K1414" t="s">
        <v>42</v>
      </c>
    </row>
    <row r="1415" spans="1:11" x14ac:dyDescent="0.35">
      <c r="A1415" t="s">
        <v>1446</v>
      </c>
      <c r="B1415">
        <v>1965</v>
      </c>
      <c r="C1415" t="s">
        <v>20</v>
      </c>
      <c r="D1415">
        <v>25</v>
      </c>
      <c r="E1415" s="18">
        <f>DATE(Table6[[#This Row],[year]],MONTH(1&amp;Table6[[#This Row],[month]]),Table6[[#This Row],[date]])</f>
        <v>24010</v>
      </c>
      <c r="F1415" s="19">
        <f>DATEDIF(Table6[[#This Row],[DOB]],DATE(2023,6,8),"Y")</f>
        <v>57</v>
      </c>
      <c r="G1415">
        <v>0</v>
      </c>
      <c r="H1415" s="20">
        <v>11840.78</v>
      </c>
      <c r="I1415" t="s">
        <v>8417</v>
      </c>
      <c r="J1415" t="s">
        <v>8416</v>
      </c>
      <c r="K1415" t="s">
        <v>23</v>
      </c>
    </row>
    <row r="1416" spans="1:11" x14ac:dyDescent="0.35">
      <c r="A1416" t="s">
        <v>1447</v>
      </c>
      <c r="B1416">
        <v>1964</v>
      </c>
      <c r="C1416" t="s">
        <v>10</v>
      </c>
      <c r="D1416">
        <v>11</v>
      </c>
      <c r="E1416" s="18">
        <f>DATE(Table6[[#This Row],[year]],MONTH(1&amp;Table6[[#This Row],[month]]),Table6[[#This Row],[date]])</f>
        <v>23569</v>
      </c>
      <c r="F1416" s="19">
        <f>DATEDIF(Table6[[#This Row],[DOB]],DATE(2023,6,8),"Y")</f>
        <v>58</v>
      </c>
      <c r="G1416">
        <v>0</v>
      </c>
      <c r="H1416" s="20">
        <v>11842.44</v>
      </c>
      <c r="I1416" t="s">
        <v>8417</v>
      </c>
      <c r="J1416" t="s">
        <v>8416</v>
      </c>
      <c r="K1416" t="s">
        <v>42</v>
      </c>
    </row>
    <row r="1417" spans="1:11" x14ac:dyDescent="0.35">
      <c r="A1417" t="s">
        <v>1448</v>
      </c>
      <c r="B1417">
        <v>1965</v>
      </c>
      <c r="C1417" t="s">
        <v>15</v>
      </c>
      <c r="D1417">
        <v>10</v>
      </c>
      <c r="E1417" s="18">
        <f>DATE(Table6[[#This Row],[year]],MONTH(1&amp;Table6[[#This Row],[month]]),Table6[[#This Row],[date]])</f>
        <v>24056</v>
      </c>
      <c r="F1417" s="19">
        <f>DATEDIF(Table6[[#This Row],[DOB]],DATE(2023,6,8),"Y")</f>
        <v>57</v>
      </c>
      <c r="G1417">
        <v>0</v>
      </c>
      <c r="H1417" s="20">
        <v>11842.62</v>
      </c>
      <c r="I1417" t="s">
        <v>8417</v>
      </c>
      <c r="J1417" t="s">
        <v>8417</v>
      </c>
      <c r="K1417" t="s">
        <v>23</v>
      </c>
    </row>
    <row r="1418" spans="1:11" x14ac:dyDescent="0.35">
      <c r="A1418" t="s">
        <v>1449</v>
      </c>
      <c r="B1418">
        <v>1964</v>
      </c>
      <c r="C1418" t="s">
        <v>18</v>
      </c>
      <c r="D1418">
        <v>27</v>
      </c>
      <c r="E1418" s="18">
        <f>DATE(Table6[[#This Row],[year]],MONTH(1&amp;Table6[[#This Row],[month]]),Table6[[#This Row],[date]])</f>
        <v>23555</v>
      </c>
      <c r="F1418" s="19">
        <f>DATEDIF(Table6[[#This Row],[DOB]],DATE(2023,6,8),"Y")</f>
        <v>58</v>
      </c>
      <c r="G1418">
        <v>0</v>
      </c>
      <c r="H1418" s="20">
        <v>11848.14</v>
      </c>
      <c r="I1418" t="s">
        <v>8417</v>
      </c>
      <c r="J1418" t="s">
        <v>8416</v>
      </c>
      <c r="K1418" t="s">
        <v>42</v>
      </c>
    </row>
    <row r="1419" spans="1:11" x14ac:dyDescent="0.35">
      <c r="A1419" t="s">
        <v>1450</v>
      </c>
      <c r="B1419">
        <v>1964</v>
      </c>
      <c r="C1419" t="s">
        <v>20</v>
      </c>
      <c r="D1419">
        <v>29</v>
      </c>
      <c r="E1419" s="18">
        <f>DATE(Table6[[#This Row],[year]],MONTH(1&amp;Table6[[#This Row],[month]]),Table6[[#This Row],[date]])</f>
        <v>23649</v>
      </c>
      <c r="F1419" s="19">
        <f>DATEDIF(Table6[[#This Row],[DOB]],DATE(2023,6,8),"Y")</f>
        <v>58</v>
      </c>
      <c r="G1419">
        <v>0</v>
      </c>
      <c r="H1419" s="20">
        <v>11856.41</v>
      </c>
      <c r="I1419" t="s">
        <v>8417</v>
      </c>
      <c r="J1419" t="s">
        <v>8416</v>
      </c>
      <c r="K1419" t="s">
        <v>13</v>
      </c>
    </row>
    <row r="1420" spans="1:11" x14ac:dyDescent="0.35">
      <c r="A1420" t="s">
        <v>1451</v>
      </c>
      <c r="B1420">
        <v>1974</v>
      </c>
      <c r="C1420" t="s">
        <v>10</v>
      </c>
      <c r="D1420">
        <v>7</v>
      </c>
      <c r="E1420" s="18">
        <f>DATE(Table6[[#This Row],[year]],MONTH(1&amp;Table6[[#This Row],[month]]),Table6[[#This Row],[date]])</f>
        <v>27217</v>
      </c>
      <c r="F1420" s="19">
        <f>DATEDIF(Table6[[#This Row],[DOB]],DATE(2023,6,8),"Y")</f>
        <v>48</v>
      </c>
      <c r="G1420">
        <v>0</v>
      </c>
      <c r="H1420" s="20">
        <v>11858.56</v>
      </c>
      <c r="I1420" t="s">
        <v>8417</v>
      </c>
      <c r="J1420" t="s">
        <v>8417</v>
      </c>
      <c r="K1420" t="s">
        <v>42</v>
      </c>
    </row>
    <row r="1421" spans="1:11" x14ac:dyDescent="0.35">
      <c r="A1421" t="s">
        <v>1452</v>
      </c>
      <c r="B1421">
        <v>1967</v>
      </c>
      <c r="C1421" t="s">
        <v>35</v>
      </c>
      <c r="D1421">
        <v>24</v>
      </c>
      <c r="E1421" s="18">
        <f>DATE(Table6[[#This Row],[year]],MONTH(1&amp;Table6[[#This Row],[month]]),Table6[[#This Row],[date]])</f>
        <v>24708</v>
      </c>
      <c r="F1421" s="19">
        <f>DATEDIF(Table6[[#This Row],[DOB]],DATE(2023,6,8),"Y")</f>
        <v>55</v>
      </c>
      <c r="G1421">
        <v>1</v>
      </c>
      <c r="H1421" s="20">
        <v>11879.1</v>
      </c>
      <c r="I1421" t="s">
        <v>8417</v>
      </c>
      <c r="J1421" t="s">
        <v>8417</v>
      </c>
      <c r="K1421" t="s">
        <v>247</v>
      </c>
    </row>
    <row r="1422" spans="1:11" x14ac:dyDescent="0.35">
      <c r="A1422" t="s">
        <v>1453</v>
      </c>
      <c r="B1422">
        <v>1967</v>
      </c>
      <c r="C1422" t="s">
        <v>10</v>
      </c>
      <c r="D1422">
        <v>14</v>
      </c>
      <c r="E1422" s="18">
        <f>DATE(Table6[[#This Row],[year]],MONTH(1&amp;Table6[[#This Row],[month]]),Table6[[#This Row],[date]])</f>
        <v>24667</v>
      </c>
      <c r="F1422" s="19">
        <f>DATEDIF(Table6[[#This Row],[DOB]],DATE(2023,6,8),"Y")</f>
        <v>55</v>
      </c>
      <c r="G1422">
        <v>2</v>
      </c>
      <c r="H1422" s="20">
        <v>11881.36</v>
      </c>
      <c r="I1422" t="s">
        <v>8417</v>
      </c>
      <c r="J1422" t="s">
        <v>8416</v>
      </c>
      <c r="K1422" t="s">
        <v>42</v>
      </c>
    </row>
    <row r="1423" spans="1:11" x14ac:dyDescent="0.35">
      <c r="A1423" t="s">
        <v>1454</v>
      </c>
      <c r="B1423">
        <v>1967</v>
      </c>
      <c r="C1423" t="s">
        <v>37</v>
      </c>
      <c r="D1423">
        <v>29</v>
      </c>
      <c r="E1423" s="18">
        <f>DATE(Table6[[#This Row],[year]],MONTH(1&amp;Table6[[#This Row],[month]]),Table6[[#This Row],[date]])</f>
        <v>24774</v>
      </c>
      <c r="F1423" s="19">
        <f>DATEDIF(Table6[[#This Row],[DOB]],DATE(2023,6,8),"Y")</f>
        <v>55</v>
      </c>
      <c r="G1423">
        <v>2</v>
      </c>
      <c r="H1423" s="20">
        <v>11881.97</v>
      </c>
      <c r="I1423" t="s">
        <v>8417</v>
      </c>
      <c r="J1423" t="s">
        <v>8418</v>
      </c>
      <c r="K1423" t="s">
        <v>13</v>
      </c>
    </row>
    <row r="1424" spans="1:11" x14ac:dyDescent="0.35">
      <c r="A1424" t="s">
        <v>1455</v>
      </c>
      <c r="B1424">
        <v>2004</v>
      </c>
      <c r="C1424" t="s">
        <v>18</v>
      </c>
      <c r="D1424">
        <v>2</v>
      </c>
      <c r="E1424" s="18">
        <f>DATE(Table6[[#This Row],[year]],MONTH(1&amp;Table6[[#This Row],[month]]),Table6[[#This Row],[date]])</f>
        <v>38140</v>
      </c>
      <c r="F1424" s="19">
        <f>DATEDIF(Table6[[#This Row],[DOB]],DATE(2023,6,8),"Y")</f>
        <v>19</v>
      </c>
      <c r="G1424">
        <v>2</v>
      </c>
      <c r="H1424" s="20">
        <v>11884.05</v>
      </c>
      <c r="I1424" t="s">
        <v>8417</v>
      </c>
      <c r="J1424" t="s">
        <v>8417</v>
      </c>
      <c r="K1424" t="s">
        <v>13</v>
      </c>
    </row>
    <row r="1425" spans="1:11" x14ac:dyDescent="0.35">
      <c r="A1425" t="s">
        <v>1456</v>
      </c>
      <c r="B1425">
        <v>1964</v>
      </c>
      <c r="C1425" t="s">
        <v>15</v>
      </c>
      <c r="D1425">
        <v>19</v>
      </c>
      <c r="E1425" s="18">
        <f>DATE(Table6[[#This Row],[year]],MONTH(1&amp;Table6[[#This Row],[month]]),Table6[[#This Row],[date]])</f>
        <v>23700</v>
      </c>
      <c r="F1425" s="19">
        <f>DATEDIF(Table6[[#This Row],[DOB]],DATE(2023,6,8),"Y")</f>
        <v>58</v>
      </c>
      <c r="G1425">
        <v>0</v>
      </c>
      <c r="H1425" s="20">
        <v>11918.2</v>
      </c>
      <c r="I1425" t="s">
        <v>8417</v>
      </c>
      <c r="J1425" t="s">
        <v>8418</v>
      </c>
      <c r="K1425" t="s">
        <v>300</v>
      </c>
    </row>
    <row r="1426" spans="1:11" x14ac:dyDescent="0.35">
      <c r="A1426" t="s">
        <v>1457</v>
      </c>
      <c r="B1426">
        <v>1964</v>
      </c>
      <c r="C1426" t="s">
        <v>30</v>
      </c>
      <c r="D1426">
        <v>20</v>
      </c>
      <c r="E1426" s="18">
        <f>DATE(Table6[[#This Row],[year]],MONTH(1&amp;Table6[[#This Row],[month]]),Table6[[#This Row],[date]])</f>
        <v>23731</v>
      </c>
      <c r="F1426" s="19">
        <f>DATEDIF(Table6[[#This Row],[DOB]],DATE(2023,6,8),"Y")</f>
        <v>58</v>
      </c>
      <c r="G1426">
        <v>0</v>
      </c>
      <c r="H1426" s="20">
        <v>11931.13</v>
      </c>
      <c r="I1426" t="s">
        <v>8417</v>
      </c>
      <c r="J1426" t="s">
        <v>8418</v>
      </c>
      <c r="K1426" t="s">
        <v>166</v>
      </c>
    </row>
    <row r="1427" spans="1:11" x14ac:dyDescent="0.35">
      <c r="A1427" t="s">
        <v>1458</v>
      </c>
      <c r="B1427">
        <v>1964</v>
      </c>
      <c r="C1427" t="s">
        <v>35</v>
      </c>
      <c r="D1427">
        <v>2</v>
      </c>
      <c r="E1427" s="18">
        <f>DATE(Table6[[#This Row],[year]],MONTH(1&amp;Table6[[#This Row],[month]]),Table6[[#This Row],[date]])</f>
        <v>23591</v>
      </c>
      <c r="F1427" s="19">
        <f>DATEDIF(Table6[[#This Row],[DOB]],DATE(2023,6,8),"Y")</f>
        <v>58</v>
      </c>
      <c r="G1427">
        <v>0</v>
      </c>
      <c r="H1427" s="20">
        <v>11938.26</v>
      </c>
      <c r="I1427" t="s">
        <v>8417</v>
      </c>
      <c r="J1427" t="s">
        <v>8417</v>
      </c>
      <c r="K1427" t="s">
        <v>166</v>
      </c>
    </row>
    <row r="1428" spans="1:11" x14ac:dyDescent="0.35">
      <c r="A1428" t="s">
        <v>1459</v>
      </c>
      <c r="B1428">
        <v>1991</v>
      </c>
      <c r="C1428" t="s">
        <v>37</v>
      </c>
      <c r="D1428">
        <v>19</v>
      </c>
      <c r="E1428" s="18">
        <f>DATE(Table6[[#This Row],[year]],MONTH(1&amp;Table6[[#This Row],[month]]),Table6[[#This Row],[date]])</f>
        <v>33530</v>
      </c>
      <c r="F1428" s="19">
        <f>DATEDIF(Table6[[#This Row],[DOB]],DATE(2023,6,8),"Y")</f>
        <v>31</v>
      </c>
      <c r="G1428">
        <v>3</v>
      </c>
      <c r="H1428" s="20">
        <v>11941.83</v>
      </c>
      <c r="I1428" t="s">
        <v>8417</v>
      </c>
      <c r="J1428" t="s">
        <v>8418</v>
      </c>
      <c r="K1428" t="s">
        <v>249</v>
      </c>
    </row>
    <row r="1429" spans="1:11" x14ac:dyDescent="0.35">
      <c r="A1429" t="s">
        <v>1460</v>
      </c>
      <c r="B1429">
        <v>1964</v>
      </c>
      <c r="C1429" t="s">
        <v>30</v>
      </c>
      <c r="D1429">
        <v>25</v>
      </c>
      <c r="E1429" s="18">
        <f>DATE(Table6[[#This Row],[year]],MONTH(1&amp;Table6[[#This Row],[month]]),Table6[[#This Row],[date]])</f>
        <v>23736</v>
      </c>
      <c r="F1429" s="19">
        <f>DATEDIF(Table6[[#This Row],[DOB]],DATE(2023,6,8),"Y")</f>
        <v>58</v>
      </c>
      <c r="G1429">
        <v>0</v>
      </c>
      <c r="H1429" s="20">
        <v>11944.59</v>
      </c>
      <c r="I1429" t="s">
        <v>8417</v>
      </c>
      <c r="J1429" t="s">
        <v>8416</v>
      </c>
      <c r="K1429" t="s">
        <v>168</v>
      </c>
    </row>
    <row r="1430" spans="1:11" x14ac:dyDescent="0.35">
      <c r="A1430" t="s">
        <v>1461</v>
      </c>
      <c r="B1430">
        <v>1965</v>
      </c>
      <c r="C1430" t="s">
        <v>15</v>
      </c>
      <c r="D1430">
        <v>1</v>
      </c>
      <c r="E1430" s="18">
        <f>DATE(Table6[[#This Row],[year]],MONTH(1&amp;Table6[[#This Row],[month]]),Table6[[#This Row],[date]])</f>
        <v>24047</v>
      </c>
      <c r="F1430" s="19">
        <f>DATEDIF(Table6[[#This Row],[DOB]],DATE(2023,6,8),"Y")</f>
        <v>57</v>
      </c>
      <c r="G1430">
        <v>1</v>
      </c>
      <c r="H1430" s="20">
        <v>11945.13</v>
      </c>
      <c r="I1430" t="s">
        <v>8417</v>
      </c>
      <c r="J1430" t="s">
        <v>8416</v>
      </c>
      <c r="K1430" t="s">
        <v>23</v>
      </c>
    </row>
    <row r="1431" spans="1:11" x14ac:dyDescent="0.35">
      <c r="A1431" t="s">
        <v>1462</v>
      </c>
      <c r="B1431">
        <v>1964</v>
      </c>
      <c r="C1431" t="s">
        <v>20</v>
      </c>
      <c r="D1431">
        <v>29</v>
      </c>
      <c r="E1431" s="18">
        <f>DATE(Table6[[#This Row],[year]],MONTH(1&amp;Table6[[#This Row],[month]]),Table6[[#This Row],[date]])</f>
        <v>23649</v>
      </c>
      <c r="F1431" s="19">
        <f>DATEDIF(Table6[[#This Row],[DOB]],DATE(2023,6,8),"Y")</f>
        <v>58</v>
      </c>
      <c r="G1431">
        <v>1</v>
      </c>
      <c r="H1431" s="20">
        <v>11946.63</v>
      </c>
      <c r="I1431" t="s">
        <v>8417</v>
      </c>
      <c r="J1431" t="s">
        <v>8416</v>
      </c>
      <c r="K1431" t="s">
        <v>13</v>
      </c>
    </row>
    <row r="1432" spans="1:11" x14ac:dyDescent="0.35">
      <c r="A1432" t="s">
        <v>1463</v>
      </c>
      <c r="B1432">
        <v>1967</v>
      </c>
      <c r="C1432" t="s">
        <v>30</v>
      </c>
      <c r="D1432">
        <v>22</v>
      </c>
      <c r="E1432" s="18">
        <f>DATE(Table6[[#This Row],[year]],MONTH(1&amp;Table6[[#This Row],[month]]),Table6[[#This Row],[date]])</f>
        <v>24828</v>
      </c>
      <c r="F1432" s="19">
        <f>DATEDIF(Table6[[#This Row],[DOB]],DATE(2023,6,8),"Y")</f>
        <v>55</v>
      </c>
      <c r="G1432">
        <v>3</v>
      </c>
      <c r="H1432" s="20">
        <v>11987.17</v>
      </c>
      <c r="I1432" t="s">
        <v>8417</v>
      </c>
      <c r="J1432" t="s">
        <v>8417</v>
      </c>
      <c r="K1432" t="s">
        <v>13</v>
      </c>
    </row>
    <row r="1433" spans="1:11" x14ac:dyDescent="0.35">
      <c r="A1433" t="s">
        <v>1464</v>
      </c>
      <c r="B1433">
        <v>1983</v>
      </c>
      <c r="C1433" t="s">
        <v>10</v>
      </c>
      <c r="D1433">
        <v>4</v>
      </c>
      <c r="E1433" s="18">
        <f>DATE(Table6[[#This Row],[year]],MONTH(1&amp;Table6[[#This Row],[month]]),Table6[[#This Row],[date]])</f>
        <v>30501</v>
      </c>
      <c r="F1433" s="19">
        <f>DATEDIF(Table6[[#This Row],[DOB]],DATE(2023,6,8),"Y")</f>
        <v>39</v>
      </c>
      <c r="G1433">
        <v>3</v>
      </c>
      <c r="H1433" s="20">
        <v>11987.68</v>
      </c>
      <c r="I1433" t="s">
        <v>8417</v>
      </c>
      <c r="J1433" t="s">
        <v>8416</v>
      </c>
      <c r="K1433" t="s">
        <v>535</v>
      </c>
    </row>
    <row r="1434" spans="1:11" x14ac:dyDescent="0.35">
      <c r="A1434" t="s">
        <v>1465</v>
      </c>
      <c r="B1434">
        <v>1993</v>
      </c>
      <c r="C1434" t="s">
        <v>30</v>
      </c>
      <c r="D1434">
        <v>12</v>
      </c>
      <c r="E1434" s="18">
        <f>DATE(Table6[[#This Row],[year]],MONTH(1&amp;Table6[[#This Row],[month]]),Table6[[#This Row],[date]])</f>
        <v>34315</v>
      </c>
      <c r="F1434" s="19">
        <f>DATEDIF(Table6[[#This Row],[DOB]],DATE(2023,6,8),"Y")</f>
        <v>29</v>
      </c>
      <c r="G1434">
        <v>0</v>
      </c>
      <c r="H1434" s="20">
        <v>11994.89</v>
      </c>
      <c r="I1434" t="s">
        <v>8417</v>
      </c>
      <c r="J1434" t="s">
        <v>8416</v>
      </c>
      <c r="K1434" t="s">
        <v>23</v>
      </c>
    </row>
    <row r="1435" spans="1:11" x14ac:dyDescent="0.35">
      <c r="A1435" t="s">
        <v>1466</v>
      </c>
      <c r="B1435">
        <v>1982</v>
      </c>
      <c r="C1435" t="s">
        <v>37</v>
      </c>
      <c r="D1435">
        <v>17</v>
      </c>
      <c r="E1435" s="18">
        <f>DATE(Table6[[#This Row],[year]],MONTH(1&amp;Table6[[#This Row],[month]]),Table6[[#This Row],[date]])</f>
        <v>30241</v>
      </c>
      <c r="F1435" s="19">
        <f>DATEDIF(Table6[[#This Row],[DOB]],DATE(2023,6,8),"Y")</f>
        <v>40</v>
      </c>
      <c r="G1435">
        <v>3</v>
      </c>
      <c r="H1435" s="20">
        <v>12001.29</v>
      </c>
      <c r="I1435" t="s">
        <v>8417</v>
      </c>
      <c r="J1435" t="s">
        <v>8417</v>
      </c>
      <c r="K1435" t="s">
        <v>300</v>
      </c>
    </row>
    <row r="1436" spans="1:11" x14ac:dyDescent="0.35">
      <c r="A1436" t="s">
        <v>1467</v>
      </c>
      <c r="B1436">
        <v>1965</v>
      </c>
      <c r="C1436" t="s">
        <v>18</v>
      </c>
      <c r="D1436">
        <v>9</v>
      </c>
      <c r="E1436" s="18">
        <f>DATE(Table6[[#This Row],[year]],MONTH(1&amp;Table6[[#This Row],[month]]),Table6[[#This Row],[date]])</f>
        <v>23902</v>
      </c>
      <c r="F1436" s="19">
        <f>DATEDIF(Table6[[#This Row],[DOB]],DATE(2023,6,8),"Y")</f>
        <v>57</v>
      </c>
      <c r="G1436">
        <v>0</v>
      </c>
      <c r="H1436" s="20">
        <v>12029.29</v>
      </c>
      <c r="I1436" t="s">
        <v>8417</v>
      </c>
      <c r="J1436" t="s">
        <v>8416</v>
      </c>
      <c r="K1436" t="s">
        <v>247</v>
      </c>
    </row>
    <row r="1437" spans="1:11" x14ac:dyDescent="0.35">
      <c r="A1437" t="s">
        <v>1468</v>
      </c>
      <c r="B1437">
        <v>1965</v>
      </c>
      <c r="C1437" t="s">
        <v>37</v>
      </c>
      <c r="D1437">
        <v>29</v>
      </c>
      <c r="E1437" s="18">
        <f>DATE(Table6[[#This Row],[year]],MONTH(1&amp;Table6[[#This Row],[month]]),Table6[[#This Row],[date]])</f>
        <v>24044</v>
      </c>
      <c r="F1437" s="19">
        <f>DATEDIF(Table6[[#This Row],[DOB]],DATE(2023,6,8),"Y")</f>
        <v>57</v>
      </c>
      <c r="G1437">
        <v>1</v>
      </c>
      <c r="H1437" s="20">
        <v>12032.33</v>
      </c>
      <c r="I1437" t="s">
        <v>8417</v>
      </c>
      <c r="J1437" t="s">
        <v>8418</v>
      </c>
      <c r="K1437" t="s">
        <v>42</v>
      </c>
    </row>
    <row r="1438" spans="1:11" x14ac:dyDescent="0.35">
      <c r="A1438" t="s">
        <v>1469</v>
      </c>
      <c r="B1438">
        <v>1979</v>
      </c>
      <c r="C1438" t="s">
        <v>37</v>
      </c>
      <c r="D1438">
        <v>16</v>
      </c>
      <c r="E1438" s="18">
        <f>DATE(Table6[[#This Row],[year]],MONTH(1&amp;Table6[[#This Row],[month]]),Table6[[#This Row],[date]])</f>
        <v>29144</v>
      </c>
      <c r="F1438" s="19">
        <f>DATEDIF(Table6[[#This Row],[DOB]],DATE(2023,6,8),"Y")</f>
        <v>43</v>
      </c>
      <c r="G1438">
        <v>2</v>
      </c>
      <c r="H1438" s="20">
        <v>12035.18</v>
      </c>
      <c r="I1438" t="s">
        <v>8417</v>
      </c>
      <c r="J1438" t="s">
        <v>8417</v>
      </c>
      <c r="K1438" t="s">
        <v>300</v>
      </c>
    </row>
    <row r="1439" spans="1:11" x14ac:dyDescent="0.35">
      <c r="A1439" t="s">
        <v>1470</v>
      </c>
      <c r="B1439">
        <v>1966</v>
      </c>
      <c r="C1439" t="s">
        <v>15</v>
      </c>
      <c r="D1439">
        <v>24</v>
      </c>
      <c r="E1439" s="18">
        <f>DATE(Table6[[#This Row],[year]],MONTH(1&amp;Table6[[#This Row],[month]]),Table6[[#This Row],[date]])</f>
        <v>24435</v>
      </c>
      <c r="F1439" s="19">
        <f>DATEDIF(Table6[[#This Row],[DOB]],DATE(2023,6,8),"Y")</f>
        <v>56</v>
      </c>
      <c r="G1439">
        <v>1</v>
      </c>
      <c r="H1439" s="20">
        <v>12044.34</v>
      </c>
      <c r="I1439" t="s">
        <v>8417</v>
      </c>
      <c r="J1439" t="s">
        <v>8418</v>
      </c>
      <c r="K1439" t="s">
        <v>23</v>
      </c>
    </row>
    <row r="1440" spans="1:11" x14ac:dyDescent="0.35">
      <c r="A1440" t="s">
        <v>1471</v>
      </c>
      <c r="B1440">
        <v>1986</v>
      </c>
      <c r="C1440" t="s">
        <v>20</v>
      </c>
      <c r="D1440">
        <v>7</v>
      </c>
      <c r="E1440" s="18">
        <f>DATE(Table6[[#This Row],[year]],MONTH(1&amp;Table6[[#This Row],[month]]),Table6[[#This Row],[date]])</f>
        <v>31662</v>
      </c>
      <c r="F1440" s="19">
        <f>DATEDIF(Table6[[#This Row],[DOB]],DATE(2023,6,8),"Y")</f>
        <v>36</v>
      </c>
      <c r="G1440">
        <v>3</v>
      </c>
      <c r="H1440" s="20">
        <v>12048.13</v>
      </c>
      <c r="I1440" t="s">
        <v>8417</v>
      </c>
      <c r="J1440" t="s">
        <v>8416</v>
      </c>
      <c r="K1440" t="s">
        <v>535</v>
      </c>
    </row>
    <row r="1441" spans="1:11" x14ac:dyDescent="0.35">
      <c r="A1441" t="s">
        <v>1472</v>
      </c>
      <c r="B1441">
        <v>1984</v>
      </c>
      <c r="C1441" t="s">
        <v>20</v>
      </c>
      <c r="D1441">
        <v>2</v>
      </c>
      <c r="E1441" s="18">
        <f>DATE(Table6[[#This Row],[year]],MONTH(1&amp;Table6[[#This Row],[month]]),Table6[[#This Row],[date]])</f>
        <v>30927</v>
      </c>
      <c r="F1441" s="19">
        <f>DATEDIF(Table6[[#This Row],[DOB]],DATE(2023,6,8),"Y")</f>
        <v>38</v>
      </c>
      <c r="G1441">
        <v>3</v>
      </c>
      <c r="H1441" s="20">
        <v>12091.34</v>
      </c>
      <c r="I1441" t="s">
        <v>8417</v>
      </c>
      <c r="J1441" t="s">
        <v>8416</v>
      </c>
      <c r="K1441" t="s">
        <v>632</v>
      </c>
    </row>
    <row r="1442" spans="1:11" x14ac:dyDescent="0.35">
      <c r="A1442" t="s">
        <v>1473</v>
      </c>
      <c r="B1442">
        <v>1968</v>
      </c>
      <c r="C1442" t="s">
        <v>18</v>
      </c>
      <c r="D1442">
        <v>21</v>
      </c>
      <c r="E1442" s="18">
        <f>DATE(Table6[[#This Row],[year]],MONTH(1&amp;Table6[[#This Row],[month]]),Table6[[#This Row],[date]])</f>
        <v>25010</v>
      </c>
      <c r="F1442" s="19">
        <f>DATEDIF(Table6[[#This Row],[DOB]],DATE(2023,6,8),"Y")</f>
        <v>54</v>
      </c>
      <c r="G1442">
        <v>3</v>
      </c>
      <c r="H1442" s="20">
        <v>12094.48</v>
      </c>
      <c r="I1442" t="s">
        <v>8417</v>
      </c>
      <c r="J1442" t="s">
        <v>8417</v>
      </c>
      <c r="K1442" t="s">
        <v>42</v>
      </c>
    </row>
    <row r="1443" spans="1:11" x14ac:dyDescent="0.35">
      <c r="A1443" t="s">
        <v>1474</v>
      </c>
      <c r="B1443">
        <v>1968</v>
      </c>
      <c r="C1443" t="s">
        <v>30</v>
      </c>
      <c r="D1443">
        <v>9</v>
      </c>
      <c r="E1443" s="18">
        <f>DATE(Table6[[#This Row],[year]],MONTH(1&amp;Table6[[#This Row],[month]]),Table6[[#This Row],[date]])</f>
        <v>25181</v>
      </c>
      <c r="F1443" s="19">
        <f>DATEDIF(Table6[[#This Row],[DOB]],DATE(2023,6,8),"Y")</f>
        <v>54</v>
      </c>
      <c r="G1443">
        <v>2</v>
      </c>
      <c r="H1443" s="20">
        <v>12096.65</v>
      </c>
      <c r="I1443" t="s">
        <v>8417</v>
      </c>
      <c r="J1443" t="s">
        <v>8418</v>
      </c>
      <c r="K1443" t="s">
        <v>247</v>
      </c>
    </row>
    <row r="1444" spans="1:11" x14ac:dyDescent="0.35">
      <c r="A1444" t="s">
        <v>1475</v>
      </c>
      <c r="B1444">
        <v>1968</v>
      </c>
      <c r="C1444" t="s">
        <v>37</v>
      </c>
      <c r="D1444">
        <v>25</v>
      </c>
      <c r="E1444" s="18">
        <f>DATE(Table6[[#This Row],[year]],MONTH(1&amp;Table6[[#This Row],[month]]),Table6[[#This Row],[date]])</f>
        <v>25136</v>
      </c>
      <c r="F1444" s="19">
        <f>DATEDIF(Table6[[#This Row],[DOB]],DATE(2023,6,8),"Y")</f>
        <v>54</v>
      </c>
      <c r="G1444">
        <v>3</v>
      </c>
      <c r="H1444" s="20">
        <v>12105.32</v>
      </c>
      <c r="I1444" t="s">
        <v>8417</v>
      </c>
      <c r="J1444" t="s">
        <v>8417</v>
      </c>
      <c r="K1444" t="s">
        <v>42</v>
      </c>
    </row>
    <row r="1445" spans="1:11" x14ac:dyDescent="0.35">
      <c r="A1445" t="s">
        <v>1476</v>
      </c>
      <c r="B1445">
        <v>1963</v>
      </c>
      <c r="C1445" t="s">
        <v>10</v>
      </c>
      <c r="D1445">
        <v>20</v>
      </c>
      <c r="E1445" s="18">
        <f>DATE(Table6[[#This Row],[year]],MONTH(1&amp;Table6[[#This Row],[month]]),Table6[[#This Row],[date]])</f>
        <v>23212</v>
      </c>
      <c r="F1445" s="19">
        <f>DATEDIF(Table6[[#This Row],[DOB]],DATE(2023,6,8),"Y")</f>
        <v>59</v>
      </c>
      <c r="G1445">
        <v>0</v>
      </c>
      <c r="H1445" s="20">
        <v>12124.99</v>
      </c>
      <c r="I1445" t="s">
        <v>8417</v>
      </c>
      <c r="J1445" t="s">
        <v>8418</v>
      </c>
      <c r="K1445" t="s">
        <v>23</v>
      </c>
    </row>
    <row r="1446" spans="1:11" x14ac:dyDescent="0.35">
      <c r="A1446" t="s">
        <v>1477</v>
      </c>
      <c r="B1446">
        <v>1963</v>
      </c>
      <c r="C1446" t="s">
        <v>18</v>
      </c>
      <c r="D1446">
        <v>4</v>
      </c>
      <c r="E1446" s="18">
        <f>DATE(Table6[[#This Row],[year]],MONTH(1&amp;Table6[[#This Row],[month]]),Table6[[#This Row],[date]])</f>
        <v>23166</v>
      </c>
      <c r="F1446" s="19">
        <f>DATEDIF(Table6[[#This Row],[DOB]],DATE(2023,6,8),"Y")</f>
        <v>60</v>
      </c>
      <c r="G1446">
        <v>0</v>
      </c>
      <c r="H1446" s="20">
        <v>12129.61</v>
      </c>
      <c r="I1446" t="s">
        <v>8417</v>
      </c>
      <c r="J1446" t="s">
        <v>8418</v>
      </c>
      <c r="K1446" t="s">
        <v>23</v>
      </c>
    </row>
    <row r="1447" spans="1:11" x14ac:dyDescent="0.35">
      <c r="A1447" t="s">
        <v>1478</v>
      </c>
      <c r="B1447">
        <v>1991</v>
      </c>
      <c r="C1447" t="s">
        <v>15</v>
      </c>
      <c r="D1447">
        <v>6</v>
      </c>
      <c r="E1447" s="18">
        <f>DATE(Table6[[#This Row],[year]],MONTH(1&amp;Table6[[#This Row],[month]]),Table6[[#This Row],[date]])</f>
        <v>33548</v>
      </c>
      <c r="F1447" s="19">
        <f>DATEDIF(Table6[[#This Row],[DOB]],DATE(2023,6,8),"Y")</f>
        <v>31</v>
      </c>
      <c r="G1447">
        <v>3</v>
      </c>
      <c r="H1447" s="20">
        <v>12130.8</v>
      </c>
      <c r="I1447" t="s">
        <v>8417</v>
      </c>
      <c r="J1447" t="s">
        <v>8417</v>
      </c>
      <c r="K1447" t="s">
        <v>535</v>
      </c>
    </row>
    <row r="1448" spans="1:11" x14ac:dyDescent="0.35">
      <c r="A1448" t="s">
        <v>1479</v>
      </c>
      <c r="B1448">
        <v>1974</v>
      </c>
      <c r="C1448" t="s">
        <v>20</v>
      </c>
      <c r="D1448">
        <v>16</v>
      </c>
      <c r="E1448" s="18">
        <f>DATE(Table6[[#This Row],[year]],MONTH(1&amp;Table6[[#This Row],[month]]),Table6[[#This Row],[date]])</f>
        <v>27288</v>
      </c>
      <c r="F1448" s="19">
        <f>DATEDIF(Table6[[#This Row],[DOB]],DATE(2023,6,8),"Y")</f>
        <v>48</v>
      </c>
      <c r="G1448">
        <v>0</v>
      </c>
      <c r="H1448" s="20">
        <v>12137.6</v>
      </c>
      <c r="I1448" t="s">
        <v>8417</v>
      </c>
      <c r="J1448" t="s">
        <v>8417</v>
      </c>
      <c r="K1448" t="s">
        <v>23</v>
      </c>
    </row>
    <row r="1449" spans="1:11" x14ac:dyDescent="0.35">
      <c r="A1449" t="s">
        <v>1480</v>
      </c>
      <c r="B1449">
        <v>1962</v>
      </c>
      <c r="C1449" t="s">
        <v>15</v>
      </c>
      <c r="D1449">
        <v>4</v>
      </c>
      <c r="E1449" s="18">
        <f>DATE(Table6[[#This Row],[year]],MONTH(1&amp;Table6[[#This Row],[month]]),Table6[[#This Row],[date]])</f>
        <v>22954</v>
      </c>
      <c r="F1449" s="19">
        <f>DATEDIF(Table6[[#This Row],[DOB]],DATE(2023,6,8),"Y")</f>
        <v>60</v>
      </c>
      <c r="G1449">
        <v>0</v>
      </c>
      <c r="H1449" s="20">
        <v>12142.58</v>
      </c>
      <c r="I1449" t="s">
        <v>8417</v>
      </c>
      <c r="J1449" t="s">
        <v>8416</v>
      </c>
      <c r="K1449" t="s">
        <v>13</v>
      </c>
    </row>
    <row r="1450" spans="1:11" x14ac:dyDescent="0.35">
      <c r="A1450" t="s">
        <v>1481</v>
      </c>
      <c r="B1450">
        <v>1962</v>
      </c>
      <c r="C1450" t="s">
        <v>20</v>
      </c>
      <c r="D1450">
        <v>15</v>
      </c>
      <c r="E1450" s="18">
        <f>DATE(Table6[[#This Row],[year]],MONTH(1&amp;Table6[[#This Row],[month]]),Table6[[#This Row],[date]])</f>
        <v>22904</v>
      </c>
      <c r="F1450" s="19">
        <f>DATEDIF(Table6[[#This Row],[DOB]],DATE(2023,6,8),"Y")</f>
        <v>60</v>
      </c>
      <c r="G1450">
        <v>0</v>
      </c>
      <c r="H1450" s="20">
        <v>12146.97</v>
      </c>
      <c r="I1450" t="s">
        <v>8417</v>
      </c>
      <c r="J1450" t="s">
        <v>8417</v>
      </c>
      <c r="K1450" t="s">
        <v>42</v>
      </c>
    </row>
    <row r="1451" spans="1:11" x14ac:dyDescent="0.35">
      <c r="A1451" t="s">
        <v>1482</v>
      </c>
      <c r="B1451">
        <v>1987</v>
      </c>
      <c r="C1451" t="s">
        <v>37</v>
      </c>
      <c r="D1451">
        <v>5</v>
      </c>
      <c r="E1451" s="18">
        <f>DATE(Table6[[#This Row],[year]],MONTH(1&amp;Table6[[#This Row],[month]]),Table6[[#This Row],[date]])</f>
        <v>32055</v>
      </c>
      <c r="F1451" s="19">
        <f>DATEDIF(Table6[[#This Row],[DOB]],DATE(2023,6,8),"Y")</f>
        <v>35</v>
      </c>
      <c r="G1451">
        <v>3</v>
      </c>
      <c r="H1451" s="20">
        <v>12148.2</v>
      </c>
      <c r="I1451" t="s">
        <v>8417</v>
      </c>
      <c r="J1451" t="s">
        <v>8417</v>
      </c>
      <c r="K1451" t="s">
        <v>23</v>
      </c>
    </row>
    <row r="1452" spans="1:11" x14ac:dyDescent="0.35">
      <c r="A1452" t="s">
        <v>1483</v>
      </c>
      <c r="B1452">
        <v>1991</v>
      </c>
      <c r="C1452" t="s">
        <v>35</v>
      </c>
      <c r="D1452">
        <v>29</v>
      </c>
      <c r="E1452" s="18">
        <f>DATE(Table6[[#This Row],[year]],MONTH(1&amp;Table6[[#This Row],[month]]),Table6[[#This Row],[date]])</f>
        <v>33479</v>
      </c>
      <c r="F1452" s="19">
        <f>DATEDIF(Table6[[#This Row],[DOB]],DATE(2023,6,8),"Y")</f>
        <v>31</v>
      </c>
      <c r="G1452">
        <v>3</v>
      </c>
      <c r="H1452" s="20">
        <v>12198.64</v>
      </c>
      <c r="I1452" t="s">
        <v>8417</v>
      </c>
      <c r="J1452" t="s">
        <v>8417</v>
      </c>
      <c r="K1452" t="s">
        <v>535</v>
      </c>
    </row>
    <row r="1453" spans="1:11" x14ac:dyDescent="0.35">
      <c r="A1453" t="s">
        <v>1484</v>
      </c>
      <c r="B1453">
        <v>1977</v>
      </c>
      <c r="C1453" t="s">
        <v>35</v>
      </c>
      <c r="D1453">
        <v>14</v>
      </c>
      <c r="E1453" s="18">
        <f>DATE(Table6[[#This Row],[year]],MONTH(1&amp;Table6[[#This Row],[month]]),Table6[[#This Row],[date]])</f>
        <v>28351</v>
      </c>
      <c r="F1453" s="19">
        <f>DATEDIF(Table6[[#This Row],[DOB]],DATE(2023,6,8),"Y")</f>
        <v>45</v>
      </c>
      <c r="G1453">
        <v>2</v>
      </c>
      <c r="H1453" s="20">
        <v>12218.7</v>
      </c>
      <c r="I1453" t="s">
        <v>8417</v>
      </c>
      <c r="J1453" t="s">
        <v>8418</v>
      </c>
      <c r="K1453" t="s">
        <v>23</v>
      </c>
    </row>
    <row r="1454" spans="1:11" x14ac:dyDescent="0.35">
      <c r="A1454" t="s">
        <v>1485</v>
      </c>
      <c r="B1454">
        <v>1964</v>
      </c>
      <c r="C1454" t="s">
        <v>10</v>
      </c>
      <c r="D1454">
        <v>20</v>
      </c>
      <c r="E1454" s="18">
        <f>DATE(Table6[[#This Row],[year]],MONTH(1&amp;Table6[[#This Row],[month]]),Table6[[#This Row],[date]])</f>
        <v>23578</v>
      </c>
      <c r="F1454" s="19">
        <f>DATEDIF(Table6[[#This Row],[DOB]],DATE(2023,6,8),"Y")</f>
        <v>58</v>
      </c>
      <c r="G1454">
        <v>0</v>
      </c>
      <c r="H1454" s="20">
        <v>12222.9</v>
      </c>
      <c r="I1454" t="s">
        <v>8417</v>
      </c>
      <c r="J1454" t="s">
        <v>8416</v>
      </c>
      <c r="K1454" t="s">
        <v>23</v>
      </c>
    </row>
    <row r="1455" spans="1:11" x14ac:dyDescent="0.35">
      <c r="A1455" t="s">
        <v>1486</v>
      </c>
      <c r="B1455">
        <v>1964</v>
      </c>
      <c r="C1455" t="s">
        <v>10</v>
      </c>
      <c r="D1455">
        <v>2</v>
      </c>
      <c r="E1455" s="18">
        <f>DATE(Table6[[#This Row],[year]],MONTH(1&amp;Table6[[#This Row],[month]]),Table6[[#This Row],[date]])</f>
        <v>23560</v>
      </c>
      <c r="F1455" s="19">
        <f>DATEDIF(Table6[[#This Row],[DOB]],DATE(2023,6,8),"Y")</f>
        <v>58</v>
      </c>
      <c r="G1455">
        <v>0</v>
      </c>
      <c r="H1455" s="20">
        <v>12224.35</v>
      </c>
      <c r="I1455" t="s">
        <v>8417</v>
      </c>
      <c r="J1455" t="s">
        <v>8418</v>
      </c>
      <c r="K1455" t="s">
        <v>23</v>
      </c>
    </row>
    <row r="1456" spans="1:11" x14ac:dyDescent="0.35">
      <c r="A1456" t="s">
        <v>1487</v>
      </c>
      <c r="B1456">
        <v>1964</v>
      </c>
      <c r="C1456" t="s">
        <v>18</v>
      </c>
      <c r="D1456">
        <v>24</v>
      </c>
      <c r="E1456" s="18">
        <f>DATE(Table6[[#This Row],[year]],MONTH(1&amp;Table6[[#This Row],[month]]),Table6[[#This Row],[date]])</f>
        <v>23552</v>
      </c>
      <c r="F1456" s="19">
        <f>DATEDIF(Table6[[#This Row],[DOB]],DATE(2023,6,8),"Y")</f>
        <v>58</v>
      </c>
      <c r="G1456">
        <v>0</v>
      </c>
      <c r="H1456" s="20">
        <v>12231.61</v>
      </c>
      <c r="I1456" t="s">
        <v>8417</v>
      </c>
      <c r="J1456" t="s">
        <v>8417</v>
      </c>
      <c r="K1456" t="s">
        <v>23</v>
      </c>
    </row>
    <row r="1457" spans="1:11" x14ac:dyDescent="0.35">
      <c r="A1457" t="s">
        <v>1488</v>
      </c>
      <c r="B1457">
        <v>1963</v>
      </c>
      <c r="C1457" t="s">
        <v>10</v>
      </c>
      <c r="D1457">
        <v>19</v>
      </c>
      <c r="E1457" s="18">
        <f>DATE(Table6[[#This Row],[year]],MONTH(1&amp;Table6[[#This Row],[month]]),Table6[[#This Row],[date]])</f>
        <v>23211</v>
      </c>
      <c r="F1457" s="19">
        <f>DATEDIF(Table6[[#This Row],[DOB]],DATE(2023,6,8),"Y")</f>
        <v>59</v>
      </c>
      <c r="G1457">
        <v>0</v>
      </c>
      <c r="H1457" s="20">
        <v>12233.83</v>
      </c>
      <c r="I1457" t="s">
        <v>8417</v>
      </c>
      <c r="J1457" t="s">
        <v>8418</v>
      </c>
      <c r="K1457" t="s">
        <v>42</v>
      </c>
    </row>
    <row r="1458" spans="1:11" x14ac:dyDescent="0.35">
      <c r="A1458" t="s">
        <v>1489</v>
      </c>
      <c r="B1458">
        <v>1964</v>
      </c>
      <c r="C1458" t="s">
        <v>37</v>
      </c>
      <c r="D1458">
        <v>15</v>
      </c>
      <c r="E1458" s="18">
        <f>DATE(Table6[[#This Row],[year]],MONTH(1&amp;Table6[[#This Row],[month]]),Table6[[#This Row],[date]])</f>
        <v>23665</v>
      </c>
      <c r="F1458" s="19">
        <f>DATEDIF(Table6[[#This Row],[DOB]],DATE(2023,6,8),"Y")</f>
        <v>58</v>
      </c>
      <c r="G1458">
        <v>0</v>
      </c>
      <c r="H1458" s="20">
        <v>12235.84</v>
      </c>
      <c r="I1458" t="s">
        <v>8417</v>
      </c>
      <c r="J1458" t="s">
        <v>8417</v>
      </c>
      <c r="K1458" t="s">
        <v>23</v>
      </c>
    </row>
    <row r="1459" spans="1:11" x14ac:dyDescent="0.35">
      <c r="A1459" t="s">
        <v>1490</v>
      </c>
      <c r="B1459">
        <v>1966</v>
      </c>
      <c r="C1459" t="s">
        <v>10</v>
      </c>
      <c r="D1459">
        <v>29</v>
      </c>
      <c r="E1459" s="18">
        <f>DATE(Table6[[#This Row],[year]],MONTH(1&amp;Table6[[#This Row],[month]]),Table6[[#This Row],[date]])</f>
        <v>24317</v>
      </c>
      <c r="F1459" s="19">
        <f>DATEDIF(Table6[[#This Row],[DOB]],DATE(2023,6,8),"Y")</f>
        <v>56</v>
      </c>
      <c r="G1459">
        <v>0</v>
      </c>
      <c r="H1459" s="20">
        <v>12237.73</v>
      </c>
      <c r="I1459" t="s">
        <v>8417</v>
      </c>
      <c r="J1459" t="s">
        <v>8417</v>
      </c>
      <c r="K1459" t="s">
        <v>23</v>
      </c>
    </row>
    <row r="1460" spans="1:11" x14ac:dyDescent="0.35">
      <c r="A1460" t="s">
        <v>1491</v>
      </c>
      <c r="B1460">
        <v>1963</v>
      </c>
      <c r="C1460" t="s">
        <v>10</v>
      </c>
      <c r="D1460">
        <v>17</v>
      </c>
      <c r="E1460" s="18">
        <f>DATE(Table6[[#This Row],[year]],MONTH(1&amp;Table6[[#This Row],[month]]),Table6[[#This Row],[date]])</f>
        <v>23209</v>
      </c>
      <c r="F1460" s="19">
        <f>DATEDIF(Table6[[#This Row],[DOB]],DATE(2023,6,8),"Y")</f>
        <v>59</v>
      </c>
      <c r="G1460">
        <v>0</v>
      </c>
      <c r="H1460" s="20">
        <v>12244.53</v>
      </c>
      <c r="I1460" t="s">
        <v>8417</v>
      </c>
      <c r="J1460" t="s">
        <v>8418</v>
      </c>
      <c r="K1460" t="s">
        <v>13</v>
      </c>
    </row>
    <row r="1461" spans="1:11" x14ac:dyDescent="0.35">
      <c r="A1461" t="s">
        <v>1492</v>
      </c>
      <c r="B1461">
        <v>1974</v>
      </c>
      <c r="C1461" t="s">
        <v>18</v>
      </c>
      <c r="D1461">
        <v>23</v>
      </c>
      <c r="E1461" s="18">
        <f>DATE(Table6[[#This Row],[year]],MONTH(1&amp;Table6[[#This Row],[month]]),Table6[[#This Row],[date]])</f>
        <v>27203</v>
      </c>
      <c r="F1461" s="19">
        <f>DATEDIF(Table6[[#This Row],[DOB]],DATE(2023,6,8),"Y")</f>
        <v>48</v>
      </c>
      <c r="G1461">
        <v>0</v>
      </c>
      <c r="H1461" s="20">
        <v>12245.17</v>
      </c>
      <c r="I1461" t="s">
        <v>8417</v>
      </c>
      <c r="J1461" t="s">
        <v>8418</v>
      </c>
      <c r="K1461" t="s">
        <v>23</v>
      </c>
    </row>
    <row r="1462" spans="1:11" x14ac:dyDescent="0.35">
      <c r="A1462" t="s">
        <v>1493</v>
      </c>
      <c r="B1462">
        <v>1989</v>
      </c>
      <c r="C1462" t="s">
        <v>15</v>
      </c>
      <c r="D1462">
        <v>23</v>
      </c>
      <c r="E1462" s="18">
        <f>DATE(Table6[[#This Row],[year]],MONTH(1&amp;Table6[[#This Row],[month]]),Table6[[#This Row],[date]])</f>
        <v>32835</v>
      </c>
      <c r="F1462" s="19">
        <f>DATEDIF(Table6[[#This Row],[DOB]],DATE(2023,6,8),"Y")</f>
        <v>33</v>
      </c>
      <c r="G1462">
        <v>3</v>
      </c>
      <c r="H1462" s="20">
        <v>12254.44</v>
      </c>
      <c r="I1462" t="s">
        <v>8417</v>
      </c>
      <c r="J1462" t="s">
        <v>8417</v>
      </c>
      <c r="K1462" t="s">
        <v>535</v>
      </c>
    </row>
    <row r="1463" spans="1:11" x14ac:dyDescent="0.35">
      <c r="A1463" t="s">
        <v>1494</v>
      </c>
      <c r="B1463">
        <v>1986</v>
      </c>
      <c r="C1463" t="s">
        <v>35</v>
      </c>
      <c r="D1463">
        <v>13</v>
      </c>
      <c r="E1463" s="18">
        <f>DATE(Table6[[#This Row],[year]],MONTH(1&amp;Table6[[#This Row],[month]]),Table6[[#This Row],[date]])</f>
        <v>31637</v>
      </c>
      <c r="F1463" s="19">
        <f>DATEDIF(Table6[[#This Row],[DOB]],DATE(2023,6,8),"Y")</f>
        <v>36</v>
      </c>
      <c r="G1463">
        <v>3</v>
      </c>
      <c r="H1463" s="20">
        <v>12255.04</v>
      </c>
      <c r="I1463" t="s">
        <v>8417</v>
      </c>
      <c r="J1463" t="s">
        <v>8416</v>
      </c>
      <c r="K1463" t="s">
        <v>535</v>
      </c>
    </row>
    <row r="1464" spans="1:11" x14ac:dyDescent="0.35">
      <c r="A1464" t="s">
        <v>1495</v>
      </c>
      <c r="B1464">
        <v>1966</v>
      </c>
      <c r="C1464" t="s">
        <v>30</v>
      </c>
      <c r="D1464">
        <v>6</v>
      </c>
      <c r="E1464" s="18">
        <f>DATE(Table6[[#This Row],[year]],MONTH(1&amp;Table6[[#This Row],[month]]),Table6[[#This Row],[date]])</f>
        <v>24447</v>
      </c>
      <c r="F1464" s="19">
        <f>DATEDIF(Table6[[#This Row],[DOB]],DATE(2023,6,8),"Y")</f>
        <v>56</v>
      </c>
      <c r="G1464">
        <v>2</v>
      </c>
      <c r="H1464" s="20">
        <v>12265.51</v>
      </c>
      <c r="I1464" t="s">
        <v>8417</v>
      </c>
      <c r="J1464" t="s">
        <v>8417</v>
      </c>
      <c r="K1464" t="s">
        <v>13</v>
      </c>
    </row>
    <row r="1465" spans="1:11" x14ac:dyDescent="0.35">
      <c r="A1465" t="s">
        <v>1496</v>
      </c>
      <c r="B1465">
        <v>1967</v>
      </c>
      <c r="C1465" t="s">
        <v>30</v>
      </c>
      <c r="D1465">
        <v>30</v>
      </c>
      <c r="E1465" s="18">
        <f>DATE(Table6[[#This Row],[year]],MONTH(1&amp;Table6[[#This Row],[month]]),Table6[[#This Row],[date]])</f>
        <v>24836</v>
      </c>
      <c r="F1465" s="19">
        <f>DATEDIF(Table6[[#This Row],[DOB]],DATE(2023,6,8),"Y")</f>
        <v>55</v>
      </c>
      <c r="G1465">
        <v>2</v>
      </c>
      <c r="H1465" s="20">
        <v>12268.63</v>
      </c>
      <c r="I1465" t="s">
        <v>8417</v>
      </c>
      <c r="J1465" t="s">
        <v>8418</v>
      </c>
      <c r="K1465" t="s">
        <v>23</v>
      </c>
    </row>
    <row r="1466" spans="1:11" x14ac:dyDescent="0.35">
      <c r="A1466" t="s">
        <v>1497</v>
      </c>
      <c r="B1466">
        <v>1967</v>
      </c>
      <c r="C1466" t="s">
        <v>35</v>
      </c>
      <c r="D1466">
        <v>28</v>
      </c>
      <c r="E1466" s="18">
        <f>DATE(Table6[[#This Row],[year]],MONTH(1&amp;Table6[[#This Row],[month]]),Table6[[#This Row],[date]])</f>
        <v>24712</v>
      </c>
      <c r="F1466" s="19">
        <f>DATEDIF(Table6[[#This Row],[DOB]],DATE(2023,6,8),"Y")</f>
        <v>55</v>
      </c>
      <c r="G1466">
        <v>2</v>
      </c>
      <c r="H1466" s="20">
        <v>12269.69</v>
      </c>
      <c r="I1466" t="s">
        <v>8417</v>
      </c>
      <c r="J1466" t="s">
        <v>8416</v>
      </c>
      <c r="K1466" t="s">
        <v>23</v>
      </c>
    </row>
    <row r="1467" spans="1:11" x14ac:dyDescent="0.35">
      <c r="A1467" t="s">
        <v>1498</v>
      </c>
      <c r="B1467">
        <v>1966</v>
      </c>
      <c r="C1467" t="s">
        <v>15</v>
      </c>
      <c r="D1467">
        <v>16</v>
      </c>
      <c r="E1467" s="18">
        <f>DATE(Table6[[#This Row],[year]],MONTH(1&amp;Table6[[#This Row],[month]]),Table6[[#This Row],[date]])</f>
        <v>24427</v>
      </c>
      <c r="F1467" s="19">
        <f>DATEDIF(Table6[[#This Row],[DOB]],DATE(2023,6,8),"Y")</f>
        <v>56</v>
      </c>
      <c r="G1467">
        <v>0</v>
      </c>
      <c r="H1467" s="20">
        <v>12282.03</v>
      </c>
      <c r="I1467" t="s">
        <v>8417</v>
      </c>
      <c r="J1467" t="s">
        <v>8418</v>
      </c>
      <c r="K1467" t="s">
        <v>200</v>
      </c>
    </row>
    <row r="1468" spans="1:11" x14ac:dyDescent="0.35">
      <c r="A1468" t="s">
        <v>1499</v>
      </c>
      <c r="B1468">
        <v>1990</v>
      </c>
      <c r="C1468" t="s">
        <v>37</v>
      </c>
      <c r="D1468">
        <v>29</v>
      </c>
      <c r="E1468" s="18">
        <f>DATE(Table6[[#This Row],[year]],MONTH(1&amp;Table6[[#This Row],[month]]),Table6[[#This Row],[date]])</f>
        <v>33175</v>
      </c>
      <c r="F1468" s="19">
        <f>DATEDIF(Table6[[#This Row],[DOB]],DATE(2023,6,8),"Y")</f>
        <v>32</v>
      </c>
      <c r="G1468">
        <v>3</v>
      </c>
      <c r="H1468" s="20">
        <v>12282.38</v>
      </c>
      <c r="I1468" t="s">
        <v>8417</v>
      </c>
      <c r="J1468" t="s">
        <v>8418</v>
      </c>
      <c r="K1468" t="s">
        <v>42</v>
      </c>
    </row>
    <row r="1469" spans="1:11" x14ac:dyDescent="0.35">
      <c r="A1469" t="s">
        <v>1500</v>
      </c>
      <c r="B1469">
        <v>1963</v>
      </c>
      <c r="C1469" t="s">
        <v>37</v>
      </c>
      <c r="D1469">
        <v>28</v>
      </c>
      <c r="E1469" s="18">
        <f>DATE(Table6[[#This Row],[year]],MONTH(1&amp;Table6[[#This Row],[month]]),Table6[[#This Row],[date]])</f>
        <v>23312</v>
      </c>
      <c r="F1469" s="19">
        <f>DATEDIF(Table6[[#This Row],[DOB]],DATE(2023,6,8),"Y")</f>
        <v>59</v>
      </c>
      <c r="G1469">
        <v>0</v>
      </c>
      <c r="H1469" s="20">
        <v>12299.59</v>
      </c>
      <c r="I1469" t="s">
        <v>8417</v>
      </c>
      <c r="J1469" t="s">
        <v>8418</v>
      </c>
      <c r="K1469" t="s">
        <v>200</v>
      </c>
    </row>
    <row r="1470" spans="1:11" x14ac:dyDescent="0.35">
      <c r="A1470" t="s">
        <v>1501</v>
      </c>
      <c r="B1470">
        <v>1963</v>
      </c>
      <c r="C1470" t="s">
        <v>35</v>
      </c>
      <c r="D1470">
        <v>29</v>
      </c>
      <c r="E1470" s="18">
        <f>DATE(Table6[[#This Row],[year]],MONTH(1&amp;Table6[[#This Row],[month]]),Table6[[#This Row],[date]])</f>
        <v>23252</v>
      </c>
      <c r="F1470" s="19">
        <f>DATEDIF(Table6[[#This Row],[DOB]],DATE(2023,6,8),"Y")</f>
        <v>59</v>
      </c>
      <c r="G1470">
        <v>0</v>
      </c>
      <c r="H1470" s="20">
        <v>12323.94</v>
      </c>
      <c r="I1470" t="s">
        <v>8417</v>
      </c>
      <c r="J1470" t="s">
        <v>8417</v>
      </c>
      <c r="K1470" t="s">
        <v>356</v>
      </c>
    </row>
    <row r="1471" spans="1:11" x14ac:dyDescent="0.35">
      <c r="A1471" t="s">
        <v>1502</v>
      </c>
      <c r="B1471">
        <v>1963</v>
      </c>
      <c r="C1471" t="s">
        <v>35</v>
      </c>
      <c r="D1471">
        <v>2</v>
      </c>
      <c r="E1471" s="18">
        <f>DATE(Table6[[#This Row],[year]],MONTH(1&amp;Table6[[#This Row],[month]]),Table6[[#This Row],[date]])</f>
        <v>23225</v>
      </c>
      <c r="F1471" s="19">
        <f>DATEDIF(Table6[[#This Row],[DOB]],DATE(2023,6,8),"Y")</f>
        <v>59</v>
      </c>
      <c r="G1471">
        <v>1</v>
      </c>
      <c r="H1471" s="20">
        <v>12333.83</v>
      </c>
      <c r="I1471" t="s">
        <v>8417</v>
      </c>
      <c r="J1471" t="s">
        <v>8416</v>
      </c>
      <c r="K1471" t="s">
        <v>42</v>
      </c>
    </row>
    <row r="1472" spans="1:11" x14ac:dyDescent="0.35">
      <c r="A1472" t="s">
        <v>1503</v>
      </c>
      <c r="B1472">
        <v>1963</v>
      </c>
      <c r="C1472" t="s">
        <v>20</v>
      </c>
      <c r="D1472">
        <v>22</v>
      </c>
      <c r="E1472" s="18">
        <f>DATE(Table6[[#This Row],[year]],MONTH(1&amp;Table6[[#This Row],[month]]),Table6[[#This Row],[date]])</f>
        <v>23276</v>
      </c>
      <c r="F1472" s="19">
        <f>DATEDIF(Table6[[#This Row],[DOB]],DATE(2023,6,8),"Y")</f>
        <v>59</v>
      </c>
      <c r="G1472">
        <v>1</v>
      </c>
      <c r="H1472" s="20">
        <v>12347.17</v>
      </c>
      <c r="I1472" t="s">
        <v>8417</v>
      </c>
      <c r="J1472" t="s">
        <v>8417</v>
      </c>
      <c r="K1472" t="s">
        <v>42</v>
      </c>
    </row>
    <row r="1473" spans="1:11" x14ac:dyDescent="0.35">
      <c r="A1473" t="s">
        <v>1504</v>
      </c>
      <c r="B1473">
        <v>1966</v>
      </c>
      <c r="C1473" t="s">
        <v>30</v>
      </c>
      <c r="D1473">
        <v>29</v>
      </c>
      <c r="E1473" s="18">
        <f>DATE(Table6[[#This Row],[year]],MONTH(1&amp;Table6[[#This Row],[month]]),Table6[[#This Row],[date]])</f>
        <v>24470</v>
      </c>
      <c r="F1473" s="19">
        <f>DATEDIF(Table6[[#This Row],[DOB]],DATE(2023,6,8),"Y")</f>
        <v>56</v>
      </c>
      <c r="G1473">
        <v>3</v>
      </c>
      <c r="H1473" s="20">
        <v>12363.55</v>
      </c>
      <c r="I1473" t="s">
        <v>8417</v>
      </c>
      <c r="J1473" t="s">
        <v>8417</v>
      </c>
      <c r="K1473" t="s">
        <v>42</v>
      </c>
    </row>
    <row r="1474" spans="1:11" x14ac:dyDescent="0.35">
      <c r="A1474" t="s">
        <v>1505</v>
      </c>
      <c r="B1474">
        <v>1962</v>
      </c>
      <c r="C1474" t="s">
        <v>20</v>
      </c>
      <c r="D1474">
        <v>26</v>
      </c>
      <c r="E1474" s="18">
        <f>DATE(Table6[[#This Row],[year]],MONTH(1&amp;Table6[[#This Row],[month]]),Table6[[#This Row],[date]])</f>
        <v>22915</v>
      </c>
      <c r="F1474" s="19">
        <f>DATEDIF(Table6[[#This Row],[DOB]],DATE(2023,6,8),"Y")</f>
        <v>60</v>
      </c>
      <c r="G1474">
        <v>0</v>
      </c>
      <c r="H1474" s="20">
        <v>12369.89</v>
      </c>
      <c r="I1474" t="s">
        <v>8417</v>
      </c>
      <c r="J1474" t="s">
        <v>8416</v>
      </c>
      <c r="K1474" t="s">
        <v>247</v>
      </c>
    </row>
    <row r="1475" spans="1:11" x14ac:dyDescent="0.35">
      <c r="A1475" t="s">
        <v>1506</v>
      </c>
      <c r="B1475">
        <v>1989</v>
      </c>
      <c r="C1475" t="s">
        <v>30</v>
      </c>
      <c r="D1475">
        <v>29</v>
      </c>
      <c r="E1475" s="18">
        <f>DATE(Table6[[#This Row],[year]],MONTH(1&amp;Table6[[#This Row],[month]]),Table6[[#This Row],[date]])</f>
        <v>32871</v>
      </c>
      <c r="F1475" s="19">
        <f>DATEDIF(Table6[[#This Row],[DOB]],DATE(2023,6,8),"Y")</f>
        <v>33</v>
      </c>
      <c r="G1475">
        <v>0</v>
      </c>
      <c r="H1475" s="20">
        <v>12404.88</v>
      </c>
      <c r="I1475" t="s">
        <v>8417</v>
      </c>
      <c r="J1475" t="s">
        <v>8417</v>
      </c>
      <c r="K1475" t="s">
        <v>168</v>
      </c>
    </row>
    <row r="1476" spans="1:11" x14ac:dyDescent="0.35">
      <c r="A1476" t="s">
        <v>1507</v>
      </c>
      <c r="B1476">
        <v>1972</v>
      </c>
      <c r="C1476" t="s">
        <v>35</v>
      </c>
      <c r="D1476">
        <v>21</v>
      </c>
      <c r="E1476" s="18">
        <f>DATE(Table6[[#This Row],[year]],MONTH(1&amp;Table6[[#This Row],[month]]),Table6[[#This Row],[date]])</f>
        <v>26532</v>
      </c>
      <c r="F1476" s="19">
        <f>DATEDIF(Table6[[#This Row],[DOB]],DATE(2023,6,8),"Y")</f>
        <v>50</v>
      </c>
      <c r="G1476">
        <v>0</v>
      </c>
      <c r="H1476" s="20">
        <v>12407.3</v>
      </c>
      <c r="I1476" t="s">
        <v>8417</v>
      </c>
      <c r="J1476" t="s">
        <v>8416</v>
      </c>
      <c r="K1476" t="s">
        <v>300</v>
      </c>
    </row>
    <row r="1477" spans="1:11" x14ac:dyDescent="0.35">
      <c r="A1477" t="s">
        <v>1508</v>
      </c>
      <c r="B1477">
        <v>1979</v>
      </c>
      <c r="C1477" t="s">
        <v>10</v>
      </c>
      <c r="D1477">
        <v>14</v>
      </c>
      <c r="E1477" s="18">
        <f>DATE(Table6[[#This Row],[year]],MONTH(1&amp;Table6[[#This Row],[month]]),Table6[[#This Row],[date]])</f>
        <v>29050</v>
      </c>
      <c r="F1477" s="19">
        <f>DATEDIF(Table6[[#This Row],[DOB]],DATE(2023,6,8),"Y")</f>
        <v>43</v>
      </c>
      <c r="G1477">
        <v>2</v>
      </c>
      <c r="H1477" s="20">
        <v>12408.29</v>
      </c>
      <c r="I1477" t="s">
        <v>8417</v>
      </c>
      <c r="J1477" t="s">
        <v>8418</v>
      </c>
      <c r="K1477" t="s">
        <v>632</v>
      </c>
    </row>
    <row r="1478" spans="1:11" x14ac:dyDescent="0.35">
      <c r="A1478" t="s">
        <v>1509</v>
      </c>
      <c r="B1478">
        <v>1964</v>
      </c>
      <c r="C1478" t="s">
        <v>35</v>
      </c>
      <c r="D1478">
        <v>4</v>
      </c>
      <c r="E1478" s="18">
        <f>DATE(Table6[[#This Row],[year]],MONTH(1&amp;Table6[[#This Row],[month]]),Table6[[#This Row],[date]])</f>
        <v>23593</v>
      </c>
      <c r="F1478" s="19">
        <f>DATEDIF(Table6[[#This Row],[DOB]],DATE(2023,6,8),"Y")</f>
        <v>58</v>
      </c>
      <c r="G1478">
        <v>0</v>
      </c>
      <c r="H1478" s="20">
        <v>12430.95</v>
      </c>
      <c r="I1478" t="s">
        <v>8417</v>
      </c>
      <c r="J1478" t="s">
        <v>8417</v>
      </c>
      <c r="K1478" t="s">
        <v>247</v>
      </c>
    </row>
    <row r="1479" spans="1:11" x14ac:dyDescent="0.35">
      <c r="A1479" t="s">
        <v>1510</v>
      </c>
      <c r="B1479">
        <v>1995</v>
      </c>
      <c r="C1479" t="s">
        <v>35</v>
      </c>
      <c r="D1479">
        <v>9</v>
      </c>
      <c r="E1479" s="18">
        <f>DATE(Table6[[#This Row],[year]],MONTH(1&amp;Table6[[#This Row],[month]]),Table6[[#This Row],[date]])</f>
        <v>34920</v>
      </c>
      <c r="F1479" s="19">
        <f>DATEDIF(Table6[[#This Row],[DOB]],DATE(2023,6,8),"Y")</f>
        <v>27</v>
      </c>
      <c r="G1479">
        <v>0</v>
      </c>
      <c r="H1479" s="20">
        <v>12452.25</v>
      </c>
      <c r="I1479" t="s">
        <v>8417</v>
      </c>
      <c r="J1479" t="s">
        <v>8417</v>
      </c>
      <c r="K1479" t="s">
        <v>23</v>
      </c>
    </row>
    <row r="1480" spans="1:11" x14ac:dyDescent="0.35">
      <c r="A1480" t="s">
        <v>1511</v>
      </c>
      <c r="B1480">
        <v>1968</v>
      </c>
      <c r="C1480" t="s">
        <v>15</v>
      </c>
      <c r="D1480">
        <v>26</v>
      </c>
      <c r="E1480" s="18">
        <f>DATE(Table6[[#This Row],[year]],MONTH(1&amp;Table6[[#This Row],[month]]),Table6[[#This Row],[date]])</f>
        <v>25168</v>
      </c>
      <c r="F1480" s="19">
        <f>DATEDIF(Table6[[#This Row],[DOB]],DATE(2023,6,8),"Y")</f>
        <v>54</v>
      </c>
      <c r="G1480">
        <v>3</v>
      </c>
      <c r="H1480" s="20">
        <v>12475.35</v>
      </c>
      <c r="I1480" t="s">
        <v>8417</v>
      </c>
      <c r="J1480" t="s">
        <v>8418</v>
      </c>
      <c r="K1480" t="s">
        <v>23</v>
      </c>
    </row>
    <row r="1481" spans="1:11" x14ac:dyDescent="0.35">
      <c r="A1481" t="s">
        <v>1512</v>
      </c>
      <c r="B1481">
        <v>1968</v>
      </c>
      <c r="C1481" t="s">
        <v>15</v>
      </c>
      <c r="D1481">
        <v>12</v>
      </c>
      <c r="E1481" s="18">
        <f>DATE(Table6[[#This Row],[year]],MONTH(1&amp;Table6[[#This Row],[month]]),Table6[[#This Row],[date]])</f>
        <v>25154</v>
      </c>
      <c r="F1481" s="19">
        <f>DATEDIF(Table6[[#This Row],[DOB]],DATE(2023,6,8),"Y")</f>
        <v>54</v>
      </c>
      <c r="G1481">
        <v>3</v>
      </c>
      <c r="H1481" s="20">
        <v>12479.71</v>
      </c>
      <c r="I1481" t="s">
        <v>8417</v>
      </c>
      <c r="J1481" t="s">
        <v>8417</v>
      </c>
      <c r="K1481" t="s">
        <v>23</v>
      </c>
    </row>
    <row r="1482" spans="1:11" x14ac:dyDescent="0.35">
      <c r="A1482" t="s">
        <v>1513</v>
      </c>
      <c r="B1482">
        <v>1967</v>
      </c>
      <c r="C1482" t="s">
        <v>20</v>
      </c>
      <c r="D1482">
        <v>1</v>
      </c>
      <c r="E1482" s="18">
        <f>DATE(Table6[[#This Row],[year]],MONTH(1&amp;Table6[[#This Row],[month]]),Table6[[#This Row],[date]])</f>
        <v>24716</v>
      </c>
      <c r="F1482" s="19">
        <f>DATEDIF(Table6[[#This Row],[DOB]],DATE(2023,6,8),"Y")</f>
        <v>55</v>
      </c>
      <c r="G1482">
        <v>3</v>
      </c>
      <c r="H1482" s="20">
        <v>12485.8</v>
      </c>
      <c r="I1482" t="s">
        <v>8417</v>
      </c>
      <c r="J1482" t="s">
        <v>8417</v>
      </c>
      <c r="K1482" t="s">
        <v>13</v>
      </c>
    </row>
    <row r="1483" spans="1:11" x14ac:dyDescent="0.35">
      <c r="A1483" t="s">
        <v>1514</v>
      </c>
      <c r="B1483">
        <v>1968</v>
      </c>
      <c r="C1483" t="s">
        <v>30</v>
      </c>
      <c r="D1483">
        <v>3</v>
      </c>
      <c r="E1483" s="18">
        <f>DATE(Table6[[#This Row],[year]],MONTH(1&amp;Table6[[#This Row],[month]]),Table6[[#This Row],[date]])</f>
        <v>25175</v>
      </c>
      <c r="F1483" s="19">
        <f>DATEDIF(Table6[[#This Row],[DOB]],DATE(2023,6,8),"Y")</f>
        <v>54</v>
      </c>
      <c r="G1483">
        <v>3</v>
      </c>
      <c r="H1483" s="20">
        <v>12495.29</v>
      </c>
      <c r="I1483" t="s">
        <v>8417</v>
      </c>
      <c r="J1483" t="s">
        <v>8417</v>
      </c>
      <c r="K1483" t="s">
        <v>23</v>
      </c>
    </row>
    <row r="1484" spans="1:11" x14ac:dyDescent="0.35">
      <c r="A1484" t="s">
        <v>1515</v>
      </c>
      <c r="B1484">
        <v>1966</v>
      </c>
      <c r="C1484" t="s">
        <v>10</v>
      </c>
      <c r="D1484">
        <v>12</v>
      </c>
      <c r="E1484" s="18">
        <f>DATE(Table6[[#This Row],[year]],MONTH(1&amp;Table6[[#This Row],[month]]),Table6[[#This Row],[date]])</f>
        <v>24300</v>
      </c>
      <c r="F1484" s="19">
        <f>DATEDIF(Table6[[#This Row],[DOB]],DATE(2023,6,8),"Y")</f>
        <v>56</v>
      </c>
      <c r="G1484">
        <v>0</v>
      </c>
      <c r="H1484" s="20">
        <v>12499.88</v>
      </c>
      <c r="I1484" t="s">
        <v>8417</v>
      </c>
      <c r="J1484" t="s">
        <v>8416</v>
      </c>
      <c r="K1484" t="s">
        <v>23</v>
      </c>
    </row>
    <row r="1485" spans="1:11" x14ac:dyDescent="0.35">
      <c r="A1485" t="s">
        <v>1516</v>
      </c>
      <c r="B1485">
        <v>1962</v>
      </c>
      <c r="C1485" t="s">
        <v>37</v>
      </c>
      <c r="D1485">
        <v>16</v>
      </c>
      <c r="E1485" s="18">
        <f>DATE(Table6[[#This Row],[year]],MONTH(1&amp;Table6[[#This Row],[month]]),Table6[[#This Row],[date]])</f>
        <v>22935</v>
      </c>
      <c r="F1485" s="19">
        <f>DATEDIF(Table6[[#This Row],[DOB]],DATE(2023,6,8),"Y")</f>
        <v>60</v>
      </c>
      <c r="G1485">
        <v>0</v>
      </c>
      <c r="H1485" s="20">
        <v>12523.6</v>
      </c>
      <c r="I1485" t="s">
        <v>8417</v>
      </c>
      <c r="J1485" t="s">
        <v>8417</v>
      </c>
      <c r="K1485" t="s">
        <v>23</v>
      </c>
    </row>
    <row r="1486" spans="1:11" x14ac:dyDescent="0.35">
      <c r="A1486" t="s">
        <v>1517</v>
      </c>
      <c r="B1486">
        <v>1961</v>
      </c>
      <c r="C1486" t="s">
        <v>15</v>
      </c>
      <c r="D1486">
        <v>28</v>
      </c>
      <c r="E1486" s="18">
        <f>DATE(Table6[[#This Row],[year]],MONTH(1&amp;Table6[[#This Row],[month]]),Table6[[#This Row],[date]])</f>
        <v>22613</v>
      </c>
      <c r="F1486" s="19">
        <f>DATEDIF(Table6[[#This Row],[DOB]],DATE(2023,6,8),"Y")</f>
        <v>61</v>
      </c>
      <c r="G1486">
        <v>0</v>
      </c>
      <c r="H1486" s="20">
        <v>12557.61</v>
      </c>
      <c r="I1486" t="s">
        <v>8417</v>
      </c>
      <c r="J1486" t="s">
        <v>8417</v>
      </c>
      <c r="K1486" t="s">
        <v>13</v>
      </c>
    </row>
    <row r="1487" spans="1:11" x14ac:dyDescent="0.35">
      <c r="A1487" t="s">
        <v>1518</v>
      </c>
      <c r="B1487">
        <v>1961</v>
      </c>
      <c r="C1487" t="s">
        <v>15</v>
      </c>
      <c r="D1487">
        <v>28</v>
      </c>
      <c r="E1487" s="18">
        <f>DATE(Table6[[#This Row],[year]],MONTH(1&amp;Table6[[#This Row],[month]]),Table6[[#This Row],[date]])</f>
        <v>22613</v>
      </c>
      <c r="F1487" s="19">
        <f>DATEDIF(Table6[[#This Row],[DOB]],DATE(2023,6,8),"Y")</f>
        <v>61</v>
      </c>
      <c r="G1487">
        <v>0</v>
      </c>
      <c r="H1487" s="20">
        <v>12574.05</v>
      </c>
      <c r="I1487" t="s">
        <v>8417</v>
      </c>
      <c r="J1487" t="s">
        <v>8418</v>
      </c>
      <c r="K1487" t="s">
        <v>42</v>
      </c>
    </row>
    <row r="1488" spans="1:11" x14ac:dyDescent="0.35">
      <c r="A1488" t="s">
        <v>1519</v>
      </c>
      <c r="B1488">
        <v>1969</v>
      </c>
      <c r="C1488" t="s">
        <v>15</v>
      </c>
      <c r="D1488">
        <v>26</v>
      </c>
      <c r="E1488" s="18">
        <f>DATE(Table6[[#This Row],[year]],MONTH(1&amp;Table6[[#This Row],[month]]),Table6[[#This Row],[date]])</f>
        <v>25533</v>
      </c>
      <c r="F1488" s="19">
        <f>DATEDIF(Table6[[#This Row],[DOB]],DATE(2023,6,8),"Y")</f>
        <v>53</v>
      </c>
      <c r="G1488">
        <v>0</v>
      </c>
      <c r="H1488" s="20">
        <v>12579.92</v>
      </c>
      <c r="I1488" t="s">
        <v>8417</v>
      </c>
      <c r="J1488" t="s">
        <v>8418</v>
      </c>
      <c r="K1488" t="s">
        <v>200</v>
      </c>
    </row>
    <row r="1489" spans="1:11" x14ac:dyDescent="0.35">
      <c r="A1489" t="s">
        <v>1520</v>
      </c>
      <c r="B1489">
        <v>1970</v>
      </c>
      <c r="C1489" t="s">
        <v>18</v>
      </c>
      <c r="D1489">
        <v>18</v>
      </c>
      <c r="E1489" s="18">
        <f>DATE(Table6[[#This Row],[year]],MONTH(1&amp;Table6[[#This Row],[month]]),Table6[[#This Row],[date]])</f>
        <v>25737</v>
      </c>
      <c r="F1489" s="19">
        <f>DATEDIF(Table6[[#This Row],[DOB]],DATE(2023,6,8),"Y")</f>
        <v>52</v>
      </c>
      <c r="G1489">
        <v>5</v>
      </c>
      <c r="H1489" s="20">
        <v>12592.53</v>
      </c>
      <c r="I1489" t="s">
        <v>8417</v>
      </c>
      <c r="J1489" t="s">
        <v>8416</v>
      </c>
      <c r="K1489" t="s">
        <v>13</v>
      </c>
    </row>
    <row r="1490" spans="1:11" x14ac:dyDescent="0.35">
      <c r="A1490" t="s">
        <v>1521</v>
      </c>
      <c r="B1490">
        <v>1988</v>
      </c>
      <c r="C1490" t="s">
        <v>35</v>
      </c>
      <c r="D1490">
        <v>11</v>
      </c>
      <c r="E1490" s="18">
        <f>DATE(Table6[[#This Row],[year]],MONTH(1&amp;Table6[[#This Row],[month]]),Table6[[#This Row],[date]])</f>
        <v>32366</v>
      </c>
      <c r="F1490" s="19">
        <f>DATEDIF(Table6[[#This Row],[DOB]],DATE(2023,6,8),"Y")</f>
        <v>34</v>
      </c>
      <c r="G1490">
        <v>3</v>
      </c>
      <c r="H1490" s="20">
        <v>12600.46</v>
      </c>
      <c r="I1490" t="s">
        <v>8417</v>
      </c>
      <c r="J1490" t="s">
        <v>8418</v>
      </c>
      <c r="K1490" t="s">
        <v>249</v>
      </c>
    </row>
    <row r="1491" spans="1:11" x14ac:dyDescent="0.35">
      <c r="A1491" t="s">
        <v>1522</v>
      </c>
      <c r="B1491">
        <v>1998</v>
      </c>
      <c r="C1491" t="s">
        <v>15</v>
      </c>
      <c r="D1491">
        <v>18</v>
      </c>
      <c r="E1491" s="18">
        <f>DATE(Table6[[#This Row],[year]],MONTH(1&amp;Table6[[#This Row],[month]]),Table6[[#This Row],[date]])</f>
        <v>36117</v>
      </c>
      <c r="F1491" s="19">
        <f>DATEDIF(Table6[[#This Row],[DOB]],DATE(2023,6,8),"Y")</f>
        <v>24</v>
      </c>
      <c r="G1491">
        <v>1</v>
      </c>
      <c r="H1491" s="20">
        <v>12609.89</v>
      </c>
      <c r="I1491" t="s">
        <v>8417</v>
      </c>
      <c r="J1491" t="s">
        <v>8417</v>
      </c>
      <c r="K1491" t="s">
        <v>23</v>
      </c>
    </row>
    <row r="1492" spans="1:11" x14ac:dyDescent="0.35">
      <c r="A1492" t="s">
        <v>1523</v>
      </c>
      <c r="B1492">
        <v>1963</v>
      </c>
      <c r="C1492" t="s">
        <v>35</v>
      </c>
      <c r="D1492">
        <v>19</v>
      </c>
      <c r="E1492" s="18">
        <f>DATE(Table6[[#This Row],[year]],MONTH(1&amp;Table6[[#This Row],[month]]),Table6[[#This Row],[date]])</f>
        <v>23242</v>
      </c>
      <c r="F1492" s="19">
        <f>DATEDIF(Table6[[#This Row],[DOB]],DATE(2023,6,8),"Y")</f>
        <v>59</v>
      </c>
      <c r="G1492">
        <v>0</v>
      </c>
      <c r="H1492" s="20">
        <v>12622.18</v>
      </c>
      <c r="I1492" t="s">
        <v>8417</v>
      </c>
      <c r="J1492" t="s">
        <v>8418</v>
      </c>
      <c r="K1492" t="s">
        <v>23</v>
      </c>
    </row>
    <row r="1493" spans="1:11" x14ac:dyDescent="0.35">
      <c r="A1493" t="s">
        <v>1524</v>
      </c>
      <c r="B1493">
        <v>1970</v>
      </c>
      <c r="C1493" t="s">
        <v>30</v>
      </c>
      <c r="D1493">
        <v>28</v>
      </c>
      <c r="E1493" s="18">
        <f>DATE(Table6[[#This Row],[year]],MONTH(1&amp;Table6[[#This Row],[month]]),Table6[[#This Row],[date]])</f>
        <v>25930</v>
      </c>
      <c r="F1493" s="19">
        <f>DATEDIF(Table6[[#This Row],[DOB]],DATE(2023,6,8),"Y")</f>
        <v>52</v>
      </c>
      <c r="G1493">
        <v>0</v>
      </c>
      <c r="H1493" s="20">
        <v>12624.74</v>
      </c>
      <c r="I1493" t="s">
        <v>8417</v>
      </c>
      <c r="J1493" t="s">
        <v>8418</v>
      </c>
      <c r="K1493" t="s">
        <v>23</v>
      </c>
    </row>
    <row r="1494" spans="1:11" x14ac:dyDescent="0.35">
      <c r="A1494" t="s">
        <v>1525</v>
      </c>
      <c r="B1494">
        <v>1965</v>
      </c>
      <c r="C1494" t="s">
        <v>37</v>
      </c>
      <c r="D1494">
        <v>4</v>
      </c>
      <c r="E1494" s="18">
        <f>DATE(Table6[[#This Row],[year]],MONTH(1&amp;Table6[[#This Row],[month]]),Table6[[#This Row],[date]])</f>
        <v>24019</v>
      </c>
      <c r="F1494" s="19">
        <f>DATEDIF(Table6[[#This Row],[DOB]],DATE(2023,6,8),"Y")</f>
        <v>57</v>
      </c>
      <c r="G1494">
        <v>2</v>
      </c>
      <c r="H1494" s="20">
        <v>12629.17</v>
      </c>
      <c r="I1494" t="s">
        <v>8417</v>
      </c>
      <c r="J1494" t="s">
        <v>8418</v>
      </c>
      <c r="K1494" t="s">
        <v>13</v>
      </c>
    </row>
    <row r="1495" spans="1:11" x14ac:dyDescent="0.35">
      <c r="A1495" t="s">
        <v>1526</v>
      </c>
      <c r="B1495">
        <v>1962</v>
      </c>
      <c r="C1495" t="s">
        <v>15</v>
      </c>
      <c r="D1495">
        <v>22</v>
      </c>
      <c r="E1495" s="18">
        <f>DATE(Table6[[#This Row],[year]],MONTH(1&amp;Table6[[#This Row],[month]]),Table6[[#This Row],[date]])</f>
        <v>22972</v>
      </c>
      <c r="F1495" s="19">
        <f>DATEDIF(Table6[[#This Row],[DOB]],DATE(2023,6,8),"Y")</f>
        <v>60</v>
      </c>
      <c r="G1495">
        <v>0</v>
      </c>
      <c r="H1495" s="20">
        <v>12629.9</v>
      </c>
      <c r="I1495" t="s">
        <v>8417</v>
      </c>
      <c r="J1495" t="s">
        <v>8417</v>
      </c>
      <c r="K1495" t="s">
        <v>13</v>
      </c>
    </row>
    <row r="1496" spans="1:11" x14ac:dyDescent="0.35">
      <c r="A1496" t="s">
        <v>1527</v>
      </c>
      <c r="B1496">
        <v>1962</v>
      </c>
      <c r="C1496" t="s">
        <v>10</v>
      </c>
      <c r="D1496">
        <v>22</v>
      </c>
      <c r="E1496" s="18">
        <f>DATE(Table6[[#This Row],[year]],MONTH(1&amp;Table6[[#This Row],[month]]),Table6[[#This Row],[date]])</f>
        <v>22849</v>
      </c>
      <c r="F1496" s="19">
        <f>DATEDIF(Table6[[#This Row],[DOB]],DATE(2023,6,8),"Y")</f>
        <v>60</v>
      </c>
      <c r="G1496">
        <v>0</v>
      </c>
      <c r="H1496" s="20">
        <v>12638.2</v>
      </c>
      <c r="I1496" t="s">
        <v>8417</v>
      </c>
      <c r="J1496" t="s">
        <v>8418</v>
      </c>
      <c r="K1496" t="s">
        <v>42</v>
      </c>
    </row>
    <row r="1497" spans="1:11" x14ac:dyDescent="0.35">
      <c r="A1497" t="s">
        <v>1528</v>
      </c>
      <c r="B1497">
        <v>1972</v>
      </c>
      <c r="C1497" t="s">
        <v>20</v>
      </c>
      <c r="D1497">
        <v>5</v>
      </c>
      <c r="E1497" s="18">
        <f>DATE(Table6[[#This Row],[year]],MONTH(1&amp;Table6[[#This Row],[month]]),Table6[[#This Row],[date]])</f>
        <v>26547</v>
      </c>
      <c r="F1497" s="19">
        <f>DATEDIF(Table6[[#This Row],[DOB]],DATE(2023,6,8),"Y")</f>
        <v>50</v>
      </c>
      <c r="G1497">
        <v>0</v>
      </c>
      <c r="H1497" s="20">
        <v>12640.24</v>
      </c>
      <c r="I1497" t="s">
        <v>8417</v>
      </c>
      <c r="J1497" t="s">
        <v>8418</v>
      </c>
      <c r="K1497" t="s">
        <v>42</v>
      </c>
    </row>
    <row r="1498" spans="1:11" x14ac:dyDescent="0.35">
      <c r="A1498" t="s">
        <v>1529</v>
      </c>
      <c r="B1498">
        <v>1966</v>
      </c>
      <c r="C1498" t="s">
        <v>30</v>
      </c>
      <c r="D1498">
        <v>17</v>
      </c>
      <c r="E1498" s="18">
        <f>DATE(Table6[[#This Row],[year]],MONTH(1&amp;Table6[[#This Row],[month]]),Table6[[#This Row],[date]])</f>
        <v>24458</v>
      </c>
      <c r="F1498" s="19">
        <f>DATEDIF(Table6[[#This Row],[DOB]],DATE(2023,6,8),"Y")</f>
        <v>56</v>
      </c>
      <c r="G1498">
        <v>2</v>
      </c>
      <c r="H1498" s="20">
        <v>12643.38</v>
      </c>
      <c r="I1498" t="s">
        <v>8417</v>
      </c>
      <c r="J1498" t="s">
        <v>8418</v>
      </c>
      <c r="K1498" t="s">
        <v>23</v>
      </c>
    </row>
    <row r="1499" spans="1:11" x14ac:dyDescent="0.35">
      <c r="A1499" t="s">
        <v>1530</v>
      </c>
      <c r="B1499">
        <v>1962</v>
      </c>
      <c r="C1499" t="s">
        <v>10</v>
      </c>
      <c r="D1499">
        <v>11</v>
      </c>
      <c r="E1499" s="18">
        <f>DATE(Table6[[#This Row],[year]],MONTH(1&amp;Table6[[#This Row],[month]]),Table6[[#This Row],[date]])</f>
        <v>22838</v>
      </c>
      <c r="F1499" s="19">
        <f>DATEDIF(Table6[[#This Row],[DOB]],DATE(2023,6,8),"Y")</f>
        <v>60</v>
      </c>
      <c r="G1499">
        <v>0</v>
      </c>
      <c r="H1499" s="20">
        <v>12644.59</v>
      </c>
      <c r="I1499" t="s">
        <v>8417</v>
      </c>
      <c r="J1499" t="s">
        <v>8416</v>
      </c>
      <c r="K1499" t="s">
        <v>42</v>
      </c>
    </row>
    <row r="1500" spans="1:11" x14ac:dyDescent="0.35">
      <c r="A1500" t="s">
        <v>1531</v>
      </c>
      <c r="B1500">
        <v>1965</v>
      </c>
      <c r="C1500" t="s">
        <v>20</v>
      </c>
      <c r="D1500">
        <v>14</v>
      </c>
      <c r="E1500" s="18">
        <f>DATE(Table6[[#This Row],[year]],MONTH(1&amp;Table6[[#This Row],[month]]),Table6[[#This Row],[date]])</f>
        <v>23999</v>
      </c>
      <c r="F1500" s="19">
        <f>DATEDIF(Table6[[#This Row],[DOB]],DATE(2023,6,8),"Y")</f>
        <v>57</v>
      </c>
      <c r="G1500">
        <v>2</v>
      </c>
      <c r="H1500" s="20">
        <v>12646.21</v>
      </c>
      <c r="I1500" t="s">
        <v>8417</v>
      </c>
      <c r="J1500" t="s">
        <v>8416</v>
      </c>
      <c r="K1500" t="s">
        <v>42</v>
      </c>
    </row>
    <row r="1501" spans="1:11" x14ac:dyDescent="0.35">
      <c r="A1501" t="s">
        <v>1532</v>
      </c>
      <c r="B1501">
        <v>1962</v>
      </c>
      <c r="C1501" t="s">
        <v>35</v>
      </c>
      <c r="D1501">
        <v>27</v>
      </c>
      <c r="E1501" s="18">
        <f>DATE(Table6[[#This Row],[year]],MONTH(1&amp;Table6[[#This Row],[month]]),Table6[[#This Row],[date]])</f>
        <v>22885</v>
      </c>
      <c r="F1501" s="19">
        <f>DATEDIF(Table6[[#This Row],[DOB]],DATE(2023,6,8),"Y")</f>
        <v>60</v>
      </c>
      <c r="G1501">
        <v>0</v>
      </c>
      <c r="H1501" s="20">
        <v>12648.7</v>
      </c>
      <c r="I1501" t="s">
        <v>8417</v>
      </c>
      <c r="J1501" t="s">
        <v>8416</v>
      </c>
      <c r="K1501" t="s">
        <v>13</v>
      </c>
    </row>
    <row r="1502" spans="1:11" x14ac:dyDescent="0.35">
      <c r="A1502" t="s">
        <v>1533</v>
      </c>
      <c r="B1502">
        <v>1974</v>
      </c>
      <c r="C1502" t="s">
        <v>20</v>
      </c>
      <c r="D1502">
        <v>24</v>
      </c>
      <c r="E1502" s="18">
        <f>DATE(Table6[[#This Row],[year]],MONTH(1&amp;Table6[[#This Row],[month]]),Table6[[#This Row],[date]])</f>
        <v>27296</v>
      </c>
      <c r="F1502" s="19">
        <f>DATEDIF(Table6[[#This Row],[DOB]],DATE(2023,6,8),"Y")</f>
        <v>48</v>
      </c>
      <c r="G1502">
        <v>0</v>
      </c>
      <c r="H1502" s="20">
        <v>12697.48</v>
      </c>
      <c r="I1502" t="s">
        <v>8417</v>
      </c>
      <c r="J1502" t="s">
        <v>8417</v>
      </c>
      <c r="K1502" t="s">
        <v>300</v>
      </c>
    </row>
    <row r="1503" spans="1:11" x14ac:dyDescent="0.35">
      <c r="A1503" t="s">
        <v>1534</v>
      </c>
      <c r="B1503">
        <v>1992</v>
      </c>
      <c r="C1503" t="s">
        <v>10</v>
      </c>
      <c r="D1503">
        <v>7</v>
      </c>
      <c r="E1503" s="18">
        <f>DATE(Table6[[#This Row],[year]],MONTH(1&amp;Table6[[#This Row],[month]]),Table6[[#This Row],[date]])</f>
        <v>33792</v>
      </c>
      <c r="F1503" s="19">
        <f>DATEDIF(Table6[[#This Row],[DOB]],DATE(2023,6,8),"Y")</f>
        <v>30</v>
      </c>
      <c r="G1503">
        <v>0</v>
      </c>
      <c r="H1503" s="20">
        <v>12699.56</v>
      </c>
      <c r="I1503" t="s">
        <v>8417</v>
      </c>
      <c r="J1503" t="s">
        <v>8416</v>
      </c>
      <c r="K1503" t="s">
        <v>42</v>
      </c>
    </row>
    <row r="1504" spans="1:11" x14ac:dyDescent="0.35">
      <c r="A1504" t="s">
        <v>1535</v>
      </c>
      <c r="B1504">
        <v>1964</v>
      </c>
      <c r="C1504" t="s">
        <v>15</v>
      </c>
      <c r="D1504">
        <v>28</v>
      </c>
      <c r="E1504" s="18">
        <f>DATE(Table6[[#This Row],[year]],MONTH(1&amp;Table6[[#This Row],[month]]),Table6[[#This Row],[date]])</f>
        <v>23709</v>
      </c>
      <c r="F1504" s="19">
        <f>DATEDIF(Table6[[#This Row],[DOB]],DATE(2023,6,8),"Y")</f>
        <v>58</v>
      </c>
      <c r="G1504">
        <v>0</v>
      </c>
      <c r="H1504" s="20">
        <v>12700.63</v>
      </c>
      <c r="I1504" t="s">
        <v>8417</v>
      </c>
      <c r="J1504" t="s">
        <v>8417</v>
      </c>
      <c r="K1504" t="s">
        <v>42</v>
      </c>
    </row>
    <row r="1505" spans="1:11" x14ac:dyDescent="0.35">
      <c r="A1505" t="s">
        <v>1536</v>
      </c>
      <c r="B1505">
        <v>1970</v>
      </c>
      <c r="C1505" t="s">
        <v>10</v>
      </c>
      <c r="D1505">
        <v>8</v>
      </c>
      <c r="E1505" s="18">
        <f>DATE(Table6[[#This Row],[year]],MONTH(1&amp;Table6[[#This Row],[month]]),Table6[[#This Row],[date]])</f>
        <v>25757</v>
      </c>
      <c r="F1505" s="19">
        <f>DATEDIF(Table6[[#This Row],[DOB]],DATE(2023,6,8),"Y")</f>
        <v>52</v>
      </c>
      <c r="G1505">
        <v>0</v>
      </c>
      <c r="H1505" s="20">
        <v>12713</v>
      </c>
      <c r="I1505" t="s">
        <v>8417</v>
      </c>
      <c r="J1505" t="s">
        <v>8418</v>
      </c>
      <c r="K1505" t="s">
        <v>42</v>
      </c>
    </row>
    <row r="1506" spans="1:11" x14ac:dyDescent="0.35">
      <c r="A1506" t="s">
        <v>1537</v>
      </c>
      <c r="B1506">
        <v>1988</v>
      </c>
      <c r="C1506" t="s">
        <v>10</v>
      </c>
      <c r="D1506">
        <v>17</v>
      </c>
      <c r="E1506" s="18">
        <f>DATE(Table6[[#This Row],[year]],MONTH(1&amp;Table6[[#This Row],[month]]),Table6[[#This Row],[date]])</f>
        <v>32341</v>
      </c>
      <c r="F1506" s="19">
        <f>DATEDIF(Table6[[#This Row],[DOB]],DATE(2023,6,8),"Y")</f>
        <v>34</v>
      </c>
      <c r="G1506">
        <v>3</v>
      </c>
      <c r="H1506" s="20">
        <v>12718.21</v>
      </c>
      <c r="I1506" t="s">
        <v>8417</v>
      </c>
      <c r="J1506" t="s">
        <v>8418</v>
      </c>
      <c r="K1506" t="s">
        <v>535</v>
      </c>
    </row>
    <row r="1507" spans="1:11" x14ac:dyDescent="0.35">
      <c r="A1507" t="s">
        <v>1538</v>
      </c>
      <c r="B1507">
        <v>1962</v>
      </c>
      <c r="C1507" t="s">
        <v>20</v>
      </c>
      <c r="D1507">
        <v>2</v>
      </c>
      <c r="E1507" s="18">
        <f>DATE(Table6[[#This Row],[year]],MONTH(1&amp;Table6[[#This Row],[month]]),Table6[[#This Row],[date]])</f>
        <v>22891</v>
      </c>
      <c r="F1507" s="19">
        <f>DATEDIF(Table6[[#This Row],[DOB]],DATE(2023,6,8),"Y")</f>
        <v>60</v>
      </c>
      <c r="G1507">
        <v>0</v>
      </c>
      <c r="H1507" s="20">
        <v>12731</v>
      </c>
      <c r="I1507" t="s">
        <v>8417</v>
      </c>
      <c r="J1507" t="s">
        <v>8417</v>
      </c>
      <c r="K1507" t="s">
        <v>168</v>
      </c>
    </row>
    <row r="1508" spans="1:11" x14ac:dyDescent="0.35">
      <c r="A1508" t="s">
        <v>1539</v>
      </c>
      <c r="B1508">
        <v>1962</v>
      </c>
      <c r="C1508" t="s">
        <v>37</v>
      </c>
      <c r="D1508">
        <v>1</v>
      </c>
      <c r="E1508" s="18">
        <f>DATE(Table6[[#This Row],[year]],MONTH(1&amp;Table6[[#This Row],[month]]),Table6[[#This Row],[date]])</f>
        <v>22920</v>
      </c>
      <c r="F1508" s="19">
        <f>DATEDIF(Table6[[#This Row],[DOB]],DATE(2023,6,8),"Y")</f>
        <v>60</v>
      </c>
      <c r="G1508">
        <v>0</v>
      </c>
      <c r="H1508" s="20">
        <v>12741.17</v>
      </c>
      <c r="I1508" t="s">
        <v>8417</v>
      </c>
      <c r="J1508" t="s">
        <v>8418</v>
      </c>
      <c r="K1508" t="s">
        <v>356</v>
      </c>
    </row>
    <row r="1509" spans="1:11" x14ac:dyDescent="0.35">
      <c r="A1509" t="s">
        <v>1540</v>
      </c>
      <c r="B1509">
        <v>1975</v>
      </c>
      <c r="C1509" t="s">
        <v>20</v>
      </c>
      <c r="D1509">
        <v>25</v>
      </c>
      <c r="E1509" s="18">
        <f>DATE(Table6[[#This Row],[year]],MONTH(1&amp;Table6[[#This Row],[month]]),Table6[[#This Row],[date]])</f>
        <v>27662</v>
      </c>
      <c r="F1509" s="19">
        <f>DATEDIF(Table6[[#This Row],[DOB]],DATE(2023,6,8),"Y")</f>
        <v>47</v>
      </c>
      <c r="G1509">
        <v>1</v>
      </c>
      <c r="H1509" s="20">
        <v>12770.27</v>
      </c>
      <c r="I1509" t="s">
        <v>8417</v>
      </c>
      <c r="J1509" t="s">
        <v>8417</v>
      </c>
      <c r="K1509" t="s">
        <v>300</v>
      </c>
    </row>
    <row r="1510" spans="1:11" x14ac:dyDescent="0.35">
      <c r="A1510" t="s">
        <v>1541</v>
      </c>
      <c r="B1510">
        <v>1972</v>
      </c>
      <c r="C1510" t="s">
        <v>37</v>
      </c>
      <c r="D1510">
        <v>7</v>
      </c>
      <c r="E1510" s="18">
        <f>DATE(Table6[[#This Row],[year]],MONTH(1&amp;Table6[[#This Row],[month]]),Table6[[#This Row],[date]])</f>
        <v>26579</v>
      </c>
      <c r="F1510" s="19">
        <f>DATEDIF(Table6[[#This Row],[DOB]],DATE(2023,6,8),"Y")</f>
        <v>50</v>
      </c>
      <c r="G1510">
        <v>0</v>
      </c>
      <c r="H1510" s="20">
        <v>12776.05</v>
      </c>
      <c r="I1510" t="s">
        <v>8417</v>
      </c>
      <c r="J1510" t="s">
        <v>8417</v>
      </c>
      <c r="K1510" t="s">
        <v>535</v>
      </c>
    </row>
    <row r="1511" spans="1:11" x14ac:dyDescent="0.35">
      <c r="A1511" t="s">
        <v>1542</v>
      </c>
      <c r="B1511">
        <v>1963</v>
      </c>
      <c r="C1511" t="s">
        <v>30</v>
      </c>
      <c r="D1511">
        <v>5</v>
      </c>
      <c r="E1511" s="18">
        <f>DATE(Table6[[#This Row],[year]],MONTH(1&amp;Table6[[#This Row],[month]]),Table6[[#This Row],[date]])</f>
        <v>23350</v>
      </c>
      <c r="F1511" s="19">
        <f>DATEDIF(Table6[[#This Row],[DOB]],DATE(2023,6,8),"Y")</f>
        <v>59</v>
      </c>
      <c r="G1511">
        <v>0</v>
      </c>
      <c r="H1511" s="20">
        <v>12788.03</v>
      </c>
      <c r="I1511" t="s">
        <v>8417</v>
      </c>
      <c r="J1511" t="s">
        <v>8417</v>
      </c>
      <c r="K1511" t="s">
        <v>200</v>
      </c>
    </row>
    <row r="1512" spans="1:11" x14ac:dyDescent="0.35">
      <c r="A1512" t="s">
        <v>1543</v>
      </c>
      <c r="B1512">
        <v>1983</v>
      </c>
      <c r="C1512" t="s">
        <v>37</v>
      </c>
      <c r="D1512">
        <v>29</v>
      </c>
      <c r="E1512" s="18">
        <f>DATE(Table6[[#This Row],[year]],MONTH(1&amp;Table6[[#This Row],[month]]),Table6[[#This Row],[date]])</f>
        <v>30618</v>
      </c>
      <c r="F1512" s="19">
        <f>DATEDIF(Table6[[#This Row],[DOB]],DATE(2023,6,8),"Y")</f>
        <v>39</v>
      </c>
      <c r="G1512">
        <v>3</v>
      </c>
      <c r="H1512" s="20">
        <v>12788.18</v>
      </c>
      <c r="I1512" t="s">
        <v>8417</v>
      </c>
      <c r="J1512" t="s">
        <v>8418</v>
      </c>
      <c r="K1512" t="s">
        <v>535</v>
      </c>
    </row>
    <row r="1513" spans="1:11" x14ac:dyDescent="0.35">
      <c r="A1513" t="s">
        <v>1544</v>
      </c>
      <c r="B1513">
        <v>1978</v>
      </c>
      <c r="C1513" t="s">
        <v>10</v>
      </c>
      <c r="D1513">
        <v>24</v>
      </c>
      <c r="E1513" s="18">
        <f>DATE(Table6[[#This Row],[year]],MONTH(1&amp;Table6[[#This Row],[month]]),Table6[[#This Row],[date]])</f>
        <v>28695</v>
      </c>
      <c r="F1513" s="19">
        <f>DATEDIF(Table6[[#This Row],[DOB]],DATE(2023,6,8),"Y")</f>
        <v>44</v>
      </c>
      <c r="G1513">
        <v>0</v>
      </c>
      <c r="H1513" s="20">
        <v>12797.21</v>
      </c>
      <c r="I1513" t="s">
        <v>8417</v>
      </c>
      <c r="J1513" t="s">
        <v>8418</v>
      </c>
      <c r="K1513" t="s">
        <v>247</v>
      </c>
    </row>
    <row r="1514" spans="1:11" x14ac:dyDescent="0.35">
      <c r="A1514" t="s">
        <v>1545</v>
      </c>
      <c r="B1514">
        <v>1963</v>
      </c>
      <c r="C1514" t="s">
        <v>10</v>
      </c>
      <c r="D1514">
        <v>20</v>
      </c>
      <c r="E1514" s="18">
        <f>DATE(Table6[[#This Row],[year]],MONTH(1&amp;Table6[[#This Row],[month]]),Table6[[#This Row],[date]])</f>
        <v>23212</v>
      </c>
      <c r="F1514" s="19">
        <f>DATEDIF(Table6[[#This Row],[DOB]],DATE(2023,6,8),"Y")</f>
        <v>59</v>
      </c>
      <c r="G1514">
        <v>0</v>
      </c>
      <c r="H1514" s="20">
        <v>12815.44</v>
      </c>
      <c r="I1514" t="s">
        <v>8417</v>
      </c>
      <c r="J1514" t="s">
        <v>8417</v>
      </c>
      <c r="K1514" t="s">
        <v>247</v>
      </c>
    </row>
    <row r="1515" spans="1:11" x14ac:dyDescent="0.35">
      <c r="A1515" t="s">
        <v>1546</v>
      </c>
      <c r="B1515">
        <v>1967</v>
      </c>
      <c r="C1515" t="s">
        <v>20</v>
      </c>
      <c r="D1515">
        <v>25</v>
      </c>
      <c r="E1515" s="18">
        <f>DATE(Table6[[#This Row],[year]],MONTH(1&amp;Table6[[#This Row],[month]]),Table6[[#This Row],[date]])</f>
        <v>24740</v>
      </c>
      <c r="F1515" s="19">
        <f>DATEDIF(Table6[[#This Row],[DOB]],DATE(2023,6,8),"Y")</f>
        <v>55</v>
      </c>
      <c r="G1515">
        <v>0</v>
      </c>
      <c r="H1515" s="20">
        <v>12823.25</v>
      </c>
      <c r="I1515" t="s">
        <v>8417</v>
      </c>
      <c r="J1515" t="s">
        <v>8417</v>
      </c>
      <c r="K1515" t="s">
        <v>300</v>
      </c>
    </row>
    <row r="1516" spans="1:11" x14ac:dyDescent="0.35">
      <c r="A1516" t="s">
        <v>1547</v>
      </c>
      <c r="B1516">
        <v>2004</v>
      </c>
      <c r="C1516" t="s">
        <v>15</v>
      </c>
      <c r="D1516">
        <v>9</v>
      </c>
      <c r="E1516" s="18">
        <f>DATE(Table6[[#This Row],[year]],MONTH(1&amp;Table6[[#This Row],[month]]),Table6[[#This Row],[date]])</f>
        <v>38300</v>
      </c>
      <c r="F1516" s="19">
        <f>DATEDIF(Table6[[#This Row],[DOB]],DATE(2023,6,8),"Y")</f>
        <v>18</v>
      </c>
      <c r="G1516">
        <v>2</v>
      </c>
      <c r="H1516" s="20">
        <v>12829.46</v>
      </c>
      <c r="I1516" t="s">
        <v>8417</v>
      </c>
      <c r="J1516" t="s">
        <v>8417</v>
      </c>
      <c r="K1516" t="s">
        <v>168</v>
      </c>
    </row>
    <row r="1517" spans="1:11" x14ac:dyDescent="0.35">
      <c r="A1517" t="s">
        <v>1548</v>
      </c>
      <c r="B1517">
        <v>1993</v>
      </c>
      <c r="C1517" t="s">
        <v>20</v>
      </c>
      <c r="D1517">
        <v>27</v>
      </c>
      <c r="E1517" s="18">
        <f>DATE(Table6[[#This Row],[year]],MONTH(1&amp;Table6[[#This Row],[month]]),Table6[[#This Row],[date]])</f>
        <v>34239</v>
      </c>
      <c r="F1517" s="19">
        <f>DATEDIF(Table6[[#This Row],[DOB]],DATE(2023,6,8),"Y")</f>
        <v>29</v>
      </c>
      <c r="G1517">
        <v>0</v>
      </c>
      <c r="H1517" s="20">
        <v>12847.24</v>
      </c>
      <c r="I1517" t="s">
        <v>8417</v>
      </c>
      <c r="J1517" t="s">
        <v>8416</v>
      </c>
      <c r="K1517" t="s">
        <v>23</v>
      </c>
    </row>
    <row r="1518" spans="1:11" x14ac:dyDescent="0.35">
      <c r="A1518" t="s">
        <v>1549</v>
      </c>
      <c r="B1518">
        <v>1973</v>
      </c>
      <c r="C1518" t="s">
        <v>20</v>
      </c>
      <c r="D1518">
        <v>22</v>
      </c>
      <c r="E1518" s="18">
        <f>DATE(Table6[[#This Row],[year]],MONTH(1&amp;Table6[[#This Row],[month]]),Table6[[#This Row],[date]])</f>
        <v>26929</v>
      </c>
      <c r="F1518" s="19">
        <f>DATEDIF(Table6[[#This Row],[DOB]],DATE(2023,6,8),"Y")</f>
        <v>49</v>
      </c>
      <c r="G1518">
        <v>0</v>
      </c>
      <c r="H1518" s="20">
        <v>12852.37</v>
      </c>
      <c r="I1518" t="s">
        <v>8417</v>
      </c>
      <c r="J1518" t="s">
        <v>8418</v>
      </c>
      <c r="K1518" t="s">
        <v>23</v>
      </c>
    </row>
    <row r="1519" spans="1:11" x14ac:dyDescent="0.35">
      <c r="A1519" t="s">
        <v>1550</v>
      </c>
      <c r="B1519">
        <v>1963</v>
      </c>
      <c r="C1519" t="s">
        <v>20</v>
      </c>
      <c r="D1519">
        <v>27</v>
      </c>
      <c r="E1519" s="18">
        <f>DATE(Table6[[#This Row],[year]],MONTH(1&amp;Table6[[#This Row],[month]]),Table6[[#This Row],[date]])</f>
        <v>23281</v>
      </c>
      <c r="F1519" s="19">
        <f>DATEDIF(Table6[[#This Row],[DOB]],DATE(2023,6,8),"Y")</f>
        <v>59</v>
      </c>
      <c r="G1519">
        <v>0</v>
      </c>
      <c r="H1519" s="20">
        <v>12856.84</v>
      </c>
      <c r="I1519" t="s">
        <v>8417</v>
      </c>
      <c r="J1519" t="s">
        <v>8417</v>
      </c>
      <c r="K1519" t="s">
        <v>300</v>
      </c>
    </row>
    <row r="1520" spans="1:11" x14ac:dyDescent="0.35">
      <c r="A1520" t="s">
        <v>1551</v>
      </c>
      <c r="B1520">
        <v>1984</v>
      </c>
      <c r="C1520" t="s">
        <v>35</v>
      </c>
      <c r="D1520">
        <v>6</v>
      </c>
      <c r="E1520" s="18">
        <f>DATE(Table6[[#This Row],[year]],MONTH(1&amp;Table6[[#This Row],[month]]),Table6[[#This Row],[date]])</f>
        <v>30900</v>
      </c>
      <c r="F1520" s="19">
        <f>DATEDIF(Table6[[#This Row],[DOB]],DATE(2023,6,8),"Y")</f>
        <v>38</v>
      </c>
      <c r="G1520">
        <v>3</v>
      </c>
      <c r="H1520" s="20">
        <v>12870.31</v>
      </c>
      <c r="I1520" t="s">
        <v>8417</v>
      </c>
      <c r="J1520" t="s">
        <v>8417</v>
      </c>
      <c r="K1520" t="s">
        <v>23</v>
      </c>
    </row>
    <row r="1521" spans="1:11" x14ac:dyDescent="0.35">
      <c r="A1521" t="s">
        <v>1552</v>
      </c>
      <c r="B1521">
        <v>2004</v>
      </c>
      <c r="C1521" t="s">
        <v>10</v>
      </c>
      <c r="D1521">
        <v>9</v>
      </c>
      <c r="E1521" s="18">
        <f>DATE(Table6[[#This Row],[year]],MONTH(1&amp;Table6[[#This Row],[month]]),Table6[[#This Row],[date]])</f>
        <v>38177</v>
      </c>
      <c r="F1521" s="19">
        <f>DATEDIF(Table6[[#This Row],[DOB]],DATE(2023,6,8),"Y")</f>
        <v>18</v>
      </c>
      <c r="G1521">
        <v>0</v>
      </c>
      <c r="H1521" s="20">
        <v>12890.06</v>
      </c>
      <c r="I1521" t="s">
        <v>8417</v>
      </c>
      <c r="J1521" t="s">
        <v>8418</v>
      </c>
      <c r="K1521" t="s">
        <v>166</v>
      </c>
    </row>
    <row r="1522" spans="1:11" x14ac:dyDescent="0.35">
      <c r="A1522" t="s">
        <v>1553</v>
      </c>
      <c r="B1522">
        <v>1963</v>
      </c>
      <c r="C1522" t="s">
        <v>35</v>
      </c>
      <c r="D1522">
        <v>16</v>
      </c>
      <c r="E1522" s="18">
        <f>DATE(Table6[[#This Row],[year]],MONTH(1&amp;Table6[[#This Row],[month]]),Table6[[#This Row],[date]])</f>
        <v>23239</v>
      </c>
      <c r="F1522" s="19">
        <f>DATEDIF(Table6[[#This Row],[DOB]],DATE(2023,6,8),"Y")</f>
        <v>59</v>
      </c>
      <c r="G1522">
        <v>1</v>
      </c>
      <c r="H1522" s="20">
        <v>12913.99</v>
      </c>
      <c r="I1522" t="s">
        <v>8417</v>
      </c>
      <c r="J1522" t="s">
        <v>8416</v>
      </c>
      <c r="K1522" t="s">
        <v>168</v>
      </c>
    </row>
    <row r="1523" spans="1:11" x14ac:dyDescent="0.35">
      <c r="A1523" t="s">
        <v>1554</v>
      </c>
      <c r="B1523">
        <v>1963</v>
      </c>
      <c r="C1523" t="s">
        <v>20</v>
      </c>
      <c r="D1523">
        <v>1</v>
      </c>
      <c r="E1523" s="18">
        <f>DATE(Table6[[#This Row],[year]],MONTH(1&amp;Table6[[#This Row],[month]]),Table6[[#This Row],[date]])</f>
        <v>23255</v>
      </c>
      <c r="F1523" s="19">
        <f>DATEDIF(Table6[[#This Row],[DOB]],DATE(2023,6,8),"Y")</f>
        <v>59</v>
      </c>
      <c r="G1523">
        <v>2</v>
      </c>
      <c r="H1523" s="20">
        <v>12925.89</v>
      </c>
      <c r="I1523" t="s">
        <v>8417</v>
      </c>
      <c r="J1523" t="s">
        <v>8416</v>
      </c>
      <c r="K1523" t="s">
        <v>13</v>
      </c>
    </row>
    <row r="1524" spans="1:11" x14ac:dyDescent="0.35">
      <c r="A1524" t="s">
        <v>1555</v>
      </c>
      <c r="B1524">
        <v>1963</v>
      </c>
      <c r="C1524" t="s">
        <v>35</v>
      </c>
      <c r="D1524">
        <v>14</v>
      </c>
      <c r="E1524" s="18">
        <f>DATE(Table6[[#This Row],[year]],MONTH(1&amp;Table6[[#This Row],[month]]),Table6[[#This Row],[date]])</f>
        <v>23237</v>
      </c>
      <c r="F1524" s="19">
        <f>DATEDIF(Table6[[#This Row],[DOB]],DATE(2023,6,8),"Y")</f>
        <v>59</v>
      </c>
      <c r="G1524">
        <v>2</v>
      </c>
      <c r="H1524" s="20">
        <v>12928.79</v>
      </c>
      <c r="I1524" t="s">
        <v>8417</v>
      </c>
      <c r="J1524" t="s">
        <v>8416</v>
      </c>
      <c r="K1524" t="s">
        <v>13</v>
      </c>
    </row>
    <row r="1525" spans="1:11" x14ac:dyDescent="0.35">
      <c r="A1525" t="s">
        <v>1556</v>
      </c>
      <c r="B1525">
        <v>1966</v>
      </c>
      <c r="C1525" t="s">
        <v>30</v>
      </c>
      <c r="D1525">
        <v>22</v>
      </c>
      <c r="E1525" s="18">
        <f>DATE(Table6[[#This Row],[year]],MONTH(1&amp;Table6[[#This Row],[month]]),Table6[[#This Row],[date]])</f>
        <v>24463</v>
      </c>
      <c r="F1525" s="19">
        <f>DATEDIF(Table6[[#This Row],[DOB]],DATE(2023,6,8),"Y")</f>
        <v>56</v>
      </c>
      <c r="G1525">
        <v>4</v>
      </c>
      <c r="H1525" s="20">
        <v>12949.16</v>
      </c>
      <c r="I1525" t="s">
        <v>8417</v>
      </c>
      <c r="J1525" t="s">
        <v>8417</v>
      </c>
      <c r="K1525" t="s">
        <v>13</v>
      </c>
    </row>
    <row r="1526" spans="1:11" x14ac:dyDescent="0.35">
      <c r="A1526" t="s">
        <v>1557</v>
      </c>
      <c r="B1526">
        <v>1961</v>
      </c>
      <c r="C1526" t="s">
        <v>35</v>
      </c>
      <c r="D1526">
        <v>20</v>
      </c>
      <c r="E1526" s="18">
        <f>DATE(Table6[[#This Row],[year]],MONTH(1&amp;Table6[[#This Row],[month]]),Table6[[#This Row],[date]])</f>
        <v>22513</v>
      </c>
      <c r="F1526" s="19">
        <f>DATEDIF(Table6[[#This Row],[DOB]],DATE(2023,6,8),"Y")</f>
        <v>61</v>
      </c>
      <c r="G1526">
        <v>0</v>
      </c>
      <c r="H1526" s="20">
        <v>12950.07</v>
      </c>
      <c r="I1526" t="s">
        <v>8417</v>
      </c>
      <c r="J1526" t="s">
        <v>8418</v>
      </c>
      <c r="K1526" t="s">
        <v>23</v>
      </c>
    </row>
    <row r="1527" spans="1:11" x14ac:dyDescent="0.35">
      <c r="A1527" t="s">
        <v>1558</v>
      </c>
      <c r="B1527">
        <v>1960</v>
      </c>
      <c r="C1527" t="s">
        <v>15</v>
      </c>
      <c r="D1527">
        <v>4</v>
      </c>
      <c r="E1527" s="18">
        <f>DATE(Table6[[#This Row],[year]],MONTH(1&amp;Table6[[#This Row],[month]]),Table6[[#This Row],[date]])</f>
        <v>22224</v>
      </c>
      <c r="F1527" s="19">
        <f>DATEDIF(Table6[[#This Row],[DOB]],DATE(2023,6,8),"Y")</f>
        <v>62</v>
      </c>
      <c r="G1527">
        <v>0</v>
      </c>
      <c r="H1527" s="20">
        <v>12957.12</v>
      </c>
      <c r="I1527" t="s">
        <v>8417</v>
      </c>
      <c r="J1527" t="s">
        <v>8418</v>
      </c>
      <c r="K1527" t="s">
        <v>42</v>
      </c>
    </row>
    <row r="1528" spans="1:11" x14ac:dyDescent="0.35">
      <c r="A1528" t="s">
        <v>1559</v>
      </c>
      <c r="B1528">
        <v>1960</v>
      </c>
      <c r="C1528" t="s">
        <v>18</v>
      </c>
      <c r="D1528">
        <v>22</v>
      </c>
      <c r="E1528" s="18">
        <f>DATE(Table6[[#This Row],[year]],MONTH(1&amp;Table6[[#This Row],[month]]),Table6[[#This Row],[date]])</f>
        <v>22089</v>
      </c>
      <c r="F1528" s="19">
        <f>DATEDIF(Table6[[#This Row],[DOB]],DATE(2023,6,8),"Y")</f>
        <v>62</v>
      </c>
      <c r="G1528">
        <v>0</v>
      </c>
      <c r="H1528" s="20">
        <v>12979.36</v>
      </c>
      <c r="I1528" t="s">
        <v>8417</v>
      </c>
      <c r="J1528" t="s">
        <v>8418</v>
      </c>
      <c r="K1528" t="s">
        <v>42</v>
      </c>
    </row>
    <row r="1529" spans="1:11" x14ac:dyDescent="0.35">
      <c r="A1529" t="s">
        <v>1560</v>
      </c>
      <c r="B1529">
        <v>1960</v>
      </c>
      <c r="C1529" t="s">
        <v>20</v>
      </c>
      <c r="D1529">
        <v>23</v>
      </c>
      <c r="E1529" s="18">
        <f>DATE(Table6[[#This Row],[year]],MONTH(1&amp;Table6[[#This Row],[month]]),Table6[[#This Row],[date]])</f>
        <v>22182</v>
      </c>
      <c r="F1529" s="19">
        <f>DATEDIF(Table6[[#This Row],[DOB]],DATE(2023,6,8),"Y")</f>
        <v>62</v>
      </c>
      <c r="G1529">
        <v>0</v>
      </c>
      <c r="H1529" s="20">
        <v>12981.35</v>
      </c>
      <c r="I1529" t="s">
        <v>8417</v>
      </c>
      <c r="J1529" t="s">
        <v>8417</v>
      </c>
      <c r="K1529" t="s">
        <v>13</v>
      </c>
    </row>
    <row r="1530" spans="1:11" x14ac:dyDescent="0.35">
      <c r="A1530" t="s">
        <v>1561</v>
      </c>
      <c r="B1530">
        <v>1960</v>
      </c>
      <c r="C1530" t="s">
        <v>15</v>
      </c>
      <c r="D1530">
        <v>28</v>
      </c>
      <c r="E1530" s="18">
        <f>DATE(Table6[[#This Row],[year]],MONTH(1&amp;Table6[[#This Row],[month]]),Table6[[#This Row],[date]])</f>
        <v>22248</v>
      </c>
      <c r="F1530" s="19">
        <f>DATEDIF(Table6[[#This Row],[DOB]],DATE(2023,6,8),"Y")</f>
        <v>62</v>
      </c>
      <c r="G1530">
        <v>0</v>
      </c>
      <c r="H1530" s="20">
        <v>12982.87</v>
      </c>
      <c r="I1530" t="s">
        <v>8417</v>
      </c>
      <c r="J1530" t="s">
        <v>8418</v>
      </c>
      <c r="K1530" t="s">
        <v>13</v>
      </c>
    </row>
    <row r="1531" spans="1:11" x14ac:dyDescent="0.35">
      <c r="A1531" t="s">
        <v>1562</v>
      </c>
      <c r="B1531">
        <v>1979</v>
      </c>
      <c r="C1531" t="s">
        <v>15</v>
      </c>
      <c r="D1531">
        <v>27</v>
      </c>
      <c r="E1531" s="18">
        <f>DATE(Table6[[#This Row],[year]],MONTH(1&amp;Table6[[#This Row],[month]]),Table6[[#This Row],[date]])</f>
        <v>29186</v>
      </c>
      <c r="F1531" s="19">
        <f>DATEDIF(Table6[[#This Row],[DOB]],DATE(2023,6,8),"Y")</f>
        <v>43</v>
      </c>
      <c r="G1531">
        <v>2</v>
      </c>
      <c r="H1531" s="20">
        <v>12994.12</v>
      </c>
      <c r="I1531" t="s">
        <v>8417</v>
      </c>
      <c r="J1531" t="s">
        <v>8416</v>
      </c>
      <c r="K1531" t="s">
        <v>535</v>
      </c>
    </row>
    <row r="1532" spans="1:11" x14ac:dyDescent="0.35">
      <c r="A1532" t="s">
        <v>1563</v>
      </c>
      <c r="B1532">
        <v>1981</v>
      </c>
      <c r="C1532" t="s">
        <v>37</v>
      </c>
      <c r="D1532">
        <v>30</v>
      </c>
      <c r="E1532" s="18">
        <f>DATE(Table6[[#This Row],[year]],MONTH(1&amp;Table6[[#This Row],[month]]),Table6[[#This Row],[date]])</f>
        <v>29889</v>
      </c>
      <c r="F1532" s="19">
        <f>DATEDIF(Table6[[#This Row],[DOB]],DATE(2023,6,8),"Y")</f>
        <v>41</v>
      </c>
      <c r="G1532">
        <v>1</v>
      </c>
      <c r="H1532" s="20">
        <v>13002.91</v>
      </c>
      <c r="I1532" t="s">
        <v>8417</v>
      </c>
      <c r="J1532" t="s">
        <v>8418</v>
      </c>
      <c r="K1532" t="s">
        <v>23</v>
      </c>
    </row>
    <row r="1533" spans="1:11" x14ac:dyDescent="0.35">
      <c r="A1533" t="s">
        <v>1564</v>
      </c>
      <c r="B1533">
        <v>1962</v>
      </c>
      <c r="C1533" t="s">
        <v>18</v>
      </c>
      <c r="D1533">
        <v>24</v>
      </c>
      <c r="E1533" s="18">
        <f>DATE(Table6[[#This Row],[year]],MONTH(1&amp;Table6[[#This Row],[month]]),Table6[[#This Row],[date]])</f>
        <v>22821</v>
      </c>
      <c r="F1533" s="19">
        <f>DATEDIF(Table6[[#This Row],[DOB]],DATE(2023,6,8),"Y")</f>
        <v>60</v>
      </c>
      <c r="G1533">
        <v>0</v>
      </c>
      <c r="H1533" s="20">
        <v>13004.95</v>
      </c>
      <c r="I1533" t="s">
        <v>8417</v>
      </c>
      <c r="J1533" t="s">
        <v>8418</v>
      </c>
      <c r="K1533" t="s">
        <v>23</v>
      </c>
    </row>
    <row r="1534" spans="1:11" x14ac:dyDescent="0.35">
      <c r="A1534" t="s">
        <v>1565</v>
      </c>
      <c r="B1534">
        <v>1969</v>
      </c>
      <c r="C1534" t="s">
        <v>30</v>
      </c>
      <c r="D1534">
        <v>13</v>
      </c>
      <c r="E1534" s="18">
        <f>DATE(Table6[[#This Row],[year]],MONTH(1&amp;Table6[[#This Row],[month]]),Table6[[#This Row],[date]])</f>
        <v>25550</v>
      </c>
      <c r="F1534" s="19">
        <f>DATEDIF(Table6[[#This Row],[DOB]],DATE(2023,6,8),"Y")</f>
        <v>53</v>
      </c>
      <c r="G1534">
        <v>0</v>
      </c>
      <c r="H1534" s="20">
        <v>13008.07</v>
      </c>
      <c r="I1534" t="s">
        <v>8417</v>
      </c>
      <c r="J1534" t="s">
        <v>8417</v>
      </c>
      <c r="K1534" t="s">
        <v>23</v>
      </c>
    </row>
    <row r="1535" spans="1:11" x14ac:dyDescent="0.35">
      <c r="A1535" t="s">
        <v>1566</v>
      </c>
      <c r="B1535">
        <v>1972</v>
      </c>
      <c r="C1535" t="s">
        <v>20</v>
      </c>
      <c r="D1535">
        <v>27</v>
      </c>
      <c r="E1535" s="18">
        <f>DATE(Table6[[#This Row],[year]],MONTH(1&amp;Table6[[#This Row],[month]]),Table6[[#This Row],[date]])</f>
        <v>26569</v>
      </c>
      <c r="F1535" s="19">
        <f>DATEDIF(Table6[[#This Row],[DOB]],DATE(2023,6,8),"Y")</f>
        <v>50</v>
      </c>
      <c r="G1535">
        <v>0</v>
      </c>
      <c r="H1535" s="20">
        <v>13010.86</v>
      </c>
      <c r="I1535" t="s">
        <v>8417</v>
      </c>
      <c r="J1535" t="s">
        <v>8416</v>
      </c>
      <c r="K1535" t="s">
        <v>23</v>
      </c>
    </row>
    <row r="1536" spans="1:11" x14ac:dyDescent="0.35">
      <c r="A1536" t="s">
        <v>1567</v>
      </c>
      <c r="B1536">
        <v>1962</v>
      </c>
      <c r="C1536" t="s">
        <v>10</v>
      </c>
      <c r="D1536">
        <v>20</v>
      </c>
      <c r="E1536" s="18">
        <f>DATE(Table6[[#This Row],[year]],MONTH(1&amp;Table6[[#This Row],[month]]),Table6[[#This Row],[date]])</f>
        <v>22847</v>
      </c>
      <c r="F1536" s="19">
        <f>DATEDIF(Table6[[#This Row],[DOB]],DATE(2023,6,8),"Y")</f>
        <v>60</v>
      </c>
      <c r="G1536">
        <v>0</v>
      </c>
      <c r="H1536" s="20">
        <v>13012.21</v>
      </c>
      <c r="I1536" t="s">
        <v>8417</v>
      </c>
      <c r="J1536" t="s">
        <v>8418</v>
      </c>
      <c r="K1536" t="s">
        <v>23</v>
      </c>
    </row>
    <row r="1537" spans="1:11" x14ac:dyDescent="0.35">
      <c r="A1537" t="s">
        <v>1568</v>
      </c>
      <c r="B1537">
        <v>1964</v>
      </c>
      <c r="C1537" t="s">
        <v>20</v>
      </c>
      <c r="D1537">
        <v>23</v>
      </c>
      <c r="E1537" s="18">
        <f>DATE(Table6[[#This Row],[year]],MONTH(1&amp;Table6[[#This Row],[month]]),Table6[[#This Row],[date]])</f>
        <v>23643</v>
      </c>
      <c r="F1537" s="19">
        <f>DATEDIF(Table6[[#This Row],[DOB]],DATE(2023,6,8),"Y")</f>
        <v>58</v>
      </c>
      <c r="G1537">
        <v>1</v>
      </c>
      <c r="H1537" s="20">
        <v>13019.16</v>
      </c>
      <c r="I1537" t="s">
        <v>8417</v>
      </c>
      <c r="J1537" t="s">
        <v>8418</v>
      </c>
      <c r="K1537" t="s">
        <v>247</v>
      </c>
    </row>
    <row r="1538" spans="1:11" x14ac:dyDescent="0.35">
      <c r="A1538" t="s">
        <v>1569</v>
      </c>
      <c r="B1538">
        <v>1965</v>
      </c>
      <c r="C1538" t="s">
        <v>15</v>
      </c>
      <c r="D1538">
        <v>4</v>
      </c>
      <c r="E1538" s="18">
        <f>DATE(Table6[[#This Row],[year]],MONTH(1&amp;Table6[[#This Row],[month]]),Table6[[#This Row],[date]])</f>
        <v>24050</v>
      </c>
      <c r="F1538" s="19">
        <f>DATEDIF(Table6[[#This Row],[DOB]],DATE(2023,6,8),"Y")</f>
        <v>57</v>
      </c>
      <c r="G1538">
        <v>0</v>
      </c>
      <c r="H1538" s="20">
        <v>13023.93</v>
      </c>
      <c r="I1538" t="s">
        <v>8417</v>
      </c>
      <c r="J1538" t="s">
        <v>8416</v>
      </c>
      <c r="K1538" t="s">
        <v>200</v>
      </c>
    </row>
    <row r="1539" spans="1:11" x14ac:dyDescent="0.35">
      <c r="A1539" t="s">
        <v>1570</v>
      </c>
      <c r="B1539">
        <v>1961</v>
      </c>
      <c r="C1539" t="s">
        <v>15</v>
      </c>
      <c r="D1539">
        <v>9</v>
      </c>
      <c r="E1539" s="18">
        <f>DATE(Table6[[#This Row],[year]],MONTH(1&amp;Table6[[#This Row],[month]]),Table6[[#This Row],[date]])</f>
        <v>22594</v>
      </c>
      <c r="F1539" s="19">
        <f>DATEDIF(Table6[[#This Row],[DOB]],DATE(2023,6,8),"Y")</f>
        <v>61</v>
      </c>
      <c r="G1539">
        <v>0</v>
      </c>
      <c r="H1539" s="20">
        <v>13041.92</v>
      </c>
      <c r="I1539" t="s">
        <v>8417</v>
      </c>
      <c r="J1539" t="s">
        <v>8418</v>
      </c>
      <c r="K1539" t="s">
        <v>42</v>
      </c>
    </row>
    <row r="1540" spans="1:11" x14ac:dyDescent="0.35">
      <c r="A1540" t="s">
        <v>1571</v>
      </c>
      <c r="B1540">
        <v>1969</v>
      </c>
      <c r="C1540" t="s">
        <v>20</v>
      </c>
      <c r="D1540">
        <v>23</v>
      </c>
      <c r="E1540" s="18">
        <f>DATE(Table6[[#This Row],[year]],MONTH(1&amp;Table6[[#This Row],[month]]),Table6[[#This Row],[date]])</f>
        <v>25469</v>
      </c>
      <c r="F1540" s="19">
        <f>DATEDIF(Table6[[#This Row],[DOB]],DATE(2023,6,8),"Y")</f>
        <v>53</v>
      </c>
      <c r="G1540">
        <v>0</v>
      </c>
      <c r="H1540" s="20">
        <v>13044.41</v>
      </c>
      <c r="I1540" t="s">
        <v>8417</v>
      </c>
      <c r="J1540" t="s">
        <v>8418</v>
      </c>
      <c r="K1540" t="s">
        <v>23</v>
      </c>
    </row>
    <row r="1541" spans="1:11" x14ac:dyDescent="0.35">
      <c r="A1541" t="s">
        <v>1572</v>
      </c>
      <c r="B1541">
        <v>1967</v>
      </c>
      <c r="C1541" t="s">
        <v>35</v>
      </c>
      <c r="D1541">
        <v>6</v>
      </c>
      <c r="E1541" s="18">
        <f>DATE(Table6[[#This Row],[year]],MONTH(1&amp;Table6[[#This Row],[month]]),Table6[[#This Row],[date]])</f>
        <v>24690</v>
      </c>
      <c r="F1541" s="19">
        <f>DATEDIF(Table6[[#This Row],[DOB]],DATE(2023,6,8),"Y")</f>
        <v>55</v>
      </c>
      <c r="G1541">
        <v>3</v>
      </c>
      <c r="H1541" s="20">
        <v>13047.33</v>
      </c>
      <c r="I1541" t="s">
        <v>8417</v>
      </c>
      <c r="J1541" t="s">
        <v>8417</v>
      </c>
      <c r="K1541" t="s">
        <v>247</v>
      </c>
    </row>
    <row r="1542" spans="1:11" x14ac:dyDescent="0.35">
      <c r="A1542" t="s">
        <v>1573</v>
      </c>
      <c r="B1542">
        <v>1985</v>
      </c>
      <c r="C1542" t="s">
        <v>37</v>
      </c>
      <c r="D1542">
        <v>26</v>
      </c>
      <c r="E1542" s="18">
        <f>DATE(Table6[[#This Row],[year]],MONTH(1&amp;Table6[[#This Row],[month]]),Table6[[#This Row],[date]])</f>
        <v>31346</v>
      </c>
      <c r="F1542" s="19">
        <f>DATEDIF(Table6[[#This Row],[DOB]],DATE(2023,6,8),"Y")</f>
        <v>37</v>
      </c>
      <c r="G1542">
        <v>3</v>
      </c>
      <c r="H1542" s="20">
        <v>13051.22</v>
      </c>
      <c r="I1542" t="s">
        <v>8417</v>
      </c>
      <c r="J1542" t="s">
        <v>8418</v>
      </c>
      <c r="K1542" t="s">
        <v>535</v>
      </c>
    </row>
    <row r="1543" spans="1:11" x14ac:dyDescent="0.35">
      <c r="A1543" t="s">
        <v>1574</v>
      </c>
      <c r="B1543">
        <v>1961</v>
      </c>
      <c r="C1543" t="s">
        <v>15</v>
      </c>
      <c r="D1543">
        <v>6</v>
      </c>
      <c r="E1543" s="18">
        <f>DATE(Table6[[#This Row],[year]],MONTH(1&amp;Table6[[#This Row],[month]]),Table6[[#This Row],[date]])</f>
        <v>22591</v>
      </c>
      <c r="F1543" s="19">
        <f>DATEDIF(Table6[[#This Row],[DOB]],DATE(2023,6,8),"Y")</f>
        <v>61</v>
      </c>
      <c r="G1543">
        <v>0</v>
      </c>
      <c r="H1543" s="20">
        <v>13063.88</v>
      </c>
      <c r="I1543" t="s">
        <v>8417</v>
      </c>
      <c r="J1543" t="s">
        <v>8416</v>
      </c>
      <c r="K1543" t="s">
        <v>42</v>
      </c>
    </row>
    <row r="1544" spans="1:11" x14ac:dyDescent="0.35">
      <c r="A1544" t="s">
        <v>1575</v>
      </c>
      <c r="B1544">
        <v>1978</v>
      </c>
      <c r="C1544" t="s">
        <v>10</v>
      </c>
      <c r="D1544">
        <v>17</v>
      </c>
      <c r="E1544" s="18">
        <f>DATE(Table6[[#This Row],[year]],MONTH(1&amp;Table6[[#This Row],[month]]),Table6[[#This Row],[date]])</f>
        <v>28688</v>
      </c>
      <c r="F1544" s="19">
        <f>DATEDIF(Table6[[#This Row],[DOB]],DATE(2023,6,8),"Y")</f>
        <v>44</v>
      </c>
      <c r="G1544">
        <v>2</v>
      </c>
      <c r="H1544" s="20">
        <v>13101.74</v>
      </c>
      <c r="I1544" t="s">
        <v>8417</v>
      </c>
      <c r="J1544" t="s">
        <v>8416</v>
      </c>
      <c r="K1544" t="s">
        <v>535</v>
      </c>
    </row>
    <row r="1545" spans="1:11" x14ac:dyDescent="0.35">
      <c r="A1545" t="s">
        <v>1576</v>
      </c>
      <c r="B1545">
        <v>1971</v>
      </c>
      <c r="C1545" t="s">
        <v>37</v>
      </c>
      <c r="D1545">
        <v>30</v>
      </c>
      <c r="E1545" s="18">
        <f>DATE(Table6[[#This Row],[year]],MONTH(1&amp;Table6[[#This Row],[month]]),Table6[[#This Row],[date]])</f>
        <v>26236</v>
      </c>
      <c r="F1545" s="19">
        <f>DATEDIF(Table6[[#This Row],[DOB]],DATE(2023,6,8),"Y")</f>
        <v>51</v>
      </c>
      <c r="G1545">
        <v>0</v>
      </c>
      <c r="H1545" s="20">
        <v>13110.79</v>
      </c>
      <c r="I1545" t="s">
        <v>8417</v>
      </c>
      <c r="J1545" t="s">
        <v>8416</v>
      </c>
      <c r="K1545" t="s">
        <v>42</v>
      </c>
    </row>
    <row r="1546" spans="1:11" x14ac:dyDescent="0.35">
      <c r="A1546" t="s">
        <v>1577</v>
      </c>
      <c r="B1546">
        <v>1962</v>
      </c>
      <c r="C1546" t="s">
        <v>35</v>
      </c>
      <c r="D1546">
        <v>2</v>
      </c>
      <c r="E1546" s="18">
        <f>DATE(Table6[[#This Row],[year]],MONTH(1&amp;Table6[[#This Row],[month]]),Table6[[#This Row],[date]])</f>
        <v>22860</v>
      </c>
      <c r="F1546" s="19">
        <f>DATEDIF(Table6[[#This Row],[DOB]],DATE(2023,6,8),"Y")</f>
        <v>60</v>
      </c>
      <c r="G1546">
        <v>1</v>
      </c>
      <c r="H1546" s="20">
        <v>13112.6</v>
      </c>
      <c r="I1546" t="s">
        <v>8417</v>
      </c>
      <c r="J1546" t="s">
        <v>8417</v>
      </c>
      <c r="K1546" t="s">
        <v>23</v>
      </c>
    </row>
    <row r="1547" spans="1:11" x14ac:dyDescent="0.35">
      <c r="A1547" t="s">
        <v>1578</v>
      </c>
      <c r="B1547">
        <v>1992</v>
      </c>
      <c r="C1547" t="s">
        <v>35</v>
      </c>
      <c r="D1547">
        <v>12</v>
      </c>
      <c r="E1547" s="18">
        <f>DATE(Table6[[#This Row],[year]],MONTH(1&amp;Table6[[#This Row],[month]]),Table6[[#This Row],[date]])</f>
        <v>33828</v>
      </c>
      <c r="F1547" s="19">
        <f>DATEDIF(Table6[[#This Row],[DOB]],DATE(2023,6,8),"Y")</f>
        <v>30</v>
      </c>
      <c r="G1547">
        <v>0</v>
      </c>
      <c r="H1547" s="20">
        <v>13113.51</v>
      </c>
      <c r="I1547" t="s">
        <v>8417</v>
      </c>
      <c r="J1547" t="s">
        <v>8416</v>
      </c>
      <c r="K1547" t="s">
        <v>535</v>
      </c>
    </row>
    <row r="1548" spans="1:11" x14ac:dyDescent="0.35">
      <c r="A1548" t="s">
        <v>1579</v>
      </c>
      <c r="B1548">
        <v>1963</v>
      </c>
      <c r="C1548" t="s">
        <v>20</v>
      </c>
      <c r="D1548">
        <v>14</v>
      </c>
      <c r="E1548" s="18">
        <f>DATE(Table6[[#This Row],[year]],MONTH(1&amp;Table6[[#This Row],[month]]),Table6[[#This Row],[date]])</f>
        <v>23268</v>
      </c>
      <c r="F1548" s="19">
        <f>DATEDIF(Table6[[#This Row],[DOB]],DATE(2023,6,8),"Y")</f>
        <v>59</v>
      </c>
      <c r="G1548">
        <v>0</v>
      </c>
      <c r="H1548" s="20">
        <v>13116.84</v>
      </c>
      <c r="I1548" t="s">
        <v>8417</v>
      </c>
      <c r="J1548" t="s">
        <v>8418</v>
      </c>
      <c r="K1548" t="s">
        <v>23</v>
      </c>
    </row>
    <row r="1549" spans="1:11" x14ac:dyDescent="0.35">
      <c r="A1549" t="s">
        <v>1580</v>
      </c>
      <c r="B1549">
        <v>1999</v>
      </c>
      <c r="C1549" t="s">
        <v>35</v>
      </c>
      <c r="D1549">
        <v>16</v>
      </c>
      <c r="E1549" s="18">
        <f>DATE(Table6[[#This Row],[year]],MONTH(1&amp;Table6[[#This Row],[month]]),Table6[[#This Row],[date]])</f>
        <v>36388</v>
      </c>
      <c r="F1549" s="19">
        <f>DATEDIF(Table6[[#This Row],[DOB]],DATE(2023,6,8),"Y")</f>
        <v>23</v>
      </c>
      <c r="G1549">
        <v>0</v>
      </c>
      <c r="H1549" s="20">
        <v>13126.68</v>
      </c>
      <c r="I1549" t="s">
        <v>8417</v>
      </c>
      <c r="J1549" t="s">
        <v>8417</v>
      </c>
      <c r="K1549" t="s">
        <v>42</v>
      </c>
    </row>
    <row r="1550" spans="1:11" x14ac:dyDescent="0.35">
      <c r="A1550" t="s">
        <v>1581</v>
      </c>
      <c r="B1550">
        <v>1961</v>
      </c>
      <c r="C1550" t="s">
        <v>20</v>
      </c>
      <c r="D1550">
        <v>7</v>
      </c>
      <c r="E1550" s="18">
        <f>DATE(Table6[[#This Row],[year]],MONTH(1&amp;Table6[[#This Row],[month]]),Table6[[#This Row],[date]])</f>
        <v>22531</v>
      </c>
      <c r="F1550" s="19">
        <f>DATEDIF(Table6[[#This Row],[DOB]],DATE(2023,6,8),"Y")</f>
        <v>61</v>
      </c>
      <c r="G1550">
        <v>0</v>
      </c>
      <c r="H1550" s="20">
        <v>13129.6</v>
      </c>
      <c r="I1550" t="s">
        <v>8417</v>
      </c>
      <c r="J1550" t="s">
        <v>8416</v>
      </c>
      <c r="K1550" t="s">
        <v>356</v>
      </c>
    </row>
    <row r="1551" spans="1:11" x14ac:dyDescent="0.35">
      <c r="A1551" t="s">
        <v>1582</v>
      </c>
      <c r="B1551">
        <v>1961</v>
      </c>
      <c r="C1551" t="s">
        <v>30</v>
      </c>
      <c r="D1551">
        <v>6</v>
      </c>
      <c r="E1551" s="18">
        <f>DATE(Table6[[#This Row],[year]],MONTH(1&amp;Table6[[#This Row],[month]]),Table6[[#This Row],[date]])</f>
        <v>22621</v>
      </c>
      <c r="F1551" s="19">
        <f>DATEDIF(Table6[[#This Row],[DOB]],DATE(2023,6,8),"Y")</f>
        <v>61</v>
      </c>
      <c r="G1551">
        <v>0</v>
      </c>
      <c r="H1551" s="20">
        <v>13143.34</v>
      </c>
      <c r="I1551" t="s">
        <v>8417</v>
      </c>
      <c r="J1551" t="s">
        <v>8416</v>
      </c>
      <c r="K1551" t="s">
        <v>516</v>
      </c>
    </row>
    <row r="1552" spans="1:11" x14ac:dyDescent="0.35">
      <c r="A1552" t="s">
        <v>1583</v>
      </c>
      <c r="B1552">
        <v>1961</v>
      </c>
      <c r="C1552" t="s">
        <v>30</v>
      </c>
      <c r="D1552">
        <v>6</v>
      </c>
      <c r="E1552" s="18">
        <f>DATE(Table6[[#This Row],[year]],MONTH(1&amp;Table6[[#This Row],[month]]),Table6[[#This Row],[date]])</f>
        <v>22621</v>
      </c>
      <c r="F1552" s="19">
        <f>DATEDIF(Table6[[#This Row],[DOB]],DATE(2023,6,8),"Y")</f>
        <v>61</v>
      </c>
      <c r="G1552">
        <v>0</v>
      </c>
      <c r="H1552" s="20">
        <v>13143.86</v>
      </c>
      <c r="I1552" t="s">
        <v>8417</v>
      </c>
      <c r="J1552" t="s">
        <v>8416</v>
      </c>
      <c r="K1552" t="s">
        <v>168</v>
      </c>
    </row>
    <row r="1553" spans="1:11" x14ac:dyDescent="0.35">
      <c r="A1553" t="s">
        <v>1584</v>
      </c>
      <c r="B1553">
        <v>1962</v>
      </c>
      <c r="C1553" t="s">
        <v>35</v>
      </c>
      <c r="D1553">
        <v>5</v>
      </c>
      <c r="E1553" s="18">
        <f>DATE(Table6[[#This Row],[year]],MONTH(1&amp;Table6[[#This Row],[month]]),Table6[[#This Row],[date]])</f>
        <v>22863</v>
      </c>
      <c r="F1553" s="19">
        <f>DATEDIF(Table6[[#This Row],[DOB]],DATE(2023,6,8),"Y")</f>
        <v>60</v>
      </c>
      <c r="G1553">
        <v>0</v>
      </c>
      <c r="H1553" s="20">
        <v>13204.29</v>
      </c>
      <c r="I1553" t="s">
        <v>8417</v>
      </c>
      <c r="J1553" t="s">
        <v>8418</v>
      </c>
      <c r="K1553" t="s">
        <v>247</v>
      </c>
    </row>
    <row r="1554" spans="1:11" x14ac:dyDescent="0.35">
      <c r="A1554" t="s">
        <v>1585</v>
      </c>
      <c r="B1554">
        <v>1982</v>
      </c>
      <c r="C1554" t="s">
        <v>37</v>
      </c>
      <c r="D1554">
        <v>15</v>
      </c>
      <c r="E1554" s="18">
        <f>DATE(Table6[[#This Row],[year]],MONTH(1&amp;Table6[[#This Row],[month]]),Table6[[#This Row],[date]])</f>
        <v>30239</v>
      </c>
      <c r="F1554" s="19">
        <f>DATEDIF(Table6[[#This Row],[DOB]],DATE(2023,6,8),"Y")</f>
        <v>40</v>
      </c>
      <c r="G1554">
        <v>3</v>
      </c>
      <c r="H1554" s="20">
        <v>13214.43</v>
      </c>
      <c r="I1554" t="s">
        <v>8417</v>
      </c>
      <c r="J1554" t="s">
        <v>8416</v>
      </c>
      <c r="K1554" t="s">
        <v>23</v>
      </c>
    </row>
    <row r="1555" spans="1:11" x14ac:dyDescent="0.35">
      <c r="A1555" t="s">
        <v>1586</v>
      </c>
      <c r="B1555">
        <v>1962</v>
      </c>
      <c r="C1555" t="s">
        <v>30</v>
      </c>
      <c r="D1555">
        <v>7</v>
      </c>
      <c r="E1555" s="18">
        <f>DATE(Table6[[#This Row],[year]],MONTH(1&amp;Table6[[#This Row],[month]]),Table6[[#This Row],[date]])</f>
        <v>22987</v>
      </c>
      <c r="F1555" s="19">
        <f>DATEDIF(Table6[[#This Row],[DOB]],DATE(2023,6,8),"Y")</f>
        <v>60</v>
      </c>
      <c r="G1555">
        <v>0</v>
      </c>
      <c r="H1555" s="20">
        <v>13217.09</v>
      </c>
      <c r="I1555" t="s">
        <v>8417</v>
      </c>
      <c r="J1555" t="s">
        <v>8418</v>
      </c>
      <c r="K1555" t="s">
        <v>247</v>
      </c>
    </row>
    <row r="1556" spans="1:11" x14ac:dyDescent="0.35">
      <c r="A1556" t="s">
        <v>1587</v>
      </c>
      <c r="B1556">
        <v>1965</v>
      </c>
      <c r="C1556" t="s">
        <v>15</v>
      </c>
      <c r="D1556">
        <v>13</v>
      </c>
      <c r="E1556" s="18">
        <f>DATE(Table6[[#This Row],[year]],MONTH(1&amp;Table6[[#This Row],[month]]),Table6[[#This Row],[date]])</f>
        <v>24059</v>
      </c>
      <c r="F1556" s="19">
        <f>DATEDIF(Table6[[#This Row],[DOB]],DATE(2023,6,8),"Y")</f>
        <v>57</v>
      </c>
      <c r="G1556">
        <v>2</v>
      </c>
      <c r="H1556" s="20">
        <v>13224.06</v>
      </c>
      <c r="I1556" t="s">
        <v>8417</v>
      </c>
      <c r="J1556" t="s">
        <v>8417</v>
      </c>
      <c r="K1556" t="s">
        <v>247</v>
      </c>
    </row>
    <row r="1557" spans="1:11" x14ac:dyDescent="0.35">
      <c r="A1557" t="s">
        <v>1588</v>
      </c>
      <c r="B1557">
        <v>1962</v>
      </c>
      <c r="C1557" t="s">
        <v>15</v>
      </c>
      <c r="D1557">
        <v>24</v>
      </c>
      <c r="E1557" s="18">
        <f>DATE(Table6[[#This Row],[year]],MONTH(1&amp;Table6[[#This Row],[month]]),Table6[[#This Row],[date]])</f>
        <v>22974</v>
      </c>
      <c r="F1557" s="19">
        <f>DATEDIF(Table6[[#This Row],[DOB]],DATE(2023,6,8),"Y")</f>
        <v>60</v>
      </c>
      <c r="G1557">
        <v>1</v>
      </c>
      <c r="H1557" s="20">
        <v>13224.69</v>
      </c>
      <c r="I1557" t="s">
        <v>8417</v>
      </c>
      <c r="J1557" t="s">
        <v>8416</v>
      </c>
      <c r="K1557" t="s">
        <v>42</v>
      </c>
    </row>
    <row r="1558" spans="1:11" x14ac:dyDescent="0.35">
      <c r="A1558" t="s">
        <v>1589</v>
      </c>
      <c r="B1558">
        <v>1962</v>
      </c>
      <c r="C1558" t="s">
        <v>37</v>
      </c>
      <c r="D1558">
        <v>11</v>
      </c>
      <c r="E1558" s="18">
        <f>DATE(Table6[[#This Row],[year]],MONTH(1&amp;Table6[[#This Row],[month]]),Table6[[#This Row],[date]])</f>
        <v>22930</v>
      </c>
      <c r="F1558" s="19">
        <f>DATEDIF(Table6[[#This Row],[DOB]],DATE(2023,6,8),"Y")</f>
        <v>60</v>
      </c>
      <c r="G1558">
        <v>0</v>
      </c>
      <c r="H1558" s="20">
        <v>13228.85</v>
      </c>
      <c r="I1558" t="s">
        <v>8417</v>
      </c>
      <c r="J1558" t="s">
        <v>8417</v>
      </c>
      <c r="K1558" t="s">
        <v>249</v>
      </c>
    </row>
    <row r="1559" spans="1:11" x14ac:dyDescent="0.35">
      <c r="A1559" t="s">
        <v>1590</v>
      </c>
      <c r="B1559">
        <v>1994</v>
      </c>
      <c r="C1559" t="s">
        <v>10</v>
      </c>
      <c r="D1559">
        <v>1</v>
      </c>
      <c r="E1559" s="18">
        <f>DATE(Table6[[#This Row],[year]],MONTH(1&amp;Table6[[#This Row],[month]]),Table6[[#This Row],[date]])</f>
        <v>34516</v>
      </c>
      <c r="F1559" s="19">
        <f>DATEDIF(Table6[[#This Row],[DOB]],DATE(2023,6,8),"Y")</f>
        <v>28</v>
      </c>
      <c r="G1559">
        <v>0</v>
      </c>
      <c r="H1559" s="20">
        <v>13292.52</v>
      </c>
      <c r="I1559" t="s">
        <v>8417</v>
      </c>
      <c r="J1559" t="s">
        <v>8417</v>
      </c>
      <c r="K1559" t="s">
        <v>23</v>
      </c>
    </row>
    <row r="1560" spans="1:11" x14ac:dyDescent="0.35">
      <c r="A1560" t="s">
        <v>1591</v>
      </c>
      <c r="B1560">
        <v>1976</v>
      </c>
      <c r="C1560" t="s">
        <v>35</v>
      </c>
      <c r="D1560">
        <v>23</v>
      </c>
      <c r="E1560" s="18">
        <f>DATE(Table6[[#This Row],[year]],MONTH(1&amp;Table6[[#This Row],[month]]),Table6[[#This Row],[date]])</f>
        <v>27995</v>
      </c>
      <c r="F1560" s="19">
        <f>DATEDIF(Table6[[#This Row],[DOB]],DATE(2023,6,8),"Y")</f>
        <v>46</v>
      </c>
      <c r="G1560">
        <v>2</v>
      </c>
      <c r="H1560" s="20">
        <v>13333.71</v>
      </c>
      <c r="I1560" t="s">
        <v>8417</v>
      </c>
      <c r="J1560" t="s">
        <v>8416</v>
      </c>
      <c r="K1560" t="s">
        <v>23</v>
      </c>
    </row>
    <row r="1561" spans="1:11" x14ac:dyDescent="0.35">
      <c r="A1561" t="s">
        <v>1592</v>
      </c>
      <c r="B1561">
        <v>1960</v>
      </c>
      <c r="C1561" t="s">
        <v>15</v>
      </c>
      <c r="D1561">
        <v>11</v>
      </c>
      <c r="E1561" s="18">
        <f>DATE(Table6[[#This Row],[year]],MONTH(1&amp;Table6[[#This Row],[month]]),Table6[[#This Row],[date]])</f>
        <v>22231</v>
      </c>
      <c r="F1561" s="19">
        <f>DATEDIF(Table6[[#This Row],[DOB]],DATE(2023,6,8),"Y")</f>
        <v>62</v>
      </c>
      <c r="G1561">
        <v>0</v>
      </c>
      <c r="H1561" s="20">
        <v>13352.1</v>
      </c>
      <c r="I1561" t="s">
        <v>8417</v>
      </c>
      <c r="J1561" t="s">
        <v>8418</v>
      </c>
      <c r="K1561" t="s">
        <v>23</v>
      </c>
    </row>
    <row r="1562" spans="1:11" x14ac:dyDescent="0.35">
      <c r="A1562" t="s">
        <v>1593</v>
      </c>
      <c r="B1562">
        <v>1990</v>
      </c>
      <c r="C1562" t="s">
        <v>37</v>
      </c>
      <c r="D1562">
        <v>2</v>
      </c>
      <c r="E1562" s="18">
        <f>DATE(Table6[[#This Row],[year]],MONTH(1&amp;Table6[[#This Row],[month]]),Table6[[#This Row],[date]])</f>
        <v>33148</v>
      </c>
      <c r="F1562" s="19">
        <f>DATEDIF(Table6[[#This Row],[DOB]],DATE(2023,6,8),"Y")</f>
        <v>32</v>
      </c>
      <c r="G1562">
        <v>3</v>
      </c>
      <c r="H1562" s="20">
        <v>13360.94</v>
      </c>
      <c r="I1562" t="s">
        <v>8417</v>
      </c>
      <c r="J1562" t="s">
        <v>8418</v>
      </c>
      <c r="K1562" t="s">
        <v>23</v>
      </c>
    </row>
    <row r="1563" spans="1:11" x14ac:dyDescent="0.35">
      <c r="A1563" t="s">
        <v>1594</v>
      </c>
      <c r="B1563">
        <v>1964</v>
      </c>
      <c r="C1563" t="s">
        <v>20</v>
      </c>
      <c r="D1563">
        <v>24</v>
      </c>
      <c r="E1563" s="18">
        <f>DATE(Table6[[#This Row],[year]],MONTH(1&amp;Table6[[#This Row],[month]]),Table6[[#This Row],[date]])</f>
        <v>23644</v>
      </c>
      <c r="F1563" s="19">
        <f>DATEDIF(Table6[[#This Row],[DOB]],DATE(2023,6,8),"Y")</f>
        <v>58</v>
      </c>
      <c r="G1563">
        <v>0</v>
      </c>
      <c r="H1563" s="20">
        <v>13375.76</v>
      </c>
      <c r="I1563" t="s">
        <v>8417</v>
      </c>
      <c r="J1563" t="s">
        <v>8416</v>
      </c>
      <c r="K1563" t="s">
        <v>200</v>
      </c>
    </row>
    <row r="1564" spans="1:11" x14ac:dyDescent="0.35">
      <c r="A1564" t="s">
        <v>1595</v>
      </c>
      <c r="B1564">
        <v>1979</v>
      </c>
      <c r="C1564" t="s">
        <v>20</v>
      </c>
      <c r="D1564">
        <v>30</v>
      </c>
      <c r="E1564" s="18">
        <f>DATE(Table6[[#This Row],[year]],MONTH(1&amp;Table6[[#This Row],[month]]),Table6[[#This Row],[date]])</f>
        <v>29128</v>
      </c>
      <c r="F1564" s="19">
        <f>DATEDIF(Table6[[#This Row],[DOB]],DATE(2023,6,8),"Y")</f>
        <v>43</v>
      </c>
      <c r="G1564">
        <v>2</v>
      </c>
      <c r="H1564" s="20">
        <v>13377.41</v>
      </c>
      <c r="I1564" t="s">
        <v>8417</v>
      </c>
      <c r="J1564" t="s">
        <v>8417</v>
      </c>
      <c r="K1564" t="s">
        <v>535</v>
      </c>
    </row>
    <row r="1565" spans="1:11" x14ac:dyDescent="0.35">
      <c r="A1565" t="s">
        <v>1596</v>
      </c>
      <c r="B1565">
        <v>1984</v>
      </c>
      <c r="C1565" t="s">
        <v>18</v>
      </c>
      <c r="D1565">
        <v>6</v>
      </c>
      <c r="E1565" s="18">
        <f>DATE(Table6[[#This Row],[year]],MONTH(1&amp;Table6[[#This Row],[month]]),Table6[[#This Row],[date]])</f>
        <v>30839</v>
      </c>
      <c r="F1565" s="19">
        <f>DATEDIF(Table6[[#This Row],[DOB]],DATE(2023,6,8),"Y")</f>
        <v>39</v>
      </c>
      <c r="G1565">
        <v>3</v>
      </c>
      <c r="H1565" s="20">
        <v>13383.67</v>
      </c>
      <c r="I1565" t="s">
        <v>8417</v>
      </c>
      <c r="J1565" t="s">
        <v>8416</v>
      </c>
      <c r="K1565" t="s">
        <v>249</v>
      </c>
    </row>
    <row r="1566" spans="1:11" x14ac:dyDescent="0.35">
      <c r="A1566" t="s">
        <v>1597</v>
      </c>
      <c r="B1566">
        <v>1959</v>
      </c>
      <c r="C1566" t="s">
        <v>30</v>
      </c>
      <c r="D1566">
        <v>9</v>
      </c>
      <c r="E1566" s="18">
        <f>DATE(Table6[[#This Row],[year]],MONTH(1&amp;Table6[[#This Row],[month]]),Table6[[#This Row],[date]])</f>
        <v>21893</v>
      </c>
      <c r="F1566" s="19">
        <f>DATEDIF(Table6[[#This Row],[DOB]],DATE(2023,6,8),"Y")</f>
        <v>63</v>
      </c>
      <c r="G1566">
        <v>0</v>
      </c>
      <c r="H1566" s="20">
        <v>13390.56</v>
      </c>
      <c r="I1566" t="s">
        <v>8417</v>
      </c>
      <c r="J1566" t="s">
        <v>8417</v>
      </c>
      <c r="K1566" t="s">
        <v>42</v>
      </c>
    </row>
    <row r="1567" spans="1:11" x14ac:dyDescent="0.35">
      <c r="A1567" t="s">
        <v>1598</v>
      </c>
      <c r="B1567">
        <v>1959</v>
      </c>
      <c r="C1567" t="s">
        <v>15</v>
      </c>
      <c r="D1567">
        <v>25</v>
      </c>
      <c r="E1567" s="18">
        <f>DATE(Table6[[#This Row],[year]],MONTH(1&amp;Table6[[#This Row],[month]]),Table6[[#This Row],[date]])</f>
        <v>21879</v>
      </c>
      <c r="F1567" s="19">
        <f>DATEDIF(Table6[[#This Row],[DOB]],DATE(2023,6,8),"Y")</f>
        <v>63</v>
      </c>
      <c r="G1567">
        <v>0</v>
      </c>
      <c r="H1567" s="20">
        <v>13393.76</v>
      </c>
      <c r="I1567" t="s">
        <v>8417</v>
      </c>
      <c r="J1567" t="s">
        <v>8418</v>
      </c>
      <c r="K1567" t="s">
        <v>42</v>
      </c>
    </row>
    <row r="1568" spans="1:11" x14ac:dyDescent="0.35">
      <c r="A1568" t="s">
        <v>1599</v>
      </c>
      <c r="B1568">
        <v>1959</v>
      </c>
      <c r="C1568" t="s">
        <v>30</v>
      </c>
      <c r="D1568">
        <v>20</v>
      </c>
      <c r="E1568" s="18">
        <f>DATE(Table6[[#This Row],[year]],MONTH(1&amp;Table6[[#This Row],[month]]),Table6[[#This Row],[date]])</f>
        <v>21904</v>
      </c>
      <c r="F1568" s="19">
        <f>DATEDIF(Table6[[#This Row],[DOB]],DATE(2023,6,8),"Y")</f>
        <v>63</v>
      </c>
      <c r="G1568">
        <v>0</v>
      </c>
      <c r="H1568" s="20">
        <v>13405.39</v>
      </c>
      <c r="I1568" t="s">
        <v>8417</v>
      </c>
      <c r="J1568" t="s">
        <v>8417</v>
      </c>
      <c r="K1568" t="s">
        <v>13</v>
      </c>
    </row>
    <row r="1569" spans="1:11" x14ac:dyDescent="0.35">
      <c r="A1569" t="s">
        <v>1600</v>
      </c>
      <c r="B1569">
        <v>1992</v>
      </c>
      <c r="C1569" t="s">
        <v>30</v>
      </c>
      <c r="D1569">
        <v>19</v>
      </c>
      <c r="E1569" s="18">
        <f>DATE(Table6[[#This Row],[year]],MONTH(1&amp;Table6[[#This Row],[month]]),Table6[[#This Row],[date]])</f>
        <v>33957</v>
      </c>
      <c r="F1569" s="19">
        <f>DATEDIF(Table6[[#This Row],[DOB]],DATE(2023,6,8),"Y")</f>
        <v>30</v>
      </c>
      <c r="G1569">
        <v>0</v>
      </c>
      <c r="H1569" s="20">
        <v>13412.97</v>
      </c>
      <c r="I1569" t="s">
        <v>8417</v>
      </c>
      <c r="J1569" t="s">
        <v>8417</v>
      </c>
      <c r="K1569" t="s">
        <v>249</v>
      </c>
    </row>
    <row r="1570" spans="1:11" x14ac:dyDescent="0.35">
      <c r="A1570" t="s">
        <v>1601</v>
      </c>
      <c r="B1570">
        <v>1961</v>
      </c>
      <c r="C1570" t="s">
        <v>10</v>
      </c>
      <c r="D1570">
        <v>22</v>
      </c>
      <c r="E1570" s="18">
        <f>DATE(Table6[[#This Row],[year]],MONTH(1&amp;Table6[[#This Row],[month]]),Table6[[#This Row],[date]])</f>
        <v>22484</v>
      </c>
      <c r="F1570" s="19">
        <f>DATEDIF(Table6[[#This Row],[DOB]],DATE(2023,6,8),"Y")</f>
        <v>61</v>
      </c>
      <c r="G1570">
        <v>0</v>
      </c>
      <c r="H1570" s="20">
        <v>13415.04</v>
      </c>
      <c r="I1570" t="s">
        <v>8417</v>
      </c>
      <c r="J1570" t="s">
        <v>8416</v>
      </c>
      <c r="K1570" t="s">
        <v>23</v>
      </c>
    </row>
    <row r="1571" spans="1:11" x14ac:dyDescent="0.35">
      <c r="A1571" t="s">
        <v>1602</v>
      </c>
      <c r="B1571">
        <v>1994</v>
      </c>
      <c r="C1571" t="s">
        <v>18</v>
      </c>
      <c r="D1571">
        <v>17</v>
      </c>
      <c r="E1571" s="18">
        <f>DATE(Table6[[#This Row],[year]],MONTH(1&amp;Table6[[#This Row],[month]]),Table6[[#This Row],[date]])</f>
        <v>34502</v>
      </c>
      <c r="F1571" s="19">
        <f>DATEDIF(Table6[[#This Row],[DOB]],DATE(2023,6,8),"Y")</f>
        <v>28</v>
      </c>
      <c r="G1571">
        <v>0</v>
      </c>
      <c r="H1571" s="20">
        <v>13417.05</v>
      </c>
      <c r="I1571" t="s">
        <v>8417</v>
      </c>
      <c r="J1571" t="s">
        <v>8417</v>
      </c>
      <c r="K1571" t="s">
        <v>23</v>
      </c>
    </row>
    <row r="1572" spans="1:11" x14ac:dyDescent="0.35">
      <c r="A1572" t="s">
        <v>1603</v>
      </c>
      <c r="B1572">
        <v>1961</v>
      </c>
      <c r="C1572" t="s">
        <v>15</v>
      </c>
      <c r="D1572">
        <v>3</v>
      </c>
      <c r="E1572" s="18">
        <f>DATE(Table6[[#This Row],[year]],MONTH(1&amp;Table6[[#This Row],[month]]),Table6[[#This Row],[date]])</f>
        <v>22588</v>
      </c>
      <c r="F1572" s="19">
        <f>DATEDIF(Table6[[#This Row],[DOB]],DATE(2023,6,8),"Y")</f>
        <v>61</v>
      </c>
      <c r="G1572">
        <v>0</v>
      </c>
      <c r="H1572" s="20">
        <v>13429.04</v>
      </c>
      <c r="I1572" t="s">
        <v>8417</v>
      </c>
      <c r="J1572" t="s">
        <v>8417</v>
      </c>
      <c r="K1572" t="s">
        <v>23</v>
      </c>
    </row>
    <row r="1573" spans="1:11" x14ac:dyDescent="0.35">
      <c r="A1573" t="s">
        <v>1604</v>
      </c>
      <c r="B1573">
        <v>1966</v>
      </c>
      <c r="C1573" t="s">
        <v>15</v>
      </c>
      <c r="D1573">
        <v>14</v>
      </c>
      <c r="E1573" s="18">
        <f>DATE(Table6[[#This Row],[year]],MONTH(1&amp;Table6[[#This Row],[month]]),Table6[[#This Row],[date]])</f>
        <v>24425</v>
      </c>
      <c r="F1573" s="19">
        <f>DATEDIF(Table6[[#This Row],[DOB]],DATE(2023,6,8),"Y")</f>
        <v>56</v>
      </c>
      <c r="G1573">
        <v>3</v>
      </c>
      <c r="H1573" s="20">
        <v>13430.27</v>
      </c>
      <c r="I1573" t="s">
        <v>8417</v>
      </c>
      <c r="J1573" t="s">
        <v>8417</v>
      </c>
      <c r="K1573" t="s">
        <v>247</v>
      </c>
    </row>
    <row r="1574" spans="1:11" x14ac:dyDescent="0.35">
      <c r="A1574" t="s">
        <v>1605</v>
      </c>
      <c r="B1574">
        <v>1975</v>
      </c>
      <c r="C1574" t="s">
        <v>18</v>
      </c>
      <c r="D1574">
        <v>29</v>
      </c>
      <c r="E1574" s="18">
        <f>DATE(Table6[[#This Row],[year]],MONTH(1&amp;Table6[[#This Row],[month]]),Table6[[#This Row],[date]])</f>
        <v>27574</v>
      </c>
      <c r="F1574" s="19">
        <f>DATEDIF(Table6[[#This Row],[DOB]],DATE(2023,6,8),"Y")</f>
        <v>47</v>
      </c>
      <c r="G1574">
        <v>1</v>
      </c>
      <c r="H1574" s="20">
        <v>13440.7</v>
      </c>
      <c r="I1574" t="s">
        <v>8417</v>
      </c>
      <c r="J1574" t="s">
        <v>8416</v>
      </c>
      <c r="K1574" t="s">
        <v>23</v>
      </c>
    </row>
    <row r="1575" spans="1:11" x14ac:dyDescent="0.35">
      <c r="A1575" t="s">
        <v>1606</v>
      </c>
      <c r="B1575">
        <v>1960</v>
      </c>
      <c r="C1575" t="s">
        <v>35</v>
      </c>
      <c r="D1575">
        <v>13</v>
      </c>
      <c r="E1575" s="18">
        <f>DATE(Table6[[#This Row],[year]],MONTH(1&amp;Table6[[#This Row],[month]]),Table6[[#This Row],[date]])</f>
        <v>22141</v>
      </c>
      <c r="F1575" s="19">
        <f>DATEDIF(Table6[[#This Row],[DOB]],DATE(2023,6,8),"Y")</f>
        <v>62</v>
      </c>
      <c r="G1575">
        <v>0</v>
      </c>
      <c r="H1575" s="20">
        <v>13451.12</v>
      </c>
      <c r="I1575" t="s">
        <v>8417</v>
      </c>
      <c r="J1575" t="s">
        <v>8418</v>
      </c>
      <c r="K1575" t="s">
        <v>42</v>
      </c>
    </row>
    <row r="1576" spans="1:11" x14ac:dyDescent="0.35">
      <c r="A1576" t="s">
        <v>1607</v>
      </c>
      <c r="B1576">
        <v>1960</v>
      </c>
      <c r="C1576" t="s">
        <v>10</v>
      </c>
      <c r="D1576">
        <v>11</v>
      </c>
      <c r="E1576" s="18">
        <f>DATE(Table6[[#This Row],[year]],MONTH(1&amp;Table6[[#This Row],[month]]),Table6[[#This Row],[date]])</f>
        <v>22108</v>
      </c>
      <c r="F1576" s="19">
        <f>DATEDIF(Table6[[#This Row],[DOB]],DATE(2023,6,8),"Y")</f>
        <v>62</v>
      </c>
      <c r="G1576">
        <v>0</v>
      </c>
      <c r="H1576" s="20">
        <v>13457.96</v>
      </c>
      <c r="I1576" t="s">
        <v>8417</v>
      </c>
      <c r="J1576" t="s">
        <v>8418</v>
      </c>
      <c r="K1576" t="s">
        <v>13</v>
      </c>
    </row>
    <row r="1577" spans="1:11" x14ac:dyDescent="0.35">
      <c r="A1577" t="s">
        <v>1608</v>
      </c>
      <c r="B1577">
        <v>1960</v>
      </c>
      <c r="C1577" t="s">
        <v>30</v>
      </c>
      <c r="D1577">
        <v>16</v>
      </c>
      <c r="E1577" s="18">
        <f>DATE(Table6[[#This Row],[year]],MONTH(1&amp;Table6[[#This Row],[month]]),Table6[[#This Row],[date]])</f>
        <v>22266</v>
      </c>
      <c r="F1577" s="19">
        <f>DATEDIF(Table6[[#This Row],[DOB]],DATE(2023,6,8),"Y")</f>
        <v>62</v>
      </c>
      <c r="G1577">
        <v>0</v>
      </c>
      <c r="H1577" s="20">
        <v>13462.52</v>
      </c>
      <c r="I1577" t="s">
        <v>8417</v>
      </c>
      <c r="J1577" t="s">
        <v>8416</v>
      </c>
      <c r="K1577" t="s">
        <v>42</v>
      </c>
    </row>
    <row r="1578" spans="1:11" x14ac:dyDescent="0.35">
      <c r="A1578" t="s">
        <v>1609</v>
      </c>
      <c r="B1578">
        <v>1985</v>
      </c>
      <c r="C1578" t="s">
        <v>35</v>
      </c>
      <c r="D1578">
        <v>19</v>
      </c>
      <c r="E1578" s="18">
        <f>DATE(Table6[[#This Row],[year]],MONTH(1&amp;Table6[[#This Row],[month]]),Table6[[#This Row],[date]])</f>
        <v>31278</v>
      </c>
      <c r="F1578" s="19">
        <f>DATEDIF(Table6[[#This Row],[DOB]],DATE(2023,6,8),"Y")</f>
        <v>37</v>
      </c>
      <c r="G1578">
        <v>3</v>
      </c>
      <c r="H1578" s="20">
        <v>13465.8</v>
      </c>
      <c r="I1578" t="s">
        <v>8417</v>
      </c>
      <c r="J1578" t="s">
        <v>8418</v>
      </c>
      <c r="K1578" t="s">
        <v>23</v>
      </c>
    </row>
    <row r="1579" spans="1:11" x14ac:dyDescent="0.35">
      <c r="A1579" t="s">
        <v>1610</v>
      </c>
      <c r="B1579">
        <v>1960</v>
      </c>
      <c r="C1579" t="s">
        <v>10</v>
      </c>
      <c r="D1579">
        <v>28</v>
      </c>
      <c r="E1579" s="18">
        <f>DATE(Table6[[#This Row],[year]],MONTH(1&amp;Table6[[#This Row],[month]]),Table6[[#This Row],[date]])</f>
        <v>22125</v>
      </c>
      <c r="F1579" s="19">
        <f>DATEDIF(Table6[[#This Row],[DOB]],DATE(2023,6,8),"Y")</f>
        <v>62</v>
      </c>
      <c r="G1579">
        <v>0</v>
      </c>
      <c r="H1579" s="20">
        <v>13470.8</v>
      </c>
      <c r="I1579" t="s">
        <v>8417</v>
      </c>
      <c r="J1579" t="s">
        <v>8416</v>
      </c>
      <c r="K1579" t="s">
        <v>13</v>
      </c>
    </row>
    <row r="1580" spans="1:11" x14ac:dyDescent="0.35">
      <c r="A1580" t="s">
        <v>1611</v>
      </c>
      <c r="B1580">
        <v>1960</v>
      </c>
      <c r="C1580" t="s">
        <v>10</v>
      </c>
      <c r="D1580">
        <v>24</v>
      </c>
      <c r="E1580" s="18">
        <f>DATE(Table6[[#This Row],[year]],MONTH(1&amp;Table6[[#This Row],[month]]),Table6[[#This Row],[date]])</f>
        <v>22121</v>
      </c>
      <c r="F1580" s="19">
        <f>DATEDIF(Table6[[#This Row],[DOB]],DATE(2023,6,8),"Y")</f>
        <v>62</v>
      </c>
      <c r="G1580">
        <v>0</v>
      </c>
      <c r="H1580" s="20">
        <v>13470.86</v>
      </c>
      <c r="I1580" t="s">
        <v>8417</v>
      </c>
      <c r="J1580" t="s">
        <v>8417</v>
      </c>
      <c r="K1580" t="s">
        <v>42</v>
      </c>
    </row>
    <row r="1581" spans="1:11" x14ac:dyDescent="0.35">
      <c r="A1581" t="s">
        <v>1612</v>
      </c>
      <c r="B1581">
        <v>1975</v>
      </c>
      <c r="C1581" t="s">
        <v>35</v>
      </c>
      <c r="D1581">
        <v>7</v>
      </c>
      <c r="E1581" s="18">
        <f>DATE(Table6[[#This Row],[year]],MONTH(1&amp;Table6[[#This Row],[month]]),Table6[[#This Row],[date]])</f>
        <v>27613</v>
      </c>
      <c r="F1581" s="19">
        <f>DATEDIF(Table6[[#This Row],[DOB]],DATE(2023,6,8),"Y")</f>
        <v>47</v>
      </c>
      <c r="G1581">
        <v>1</v>
      </c>
      <c r="H1581" s="20">
        <v>13472.19</v>
      </c>
      <c r="I1581" t="s">
        <v>8417</v>
      </c>
      <c r="J1581" t="s">
        <v>8416</v>
      </c>
      <c r="K1581" t="s">
        <v>23</v>
      </c>
    </row>
    <row r="1582" spans="1:11" x14ac:dyDescent="0.35">
      <c r="A1582" t="s">
        <v>1613</v>
      </c>
      <c r="B1582">
        <v>1990</v>
      </c>
      <c r="C1582" t="s">
        <v>35</v>
      </c>
      <c r="D1582">
        <v>30</v>
      </c>
      <c r="E1582" s="18">
        <f>DATE(Table6[[#This Row],[year]],MONTH(1&amp;Table6[[#This Row],[month]]),Table6[[#This Row],[date]])</f>
        <v>33115</v>
      </c>
      <c r="F1582" s="19">
        <f>DATEDIF(Table6[[#This Row],[DOB]],DATE(2023,6,8),"Y")</f>
        <v>32</v>
      </c>
      <c r="G1582">
        <v>3</v>
      </c>
      <c r="H1582" s="20">
        <v>13480.83</v>
      </c>
      <c r="I1582" t="s">
        <v>8417</v>
      </c>
      <c r="J1582" t="s">
        <v>8416</v>
      </c>
      <c r="K1582" t="s">
        <v>249</v>
      </c>
    </row>
    <row r="1583" spans="1:11" x14ac:dyDescent="0.35">
      <c r="A1583" t="s">
        <v>1614</v>
      </c>
      <c r="B1583">
        <v>1963</v>
      </c>
      <c r="C1583" t="s">
        <v>37</v>
      </c>
      <c r="D1583">
        <v>14</v>
      </c>
      <c r="E1583" s="18">
        <f>DATE(Table6[[#This Row],[year]],MONTH(1&amp;Table6[[#This Row],[month]]),Table6[[#This Row],[date]])</f>
        <v>23298</v>
      </c>
      <c r="F1583" s="19">
        <f>DATEDIF(Table6[[#This Row],[DOB]],DATE(2023,6,8),"Y")</f>
        <v>59</v>
      </c>
      <c r="G1583">
        <v>0</v>
      </c>
      <c r="H1583" s="20">
        <v>13511.28</v>
      </c>
      <c r="I1583" t="s">
        <v>8417</v>
      </c>
      <c r="J1583" t="s">
        <v>8418</v>
      </c>
      <c r="K1583" t="s">
        <v>23</v>
      </c>
    </row>
    <row r="1584" spans="1:11" x14ac:dyDescent="0.35">
      <c r="A1584" t="s">
        <v>1615</v>
      </c>
      <c r="B1584">
        <v>1960</v>
      </c>
      <c r="C1584" t="s">
        <v>10</v>
      </c>
      <c r="D1584">
        <v>11</v>
      </c>
      <c r="E1584" s="18">
        <f>DATE(Table6[[#This Row],[year]],MONTH(1&amp;Table6[[#This Row],[month]]),Table6[[#This Row],[date]])</f>
        <v>22108</v>
      </c>
      <c r="F1584" s="19">
        <f>DATEDIF(Table6[[#This Row],[DOB]],DATE(2023,6,8),"Y")</f>
        <v>62</v>
      </c>
      <c r="G1584">
        <v>0</v>
      </c>
      <c r="H1584" s="20">
        <v>13555</v>
      </c>
      <c r="I1584" t="s">
        <v>8417</v>
      </c>
      <c r="J1584" t="s">
        <v>8417</v>
      </c>
      <c r="K1584" t="s">
        <v>356</v>
      </c>
    </row>
    <row r="1585" spans="1:11" x14ac:dyDescent="0.35">
      <c r="A1585" t="s">
        <v>1616</v>
      </c>
      <c r="B1585">
        <v>1968</v>
      </c>
      <c r="C1585" t="s">
        <v>10</v>
      </c>
      <c r="D1585">
        <v>15</v>
      </c>
      <c r="E1585" s="18">
        <f>DATE(Table6[[#This Row],[year]],MONTH(1&amp;Table6[[#This Row],[month]]),Table6[[#This Row],[date]])</f>
        <v>25034</v>
      </c>
      <c r="F1585" s="19">
        <f>DATEDIF(Table6[[#This Row],[DOB]],DATE(2023,6,8),"Y")</f>
        <v>54</v>
      </c>
      <c r="G1585">
        <v>0</v>
      </c>
      <c r="H1585" s="20">
        <v>13566.04</v>
      </c>
      <c r="I1585" t="s">
        <v>8417</v>
      </c>
      <c r="J1585" t="s">
        <v>8417</v>
      </c>
      <c r="K1585" t="s">
        <v>535</v>
      </c>
    </row>
    <row r="1586" spans="1:11" x14ac:dyDescent="0.35">
      <c r="A1586" t="s">
        <v>1617</v>
      </c>
      <c r="B1586">
        <v>1992</v>
      </c>
      <c r="C1586" t="s">
        <v>35</v>
      </c>
      <c r="D1586">
        <v>14</v>
      </c>
      <c r="E1586" s="18">
        <f>DATE(Table6[[#This Row],[year]],MONTH(1&amp;Table6[[#This Row],[month]]),Table6[[#This Row],[date]])</f>
        <v>33830</v>
      </c>
      <c r="F1586" s="19">
        <f>DATEDIF(Table6[[#This Row],[DOB]],DATE(2023,6,8),"Y")</f>
        <v>30</v>
      </c>
      <c r="G1586">
        <v>0</v>
      </c>
      <c r="H1586" s="20">
        <v>13588.17</v>
      </c>
      <c r="I1586" t="s">
        <v>8417</v>
      </c>
      <c r="J1586" t="s">
        <v>8418</v>
      </c>
      <c r="K1586" t="s">
        <v>23</v>
      </c>
    </row>
    <row r="1587" spans="1:11" x14ac:dyDescent="0.35">
      <c r="A1587" t="s">
        <v>1618</v>
      </c>
      <c r="B1587">
        <v>1964</v>
      </c>
      <c r="C1587" t="s">
        <v>20</v>
      </c>
      <c r="D1587">
        <v>10</v>
      </c>
      <c r="E1587" s="18">
        <f>DATE(Table6[[#This Row],[year]],MONTH(1&amp;Table6[[#This Row],[month]]),Table6[[#This Row],[date]])</f>
        <v>23630</v>
      </c>
      <c r="F1587" s="19">
        <f>DATEDIF(Table6[[#This Row],[DOB]],DATE(2023,6,8),"Y")</f>
        <v>58</v>
      </c>
      <c r="G1587">
        <v>2</v>
      </c>
      <c r="H1587" s="20">
        <v>13607.37</v>
      </c>
      <c r="I1587" t="s">
        <v>8417</v>
      </c>
      <c r="J1587" t="s">
        <v>8418</v>
      </c>
      <c r="K1587" t="s">
        <v>247</v>
      </c>
    </row>
    <row r="1588" spans="1:11" x14ac:dyDescent="0.35">
      <c r="A1588" t="s">
        <v>1619</v>
      </c>
      <c r="B1588">
        <v>1961</v>
      </c>
      <c r="C1588" t="s">
        <v>15</v>
      </c>
      <c r="D1588">
        <v>18</v>
      </c>
      <c r="E1588" s="18">
        <f>DATE(Table6[[#This Row],[year]],MONTH(1&amp;Table6[[#This Row],[month]]),Table6[[#This Row],[date]])</f>
        <v>22603</v>
      </c>
      <c r="F1588" s="19">
        <f>DATEDIF(Table6[[#This Row],[DOB]],DATE(2023,6,8),"Y")</f>
        <v>61</v>
      </c>
      <c r="G1588">
        <v>0</v>
      </c>
      <c r="H1588" s="20">
        <v>13616.36</v>
      </c>
      <c r="I1588" t="s">
        <v>8417</v>
      </c>
      <c r="J1588" t="s">
        <v>8417</v>
      </c>
      <c r="K1588" t="s">
        <v>247</v>
      </c>
    </row>
    <row r="1589" spans="1:11" x14ac:dyDescent="0.35">
      <c r="A1589" t="s">
        <v>1620</v>
      </c>
      <c r="B1589">
        <v>1969</v>
      </c>
      <c r="C1589" t="s">
        <v>10</v>
      </c>
      <c r="D1589">
        <v>26</v>
      </c>
      <c r="E1589" s="18">
        <f>DATE(Table6[[#This Row],[year]],MONTH(1&amp;Table6[[#This Row],[month]]),Table6[[#This Row],[date]])</f>
        <v>25410</v>
      </c>
      <c r="F1589" s="19">
        <f>DATEDIF(Table6[[#This Row],[DOB]],DATE(2023,6,8),"Y")</f>
        <v>53</v>
      </c>
      <c r="G1589">
        <v>0</v>
      </c>
      <c r="H1589" s="20">
        <v>13622.01</v>
      </c>
      <c r="I1589" t="s">
        <v>8417</v>
      </c>
      <c r="J1589" t="s">
        <v>8417</v>
      </c>
      <c r="K1589" t="s">
        <v>23</v>
      </c>
    </row>
    <row r="1590" spans="1:11" x14ac:dyDescent="0.35">
      <c r="A1590" t="s">
        <v>1621</v>
      </c>
      <c r="B1590">
        <v>1961</v>
      </c>
      <c r="C1590" t="s">
        <v>30</v>
      </c>
      <c r="D1590">
        <v>24</v>
      </c>
      <c r="E1590" s="18">
        <f>DATE(Table6[[#This Row],[year]],MONTH(1&amp;Table6[[#This Row],[month]]),Table6[[#This Row],[date]])</f>
        <v>22639</v>
      </c>
      <c r="F1590" s="19">
        <f>DATEDIF(Table6[[#This Row],[DOB]],DATE(2023,6,8),"Y")</f>
        <v>61</v>
      </c>
      <c r="G1590">
        <v>0</v>
      </c>
      <c r="H1590" s="20">
        <v>13635.64</v>
      </c>
      <c r="I1590" t="s">
        <v>8417</v>
      </c>
      <c r="J1590" t="s">
        <v>8417</v>
      </c>
      <c r="K1590" t="s">
        <v>247</v>
      </c>
    </row>
    <row r="1591" spans="1:11" x14ac:dyDescent="0.35">
      <c r="A1591" t="s">
        <v>1622</v>
      </c>
      <c r="B1591">
        <v>1984</v>
      </c>
      <c r="C1591" t="s">
        <v>10</v>
      </c>
      <c r="D1591">
        <v>20</v>
      </c>
      <c r="E1591" s="18">
        <f>DATE(Table6[[#This Row],[year]],MONTH(1&amp;Table6[[#This Row],[month]]),Table6[[#This Row],[date]])</f>
        <v>30883</v>
      </c>
      <c r="F1591" s="19">
        <f>DATEDIF(Table6[[#This Row],[DOB]],DATE(2023,6,8),"Y")</f>
        <v>38</v>
      </c>
      <c r="G1591">
        <v>3</v>
      </c>
      <c r="H1591" s="20">
        <v>13638.06</v>
      </c>
      <c r="I1591" t="s">
        <v>8417</v>
      </c>
      <c r="J1591" t="s">
        <v>8417</v>
      </c>
      <c r="K1591" t="s">
        <v>249</v>
      </c>
    </row>
    <row r="1592" spans="1:11" x14ac:dyDescent="0.35">
      <c r="A1592" t="s">
        <v>1623</v>
      </c>
      <c r="B1592">
        <v>1963</v>
      </c>
      <c r="C1592" t="s">
        <v>35</v>
      </c>
      <c r="D1592">
        <v>4</v>
      </c>
      <c r="E1592" s="18">
        <f>DATE(Table6[[#This Row],[year]],MONTH(1&amp;Table6[[#This Row],[month]]),Table6[[#This Row],[date]])</f>
        <v>23227</v>
      </c>
      <c r="F1592" s="19">
        <f>DATEDIF(Table6[[#This Row],[DOB]],DATE(2023,6,8),"Y")</f>
        <v>59</v>
      </c>
      <c r="G1592">
        <v>0</v>
      </c>
      <c r="H1592" s="20">
        <v>13677.68</v>
      </c>
      <c r="I1592" t="s">
        <v>8417</v>
      </c>
      <c r="J1592" t="s">
        <v>8416</v>
      </c>
      <c r="K1592" t="s">
        <v>300</v>
      </c>
    </row>
    <row r="1593" spans="1:11" x14ac:dyDescent="0.35">
      <c r="A1593" t="s">
        <v>1624</v>
      </c>
      <c r="B1593">
        <v>1985</v>
      </c>
      <c r="C1593" t="s">
        <v>20</v>
      </c>
      <c r="D1593">
        <v>14</v>
      </c>
      <c r="E1593" s="18">
        <f>DATE(Table6[[#This Row],[year]],MONTH(1&amp;Table6[[#This Row],[month]]),Table6[[#This Row],[date]])</f>
        <v>31304</v>
      </c>
      <c r="F1593" s="19">
        <f>DATEDIF(Table6[[#This Row],[DOB]],DATE(2023,6,8),"Y")</f>
        <v>37</v>
      </c>
      <c r="G1593">
        <v>3</v>
      </c>
      <c r="H1593" s="20">
        <v>13685.51</v>
      </c>
      <c r="I1593" t="s">
        <v>8417</v>
      </c>
      <c r="J1593" t="s">
        <v>8418</v>
      </c>
      <c r="K1593" t="s">
        <v>535</v>
      </c>
    </row>
    <row r="1594" spans="1:11" x14ac:dyDescent="0.35">
      <c r="A1594" t="s">
        <v>1625</v>
      </c>
      <c r="B1594">
        <v>1986</v>
      </c>
      <c r="C1594" t="s">
        <v>15</v>
      </c>
      <c r="D1594">
        <v>24</v>
      </c>
      <c r="E1594" s="18">
        <f>DATE(Table6[[#This Row],[year]],MONTH(1&amp;Table6[[#This Row],[month]]),Table6[[#This Row],[date]])</f>
        <v>31740</v>
      </c>
      <c r="F1594" s="19">
        <f>DATEDIF(Table6[[#This Row],[DOB]],DATE(2023,6,8),"Y")</f>
        <v>36</v>
      </c>
      <c r="G1594">
        <v>3</v>
      </c>
      <c r="H1594" s="20">
        <v>13714.55</v>
      </c>
      <c r="I1594" t="s">
        <v>8417</v>
      </c>
      <c r="J1594" t="s">
        <v>8416</v>
      </c>
      <c r="K1594" t="s">
        <v>249</v>
      </c>
    </row>
    <row r="1595" spans="1:11" x14ac:dyDescent="0.35">
      <c r="A1595" t="s">
        <v>1626</v>
      </c>
      <c r="B1595">
        <v>1981</v>
      </c>
      <c r="C1595" t="s">
        <v>35</v>
      </c>
      <c r="D1595">
        <v>2</v>
      </c>
      <c r="E1595" s="18">
        <f>DATE(Table6[[#This Row],[year]],MONTH(1&amp;Table6[[#This Row],[month]]),Table6[[#This Row],[date]])</f>
        <v>29800</v>
      </c>
      <c r="F1595" s="19">
        <f>DATEDIF(Table6[[#This Row],[DOB]],DATE(2023,6,8),"Y")</f>
        <v>41</v>
      </c>
      <c r="G1595">
        <v>1</v>
      </c>
      <c r="H1595" s="20">
        <v>13725.47</v>
      </c>
      <c r="I1595" t="s">
        <v>8417</v>
      </c>
      <c r="J1595" t="s">
        <v>8416</v>
      </c>
      <c r="K1595" t="s">
        <v>247</v>
      </c>
    </row>
    <row r="1596" spans="1:11" x14ac:dyDescent="0.35">
      <c r="A1596" t="s">
        <v>1627</v>
      </c>
      <c r="B1596">
        <v>1985</v>
      </c>
      <c r="C1596" t="s">
        <v>35</v>
      </c>
      <c r="D1596">
        <v>29</v>
      </c>
      <c r="E1596" s="18">
        <f>DATE(Table6[[#This Row],[year]],MONTH(1&amp;Table6[[#This Row],[month]]),Table6[[#This Row],[date]])</f>
        <v>31288</v>
      </c>
      <c r="F1596" s="19">
        <f>DATEDIF(Table6[[#This Row],[DOB]],DATE(2023,6,8),"Y")</f>
        <v>37</v>
      </c>
      <c r="G1596">
        <v>3</v>
      </c>
      <c r="H1596" s="20">
        <v>13726.21</v>
      </c>
      <c r="I1596" t="s">
        <v>8417</v>
      </c>
      <c r="J1596" t="s">
        <v>8417</v>
      </c>
      <c r="K1596" t="s">
        <v>535</v>
      </c>
    </row>
    <row r="1597" spans="1:11" x14ac:dyDescent="0.35">
      <c r="A1597" t="s">
        <v>1628</v>
      </c>
      <c r="B1597">
        <v>1969</v>
      </c>
      <c r="C1597" t="s">
        <v>37</v>
      </c>
      <c r="D1597">
        <v>23</v>
      </c>
      <c r="E1597" s="18">
        <f>DATE(Table6[[#This Row],[year]],MONTH(1&amp;Table6[[#This Row],[month]]),Table6[[#This Row],[date]])</f>
        <v>25499</v>
      </c>
      <c r="F1597" s="19">
        <f>DATEDIF(Table6[[#This Row],[DOB]],DATE(2023,6,8),"Y")</f>
        <v>53</v>
      </c>
      <c r="G1597">
        <v>0</v>
      </c>
      <c r="H1597" s="20">
        <v>13746.74</v>
      </c>
      <c r="I1597" t="s">
        <v>8417</v>
      </c>
      <c r="J1597" t="s">
        <v>8416</v>
      </c>
      <c r="K1597" t="s">
        <v>535</v>
      </c>
    </row>
    <row r="1598" spans="1:11" x14ac:dyDescent="0.35">
      <c r="A1598" t="s">
        <v>1629</v>
      </c>
      <c r="B1598">
        <v>2004</v>
      </c>
      <c r="C1598" t="s">
        <v>10</v>
      </c>
      <c r="D1598">
        <v>16</v>
      </c>
      <c r="E1598" s="18">
        <f>DATE(Table6[[#This Row],[year]],MONTH(1&amp;Table6[[#This Row],[month]]),Table6[[#This Row],[date]])</f>
        <v>38184</v>
      </c>
      <c r="F1598" s="19">
        <f>DATEDIF(Table6[[#This Row],[DOB]],DATE(2023,6,8),"Y")</f>
        <v>18</v>
      </c>
      <c r="G1598">
        <v>0</v>
      </c>
      <c r="H1598" s="20">
        <v>13747.87</v>
      </c>
      <c r="I1598" t="s">
        <v>8417</v>
      </c>
      <c r="J1598" t="s">
        <v>8416</v>
      </c>
      <c r="K1598" t="s">
        <v>170</v>
      </c>
    </row>
    <row r="1599" spans="1:11" x14ac:dyDescent="0.35">
      <c r="A1599" t="s">
        <v>1630</v>
      </c>
      <c r="B1599">
        <v>1959</v>
      </c>
      <c r="C1599" t="s">
        <v>35</v>
      </c>
      <c r="D1599">
        <v>6</v>
      </c>
      <c r="E1599" s="18">
        <f>DATE(Table6[[#This Row],[year]],MONTH(1&amp;Table6[[#This Row],[month]]),Table6[[#This Row],[date]])</f>
        <v>21768</v>
      </c>
      <c r="F1599" s="19">
        <f>DATEDIF(Table6[[#This Row],[DOB]],DATE(2023,6,8),"Y")</f>
        <v>63</v>
      </c>
      <c r="G1599">
        <v>0</v>
      </c>
      <c r="H1599" s="20">
        <v>13770.1</v>
      </c>
      <c r="I1599" t="s">
        <v>8417</v>
      </c>
      <c r="J1599" t="s">
        <v>8418</v>
      </c>
      <c r="K1599" t="s">
        <v>23</v>
      </c>
    </row>
    <row r="1600" spans="1:11" x14ac:dyDescent="0.35">
      <c r="A1600" t="s">
        <v>1631</v>
      </c>
      <c r="B1600">
        <v>1966</v>
      </c>
      <c r="C1600" t="s">
        <v>15</v>
      </c>
      <c r="D1600">
        <v>10</v>
      </c>
      <c r="E1600" s="18">
        <f>DATE(Table6[[#This Row],[year]],MONTH(1&amp;Table6[[#This Row],[month]]),Table6[[#This Row],[date]])</f>
        <v>24421</v>
      </c>
      <c r="F1600" s="19">
        <f>DATEDIF(Table6[[#This Row],[DOB]],DATE(2023,6,8),"Y")</f>
        <v>56</v>
      </c>
      <c r="G1600">
        <v>0</v>
      </c>
      <c r="H1600" s="20">
        <v>13801.61</v>
      </c>
      <c r="I1600" t="s">
        <v>8417</v>
      </c>
      <c r="J1600" t="s">
        <v>8417</v>
      </c>
      <c r="K1600" t="s">
        <v>535</v>
      </c>
    </row>
    <row r="1601" spans="1:11" x14ac:dyDescent="0.35">
      <c r="A1601" t="s">
        <v>1632</v>
      </c>
      <c r="B1601">
        <v>1986</v>
      </c>
      <c r="C1601" t="s">
        <v>30</v>
      </c>
      <c r="D1601">
        <v>8</v>
      </c>
      <c r="E1601" s="18">
        <f>DATE(Table6[[#This Row],[year]],MONTH(1&amp;Table6[[#This Row],[month]]),Table6[[#This Row],[date]])</f>
        <v>31754</v>
      </c>
      <c r="F1601" s="19">
        <f>DATEDIF(Table6[[#This Row],[DOB]],DATE(2023,6,8),"Y")</f>
        <v>36</v>
      </c>
      <c r="G1601">
        <v>3</v>
      </c>
      <c r="H1601" s="20">
        <v>13819.49</v>
      </c>
      <c r="I1601" t="s">
        <v>8417</v>
      </c>
      <c r="J1601" t="s">
        <v>8416</v>
      </c>
      <c r="K1601" t="s">
        <v>23</v>
      </c>
    </row>
    <row r="1602" spans="1:11" x14ac:dyDescent="0.35">
      <c r="A1602" t="s">
        <v>1633</v>
      </c>
      <c r="B1602">
        <v>1958</v>
      </c>
      <c r="C1602" t="s">
        <v>15</v>
      </c>
      <c r="D1602">
        <v>25</v>
      </c>
      <c r="E1602" s="18">
        <f>DATE(Table6[[#This Row],[year]],MONTH(1&amp;Table6[[#This Row],[month]]),Table6[[#This Row],[date]])</f>
        <v>21514</v>
      </c>
      <c r="F1602" s="19">
        <f>DATEDIF(Table6[[#This Row],[DOB]],DATE(2023,6,8),"Y")</f>
        <v>64</v>
      </c>
      <c r="G1602">
        <v>0</v>
      </c>
      <c r="H1602" s="20">
        <v>13822.8</v>
      </c>
      <c r="I1602" t="s">
        <v>8417</v>
      </c>
      <c r="J1602" t="s">
        <v>8417</v>
      </c>
      <c r="K1602" t="s">
        <v>42</v>
      </c>
    </row>
    <row r="1603" spans="1:11" x14ac:dyDescent="0.35">
      <c r="A1603" t="s">
        <v>1634</v>
      </c>
      <c r="B1603">
        <v>1958</v>
      </c>
      <c r="C1603" t="s">
        <v>30</v>
      </c>
      <c r="D1603">
        <v>10</v>
      </c>
      <c r="E1603" s="18">
        <f>DATE(Table6[[#This Row],[year]],MONTH(1&amp;Table6[[#This Row],[month]]),Table6[[#This Row],[date]])</f>
        <v>21529</v>
      </c>
      <c r="F1603" s="19">
        <f>DATEDIF(Table6[[#This Row],[DOB]],DATE(2023,6,8),"Y")</f>
        <v>64</v>
      </c>
      <c r="G1603">
        <v>0</v>
      </c>
      <c r="H1603" s="20">
        <v>13831.12</v>
      </c>
      <c r="I1603" t="s">
        <v>8417</v>
      </c>
      <c r="J1603" t="s">
        <v>8418</v>
      </c>
      <c r="K1603" t="s">
        <v>13</v>
      </c>
    </row>
    <row r="1604" spans="1:11" x14ac:dyDescent="0.35">
      <c r="A1604" t="s">
        <v>1635</v>
      </c>
      <c r="B1604">
        <v>2003</v>
      </c>
      <c r="C1604" t="s">
        <v>18</v>
      </c>
      <c r="D1604">
        <v>7</v>
      </c>
      <c r="E1604" s="18">
        <f>DATE(Table6[[#This Row],[year]],MONTH(1&amp;Table6[[#This Row],[month]]),Table6[[#This Row],[date]])</f>
        <v>37779</v>
      </c>
      <c r="F1604" s="19">
        <f>DATEDIF(Table6[[#This Row],[DOB]],DATE(2023,6,8),"Y")</f>
        <v>20</v>
      </c>
      <c r="G1604">
        <v>0</v>
      </c>
      <c r="H1604" s="20">
        <v>13844.51</v>
      </c>
      <c r="I1604" t="s">
        <v>8416</v>
      </c>
      <c r="J1604" t="s">
        <v>8418</v>
      </c>
      <c r="K1604" t="s">
        <v>42</v>
      </c>
    </row>
    <row r="1605" spans="1:11" x14ac:dyDescent="0.35">
      <c r="A1605" t="s">
        <v>1636</v>
      </c>
      <c r="B1605">
        <v>1960</v>
      </c>
      <c r="C1605" t="s">
        <v>10</v>
      </c>
      <c r="D1605">
        <v>21</v>
      </c>
      <c r="E1605" s="18">
        <f>DATE(Table6[[#This Row],[year]],MONTH(1&amp;Table6[[#This Row],[month]]),Table6[[#This Row],[date]])</f>
        <v>22118</v>
      </c>
      <c r="F1605" s="19">
        <f>DATEDIF(Table6[[#This Row],[DOB]],DATE(2023,6,8),"Y")</f>
        <v>62</v>
      </c>
      <c r="G1605">
        <v>0</v>
      </c>
      <c r="H1605" s="20">
        <v>13844.8</v>
      </c>
      <c r="I1605" t="s">
        <v>8416</v>
      </c>
      <c r="J1605" t="s">
        <v>8416</v>
      </c>
      <c r="K1605" t="s">
        <v>23</v>
      </c>
    </row>
    <row r="1606" spans="1:11" x14ac:dyDescent="0.35">
      <c r="A1606" t="s">
        <v>1637</v>
      </c>
      <c r="B1606">
        <v>1978</v>
      </c>
      <c r="C1606" t="s">
        <v>30</v>
      </c>
      <c r="D1606">
        <v>19</v>
      </c>
      <c r="E1606" s="18">
        <f>DATE(Table6[[#This Row],[year]],MONTH(1&amp;Table6[[#This Row],[month]]),Table6[[#This Row],[date]])</f>
        <v>28843</v>
      </c>
      <c r="F1606" s="19">
        <f>DATEDIF(Table6[[#This Row],[DOB]],DATE(2023,6,8),"Y")</f>
        <v>44</v>
      </c>
      <c r="G1606">
        <v>2</v>
      </c>
      <c r="H1606" s="20">
        <v>13874.89</v>
      </c>
      <c r="I1606" t="s">
        <v>8416</v>
      </c>
      <c r="J1606" t="s">
        <v>8418</v>
      </c>
      <c r="K1606" t="s">
        <v>23</v>
      </c>
    </row>
    <row r="1607" spans="1:11" x14ac:dyDescent="0.35">
      <c r="A1607" t="s">
        <v>1638</v>
      </c>
      <c r="B1607">
        <v>1959</v>
      </c>
      <c r="C1607" t="s">
        <v>37</v>
      </c>
      <c r="D1607">
        <v>5</v>
      </c>
      <c r="E1607" s="18">
        <f>DATE(Table6[[#This Row],[year]],MONTH(1&amp;Table6[[#This Row],[month]]),Table6[[#This Row],[date]])</f>
        <v>21828</v>
      </c>
      <c r="F1607" s="19">
        <f>DATEDIF(Table6[[#This Row],[DOB]],DATE(2023,6,8),"Y")</f>
        <v>63</v>
      </c>
      <c r="G1607">
        <v>0</v>
      </c>
      <c r="H1607" s="20">
        <v>13880.95</v>
      </c>
      <c r="I1607" t="s">
        <v>8416</v>
      </c>
      <c r="J1607" t="s">
        <v>8416</v>
      </c>
      <c r="K1607" t="s">
        <v>42</v>
      </c>
    </row>
    <row r="1608" spans="1:11" x14ac:dyDescent="0.35">
      <c r="A1608" t="s">
        <v>1639</v>
      </c>
      <c r="B1608">
        <v>1985</v>
      </c>
      <c r="C1608" t="s">
        <v>20</v>
      </c>
      <c r="D1608">
        <v>25</v>
      </c>
      <c r="E1608" s="18">
        <f>DATE(Table6[[#This Row],[year]],MONTH(1&amp;Table6[[#This Row],[month]]),Table6[[#This Row],[date]])</f>
        <v>31315</v>
      </c>
      <c r="F1608" s="19">
        <f>DATEDIF(Table6[[#This Row],[DOB]],DATE(2023,6,8),"Y")</f>
        <v>37</v>
      </c>
      <c r="G1608">
        <v>3</v>
      </c>
      <c r="H1608" s="20">
        <v>13886.4</v>
      </c>
      <c r="I1608" t="s">
        <v>8416</v>
      </c>
      <c r="J1608" t="s">
        <v>8416</v>
      </c>
      <c r="K1608" t="s">
        <v>23</v>
      </c>
    </row>
    <row r="1609" spans="1:11" x14ac:dyDescent="0.35">
      <c r="A1609" t="s">
        <v>1640</v>
      </c>
      <c r="B1609">
        <v>1959</v>
      </c>
      <c r="C1609" t="s">
        <v>30</v>
      </c>
      <c r="D1609">
        <v>29</v>
      </c>
      <c r="E1609" s="18">
        <f>DATE(Table6[[#This Row],[year]],MONTH(1&amp;Table6[[#This Row],[month]]),Table6[[#This Row],[date]])</f>
        <v>21913</v>
      </c>
      <c r="F1609" s="19">
        <f>DATEDIF(Table6[[#This Row],[DOB]],DATE(2023,6,8),"Y")</f>
        <v>63</v>
      </c>
      <c r="G1609">
        <v>0</v>
      </c>
      <c r="H1609" s="20">
        <v>13887.2</v>
      </c>
      <c r="I1609" t="s">
        <v>8416</v>
      </c>
      <c r="J1609" t="s">
        <v>8417</v>
      </c>
      <c r="K1609" t="s">
        <v>13</v>
      </c>
    </row>
    <row r="1610" spans="1:11" x14ac:dyDescent="0.35">
      <c r="A1610" t="s">
        <v>1641</v>
      </c>
      <c r="B1610">
        <v>1959</v>
      </c>
      <c r="C1610" t="s">
        <v>10</v>
      </c>
      <c r="D1610">
        <v>7</v>
      </c>
      <c r="E1610" s="18">
        <f>DATE(Table6[[#This Row],[year]],MONTH(1&amp;Table6[[#This Row],[month]]),Table6[[#This Row],[date]])</f>
        <v>21738</v>
      </c>
      <c r="F1610" s="19">
        <f>DATEDIF(Table6[[#This Row],[DOB]],DATE(2023,6,8),"Y")</f>
        <v>63</v>
      </c>
      <c r="G1610">
        <v>0</v>
      </c>
      <c r="H1610" s="20">
        <v>13887.97</v>
      </c>
      <c r="I1610" t="s">
        <v>8416</v>
      </c>
      <c r="J1610" t="s">
        <v>8416</v>
      </c>
      <c r="K1610" t="s">
        <v>13</v>
      </c>
    </row>
    <row r="1611" spans="1:11" x14ac:dyDescent="0.35">
      <c r="A1611" t="s">
        <v>1642</v>
      </c>
      <c r="B1611">
        <v>1962</v>
      </c>
      <c r="C1611" t="s">
        <v>10</v>
      </c>
      <c r="D1611">
        <v>27</v>
      </c>
      <c r="E1611" s="18">
        <f>DATE(Table6[[#This Row],[year]],MONTH(1&amp;Table6[[#This Row],[month]]),Table6[[#This Row],[date]])</f>
        <v>22854</v>
      </c>
      <c r="F1611" s="19">
        <f>DATEDIF(Table6[[#This Row],[DOB]],DATE(2023,6,8),"Y")</f>
        <v>60</v>
      </c>
      <c r="G1611">
        <v>3</v>
      </c>
      <c r="H1611" s="20">
        <v>13919.82</v>
      </c>
      <c r="I1611" t="s">
        <v>8416</v>
      </c>
      <c r="J1611" t="s">
        <v>8416</v>
      </c>
      <c r="K1611" t="s">
        <v>13</v>
      </c>
    </row>
    <row r="1612" spans="1:11" x14ac:dyDescent="0.35">
      <c r="A1612" t="s">
        <v>1643</v>
      </c>
      <c r="B1612">
        <v>1960</v>
      </c>
      <c r="C1612" t="s">
        <v>18</v>
      </c>
      <c r="D1612">
        <v>18</v>
      </c>
      <c r="E1612" s="18">
        <f>DATE(Table6[[#This Row],[year]],MONTH(1&amp;Table6[[#This Row],[month]]),Table6[[#This Row],[date]])</f>
        <v>22085</v>
      </c>
      <c r="F1612" s="19">
        <f>DATEDIF(Table6[[#This Row],[DOB]],DATE(2023,6,8),"Y")</f>
        <v>62</v>
      </c>
      <c r="G1612">
        <v>1</v>
      </c>
      <c r="H1612" s="20">
        <v>13937.67</v>
      </c>
      <c r="I1612" t="s">
        <v>8416</v>
      </c>
      <c r="J1612" t="s">
        <v>8418</v>
      </c>
      <c r="K1612" t="s">
        <v>23</v>
      </c>
    </row>
    <row r="1613" spans="1:11" x14ac:dyDescent="0.35">
      <c r="A1613" t="s">
        <v>1644</v>
      </c>
      <c r="B1613">
        <v>1959</v>
      </c>
      <c r="C1613" t="s">
        <v>35</v>
      </c>
      <c r="D1613">
        <v>29</v>
      </c>
      <c r="E1613" s="18">
        <f>DATE(Table6[[#This Row],[year]],MONTH(1&amp;Table6[[#This Row],[month]]),Table6[[#This Row],[date]])</f>
        <v>21791</v>
      </c>
      <c r="F1613" s="19">
        <f>DATEDIF(Table6[[#This Row],[DOB]],DATE(2023,6,8),"Y")</f>
        <v>63</v>
      </c>
      <c r="G1613">
        <v>0</v>
      </c>
      <c r="H1613" s="20">
        <v>13974.46</v>
      </c>
      <c r="I1613" t="s">
        <v>8416</v>
      </c>
      <c r="J1613" t="s">
        <v>8416</v>
      </c>
      <c r="K1613" t="s">
        <v>166</v>
      </c>
    </row>
    <row r="1614" spans="1:11" x14ac:dyDescent="0.35">
      <c r="A1614" t="s">
        <v>1645</v>
      </c>
      <c r="B1614">
        <v>1990</v>
      </c>
      <c r="C1614" t="s">
        <v>10</v>
      </c>
      <c r="D1614">
        <v>13</v>
      </c>
      <c r="E1614" s="18">
        <f>DATE(Table6[[#This Row],[year]],MONTH(1&amp;Table6[[#This Row],[month]]),Table6[[#This Row],[date]])</f>
        <v>33067</v>
      </c>
      <c r="F1614" s="19">
        <f>DATEDIF(Table6[[#This Row],[DOB]],DATE(2023,6,8),"Y")</f>
        <v>32</v>
      </c>
      <c r="G1614">
        <v>3</v>
      </c>
      <c r="H1614" s="20">
        <v>13979.45</v>
      </c>
      <c r="I1614" t="s">
        <v>8416</v>
      </c>
      <c r="J1614" t="s">
        <v>8418</v>
      </c>
      <c r="K1614" t="s">
        <v>249</v>
      </c>
    </row>
    <row r="1615" spans="1:11" x14ac:dyDescent="0.35">
      <c r="A1615" t="s">
        <v>1646</v>
      </c>
      <c r="B1615">
        <v>1959</v>
      </c>
      <c r="C1615" t="s">
        <v>20</v>
      </c>
      <c r="D1615">
        <v>6</v>
      </c>
      <c r="E1615" s="18">
        <f>DATE(Table6[[#This Row],[year]],MONTH(1&amp;Table6[[#This Row],[month]]),Table6[[#This Row],[date]])</f>
        <v>21799</v>
      </c>
      <c r="F1615" s="19">
        <f>DATEDIF(Table6[[#This Row],[DOB]],DATE(2023,6,8),"Y")</f>
        <v>63</v>
      </c>
      <c r="G1615">
        <v>0</v>
      </c>
      <c r="H1615" s="20">
        <v>13981.85</v>
      </c>
      <c r="I1615" t="s">
        <v>8416</v>
      </c>
      <c r="J1615" t="s">
        <v>8418</v>
      </c>
      <c r="K1615" t="s">
        <v>168</v>
      </c>
    </row>
    <row r="1616" spans="1:11" x14ac:dyDescent="0.35">
      <c r="A1616" t="s">
        <v>1647</v>
      </c>
      <c r="B1616">
        <v>1963</v>
      </c>
      <c r="C1616" t="s">
        <v>30</v>
      </c>
      <c r="D1616">
        <v>23</v>
      </c>
      <c r="E1616" s="18">
        <f>DATE(Table6[[#This Row],[year]],MONTH(1&amp;Table6[[#This Row],[month]]),Table6[[#This Row],[date]])</f>
        <v>23368</v>
      </c>
      <c r="F1616" s="19">
        <f>DATEDIF(Table6[[#This Row],[DOB]],DATE(2023,6,8),"Y")</f>
        <v>59</v>
      </c>
      <c r="G1616">
        <v>3</v>
      </c>
      <c r="H1616" s="20">
        <v>14001.13</v>
      </c>
      <c r="I1616" t="s">
        <v>8416</v>
      </c>
      <c r="J1616" t="s">
        <v>8418</v>
      </c>
      <c r="K1616" t="s">
        <v>13</v>
      </c>
    </row>
    <row r="1617" spans="1:11" x14ac:dyDescent="0.35">
      <c r="A1617" t="s">
        <v>1648</v>
      </c>
      <c r="B1617">
        <v>1963</v>
      </c>
      <c r="C1617" t="s">
        <v>10</v>
      </c>
      <c r="D1617">
        <v>6</v>
      </c>
      <c r="E1617" s="18">
        <f>DATE(Table6[[#This Row],[year]],MONTH(1&amp;Table6[[#This Row],[month]]),Table6[[#This Row],[date]])</f>
        <v>23198</v>
      </c>
      <c r="F1617" s="19">
        <f>DATEDIF(Table6[[#This Row],[DOB]],DATE(2023,6,8),"Y")</f>
        <v>59</v>
      </c>
      <c r="G1617">
        <v>3</v>
      </c>
      <c r="H1617" s="20">
        <v>14001.29</v>
      </c>
      <c r="I1617" t="s">
        <v>8416</v>
      </c>
      <c r="J1617" t="s">
        <v>8416</v>
      </c>
      <c r="K1617" t="s">
        <v>13</v>
      </c>
    </row>
    <row r="1618" spans="1:11" x14ac:dyDescent="0.35">
      <c r="A1618" t="s">
        <v>1649</v>
      </c>
      <c r="B1618">
        <v>1963</v>
      </c>
      <c r="C1618" t="s">
        <v>10</v>
      </c>
      <c r="D1618">
        <v>8</v>
      </c>
      <c r="E1618" s="18">
        <f>DATE(Table6[[#This Row],[year]],MONTH(1&amp;Table6[[#This Row],[month]]),Table6[[#This Row],[date]])</f>
        <v>23200</v>
      </c>
      <c r="F1618" s="19">
        <f>DATEDIF(Table6[[#This Row],[DOB]],DATE(2023,6,8),"Y")</f>
        <v>59</v>
      </c>
      <c r="G1618">
        <v>3</v>
      </c>
      <c r="H1618" s="20">
        <v>14007.22</v>
      </c>
      <c r="I1618" t="s">
        <v>8416</v>
      </c>
      <c r="J1618" t="s">
        <v>8417</v>
      </c>
      <c r="K1618" t="s">
        <v>42</v>
      </c>
    </row>
    <row r="1619" spans="1:11" x14ac:dyDescent="0.35">
      <c r="A1619" t="s">
        <v>1650</v>
      </c>
      <c r="B1619">
        <v>1960</v>
      </c>
      <c r="C1619" t="s">
        <v>15</v>
      </c>
      <c r="D1619">
        <v>8</v>
      </c>
      <c r="E1619" s="18">
        <f>DATE(Table6[[#This Row],[year]],MONTH(1&amp;Table6[[#This Row],[month]]),Table6[[#This Row],[date]])</f>
        <v>22228</v>
      </c>
      <c r="F1619" s="19">
        <f>DATEDIF(Table6[[#This Row],[DOB]],DATE(2023,6,8),"Y")</f>
        <v>62</v>
      </c>
      <c r="G1619">
        <v>0</v>
      </c>
      <c r="H1619" s="20">
        <v>14043.48</v>
      </c>
      <c r="I1619" t="s">
        <v>8416</v>
      </c>
      <c r="J1619" t="s">
        <v>8417</v>
      </c>
      <c r="K1619" t="s">
        <v>247</v>
      </c>
    </row>
    <row r="1620" spans="1:11" x14ac:dyDescent="0.35">
      <c r="A1620" t="s">
        <v>1651</v>
      </c>
      <c r="B1620">
        <v>1991</v>
      </c>
      <c r="C1620" t="s">
        <v>20</v>
      </c>
      <c r="D1620">
        <v>12</v>
      </c>
      <c r="E1620" s="18">
        <f>DATE(Table6[[#This Row],[year]],MONTH(1&amp;Table6[[#This Row],[month]]),Table6[[#This Row],[date]])</f>
        <v>33493</v>
      </c>
      <c r="F1620" s="19">
        <f>DATEDIF(Table6[[#This Row],[DOB]],DATE(2023,6,8),"Y")</f>
        <v>31</v>
      </c>
      <c r="G1620">
        <v>3</v>
      </c>
      <c r="H1620" s="20">
        <v>14081.93</v>
      </c>
      <c r="I1620" t="s">
        <v>8416</v>
      </c>
      <c r="J1620" t="s">
        <v>8417</v>
      </c>
      <c r="K1620" t="s">
        <v>23</v>
      </c>
    </row>
    <row r="1621" spans="1:11" x14ac:dyDescent="0.35">
      <c r="A1621" t="s">
        <v>1652</v>
      </c>
      <c r="B1621">
        <v>1976</v>
      </c>
      <c r="C1621" t="s">
        <v>20</v>
      </c>
      <c r="D1621">
        <v>26</v>
      </c>
      <c r="E1621" s="18">
        <f>DATE(Table6[[#This Row],[year]],MONTH(1&amp;Table6[[#This Row],[month]]),Table6[[#This Row],[date]])</f>
        <v>28029</v>
      </c>
      <c r="F1621" s="19">
        <f>DATEDIF(Table6[[#This Row],[DOB]],DATE(2023,6,8),"Y")</f>
        <v>46</v>
      </c>
      <c r="G1621">
        <v>2</v>
      </c>
      <c r="H1621" s="20">
        <v>14098.07</v>
      </c>
      <c r="I1621" t="s">
        <v>8416</v>
      </c>
      <c r="J1621" t="s">
        <v>8417</v>
      </c>
      <c r="K1621" t="s">
        <v>249</v>
      </c>
    </row>
    <row r="1622" spans="1:11" x14ac:dyDescent="0.35">
      <c r="A1622" t="s">
        <v>1653</v>
      </c>
      <c r="B1622">
        <v>1961</v>
      </c>
      <c r="C1622" t="s">
        <v>18</v>
      </c>
      <c r="D1622">
        <v>14</v>
      </c>
      <c r="E1622" s="18">
        <f>DATE(Table6[[#This Row],[year]],MONTH(1&amp;Table6[[#This Row],[month]]),Table6[[#This Row],[date]])</f>
        <v>22446</v>
      </c>
      <c r="F1622" s="19">
        <f>DATEDIF(Table6[[#This Row],[DOB]],DATE(2023,6,8),"Y")</f>
        <v>61</v>
      </c>
      <c r="G1622">
        <v>2</v>
      </c>
      <c r="H1622" s="20">
        <v>14119.62</v>
      </c>
      <c r="I1622" t="s">
        <v>8416</v>
      </c>
      <c r="J1622" t="s">
        <v>8418</v>
      </c>
      <c r="K1622" t="s">
        <v>23</v>
      </c>
    </row>
    <row r="1623" spans="1:11" x14ac:dyDescent="0.35">
      <c r="A1623" t="s">
        <v>1654</v>
      </c>
      <c r="B1623">
        <v>2004</v>
      </c>
      <c r="C1623" t="s">
        <v>10</v>
      </c>
      <c r="D1623">
        <v>6</v>
      </c>
      <c r="E1623" s="18">
        <f>DATE(Table6[[#This Row],[year]],MONTH(1&amp;Table6[[#This Row],[month]]),Table6[[#This Row],[date]])</f>
        <v>38174</v>
      </c>
      <c r="F1623" s="19">
        <f>DATEDIF(Table6[[#This Row],[DOB]],DATE(2023,6,8),"Y")</f>
        <v>18</v>
      </c>
      <c r="G1623">
        <v>0</v>
      </c>
      <c r="H1623" s="20">
        <v>14133.04</v>
      </c>
      <c r="I1623" t="s">
        <v>8416</v>
      </c>
      <c r="J1623" t="s">
        <v>8417</v>
      </c>
      <c r="K1623" t="s">
        <v>13</v>
      </c>
    </row>
    <row r="1624" spans="1:11" x14ac:dyDescent="0.35">
      <c r="A1624" t="s">
        <v>1655</v>
      </c>
      <c r="B1624">
        <v>1984</v>
      </c>
      <c r="C1624" t="s">
        <v>10</v>
      </c>
      <c r="D1624">
        <v>7</v>
      </c>
      <c r="E1624" s="18">
        <f>DATE(Table6[[#This Row],[year]],MONTH(1&amp;Table6[[#This Row],[month]]),Table6[[#This Row],[date]])</f>
        <v>30870</v>
      </c>
      <c r="F1624" s="19">
        <f>DATEDIF(Table6[[#This Row],[DOB]],DATE(2023,6,8),"Y")</f>
        <v>38</v>
      </c>
      <c r="G1624">
        <v>3</v>
      </c>
      <c r="H1624" s="20">
        <v>14152.46</v>
      </c>
      <c r="I1624" t="s">
        <v>8416</v>
      </c>
      <c r="J1624" t="s">
        <v>8418</v>
      </c>
      <c r="K1624" t="s">
        <v>23</v>
      </c>
    </row>
    <row r="1625" spans="1:11" x14ac:dyDescent="0.35">
      <c r="A1625" t="s">
        <v>1656</v>
      </c>
      <c r="B1625">
        <v>1968</v>
      </c>
      <c r="C1625" t="s">
        <v>30</v>
      </c>
      <c r="D1625">
        <v>25</v>
      </c>
      <c r="E1625" s="18">
        <f>DATE(Table6[[#This Row],[year]],MONTH(1&amp;Table6[[#This Row],[month]]),Table6[[#This Row],[date]])</f>
        <v>25197</v>
      </c>
      <c r="F1625" s="19">
        <f>DATEDIF(Table6[[#This Row],[DOB]],DATE(2023,6,8),"Y")</f>
        <v>54</v>
      </c>
      <c r="G1625">
        <v>0</v>
      </c>
      <c r="H1625" s="20">
        <v>14193.55</v>
      </c>
      <c r="I1625" t="s">
        <v>8416</v>
      </c>
      <c r="J1625" t="s">
        <v>8418</v>
      </c>
      <c r="K1625" t="s">
        <v>535</v>
      </c>
    </row>
    <row r="1626" spans="1:11" x14ac:dyDescent="0.35">
      <c r="A1626" t="s">
        <v>1657</v>
      </c>
      <c r="B1626">
        <v>1983</v>
      </c>
      <c r="C1626" t="s">
        <v>15</v>
      </c>
      <c r="D1626">
        <v>17</v>
      </c>
      <c r="E1626" s="18">
        <f>DATE(Table6[[#This Row],[year]],MONTH(1&amp;Table6[[#This Row],[month]]),Table6[[#This Row],[date]])</f>
        <v>30637</v>
      </c>
      <c r="F1626" s="19">
        <f>DATEDIF(Table6[[#This Row],[DOB]],DATE(2023,6,8),"Y")</f>
        <v>39</v>
      </c>
      <c r="G1626">
        <v>3</v>
      </c>
      <c r="H1626" s="20">
        <v>14209.4</v>
      </c>
      <c r="I1626" t="s">
        <v>8416</v>
      </c>
      <c r="J1626" t="s">
        <v>8418</v>
      </c>
      <c r="K1626" t="s">
        <v>535</v>
      </c>
    </row>
    <row r="1627" spans="1:11" x14ac:dyDescent="0.35">
      <c r="A1627" t="s">
        <v>1658</v>
      </c>
      <c r="B1627">
        <v>1958</v>
      </c>
      <c r="C1627" t="s">
        <v>20</v>
      </c>
      <c r="D1627">
        <v>21</v>
      </c>
      <c r="E1627" s="18">
        <f>DATE(Table6[[#This Row],[year]],MONTH(1&amp;Table6[[#This Row],[month]]),Table6[[#This Row],[date]])</f>
        <v>21449</v>
      </c>
      <c r="F1627" s="19">
        <f>DATEDIF(Table6[[#This Row],[DOB]],DATE(2023,6,8),"Y")</f>
        <v>64</v>
      </c>
      <c r="G1627">
        <v>0</v>
      </c>
      <c r="H1627" s="20">
        <v>14210.54</v>
      </c>
      <c r="I1627" t="s">
        <v>8416</v>
      </c>
      <c r="J1627" t="s">
        <v>8416</v>
      </c>
      <c r="K1627" t="s">
        <v>23</v>
      </c>
    </row>
    <row r="1628" spans="1:11" x14ac:dyDescent="0.35">
      <c r="A1628" t="s">
        <v>1659</v>
      </c>
      <c r="B1628">
        <v>1961</v>
      </c>
      <c r="C1628" t="s">
        <v>20</v>
      </c>
      <c r="D1628">
        <v>25</v>
      </c>
      <c r="E1628" s="18">
        <f>DATE(Table6[[#This Row],[year]],MONTH(1&amp;Table6[[#This Row],[month]]),Table6[[#This Row],[date]])</f>
        <v>22549</v>
      </c>
      <c r="F1628" s="19">
        <f>DATEDIF(Table6[[#This Row],[DOB]],DATE(2023,6,8),"Y")</f>
        <v>61</v>
      </c>
      <c r="G1628">
        <v>2</v>
      </c>
      <c r="H1628" s="20">
        <v>14235.07</v>
      </c>
      <c r="I1628" t="s">
        <v>8416</v>
      </c>
      <c r="J1628" t="s">
        <v>8418</v>
      </c>
      <c r="K1628" t="s">
        <v>42</v>
      </c>
    </row>
    <row r="1629" spans="1:11" x14ac:dyDescent="0.35">
      <c r="A1629" t="s">
        <v>1660</v>
      </c>
      <c r="B1629">
        <v>1959</v>
      </c>
      <c r="C1629" t="s">
        <v>37</v>
      </c>
      <c r="D1629">
        <v>10</v>
      </c>
      <c r="E1629" s="18">
        <f>DATE(Table6[[#This Row],[year]],MONTH(1&amp;Table6[[#This Row],[month]]),Table6[[#This Row],[date]])</f>
        <v>21833</v>
      </c>
      <c r="F1629" s="19">
        <f>DATEDIF(Table6[[#This Row],[DOB]],DATE(2023,6,8),"Y")</f>
        <v>63</v>
      </c>
      <c r="G1629">
        <v>0</v>
      </c>
      <c r="H1629" s="20">
        <v>14254.61</v>
      </c>
      <c r="I1629" t="s">
        <v>8416</v>
      </c>
      <c r="J1629" t="s">
        <v>8418</v>
      </c>
      <c r="K1629" t="s">
        <v>23</v>
      </c>
    </row>
    <row r="1630" spans="1:11" x14ac:dyDescent="0.35">
      <c r="A1630" t="s">
        <v>1661</v>
      </c>
      <c r="B1630">
        <v>1959</v>
      </c>
      <c r="C1630" t="s">
        <v>15</v>
      </c>
      <c r="D1630">
        <v>8</v>
      </c>
      <c r="E1630" s="18">
        <f>DATE(Table6[[#This Row],[year]],MONTH(1&amp;Table6[[#This Row],[month]]),Table6[[#This Row],[date]])</f>
        <v>21862</v>
      </c>
      <c r="F1630" s="19">
        <f>DATEDIF(Table6[[#This Row],[DOB]],DATE(2023,6,8),"Y")</f>
        <v>63</v>
      </c>
      <c r="G1630">
        <v>0</v>
      </c>
      <c r="H1630" s="20">
        <v>14256.19</v>
      </c>
      <c r="I1630" t="s">
        <v>8416</v>
      </c>
      <c r="J1630" t="s">
        <v>8417</v>
      </c>
      <c r="K1630" t="s">
        <v>23</v>
      </c>
    </row>
    <row r="1631" spans="1:11" x14ac:dyDescent="0.35">
      <c r="A1631" t="s">
        <v>1662</v>
      </c>
      <c r="B1631">
        <v>1974</v>
      </c>
      <c r="C1631" t="s">
        <v>30</v>
      </c>
      <c r="D1631">
        <v>26</v>
      </c>
      <c r="E1631" s="18">
        <f>DATE(Table6[[#This Row],[year]],MONTH(1&amp;Table6[[#This Row],[month]]),Table6[[#This Row],[date]])</f>
        <v>27389</v>
      </c>
      <c r="F1631" s="19">
        <f>DATEDIF(Table6[[#This Row],[DOB]],DATE(2023,6,8),"Y")</f>
        <v>48</v>
      </c>
      <c r="G1631">
        <v>0</v>
      </c>
      <c r="H1631" s="20">
        <v>14256.79</v>
      </c>
      <c r="I1631" t="s">
        <v>8416</v>
      </c>
      <c r="J1631" t="s">
        <v>8416</v>
      </c>
      <c r="K1631" t="s">
        <v>535</v>
      </c>
    </row>
    <row r="1632" spans="1:11" x14ac:dyDescent="0.35">
      <c r="A1632" t="s">
        <v>1663</v>
      </c>
      <c r="B1632">
        <v>1972</v>
      </c>
      <c r="C1632" t="s">
        <v>10</v>
      </c>
      <c r="D1632">
        <v>13</v>
      </c>
      <c r="E1632" s="18">
        <f>DATE(Table6[[#This Row],[year]],MONTH(1&amp;Table6[[#This Row],[month]]),Table6[[#This Row],[date]])</f>
        <v>26493</v>
      </c>
      <c r="F1632" s="19">
        <f>DATEDIF(Table6[[#This Row],[DOB]],DATE(2023,6,8),"Y")</f>
        <v>50</v>
      </c>
      <c r="G1632">
        <v>0</v>
      </c>
      <c r="H1632" s="20">
        <v>14258.33</v>
      </c>
      <c r="I1632" t="s">
        <v>8416</v>
      </c>
      <c r="J1632" t="s">
        <v>8416</v>
      </c>
      <c r="K1632" t="s">
        <v>535</v>
      </c>
    </row>
    <row r="1633" spans="1:11" x14ac:dyDescent="0.35">
      <c r="A1633" t="s">
        <v>1664</v>
      </c>
      <c r="B1633">
        <v>2004</v>
      </c>
      <c r="C1633" t="s">
        <v>20</v>
      </c>
      <c r="D1633">
        <v>6</v>
      </c>
      <c r="E1633" s="18">
        <f>DATE(Table6[[#This Row],[year]],MONTH(1&amp;Table6[[#This Row],[month]]),Table6[[#This Row],[date]])</f>
        <v>38236</v>
      </c>
      <c r="F1633" s="19">
        <f>DATEDIF(Table6[[#This Row],[DOB]],DATE(2023,6,8),"Y")</f>
        <v>18</v>
      </c>
      <c r="G1633">
        <v>0</v>
      </c>
      <c r="H1633" s="20">
        <v>14283.46</v>
      </c>
      <c r="I1633" t="s">
        <v>8416</v>
      </c>
      <c r="J1633" t="s">
        <v>8416</v>
      </c>
      <c r="K1633" t="s">
        <v>247</v>
      </c>
    </row>
    <row r="1634" spans="1:11" x14ac:dyDescent="0.35">
      <c r="A1634" t="s">
        <v>1665</v>
      </c>
      <c r="B1634">
        <v>1968</v>
      </c>
      <c r="C1634" t="s">
        <v>30</v>
      </c>
      <c r="D1634">
        <v>15</v>
      </c>
      <c r="E1634" s="18">
        <f>DATE(Table6[[#This Row],[year]],MONTH(1&amp;Table6[[#This Row],[month]]),Table6[[#This Row],[date]])</f>
        <v>25187</v>
      </c>
      <c r="F1634" s="19">
        <f>DATEDIF(Table6[[#This Row],[DOB]],DATE(2023,6,8),"Y")</f>
        <v>54</v>
      </c>
      <c r="G1634">
        <v>0</v>
      </c>
      <c r="H1634" s="20">
        <v>14285.9</v>
      </c>
      <c r="I1634" t="s">
        <v>8416</v>
      </c>
      <c r="J1634" t="s">
        <v>8417</v>
      </c>
      <c r="K1634" t="s">
        <v>23</v>
      </c>
    </row>
    <row r="1635" spans="1:11" x14ac:dyDescent="0.35">
      <c r="A1635" t="s">
        <v>1666</v>
      </c>
      <c r="B1635">
        <v>1958</v>
      </c>
      <c r="C1635" t="s">
        <v>37</v>
      </c>
      <c r="D1635">
        <v>15</v>
      </c>
      <c r="E1635" s="18">
        <f>DATE(Table6[[#This Row],[year]],MONTH(1&amp;Table6[[#This Row],[month]]),Table6[[#This Row],[date]])</f>
        <v>21473</v>
      </c>
      <c r="F1635" s="19">
        <f>DATEDIF(Table6[[#This Row],[DOB]],DATE(2023,6,8),"Y")</f>
        <v>64</v>
      </c>
      <c r="G1635">
        <v>0</v>
      </c>
      <c r="H1635" s="20">
        <v>14313.85</v>
      </c>
      <c r="I1635" t="s">
        <v>8416</v>
      </c>
      <c r="J1635" t="s">
        <v>8417</v>
      </c>
      <c r="K1635" t="s">
        <v>13</v>
      </c>
    </row>
    <row r="1636" spans="1:11" x14ac:dyDescent="0.35">
      <c r="A1636" t="s">
        <v>1667</v>
      </c>
      <c r="B1636">
        <v>1958</v>
      </c>
      <c r="C1636" t="s">
        <v>10</v>
      </c>
      <c r="D1636">
        <v>10</v>
      </c>
      <c r="E1636" s="18">
        <f>DATE(Table6[[#This Row],[year]],MONTH(1&amp;Table6[[#This Row],[month]]),Table6[[#This Row],[date]])</f>
        <v>21376</v>
      </c>
      <c r="F1636" s="19">
        <f>DATEDIF(Table6[[#This Row],[DOB]],DATE(2023,6,8),"Y")</f>
        <v>64</v>
      </c>
      <c r="G1636">
        <v>0</v>
      </c>
      <c r="H1636" s="20">
        <v>14319.03</v>
      </c>
      <c r="I1636" t="s">
        <v>8416</v>
      </c>
      <c r="J1636" t="s">
        <v>8416</v>
      </c>
      <c r="K1636" t="s">
        <v>42</v>
      </c>
    </row>
    <row r="1637" spans="1:11" x14ac:dyDescent="0.35">
      <c r="A1637" t="s">
        <v>1668</v>
      </c>
      <c r="B1637">
        <v>1969</v>
      </c>
      <c r="C1637" t="s">
        <v>20</v>
      </c>
      <c r="D1637">
        <v>26</v>
      </c>
      <c r="E1637" s="18">
        <f>DATE(Table6[[#This Row],[year]],MONTH(1&amp;Table6[[#This Row],[month]]),Table6[[#This Row],[date]])</f>
        <v>25472</v>
      </c>
      <c r="F1637" s="19">
        <f>DATEDIF(Table6[[#This Row],[DOB]],DATE(2023,6,8),"Y")</f>
        <v>53</v>
      </c>
      <c r="G1637">
        <v>0</v>
      </c>
      <c r="H1637" s="20">
        <v>14337.91</v>
      </c>
      <c r="I1637" t="s">
        <v>8416</v>
      </c>
      <c r="J1637" t="s">
        <v>8417</v>
      </c>
      <c r="K1637" t="s">
        <v>632</v>
      </c>
    </row>
    <row r="1638" spans="1:11" x14ac:dyDescent="0.35">
      <c r="A1638" t="s">
        <v>1669</v>
      </c>
      <c r="B1638">
        <v>1959</v>
      </c>
      <c r="C1638" t="s">
        <v>30</v>
      </c>
      <c r="D1638">
        <v>24</v>
      </c>
      <c r="E1638" s="18">
        <f>DATE(Table6[[#This Row],[year]],MONTH(1&amp;Table6[[#This Row],[month]]),Table6[[#This Row],[date]])</f>
        <v>21908</v>
      </c>
      <c r="F1638" s="19">
        <f>DATEDIF(Table6[[#This Row],[DOB]],DATE(2023,6,8),"Y")</f>
        <v>63</v>
      </c>
      <c r="G1638">
        <v>1</v>
      </c>
      <c r="H1638" s="20">
        <v>14349.85</v>
      </c>
      <c r="I1638" t="s">
        <v>8416</v>
      </c>
      <c r="J1638" t="s">
        <v>8416</v>
      </c>
      <c r="K1638" t="s">
        <v>23</v>
      </c>
    </row>
    <row r="1639" spans="1:11" x14ac:dyDescent="0.35">
      <c r="A1639" t="s">
        <v>1670</v>
      </c>
      <c r="B1639">
        <v>1967</v>
      </c>
      <c r="C1639" t="s">
        <v>37</v>
      </c>
      <c r="D1639">
        <v>10</v>
      </c>
      <c r="E1639" s="18">
        <f>DATE(Table6[[#This Row],[year]],MONTH(1&amp;Table6[[#This Row],[month]]),Table6[[#This Row],[date]])</f>
        <v>24755</v>
      </c>
      <c r="F1639" s="19">
        <f>DATEDIF(Table6[[#This Row],[DOB]],DATE(2023,6,8),"Y")</f>
        <v>55</v>
      </c>
      <c r="G1639">
        <v>0</v>
      </c>
      <c r="H1639" s="20">
        <v>14355.43</v>
      </c>
      <c r="I1639" t="s">
        <v>8416</v>
      </c>
      <c r="J1639" t="s">
        <v>8418</v>
      </c>
      <c r="K1639" t="s">
        <v>535</v>
      </c>
    </row>
    <row r="1640" spans="1:11" x14ac:dyDescent="0.35">
      <c r="A1640" t="s">
        <v>1671</v>
      </c>
      <c r="B1640">
        <v>1988</v>
      </c>
      <c r="C1640" t="s">
        <v>15</v>
      </c>
      <c r="D1640">
        <v>16</v>
      </c>
      <c r="E1640" s="18">
        <f>DATE(Table6[[#This Row],[year]],MONTH(1&amp;Table6[[#This Row],[month]]),Table6[[#This Row],[date]])</f>
        <v>32463</v>
      </c>
      <c r="F1640" s="19">
        <f>DATEDIF(Table6[[#This Row],[DOB]],DATE(2023,6,8),"Y")</f>
        <v>34</v>
      </c>
      <c r="G1640">
        <v>1</v>
      </c>
      <c r="H1640" s="20">
        <v>14358.36</v>
      </c>
      <c r="I1640" t="s">
        <v>8416</v>
      </c>
      <c r="J1640" t="s">
        <v>8416</v>
      </c>
      <c r="K1640" t="s">
        <v>42</v>
      </c>
    </row>
    <row r="1641" spans="1:11" x14ac:dyDescent="0.35">
      <c r="A1641" t="s">
        <v>1672</v>
      </c>
      <c r="B1641">
        <v>1963</v>
      </c>
      <c r="C1641" t="s">
        <v>10</v>
      </c>
      <c r="D1641">
        <v>16</v>
      </c>
      <c r="E1641" s="18">
        <f>DATE(Table6[[#This Row],[year]],MONTH(1&amp;Table6[[#This Row],[month]]),Table6[[#This Row],[date]])</f>
        <v>23208</v>
      </c>
      <c r="F1641" s="19">
        <f>DATEDIF(Table6[[#This Row],[DOB]],DATE(2023,6,8),"Y")</f>
        <v>59</v>
      </c>
      <c r="G1641">
        <v>3</v>
      </c>
      <c r="H1641" s="20">
        <v>14382.71</v>
      </c>
      <c r="I1641" t="s">
        <v>8416</v>
      </c>
      <c r="J1641" t="s">
        <v>8416</v>
      </c>
      <c r="K1641" t="s">
        <v>23</v>
      </c>
    </row>
    <row r="1642" spans="1:11" x14ac:dyDescent="0.35">
      <c r="A1642" t="s">
        <v>1673</v>
      </c>
      <c r="B1642">
        <v>1965</v>
      </c>
      <c r="C1642" t="s">
        <v>18</v>
      </c>
      <c r="D1642">
        <v>22</v>
      </c>
      <c r="E1642" s="18">
        <f>DATE(Table6[[#This Row],[year]],MONTH(1&amp;Table6[[#This Row],[month]]),Table6[[#This Row],[date]])</f>
        <v>23915</v>
      </c>
      <c r="F1642" s="19">
        <f>DATEDIF(Table6[[#This Row],[DOB]],DATE(2023,6,8),"Y")</f>
        <v>57</v>
      </c>
      <c r="G1642">
        <v>4</v>
      </c>
      <c r="H1642" s="20">
        <v>14394.4</v>
      </c>
      <c r="I1642" t="s">
        <v>8416</v>
      </c>
      <c r="J1642" t="s">
        <v>8417</v>
      </c>
      <c r="K1642" t="s">
        <v>247</v>
      </c>
    </row>
    <row r="1643" spans="1:11" x14ac:dyDescent="0.35">
      <c r="A1643" t="s">
        <v>1674</v>
      </c>
      <c r="B1643">
        <v>1958</v>
      </c>
      <c r="C1643" t="s">
        <v>20</v>
      </c>
      <c r="D1643">
        <v>14</v>
      </c>
      <c r="E1643" s="18">
        <f>DATE(Table6[[#This Row],[year]],MONTH(1&amp;Table6[[#This Row],[month]]),Table6[[#This Row],[date]])</f>
        <v>21442</v>
      </c>
      <c r="F1643" s="19">
        <f>DATEDIF(Table6[[#This Row],[DOB]],DATE(2023,6,8),"Y")</f>
        <v>64</v>
      </c>
      <c r="G1643">
        <v>0</v>
      </c>
      <c r="H1643" s="20">
        <v>14394.56</v>
      </c>
      <c r="I1643" t="s">
        <v>8416</v>
      </c>
      <c r="J1643" t="s">
        <v>8418</v>
      </c>
      <c r="K1643" t="s">
        <v>170</v>
      </c>
    </row>
    <row r="1644" spans="1:11" x14ac:dyDescent="0.35">
      <c r="A1644" t="s">
        <v>1675</v>
      </c>
      <c r="B1644">
        <v>1958</v>
      </c>
      <c r="C1644" t="s">
        <v>10</v>
      </c>
      <c r="D1644">
        <v>29</v>
      </c>
      <c r="E1644" s="18">
        <f>DATE(Table6[[#This Row],[year]],MONTH(1&amp;Table6[[#This Row],[month]]),Table6[[#This Row],[date]])</f>
        <v>21395</v>
      </c>
      <c r="F1644" s="19">
        <f>DATEDIF(Table6[[#This Row],[DOB]],DATE(2023,6,8),"Y")</f>
        <v>64</v>
      </c>
      <c r="G1644">
        <v>0</v>
      </c>
      <c r="H1644" s="20">
        <v>14410.93</v>
      </c>
      <c r="I1644" t="s">
        <v>8416</v>
      </c>
      <c r="J1644" t="s">
        <v>8416</v>
      </c>
      <c r="K1644" t="s">
        <v>168</v>
      </c>
    </row>
    <row r="1645" spans="1:11" x14ac:dyDescent="0.35">
      <c r="A1645" t="s">
        <v>1676</v>
      </c>
      <c r="B1645">
        <v>1958</v>
      </c>
      <c r="C1645" t="s">
        <v>20</v>
      </c>
      <c r="D1645">
        <v>20</v>
      </c>
      <c r="E1645" s="18">
        <f>DATE(Table6[[#This Row],[year]],MONTH(1&amp;Table6[[#This Row],[month]]),Table6[[#This Row],[date]])</f>
        <v>21448</v>
      </c>
      <c r="F1645" s="19">
        <f>DATEDIF(Table6[[#This Row],[DOB]],DATE(2023,6,8),"Y")</f>
        <v>64</v>
      </c>
      <c r="G1645">
        <v>1</v>
      </c>
      <c r="H1645" s="20">
        <v>14418.28</v>
      </c>
      <c r="I1645" t="s">
        <v>8416</v>
      </c>
      <c r="J1645" t="s">
        <v>8417</v>
      </c>
      <c r="K1645" t="s">
        <v>13</v>
      </c>
    </row>
    <row r="1646" spans="1:11" x14ac:dyDescent="0.35">
      <c r="A1646" t="s">
        <v>1677</v>
      </c>
      <c r="B1646">
        <v>1999</v>
      </c>
      <c r="C1646" t="s">
        <v>35</v>
      </c>
      <c r="D1646">
        <v>10</v>
      </c>
      <c r="E1646" s="18">
        <f>DATE(Table6[[#This Row],[year]],MONTH(1&amp;Table6[[#This Row],[month]]),Table6[[#This Row],[date]])</f>
        <v>36382</v>
      </c>
      <c r="F1646" s="19">
        <f>DATEDIF(Table6[[#This Row],[DOB]],DATE(2023,6,8),"Y")</f>
        <v>23</v>
      </c>
      <c r="G1646">
        <v>2</v>
      </c>
      <c r="H1646" s="20">
        <v>14426.07</v>
      </c>
      <c r="I1646" t="s">
        <v>8416</v>
      </c>
      <c r="J1646" t="s">
        <v>8418</v>
      </c>
      <c r="K1646" t="s">
        <v>23</v>
      </c>
    </row>
    <row r="1647" spans="1:11" x14ac:dyDescent="0.35">
      <c r="A1647" t="s">
        <v>1678</v>
      </c>
      <c r="B1647">
        <v>1967</v>
      </c>
      <c r="C1647" t="s">
        <v>35</v>
      </c>
      <c r="D1647">
        <v>15</v>
      </c>
      <c r="E1647" s="18">
        <f>DATE(Table6[[#This Row],[year]],MONTH(1&amp;Table6[[#This Row],[month]]),Table6[[#This Row],[date]])</f>
        <v>24699</v>
      </c>
      <c r="F1647" s="19">
        <f>DATEDIF(Table6[[#This Row],[DOB]],DATE(2023,6,8),"Y")</f>
        <v>55</v>
      </c>
      <c r="G1647">
        <v>0</v>
      </c>
      <c r="H1647" s="20">
        <v>14426.66</v>
      </c>
      <c r="I1647" t="s">
        <v>8416</v>
      </c>
      <c r="J1647" t="s">
        <v>8416</v>
      </c>
      <c r="K1647" t="s">
        <v>535</v>
      </c>
    </row>
    <row r="1648" spans="1:11" x14ac:dyDescent="0.35">
      <c r="A1648" t="s">
        <v>1679</v>
      </c>
      <c r="B1648">
        <v>1967</v>
      </c>
      <c r="C1648" t="s">
        <v>15</v>
      </c>
      <c r="D1648">
        <v>4</v>
      </c>
      <c r="E1648" s="18">
        <f>DATE(Table6[[#This Row],[year]],MONTH(1&amp;Table6[[#This Row],[month]]),Table6[[#This Row],[date]])</f>
        <v>24780</v>
      </c>
      <c r="F1648" s="19">
        <f>DATEDIF(Table6[[#This Row],[DOB]],DATE(2023,6,8),"Y")</f>
        <v>55</v>
      </c>
      <c r="G1648">
        <v>0</v>
      </c>
      <c r="H1648" s="20">
        <v>14427.63</v>
      </c>
      <c r="I1648" t="s">
        <v>8416</v>
      </c>
      <c r="J1648" t="s">
        <v>8416</v>
      </c>
      <c r="K1648" t="s">
        <v>300</v>
      </c>
    </row>
    <row r="1649" spans="1:11" x14ac:dyDescent="0.35">
      <c r="A1649" t="s">
        <v>1680</v>
      </c>
      <c r="B1649">
        <v>1959</v>
      </c>
      <c r="C1649" t="s">
        <v>18</v>
      </c>
      <c r="D1649">
        <v>29</v>
      </c>
      <c r="E1649" s="18">
        <f>DATE(Table6[[#This Row],[year]],MONTH(1&amp;Table6[[#This Row],[month]]),Table6[[#This Row],[date]])</f>
        <v>21730</v>
      </c>
      <c r="F1649" s="19">
        <f>DATEDIF(Table6[[#This Row],[DOB]],DATE(2023,6,8),"Y")</f>
        <v>63</v>
      </c>
      <c r="G1649">
        <v>0</v>
      </c>
      <c r="H1649" s="20">
        <v>14449.85</v>
      </c>
      <c r="I1649" t="s">
        <v>8416</v>
      </c>
      <c r="J1649" t="s">
        <v>8418</v>
      </c>
      <c r="K1649" t="s">
        <v>247</v>
      </c>
    </row>
    <row r="1650" spans="1:11" x14ac:dyDescent="0.35">
      <c r="A1650" t="s">
        <v>1681</v>
      </c>
      <c r="B1650">
        <v>1959</v>
      </c>
      <c r="C1650" t="s">
        <v>35</v>
      </c>
      <c r="D1650">
        <v>3</v>
      </c>
      <c r="E1650" s="18">
        <f>DATE(Table6[[#This Row],[year]],MONTH(1&amp;Table6[[#This Row],[month]]),Table6[[#This Row],[date]])</f>
        <v>21765</v>
      </c>
      <c r="F1650" s="19">
        <f>DATEDIF(Table6[[#This Row],[DOB]],DATE(2023,6,8),"Y")</f>
        <v>63</v>
      </c>
      <c r="G1650">
        <v>0</v>
      </c>
      <c r="H1650" s="20">
        <v>14451.84</v>
      </c>
      <c r="I1650" t="s">
        <v>8416</v>
      </c>
      <c r="J1650" t="s">
        <v>8417</v>
      </c>
      <c r="K1650" t="s">
        <v>249</v>
      </c>
    </row>
    <row r="1651" spans="1:11" x14ac:dyDescent="0.35">
      <c r="A1651" t="s">
        <v>1682</v>
      </c>
      <c r="B1651">
        <v>1996</v>
      </c>
      <c r="C1651" t="s">
        <v>15</v>
      </c>
      <c r="D1651">
        <v>10</v>
      </c>
      <c r="E1651" s="18">
        <f>DATE(Table6[[#This Row],[year]],MONTH(1&amp;Table6[[#This Row],[month]]),Table6[[#This Row],[date]])</f>
        <v>35379</v>
      </c>
      <c r="F1651" s="19">
        <f>DATEDIF(Table6[[#This Row],[DOB]],DATE(2023,6,8),"Y")</f>
        <v>26</v>
      </c>
      <c r="G1651">
        <v>2</v>
      </c>
      <c r="H1651" s="20">
        <v>14455.64</v>
      </c>
      <c r="I1651" t="s">
        <v>8416</v>
      </c>
      <c r="J1651" t="s">
        <v>8417</v>
      </c>
      <c r="K1651" t="s">
        <v>247</v>
      </c>
    </row>
    <row r="1652" spans="1:11" x14ac:dyDescent="0.35">
      <c r="A1652" t="s">
        <v>1683</v>
      </c>
      <c r="B1652">
        <v>1976</v>
      </c>
      <c r="C1652" t="s">
        <v>15</v>
      </c>
      <c r="D1652">
        <v>27</v>
      </c>
      <c r="E1652" s="18">
        <f>DATE(Table6[[#This Row],[year]],MONTH(1&amp;Table6[[#This Row],[month]]),Table6[[#This Row],[date]])</f>
        <v>28091</v>
      </c>
      <c r="F1652" s="19">
        <f>DATEDIF(Table6[[#This Row],[DOB]],DATE(2023,6,8),"Y")</f>
        <v>46</v>
      </c>
      <c r="G1652">
        <v>2</v>
      </c>
      <c r="H1652" s="20">
        <v>14470.01</v>
      </c>
      <c r="I1652" t="s">
        <v>8416</v>
      </c>
      <c r="J1652" t="s">
        <v>8417</v>
      </c>
      <c r="K1652" t="s">
        <v>23</v>
      </c>
    </row>
    <row r="1653" spans="1:11" x14ac:dyDescent="0.35">
      <c r="A1653" t="s">
        <v>1684</v>
      </c>
      <c r="B1653">
        <v>1959</v>
      </c>
      <c r="C1653" t="s">
        <v>15</v>
      </c>
      <c r="D1653">
        <v>20</v>
      </c>
      <c r="E1653" s="18">
        <f>DATE(Table6[[#This Row],[year]],MONTH(1&amp;Table6[[#This Row],[month]]),Table6[[#This Row],[date]])</f>
        <v>21874</v>
      </c>
      <c r="F1653" s="19">
        <f>DATEDIF(Table6[[#This Row],[DOB]],DATE(2023,6,8),"Y")</f>
        <v>63</v>
      </c>
      <c r="G1653">
        <v>1</v>
      </c>
      <c r="H1653" s="20">
        <v>14474.68</v>
      </c>
      <c r="I1653" t="s">
        <v>8416</v>
      </c>
      <c r="J1653" t="s">
        <v>8416</v>
      </c>
      <c r="K1653" t="s">
        <v>13</v>
      </c>
    </row>
    <row r="1654" spans="1:11" x14ac:dyDescent="0.35">
      <c r="A1654" t="s">
        <v>1685</v>
      </c>
      <c r="B1654">
        <v>1979</v>
      </c>
      <c r="C1654" t="s">
        <v>37</v>
      </c>
      <c r="D1654">
        <v>20</v>
      </c>
      <c r="E1654" s="18">
        <f>DATE(Table6[[#This Row],[year]],MONTH(1&amp;Table6[[#This Row],[month]]),Table6[[#This Row],[date]])</f>
        <v>29148</v>
      </c>
      <c r="F1654" s="19">
        <f>DATEDIF(Table6[[#This Row],[DOB]],DATE(2023,6,8),"Y")</f>
        <v>43</v>
      </c>
      <c r="G1654">
        <v>5</v>
      </c>
      <c r="H1654" s="20">
        <v>14478.33</v>
      </c>
      <c r="I1654" t="s">
        <v>8416</v>
      </c>
      <c r="J1654" t="s">
        <v>8416</v>
      </c>
      <c r="K1654" t="s">
        <v>13</v>
      </c>
    </row>
    <row r="1655" spans="1:11" x14ac:dyDescent="0.35">
      <c r="A1655" t="s">
        <v>1686</v>
      </c>
      <c r="B1655">
        <v>1989</v>
      </c>
      <c r="C1655" t="s">
        <v>10</v>
      </c>
      <c r="D1655">
        <v>22</v>
      </c>
      <c r="E1655" s="18">
        <f>DATE(Table6[[#This Row],[year]],MONTH(1&amp;Table6[[#This Row],[month]]),Table6[[#This Row],[date]])</f>
        <v>32711</v>
      </c>
      <c r="F1655" s="19">
        <f>DATEDIF(Table6[[#This Row],[DOB]],DATE(2023,6,8),"Y")</f>
        <v>33</v>
      </c>
      <c r="G1655">
        <v>3</v>
      </c>
      <c r="H1655" s="20">
        <v>14507.46</v>
      </c>
      <c r="I1655" t="s">
        <v>8416</v>
      </c>
      <c r="J1655" t="s">
        <v>8417</v>
      </c>
      <c r="K1655" t="s">
        <v>23</v>
      </c>
    </row>
    <row r="1656" spans="1:11" x14ac:dyDescent="0.35">
      <c r="A1656" t="s">
        <v>1687</v>
      </c>
      <c r="B1656">
        <v>1989</v>
      </c>
      <c r="C1656" t="s">
        <v>10</v>
      </c>
      <c r="D1656">
        <v>14</v>
      </c>
      <c r="E1656" s="18">
        <f>DATE(Table6[[#This Row],[year]],MONTH(1&amp;Table6[[#This Row],[month]]),Table6[[#This Row],[date]])</f>
        <v>32703</v>
      </c>
      <c r="F1656" s="19">
        <f>DATEDIF(Table6[[#This Row],[DOB]],DATE(2023,6,8),"Y")</f>
        <v>33</v>
      </c>
      <c r="G1656">
        <v>3</v>
      </c>
      <c r="H1656" s="20">
        <v>14547.26</v>
      </c>
      <c r="I1656" t="s">
        <v>8416</v>
      </c>
      <c r="J1656" t="s">
        <v>8417</v>
      </c>
      <c r="K1656" t="s">
        <v>42</v>
      </c>
    </row>
    <row r="1657" spans="1:11" x14ac:dyDescent="0.35">
      <c r="A1657" t="s">
        <v>1688</v>
      </c>
      <c r="B1657">
        <v>1998</v>
      </c>
      <c r="C1657" t="s">
        <v>20</v>
      </c>
      <c r="D1657">
        <v>12</v>
      </c>
      <c r="E1657" s="18">
        <f>DATE(Table6[[#This Row],[year]],MONTH(1&amp;Table6[[#This Row],[month]]),Table6[[#This Row],[date]])</f>
        <v>36050</v>
      </c>
      <c r="F1657" s="19">
        <f>DATEDIF(Table6[[#This Row],[DOB]],DATE(2023,6,8),"Y")</f>
        <v>24</v>
      </c>
      <c r="G1657">
        <v>0</v>
      </c>
      <c r="H1657" s="20">
        <v>14571.89</v>
      </c>
      <c r="I1657" t="s">
        <v>8416</v>
      </c>
      <c r="J1657" t="s">
        <v>8418</v>
      </c>
      <c r="K1657" t="s">
        <v>247</v>
      </c>
    </row>
    <row r="1658" spans="1:11" x14ac:dyDescent="0.35">
      <c r="A1658" t="s">
        <v>1689</v>
      </c>
      <c r="B1658">
        <v>1962</v>
      </c>
      <c r="C1658" t="s">
        <v>30</v>
      </c>
      <c r="D1658">
        <v>3</v>
      </c>
      <c r="E1658" s="18">
        <f>DATE(Table6[[#This Row],[year]],MONTH(1&amp;Table6[[#This Row],[month]]),Table6[[#This Row],[date]])</f>
        <v>22983</v>
      </c>
      <c r="F1658" s="19">
        <f>DATEDIF(Table6[[#This Row],[DOB]],DATE(2023,6,8),"Y")</f>
        <v>60</v>
      </c>
      <c r="G1658">
        <v>0</v>
      </c>
      <c r="H1658" s="20">
        <v>14574.64</v>
      </c>
      <c r="I1658" t="s">
        <v>8416</v>
      </c>
      <c r="J1658" t="s">
        <v>8418</v>
      </c>
      <c r="K1658" t="s">
        <v>200</v>
      </c>
    </row>
    <row r="1659" spans="1:11" x14ac:dyDescent="0.35">
      <c r="A1659" t="s">
        <v>1690</v>
      </c>
      <c r="B1659">
        <v>1963</v>
      </c>
      <c r="C1659" t="s">
        <v>37</v>
      </c>
      <c r="D1659">
        <v>14</v>
      </c>
      <c r="E1659" s="18">
        <f>DATE(Table6[[#This Row],[year]],MONTH(1&amp;Table6[[#This Row],[month]]),Table6[[#This Row],[date]])</f>
        <v>23298</v>
      </c>
      <c r="F1659" s="19">
        <f>DATEDIF(Table6[[#This Row],[DOB]],DATE(2023,6,8),"Y")</f>
        <v>59</v>
      </c>
      <c r="G1659">
        <v>3</v>
      </c>
      <c r="H1659" s="20">
        <v>14590.63</v>
      </c>
      <c r="I1659" t="s">
        <v>8416</v>
      </c>
      <c r="J1659" t="s">
        <v>8418</v>
      </c>
      <c r="K1659" t="s">
        <v>247</v>
      </c>
    </row>
    <row r="1660" spans="1:11" x14ac:dyDescent="0.35">
      <c r="A1660" t="s">
        <v>1691</v>
      </c>
      <c r="B1660">
        <v>1967</v>
      </c>
      <c r="C1660" t="s">
        <v>10</v>
      </c>
      <c r="D1660">
        <v>18</v>
      </c>
      <c r="E1660" s="18">
        <f>DATE(Table6[[#This Row],[year]],MONTH(1&amp;Table6[[#This Row],[month]]),Table6[[#This Row],[date]])</f>
        <v>24671</v>
      </c>
      <c r="F1660" s="19">
        <f>DATEDIF(Table6[[#This Row],[DOB]],DATE(2023,6,8),"Y")</f>
        <v>55</v>
      </c>
      <c r="G1660">
        <v>0</v>
      </c>
      <c r="H1660" s="20">
        <v>14600.62</v>
      </c>
      <c r="I1660" t="s">
        <v>8416</v>
      </c>
      <c r="J1660" t="s">
        <v>8417</v>
      </c>
      <c r="K1660" t="s">
        <v>632</v>
      </c>
    </row>
    <row r="1661" spans="1:11" x14ac:dyDescent="0.35">
      <c r="A1661" t="s">
        <v>1692</v>
      </c>
      <c r="B1661">
        <v>1965</v>
      </c>
      <c r="C1661" t="s">
        <v>15</v>
      </c>
      <c r="D1661">
        <v>8</v>
      </c>
      <c r="E1661" s="18">
        <f>DATE(Table6[[#This Row],[year]],MONTH(1&amp;Table6[[#This Row],[month]]),Table6[[#This Row],[date]])</f>
        <v>24054</v>
      </c>
      <c r="F1661" s="19">
        <f>DATEDIF(Table6[[#This Row],[DOB]],DATE(2023,6,8),"Y")</f>
        <v>57</v>
      </c>
      <c r="G1661">
        <v>0</v>
      </c>
      <c r="H1661" s="20">
        <v>14612.33</v>
      </c>
      <c r="I1661" t="s">
        <v>8416</v>
      </c>
      <c r="J1661" t="s">
        <v>8417</v>
      </c>
      <c r="K1661" t="s">
        <v>300</v>
      </c>
    </row>
    <row r="1662" spans="1:11" x14ac:dyDescent="0.35">
      <c r="A1662" t="s">
        <v>1693</v>
      </c>
      <c r="B1662">
        <v>1991</v>
      </c>
      <c r="C1662" t="s">
        <v>35</v>
      </c>
      <c r="D1662">
        <v>21</v>
      </c>
      <c r="E1662" s="18">
        <f>DATE(Table6[[#This Row],[year]],MONTH(1&amp;Table6[[#This Row],[month]]),Table6[[#This Row],[date]])</f>
        <v>33471</v>
      </c>
      <c r="F1662" s="19">
        <f>DATEDIF(Table6[[#This Row],[DOB]],DATE(2023,6,8),"Y")</f>
        <v>31</v>
      </c>
      <c r="G1662">
        <v>3</v>
      </c>
      <c r="H1662" s="20">
        <v>14630.52</v>
      </c>
      <c r="I1662" t="s">
        <v>8416</v>
      </c>
      <c r="J1662" t="s">
        <v>8417</v>
      </c>
      <c r="K1662" t="s">
        <v>42</v>
      </c>
    </row>
    <row r="1663" spans="1:11" x14ac:dyDescent="0.35">
      <c r="A1663" t="s">
        <v>1694</v>
      </c>
      <c r="B1663">
        <v>1967</v>
      </c>
      <c r="C1663" t="s">
        <v>20</v>
      </c>
      <c r="D1663">
        <v>1</v>
      </c>
      <c r="E1663" s="18">
        <f>DATE(Table6[[#This Row],[year]],MONTH(1&amp;Table6[[#This Row],[month]]),Table6[[#This Row],[date]])</f>
        <v>24716</v>
      </c>
      <c r="F1663" s="19">
        <f>DATEDIF(Table6[[#This Row],[DOB]],DATE(2023,6,8),"Y")</f>
        <v>55</v>
      </c>
      <c r="G1663">
        <v>0</v>
      </c>
      <c r="H1663" s="20">
        <v>14640.35</v>
      </c>
      <c r="I1663" t="s">
        <v>8416</v>
      </c>
      <c r="J1663" t="s">
        <v>8417</v>
      </c>
      <c r="K1663" t="s">
        <v>535</v>
      </c>
    </row>
    <row r="1664" spans="1:11" x14ac:dyDescent="0.35">
      <c r="A1664" t="s">
        <v>1695</v>
      </c>
      <c r="B1664">
        <v>1981</v>
      </c>
      <c r="C1664" t="s">
        <v>15</v>
      </c>
      <c r="D1664">
        <v>13</v>
      </c>
      <c r="E1664" s="18">
        <f>DATE(Table6[[#This Row],[year]],MONTH(1&amp;Table6[[#This Row],[month]]),Table6[[#This Row],[date]])</f>
        <v>29903</v>
      </c>
      <c r="F1664" s="19">
        <f>DATEDIF(Table6[[#This Row],[DOB]],DATE(2023,6,8),"Y")</f>
        <v>41</v>
      </c>
      <c r="G1664">
        <v>1</v>
      </c>
      <c r="H1664" s="20">
        <v>14657.2</v>
      </c>
      <c r="I1664" t="s">
        <v>8416</v>
      </c>
      <c r="J1664" t="s">
        <v>8418</v>
      </c>
      <c r="K1664" t="s">
        <v>23</v>
      </c>
    </row>
    <row r="1665" spans="1:11" x14ac:dyDescent="0.35">
      <c r="A1665" t="s">
        <v>1696</v>
      </c>
      <c r="B1665">
        <v>1969</v>
      </c>
      <c r="C1665" t="s">
        <v>37</v>
      </c>
      <c r="D1665">
        <v>20</v>
      </c>
      <c r="E1665" s="18">
        <f>DATE(Table6[[#This Row],[year]],MONTH(1&amp;Table6[[#This Row],[month]]),Table6[[#This Row],[date]])</f>
        <v>25496</v>
      </c>
      <c r="F1665" s="19">
        <f>DATEDIF(Table6[[#This Row],[DOB]],DATE(2023,6,8),"Y")</f>
        <v>53</v>
      </c>
      <c r="G1665">
        <v>0</v>
      </c>
      <c r="H1665" s="20">
        <v>14665.75</v>
      </c>
      <c r="I1665" t="s">
        <v>8416</v>
      </c>
      <c r="J1665" t="s">
        <v>8418</v>
      </c>
      <c r="K1665" t="s">
        <v>23</v>
      </c>
    </row>
    <row r="1666" spans="1:11" x14ac:dyDescent="0.35">
      <c r="A1666" t="s">
        <v>1697</v>
      </c>
      <c r="B1666">
        <v>1958</v>
      </c>
      <c r="C1666" t="s">
        <v>10</v>
      </c>
      <c r="D1666">
        <v>23</v>
      </c>
      <c r="E1666" s="18">
        <f>DATE(Table6[[#This Row],[year]],MONTH(1&amp;Table6[[#This Row],[month]]),Table6[[#This Row],[date]])</f>
        <v>21389</v>
      </c>
      <c r="F1666" s="19">
        <f>DATEDIF(Table6[[#This Row],[DOB]],DATE(2023,6,8),"Y")</f>
        <v>64</v>
      </c>
      <c r="G1666">
        <v>0</v>
      </c>
      <c r="H1666" s="20">
        <v>14692.67</v>
      </c>
      <c r="I1666" t="s">
        <v>8416</v>
      </c>
      <c r="J1666" t="s">
        <v>8418</v>
      </c>
      <c r="K1666" t="s">
        <v>23</v>
      </c>
    </row>
    <row r="1667" spans="1:11" x14ac:dyDescent="0.35">
      <c r="A1667" t="s">
        <v>1698</v>
      </c>
      <c r="B1667">
        <v>1982</v>
      </c>
      <c r="C1667" t="s">
        <v>20</v>
      </c>
      <c r="D1667">
        <v>4</v>
      </c>
      <c r="E1667" s="18">
        <f>DATE(Table6[[#This Row],[year]],MONTH(1&amp;Table6[[#This Row],[month]]),Table6[[#This Row],[date]])</f>
        <v>30198</v>
      </c>
      <c r="F1667" s="19">
        <f>DATEDIF(Table6[[#This Row],[DOB]],DATE(2023,6,8),"Y")</f>
        <v>40</v>
      </c>
      <c r="G1667">
        <v>3</v>
      </c>
      <c r="H1667" s="20">
        <v>14696.77</v>
      </c>
      <c r="I1667" t="s">
        <v>8416</v>
      </c>
      <c r="J1667" t="s">
        <v>8416</v>
      </c>
      <c r="K1667" t="s">
        <v>42</v>
      </c>
    </row>
    <row r="1668" spans="1:11" x14ac:dyDescent="0.35">
      <c r="A1668" t="s">
        <v>1699</v>
      </c>
      <c r="B1668">
        <v>2002</v>
      </c>
      <c r="C1668" t="s">
        <v>20</v>
      </c>
      <c r="D1668">
        <v>24</v>
      </c>
      <c r="E1668" s="18">
        <f>DATE(Table6[[#This Row],[year]],MONTH(1&amp;Table6[[#This Row],[month]]),Table6[[#This Row],[date]])</f>
        <v>37523</v>
      </c>
      <c r="F1668" s="19">
        <f>DATEDIF(Table6[[#This Row],[DOB]],DATE(2023,6,8),"Y")</f>
        <v>20</v>
      </c>
      <c r="G1668">
        <v>0</v>
      </c>
      <c r="H1668" s="20">
        <v>14711.74</v>
      </c>
      <c r="I1668" t="s">
        <v>8416</v>
      </c>
      <c r="J1668" t="s">
        <v>8416</v>
      </c>
      <c r="K1668" t="s">
        <v>23</v>
      </c>
    </row>
    <row r="1669" spans="1:11" x14ac:dyDescent="0.35">
      <c r="A1669" t="s">
        <v>1700</v>
      </c>
      <c r="B1669">
        <v>1962</v>
      </c>
      <c r="C1669" t="s">
        <v>10</v>
      </c>
      <c r="D1669">
        <v>29</v>
      </c>
      <c r="E1669" s="18">
        <f>DATE(Table6[[#This Row],[year]],MONTH(1&amp;Table6[[#This Row],[month]]),Table6[[#This Row],[date]])</f>
        <v>22856</v>
      </c>
      <c r="F1669" s="19">
        <f>DATEDIF(Table6[[#This Row],[DOB]],DATE(2023,6,8),"Y")</f>
        <v>60</v>
      </c>
      <c r="G1669">
        <v>0</v>
      </c>
      <c r="H1669" s="20">
        <v>14738.43</v>
      </c>
      <c r="I1669" t="s">
        <v>8416</v>
      </c>
      <c r="J1669" t="s">
        <v>8417</v>
      </c>
      <c r="K1669" t="s">
        <v>300</v>
      </c>
    </row>
    <row r="1670" spans="1:11" x14ac:dyDescent="0.35">
      <c r="A1670" t="s">
        <v>1701</v>
      </c>
      <c r="B1670">
        <v>1965</v>
      </c>
      <c r="C1670" t="s">
        <v>10</v>
      </c>
      <c r="D1670">
        <v>27</v>
      </c>
      <c r="E1670" s="18">
        <f>DATE(Table6[[#This Row],[year]],MONTH(1&amp;Table6[[#This Row],[month]]),Table6[[#This Row],[date]])</f>
        <v>23950</v>
      </c>
      <c r="F1670" s="19">
        <f>DATEDIF(Table6[[#This Row],[DOB]],DATE(2023,6,8),"Y")</f>
        <v>57</v>
      </c>
      <c r="G1670">
        <v>0</v>
      </c>
      <c r="H1670" s="20">
        <v>14750.42</v>
      </c>
      <c r="I1670" t="s">
        <v>8416</v>
      </c>
      <c r="J1670" t="s">
        <v>8416</v>
      </c>
      <c r="K1670" t="s">
        <v>535</v>
      </c>
    </row>
    <row r="1671" spans="1:11" x14ac:dyDescent="0.35">
      <c r="A1671" t="s">
        <v>1702</v>
      </c>
      <c r="B1671">
        <v>1975</v>
      </c>
      <c r="C1671" t="s">
        <v>30</v>
      </c>
      <c r="D1671">
        <v>10</v>
      </c>
      <c r="E1671" s="18">
        <f>DATE(Table6[[#This Row],[year]],MONTH(1&amp;Table6[[#This Row],[month]]),Table6[[#This Row],[date]])</f>
        <v>27738</v>
      </c>
      <c r="F1671" s="19">
        <f>DATEDIF(Table6[[#This Row],[DOB]],DATE(2023,6,8),"Y")</f>
        <v>47</v>
      </c>
      <c r="G1671">
        <v>1</v>
      </c>
      <c r="H1671" s="20">
        <v>14819</v>
      </c>
      <c r="I1671" t="s">
        <v>8416</v>
      </c>
      <c r="J1671" t="s">
        <v>8417</v>
      </c>
      <c r="K1671" t="s">
        <v>249</v>
      </c>
    </row>
    <row r="1672" spans="1:11" x14ac:dyDescent="0.35">
      <c r="A1672" t="s">
        <v>1703</v>
      </c>
      <c r="B1672">
        <v>1979</v>
      </c>
      <c r="C1672" t="s">
        <v>37</v>
      </c>
      <c r="D1672">
        <v>18</v>
      </c>
      <c r="E1672" s="18">
        <f>DATE(Table6[[#This Row],[year]],MONTH(1&amp;Table6[[#This Row],[month]]),Table6[[#This Row],[date]])</f>
        <v>29146</v>
      </c>
      <c r="F1672" s="19">
        <f>DATEDIF(Table6[[#This Row],[DOB]],DATE(2023,6,8),"Y")</f>
        <v>43</v>
      </c>
      <c r="G1672">
        <v>2</v>
      </c>
      <c r="H1672" s="20">
        <v>14839.34</v>
      </c>
      <c r="I1672" t="s">
        <v>8416</v>
      </c>
      <c r="J1672" t="s">
        <v>8417</v>
      </c>
      <c r="K1672" t="s">
        <v>535</v>
      </c>
    </row>
    <row r="1673" spans="1:11" x14ac:dyDescent="0.35">
      <c r="A1673" t="s">
        <v>1704</v>
      </c>
      <c r="B1673">
        <v>1981</v>
      </c>
      <c r="C1673" t="s">
        <v>18</v>
      </c>
      <c r="D1673">
        <v>5</v>
      </c>
      <c r="E1673" s="18">
        <f>DATE(Table6[[#This Row],[year]],MONTH(1&amp;Table6[[#This Row],[month]]),Table6[[#This Row],[date]])</f>
        <v>29742</v>
      </c>
      <c r="F1673" s="19">
        <f>DATEDIF(Table6[[#This Row],[DOB]],DATE(2023,6,8),"Y")</f>
        <v>42</v>
      </c>
      <c r="G1673">
        <v>1</v>
      </c>
      <c r="H1673" s="20">
        <v>14843.96</v>
      </c>
      <c r="I1673" t="s">
        <v>8416</v>
      </c>
      <c r="J1673" t="s">
        <v>8417</v>
      </c>
      <c r="K1673" t="s">
        <v>535</v>
      </c>
    </row>
    <row r="1674" spans="1:11" x14ac:dyDescent="0.35">
      <c r="A1674" t="s">
        <v>1705</v>
      </c>
      <c r="B1674">
        <v>1970</v>
      </c>
      <c r="C1674" t="s">
        <v>15</v>
      </c>
      <c r="D1674">
        <v>11</v>
      </c>
      <c r="E1674" s="18">
        <f>DATE(Table6[[#This Row],[year]],MONTH(1&amp;Table6[[#This Row],[month]]),Table6[[#This Row],[date]])</f>
        <v>25883</v>
      </c>
      <c r="F1674" s="19">
        <f>DATEDIF(Table6[[#This Row],[DOB]],DATE(2023,6,8),"Y")</f>
        <v>52</v>
      </c>
      <c r="G1674">
        <v>0</v>
      </c>
      <c r="H1674" s="20">
        <v>14847.63</v>
      </c>
      <c r="I1674" t="s">
        <v>8416</v>
      </c>
      <c r="J1674" t="s">
        <v>8416</v>
      </c>
      <c r="K1674" t="s">
        <v>249</v>
      </c>
    </row>
    <row r="1675" spans="1:11" x14ac:dyDescent="0.35">
      <c r="A1675" t="s">
        <v>1706</v>
      </c>
      <c r="B1675">
        <v>1958</v>
      </c>
      <c r="C1675" t="s">
        <v>37</v>
      </c>
      <c r="D1675">
        <v>17</v>
      </c>
      <c r="E1675" s="18">
        <f>DATE(Table6[[#This Row],[year]],MONTH(1&amp;Table6[[#This Row],[month]]),Table6[[#This Row],[date]])</f>
        <v>21475</v>
      </c>
      <c r="F1675" s="19">
        <f>DATEDIF(Table6[[#This Row],[DOB]],DATE(2023,6,8),"Y")</f>
        <v>64</v>
      </c>
      <c r="G1675">
        <v>0</v>
      </c>
      <c r="H1675" s="20">
        <v>14901.52</v>
      </c>
      <c r="I1675" t="s">
        <v>8416</v>
      </c>
      <c r="J1675" t="s">
        <v>8416</v>
      </c>
      <c r="K1675" t="s">
        <v>247</v>
      </c>
    </row>
    <row r="1676" spans="1:11" x14ac:dyDescent="0.35">
      <c r="A1676" t="s">
        <v>1707</v>
      </c>
      <c r="B1676">
        <v>1981</v>
      </c>
      <c r="C1676" t="s">
        <v>10</v>
      </c>
      <c r="D1676">
        <v>4</v>
      </c>
      <c r="E1676" s="18">
        <f>DATE(Table6[[#This Row],[year]],MONTH(1&amp;Table6[[#This Row],[month]]),Table6[[#This Row],[date]])</f>
        <v>29771</v>
      </c>
      <c r="F1676" s="19">
        <f>DATEDIF(Table6[[#This Row],[DOB]],DATE(2023,6,8),"Y")</f>
        <v>41</v>
      </c>
      <c r="G1676">
        <v>1</v>
      </c>
      <c r="H1676" s="20">
        <v>14908.27</v>
      </c>
      <c r="I1676" t="s">
        <v>8416</v>
      </c>
      <c r="J1676" t="s">
        <v>8418</v>
      </c>
      <c r="K1676" t="s">
        <v>42</v>
      </c>
    </row>
    <row r="1677" spans="1:11" x14ac:dyDescent="0.35">
      <c r="A1677" t="s">
        <v>1708</v>
      </c>
      <c r="B1677">
        <v>1968</v>
      </c>
      <c r="C1677" t="s">
        <v>15</v>
      </c>
      <c r="D1677">
        <v>8</v>
      </c>
      <c r="E1677" s="18">
        <f>DATE(Table6[[#This Row],[year]],MONTH(1&amp;Table6[[#This Row],[month]]),Table6[[#This Row],[date]])</f>
        <v>25150</v>
      </c>
      <c r="F1677" s="19">
        <f>DATEDIF(Table6[[#This Row],[DOB]],DATE(2023,6,8),"Y")</f>
        <v>54</v>
      </c>
      <c r="G1677">
        <v>0</v>
      </c>
      <c r="H1677" s="20">
        <v>14926.97</v>
      </c>
      <c r="I1677" t="s">
        <v>8416</v>
      </c>
      <c r="J1677" t="s">
        <v>8416</v>
      </c>
      <c r="K1677" t="s">
        <v>23</v>
      </c>
    </row>
    <row r="1678" spans="1:11" x14ac:dyDescent="0.35">
      <c r="A1678" t="s">
        <v>1709</v>
      </c>
      <c r="B1678">
        <v>1962</v>
      </c>
      <c r="C1678" t="s">
        <v>15</v>
      </c>
      <c r="D1678">
        <v>29</v>
      </c>
      <c r="E1678" s="18">
        <f>DATE(Table6[[#This Row],[year]],MONTH(1&amp;Table6[[#This Row],[month]]),Table6[[#This Row],[date]])</f>
        <v>22979</v>
      </c>
      <c r="F1678" s="19">
        <f>DATEDIF(Table6[[#This Row],[DOB]],DATE(2023,6,8),"Y")</f>
        <v>60</v>
      </c>
      <c r="G1678">
        <v>0</v>
      </c>
      <c r="H1678" s="20">
        <v>14945.34</v>
      </c>
      <c r="I1678" t="s">
        <v>8416</v>
      </c>
      <c r="J1678" t="s">
        <v>8418</v>
      </c>
      <c r="K1678" t="s">
        <v>300</v>
      </c>
    </row>
    <row r="1679" spans="1:11" x14ac:dyDescent="0.35">
      <c r="A1679" t="s">
        <v>1710</v>
      </c>
      <c r="B1679">
        <v>1958</v>
      </c>
      <c r="C1679" t="s">
        <v>10</v>
      </c>
      <c r="D1679">
        <v>29</v>
      </c>
      <c r="E1679" s="18">
        <f>DATE(Table6[[#This Row],[year]],MONTH(1&amp;Table6[[#This Row],[month]]),Table6[[#This Row],[date]])</f>
        <v>21395</v>
      </c>
      <c r="F1679" s="19">
        <f>DATEDIF(Table6[[#This Row],[DOB]],DATE(2023,6,8),"Y")</f>
        <v>64</v>
      </c>
      <c r="G1679">
        <v>2</v>
      </c>
      <c r="H1679" s="20">
        <v>14988.43</v>
      </c>
      <c r="I1679" t="s">
        <v>8416</v>
      </c>
      <c r="J1679" t="s">
        <v>8417</v>
      </c>
      <c r="K1679" t="s">
        <v>42</v>
      </c>
    </row>
    <row r="1680" spans="1:11" x14ac:dyDescent="0.35">
      <c r="A1680" t="s">
        <v>1711</v>
      </c>
      <c r="B1680">
        <v>1995</v>
      </c>
      <c r="C1680" t="s">
        <v>35</v>
      </c>
      <c r="D1680">
        <v>2</v>
      </c>
      <c r="E1680" s="18">
        <f>DATE(Table6[[#This Row],[year]],MONTH(1&amp;Table6[[#This Row],[month]]),Table6[[#This Row],[date]])</f>
        <v>34913</v>
      </c>
      <c r="F1680" s="19">
        <f>DATEDIF(Table6[[#This Row],[DOB]],DATE(2023,6,8),"Y")</f>
        <v>27</v>
      </c>
      <c r="G1680">
        <v>2</v>
      </c>
      <c r="H1680" s="20">
        <v>15006.58</v>
      </c>
      <c r="I1680" t="s">
        <v>8416</v>
      </c>
      <c r="J1680" t="s">
        <v>8416</v>
      </c>
      <c r="K1680" t="s">
        <v>247</v>
      </c>
    </row>
    <row r="1681" spans="1:11" x14ac:dyDescent="0.35">
      <c r="A1681" t="s">
        <v>1712</v>
      </c>
      <c r="B1681">
        <v>1960</v>
      </c>
      <c r="C1681" t="s">
        <v>35</v>
      </c>
      <c r="D1681">
        <v>8</v>
      </c>
      <c r="E1681" s="18">
        <f>DATE(Table6[[#This Row],[year]],MONTH(1&amp;Table6[[#This Row],[month]]),Table6[[#This Row],[date]])</f>
        <v>22136</v>
      </c>
      <c r="F1681" s="19">
        <f>DATEDIF(Table6[[#This Row],[DOB]],DATE(2023,6,8),"Y")</f>
        <v>62</v>
      </c>
      <c r="G1681">
        <v>2</v>
      </c>
      <c r="H1681" s="20">
        <v>15019.76</v>
      </c>
      <c r="I1681" t="s">
        <v>8416</v>
      </c>
      <c r="J1681" t="s">
        <v>8416</v>
      </c>
      <c r="K1681" t="s">
        <v>23</v>
      </c>
    </row>
    <row r="1682" spans="1:11" x14ac:dyDescent="0.35">
      <c r="A1682" t="s">
        <v>1713</v>
      </c>
      <c r="B1682">
        <v>1979</v>
      </c>
      <c r="C1682" t="s">
        <v>15</v>
      </c>
      <c r="D1682">
        <v>25</v>
      </c>
      <c r="E1682" s="18">
        <f>DATE(Table6[[#This Row],[year]],MONTH(1&amp;Table6[[#This Row],[month]]),Table6[[#This Row],[date]])</f>
        <v>29184</v>
      </c>
      <c r="F1682" s="19">
        <f>DATEDIF(Table6[[#This Row],[DOB]],DATE(2023,6,8),"Y")</f>
        <v>43</v>
      </c>
      <c r="G1682">
        <v>2</v>
      </c>
      <c r="H1682" s="20">
        <v>15025.76</v>
      </c>
      <c r="I1682" t="s">
        <v>8416</v>
      </c>
      <c r="J1682" t="s">
        <v>8418</v>
      </c>
      <c r="K1682" t="s">
        <v>42</v>
      </c>
    </row>
    <row r="1683" spans="1:11" x14ac:dyDescent="0.35">
      <c r="A1683" t="s">
        <v>1714</v>
      </c>
      <c r="B1683">
        <v>1970</v>
      </c>
      <c r="C1683" t="s">
        <v>20</v>
      </c>
      <c r="D1683">
        <v>11</v>
      </c>
      <c r="E1683" s="18">
        <f>DATE(Table6[[#This Row],[year]],MONTH(1&amp;Table6[[#This Row],[month]]),Table6[[#This Row],[date]])</f>
        <v>25822</v>
      </c>
      <c r="F1683" s="19">
        <f>DATEDIF(Table6[[#This Row],[DOB]],DATE(2023,6,8),"Y")</f>
        <v>52</v>
      </c>
      <c r="G1683">
        <v>0</v>
      </c>
      <c r="H1683" s="20">
        <v>15026.3</v>
      </c>
      <c r="I1683" t="s">
        <v>8416</v>
      </c>
      <c r="J1683" t="s">
        <v>8417</v>
      </c>
      <c r="K1683" t="s">
        <v>42</v>
      </c>
    </row>
    <row r="1684" spans="1:11" x14ac:dyDescent="0.35">
      <c r="A1684" t="s">
        <v>1715</v>
      </c>
      <c r="B1684">
        <v>1971</v>
      </c>
      <c r="C1684" t="s">
        <v>35</v>
      </c>
      <c r="D1684">
        <v>15</v>
      </c>
      <c r="E1684" s="18">
        <f>DATE(Table6[[#This Row],[year]],MONTH(1&amp;Table6[[#This Row],[month]]),Table6[[#This Row],[date]])</f>
        <v>26160</v>
      </c>
      <c r="F1684" s="19">
        <f>DATEDIF(Table6[[#This Row],[DOB]],DATE(2023,6,8),"Y")</f>
        <v>51</v>
      </c>
      <c r="G1684">
        <v>0</v>
      </c>
      <c r="H1684" s="20">
        <v>15038.51</v>
      </c>
      <c r="I1684" t="s">
        <v>8416</v>
      </c>
      <c r="J1684" t="s">
        <v>8417</v>
      </c>
      <c r="K1684" t="s">
        <v>249</v>
      </c>
    </row>
    <row r="1685" spans="1:11" x14ac:dyDescent="0.35">
      <c r="A1685" t="s">
        <v>1716</v>
      </c>
      <c r="B1685">
        <v>1968</v>
      </c>
      <c r="C1685" t="s">
        <v>18</v>
      </c>
      <c r="D1685">
        <v>12</v>
      </c>
      <c r="E1685" s="18">
        <f>DATE(Table6[[#This Row],[year]],MONTH(1&amp;Table6[[#This Row],[month]]),Table6[[#This Row],[date]])</f>
        <v>25001</v>
      </c>
      <c r="F1685" s="19">
        <f>DATEDIF(Table6[[#This Row],[DOB]],DATE(2023,6,8),"Y")</f>
        <v>54</v>
      </c>
      <c r="G1685">
        <v>0</v>
      </c>
      <c r="H1685" s="20">
        <v>15052.68</v>
      </c>
      <c r="I1685" t="s">
        <v>8416</v>
      </c>
      <c r="J1685" t="s">
        <v>8416</v>
      </c>
      <c r="K1685" t="s">
        <v>632</v>
      </c>
    </row>
    <row r="1686" spans="1:11" x14ac:dyDescent="0.35">
      <c r="A1686" t="s">
        <v>1717</v>
      </c>
      <c r="B1686">
        <v>1975</v>
      </c>
      <c r="C1686" t="s">
        <v>37</v>
      </c>
      <c r="D1686">
        <v>26</v>
      </c>
      <c r="E1686" s="18">
        <f>DATE(Table6[[#This Row],[year]],MONTH(1&amp;Table6[[#This Row],[month]]),Table6[[#This Row],[date]])</f>
        <v>27693</v>
      </c>
      <c r="F1686" s="19">
        <f>DATEDIF(Table6[[#This Row],[DOB]],DATE(2023,6,8),"Y")</f>
        <v>47</v>
      </c>
      <c r="G1686">
        <v>1</v>
      </c>
      <c r="H1686" s="20">
        <v>15090.35</v>
      </c>
      <c r="I1686" t="s">
        <v>8416</v>
      </c>
      <c r="J1686" t="s">
        <v>8418</v>
      </c>
      <c r="K1686" t="s">
        <v>249</v>
      </c>
    </row>
    <row r="1687" spans="1:11" x14ac:dyDescent="0.35">
      <c r="A1687" t="s">
        <v>1718</v>
      </c>
      <c r="B1687">
        <v>1972</v>
      </c>
      <c r="C1687" t="s">
        <v>15</v>
      </c>
      <c r="D1687">
        <v>7</v>
      </c>
      <c r="E1687" s="18">
        <f>DATE(Table6[[#This Row],[year]],MONTH(1&amp;Table6[[#This Row],[month]]),Table6[[#This Row],[date]])</f>
        <v>26610</v>
      </c>
      <c r="F1687" s="19">
        <f>DATEDIF(Table6[[#This Row],[DOB]],DATE(2023,6,8),"Y")</f>
        <v>50</v>
      </c>
      <c r="G1687">
        <v>0</v>
      </c>
      <c r="H1687" s="20">
        <v>15103.69</v>
      </c>
      <c r="I1687" t="s">
        <v>8416</v>
      </c>
      <c r="J1687" t="s">
        <v>8418</v>
      </c>
      <c r="K1687" t="s">
        <v>23</v>
      </c>
    </row>
    <row r="1688" spans="1:11" x14ac:dyDescent="0.35">
      <c r="A1688" t="s">
        <v>1719</v>
      </c>
      <c r="B1688">
        <v>1978</v>
      </c>
      <c r="C1688" t="s">
        <v>20</v>
      </c>
      <c r="D1688">
        <v>5</v>
      </c>
      <c r="E1688" s="18">
        <f>DATE(Table6[[#This Row],[year]],MONTH(1&amp;Table6[[#This Row],[month]]),Table6[[#This Row],[date]])</f>
        <v>28738</v>
      </c>
      <c r="F1688" s="19">
        <f>DATEDIF(Table6[[#This Row],[DOB]],DATE(2023,6,8),"Y")</f>
        <v>44</v>
      </c>
      <c r="G1688">
        <v>2</v>
      </c>
      <c r="H1688" s="20">
        <v>15123.19</v>
      </c>
      <c r="I1688" t="s">
        <v>8416</v>
      </c>
      <c r="J1688" t="s">
        <v>8418</v>
      </c>
      <c r="K1688" t="s">
        <v>42</v>
      </c>
    </row>
    <row r="1689" spans="1:11" x14ac:dyDescent="0.35">
      <c r="A1689" t="s">
        <v>1720</v>
      </c>
      <c r="B1689">
        <v>1971</v>
      </c>
      <c r="C1689" t="s">
        <v>15</v>
      </c>
      <c r="D1689">
        <v>25</v>
      </c>
      <c r="E1689" s="18">
        <f>DATE(Table6[[#This Row],[year]],MONTH(1&amp;Table6[[#This Row],[month]]),Table6[[#This Row],[date]])</f>
        <v>26262</v>
      </c>
      <c r="F1689" s="19">
        <f>DATEDIF(Table6[[#This Row],[DOB]],DATE(2023,6,8),"Y")</f>
        <v>51</v>
      </c>
      <c r="G1689">
        <v>0</v>
      </c>
      <c r="H1689" s="20">
        <v>15150.44</v>
      </c>
      <c r="I1689" t="s">
        <v>8416</v>
      </c>
      <c r="J1689" t="s">
        <v>8418</v>
      </c>
      <c r="K1689" t="s">
        <v>249</v>
      </c>
    </row>
    <row r="1690" spans="1:11" x14ac:dyDescent="0.35">
      <c r="A1690" t="s">
        <v>1721</v>
      </c>
      <c r="B1690">
        <v>1962</v>
      </c>
      <c r="C1690" t="s">
        <v>37</v>
      </c>
      <c r="D1690">
        <v>25</v>
      </c>
      <c r="E1690" s="18">
        <f>DATE(Table6[[#This Row],[year]],MONTH(1&amp;Table6[[#This Row],[month]]),Table6[[#This Row],[date]])</f>
        <v>22944</v>
      </c>
      <c r="F1690" s="19">
        <f>DATEDIF(Table6[[#This Row],[DOB]],DATE(2023,6,8),"Y")</f>
        <v>60</v>
      </c>
      <c r="G1690">
        <v>0</v>
      </c>
      <c r="H1690" s="20">
        <v>15161.25</v>
      </c>
      <c r="I1690" t="s">
        <v>8416</v>
      </c>
      <c r="J1690" t="s">
        <v>8416</v>
      </c>
      <c r="K1690" t="s">
        <v>23</v>
      </c>
    </row>
    <row r="1691" spans="1:11" x14ac:dyDescent="0.35">
      <c r="A1691" t="s">
        <v>1722</v>
      </c>
      <c r="B1691">
        <v>1959</v>
      </c>
      <c r="C1691" t="s">
        <v>18</v>
      </c>
      <c r="D1691">
        <v>4</v>
      </c>
      <c r="E1691" s="18">
        <f>DATE(Table6[[#This Row],[year]],MONTH(1&amp;Table6[[#This Row],[month]]),Table6[[#This Row],[date]])</f>
        <v>21705</v>
      </c>
      <c r="F1691" s="19">
        <f>DATEDIF(Table6[[#This Row],[DOB]],DATE(2023,6,8),"Y")</f>
        <v>64</v>
      </c>
      <c r="G1691">
        <v>3</v>
      </c>
      <c r="H1691" s="20">
        <v>15161.53</v>
      </c>
      <c r="I1691" t="s">
        <v>8416</v>
      </c>
      <c r="J1691" t="s">
        <v>8418</v>
      </c>
      <c r="K1691" t="s">
        <v>13</v>
      </c>
    </row>
    <row r="1692" spans="1:11" x14ac:dyDescent="0.35">
      <c r="A1692" t="s">
        <v>1723</v>
      </c>
      <c r="B1692">
        <v>1959</v>
      </c>
      <c r="C1692" t="s">
        <v>30</v>
      </c>
      <c r="D1692">
        <v>3</v>
      </c>
      <c r="E1692" s="18">
        <f>DATE(Table6[[#This Row],[year]],MONTH(1&amp;Table6[[#This Row],[month]]),Table6[[#This Row],[date]])</f>
        <v>21887</v>
      </c>
      <c r="F1692" s="19">
        <f>DATEDIF(Table6[[#This Row],[DOB]],DATE(2023,6,8),"Y")</f>
        <v>63</v>
      </c>
      <c r="G1692">
        <v>3</v>
      </c>
      <c r="H1692" s="20">
        <v>15170.07</v>
      </c>
      <c r="I1692" t="s">
        <v>8416</v>
      </c>
      <c r="J1692" t="s">
        <v>8417</v>
      </c>
      <c r="K1692" t="s">
        <v>42</v>
      </c>
    </row>
    <row r="1693" spans="1:11" x14ac:dyDescent="0.35">
      <c r="A1693" t="s">
        <v>1724</v>
      </c>
      <c r="B1693">
        <v>1962</v>
      </c>
      <c r="C1693" t="s">
        <v>18</v>
      </c>
      <c r="D1693">
        <v>17</v>
      </c>
      <c r="E1693" s="18">
        <f>DATE(Table6[[#This Row],[year]],MONTH(1&amp;Table6[[#This Row],[month]]),Table6[[#This Row],[date]])</f>
        <v>22814</v>
      </c>
      <c r="F1693" s="19">
        <f>DATEDIF(Table6[[#This Row],[DOB]],DATE(2023,6,8),"Y")</f>
        <v>60</v>
      </c>
      <c r="G1693">
        <v>0</v>
      </c>
      <c r="H1693" s="20">
        <v>15174.81</v>
      </c>
      <c r="I1693" t="s">
        <v>8416</v>
      </c>
      <c r="J1693" t="s">
        <v>8418</v>
      </c>
      <c r="K1693" t="s">
        <v>23</v>
      </c>
    </row>
    <row r="1694" spans="1:11" x14ac:dyDescent="0.35">
      <c r="A1694" t="s">
        <v>1725</v>
      </c>
      <c r="B1694">
        <v>1978</v>
      </c>
      <c r="C1694" t="s">
        <v>15</v>
      </c>
      <c r="D1694">
        <v>23</v>
      </c>
      <c r="E1694" s="18">
        <f>DATE(Table6[[#This Row],[year]],MONTH(1&amp;Table6[[#This Row],[month]]),Table6[[#This Row],[date]])</f>
        <v>28817</v>
      </c>
      <c r="F1694" s="19">
        <f>DATEDIF(Table6[[#This Row],[DOB]],DATE(2023,6,8),"Y")</f>
        <v>44</v>
      </c>
      <c r="G1694">
        <v>2</v>
      </c>
      <c r="H1694" s="20">
        <v>15207.92</v>
      </c>
      <c r="I1694" t="s">
        <v>8416</v>
      </c>
      <c r="J1694" t="s">
        <v>8418</v>
      </c>
      <c r="K1694" t="s">
        <v>23</v>
      </c>
    </row>
    <row r="1695" spans="1:11" x14ac:dyDescent="0.35">
      <c r="A1695" t="s">
        <v>1726</v>
      </c>
      <c r="B1695">
        <v>1960</v>
      </c>
      <c r="C1695" t="s">
        <v>10</v>
      </c>
      <c r="D1695">
        <v>25</v>
      </c>
      <c r="E1695" s="18">
        <f>DATE(Table6[[#This Row],[year]],MONTH(1&amp;Table6[[#This Row],[month]]),Table6[[#This Row],[date]])</f>
        <v>22122</v>
      </c>
      <c r="F1695" s="19">
        <f>DATEDIF(Table6[[#This Row],[DOB]],DATE(2023,6,8),"Y")</f>
        <v>62</v>
      </c>
      <c r="G1695">
        <v>2</v>
      </c>
      <c r="H1695" s="20">
        <v>15230.32</v>
      </c>
      <c r="I1695" t="s">
        <v>8416</v>
      </c>
      <c r="J1695" t="s">
        <v>8416</v>
      </c>
      <c r="K1695" t="s">
        <v>247</v>
      </c>
    </row>
    <row r="1696" spans="1:11" x14ac:dyDescent="0.35">
      <c r="A1696" t="s">
        <v>1727</v>
      </c>
      <c r="B1696">
        <v>1969</v>
      </c>
      <c r="C1696" t="s">
        <v>20</v>
      </c>
      <c r="D1696">
        <v>16</v>
      </c>
      <c r="E1696" s="18">
        <f>DATE(Table6[[#This Row],[year]],MONTH(1&amp;Table6[[#This Row],[month]]),Table6[[#This Row],[date]])</f>
        <v>25462</v>
      </c>
      <c r="F1696" s="19">
        <f>DATEDIF(Table6[[#This Row],[DOB]],DATE(2023,6,8),"Y")</f>
        <v>53</v>
      </c>
      <c r="G1696">
        <v>0</v>
      </c>
      <c r="H1696" s="20">
        <v>15260.52</v>
      </c>
      <c r="I1696" t="s">
        <v>8416</v>
      </c>
      <c r="J1696" t="s">
        <v>8416</v>
      </c>
      <c r="K1696" t="s">
        <v>249</v>
      </c>
    </row>
    <row r="1697" spans="1:11" x14ac:dyDescent="0.35">
      <c r="A1697" t="s">
        <v>1728</v>
      </c>
      <c r="B1697">
        <v>1963</v>
      </c>
      <c r="C1697" t="s">
        <v>30</v>
      </c>
      <c r="D1697">
        <v>13</v>
      </c>
      <c r="E1697" s="18">
        <f>DATE(Table6[[#This Row],[year]],MONTH(1&amp;Table6[[#This Row],[month]]),Table6[[#This Row],[date]])</f>
        <v>23358</v>
      </c>
      <c r="F1697" s="19">
        <f>DATEDIF(Table6[[#This Row],[DOB]],DATE(2023,6,8),"Y")</f>
        <v>59</v>
      </c>
      <c r="G1697">
        <v>0</v>
      </c>
      <c r="H1697" s="20">
        <v>15322.77</v>
      </c>
      <c r="I1697" t="s">
        <v>8416</v>
      </c>
      <c r="J1697" t="s">
        <v>8417</v>
      </c>
      <c r="K1697" t="s">
        <v>300</v>
      </c>
    </row>
    <row r="1698" spans="1:11" x14ac:dyDescent="0.35">
      <c r="A1698" t="s">
        <v>1729</v>
      </c>
      <c r="B1698">
        <v>2001</v>
      </c>
      <c r="C1698" t="s">
        <v>10</v>
      </c>
      <c r="D1698">
        <v>14</v>
      </c>
      <c r="E1698" s="18">
        <f>DATE(Table6[[#This Row],[year]],MONTH(1&amp;Table6[[#This Row],[month]]),Table6[[#This Row],[date]])</f>
        <v>37086</v>
      </c>
      <c r="F1698" s="19">
        <f>DATEDIF(Table6[[#This Row],[DOB]],DATE(2023,6,8),"Y")</f>
        <v>21</v>
      </c>
      <c r="G1698">
        <v>1</v>
      </c>
      <c r="H1698" s="20">
        <v>15359.1</v>
      </c>
      <c r="I1698" t="s">
        <v>8416</v>
      </c>
      <c r="J1698" t="s">
        <v>8417</v>
      </c>
      <c r="K1698" t="s">
        <v>247</v>
      </c>
    </row>
    <row r="1699" spans="1:11" x14ac:dyDescent="0.35">
      <c r="A1699" t="s">
        <v>1730</v>
      </c>
      <c r="B1699">
        <v>1988</v>
      </c>
      <c r="C1699" t="s">
        <v>30</v>
      </c>
      <c r="D1699">
        <v>17</v>
      </c>
      <c r="E1699" s="18">
        <f>DATE(Table6[[#This Row],[year]],MONTH(1&amp;Table6[[#This Row],[month]]),Table6[[#This Row],[date]])</f>
        <v>32494</v>
      </c>
      <c r="F1699" s="19">
        <f>DATEDIF(Table6[[#This Row],[DOB]],DATE(2023,6,8),"Y")</f>
        <v>34</v>
      </c>
      <c r="G1699">
        <v>3</v>
      </c>
      <c r="H1699" s="20">
        <v>15361.5</v>
      </c>
      <c r="I1699" t="s">
        <v>8416</v>
      </c>
      <c r="J1699" t="s">
        <v>8417</v>
      </c>
      <c r="K1699" t="s">
        <v>249</v>
      </c>
    </row>
    <row r="1700" spans="1:11" x14ac:dyDescent="0.35">
      <c r="A1700" t="s">
        <v>1731</v>
      </c>
      <c r="B1700">
        <v>1968</v>
      </c>
      <c r="C1700" t="s">
        <v>10</v>
      </c>
      <c r="D1700">
        <v>18</v>
      </c>
      <c r="E1700" s="18">
        <f>DATE(Table6[[#This Row],[year]],MONTH(1&amp;Table6[[#This Row],[month]]),Table6[[#This Row],[date]])</f>
        <v>25037</v>
      </c>
      <c r="F1700" s="19">
        <f>DATEDIF(Table6[[#This Row],[DOB]],DATE(2023,6,8),"Y")</f>
        <v>54</v>
      </c>
      <c r="G1700">
        <v>0</v>
      </c>
      <c r="H1700" s="20">
        <v>15363.77</v>
      </c>
      <c r="I1700" t="s">
        <v>8416</v>
      </c>
      <c r="J1700" t="s">
        <v>8418</v>
      </c>
      <c r="K1700" t="s">
        <v>535</v>
      </c>
    </row>
    <row r="1701" spans="1:11" x14ac:dyDescent="0.35">
      <c r="A1701" t="s">
        <v>1732</v>
      </c>
      <c r="B1701">
        <v>1962</v>
      </c>
      <c r="C1701" t="s">
        <v>20</v>
      </c>
      <c r="D1701">
        <v>6</v>
      </c>
      <c r="E1701" s="18">
        <f>DATE(Table6[[#This Row],[year]],MONTH(1&amp;Table6[[#This Row],[month]]),Table6[[#This Row],[date]])</f>
        <v>22895</v>
      </c>
      <c r="F1701" s="19">
        <f>DATEDIF(Table6[[#This Row],[DOB]],DATE(2023,6,8),"Y")</f>
        <v>60</v>
      </c>
      <c r="G1701">
        <v>0</v>
      </c>
      <c r="H1701" s="20">
        <v>15368.22</v>
      </c>
      <c r="I1701" t="s">
        <v>8416</v>
      </c>
      <c r="J1701" t="s">
        <v>8416</v>
      </c>
      <c r="K1701" t="s">
        <v>42</v>
      </c>
    </row>
    <row r="1702" spans="1:11" x14ac:dyDescent="0.35">
      <c r="A1702" t="s">
        <v>1733</v>
      </c>
      <c r="B1702">
        <v>1964</v>
      </c>
      <c r="C1702" t="s">
        <v>20</v>
      </c>
      <c r="D1702">
        <v>4</v>
      </c>
      <c r="E1702" s="18">
        <f>DATE(Table6[[#This Row],[year]],MONTH(1&amp;Table6[[#This Row],[month]]),Table6[[#This Row],[date]])</f>
        <v>23624</v>
      </c>
      <c r="F1702" s="19">
        <f>DATEDIF(Table6[[#This Row],[DOB]],DATE(2023,6,8),"Y")</f>
        <v>58</v>
      </c>
      <c r="G1702">
        <v>0</v>
      </c>
      <c r="H1702" s="20">
        <v>15377.77</v>
      </c>
      <c r="I1702" t="s">
        <v>8416</v>
      </c>
      <c r="J1702" t="s">
        <v>8416</v>
      </c>
      <c r="K1702" t="s">
        <v>23</v>
      </c>
    </row>
    <row r="1703" spans="1:11" x14ac:dyDescent="0.35">
      <c r="A1703" t="s">
        <v>1734</v>
      </c>
      <c r="B1703">
        <v>1990</v>
      </c>
      <c r="C1703" t="s">
        <v>37</v>
      </c>
      <c r="D1703">
        <v>25</v>
      </c>
      <c r="E1703" s="18">
        <f>DATE(Table6[[#This Row],[year]],MONTH(1&amp;Table6[[#This Row],[month]]),Table6[[#This Row],[date]])</f>
        <v>33171</v>
      </c>
      <c r="F1703" s="19">
        <f>DATEDIF(Table6[[#This Row],[DOB]],DATE(2023,6,8),"Y")</f>
        <v>32</v>
      </c>
      <c r="G1703">
        <v>3</v>
      </c>
      <c r="H1703" s="20">
        <v>15440.2</v>
      </c>
      <c r="I1703" t="s">
        <v>8416</v>
      </c>
      <c r="J1703" t="s">
        <v>8418</v>
      </c>
      <c r="K1703" t="s">
        <v>23</v>
      </c>
    </row>
    <row r="1704" spans="1:11" x14ac:dyDescent="0.35">
      <c r="A1704" t="s">
        <v>1735</v>
      </c>
      <c r="B1704">
        <v>1976</v>
      </c>
      <c r="C1704" t="s">
        <v>10</v>
      </c>
      <c r="D1704">
        <v>20</v>
      </c>
      <c r="E1704" s="18">
        <f>DATE(Table6[[#This Row],[year]],MONTH(1&amp;Table6[[#This Row],[month]]),Table6[[#This Row],[date]])</f>
        <v>27961</v>
      </c>
      <c r="F1704" s="19">
        <f>DATEDIF(Table6[[#This Row],[DOB]],DATE(2023,6,8),"Y")</f>
        <v>46</v>
      </c>
      <c r="G1704">
        <v>2</v>
      </c>
      <c r="H1704" s="20">
        <v>15450.48</v>
      </c>
      <c r="I1704" t="s">
        <v>8416</v>
      </c>
      <c r="J1704" t="s">
        <v>8418</v>
      </c>
      <c r="K1704" t="s">
        <v>535</v>
      </c>
    </row>
    <row r="1705" spans="1:11" x14ac:dyDescent="0.35">
      <c r="A1705" t="s">
        <v>1736</v>
      </c>
      <c r="B1705">
        <v>2004</v>
      </c>
      <c r="C1705" t="s">
        <v>10</v>
      </c>
      <c r="D1705">
        <v>17</v>
      </c>
      <c r="E1705" s="18">
        <f>DATE(Table6[[#This Row],[year]],MONTH(1&amp;Table6[[#This Row],[month]]),Table6[[#This Row],[date]])</f>
        <v>38185</v>
      </c>
      <c r="F1705" s="19">
        <f>DATEDIF(Table6[[#This Row],[DOB]],DATE(2023,6,8),"Y")</f>
        <v>18</v>
      </c>
      <c r="G1705">
        <v>0</v>
      </c>
      <c r="H1705" s="20">
        <v>15518.18</v>
      </c>
      <c r="I1705" t="s">
        <v>8416</v>
      </c>
      <c r="J1705" t="s">
        <v>8417</v>
      </c>
      <c r="K1705" t="s">
        <v>164</v>
      </c>
    </row>
    <row r="1706" spans="1:11" x14ac:dyDescent="0.35">
      <c r="A1706" t="s">
        <v>1737</v>
      </c>
      <c r="B1706">
        <v>1974</v>
      </c>
      <c r="C1706" t="s">
        <v>18</v>
      </c>
      <c r="D1706">
        <v>28</v>
      </c>
      <c r="E1706" s="18">
        <f>DATE(Table6[[#This Row],[year]],MONTH(1&amp;Table6[[#This Row],[month]]),Table6[[#This Row],[date]])</f>
        <v>27208</v>
      </c>
      <c r="F1706" s="19">
        <f>DATEDIF(Table6[[#This Row],[DOB]],DATE(2023,6,8),"Y")</f>
        <v>48</v>
      </c>
      <c r="G1706">
        <v>0</v>
      </c>
      <c r="H1706" s="20">
        <v>15532.16</v>
      </c>
      <c r="I1706" t="s">
        <v>8416</v>
      </c>
      <c r="J1706" t="s">
        <v>8416</v>
      </c>
      <c r="K1706" t="s">
        <v>535</v>
      </c>
    </row>
    <row r="1707" spans="1:11" x14ac:dyDescent="0.35">
      <c r="A1707" t="s">
        <v>1738</v>
      </c>
      <c r="B1707">
        <v>1959</v>
      </c>
      <c r="C1707" t="s">
        <v>37</v>
      </c>
      <c r="D1707">
        <v>2</v>
      </c>
      <c r="E1707" s="18">
        <f>DATE(Table6[[#This Row],[year]],MONTH(1&amp;Table6[[#This Row],[month]]),Table6[[#This Row],[date]])</f>
        <v>21825</v>
      </c>
      <c r="F1707" s="19">
        <f>DATEDIF(Table6[[#This Row],[DOB]],DATE(2023,6,8),"Y")</f>
        <v>63</v>
      </c>
      <c r="G1707">
        <v>3</v>
      </c>
      <c r="H1707" s="20">
        <v>15555.19</v>
      </c>
      <c r="I1707" t="s">
        <v>8416</v>
      </c>
      <c r="J1707" t="s">
        <v>8417</v>
      </c>
      <c r="K1707" t="s">
        <v>23</v>
      </c>
    </row>
    <row r="1708" spans="1:11" x14ac:dyDescent="0.35">
      <c r="A1708" t="s">
        <v>1739</v>
      </c>
      <c r="B1708">
        <v>1974</v>
      </c>
      <c r="C1708" t="s">
        <v>10</v>
      </c>
      <c r="D1708">
        <v>30</v>
      </c>
      <c r="E1708" s="18">
        <f>DATE(Table6[[#This Row],[year]],MONTH(1&amp;Table6[[#This Row],[month]]),Table6[[#This Row],[date]])</f>
        <v>27240</v>
      </c>
      <c r="F1708" s="19">
        <f>DATEDIF(Table6[[#This Row],[DOB]],DATE(2023,6,8),"Y")</f>
        <v>48</v>
      </c>
      <c r="G1708">
        <v>0</v>
      </c>
      <c r="H1708" s="20">
        <v>15556.67</v>
      </c>
      <c r="I1708" t="s">
        <v>8416</v>
      </c>
      <c r="J1708" t="s">
        <v>8416</v>
      </c>
      <c r="K1708" t="s">
        <v>23</v>
      </c>
    </row>
    <row r="1709" spans="1:11" x14ac:dyDescent="0.35">
      <c r="A1709" t="s">
        <v>1740</v>
      </c>
      <c r="B1709">
        <v>1965</v>
      </c>
      <c r="C1709" t="s">
        <v>37</v>
      </c>
      <c r="D1709">
        <v>28</v>
      </c>
      <c r="E1709" s="18">
        <f>DATE(Table6[[#This Row],[year]],MONTH(1&amp;Table6[[#This Row],[month]]),Table6[[#This Row],[date]])</f>
        <v>24043</v>
      </c>
      <c r="F1709" s="19">
        <f>DATEDIF(Table6[[#This Row],[DOB]],DATE(2023,6,8),"Y")</f>
        <v>57</v>
      </c>
      <c r="G1709">
        <v>0</v>
      </c>
      <c r="H1709" s="20">
        <v>15608.58</v>
      </c>
      <c r="I1709" t="s">
        <v>8416</v>
      </c>
      <c r="J1709" t="s">
        <v>8416</v>
      </c>
      <c r="K1709" t="s">
        <v>535</v>
      </c>
    </row>
    <row r="1710" spans="1:11" x14ac:dyDescent="0.35">
      <c r="A1710" t="s">
        <v>1741</v>
      </c>
      <c r="B1710">
        <v>1960</v>
      </c>
      <c r="C1710" t="s">
        <v>18</v>
      </c>
      <c r="D1710">
        <v>6</v>
      </c>
      <c r="E1710" s="18">
        <f>DATE(Table6[[#This Row],[year]],MONTH(1&amp;Table6[[#This Row],[month]]),Table6[[#This Row],[date]])</f>
        <v>22073</v>
      </c>
      <c r="F1710" s="19">
        <f>DATEDIF(Table6[[#This Row],[DOB]],DATE(2023,6,8),"Y")</f>
        <v>63</v>
      </c>
      <c r="G1710">
        <v>3</v>
      </c>
      <c r="H1710" s="20">
        <v>15612.19</v>
      </c>
      <c r="I1710" t="s">
        <v>8416</v>
      </c>
      <c r="J1710" t="s">
        <v>8416</v>
      </c>
      <c r="K1710" t="s">
        <v>23</v>
      </c>
    </row>
    <row r="1711" spans="1:11" x14ac:dyDescent="0.35">
      <c r="A1711" t="s">
        <v>1742</v>
      </c>
      <c r="B1711">
        <v>1988</v>
      </c>
      <c r="C1711" t="s">
        <v>30</v>
      </c>
      <c r="D1711">
        <v>22</v>
      </c>
      <c r="E1711" s="18">
        <f>DATE(Table6[[#This Row],[year]],MONTH(1&amp;Table6[[#This Row],[month]]),Table6[[#This Row],[date]])</f>
        <v>32499</v>
      </c>
      <c r="F1711" s="19">
        <f>DATEDIF(Table6[[#This Row],[DOB]],DATE(2023,6,8),"Y")</f>
        <v>34</v>
      </c>
      <c r="G1711">
        <v>3</v>
      </c>
      <c r="H1711" s="20">
        <v>15646.28</v>
      </c>
      <c r="I1711" t="s">
        <v>8416</v>
      </c>
      <c r="J1711" t="s">
        <v>8416</v>
      </c>
      <c r="K1711" t="s">
        <v>42</v>
      </c>
    </row>
    <row r="1712" spans="1:11" x14ac:dyDescent="0.35">
      <c r="A1712" t="s">
        <v>1743</v>
      </c>
      <c r="B1712">
        <v>1973</v>
      </c>
      <c r="C1712" t="s">
        <v>18</v>
      </c>
      <c r="D1712">
        <v>26</v>
      </c>
      <c r="E1712" s="18">
        <f>DATE(Table6[[#This Row],[year]],MONTH(1&amp;Table6[[#This Row],[month]]),Table6[[#This Row],[date]])</f>
        <v>26841</v>
      </c>
      <c r="F1712" s="19">
        <f>DATEDIF(Table6[[#This Row],[DOB]],DATE(2023,6,8),"Y")</f>
        <v>49</v>
      </c>
      <c r="G1712">
        <v>0</v>
      </c>
      <c r="H1712" s="20">
        <v>15670.3</v>
      </c>
      <c r="I1712" t="s">
        <v>8416</v>
      </c>
      <c r="J1712" t="s">
        <v>8416</v>
      </c>
      <c r="K1712" t="s">
        <v>535</v>
      </c>
    </row>
    <row r="1713" spans="1:11" x14ac:dyDescent="0.35">
      <c r="A1713" t="s">
        <v>1744</v>
      </c>
      <c r="B1713">
        <v>1976</v>
      </c>
      <c r="C1713" t="s">
        <v>20</v>
      </c>
      <c r="D1713">
        <v>20</v>
      </c>
      <c r="E1713" s="18">
        <f>DATE(Table6[[#This Row],[year]],MONTH(1&amp;Table6[[#This Row],[month]]),Table6[[#This Row],[date]])</f>
        <v>28023</v>
      </c>
      <c r="F1713" s="19">
        <f>DATEDIF(Table6[[#This Row],[DOB]],DATE(2023,6,8),"Y")</f>
        <v>46</v>
      </c>
      <c r="G1713">
        <v>2</v>
      </c>
      <c r="H1713" s="20">
        <v>15698.86</v>
      </c>
      <c r="I1713" t="s">
        <v>8416</v>
      </c>
      <c r="J1713" t="s">
        <v>8416</v>
      </c>
      <c r="K1713" t="s">
        <v>23</v>
      </c>
    </row>
    <row r="1714" spans="1:11" x14ac:dyDescent="0.35">
      <c r="A1714" t="s">
        <v>1745</v>
      </c>
      <c r="B1714">
        <v>1974</v>
      </c>
      <c r="C1714" t="s">
        <v>35</v>
      </c>
      <c r="D1714">
        <v>29</v>
      </c>
      <c r="E1714" s="18">
        <f>DATE(Table6[[#This Row],[year]],MONTH(1&amp;Table6[[#This Row],[month]]),Table6[[#This Row],[date]])</f>
        <v>27270</v>
      </c>
      <c r="F1714" s="19">
        <f>DATEDIF(Table6[[#This Row],[DOB]],DATE(2023,6,8),"Y")</f>
        <v>48</v>
      </c>
      <c r="G1714">
        <v>0</v>
      </c>
      <c r="H1714" s="20">
        <v>15746.62</v>
      </c>
      <c r="I1714" t="s">
        <v>8416</v>
      </c>
      <c r="J1714" t="s">
        <v>8418</v>
      </c>
      <c r="K1714" t="s">
        <v>23</v>
      </c>
    </row>
    <row r="1715" spans="1:11" x14ac:dyDescent="0.35">
      <c r="A1715" t="s">
        <v>1746</v>
      </c>
      <c r="B1715">
        <v>1997</v>
      </c>
      <c r="C1715" t="s">
        <v>37</v>
      </c>
      <c r="D1715">
        <v>9</v>
      </c>
      <c r="E1715" s="18">
        <f>DATE(Table6[[#This Row],[year]],MONTH(1&amp;Table6[[#This Row],[month]]),Table6[[#This Row],[date]])</f>
        <v>35712</v>
      </c>
      <c r="F1715" s="19">
        <f>DATEDIF(Table6[[#This Row],[DOB]],DATE(2023,6,8),"Y")</f>
        <v>25</v>
      </c>
      <c r="G1715">
        <v>0</v>
      </c>
      <c r="H1715" s="20">
        <v>15817.99</v>
      </c>
      <c r="I1715" t="s">
        <v>8416</v>
      </c>
      <c r="J1715" t="s">
        <v>8416</v>
      </c>
      <c r="K1715" t="s">
        <v>23</v>
      </c>
    </row>
    <row r="1716" spans="1:11" x14ac:dyDescent="0.35">
      <c r="A1716" t="s">
        <v>1747</v>
      </c>
      <c r="B1716">
        <v>1984</v>
      </c>
      <c r="C1716" t="s">
        <v>18</v>
      </c>
      <c r="D1716">
        <v>26</v>
      </c>
      <c r="E1716" s="18">
        <f>DATE(Table6[[#This Row],[year]],MONTH(1&amp;Table6[[#This Row],[month]]),Table6[[#This Row],[date]])</f>
        <v>30859</v>
      </c>
      <c r="F1716" s="19">
        <f>DATEDIF(Table6[[#This Row],[DOB]],DATE(2023,6,8),"Y")</f>
        <v>38</v>
      </c>
      <c r="G1716">
        <v>0</v>
      </c>
      <c r="H1716" s="20">
        <v>15820.7</v>
      </c>
      <c r="I1716" t="s">
        <v>8416</v>
      </c>
      <c r="J1716" t="s">
        <v>8417</v>
      </c>
      <c r="K1716" t="s">
        <v>42</v>
      </c>
    </row>
    <row r="1717" spans="1:11" x14ac:dyDescent="0.35">
      <c r="A1717" t="s">
        <v>1748</v>
      </c>
      <c r="B1717">
        <v>1982</v>
      </c>
      <c r="C1717" t="s">
        <v>15</v>
      </c>
      <c r="D1717">
        <v>11</v>
      </c>
      <c r="E1717" s="18">
        <f>DATE(Table6[[#This Row],[year]],MONTH(1&amp;Table6[[#This Row],[month]]),Table6[[#This Row],[date]])</f>
        <v>30266</v>
      </c>
      <c r="F1717" s="19">
        <f>DATEDIF(Table6[[#This Row],[DOB]],DATE(2023,6,8),"Y")</f>
        <v>40</v>
      </c>
      <c r="G1717">
        <v>4</v>
      </c>
      <c r="H1717" s="20">
        <v>15828.82</v>
      </c>
      <c r="I1717" t="s">
        <v>8416</v>
      </c>
      <c r="J1717" t="s">
        <v>8417</v>
      </c>
      <c r="K1717" t="s">
        <v>42</v>
      </c>
    </row>
    <row r="1718" spans="1:11" x14ac:dyDescent="0.35">
      <c r="A1718" t="s">
        <v>1749</v>
      </c>
      <c r="B1718">
        <v>1962</v>
      </c>
      <c r="C1718" t="s">
        <v>30</v>
      </c>
      <c r="D1718">
        <v>25</v>
      </c>
      <c r="E1718" s="18">
        <f>DATE(Table6[[#This Row],[year]],MONTH(1&amp;Table6[[#This Row],[month]]),Table6[[#This Row],[date]])</f>
        <v>23005</v>
      </c>
      <c r="F1718" s="19">
        <f>DATEDIF(Table6[[#This Row],[DOB]],DATE(2023,6,8),"Y")</f>
        <v>60</v>
      </c>
      <c r="G1718">
        <v>0</v>
      </c>
      <c r="H1718" s="20">
        <v>15840.81</v>
      </c>
      <c r="I1718" t="s">
        <v>8416</v>
      </c>
      <c r="J1718" t="s">
        <v>8418</v>
      </c>
      <c r="K1718" t="s">
        <v>632</v>
      </c>
    </row>
    <row r="1719" spans="1:11" x14ac:dyDescent="0.35">
      <c r="A1719" t="s">
        <v>1750</v>
      </c>
      <c r="B1719">
        <v>1980</v>
      </c>
      <c r="C1719" t="s">
        <v>37</v>
      </c>
      <c r="D1719">
        <v>12</v>
      </c>
      <c r="E1719" s="18">
        <f>DATE(Table6[[#This Row],[year]],MONTH(1&amp;Table6[[#This Row],[month]]),Table6[[#This Row],[date]])</f>
        <v>29506</v>
      </c>
      <c r="F1719" s="19">
        <f>DATEDIF(Table6[[#This Row],[DOB]],DATE(2023,6,8),"Y")</f>
        <v>42</v>
      </c>
      <c r="G1719">
        <v>2</v>
      </c>
      <c r="H1719" s="20">
        <v>15922.29</v>
      </c>
      <c r="I1719" t="s">
        <v>8416</v>
      </c>
      <c r="J1719" t="s">
        <v>8417</v>
      </c>
      <c r="K1719" t="s">
        <v>535</v>
      </c>
    </row>
    <row r="1720" spans="1:11" x14ac:dyDescent="0.35">
      <c r="A1720" t="s">
        <v>1751</v>
      </c>
      <c r="B1720">
        <v>1982</v>
      </c>
      <c r="C1720" t="s">
        <v>10</v>
      </c>
      <c r="D1720">
        <v>24</v>
      </c>
      <c r="E1720" s="18">
        <f>DATE(Table6[[#This Row],[year]],MONTH(1&amp;Table6[[#This Row],[month]]),Table6[[#This Row],[date]])</f>
        <v>30156</v>
      </c>
      <c r="F1720" s="19">
        <f>DATEDIF(Table6[[#This Row],[DOB]],DATE(2023,6,8),"Y")</f>
        <v>40</v>
      </c>
      <c r="G1720">
        <v>3</v>
      </c>
      <c r="H1720" s="20">
        <v>15965.29</v>
      </c>
      <c r="I1720" t="s">
        <v>8416</v>
      </c>
      <c r="J1720" t="s">
        <v>8418</v>
      </c>
      <c r="K1720" t="s">
        <v>23</v>
      </c>
    </row>
    <row r="1721" spans="1:11" x14ac:dyDescent="0.35">
      <c r="A1721" t="s">
        <v>1752</v>
      </c>
      <c r="B1721">
        <v>1980</v>
      </c>
      <c r="C1721" t="s">
        <v>20</v>
      </c>
      <c r="D1721">
        <v>19</v>
      </c>
      <c r="E1721" s="18">
        <f>DATE(Table6[[#This Row],[year]],MONTH(1&amp;Table6[[#This Row],[month]]),Table6[[#This Row],[date]])</f>
        <v>29483</v>
      </c>
      <c r="F1721" s="19">
        <f>DATEDIF(Table6[[#This Row],[DOB]],DATE(2023,6,8),"Y")</f>
        <v>42</v>
      </c>
      <c r="G1721">
        <v>2</v>
      </c>
      <c r="H1721" s="20">
        <v>15966.19</v>
      </c>
      <c r="I1721" t="s">
        <v>8416</v>
      </c>
      <c r="J1721" t="s">
        <v>8416</v>
      </c>
      <c r="K1721" t="s">
        <v>23</v>
      </c>
    </row>
    <row r="1722" spans="1:11" x14ac:dyDescent="0.35">
      <c r="A1722" t="s">
        <v>1753</v>
      </c>
      <c r="B1722">
        <v>1988</v>
      </c>
      <c r="C1722" t="s">
        <v>30</v>
      </c>
      <c r="D1722">
        <v>5</v>
      </c>
      <c r="E1722" s="18">
        <f>DATE(Table6[[#This Row],[year]],MONTH(1&amp;Table6[[#This Row],[month]]),Table6[[#This Row],[date]])</f>
        <v>32482</v>
      </c>
      <c r="F1722" s="19">
        <f>DATEDIF(Table6[[#This Row],[DOB]],DATE(2023,6,8),"Y")</f>
        <v>34</v>
      </c>
      <c r="G1722">
        <v>3</v>
      </c>
      <c r="H1722" s="20">
        <v>16059.06</v>
      </c>
      <c r="I1722" t="s">
        <v>8416</v>
      </c>
      <c r="J1722" t="s">
        <v>8417</v>
      </c>
      <c r="K1722" t="s">
        <v>23</v>
      </c>
    </row>
    <row r="1723" spans="1:11" x14ac:dyDescent="0.35">
      <c r="A1723" t="s">
        <v>1754</v>
      </c>
      <c r="B1723">
        <v>1978</v>
      </c>
      <c r="C1723" t="s">
        <v>20</v>
      </c>
      <c r="D1723">
        <v>16</v>
      </c>
      <c r="E1723" s="18">
        <f>DATE(Table6[[#This Row],[year]],MONTH(1&amp;Table6[[#This Row],[month]]),Table6[[#This Row],[date]])</f>
        <v>28749</v>
      </c>
      <c r="F1723" s="19">
        <f>DATEDIF(Table6[[#This Row],[DOB]],DATE(2023,6,8),"Y")</f>
        <v>44</v>
      </c>
      <c r="G1723">
        <v>2</v>
      </c>
      <c r="H1723" s="20">
        <v>16062.89</v>
      </c>
      <c r="I1723" t="s">
        <v>8416</v>
      </c>
      <c r="J1723" t="s">
        <v>8416</v>
      </c>
      <c r="K1723" t="s">
        <v>535</v>
      </c>
    </row>
    <row r="1724" spans="1:11" x14ac:dyDescent="0.35">
      <c r="A1724" t="s">
        <v>1755</v>
      </c>
      <c r="B1724">
        <v>1958</v>
      </c>
      <c r="C1724" t="s">
        <v>37</v>
      </c>
      <c r="D1724">
        <v>22</v>
      </c>
      <c r="E1724" s="18">
        <f>DATE(Table6[[#This Row],[year]],MONTH(1&amp;Table6[[#This Row],[month]]),Table6[[#This Row],[date]])</f>
        <v>21480</v>
      </c>
      <c r="F1724" s="19">
        <f>DATEDIF(Table6[[#This Row],[DOB]],DATE(2023,6,8),"Y")</f>
        <v>64</v>
      </c>
      <c r="G1724">
        <v>2</v>
      </c>
      <c r="H1724" s="20">
        <v>16069.08</v>
      </c>
      <c r="I1724" t="s">
        <v>8416</v>
      </c>
      <c r="J1724" t="s">
        <v>8416</v>
      </c>
      <c r="K1724" t="s">
        <v>247</v>
      </c>
    </row>
    <row r="1725" spans="1:11" x14ac:dyDescent="0.35">
      <c r="A1725" t="s">
        <v>1756</v>
      </c>
      <c r="B1725">
        <v>1958</v>
      </c>
      <c r="C1725" t="s">
        <v>18</v>
      </c>
      <c r="D1725">
        <v>21</v>
      </c>
      <c r="E1725" s="18">
        <f>DATE(Table6[[#This Row],[year]],MONTH(1&amp;Table6[[#This Row],[month]]),Table6[[#This Row],[date]])</f>
        <v>21357</v>
      </c>
      <c r="F1725" s="19">
        <f>DATEDIF(Table6[[#This Row],[DOB]],DATE(2023,6,8),"Y")</f>
        <v>64</v>
      </c>
      <c r="G1725">
        <v>3</v>
      </c>
      <c r="H1725" s="20">
        <v>16085.13</v>
      </c>
      <c r="I1725" t="s">
        <v>8416</v>
      </c>
      <c r="J1725" t="s">
        <v>8416</v>
      </c>
      <c r="K1725" t="s">
        <v>13</v>
      </c>
    </row>
    <row r="1726" spans="1:11" x14ac:dyDescent="0.35">
      <c r="A1726" t="s">
        <v>1757</v>
      </c>
      <c r="B1726">
        <v>1985</v>
      </c>
      <c r="C1726" t="s">
        <v>35</v>
      </c>
      <c r="D1726">
        <v>27</v>
      </c>
      <c r="E1726" s="18">
        <f>DATE(Table6[[#This Row],[year]],MONTH(1&amp;Table6[[#This Row],[month]]),Table6[[#This Row],[date]])</f>
        <v>31286</v>
      </c>
      <c r="F1726" s="19">
        <f>DATEDIF(Table6[[#This Row],[DOB]],DATE(2023,6,8),"Y")</f>
        <v>37</v>
      </c>
      <c r="G1726">
        <v>3</v>
      </c>
      <c r="H1726" s="20">
        <v>16097.94</v>
      </c>
      <c r="I1726" t="s">
        <v>8416</v>
      </c>
      <c r="J1726" t="s">
        <v>8417</v>
      </c>
      <c r="K1726" t="s">
        <v>23</v>
      </c>
    </row>
    <row r="1727" spans="1:11" x14ac:dyDescent="0.35">
      <c r="A1727" t="s">
        <v>1758</v>
      </c>
      <c r="B1727">
        <v>1993</v>
      </c>
      <c r="C1727" t="s">
        <v>35</v>
      </c>
      <c r="D1727">
        <v>8</v>
      </c>
      <c r="E1727" s="18">
        <f>DATE(Table6[[#This Row],[year]],MONTH(1&amp;Table6[[#This Row],[month]]),Table6[[#This Row],[date]])</f>
        <v>34189</v>
      </c>
      <c r="F1727" s="19">
        <f>DATEDIF(Table6[[#This Row],[DOB]],DATE(2023,6,8),"Y")</f>
        <v>29</v>
      </c>
      <c r="G1727">
        <v>0</v>
      </c>
      <c r="H1727" s="20">
        <v>16115.3</v>
      </c>
      <c r="I1727" t="s">
        <v>8416</v>
      </c>
      <c r="J1727" t="s">
        <v>8418</v>
      </c>
      <c r="K1727" t="s">
        <v>247</v>
      </c>
    </row>
    <row r="1728" spans="1:11" x14ac:dyDescent="0.35">
      <c r="A1728" t="s">
        <v>1759</v>
      </c>
      <c r="B1728">
        <v>1987</v>
      </c>
      <c r="C1728" t="s">
        <v>37</v>
      </c>
      <c r="D1728">
        <v>6</v>
      </c>
      <c r="E1728" s="18">
        <f>DATE(Table6[[#This Row],[year]],MONTH(1&amp;Table6[[#This Row],[month]]),Table6[[#This Row],[date]])</f>
        <v>32056</v>
      </c>
      <c r="F1728" s="19">
        <f>DATEDIF(Table6[[#This Row],[DOB]],DATE(2023,6,8),"Y")</f>
        <v>35</v>
      </c>
      <c r="G1728">
        <v>3</v>
      </c>
      <c r="H1728" s="20">
        <v>16122.65</v>
      </c>
      <c r="I1728" t="s">
        <v>8416</v>
      </c>
      <c r="J1728" t="s">
        <v>8418</v>
      </c>
      <c r="K1728" t="s">
        <v>42</v>
      </c>
    </row>
    <row r="1729" spans="1:11" x14ac:dyDescent="0.35">
      <c r="A1729" t="s">
        <v>1760</v>
      </c>
      <c r="B1729">
        <v>1993</v>
      </c>
      <c r="C1729" t="s">
        <v>30</v>
      </c>
      <c r="D1729">
        <v>12</v>
      </c>
      <c r="E1729" s="18">
        <f>DATE(Table6[[#This Row],[year]],MONTH(1&amp;Table6[[#This Row],[month]]),Table6[[#This Row],[date]])</f>
        <v>34315</v>
      </c>
      <c r="F1729" s="19">
        <f>DATEDIF(Table6[[#This Row],[DOB]],DATE(2023,6,8),"Y")</f>
        <v>29</v>
      </c>
      <c r="G1729">
        <v>0</v>
      </c>
      <c r="H1729" s="20">
        <v>16138.76</v>
      </c>
      <c r="I1729" t="s">
        <v>8416</v>
      </c>
      <c r="J1729" t="s">
        <v>8417</v>
      </c>
      <c r="K1729" t="s">
        <v>356</v>
      </c>
    </row>
    <row r="1730" spans="1:11" x14ac:dyDescent="0.35">
      <c r="A1730" t="s">
        <v>1761</v>
      </c>
      <c r="B1730">
        <v>1982</v>
      </c>
      <c r="C1730" t="s">
        <v>10</v>
      </c>
      <c r="D1730">
        <v>6</v>
      </c>
      <c r="E1730" s="18">
        <f>DATE(Table6[[#This Row],[year]],MONTH(1&amp;Table6[[#This Row],[month]]),Table6[[#This Row],[date]])</f>
        <v>30138</v>
      </c>
      <c r="F1730" s="19">
        <f>DATEDIF(Table6[[#This Row],[DOB]],DATE(2023,6,8),"Y")</f>
        <v>40</v>
      </c>
      <c r="G1730">
        <v>3</v>
      </c>
      <c r="H1730" s="20">
        <v>16152.04</v>
      </c>
      <c r="I1730" t="s">
        <v>8416</v>
      </c>
      <c r="J1730" t="s">
        <v>8418</v>
      </c>
      <c r="K1730" t="s">
        <v>535</v>
      </c>
    </row>
    <row r="1731" spans="1:11" x14ac:dyDescent="0.35">
      <c r="A1731" t="s">
        <v>1762</v>
      </c>
      <c r="B1731">
        <v>1974</v>
      </c>
      <c r="C1731" t="s">
        <v>20</v>
      </c>
      <c r="D1731">
        <v>11</v>
      </c>
      <c r="E1731" s="18">
        <f>DATE(Table6[[#This Row],[year]],MONTH(1&amp;Table6[[#This Row],[month]]),Table6[[#This Row],[date]])</f>
        <v>27283</v>
      </c>
      <c r="F1731" s="19">
        <f>DATEDIF(Table6[[#This Row],[DOB]],DATE(2023,6,8),"Y")</f>
        <v>48</v>
      </c>
      <c r="G1731">
        <v>0</v>
      </c>
      <c r="H1731" s="20">
        <v>16190.97</v>
      </c>
      <c r="I1731" t="s">
        <v>8416</v>
      </c>
      <c r="J1731" t="s">
        <v>8417</v>
      </c>
      <c r="K1731" t="s">
        <v>23</v>
      </c>
    </row>
    <row r="1732" spans="1:11" x14ac:dyDescent="0.35">
      <c r="A1732" t="s">
        <v>1763</v>
      </c>
      <c r="B1732">
        <v>1988</v>
      </c>
      <c r="C1732" t="s">
        <v>35</v>
      </c>
      <c r="D1732">
        <v>6</v>
      </c>
      <c r="E1732" s="18">
        <f>DATE(Table6[[#This Row],[year]],MONTH(1&amp;Table6[[#This Row],[month]]),Table6[[#This Row],[date]])</f>
        <v>32361</v>
      </c>
      <c r="F1732" s="19">
        <f>DATEDIF(Table6[[#This Row],[DOB]],DATE(2023,6,8),"Y")</f>
        <v>34</v>
      </c>
      <c r="G1732">
        <v>3</v>
      </c>
      <c r="H1732" s="20">
        <v>16199.1</v>
      </c>
      <c r="I1732" t="s">
        <v>8416</v>
      </c>
      <c r="J1732" t="s">
        <v>8416</v>
      </c>
      <c r="K1732" t="s">
        <v>23</v>
      </c>
    </row>
    <row r="1733" spans="1:11" x14ac:dyDescent="0.35">
      <c r="A1733" t="s">
        <v>1764</v>
      </c>
      <c r="B1733">
        <v>1988</v>
      </c>
      <c r="C1733" t="s">
        <v>35</v>
      </c>
      <c r="D1733">
        <v>21</v>
      </c>
      <c r="E1733" s="18">
        <f>DATE(Table6[[#This Row],[year]],MONTH(1&amp;Table6[[#This Row],[month]]),Table6[[#This Row],[date]])</f>
        <v>32376</v>
      </c>
      <c r="F1733" s="19">
        <f>DATEDIF(Table6[[#This Row],[DOB]],DATE(2023,6,8),"Y")</f>
        <v>34</v>
      </c>
      <c r="G1733">
        <v>3</v>
      </c>
      <c r="H1733" s="20">
        <v>16205.88</v>
      </c>
      <c r="I1733" t="s">
        <v>8416</v>
      </c>
      <c r="J1733" t="s">
        <v>8418</v>
      </c>
      <c r="K1733" t="s">
        <v>23</v>
      </c>
    </row>
    <row r="1734" spans="1:11" x14ac:dyDescent="0.35">
      <c r="A1734" t="s">
        <v>1765</v>
      </c>
      <c r="B1734">
        <v>2002</v>
      </c>
      <c r="C1734" t="s">
        <v>20</v>
      </c>
      <c r="D1734">
        <v>8</v>
      </c>
      <c r="E1734" s="18">
        <f>DATE(Table6[[#This Row],[year]],MONTH(1&amp;Table6[[#This Row],[month]]),Table6[[#This Row],[date]])</f>
        <v>37507</v>
      </c>
      <c r="F1734" s="19">
        <f>DATEDIF(Table6[[#This Row],[DOB]],DATE(2023,6,8),"Y")</f>
        <v>20</v>
      </c>
      <c r="G1734">
        <v>0</v>
      </c>
      <c r="H1734" s="20">
        <v>16232.85</v>
      </c>
      <c r="I1734" t="s">
        <v>8416</v>
      </c>
      <c r="J1734" t="s">
        <v>8418</v>
      </c>
      <c r="K1734" t="s">
        <v>42</v>
      </c>
    </row>
    <row r="1735" spans="1:11" x14ac:dyDescent="0.35">
      <c r="A1735" t="s">
        <v>1766</v>
      </c>
      <c r="B1735">
        <v>1972</v>
      </c>
      <c r="C1735" t="s">
        <v>10</v>
      </c>
      <c r="D1735">
        <v>30</v>
      </c>
      <c r="E1735" s="18">
        <f>DATE(Table6[[#This Row],[year]],MONTH(1&amp;Table6[[#This Row],[month]]),Table6[[#This Row],[date]])</f>
        <v>26510</v>
      </c>
      <c r="F1735" s="19">
        <f>DATEDIF(Table6[[#This Row],[DOB]],DATE(2023,6,8),"Y")</f>
        <v>50</v>
      </c>
      <c r="G1735">
        <v>0</v>
      </c>
      <c r="H1735" s="20">
        <v>16267.32</v>
      </c>
      <c r="I1735" t="s">
        <v>8416</v>
      </c>
      <c r="J1735" t="s">
        <v>8416</v>
      </c>
      <c r="K1735" t="s">
        <v>249</v>
      </c>
    </row>
    <row r="1736" spans="1:11" x14ac:dyDescent="0.35">
      <c r="A1736" t="s">
        <v>1767</v>
      </c>
      <c r="B1736">
        <v>2003</v>
      </c>
      <c r="C1736" t="s">
        <v>35</v>
      </c>
      <c r="D1736">
        <v>24</v>
      </c>
      <c r="E1736" s="18">
        <f>DATE(Table6[[#This Row],[year]],MONTH(1&amp;Table6[[#This Row],[month]]),Table6[[#This Row],[date]])</f>
        <v>37857</v>
      </c>
      <c r="F1736" s="19">
        <f>DATEDIF(Table6[[#This Row],[DOB]],DATE(2023,6,8),"Y")</f>
        <v>19</v>
      </c>
      <c r="G1736">
        <v>0</v>
      </c>
      <c r="H1736" s="20">
        <v>16297.85</v>
      </c>
      <c r="I1736" t="s">
        <v>8416</v>
      </c>
      <c r="J1736" t="s">
        <v>8417</v>
      </c>
      <c r="K1736" t="s">
        <v>42</v>
      </c>
    </row>
    <row r="1737" spans="1:11" x14ac:dyDescent="0.35">
      <c r="A1737" t="s">
        <v>1768</v>
      </c>
      <c r="B1737">
        <v>1969</v>
      </c>
      <c r="C1737" t="s">
        <v>35</v>
      </c>
      <c r="D1737">
        <v>8</v>
      </c>
      <c r="E1737" s="18">
        <f>DATE(Table6[[#This Row],[year]],MONTH(1&amp;Table6[[#This Row],[month]]),Table6[[#This Row],[date]])</f>
        <v>25423</v>
      </c>
      <c r="F1737" s="19">
        <f>DATEDIF(Table6[[#This Row],[DOB]],DATE(2023,6,8),"Y")</f>
        <v>53</v>
      </c>
      <c r="G1737">
        <v>0</v>
      </c>
      <c r="H1737" s="20">
        <v>16311.05</v>
      </c>
      <c r="I1737" t="s">
        <v>8416</v>
      </c>
      <c r="J1737" t="s">
        <v>8417</v>
      </c>
      <c r="K1737" t="s">
        <v>535</v>
      </c>
    </row>
    <row r="1738" spans="1:11" x14ac:dyDescent="0.35">
      <c r="A1738" t="s">
        <v>1769</v>
      </c>
      <c r="B1738">
        <v>1965</v>
      </c>
      <c r="C1738" t="s">
        <v>30</v>
      </c>
      <c r="D1738">
        <v>5</v>
      </c>
      <c r="E1738" s="18">
        <f>DATE(Table6[[#This Row],[year]],MONTH(1&amp;Table6[[#This Row],[month]]),Table6[[#This Row],[date]])</f>
        <v>24081</v>
      </c>
      <c r="F1738" s="19">
        <f>DATEDIF(Table6[[#This Row],[DOB]],DATE(2023,6,8),"Y")</f>
        <v>57</v>
      </c>
      <c r="G1738">
        <v>0</v>
      </c>
      <c r="H1738" s="20">
        <v>16351.42</v>
      </c>
      <c r="I1738" t="s">
        <v>8416</v>
      </c>
      <c r="J1738" t="s">
        <v>8417</v>
      </c>
      <c r="K1738" t="s">
        <v>535</v>
      </c>
    </row>
    <row r="1739" spans="1:11" x14ac:dyDescent="0.35">
      <c r="A1739" t="s">
        <v>1770</v>
      </c>
      <c r="B1739">
        <v>1995</v>
      </c>
      <c r="C1739" t="s">
        <v>20</v>
      </c>
      <c r="D1739">
        <v>28</v>
      </c>
      <c r="E1739" s="18">
        <f>DATE(Table6[[#This Row],[year]],MONTH(1&amp;Table6[[#This Row],[month]]),Table6[[#This Row],[date]])</f>
        <v>34970</v>
      </c>
      <c r="F1739" s="19">
        <f>DATEDIF(Table6[[#This Row],[DOB]],DATE(2023,6,8),"Y")</f>
        <v>27</v>
      </c>
      <c r="G1739">
        <v>3</v>
      </c>
      <c r="H1739" s="20">
        <v>16420.490000000002</v>
      </c>
      <c r="I1739" t="s">
        <v>8416</v>
      </c>
      <c r="J1739" t="s">
        <v>8417</v>
      </c>
      <c r="K1739" t="s">
        <v>23</v>
      </c>
    </row>
    <row r="1740" spans="1:11" x14ac:dyDescent="0.35">
      <c r="A1740" t="s">
        <v>1771</v>
      </c>
      <c r="B1740">
        <v>2003</v>
      </c>
      <c r="C1740" t="s">
        <v>30</v>
      </c>
      <c r="D1740">
        <v>20</v>
      </c>
      <c r="E1740" s="18">
        <f>DATE(Table6[[#This Row],[year]],MONTH(1&amp;Table6[[#This Row],[month]]),Table6[[#This Row],[date]])</f>
        <v>37975</v>
      </c>
      <c r="F1740" s="19">
        <f>DATEDIF(Table6[[#This Row],[DOB]],DATE(2023,6,8),"Y")</f>
        <v>19</v>
      </c>
      <c r="G1740">
        <v>1</v>
      </c>
      <c r="H1740" s="20">
        <v>16450.89</v>
      </c>
      <c r="I1740" t="s">
        <v>8416</v>
      </c>
      <c r="J1740" t="s">
        <v>8418</v>
      </c>
      <c r="K1740" t="s">
        <v>23</v>
      </c>
    </row>
    <row r="1741" spans="1:11" x14ac:dyDescent="0.35">
      <c r="A1741" t="s">
        <v>1772</v>
      </c>
      <c r="B1741">
        <v>1958</v>
      </c>
      <c r="C1741" t="s">
        <v>37</v>
      </c>
      <c r="D1741">
        <v>10</v>
      </c>
      <c r="E1741" s="18">
        <f>DATE(Table6[[#This Row],[year]],MONTH(1&amp;Table6[[#This Row],[month]]),Table6[[#This Row],[date]])</f>
        <v>21468</v>
      </c>
      <c r="F1741" s="19">
        <f>DATEDIF(Table6[[#This Row],[DOB]],DATE(2023,6,8),"Y")</f>
        <v>64</v>
      </c>
      <c r="G1741">
        <v>3</v>
      </c>
      <c r="H1741" s="20">
        <v>16455.71</v>
      </c>
      <c r="I1741" t="s">
        <v>8416</v>
      </c>
      <c r="J1741" t="s">
        <v>8416</v>
      </c>
      <c r="K1741" t="s">
        <v>23</v>
      </c>
    </row>
    <row r="1742" spans="1:11" x14ac:dyDescent="0.35">
      <c r="A1742" t="s">
        <v>1773</v>
      </c>
      <c r="B1742">
        <v>1995</v>
      </c>
      <c r="C1742" t="s">
        <v>30</v>
      </c>
      <c r="D1742">
        <v>23</v>
      </c>
      <c r="E1742" s="18">
        <f>DATE(Table6[[#This Row],[year]],MONTH(1&amp;Table6[[#This Row],[month]]),Table6[[#This Row],[date]])</f>
        <v>35056</v>
      </c>
      <c r="F1742" s="19">
        <f>DATEDIF(Table6[[#This Row],[DOB]],DATE(2023,6,8),"Y")</f>
        <v>27</v>
      </c>
      <c r="G1742">
        <v>0</v>
      </c>
      <c r="H1742" s="20">
        <v>16577.78</v>
      </c>
      <c r="I1742" t="s">
        <v>8416</v>
      </c>
      <c r="J1742" t="s">
        <v>8418</v>
      </c>
      <c r="K1742" t="s">
        <v>13</v>
      </c>
    </row>
    <row r="1743" spans="1:11" x14ac:dyDescent="0.35">
      <c r="A1743" t="s">
        <v>1774</v>
      </c>
      <c r="B1743">
        <v>2001</v>
      </c>
      <c r="C1743" t="s">
        <v>18</v>
      </c>
      <c r="D1743">
        <v>25</v>
      </c>
      <c r="E1743" s="18">
        <f>DATE(Table6[[#This Row],[year]],MONTH(1&amp;Table6[[#This Row],[month]]),Table6[[#This Row],[date]])</f>
        <v>37067</v>
      </c>
      <c r="F1743" s="19">
        <f>DATEDIF(Table6[[#This Row],[DOB]],DATE(2023,6,8),"Y")</f>
        <v>21</v>
      </c>
      <c r="G1743">
        <v>0</v>
      </c>
      <c r="H1743" s="20">
        <v>16586.5</v>
      </c>
      <c r="I1743" t="s">
        <v>8416</v>
      </c>
      <c r="J1743" t="s">
        <v>8418</v>
      </c>
      <c r="K1743" t="s">
        <v>13</v>
      </c>
    </row>
    <row r="1744" spans="1:11" x14ac:dyDescent="0.35">
      <c r="A1744" t="s">
        <v>1775</v>
      </c>
      <c r="B1744">
        <v>1963</v>
      </c>
      <c r="C1744" t="s">
        <v>18</v>
      </c>
      <c r="D1744">
        <v>25</v>
      </c>
      <c r="E1744" s="18">
        <f>DATE(Table6[[#This Row],[year]],MONTH(1&amp;Table6[[#This Row],[month]]),Table6[[#This Row],[date]])</f>
        <v>23187</v>
      </c>
      <c r="F1744" s="19">
        <f>DATEDIF(Table6[[#This Row],[DOB]],DATE(2023,6,8),"Y")</f>
        <v>59</v>
      </c>
      <c r="G1744">
        <v>0</v>
      </c>
      <c r="H1744" s="20">
        <v>16587.96</v>
      </c>
      <c r="I1744" t="s">
        <v>8416</v>
      </c>
      <c r="J1744" t="s">
        <v>8416</v>
      </c>
      <c r="K1744" t="s">
        <v>249</v>
      </c>
    </row>
    <row r="1745" spans="1:11" x14ac:dyDescent="0.35">
      <c r="A1745" t="s">
        <v>1776</v>
      </c>
      <c r="B1745">
        <v>1970</v>
      </c>
      <c r="C1745" t="s">
        <v>10</v>
      </c>
      <c r="D1745">
        <v>10</v>
      </c>
      <c r="E1745" s="18">
        <f>DATE(Table6[[#This Row],[year]],MONTH(1&amp;Table6[[#This Row],[month]]),Table6[[#This Row],[date]])</f>
        <v>25759</v>
      </c>
      <c r="F1745" s="19">
        <f>DATEDIF(Table6[[#This Row],[DOB]],DATE(2023,6,8),"Y")</f>
        <v>52</v>
      </c>
      <c r="G1745">
        <v>0</v>
      </c>
      <c r="H1745" s="20">
        <v>16600.16</v>
      </c>
      <c r="I1745" t="s">
        <v>8416</v>
      </c>
      <c r="J1745" t="s">
        <v>8416</v>
      </c>
      <c r="K1745" t="s">
        <v>42</v>
      </c>
    </row>
    <row r="1746" spans="1:11" x14ac:dyDescent="0.35">
      <c r="A1746" t="s">
        <v>1777</v>
      </c>
      <c r="B1746">
        <v>1975</v>
      </c>
      <c r="C1746" t="s">
        <v>10</v>
      </c>
      <c r="D1746">
        <v>24</v>
      </c>
      <c r="E1746" s="18">
        <f>DATE(Table6[[#This Row],[year]],MONTH(1&amp;Table6[[#This Row],[month]]),Table6[[#This Row],[date]])</f>
        <v>27599</v>
      </c>
      <c r="F1746" s="19">
        <f>DATEDIF(Table6[[#This Row],[DOB]],DATE(2023,6,8),"Y")</f>
        <v>47</v>
      </c>
      <c r="G1746">
        <v>1</v>
      </c>
      <c r="H1746" s="20">
        <v>16602.18</v>
      </c>
      <c r="I1746" t="s">
        <v>8416</v>
      </c>
      <c r="J1746" t="s">
        <v>8418</v>
      </c>
      <c r="K1746" t="s">
        <v>535</v>
      </c>
    </row>
    <row r="1747" spans="1:11" x14ac:dyDescent="0.35">
      <c r="A1747" t="s">
        <v>1778</v>
      </c>
      <c r="B1747">
        <v>1977</v>
      </c>
      <c r="C1747" t="s">
        <v>20</v>
      </c>
      <c r="D1747">
        <v>25</v>
      </c>
      <c r="E1747" s="18">
        <f>DATE(Table6[[#This Row],[year]],MONTH(1&amp;Table6[[#This Row],[month]]),Table6[[#This Row],[date]])</f>
        <v>28393</v>
      </c>
      <c r="F1747" s="19">
        <f>DATEDIF(Table6[[#This Row],[DOB]],DATE(2023,6,8),"Y")</f>
        <v>45</v>
      </c>
      <c r="G1747">
        <v>2</v>
      </c>
      <c r="H1747" s="20">
        <v>16631.61</v>
      </c>
      <c r="I1747" t="s">
        <v>8416</v>
      </c>
      <c r="J1747" t="s">
        <v>8418</v>
      </c>
      <c r="K1747" t="s">
        <v>23</v>
      </c>
    </row>
    <row r="1748" spans="1:11" x14ac:dyDescent="0.35">
      <c r="A1748" t="s">
        <v>1779</v>
      </c>
      <c r="B1748">
        <v>1993</v>
      </c>
      <c r="C1748" t="s">
        <v>15</v>
      </c>
      <c r="D1748">
        <v>5</v>
      </c>
      <c r="E1748" s="18">
        <f>DATE(Table6[[#This Row],[year]],MONTH(1&amp;Table6[[#This Row],[month]]),Table6[[#This Row],[date]])</f>
        <v>34278</v>
      </c>
      <c r="F1748" s="19">
        <f>DATEDIF(Table6[[#This Row],[DOB]],DATE(2023,6,8),"Y")</f>
        <v>29</v>
      </c>
      <c r="G1748">
        <v>1</v>
      </c>
      <c r="H1748" s="20">
        <v>16657.72</v>
      </c>
      <c r="I1748" t="s">
        <v>8416</v>
      </c>
      <c r="J1748" t="s">
        <v>8418</v>
      </c>
      <c r="K1748" t="s">
        <v>247</v>
      </c>
    </row>
    <row r="1749" spans="1:11" x14ac:dyDescent="0.35">
      <c r="A1749" t="s">
        <v>1780</v>
      </c>
      <c r="B1749">
        <v>1974</v>
      </c>
      <c r="C1749" t="s">
        <v>35</v>
      </c>
      <c r="D1749">
        <v>28</v>
      </c>
      <c r="E1749" s="18">
        <f>DATE(Table6[[#This Row],[year]],MONTH(1&amp;Table6[[#This Row],[month]]),Table6[[#This Row],[date]])</f>
        <v>27269</v>
      </c>
      <c r="F1749" s="19">
        <f>DATEDIF(Table6[[#This Row],[DOB]],DATE(2023,6,8),"Y")</f>
        <v>48</v>
      </c>
      <c r="G1749">
        <v>0</v>
      </c>
      <c r="H1749" s="20">
        <v>16770.990000000002</v>
      </c>
      <c r="I1749" t="s">
        <v>8416</v>
      </c>
      <c r="J1749" t="s">
        <v>8418</v>
      </c>
      <c r="K1749" t="s">
        <v>23</v>
      </c>
    </row>
    <row r="1750" spans="1:11" x14ac:dyDescent="0.35">
      <c r="A1750" t="s">
        <v>1781</v>
      </c>
      <c r="B1750">
        <v>1989</v>
      </c>
      <c r="C1750" t="s">
        <v>20</v>
      </c>
      <c r="D1750">
        <v>23</v>
      </c>
      <c r="E1750" s="18">
        <f>DATE(Table6[[#This Row],[year]],MONTH(1&amp;Table6[[#This Row],[month]]),Table6[[#This Row],[date]])</f>
        <v>32774</v>
      </c>
      <c r="F1750" s="19">
        <f>DATEDIF(Table6[[#This Row],[DOB]],DATE(2023,6,8),"Y")</f>
        <v>33</v>
      </c>
      <c r="G1750">
        <v>2</v>
      </c>
      <c r="H1750" s="20">
        <v>16776.3</v>
      </c>
      <c r="I1750" t="s">
        <v>8416</v>
      </c>
      <c r="J1750" t="s">
        <v>8416</v>
      </c>
      <c r="K1750" t="s">
        <v>247</v>
      </c>
    </row>
    <row r="1751" spans="1:11" x14ac:dyDescent="0.35">
      <c r="A1751" t="s">
        <v>1782</v>
      </c>
      <c r="B1751">
        <v>1962</v>
      </c>
      <c r="C1751" t="s">
        <v>10</v>
      </c>
      <c r="D1751">
        <v>29</v>
      </c>
      <c r="E1751" s="18">
        <f>DATE(Table6[[#This Row],[year]],MONTH(1&amp;Table6[[#This Row],[month]]),Table6[[#This Row],[date]])</f>
        <v>22856</v>
      </c>
      <c r="F1751" s="19">
        <f>DATEDIF(Table6[[#This Row],[DOB]],DATE(2023,6,8),"Y")</f>
        <v>60</v>
      </c>
      <c r="G1751">
        <v>0</v>
      </c>
      <c r="H1751" s="20">
        <v>16779.400000000001</v>
      </c>
      <c r="I1751" t="s">
        <v>8416</v>
      </c>
      <c r="J1751" t="s">
        <v>8416</v>
      </c>
      <c r="K1751" t="s">
        <v>535</v>
      </c>
    </row>
    <row r="1752" spans="1:11" x14ac:dyDescent="0.35">
      <c r="A1752" t="s">
        <v>1783</v>
      </c>
      <c r="B1752">
        <v>1995</v>
      </c>
      <c r="C1752" t="s">
        <v>37</v>
      </c>
      <c r="D1752">
        <v>19</v>
      </c>
      <c r="E1752" s="18">
        <f>DATE(Table6[[#This Row],[year]],MONTH(1&amp;Table6[[#This Row],[month]]),Table6[[#This Row],[date]])</f>
        <v>34991</v>
      </c>
      <c r="F1752" s="19">
        <f>DATEDIF(Table6[[#This Row],[DOB]],DATE(2023,6,8),"Y")</f>
        <v>27</v>
      </c>
      <c r="G1752">
        <v>1</v>
      </c>
      <c r="H1752" s="20">
        <v>16796.41</v>
      </c>
      <c r="I1752" t="s">
        <v>8416</v>
      </c>
      <c r="J1752" t="s">
        <v>8417</v>
      </c>
      <c r="K1752" t="s">
        <v>247</v>
      </c>
    </row>
    <row r="1753" spans="1:11" x14ac:dyDescent="0.35">
      <c r="A1753" t="s">
        <v>1784</v>
      </c>
      <c r="B1753">
        <v>1974</v>
      </c>
      <c r="C1753" t="s">
        <v>35</v>
      </c>
      <c r="D1753">
        <v>8</v>
      </c>
      <c r="E1753" s="18">
        <f>DATE(Table6[[#This Row],[year]],MONTH(1&amp;Table6[[#This Row],[month]]),Table6[[#This Row],[date]])</f>
        <v>27249</v>
      </c>
      <c r="F1753" s="19">
        <f>DATEDIF(Table6[[#This Row],[DOB]],DATE(2023,6,8),"Y")</f>
        <v>48</v>
      </c>
      <c r="G1753">
        <v>0</v>
      </c>
      <c r="H1753" s="20">
        <v>16841.32</v>
      </c>
      <c r="I1753" t="s">
        <v>8416</v>
      </c>
      <c r="J1753" t="s">
        <v>8417</v>
      </c>
      <c r="K1753" t="s">
        <v>42</v>
      </c>
    </row>
    <row r="1754" spans="1:11" x14ac:dyDescent="0.35">
      <c r="A1754" t="s">
        <v>1785</v>
      </c>
      <c r="B1754">
        <v>2003</v>
      </c>
      <c r="C1754" t="s">
        <v>20</v>
      </c>
      <c r="D1754">
        <v>10</v>
      </c>
      <c r="E1754" s="18">
        <f>DATE(Table6[[#This Row],[year]],MONTH(1&amp;Table6[[#This Row],[month]]),Table6[[#This Row],[date]])</f>
        <v>37874</v>
      </c>
      <c r="F1754" s="19">
        <f>DATEDIF(Table6[[#This Row],[DOB]],DATE(2023,6,8),"Y")</f>
        <v>19</v>
      </c>
      <c r="G1754">
        <v>0</v>
      </c>
      <c r="H1754" s="20">
        <v>16884.919999999998</v>
      </c>
      <c r="I1754" t="s">
        <v>8416</v>
      </c>
      <c r="J1754" t="s">
        <v>8416</v>
      </c>
      <c r="K1754" t="s">
        <v>42</v>
      </c>
    </row>
    <row r="1755" spans="1:11" x14ac:dyDescent="0.35">
      <c r="A1755" t="s">
        <v>1786</v>
      </c>
      <c r="B1755">
        <v>1968</v>
      </c>
      <c r="C1755" t="s">
        <v>37</v>
      </c>
      <c r="D1755">
        <v>21</v>
      </c>
      <c r="E1755" s="18">
        <f>DATE(Table6[[#This Row],[year]],MONTH(1&amp;Table6[[#This Row],[month]]),Table6[[#This Row],[date]])</f>
        <v>25132</v>
      </c>
      <c r="F1755" s="19">
        <f>DATEDIF(Table6[[#This Row],[DOB]],DATE(2023,6,8),"Y")</f>
        <v>54</v>
      </c>
      <c r="G1755">
        <v>0</v>
      </c>
      <c r="H1755" s="20">
        <v>16903.5</v>
      </c>
      <c r="I1755" t="s">
        <v>8416</v>
      </c>
      <c r="J1755" t="s">
        <v>8417</v>
      </c>
      <c r="K1755" t="s">
        <v>23</v>
      </c>
    </row>
    <row r="1756" spans="1:11" x14ac:dyDescent="0.35">
      <c r="A1756" t="s">
        <v>1787</v>
      </c>
      <c r="B1756">
        <v>1977</v>
      </c>
      <c r="C1756" t="s">
        <v>35</v>
      </c>
      <c r="D1756">
        <v>25</v>
      </c>
      <c r="E1756" s="18">
        <f>DATE(Table6[[#This Row],[year]],MONTH(1&amp;Table6[[#This Row],[month]]),Table6[[#This Row],[date]])</f>
        <v>28362</v>
      </c>
      <c r="F1756" s="19">
        <f>DATEDIF(Table6[[#This Row],[DOB]],DATE(2023,6,8),"Y")</f>
        <v>45</v>
      </c>
      <c r="G1756">
        <v>2</v>
      </c>
      <c r="H1756" s="20">
        <v>16921.09</v>
      </c>
      <c r="I1756" t="s">
        <v>8416</v>
      </c>
      <c r="J1756" t="s">
        <v>8417</v>
      </c>
      <c r="K1756" t="s">
        <v>249</v>
      </c>
    </row>
    <row r="1757" spans="1:11" x14ac:dyDescent="0.35">
      <c r="A1757" t="s">
        <v>1788</v>
      </c>
      <c r="B1757">
        <v>1980</v>
      </c>
      <c r="C1757" t="s">
        <v>10</v>
      </c>
      <c r="D1757">
        <v>16</v>
      </c>
      <c r="E1757" s="18">
        <f>DATE(Table6[[#This Row],[year]],MONTH(1&amp;Table6[[#This Row],[month]]),Table6[[#This Row],[date]])</f>
        <v>29418</v>
      </c>
      <c r="F1757" s="19">
        <f>DATEDIF(Table6[[#This Row],[DOB]],DATE(2023,6,8),"Y")</f>
        <v>42</v>
      </c>
      <c r="G1757">
        <v>2</v>
      </c>
      <c r="H1757" s="20">
        <v>16990.55</v>
      </c>
      <c r="I1757" t="s">
        <v>8416</v>
      </c>
      <c r="J1757" t="s">
        <v>8417</v>
      </c>
      <c r="K1757" t="s">
        <v>23</v>
      </c>
    </row>
    <row r="1758" spans="1:11" x14ac:dyDescent="0.35">
      <c r="A1758" t="s">
        <v>1789</v>
      </c>
      <c r="B1758">
        <v>1971</v>
      </c>
      <c r="C1758" t="s">
        <v>35</v>
      </c>
      <c r="D1758">
        <v>22</v>
      </c>
      <c r="E1758" s="18">
        <f>DATE(Table6[[#This Row],[year]],MONTH(1&amp;Table6[[#This Row],[month]]),Table6[[#This Row],[date]])</f>
        <v>26167</v>
      </c>
      <c r="F1758" s="19">
        <f>DATEDIF(Table6[[#This Row],[DOB]],DATE(2023,6,8),"Y")</f>
        <v>51</v>
      </c>
      <c r="G1758">
        <v>0</v>
      </c>
      <c r="H1758" s="20">
        <v>17016.009999999998</v>
      </c>
      <c r="I1758" t="s">
        <v>8416</v>
      </c>
      <c r="J1758" t="s">
        <v>8416</v>
      </c>
      <c r="K1758" t="s">
        <v>249</v>
      </c>
    </row>
    <row r="1759" spans="1:11" x14ac:dyDescent="0.35">
      <c r="A1759" t="s">
        <v>1790</v>
      </c>
      <c r="B1759">
        <v>1996</v>
      </c>
      <c r="C1759" t="s">
        <v>18</v>
      </c>
      <c r="D1759">
        <v>10</v>
      </c>
      <c r="E1759" s="18">
        <f>DATE(Table6[[#This Row],[year]],MONTH(1&amp;Table6[[#This Row],[month]]),Table6[[#This Row],[date]])</f>
        <v>35226</v>
      </c>
      <c r="F1759" s="19">
        <f>DATEDIF(Table6[[#This Row],[DOB]],DATE(2023,6,8),"Y")</f>
        <v>26</v>
      </c>
      <c r="G1759">
        <v>0</v>
      </c>
      <c r="H1759" s="20">
        <v>17043.34</v>
      </c>
      <c r="I1759" t="s">
        <v>8416</v>
      </c>
      <c r="J1759" t="s">
        <v>8417</v>
      </c>
      <c r="K1759" t="s">
        <v>13</v>
      </c>
    </row>
    <row r="1760" spans="1:11" x14ac:dyDescent="0.35">
      <c r="A1760" t="s">
        <v>1791</v>
      </c>
      <c r="B1760">
        <v>2003</v>
      </c>
      <c r="C1760" t="s">
        <v>30</v>
      </c>
      <c r="D1760">
        <v>26</v>
      </c>
      <c r="E1760" s="18">
        <f>DATE(Table6[[#This Row],[year]],MONTH(1&amp;Table6[[#This Row],[month]]),Table6[[#This Row],[date]])</f>
        <v>37981</v>
      </c>
      <c r="F1760" s="19">
        <f>DATEDIF(Table6[[#This Row],[DOB]],DATE(2023,6,8),"Y")</f>
        <v>19</v>
      </c>
      <c r="G1760">
        <v>0</v>
      </c>
      <c r="H1760" s="20">
        <v>17081.080000000002</v>
      </c>
      <c r="I1760" t="s">
        <v>8416</v>
      </c>
      <c r="J1760" t="s">
        <v>8416</v>
      </c>
      <c r="K1760" t="s">
        <v>42</v>
      </c>
    </row>
    <row r="1761" spans="1:11" x14ac:dyDescent="0.35">
      <c r="A1761" t="s">
        <v>1792</v>
      </c>
      <c r="B1761">
        <v>2002</v>
      </c>
      <c r="C1761" t="s">
        <v>18</v>
      </c>
      <c r="D1761">
        <v>28</v>
      </c>
      <c r="E1761" s="18">
        <f>DATE(Table6[[#This Row],[year]],MONTH(1&amp;Table6[[#This Row],[month]]),Table6[[#This Row],[date]])</f>
        <v>37435</v>
      </c>
      <c r="F1761" s="19">
        <f>DATEDIF(Table6[[#This Row],[DOB]],DATE(2023,6,8),"Y")</f>
        <v>20</v>
      </c>
      <c r="G1761">
        <v>1</v>
      </c>
      <c r="H1761" s="20">
        <v>17085.27</v>
      </c>
      <c r="I1761" t="s">
        <v>8416</v>
      </c>
      <c r="J1761" t="s">
        <v>8417</v>
      </c>
      <c r="K1761" t="s">
        <v>13</v>
      </c>
    </row>
    <row r="1762" spans="1:11" x14ac:dyDescent="0.35">
      <c r="A1762" t="s">
        <v>1793</v>
      </c>
      <c r="B1762">
        <v>1998</v>
      </c>
      <c r="C1762" t="s">
        <v>18</v>
      </c>
      <c r="D1762">
        <v>3</v>
      </c>
      <c r="E1762" s="18">
        <f>DATE(Table6[[#This Row],[year]],MONTH(1&amp;Table6[[#This Row],[month]]),Table6[[#This Row],[date]])</f>
        <v>35949</v>
      </c>
      <c r="F1762" s="19">
        <f>DATEDIF(Table6[[#This Row],[DOB]],DATE(2023,6,8),"Y")</f>
        <v>25</v>
      </c>
      <c r="G1762">
        <v>4</v>
      </c>
      <c r="H1762" s="20">
        <v>17128.43</v>
      </c>
      <c r="I1762" t="s">
        <v>8416</v>
      </c>
      <c r="J1762" t="s">
        <v>8417</v>
      </c>
      <c r="K1762" t="s">
        <v>168</v>
      </c>
    </row>
    <row r="1763" spans="1:11" x14ac:dyDescent="0.35">
      <c r="A1763" t="s">
        <v>1794</v>
      </c>
      <c r="B1763">
        <v>1965</v>
      </c>
      <c r="C1763" t="s">
        <v>20</v>
      </c>
      <c r="D1763">
        <v>16</v>
      </c>
      <c r="E1763" s="18">
        <f>DATE(Table6[[#This Row],[year]],MONTH(1&amp;Table6[[#This Row],[month]]),Table6[[#This Row],[date]])</f>
        <v>24001</v>
      </c>
      <c r="F1763" s="19">
        <f>DATEDIF(Table6[[#This Row],[DOB]],DATE(2023,6,8),"Y")</f>
        <v>57</v>
      </c>
      <c r="G1763">
        <v>0</v>
      </c>
      <c r="H1763" s="20">
        <v>17172.27</v>
      </c>
      <c r="I1763" t="s">
        <v>8416</v>
      </c>
      <c r="J1763" t="s">
        <v>8416</v>
      </c>
      <c r="K1763" t="s">
        <v>535</v>
      </c>
    </row>
    <row r="1764" spans="1:11" x14ac:dyDescent="0.35">
      <c r="A1764" t="s">
        <v>1795</v>
      </c>
      <c r="B1764">
        <v>1964</v>
      </c>
      <c r="C1764" t="s">
        <v>18</v>
      </c>
      <c r="D1764">
        <v>7</v>
      </c>
      <c r="E1764" s="18">
        <f>DATE(Table6[[#This Row],[year]],MONTH(1&amp;Table6[[#This Row],[month]]),Table6[[#This Row],[date]])</f>
        <v>23535</v>
      </c>
      <c r="F1764" s="19">
        <f>DATEDIF(Table6[[#This Row],[DOB]],DATE(2023,6,8),"Y")</f>
        <v>59</v>
      </c>
      <c r="G1764">
        <v>0</v>
      </c>
      <c r="H1764" s="20">
        <v>17174.52</v>
      </c>
      <c r="I1764" t="s">
        <v>8416</v>
      </c>
      <c r="J1764" t="s">
        <v>8416</v>
      </c>
      <c r="K1764" t="s">
        <v>23</v>
      </c>
    </row>
    <row r="1765" spans="1:11" x14ac:dyDescent="0.35">
      <c r="A1765" t="s">
        <v>1796</v>
      </c>
      <c r="B1765">
        <v>2004</v>
      </c>
      <c r="C1765" t="s">
        <v>35</v>
      </c>
      <c r="D1765">
        <v>18</v>
      </c>
      <c r="E1765" s="18">
        <f>DATE(Table6[[#This Row],[year]],MONTH(1&amp;Table6[[#This Row],[month]]),Table6[[#This Row],[date]])</f>
        <v>38217</v>
      </c>
      <c r="F1765" s="19">
        <f>DATEDIF(Table6[[#This Row],[DOB]],DATE(2023,6,8),"Y")</f>
        <v>18</v>
      </c>
      <c r="G1765">
        <v>1</v>
      </c>
      <c r="H1765" s="20">
        <v>17178.68</v>
      </c>
      <c r="I1765" t="s">
        <v>8416</v>
      </c>
      <c r="J1765" t="s">
        <v>8416</v>
      </c>
      <c r="K1765" t="s">
        <v>166</v>
      </c>
    </row>
    <row r="1766" spans="1:11" x14ac:dyDescent="0.35">
      <c r="A1766" t="s">
        <v>1797</v>
      </c>
      <c r="B1766">
        <v>1982</v>
      </c>
      <c r="C1766" t="s">
        <v>37</v>
      </c>
      <c r="D1766">
        <v>22</v>
      </c>
      <c r="E1766" s="18">
        <f>DATE(Table6[[#This Row],[year]],MONTH(1&amp;Table6[[#This Row],[month]]),Table6[[#This Row],[date]])</f>
        <v>30246</v>
      </c>
      <c r="F1766" s="19">
        <f>DATEDIF(Table6[[#This Row],[DOB]],DATE(2023,6,8),"Y")</f>
        <v>40</v>
      </c>
      <c r="G1766">
        <v>1</v>
      </c>
      <c r="H1766" s="20">
        <v>17179.52</v>
      </c>
      <c r="I1766" t="s">
        <v>8416</v>
      </c>
      <c r="J1766" t="s">
        <v>8418</v>
      </c>
      <c r="K1766" t="s">
        <v>13</v>
      </c>
    </row>
    <row r="1767" spans="1:11" x14ac:dyDescent="0.35">
      <c r="A1767" t="s">
        <v>1798</v>
      </c>
      <c r="B1767">
        <v>1975</v>
      </c>
      <c r="C1767" t="s">
        <v>35</v>
      </c>
      <c r="D1767">
        <v>25</v>
      </c>
      <c r="E1767" s="18">
        <f>DATE(Table6[[#This Row],[year]],MONTH(1&amp;Table6[[#This Row],[month]]),Table6[[#This Row],[date]])</f>
        <v>27631</v>
      </c>
      <c r="F1767" s="19">
        <f>DATEDIF(Table6[[#This Row],[DOB]],DATE(2023,6,8),"Y")</f>
        <v>47</v>
      </c>
      <c r="G1767">
        <v>1</v>
      </c>
      <c r="H1767" s="20">
        <v>17253.43</v>
      </c>
      <c r="I1767" t="s">
        <v>8416</v>
      </c>
      <c r="J1767" t="s">
        <v>8417</v>
      </c>
      <c r="K1767" t="s">
        <v>535</v>
      </c>
    </row>
    <row r="1768" spans="1:11" x14ac:dyDescent="0.35">
      <c r="A1768" t="s">
        <v>1799</v>
      </c>
      <c r="B1768">
        <v>1963</v>
      </c>
      <c r="C1768" t="s">
        <v>10</v>
      </c>
      <c r="D1768">
        <v>12</v>
      </c>
      <c r="E1768" s="18">
        <f>DATE(Table6[[#This Row],[year]],MONTH(1&amp;Table6[[#This Row],[month]]),Table6[[#This Row],[date]])</f>
        <v>23204</v>
      </c>
      <c r="F1768" s="19">
        <f>DATEDIF(Table6[[#This Row],[DOB]],DATE(2023,6,8),"Y")</f>
        <v>59</v>
      </c>
      <c r="G1768">
        <v>0</v>
      </c>
      <c r="H1768" s="20">
        <v>17337.580000000002</v>
      </c>
      <c r="I1768" t="s">
        <v>8416</v>
      </c>
      <c r="J1768" t="s">
        <v>8417</v>
      </c>
      <c r="K1768" t="s">
        <v>249</v>
      </c>
    </row>
    <row r="1769" spans="1:11" x14ac:dyDescent="0.35">
      <c r="A1769" t="s">
        <v>1800</v>
      </c>
      <c r="B1769">
        <v>2003</v>
      </c>
      <c r="C1769" t="s">
        <v>15</v>
      </c>
      <c r="D1769">
        <v>1</v>
      </c>
      <c r="E1769" s="18">
        <f>DATE(Table6[[#This Row],[year]],MONTH(1&amp;Table6[[#This Row],[month]]),Table6[[#This Row],[date]])</f>
        <v>37926</v>
      </c>
      <c r="F1769" s="19">
        <f>DATEDIF(Table6[[#This Row],[DOB]],DATE(2023,6,8),"Y")</f>
        <v>19</v>
      </c>
      <c r="G1769">
        <v>0</v>
      </c>
      <c r="H1769" s="20">
        <v>17352.68</v>
      </c>
      <c r="I1769" t="s">
        <v>8416</v>
      </c>
      <c r="J1769" t="s">
        <v>8417</v>
      </c>
      <c r="K1769" t="s">
        <v>23</v>
      </c>
    </row>
    <row r="1770" spans="1:11" x14ac:dyDescent="0.35">
      <c r="A1770" t="s">
        <v>1801</v>
      </c>
      <c r="B1770">
        <v>1992</v>
      </c>
      <c r="C1770" t="s">
        <v>37</v>
      </c>
      <c r="D1770">
        <v>18</v>
      </c>
      <c r="E1770" s="18">
        <f>DATE(Table6[[#This Row],[year]],MONTH(1&amp;Table6[[#This Row],[month]]),Table6[[#This Row],[date]])</f>
        <v>33895</v>
      </c>
      <c r="F1770" s="19">
        <f>DATEDIF(Table6[[#This Row],[DOB]],DATE(2023,6,8),"Y")</f>
        <v>30</v>
      </c>
      <c r="G1770">
        <v>2</v>
      </c>
      <c r="H1770" s="20">
        <v>17361.77</v>
      </c>
      <c r="I1770" t="s">
        <v>8416</v>
      </c>
      <c r="J1770" t="s">
        <v>8418</v>
      </c>
      <c r="K1770" t="s">
        <v>23</v>
      </c>
    </row>
    <row r="1771" spans="1:11" x14ac:dyDescent="0.35">
      <c r="A1771" t="s">
        <v>1802</v>
      </c>
      <c r="B1771">
        <v>2003</v>
      </c>
      <c r="C1771" t="s">
        <v>15</v>
      </c>
      <c r="D1771">
        <v>2</v>
      </c>
      <c r="E1771" s="18">
        <f>DATE(Table6[[#This Row],[year]],MONTH(1&amp;Table6[[#This Row],[month]]),Table6[[#This Row],[date]])</f>
        <v>37927</v>
      </c>
      <c r="F1771" s="19">
        <f>DATEDIF(Table6[[#This Row],[DOB]],DATE(2023,6,8),"Y")</f>
        <v>19</v>
      </c>
      <c r="G1771">
        <v>0</v>
      </c>
      <c r="H1771" s="20">
        <v>17468.98</v>
      </c>
      <c r="I1771" t="s">
        <v>8416</v>
      </c>
      <c r="J1771" t="s">
        <v>8418</v>
      </c>
      <c r="K1771" t="s">
        <v>23</v>
      </c>
    </row>
    <row r="1772" spans="1:11" x14ac:dyDescent="0.35">
      <c r="A1772" t="s">
        <v>1803</v>
      </c>
      <c r="B1772">
        <v>1971</v>
      </c>
      <c r="C1772" t="s">
        <v>18</v>
      </c>
      <c r="D1772">
        <v>8</v>
      </c>
      <c r="E1772" s="18">
        <f>DATE(Table6[[#This Row],[year]],MONTH(1&amp;Table6[[#This Row],[month]]),Table6[[#This Row],[date]])</f>
        <v>26092</v>
      </c>
      <c r="F1772" s="19">
        <f>DATEDIF(Table6[[#This Row],[DOB]],DATE(2023,6,8),"Y")</f>
        <v>52</v>
      </c>
      <c r="G1772">
        <v>0</v>
      </c>
      <c r="H1772" s="20">
        <v>17479.53</v>
      </c>
      <c r="I1772" t="s">
        <v>8418</v>
      </c>
      <c r="J1772" t="s">
        <v>8418</v>
      </c>
      <c r="K1772" t="s">
        <v>23</v>
      </c>
    </row>
    <row r="1773" spans="1:11" x14ac:dyDescent="0.35">
      <c r="A1773" t="s">
        <v>1804</v>
      </c>
      <c r="B1773">
        <v>1990</v>
      </c>
      <c r="C1773" t="s">
        <v>30</v>
      </c>
      <c r="D1773">
        <v>29</v>
      </c>
      <c r="E1773" s="18">
        <f>DATE(Table6[[#This Row],[year]],MONTH(1&amp;Table6[[#This Row],[month]]),Table6[[#This Row],[date]])</f>
        <v>33236</v>
      </c>
      <c r="F1773" s="19">
        <f>DATEDIF(Table6[[#This Row],[DOB]],DATE(2023,6,8),"Y")</f>
        <v>32</v>
      </c>
      <c r="G1773">
        <v>0</v>
      </c>
      <c r="H1773" s="20">
        <v>17496.310000000001</v>
      </c>
      <c r="I1773" t="s">
        <v>8418</v>
      </c>
      <c r="J1773" t="s">
        <v>8416</v>
      </c>
      <c r="K1773" t="s">
        <v>42</v>
      </c>
    </row>
    <row r="1774" spans="1:11" x14ac:dyDescent="0.35">
      <c r="A1774" t="s">
        <v>1805</v>
      </c>
      <c r="B1774">
        <v>1965</v>
      </c>
      <c r="C1774" t="s">
        <v>18</v>
      </c>
      <c r="D1774">
        <v>16</v>
      </c>
      <c r="E1774" s="18">
        <f>DATE(Table6[[#This Row],[year]],MONTH(1&amp;Table6[[#This Row],[month]]),Table6[[#This Row],[date]])</f>
        <v>23909</v>
      </c>
      <c r="F1774" s="19">
        <f>DATEDIF(Table6[[#This Row],[DOB]],DATE(2023,6,8),"Y")</f>
        <v>57</v>
      </c>
      <c r="G1774">
        <v>0</v>
      </c>
      <c r="H1774" s="20">
        <v>17505.650000000001</v>
      </c>
      <c r="I1774" t="s">
        <v>8418</v>
      </c>
      <c r="J1774" t="s">
        <v>8416</v>
      </c>
      <c r="K1774" t="s">
        <v>249</v>
      </c>
    </row>
    <row r="1775" spans="1:11" x14ac:dyDescent="0.35">
      <c r="A1775" t="s">
        <v>1806</v>
      </c>
      <c r="B1775">
        <v>1968</v>
      </c>
      <c r="C1775" t="s">
        <v>10</v>
      </c>
      <c r="D1775">
        <v>12</v>
      </c>
      <c r="E1775" s="18">
        <f>DATE(Table6[[#This Row],[year]],MONTH(1&amp;Table6[[#This Row],[month]]),Table6[[#This Row],[date]])</f>
        <v>25031</v>
      </c>
      <c r="F1775" s="19">
        <f>DATEDIF(Table6[[#This Row],[DOB]],DATE(2023,6,8),"Y")</f>
        <v>54</v>
      </c>
      <c r="G1775">
        <v>0</v>
      </c>
      <c r="H1775" s="20">
        <v>17507.47</v>
      </c>
      <c r="I1775" t="s">
        <v>8418</v>
      </c>
      <c r="J1775" t="s">
        <v>8418</v>
      </c>
      <c r="K1775" t="s">
        <v>535</v>
      </c>
    </row>
    <row r="1776" spans="1:11" x14ac:dyDescent="0.35">
      <c r="A1776" t="s">
        <v>1807</v>
      </c>
      <c r="B1776">
        <v>1963</v>
      </c>
      <c r="C1776" t="s">
        <v>15</v>
      </c>
      <c r="D1776">
        <v>16</v>
      </c>
      <c r="E1776" s="18">
        <f>DATE(Table6[[#This Row],[year]],MONTH(1&amp;Table6[[#This Row],[month]]),Table6[[#This Row],[date]])</f>
        <v>23331</v>
      </c>
      <c r="F1776" s="19">
        <f>DATEDIF(Table6[[#This Row],[DOB]],DATE(2023,6,8),"Y")</f>
        <v>59</v>
      </c>
      <c r="G1776">
        <v>0</v>
      </c>
      <c r="H1776" s="20">
        <v>17556.88</v>
      </c>
      <c r="I1776" t="s">
        <v>8418</v>
      </c>
      <c r="J1776" t="s">
        <v>8416</v>
      </c>
      <c r="K1776" t="s">
        <v>23</v>
      </c>
    </row>
    <row r="1777" spans="1:11" x14ac:dyDescent="0.35">
      <c r="A1777" t="s">
        <v>1808</v>
      </c>
      <c r="B1777">
        <v>2002</v>
      </c>
      <c r="C1777" t="s">
        <v>35</v>
      </c>
      <c r="D1777">
        <v>25</v>
      </c>
      <c r="E1777" s="18">
        <f>DATE(Table6[[#This Row],[year]],MONTH(1&amp;Table6[[#This Row],[month]]),Table6[[#This Row],[date]])</f>
        <v>37493</v>
      </c>
      <c r="F1777" s="19">
        <f>DATEDIF(Table6[[#This Row],[DOB]],DATE(2023,6,8),"Y")</f>
        <v>20</v>
      </c>
      <c r="G1777">
        <v>1</v>
      </c>
      <c r="H1777" s="20">
        <v>17560.38</v>
      </c>
      <c r="I1777" t="s">
        <v>8418</v>
      </c>
      <c r="J1777" t="s">
        <v>8418</v>
      </c>
      <c r="K1777" t="s">
        <v>23</v>
      </c>
    </row>
    <row r="1778" spans="1:11" x14ac:dyDescent="0.35">
      <c r="A1778" t="s">
        <v>1809</v>
      </c>
      <c r="B1778">
        <v>1970</v>
      </c>
      <c r="C1778" t="s">
        <v>10</v>
      </c>
      <c r="D1778">
        <v>26</v>
      </c>
      <c r="E1778" s="18">
        <f>DATE(Table6[[#This Row],[year]],MONTH(1&amp;Table6[[#This Row],[month]]),Table6[[#This Row],[date]])</f>
        <v>25775</v>
      </c>
      <c r="F1778" s="19">
        <f>DATEDIF(Table6[[#This Row],[DOB]],DATE(2023,6,8),"Y")</f>
        <v>52</v>
      </c>
      <c r="G1778">
        <v>0</v>
      </c>
      <c r="H1778" s="20">
        <v>17584.72</v>
      </c>
      <c r="I1778" t="s">
        <v>8418</v>
      </c>
      <c r="J1778" t="s">
        <v>8417</v>
      </c>
      <c r="K1778" t="s">
        <v>23</v>
      </c>
    </row>
    <row r="1779" spans="1:11" x14ac:dyDescent="0.35">
      <c r="A1779" t="s">
        <v>1810</v>
      </c>
      <c r="B1779">
        <v>1990</v>
      </c>
      <c r="C1779" t="s">
        <v>37</v>
      </c>
      <c r="D1779">
        <v>25</v>
      </c>
      <c r="E1779" s="18">
        <f>DATE(Table6[[#This Row],[year]],MONTH(1&amp;Table6[[#This Row],[month]]),Table6[[#This Row],[date]])</f>
        <v>33171</v>
      </c>
      <c r="F1779" s="19">
        <f>DATEDIF(Table6[[#This Row],[DOB]],DATE(2023,6,8),"Y")</f>
        <v>32</v>
      </c>
      <c r="G1779">
        <v>1</v>
      </c>
      <c r="H1779" s="20">
        <v>17626.240000000002</v>
      </c>
      <c r="I1779" t="s">
        <v>8418</v>
      </c>
      <c r="J1779" t="s">
        <v>8417</v>
      </c>
      <c r="K1779" t="s">
        <v>13</v>
      </c>
    </row>
    <row r="1780" spans="1:11" x14ac:dyDescent="0.35">
      <c r="A1780" t="s">
        <v>1811</v>
      </c>
      <c r="B1780">
        <v>1994</v>
      </c>
      <c r="C1780" t="s">
        <v>10</v>
      </c>
      <c r="D1780">
        <v>1</v>
      </c>
      <c r="E1780" s="18">
        <f>DATE(Table6[[#This Row],[year]],MONTH(1&amp;Table6[[#This Row],[month]]),Table6[[#This Row],[date]])</f>
        <v>34516</v>
      </c>
      <c r="F1780" s="19">
        <f>DATEDIF(Table6[[#This Row],[DOB]],DATE(2023,6,8),"Y")</f>
        <v>28</v>
      </c>
      <c r="G1780">
        <v>3</v>
      </c>
      <c r="H1780" s="20">
        <v>17663.14</v>
      </c>
      <c r="I1780" t="s">
        <v>8418</v>
      </c>
      <c r="J1780" t="s">
        <v>8417</v>
      </c>
      <c r="K1780" t="s">
        <v>13</v>
      </c>
    </row>
    <row r="1781" spans="1:11" x14ac:dyDescent="0.35">
      <c r="A1781" t="s">
        <v>1812</v>
      </c>
      <c r="B1781">
        <v>2003</v>
      </c>
      <c r="C1781" t="s">
        <v>10</v>
      </c>
      <c r="D1781">
        <v>14</v>
      </c>
      <c r="E1781" s="18">
        <f>DATE(Table6[[#This Row],[year]],MONTH(1&amp;Table6[[#This Row],[month]]),Table6[[#This Row],[date]])</f>
        <v>37816</v>
      </c>
      <c r="F1781" s="19">
        <f>DATEDIF(Table6[[#This Row],[DOB]],DATE(2023,6,8),"Y")</f>
        <v>19</v>
      </c>
      <c r="G1781">
        <v>0</v>
      </c>
      <c r="H1781" s="20">
        <v>17748.509999999998</v>
      </c>
      <c r="I1781" t="s">
        <v>8418</v>
      </c>
      <c r="J1781" t="s">
        <v>8418</v>
      </c>
      <c r="K1781" t="s">
        <v>23</v>
      </c>
    </row>
    <row r="1782" spans="1:11" x14ac:dyDescent="0.35">
      <c r="A1782" t="s">
        <v>1813</v>
      </c>
      <c r="B1782">
        <v>1966</v>
      </c>
      <c r="C1782" t="s">
        <v>18</v>
      </c>
      <c r="D1782">
        <v>21</v>
      </c>
      <c r="E1782" s="18">
        <f>DATE(Table6[[#This Row],[year]],MONTH(1&amp;Table6[[#This Row],[month]]),Table6[[#This Row],[date]])</f>
        <v>24279</v>
      </c>
      <c r="F1782" s="19">
        <f>DATEDIF(Table6[[#This Row],[DOB]],DATE(2023,6,8),"Y")</f>
        <v>56</v>
      </c>
      <c r="G1782">
        <v>0</v>
      </c>
      <c r="H1782" s="20">
        <v>17777.73</v>
      </c>
      <c r="I1782" t="s">
        <v>8418</v>
      </c>
      <c r="J1782" t="s">
        <v>8417</v>
      </c>
      <c r="K1782" t="s">
        <v>23</v>
      </c>
    </row>
    <row r="1783" spans="1:11" x14ac:dyDescent="0.35">
      <c r="A1783" t="s">
        <v>1814</v>
      </c>
      <c r="B1783">
        <v>1979</v>
      </c>
      <c r="C1783" t="s">
        <v>37</v>
      </c>
      <c r="D1783">
        <v>10</v>
      </c>
      <c r="E1783" s="18">
        <f>DATE(Table6[[#This Row],[year]],MONTH(1&amp;Table6[[#This Row],[month]]),Table6[[#This Row],[date]])</f>
        <v>29138</v>
      </c>
      <c r="F1783" s="19">
        <f>DATEDIF(Table6[[#This Row],[DOB]],DATE(2023,6,8),"Y")</f>
        <v>43</v>
      </c>
      <c r="G1783">
        <v>2</v>
      </c>
      <c r="H1783" s="20">
        <v>17779.939999999999</v>
      </c>
      <c r="I1783" t="s">
        <v>8418</v>
      </c>
      <c r="J1783" t="s">
        <v>8416</v>
      </c>
      <c r="K1783" t="s">
        <v>23</v>
      </c>
    </row>
    <row r="1784" spans="1:11" x14ac:dyDescent="0.35">
      <c r="A1784" t="s">
        <v>1815</v>
      </c>
      <c r="B1784">
        <v>1963</v>
      </c>
      <c r="C1784" t="s">
        <v>30</v>
      </c>
      <c r="D1784">
        <v>8</v>
      </c>
      <c r="E1784" s="18">
        <f>DATE(Table6[[#This Row],[year]],MONTH(1&amp;Table6[[#This Row],[month]]),Table6[[#This Row],[date]])</f>
        <v>23353</v>
      </c>
      <c r="F1784" s="19">
        <f>DATEDIF(Table6[[#This Row],[DOB]],DATE(2023,6,8),"Y")</f>
        <v>59</v>
      </c>
      <c r="G1784">
        <v>0</v>
      </c>
      <c r="H1784" s="20">
        <v>17832.599999999999</v>
      </c>
      <c r="I1784" t="s">
        <v>8418</v>
      </c>
      <c r="J1784" t="s">
        <v>8416</v>
      </c>
      <c r="K1784" t="s">
        <v>23</v>
      </c>
    </row>
    <row r="1785" spans="1:11" x14ac:dyDescent="0.35">
      <c r="A1785" t="s">
        <v>1816</v>
      </c>
      <c r="B1785">
        <v>1976</v>
      </c>
      <c r="C1785" t="s">
        <v>30</v>
      </c>
      <c r="D1785">
        <v>12</v>
      </c>
      <c r="E1785" s="18">
        <f>DATE(Table6[[#This Row],[year]],MONTH(1&amp;Table6[[#This Row],[month]]),Table6[[#This Row],[date]])</f>
        <v>28106</v>
      </c>
      <c r="F1785" s="19">
        <f>DATEDIF(Table6[[#This Row],[DOB]],DATE(2023,6,8),"Y")</f>
        <v>46</v>
      </c>
      <c r="G1785">
        <v>2</v>
      </c>
      <c r="H1785" s="20">
        <v>17862.919999999998</v>
      </c>
      <c r="I1785" t="s">
        <v>8418</v>
      </c>
      <c r="J1785" t="s">
        <v>8416</v>
      </c>
      <c r="K1785" t="s">
        <v>23</v>
      </c>
    </row>
    <row r="1786" spans="1:11" x14ac:dyDescent="0.35">
      <c r="A1786" t="s">
        <v>1817</v>
      </c>
      <c r="B1786">
        <v>1997</v>
      </c>
      <c r="C1786" t="s">
        <v>35</v>
      </c>
      <c r="D1786">
        <v>26</v>
      </c>
      <c r="E1786" s="18">
        <f>DATE(Table6[[#This Row],[year]],MONTH(1&amp;Table6[[#This Row],[month]]),Table6[[#This Row],[date]])</f>
        <v>35668</v>
      </c>
      <c r="F1786" s="19">
        <f>DATEDIF(Table6[[#This Row],[DOB]],DATE(2023,6,8),"Y")</f>
        <v>25</v>
      </c>
      <c r="G1786">
        <v>0</v>
      </c>
      <c r="H1786" s="20">
        <v>17878.900000000001</v>
      </c>
      <c r="I1786" t="s">
        <v>8418</v>
      </c>
      <c r="J1786" t="s">
        <v>8416</v>
      </c>
      <c r="K1786" t="s">
        <v>247</v>
      </c>
    </row>
    <row r="1787" spans="1:11" x14ac:dyDescent="0.35">
      <c r="A1787" t="s">
        <v>1818</v>
      </c>
      <c r="B1787">
        <v>1979</v>
      </c>
      <c r="C1787" t="s">
        <v>15</v>
      </c>
      <c r="D1787">
        <v>12</v>
      </c>
      <c r="E1787" s="18">
        <f>DATE(Table6[[#This Row],[year]],MONTH(1&amp;Table6[[#This Row],[month]]),Table6[[#This Row],[date]])</f>
        <v>29171</v>
      </c>
      <c r="F1787" s="19">
        <f>DATEDIF(Table6[[#This Row],[DOB]],DATE(2023,6,8),"Y")</f>
        <v>43</v>
      </c>
      <c r="G1787">
        <v>2</v>
      </c>
      <c r="H1787" s="20">
        <v>17882.669999999998</v>
      </c>
      <c r="I1787" t="s">
        <v>8418</v>
      </c>
      <c r="J1787" t="s">
        <v>8417</v>
      </c>
      <c r="K1787" t="s">
        <v>23</v>
      </c>
    </row>
    <row r="1788" spans="1:11" x14ac:dyDescent="0.35">
      <c r="A1788" t="s">
        <v>1819</v>
      </c>
      <c r="B1788">
        <v>1989</v>
      </c>
      <c r="C1788" t="s">
        <v>30</v>
      </c>
      <c r="D1788">
        <v>4</v>
      </c>
      <c r="E1788" s="18">
        <f>DATE(Table6[[#This Row],[year]],MONTH(1&amp;Table6[[#This Row],[month]]),Table6[[#This Row],[date]])</f>
        <v>32846</v>
      </c>
      <c r="F1788" s="19">
        <f>DATEDIF(Table6[[#This Row],[DOB]],DATE(2023,6,8),"Y")</f>
        <v>33</v>
      </c>
      <c r="G1788">
        <v>0</v>
      </c>
      <c r="H1788" s="20">
        <v>17904.53</v>
      </c>
      <c r="I1788" t="s">
        <v>8418</v>
      </c>
      <c r="J1788" t="s">
        <v>8416</v>
      </c>
      <c r="K1788" t="s">
        <v>356</v>
      </c>
    </row>
    <row r="1789" spans="1:11" x14ac:dyDescent="0.35">
      <c r="A1789" t="s">
        <v>1820</v>
      </c>
      <c r="B1789">
        <v>1977</v>
      </c>
      <c r="C1789" t="s">
        <v>37</v>
      </c>
      <c r="D1789">
        <v>17</v>
      </c>
      <c r="E1789" s="18">
        <f>DATE(Table6[[#This Row],[year]],MONTH(1&amp;Table6[[#This Row],[month]]),Table6[[#This Row],[date]])</f>
        <v>28415</v>
      </c>
      <c r="F1789" s="19">
        <f>DATEDIF(Table6[[#This Row],[DOB]],DATE(2023,6,8),"Y")</f>
        <v>45</v>
      </c>
      <c r="G1789">
        <v>0</v>
      </c>
      <c r="H1789" s="20">
        <v>17929.3</v>
      </c>
      <c r="I1789" t="s">
        <v>8418</v>
      </c>
      <c r="J1789" t="s">
        <v>8416</v>
      </c>
      <c r="K1789" t="s">
        <v>13</v>
      </c>
    </row>
    <row r="1790" spans="1:11" x14ac:dyDescent="0.35">
      <c r="A1790" t="s">
        <v>1821</v>
      </c>
      <c r="B1790">
        <v>2001</v>
      </c>
      <c r="C1790" t="s">
        <v>20</v>
      </c>
      <c r="D1790">
        <v>28</v>
      </c>
      <c r="E1790" s="18">
        <f>DATE(Table6[[#This Row],[year]],MONTH(1&amp;Table6[[#This Row],[month]]),Table6[[#This Row],[date]])</f>
        <v>37162</v>
      </c>
      <c r="F1790" s="19">
        <f>DATEDIF(Table6[[#This Row],[DOB]],DATE(2023,6,8),"Y")</f>
        <v>21</v>
      </c>
      <c r="G1790">
        <v>4</v>
      </c>
      <c r="H1790" s="20">
        <v>17942.11</v>
      </c>
      <c r="I1790" t="s">
        <v>8418</v>
      </c>
      <c r="J1790" t="s">
        <v>8416</v>
      </c>
      <c r="K1790" t="s">
        <v>42</v>
      </c>
    </row>
    <row r="1791" spans="1:11" x14ac:dyDescent="0.35">
      <c r="A1791" t="s">
        <v>1822</v>
      </c>
      <c r="B1791">
        <v>1975</v>
      </c>
      <c r="C1791" t="s">
        <v>18</v>
      </c>
      <c r="D1791">
        <v>27</v>
      </c>
      <c r="E1791" s="18">
        <f>DATE(Table6[[#This Row],[year]],MONTH(1&amp;Table6[[#This Row],[month]]),Table6[[#This Row],[date]])</f>
        <v>27572</v>
      </c>
      <c r="F1791" s="19">
        <f>DATEDIF(Table6[[#This Row],[DOB]],DATE(2023,6,8),"Y")</f>
        <v>47</v>
      </c>
      <c r="G1791">
        <v>1</v>
      </c>
      <c r="H1791" s="20">
        <v>18031.16</v>
      </c>
      <c r="I1791" t="s">
        <v>8418</v>
      </c>
      <c r="J1791" t="s">
        <v>8417</v>
      </c>
      <c r="K1791" t="s">
        <v>249</v>
      </c>
    </row>
    <row r="1792" spans="1:11" x14ac:dyDescent="0.35">
      <c r="A1792" t="s">
        <v>1823</v>
      </c>
      <c r="B1792">
        <v>1965</v>
      </c>
      <c r="C1792" t="s">
        <v>37</v>
      </c>
      <c r="D1792">
        <v>17</v>
      </c>
      <c r="E1792" s="18">
        <f>DATE(Table6[[#This Row],[year]],MONTH(1&amp;Table6[[#This Row],[month]]),Table6[[#This Row],[date]])</f>
        <v>24032</v>
      </c>
      <c r="F1792" s="19">
        <f>DATEDIF(Table6[[#This Row],[DOB]],DATE(2023,6,8),"Y")</f>
        <v>57</v>
      </c>
      <c r="G1792">
        <v>0</v>
      </c>
      <c r="H1792" s="20">
        <v>18031.189999999999</v>
      </c>
      <c r="I1792" t="s">
        <v>8418</v>
      </c>
      <c r="J1792" t="s">
        <v>8416</v>
      </c>
      <c r="K1792" t="s">
        <v>23</v>
      </c>
    </row>
    <row r="1793" spans="1:11" x14ac:dyDescent="0.35">
      <c r="A1793" t="s">
        <v>1824</v>
      </c>
      <c r="B1793">
        <v>1999</v>
      </c>
      <c r="C1793" t="s">
        <v>37</v>
      </c>
      <c r="D1793">
        <v>24</v>
      </c>
      <c r="E1793" s="18">
        <f>DATE(Table6[[#This Row],[year]],MONTH(1&amp;Table6[[#This Row],[month]]),Table6[[#This Row],[date]])</f>
        <v>36457</v>
      </c>
      <c r="F1793" s="19">
        <f>DATEDIF(Table6[[#This Row],[DOB]],DATE(2023,6,8),"Y")</f>
        <v>23</v>
      </c>
      <c r="G1793">
        <v>0</v>
      </c>
      <c r="H1793" s="20">
        <v>18033.97</v>
      </c>
      <c r="I1793" t="s">
        <v>8418</v>
      </c>
      <c r="J1793" t="s">
        <v>8418</v>
      </c>
      <c r="K1793" t="s">
        <v>23</v>
      </c>
    </row>
    <row r="1794" spans="1:11" x14ac:dyDescent="0.35">
      <c r="A1794" t="s">
        <v>1825</v>
      </c>
      <c r="B1794">
        <v>1993</v>
      </c>
      <c r="C1794" t="s">
        <v>10</v>
      </c>
      <c r="D1794">
        <v>12</v>
      </c>
      <c r="E1794" s="18">
        <f>DATE(Table6[[#This Row],[year]],MONTH(1&amp;Table6[[#This Row],[month]]),Table6[[#This Row],[date]])</f>
        <v>34162</v>
      </c>
      <c r="F1794" s="19">
        <f>DATEDIF(Table6[[#This Row],[DOB]],DATE(2023,6,8),"Y")</f>
        <v>29</v>
      </c>
      <c r="G1794">
        <v>2</v>
      </c>
      <c r="H1794" s="20">
        <v>18157.88</v>
      </c>
      <c r="I1794" t="s">
        <v>8418</v>
      </c>
      <c r="J1794" t="s">
        <v>8418</v>
      </c>
      <c r="K1794" t="s">
        <v>23</v>
      </c>
    </row>
    <row r="1795" spans="1:11" x14ac:dyDescent="0.35">
      <c r="A1795" t="s">
        <v>1826</v>
      </c>
      <c r="B1795">
        <v>1963</v>
      </c>
      <c r="C1795" t="s">
        <v>10</v>
      </c>
      <c r="D1795">
        <v>4</v>
      </c>
      <c r="E1795" s="18">
        <f>DATE(Table6[[#This Row],[year]],MONTH(1&amp;Table6[[#This Row],[month]]),Table6[[#This Row],[date]])</f>
        <v>23196</v>
      </c>
      <c r="F1795" s="19">
        <f>DATEDIF(Table6[[#This Row],[DOB]],DATE(2023,6,8),"Y")</f>
        <v>59</v>
      </c>
      <c r="G1795">
        <v>0</v>
      </c>
      <c r="H1795" s="20">
        <v>18208.34</v>
      </c>
      <c r="I1795" t="s">
        <v>8418</v>
      </c>
      <c r="J1795" t="s">
        <v>8416</v>
      </c>
      <c r="K1795" t="s">
        <v>535</v>
      </c>
    </row>
    <row r="1796" spans="1:11" x14ac:dyDescent="0.35">
      <c r="A1796" t="s">
        <v>1827</v>
      </c>
      <c r="B1796">
        <v>1997</v>
      </c>
      <c r="C1796" t="s">
        <v>18</v>
      </c>
      <c r="D1796">
        <v>15</v>
      </c>
      <c r="E1796" s="18">
        <f>DATE(Table6[[#This Row],[year]],MONTH(1&amp;Table6[[#This Row],[month]]),Table6[[#This Row],[date]])</f>
        <v>35596</v>
      </c>
      <c r="F1796" s="19">
        <f>DATEDIF(Table6[[#This Row],[DOB]],DATE(2023,6,8),"Y")</f>
        <v>25</v>
      </c>
      <c r="G1796">
        <v>1</v>
      </c>
      <c r="H1796" s="20">
        <v>18218.16</v>
      </c>
      <c r="I1796" t="s">
        <v>8418</v>
      </c>
      <c r="J1796" t="s">
        <v>8418</v>
      </c>
      <c r="K1796" t="s">
        <v>13</v>
      </c>
    </row>
    <row r="1797" spans="1:11" x14ac:dyDescent="0.35">
      <c r="A1797" t="s">
        <v>1828</v>
      </c>
      <c r="B1797">
        <v>2004</v>
      </c>
      <c r="C1797" t="s">
        <v>20</v>
      </c>
      <c r="D1797">
        <v>10</v>
      </c>
      <c r="E1797" s="18">
        <f>DATE(Table6[[#This Row],[year]],MONTH(1&amp;Table6[[#This Row],[month]]),Table6[[#This Row],[date]])</f>
        <v>38240</v>
      </c>
      <c r="F1797" s="19">
        <f>DATEDIF(Table6[[#This Row],[DOB]],DATE(2023,6,8),"Y")</f>
        <v>18</v>
      </c>
      <c r="G1797">
        <v>3</v>
      </c>
      <c r="H1797" s="20">
        <v>18223.45</v>
      </c>
      <c r="I1797" t="s">
        <v>8418</v>
      </c>
      <c r="J1797" t="s">
        <v>8417</v>
      </c>
      <c r="K1797" t="s">
        <v>13</v>
      </c>
    </row>
    <row r="1798" spans="1:11" x14ac:dyDescent="0.35">
      <c r="A1798" t="s">
        <v>1829</v>
      </c>
      <c r="B1798">
        <v>1995</v>
      </c>
      <c r="C1798" t="s">
        <v>35</v>
      </c>
      <c r="D1798">
        <v>3</v>
      </c>
      <c r="E1798" s="18">
        <f>DATE(Table6[[#This Row],[year]],MONTH(1&amp;Table6[[#This Row],[month]]),Table6[[#This Row],[date]])</f>
        <v>34914</v>
      </c>
      <c r="F1798" s="19">
        <f>DATEDIF(Table6[[#This Row],[DOB]],DATE(2023,6,8),"Y")</f>
        <v>27</v>
      </c>
      <c r="G1798">
        <v>0</v>
      </c>
      <c r="H1798" s="20">
        <v>18246.5</v>
      </c>
      <c r="I1798" t="s">
        <v>8418</v>
      </c>
      <c r="J1798" t="s">
        <v>8418</v>
      </c>
      <c r="K1798" t="s">
        <v>13</v>
      </c>
    </row>
    <row r="1799" spans="1:11" x14ac:dyDescent="0.35">
      <c r="A1799" t="s">
        <v>1830</v>
      </c>
      <c r="B1799">
        <v>1992</v>
      </c>
      <c r="C1799" t="s">
        <v>30</v>
      </c>
      <c r="D1799">
        <v>25</v>
      </c>
      <c r="E1799" s="18">
        <f>DATE(Table6[[#This Row],[year]],MONTH(1&amp;Table6[[#This Row],[month]]),Table6[[#This Row],[date]])</f>
        <v>33963</v>
      </c>
      <c r="F1799" s="19">
        <f>DATEDIF(Table6[[#This Row],[DOB]],DATE(2023,6,8),"Y")</f>
        <v>30</v>
      </c>
      <c r="G1799">
        <v>3</v>
      </c>
      <c r="H1799" s="20">
        <v>18259.22</v>
      </c>
      <c r="I1799" t="s">
        <v>8418</v>
      </c>
      <c r="J1799" t="s">
        <v>8417</v>
      </c>
      <c r="K1799" t="s">
        <v>42</v>
      </c>
    </row>
    <row r="1800" spans="1:11" x14ac:dyDescent="0.35">
      <c r="A1800" t="s">
        <v>1831</v>
      </c>
      <c r="B1800">
        <v>1995</v>
      </c>
      <c r="C1800" t="s">
        <v>10</v>
      </c>
      <c r="D1800">
        <v>4</v>
      </c>
      <c r="E1800" s="18">
        <f>DATE(Table6[[#This Row],[year]],MONTH(1&amp;Table6[[#This Row],[month]]),Table6[[#This Row],[date]])</f>
        <v>34884</v>
      </c>
      <c r="F1800" s="19">
        <f>DATEDIF(Table6[[#This Row],[DOB]],DATE(2023,6,8),"Y")</f>
        <v>27</v>
      </c>
      <c r="G1800">
        <v>0</v>
      </c>
      <c r="H1800" s="20">
        <v>18310.740000000002</v>
      </c>
      <c r="I1800" t="s">
        <v>8418</v>
      </c>
      <c r="J1800" t="s">
        <v>8417</v>
      </c>
      <c r="K1800" t="s">
        <v>23</v>
      </c>
    </row>
    <row r="1801" spans="1:11" x14ac:dyDescent="0.35">
      <c r="A1801" t="s">
        <v>1832</v>
      </c>
      <c r="B1801">
        <v>1999</v>
      </c>
      <c r="C1801" t="s">
        <v>30</v>
      </c>
      <c r="D1801">
        <v>15</v>
      </c>
      <c r="E1801" s="18">
        <f>DATE(Table6[[#This Row],[year]],MONTH(1&amp;Table6[[#This Row],[month]]),Table6[[#This Row],[date]])</f>
        <v>36509</v>
      </c>
      <c r="F1801" s="19">
        <f>DATEDIF(Table6[[#This Row],[DOB]],DATE(2023,6,8),"Y")</f>
        <v>23</v>
      </c>
      <c r="G1801">
        <v>1</v>
      </c>
      <c r="H1801" s="20">
        <v>18328.240000000002</v>
      </c>
      <c r="I1801" t="s">
        <v>8418</v>
      </c>
      <c r="J1801" t="s">
        <v>8416</v>
      </c>
      <c r="K1801" t="s">
        <v>13</v>
      </c>
    </row>
    <row r="1802" spans="1:11" x14ac:dyDescent="0.35">
      <c r="A1802" t="s">
        <v>1833</v>
      </c>
      <c r="B1802">
        <v>1964</v>
      </c>
      <c r="C1802" t="s">
        <v>20</v>
      </c>
      <c r="D1802">
        <v>26</v>
      </c>
      <c r="E1802" s="18">
        <f>DATE(Table6[[#This Row],[year]],MONTH(1&amp;Table6[[#This Row],[month]]),Table6[[#This Row],[date]])</f>
        <v>23646</v>
      </c>
      <c r="F1802" s="19">
        <f>DATEDIF(Table6[[#This Row],[DOB]],DATE(2023,6,8),"Y")</f>
        <v>58</v>
      </c>
      <c r="G1802">
        <v>0</v>
      </c>
      <c r="H1802" s="20">
        <v>18443.11</v>
      </c>
      <c r="I1802" t="s">
        <v>8418</v>
      </c>
      <c r="J1802" t="s">
        <v>8416</v>
      </c>
      <c r="K1802" t="s">
        <v>23</v>
      </c>
    </row>
    <row r="1803" spans="1:11" x14ac:dyDescent="0.35">
      <c r="A1803" t="s">
        <v>1834</v>
      </c>
      <c r="B1803">
        <v>1986</v>
      </c>
      <c r="C1803" t="s">
        <v>35</v>
      </c>
      <c r="D1803">
        <v>12</v>
      </c>
      <c r="E1803" s="18">
        <f>DATE(Table6[[#This Row],[year]],MONTH(1&amp;Table6[[#This Row],[month]]),Table6[[#This Row],[date]])</f>
        <v>31636</v>
      </c>
      <c r="F1803" s="19">
        <f>DATEDIF(Table6[[#This Row],[DOB]],DATE(2023,6,8),"Y")</f>
        <v>36</v>
      </c>
      <c r="G1803">
        <v>2</v>
      </c>
      <c r="H1803" s="20">
        <v>18608.259999999998</v>
      </c>
      <c r="I1803" t="s">
        <v>8418</v>
      </c>
      <c r="J1803" t="s">
        <v>8417</v>
      </c>
      <c r="K1803" t="s">
        <v>42</v>
      </c>
    </row>
    <row r="1804" spans="1:11" x14ac:dyDescent="0.35">
      <c r="A1804" t="s">
        <v>1835</v>
      </c>
      <c r="B1804">
        <v>1998</v>
      </c>
      <c r="C1804" t="s">
        <v>20</v>
      </c>
      <c r="D1804">
        <v>23</v>
      </c>
      <c r="E1804" s="18">
        <f>DATE(Table6[[#This Row],[year]],MONTH(1&amp;Table6[[#This Row],[month]]),Table6[[#This Row],[date]])</f>
        <v>36061</v>
      </c>
      <c r="F1804" s="19">
        <f>DATEDIF(Table6[[#This Row],[DOB]],DATE(2023,6,8),"Y")</f>
        <v>24</v>
      </c>
      <c r="G1804">
        <v>0</v>
      </c>
      <c r="H1804" s="20">
        <v>18648.419999999998</v>
      </c>
      <c r="I1804" t="s">
        <v>8418</v>
      </c>
      <c r="J1804" t="s">
        <v>8418</v>
      </c>
      <c r="K1804" t="s">
        <v>166</v>
      </c>
    </row>
    <row r="1805" spans="1:11" x14ac:dyDescent="0.35">
      <c r="A1805" t="s">
        <v>1836</v>
      </c>
      <c r="B1805">
        <v>1970</v>
      </c>
      <c r="C1805" t="s">
        <v>37</v>
      </c>
      <c r="D1805">
        <v>17</v>
      </c>
      <c r="E1805" s="18">
        <f>DATE(Table6[[#This Row],[year]],MONTH(1&amp;Table6[[#This Row],[month]]),Table6[[#This Row],[date]])</f>
        <v>25858</v>
      </c>
      <c r="F1805" s="19">
        <f>DATEDIF(Table6[[#This Row],[DOB]],DATE(2023,6,8),"Y")</f>
        <v>52</v>
      </c>
      <c r="G1805">
        <v>0</v>
      </c>
      <c r="H1805" s="20">
        <v>18682.740000000002</v>
      </c>
      <c r="I1805" t="s">
        <v>8418</v>
      </c>
      <c r="J1805" t="s">
        <v>8417</v>
      </c>
      <c r="K1805" t="s">
        <v>23</v>
      </c>
    </row>
    <row r="1806" spans="1:11" x14ac:dyDescent="0.35">
      <c r="A1806" t="s">
        <v>1837</v>
      </c>
      <c r="B1806">
        <v>1967</v>
      </c>
      <c r="C1806" t="s">
        <v>35</v>
      </c>
      <c r="D1806">
        <v>30</v>
      </c>
      <c r="E1806" s="18">
        <f>DATE(Table6[[#This Row],[year]],MONTH(1&amp;Table6[[#This Row],[month]]),Table6[[#This Row],[date]])</f>
        <v>24714</v>
      </c>
      <c r="F1806" s="19">
        <f>DATEDIF(Table6[[#This Row],[DOB]],DATE(2023,6,8),"Y")</f>
        <v>55</v>
      </c>
      <c r="G1806">
        <v>0</v>
      </c>
      <c r="H1806" s="20">
        <v>18694.689999999999</v>
      </c>
      <c r="I1806" t="s">
        <v>8418</v>
      </c>
      <c r="J1806" t="s">
        <v>8418</v>
      </c>
      <c r="K1806" t="s">
        <v>249</v>
      </c>
    </row>
    <row r="1807" spans="1:11" x14ac:dyDescent="0.35">
      <c r="A1807" t="s">
        <v>1838</v>
      </c>
      <c r="B1807">
        <v>1992</v>
      </c>
      <c r="C1807" t="s">
        <v>30</v>
      </c>
      <c r="D1807">
        <v>27</v>
      </c>
      <c r="E1807" s="18">
        <f>DATE(Table6[[#This Row],[year]],MONTH(1&amp;Table6[[#This Row],[month]]),Table6[[#This Row],[date]])</f>
        <v>33965</v>
      </c>
      <c r="F1807" s="19">
        <f>DATEDIF(Table6[[#This Row],[DOB]],DATE(2023,6,8),"Y")</f>
        <v>30</v>
      </c>
      <c r="G1807">
        <v>3</v>
      </c>
      <c r="H1807" s="20">
        <v>18765.88</v>
      </c>
      <c r="I1807" t="s">
        <v>8418</v>
      </c>
      <c r="J1807" t="s">
        <v>8416</v>
      </c>
      <c r="K1807" t="s">
        <v>23</v>
      </c>
    </row>
    <row r="1808" spans="1:11" x14ac:dyDescent="0.35">
      <c r="A1808" t="s">
        <v>1839</v>
      </c>
      <c r="B1808">
        <v>1979</v>
      </c>
      <c r="C1808" t="s">
        <v>15</v>
      </c>
      <c r="D1808">
        <v>19</v>
      </c>
      <c r="E1808" s="18">
        <f>DATE(Table6[[#This Row],[year]],MONTH(1&amp;Table6[[#This Row],[month]]),Table6[[#This Row],[date]])</f>
        <v>29178</v>
      </c>
      <c r="F1808" s="19">
        <f>DATEDIF(Table6[[#This Row],[DOB]],DATE(2023,6,8),"Y")</f>
        <v>43</v>
      </c>
      <c r="G1808">
        <v>2</v>
      </c>
      <c r="H1808" s="20">
        <v>18767.740000000002</v>
      </c>
      <c r="I1808" t="s">
        <v>8418</v>
      </c>
      <c r="J1808" t="s">
        <v>8418</v>
      </c>
      <c r="K1808" t="s">
        <v>13</v>
      </c>
    </row>
    <row r="1809" spans="1:11" x14ac:dyDescent="0.35">
      <c r="A1809" t="s">
        <v>1840</v>
      </c>
      <c r="B1809">
        <v>1995</v>
      </c>
      <c r="C1809" t="s">
        <v>15</v>
      </c>
      <c r="D1809">
        <v>28</v>
      </c>
      <c r="E1809" s="18">
        <f>DATE(Table6[[#This Row],[year]],MONTH(1&amp;Table6[[#This Row],[month]]),Table6[[#This Row],[date]])</f>
        <v>35031</v>
      </c>
      <c r="F1809" s="19">
        <f>DATEDIF(Table6[[#This Row],[DOB]],DATE(2023,6,8),"Y")</f>
        <v>27</v>
      </c>
      <c r="G1809">
        <v>3</v>
      </c>
      <c r="H1809" s="20">
        <v>18804.75</v>
      </c>
      <c r="I1809" t="s">
        <v>8418</v>
      </c>
      <c r="J1809" t="s">
        <v>8418</v>
      </c>
      <c r="K1809" t="s">
        <v>23</v>
      </c>
    </row>
    <row r="1810" spans="1:11" x14ac:dyDescent="0.35">
      <c r="A1810" t="s">
        <v>1841</v>
      </c>
      <c r="B1810">
        <v>1979</v>
      </c>
      <c r="C1810" t="s">
        <v>37</v>
      </c>
      <c r="D1810">
        <v>15</v>
      </c>
      <c r="E1810" s="18">
        <f>DATE(Table6[[#This Row],[year]],MONTH(1&amp;Table6[[#This Row],[month]]),Table6[[#This Row],[date]])</f>
        <v>29143</v>
      </c>
      <c r="F1810" s="19">
        <f>DATEDIF(Table6[[#This Row],[DOB]],DATE(2023,6,8),"Y")</f>
        <v>43</v>
      </c>
      <c r="G1810">
        <v>2</v>
      </c>
      <c r="H1810" s="20">
        <v>18806.150000000001</v>
      </c>
      <c r="I1810" t="s">
        <v>8418</v>
      </c>
      <c r="J1810" t="s">
        <v>8416</v>
      </c>
      <c r="K1810" t="s">
        <v>13</v>
      </c>
    </row>
    <row r="1811" spans="1:11" x14ac:dyDescent="0.35">
      <c r="A1811" t="s">
        <v>1842</v>
      </c>
      <c r="B1811">
        <v>1962</v>
      </c>
      <c r="C1811" t="s">
        <v>30</v>
      </c>
      <c r="D1811">
        <v>18</v>
      </c>
      <c r="E1811" s="18">
        <f>DATE(Table6[[#This Row],[year]],MONTH(1&amp;Table6[[#This Row],[month]]),Table6[[#This Row],[date]])</f>
        <v>22998</v>
      </c>
      <c r="F1811" s="19">
        <f>DATEDIF(Table6[[#This Row],[DOB]],DATE(2023,6,8),"Y")</f>
        <v>60</v>
      </c>
      <c r="G1811">
        <v>0</v>
      </c>
      <c r="H1811" s="20">
        <v>18815.53</v>
      </c>
      <c r="I1811" t="s">
        <v>8418</v>
      </c>
      <c r="J1811" t="s">
        <v>8418</v>
      </c>
      <c r="K1811" t="s">
        <v>249</v>
      </c>
    </row>
    <row r="1812" spans="1:11" x14ac:dyDescent="0.35">
      <c r="A1812" t="s">
        <v>1843</v>
      </c>
      <c r="B1812">
        <v>2003</v>
      </c>
      <c r="C1812" t="s">
        <v>10</v>
      </c>
      <c r="D1812">
        <v>24</v>
      </c>
      <c r="E1812" s="18">
        <f>DATE(Table6[[#This Row],[year]],MONTH(1&amp;Table6[[#This Row],[month]]),Table6[[#This Row],[date]])</f>
        <v>37826</v>
      </c>
      <c r="F1812" s="19">
        <f>DATEDIF(Table6[[#This Row],[DOB]],DATE(2023,6,8),"Y")</f>
        <v>19</v>
      </c>
      <c r="G1812">
        <v>3</v>
      </c>
      <c r="H1812" s="20">
        <v>18838.7</v>
      </c>
      <c r="I1812" t="s">
        <v>8418</v>
      </c>
      <c r="J1812" t="s">
        <v>8417</v>
      </c>
      <c r="K1812" t="s">
        <v>23</v>
      </c>
    </row>
    <row r="1813" spans="1:11" x14ac:dyDescent="0.35">
      <c r="A1813" t="s">
        <v>1844</v>
      </c>
      <c r="B1813">
        <v>1963</v>
      </c>
      <c r="C1813" t="s">
        <v>30</v>
      </c>
      <c r="D1813">
        <v>6</v>
      </c>
      <c r="E1813" s="18">
        <f>DATE(Table6[[#This Row],[year]],MONTH(1&amp;Table6[[#This Row],[month]]),Table6[[#This Row],[date]])</f>
        <v>23351</v>
      </c>
      <c r="F1813" s="19">
        <f>DATEDIF(Table6[[#This Row],[DOB]],DATE(2023,6,8),"Y")</f>
        <v>59</v>
      </c>
      <c r="G1813">
        <v>0</v>
      </c>
      <c r="H1813" s="20">
        <v>18883.330000000002</v>
      </c>
      <c r="I1813" t="s">
        <v>8418</v>
      </c>
      <c r="J1813" t="s">
        <v>8418</v>
      </c>
      <c r="K1813" t="s">
        <v>535</v>
      </c>
    </row>
    <row r="1814" spans="1:11" x14ac:dyDescent="0.35">
      <c r="A1814" t="s">
        <v>1845</v>
      </c>
      <c r="B1814">
        <v>1995</v>
      </c>
      <c r="C1814" t="s">
        <v>20</v>
      </c>
      <c r="D1814">
        <v>27</v>
      </c>
      <c r="E1814" s="18">
        <f>DATE(Table6[[#This Row],[year]],MONTH(1&amp;Table6[[#This Row],[month]]),Table6[[#This Row],[date]])</f>
        <v>34969</v>
      </c>
      <c r="F1814" s="19">
        <f>DATEDIF(Table6[[#This Row],[DOB]],DATE(2023,6,8),"Y")</f>
        <v>27</v>
      </c>
      <c r="G1814">
        <v>1</v>
      </c>
      <c r="H1814" s="20">
        <v>18903.490000000002</v>
      </c>
      <c r="I1814" t="s">
        <v>8418</v>
      </c>
      <c r="J1814" t="s">
        <v>8416</v>
      </c>
      <c r="K1814" t="s">
        <v>247</v>
      </c>
    </row>
    <row r="1815" spans="1:11" x14ac:dyDescent="0.35">
      <c r="A1815" t="s">
        <v>1846</v>
      </c>
      <c r="B1815">
        <v>1969</v>
      </c>
      <c r="C1815" t="s">
        <v>35</v>
      </c>
      <c r="D1815">
        <v>3</v>
      </c>
      <c r="E1815" s="18">
        <f>DATE(Table6[[#This Row],[year]],MONTH(1&amp;Table6[[#This Row],[month]]),Table6[[#This Row],[date]])</f>
        <v>25418</v>
      </c>
      <c r="F1815" s="19">
        <f>DATEDIF(Table6[[#This Row],[DOB]],DATE(2023,6,8),"Y")</f>
        <v>53</v>
      </c>
      <c r="G1815">
        <v>0</v>
      </c>
      <c r="H1815" s="20">
        <v>18932.810000000001</v>
      </c>
      <c r="I1815" t="s">
        <v>8418</v>
      </c>
      <c r="J1815" t="s">
        <v>8417</v>
      </c>
      <c r="K1815" t="s">
        <v>23</v>
      </c>
    </row>
    <row r="1816" spans="1:11" x14ac:dyDescent="0.35">
      <c r="A1816" t="s">
        <v>1847</v>
      </c>
      <c r="B1816">
        <v>1963</v>
      </c>
      <c r="C1816" t="s">
        <v>37</v>
      </c>
      <c r="D1816">
        <v>20</v>
      </c>
      <c r="E1816" s="18">
        <f>DATE(Table6[[#This Row],[year]],MONTH(1&amp;Table6[[#This Row],[month]]),Table6[[#This Row],[date]])</f>
        <v>23304</v>
      </c>
      <c r="F1816" s="19">
        <f>DATEDIF(Table6[[#This Row],[DOB]],DATE(2023,6,8),"Y")</f>
        <v>59</v>
      </c>
      <c r="G1816">
        <v>0</v>
      </c>
      <c r="H1816" s="20">
        <v>18954.560000000001</v>
      </c>
      <c r="I1816" t="s">
        <v>8418</v>
      </c>
      <c r="J1816" t="s">
        <v>8418</v>
      </c>
      <c r="K1816" t="s">
        <v>535</v>
      </c>
    </row>
    <row r="1817" spans="1:11" x14ac:dyDescent="0.35">
      <c r="A1817" t="s">
        <v>1848</v>
      </c>
      <c r="B1817">
        <v>1998</v>
      </c>
      <c r="C1817" t="s">
        <v>35</v>
      </c>
      <c r="D1817">
        <v>6</v>
      </c>
      <c r="E1817" s="18">
        <f>DATE(Table6[[#This Row],[year]],MONTH(1&amp;Table6[[#This Row],[month]]),Table6[[#This Row],[date]])</f>
        <v>36013</v>
      </c>
      <c r="F1817" s="19">
        <f>DATEDIF(Table6[[#This Row],[DOB]],DATE(2023,6,8),"Y")</f>
        <v>24</v>
      </c>
      <c r="G1817">
        <v>0</v>
      </c>
      <c r="H1817" s="20">
        <v>18955.22</v>
      </c>
      <c r="I1817" t="s">
        <v>8418</v>
      </c>
      <c r="J1817" t="s">
        <v>8417</v>
      </c>
      <c r="K1817" t="s">
        <v>42</v>
      </c>
    </row>
    <row r="1818" spans="1:11" x14ac:dyDescent="0.35">
      <c r="A1818" t="s">
        <v>1849</v>
      </c>
      <c r="B1818">
        <v>1992</v>
      </c>
      <c r="C1818" t="s">
        <v>15</v>
      </c>
      <c r="D1818">
        <v>30</v>
      </c>
      <c r="E1818" s="18">
        <f>DATE(Table6[[#This Row],[year]],MONTH(1&amp;Table6[[#This Row],[month]]),Table6[[#This Row],[date]])</f>
        <v>33938</v>
      </c>
      <c r="F1818" s="19">
        <f>DATEDIF(Table6[[#This Row],[DOB]],DATE(2023,6,8),"Y")</f>
        <v>30</v>
      </c>
      <c r="G1818">
        <v>1</v>
      </c>
      <c r="H1818" s="20">
        <v>18963.169999999998</v>
      </c>
      <c r="I1818" t="s">
        <v>8418</v>
      </c>
      <c r="J1818" t="s">
        <v>8418</v>
      </c>
      <c r="K1818" t="s">
        <v>13</v>
      </c>
    </row>
    <row r="1819" spans="1:11" x14ac:dyDescent="0.35">
      <c r="A1819" t="s">
        <v>1850</v>
      </c>
      <c r="B1819">
        <v>1988</v>
      </c>
      <c r="C1819" t="s">
        <v>37</v>
      </c>
      <c r="D1819">
        <v>24</v>
      </c>
      <c r="E1819" s="18">
        <f>DATE(Table6[[#This Row],[year]],MONTH(1&amp;Table6[[#This Row],[month]]),Table6[[#This Row],[date]])</f>
        <v>32440</v>
      </c>
      <c r="F1819" s="19">
        <f>DATEDIF(Table6[[#This Row],[DOB]],DATE(2023,6,8),"Y")</f>
        <v>34</v>
      </c>
      <c r="G1819">
        <v>2</v>
      </c>
      <c r="H1819" s="20">
        <v>18972.5</v>
      </c>
      <c r="I1819" t="s">
        <v>8418</v>
      </c>
      <c r="J1819" t="s">
        <v>8417</v>
      </c>
      <c r="K1819" t="s">
        <v>13</v>
      </c>
    </row>
    <row r="1820" spans="1:11" x14ac:dyDescent="0.35">
      <c r="A1820" t="s">
        <v>1851</v>
      </c>
      <c r="B1820">
        <v>1983</v>
      </c>
      <c r="C1820" t="s">
        <v>30</v>
      </c>
      <c r="D1820">
        <v>19</v>
      </c>
      <c r="E1820" s="18">
        <f>DATE(Table6[[#This Row],[year]],MONTH(1&amp;Table6[[#This Row],[month]]),Table6[[#This Row],[date]])</f>
        <v>30669</v>
      </c>
      <c r="F1820" s="19">
        <f>DATEDIF(Table6[[#This Row],[DOB]],DATE(2023,6,8),"Y")</f>
        <v>39</v>
      </c>
      <c r="G1820">
        <v>5</v>
      </c>
      <c r="H1820" s="20">
        <v>19023.259999999998</v>
      </c>
      <c r="I1820" t="s">
        <v>8418</v>
      </c>
      <c r="J1820" t="s">
        <v>8417</v>
      </c>
      <c r="K1820" t="s">
        <v>42</v>
      </c>
    </row>
    <row r="1821" spans="1:11" x14ac:dyDescent="0.35">
      <c r="A1821" t="s">
        <v>1852</v>
      </c>
      <c r="B1821">
        <v>1989</v>
      </c>
      <c r="C1821" t="s">
        <v>18</v>
      </c>
      <c r="D1821">
        <v>5</v>
      </c>
      <c r="E1821" s="18">
        <f>DATE(Table6[[#This Row],[year]],MONTH(1&amp;Table6[[#This Row],[month]]),Table6[[#This Row],[date]])</f>
        <v>32664</v>
      </c>
      <c r="F1821" s="19">
        <f>DATEDIF(Table6[[#This Row],[DOB]],DATE(2023,6,8),"Y")</f>
        <v>34</v>
      </c>
      <c r="G1821">
        <v>1</v>
      </c>
      <c r="H1821" s="20">
        <v>19040.88</v>
      </c>
      <c r="I1821" t="s">
        <v>8418</v>
      </c>
      <c r="J1821" t="s">
        <v>8417</v>
      </c>
      <c r="K1821" t="s">
        <v>42</v>
      </c>
    </row>
    <row r="1822" spans="1:11" x14ac:dyDescent="0.35">
      <c r="A1822" t="s">
        <v>1853</v>
      </c>
      <c r="B1822">
        <v>1993</v>
      </c>
      <c r="C1822" t="s">
        <v>20</v>
      </c>
      <c r="D1822">
        <v>28</v>
      </c>
      <c r="E1822" s="18">
        <f>DATE(Table6[[#This Row],[year]],MONTH(1&amp;Table6[[#This Row],[month]]),Table6[[#This Row],[date]])</f>
        <v>34240</v>
      </c>
      <c r="F1822" s="19">
        <f>DATEDIF(Table6[[#This Row],[DOB]],DATE(2023,6,8),"Y")</f>
        <v>29</v>
      </c>
      <c r="G1822">
        <v>1</v>
      </c>
      <c r="H1822" s="20">
        <v>19107.78</v>
      </c>
      <c r="I1822" t="s">
        <v>8418</v>
      </c>
      <c r="J1822" t="s">
        <v>8416</v>
      </c>
      <c r="K1822" t="s">
        <v>13</v>
      </c>
    </row>
    <row r="1823" spans="1:11" x14ac:dyDescent="0.35">
      <c r="A1823" t="s">
        <v>1854</v>
      </c>
      <c r="B1823">
        <v>1979</v>
      </c>
      <c r="C1823" t="s">
        <v>10</v>
      </c>
      <c r="D1823">
        <v>2</v>
      </c>
      <c r="E1823" s="18">
        <f>DATE(Table6[[#This Row],[year]],MONTH(1&amp;Table6[[#This Row],[month]]),Table6[[#This Row],[date]])</f>
        <v>29038</v>
      </c>
      <c r="F1823" s="19">
        <f>DATEDIF(Table6[[#This Row],[DOB]],DATE(2023,6,8),"Y")</f>
        <v>43</v>
      </c>
      <c r="G1823">
        <v>2</v>
      </c>
      <c r="H1823" s="20">
        <v>19144.580000000002</v>
      </c>
      <c r="I1823" t="s">
        <v>8418</v>
      </c>
      <c r="J1823" t="s">
        <v>8418</v>
      </c>
      <c r="K1823" t="s">
        <v>247</v>
      </c>
    </row>
    <row r="1824" spans="1:11" x14ac:dyDescent="0.35">
      <c r="A1824" t="s">
        <v>1855</v>
      </c>
      <c r="B1824">
        <v>1991</v>
      </c>
      <c r="C1824" t="s">
        <v>20</v>
      </c>
      <c r="D1824">
        <v>16</v>
      </c>
      <c r="E1824" s="18">
        <f>DATE(Table6[[#This Row],[year]],MONTH(1&amp;Table6[[#This Row],[month]]),Table6[[#This Row],[date]])</f>
        <v>33497</v>
      </c>
      <c r="F1824" s="19">
        <f>DATEDIF(Table6[[#This Row],[DOB]],DATE(2023,6,8),"Y")</f>
        <v>31</v>
      </c>
      <c r="G1824">
        <v>3</v>
      </c>
      <c r="H1824" s="20">
        <v>19199.939999999999</v>
      </c>
      <c r="I1824" t="s">
        <v>8418</v>
      </c>
      <c r="J1824" t="s">
        <v>8417</v>
      </c>
      <c r="K1824" t="s">
        <v>42</v>
      </c>
    </row>
    <row r="1825" spans="1:11" x14ac:dyDescent="0.35">
      <c r="A1825" t="s">
        <v>1856</v>
      </c>
      <c r="B1825">
        <v>1985</v>
      </c>
      <c r="C1825" t="s">
        <v>30</v>
      </c>
      <c r="D1825">
        <v>28</v>
      </c>
      <c r="E1825" s="18">
        <f>DATE(Table6[[#This Row],[year]],MONTH(1&amp;Table6[[#This Row],[month]]),Table6[[#This Row],[date]])</f>
        <v>31409</v>
      </c>
      <c r="F1825" s="19">
        <f>DATEDIF(Table6[[#This Row],[DOB]],DATE(2023,6,8),"Y")</f>
        <v>37</v>
      </c>
      <c r="G1825">
        <v>0</v>
      </c>
      <c r="H1825" s="20">
        <v>19214.71</v>
      </c>
      <c r="I1825" t="s">
        <v>8418</v>
      </c>
      <c r="J1825" t="s">
        <v>8417</v>
      </c>
      <c r="K1825" t="s">
        <v>13</v>
      </c>
    </row>
    <row r="1826" spans="1:11" x14ac:dyDescent="0.35">
      <c r="A1826" t="s">
        <v>1857</v>
      </c>
      <c r="B1826">
        <v>1967</v>
      </c>
      <c r="C1826" t="s">
        <v>10</v>
      </c>
      <c r="D1826">
        <v>29</v>
      </c>
      <c r="E1826" s="18">
        <f>DATE(Table6[[#This Row],[year]],MONTH(1&amp;Table6[[#This Row],[month]]),Table6[[#This Row],[date]])</f>
        <v>24682</v>
      </c>
      <c r="F1826" s="19">
        <f>DATEDIF(Table6[[#This Row],[DOB]],DATE(2023,6,8),"Y")</f>
        <v>55</v>
      </c>
      <c r="G1826">
        <v>0</v>
      </c>
      <c r="H1826" s="20">
        <v>19259.96</v>
      </c>
      <c r="I1826" t="s">
        <v>8418</v>
      </c>
      <c r="J1826" t="s">
        <v>8418</v>
      </c>
      <c r="K1826" t="s">
        <v>23</v>
      </c>
    </row>
    <row r="1827" spans="1:11" x14ac:dyDescent="0.35">
      <c r="A1827" t="s">
        <v>1858</v>
      </c>
      <c r="B1827">
        <v>1966</v>
      </c>
      <c r="C1827" t="s">
        <v>15</v>
      </c>
      <c r="D1827">
        <v>15</v>
      </c>
      <c r="E1827" s="18">
        <f>DATE(Table6[[#This Row],[year]],MONTH(1&amp;Table6[[#This Row],[month]]),Table6[[#This Row],[date]])</f>
        <v>24426</v>
      </c>
      <c r="F1827" s="19">
        <f>DATEDIF(Table6[[#This Row],[DOB]],DATE(2023,6,8),"Y")</f>
        <v>56</v>
      </c>
      <c r="G1827">
        <v>0</v>
      </c>
      <c r="H1827" s="20">
        <v>19321.060000000001</v>
      </c>
      <c r="I1827" t="s">
        <v>8418</v>
      </c>
      <c r="J1827" t="s">
        <v>8418</v>
      </c>
      <c r="K1827" t="s">
        <v>23</v>
      </c>
    </row>
    <row r="1828" spans="1:11" x14ac:dyDescent="0.35">
      <c r="A1828" t="s">
        <v>1859</v>
      </c>
      <c r="B1828">
        <v>1991</v>
      </c>
      <c r="C1828" t="s">
        <v>35</v>
      </c>
      <c r="D1828">
        <v>24</v>
      </c>
      <c r="E1828" s="18">
        <f>DATE(Table6[[#This Row],[year]],MONTH(1&amp;Table6[[#This Row],[month]]),Table6[[#This Row],[date]])</f>
        <v>33474</v>
      </c>
      <c r="F1828" s="19">
        <f>DATEDIF(Table6[[#This Row],[DOB]],DATE(2023,6,8),"Y")</f>
        <v>31</v>
      </c>
      <c r="G1828">
        <v>0</v>
      </c>
      <c r="H1828" s="20">
        <v>19350.37</v>
      </c>
      <c r="I1828" t="s">
        <v>8418</v>
      </c>
      <c r="J1828" t="s">
        <v>8417</v>
      </c>
      <c r="K1828" t="s">
        <v>13</v>
      </c>
    </row>
    <row r="1829" spans="1:11" x14ac:dyDescent="0.35">
      <c r="A1829" t="s">
        <v>1860</v>
      </c>
      <c r="B1829">
        <v>1987</v>
      </c>
      <c r="C1829" t="s">
        <v>18</v>
      </c>
      <c r="D1829">
        <v>30</v>
      </c>
      <c r="E1829" s="18">
        <f>DATE(Table6[[#This Row],[year]],MONTH(1&amp;Table6[[#This Row],[month]]),Table6[[#This Row],[date]])</f>
        <v>31958</v>
      </c>
      <c r="F1829" s="19">
        <f>DATEDIF(Table6[[#This Row],[DOB]],DATE(2023,6,8),"Y")</f>
        <v>35</v>
      </c>
      <c r="G1829">
        <v>3</v>
      </c>
      <c r="H1829" s="20">
        <v>19362</v>
      </c>
      <c r="I1829" t="s">
        <v>8418</v>
      </c>
      <c r="J1829" t="s">
        <v>8417</v>
      </c>
      <c r="K1829" t="s">
        <v>13</v>
      </c>
    </row>
    <row r="1830" spans="1:11" x14ac:dyDescent="0.35">
      <c r="A1830" t="s">
        <v>1861</v>
      </c>
      <c r="B1830">
        <v>1993</v>
      </c>
      <c r="C1830" t="s">
        <v>20</v>
      </c>
      <c r="D1830">
        <v>6</v>
      </c>
      <c r="E1830" s="18">
        <f>DATE(Table6[[#This Row],[year]],MONTH(1&amp;Table6[[#This Row],[month]]),Table6[[#This Row],[date]])</f>
        <v>34218</v>
      </c>
      <c r="F1830" s="19">
        <f>DATEDIF(Table6[[#This Row],[DOB]],DATE(2023,6,8),"Y")</f>
        <v>29</v>
      </c>
      <c r="G1830">
        <v>2</v>
      </c>
      <c r="H1830" s="20">
        <v>19442.349999999999</v>
      </c>
      <c r="I1830" t="s">
        <v>8418</v>
      </c>
      <c r="J1830" t="s">
        <v>8417</v>
      </c>
      <c r="K1830" t="s">
        <v>23</v>
      </c>
    </row>
    <row r="1831" spans="1:11" x14ac:dyDescent="0.35">
      <c r="A1831" t="s">
        <v>1862</v>
      </c>
      <c r="B1831">
        <v>1982</v>
      </c>
      <c r="C1831" t="s">
        <v>30</v>
      </c>
      <c r="D1831">
        <v>15</v>
      </c>
      <c r="E1831" s="18">
        <f>DATE(Table6[[#This Row],[year]],MONTH(1&amp;Table6[[#This Row],[month]]),Table6[[#This Row],[date]])</f>
        <v>30300</v>
      </c>
      <c r="F1831" s="19">
        <f>DATEDIF(Table6[[#This Row],[DOB]],DATE(2023,6,8),"Y")</f>
        <v>40</v>
      </c>
      <c r="G1831">
        <v>2</v>
      </c>
      <c r="H1831" s="20">
        <v>19444.27</v>
      </c>
      <c r="I1831" t="s">
        <v>8418</v>
      </c>
      <c r="J1831" t="s">
        <v>8418</v>
      </c>
      <c r="K1831" t="s">
        <v>13</v>
      </c>
    </row>
    <row r="1832" spans="1:11" x14ac:dyDescent="0.35">
      <c r="A1832" t="s">
        <v>1863</v>
      </c>
      <c r="B1832">
        <v>1987</v>
      </c>
      <c r="C1832" t="s">
        <v>15</v>
      </c>
      <c r="D1832">
        <v>30</v>
      </c>
      <c r="E1832" s="18">
        <f>DATE(Table6[[#This Row],[year]],MONTH(1&amp;Table6[[#This Row],[month]]),Table6[[#This Row],[date]])</f>
        <v>32111</v>
      </c>
      <c r="F1832" s="19">
        <f>DATEDIF(Table6[[#This Row],[DOB]],DATE(2023,6,8),"Y")</f>
        <v>35</v>
      </c>
      <c r="G1832">
        <v>4</v>
      </c>
      <c r="H1832" s="20">
        <v>19496.72</v>
      </c>
      <c r="I1832" t="s">
        <v>8418</v>
      </c>
      <c r="J1832" t="s">
        <v>8417</v>
      </c>
      <c r="K1832" t="s">
        <v>166</v>
      </c>
    </row>
    <row r="1833" spans="1:11" x14ac:dyDescent="0.35">
      <c r="A1833" t="s">
        <v>1864</v>
      </c>
      <c r="B1833">
        <v>1980</v>
      </c>
      <c r="C1833" t="s">
        <v>15</v>
      </c>
      <c r="D1833">
        <v>8</v>
      </c>
      <c r="E1833" s="18">
        <f>DATE(Table6[[#This Row],[year]],MONTH(1&amp;Table6[[#This Row],[month]]),Table6[[#This Row],[date]])</f>
        <v>29533</v>
      </c>
      <c r="F1833" s="19">
        <f>DATEDIF(Table6[[#This Row],[DOB]],DATE(2023,6,8),"Y")</f>
        <v>42</v>
      </c>
      <c r="G1833">
        <v>0</v>
      </c>
      <c r="H1833" s="20">
        <v>19515.54</v>
      </c>
      <c r="I1833" t="s">
        <v>8418</v>
      </c>
      <c r="J1833" t="s">
        <v>8418</v>
      </c>
      <c r="K1833" t="s">
        <v>13</v>
      </c>
    </row>
    <row r="1834" spans="1:11" x14ac:dyDescent="0.35">
      <c r="A1834" t="s">
        <v>1865</v>
      </c>
      <c r="B1834">
        <v>1992</v>
      </c>
      <c r="C1834" t="s">
        <v>35</v>
      </c>
      <c r="D1834">
        <v>19</v>
      </c>
      <c r="E1834" s="18">
        <f>DATE(Table6[[#This Row],[year]],MONTH(1&amp;Table6[[#This Row],[month]]),Table6[[#This Row],[date]])</f>
        <v>33835</v>
      </c>
      <c r="F1834" s="19">
        <f>DATEDIF(Table6[[#This Row],[DOB]],DATE(2023,6,8),"Y")</f>
        <v>30</v>
      </c>
      <c r="G1834">
        <v>1</v>
      </c>
      <c r="H1834" s="20">
        <v>19521.97</v>
      </c>
      <c r="I1834" t="s">
        <v>8418</v>
      </c>
      <c r="J1834" t="s">
        <v>8416</v>
      </c>
      <c r="K1834" t="s">
        <v>13</v>
      </c>
    </row>
    <row r="1835" spans="1:11" x14ac:dyDescent="0.35">
      <c r="A1835" t="s">
        <v>1866</v>
      </c>
      <c r="B1835">
        <v>1985</v>
      </c>
      <c r="C1835" t="s">
        <v>20</v>
      </c>
      <c r="D1835">
        <v>17</v>
      </c>
      <c r="E1835" s="18">
        <f>DATE(Table6[[#This Row],[year]],MONTH(1&amp;Table6[[#This Row],[month]]),Table6[[#This Row],[date]])</f>
        <v>31307</v>
      </c>
      <c r="F1835" s="19">
        <f>DATEDIF(Table6[[#This Row],[DOB]],DATE(2023,6,8),"Y")</f>
        <v>37</v>
      </c>
      <c r="G1835">
        <v>0</v>
      </c>
      <c r="H1835" s="20">
        <v>19539.240000000002</v>
      </c>
      <c r="I1835" t="s">
        <v>8418</v>
      </c>
      <c r="J1835" t="s">
        <v>8418</v>
      </c>
      <c r="K1835" t="s">
        <v>13</v>
      </c>
    </row>
    <row r="1836" spans="1:11" x14ac:dyDescent="0.35">
      <c r="A1836" t="s">
        <v>1867</v>
      </c>
      <c r="B1836">
        <v>1963</v>
      </c>
      <c r="C1836" t="s">
        <v>10</v>
      </c>
      <c r="D1836">
        <v>14</v>
      </c>
      <c r="E1836" s="18">
        <f>DATE(Table6[[#This Row],[year]],MONTH(1&amp;Table6[[#This Row],[month]]),Table6[[#This Row],[date]])</f>
        <v>23206</v>
      </c>
      <c r="F1836" s="19">
        <f>DATEDIF(Table6[[#This Row],[DOB]],DATE(2023,6,8),"Y")</f>
        <v>59</v>
      </c>
      <c r="G1836">
        <v>0</v>
      </c>
      <c r="H1836" s="20">
        <v>19551.34</v>
      </c>
      <c r="I1836" t="s">
        <v>8418</v>
      </c>
      <c r="J1836" t="s">
        <v>8417</v>
      </c>
      <c r="K1836" t="s">
        <v>23</v>
      </c>
    </row>
    <row r="1837" spans="1:11" x14ac:dyDescent="0.35">
      <c r="A1837" t="s">
        <v>1868</v>
      </c>
      <c r="B1837">
        <v>1978</v>
      </c>
      <c r="C1837" t="s">
        <v>20</v>
      </c>
      <c r="D1837">
        <v>24</v>
      </c>
      <c r="E1837" s="18">
        <f>DATE(Table6[[#This Row],[year]],MONTH(1&amp;Table6[[#This Row],[month]]),Table6[[#This Row],[date]])</f>
        <v>28757</v>
      </c>
      <c r="F1837" s="19">
        <f>DATEDIF(Table6[[#This Row],[DOB]],DATE(2023,6,8),"Y")</f>
        <v>44</v>
      </c>
      <c r="G1837">
        <v>1</v>
      </c>
      <c r="H1837" s="20">
        <v>19594.810000000001</v>
      </c>
      <c r="I1837" t="s">
        <v>8418</v>
      </c>
      <c r="J1837" t="s">
        <v>8418</v>
      </c>
      <c r="K1837" t="s">
        <v>247</v>
      </c>
    </row>
    <row r="1838" spans="1:11" x14ac:dyDescent="0.35">
      <c r="A1838" t="s">
        <v>1869</v>
      </c>
      <c r="B1838">
        <v>1994</v>
      </c>
      <c r="C1838" t="s">
        <v>35</v>
      </c>
      <c r="D1838">
        <v>27</v>
      </c>
      <c r="E1838" s="18">
        <f>DATE(Table6[[#This Row],[year]],MONTH(1&amp;Table6[[#This Row],[month]]),Table6[[#This Row],[date]])</f>
        <v>34573</v>
      </c>
      <c r="F1838" s="19">
        <f>DATEDIF(Table6[[#This Row],[DOB]],DATE(2023,6,8),"Y")</f>
        <v>28</v>
      </c>
      <c r="G1838">
        <v>0</v>
      </c>
      <c r="H1838" s="20">
        <v>19673.34</v>
      </c>
      <c r="I1838" t="s">
        <v>8418</v>
      </c>
      <c r="J1838" t="s">
        <v>8416</v>
      </c>
      <c r="K1838" t="s">
        <v>23</v>
      </c>
    </row>
    <row r="1839" spans="1:11" x14ac:dyDescent="0.35">
      <c r="A1839" t="s">
        <v>1870</v>
      </c>
      <c r="B1839">
        <v>1990</v>
      </c>
      <c r="C1839" t="s">
        <v>35</v>
      </c>
      <c r="D1839">
        <v>8</v>
      </c>
      <c r="E1839" s="18">
        <f>DATE(Table6[[#This Row],[year]],MONTH(1&amp;Table6[[#This Row],[month]]),Table6[[#This Row],[date]])</f>
        <v>33093</v>
      </c>
      <c r="F1839" s="19">
        <f>DATEDIF(Table6[[#This Row],[DOB]],DATE(2023,6,8),"Y")</f>
        <v>32</v>
      </c>
      <c r="G1839">
        <v>1</v>
      </c>
      <c r="H1839" s="20">
        <v>19719.689999999999</v>
      </c>
      <c r="I1839" t="s">
        <v>8418</v>
      </c>
      <c r="J1839" t="s">
        <v>8416</v>
      </c>
      <c r="K1839" t="s">
        <v>13</v>
      </c>
    </row>
    <row r="1840" spans="1:11" x14ac:dyDescent="0.35">
      <c r="A1840" t="s">
        <v>1871</v>
      </c>
      <c r="B1840">
        <v>1972</v>
      </c>
      <c r="C1840" t="s">
        <v>18</v>
      </c>
      <c r="D1840">
        <v>14</v>
      </c>
      <c r="E1840" s="18">
        <f>DATE(Table6[[#This Row],[year]],MONTH(1&amp;Table6[[#This Row],[month]]),Table6[[#This Row],[date]])</f>
        <v>26464</v>
      </c>
      <c r="F1840" s="19">
        <f>DATEDIF(Table6[[#This Row],[DOB]],DATE(2023,6,8),"Y")</f>
        <v>50</v>
      </c>
      <c r="G1840">
        <v>3</v>
      </c>
      <c r="H1840" s="20">
        <v>19749.38</v>
      </c>
      <c r="I1840" t="s">
        <v>8418</v>
      </c>
      <c r="J1840" t="s">
        <v>8417</v>
      </c>
      <c r="K1840" t="s">
        <v>13</v>
      </c>
    </row>
    <row r="1841" spans="1:11" x14ac:dyDescent="0.35">
      <c r="A1841" t="s">
        <v>1872</v>
      </c>
      <c r="B1841">
        <v>1979</v>
      </c>
      <c r="C1841" t="s">
        <v>37</v>
      </c>
      <c r="D1841">
        <v>30</v>
      </c>
      <c r="E1841" s="18">
        <f>DATE(Table6[[#This Row],[year]],MONTH(1&amp;Table6[[#This Row],[month]]),Table6[[#This Row],[date]])</f>
        <v>29158</v>
      </c>
      <c r="F1841" s="19">
        <f>DATEDIF(Table6[[#This Row],[DOB]],DATE(2023,6,8),"Y")</f>
        <v>43</v>
      </c>
      <c r="G1841">
        <v>2</v>
      </c>
      <c r="H1841" s="20">
        <v>19798.05</v>
      </c>
      <c r="I1841" t="s">
        <v>8418</v>
      </c>
      <c r="J1841" t="s">
        <v>8418</v>
      </c>
      <c r="K1841" t="s">
        <v>247</v>
      </c>
    </row>
    <row r="1842" spans="1:11" x14ac:dyDescent="0.35">
      <c r="A1842" t="s">
        <v>1873</v>
      </c>
      <c r="B1842">
        <v>1997</v>
      </c>
      <c r="C1842" t="s">
        <v>37</v>
      </c>
      <c r="D1842">
        <v>18</v>
      </c>
      <c r="E1842" s="18">
        <f>DATE(Table6[[#This Row],[year]],MONTH(1&amp;Table6[[#This Row],[month]]),Table6[[#This Row],[date]])</f>
        <v>35721</v>
      </c>
      <c r="F1842" s="19">
        <f>DATEDIF(Table6[[#This Row],[DOB]],DATE(2023,6,8),"Y")</f>
        <v>25</v>
      </c>
      <c r="G1842">
        <v>3</v>
      </c>
      <c r="H1842" s="20">
        <v>19933.46</v>
      </c>
      <c r="I1842" t="s">
        <v>8418</v>
      </c>
      <c r="J1842" t="s">
        <v>8417</v>
      </c>
      <c r="K1842" t="s">
        <v>42</v>
      </c>
    </row>
    <row r="1843" spans="1:11" x14ac:dyDescent="0.35">
      <c r="A1843" t="s">
        <v>1874</v>
      </c>
      <c r="B1843">
        <v>1980</v>
      </c>
      <c r="C1843" t="s">
        <v>37</v>
      </c>
      <c r="D1843">
        <v>9</v>
      </c>
      <c r="E1843" s="18">
        <f>DATE(Table6[[#This Row],[year]],MONTH(1&amp;Table6[[#This Row],[month]]),Table6[[#This Row],[date]])</f>
        <v>29503</v>
      </c>
      <c r="F1843" s="19">
        <f>DATEDIF(Table6[[#This Row],[DOB]],DATE(2023,6,8),"Y")</f>
        <v>42</v>
      </c>
      <c r="G1843">
        <v>0</v>
      </c>
      <c r="H1843" s="20">
        <v>19964.75</v>
      </c>
      <c r="I1843" t="s">
        <v>8418</v>
      </c>
      <c r="J1843" t="s">
        <v>8416</v>
      </c>
      <c r="K1843" t="s">
        <v>247</v>
      </c>
    </row>
    <row r="1844" spans="1:11" x14ac:dyDescent="0.35">
      <c r="A1844" t="s">
        <v>1875</v>
      </c>
      <c r="B1844">
        <v>1966</v>
      </c>
      <c r="C1844" t="s">
        <v>35</v>
      </c>
      <c r="D1844">
        <v>10</v>
      </c>
      <c r="E1844" s="18">
        <f>DATE(Table6[[#This Row],[year]],MONTH(1&amp;Table6[[#This Row],[month]]),Table6[[#This Row],[date]])</f>
        <v>24329</v>
      </c>
      <c r="F1844" s="19">
        <f>DATEDIF(Table6[[#This Row],[DOB]],DATE(2023,6,8),"Y")</f>
        <v>56</v>
      </c>
      <c r="G1844">
        <v>0</v>
      </c>
      <c r="H1844" s="20">
        <v>19995.29</v>
      </c>
      <c r="I1844" t="s">
        <v>8418</v>
      </c>
      <c r="J1844" t="s">
        <v>8417</v>
      </c>
      <c r="K1844" t="s">
        <v>535</v>
      </c>
    </row>
    <row r="1845" spans="1:11" x14ac:dyDescent="0.35">
      <c r="A1845" t="s">
        <v>1876</v>
      </c>
      <c r="B1845">
        <v>1988</v>
      </c>
      <c r="C1845" t="s">
        <v>10</v>
      </c>
      <c r="D1845">
        <v>25</v>
      </c>
      <c r="E1845" s="18">
        <f>DATE(Table6[[#This Row],[year]],MONTH(1&amp;Table6[[#This Row],[month]]),Table6[[#This Row],[date]])</f>
        <v>32349</v>
      </c>
      <c r="F1845" s="19">
        <f>DATEDIF(Table6[[#This Row],[DOB]],DATE(2023,6,8),"Y")</f>
        <v>34</v>
      </c>
      <c r="G1845">
        <v>1</v>
      </c>
      <c r="H1845" s="20">
        <v>20009.63</v>
      </c>
      <c r="I1845" t="s">
        <v>8416</v>
      </c>
      <c r="J1845" t="s">
        <v>8418</v>
      </c>
      <c r="K1845" t="s">
        <v>23</v>
      </c>
    </row>
    <row r="1846" spans="1:11" x14ac:dyDescent="0.35">
      <c r="A1846" t="s">
        <v>1877</v>
      </c>
      <c r="B1846">
        <v>1983</v>
      </c>
      <c r="C1846" t="s">
        <v>37</v>
      </c>
      <c r="D1846">
        <v>6</v>
      </c>
      <c r="E1846" s="18">
        <f>DATE(Table6[[#This Row],[year]],MONTH(1&amp;Table6[[#This Row],[month]]),Table6[[#This Row],[date]])</f>
        <v>30595</v>
      </c>
      <c r="F1846" s="19">
        <f>DATEDIF(Table6[[#This Row],[DOB]],DATE(2023,6,8),"Y")</f>
        <v>39</v>
      </c>
      <c r="G1846">
        <v>0</v>
      </c>
      <c r="H1846" s="20">
        <v>20149.32</v>
      </c>
      <c r="I1846" t="s">
        <v>8416</v>
      </c>
      <c r="J1846" t="s">
        <v>8418</v>
      </c>
      <c r="K1846" t="s">
        <v>168</v>
      </c>
    </row>
    <row r="1847" spans="1:11" x14ac:dyDescent="0.35">
      <c r="A1847" t="s">
        <v>1878</v>
      </c>
      <c r="B1847">
        <v>2002</v>
      </c>
      <c r="C1847" t="s">
        <v>10</v>
      </c>
      <c r="D1847">
        <v>9</v>
      </c>
      <c r="E1847" s="18">
        <f>DATE(Table6[[#This Row],[year]],MONTH(1&amp;Table6[[#This Row],[month]]),Table6[[#This Row],[date]])</f>
        <v>37446</v>
      </c>
      <c r="F1847" s="19">
        <f>DATEDIF(Table6[[#This Row],[DOB]],DATE(2023,6,8),"Y")</f>
        <v>20</v>
      </c>
      <c r="G1847">
        <v>0</v>
      </c>
      <c r="H1847" s="20">
        <v>20167.34</v>
      </c>
      <c r="I1847" t="s">
        <v>8417</v>
      </c>
      <c r="J1847" t="s">
        <v>8417</v>
      </c>
      <c r="K1847" t="s">
        <v>42</v>
      </c>
    </row>
    <row r="1848" spans="1:11" x14ac:dyDescent="0.35">
      <c r="A1848" t="s">
        <v>1879</v>
      </c>
      <c r="B1848">
        <v>1994</v>
      </c>
      <c r="C1848" t="s">
        <v>18</v>
      </c>
      <c r="D1848">
        <v>8</v>
      </c>
      <c r="E1848" s="18">
        <f>DATE(Table6[[#This Row],[year]],MONTH(1&amp;Table6[[#This Row],[month]]),Table6[[#This Row],[date]])</f>
        <v>34493</v>
      </c>
      <c r="F1848" s="19">
        <f>DATEDIF(Table6[[#This Row],[DOB]],DATE(2023,6,8),"Y")</f>
        <v>29</v>
      </c>
      <c r="G1848">
        <v>2</v>
      </c>
      <c r="H1848" s="20">
        <v>20177.669999999998</v>
      </c>
      <c r="I1848" t="s">
        <v>8416</v>
      </c>
      <c r="J1848" t="s">
        <v>8418</v>
      </c>
      <c r="K1848" t="s">
        <v>42</v>
      </c>
    </row>
    <row r="1849" spans="1:11" x14ac:dyDescent="0.35">
      <c r="A1849" t="s">
        <v>1880</v>
      </c>
      <c r="B1849">
        <v>1987</v>
      </c>
      <c r="C1849" t="s">
        <v>37</v>
      </c>
      <c r="D1849">
        <v>17</v>
      </c>
      <c r="E1849" s="18">
        <f>DATE(Table6[[#This Row],[year]],MONTH(1&amp;Table6[[#This Row],[month]]),Table6[[#This Row],[date]])</f>
        <v>32067</v>
      </c>
      <c r="F1849" s="19">
        <f>DATEDIF(Table6[[#This Row],[DOB]],DATE(2023,6,8),"Y")</f>
        <v>35</v>
      </c>
      <c r="G1849">
        <v>0</v>
      </c>
      <c r="H1849" s="20">
        <v>20234.849999999999</v>
      </c>
      <c r="I1849" t="s">
        <v>8416</v>
      </c>
      <c r="J1849" t="s">
        <v>8417</v>
      </c>
      <c r="K1849" t="s">
        <v>23</v>
      </c>
    </row>
    <row r="1850" spans="1:11" x14ac:dyDescent="0.35">
      <c r="A1850" t="s">
        <v>1881</v>
      </c>
      <c r="B1850">
        <v>1966</v>
      </c>
      <c r="C1850" t="s">
        <v>35</v>
      </c>
      <c r="D1850">
        <v>22</v>
      </c>
      <c r="E1850" s="18">
        <f>DATE(Table6[[#This Row],[year]],MONTH(1&amp;Table6[[#This Row],[month]]),Table6[[#This Row],[date]])</f>
        <v>24341</v>
      </c>
      <c r="F1850" s="19">
        <f>DATEDIF(Table6[[#This Row],[DOB]],DATE(2023,6,8),"Y")</f>
        <v>56</v>
      </c>
      <c r="G1850">
        <v>0</v>
      </c>
      <c r="H1850" s="20">
        <v>20253.84</v>
      </c>
      <c r="I1850" t="s">
        <v>8416</v>
      </c>
      <c r="J1850" t="s">
        <v>8417</v>
      </c>
      <c r="K1850" t="s">
        <v>23</v>
      </c>
    </row>
    <row r="1851" spans="1:11" x14ac:dyDescent="0.35">
      <c r="A1851" t="s">
        <v>1882</v>
      </c>
      <c r="B1851">
        <v>1993</v>
      </c>
      <c r="C1851" t="s">
        <v>20</v>
      </c>
      <c r="D1851">
        <v>7</v>
      </c>
      <c r="E1851" s="18">
        <f>DATE(Table6[[#This Row],[year]],MONTH(1&amp;Table6[[#This Row],[month]]),Table6[[#This Row],[date]])</f>
        <v>34219</v>
      </c>
      <c r="F1851" s="19">
        <f>DATEDIF(Table6[[#This Row],[DOB]],DATE(2023,6,8),"Y")</f>
        <v>29</v>
      </c>
      <c r="G1851">
        <v>1</v>
      </c>
      <c r="H1851" s="20">
        <v>20277.810000000001</v>
      </c>
      <c r="I1851" t="s">
        <v>8417</v>
      </c>
      <c r="J1851" t="s">
        <v>8417</v>
      </c>
      <c r="K1851" t="s">
        <v>168</v>
      </c>
    </row>
    <row r="1852" spans="1:11" x14ac:dyDescent="0.35">
      <c r="A1852" t="s">
        <v>1883</v>
      </c>
      <c r="B1852">
        <v>1985</v>
      </c>
      <c r="C1852" t="s">
        <v>20</v>
      </c>
      <c r="D1852">
        <v>17</v>
      </c>
      <c r="E1852" s="18">
        <f>DATE(Table6[[#This Row],[year]],MONTH(1&amp;Table6[[#This Row],[month]]),Table6[[#This Row],[date]])</f>
        <v>31307</v>
      </c>
      <c r="F1852" s="19">
        <f>DATEDIF(Table6[[#This Row],[DOB]],DATE(2023,6,8),"Y")</f>
        <v>37</v>
      </c>
      <c r="G1852">
        <v>1</v>
      </c>
      <c r="H1852" s="20">
        <v>20296.86</v>
      </c>
      <c r="I1852" t="s">
        <v>8417</v>
      </c>
      <c r="J1852" t="s">
        <v>8418</v>
      </c>
      <c r="K1852" t="s">
        <v>247</v>
      </c>
    </row>
    <row r="1853" spans="1:11" x14ac:dyDescent="0.35">
      <c r="A1853" t="s">
        <v>1884</v>
      </c>
      <c r="B1853">
        <v>1962</v>
      </c>
      <c r="C1853" t="s">
        <v>10</v>
      </c>
      <c r="D1853">
        <v>2</v>
      </c>
      <c r="E1853" s="18">
        <f>DATE(Table6[[#This Row],[year]],MONTH(1&amp;Table6[[#This Row],[month]]),Table6[[#This Row],[date]])</f>
        <v>22829</v>
      </c>
      <c r="F1853" s="19">
        <f>DATEDIF(Table6[[#This Row],[DOB]],DATE(2023,6,8),"Y")</f>
        <v>60</v>
      </c>
      <c r="G1853">
        <v>0</v>
      </c>
      <c r="H1853" s="20">
        <v>20354.5</v>
      </c>
      <c r="I1853" t="s">
        <v>8417</v>
      </c>
      <c r="J1853" t="s">
        <v>8416</v>
      </c>
      <c r="K1853" t="s">
        <v>535</v>
      </c>
    </row>
    <row r="1854" spans="1:11" x14ac:dyDescent="0.35">
      <c r="A1854" t="s">
        <v>1885</v>
      </c>
      <c r="B1854">
        <v>1985</v>
      </c>
      <c r="C1854" t="s">
        <v>10</v>
      </c>
      <c r="D1854">
        <v>12</v>
      </c>
      <c r="E1854" s="18">
        <f>DATE(Table6[[#This Row],[year]],MONTH(1&amp;Table6[[#This Row],[month]]),Table6[[#This Row],[date]])</f>
        <v>31240</v>
      </c>
      <c r="F1854" s="19">
        <f>DATEDIF(Table6[[#This Row],[DOB]],DATE(2023,6,8),"Y")</f>
        <v>37</v>
      </c>
      <c r="G1854">
        <v>0</v>
      </c>
      <c r="H1854" s="20">
        <v>20420.599999999999</v>
      </c>
      <c r="I1854" t="s">
        <v>8417</v>
      </c>
      <c r="J1854" t="s">
        <v>8416</v>
      </c>
      <c r="K1854" t="s">
        <v>42</v>
      </c>
    </row>
    <row r="1855" spans="1:11" x14ac:dyDescent="0.35">
      <c r="A1855" t="s">
        <v>1886</v>
      </c>
      <c r="B1855">
        <v>1962</v>
      </c>
      <c r="C1855" t="s">
        <v>37</v>
      </c>
      <c r="D1855">
        <v>18</v>
      </c>
      <c r="E1855" s="18">
        <f>DATE(Table6[[#This Row],[year]],MONTH(1&amp;Table6[[#This Row],[month]]),Table6[[#This Row],[date]])</f>
        <v>22937</v>
      </c>
      <c r="F1855" s="19">
        <f>DATEDIF(Table6[[#This Row],[DOB]],DATE(2023,6,8),"Y")</f>
        <v>60</v>
      </c>
      <c r="G1855">
        <v>0</v>
      </c>
      <c r="H1855" s="20">
        <v>20446.849999999999</v>
      </c>
      <c r="I1855" t="s">
        <v>8416</v>
      </c>
      <c r="J1855" t="s">
        <v>8418</v>
      </c>
      <c r="K1855" t="s">
        <v>23</v>
      </c>
    </row>
    <row r="1856" spans="1:11" x14ac:dyDescent="0.35">
      <c r="A1856" t="s">
        <v>1887</v>
      </c>
      <c r="B1856">
        <v>1969</v>
      </c>
      <c r="C1856" t="s">
        <v>37</v>
      </c>
      <c r="D1856">
        <v>13</v>
      </c>
      <c r="E1856" s="18">
        <f>DATE(Table6[[#This Row],[year]],MONTH(1&amp;Table6[[#This Row],[month]]),Table6[[#This Row],[date]])</f>
        <v>25489</v>
      </c>
      <c r="F1856" s="19">
        <f>DATEDIF(Table6[[#This Row],[DOB]],DATE(2023,6,8),"Y")</f>
        <v>53</v>
      </c>
      <c r="G1856">
        <v>3</v>
      </c>
      <c r="H1856" s="20">
        <v>20463</v>
      </c>
      <c r="I1856" t="s">
        <v>8416</v>
      </c>
      <c r="J1856" t="s">
        <v>8416</v>
      </c>
      <c r="K1856" t="s">
        <v>13</v>
      </c>
    </row>
    <row r="1857" spans="1:11" x14ac:dyDescent="0.35">
      <c r="A1857" t="s">
        <v>1888</v>
      </c>
      <c r="B1857">
        <v>1966</v>
      </c>
      <c r="C1857" t="s">
        <v>10</v>
      </c>
      <c r="D1857">
        <v>9</v>
      </c>
      <c r="E1857" s="18">
        <f>DATE(Table6[[#This Row],[year]],MONTH(1&amp;Table6[[#This Row],[month]]),Table6[[#This Row],[date]])</f>
        <v>24297</v>
      </c>
      <c r="F1857" s="19">
        <f>DATEDIF(Table6[[#This Row],[DOB]],DATE(2023,6,8),"Y")</f>
        <v>56</v>
      </c>
      <c r="G1857">
        <v>0</v>
      </c>
      <c r="H1857" s="20">
        <v>20568.32</v>
      </c>
      <c r="I1857" t="s">
        <v>8417</v>
      </c>
      <c r="J1857" t="s">
        <v>8416</v>
      </c>
      <c r="K1857" t="s">
        <v>23</v>
      </c>
    </row>
    <row r="1858" spans="1:11" x14ac:dyDescent="0.35">
      <c r="A1858" t="s">
        <v>1889</v>
      </c>
      <c r="B1858">
        <v>1967</v>
      </c>
      <c r="C1858" t="s">
        <v>30</v>
      </c>
      <c r="D1858">
        <v>17</v>
      </c>
      <c r="E1858" s="18">
        <f>DATE(Table6[[#This Row],[year]],MONTH(1&amp;Table6[[#This Row],[month]]),Table6[[#This Row],[date]])</f>
        <v>24823</v>
      </c>
      <c r="F1858" s="19">
        <f>DATEDIF(Table6[[#This Row],[DOB]],DATE(2023,6,8),"Y")</f>
        <v>55</v>
      </c>
      <c r="G1858">
        <v>0</v>
      </c>
      <c r="H1858" s="20">
        <v>20630.28</v>
      </c>
      <c r="I1858" t="s">
        <v>8416</v>
      </c>
      <c r="J1858" t="s">
        <v>8417</v>
      </c>
      <c r="K1858" t="s">
        <v>42</v>
      </c>
    </row>
    <row r="1859" spans="1:11" x14ac:dyDescent="0.35">
      <c r="A1859" t="s">
        <v>1890</v>
      </c>
      <c r="B1859">
        <v>1965</v>
      </c>
      <c r="C1859" t="s">
        <v>35</v>
      </c>
      <c r="D1859">
        <v>1</v>
      </c>
      <c r="E1859" s="18">
        <f>DATE(Table6[[#This Row],[year]],MONTH(1&amp;Table6[[#This Row],[month]]),Table6[[#This Row],[date]])</f>
        <v>23955</v>
      </c>
      <c r="F1859" s="19">
        <f>DATEDIF(Table6[[#This Row],[DOB]],DATE(2023,6,8),"Y")</f>
        <v>57</v>
      </c>
      <c r="G1859">
        <v>0</v>
      </c>
      <c r="H1859" s="20">
        <v>20709.02</v>
      </c>
      <c r="I1859" t="s">
        <v>8417</v>
      </c>
      <c r="J1859" t="s">
        <v>8416</v>
      </c>
      <c r="K1859" t="s">
        <v>166</v>
      </c>
    </row>
    <row r="1860" spans="1:11" x14ac:dyDescent="0.35">
      <c r="A1860" t="s">
        <v>1891</v>
      </c>
      <c r="B1860">
        <v>1992</v>
      </c>
      <c r="C1860" t="s">
        <v>20</v>
      </c>
      <c r="D1860">
        <v>14</v>
      </c>
      <c r="E1860" s="18">
        <f>DATE(Table6[[#This Row],[year]],MONTH(1&amp;Table6[[#This Row],[month]]),Table6[[#This Row],[date]])</f>
        <v>33861</v>
      </c>
      <c r="F1860" s="19">
        <f>DATEDIF(Table6[[#This Row],[DOB]],DATE(2023,6,8),"Y")</f>
        <v>30</v>
      </c>
      <c r="G1860">
        <v>3</v>
      </c>
      <c r="H1860" s="20">
        <v>20745.990000000002</v>
      </c>
      <c r="I1860" t="s">
        <v>8417</v>
      </c>
      <c r="J1860" t="s">
        <v>8418</v>
      </c>
      <c r="K1860" t="s">
        <v>23</v>
      </c>
    </row>
    <row r="1861" spans="1:11" x14ac:dyDescent="0.35">
      <c r="A1861" t="s">
        <v>1892</v>
      </c>
      <c r="B1861">
        <v>1986</v>
      </c>
      <c r="C1861" t="s">
        <v>35</v>
      </c>
      <c r="D1861">
        <v>4</v>
      </c>
      <c r="E1861" s="18">
        <f>DATE(Table6[[#This Row],[year]],MONTH(1&amp;Table6[[#This Row],[month]]),Table6[[#This Row],[date]])</f>
        <v>31628</v>
      </c>
      <c r="F1861" s="19">
        <f>DATEDIF(Table6[[#This Row],[DOB]],DATE(2023,6,8),"Y")</f>
        <v>36</v>
      </c>
      <c r="G1861">
        <v>1</v>
      </c>
      <c r="H1861" s="20">
        <v>20773.63</v>
      </c>
      <c r="I1861" t="s">
        <v>8416</v>
      </c>
      <c r="J1861" t="s">
        <v>8417</v>
      </c>
      <c r="K1861" t="s">
        <v>356</v>
      </c>
    </row>
    <row r="1862" spans="1:11" x14ac:dyDescent="0.35">
      <c r="A1862" t="s">
        <v>1893</v>
      </c>
      <c r="B1862">
        <v>1967</v>
      </c>
      <c r="C1862" t="s">
        <v>20</v>
      </c>
      <c r="D1862">
        <v>8</v>
      </c>
      <c r="E1862" s="18">
        <f>DATE(Table6[[#This Row],[year]],MONTH(1&amp;Table6[[#This Row],[month]]),Table6[[#This Row],[date]])</f>
        <v>24723</v>
      </c>
      <c r="F1862" s="19">
        <f>DATEDIF(Table6[[#This Row],[DOB]],DATE(2023,6,8),"Y")</f>
        <v>55</v>
      </c>
      <c r="G1862">
        <v>0</v>
      </c>
      <c r="H1862" s="20">
        <v>20781.490000000002</v>
      </c>
      <c r="I1862" t="s">
        <v>8416</v>
      </c>
      <c r="J1862" t="s">
        <v>8417</v>
      </c>
      <c r="K1862" t="s">
        <v>13</v>
      </c>
    </row>
    <row r="1863" spans="1:11" x14ac:dyDescent="0.35">
      <c r="A1863" t="s">
        <v>1894</v>
      </c>
      <c r="B1863">
        <v>1975</v>
      </c>
      <c r="C1863" t="s">
        <v>30</v>
      </c>
      <c r="D1863">
        <v>8</v>
      </c>
      <c r="E1863" s="18">
        <f>DATE(Table6[[#This Row],[year]],MONTH(1&amp;Table6[[#This Row],[month]]),Table6[[#This Row],[date]])</f>
        <v>27736</v>
      </c>
      <c r="F1863" s="19">
        <f>DATEDIF(Table6[[#This Row],[DOB]],DATE(2023,6,8),"Y")</f>
        <v>47</v>
      </c>
      <c r="G1863">
        <v>0</v>
      </c>
      <c r="H1863" s="20">
        <v>20878.78</v>
      </c>
      <c r="I1863" t="s">
        <v>8416</v>
      </c>
      <c r="J1863" t="s">
        <v>8418</v>
      </c>
      <c r="K1863" t="s">
        <v>247</v>
      </c>
    </row>
    <row r="1864" spans="1:11" x14ac:dyDescent="0.35">
      <c r="A1864" t="s">
        <v>1895</v>
      </c>
      <c r="B1864">
        <v>1964</v>
      </c>
      <c r="C1864" t="s">
        <v>15</v>
      </c>
      <c r="D1864">
        <v>19</v>
      </c>
      <c r="E1864" s="18">
        <f>DATE(Table6[[#This Row],[year]],MONTH(1&amp;Table6[[#This Row],[month]]),Table6[[#This Row],[date]])</f>
        <v>23700</v>
      </c>
      <c r="F1864" s="19">
        <f>DATEDIF(Table6[[#This Row],[DOB]],DATE(2023,6,8),"Y")</f>
        <v>58</v>
      </c>
      <c r="G1864">
        <v>0</v>
      </c>
      <c r="H1864" s="20">
        <v>20893.060000000001</v>
      </c>
      <c r="I1864" t="s">
        <v>8416</v>
      </c>
      <c r="J1864" t="s">
        <v>8417</v>
      </c>
      <c r="K1864" t="s">
        <v>23</v>
      </c>
    </row>
    <row r="1865" spans="1:11" x14ac:dyDescent="0.35">
      <c r="A1865" t="s">
        <v>1896</v>
      </c>
      <c r="B1865">
        <v>1987</v>
      </c>
      <c r="C1865" t="s">
        <v>15</v>
      </c>
      <c r="D1865">
        <v>27</v>
      </c>
      <c r="E1865" s="18">
        <f>DATE(Table6[[#This Row],[year]],MONTH(1&amp;Table6[[#This Row],[month]]),Table6[[#This Row],[date]])</f>
        <v>32108</v>
      </c>
      <c r="F1865" s="19">
        <f>DATEDIF(Table6[[#This Row],[DOB]],DATE(2023,6,8),"Y")</f>
        <v>35</v>
      </c>
      <c r="G1865">
        <v>2</v>
      </c>
      <c r="H1865" s="20">
        <v>20984.09</v>
      </c>
      <c r="I1865" t="s">
        <v>8416</v>
      </c>
      <c r="J1865" t="s">
        <v>8416</v>
      </c>
      <c r="K1865" t="s">
        <v>164</v>
      </c>
    </row>
    <row r="1866" spans="1:11" x14ac:dyDescent="0.35">
      <c r="A1866" t="s">
        <v>1897</v>
      </c>
      <c r="B1866">
        <v>1983</v>
      </c>
      <c r="C1866" t="s">
        <v>10</v>
      </c>
      <c r="D1866">
        <v>2</v>
      </c>
      <c r="E1866" s="18">
        <f>DATE(Table6[[#This Row],[year]],MONTH(1&amp;Table6[[#This Row],[month]]),Table6[[#This Row],[date]])</f>
        <v>30499</v>
      </c>
      <c r="F1866" s="19">
        <f>DATEDIF(Table6[[#This Row],[DOB]],DATE(2023,6,8),"Y")</f>
        <v>39</v>
      </c>
      <c r="G1866">
        <v>1</v>
      </c>
      <c r="H1866" s="20">
        <v>21082.16</v>
      </c>
      <c r="I1866" t="s">
        <v>8417</v>
      </c>
      <c r="J1866" t="s">
        <v>8416</v>
      </c>
      <c r="K1866" t="s">
        <v>42</v>
      </c>
    </row>
    <row r="1867" spans="1:11" x14ac:dyDescent="0.35">
      <c r="A1867" t="s">
        <v>1898</v>
      </c>
      <c r="B1867">
        <v>1977</v>
      </c>
      <c r="C1867" t="s">
        <v>15</v>
      </c>
      <c r="D1867">
        <v>23</v>
      </c>
      <c r="E1867" s="18">
        <f>DATE(Table6[[#This Row],[year]],MONTH(1&amp;Table6[[#This Row],[month]]),Table6[[#This Row],[date]])</f>
        <v>28452</v>
      </c>
      <c r="F1867" s="19">
        <f>DATEDIF(Table6[[#This Row],[DOB]],DATE(2023,6,8),"Y")</f>
        <v>45</v>
      </c>
      <c r="G1867">
        <v>2</v>
      </c>
      <c r="H1867" s="20">
        <v>21098.55</v>
      </c>
      <c r="I1867" t="s">
        <v>8417</v>
      </c>
      <c r="J1867" t="s">
        <v>8417</v>
      </c>
      <c r="K1867" t="s">
        <v>23</v>
      </c>
    </row>
    <row r="1868" spans="1:11" x14ac:dyDescent="0.35">
      <c r="A1868" t="s">
        <v>1899</v>
      </c>
      <c r="B1868">
        <v>1969</v>
      </c>
      <c r="C1868" t="s">
        <v>35</v>
      </c>
      <c r="D1868">
        <v>26</v>
      </c>
      <c r="E1868" s="18">
        <f>DATE(Table6[[#This Row],[year]],MONTH(1&amp;Table6[[#This Row],[month]]),Table6[[#This Row],[date]])</f>
        <v>25441</v>
      </c>
      <c r="F1868" s="19">
        <f>DATEDIF(Table6[[#This Row],[DOB]],DATE(2023,6,8),"Y")</f>
        <v>53</v>
      </c>
      <c r="G1868">
        <v>0</v>
      </c>
      <c r="H1868" s="20">
        <v>21195.82</v>
      </c>
      <c r="I1868" t="s">
        <v>8417</v>
      </c>
      <c r="J1868" t="s">
        <v>8418</v>
      </c>
      <c r="K1868" t="s">
        <v>13</v>
      </c>
    </row>
    <row r="1869" spans="1:11" x14ac:dyDescent="0.35">
      <c r="A1869" t="s">
        <v>1900</v>
      </c>
      <c r="B1869">
        <v>1974</v>
      </c>
      <c r="C1869" t="s">
        <v>37</v>
      </c>
      <c r="D1869">
        <v>14</v>
      </c>
      <c r="E1869" s="18">
        <f>DATE(Table6[[#This Row],[year]],MONTH(1&amp;Table6[[#This Row],[month]]),Table6[[#This Row],[date]])</f>
        <v>27316</v>
      </c>
      <c r="F1869" s="19">
        <f>DATEDIF(Table6[[#This Row],[DOB]],DATE(2023,6,8),"Y")</f>
        <v>48</v>
      </c>
      <c r="G1869">
        <v>0</v>
      </c>
      <c r="H1869" s="20">
        <v>21223.68</v>
      </c>
      <c r="I1869" t="s">
        <v>8417</v>
      </c>
      <c r="J1869" t="s">
        <v>8416</v>
      </c>
      <c r="K1869" t="s">
        <v>13</v>
      </c>
    </row>
    <row r="1870" spans="1:11" x14ac:dyDescent="0.35">
      <c r="A1870" t="s">
        <v>1901</v>
      </c>
      <c r="B1870">
        <v>1974</v>
      </c>
      <c r="C1870" t="s">
        <v>20</v>
      </c>
      <c r="D1870">
        <v>3</v>
      </c>
      <c r="E1870" s="18">
        <f>DATE(Table6[[#This Row],[year]],MONTH(1&amp;Table6[[#This Row],[month]]),Table6[[#This Row],[date]])</f>
        <v>27275</v>
      </c>
      <c r="F1870" s="19">
        <f>DATEDIF(Table6[[#This Row],[DOB]],DATE(2023,6,8),"Y")</f>
        <v>48</v>
      </c>
      <c r="G1870">
        <v>0</v>
      </c>
      <c r="H1870" s="20">
        <v>21232.18</v>
      </c>
      <c r="I1870" t="s">
        <v>8417</v>
      </c>
      <c r="J1870" t="s">
        <v>8416</v>
      </c>
      <c r="K1870" t="s">
        <v>42</v>
      </c>
    </row>
    <row r="1871" spans="1:11" x14ac:dyDescent="0.35">
      <c r="A1871" t="s">
        <v>1902</v>
      </c>
      <c r="B1871">
        <v>1980</v>
      </c>
      <c r="C1871" t="s">
        <v>30</v>
      </c>
      <c r="D1871">
        <v>10</v>
      </c>
      <c r="E1871" s="18">
        <f>DATE(Table6[[#This Row],[year]],MONTH(1&amp;Table6[[#This Row],[month]]),Table6[[#This Row],[date]])</f>
        <v>29565</v>
      </c>
      <c r="F1871" s="19">
        <f>DATEDIF(Table6[[#This Row],[DOB]],DATE(2023,6,8),"Y")</f>
        <v>42</v>
      </c>
      <c r="G1871">
        <v>2</v>
      </c>
      <c r="H1871" s="20">
        <v>21259.38</v>
      </c>
      <c r="I1871" t="s">
        <v>8417</v>
      </c>
      <c r="J1871" t="s">
        <v>8417</v>
      </c>
      <c r="K1871" t="s">
        <v>166</v>
      </c>
    </row>
    <row r="1872" spans="1:11" x14ac:dyDescent="0.35">
      <c r="A1872" t="s">
        <v>1903</v>
      </c>
      <c r="B1872">
        <v>2004</v>
      </c>
      <c r="C1872" t="s">
        <v>35</v>
      </c>
      <c r="D1872">
        <v>4</v>
      </c>
      <c r="E1872" s="18">
        <f>DATE(Table6[[#This Row],[year]],MONTH(1&amp;Table6[[#This Row],[month]]),Table6[[#This Row],[date]])</f>
        <v>38203</v>
      </c>
      <c r="F1872" s="19">
        <f>DATEDIF(Table6[[#This Row],[DOB]],DATE(2023,6,8),"Y")</f>
        <v>18</v>
      </c>
      <c r="G1872">
        <v>0</v>
      </c>
      <c r="H1872" s="20">
        <v>21344.85</v>
      </c>
      <c r="I1872" t="s">
        <v>8417</v>
      </c>
      <c r="J1872" t="s">
        <v>8418</v>
      </c>
      <c r="K1872" t="s">
        <v>247</v>
      </c>
    </row>
    <row r="1873" spans="1:11" x14ac:dyDescent="0.35">
      <c r="A1873" t="s">
        <v>1904</v>
      </c>
      <c r="B1873">
        <v>1980</v>
      </c>
      <c r="C1873" t="s">
        <v>20</v>
      </c>
      <c r="D1873">
        <v>4</v>
      </c>
      <c r="E1873" s="18">
        <f>DATE(Table6[[#This Row],[year]],MONTH(1&amp;Table6[[#This Row],[month]]),Table6[[#This Row],[date]])</f>
        <v>29468</v>
      </c>
      <c r="F1873" s="19">
        <f>DATEDIF(Table6[[#This Row],[DOB]],DATE(2023,6,8),"Y")</f>
        <v>42</v>
      </c>
      <c r="G1873">
        <v>0</v>
      </c>
      <c r="H1873" s="20">
        <v>21348.71</v>
      </c>
      <c r="I1873" t="s">
        <v>8416</v>
      </c>
      <c r="J1873" t="s">
        <v>8418</v>
      </c>
      <c r="K1873" t="s">
        <v>23</v>
      </c>
    </row>
    <row r="1874" spans="1:11" x14ac:dyDescent="0.35">
      <c r="A1874" t="s">
        <v>1905</v>
      </c>
      <c r="B1874">
        <v>1990</v>
      </c>
      <c r="C1874" t="s">
        <v>15</v>
      </c>
      <c r="D1874">
        <v>21</v>
      </c>
      <c r="E1874" s="18">
        <f>DATE(Table6[[#This Row],[year]],MONTH(1&amp;Table6[[#This Row],[month]]),Table6[[#This Row],[date]])</f>
        <v>33198</v>
      </c>
      <c r="F1874" s="19">
        <f>DATEDIF(Table6[[#This Row],[DOB]],DATE(2023,6,8),"Y")</f>
        <v>32</v>
      </c>
      <c r="G1874">
        <v>4</v>
      </c>
      <c r="H1874" s="20">
        <v>21472.48</v>
      </c>
      <c r="I1874" t="s">
        <v>8416</v>
      </c>
      <c r="J1874" t="s">
        <v>8416</v>
      </c>
      <c r="K1874" t="s">
        <v>23</v>
      </c>
    </row>
    <row r="1875" spans="1:11" x14ac:dyDescent="0.35">
      <c r="A1875" t="s">
        <v>1906</v>
      </c>
      <c r="B1875">
        <v>1999</v>
      </c>
      <c r="C1875" t="s">
        <v>18</v>
      </c>
      <c r="D1875">
        <v>12</v>
      </c>
      <c r="E1875" s="18">
        <f>DATE(Table6[[#This Row],[year]],MONTH(1&amp;Table6[[#This Row],[month]]),Table6[[#This Row],[date]])</f>
        <v>36323</v>
      </c>
      <c r="F1875" s="19">
        <f>DATEDIF(Table6[[#This Row],[DOB]],DATE(2023,6,8),"Y")</f>
        <v>23</v>
      </c>
      <c r="G1875">
        <v>0</v>
      </c>
      <c r="H1875" s="20">
        <v>21595.38</v>
      </c>
      <c r="I1875" t="s">
        <v>8416</v>
      </c>
      <c r="J1875" t="s">
        <v>8417</v>
      </c>
      <c r="K1875" t="s">
        <v>23</v>
      </c>
    </row>
    <row r="1876" spans="1:11" x14ac:dyDescent="0.35">
      <c r="A1876" t="s">
        <v>1907</v>
      </c>
      <c r="B1876">
        <v>1983</v>
      </c>
      <c r="C1876" t="s">
        <v>30</v>
      </c>
      <c r="D1876">
        <v>25</v>
      </c>
      <c r="E1876" s="18">
        <f>DATE(Table6[[#This Row],[year]],MONTH(1&amp;Table6[[#This Row],[month]]),Table6[[#This Row],[date]])</f>
        <v>30675</v>
      </c>
      <c r="F1876" s="19">
        <f>DATEDIF(Table6[[#This Row],[DOB]],DATE(2023,6,8),"Y")</f>
        <v>39</v>
      </c>
      <c r="G1876">
        <v>3</v>
      </c>
      <c r="H1876" s="20">
        <v>21659.93</v>
      </c>
      <c r="I1876" t="s">
        <v>8417</v>
      </c>
      <c r="J1876" t="s">
        <v>8417</v>
      </c>
      <c r="K1876" t="s">
        <v>247</v>
      </c>
    </row>
    <row r="1877" spans="1:11" x14ac:dyDescent="0.35">
      <c r="A1877" t="s">
        <v>1908</v>
      </c>
      <c r="B1877">
        <v>1962</v>
      </c>
      <c r="C1877" t="s">
        <v>15</v>
      </c>
      <c r="D1877">
        <v>16</v>
      </c>
      <c r="E1877" s="18">
        <f>DATE(Table6[[#This Row],[year]],MONTH(1&amp;Table6[[#This Row],[month]]),Table6[[#This Row],[date]])</f>
        <v>22966</v>
      </c>
      <c r="F1877" s="19">
        <f>DATEDIF(Table6[[#This Row],[DOB]],DATE(2023,6,8),"Y")</f>
        <v>60</v>
      </c>
      <c r="G1877">
        <v>0</v>
      </c>
      <c r="H1877" s="20">
        <v>21661.16</v>
      </c>
      <c r="I1877" t="s">
        <v>8416</v>
      </c>
      <c r="J1877" t="s">
        <v>8416</v>
      </c>
      <c r="K1877" t="s">
        <v>23</v>
      </c>
    </row>
    <row r="1878" spans="1:11" x14ac:dyDescent="0.35">
      <c r="A1878" t="s">
        <v>1909</v>
      </c>
      <c r="B1878">
        <v>1976</v>
      </c>
      <c r="C1878" t="s">
        <v>10</v>
      </c>
      <c r="D1878">
        <v>18</v>
      </c>
      <c r="E1878" s="18">
        <f>DATE(Table6[[#This Row],[year]],MONTH(1&amp;Table6[[#This Row],[month]]),Table6[[#This Row],[date]])</f>
        <v>27959</v>
      </c>
      <c r="F1878" s="19">
        <f>DATEDIF(Table6[[#This Row],[DOB]],DATE(2023,6,8),"Y")</f>
        <v>46</v>
      </c>
      <c r="G1878">
        <v>1</v>
      </c>
      <c r="H1878" s="20">
        <v>21677.279999999999</v>
      </c>
      <c r="I1878" t="s">
        <v>8417</v>
      </c>
      <c r="J1878" t="s">
        <v>8418</v>
      </c>
      <c r="K1878" t="s">
        <v>23</v>
      </c>
    </row>
    <row r="1879" spans="1:11" x14ac:dyDescent="0.35">
      <c r="A1879" t="s">
        <v>1910</v>
      </c>
      <c r="B1879">
        <v>1979</v>
      </c>
      <c r="C1879" t="s">
        <v>20</v>
      </c>
      <c r="D1879">
        <v>20</v>
      </c>
      <c r="E1879" s="18">
        <f>DATE(Table6[[#This Row],[year]],MONTH(1&amp;Table6[[#This Row],[month]]),Table6[[#This Row],[date]])</f>
        <v>29118</v>
      </c>
      <c r="F1879" s="19">
        <f>DATEDIF(Table6[[#This Row],[DOB]],DATE(2023,6,8),"Y")</f>
        <v>43</v>
      </c>
      <c r="G1879">
        <v>1</v>
      </c>
      <c r="H1879" s="20">
        <v>21771.34</v>
      </c>
      <c r="I1879" t="s">
        <v>8417</v>
      </c>
      <c r="J1879" t="s">
        <v>8418</v>
      </c>
      <c r="K1879" t="s">
        <v>247</v>
      </c>
    </row>
    <row r="1880" spans="1:11" x14ac:dyDescent="0.35">
      <c r="A1880" t="s">
        <v>1911</v>
      </c>
      <c r="B1880">
        <v>1979</v>
      </c>
      <c r="C1880" t="s">
        <v>20</v>
      </c>
      <c r="D1880">
        <v>28</v>
      </c>
      <c r="E1880" s="18">
        <f>DATE(Table6[[#This Row],[year]],MONTH(1&amp;Table6[[#This Row],[month]]),Table6[[#This Row],[date]])</f>
        <v>29126</v>
      </c>
      <c r="F1880" s="19">
        <f>DATEDIF(Table6[[#This Row],[DOB]],DATE(2023,6,8),"Y")</f>
        <v>43</v>
      </c>
      <c r="G1880">
        <v>0</v>
      </c>
      <c r="H1880" s="20">
        <v>21774.32</v>
      </c>
      <c r="I1880" t="s">
        <v>8417</v>
      </c>
      <c r="J1880" t="s">
        <v>8416</v>
      </c>
      <c r="K1880" t="s">
        <v>23</v>
      </c>
    </row>
    <row r="1881" spans="1:11" x14ac:dyDescent="0.35">
      <c r="A1881" t="s">
        <v>1912</v>
      </c>
      <c r="B1881">
        <v>1963</v>
      </c>
      <c r="C1881" t="s">
        <v>35</v>
      </c>
      <c r="D1881">
        <v>27</v>
      </c>
      <c r="E1881" s="18">
        <f>DATE(Table6[[#This Row],[year]],MONTH(1&amp;Table6[[#This Row],[month]]),Table6[[#This Row],[date]])</f>
        <v>23250</v>
      </c>
      <c r="F1881" s="19">
        <f>DATEDIF(Table6[[#This Row],[DOB]],DATE(2023,6,8),"Y")</f>
        <v>59</v>
      </c>
      <c r="G1881">
        <v>0</v>
      </c>
      <c r="H1881" s="20">
        <v>21797</v>
      </c>
      <c r="I1881" t="s">
        <v>8417</v>
      </c>
      <c r="J1881" t="s">
        <v>8418</v>
      </c>
      <c r="K1881" t="s">
        <v>42</v>
      </c>
    </row>
    <row r="1882" spans="1:11" x14ac:dyDescent="0.35">
      <c r="A1882" t="s">
        <v>1913</v>
      </c>
      <c r="B1882">
        <v>1979</v>
      </c>
      <c r="C1882" t="s">
        <v>35</v>
      </c>
      <c r="D1882">
        <v>17</v>
      </c>
      <c r="E1882" s="18">
        <f>DATE(Table6[[#This Row],[year]],MONTH(1&amp;Table6[[#This Row],[month]]),Table6[[#This Row],[date]])</f>
        <v>29084</v>
      </c>
      <c r="F1882" s="19">
        <f>DATEDIF(Table6[[#This Row],[DOB]],DATE(2023,6,8),"Y")</f>
        <v>43</v>
      </c>
      <c r="G1882">
        <v>2</v>
      </c>
      <c r="H1882" s="20">
        <v>21880.82</v>
      </c>
      <c r="I1882" t="s">
        <v>8417</v>
      </c>
      <c r="J1882" t="s">
        <v>8418</v>
      </c>
      <c r="K1882" t="s">
        <v>23</v>
      </c>
    </row>
    <row r="1883" spans="1:11" x14ac:dyDescent="0.35">
      <c r="A1883" t="s">
        <v>1914</v>
      </c>
      <c r="B1883">
        <v>2003</v>
      </c>
      <c r="C1883" t="s">
        <v>20</v>
      </c>
      <c r="D1883">
        <v>28</v>
      </c>
      <c r="E1883" s="18">
        <f>DATE(Table6[[#This Row],[year]],MONTH(1&amp;Table6[[#This Row],[month]]),Table6[[#This Row],[date]])</f>
        <v>37892</v>
      </c>
      <c r="F1883" s="19">
        <f>DATEDIF(Table6[[#This Row],[DOB]],DATE(2023,6,8),"Y")</f>
        <v>19</v>
      </c>
      <c r="G1883">
        <v>0</v>
      </c>
      <c r="H1883" s="20">
        <v>21882.400000000001</v>
      </c>
      <c r="I1883" t="s">
        <v>8416</v>
      </c>
      <c r="J1883" t="s">
        <v>8418</v>
      </c>
      <c r="K1883" t="s">
        <v>42</v>
      </c>
    </row>
    <row r="1884" spans="1:11" x14ac:dyDescent="0.35">
      <c r="A1884" t="s">
        <v>1915</v>
      </c>
      <c r="B1884">
        <v>1975</v>
      </c>
      <c r="C1884" t="s">
        <v>30</v>
      </c>
      <c r="D1884">
        <v>19</v>
      </c>
      <c r="E1884" s="18">
        <f>DATE(Table6[[#This Row],[year]],MONTH(1&amp;Table6[[#This Row],[month]]),Table6[[#This Row],[date]])</f>
        <v>27747</v>
      </c>
      <c r="F1884" s="19">
        <f>DATEDIF(Table6[[#This Row],[DOB]],DATE(2023,6,8),"Y")</f>
        <v>47</v>
      </c>
      <c r="G1884">
        <v>1</v>
      </c>
      <c r="H1884" s="20">
        <v>21978.68</v>
      </c>
      <c r="I1884" t="s">
        <v>8417</v>
      </c>
      <c r="J1884" t="s">
        <v>8417</v>
      </c>
      <c r="K1884" t="s">
        <v>13</v>
      </c>
    </row>
    <row r="1885" spans="1:11" x14ac:dyDescent="0.35">
      <c r="A1885" t="s">
        <v>1916</v>
      </c>
      <c r="B1885">
        <v>1989</v>
      </c>
      <c r="C1885" t="s">
        <v>37</v>
      </c>
      <c r="D1885">
        <v>14</v>
      </c>
      <c r="E1885" s="18">
        <f>DATE(Table6[[#This Row],[year]],MONTH(1&amp;Table6[[#This Row],[month]]),Table6[[#This Row],[date]])</f>
        <v>32795</v>
      </c>
      <c r="F1885" s="19">
        <f>DATEDIF(Table6[[#This Row],[DOB]],DATE(2023,6,8),"Y")</f>
        <v>33</v>
      </c>
      <c r="G1885">
        <v>0</v>
      </c>
      <c r="H1885" s="20">
        <v>21984.47</v>
      </c>
      <c r="I1885" t="s">
        <v>8417</v>
      </c>
      <c r="J1885" t="s">
        <v>8418</v>
      </c>
      <c r="K1885" t="s">
        <v>23</v>
      </c>
    </row>
    <row r="1886" spans="1:11" x14ac:dyDescent="0.35">
      <c r="A1886" t="s">
        <v>1917</v>
      </c>
      <c r="B1886">
        <v>2001</v>
      </c>
      <c r="C1886" t="s">
        <v>35</v>
      </c>
      <c r="D1886">
        <v>28</v>
      </c>
      <c r="E1886" s="18">
        <f>DATE(Table6[[#This Row],[year]],MONTH(1&amp;Table6[[#This Row],[month]]),Table6[[#This Row],[date]])</f>
        <v>37131</v>
      </c>
      <c r="F1886" s="19">
        <f>DATEDIF(Table6[[#This Row],[DOB]],DATE(2023,6,8),"Y")</f>
        <v>21</v>
      </c>
      <c r="G1886">
        <v>0</v>
      </c>
      <c r="H1886" s="20">
        <v>22097.62</v>
      </c>
      <c r="I1886" t="s">
        <v>8417</v>
      </c>
      <c r="J1886" t="s">
        <v>8418</v>
      </c>
      <c r="K1886" t="s">
        <v>42</v>
      </c>
    </row>
    <row r="1887" spans="1:11" x14ac:dyDescent="0.35">
      <c r="A1887" t="s">
        <v>1918</v>
      </c>
      <c r="B1887">
        <v>1980</v>
      </c>
      <c r="C1887" t="s">
        <v>20</v>
      </c>
      <c r="D1887">
        <v>12</v>
      </c>
      <c r="E1887" s="18">
        <f>DATE(Table6[[#This Row],[year]],MONTH(1&amp;Table6[[#This Row],[month]]),Table6[[#This Row],[date]])</f>
        <v>29476</v>
      </c>
      <c r="F1887" s="19">
        <f>DATEDIF(Table6[[#This Row],[DOB]],DATE(2023,6,8),"Y")</f>
        <v>42</v>
      </c>
      <c r="G1887">
        <v>0</v>
      </c>
      <c r="H1887" s="20">
        <v>22144.03</v>
      </c>
      <c r="I1887" t="s">
        <v>8416</v>
      </c>
      <c r="J1887" t="s">
        <v>8416</v>
      </c>
      <c r="K1887" t="s">
        <v>42</v>
      </c>
    </row>
    <row r="1888" spans="1:11" x14ac:dyDescent="0.35">
      <c r="A1888" t="s">
        <v>1919</v>
      </c>
      <c r="B1888">
        <v>1965</v>
      </c>
      <c r="C1888" t="s">
        <v>35</v>
      </c>
      <c r="D1888">
        <v>24</v>
      </c>
      <c r="E1888" s="18">
        <f>DATE(Table6[[#This Row],[year]],MONTH(1&amp;Table6[[#This Row],[month]]),Table6[[#This Row],[date]])</f>
        <v>23978</v>
      </c>
      <c r="F1888" s="19">
        <f>DATEDIF(Table6[[#This Row],[DOB]],DATE(2023,6,8),"Y")</f>
        <v>57</v>
      </c>
      <c r="G1888">
        <v>1</v>
      </c>
      <c r="H1888" s="20">
        <v>22192.44</v>
      </c>
      <c r="I1888" t="s">
        <v>8417</v>
      </c>
      <c r="J1888" t="s">
        <v>8418</v>
      </c>
      <c r="K1888" t="s">
        <v>13</v>
      </c>
    </row>
    <row r="1889" spans="1:11" x14ac:dyDescent="0.35">
      <c r="A1889" t="s">
        <v>1920</v>
      </c>
      <c r="B1889">
        <v>1971</v>
      </c>
      <c r="C1889" t="s">
        <v>18</v>
      </c>
      <c r="D1889">
        <v>16</v>
      </c>
      <c r="E1889" s="18">
        <f>DATE(Table6[[#This Row],[year]],MONTH(1&amp;Table6[[#This Row],[month]]),Table6[[#This Row],[date]])</f>
        <v>26100</v>
      </c>
      <c r="F1889" s="19">
        <f>DATEDIF(Table6[[#This Row],[DOB]],DATE(2023,6,8),"Y")</f>
        <v>51</v>
      </c>
      <c r="G1889">
        <v>1</v>
      </c>
      <c r="H1889" s="20">
        <v>22218.11</v>
      </c>
      <c r="I1889" t="s">
        <v>8416</v>
      </c>
      <c r="J1889" t="s">
        <v>8417</v>
      </c>
      <c r="K1889" t="s">
        <v>13</v>
      </c>
    </row>
    <row r="1890" spans="1:11" x14ac:dyDescent="0.35">
      <c r="A1890" t="s">
        <v>1921</v>
      </c>
      <c r="B1890">
        <v>1982</v>
      </c>
      <c r="C1890" t="s">
        <v>30</v>
      </c>
      <c r="D1890">
        <v>27</v>
      </c>
      <c r="E1890" s="18">
        <f>DATE(Table6[[#This Row],[year]],MONTH(1&amp;Table6[[#This Row],[month]]),Table6[[#This Row],[date]])</f>
        <v>30312</v>
      </c>
      <c r="F1890" s="19">
        <f>DATEDIF(Table6[[#This Row],[DOB]],DATE(2023,6,8),"Y")</f>
        <v>40</v>
      </c>
      <c r="G1890">
        <v>1</v>
      </c>
      <c r="H1890" s="20">
        <v>22331.57</v>
      </c>
      <c r="I1890" t="s">
        <v>8416</v>
      </c>
      <c r="J1890" t="s">
        <v>8417</v>
      </c>
      <c r="K1890" t="s">
        <v>247</v>
      </c>
    </row>
    <row r="1891" spans="1:11" x14ac:dyDescent="0.35">
      <c r="A1891" t="s">
        <v>1922</v>
      </c>
      <c r="B1891">
        <v>1999</v>
      </c>
      <c r="C1891" t="s">
        <v>35</v>
      </c>
      <c r="D1891">
        <v>26</v>
      </c>
      <c r="E1891" s="18">
        <f>DATE(Table6[[#This Row],[year]],MONTH(1&amp;Table6[[#This Row],[month]]),Table6[[#This Row],[date]])</f>
        <v>36398</v>
      </c>
      <c r="F1891" s="19">
        <f>DATEDIF(Table6[[#This Row],[DOB]],DATE(2023,6,8),"Y")</f>
        <v>23</v>
      </c>
      <c r="G1891">
        <v>2</v>
      </c>
      <c r="H1891" s="20">
        <v>22395.74</v>
      </c>
      <c r="I1891" t="s">
        <v>8417</v>
      </c>
      <c r="J1891" t="s">
        <v>8416</v>
      </c>
      <c r="K1891" t="s">
        <v>247</v>
      </c>
    </row>
    <row r="1892" spans="1:11" x14ac:dyDescent="0.35">
      <c r="A1892" t="s">
        <v>1923</v>
      </c>
      <c r="B1892">
        <v>1966</v>
      </c>
      <c r="C1892" t="s">
        <v>35</v>
      </c>
      <c r="D1892">
        <v>18</v>
      </c>
      <c r="E1892" s="18">
        <f>DATE(Table6[[#This Row],[year]],MONTH(1&amp;Table6[[#This Row],[month]]),Table6[[#This Row],[date]])</f>
        <v>24337</v>
      </c>
      <c r="F1892" s="19">
        <f>DATEDIF(Table6[[#This Row],[DOB]],DATE(2023,6,8),"Y")</f>
        <v>56</v>
      </c>
      <c r="G1892">
        <v>0</v>
      </c>
      <c r="H1892" s="20">
        <v>22412.65</v>
      </c>
      <c r="I1892" t="s">
        <v>8417</v>
      </c>
      <c r="J1892" t="s">
        <v>8417</v>
      </c>
      <c r="K1892" t="s">
        <v>276</v>
      </c>
    </row>
    <row r="1893" spans="1:11" x14ac:dyDescent="0.35">
      <c r="A1893" t="s">
        <v>1924</v>
      </c>
      <c r="B1893">
        <v>1983</v>
      </c>
      <c r="C1893" t="s">
        <v>30</v>
      </c>
      <c r="D1893">
        <v>21</v>
      </c>
      <c r="E1893" s="18">
        <f>DATE(Table6[[#This Row],[year]],MONTH(1&amp;Table6[[#This Row],[month]]),Table6[[#This Row],[date]])</f>
        <v>30671</v>
      </c>
      <c r="F1893" s="19">
        <f>DATEDIF(Table6[[#This Row],[DOB]],DATE(2023,6,8),"Y")</f>
        <v>39</v>
      </c>
      <c r="G1893">
        <v>1</v>
      </c>
      <c r="H1893" s="20">
        <v>22462.04</v>
      </c>
      <c r="I1893" t="s">
        <v>8417</v>
      </c>
      <c r="J1893" t="s">
        <v>8418</v>
      </c>
      <c r="K1893" t="s">
        <v>166</v>
      </c>
    </row>
    <row r="1894" spans="1:11" x14ac:dyDescent="0.35">
      <c r="A1894" t="s">
        <v>1925</v>
      </c>
      <c r="B1894">
        <v>1979</v>
      </c>
      <c r="C1894" t="s">
        <v>15</v>
      </c>
      <c r="D1894">
        <v>14</v>
      </c>
      <c r="E1894" s="18">
        <f>DATE(Table6[[#This Row],[year]],MONTH(1&amp;Table6[[#This Row],[month]]),Table6[[#This Row],[date]])</f>
        <v>29173</v>
      </c>
      <c r="F1894" s="19">
        <f>DATEDIF(Table6[[#This Row],[DOB]],DATE(2023,6,8),"Y")</f>
        <v>43</v>
      </c>
      <c r="G1894">
        <v>2</v>
      </c>
      <c r="H1894" s="20">
        <v>22478.6</v>
      </c>
      <c r="I1894" t="s">
        <v>8417</v>
      </c>
      <c r="J1894" t="s">
        <v>8416</v>
      </c>
      <c r="K1894" t="s">
        <v>42</v>
      </c>
    </row>
    <row r="1895" spans="1:11" x14ac:dyDescent="0.35">
      <c r="A1895" t="s">
        <v>1926</v>
      </c>
      <c r="B1895">
        <v>2003</v>
      </c>
      <c r="C1895" t="s">
        <v>10</v>
      </c>
      <c r="D1895">
        <v>25</v>
      </c>
      <c r="E1895" s="18">
        <f>DATE(Table6[[#This Row],[year]],MONTH(1&amp;Table6[[#This Row],[month]]),Table6[[#This Row],[date]])</f>
        <v>37827</v>
      </c>
      <c r="F1895" s="19">
        <f>DATEDIF(Table6[[#This Row],[DOB]],DATE(2023,6,8),"Y")</f>
        <v>19</v>
      </c>
      <c r="G1895">
        <v>2</v>
      </c>
      <c r="H1895" s="20">
        <v>22493.66</v>
      </c>
      <c r="I1895" t="s">
        <v>8416</v>
      </c>
      <c r="J1895" t="s">
        <v>8418</v>
      </c>
      <c r="K1895" t="s">
        <v>23</v>
      </c>
    </row>
    <row r="1896" spans="1:11" x14ac:dyDescent="0.35">
      <c r="A1896" t="s">
        <v>1927</v>
      </c>
      <c r="B1896">
        <v>1970</v>
      </c>
      <c r="C1896" t="s">
        <v>15</v>
      </c>
      <c r="D1896">
        <v>9</v>
      </c>
      <c r="E1896" s="18">
        <f>DATE(Table6[[#This Row],[year]],MONTH(1&amp;Table6[[#This Row],[month]]),Table6[[#This Row],[date]])</f>
        <v>25881</v>
      </c>
      <c r="F1896" s="19">
        <f>DATEDIF(Table6[[#This Row],[DOB]],DATE(2023,6,8),"Y")</f>
        <v>52</v>
      </c>
      <c r="G1896">
        <v>0</v>
      </c>
      <c r="H1896" s="20">
        <v>23045.57</v>
      </c>
      <c r="I1896" t="s">
        <v>8416</v>
      </c>
      <c r="J1896" t="s">
        <v>8416</v>
      </c>
      <c r="K1896" t="s">
        <v>247</v>
      </c>
    </row>
    <row r="1897" spans="1:11" x14ac:dyDescent="0.35">
      <c r="A1897" t="s">
        <v>1928</v>
      </c>
      <c r="B1897">
        <v>1975</v>
      </c>
      <c r="C1897" t="s">
        <v>20</v>
      </c>
      <c r="D1897">
        <v>9</v>
      </c>
      <c r="E1897" s="18">
        <f>DATE(Table6[[#This Row],[year]],MONTH(1&amp;Table6[[#This Row],[month]]),Table6[[#This Row],[date]])</f>
        <v>27646</v>
      </c>
      <c r="F1897" s="19">
        <f>DATEDIF(Table6[[#This Row],[DOB]],DATE(2023,6,8),"Y")</f>
        <v>47</v>
      </c>
      <c r="G1897">
        <v>0</v>
      </c>
      <c r="H1897" s="20">
        <v>23065.42</v>
      </c>
      <c r="I1897" t="s">
        <v>8416</v>
      </c>
      <c r="J1897" t="s">
        <v>8416</v>
      </c>
      <c r="K1897" t="s">
        <v>13</v>
      </c>
    </row>
    <row r="1898" spans="1:11" x14ac:dyDescent="0.35">
      <c r="A1898" t="s">
        <v>1929</v>
      </c>
      <c r="B1898">
        <v>2003</v>
      </c>
      <c r="C1898" t="s">
        <v>30</v>
      </c>
      <c r="D1898">
        <v>14</v>
      </c>
      <c r="E1898" s="18">
        <f>DATE(Table6[[#This Row],[year]],MONTH(1&amp;Table6[[#This Row],[month]]),Table6[[#This Row],[date]])</f>
        <v>37969</v>
      </c>
      <c r="F1898" s="19">
        <f>DATEDIF(Table6[[#This Row],[DOB]],DATE(2023,6,8),"Y")</f>
        <v>19</v>
      </c>
      <c r="G1898">
        <v>0</v>
      </c>
      <c r="H1898" s="20">
        <v>23082.959999999999</v>
      </c>
      <c r="I1898" t="s">
        <v>8416</v>
      </c>
      <c r="J1898" t="s">
        <v>8416</v>
      </c>
      <c r="K1898" t="s">
        <v>42</v>
      </c>
    </row>
    <row r="1899" spans="1:11" x14ac:dyDescent="0.35">
      <c r="A1899" t="s">
        <v>1930</v>
      </c>
      <c r="B1899">
        <v>1997</v>
      </c>
      <c r="C1899" t="s">
        <v>35</v>
      </c>
      <c r="D1899">
        <v>7</v>
      </c>
      <c r="E1899" s="18">
        <f>DATE(Table6[[#This Row],[year]],MONTH(1&amp;Table6[[#This Row],[month]]),Table6[[#This Row],[date]])</f>
        <v>35649</v>
      </c>
      <c r="F1899" s="19">
        <f>DATEDIF(Table6[[#This Row],[DOB]],DATE(2023,6,8),"Y")</f>
        <v>25</v>
      </c>
      <c r="G1899">
        <v>2</v>
      </c>
      <c r="H1899" s="20">
        <v>23241.47</v>
      </c>
      <c r="I1899" t="s">
        <v>8416</v>
      </c>
      <c r="J1899" t="s">
        <v>8417</v>
      </c>
      <c r="K1899" t="s">
        <v>170</v>
      </c>
    </row>
    <row r="1900" spans="1:11" x14ac:dyDescent="0.35">
      <c r="A1900" t="s">
        <v>1931</v>
      </c>
      <c r="B1900">
        <v>1969</v>
      </c>
      <c r="C1900" t="s">
        <v>15</v>
      </c>
      <c r="D1900">
        <v>14</v>
      </c>
      <c r="E1900" s="18">
        <f>DATE(Table6[[#This Row],[year]],MONTH(1&amp;Table6[[#This Row],[month]]),Table6[[#This Row],[date]])</f>
        <v>25521</v>
      </c>
      <c r="F1900" s="19">
        <f>DATEDIF(Table6[[#This Row],[DOB]],DATE(2023,6,8),"Y")</f>
        <v>53</v>
      </c>
      <c r="G1900">
        <v>1</v>
      </c>
      <c r="H1900" s="20">
        <v>23244.79</v>
      </c>
      <c r="I1900" t="s">
        <v>8416</v>
      </c>
      <c r="J1900" t="s">
        <v>8417</v>
      </c>
      <c r="K1900" t="s">
        <v>13</v>
      </c>
    </row>
    <row r="1901" spans="1:11" x14ac:dyDescent="0.35">
      <c r="A1901" t="s">
        <v>1932</v>
      </c>
      <c r="B1901">
        <v>1994</v>
      </c>
      <c r="C1901" t="s">
        <v>37</v>
      </c>
      <c r="D1901">
        <v>3</v>
      </c>
      <c r="E1901" s="18">
        <f>DATE(Table6[[#This Row],[year]],MONTH(1&amp;Table6[[#This Row],[month]]),Table6[[#This Row],[date]])</f>
        <v>34610</v>
      </c>
      <c r="F1901" s="19">
        <f>DATEDIF(Table6[[#This Row],[DOB]],DATE(2023,6,8),"Y")</f>
        <v>28</v>
      </c>
      <c r="G1901">
        <v>1</v>
      </c>
      <c r="H1901" s="20">
        <v>23288.93</v>
      </c>
      <c r="I1901" t="s">
        <v>8416</v>
      </c>
      <c r="J1901" t="s">
        <v>8417</v>
      </c>
      <c r="K1901" t="s">
        <v>247</v>
      </c>
    </row>
    <row r="1902" spans="1:11" x14ac:dyDescent="0.35">
      <c r="A1902" t="s">
        <v>1933</v>
      </c>
      <c r="B1902">
        <v>1973</v>
      </c>
      <c r="C1902" t="s">
        <v>37</v>
      </c>
      <c r="D1902">
        <v>22</v>
      </c>
      <c r="E1902" s="18">
        <f>DATE(Table6[[#This Row],[year]],MONTH(1&amp;Table6[[#This Row],[month]]),Table6[[#This Row],[date]])</f>
        <v>26959</v>
      </c>
      <c r="F1902" s="19">
        <f>DATEDIF(Table6[[#This Row],[DOB]],DATE(2023,6,8),"Y")</f>
        <v>49</v>
      </c>
      <c r="G1902">
        <v>2</v>
      </c>
      <c r="H1902" s="20">
        <v>23306.55</v>
      </c>
      <c r="I1902" t="s">
        <v>8416</v>
      </c>
      <c r="J1902" t="s">
        <v>8416</v>
      </c>
      <c r="K1902" t="s">
        <v>42</v>
      </c>
    </row>
    <row r="1903" spans="1:11" x14ac:dyDescent="0.35">
      <c r="A1903" t="s">
        <v>1934</v>
      </c>
      <c r="B1903">
        <v>1975</v>
      </c>
      <c r="C1903" t="s">
        <v>15</v>
      </c>
      <c r="D1903">
        <v>13</v>
      </c>
      <c r="E1903" s="18">
        <f>DATE(Table6[[#This Row],[year]],MONTH(1&amp;Table6[[#This Row],[month]]),Table6[[#This Row],[date]])</f>
        <v>27711</v>
      </c>
      <c r="F1903" s="19">
        <f>DATEDIF(Table6[[#This Row],[DOB]],DATE(2023,6,8),"Y")</f>
        <v>47</v>
      </c>
      <c r="G1903">
        <v>1</v>
      </c>
      <c r="H1903" s="20">
        <v>23401.31</v>
      </c>
      <c r="I1903" t="s">
        <v>8416</v>
      </c>
      <c r="J1903" t="s">
        <v>8417</v>
      </c>
      <c r="K1903" t="s">
        <v>247</v>
      </c>
    </row>
    <row r="1904" spans="1:11" x14ac:dyDescent="0.35">
      <c r="A1904" t="s">
        <v>1935</v>
      </c>
      <c r="B1904">
        <v>1983</v>
      </c>
      <c r="C1904" t="s">
        <v>35</v>
      </c>
      <c r="D1904">
        <v>26</v>
      </c>
      <c r="E1904" s="18">
        <f>DATE(Table6[[#This Row],[year]],MONTH(1&amp;Table6[[#This Row],[month]]),Table6[[#This Row],[date]])</f>
        <v>30554</v>
      </c>
      <c r="F1904" s="19">
        <f>DATEDIF(Table6[[#This Row],[DOB]],DATE(2023,6,8),"Y")</f>
        <v>39</v>
      </c>
      <c r="G1904">
        <v>2</v>
      </c>
      <c r="H1904" s="20">
        <v>23563.02</v>
      </c>
      <c r="I1904" t="s">
        <v>8416</v>
      </c>
      <c r="J1904" t="s">
        <v>8416</v>
      </c>
      <c r="K1904" t="s">
        <v>13</v>
      </c>
    </row>
    <row r="1905" spans="1:11" x14ac:dyDescent="0.35">
      <c r="A1905" t="s">
        <v>1936</v>
      </c>
      <c r="B1905">
        <v>1974</v>
      </c>
      <c r="C1905" t="s">
        <v>18</v>
      </c>
      <c r="D1905">
        <v>2</v>
      </c>
      <c r="E1905" s="18">
        <f>DATE(Table6[[#This Row],[year]],MONTH(1&amp;Table6[[#This Row],[month]]),Table6[[#This Row],[date]])</f>
        <v>27182</v>
      </c>
      <c r="F1905" s="19">
        <f>DATEDIF(Table6[[#This Row],[DOB]],DATE(2023,6,8),"Y")</f>
        <v>49</v>
      </c>
      <c r="G1905">
        <v>1</v>
      </c>
      <c r="H1905" s="20">
        <v>23568.27</v>
      </c>
      <c r="I1905" t="s">
        <v>8416</v>
      </c>
      <c r="J1905" t="s">
        <v>8416</v>
      </c>
      <c r="K1905" t="s">
        <v>42</v>
      </c>
    </row>
    <row r="1906" spans="1:11" x14ac:dyDescent="0.35">
      <c r="A1906" t="s">
        <v>1937</v>
      </c>
      <c r="B1906">
        <v>1973</v>
      </c>
      <c r="C1906" t="s">
        <v>18</v>
      </c>
      <c r="D1906">
        <v>27</v>
      </c>
      <c r="E1906" s="18">
        <f>DATE(Table6[[#This Row],[year]],MONTH(1&amp;Table6[[#This Row],[month]]),Table6[[#This Row],[date]])</f>
        <v>26842</v>
      </c>
      <c r="F1906" s="19">
        <f>DATEDIF(Table6[[#This Row],[DOB]],DATE(2023,6,8),"Y")</f>
        <v>49</v>
      </c>
      <c r="G1906">
        <v>2</v>
      </c>
      <c r="H1906" s="20">
        <v>23807.24</v>
      </c>
      <c r="I1906" t="s">
        <v>8416</v>
      </c>
      <c r="J1906" t="s">
        <v>8417</v>
      </c>
      <c r="K1906" t="s">
        <v>23</v>
      </c>
    </row>
    <row r="1907" spans="1:11" x14ac:dyDescent="0.35">
      <c r="A1907" t="s">
        <v>1938</v>
      </c>
      <c r="B1907">
        <v>1970</v>
      </c>
      <c r="C1907" t="s">
        <v>35</v>
      </c>
      <c r="D1907">
        <v>8</v>
      </c>
      <c r="E1907" s="18">
        <f>DATE(Table6[[#This Row],[year]],MONTH(1&amp;Table6[[#This Row],[month]]),Table6[[#This Row],[date]])</f>
        <v>25788</v>
      </c>
      <c r="F1907" s="19">
        <f>DATEDIF(Table6[[#This Row],[DOB]],DATE(2023,6,8),"Y")</f>
        <v>52</v>
      </c>
      <c r="G1907">
        <v>1</v>
      </c>
      <c r="H1907" s="20">
        <v>23887.66</v>
      </c>
      <c r="I1907" t="s">
        <v>8416</v>
      </c>
      <c r="J1907" t="s">
        <v>8417</v>
      </c>
      <c r="K1907" t="s">
        <v>23</v>
      </c>
    </row>
    <row r="1908" spans="1:11" x14ac:dyDescent="0.35">
      <c r="A1908" t="s">
        <v>1939</v>
      </c>
      <c r="B1908">
        <v>1971</v>
      </c>
      <c r="C1908" t="s">
        <v>10</v>
      </c>
      <c r="D1908">
        <v>10</v>
      </c>
      <c r="E1908" s="18">
        <f>DATE(Table6[[#This Row],[year]],MONTH(1&amp;Table6[[#This Row],[month]]),Table6[[#This Row],[date]])</f>
        <v>26124</v>
      </c>
      <c r="F1908" s="19">
        <f>DATEDIF(Table6[[#This Row],[DOB]],DATE(2023,6,8),"Y")</f>
        <v>51</v>
      </c>
      <c r="G1908">
        <v>2</v>
      </c>
      <c r="H1908" s="20">
        <v>23967.38</v>
      </c>
      <c r="I1908" t="s">
        <v>8416</v>
      </c>
      <c r="J1908" t="s">
        <v>8416</v>
      </c>
      <c r="K1908" t="s">
        <v>23</v>
      </c>
    </row>
    <row r="1909" spans="1:11" x14ac:dyDescent="0.35">
      <c r="A1909" t="s">
        <v>1940</v>
      </c>
      <c r="B1909">
        <v>2003</v>
      </c>
      <c r="C1909" t="s">
        <v>30</v>
      </c>
      <c r="D1909">
        <v>30</v>
      </c>
      <c r="E1909" s="18">
        <f>DATE(Table6[[#This Row],[year]],MONTH(1&amp;Table6[[#This Row],[month]]),Table6[[#This Row],[date]])</f>
        <v>37985</v>
      </c>
      <c r="F1909" s="19">
        <f>DATEDIF(Table6[[#This Row],[DOB]],DATE(2023,6,8),"Y")</f>
        <v>19</v>
      </c>
      <c r="G1909">
        <v>2</v>
      </c>
      <c r="H1909" s="20">
        <v>24059.68</v>
      </c>
      <c r="I1909" t="s">
        <v>8416</v>
      </c>
      <c r="J1909" t="s">
        <v>8416</v>
      </c>
      <c r="K1909" t="s">
        <v>23</v>
      </c>
    </row>
    <row r="1910" spans="1:11" x14ac:dyDescent="0.35">
      <c r="A1910" t="s">
        <v>1941</v>
      </c>
      <c r="B1910">
        <v>1973</v>
      </c>
      <c r="C1910" t="s">
        <v>18</v>
      </c>
      <c r="D1910">
        <v>13</v>
      </c>
      <c r="E1910" s="18">
        <f>DATE(Table6[[#This Row],[year]],MONTH(1&amp;Table6[[#This Row],[month]]),Table6[[#This Row],[date]])</f>
        <v>26828</v>
      </c>
      <c r="F1910" s="19">
        <f>DATEDIF(Table6[[#This Row],[DOB]],DATE(2023,6,8),"Y")</f>
        <v>49</v>
      </c>
      <c r="G1910">
        <v>3</v>
      </c>
      <c r="H1910" s="20">
        <v>24106.91</v>
      </c>
      <c r="I1910" t="s">
        <v>8416</v>
      </c>
      <c r="J1910" t="s">
        <v>8416</v>
      </c>
      <c r="K1910" t="s">
        <v>247</v>
      </c>
    </row>
    <row r="1911" spans="1:11" x14ac:dyDescent="0.35">
      <c r="A1911" t="s">
        <v>1942</v>
      </c>
      <c r="B1911">
        <v>1974</v>
      </c>
      <c r="C1911" t="s">
        <v>20</v>
      </c>
      <c r="D1911">
        <v>10</v>
      </c>
      <c r="E1911" s="18">
        <f>DATE(Table6[[#This Row],[year]],MONTH(1&amp;Table6[[#This Row],[month]]),Table6[[#This Row],[date]])</f>
        <v>27282</v>
      </c>
      <c r="F1911" s="19">
        <f>DATEDIF(Table6[[#This Row],[DOB]],DATE(2023,6,8),"Y")</f>
        <v>48</v>
      </c>
      <c r="G1911">
        <v>3</v>
      </c>
      <c r="H1911" s="20">
        <v>24180.93</v>
      </c>
      <c r="I1911" t="s">
        <v>8416</v>
      </c>
      <c r="J1911" t="s">
        <v>8418</v>
      </c>
      <c r="K1911" t="s">
        <v>13</v>
      </c>
    </row>
    <row r="1912" spans="1:11" x14ac:dyDescent="0.35">
      <c r="A1912" t="s">
        <v>1943</v>
      </c>
      <c r="B1912">
        <v>1964</v>
      </c>
      <c r="C1912" t="s">
        <v>30</v>
      </c>
      <c r="D1912">
        <v>16</v>
      </c>
      <c r="E1912" s="18">
        <f>DATE(Table6[[#This Row],[year]],MONTH(1&amp;Table6[[#This Row],[month]]),Table6[[#This Row],[date]])</f>
        <v>23727</v>
      </c>
      <c r="F1912" s="19">
        <f>DATEDIF(Table6[[#This Row],[DOB]],DATE(2023,6,8),"Y")</f>
        <v>58</v>
      </c>
      <c r="G1912">
        <v>0</v>
      </c>
      <c r="H1912" s="20">
        <v>24227.34</v>
      </c>
      <c r="I1912" t="s">
        <v>8416</v>
      </c>
      <c r="J1912" t="s">
        <v>8418</v>
      </c>
      <c r="K1912" t="s">
        <v>13</v>
      </c>
    </row>
    <row r="1913" spans="1:11" x14ac:dyDescent="0.35">
      <c r="A1913" t="s">
        <v>1944</v>
      </c>
      <c r="B1913">
        <v>2004</v>
      </c>
      <c r="C1913" t="s">
        <v>35</v>
      </c>
      <c r="D1913">
        <v>3</v>
      </c>
      <c r="E1913" s="18">
        <f>DATE(Table6[[#This Row],[year]],MONTH(1&amp;Table6[[#This Row],[month]]),Table6[[#This Row],[date]])</f>
        <v>38202</v>
      </c>
      <c r="F1913" s="19">
        <f>DATEDIF(Table6[[#This Row],[DOB]],DATE(2023,6,8),"Y")</f>
        <v>18</v>
      </c>
      <c r="G1913">
        <v>0</v>
      </c>
      <c r="H1913" s="20">
        <v>24294.02</v>
      </c>
      <c r="I1913" t="s">
        <v>8416</v>
      </c>
      <c r="J1913" t="s">
        <v>8418</v>
      </c>
      <c r="K1913" t="s">
        <v>42</v>
      </c>
    </row>
    <row r="1914" spans="1:11" x14ac:dyDescent="0.35">
      <c r="A1914" t="s">
        <v>1945</v>
      </c>
      <c r="B1914">
        <v>1999</v>
      </c>
      <c r="C1914" t="s">
        <v>37</v>
      </c>
      <c r="D1914">
        <v>7</v>
      </c>
      <c r="E1914" s="18">
        <f>DATE(Table6[[#This Row],[year]],MONTH(1&amp;Table6[[#This Row],[month]]),Table6[[#This Row],[date]])</f>
        <v>36440</v>
      </c>
      <c r="F1914" s="19">
        <f>DATEDIF(Table6[[#This Row],[DOB]],DATE(2023,6,8),"Y")</f>
        <v>23</v>
      </c>
      <c r="G1914">
        <v>0</v>
      </c>
      <c r="H1914" s="20">
        <v>24387.74</v>
      </c>
      <c r="I1914" t="s">
        <v>8416</v>
      </c>
      <c r="J1914" t="s">
        <v>8418</v>
      </c>
      <c r="K1914" t="s">
        <v>42</v>
      </c>
    </row>
    <row r="1915" spans="1:11" x14ac:dyDescent="0.35">
      <c r="A1915" t="s">
        <v>1946</v>
      </c>
      <c r="B1915">
        <v>1970</v>
      </c>
      <c r="C1915" t="s">
        <v>15</v>
      </c>
      <c r="D1915">
        <v>30</v>
      </c>
      <c r="E1915" s="18">
        <f>DATE(Table6[[#This Row],[year]],MONTH(1&amp;Table6[[#This Row],[month]]),Table6[[#This Row],[date]])</f>
        <v>25902</v>
      </c>
      <c r="F1915" s="19">
        <f>DATEDIF(Table6[[#This Row],[DOB]],DATE(2023,6,8),"Y")</f>
        <v>52</v>
      </c>
      <c r="G1915">
        <v>0</v>
      </c>
      <c r="H1915" s="20">
        <v>24393.62</v>
      </c>
      <c r="I1915" t="s">
        <v>8416</v>
      </c>
      <c r="J1915" t="s">
        <v>8417</v>
      </c>
      <c r="K1915" t="s">
        <v>23</v>
      </c>
    </row>
    <row r="1916" spans="1:11" x14ac:dyDescent="0.35">
      <c r="A1916" t="s">
        <v>1947</v>
      </c>
      <c r="B1916">
        <v>1968</v>
      </c>
      <c r="C1916" t="s">
        <v>10</v>
      </c>
      <c r="D1916">
        <v>6</v>
      </c>
      <c r="E1916" s="18">
        <f>DATE(Table6[[#This Row],[year]],MONTH(1&amp;Table6[[#This Row],[month]]),Table6[[#This Row],[date]])</f>
        <v>25025</v>
      </c>
      <c r="F1916" s="19">
        <f>DATEDIF(Table6[[#This Row],[DOB]],DATE(2023,6,8),"Y")</f>
        <v>54</v>
      </c>
      <c r="G1916">
        <v>0</v>
      </c>
      <c r="H1916" s="20">
        <v>24476.48</v>
      </c>
      <c r="I1916" t="s">
        <v>8416</v>
      </c>
      <c r="J1916" t="s">
        <v>8416</v>
      </c>
      <c r="K1916" t="s">
        <v>23</v>
      </c>
    </row>
    <row r="1917" spans="1:11" x14ac:dyDescent="0.35">
      <c r="A1917" t="s">
        <v>1948</v>
      </c>
      <c r="B1917">
        <v>1961</v>
      </c>
      <c r="C1917" t="s">
        <v>37</v>
      </c>
      <c r="D1917">
        <v>21</v>
      </c>
      <c r="E1917" s="18">
        <f>DATE(Table6[[#This Row],[year]],MONTH(1&amp;Table6[[#This Row],[month]]),Table6[[#This Row],[date]])</f>
        <v>22575</v>
      </c>
      <c r="F1917" s="19">
        <f>DATEDIF(Table6[[#This Row],[DOB]],DATE(2023,6,8),"Y")</f>
        <v>61</v>
      </c>
      <c r="G1917">
        <v>0</v>
      </c>
      <c r="H1917" s="20">
        <v>24513.09</v>
      </c>
      <c r="I1917" t="s">
        <v>8416</v>
      </c>
      <c r="J1917" t="s">
        <v>8416</v>
      </c>
      <c r="K1917" t="s">
        <v>13</v>
      </c>
    </row>
    <row r="1918" spans="1:11" x14ac:dyDescent="0.35">
      <c r="A1918" t="s">
        <v>1949</v>
      </c>
      <c r="B1918">
        <v>1972</v>
      </c>
      <c r="C1918" t="s">
        <v>20</v>
      </c>
      <c r="D1918">
        <v>14</v>
      </c>
      <c r="E1918" s="18">
        <f>DATE(Table6[[#This Row],[year]],MONTH(1&amp;Table6[[#This Row],[month]]),Table6[[#This Row],[date]])</f>
        <v>26556</v>
      </c>
      <c r="F1918" s="19">
        <f>DATEDIF(Table6[[#This Row],[DOB]],DATE(2023,6,8),"Y")</f>
        <v>50</v>
      </c>
      <c r="G1918">
        <v>1</v>
      </c>
      <c r="H1918" s="20">
        <v>24520.26</v>
      </c>
      <c r="I1918" t="s">
        <v>8416</v>
      </c>
      <c r="J1918" t="s">
        <v>8417</v>
      </c>
      <c r="K1918" t="s">
        <v>42</v>
      </c>
    </row>
    <row r="1919" spans="1:11" x14ac:dyDescent="0.35">
      <c r="A1919" t="s">
        <v>1950</v>
      </c>
      <c r="B1919">
        <v>1975</v>
      </c>
      <c r="C1919" t="s">
        <v>18</v>
      </c>
      <c r="D1919">
        <v>13</v>
      </c>
      <c r="E1919" s="18">
        <f>DATE(Table6[[#This Row],[year]],MONTH(1&amp;Table6[[#This Row],[month]]),Table6[[#This Row],[date]])</f>
        <v>27558</v>
      </c>
      <c r="F1919" s="19">
        <f>DATEDIF(Table6[[#This Row],[DOB]],DATE(2023,6,8),"Y")</f>
        <v>47</v>
      </c>
      <c r="G1919">
        <v>2</v>
      </c>
      <c r="H1919" s="20">
        <v>24535.7</v>
      </c>
      <c r="I1919" t="s">
        <v>8416</v>
      </c>
      <c r="J1919" t="s">
        <v>8416</v>
      </c>
      <c r="K1919" t="s">
        <v>23</v>
      </c>
    </row>
    <row r="1920" spans="1:11" x14ac:dyDescent="0.35">
      <c r="A1920" t="s">
        <v>1951</v>
      </c>
      <c r="B1920">
        <v>1976</v>
      </c>
      <c r="C1920" t="s">
        <v>37</v>
      </c>
      <c r="D1920">
        <v>12</v>
      </c>
      <c r="E1920" s="18">
        <f>DATE(Table6[[#This Row],[year]],MONTH(1&amp;Table6[[#This Row],[month]]),Table6[[#This Row],[date]])</f>
        <v>28045</v>
      </c>
      <c r="F1920" s="19">
        <f>DATEDIF(Table6[[#This Row],[DOB]],DATE(2023,6,8),"Y")</f>
        <v>46</v>
      </c>
      <c r="G1920">
        <v>0</v>
      </c>
      <c r="H1920" s="20">
        <v>24603.05</v>
      </c>
      <c r="I1920" t="s">
        <v>8416</v>
      </c>
      <c r="J1920" t="s">
        <v>8416</v>
      </c>
      <c r="K1920" t="s">
        <v>42</v>
      </c>
    </row>
    <row r="1921" spans="1:11" x14ac:dyDescent="0.35">
      <c r="A1921" t="s">
        <v>1952</v>
      </c>
      <c r="B1921">
        <v>1970</v>
      </c>
      <c r="C1921" t="s">
        <v>18</v>
      </c>
      <c r="D1921">
        <v>12</v>
      </c>
      <c r="E1921" s="18">
        <f>DATE(Table6[[#This Row],[year]],MONTH(1&amp;Table6[[#This Row],[month]]),Table6[[#This Row],[date]])</f>
        <v>25731</v>
      </c>
      <c r="F1921" s="19">
        <f>DATEDIF(Table6[[#This Row],[DOB]],DATE(2023,6,8),"Y")</f>
        <v>52</v>
      </c>
      <c r="G1921">
        <v>2</v>
      </c>
      <c r="H1921" s="20">
        <v>24667.42</v>
      </c>
      <c r="I1921" t="s">
        <v>8416</v>
      </c>
      <c r="J1921" t="s">
        <v>8417</v>
      </c>
      <c r="K1921" t="s">
        <v>13</v>
      </c>
    </row>
    <row r="1922" spans="1:11" x14ac:dyDescent="0.35">
      <c r="A1922" t="s">
        <v>1953</v>
      </c>
      <c r="B1922">
        <v>1996</v>
      </c>
      <c r="C1922" t="s">
        <v>35</v>
      </c>
      <c r="D1922">
        <v>28</v>
      </c>
      <c r="E1922" s="18">
        <f>DATE(Table6[[#This Row],[year]],MONTH(1&amp;Table6[[#This Row],[month]]),Table6[[#This Row],[date]])</f>
        <v>35305</v>
      </c>
      <c r="F1922" s="19">
        <f>DATEDIF(Table6[[#This Row],[DOB]],DATE(2023,6,8),"Y")</f>
        <v>26</v>
      </c>
      <c r="G1922">
        <v>4</v>
      </c>
      <c r="H1922" s="20">
        <v>24671.66</v>
      </c>
      <c r="I1922" t="s">
        <v>8416</v>
      </c>
      <c r="J1922" t="s">
        <v>8418</v>
      </c>
      <c r="K1922" t="s">
        <v>247</v>
      </c>
    </row>
    <row r="1923" spans="1:11" x14ac:dyDescent="0.35">
      <c r="A1923" t="s">
        <v>1954</v>
      </c>
      <c r="B1923">
        <v>1992</v>
      </c>
      <c r="C1923" t="s">
        <v>37</v>
      </c>
      <c r="D1923">
        <v>11</v>
      </c>
      <c r="E1923" s="18">
        <f>DATE(Table6[[#This Row],[year]],MONTH(1&amp;Table6[[#This Row],[month]]),Table6[[#This Row],[date]])</f>
        <v>33888</v>
      </c>
      <c r="F1923" s="19">
        <f>DATEDIF(Table6[[#This Row],[DOB]],DATE(2023,6,8),"Y")</f>
        <v>30</v>
      </c>
      <c r="G1923">
        <v>0</v>
      </c>
      <c r="H1923" s="20">
        <v>24795.040000000001</v>
      </c>
      <c r="I1923" t="s">
        <v>8416</v>
      </c>
      <c r="J1923" t="s">
        <v>8417</v>
      </c>
      <c r="K1923" t="s">
        <v>42</v>
      </c>
    </row>
    <row r="1924" spans="1:11" x14ac:dyDescent="0.35">
      <c r="A1924" t="s">
        <v>1955</v>
      </c>
      <c r="B1924">
        <v>1994</v>
      </c>
      <c r="C1924" t="s">
        <v>20</v>
      </c>
      <c r="D1924">
        <v>9</v>
      </c>
      <c r="E1924" s="18">
        <f>DATE(Table6[[#This Row],[year]],MONTH(1&amp;Table6[[#This Row],[month]]),Table6[[#This Row],[date]])</f>
        <v>34586</v>
      </c>
      <c r="F1924" s="19">
        <f>DATEDIF(Table6[[#This Row],[DOB]],DATE(2023,6,8),"Y")</f>
        <v>28</v>
      </c>
      <c r="G1924">
        <v>0</v>
      </c>
      <c r="H1924" s="20">
        <v>24817.25</v>
      </c>
      <c r="I1924" t="s">
        <v>8416</v>
      </c>
      <c r="J1924" t="s">
        <v>8416</v>
      </c>
      <c r="K1924" t="s">
        <v>42</v>
      </c>
    </row>
    <row r="1925" spans="1:11" x14ac:dyDescent="0.35">
      <c r="A1925" t="s">
        <v>1956</v>
      </c>
      <c r="B1925">
        <v>1995</v>
      </c>
      <c r="C1925" t="s">
        <v>18</v>
      </c>
      <c r="D1925">
        <v>10</v>
      </c>
      <c r="E1925" s="18">
        <f>DATE(Table6[[#This Row],[year]],MONTH(1&amp;Table6[[#This Row],[month]]),Table6[[#This Row],[date]])</f>
        <v>34860</v>
      </c>
      <c r="F1925" s="19">
        <f>DATEDIF(Table6[[#This Row],[DOB]],DATE(2023,6,8),"Y")</f>
        <v>27</v>
      </c>
      <c r="G1925">
        <v>0</v>
      </c>
      <c r="H1925" s="20">
        <v>24863.25</v>
      </c>
      <c r="I1925" t="s">
        <v>8416</v>
      </c>
      <c r="J1925" t="s">
        <v>8417</v>
      </c>
      <c r="K1925" t="s">
        <v>42</v>
      </c>
    </row>
    <row r="1926" spans="1:11" x14ac:dyDescent="0.35">
      <c r="A1926" t="s">
        <v>1957</v>
      </c>
      <c r="B1926">
        <v>1970</v>
      </c>
      <c r="C1926" t="s">
        <v>15</v>
      </c>
      <c r="D1926">
        <v>26</v>
      </c>
      <c r="E1926" s="18">
        <f>DATE(Table6[[#This Row],[year]],MONTH(1&amp;Table6[[#This Row],[month]]),Table6[[#This Row],[date]])</f>
        <v>25898</v>
      </c>
      <c r="F1926" s="19">
        <f>DATEDIF(Table6[[#This Row],[DOB]],DATE(2023,6,8),"Y")</f>
        <v>52</v>
      </c>
      <c r="G1926">
        <v>3</v>
      </c>
      <c r="H1926" s="20">
        <v>24869.84</v>
      </c>
      <c r="I1926" t="s">
        <v>8416</v>
      </c>
      <c r="J1926" t="s">
        <v>8416</v>
      </c>
      <c r="K1926" t="s">
        <v>168</v>
      </c>
    </row>
    <row r="1927" spans="1:11" x14ac:dyDescent="0.35">
      <c r="A1927" t="s">
        <v>1958</v>
      </c>
      <c r="B1927">
        <v>1969</v>
      </c>
      <c r="C1927" t="s">
        <v>10</v>
      </c>
      <c r="D1927">
        <v>23</v>
      </c>
      <c r="E1927" s="18">
        <f>DATE(Table6[[#This Row],[year]],MONTH(1&amp;Table6[[#This Row],[month]]),Table6[[#This Row],[date]])</f>
        <v>25407</v>
      </c>
      <c r="F1927" s="19">
        <f>DATEDIF(Table6[[#This Row],[DOB]],DATE(2023,6,8),"Y")</f>
        <v>53</v>
      </c>
      <c r="G1927">
        <v>3</v>
      </c>
      <c r="H1927" s="20">
        <v>24873.38</v>
      </c>
      <c r="I1927" t="s">
        <v>8416</v>
      </c>
      <c r="J1927" t="s">
        <v>8418</v>
      </c>
      <c r="K1927" t="s">
        <v>247</v>
      </c>
    </row>
    <row r="1928" spans="1:11" x14ac:dyDescent="0.35">
      <c r="A1928" t="s">
        <v>1959</v>
      </c>
      <c r="B1928">
        <v>1987</v>
      </c>
      <c r="C1928" t="s">
        <v>18</v>
      </c>
      <c r="D1928">
        <v>14</v>
      </c>
      <c r="E1928" s="18">
        <f>DATE(Table6[[#This Row],[year]],MONTH(1&amp;Table6[[#This Row],[month]]),Table6[[#This Row],[date]])</f>
        <v>31942</v>
      </c>
      <c r="F1928" s="19">
        <f>DATEDIF(Table6[[#This Row],[DOB]],DATE(2023,6,8),"Y")</f>
        <v>35</v>
      </c>
      <c r="G1928">
        <v>2</v>
      </c>
      <c r="H1928" s="20">
        <v>24915.05</v>
      </c>
      <c r="I1928" t="s">
        <v>8416</v>
      </c>
      <c r="J1928" t="s">
        <v>8418</v>
      </c>
      <c r="K1928" t="s">
        <v>247</v>
      </c>
    </row>
    <row r="1929" spans="1:11" x14ac:dyDescent="0.35">
      <c r="A1929" t="s">
        <v>1960</v>
      </c>
      <c r="B1929">
        <v>1975</v>
      </c>
      <c r="C1929" t="s">
        <v>15</v>
      </c>
      <c r="D1929">
        <v>14</v>
      </c>
      <c r="E1929" s="18">
        <f>DATE(Table6[[#This Row],[year]],MONTH(1&amp;Table6[[#This Row],[month]]),Table6[[#This Row],[date]])</f>
        <v>27712</v>
      </c>
      <c r="F1929" s="19">
        <f>DATEDIF(Table6[[#This Row],[DOB]],DATE(2023,6,8),"Y")</f>
        <v>47</v>
      </c>
      <c r="G1929">
        <v>3</v>
      </c>
      <c r="H1929" s="20">
        <v>24915.22</v>
      </c>
      <c r="I1929" t="s">
        <v>8416</v>
      </c>
      <c r="J1929" t="s">
        <v>8417</v>
      </c>
      <c r="K1929" t="s">
        <v>23</v>
      </c>
    </row>
    <row r="1930" spans="1:11" x14ac:dyDescent="0.35">
      <c r="A1930" t="s">
        <v>1961</v>
      </c>
      <c r="B1930">
        <v>1995</v>
      </c>
      <c r="C1930" t="s">
        <v>30</v>
      </c>
      <c r="D1930">
        <v>4</v>
      </c>
      <c r="E1930" s="18">
        <f>DATE(Table6[[#This Row],[year]],MONTH(1&amp;Table6[[#This Row],[month]]),Table6[[#This Row],[date]])</f>
        <v>35037</v>
      </c>
      <c r="F1930" s="19">
        <f>DATEDIF(Table6[[#This Row],[DOB]],DATE(2023,6,8),"Y")</f>
        <v>27</v>
      </c>
      <c r="G1930">
        <v>0</v>
      </c>
      <c r="H1930" s="20">
        <v>25075.97</v>
      </c>
      <c r="I1930" t="s">
        <v>8416</v>
      </c>
      <c r="J1930" t="s">
        <v>8416</v>
      </c>
      <c r="K1930" t="s">
        <v>42</v>
      </c>
    </row>
    <row r="1931" spans="1:11" x14ac:dyDescent="0.35">
      <c r="A1931" t="s">
        <v>1962</v>
      </c>
      <c r="B1931">
        <v>1998</v>
      </c>
      <c r="C1931" t="s">
        <v>18</v>
      </c>
      <c r="D1931">
        <v>14</v>
      </c>
      <c r="E1931" s="18">
        <f>DATE(Table6[[#This Row],[year]],MONTH(1&amp;Table6[[#This Row],[month]]),Table6[[#This Row],[date]])</f>
        <v>35960</v>
      </c>
      <c r="F1931" s="19">
        <f>DATEDIF(Table6[[#This Row],[DOB]],DATE(2023,6,8),"Y")</f>
        <v>24</v>
      </c>
      <c r="G1931">
        <v>0</v>
      </c>
      <c r="H1931" s="20">
        <v>25081.77</v>
      </c>
      <c r="I1931" t="s">
        <v>8416</v>
      </c>
      <c r="J1931" t="s">
        <v>8416</v>
      </c>
      <c r="K1931" t="s">
        <v>13</v>
      </c>
    </row>
    <row r="1932" spans="1:11" x14ac:dyDescent="0.35">
      <c r="A1932" t="s">
        <v>1963</v>
      </c>
      <c r="B1932">
        <v>1998</v>
      </c>
      <c r="C1932" t="s">
        <v>15</v>
      </c>
      <c r="D1932">
        <v>24</v>
      </c>
      <c r="E1932" s="18">
        <f>DATE(Table6[[#This Row],[year]],MONTH(1&amp;Table6[[#This Row],[month]]),Table6[[#This Row],[date]])</f>
        <v>36123</v>
      </c>
      <c r="F1932" s="19">
        <f>DATEDIF(Table6[[#This Row],[DOB]],DATE(2023,6,8),"Y")</f>
        <v>24</v>
      </c>
      <c r="G1932">
        <v>0</v>
      </c>
      <c r="H1932" s="20">
        <v>25127.22</v>
      </c>
      <c r="I1932" t="s">
        <v>8416</v>
      </c>
      <c r="J1932" t="s">
        <v>8417</v>
      </c>
      <c r="K1932" t="s">
        <v>42</v>
      </c>
    </row>
    <row r="1933" spans="1:11" x14ac:dyDescent="0.35">
      <c r="A1933" t="s">
        <v>1964</v>
      </c>
      <c r="B1933">
        <v>1975</v>
      </c>
      <c r="C1933" t="s">
        <v>30</v>
      </c>
      <c r="D1933">
        <v>14</v>
      </c>
      <c r="E1933" s="18">
        <f>DATE(Table6[[#This Row],[year]],MONTH(1&amp;Table6[[#This Row],[month]]),Table6[[#This Row],[date]])</f>
        <v>27742</v>
      </c>
      <c r="F1933" s="19">
        <f>DATEDIF(Table6[[#This Row],[DOB]],DATE(2023,6,8),"Y")</f>
        <v>47</v>
      </c>
      <c r="G1933">
        <v>3</v>
      </c>
      <c r="H1933" s="20">
        <v>25309.49</v>
      </c>
      <c r="I1933" t="s">
        <v>8416</v>
      </c>
      <c r="J1933" t="s">
        <v>8418</v>
      </c>
      <c r="K1933" t="s">
        <v>42</v>
      </c>
    </row>
    <row r="1934" spans="1:11" x14ac:dyDescent="0.35">
      <c r="A1934" t="s">
        <v>1965</v>
      </c>
      <c r="B1934">
        <v>1972</v>
      </c>
      <c r="C1934" t="s">
        <v>20</v>
      </c>
      <c r="D1934">
        <v>26</v>
      </c>
      <c r="E1934" s="18">
        <f>DATE(Table6[[#This Row],[year]],MONTH(1&amp;Table6[[#This Row],[month]]),Table6[[#This Row],[date]])</f>
        <v>26568</v>
      </c>
      <c r="F1934" s="19">
        <f>DATEDIF(Table6[[#This Row],[DOB]],DATE(2023,6,8),"Y")</f>
        <v>50</v>
      </c>
      <c r="G1934">
        <v>2</v>
      </c>
      <c r="H1934" s="20">
        <v>25333.33</v>
      </c>
      <c r="I1934" t="s">
        <v>8416</v>
      </c>
      <c r="J1934" t="s">
        <v>8416</v>
      </c>
      <c r="K1934" t="s">
        <v>356</v>
      </c>
    </row>
    <row r="1935" spans="1:11" x14ac:dyDescent="0.35">
      <c r="A1935" t="s">
        <v>1966</v>
      </c>
      <c r="B1935">
        <v>1968</v>
      </c>
      <c r="C1935" t="s">
        <v>35</v>
      </c>
      <c r="D1935">
        <v>22</v>
      </c>
      <c r="E1935" s="18">
        <f>DATE(Table6[[#This Row],[year]],MONTH(1&amp;Table6[[#This Row],[month]]),Table6[[#This Row],[date]])</f>
        <v>25072</v>
      </c>
      <c r="F1935" s="19">
        <f>DATEDIF(Table6[[#This Row],[DOB]],DATE(2023,6,8),"Y")</f>
        <v>54</v>
      </c>
      <c r="G1935">
        <v>3</v>
      </c>
      <c r="H1935" s="20">
        <v>25382.3</v>
      </c>
      <c r="I1935" t="s">
        <v>8416</v>
      </c>
      <c r="J1935" t="s">
        <v>8416</v>
      </c>
      <c r="K1935" t="s">
        <v>42</v>
      </c>
    </row>
    <row r="1936" spans="1:11" x14ac:dyDescent="0.35">
      <c r="A1936" t="s">
        <v>1967</v>
      </c>
      <c r="B1936">
        <v>1968</v>
      </c>
      <c r="C1936" t="s">
        <v>30</v>
      </c>
      <c r="D1936">
        <v>11</v>
      </c>
      <c r="E1936" s="18">
        <f>DATE(Table6[[#This Row],[year]],MONTH(1&amp;Table6[[#This Row],[month]]),Table6[[#This Row],[date]])</f>
        <v>25183</v>
      </c>
      <c r="F1936" s="19">
        <f>DATEDIF(Table6[[#This Row],[DOB]],DATE(2023,6,8),"Y")</f>
        <v>54</v>
      </c>
      <c r="G1936">
        <v>1</v>
      </c>
      <c r="H1936" s="20">
        <v>25517.11</v>
      </c>
      <c r="I1936" t="s">
        <v>8416</v>
      </c>
      <c r="J1936" t="s">
        <v>8417</v>
      </c>
      <c r="K1936" t="s">
        <v>356</v>
      </c>
    </row>
    <row r="1937" spans="1:11" x14ac:dyDescent="0.35">
      <c r="A1937" t="s">
        <v>1968</v>
      </c>
      <c r="B1937">
        <v>2001</v>
      </c>
      <c r="C1937" t="s">
        <v>35</v>
      </c>
      <c r="D1937">
        <v>2</v>
      </c>
      <c r="E1937" s="18">
        <f>DATE(Table6[[#This Row],[year]],MONTH(1&amp;Table6[[#This Row],[month]]),Table6[[#This Row],[date]])</f>
        <v>37105</v>
      </c>
      <c r="F1937" s="19">
        <f>DATEDIF(Table6[[#This Row],[DOB]],DATE(2023,6,8),"Y")</f>
        <v>21</v>
      </c>
      <c r="G1937">
        <v>0</v>
      </c>
      <c r="H1937" s="20">
        <v>25648.98</v>
      </c>
      <c r="I1937" t="s">
        <v>8416</v>
      </c>
      <c r="J1937" t="s">
        <v>8418</v>
      </c>
      <c r="K1937" t="s">
        <v>42</v>
      </c>
    </row>
    <row r="1938" spans="1:11" x14ac:dyDescent="0.35">
      <c r="A1938" t="s">
        <v>1969</v>
      </c>
      <c r="B1938">
        <v>1972</v>
      </c>
      <c r="C1938" t="s">
        <v>10</v>
      </c>
      <c r="D1938">
        <v>17</v>
      </c>
      <c r="E1938" s="18">
        <f>DATE(Table6[[#This Row],[year]],MONTH(1&amp;Table6[[#This Row],[month]]),Table6[[#This Row],[date]])</f>
        <v>26497</v>
      </c>
      <c r="F1938" s="19">
        <f>DATEDIF(Table6[[#This Row],[DOB]],DATE(2023,6,8),"Y")</f>
        <v>50</v>
      </c>
      <c r="G1938">
        <v>0</v>
      </c>
      <c r="H1938" s="20">
        <v>25656.58</v>
      </c>
      <c r="I1938" t="s">
        <v>8416</v>
      </c>
      <c r="J1938" t="s">
        <v>8417</v>
      </c>
      <c r="K1938" t="s">
        <v>247</v>
      </c>
    </row>
    <row r="1939" spans="1:11" x14ac:dyDescent="0.35">
      <c r="A1939" t="s">
        <v>1970</v>
      </c>
      <c r="B1939">
        <v>1963</v>
      </c>
      <c r="C1939" t="s">
        <v>35</v>
      </c>
      <c r="D1939">
        <v>21</v>
      </c>
      <c r="E1939" s="18">
        <f>DATE(Table6[[#This Row],[year]],MONTH(1&amp;Table6[[#This Row],[month]]),Table6[[#This Row],[date]])</f>
        <v>23244</v>
      </c>
      <c r="F1939" s="19">
        <f>DATEDIF(Table6[[#This Row],[DOB]],DATE(2023,6,8),"Y")</f>
        <v>59</v>
      </c>
      <c r="G1939">
        <v>0</v>
      </c>
      <c r="H1939" s="20">
        <v>25678.78</v>
      </c>
      <c r="I1939" t="s">
        <v>8416</v>
      </c>
      <c r="J1939" t="s">
        <v>8417</v>
      </c>
      <c r="K1939" t="s">
        <v>23</v>
      </c>
    </row>
    <row r="1940" spans="1:11" x14ac:dyDescent="0.35">
      <c r="A1940" t="s">
        <v>1971</v>
      </c>
      <c r="B1940">
        <v>1970</v>
      </c>
      <c r="C1940" t="s">
        <v>30</v>
      </c>
      <c r="D1940">
        <v>3</v>
      </c>
      <c r="E1940" s="18">
        <f>DATE(Table6[[#This Row],[year]],MONTH(1&amp;Table6[[#This Row],[month]]),Table6[[#This Row],[date]])</f>
        <v>25905</v>
      </c>
      <c r="F1940" s="19">
        <f>DATEDIF(Table6[[#This Row],[DOB]],DATE(2023,6,8),"Y")</f>
        <v>52</v>
      </c>
      <c r="G1940">
        <v>3</v>
      </c>
      <c r="H1940" s="20">
        <v>25992.82</v>
      </c>
      <c r="I1940" t="s">
        <v>8416</v>
      </c>
      <c r="J1940" t="s">
        <v>8416</v>
      </c>
      <c r="K1940" t="s">
        <v>13</v>
      </c>
    </row>
    <row r="1941" spans="1:11" x14ac:dyDescent="0.35">
      <c r="A1941" t="s">
        <v>1972</v>
      </c>
      <c r="B1941">
        <v>2001</v>
      </c>
      <c r="C1941" t="s">
        <v>18</v>
      </c>
      <c r="D1941">
        <v>5</v>
      </c>
      <c r="E1941" s="18">
        <f>DATE(Table6[[#This Row],[year]],MONTH(1&amp;Table6[[#This Row],[month]]),Table6[[#This Row],[date]])</f>
        <v>37047</v>
      </c>
      <c r="F1941" s="19">
        <f>DATEDIF(Table6[[#This Row],[DOB]],DATE(2023,6,8),"Y")</f>
        <v>22</v>
      </c>
      <c r="G1941">
        <v>2</v>
      </c>
      <c r="H1941" s="20">
        <v>26018.95</v>
      </c>
      <c r="I1941" t="s">
        <v>8416</v>
      </c>
      <c r="J1941" t="s">
        <v>8416</v>
      </c>
      <c r="K1941" t="s">
        <v>23</v>
      </c>
    </row>
    <row r="1942" spans="1:11" x14ac:dyDescent="0.35">
      <c r="A1942" t="s">
        <v>1973</v>
      </c>
      <c r="B1942">
        <v>2000</v>
      </c>
      <c r="C1942" t="s">
        <v>30</v>
      </c>
      <c r="D1942">
        <v>26</v>
      </c>
      <c r="E1942" s="18">
        <f>DATE(Table6[[#This Row],[year]],MONTH(1&amp;Table6[[#This Row],[month]]),Table6[[#This Row],[date]])</f>
        <v>36886</v>
      </c>
      <c r="F1942" s="19">
        <f>DATEDIF(Table6[[#This Row],[DOB]],DATE(2023,6,8),"Y")</f>
        <v>22</v>
      </c>
      <c r="G1942">
        <v>0</v>
      </c>
      <c r="H1942" s="20">
        <v>26026.97</v>
      </c>
      <c r="I1942" t="s">
        <v>8416</v>
      </c>
      <c r="J1942" t="s">
        <v>8417</v>
      </c>
      <c r="K1942" t="s">
        <v>42</v>
      </c>
    </row>
    <row r="1943" spans="1:11" x14ac:dyDescent="0.35">
      <c r="A1943" t="s">
        <v>1974</v>
      </c>
      <c r="B1943">
        <v>1966</v>
      </c>
      <c r="C1943" t="s">
        <v>10</v>
      </c>
      <c r="D1943">
        <v>9</v>
      </c>
      <c r="E1943" s="18">
        <f>DATE(Table6[[#This Row],[year]],MONTH(1&amp;Table6[[#This Row],[month]]),Table6[[#This Row],[date]])</f>
        <v>24297</v>
      </c>
      <c r="F1943" s="19">
        <f>DATEDIF(Table6[[#This Row],[DOB]],DATE(2023,6,8),"Y")</f>
        <v>56</v>
      </c>
      <c r="G1943">
        <v>1</v>
      </c>
      <c r="H1943" s="20">
        <v>26109.33</v>
      </c>
      <c r="I1943" t="s">
        <v>8416</v>
      </c>
      <c r="J1943" t="s">
        <v>8417</v>
      </c>
      <c r="K1943" t="s">
        <v>23</v>
      </c>
    </row>
    <row r="1944" spans="1:11" x14ac:dyDescent="0.35">
      <c r="A1944" t="s">
        <v>1975</v>
      </c>
      <c r="B1944">
        <v>2002</v>
      </c>
      <c r="C1944" t="s">
        <v>37</v>
      </c>
      <c r="D1944">
        <v>11</v>
      </c>
      <c r="E1944" s="18">
        <f>DATE(Table6[[#This Row],[year]],MONTH(1&amp;Table6[[#This Row],[month]]),Table6[[#This Row],[date]])</f>
        <v>37540</v>
      </c>
      <c r="F1944" s="19">
        <f>DATEDIF(Table6[[#This Row],[DOB]],DATE(2023,6,8),"Y")</f>
        <v>20</v>
      </c>
      <c r="G1944">
        <v>0</v>
      </c>
      <c r="H1944" s="20">
        <v>26125.67</v>
      </c>
      <c r="I1944" t="s">
        <v>8416</v>
      </c>
      <c r="J1944" t="s">
        <v>8418</v>
      </c>
      <c r="K1944" t="s">
        <v>13</v>
      </c>
    </row>
    <row r="1945" spans="1:11" x14ac:dyDescent="0.35">
      <c r="A1945" t="s">
        <v>1976</v>
      </c>
      <c r="B1945">
        <v>1973</v>
      </c>
      <c r="C1945" t="s">
        <v>10</v>
      </c>
      <c r="D1945">
        <v>7</v>
      </c>
      <c r="E1945" s="18">
        <f>DATE(Table6[[#This Row],[year]],MONTH(1&amp;Table6[[#This Row],[month]]),Table6[[#This Row],[date]])</f>
        <v>26852</v>
      </c>
      <c r="F1945" s="19">
        <f>DATEDIF(Table6[[#This Row],[DOB]],DATE(2023,6,8),"Y")</f>
        <v>49</v>
      </c>
      <c r="G1945">
        <v>1</v>
      </c>
      <c r="H1945" s="20">
        <v>26140.36</v>
      </c>
      <c r="I1945" t="s">
        <v>8416</v>
      </c>
      <c r="J1945" t="s">
        <v>8417</v>
      </c>
      <c r="K1945" t="s">
        <v>42</v>
      </c>
    </row>
    <row r="1946" spans="1:11" x14ac:dyDescent="0.35">
      <c r="A1946" t="s">
        <v>1977</v>
      </c>
      <c r="B1946">
        <v>1975</v>
      </c>
      <c r="C1946" t="s">
        <v>18</v>
      </c>
      <c r="D1946">
        <v>4</v>
      </c>
      <c r="E1946" s="18">
        <f>DATE(Table6[[#This Row],[year]],MONTH(1&amp;Table6[[#This Row],[month]]),Table6[[#This Row],[date]])</f>
        <v>27549</v>
      </c>
      <c r="F1946" s="19">
        <f>DATEDIF(Table6[[#This Row],[DOB]],DATE(2023,6,8),"Y")</f>
        <v>48</v>
      </c>
      <c r="G1946">
        <v>1</v>
      </c>
      <c r="H1946" s="20">
        <v>26236.58</v>
      </c>
      <c r="I1946" t="s">
        <v>8416</v>
      </c>
      <c r="J1946" t="s">
        <v>8418</v>
      </c>
      <c r="K1946" t="s">
        <v>42</v>
      </c>
    </row>
    <row r="1947" spans="1:11" x14ac:dyDescent="0.35">
      <c r="A1947" t="s">
        <v>1978</v>
      </c>
      <c r="B1947">
        <v>2004</v>
      </c>
      <c r="C1947" t="s">
        <v>30</v>
      </c>
      <c r="D1947">
        <v>5</v>
      </c>
      <c r="E1947" s="18">
        <f>DATE(Table6[[#This Row],[year]],MONTH(1&amp;Table6[[#This Row],[month]]),Table6[[#This Row],[date]])</f>
        <v>38326</v>
      </c>
      <c r="F1947" s="19">
        <f>DATEDIF(Table6[[#This Row],[DOB]],DATE(2023,6,8),"Y")</f>
        <v>18</v>
      </c>
      <c r="G1947">
        <v>0</v>
      </c>
      <c r="H1947" s="20">
        <v>26316.59</v>
      </c>
      <c r="I1947" t="s">
        <v>8416</v>
      </c>
      <c r="J1947" t="s">
        <v>8417</v>
      </c>
      <c r="K1947" t="s">
        <v>42</v>
      </c>
    </row>
    <row r="1948" spans="1:11" x14ac:dyDescent="0.35">
      <c r="A1948" t="s">
        <v>1979</v>
      </c>
      <c r="B1948">
        <v>1974</v>
      </c>
      <c r="C1948" t="s">
        <v>20</v>
      </c>
      <c r="D1948">
        <v>21</v>
      </c>
      <c r="E1948" s="18">
        <f>DATE(Table6[[#This Row],[year]],MONTH(1&amp;Table6[[#This Row],[month]]),Table6[[#This Row],[date]])</f>
        <v>27293</v>
      </c>
      <c r="F1948" s="19">
        <f>DATEDIF(Table6[[#This Row],[DOB]],DATE(2023,6,8),"Y")</f>
        <v>48</v>
      </c>
      <c r="G1948">
        <v>1</v>
      </c>
      <c r="H1948" s="20">
        <v>26392.26</v>
      </c>
      <c r="I1948" t="s">
        <v>8416</v>
      </c>
      <c r="J1948" t="s">
        <v>8416</v>
      </c>
      <c r="K1948" t="s">
        <v>247</v>
      </c>
    </row>
    <row r="1949" spans="1:11" x14ac:dyDescent="0.35">
      <c r="A1949" t="s">
        <v>1980</v>
      </c>
      <c r="B1949">
        <v>1970</v>
      </c>
      <c r="C1949" t="s">
        <v>35</v>
      </c>
      <c r="D1949">
        <v>27</v>
      </c>
      <c r="E1949" s="18">
        <f>DATE(Table6[[#This Row],[year]],MONTH(1&amp;Table6[[#This Row],[month]]),Table6[[#This Row],[date]])</f>
        <v>25807</v>
      </c>
      <c r="F1949" s="19">
        <f>DATEDIF(Table6[[#This Row],[DOB]],DATE(2023,6,8),"Y")</f>
        <v>52</v>
      </c>
      <c r="G1949">
        <v>2</v>
      </c>
      <c r="H1949" s="20">
        <v>26467.1</v>
      </c>
      <c r="I1949" t="s">
        <v>8416</v>
      </c>
      <c r="J1949" t="s">
        <v>8417</v>
      </c>
      <c r="K1949" t="s">
        <v>23</v>
      </c>
    </row>
    <row r="1950" spans="1:11" x14ac:dyDescent="0.35">
      <c r="A1950" t="s">
        <v>1981</v>
      </c>
      <c r="B1950">
        <v>2004</v>
      </c>
      <c r="C1950" t="s">
        <v>20</v>
      </c>
      <c r="D1950">
        <v>5</v>
      </c>
      <c r="E1950" s="18">
        <f>DATE(Table6[[#This Row],[year]],MONTH(1&amp;Table6[[#This Row],[month]]),Table6[[#This Row],[date]])</f>
        <v>38235</v>
      </c>
      <c r="F1950" s="19">
        <f>DATEDIF(Table6[[#This Row],[DOB]],DATE(2023,6,8),"Y")</f>
        <v>18</v>
      </c>
      <c r="G1950">
        <v>0</v>
      </c>
      <c r="H1950" s="20">
        <v>26479.4</v>
      </c>
      <c r="I1950" t="s">
        <v>8416</v>
      </c>
      <c r="J1950" t="s">
        <v>8416</v>
      </c>
      <c r="K1950" t="s">
        <v>42</v>
      </c>
    </row>
    <row r="1951" spans="1:11" x14ac:dyDescent="0.35">
      <c r="A1951" t="s">
        <v>1982</v>
      </c>
      <c r="B1951">
        <v>1988</v>
      </c>
      <c r="C1951" t="s">
        <v>10</v>
      </c>
      <c r="D1951">
        <v>22</v>
      </c>
      <c r="E1951" s="18">
        <f>DATE(Table6[[#This Row],[year]],MONTH(1&amp;Table6[[#This Row],[month]]),Table6[[#This Row],[date]])</f>
        <v>32346</v>
      </c>
      <c r="F1951" s="19">
        <f>DATEDIF(Table6[[#This Row],[DOB]],DATE(2023,6,8),"Y")</f>
        <v>34</v>
      </c>
      <c r="G1951">
        <v>3</v>
      </c>
      <c r="H1951" s="20">
        <v>26607.89</v>
      </c>
      <c r="I1951" t="s">
        <v>8416</v>
      </c>
      <c r="J1951" t="s">
        <v>8418</v>
      </c>
      <c r="K1951" t="s">
        <v>42</v>
      </c>
    </row>
    <row r="1952" spans="1:11" x14ac:dyDescent="0.35">
      <c r="A1952" t="s">
        <v>1983</v>
      </c>
      <c r="B1952">
        <v>1991</v>
      </c>
      <c r="C1952" t="s">
        <v>35</v>
      </c>
      <c r="D1952">
        <v>22</v>
      </c>
      <c r="E1952" s="18">
        <f>DATE(Table6[[#This Row],[year]],MONTH(1&amp;Table6[[#This Row],[month]]),Table6[[#This Row],[date]])</f>
        <v>33472</v>
      </c>
      <c r="F1952" s="19">
        <f>DATEDIF(Table6[[#This Row],[DOB]],DATE(2023,6,8),"Y")</f>
        <v>31</v>
      </c>
      <c r="G1952">
        <v>3</v>
      </c>
      <c r="H1952" s="20">
        <v>26912.560000000001</v>
      </c>
      <c r="I1952" t="s">
        <v>8416</v>
      </c>
      <c r="J1952" t="s">
        <v>8416</v>
      </c>
      <c r="K1952" t="s">
        <v>42</v>
      </c>
    </row>
    <row r="1953" spans="1:11" x14ac:dyDescent="0.35">
      <c r="A1953" t="s">
        <v>1984</v>
      </c>
      <c r="B1953">
        <v>1958</v>
      </c>
      <c r="C1953" t="s">
        <v>30</v>
      </c>
      <c r="D1953">
        <v>25</v>
      </c>
      <c r="E1953" s="18">
        <f>DATE(Table6[[#This Row],[year]],MONTH(1&amp;Table6[[#This Row],[month]]),Table6[[#This Row],[date]])</f>
        <v>21544</v>
      </c>
      <c r="F1953" s="19">
        <f>DATEDIF(Table6[[#This Row],[DOB]],DATE(2023,6,8),"Y")</f>
        <v>64</v>
      </c>
      <c r="G1953">
        <v>0</v>
      </c>
      <c r="H1953" s="20">
        <v>26926.51</v>
      </c>
      <c r="I1953" t="s">
        <v>8416</v>
      </c>
      <c r="J1953" t="s">
        <v>8418</v>
      </c>
      <c r="K1953" t="s">
        <v>13</v>
      </c>
    </row>
    <row r="1954" spans="1:11" x14ac:dyDescent="0.35">
      <c r="A1954" t="s">
        <v>1985</v>
      </c>
      <c r="B1954">
        <v>2002</v>
      </c>
      <c r="C1954" t="s">
        <v>18</v>
      </c>
      <c r="D1954">
        <v>17</v>
      </c>
      <c r="E1954" s="18">
        <f>DATE(Table6[[#This Row],[year]],MONTH(1&amp;Table6[[#This Row],[month]]),Table6[[#This Row],[date]])</f>
        <v>37424</v>
      </c>
      <c r="F1954" s="19">
        <f>DATEDIF(Table6[[#This Row],[DOB]],DATE(2023,6,8),"Y")</f>
        <v>20</v>
      </c>
      <c r="G1954">
        <v>0</v>
      </c>
      <c r="H1954" s="20">
        <v>26927.69</v>
      </c>
      <c r="I1954" t="s">
        <v>8416</v>
      </c>
      <c r="J1954" t="s">
        <v>8416</v>
      </c>
      <c r="K1954" t="s">
        <v>42</v>
      </c>
    </row>
    <row r="1955" spans="1:11" x14ac:dyDescent="0.35">
      <c r="A1955" t="s">
        <v>1986</v>
      </c>
      <c r="B1955">
        <v>2000</v>
      </c>
      <c r="C1955" t="s">
        <v>15</v>
      </c>
      <c r="D1955">
        <v>9</v>
      </c>
      <c r="E1955" s="18">
        <f>DATE(Table6[[#This Row],[year]],MONTH(1&amp;Table6[[#This Row],[month]]),Table6[[#This Row],[date]])</f>
        <v>36839</v>
      </c>
      <c r="F1955" s="19">
        <f>DATEDIF(Table6[[#This Row],[DOB]],DATE(2023,6,8),"Y")</f>
        <v>22</v>
      </c>
      <c r="G1955">
        <v>0</v>
      </c>
      <c r="H1955" s="20">
        <v>26936.98</v>
      </c>
      <c r="I1955" t="s">
        <v>8416</v>
      </c>
      <c r="J1955" t="s">
        <v>8417</v>
      </c>
      <c r="K1955" t="s">
        <v>42</v>
      </c>
    </row>
    <row r="1956" spans="1:11" x14ac:dyDescent="0.35">
      <c r="A1956" t="s">
        <v>1987</v>
      </c>
      <c r="B1956">
        <v>1960</v>
      </c>
      <c r="C1956" t="s">
        <v>10</v>
      </c>
      <c r="D1956">
        <v>9</v>
      </c>
      <c r="E1956" s="18">
        <f>DATE(Table6[[#This Row],[year]],MONTH(1&amp;Table6[[#This Row],[month]]),Table6[[#This Row],[date]])</f>
        <v>22106</v>
      </c>
      <c r="F1956" s="19">
        <f>DATEDIF(Table6[[#This Row],[DOB]],DATE(2023,6,8),"Y")</f>
        <v>62</v>
      </c>
      <c r="G1956">
        <v>1</v>
      </c>
      <c r="H1956" s="20">
        <v>27000.98</v>
      </c>
      <c r="I1956" t="s">
        <v>8416</v>
      </c>
      <c r="J1956" t="s">
        <v>8416</v>
      </c>
      <c r="K1956" t="s">
        <v>13</v>
      </c>
    </row>
    <row r="1957" spans="1:11" x14ac:dyDescent="0.35">
      <c r="A1957" t="s">
        <v>1988</v>
      </c>
      <c r="B1957">
        <v>1958</v>
      </c>
      <c r="C1957" t="s">
        <v>18</v>
      </c>
      <c r="D1957">
        <v>30</v>
      </c>
      <c r="E1957" s="18">
        <f>DATE(Table6[[#This Row],[year]],MONTH(1&amp;Table6[[#This Row],[month]]),Table6[[#This Row],[date]])</f>
        <v>21366</v>
      </c>
      <c r="F1957" s="19">
        <f>DATEDIF(Table6[[#This Row],[DOB]],DATE(2023,6,8),"Y")</f>
        <v>64</v>
      </c>
      <c r="G1957">
        <v>0</v>
      </c>
      <c r="H1957" s="20">
        <v>27037.91</v>
      </c>
      <c r="I1957" t="s">
        <v>8416</v>
      </c>
      <c r="J1957" t="s">
        <v>8416</v>
      </c>
      <c r="K1957" t="s">
        <v>13</v>
      </c>
    </row>
    <row r="1958" spans="1:11" x14ac:dyDescent="0.35">
      <c r="A1958" t="s">
        <v>1989</v>
      </c>
      <c r="B1958">
        <v>1994</v>
      </c>
      <c r="C1958" t="s">
        <v>10</v>
      </c>
      <c r="D1958">
        <v>2</v>
      </c>
      <c r="E1958" s="18">
        <f>DATE(Table6[[#This Row],[year]],MONTH(1&amp;Table6[[#This Row],[month]]),Table6[[#This Row],[date]])</f>
        <v>34517</v>
      </c>
      <c r="F1958" s="19">
        <f>DATEDIF(Table6[[#This Row],[DOB]],DATE(2023,6,8),"Y")</f>
        <v>28</v>
      </c>
      <c r="G1958">
        <v>0</v>
      </c>
      <c r="H1958" s="20">
        <v>27080.639999999999</v>
      </c>
      <c r="I1958" t="s">
        <v>8416</v>
      </c>
      <c r="J1958" t="s">
        <v>8416</v>
      </c>
      <c r="K1958" t="s">
        <v>42</v>
      </c>
    </row>
    <row r="1959" spans="1:11" x14ac:dyDescent="0.35">
      <c r="A1959" t="s">
        <v>1990</v>
      </c>
      <c r="B1959">
        <v>1990</v>
      </c>
      <c r="C1959" t="s">
        <v>30</v>
      </c>
      <c r="D1959">
        <v>13</v>
      </c>
      <c r="E1959" s="18">
        <f>DATE(Table6[[#This Row],[year]],MONTH(1&amp;Table6[[#This Row],[month]]),Table6[[#This Row],[date]])</f>
        <v>33220</v>
      </c>
      <c r="F1959" s="19">
        <f>DATEDIF(Table6[[#This Row],[DOB]],DATE(2023,6,8),"Y")</f>
        <v>32</v>
      </c>
      <c r="G1959">
        <v>3</v>
      </c>
      <c r="H1959" s="20">
        <v>27092.38</v>
      </c>
      <c r="I1959" t="s">
        <v>8416</v>
      </c>
      <c r="J1959" t="s">
        <v>8417</v>
      </c>
      <c r="K1959" t="s">
        <v>42</v>
      </c>
    </row>
    <row r="1960" spans="1:11" x14ac:dyDescent="0.35">
      <c r="A1960" t="s">
        <v>1991</v>
      </c>
      <c r="B1960">
        <v>1970</v>
      </c>
      <c r="C1960" t="s">
        <v>37</v>
      </c>
      <c r="D1960">
        <v>2</v>
      </c>
      <c r="E1960" s="18">
        <f>DATE(Table6[[#This Row],[year]],MONTH(1&amp;Table6[[#This Row],[month]]),Table6[[#This Row],[date]])</f>
        <v>25843</v>
      </c>
      <c r="F1960" s="19">
        <f>DATEDIF(Table6[[#This Row],[DOB]],DATE(2023,6,8),"Y")</f>
        <v>52</v>
      </c>
      <c r="G1960">
        <v>0</v>
      </c>
      <c r="H1960" s="20">
        <v>27117.99</v>
      </c>
      <c r="I1960" t="s">
        <v>8416</v>
      </c>
      <c r="J1960" t="s">
        <v>8416</v>
      </c>
      <c r="K1960" t="s">
        <v>13</v>
      </c>
    </row>
    <row r="1961" spans="1:11" x14ac:dyDescent="0.35">
      <c r="A1961" t="s">
        <v>1992</v>
      </c>
      <c r="B1961">
        <v>1965</v>
      </c>
      <c r="C1961" t="s">
        <v>30</v>
      </c>
      <c r="D1961">
        <v>21</v>
      </c>
      <c r="E1961" s="18">
        <f>DATE(Table6[[#This Row],[year]],MONTH(1&amp;Table6[[#This Row],[month]]),Table6[[#This Row],[date]])</f>
        <v>24097</v>
      </c>
      <c r="F1961" s="19">
        <f>DATEDIF(Table6[[#This Row],[DOB]],DATE(2023,6,8),"Y")</f>
        <v>57</v>
      </c>
      <c r="G1961">
        <v>0</v>
      </c>
      <c r="H1961" s="20">
        <v>27218.44</v>
      </c>
      <c r="I1961" t="s">
        <v>8416</v>
      </c>
      <c r="J1961" t="s">
        <v>8418</v>
      </c>
      <c r="K1961" t="s">
        <v>356</v>
      </c>
    </row>
    <row r="1962" spans="1:11" x14ac:dyDescent="0.35">
      <c r="A1962" t="s">
        <v>1993</v>
      </c>
      <c r="B1962">
        <v>1999</v>
      </c>
      <c r="C1962" t="s">
        <v>30</v>
      </c>
      <c r="D1962">
        <v>2</v>
      </c>
      <c r="E1962" s="18">
        <f>DATE(Table6[[#This Row],[year]],MONTH(1&amp;Table6[[#This Row],[month]]),Table6[[#This Row],[date]])</f>
        <v>36496</v>
      </c>
      <c r="F1962" s="19">
        <f>DATEDIF(Table6[[#This Row],[DOB]],DATE(2023,6,8),"Y")</f>
        <v>23</v>
      </c>
      <c r="G1962">
        <v>0</v>
      </c>
      <c r="H1962" s="20">
        <v>27236.959999999999</v>
      </c>
      <c r="I1962" t="s">
        <v>8416</v>
      </c>
      <c r="J1962" t="s">
        <v>8418</v>
      </c>
      <c r="K1962" t="s">
        <v>42</v>
      </c>
    </row>
    <row r="1963" spans="1:11" x14ac:dyDescent="0.35">
      <c r="A1963" t="s">
        <v>1994</v>
      </c>
      <c r="B1963">
        <v>1968</v>
      </c>
      <c r="C1963" t="s">
        <v>18</v>
      </c>
      <c r="D1963">
        <v>6</v>
      </c>
      <c r="E1963" s="18">
        <f>DATE(Table6[[#This Row],[year]],MONTH(1&amp;Table6[[#This Row],[month]]),Table6[[#This Row],[date]])</f>
        <v>24995</v>
      </c>
      <c r="F1963" s="19">
        <f>DATEDIF(Table6[[#This Row],[DOB]],DATE(2023,6,8),"Y")</f>
        <v>55</v>
      </c>
      <c r="G1963">
        <v>3</v>
      </c>
      <c r="H1963" s="20">
        <v>27322.73</v>
      </c>
      <c r="I1963" t="s">
        <v>8416</v>
      </c>
      <c r="J1963" t="s">
        <v>8416</v>
      </c>
      <c r="K1963" t="s">
        <v>13</v>
      </c>
    </row>
    <row r="1964" spans="1:11" x14ac:dyDescent="0.35">
      <c r="A1964" t="s">
        <v>1995</v>
      </c>
      <c r="B1964">
        <v>1969</v>
      </c>
      <c r="C1964" t="s">
        <v>37</v>
      </c>
      <c r="D1964">
        <v>16</v>
      </c>
      <c r="E1964" s="18">
        <f>DATE(Table6[[#This Row],[year]],MONTH(1&amp;Table6[[#This Row],[month]]),Table6[[#This Row],[date]])</f>
        <v>25492</v>
      </c>
      <c r="F1964" s="19">
        <f>DATEDIF(Table6[[#This Row],[DOB]],DATE(2023,6,8),"Y")</f>
        <v>53</v>
      </c>
      <c r="G1964">
        <v>0</v>
      </c>
      <c r="H1964" s="20">
        <v>27346.04</v>
      </c>
      <c r="I1964" t="s">
        <v>8416</v>
      </c>
      <c r="J1964" t="s">
        <v>8416</v>
      </c>
      <c r="K1964" t="s">
        <v>13</v>
      </c>
    </row>
    <row r="1965" spans="1:11" x14ac:dyDescent="0.35">
      <c r="A1965" t="s">
        <v>1996</v>
      </c>
      <c r="B1965">
        <v>1988</v>
      </c>
      <c r="C1965" t="s">
        <v>20</v>
      </c>
      <c r="D1965">
        <v>15</v>
      </c>
      <c r="E1965" s="18">
        <f>DATE(Table6[[#This Row],[year]],MONTH(1&amp;Table6[[#This Row],[month]]),Table6[[#This Row],[date]])</f>
        <v>32401</v>
      </c>
      <c r="F1965" s="19">
        <f>DATEDIF(Table6[[#This Row],[DOB]],DATE(2023,6,8),"Y")</f>
        <v>34</v>
      </c>
      <c r="G1965">
        <v>2</v>
      </c>
      <c r="H1965" s="20">
        <v>27375.9</v>
      </c>
      <c r="I1965" t="s">
        <v>8416</v>
      </c>
      <c r="J1965" t="s">
        <v>8417</v>
      </c>
      <c r="K1965" t="s">
        <v>164</v>
      </c>
    </row>
    <row r="1966" spans="1:11" x14ac:dyDescent="0.35">
      <c r="A1966" t="s">
        <v>1997</v>
      </c>
      <c r="B1966">
        <v>1985</v>
      </c>
      <c r="C1966" t="s">
        <v>30</v>
      </c>
      <c r="D1966">
        <v>5</v>
      </c>
      <c r="E1966" s="18">
        <f>DATE(Table6[[#This Row],[year]],MONTH(1&amp;Table6[[#This Row],[month]]),Table6[[#This Row],[date]])</f>
        <v>31386</v>
      </c>
      <c r="F1966" s="19">
        <f>DATEDIF(Table6[[#This Row],[DOB]],DATE(2023,6,8),"Y")</f>
        <v>37</v>
      </c>
      <c r="G1966">
        <v>3</v>
      </c>
      <c r="H1966" s="20">
        <v>27432.73</v>
      </c>
      <c r="I1966" t="s">
        <v>8416</v>
      </c>
      <c r="J1966" t="s">
        <v>8418</v>
      </c>
      <c r="K1966" t="s">
        <v>42</v>
      </c>
    </row>
    <row r="1967" spans="1:11" x14ac:dyDescent="0.35">
      <c r="A1967" t="s">
        <v>1998</v>
      </c>
      <c r="B1967">
        <v>1981</v>
      </c>
      <c r="C1967" t="s">
        <v>37</v>
      </c>
      <c r="D1967">
        <v>3</v>
      </c>
      <c r="E1967" s="18">
        <f>DATE(Table6[[#This Row],[year]],MONTH(1&amp;Table6[[#This Row],[month]]),Table6[[#This Row],[date]])</f>
        <v>29862</v>
      </c>
      <c r="F1967" s="19">
        <f>DATEDIF(Table6[[#This Row],[DOB]],DATE(2023,6,8),"Y")</f>
        <v>41</v>
      </c>
      <c r="G1967">
        <v>1</v>
      </c>
      <c r="H1967" s="20">
        <v>27495.59</v>
      </c>
      <c r="I1967" t="s">
        <v>8416</v>
      </c>
      <c r="J1967" t="s">
        <v>8418</v>
      </c>
      <c r="K1967" t="s">
        <v>42</v>
      </c>
    </row>
    <row r="1968" spans="1:11" x14ac:dyDescent="0.35">
      <c r="A1968" t="s">
        <v>1999</v>
      </c>
      <c r="B1968">
        <v>1965</v>
      </c>
      <c r="C1968" t="s">
        <v>37</v>
      </c>
      <c r="D1968">
        <v>19</v>
      </c>
      <c r="E1968" s="18">
        <f>DATE(Table6[[#This Row],[year]],MONTH(1&amp;Table6[[#This Row],[month]]),Table6[[#This Row],[date]])</f>
        <v>24034</v>
      </c>
      <c r="F1968" s="19">
        <f>DATEDIF(Table6[[#This Row],[DOB]],DATE(2023,6,8),"Y")</f>
        <v>57</v>
      </c>
      <c r="G1968">
        <v>0</v>
      </c>
      <c r="H1968" s="20">
        <v>27533.91</v>
      </c>
      <c r="I1968" t="s">
        <v>8416</v>
      </c>
      <c r="J1968" t="s">
        <v>8417</v>
      </c>
      <c r="K1968" t="s">
        <v>13</v>
      </c>
    </row>
    <row r="1969" spans="1:11" x14ac:dyDescent="0.35">
      <c r="A1969" t="s">
        <v>2000</v>
      </c>
      <c r="B1969">
        <v>1984</v>
      </c>
      <c r="C1969" t="s">
        <v>10</v>
      </c>
      <c r="D1969">
        <v>22</v>
      </c>
      <c r="E1969" s="18">
        <f>DATE(Table6[[#This Row],[year]],MONTH(1&amp;Table6[[#This Row],[month]]),Table6[[#This Row],[date]])</f>
        <v>30885</v>
      </c>
      <c r="F1969" s="19">
        <f>DATEDIF(Table6[[#This Row],[DOB]],DATE(2023,6,8),"Y")</f>
        <v>38</v>
      </c>
      <c r="G1969">
        <v>3</v>
      </c>
      <c r="H1969" s="20">
        <v>27534.53</v>
      </c>
      <c r="I1969" t="s">
        <v>8416</v>
      </c>
      <c r="J1969" t="s">
        <v>8416</v>
      </c>
      <c r="K1969" t="s">
        <v>42</v>
      </c>
    </row>
    <row r="1970" spans="1:11" x14ac:dyDescent="0.35">
      <c r="A1970" t="s">
        <v>2001</v>
      </c>
      <c r="B1970">
        <v>1985</v>
      </c>
      <c r="C1970" t="s">
        <v>15</v>
      </c>
      <c r="D1970">
        <v>6</v>
      </c>
      <c r="E1970" s="18">
        <f>DATE(Table6[[#This Row],[year]],MONTH(1&amp;Table6[[#This Row],[month]]),Table6[[#This Row],[date]])</f>
        <v>31357</v>
      </c>
      <c r="F1970" s="19">
        <f>DATEDIF(Table6[[#This Row],[DOB]],DATE(2023,6,8),"Y")</f>
        <v>37</v>
      </c>
      <c r="G1970">
        <v>3</v>
      </c>
      <c r="H1970" s="20">
        <v>27598.93</v>
      </c>
      <c r="I1970" t="s">
        <v>8416</v>
      </c>
      <c r="J1970" t="s">
        <v>8418</v>
      </c>
      <c r="K1970" t="s">
        <v>42</v>
      </c>
    </row>
    <row r="1971" spans="1:11" x14ac:dyDescent="0.35">
      <c r="A1971" t="s">
        <v>2002</v>
      </c>
      <c r="B1971">
        <v>1992</v>
      </c>
      <c r="C1971" t="s">
        <v>18</v>
      </c>
      <c r="D1971">
        <v>11</v>
      </c>
      <c r="E1971" s="18">
        <f>DATE(Table6[[#This Row],[year]],MONTH(1&amp;Table6[[#This Row],[month]]),Table6[[#This Row],[date]])</f>
        <v>33766</v>
      </c>
      <c r="F1971" s="19">
        <f>DATEDIF(Table6[[#This Row],[DOB]],DATE(2023,6,8),"Y")</f>
        <v>30</v>
      </c>
      <c r="G1971">
        <v>0</v>
      </c>
      <c r="H1971" s="20">
        <v>27614.71</v>
      </c>
      <c r="I1971" t="s">
        <v>8416</v>
      </c>
      <c r="J1971" t="s">
        <v>8417</v>
      </c>
      <c r="K1971" t="s">
        <v>42</v>
      </c>
    </row>
    <row r="1972" spans="1:11" x14ac:dyDescent="0.35">
      <c r="A1972" t="s">
        <v>2003</v>
      </c>
      <c r="B1972">
        <v>1997</v>
      </c>
      <c r="C1972" t="s">
        <v>20</v>
      </c>
      <c r="D1972">
        <v>9</v>
      </c>
      <c r="E1972" s="18">
        <f>DATE(Table6[[#This Row],[year]],MONTH(1&amp;Table6[[#This Row],[month]]),Table6[[#This Row],[date]])</f>
        <v>35682</v>
      </c>
      <c r="F1972" s="19">
        <f>DATEDIF(Table6[[#This Row],[DOB]],DATE(2023,6,8),"Y")</f>
        <v>25</v>
      </c>
      <c r="G1972">
        <v>0</v>
      </c>
      <c r="H1972" s="20">
        <v>27619.360000000001</v>
      </c>
      <c r="I1972" t="s">
        <v>8416</v>
      </c>
      <c r="J1972" t="s">
        <v>8417</v>
      </c>
      <c r="K1972" t="s">
        <v>42</v>
      </c>
    </row>
    <row r="1973" spans="1:11" x14ac:dyDescent="0.35">
      <c r="A1973" t="s">
        <v>2004</v>
      </c>
      <c r="B1973">
        <v>1997</v>
      </c>
      <c r="C1973" t="s">
        <v>37</v>
      </c>
      <c r="D1973">
        <v>7</v>
      </c>
      <c r="E1973" s="18">
        <f>DATE(Table6[[#This Row],[year]],MONTH(1&amp;Table6[[#This Row],[month]]),Table6[[#This Row],[date]])</f>
        <v>35710</v>
      </c>
      <c r="F1973" s="19">
        <f>DATEDIF(Table6[[#This Row],[DOB]],DATE(2023,6,8),"Y")</f>
        <v>25</v>
      </c>
      <c r="G1973">
        <v>0</v>
      </c>
      <c r="H1973" s="20">
        <v>27625.17</v>
      </c>
      <c r="I1973" t="s">
        <v>8418</v>
      </c>
      <c r="J1973" t="s">
        <v>8418</v>
      </c>
      <c r="K1973" t="s">
        <v>42</v>
      </c>
    </row>
    <row r="1974" spans="1:11" x14ac:dyDescent="0.35">
      <c r="A1974" t="s">
        <v>2005</v>
      </c>
      <c r="B1974">
        <v>1992</v>
      </c>
      <c r="C1974" t="s">
        <v>10</v>
      </c>
      <c r="D1974">
        <v>3</v>
      </c>
      <c r="E1974" s="18">
        <f>DATE(Table6[[#This Row],[year]],MONTH(1&amp;Table6[[#This Row],[month]]),Table6[[#This Row],[date]])</f>
        <v>33788</v>
      </c>
      <c r="F1974" s="19">
        <f>DATEDIF(Table6[[#This Row],[DOB]],DATE(2023,6,8),"Y")</f>
        <v>30</v>
      </c>
      <c r="G1974">
        <v>0</v>
      </c>
      <c r="H1974" s="20">
        <v>27696.11</v>
      </c>
      <c r="I1974" t="s">
        <v>8418</v>
      </c>
      <c r="J1974" t="s">
        <v>8416</v>
      </c>
      <c r="K1974" t="s">
        <v>42</v>
      </c>
    </row>
    <row r="1975" spans="1:11" x14ac:dyDescent="0.35">
      <c r="A1975" t="s">
        <v>2006</v>
      </c>
      <c r="B1975">
        <v>2002</v>
      </c>
      <c r="C1975" t="s">
        <v>30</v>
      </c>
      <c r="D1975">
        <v>6</v>
      </c>
      <c r="E1975" s="18">
        <f>DATE(Table6[[#This Row],[year]],MONTH(1&amp;Table6[[#This Row],[month]]),Table6[[#This Row],[date]])</f>
        <v>37596</v>
      </c>
      <c r="F1975" s="19">
        <f>DATEDIF(Table6[[#This Row],[DOB]],DATE(2023,6,8),"Y")</f>
        <v>20</v>
      </c>
      <c r="G1975">
        <v>1</v>
      </c>
      <c r="H1975" s="20">
        <v>27724.29</v>
      </c>
      <c r="I1975" t="s">
        <v>8418</v>
      </c>
      <c r="J1975" t="s">
        <v>8417</v>
      </c>
      <c r="K1975" t="s">
        <v>13</v>
      </c>
    </row>
    <row r="1976" spans="1:11" x14ac:dyDescent="0.35">
      <c r="A1976" t="s">
        <v>2007</v>
      </c>
      <c r="B1976">
        <v>1960</v>
      </c>
      <c r="C1976" t="s">
        <v>10</v>
      </c>
      <c r="D1976">
        <v>6</v>
      </c>
      <c r="E1976" s="18">
        <f>DATE(Table6[[#This Row],[year]],MONTH(1&amp;Table6[[#This Row],[month]]),Table6[[#This Row],[date]])</f>
        <v>22103</v>
      </c>
      <c r="F1976" s="19">
        <f>DATEDIF(Table6[[#This Row],[DOB]],DATE(2023,6,8),"Y")</f>
        <v>62</v>
      </c>
      <c r="G1976">
        <v>0</v>
      </c>
      <c r="H1976" s="20">
        <v>27808.73</v>
      </c>
      <c r="I1976" t="s">
        <v>8418</v>
      </c>
      <c r="J1976" t="s">
        <v>8418</v>
      </c>
      <c r="K1976" t="s">
        <v>13</v>
      </c>
    </row>
    <row r="1977" spans="1:11" x14ac:dyDescent="0.35">
      <c r="A1977" t="s">
        <v>2008</v>
      </c>
      <c r="B1977">
        <v>1985</v>
      </c>
      <c r="C1977" t="s">
        <v>30</v>
      </c>
      <c r="D1977">
        <v>4</v>
      </c>
      <c r="E1977" s="18">
        <f>DATE(Table6[[#This Row],[year]],MONTH(1&amp;Table6[[#This Row],[month]]),Table6[[#This Row],[date]])</f>
        <v>31385</v>
      </c>
      <c r="F1977" s="19">
        <f>DATEDIF(Table6[[#This Row],[DOB]],DATE(2023,6,8),"Y")</f>
        <v>37</v>
      </c>
      <c r="G1977">
        <v>3</v>
      </c>
      <c r="H1977" s="20">
        <v>27849.94</v>
      </c>
      <c r="I1977" t="s">
        <v>8418</v>
      </c>
      <c r="J1977" t="s">
        <v>8418</v>
      </c>
      <c r="K1977" t="s">
        <v>42</v>
      </c>
    </row>
    <row r="1978" spans="1:11" x14ac:dyDescent="0.35">
      <c r="A1978" t="s">
        <v>2009</v>
      </c>
      <c r="B1978">
        <v>1989</v>
      </c>
      <c r="C1978" t="s">
        <v>15</v>
      </c>
      <c r="D1978">
        <v>21</v>
      </c>
      <c r="E1978" s="18">
        <f>DATE(Table6[[#This Row],[year]],MONTH(1&amp;Table6[[#This Row],[month]]),Table6[[#This Row],[date]])</f>
        <v>32833</v>
      </c>
      <c r="F1978" s="19">
        <f>DATEDIF(Table6[[#This Row],[DOB]],DATE(2023,6,8),"Y")</f>
        <v>33</v>
      </c>
      <c r="G1978">
        <v>3</v>
      </c>
      <c r="H1978" s="20">
        <v>27925.86</v>
      </c>
      <c r="I1978" t="s">
        <v>8418</v>
      </c>
      <c r="J1978" t="s">
        <v>8416</v>
      </c>
      <c r="K1978" t="s">
        <v>42</v>
      </c>
    </row>
    <row r="1979" spans="1:11" x14ac:dyDescent="0.35">
      <c r="A1979" t="s">
        <v>2010</v>
      </c>
      <c r="B1979">
        <v>1991</v>
      </c>
      <c r="C1979" t="s">
        <v>18</v>
      </c>
      <c r="D1979">
        <v>4</v>
      </c>
      <c r="E1979" s="18">
        <f>DATE(Table6[[#This Row],[year]],MONTH(1&amp;Table6[[#This Row],[month]]),Table6[[#This Row],[date]])</f>
        <v>33393</v>
      </c>
      <c r="F1979" s="19">
        <f>DATEDIF(Table6[[#This Row],[DOB]],DATE(2023,6,8),"Y")</f>
        <v>32</v>
      </c>
      <c r="G1979">
        <v>3</v>
      </c>
      <c r="H1979" s="20">
        <v>27931.11</v>
      </c>
      <c r="I1979" t="s">
        <v>8418</v>
      </c>
      <c r="J1979" t="s">
        <v>8417</v>
      </c>
      <c r="K1979" t="s">
        <v>42</v>
      </c>
    </row>
    <row r="1980" spans="1:11" x14ac:dyDescent="0.35">
      <c r="A1980" t="s">
        <v>2011</v>
      </c>
      <c r="B1980">
        <v>1961</v>
      </c>
      <c r="C1980" t="s">
        <v>10</v>
      </c>
      <c r="D1980">
        <v>28</v>
      </c>
      <c r="E1980" s="18">
        <f>DATE(Table6[[#This Row],[year]],MONTH(1&amp;Table6[[#This Row],[month]]),Table6[[#This Row],[date]])</f>
        <v>22490</v>
      </c>
      <c r="F1980" s="19">
        <f>DATEDIF(Table6[[#This Row],[DOB]],DATE(2023,6,8),"Y")</f>
        <v>61</v>
      </c>
      <c r="G1980">
        <v>3</v>
      </c>
      <c r="H1980" s="20">
        <v>27941.29</v>
      </c>
      <c r="I1980" t="s">
        <v>8418</v>
      </c>
      <c r="J1980" t="s">
        <v>8417</v>
      </c>
      <c r="K1980" t="s">
        <v>42</v>
      </c>
    </row>
    <row r="1981" spans="1:11" x14ac:dyDescent="0.35">
      <c r="A1981" t="s">
        <v>2012</v>
      </c>
      <c r="B1981">
        <v>1999</v>
      </c>
      <c r="C1981" t="s">
        <v>30</v>
      </c>
      <c r="D1981">
        <v>21</v>
      </c>
      <c r="E1981" s="18">
        <f>DATE(Table6[[#This Row],[year]],MONTH(1&amp;Table6[[#This Row],[month]]),Table6[[#This Row],[date]])</f>
        <v>36515</v>
      </c>
      <c r="F1981" s="19">
        <f>DATEDIF(Table6[[#This Row],[DOB]],DATE(2023,6,8),"Y")</f>
        <v>23</v>
      </c>
      <c r="G1981">
        <v>0</v>
      </c>
      <c r="H1981" s="20">
        <v>27980.77</v>
      </c>
      <c r="I1981" t="s">
        <v>8418</v>
      </c>
      <c r="J1981" t="s">
        <v>8418</v>
      </c>
      <c r="K1981" t="s">
        <v>42</v>
      </c>
    </row>
    <row r="1982" spans="1:11" x14ac:dyDescent="0.35">
      <c r="A1982" t="s">
        <v>2013</v>
      </c>
      <c r="B1982">
        <v>1985</v>
      </c>
      <c r="C1982" t="s">
        <v>15</v>
      </c>
      <c r="D1982">
        <v>29</v>
      </c>
      <c r="E1982" s="18">
        <f>DATE(Table6[[#This Row],[year]],MONTH(1&amp;Table6[[#This Row],[month]]),Table6[[#This Row],[date]])</f>
        <v>31380</v>
      </c>
      <c r="F1982" s="19">
        <f>DATEDIF(Table6[[#This Row],[DOB]],DATE(2023,6,8),"Y")</f>
        <v>37</v>
      </c>
      <c r="G1982">
        <v>3</v>
      </c>
      <c r="H1982" s="20">
        <v>28006.94</v>
      </c>
      <c r="I1982" t="s">
        <v>8418</v>
      </c>
      <c r="J1982" t="s">
        <v>8416</v>
      </c>
      <c r="K1982" t="s">
        <v>42</v>
      </c>
    </row>
    <row r="1983" spans="1:11" x14ac:dyDescent="0.35">
      <c r="A1983" t="s">
        <v>2014</v>
      </c>
      <c r="B1983">
        <v>1960</v>
      </c>
      <c r="C1983" t="s">
        <v>15</v>
      </c>
      <c r="D1983">
        <v>22</v>
      </c>
      <c r="E1983" s="18">
        <f>DATE(Table6[[#This Row],[year]],MONTH(1&amp;Table6[[#This Row],[month]]),Table6[[#This Row],[date]])</f>
        <v>22242</v>
      </c>
      <c r="F1983" s="19">
        <f>DATEDIF(Table6[[#This Row],[DOB]],DATE(2023,6,8),"Y")</f>
        <v>62</v>
      </c>
      <c r="G1983">
        <v>0</v>
      </c>
      <c r="H1983" s="20">
        <v>28101.33</v>
      </c>
      <c r="I1983" t="s">
        <v>8418</v>
      </c>
      <c r="J1983" t="s">
        <v>8416</v>
      </c>
      <c r="K1983" t="s">
        <v>166</v>
      </c>
    </row>
    <row r="1984" spans="1:11" x14ac:dyDescent="0.35">
      <c r="A1984" t="s">
        <v>2015</v>
      </c>
      <c r="B1984">
        <v>1999</v>
      </c>
      <c r="C1984" t="s">
        <v>20</v>
      </c>
      <c r="D1984">
        <v>6</v>
      </c>
      <c r="E1984" s="18">
        <f>DATE(Table6[[#This Row],[year]],MONTH(1&amp;Table6[[#This Row],[month]]),Table6[[#This Row],[date]])</f>
        <v>36409</v>
      </c>
      <c r="F1984" s="19">
        <f>DATEDIF(Table6[[#This Row],[DOB]],DATE(2023,6,8),"Y")</f>
        <v>23</v>
      </c>
      <c r="G1984">
        <v>0</v>
      </c>
      <c r="H1984" s="20">
        <v>28245.34</v>
      </c>
      <c r="I1984" t="s">
        <v>8418</v>
      </c>
      <c r="J1984" t="s">
        <v>8417</v>
      </c>
      <c r="K1984" t="s">
        <v>42</v>
      </c>
    </row>
    <row r="1985" spans="1:11" x14ac:dyDescent="0.35">
      <c r="A1985" t="s">
        <v>2016</v>
      </c>
      <c r="B1985">
        <v>1963</v>
      </c>
      <c r="C1985" t="s">
        <v>15</v>
      </c>
      <c r="D1985">
        <v>25</v>
      </c>
      <c r="E1985" s="18">
        <f>DATE(Table6[[#This Row],[year]],MONTH(1&amp;Table6[[#This Row],[month]]),Table6[[#This Row],[date]])</f>
        <v>23340</v>
      </c>
      <c r="F1985" s="19">
        <f>DATEDIF(Table6[[#This Row],[DOB]],DATE(2023,6,8),"Y")</f>
        <v>59</v>
      </c>
      <c r="G1985">
        <v>1</v>
      </c>
      <c r="H1985" s="20">
        <v>28287.9</v>
      </c>
      <c r="I1985" t="s">
        <v>8418</v>
      </c>
      <c r="J1985" t="s">
        <v>8418</v>
      </c>
      <c r="K1985" t="s">
        <v>13</v>
      </c>
    </row>
    <row r="1986" spans="1:11" x14ac:dyDescent="0.35">
      <c r="A1986" t="s">
        <v>2017</v>
      </c>
      <c r="B1986">
        <v>1990</v>
      </c>
      <c r="C1986" t="s">
        <v>30</v>
      </c>
      <c r="D1986">
        <v>24</v>
      </c>
      <c r="E1986" s="18">
        <f>DATE(Table6[[#This Row],[year]],MONTH(1&amp;Table6[[#This Row],[month]]),Table6[[#This Row],[date]])</f>
        <v>33231</v>
      </c>
      <c r="F1986" s="19">
        <f>DATEDIF(Table6[[#This Row],[DOB]],DATE(2023,6,8),"Y")</f>
        <v>32</v>
      </c>
      <c r="G1986">
        <v>3</v>
      </c>
      <c r="H1986" s="20">
        <v>28302.33</v>
      </c>
      <c r="I1986" t="s">
        <v>8418</v>
      </c>
      <c r="J1986" t="s">
        <v>8416</v>
      </c>
      <c r="K1986" t="s">
        <v>42</v>
      </c>
    </row>
    <row r="1987" spans="1:11" x14ac:dyDescent="0.35">
      <c r="A1987" t="s">
        <v>2018</v>
      </c>
      <c r="B1987">
        <v>1977</v>
      </c>
      <c r="C1987" t="s">
        <v>30</v>
      </c>
      <c r="D1987">
        <v>2</v>
      </c>
      <c r="E1987" s="18">
        <f>DATE(Table6[[#This Row],[year]],MONTH(1&amp;Table6[[#This Row],[month]]),Table6[[#This Row],[date]])</f>
        <v>28461</v>
      </c>
      <c r="F1987" s="19">
        <f>DATEDIF(Table6[[#This Row],[DOB]],DATE(2023,6,8),"Y")</f>
        <v>45</v>
      </c>
      <c r="G1987">
        <v>1</v>
      </c>
      <c r="H1987" s="20">
        <v>28340.19</v>
      </c>
      <c r="I1987" t="s">
        <v>8418</v>
      </c>
      <c r="J1987" t="s">
        <v>8416</v>
      </c>
      <c r="K1987" t="s">
        <v>23</v>
      </c>
    </row>
    <row r="1988" spans="1:11" x14ac:dyDescent="0.35">
      <c r="A1988" t="s">
        <v>2019</v>
      </c>
      <c r="B1988">
        <v>1974</v>
      </c>
      <c r="C1988" t="s">
        <v>20</v>
      </c>
      <c r="D1988">
        <v>16</v>
      </c>
      <c r="E1988" s="18">
        <f>DATE(Table6[[#This Row],[year]],MONTH(1&amp;Table6[[#This Row],[month]]),Table6[[#This Row],[date]])</f>
        <v>27288</v>
      </c>
      <c r="F1988" s="19">
        <f>DATEDIF(Table6[[#This Row],[DOB]],DATE(2023,6,8),"Y")</f>
        <v>48</v>
      </c>
      <c r="G1988">
        <v>1</v>
      </c>
      <c r="H1988" s="20">
        <v>28468.92</v>
      </c>
      <c r="I1988" t="s">
        <v>8418</v>
      </c>
      <c r="J1988" t="s">
        <v>8418</v>
      </c>
      <c r="K1988" t="s">
        <v>23</v>
      </c>
    </row>
    <row r="1989" spans="1:11" x14ac:dyDescent="0.35">
      <c r="A1989" t="s">
        <v>2020</v>
      </c>
      <c r="B1989">
        <v>1982</v>
      </c>
      <c r="C1989" t="s">
        <v>30</v>
      </c>
      <c r="D1989">
        <v>11</v>
      </c>
      <c r="E1989" s="18">
        <f>DATE(Table6[[#This Row],[year]],MONTH(1&amp;Table6[[#This Row],[month]]),Table6[[#This Row],[date]])</f>
        <v>30296</v>
      </c>
      <c r="F1989" s="19">
        <f>DATEDIF(Table6[[#This Row],[DOB]],DATE(2023,6,8),"Y")</f>
        <v>40</v>
      </c>
      <c r="G1989">
        <v>1</v>
      </c>
      <c r="H1989" s="20">
        <v>28476.73</v>
      </c>
      <c r="I1989" t="s">
        <v>8418</v>
      </c>
      <c r="J1989" t="s">
        <v>8416</v>
      </c>
      <c r="K1989" t="s">
        <v>23</v>
      </c>
    </row>
    <row r="1990" spans="1:11" x14ac:dyDescent="0.35">
      <c r="A1990" t="s">
        <v>2021</v>
      </c>
      <c r="B1990">
        <v>1985</v>
      </c>
      <c r="C1990" t="s">
        <v>20</v>
      </c>
      <c r="D1990">
        <v>27</v>
      </c>
      <c r="E1990" s="18">
        <f>DATE(Table6[[#This Row],[year]],MONTH(1&amp;Table6[[#This Row],[month]]),Table6[[#This Row],[date]])</f>
        <v>31317</v>
      </c>
      <c r="F1990" s="19">
        <f>DATEDIF(Table6[[#This Row],[DOB]],DATE(2023,6,8),"Y")</f>
        <v>37</v>
      </c>
      <c r="G1990">
        <v>3</v>
      </c>
      <c r="H1990" s="20">
        <v>28542.86</v>
      </c>
      <c r="I1990" t="s">
        <v>8418</v>
      </c>
      <c r="J1990" t="s">
        <v>8417</v>
      </c>
      <c r="K1990" t="s">
        <v>42</v>
      </c>
    </row>
    <row r="1991" spans="1:11" x14ac:dyDescent="0.35">
      <c r="A1991" t="s">
        <v>2022</v>
      </c>
      <c r="B1991">
        <v>1990</v>
      </c>
      <c r="C1991" t="s">
        <v>30</v>
      </c>
      <c r="D1991">
        <v>5</v>
      </c>
      <c r="E1991" s="18">
        <f>DATE(Table6[[#This Row],[year]],MONTH(1&amp;Table6[[#This Row],[month]]),Table6[[#This Row],[date]])</f>
        <v>33212</v>
      </c>
      <c r="F1991" s="19">
        <f>DATEDIF(Table6[[#This Row],[DOB]],DATE(2023,6,8),"Y")</f>
        <v>32</v>
      </c>
      <c r="G1991">
        <v>3</v>
      </c>
      <c r="H1991" s="20">
        <v>28716.14</v>
      </c>
      <c r="I1991" t="s">
        <v>8418</v>
      </c>
      <c r="J1991" t="s">
        <v>8417</v>
      </c>
      <c r="K1991" t="s">
        <v>42</v>
      </c>
    </row>
    <row r="1992" spans="1:11" x14ac:dyDescent="0.35">
      <c r="A1992" t="s">
        <v>2023</v>
      </c>
      <c r="B1992">
        <v>1961</v>
      </c>
      <c r="C1992" t="s">
        <v>35</v>
      </c>
      <c r="D1992">
        <v>3</v>
      </c>
      <c r="E1992" s="18">
        <f>DATE(Table6[[#This Row],[year]],MONTH(1&amp;Table6[[#This Row],[month]]),Table6[[#This Row],[date]])</f>
        <v>22496</v>
      </c>
      <c r="F1992" s="19">
        <f>DATEDIF(Table6[[#This Row],[DOB]],DATE(2023,6,8),"Y")</f>
        <v>61</v>
      </c>
      <c r="G1992">
        <v>1</v>
      </c>
      <c r="H1992" s="20">
        <v>28868.66</v>
      </c>
      <c r="I1992" t="s">
        <v>8418</v>
      </c>
      <c r="J1992" t="s">
        <v>8416</v>
      </c>
      <c r="K1992" t="s">
        <v>23</v>
      </c>
    </row>
    <row r="1993" spans="1:11" x14ac:dyDescent="0.35">
      <c r="A1993" t="s">
        <v>2024</v>
      </c>
      <c r="B1993">
        <v>1962</v>
      </c>
      <c r="C1993" t="s">
        <v>10</v>
      </c>
      <c r="D1993">
        <v>25</v>
      </c>
      <c r="E1993" s="18">
        <f>DATE(Table6[[#This Row],[year]],MONTH(1&amp;Table6[[#This Row],[month]]),Table6[[#This Row],[date]])</f>
        <v>22852</v>
      </c>
      <c r="F1993" s="19">
        <f>DATEDIF(Table6[[#This Row],[DOB]],DATE(2023,6,8),"Y")</f>
        <v>60</v>
      </c>
      <c r="G1993">
        <v>0</v>
      </c>
      <c r="H1993" s="20">
        <v>28923.14</v>
      </c>
      <c r="I1993" t="s">
        <v>8418</v>
      </c>
      <c r="J1993" t="s">
        <v>8418</v>
      </c>
      <c r="K1993" t="s">
        <v>23</v>
      </c>
    </row>
    <row r="1994" spans="1:11" x14ac:dyDescent="0.35">
      <c r="A1994" t="s">
        <v>2025</v>
      </c>
      <c r="B1994">
        <v>1959</v>
      </c>
      <c r="C1994" t="s">
        <v>30</v>
      </c>
      <c r="D1994">
        <v>5</v>
      </c>
      <c r="E1994" s="18">
        <f>DATE(Table6[[#This Row],[year]],MONTH(1&amp;Table6[[#This Row],[month]]),Table6[[#This Row],[date]])</f>
        <v>21889</v>
      </c>
      <c r="F1994" s="19">
        <f>DATEDIF(Table6[[#This Row],[DOB]],DATE(2023,6,8),"Y")</f>
        <v>63</v>
      </c>
      <c r="G1994">
        <v>0</v>
      </c>
      <c r="H1994" s="20">
        <v>28950.47</v>
      </c>
      <c r="I1994" t="s">
        <v>8418</v>
      </c>
      <c r="J1994" t="s">
        <v>8418</v>
      </c>
      <c r="K1994" t="s">
        <v>23</v>
      </c>
    </row>
    <row r="1995" spans="1:11" x14ac:dyDescent="0.35">
      <c r="A1995" t="s">
        <v>2026</v>
      </c>
      <c r="B1995">
        <v>2003</v>
      </c>
      <c r="C1995" t="s">
        <v>20</v>
      </c>
      <c r="D1995">
        <v>1</v>
      </c>
      <c r="E1995" s="18">
        <f>DATE(Table6[[#This Row],[year]],MONTH(1&amp;Table6[[#This Row],[month]]),Table6[[#This Row],[date]])</f>
        <v>37865</v>
      </c>
      <c r="F1995" s="19">
        <f>DATEDIF(Table6[[#This Row],[DOB]],DATE(2023,6,8),"Y")</f>
        <v>19</v>
      </c>
      <c r="G1995">
        <v>0</v>
      </c>
      <c r="H1995" s="20">
        <v>28998.68</v>
      </c>
      <c r="I1995" t="s">
        <v>8418</v>
      </c>
      <c r="J1995" t="s">
        <v>8417</v>
      </c>
      <c r="K1995" t="s">
        <v>42</v>
      </c>
    </row>
    <row r="1996" spans="1:11" x14ac:dyDescent="0.35">
      <c r="A1996" t="s">
        <v>2027</v>
      </c>
      <c r="B1996">
        <v>1992</v>
      </c>
      <c r="C1996" t="s">
        <v>10</v>
      </c>
      <c r="D1996">
        <v>7</v>
      </c>
      <c r="E1996" s="18">
        <f>DATE(Table6[[#This Row],[year]],MONTH(1&amp;Table6[[#This Row],[month]]),Table6[[#This Row],[date]])</f>
        <v>33792</v>
      </c>
      <c r="F1996" s="19">
        <f>DATEDIF(Table6[[#This Row],[DOB]],DATE(2023,6,8),"Y")</f>
        <v>30</v>
      </c>
      <c r="G1996">
        <v>0</v>
      </c>
      <c r="H1996" s="20">
        <v>29007.82</v>
      </c>
      <c r="I1996" t="s">
        <v>8418</v>
      </c>
      <c r="J1996" t="s">
        <v>8417</v>
      </c>
      <c r="K1996" t="s">
        <v>42</v>
      </c>
    </row>
    <row r="1997" spans="1:11" x14ac:dyDescent="0.35">
      <c r="A1997" t="s">
        <v>2028</v>
      </c>
      <c r="B1997">
        <v>1980</v>
      </c>
      <c r="C1997" t="s">
        <v>10</v>
      </c>
      <c r="D1997">
        <v>14</v>
      </c>
      <c r="E1997" s="18">
        <f>DATE(Table6[[#This Row],[year]],MONTH(1&amp;Table6[[#This Row],[month]]),Table6[[#This Row],[date]])</f>
        <v>29416</v>
      </c>
      <c r="F1997" s="19">
        <f>DATEDIF(Table6[[#This Row],[DOB]],DATE(2023,6,8),"Y")</f>
        <v>42</v>
      </c>
      <c r="G1997">
        <v>2</v>
      </c>
      <c r="H1997" s="20">
        <v>29114.21</v>
      </c>
      <c r="I1997" t="s">
        <v>8418</v>
      </c>
      <c r="J1997" t="s">
        <v>8417</v>
      </c>
      <c r="K1997" t="s">
        <v>42</v>
      </c>
    </row>
    <row r="1998" spans="1:11" x14ac:dyDescent="0.35">
      <c r="A1998" t="s">
        <v>2029</v>
      </c>
      <c r="B1998">
        <v>1978</v>
      </c>
      <c r="C1998" t="s">
        <v>15</v>
      </c>
      <c r="D1998">
        <v>29</v>
      </c>
      <c r="E1998" s="18">
        <f>DATE(Table6[[#This Row],[year]],MONTH(1&amp;Table6[[#This Row],[month]]),Table6[[#This Row],[date]])</f>
        <v>28823</v>
      </c>
      <c r="F1998" s="19">
        <f>DATEDIF(Table6[[#This Row],[DOB]],DATE(2023,6,8),"Y")</f>
        <v>44</v>
      </c>
      <c r="G1998">
        <v>2</v>
      </c>
      <c r="H1998" s="20">
        <v>29114.77</v>
      </c>
      <c r="I1998" t="s">
        <v>8418</v>
      </c>
      <c r="J1998" t="s">
        <v>8418</v>
      </c>
      <c r="K1998" t="s">
        <v>42</v>
      </c>
    </row>
    <row r="1999" spans="1:11" x14ac:dyDescent="0.35">
      <c r="A1999" t="s">
        <v>2030</v>
      </c>
      <c r="B1999">
        <v>1961</v>
      </c>
      <c r="C1999" t="s">
        <v>30</v>
      </c>
      <c r="D1999">
        <v>24</v>
      </c>
      <c r="E1999" s="18">
        <f>DATE(Table6[[#This Row],[year]],MONTH(1&amp;Table6[[#This Row],[month]]),Table6[[#This Row],[date]])</f>
        <v>22639</v>
      </c>
      <c r="F1999" s="19">
        <f>DATEDIF(Table6[[#This Row],[DOB]],DATE(2023,6,8),"Y")</f>
        <v>61</v>
      </c>
      <c r="G1999">
        <v>0</v>
      </c>
      <c r="H1999" s="20">
        <v>29141.360000000001</v>
      </c>
      <c r="I1999" t="s">
        <v>8418</v>
      </c>
      <c r="J1999" t="s">
        <v>8417</v>
      </c>
      <c r="K1999" t="s">
        <v>23</v>
      </c>
    </row>
    <row r="2000" spans="1:11" x14ac:dyDescent="0.35">
      <c r="A2000" t="s">
        <v>2031</v>
      </c>
      <c r="B2000">
        <v>1976</v>
      </c>
      <c r="C2000" t="s">
        <v>15</v>
      </c>
      <c r="D2000">
        <v>8</v>
      </c>
      <c r="E2000" s="18">
        <f>DATE(Table6[[#This Row],[year]],MONTH(1&amp;Table6[[#This Row],[month]]),Table6[[#This Row],[date]])</f>
        <v>28072</v>
      </c>
      <c r="F2000" s="19">
        <f>DATEDIF(Table6[[#This Row],[DOB]],DATE(2023,6,8),"Y")</f>
        <v>46</v>
      </c>
      <c r="G2000">
        <v>2</v>
      </c>
      <c r="H2000" s="20">
        <v>29160.39</v>
      </c>
      <c r="I2000" t="s">
        <v>8418</v>
      </c>
      <c r="J2000" t="s">
        <v>8416</v>
      </c>
      <c r="K2000" t="s">
        <v>42</v>
      </c>
    </row>
    <row r="2001" spans="1:11" x14ac:dyDescent="0.35">
      <c r="A2001" t="s">
        <v>2032</v>
      </c>
      <c r="B2001">
        <v>1969</v>
      </c>
      <c r="C2001" t="s">
        <v>10</v>
      </c>
      <c r="D2001">
        <v>9</v>
      </c>
      <c r="E2001" s="18">
        <f>DATE(Table6[[#This Row],[year]],MONTH(1&amp;Table6[[#This Row],[month]]),Table6[[#This Row],[date]])</f>
        <v>25393</v>
      </c>
      <c r="F2001" s="19">
        <f>DATEDIF(Table6[[#This Row],[DOB]],DATE(2023,6,8),"Y")</f>
        <v>53</v>
      </c>
      <c r="G2001">
        <v>2</v>
      </c>
      <c r="H2001" s="20">
        <v>29186.48</v>
      </c>
      <c r="I2001" t="s">
        <v>8418</v>
      </c>
      <c r="J2001" t="s">
        <v>8417</v>
      </c>
      <c r="K2001" t="s">
        <v>247</v>
      </c>
    </row>
    <row r="2002" spans="1:11" x14ac:dyDescent="0.35">
      <c r="A2002" t="s">
        <v>2033</v>
      </c>
      <c r="B2002">
        <v>1978</v>
      </c>
      <c r="C2002" t="s">
        <v>10</v>
      </c>
      <c r="D2002">
        <v>21</v>
      </c>
      <c r="E2002" s="18">
        <f>DATE(Table6[[#This Row],[year]],MONTH(1&amp;Table6[[#This Row],[month]]),Table6[[#This Row],[date]])</f>
        <v>28692</v>
      </c>
      <c r="F2002" s="19">
        <f>DATEDIF(Table6[[#This Row],[DOB]],DATE(2023,6,8),"Y")</f>
        <v>44</v>
      </c>
      <c r="G2002">
        <v>2</v>
      </c>
      <c r="H2002" s="20">
        <v>29227.599999999999</v>
      </c>
      <c r="I2002" t="s">
        <v>8418</v>
      </c>
      <c r="J2002" t="s">
        <v>8417</v>
      </c>
      <c r="K2002" t="s">
        <v>23</v>
      </c>
    </row>
    <row r="2003" spans="1:11" x14ac:dyDescent="0.35">
      <c r="A2003" t="s">
        <v>2034</v>
      </c>
      <c r="B2003">
        <v>1958</v>
      </c>
      <c r="C2003" t="s">
        <v>18</v>
      </c>
      <c r="D2003">
        <v>5</v>
      </c>
      <c r="E2003" s="18">
        <f>DATE(Table6[[#This Row],[year]],MONTH(1&amp;Table6[[#This Row],[month]]),Table6[[#This Row],[date]])</f>
        <v>21341</v>
      </c>
      <c r="F2003" s="19">
        <f>DATEDIF(Table6[[#This Row],[DOB]],DATE(2023,6,8),"Y")</f>
        <v>65</v>
      </c>
      <c r="G2003">
        <v>0</v>
      </c>
      <c r="H2003" s="20">
        <v>29330.98</v>
      </c>
      <c r="I2003" t="s">
        <v>8418</v>
      </c>
      <c r="J2003" t="s">
        <v>8416</v>
      </c>
      <c r="K2003" t="s">
        <v>23</v>
      </c>
    </row>
    <row r="2004" spans="1:11" x14ac:dyDescent="0.35">
      <c r="A2004" t="s">
        <v>2035</v>
      </c>
      <c r="B2004">
        <v>1985</v>
      </c>
      <c r="C2004" t="s">
        <v>15</v>
      </c>
      <c r="D2004">
        <v>7</v>
      </c>
      <c r="E2004" s="18">
        <f>DATE(Table6[[#This Row],[year]],MONTH(1&amp;Table6[[#This Row],[month]]),Table6[[#This Row],[date]])</f>
        <v>31358</v>
      </c>
      <c r="F2004" s="19">
        <f>DATEDIF(Table6[[#This Row],[DOB]],DATE(2023,6,8),"Y")</f>
        <v>37</v>
      </c>
      <c r="G2004">
        <v>3</v>
      </c>
      <c r="H2004" s="20">
        <v>29352.560000000001</v>
      </c>
      <c r="I2004" t="s">
        <v>8418</v>
      </c>
      <c r="J2004" t="s">
        <v>8418</v>
      </c>
      <c r="K2004" t="s">
        <v>42</v>
      </c>
    </row>
    <row r="2005" spans="1:11" x14ac:dyDescent="0.35">
      <c r="A2005" t="s">
        <v>2036</v>
      </c>
      <c r="B2005">
        <v>1987</v>
      </c>
      <c r="C2005" t="s">
        <v>10</v>
      </c>
      <c r="D2005">
        <v>16</v>
      </c>
      <c r="E2005" s="18">
        <f>DATE(Table6[[#This Row],[year]],MONTH(1&amp;Table6[[#This Row],[month]]),Table6[[#This Row],[date]])</f>
        <v>31974</v>
      </c>
      <c r="F2005" s="19">
        <f>DATEDIF(Table6[[#This Row],[DOB]],DATE(2023,6,8),"Y")</f>
        <v>35</v>
      </c>
      <c r="G2005">
        <v>3</v>
      </c>
      <c r="H2005" s="20">
        <v>29443.59</v>
      </c>
      <c r="I2005" t="s">
        <v>8418</v>
      </c>
      <c r="J2005" t="s">
        <v>8418</v>
      </c>
      <c r="K2005" t="s">
        <v>42</v>
      </c>
    </row>
    <row r="2006" spans="1:11" x14ac:dyDescent="0.35">
      <c r="A2006" t="s">
        <v>2037</v>
      </c>
      <c r="B2006">
        <v>1959</v>
      </c>
      <c r="C2006" t="s">
        <v>37</v>
      </c>
      <c r="D2006">
        <v>20</v>
      </c>
      <c r="E2006" s="18">
        <f>DATE(Table6[[#This Row],[year]],MONTH(1&amp;Table6[[#This Row],[month]]),Table6[[#This Row],[date]])</f>
        <v>21843</v>
      </c>
      <c r="F2006" s="19">
        <f>DATEDIF(Table6[[#This Row],[DOB]],DATE(2023,6,8),"Y")</f>
        <v>63</v>
      </c>
      <c r="G2006">
        <v>0</v>
      </c>
      <c r="H2006" s="20">
        <v>29523.17</v>
      </c>
      <c r="I2006" t="s">
        <v>8418</v>
      </c>
      <c r="J2006" t="s">
        <v>8416</v>
      </c>
      <c r="K2006" t="s">
        <v>247</v>
      </c>
    </row>
    <row r="2007" spans="1:11" x14ac:dyDescent="0.35">
      <c r="A2007" t="s">
        <v>2038</v>
      </c>
      <c r="B2007">
        <v>1975</v>
      </c>
      <c r="C2007" t="s">
        <v>15</v>
      </c>
      <c r="D2007">
        <v>3</v>
      </c>
      <c r="E2007" s="18">
        <f>DATE(Table6[[#This Row],[year]],MONTH(1&amp;Table6[[#This Row],[month]]),Table6[[#This Row],[date]])</f>
        <v>27701</v>
      </c>
      <c r="F2007" s="19">
        <f>DATEDIF(Table6[[#This Row],[DOB]],DATE(2023,6,8),"Y")</f>
        <v>47</v>
      </c>
      <c r="G2007">
        <v>1</v>
      </c>
      <c r="H2007" s="20">
        <v>29583.8</v>
      </c>
      <c r="I2007" t="s">
        <v>8418</v>
      </c>
      <c r="J2007" t="s">
        <v>8418</v>
      </c>
      <c r="K2007" t="s">
        <v>42</v>
      </c>
    </row>
    <row r="2008" spans="1:11" x14ac:dyDescent="0.35">
      <c r="A2008" t="s">
        <v>2039</v>
      </c>
      <c r="B2008">
        <v>1993</v>
      </c>
      <c r="C2008" t="s">
        <v>10</v>
      </c>
      <c r="D2008">
        <v>27</v>
      </c>
      <c r="E2008" s="18">
        <f>DATE(Table6[[#This Row],[year]],MONTH(1&amp;Table6[[#This Row],[month]]),Table6[[#This Row],[date]])</f>
        <v>34177</v>
      </c>
      <c r="F2008" s="19">
        <f>DATEDIF(Table6[[#This Row],[DOB]],DATE(2023,6,8),"Y")</f>
        <v>29</v>
      </c>
      <c r="G2008">
        <v>0</v>
      </c>
      <c r="H2008" s="20">
        <v>29622.69</v>
      </c>
      <c r="I2008" t="s">
        <v>8418</v>
      </c>
      <c r="J2008" t="s">
        <v>8418</v>
      </c>
      <c r="K2008" t="s">
        <v>42</v>
      </c>
    </row>
    <row r="2009" spans="1:11" x14ac:dyDescent="0.35">
      <c r="A2009" t="s">
        <v>2040</v>
      </c>
      <c r="B2009">
        <v>1973</v>
      </c>
      <c r="C2009" t="s">
        <v>35</v>
      </c>
      <c r="D2009">
        <v>23</v>
      </c>
      <c r="E2009" s="18">
        <f>DATE(Table6[[#This Row],[year]],MONTH(1&amp;Table6[[#This Row],[month]]),Table6[[#This Row],[date]])</f>
        <v>26899</v>
      </c>
      <c r="F2009" s="19">
        <f>DATEDIF(Table6[[#This Row],[DOB]],DATE(2023,6,8),"Y")</f>
        <v>49</v>
      </c>
      <c r="G2009">
        <v>0</v>
      </c>
      <c r="H2009" s="20">
        <v>29757.69</v>
      </c>
      <c r="I2009" t="s">
        <v>8418</v>
      </c>
      <c r="J2009" t="s">
        <v>8417</v>
      </c>
      <c r="K2009" t="s">
        <v>42</v>
      </c>
    </row>
    <row r="2010" spans="1:11" x14ac:dyDescent="0.35">
      <c r="A2010" t="s">
        <v>2041</v>
      </c>
      <c r="B2010">
        <v>1998</v>
      </c>
      <c r="C2010" t="s">
        <v>18</v>
      </c>
      <c r="D2010">
        <v>20</v>
      </c>
      <c r="E2010" s="18">
        <f>DATE(Table6[[#This Row],[year]],MONTH(1&amp;Table6[[#This Row],[month]]),Table6[[#This Row],[date]])</f>
        <v>35966</v>
      </c>
      <c r="F2010" s="19">
        <f>DATEDIF(Table6[[#This Row],[DOB]],DATE(2023,6,8),"Y")</f>
        <v>24</v>
      </c>
      <c r="G2010">
        <v>0</v>
      </c>
      <c r="H2010" s="20">
        <v>29760.6</v>
      </c>
      <c r="I2010" t="s">
        <v>8418</v>
      </c>
      <c r="J2010" t="s">
        <v>8416</v>
      </c>
      <c r="K2010" t="s">
        <v>42</v>
      </c>
    </row>
    <row r="2011" spans="1:11" x14ac:dyDescent="0.35">
      <c r="A2011" t="s">
        <v>2042</v>
      </c>
      <c r="B2011">
        <v>1981</v>
      </c>
      <c r="C2011" t="s">
        <v>35</v>
      </c>
      <c r="D2011">
        <v>13</v>
      </c>
      <c r="E2011" s="18">
        <f>DATE(Table6[[#This Row],[year]],MONTH(1&amp;Table6[[#This Row],[month]]),Table6[[#This Row],[date]])</f>
        <v>29811</v>
      </c>
      <c r="F2011" s="19">
        <f>DATEDIF(Table6[[#This Row],[DOB]],DATE(2023,6,8),"Y")</f>
        <v>41</v>
      </c>
      <c r="G2011">
        <v>1</v>
      </c>
      <c r="H2011" s="20">
        <v>29816.639999999999</v>
      </c>
      <c r="I2011" t="s">
        <v>8418</v>
      </c>
      <c r="J2011" t="s">
        <v>8416</v>
      </c>
      <c r="K2011" t="s">
        <v>42</v>
      </c>
    </row>
    <row r="2012" spans="1:11" x14ac:dyDescent="0.35">
      <c r="A2012" t="s">
        <v>2043</v>
      </c>
      <c r="B2012">
        <v>1982</v>
      </c>
      <c r="C2012" t="s">
        <v>37</v>
      </c>
      <c r="D2012">
        <v>29</v>
      </c>
      <c r="E2012" s="18">
        <f>DATE(Table6[[#This Row],[year]],MONTH(1&amp;Table6[[#This Row],[month]]),Table6[[#This Row],[date]])</f>
        <v>30253</v>
      </c>
      <c r="F2012" s="19">
        <f>DATEDIF(Table6[[#This Row],[DOB]],DATE(2023,6,8),"Y")</f>
        <v>40</v>
      </c>
      <c r="G2012">
        <v>3</v>
      </c>
      <c r="H2012" s="20">
        <v>29818.76</v>
      </c>
      <c r="I2012" t="s">
        <v>8418</v>
      </c>
      <c r="J2012" t="s">
        <v>8418</v>
      </c>
      <c r="K2012" t="s">
        <v>23</v>
      </c>
    </row>
    <row r="2013" spans="1:11" x14ac:dyDescent="0.35">
      <c r="A2013" t="s">
        <v>2044</v>
      </c>
      <c r="B2013">
        <v>1989</v>
      </c>
      <c r="C2013" t="s">
        <v>30</v>
      </c>
      <c r="D2013">
        <v>30</v>
      </c>
      <c r="E2013" s="18">
        <f>DATE(Table6[[#This Row],[year]],MONTH(1&amp;Table6[[#This Row],[month]]),Table6[[#This Row],[date]])</f>
        <v>32872</v>
      </c>
      <c r="F2013" s="19">
        <f>DATEDIF(Table6[[#This Row],[DOB]],DATE(2023,6,8),"Y")</f>
        <v>33</v>
      </c>
      <c r="G2013">
        <v>3</v>
      </c>
      <c r="H2013" s="20">
        <v>29852.48</v>
      </c>
      <c r="I2013" t="s">
        <v>8418</v>
      </c>
      <c r="J2013" t="s">
        <v>8417</v>
      </c>
      <c r="K2013" t="s">
        <v>42</v>
      </c>
    </row>
    <row r="2014" spans="1:11" x14ac:dyDescent="0.35">
      <c r="A2014" t="s">
        <v>2045</v>
      </c>
      <c r="B2014">
        <v>1975</v>
      </c>
      <c r="C2014" t="s">
        <v>35</v>
      </c>
      <c r="D2014">
        <v>19</v>
      </c>
      <c r="E2014" s="18">
        <f>DATE(Table6[[#This Row],[year]],MONTH(1&amp;Table6[[#This Row],[month]]),Table6[[#This Row],[date]])</f>
        <v>27625</v>
      </c>
      <c r="F2014" s="19">
        <f>DATEDIF(Table6[[#This Row],[DOB]],DATE(2023,6,8),"Y")</f>
        <v>47</v>
      </c>
      <c r="G2014">
        <v>1</v>
      </c>
      <c r="H2014" s="20">
        <v>29899.25</v>
      </c>
      <c r="I2014" t="s">
        <v>8418</v>
      </c>
      <c r="J2014" t="s">
        <v>8417</v>
      </c>
      <c r="K2014" t="s">
        <v>42</v>
      </c>
    </row>
    <row r="2015" spans="1:11" x14ac:dyDescent="0.35">
      <c r="A2015" t="s">
        <v>2046</v>
      </c>
      <c r="B2015">
        <v>1988</v>
      </c>
      <c r="C2015" t="s">
        <v>30</v>
      </c>
      <c r="D2015">
        <v>30</v>
      </c>
      <c r="E2015" s="18">
        <f>DATE(Table6[[#This Row],[year]],MONTH(1&amp;Table6[[#This Row],[month]]),Table6[[#This Row],[date]])</f>
        <v>32507</v>
      </c>
      <c r="F2015" s="19">
        <f>DATEDIF(Table6[[#This Row],[DOB]],DATE(2023,6,8),"Y")</f>
        <v>34</v>
      </c>
      <c r="G2015">
        <v>3</v>
      </c>
      <c r="H2015" s="20">
        <v>29929.56</v>
      </c>
      <c r="I2015" t="s">
        <v>8418</v>
      </c>
      <c r="J2015" t="s">
        <v>8418</v>
      </c>
      <c r="K2015" t="s">
        <v>42</v>
      </c>
    </row>
    <row r="2016" spans="1:11" x14ac:dyDescent="0.35">
      <c r="A2016" t="s">
        <v>2047</v>
      </c>
      <c r="B2016">
        <v>1976</v>
      </c>
      <c r="C2016" t="s">
        <v>18</v>
      </c>
      <c r="D2016">
        <v>12</v>
      </c>
      <c r="E2016" s="18">
        <f>DATE(Table6[[#This Row],[year]],MONTH(1&amp;Table6[[#This Row],[month]]),Table6[[#This Row],[date]])</f>
        <v>27923</v>
      </c>
      <c r="F2016" s="19">
        <f>DATEDIF(Table6[[#This Row],[DOB]],DATE(2023,6,8),"Y")</f>
        <v>46</v>
      </c>
      <c r="G2016">
        <v>2</v>
      </c>
      <c r="H2016" s="20">
        <v>29933.75</v>
      </c>
      <c r="I2016" t="s">
        <v>8418</v>
      </c>
      <c r="J2016" t="s">
        <v>8418</v>
      </c>
      <c r="K2016" t="s">
        <v>42</v>
      </c>
    </row>
    <row r="2017" spans="1:11" x14ac:dyDescent="0.35">
      <c r="A2017" t="s">
        <v>2048</v>
      </c>
      <c r="B2017">
        <v>1991</v>
      </c>
      <c r="C2017" t="s">
        <v>37</v>
      </c>
      <c r="D2017">
        <v>5</v>
      </c>
      <c r="E2017" s="18">
        <f>DATE(Table6[[#This Row],[year]],MONTH(1&amp;Table6[[#This Row],[month]]),Table6[[#This Row],[date]])</f>
        <v>33516</v>
      </c>
      <c r="F2017" s="19">
        <f>DATEDIF(Table6[[#This Row],[DOB]],DATE(2023,6,8),"Y")</f>
        <v>31</v>
      </c>
      <c r="G2017">
        <v>3</v>
      </c>
      <c r="H2017" s="20">
        <v>29969.67</v>
      </c>
      <c r="I2017" t="s">
        <v>8418</v>
      </c>
      <c r="J2017" t="s">
        <v>8418</v>
      </c>
      <c r="K2017" t="s">
        <v>42</v>
      </c>
    </row>
    <row r="2018" spans="1:11" x14ac:dyDescent="0.35">
      <c r="A2018" t="s">
        <v>2049</v>
      </c>
      <c r="B2018">
        <v>1981</v>
      </c>
      <c r="C2018" t="s">
        <v>35</v>
      </c>
      <c r="D2018">
        <v>4</v>
      </c>
      <c r="E2018" s="18">
        <f>DATE(Table6[[#This Row],[year]],MONTH(1&amp;Table6[[#This Row],[month]]),Table6[[#This Row],[date]])</f>
        <v>29802</v>
      </c>
      <c r="F2018" s="19">
        <f>DATEDIF(Table6[[#This Row],[DOB]],DATE(2023,6,8),"Y")</f>
        <v>41</v>
      </c>
      <c r="G2018">
        <v>1</v>
      </c>
      <c r="H2018" s="20">
        <v>30026.87</v>
      </c>
      <c r="I2018" t="s">
        <v>8416</v>
      </c>
      <c r="J2018" t="s">
        <v>8417</v>
      </c>
      <c r="K2018" t="s">
        <v>23</v>
      </c>
    </row>
    <row r="2019" spans="1:11" x14ac:dyDescent="0.35">
      <c r="A2019" t="s">
        <v>2050</v>
      </c>
      <c r="B2019">
        <v>1967</v>
      </c>
      <c r="C2019" t="s">
        <v>18</v>
      </c>
      <c r="D2019">
        <v>16</v>
      </c>
      <c r="E2019" s="18">
        <f>DATE(Table6[[#This Row],[year]],MONTH(1&amp;Table6[[#This Row],[month]]),Table6[[#This Row],[date]])</f>
        <v>24639</v>
      </c>
      <c r="F2019" s="19">
        <f>DATEDIF(Table6[[#This Row],[DOB]],DATE(2023,6,8),"Y")</f>
        <v>55</v>
      </c>
      <c r="G2019">
        <v>3</v>
      </c>
      <c r="H2019" s="20">
        <v>30063.58</v>
      </c>
      <c r="I2019" t="s">
        <v>8418</v>
      </c>
      <c r="J2019" t="s">
        <v>8418</v>
      </c>
      <c r="K2019" t="s">
        <v>23</v>
      </c>
    </row>
    <row r="2020" spans="1:11" x14ac:dyDescent="0.35">
      <c r="A2020" t="s">
        <v>2051</v>
      </c>
      <c r="B2020">
        <v>1979</v>
      </c>
      <c r="C2020" t="s">
        <v>20</v>
      </c>
      <c r="D2020">
        <v>2</v>
      </c>
      <c r="E2020" s="18">
        <f>DATE(Table6[[#This Row],[year]],MONTH(1&amp;Table6[[#This Row],[month]]),Table6[[#This Row],[date]])</f>
        <v>29100</v>
      </c>
      <c r="F2020" s="19">
        <f>DATEDIF(Table6[[#This Row],[DOB]],DATE(2023,6,8),"Y")</f>
        <v>43</v>
      </c>
      <c r="G2020">
        <v>2</v>
      </c>
      <c r="H2020" s="20">
        <v>30095.97</v>
      </c>
      <c r="I2020" t="s">
        <v>8416</v>
      </c>
      <c r="J2020" t="s">
        <v>8417</v>
      </c>
      <c r="K2020" t="s">
        <v>42</v>
      </c>
    </row>
    <row r="2021" spans="1:11" x14ac:dyDescent="0.35">
      <c r="A2021" t="s">
        <v>2052</v>
      </c>
      <c r="B2021">
        <v>1971</v>
      </c>
      <c r="C2021" t="s">
        <v>30</v>
      </c>
      <c r="D2021">
        <v>25</v>
      </c>
      <c r="E2021" s="18">
        <f>DATE(Table6[[#This Row],[year]],MONTH(1&amp;Table6[[#This Row],[month]]),Table6[[#This Row],[date]])</f>
        <v>26292</v>
      </c>
      <c r="F2021" s="19">
        <f>DATEDIF(Table6[[#This Row],[DOB]],DATE(2023,6,8),"Y")</f>
        <v>51</v>
      </c>
      <c r="G2021">
        <v>0</v>
      </c>
      <c r="H2021" s="20">
        <v>30134.75</v>
      </c>
      <c r="I2021" t="s">
        <v>8416</v>
      </c>
      <c r="J2021" t="s">
        <v>8417</v>
      </c>
      <c r="K2021" t="s">
        <v>42</v>
      </c>
    </row>
    <row r="2022" spans="1:11" x14ac:dyDescent="0.35">
      <c r="A2022" t="s">
        <v>2053</v>
      </c>
      <c r="B2022">
        <v>1958</v>
      </c>
      <c r="C2022" t="s">
        <v>35</v>
      </c>
      <c r="D2022">
        <v>11</v>
      </c>
      <c r="E2022" s="18">
        <f>DATE(Table6[[#This Row],[year]],MONTH(1&amp;Table6[[#This Row],[month]]),Table6[[#This Row],[date]])</f>
        <v>21408</v>
      </c>
      <c r="F2022" s="19">
        <f>DATEDIF(Table6[[#This Row],[DOB]],DATE(2023,6,8),"Y")</f>
        <v>64</v>
      </c>
      <c r="G2022">
        <v>1</v>
      </c>
      <c r="H2022" s="20">
        <v>30166.62</v>
      </c>
      <c r="I2022" t="s">
        <v>8418</v>
      </c>
      <c r="J2022" t="s">
        <v>8417</v>
      </c>
      <c r="K2022" t="s">
        <v>23</v>
      </c>
    </row>
    <row r="2023" spans="1:11" x14ac:dyDescent="0.35">
      <c r="A2023" t="s">
        <v>2054</v>
      </c>
      <c r="B2023">
        <v>1963</v>
      </c>
      <c r="C2023" t="s">
        <v>20</v>
      </c>
      <c r="D2023">
        <v>13</v>
      </c>
      <c r="E2023" s="18">
        <f>DATE(Table6[[#This Row],[year]],MONTH(1&amp;Table6[[#This Row],[month]]),Table6[[#This Row],[date]])</f>
        <v>23267</v>
      </c>
      <c r="F2023" s="19">
        <f>DATEDIF(Table6[[#This Row],[DOB]],DATE(2023,6,8),"Y")</f>
        <v>59</v>
      </c>
      <c r="G2023">
        <v>3</v>
      </c>
      <c r="H2023" s="20">
        <v>30184.94</v>
      </c>
      <c r="I2023" t="s">
        <v>8418</v>
      </c>
      <c r="J2023" t="s">
        <v>8418</v>
      </c>
      <c r="K2023" t="s">
        <v>276</v>
      </c>
    </row>
    <row r="2024" spans="1:11" x14ac:dyDescent="0.35">
      <c r="A2024" t="s">
        <v>2055</v>
      </c>
      <c r="B2024">
        <v>1962</v>
      </c>
      <c r="C2024" t="s">
        <v>20</v>
      </c>
      <c r="D2024">
        <v>15</v>
      </c>
      <c r="E2024" s="18">
        <f>DATE(Table6[[#This Row],[year]],MONTH(1&amp;Table6[[#This Row],[month]]),Table6[[#This Row],[date]])</f>
        <v>22904</v>
      </c>
      <c r="F2024" s="19">
        <f>DATEDIF(Table6[[#This Row],[DOB]],DATE(2023,6,8),"Y")</f>
        <v>60</v>
      </c>
      <c r="G2024">
        <v>0</v>
      </c>
      <c r="H2024" s="20">
        <v>30260</v>
      </c>
      <c r="I2024" t="s">
        <v>8418</v>
      </c>
      <c r="J2024" t="s">
        <v>8418</v>
      </c>
      <c r="K2024" t="s">
        <v>276</v>
      </c>
    </row>
    <row r="2025" spans="1:11" x14ac:dyDescent="0.35">
      <c r="A2025" t="s">
        <v>2056</v>
      </c>
      <c r="B2025">
        <v>1972</v>
      </c>
      <c r="C2025" t="s">
        <v>10</v>
      </c>
      <c r="D2025">
        <v>24</v>
      </c>
      <c r="E2025" s="18">
        <f>DATE(Table6[[#This Row],[year]],MONTH(1&amp;Table6[[#This Row],[month]]),Table6[[#This Row],[date]])</f>
        <v>26504</v>
      </c>
      <c r="F2025" s="19">
        <f>DATEDIF(Table6[[#This Row],[DOB]],DATE(2023,6,8),"Y")</f>
        <v>50</v>
      </c>
      <c r="G2025">
        <v>2</v>
      </c>
      <c r="H2025" s="20">
        <v>30284.639999999999</v>
      </c>
      <c r="I2025" t="s">
        <v>8418</v>
      </c>
      <c r="J2025" t="s">
        <v>8418</v>
      </c>
      <c r="K2025" t="s">
        <v>23</v>
      </c>
    </row>
    <row r="2026" spans="1:11" x14ac:dyDescent="0.35">
      <c r="A2026" t="s">
        <v>2057</v>
      </c>
      <c r="B2026">
        <v>2004</v>
      </c>
      <c r="C2026" t="s">
        <v>18</v>
      </c>
      <c r="D2026">
        <v>1</v>
      </c>
      <c r="E2026" s="18">
        <f>DATE(Table6[[#This Row],[year]],MONTH(1&amp;Table6[[#This Row],[month]]),Table6[[#This Row],[date]])</f>
        <v>38139</v>
      </c>
      <c r="F2026" s="19">
        <f>DATEDIF(Table6[[#This Row],[DOB]],DATE(2023,6,8),"Y")</f>
        <v>19</v>
      </c>
      <c r="G2026">
        <v>0</v>
      </c>
      <c r="H2026" s="20">
        <v>30328.27</v>
      </c>
      <c r="I2026" t="s">
        <v>8416</v>
      </c>
      <c r="J2026" t="s">
        <v>8416</v>
      </c>
      <c r="K2026" t="s">
        <v>42</v>
      </c>
    </row>
    <row r="2027" spans="1:11" x14ac:dyDescent="0.35">
      <c r="A2027" t="s">
        <v>2058</v>
      </c>
      <c r="B2027">
        <v>1969</v>
      </c>
      <c r="C2027" t="s">
        <v>10</v>
      </c>
      <c r="D2027">
        <v>30</v>
      </c>
      <c r="E2027" s="18">
        <f>DATE(Table6[[#This Row],[year]],MONTH(1&amp;Table6[[#This Row],[month]]),Table6[[#This Row],[date]])</f>
        <v>25414</v>
      </c>
      <c r="F2027" s="19">
        <f>DATEDIF(Table6[[#This Row],[DOB]],DATE(2023,6,8),"Y")</f>
        <v>53</v>
      </c>
      <c r="G2027">
        <v>0</v>
      </c>
      <c r="H2027" s="20">
        <v>30366.93</v>
      </c>
      <c r="I2027" t="s">
        <v>8416</v>
      </c>
      <c r="J2027" t="s">
        <v>8416</v>
      </c>
      <c r="K2027" t="s">
        <v>42</v>
      </c>
    </row>
    <row r="2028" spans="1:11" x14ac:dyDescent="0.35">
      <c r="A2028" t="s">
        <v>2059</v>
      </c>
      <c r="B2028">
        <v>1976</v>
      </c>
      <c r="C2028" t="s">
        <v>20</v>
      </c>
      <c r="D2028">
        <v>3</v>
      </c>
      <c r="E2028" s="18">
        <f>DATE(Table6[[#This Row],[year]],MONTH(1&amp;Table6[[#This Row],[month]]),Table6[[#This Row],[date]])</f>
        <v>28006</v>
      </c>
      <c r="F2028" s="19">
        <f>DATEDIF(Table6[[#This Row],[DOB]],DATE(2023,6,8),"Y")</f>
        <v>46</v>
      </c>
      <c r="G2028">
        <v>2</v>
      </c>
      <c r="H2028" s="20">
        <v>30409.53</v>
      </c>
      <c r="I2028" t="s">
        <v>8416</v>
      </c>
      <c r="J2028" t="s">
        <v>8417</v>
      </c>
      <c r="K2028" t="s">
        <v>23</v>
      </c>
    </row>
    <row r="2029" spans="1:11" x14ac:dyDescent="0.35">
      <c r="A2029" t="s">
        <v>2060</v>
      </c>
      <c r="B2029">
        <v>1998</v>
      </c>
      <c r="C2029" t="s">
        <v>37</v>
      </c>
      <c r="D2029">
        <v>28</v>
      </c>
      <c r="E2029" s="18">
        <f>DATE(Table6[[#This Row],[year]],MONTH(1&amp;Table6[[#This Row],[month]]),Table6[[#This Row],[date]])</f>
        <v>36096</v>
      </c>
      <c r="F2029" s="19">
        <f>DATEDIF(Table6[[#This Row],[DOB]],DATE(2023,6,8),"Y")</f>
        <v>24</v>
      </c>
      <c r="G2029">
        <v>0</v>
      </c>
      <c r="H2029" s="20">
        <v>30422.03</v>
      </c>
      <c r="I2029" t="s">
        <v>8416</v>
      </c>
      <c r="J2029" t="s">
        <v>8417</v>
      </c>
      <c r="K2029" t="s">
        <v>42</v>
      </c>
    </row>
    <row r="2030" spans="1:11" x14ac:dyDescent="0.35">
      <c r="A2030" t="s">
        <v>2061</v>
      </c>
      <c r="B2030">
        <v>1983</v>
      </c>
      <c r="C2030" t="s">
        <v>20</v>
      </c>
      <c r="D2030">
        <v>3</v>
      </c>
      <c r="E2030" s="18">
        <f>DATE(Table6[[#This Row],[year]],MONTH(1&amp;Table6[[#This Row],[month]]),Table6[[#This Row],[date]])</f>
        <v>30562</v>
      </c>
      <c r="F2030" s="19">
        <f>DATEDIF(Table6[[#This Row],[DOB]],DATE(2023,6,8),"Y")</f>
        <v>39</v>
      </c>
      <c r="G2030">
        <v>3</v>
      </c>
      <c r="H2030" s="20">
        <v>30457.37</v>
      </c>
      <c r="I2030" t="s">
        <v>8416</v>
      </c>
      <c r="J2030" t="s">
        <v>8418</v>
      </c>
      <c r="K2030" t="s">
        <v>23</v>
      </c>
    </row>
    <row r="2031" spans="1:11" x14ac:dyDescent="0.35">
      <c r="A2031" t="s">
        <v>2062</v>
      </c>
      <c r="B2031">
        <v>1986</v>
      </c>
      <c r="C2031" t="s">
        <v>35</v>
      </c>
      <c r="D2031">
        <v>10</v>
      </c>
      <c r="E2031" s="18">
        <f>DATE(Table6[[#This Row],[year]],MONTH(1&amp;Table6[[#This Row],[month]]),Table6[[#This Row],[date]])</f>
        <v>31634</v>
      </c>
      <c r="F2031" s="19">
        <f>DATEDIF(Table6[[#This Row],[DOB]],DATE(2023,6,8),"Y")</f>
        <v>36</v>
      </c>
      <c r="G2031">
        <v>3</v>
      </c>
      <c r="H2031" s="20">
        <v>30530.5</v>
      </c>
      <c r="I2031" t="s">
        <v>8416</v>
      </c>
      <c r="J2031" t="s">
        <v>8418</v>
      </c>
      <c r="K2031" t="s">
        <v>42</v>
      </c>
    </row>
    <row r="2032" spans="1:11" x14ac:dyDescent="0.35">
      <c r="A2032" t="s">
        <v>2063</v>
      </c>
      <c r="B2032">
        <v>1970</v>
      </c>
      <c r="C2032" t="s">
        <v>15</v>
      </c>
      <c r="D2032">
        <v>11</v>
      </c>
      <c r="E2032" s="18">
        <f>DATE(Table6[[#This Row],[year]],MONTH(1&amp;Table6[[#This Row],[month]]),Table6[[#This Row],[date]])</f>
        <v>25883</v>
      </c>
      <c r="F2032" s="19">
        <f>DATEDIF(Table6[[#This Row],[DOB]],DATE(2023,6,8),"Y")</f>
        <v>52</v>
      </c>
      <c r="G2032">
        <v>0</v>
      </c>
      <c r="H2032" s="20">
        <v>30625.65</v>
      </c>
      <c r="I2032" t="s">
        <v>8416</v>
      </c>
      <c r="J2032" t="s">
        <v>8417</v>
      </c>
      <c r="K2032" t="s">
        <v>42</v>
      </c>
    </row>
    <row r="2033" spans="1:11" x14ac:dyDescent="0.35">
      <c r="A2033" t="s">
        <v>2064</v>
      </c>
      <c r="B2033">
        <v>1999</v>
      </c>
      <c r="C2033" t="s">
        <v>20</v>
      </c>
      <c r="D2033">
        <v>21</v>
      </c>
      <c r="E2033" s="18">
        <f>DATE(Table6[[#This Row],[year]],MONTH(1&amp;Table6[[#This Row],[month]]),Table6[[#This Row],[date]])</f>
        <v>36424</v>
      </c>
      <c r="F2033" s="19">
        <f>DATEDIF(Table6[[#This Row],[DOB]],DATE(2023,6,8),"Y")</f>
        <v>23</v>
      </c>
      <c r="G2033">
        <v>0</v>
      </c>
      <c r="H2033" s="20">
        <v>30697.71</v>
      </c>
      <c r="I2033" t="s">
        <v>8418</v>
      </c>
      <c r="J2033" t="s">
        <v>8416</v>
      </c>
      <c r="K2033" t="s">
        <v>42</v>
      </c>
    </row>
    <row r="2034" spans="1:11" x14ac:dyDescent="0.35">
      <c r="A2034" t="s">
        <v>2065</v>
      </c>
      <c r="B2034">
        <v>1983</v>
      </c>
      <c r="C2034" t="s">
        <v>30</v>
      </c>
      <c r="D2034">
        <v>21</v>
      </c>
      <c r="E2034" s="18">
        <f>DATE(Table6[[#This Row],[year]],MONTH(1&amp;Table6[[#This Row],[month]]),Table6[[#This Row],[date]])</f>
        <v>30671</v>
      </c>
      <c r="F2034" s="19">
        <f>DATEDIF(Table6[[#This Row],[DOB]],DATE(2023,6,8),"Y")</f>
        <v>39</v>
      </c>
      <c r="G2034">
        <v>3</v>
      </c>
      <c r="H2034" s="20">
        <v>30724.44</v>
      </c>
      <c r="I2034" t="s">
        <v>8416</v>
      </c>
      <c r="J2034" t="s">
        <v>8417</v>
      </c>
      <c r="K2034" t="s">
        <v>42</v>
      </c>
    </row>
    <row r="2035" spans="1:11" x14ac:dyDescent="0.35">
      <c r="A2035" t="s">
        <v>2066</v>
      </c>
      <c r="B2035">
        <v>1988</v>
      </c>
      <c r="C2035" t="s">
        <v>20</v>
      </c>
      <c r="D2035">
        <v>5</v>
      </c>
      <c r="E2035" s="18">
        <f>DATE(Table6[[#This Row],[year]],MONTH(1&amp;Table6[[#This Row],[month]]),Table6[[#This Row],[date]])</f>
        <v>32391</v>
      </c>
      <c r="F2035" s="19">
        <f>DATEDIF(Table6[[#This Row],[DOB]],DATE(2023,6,8),"Y")</f>
        <v>34</v>
      </c>
      <c r="G2035">
        <v>3</v>
      </c>
      <c r="H2035" s="20">
        <v>30763.01</v>
      </c>
      <c r="I2035" t="s">
        <v>8416</v>
      </c>
      <c r="J2035" t="s">
        <v>8418</v>
      </c>
      <c r="K2035" t="s">
        <v>42</v>
      </c>
    </row>
    <row r="2036" spans="1:11" x14ac:dyDescent="0.35">
      <c r="A2036" t="s">
        <v>2067</v>
      </c>
      <c r="B2036">
        <v>1961</v>
      </c>
      <c r="C2036" t="s">
        <v>20</v>
      </c>
      <c r="D2036">
        <v>9</v>
      </c>
      <c r="E2036" s="18">
        <f>DATE(Table6[[#This Row],[year]],MONTH(1&amp;Table6[[#This Row],[month]]),Table6[[#This Row],[date]])</f>
        <v>22533</v>
      </c>
      <c r="F2036" s="19">
        <f>DATEDIF(Table6[[#This Row],[DOB]],DATE(2023,6,8),"Y")</f>
        <v>61</v>
      </c>
      <c r="G2036">
        <v>3</v>
      </c>
      <c r="H2036" s="20">
        <v>30942.19</v>
      </c>
      <c r="I2036" t="s">
        <v>8416</v>
      </c>
      <c r="J2036" t="s">
        <v>8416</v>
      </c>
      <c r="K2036" t="s">
        <v>13</v>
      </c>
    </row>
    <row r="2037" spans="1:11" x14ac:dyDescent="0.35">
      <c r="A2037" t="s">
        <v>2068</v>
      </c>
      <c r="B2037">
        <v>2004</v>
      </c>
      <c r="C2037" t="s">
        <v>15</v>
      </c>
      <c r="D2037">
        <v>9</v>
      </c>
      <c r="E2037" s="18">
        <f>DATE(Table6[[#This Row],[year]],MONTH(1&amp;Table6[[#This Row],[month]]),Table6[[#This Row],[date]])</f>
        <v>38300</v>
      </c>
      <c r="F2037" s="19">
        <f>DATEDIF(Table6[[#This Row],[DOB]],DATE(2023,6,8),"Y")</f>
        <v>18</v>
      </c>
      <c r="G2037">
        <v>0</v>
      </c>
      <c r="H2037" s="20">
        <v>31196.61</v>
      </c>
      <c r="I2037" t="s">
        <v>8416</v>
      </c>
      <c r="J2037" t="s">
        <v>8418</v>
      </c>
      <c r="K2037" t="s">
        <v>42</v>
      </c>
    </row>
    <row r="2038" spans="1:11" x14ac:dyDescent="0.35">
      <c r="A2038" t="s">
        <v>2069</v>
      </c>
      <c r="B2038">
        <v>2000</v>
      </c>
      <c r="C2038" t="s">
        <v>10</v>
      </c>
      <c r="D2038">
        <v>22</v>
      </c>
      <c r="E2038" s="18">
        <f>DATE(Table6[[#This Row],[year]],MONTH(1&amp;Table6[[#This Row],[month]]),Table6[[#This Row],[date]])</f>
        <v>36729</v>
      </c>
      <c r="F2038" s="19">
        <f>DATEDIF(Table6[[#This Row],[DOB]],DATE(2023,6,8),"Y")</f>
        <v>22</v>
      </c>
      <c r="G2038">
        <v>0</v>
      </c>
      <c r="H2038" s="20">
        <v>31234.560000000001</v>
      </c>
      <c r="I2038" t="s">
        <v>8418</v>
      </c>
      <c r="J2038" t="s">
        <v>8418</v>
      </c>
      <c r="K2038" t="s">
        <v>42</v>
      </c>
    </row>
    <row r="2039" spans="1:11" x14ac:dyDescent="0.35">
      <c r="A2039" t="s">
        <v>2070</v>
      </c>
      <c r="B2039">
        <v>1968</v>
      </c>
      <c r="C2039" t="s">
        <v>10</v>
      </c>
      <c r="D2039">
        <v>9</v>
      </c>
      <c r="E2039" s="18">
        <f>DATE(Table6[[#This Row],[year]],MONTH(1&amp;Table6[[#This Row],[month]]),Table6[[#This Row],[date]])</f>
        <v>25028</v>
      </c>
      <c r="F2039" s="19">
        <f>DATEDIF(Table6[[#This Row],[DOB]],DATE(2023,6,8),"Y")</f>
        <v>54</v>
      </c>
      <c r="G2039">
        <v>0</v>
      </c>
      <c r="H2039" s="20">
        <v>31322.53</v>
      </c>
      <c r="I2039" t="s">
        <v>8416</v>
      </c>
      <c r="J2039" t="s">
        <v>8418</v>
      </c>
      <c r="K2039" t="s">
        <v>42</v>
      </c>
    </row>
    <row r="2040" spans="1:11" x14ac:dyDescent="0.35">
      <c r="A2040" t="s">
        <v>2071</v>
      </c>
      <c r="B2040">
        <v>1995</v>
      </c>
      <c r="C2040" t="s">
        <v>20</v>
      </c>
      <c r="D2040">
        <v>27</v>
      </c>
      <c r="E2040" s="18">
        <f>DATE(Table6[[#This Row],[year]],MONTH(1&amp;Table6[[#This Row],[month]]),Table6[[#This Row],[date]])</f>
        <v>34969</v>
      </c>
      <c r="F2040" s="19">
        <f>DATEDIF(Table6[[#This Row],[DOB]],DATE(2023,6,8),"Y")</f>
        <v>27</v>
      </c>
      <c r="G2040">
        <v>0</v>
      </c>
      <c r="H2040" s="20">
        <v>31328.27</v>
      </c>
      <c r="I2040" t="s">
        <v>8416</v>
      </c>
      <c r="J2040" t="s">
        <v>8416</v>
      </c>
      <c r="K2040" t="s">
        <v>42</v>
      </c>
    </row>
    <row r="2041" spans="1:11" x14ac:dyDescent="0.35">
      <c r="A2041" t="s">
        <v>2072</v>
      </c>
      <c r="B2041">
        <v>1974</v>
      </c>
      <c r="C2041" t="s">
        <v>37</v>
      </c>
      <c r="D2041">
        <v>8</v>
      </c>
      <c r="E2041" s="18">
        <f>DATE(Table6[[#This Row],[year]],MONTH(1&amp;Table6[[#This Row],[month]]),Table6[[#This Row],[date]])</f>
        <v>27310</v>
      </c>
      <c r="F2041" s="19">
        <f>DATEDIF(Table6[[#This Row],[DOB]],DATE(2023,6,8),"Y")</f>
        <v>48</v>
      </c>
      <c r="G2041">
        <v>0</v>
      </c>
      <c r="H2041" s="20">
        <v>31368.81</v>
      </c>
      <c r="I2041" t="s">
        <v>8416</v>
      </c>
      <c r="J2041" t="s">
        <v>8417</v>
      </c>
      <c r="K2041" t="s">
        <v>42</v>
      </c>
    </row>
    <row r="2042" spans="1:11" x14ac:dyDescent="0.35">
      <c r="A2042" t="s">
        <v>2073</v>
      </c>
      <c r="B2042">
        <v>1975</v>
      </c>
      <c r="C2042" t="s">
        <v>37</v>
      </c>
      <c r="D2042">
        <v>29</v>
      </c>
      <c r="E2042" s="18">
        <f>DATE(Table6[[#This Row],[year]],MONTH(1&amp;Table6[[#This Row],[month]]),Table6[[#This Row],[date]])</f>
        <v>27696</v>
      </c>
      <c r="F2042" s="19">
        <f>DATEDIF(Table6[[#This Row],[DOB]],DATE(2023,6,8),"Y")</f>
        <v>47</v>
      </c>
      <c r="G2042">
        <v>1</v>
      </c>
      <c r="H2042" s="20">
        <v>31591.82</v>
      </c>
      <c r="I2042" t="s">
        <v>8416</v>
      </c>
      <c r="J2042" t="s">
        <v>8418</v>
      </c>
      <c r="K2042" t="s">
        <v>42</v>
      </c>
    </row>
    <row r="2043" spans="1:11" x14ac:dyDescent="0.35">
      <c r="A2043" t="s">
        <v>2074</v>
      </c>
      <c r="B2043">
        <v>1960</v>
      </c>
      <c r="C2043" t="s">
        <v>30</v>
      </c>
      <c r="D2043">
        <v>13</v>
      </c>
      <c r="E2043" s="18">
        <f>DATE(Table6[[#This Row],[year]],MONTH(1&amp;Table6[[#This Row],[month]]),Table6[[#This Row],[date]])</f>
        <v>22263</v>
      </c>
      <c r="F2043" s="19">
        <f>DATEDIF(Table6[[#This Row],[DOB]],DATE(2023,6,8),"Y")</f>
        <v>62</v>
      </c>
      <c r="G2043">
        <v>1</v>
      </c>
      <c r="H2043" s="20">
        <v>31620</v>
      </c>
      <c r="I2043" t="s">
        <v>8416</v>
      </c>
      <c r="J2043" t="s">
        <v>8418</v>
      </c>
      <c r="K2043" t="s">
        <v>247</v>
      </c>
    </row>
    <row r="2044" spans="1:11" x14ac:dyDescent="0.35">
      <c r="A2044" t="s">
        <v>2075</v>
      </c>
      <c r="B2044">
        <v>1977</v>
      </c>
      <c r="C2044" t="s">
        <v>37</v>
      </c>
      <c r="D2044">
        <v>14</v>
      </c>
      <c r="E2044" s="18">
        <f>DATE(Table6[[#This Row],[year]],MONTH(1&amp;Table6[[#This Row],[month]]),Table6[[#This Row],[date]])</f>
        <v>28412</v>
      </c>
      <c r="F2044" s="19">
        <f>DATEDIF(Table6[[#This Row],[DOB]],DATE(2023,6,8),"Y")</f>
        <v>45</v>
      </c>
      <c r="G2044">
        <v>2</v>
      </c>
      <c r="H2044" s="20">
        <v>31736.7</v>
      </c>
      <c r="I2044" t="s">
        <v>8416</v>
      </c>
      <c r="J2044" t="s">
        <v>8416</v>
      </c>
      <c r="K2044" t="s">
        <v>23</v>
      </c>
    </row>
    <row r="2045" spans="1:11" x14ac:dyDescent="0.35">
      <c r="A2045" t="s">
        <v>2076</v>
      </c>
      <c r="B2045">
        <v>1984</v>
      </c>
      <c r="C2045" t="s">
        <v>20</v>
      </c>
      <c r="D2045">
        <v>10</v>
      </c>
      <c r="E2045" s="18">
        <f>DATE(Table6[[#This Row],[year]],MONTH(1&amp;Table6[[#This Row],[month]]),Table6[[#This Row],[date]])</f>
        <v>30935</v>
      </c>
      <c r="F2045" s="19">
        <f>DATEDIF(Table6[[#This Row],[DOB]],DATE(2023,6,8),"Y")</f>
        <v>38</v>
      </c>
      <c r="G2045">
        <v>3</v>
      </c>
      <c r="H2045" s="20">
        <v>31743.919999999998</v>
      </c>
      <c r="I2045" t="s">
        <v>8416</v>
      </c>
      <c r="J2045" t="s">
        <v>8418</v>
      </c>
      <c r="K2045" t="s">
        <v>42</v>
      </c>
    </row>
    <row r="2046" spans="1:11" x14ac:dyDescent="0.35">
      <c r="A2046" t="s">
        <v>2077</v>
      </c>
      <c r="B2046">
        <v>1975</v>
      </c>
      <c r="C2046" t="s">
        <v>20</v>
      </c>
      <c r="D2046">
        <v>25</v>
      </c>
      <c r="E2046" s="18">
        <f>DATE(Table6[[#This Row],[year]],MONTH(1&amp;Table6[[#This Row],[month]]),Table6[[#This Row],[date]])</f>
        <v>27662</v>
      </c>
      <c r="F2046" s="19">
        <f>DATEDIF(Table6[[#This Row],[DOB]],DATE(2023,6,8),"Y")</f>
        <v>47</v>
      </c>
      <c r="G2046">
        <v>1</v>
      </c>
      <c r="H2046" s="20">
        <v>31897.1</v>
      </c>
      <c r="I2046" t="s">
        <v>8416</v>
      </c>
      <c r="J2046" t="s">
        <v>8417</v>
      </c>
      <c r="K2046" t="s">
        <v>42</v>
      </c>
    </row>
    <row r="2047" spans="1:11" x14ac:dyDescent="0.35">
      <c r="A2047" t="s">
        <v>2078</v>
      </c>
      <c r="B2047">
        <v>1972</v>
      </c>
      <c r="C2047" t="s">
        <v>20</v>
      </c>
      <c r="D2047">
        <v>21</v>
      </c>
      <c r="E2047" s="18">
        <f>DATE(Table6[[#This Row],[year]],MONTH(1&amp;Table6[[#This Row],[month]]),Table6[[#This Row],[date]])</f>
        <v>26563</v>
      </c>
      <c r="F2047" s="19">
        <f>DATEDIF(Table6[[#This Row],[DOB]],DATE(2023,6,8),"Y")</f>
        <v>50</v>
      </c>
      <c r="G2047">
        <v>0</v>
      </c>
      <c r="H2047" s="20">
        <v>31980.89</v>
      </c>
      <c r="I2047" t="s">
        <v>8416</v>
      </c>
      <c r="J2047" t="s">
        <v>8418</v>
      </c>
      <c r="K2047" t="s">
        <v>42</v>
      </c>
    </row>
    <row r="2048" spans="1:11" x14ac:dyDescent="0.35">
      <c r="A2048" t="s">
        <v>2079</v>
      </c>
      <c r="B2048">
        <v>1993</v>
      </c>
      <c r="C2048" t="s">
        <v>20</v>
      </c>
      <c r="D2048">
        <v>13</v>
      </c>
      <c r="E2048" s="18">
        <f>DATE(Table6[[#This Row],[year]],MONTH(1&amp;Table6[[#This Row],[month]]),Table6[[#This Row],[date]])</f>
        <v>34225</v>
      </c>
      <c r="F2048" s="19">
        <f>DATEDIF(Table6[[#This Row],[DOB]],DATE(2023,6,8),"Y")</f>
        <v>29</v>
      </c>
      <c r="G2048">
        <v>0</v>
      </c>
      <c r="H2048" s="20">
        <v>32086.21</v>
      </c>
      <c r="I2048" t="s">
        <v>8418</v>
      </c>
      <c r="J2048" t="s">
        <v>8417</v>
      </c>
      <c r="K2048" t="s">
        <v>42</v>
      </c>
    </row>
    <row r="2049" spans="1:11" x14ac:dyDescent="0.35">
      <c r="A2049" t="s">
        <v>2080</v>
      </c>
      <c r="B2049">
        <v>1978</v>
      </c>
      <c r="C2049" t="s">
        <v>15</v>
      </c>
      <c r="D2049">
        <v>10</v>
      </c>
      <c r="E2049" s="18">
        <f>DATE(Table6[[#This Row],[year]],MONTH(1&amp;Table6[[#This Row],[month]]),Table6[[#This Row],[date]])</f>
        <v>28804</v>
      </c>
      <c r="F2049" s="19">
        <f>DATEDIF(Table6[[#This Row],[DOB]],DATE(2023,6,8),"Y")</f>
        <v>44</v>
      </c>
      <c r="G2049">
        <v>2</v>
      </c>
      <c r="H2049" s="20">
        <v>32108.66</v>
      </c>
      <c r="I2049" t="s">
        <v>8418</v>
      </c>
      <c r="J2049" t="s">
        <v>8417</v>
      </c>
      <c r="K2049" t="s">
        <v>356</v>
      </c>
    </row>
    <row r="2050" spans="1:11" x14ac:dyDescent="0.35">
      <c r="A2050" t="s">
        <v>2081</v>
      </c>
      <c r="B2050">
        <v>1969</v>
      </c>
      <c r="C2050" t="s">
        <v>20</v>
      </c>
      <c r="D2050">
        <v>11</v>
      </c>
      <c r="E2050" s="18">
        <f>DATE(Table6[[#This Row],[year]],MONTH(1&amp;Table6[[#This Row],[month]]),Table6[[#This Row],[date]])</f>
        <v>25457</v>
      </c>
      <c r="F2050" s="19">
        <f>DATEDIF(Table6[[#This Row],[DOB]],DATE(2023,6,8),"Y")</f>
        <v>53</v>
      </c>
      <c r="G2050">
        <v>0</v>
      </c>
      <c r="H2050" s="20">
        <v>32192.76</v>
      </c>
      <c r="I2050" t="s">
        <v>8418</v>
      </c>
      <c r="J2050" t="s">
        <v>8416</v>
      </c>
      <c r="K2050" t="s">
        <v>42</v>
      </c>
    </row>
    <row r="2051" spans="1:11" x14ac:dyDescent="0.35">
      <c r="A2051" t="s">
        <v>2082</v>
      </c>
      <c r="B2051">
        <v>1994</v>
      </c>
      <c r="C2051" t="s">
        <v>20</v>
      </c>
      <c r="D2051">
        <v>8</v>
      </c>
      <c r="E2051" s="18">
        <f>DATE(Table6[[#This Row],[year]],MONTH(1&amp;Table6[[#This Row],[month]]),Table6[[#This Row],[date]])</f>
        <v>34585</v>
      </c>
      <c r="F2051" s="19">
        <f>DATEDIF(Table6[[#This Row],[DOB]],DATE(2023,6,8),"Y")</f>
        <v>28</v>
      </c>
      <c r="G2051">
        <v>0</v>
      </c>
      <c r="H2051" s="20">
        <v>32222.81</v>
      </c>
      <c r="I2051" t="s">
        <v>8416</v>
      </c>
      <c r="J2051" t="s">
        <v>8418</v>
      </c>
      <c r="K2051" t="s">
        <v>42</v>
      </c>
    </row>
    <row r="2052" spans="1:11" x14ac:dyDescent="0.35">
      <c r="A2052" t="s">
        <v>2083</v>
      </c>
      <c r="B2052">
        <v>1975</v>
      </c>
      <c r="C2052" t="s">
        <v>30</v>
      </c>
      <c r="D2052">
        <v>17</v>
      </c>
      <c r="E2052" s="18">
        <f>DATE(Table6[[#This Row],[year]],MONTH(1&amp;Table6[[#This Row],[month]]),Table6[[#This Row],[date]])</f>
        <v>27745</v>
      </c>
      <c r="F2052" s="19">
        <f>DATEDIF(Table6[[#This Row],[DOB]],DATE(2023,6,8),"Y")</f>
        <v>47</v>
      </c>
      <c r="G2052">
        <v>1</v>
      </c>
      <c r="H2052" s="20">
        <v>32259.96</v>
      </c>
      <c r="I2052" t="s">
        <v>8416</v>
      </c>
      <c r="J2052" t="s">
        <v>8417</v>
      </c>
      <c r="K2052" t="s">
        <v>23</v>
      </c>
    </row>
    <row r="2053" spans="1:11" x14ac:dyDescent="0.35">
      <c r="A2053" t="s">
        <v>2084</v>
      </c>
      <c r="B2053">
        <v>1986</v>
      </c>
      <c r="C2053" t="s">
        <v>30</v>
      </c>
      <c r="D2053">
        <v>2</v>
      </c>
      <c r="E2053" s="18">
        <f>DATE(Table6[[#This Row],[year]],MONTH(1&amp;Table6[[#This Row],[month]]),Table6[[#This Row],[date]])</f>
        <v>31748</v>
      </c>
      <c r="F2053" s="19">
        <f>DATEDIF(Table6[[#This Row],[DOB]],DATE(2023,6,8),"Y")</f>
        <v>36</v>
      </c>
      <c r="G2053">
        <v>3</v>
      </c>
      <c r="H2053" s="20">
        <v>32288.49</v>
      </c>
      <c r="I2053" t="s">
        <v>8416</v>
      </c>
      <c r="J2053" t="s">
        <v>8416</v>
      </c>
      <c r="K2053" t="s">
        <v>42</v>
      </c>
    </row>
    <row r="2054" spans="1:11" x14ac:dyDescent="0.35">
      <c r="A2054" t="s">
        <v>2085</v>
      </c>
      <c r="B2054">
        <v>1972</v>
      </c>
      <c r="C2054" t="s">
        <v>37</v>
      </c>
      <c r="D2054">
        <v>19</v>
      </c>
      <c r="E2054" s="18">
        <f>DATE(Table6[[#This Row],[year]],MONTH(1&amp;Table6[[#This Row],[month]]),Table6[[#This Row],[date]])</f>
        <v>26591</v>
      </c>
      <c r="F2054" s="19">
        <f>DATEDIF(Table6[[#This Row],[DOB]],DATE(2023,6,8),"Y")</f>
        <v>50</v>
      </c>
      <c r="G2054">
        <v>0</v>
      </c>
      <c r="H2054" s="20">
        <v>32428.63</v>
      </c>
      <c r="I2054" t="s">
        <v>8416</v>
      </c>
      <c r="J2054" t="s">
        <v>8416</v>
      </c>
      <c r="K2054" t="s">
        <v>42</v>
      </c>
    </row>
    <row r="2055" spans="1:11" x14ac:dyDescent="0.35">
      <c r="A2055" t="s">
        <v>2086</v>
      </c>
      <c r="B2055">
        <v>1976</v>
      </c>
      <c r="C2055" t="s">
        <v>35</v>
      </c>
      <c r="D2055">
        <v>9</v>
      </c>
      <c r="E2055" s="18">
        <f>DATE(Table6[[#This Row],[year]],MONTH(1&amp;Table6[[#This Row],[month]]),Table6[[#This Row],[date]])</f>
        <v>27981</v>
      </c>
      <c r="F2055" s="19">
        <f>DATEDIF(Table6[[#This Row],[DOB]],DATE(2023,6,8),"Y")</f>
        <v>46</v>
      </c>
      <c r="G2055">
        <v>2</v>
      </c>
      <c r="H2055" s="20">
        <v>32430.22</v>
      </c>
      <c r="I2055" t="s">
        <v>8416</v>
      </c>
      <c r="J2055" t="s">
        <v>8417</v>
      </c>
      <c r="K2055" t="s">
        <v>42</v>
      </c>
    </row>
    <row r="2056" spans="1:11" x14ac:dyDescent="0.35">
      <c r="A2056" t="s">
        <v>2087</v>
      </c>
      <c r="B2056">
        <v>1981</v>
      </c>
      <c r="C2056" t="s">
        <v>20</v>
      </c>
      <c r="D2056">
        <v>27</v>
      </c>
      <c r="E2056" s="18">
        <f>DATE(Table6[[#This Row],[year]],MONTH(1&amp;Table6[[#This Row],[month]]),Table6[[#This Row],[date]])</f>
        <v>29856</v>
      </c>
      <c r="F2056" s="19">
        <f>DATEDIF(Table6[[#This Row],[DOB]],DATE(2023,6,8),"Y")</f>
        <v>41</v>
      </c>
      <c r="G2056">
        <v>1</v>
      </c>
      <c r="H2056" s="20">
        <v>32462.35</v>
      </c>
      <c r="I2056" t="s">
        <v>8416</v>
      </c>
      <c r="J2056" t="s">
        <v>8416</v>
      </c>
      <c r="K2056" t="s">
        <v>42</v>
      </c>
    </row>
    <row r="2057" spans="1:11" x14ac:dyDescent="0.35">
      <c r="A2057" t="s">
        <v>2088</v>
      </c>
      <c r="B2057">
        <v>1976</v>
      </c>
      <c r="C2057" t="s">
        <v>20</v>
      </c>
      <c r="D2057">
        <v>19</v>
      </c>
      <c r="E2057" s="18">
        <f>DATE(Table6[[#This Row],[year]],MONTH(1&amp;Table6[[#This Row],[month]]),Table6[[#This Row],[date]])</f>
        <v>28022</v>
      </c>
      <c r="F2057" s="19">
        <f>DATEDIF(Table6[[#This Row],[DOB]],DATE(2023,6,8),"Y")</f>
        <v>46</v>
      </c>
      <c r="G2057">
        <v>2</v>
      </c>
      <c r="H2057" s="20">
        <v>32485.46</v>
      </c>
      <c r="I2057" t="s">
        <v>8416</v>
      </c>
      <c r="J2057" t="s">
        <v>8418</v>
      </c>
      <c r="K2057" t="s">
        <v>42</v>
      </c>
    </row>
    <row r="2058" spans="1:11" x14ac:dyDescent="0.35">
      <c r="A2058" t="s">
        <v>2089</v>
      </c>
      <c r="B2058">
        <v>2003</v>
      </c>
      <c r="C2058" t="s">
        <v>37</v>
      </c>
      <c r="D2058">
        <v>8</v>
      </c>
      <c r="E2058" s="18">
        <f>DATE(Table6[[#This Row],[year]],MONTH(1&amp;Table6[[#This Row],[month]]),Table6[[#This Row],[date]])</f>
        <v>37902</v>
      </c>
      <c r="F2058" s="19">
        <f>DATEDIF(Table6[[#This Row],[DOB]],DATE(2023,6,8),"Y")</f>
        <v>19</v>
      </c>
      <c r="G2058">
        <v>0</v>
      </c>
      <c r="H2058" s="20">
        <v>32548.34</v>
      </c>
      <c r="I2058" t="s">
        <v>8418</v>
      </c>
      <c r="J2058" t="s">
        <v>8416</v>
      </c>
      <c r="K2058" t="s">
        <v>13</v>
      </c>
    </row>
    <row r="2059" spans="1:11" x14ac:dyDescent="0.35">
      <c r="A2059" t="s">
        <v>2090</v>
      </c>
      <c r="B2059">
        <v>1990</v>
      </c>
      <c r="C2059" t="s">
        <v>10</v>
      </c>
      <c r="D2059">
        <v>13</v>
      </c>
      <c r="E2059" s="18">
        <f>DATE(Table6[[#This Row],[year]],MONTH(1&amp;Table6[[#This Row],[month]]),Table6[[#This Row],[date]])</f>
        <v>33067</v>
      </c>
      <c r="F2059" s="19">
        <f>DATEDIF(Table6[[#This Row],[DOB]],DATE(2023,6,8),"Y")</f>
        <v>32</v>
      </c>
      <c r="G2059">
        <v>3</v>
      </c>
      <c r="H2059" s="20">
        <v>32672.11</v>
      </c>
      <c r="I2059" t="s">
        <v>8418</v>
      </c>
      <c r="J2059" t="s">
        <v>8418</v>
      </c>
      <c r="K2059" t="s">
        <v>42</v>
      </c>
    </row>
    <row r="2060" spans="1:11" x14ac:dyDescent="0.35">
      <c r="A2060" t="s">
        <v>2091</v>
      </c>
      <c r="B2060">
        <v>1968</v>
      </c>
      <c r="C2060" t="s">
        <v>15</v>
      </c>
      <c r="D2060">
        <v>1</v>
      </c>
      <c r="E2060" s="18">
        <f>DATE(Table6[[#This Row],[year]],MONTH(1&amp;Table6[[#This Row],[month]]),Table6[[#This Row],[date]])</f>
        <v>25143</v>
      </c>
      <c r="F2060" s="19">
        <f>DATEDIF(Table6[[#This Row],[DOB]],DATE(2023,6,8),"Y")</f>
        <v>54</v>
      </c>
      <c r="G2060">
        <v>0</v>
      </c>
      <c r="H2060" s="20">
        <v>32686.080000000002</v>
      </c>
      <c r="I2060" t="s">
        <v>8416</v>
      </c>
      <c r="J2060" t="s">
        <v>8417</v>
      </c>
      <c r="K2060" t="s">
        <v>42</v>
      </c>
    </row>
    <row r="2061" spans="1:11" x14ac:dyDescent="0.35">
      <c r="A2061" t="s">
        <v>2092</v>
      </c>
      <c r="B2061">
        <v>1990</v>
      </c>
      <c r="C2061" t="s">
        <v>20</v>
      </c>
      <c r="D2061">
        <v>30</v>
      </c>
      <c r="E2061" s="18">
        <f>DATE(Table6[[#This Row],[year]],MONTH(1&amp;Table6[[#This Row],[month]]),Table6[[#This Row],[date]])</f>
        <v>33146</v>
      </c>
      <c r="F2061" s="19">
        <f>DATEDIF(Table6[[#This Row],[DOB]],DATE(2023,6,8),"Y")</f>
        <v>32</v>
      </c>
      <c r="G2061">
        <v>3</v>
      </c>
      <c r="H2061" s="20">
        <v>32716.2</v>
      </c>
      <c r="I2061" t="s">
        <v>8418</v>
      </c>
      <c r="J2061" t="s">
        <v>8416</v>
      </c>
      <c r="K2061" t="s">
        <v>42</v>
      </c>
    </row>
    <row r="2062" spans="1:11" x14ac:dyDescent="0.35">
      <c r="A2062" t="s">
        <v>2093</v>
      </c>
      <c r="B2062">
        <v>1990</v>
      </c>
      <c r="C2062" t="s">
        <v>10</v>
      </c>
      <c r="D2062">
        <v>9</v>
      </c>
      <c r="E2062" s="18">
        <f>DATE(Table6[[#This Row],[year]],MONTH(1&amp;Table6[[#This Row],[month]]),Table6[[#This Row],[date]])</f>
        <v>33063</v>
      </c>
      <c r="F2062" s="19">
        <f>DATEDIF(Table6[[#This Row],[DOB]],DATE(2023,6,8),"Y")</f>
        <v>32</v>
      </c>
      <c r="G2062">
        <v>2</v>
      </c>
      <c r="H2062" s="20">
        <v>32734.19</v>
      </c>
      <c r="I2062" t="s">
        <v>8416</v>
      </c>
      <c r="J2062" t="s">
        <v>8418</v>
      </c>
      <c r="K2062" t="s">
        <v>23</v>
      </c>
    </row>
    <row r="2063" spans="1:11" x14ac:dyDescent="0.35">
      <c r="A2063" t="s">
        <v>2094</v>
      </c>
      <c r="B2063">
        <v>1974</v>
      </c>
      <c r="C2063" t="s">
        <v>30</v>
      </c>
      <c r="D2063">
        <v>6</v>
      </c>
      <c r="E2063" s="18">
        <f>DATE(Table6[[#This Row],[year]],MONTH(1&amp;Table6[[#This Row],[month]]),Table6[[#This Row],[date]])</f>
        <v>27369</v>
      </c>
      <c r="F2063" s="19">
        <f>DATEDIF(Table6[[#This Row],[DOB]],DATE(2023,6,8),"Y")</f>
        <v>48</v>
      </c>
      <c r="G2063">
        <v>0</v>
      </c>
      <c r="H2063" s="20">
        <v>32760.48</v>
      </c>
      <c r="I2063" t="s">
        <v>8418</v>
      </c>
      <c r="J2063" t="s">
        <v>8418</v>
      </c>
      <c r="K2063" t="s">
        <v>42</v>
      </c>
    </row>
    <row r="2064" spans="1:11" x14ac:dyDescent="0.35">
      <c r="A2064" t="s">
        <v>2095</v>
      </c>
      <c r="B2064">
        <v>1972</v>
      </c>
      <c r="C2064" t="s">
        <v>15</v>
      </c>
      <c r="D2064">
        <v>7</v>
      </c>
      <c r="E2064" s="18">
        <f>DATE(Table6[[#This Row],[year]],MONTH(1&amp;Table6[[#This Row],[month]]),Table6[[#This Row],[date]])</f>
        <v>26610</v>
      </c>
      <c r="F2064" s="19">
        <f>DATEDIF(Table6[[#This Row],[DOB]],DATE(2023,6,8),"Y")</f>
        <v>50</v>
      </c>
      <c r="G2064">
        <v>0</v>
      </c>
      <c r="H2064" s="20">
        <v>32765.33</v>
      </c>
      <c r="I2064" t="s">
        <v>8416</v>
      </c>
      <c r="J2064" t="s">
        <v>8416</v>
      </c>
      <c r="K2064" t="s">
        <v>23</v>
      </c>
    </row>
    <row r="2065" spans="1:11" x14ac:dyDescent="0.35">
      <c r="A2065" t="s">
        <v>2096</v>
      </c>
      <c r="B2065">
        <v>1980</v>
      </c>
      <c r="C2065" t="s">
        <v>30</v>
      </c>
      <c r="D2065">
        <v>12</v>
      </c>
      <c r="E2065" s="18">
        <f>DATE(Table6[[#This Row],[year]],MONTH(1&amp;Table6[[#This Row],[month]]),Table6[[#This Row],[date]])</f>
        <v>29567</v>
      </c>
      <c r="F2065" s="19">
        <f>DATEDIF(Table6[[#This Row],[DOB]],DATE(2023,6,8),"Y")</f>
        <v>42</v>
      </c>
      <c r="G2065">
        <v>3</v>
      </c>
      <c r="H2065" s="20">
        <v>32787.46</v>
      </c>
      <c r="I2065" t="s">
        <v>8418</v>
      </c>
      <c r="J2065" t="s">
        <v>8417</v>
      </c>
      <c r="K2065" t="s">
        <v>23</v>
      </c>
    </row>
    <row r="2066" spans="1:11" x14ac:dyDescent="0.35">
      <c r="A2066" t="s">
        <v>2097</v>
      </c>
      <c r="B2066">
        <v>1995</v>
      </c>
      <c r="C2066" t="s">
        <v>30</v>
      </c>
      <c r="D2066">
        <v>4</v>
      </c>
      <c r="E2066" s="18">
        <f>DATE(Table6[[#This Row],[year]],MONTH(1&amp;Table6[[#This Row],[month]]),Table6[[#This Row],[date]])</f>
        <v>35037</v>
      </c>
      <c r="F2066" s="19">
        <f>DATEDIF(Table6[[#This Row],[DOB]],DATE(2023,6,8),"Y")</f>
        <v>27</v>
      </c>
      <c r="G2066">
        <v>0</v>
      </c>
      <c r="H2066" s="20">
        <v>32827.51</v>
      </c>
      <c r="I2066" t="s">
        <v>8418</v>
      </c>
      <c r="J2066" t="s">
        <v>8416</v>
      </c>
      <c r="K2066" t="s">
        <v>42</v>
      </c>
    </row>
    <row r="2067" spans="1:11" x14ac:dyDescent="0.35">
      <c r="A2067" t="s">
        <v>2098</v>
      </c>
      <c r="B2067">
        <v>1981</v>
      </c>
      <c r="C2067" t="s">
        <v>15</v>
      </c>
      <c r="D2067">
        <v>17</v>
      </c>
      <c r="E2067" s="18">
        <f>DATE(Table6[[#This Row],[year]],MONTH(1&amp;Table6[[#This Row],[month]]),Table6[[#This Row],[date]])</f>
        <v>29907</v>
      </c>
      <c r="F2067" s="19">
        <f>DATEDIF(Table6[[#This Row],[DOB]],DATE(2023,6,8),"Y")</f>
        <v>41</v>
      </c>
      <c r="G2067">
        <v>1</v>
      </c>
      <c r="H2067" s="20">
        <v>32906.69</v>
      </c>
      <c r="I2067" t="s">
        <v>8416</v>
      </c>
      <c r="J2067" t="s">
        <v>8417</v>
      </c>
      <c r="K2067" t="s">
        <v>42</v>
      </c>
    </row>
    <row r="2068" spans="1:11" x14ac:dyDescent="0.35">
      <c r="A2068" t="s">
        <v>2099</v>
      </c>
      <c r="B2068">
        <v>1971</v>
      </c>
      <c r="C2068" t="s">
        <v>35</v>
      </c>
      <c r="D2068">
        <v>24</v>
      </c>
      <c r="E2068" s="18">
        <f>DATE(Table6[[#This Row],[year]],MONTH(1&amp;Table6[[#This Row],[month]]),Table6[[#This Row],[date]])</f>
        <v>26169</v>
      </c>
      <c r="F2068" s="19">
        <f>DATEDIF(Table6[[#This Row],[DOB]],DATE(2023,6,8),"Y")</f>
        <v>51</v>
      </c>
      <c r="G2068">
        <v>0</v>
      </c>
      <c r="H2068" s="20">
        <v>32947.629999999997</v>
      </c>
      <c r="I2068" t="s">
        <v>8416</v>
      </c>
      <c r="J2068" t="s">
        <v>8418</v>
      </c>
      <c r="K2068" t="s">
        <v>42</v>
      </c>
    </row>
    <row r="2069" spans="1:11" x14ac:dyDescent="0.35">
      <c r="A2069" t="s">
        <v>2100</v>
      </c>
      <c r="B2069">
        <v>1995</v>
      </c>
      <c r="C2069" t="s">
        <v>10</v>
      </c>
      <c r="D2069">
        <v>8</v>
      </c>
      <c r="E2069" s="18">
        <f>DATE(Table6[[#This Row],[year]],MONTH(1&amp;Table6[[#This Row],[month]]),Table6[[#This Row],[date]])</f>
        <v>34888</v>
      </c>
      <c r="F2069" s="19">
        <f>DATEDIF(Table6[[#This Row],[DOB]],DATE(2023,6,8),"Y")</f>
        <v>27</v>
      </c>
      <c r="G2069">
        <v>0</v>
      </c>
      <c r="H2069" s="20">
        <v>33017.46</v>
      </c>
      <c r="I2069" t="s">
        <v>8418</v>
      </c>
      <c r="J2069" t="s">
        <v>8418</v>
      </c>
      <c r="K2069" t="s">
        <v>42</v>
      </c>
    </row>
    <row r="2070" spans="1:11" x14ac:dyDescent="0.35">
      <c r="A2070" t="s">
        <v>2101</v>
      </c>
      <c r="B2070">
        <v>1967</v>
      </c>
      <c r="C2070" t="s">
        <v>10</v>
      </c>
      <c r="D2070">
        <v>10</v>
      </c>
      <c r="E2070" s="18">
        <f>DATE(Table6[[#This Row],[year]],MONTH(1&amp;Table6[[#This Row],[month]]),Table6[[#This Row],[date]])</f>
        <v>24663</v>
      </c>
      <c r="F2070" s="19">
        <f>DATEDIF(Table6[[#This Row],[DOB]],DATE(2023,6,8),"Y")</f>
        <v>55</v>
      </c>
      <c r="G2070">
        <v>0</v>
      </c>
      <c r="H2070" s="20">
        <v>33025.32</v>
      </c>
      <c r="I2070" t="s">
        <v>8416</v>
      </c>
      <c r="J2070" t="s">
        <v>8417</v>
      </c>
      <c r="K2070" t="s">
        <v>42</v>
      </c>
    </row>
    <row r="2071" spans="1:11" x14ac:dyDescent="0.35">
      <c r="A2071" t="s">
        <v>2102</v>
      </c>
      <c r="B2071">
        <v>1994</v>
      </c>
      <c r="C2071" t="s">
        <v>10</v>
      </c>
      <c r="D2071">
        <v>28</v>
      </c>
      <c r="E2071" s="18">
        <f>DATE(Table6[[#This Row],[year]],MONTH(1&amp;Table6[[#This Row],[month]]),Table6[[#This Row],[date]])</f>
        <v>34543</v>
      </c>
      <c r="F2071" s="19">
        <f>DATEDIF(Table6[[#This Row],[DOB]],DATE(2023,6,8),"Y")</f>
        <v>28</v>
      </c>
      <c r="G2071">
        <v>0</v>
      </c>
      <c r="H2071" s="20">
        <v>33057.230000000003</v>
      </c>
      <c r="I2071" t="s">
        <v>8418</v>
      </c>
      <c r="J2071" t="s">
        <v>8416</v>
      </c>
      <c r="K2071" t="s">
        <v>42</v>
      </c>
    </row>
    <row r="2072" spans="1:11" x14ac:dyDescent="0.35">
      <c r="A2072" t="s">
        <v>2103</v>
      </c>
      <c r="B2072">
        <v>1962</v>
      </c>
      <c r="C2072" t="s">
        <v>10</v>
      </c>
      <c r="D2072">
        <v>1</v>
      </c>
      <c r="E2072" s="18">
        <f>DATE(Table6[[#This Row],[year]],MONTH(1&amp;Table6[[#This Row],[month]]),Table6[[#This Row],[date]])</f>
        <v>22828</v>
      </c>
      <c r="F2072" s="19">
        <f>DATEDIF(Table6[[#This Row],[DOB]],DATE(2023,6,8),"Y")</f>
        <v>60</v>
      </c>
      <c r="G2072">
        <v>0</v>
      </c>
      <c r="H2072" s="20">
        <v>33074.94</v>
      </c>
      <c r="I2072" t="s">
        <v>8418</v>
      </c>
      <c r="J2072" t="s">
        <v>8416</v>
      </c>
      <c r="K2072" t="s">
        <v>42</v>
      </c>
    </row>
    <row r="2073" spans="1:11" x14ac:dyDescent="0.35">
      <c r="A2073" t="s">
        <v>2104</v>
      </c>
      <c r="B2073">
        <v>1969</v>
      </c>
      <c r="C2073" t="s">
        <v>37</v>
      </c>
      <c r="D2073">
        <v>30</v>
      </c>
      <c r="E2073" s="18">
        <f>DATE(Table6[[#This Row],[year]],MONTH(1&amp;Table6[[#This Row],[month]]),Table6[[#This Row],[date]])</f>
        <v>25506</v>
      </c>
      <c r="F2073" s="19">
        <f>DATEDIF(Table6[[#This Row],[DOB]],DATE(2023,6,8),"Y")</f>
        <v>53</v>
      </c>
      <c r="G2073">
        <v>0</v>
      </c>
      <c r="H2073" s="20">
        <v>33090.660000000003</v>
      </c>
      <c r="I2073" t="s">
        <v>8416</v>
      </c>
      <c r="J2073" t="s">
        <v>8416</v>
      </c>
      <c r="K2073" t="s">
        <v>42</v>
      </c>
    </row>
    <row r="2074" spans="1:11" x14ac:dyDescent="0.35">
      <c r="A2074" t="s">
        <v>2105</v>
      </c>
      <c r="B2074">
        <v>1985</v>
      </c>
      <c r="C2074" t="s">
        <v>10</v>
      </c>
      <c r="D2074">
        <v>15</v>
      </c>
      <c r="E2074" s="18">
        <f>DATE(Table6[[#This Row],[year]],MONTH(1&amp;Table6[[#This Row],[month]]),Table6[[#This Row],[date]])</f>
        <v>31243</v>
      </c>
      <c r="F2074" s="19">
        <f>DATEDIF(Table6[[#This Row],[DOB]],DATE(2023,6,8),"Y")</f>
        <v>37</v>
      </c>
      <c r="G2074">
        <v>3</v>
      </c>
      <c r="H2074" s="20">
        <v>33121</v>
      </c>
      <c r="I2074" t="s">
        <v>8416</v>
      </c>
      <c r="J2074" t="s">
        <v>8418</v>
      </c>
      <c r="K2074" t="s">
        <v>42</v>
      </c>
    </row>
    <row r="2075" spans="1:11" x14ac:dyDescent="0.35">
      <c r="A2075" t="s">
        <v>2106</v>
      </c>
      <c r="B2075">
        <v>1990</v>
      </c>
      <c r="C2075" t="s">
        <v>37</v>
      </c>
      <c r="D2075">
        <v>12</v>
      </c>
      <c r="E2075" s="18">
        <f>DATE(Table6[[#This Row],[year]],MONTH(1&amp;Table6[[#This Row],[month]]),Table6[[#This Row],[date]])</f>
        <v>33158</v>
      </c>
      <c r="F2075" s="19">
        <f>DATEDIF(Table6[[#This Row],[DOB]],DATE(2023,6,8),"Y")</f>
        <v>32</v>
      </c>
      <c r="G2075">
        <v>3</v>
      </c>
      <c r="H2075" s="20">
        <v>33292.83</v>
      </c>
      <c r="I2075" t="s">
        <v>8416</v>
      </c>
      <c r="J2075" t="s">
        <v>8418</v>
      </c>
      <c r="K2075" t="s">
        <v>42</v>
      </c>
    </row>
    <row r="2076" spans="1:11" x14ac:dyDescent="0.35">
      <c r="A2076" t="s">
        <v>2107</v>
      </c>
      <c r="B2076">
        <v>2003</v>
      </c>
      <c r="C2076" t="s">
        <v>15</v>
      </c>
      <c r="D2076">
        <v>28</v>
      </c>
      <c r="E2076" s="18">
        <f>DATE(Table6[[#This Row],[year]],MONTH(1&amp;Table6[[#This Row],[month]]),Table6[[#This Row],[date]])</f>
        <v>37953</v>
      </c>
      <c r="F2076" s="19">
        <f>DATEDIF(Table6[[#This Row],[DOB]],DATE(2023,6,8),"Y")</f>
        <v>19</v>
      </c>
      <c r="G2076">
        <v>0</v>
      </c>
      <c r="H2076" s="20">
        <v>33307.550000000003</v>
      </c>
      <c r="I2076" t="s">
        <v>8416</v>
      </c>
      <c r="J2076" t="s">
        <v>8417</v>
      </c>
      <c r="K2076" t="s">
        <v>23</v>
      </c>
    </row>
    <row r="2077" spans="1:11" x14ac:dyDescent="0.35">
      <c r="A2077" t="s">
        <v>2108</v>
      </c>
      <c r="B2077">
        <v>1972</v>
      </c>
      <c r="C2077" t="s">
        <v>20</v>
      </c>
      <c r="D2077">
        <v>5</v>
      </c>
      <c r="E2077" s="18">
        <f>DATE(Table6[[#This Row],[year]],MONTH(1&amp;Table6[[#This Row],[month]]),Table6[[#This Row],[date]])</f>
        <v>26547</v>
      </c>
      <c r="F2077" s="19">
        <f>DATEDIF(Table6[[#This Row],[DOB]],DATE(2023,6,8),"Y")</f>
        <v>50</v>
      </c>
      <c r="G2077">
        <v>0</v>
      </c>
      <c r="H2077" s="20">
        <v>33344.449999999997</v>
      </c>
      <c r="I2077" t="s">
        <v>8416</v>
      </c>
      <c r="J2077" t="s">
        <v>8417</v>
      </c>
      <c r="K2077" t="s">
        <v>42</v>
      </c>
    </row>
    <row r="2078" spans="1:11" x14ac:dyDescent="0.35">
      <c r="A2078" t="s">
        <v>2109</v>
      </c>
      <c r="B2078">
        <v>1985</v>
      </c>
      <c r="C2078" t="s">
        <v>30</v>
      </c>
      <c r="D2078">
        <v>7</v>
      </c>
      <c r="E2078" s="18">
        <f>DATE(Table6[[#This Row],[year]],MONTH(1&amp;Table6[[#This Row],[month]]),Table6[[#This Row],[date]])</f>
        <v>31388</v>
      </c>
      <c r="F2078" s="19">
        <f>DATEDIF(Table6[[#This Row],[DOB]],DATE(2023,6,8),"Y")</f>
        <v>37</v>
      </c>
      <c r="G2078">
        <v>3</v>
      </c>
      <c r="H2078" s="20">
        <v>33450.99</v>
      </c>
      <c r="I2078" t="s">
        <v>8416</v>
      </c>
      <c r="J2078" t="s">
        <v>8416</v>
      </c>
      <c r="K2078" t="s">
        <v>42</v>
      </c>
    </row>
    <row r="2079" spans="1:11" x14ac:dyDescent="0.35">
      <c r="A2079" t="s">
        <v>2110</v>
      </c>
      <c r="B2079">
        <v>1970</v>
      </c>
      <c r="C2079" t="s">
        <v>18</v>
      </c>
      <c r="D2079">
        <v>18</v>
      </c>
      <c r="E2079" s="18">
        <f>DATE(Table6[[#This Row],[year]],MONTH(1&amp;Table6[[#This Row],[month]]),Table6[[#This Row],[date]])</f>
        <v>25737</v>
      </c>
      <c r="F2079" s="19">
        <f>DATEDIF(Table6[[#This Row],[DOB]],DATE(2023,6,8),"Y")</f>
        <v>52</v>
      </c>
      <c r="G2079">
        <v>2</v>
      </c>
      <c r="H2079" s="20">
        <v>33471.97</v>
      </c>
      <c r="I2079" t="s">
        <v>8416</v>
      </c>
      <c r="J2079" t="s">
        <v>8416</v>
      </c>
      <c r="K2079" t="s">
        <v>23</v>
      </c>
    </row>
    <row r="2080" spans="1:11" x14ac:dyDescent="0.35">
      <c r="A2080" t="s">
        <v>2111</v>
      </c>
      <c r="B2080">
        <v>2002</v>
      </c>
      <c r="C2080" t="s">
        <v>35</v>
      </c>
      <c r="D2080">
        <v>25</v>
      </c>
      <c r="E2080" s="18">
        <f>DATE(Table6[[#This Row],[year]],MONTH(1&amp;Table6[[#This Row],[month]]),Table6[[#This Row],[date]])</f>
        <v>37493</v>
      </c>
      <c r="F2080" s="19">
        <f>DATEDIF(Table6[[#This Row],[DOB]],DATE(2023,6,8),"Y")</f>
        <v>20</v>
      </c>
      <c r="G2080">
        <v>0</v>
      </c>
      <c r="H2080" s="20">
        <v>33475.82</v>
      </c>
      <c r="I2080" t="s">
        <v>8418</v>
      </c>
      <c r="J2080" t="s">
        <v>8418</v>
      </c>
      <c r="K2080" t="s">
        <v>170</v>
      </c>
    </row>
    <row r="2081" spans="1:11" x14ac:dyDescent="0.35">
      <c r="A2081" t="s">
        <v>2112</v>
      </c>
      <c r="B2081">
        <v>1984</v>
      </c>
      <c r="C2081" t="s">
        <v>10</v>
      </c>
      <c r="D2081">
        <v>22</v>
      </c>
      <c r="E2081" s="18">
        <f>DATE(Table6[[#This Row],[year]],MONTH(1&amp;Table6[[#This Row],[month]]),Table6[[#This Row],[date]])</f>
        <v>30885</v>
      </c>
      <c r="F2081" s="19">
        <f>DATEDIF(Table6[[#This Row],[DOB]],DATE(2023,6,8),"Y")</f>
        <v>38</v>
      </c>
      <c r="G2081">
        <v>3</v>
      </c>
      <c r="H2081" s="20">
        <v>33527.1</v>
      </c>
      <c r="I2081" t="s">
        <v>8416</v>
      </c>
      <c r="J2081" t="s">
        <v>8417</v>
      </c>
      <c r="K2081" t="s">
        <v>42</v>
      </c>
    </row>
    <row r="2082" spans="1:11" x14ac:dyDescent="0.35">
      <c r="A2082" t="s">
        <v>2113</v>
      </c>
      <c r="B2082">
        <v>2003</v>
      </c>
      <c r="C2082" t="s">
        <v>20</v>
      </c>
      <c r="D2082">
        <v>9</v>
      </c>
      <c r="E2082" s="18">
        <f>DATE(Table6[[#This Row],[year]],MONTH(1&amp;Table6[[#This Row],[month]]),Table6[[#This Row],[date]])</f>
        <v>37873</v>
      </c>
      <c r="F2082" s="19">
        <f>DATEDIF(Table6[[#This Row],[DOB]],DATE(2023,6,8),"Y")</f>
        <v>19</v>
      </c>
      <c r="G2082">
        <v>0</v>
      </c>
      <c r="H2082" s="20">
        <v>33611.71</v>
      </c>
      <c r="I2082" t="s">
        <v>8418</v>
      </c>
      <c r="J2082" t="s">
        <v>8416</v>
      </c>
      <c r="K2082" t="s">
        <v>42</v>
      </c>
    </row>
    <row r="2083" spans="1:11" x14ac:dyDescent="0.35">
      <c r="A2083" t="s">
        <v>2114</v>
      </c>
      <c r="B2083">
        <v>1993</v>
      </c>
      <c r="C2083" t="s">
        <v>15</v>
      </c>
      <c r="D2083">
        <v>28</v>
      </c>
      <c r="E2083" s="18">
        <f>DATE(Table6[[#This Row],[year]],MONTH(1&amp;Table6[[#This Row],[month]]),Table6[[#This Row],[date]])</f>
        <v>34301</v>
      </c>
      <c r="F2083" s="19">
        <f>DATEDIF(Table6[[#This Row],[DOB]],DATE(2023,6,8),"Y")</f>
        <v>29</v>
      </c>
      <c r="G2083">
        <v>0</v>
      </c>
      <c r="H2083" s="20">
        <v>33707.550000000003</v>
      </c>
      <c r="I2083" t="s">
        <v>8416</v>
      </c>
      <c r="J2083" t="s">
        <v>8416</v>
      </c>
      <c r="K2083" t="s">
        <v>42</v>
      </c>
    </row>
    <row r="2084" spans="1:11" x14ac:dyDescent="0.35">
      <c r="A2084" t="s">
        <v>2115</v>
      </c>
      <c r="B2084">
        <v>2004</v>
      </c>
      <c r="C2084" t="s">
        <v>15</v>
      </c>
      <c r="D2084">
        <v>1</v>
      </c>
      <c r="E2084" s="18">
        <f>DATE(Table6[[#This Row],[year]],MONTH(1&amp;Table6[[#This Row],[month]]),Table6[[#This Row],[date]])</f>
        <v>38292</v>
      </c>
      <c r="F2084" s="19">
        <f>DATEDIF(Table6[[#This Row],[DOB]],DATE(2023,6,8),"Y")</f>
        <v>18</v>
      </c>
      <c r="G2084">
        <v>0</v>
      </c>
      <c r="H2084" s="20">
        <v>33732.69</v>
      </c>
      <c r="I2084" t="s">
        <v>8418</v>
      </c>
      <c r="J2084" t="s">
        <v>8418</v>
      </c>
      <c r="K2084" t="s">
        <v>356</v>
      </c>
    </row>
    <row r="2085" spans="1:11" x14ac:dyDescent="0.35">
      <c r="A2085" t="s">
        <v>2116</v>
      </c>
      <c r="B2085">
        <v>2003</v>
      </c>
      <c r="C2085" t="s">
        <v>20</v>
      </c>
      <c r="D2085">
        <v>12</v>
      </c>
      <c r="E2085" s="18">
        <f>DATE(Table6[[#This Row],[year]],MONTH(1&amp;Table6[[#This Row],[month]]),Table6[[#This Row],[date]])</f>
        <v>37876</v>
      </c>
      <c r="F2085" s="19">
        <f>DATEDIF(Table6[[#This Row],[DOB]],DATE(2023,6,8),"Y")</f>
        <v>19</v>
      </c>
      <c r="G2085">
        <v>0</v>
      </c>
      <c r="H2085" s="20">
        <v>33750.29</v>
      </c>
      <c r="I2085" t="s">
        <v>8418</v>
      </c>
      <c r="J2085" t="s">
        <v>8417</v>
      </c>
      <c r="K2085" t="s">
        <v>23</v>
      </c>
    </row>
    <row r="2086" spans="1:11" x14ac:dyDescent="0.35">
      <c r="A2086" t="s">
        <v>2117</v>
      </c>
      <c r="B2086">
        <v>1962</v>
      </c>
      <c r="C2086" t="s">
        <v>30</v>
      </c>
      <c r="D2086">
        <v>11</v>
      </c>
      <c r="E2086" s="18">
        <f>DATE(Table6[[#This Row],[year]],MONTH(1&amp;Table6[[#This Row],[month]]),Table6[[#This Row],[date]])</f>
        <v>22991</v>
      </c>
      <c r="F2086" s="19">
        <f>DATEDIF(Table6[[#This Row],[DOB]],DATE(2023,6,8),"Y")</f>
        <v>60</v>
      </c>
      <c r="G2086">
        <v>0</v>
      </c>
      <c r="H2086" s="20">
        <v>33753.32</v>
      </c>
      <c r="I2086" t="s">
        <v>8418</v>
      </c>
      <c r="J2086" t="s">
        <v>8417</v>
      </c>
      <c r="K2086" t="s">
        <v>42</v>
      </c>
    </row>
    <row r="2087" spans="1:11" x14ac:dyDescent="0.35">
      <c r="A2087" t="s">
        <v>2118</v>
      </c>
      <c r="B2087">
        <v>2000</v>
      </c>
      <c r="C2087" t="s">
        <v>37</v>
      </c>
      <c r="D2087">
        <v>26</v>
      </c>
      <c r="E2087" s="18">
        <f>DATE(Table6[[#This Row],[year]],MONTH(1&amp;Table6[[#This Row],[month]]),Table6[[#This Row],[date]])</f>
        <v>36825</v>
      </c>
      <c r="F2087" s="19">
        <f>DATEDIF(Table6[[#This Row],[DOB]],DATE(2023,6,8),"Y")</f>
        <v>22</v>
      </c>
      <c r="G2087">
        <v>0</v>
      </c>
      <c r="H2087" s="20">
        <v>33829.39</v>
      </c>
      <c r="I2087" t="s">
        <v>8416</v>
      </c>
      <c r="J2087" t="s">
        <v>8417</v>
      </c>
      <c r="K2087" t="s">
        <v>42</v>
      </c>
    </row>
    <row r="2088" spans="1:11" x14ac:dyDescent="0.35">
      <c r="A2088" t="s">
        <v>2119</v>
      </c>
      <c r="B2088">
        <v>1997</v>
      </c>
      <c r="C2088" t="s">
        <v>35</v>
      </c>
      <c r="D2088">
        <v>9</v>
      </c>
      <c r="E2088" s="18">
        <f>DATE(Table6[[#This Row],[year]],MONTH(1&amp;Table6[[#This Row],[month]]),Table6[[#This Row],[date]])</f>
        <v>35651</v>
      </c>
      <c r="F2088" s="19">
        <f>DATEDIF(Table6[[#This Row],[DOB]],DATE(2023,6,8),"Y")</f>
        <v>25</v>
      </c>
      <c r="G2088">
        <v>0</v>
      </c>
      <c r="H2088" s="20">
        <v>33900.65</v>
      </c>
      <c r="I2088" t="s">
        <v>8416</v>
      </c>
      <c r="J2088" t="s">
        <v>8417</v>
      </c>
      <c r="K2088" t="s">
        <v>42</v>
      </c>
    </row>
    <row r="2089" spans="1:11" x14ac:dyDescent="0.35">
      <c r="A2089" t="s">
        <v>2120</v>
      </c>
      <c r="B2089">
        <v>2000</v>
      </c>
      <c r="C2089" t="s">
        <v>30</v>
      </c>
      <c r="D2089">
        <v>27</v>
      </c>
      <c r="E2089" s="18">
        <f>DATE(Table6[[#This Row],[year]],MONTH(1&amp;Table6[[#This Row],[month]]),Table6[[#This Row],[date]])</f>
        <v>36887</v>
      </c>
      <c r="F2089" s="19">
        <f>DATEDIF(Table6[[#This Row],[DOB]],DATE(2023,6,8),"Y")</f>
        <v>22</v>
      </c>
      <c r="G2089">
        <v>0</v>
      </c>
      <c r="H2089" s="20">
        <v>33907.550000000003</v>
      </c>
      <c r="I2089" t="s">
        <v>8416</v>
      </c>
      <c r="J2089" t="s">
        <v>8416</v>
      </c>
      <c r="K2089" t="s">
        <v>23</v>
      </c>
    </row>
    <row r="2090" spans="1:11" x14ac:dyDescent="0.35">
      <c r="A2090" t="s">
        <v>2121</v>
      </c>
      <c r="B2090">
        <v>1994</v>
      </c>
      <c r="C2090" t="s">
        <v>20</v>
      </c>
      <c r="D2090">
        <v>25</v>
      </c>
      <c r="E2090" s="18">
        <f>DATE(Table6[[#This Row],[year]],MONTH(1&amp;Table6[[#This Row],[month]]),Table6[[#This Row],[date]])</f>
        <v>34602</v>
      </c>
      <c r="F2090" s="19">
        <f>DATEDIF(Table6[[#This Row],[DOB]],DATE(2023,6,8),"Y")</f>
        <v>28</v>
      </c>
      <c r="G2090">
        <v>0</v>
      </c>
      <c r="H2090" s="20">
        <v>33975.47</v>
      </c>
      <c r="I2090" t="s">
        <v>8416</v>
      </c>
      <c r="J2090" t="s">
        <v>8416</v>
      </c>
      <c r="K2090" t="s">
        <v>42</v>
      </c>
    </row>
    <row r="2091" spans="1:11" x14ac:dyDescent="0.35">
      <c r="A2091" t="s">
        <v>2122</v>
      </c>
      <c r="B2091">
        <v>1972</v>
      </c>
      <c r="C2091" t="s">
        <v>10</v>
      </c>
      <c r="D2091">
        <v>26</v>
      </c>
      <c r="E2091" s="18">
        <f>DATE(Table6[[#This Row],[year]],MONTH(1&amp;Table6[[#This Row],[month]]),Table6[[#This Row],[date]])</f>
        <v>26506</v>
      </c>
      <c r="F2091" s="19">
        <f>DATEDIF(Table6[[#This Row],[DOB]],DATE(2023,6,8),"Y")</f>
        <v>50</v>
      </c>
      <c r="G2091">
        <v>0</v>
      </c>
      <c r="H2091" s="20">
        <v>34053.360000000001</v>
      </c>
      <c r="I2091" t="s">
        <v>8416</v>
      </c>
      <c r="J2091" t="s">
        <v>8416</v>
      </c>
      <c r="K2091" t="s">
        <v>42</v>
      </c>
    </row>
    <row r="2092" spans="1:11" x14ac:dyDescent="0.35">
      <c r="A2092" t="s">
        <v>2123</v>
      </c>
      <c r="B2092">
        <v>2002</v>
      </c>
      <c r="C2092" t="s">
        <v>30</v>
      </c>
      <c r="D2092">
        <v>26</v>
      </c>
      <c r="E2092" s="18">
        <f>DATE(Table6[[#This Row],[year]],MONTH(1&amp;Table6[[#This Row],[month]]),Table6[[#This Row],[date]])</f>
        <v>37616</v>
      </c>
      <c r="F2092" s="19">
        <f>DATEDIF(Table6[[#This Row],[DOB]],DATE(2023,6,8),"Y")</f>
        <v>20</v>
      </c>
      <c r="G2092">
        <v>0</v>
      </c>
      <c r="H2092" s="20">
        <v>34084.68</v>
      </c>
      <c r="I2092" t="s">
        <v>8416</v>
      </c>
      <c r="J2092" t="s">
        <v>8417</v>
      </c>
      <c r="K2092" t="s">
        <v>42</v>
      </c>
    </row>
    <row r="2093" spans="1:11" x14ac:dyDescent="0.35">
      <c r="A2093" t="s">
        <v>2124</v>
      </c>
      <c r="B2093">
        <v>1999</v>
      </c>
      <c r="C2093" t="s">
        <v>15</v>
      </c>
      <c r="D2093">
        <v>6</v>
      </c>
      <c r="E2093" s="18">
        <f>DATE(Table6[[#This Row],[year]],MONTH(1&amp;Table6[[#This Row],[month]]),Table6[[#This Row],[date]])</f>
        <v>36470</v>
      </c>
      <c r="F2093" s="19">
        <f>DATEDIF(Table6[[#This Row],[DOB]],DATE(2023,6,8),"Y")</f>
        <v>23</v>
      </c>
      <c r="G2093">
        <v>0</v>
      </c>
      <c r="H2093" s="20">
        <v>34166.269999999997</v>
      </c>
      <c r="I2093" t="s">
        <v>8416</v>
      </c>
      <c r="J2093" t="s">
        <v>8417</v>
      </c>
      <c r="K2093" t="s">
        <v>42</v>
      </c>
    </row>
    <row r="2094" spans="1:11" x14ac:dyDescent="0.35">
      <c r="A2094" t="s">
        <v>2125</v>
      </c>
      <c r="B2094">
        <v>1971</v>
      </c>
      <c r="C2094" t="s">
        <v>35</v>
      </c>
      <c r="D2094">
        <v>25</v>
      </c>
      <c r="E2094" s="18">
        <f>DATE(Table6[[#This Row],[year]],MONTH(1&amp;Table6[[#This Row],[month]]),Table6[[#This Row],[date]])</f>
        <v>26170</v>
      </c>
      <c r="F2094" s="19">
        <f>DATEDIF(Table6[[#This Row],[DOB]],DATE(2023,6,8),"Y")</f>
        <v>51</v>
      </c>
      <c r="G2094">
        <v>0</v>
      </c>
      <c r="H2094" s="20">
        <v>34205.07</v>
      </c>
      <c r="I2094" t="s">
        <v>8416</v>
      </c>
      <c r="J2094" t="s">
        <v>8416</v>
      </c>
      <c r="K2094" t="s">
        <v>42</v>
      </c>
    </row>
    <row r="2095" spans="1:11" x14ac:dyDescent="0.35">
      <c r="A2095" t="s">
        <v>2126</v>
      </c>
      <c r="B2095">
        <v>1975</v>
      </c>
      <c r="C2095" t="s">
        <v>10</v>
      </c>
      <c r="D2095">
        <v>21</v>
      </c>
      <c r="E2095" s="18">
        <f>DATE(Table6[[#This Row],[year]],MONTH(1&amp;Table6[[#This Row],[month]]),Table6[[#This Row],[date]])</f>
        <v>27596</v>
      </c>
      <c r="F2095" s="19">
        <f>DATEDIF(Table6[[#This Row],[DOB]],DATE(2023,6,8),"Y")</f>
        <v>47</v>
      </c>
      <c r="G2095">
        <v>1</v>
      </c>
      <c r="H2095" s="20">
        <v>34210.33</v>
      </c>
      <c r="I2095" t="s">
        <v>8416</v>
      </c>
      <c r="J2095" t="s">
        <v>8418</v>
      </c>
      <c r="K2095" t="s">
        <v>23</v>
      </c>
    </row>
    <row r="2096" spans="1:11" x14ac:dyDescent="0.35">
      <c r="A2096" t="s">
        <v>2127</v>
      </c>
      <c r="B2096">
        <v>1962</v>
      </c>
      <c r="C2096" t="s">
        <v>10</v>
      </c>
      <c r="D2096">
        <v>5</v>
      </c>
      <c r="E2096" s="18">
        <f>DATE(Table6[[#This Row],[year]],MONTH(1&amp;Table6[[#This Row],[month]]),Table6[[#This Row],[date]])</f>
        <v>22832</v>
      </c>
      <c r="F2096" s="19">
        <f>DATEDIF(Table6[[#This Row],[DOB]],DATE(2023,6,8),"Y")</f>
        <v>60</v>
      </c>
      <c r="G2096">
        <v>0</v>
      </c>
      <c r="H2096" s="20">
        <v>34218.019999999997</v>
      </c>
      <c r="I2096" t="s">
        <v>8418</v>
      </c>
      <c r="J2096" t="s">
        <v>8418</v>
      </c>
      <c r="K2096" t="s">
        <v>42</v>
      </c>
    </row>
    <row r="2097" spans="1:11" x14ac:dyDescent="0.35">
      <c r="A2097" t="s">
        <v>2128</v>
      </c>
      <c r="B2097">
        <v>1998</v>
      </c>
      <c r="C2097" t="s">
        <v>18</v>
      </c>
      <c r="D2097">
        <v>11</v>
      </c>
      <c r="E2097" s="18">
        <f>DATE(Table6[[#This Row],[year]],MONTH(1&amp;Table6[[#This Row],[month]]),Table6[[#This Row],[date]])</f>
        <v>35957</v>
      </c>
      <c r="F2097" s="19">
        <f>DATEDIF(Table6[[#This Row],[DOB]],DATE(2023,6,8),"Y")</f>
        <v>24</v>
      </c>
      <c r="G2097">
        <v>0</v>
      </c>
      <c r="H2097" s="20">
        <v>34254.050000000003</v>
      </c>
      <c r="I2097" t="s">
        <v>8418</v>
      </c>
      <c r="J2097" t="s">
        <v>8417</v>
      </c>
      <c r="K2097" t="s">
        <v>166</v>
      </c>
    </row>
    <row r="2098" spans="1:11" x14ac:dyDescent="0.35">
      <c r="A2098" t="s">
        <v>2129</v>
      </c>
      <c r="B2098">
        <v>1995</v>
      </c>
      <c r="C2098" t="s">
        <v>37</v>
      </c>
      <c r="D2098">
        <v>30</v>
      </c>
      <c r="E2098" s="18">
        <f>DATE(Table6[[#This Row],[year]],MONTH(1&amp;Table6[[#This Row],[month]]),Table6[[#This Row],[date]])</f>
        <v>35002</v>
      </c>
      <c r="F2098" s="19">
        <f>DATEDIF(Table6[[#This Row],[DOB]],DATE(2023,6,8),"Y")</f>
        <v>27</v>
      </c>
      <c r="G2098">
        <v>0</v>
      </c>
      <c r="H2098" s="20">
        <v>34289.43</v>
      </c>
      <c r="I2098" t="s">
        <v>8418</v>
      </c>
      <c r="J2098" t="s">
        <v>8418</v>
      </c>
      <c r="K2098" t="s">
        <v>42</v>
      </c>
    </row>
    <row r="2099" spans="1:11" x14ac:dyDescent="0.35">
      <c r="A2099" t="s">
        <v>2130</v>
      </c>
      <c r="B2099">
        <v>1986</v>
      </c>
      <c r="C2099" t="s">
        <v>37</v>
      </c>
      <c r="D2099">
        <v>11</v>
      </c>
      <c r="E2099" s="18">
        <f>DATE(Table6[[#This Row],[year]],MONTH(1&amp;Table6[[#This Row],[month]]),Table6[[#This Row],[date]])</f>
        <v>31696</v>
      </c>
      <c r="F2099" s="19">
        <f>DATEDIF(Table6[[#This Row],[DOB]],DATE(2023,6,8),"Y")</f>
        <v>36</v>
      </c>
      <c r="G2099">
        <v>3</v>
      </c>
      <c r="H2099" s="20">
        <v>34293.120000000003</v>
      </c>
      <c r="I2099" t="s">
        <v>8418</v>
      </c>
      <c r="J2099" t="s">
        <v>8416</v>
      </c>
      <c r="K2099" t="s">
        <v>42</v>
      </c>
    </row>
    <row r="2100" spans="1:11" x14ac:dyDescent="0.35">
      <c r="A2100" t="s">
        <v>2131</v>
      </c>
      <c r="B2100">
        <v>2004</v>
      </c>
      <c r="C2100" t="s">
        <v>15</v>
      </c>
      <c r="D2100">
        <v>1</v>
      </c>
      <c r="E2100" s="18">
        <f>DATE(Table6[[#This Row],[year]],MONTH(1&amp;Table6[[#This Row],[month]]),Table6[[#This Row],[date]])</f>
        <v>38292</v>
      </c>
      <c r="F2100" s="19">
        <f>DATEDIF(Table6[[#This Row],[DOB]],DATE(2023,6,8),"Y")</f>
        <v>18</v>
      </c>
      <c r="G2100">
        <v>2</v>
      </c>
      <c r="H2100" s="20">
        <v>34303.17</v>
      </c>
      <c r="I2100" t="s">
        <v>8418</v>
      </c>
      <c r="J2100" t="s">
        <v>8417</v>
      </c>
      <c r="K2100" t="s">
        <v>13</v>
      </c>
    </row>
    <row r="2101" spans="1:11" x14ac:dyDescent="0.35">
      <c r="A2101" t="s">
        <v>2132</v>
      </c>
      <c r="B2101">
        <v>1983</v>
      </c>
      <c r="C2101" t="s">
        <v>37</v>
      </c>
      <c r="D2101">
        <v>2</v>
      </c>
      <c r="E2101" s="18">
        <f>DATE(Table6[[#This Row],[year]],MONTH(1&amp;Table6[[#This Row],[month]]),Table6[[#This Row],[date]])</f>
        <v>30591</v>
      </c>
      <c r="F2101" s="19">
        <f>DATEDIF(Table6[[#This Row],[DOB]],DATE(2023,6,8),"Y")</f>
        <v>39</v>
      </c>
      <c r="G2101">
        <v>3</v>
      </c>
      <c r="H2101" s="20">
        <v>34307.22</v>
      </c>
      <c r="I2101" t="s">
        <v>8416</v>
      </c>
      <c r="J2101" t="s">
        <v>8416</v>
      </c>
      <c r="K2101" t="s">
        <v>23</v>
      </c>
    </row>
    <row r="2102" spans="1:11" x14ac:dyDescent="0.35">
      <c r="A2102" t="s">
        <v>2133</v>
      </c>
      <c r="B2102">
        <v>1984</v>
      </c>
      <c r="C2102" t="s">
        <v>37</v>
      </c>
      <c r="D2102">
        <v>1</v>
      </c>
      <c r="E2102" s="18">
        <f>DATE(Table6[[#This Row],[year]],MONTH(1&amp;Table6[[#This Row],[month]]),Table6[[#This Row],[date]])</f>
        <v>30956</v>
      </c>
      <c r="F2102" s="19">
        <f>DATEDIF(Table6[[#This Row],[DOB]],DATE(2023,6,8),"Y")</f>
        <v>38</v>
      </c>
      <c r="G2102">
        <v>3</v>
      </c>
      <c r="H2102" s="20">
        <v>34402.22</v>
      </c>
      <c r="I2102" t="s">
        <v>8416</v>
      </c>
      <c r="J2102" t="s">
        <v>8417</v>
      </c>
      <c r="K2102" t="s">
        <v>42</v>
      </c>
    </row>
    <row r="2103" spans="1:11" x14ac:dyDescent="0.35">
      <c r="A2103" t="s">
        <v>2134</v>
      </c>
      <c r="B2103">
        <v>2003</v>
      </c>
      <c r="C2103" t="s">
        <v>37</v>
      </c>
      <c r="D2103">
        <v>5</v>
      </c>
      <c r="E2103" s="18">
        <f>DATE(Table6[[#This Row],[year]],MONTH(1&amp;Table6[[#This Row],[month]]),Table6[[#This Row],[date]])</f>
        <v>37899</v>
      </c>
      <c r="F2103" s="19">
        <f>DATEDIF(Table6[[#This Row],[DOB]],DATE(2023,6,8),"Y")</f>
        <v>19</v>
      </c>
      <c r="G2103">
        <v>0</v>
      </c>
      <c r="H2103" s="20">
        <v>34439.86</v>
      </c>
      <c r="I2103" t="s">
        <v>8416</v>
      </c>
      <c r="J2103" t="s">
        <v>8418</v>
      </c>
      <c r="K2103" t="s">
        <v>13</v>
      </c>
    </row>
    <row r="2104" spans="1:11" x14ac:dyDescent="0.35">
      <c r="A2104" t="s">
        <v>2135</v>
      </c>
      <c r="B2104">
        <v>1990</v>
      </c>
      <c r="C2104" t="s">
        <v>20</v>
      </c>
      <c r="D2104">
        <v>24</v>
      </c>
      <c r="E2104" s="18">
        <f>DATE(Table6[[#This Row],[year]],MONTH(1&amp;Table6[[#This Row],[month]]),Table6[[#This Row],[date]])</f>
        <v>33140</v>
      </c>
      <c r="F2104" s="19">
        <f>DATEDIF(Table6[[#This Row],[DOB]],DATE(2023,6,8),"Y")</f>
        <v>32</v>
      </c>
      <c r="G2104">
        <v>3</v>
      </c>
      <c r="H2104" s="20">
        <v>34456.269999999997</v>
      </c>
      <c r="I2104" t="s">
        <v>8418</v>
      </c>
      <c r="J2104" t="s">
        <v>8416</v>
      </c>
      <c r="K2104" t="s">
        <v>42</v>
      </c>
    </row>
    <row r="2105" spans="1:11" x14ac:dyDescent="0.35">
      <c r="A2105" t="s">
        <v>2136</v>
      </c>
      <c r="B2105">
        <v>1998</v>
      </c>
      <c r="C2105" t="s">
        <v>18</v>
      </c>
      <c r="D2105">
        <v>24</v>
      </c>
      <c r="E2105" s="18">
        <f>DATE(Table6[[#This Row],[year]],MONTH(1&amp;Table6[[#This Row],[month]]),Table6[[#This Row],[date]])</f>
        <v>35970</v>
      </c>
      <c r="F2105" s="19">
        <f>DATEDIF(Table6[[#This Row],[DOB]],DATE(2023,6,8),"Y")</f>
        <v>24</v>
      </c>
      <c r="G2105">
        <v>0</v>
      </c>
      <c r="H2105" s="20">
        <v>34472.839999999997</v>
      </c>
      <c r="I2105" t="s">
        <v>8418</v>
      </c>
      <c r="J2105" t="s">
        <v>8417</v>
      </c>
      <c r="K2105" t="s">
        <v>42</v>
      </c>
    </row>
    <row r="2106" spans="1:11" x14ac:dyDescent="0.35">
      <c r="A2106" t="s">
        <v>2137</v>
      </c>
      <c r="B2106">
        <v>1976</v>
      </c>
      <c r="C2106" t="s">
        <v>15</v>
      </c>
      <c r="D2106">
        <v>25</v>
      </c>
      <c r="E2106" s="18">
        <f>DATE(Table6[[#This Row],[year]],MONTH(1&amp;Table6[[#This Row],[month]]),Table6[[#This Row],[date]])</f>
        <v>28089</v>
      </c>
      <c r="F2106" s="19">
        <f>DATEDIF(Table6[[#This Row],[DOB]],DATE(2023,6,8),"Y")</f>
        <v>46</v>
      </c>
      <c r="G2106">
        <v>2</v>
      </c>
      <c r="H2106" s="20">
        <v>34543.39</v>
      </c>
      <c r="I2106" t="s">
        <v>8416</v>
      </c>
      <c r="J2106" t="s">
        <v>8417</v>
      </c>
      <c r="K2106" t="s">
        <v>42</v>
      </c>
    </row>
    <row r="2107" spans="1:11" x14ac:dyDescent="0.35">
      <c r="A2107" t="s">
        <v>2138</v>
      </c>
      <c r="B2107">
        <v>2004</v>
      </c>
      <c r="C2107" t="s">
        <v>37</v>
      </c>
      <c r="D2107">
        <v>9</v>
      </c>
      <c r="E2107" s="18">
        <f>DATE(Table6[[#This Row],[year]],MONTH(1&amp;Table6[[#This Row],[month]]),Table6[[#This Row],[date]])</f>
        <v>38269</v>
      </c>
      <c r="F2107" s="19">
        <f>DATEDIF(Table6[[#This Row],[DOB]],DATE(2023,6,8),"Y")</f>
        <v>18</v>
      </c>
      <c r="G2107">
        <v>0</v>
      </c>
      <c r="H2107" s="20">
        <v>34617.839999999997</v>
      </c>
      <c r="I2107" t="s">
        <v>8418</v>
      </c>
      <c r="J2107" t="s">
        <v>8417</v>
      </c>
      <c r="K2107" t="s">
        <v>168</v>
      </c>
    </row>
    <row r="2108" spans="1:11" x14ac:dyDescent="0.35">
      <c r="A2108" t="s">
        <v>2139</v>
      </c>
      <c r="B2108">
        <v>1994</v>
      </c>
      <c r="C2108" t="s">
        <v>10</v>
      </c>
      <c r="D2108">
        <v>7</v>
      </c>
      <c r="E2108" s="18">
        <f>DATE(Table6[[#This Row],[year]],MONTH(1&amp;Table6[[#This Row],[month]]),Table6[[#This Row],[date]])</f>
        <v>34522</v>
      </c>
      <c r="F2108" s="19">
        <f>DATEDIF(Table6[[#This Row],[DOB]],DATE(2023,6,8),"Y")</f>
        <v>28</v>
      </c>
      <c r="G2108">
        <v>0</v>
      </c>
      <c r="H2108" s="20">
        <v>34672.15</v>
      </c>
      <c r="I2108" t="s">
        <v>8418</v>
      </c>
      <c r="J2108" t="s">
        <v>8417</v>
      </c>
      <c r="K2108" t="s">
        <v>13</v>
      </c>
    </row>
    <row r="2109" spans="1:11" x14ac:dyDescent="0.35">
      <c r="A2109" t="s">
        <v>2140</v>
      </c>
      <c r="B2109">
        <v>2003</v>
      </c>
      <c r="C2109" t="s">
        <v>10</v>
      </c>
      <c r="D2109">
        <v>3</v>
      </c>
      <c r="E2109" s="18">
        <f>DATE(Table6[[#This Row],[year]],MONTH(1&amp;Table6[[#This Row],[month]]),Table6[[#This Row],[date]])</f>
        <v>37805</v>
      </c>
      <c r="F2109" s="19">
        <f>DATEDIF(Table6[[#This Row],[DOB]],DATE(2023,6,8),"Y")</f>
        <v>19</v>
      </c>
      <c r="G2109">
        <v>0</v>
      </c>
      <c r="H2109" s="20">
        <v>34779.620000000003</v>
      </c>
      <c r="I2109" t="s">
        <v>8418</v>
      </c>
      <c r="J2109" t="s">
        <v>8416</v>
      </c>
      <c r="K2109" t="s">
        <v>42</v>
      </c>
    </row>
    <row r="2110" spans="1:11" x14ac:dyDescent="0.35">
      <c r="A2110" t="s">
        <v>2141</v>
      </c>
      <c r="B2110">
        <v>1995</v>
      </c>
      <c r="C2110" t="s">
        <v>30</v>
      </c>
      <c r="D2110">
        <v>27</v>
      </c>
      <c r="E2110" s="18">
        <f>DATE(Table6[[#This Row],[year]],MONTH(1&amp;Table6[[#This Row],[month]]),Table6[[#This Row],[date]])</f>
        <v>35060</v>
      </c>
      <c r="F2110" s="19">
        <f>DATEDIF(Table6[[#This Row],[DOB]],DATE(2023,6,8),"Y")</f>
        <v>27</v>
      </c>
      <c r="G2110">
        <v>1</v>
      </c>
      <c r="H2110" s="20">
        <v>34806.47</v>
      </c>
      <c r="I2110" t="s">
        <v>8418</v>
      </c>
      <c r="J2110" t="s">
        <v>8416</v>
      </c>
      <c r="K2110" t="s">
        <v>13</v>
      </c>
    </row>
    <row r="2111" spans="1:11" x14ac:dyDescent="0.35">
      <c r="A2111" t="s">
        <v>2142</v>
      </c>
      <c r="B2111">
        <v>2003</v>
      </c>
      <c r="C2111" t="s">
        <v>20</v>
      </c>
      <c r="D2111">
        <v>17</v>
      </c>
      <c r="E2111" s="18">
        <f>DATE(Table6[[#This Row],[year]],MONTH(1&amp;Table6[[#This Row],[month]]),Table6[[#This Row],[date]])</f>
        <v>37881</v>
      </c>
      <c r="F2111" s="19">
        <f>DATEDIF(Table6[[#This Row],[DOB]],DATE(2023,6,8),"Y")</f>
        <v>19</v>
      </c>
      <c r="G2111">
        <v>0</v>
      </c>
      <c r="H2111" s="20">
        <v>34828.65</v>
      </c>
      <c r="I2111" t="s">
        <v>8418</v>
      </c>
      <c r="J2111" t="s">
        <v>8417</v>
      </c>
      <c r="K2111" t="s">
        <v>42</v>
      </c>
    </row>
    <row r="2112" spans="1:11" x14ac:dyDescent="0.35">
      <c r="A2112" t="s">
        <v>2143</v>
      </c>
      <c r="B2112">
        <v>1995</v>
      </c>
      <c r="C2112" t="s">
        <v>37</v>
      </c>
      <c r="D2112">
        <v>17</v>
      </c>
      <c r="E2112" s="18">
        <f>DATE(Table6[[#This Row],[year]],MONTH(1&amp;Table6[[#This Row],[month]]),Table6[[#This Row],[date]])</f>
        <v>34989</v>
      </c>
      <c r="F2112" s="19">
        <f>DATEDIF(Table6[[#This Row],[DOB]],DATE(2023,6,8),"Y")</f>
        <v>27</v>
      </c>
      <c r="G2112">
        <v>0</v>
      </c>
      <c r="H2112" s="20">
        <v>34838.870000000003</v>
      </c>
      <c r="I2112" t="s">
        <v>8416</v>
      </c>
      <c r="J2112" t="s">
        <v>8417</v>
      </c>
      <c r="K2112" t="s">
        <v>42</v>
      </c>
    </row>
    <row r="2113" spans="1:11" x14ac:dyDescent="0.35">
      <c r="A2113" t="s">
        <v>2144</v>
      </c>
      <c r="B2113">
        <v>1983</v>
      </c>
      <c r="C2113" t="s">
        <v>10</v>
      </c>
      <c r="D2113">
        <v>29</v>
      </c>
      <c r="E2113" s="18">
        <f>DATE(Table6[[#This Row],[year]],MONTH(1&amp;Table6[[#This Row],[month]]),Table6[[#This Row],[date]])</f>
        <v>30526</v>
      </c>
      <c r="F2113" s="19">
        <f>DATEDIF(Table6[[#This Row],[DOB]],DATE(2023,6,8),"Y")</f>
        <v>39</v>
      </c>
      <c r="G2113">
        <v>3</v>
      </c>
      <c r="H2113" s="20">
        <v>34940.61</v>
      </c>
      <c r="I2113" t="s">
        <v>8416</v>
      </c>
      <c r="J2113" t="s">
        <v>8417</v>
      </c>
      <c r="K2113" t="s">
        <v>42</v>
      </c>
    </row>
    <row r="2114" spans="1:11" x14ac:dyDescent="0.35">
      <c r="A2114" t="s">
        <v>2145</v>
      </c>
      <c r="B2114">
        <v>1967</v>
      </c>
      <c r="C2114" t="s">
        <v>37</v>
      </c>
      <c r="D2114">
        <v>7</v>
      </c>
      <c r="E2114" s="18">
        <f>DATE(Table6[[#This Row],[year]],MONTH(1&amp;Table6[[#This Row],[month]]),Table6[[#This Row],[date]])</f>
        <v>24752</v>
      </c>
      <c r="F2114" s="19">
        <f>DATEDIF(Table6[[#This Row],[DOB]],DATE(2023,6,8),"Y")</f>
        <v>55</v>
      </c>
      <c r="G2114">
        <v>0</v>
      </c>
      <c r="H2114" s="20">
        <v>34975.68</v>
      </c>
      <c r="I2114" t="s">
        <v>8416</v>
      </c>
      <c r="J2114" t="s">
        <v>8416</v>
      </c>
      <c r="K2114" t="s">
        <v>42</v>
      </c>
    </row>
    <row r="2115" spans="1:11" x14ac:dyDescent="0.35">
      <c r="A2115" t="s">
        <v>2146</v>
      </c>
      <c r="B2115">
        <v>1998</v>
      </c>
      <c r="C2115" t="s">
        <v>35</v>
      </c>
      <c r="D2115">
        <v>22</v>
      </c>
      <c r="E2115" s="18">
        <f>DATE(Table6[[#This Row],[year]],MONTH(1&amp;Table6[[#This Row],[month]]),Table6[[#This Row],[date]])</f>
        <v>36029</v>
      </c>
      <c r="F2115" s="19">
        <f>DATEDIF(Table6[[#This Row],[DOB]],DATE(2023,6,8),"Y")</f>
        <v>24</v>
      </c>
      <c r="G2115">
        <v>0</v>
      </c>
      <c r="H2115" s="20">
        <v>34976.42</v>
      </c>
      <c r="I2115" t="s">
        <v>8416</v>
      </c>
      <c r="J2115" t="s">
        <v>8418</v>
      </c>
      <c r="K2115" t="s">
        <v>42</v>
      </c>
    </row>
    <row r="2116" spans="1:11" x14ac:dyDescent="0.35">
      <c r="A2116" t="s">
        <v>2147</v>
      </c>
      <c r="B2116">
        <v>1997</v>
      </c>
      <c r="C2116" t="s">
        <v>35</v>
      </c>
      <c r="D2116">
        <v>22</v>
      </c>
      <c r="E2116" s="18">
        <f>DATE(Table6[[#This Row],[year]],MONTH(1&amp;Table6[[#This Row],[month]]),Table6[[#This Row],[date]])</f>
        <v>35664</v>
      </c>
      <c r="F2116" s="19">
        <f>DATEDIF(Table6[[#This Row],[DOB]],DATE(2023,6,8),"Y")</f>
        <v>25</v>
      </c>
      <c r="G2116">
        <v>0</v>
      </c>
      <c r="H2116" s="20">
        <v>34979.86</v>
      </c>
      <c r="I2116" t="s">
        <v>8416</v>
      </c>
      <c r="J2116" t="s">
        <v>8416</v>
      </c>
      <c r="K2116" t="s">
        <v>42</v>
      </c>
    </row>
    <row r="2117" spans="1:11" x14ac:dyDescent="0.35">
      <c r="A2117" t="s">
        <v>2148</v>
      </c>
      <c r="B2117">
        <v>1982</v>
      </c>
      <c r="C2117" t="s">
        <v>10</v>
      </c>
      <c r="D2117">
        <v>5</v>
      </c>
      <c r="E2117" s="18">
        <f>DATE(Table6[[#This Row],[year]],MONTH(1&amp;Table6[[#This Row],[month]]),Table6[[#This Row],[date]])</f>
        <v>30137</v>
      </c>
      <c r="F2117" s="19">
        <f>DATEDIF(Table6[[#This Row],[DOB]],DATE(2023,6,8),"Y")</f>
        <v>40</v>
      </c>
      <c r="G2117">
        <v>3</v>
      </c>
      <c r="H2117" s="20">
        <v>35000.730000000003</v>
      </c>
      <c r="I2117" t="s">
        <v>8416</v>
      </c>
      <c r="J2117" t="s">
        <v>8417</v>
      </c>
      <c r="K2117" t="s">
        <v>42</v>
      </c>
    </row>
    <row r="2118" spans="1:11" x14ac:dyDescent="0.35">
      <c r="A2118" t="s">
        <v>2149</v>
      </c>
      <c r="B2118">
        <v>1975</v>
      </c>
      <c r="C2118" t="s">
        <v>35</v>
      </c>
      <c r="D2118">
        <v>29</v>
      </c>
      <c r="E2118" s="18">
        <f>DATE(Table6[[#This Row],[year]],MONTH(1&amp;Table6[[#This Row],[month]]),Table6[[#This Row],[date]])</f>
        <v>27635</v>
      </c>
      <c r="F2118" s="19">
        <f>DATEDIF(Table6[[#This Row],[DOB]],DATE(2023,6,8),"Y")</f>
        <v>47</v>
      </c>
      <c r="G2118">
        <v>1</v>
      </c>
      <c r="H2118" s="20">
        <v>35050.620000000003</v>
      </c>
      <c r="I2118" t="s">
        <v>8416</v>
      </c>
      <c r="J2118" t="s">
        <v>8418</v>
      </c>
      <c r="K2118" t="s">
        <v>42</v>
      </c>
    </row>
    <row r="2119" spans="1:11" x14ac:dyDescent="0.35">
      <c r="A2119" t="s">
        <v>2150</v>
      </c>
      <c r="B2119">
        <v>1977</v>
      </c>
      <c r="C2119" t="s">
        <v>18</v>
      </c>
      <c r="D2119">
        <v>29</v>
      </c>
      <c r="E2119" s="18">
        <f>DATE(Table6[[#This Row],[year]],MONTH(1&amp;Table6[[#This Row],[month]]),Table6[[#This Row],[date]])</f>
        <v>28305</v>
      </c>
      <c r="F2119" s="19">
        <f>DATEDIF(Table6[[#This Row],[DOB]],DATE(2023,6,8),"Y")</f>
        <v>45</v>
      </c>
      <c r="G2119">
        <v>0</v>
      </c>
      <c r="H2119" s="20">
        <v>35069.370000000003</v>
      </c>
      <c r="I2119" t="s">
        <v>8418</v>
      </c>
      <c r="J2119" t="s">
        <v>8418</v>
      </c>
      <c r="K2119" t="s">
        <v>356</v>
      </c>
    </row>
    <row r="2120" spans="1:11" x14ac:dyDescent="0.35">
      <c r="A2120" t="s">
        <v>2151</v>
      </c>
      <c r="B2120">
        <v>1998</v>
      </c>
      <c r="C2120" t="s">
        <v>30</v>
      </c>
      <c r="D2120">
        <v>22</v>
      </c>
      <c r="E2120" s="18">
        <f>DATE(Table6[[#This Row],[year]],MONTH(1&amp;Table6[[#This Row],[month]]),Table6[[#This Row],[date]])</f>
        <v>36151</v>
      </c>
      <c r="F2120" s="19">
        <f>DATEDIF(Table6[[#This Row],[DOB]],DATE(2023,6,8),"Y")</f>
        <v>24</v>
      </c>
      <c r="G2120">
        <v>0</v>
      </c>
      <c r="H2120" s="20">
        <v>35147.53</v>
      </c>
      <c r="I2120" t="s">
        <v>8418</v>
      </c>
      <c r="J2120" t="s">
        <v>8418</v>
      </c>
      <c r="K2120" t="s">
        <v>168</v>
      </c>
    </row>
    <row r="2121" spans="1:11" x14ac:dyDescent="0.35">
      <c r="A2121" t="s">
        <v>2152</v>
      </c>
      <c r="B2121">
        <v>1967</v>
      </c>
      <c r="C2121" t="s">
        <v>30</v>
      </c>
      <c r="D2121">
        <v>30</v>
      </c>
      <c r="E2121" s="18">
        <f>DATE(Table6[[#This Row],[year]],MONTH(1&amp;Table6[[#This Row],[month]]),Table6[[#This Row],[date]])</f>
        <v>24836</v>
      </c>
      <c r="F2121" s="19">
        <f>DATEDIF(Table6[[#This Row],[DOB]],DATE(2023,6,8),"Y")</f>
        <v>55</v>
      </c>
      <c r="G2121">
        <v>1</v>
      </c>
      <c r="H2121" s="20">
        <v>35160.129999999997</v>
      </c>
      <c r="I2121" t="s">
        <v>8416</v>
      </c>
      <c r="J2121" t="s">
        <v>8416</v>
      </c>
      <c r="K2121" t="s">
        <v>42</v>
      </c>
    </row>
    <row r="2122" spans="1:11" x14ac:dyDescent="0.35">
      <c r="A2122" t="s">
        <v>2153</v>
      </c>
      <c r="B2122">
        <v>1997</v>
      </c>
      <c r="C2122" t="s">
        <v>10</v>
      </c>
      <c r="D2122">
        <v>9</v>
      </c>
      <c r="E2122" s="18">
        <f>DATE(Table6[[#This Row],[year]],MONTH(1&amp;Table6[[#This Row],[month]]),Table6[[#This Row],[date]])</f>
        <v>35620</v>
      </c>
      <c r="F2122" s="19">
        <f>DATEDIF(Table6[[#This Row],[DOB]],DATE(2023,6,8),"Y")</f>
        <v>25</v>
      </c>
      <c r="G2122">
        <v>0</v>
      </c>
      <c r="H2122" s="20">
        <v>35302.089999999997</v>
      </c>
      <c r="I2122" t="s">
        <v>8418</v>
      </c>
      <c r="J2122" t="s">
        <v>8416</v>
      </c>
      <c r="K2122" t="s">
        <v>42</v>
      </c>
    </row>
    <row r="2123" spans="1:11" x14ac:dyDescent="0.35">
      <c r="A2123" t="s">
        <v>2154</v>
      </c>
      <c r="B2123">
        <v>1988</v>
      </c>
      <c r="C2123" t="s">
        <v>20</v>
      </c>
      <c r="D2123">
        <v>19</v>
      </c>
      <c r="E2123" s="18">
        <f>DATE(Table6[[#This Row],[year]],MONTH(1&amp;Table6[[#This Row],[month]]),Table6[[#This Row],[date]])</f>
        <v>32405</v>
      </c>
      <c r="F2123" s="19">
        <f>DATEDIF(Table6[[#This Row],[DOB]],DATE(2023,6,8),"Y")</f>
        <v>34</v>
      </c>
      <c r="G2123">
        <v>3</v>
      </c>
      <c r="H2123" s="20">
        <v>35315.96</v>
      </c>
      <c r="I2123" t="s">
        <v>8416</v>
      </c>
      <c r="J2123" t="s">
        <v>8418</v>
      </c>
      <c r="K2123" t="s">
        <v>42</v>
      </c>
    </row>
    <row r="2124" spans="1:11" x14ac:dyDescent="0.35">
      <c r="A2124" t="s">
        <v>2155</v>
      </c>
      <c r="B2124">
        <v>1971</v>
      </c>
      <c r="C2124" t="s">
        <v>20</v>
      </c>
      <c r="D2124">
        <v>22</v>
      </c>
      <c r="E2124" s="18">
        <f>DATE(Table6[[#This Row],[year]],MONTH(1&amp;Table6[[#This Row],[month]]),Table6[[#This Row],[date]])</f>
        <v>26198</v>
      </c>
      <c r="F2124" s="19">
        <f>DATEDIF(Table6[[#This Row],[DOB]],DATE(2023,6,8),"Y")</f>
        <v>51</v>
      </c>
      <c r="G2124">
        <v>0</v>
      </c>
      <c r="H2124" s="20">
        <v>35345.730000000003</v>
      </c>
      <c r="I2124" t="s">
        <v>8416</v>
      </c>
      <c r="J2124" t="s">
        <v>8417</v>
      </c>
      <c r="K2124" t="s">
        <v>42</v>
      </c>
    </row>
    <row r="2125" spans="1:11" x14ac:dyDescent="0.35">
      <c r="A2125" t="s">
        <v>2156</v>
      </c>
      <c r="B2125">
        <v>1988</v>
      </c>
      <c r="C2125" t="s">
        <v>15</v>
      </c>
      <c r="D2125">
        <v>20</v>
      </c>
      <c r="E2125" s="18">
        <f>DATE(Table6[[#This Row],[year]],MONTH(1&amp;Table6[[#This Row],[month]]),Table6[[#This Row],[date]])</f>
        <v>32467</v>
      </c>
      <c r="F2125" s="19">
        <f>DATEDIF(Table6[[#This Row],[DOB]],DATE(2023,6,8),"Y")</f>
        <v>34</v>
      </c>
      <c r="G2125">
        <v>0</v>
      </c>
      <c r="H2125" s="20">
        <v>35491.64</v>
      </c>
      <c r="I2125" t="s">
        <v>8418</v>
      </c>
      <c r="J2125" t="s">
        <v>8416</v>
      </c>
      <c r="K2125" t="s">
        <v>42</v>
      </c>
    </row>
    <row r="2126" spans="1:11" x14ac:dyDescent="0.35">
      <c r="A2126" t="s">
        <v>2157</v>
      </c>
      <c r="B2126">
        <v>1973</v>
      </c>
      <c r="C2126" t="s">
        <v>30</v>
      </c>
      <c r="D2126">
        <v>16</v>
      </c>
      <c r="E2126" s="18">
        <f>DATE(Table6[[#This Row],[year]],MONTH(1&amp;Table6[[#This Row],[month]]),Table6[[#This Row],[date]])</f>
        <v>27014</v>
      </c>
      <c r="F2126" s="19">
        <f>DATEDIF(Table6[[#This Row],[DOB]],DATE(2023,6,8),"Y")</f>
        <v>49</v>
      </c>
      <c r="G2126">
        <v>0</v>
      </c>
      <c r="H2126" s="20">
        <v>35517.19</v>
      </c>
      <c r="I2126" t="s">
        <v>8416</v>
      </c>
      <c r="J2126" t="s">
        <v>8416</v>
      </c>
      <c r="K2126" t="s">
        <v>42</v>
      </c>
    </row>
    <row r="2127" spans="1:11" x14ac:dyDescent="0.35">
      <c r="A2127" t="s">
        <v>2158</v>
      </c>
      <c r="B2127">
        <v>1992</v>
      </c>
      <c r="C2127" t="s">
        <v>20</v>
      </c>
      <c r="D2127">
        <v>13</v>
      </c>
      <c r="E2127" s="18">
        <f>DATE(Table6[[#This Row],[year]],MONTH(1&amp;Table6[[#This Row],[month]]),Table6[[#This Row],[date]])</f>
        <v>33860</v>
      </c>
      <c r="F2127" s="19">
        <f>DATEDIF(Table6[[#This Row],[DOB]],DATE(2023,6,8),"Y")</f>
        <v>30</v>
      </c>
      <c r="G2127">
        <v>0</v>
      </c>
      <c r="H2127" s="20">
        <v>35547.47</v>
      </c>
      <c r="I2127" t="s">
        <v>8416</v>
      </c>
      <c r="J2127" t="s">
        <v>8417</v>
      </c>
      <c r="K2127" t="s">
        <v>42</v>
      </c>
    </row>
    <row r="2128" spans="1:11" x14ac:dyDescent="0.35">
      <c r="A2128" t="s">
        <v>2159</v>
      </c>
      <c r="B2128">
        <v>1973</v>
      </c>
      <c r="C2128" t="s">
        <v>37</v>
      </c>
      <c r="D2128">
        <v>27</v>
      </c>
      <c r="E2128" s="18">
        <f>DATE(Table6[[#This Row],[year]],MONTH(1&amp;Table6[[#This Row],[month]]),Table6[[#This Row],[date]])</f>
        <v>26964</v>
      </c>
      <c r="F2128" s="19">
        <f>DATEDIF(Table6[[#This Row],[DOB]],DATE(2023,6,8),"Y")</f>
        <v>49</v>
      </c>
      <c r="G2128">
        <v>0</v>
      </c>
      <c r="H2128" s="20">
        <v>35547.72</v>
      </c>
      <c r="I2128" t="s">
        <v>8418</v>
      </c>
      <c r="J2128" t="s">
        <v>8418</v>
      </c>
      <c r="K2128" t="s">
        <v>42</v>
      </c>
    </row>
    <row r="2129" spans="1:11" x14ac:dyDescent="0.35">
      <c r="A2129" t="s">
        <v>2160</v>
      </c>
      <c r="B2129">
        <v>1964</v>
      </c>
      <c r="C2129" t="s">
        <v>35</v>
      </c>
      <c r="D2129">
        <v>29</v>
      </c>
      <c r="E2129" s="18">
        <f>DATE(Table6[[#This Row],[year]],MONTH(1&amp;Table6[[#This Row],[month]]),Table6[[#This Row],[date]])</f>
        <v>23618</v>
      </c>
      <c r="F2129" s="19">
        <f>DATEDIF(Table6[[#This Row],[DOB]],DATE(2023,6,8),"Y")</f>
        <v>58</v>
      </c>
      <c r="G2129">
        <v>0</v>
      </c>
      <c r="H2129" s="20">
        <v>35573.26</v>
      </c>
      <c r="I2129" t="s">
        <v>8416</v>
      </c>
      <c r="J2129" t="s">
        <v>8418</v>
      </c>
      <c r="K2129" t="s">
        <v>42</v>
      </c>
    </row>
    <row r="2130" spans="1:11" x14ac:dyDescent="0.35">
      <c r="A2130" t="s">
        <v>2161</v>
      </c>
      <c r="B2130">
        <v>1971</v>
      </c>
      <c r="C2130" t="s">
        <v>35</v>
      </c>
      <c r="D2130">
        <v>10</v>
      </c>
      <c r="E2130" s="18">
        <f>DATE(Table6[[#This Row],[year]],MONTH(1&amp;Table6[[#This Row],[month]]),Table6[[#This Row],[date]])</f>
        <v>26155</v>
      </c>
      <c r="F2130" s="19">
        <f>DATEDIF(Table6[[#This Row],[DOB]],DATE(2023,6,8),"Y")</f>
        <v>51</v>
      </c>
      <c r="G2130">
        <v>0</v>
      </c>
      <c r="H2130" s="20">
        <v>35583.17</v>
      </c>
      <c r="I2130" t="s">
        <v>8418</v>
      </c>
      <c r="J2130" t="s">
        <v>8417</v>
      </c>
      <c r="K2130" t="s">
        <v>42</v>
      </c>
    </row>
    <row r="2131" spans="1:11" x14ac:dyDescent="0.35">
      <c r="A2131" t="s">
        <v>8386</v>
      </c>
      <c r="B2131">
        <v>2000</v>
      </c>
      <c r="C2131" t="s">
        <v>37</v>
      </c>
      <c r="D2131">
        <v>13</v>
      </c>
      <c r="E2131" s="18">
        <f>DATE(Table6[[#This Row],[year]],MONTH(1&amp;Table6[[#This Row],[month]]),Table6[[#This Row],[date]])</f>
        <v>36812</v>
      </c>
      <c r="F2131" s="19">
        <f>DATEDIF(Table6[[#This Row],[DOB]],DATE(2023,6,8),"Y")</f>
        <v>22</v>
      </c>
      <c r="G2131">
        <v>0</v>
      </c>
      <c r="H2131" s="20">
        <v>35585.58</v>
      </c>
      <c r="I2131" t="s">
        <v>8418</v>
      </c>
      <c r="J2131" t="s">
        <v>8416</v>
      </c>
      <c r="K2131" t="s">
        <v>42</v>
      </c>
    </row>
    <row r="2132" spans="1:11" x14ac:dyDescent="0.35">
      <c r="A2132" t="s">
        <v>2162</v>
      </c>
      <c r="B2132">
        <v>2000</v>
      </c>
      <c r="C2132" t="s">
        <v>15</v>
      </c>
      <c r="D2132">
        <v>19</v>
      </c>
      <c r="E2132" s="18">
        <f>DATE(Table6[[#This Row],[year]],MONTH(1&amp;Table6[[#This Row],[month]]),Table6[[#This Row],[date]])</f>
        <v>36849</v>
      </c>
      <c r="F2132" s="19">
        <f>DATEDIF(Table6[[#This Row],[DOB]],DATE(2023,6,8),"Y")</f>
        <v>22</v>
      </c>
      <c r="G2132">
        <v>0</v>
      </c>
      <c r="H2132" s="20">
        <v>35585.58</v>
      </c>
      <c r="I2132" t="s">
        <v>8416</v>
      </c>
      <c r="J2132" t="s">
        <v>8417</v>
      </c>
      <c r="K2132" t="s">
        <v>42</v>
      </c>
    </row>
    <row r="2133" spans="1:11" x14ac:dyDescent="0.35">
      <c r="A2133" t="s">
        <v>2163</v>
      </c>
      <c r="B2133">
        <v>2000</v>
      </c>
      <c r="C2133" t="s">
        <v>30</v>
      </c>
      <c r="D2133">
        <v>17</v>
      </c>
      <c r="E2133" s="18">
        <f>DATE(Table6[[#This Row],[year]],MONTH(1&amp;Table6[[#This Row],[month]]),Table6[[#This Row],[date]])</f>
        <v>36877</v>
      </c>
      <c r="F2133" s="19">
        <f>DATEDIF(Table6[[#This Row],[DOB]],DATE(2023,6,8),"Y")</f>
        <v>22</v>
      </c>
      <c r="G2133">
        <v>3</v>
      </c>
      <c r="H2133" s="20">
        <v>35595.589999999997</v>
      </c>
      <c r="I2133" t="s">
        <v>8416</v>
      </c>
      <c r="J2133" t="s">
        <v>8417</v>
      </c>
      <c r="K2133" t="s">
        <v>13</v>
      </c>
    </row>
    <row r="2134" spans="1:11" x14ac:dyDescent="0.35">
      <c r="A2134" t="s">
        <v>2164</v>
      </c>
      <c r="B2134">
        <v>1978</v>
      </c>
      <c r="C2134" t="s">
        <v>30</v>
      </c>
      <c r="D2134">
        <v>19</v>
      </c>
      <c r="E2134" s="18">
        <f>DATE(Table6[[#This Row],[year]],MONTH(1&amp;Table6[[#This Row],[month]]),Table6[[#This Row],[date]])</f>
        <v>28843</v>
      </c>
      <c r="F2134" s="19">
        <f>DATEDIF(Table6[[#This Row],[DOB]],DATE(2023,6,8),"Y")</f>
        <v>44</v>
      </c>
      <c r="G2134">
        <v>2</v>
      </c>
      <c r="H2134" s="20">
        <v>35701.9</v>
      </c>
      <c r="I2134" t="s">
        <v>8416</v>
      </c>
      <c r="J2134" t="s">
        <v>8418</v>
      </c>
      <c r="K2134" t="s">
        <v>42</v>
      </c>
    </row>
    <row r="2135" spans="1:11" x14ac:dyDescent="0.35">
      <c r="A2135" t="s">
        <v>2165</v>
      </c>
      <c r="B2135">
        <v>1974</v>
      </c>
      <c r="C2135" t="s">
        <v>10</v>
      </c>
      <c r="D2135">
        <v>15</v>
      </c>
      <c r="E2135" s="18">
        <f>DATE(Table6[[#This Row],[year]],MONTH(1&amp;Table6[[#This Row],[month]]),Table6[[#This Row],[date]])</f>
        <v>27225</v>
      </c>
      <c r="F2135" s="19">
        <f>DATEDIF(Table6[[#This Row],[DOB]],DATE(2023,6,8),"Y")</f>
        <v>48</v>
      </c>
      <c r="G2135">
        <v>0</v>
      </c>
      <c r="H2135" s="20">
        <v>35711.39</v>
      </c>
      <c r="I2135" t="s">
        <v>8416</v>
      </c>
      <c r="J2135" t="s">
        <v>8417</v>
      </c>
      <c r="K2135" t="s">
        <v>23</v>
      </c>
    </row>
    <row r="2136" spans="1:11" x14ac:dyDescent="0.35">
      <c r="A2136" t="s">
        <v>2166</v>
      </c>
      <c r="B2136">
        <v>1976</v>
      </c>
      <c r="C2136" t="s">
        <v>37</v>
      </c>
      <c r="D2136">
        <v>4</v>
      </c>
      <c r="E2136" s="18">
        <f>DATE(Table6[[#This Row],[year]],MONTH(1&amp;Table6[[#This Row],[month]]),Table6[[#This Row],[date]])</f>
        <v>28037</v>
      </c>
      <c r="F2136" s="19">
        <f>DATEDIF(Table6[[#This Row],[DOB]],DATE(2023,6,8),"Y")</f>
        <v>46</v>
      </c>
      <c r="G2136">
        <v>2</v>
      </c>
      <c r="H2136" s="20">
        <v>35733.96</v>
      </c>
      <c r="I2136" t="s">
        <v>8416</v>
      </c>
      <c r="J2136" t="s">
        <v>8416</v>
      </c>
      <c r="K2136" t="s">
        <v>42</v>
      </c>
    </row>
    <row r="2137" spans="1:11" x14ac:dyDescent="0.35">
      <c r="A2137" t="s">
        <v>2167</v>
      </c>
      <c r="B2137">
        <v>1992</v>
      </c>
      <c r="C2137" t="s">
        <v>18</v>
      </c>
      <c r="D2137">
        <v>18</v>
      </c>
      <c r="E2137" s="18">
        <f>DATE(Table6[[#This Row],[year]],MONTH(1&amp;Table6[[#This Row],[month]]),Table6[[#This Row],[date]])</f>
        <v>33773</v>
      </c>
      <c r="F2137" s="19">
        <f>DATEDIF(Table6[[#This Row],[DOB]],DATE(2023,6,8),"Y")</f>
        <v>30</v>
      </c>
      <c r="G2137">
        <v>0</v>
      </c>
      <c r="H2137" s="20">
        <v>35883.269999999997</v>
      </c>
      <c r="I2137" t="s">
        <v>8416</v>
      </c>
      <c r="J2137" t="s">
        <v>8418</v>
      </c>
      <c r="K2137" t="s">
        <v>42</v>
      </c>
    </row>
    <row r="2138" spans="1:11" x14ac:dyDescent="0.35">
      <c r="A2138" t="s">
        <v>2168</v>
      </c>
      <c r="B2138">
        <v>1981</v>
      </c>
      <c r="C2138" t="s">
        <v>15</v>
      </c>
      <c r="D2138">
        <v>22</v>
      </c>
      <c r="E2138" s="18">
        <f>DATE(Table6[[#This Row],[year]],MONTH(1&amp;Table6[[#This Row],[month]]),Table6[[#This Row],[date]])</f>
        <v>29912</v>
      </c>
      <c r="F2138" s="19">
        <f>DATEDIF(Table6[[#This Row],[DOB]],DATE(2023,6,8),"Y")</f>
        <v>41</v>
      </c>
      <c r="G2138">
        <v>1</v>
      </c>
      <c r="H2138" s="20">
        <v>35952.65</v>
      </c>
      <c r="I2138" t="s">
        <v>8418</v>
      </c>
      <c r="J2138" t="s">
        <v>8417</v>
      </c>
      <c r="K2138" t="s">
        <v>42</v>
      </c>
    </row>
    <row r="2139" spans="1:11" x14ac:dyDescent="0.35">
      <c r="A2139" t="s">
        <v>2169</v>
      </c>
      <c r="B2139">
        <v>1999</v>
      </c>
      <c r="C2139" t="s">
        <v>20</v>
      </c>
      <c r="D2139">
        <v>4</v>
      </c>
      <c r="E2139" s="18">
        <f>DATE(Table6[[#This Row],[year]],MONTH(1&amp;Table6[[#This Row],[month]]),Table6[[#This Row],[date]])</f>
        <v>36407</v>
      </c>
      <c r="F2139" s="19">
        <f>DATEDIF(Table6[[#This Row],[DOB]],DATE(2023,6,8),"Y")</f>
        <v>23</v>
      </c>
      <c r="G2139">
        <v>2</v>
      </c>
      <c r="H2139" s="20">
        <v>36021.01</v>
      </c>
      <c r="I2139" t="s">
        <v>8416</v>
      </c>
      <c r="J2139" t="s">
        <v>8417</v>
      </c>
      <c r="K2139" t="s">
        <v>13</v>
      </c>
    </row>
    <row r="2140" spans="1:11" x14ac:dyDescent="0.35">
      <c r="A2140" t="s">
        <v>2170</v>
      </c>
      <c r="B2140">
        <v>1963</v>
      </c>
      <c r="C2140" t="s">
        <v>10</v>
      </c>
      <c r="D2140">
        <v>22</v>
      </c>
      <c r="E2140" s="18">
        <f>DATE(Table6[[#This Row],[year]],MONTH(1&amp;Table6[[#This Row],[month]]),Table6[[#This Row],[date]])</f>
        <v>23214</v>
      </c>
      <c r="F2140" s="19">
        <f>DATEDIF(Table6[[#This Row],[DOB]],DATE(2023,6,8),"Y")</f>
        <v>59</v>
      </c>
      <c r="G2140">
        <v>0</v>
      </c>
      <c r="H2140" s="20">
        <v>36074.339999999997</v>
      </c>
      <c r="I2140" t="s">
        <v>8416</v>
      </c>
      <c r="J2140" t="s">
        <v>8418</v>
      </c>
      <c r="K2140" t="s">
        <v>42</v>
      </c>
    </row>
    <row r="2141" spans="1:11" x14ac:dyDescent="0.35">
      <c r="A2141" t="s">
        <v>2171</v>
      </c>
      <c r="B2141">
        <v>1996</v>
      </c>
      <c r="C2141" t="s">
        <v>35</v>
      </c>
      <c r="D2141">
        <v>20</v>
      </c>
      <c r="E2141" s="18">
        <f>DATE(Table6[[#This Row],[year]],MONTH(1&amp;Table6[[#This Row],[month]]),Table6[[#This Row],[date]])</f>
        <v>35297</v>
      </c>
      <c r="F2141" s="19">
        <f>DATEDIF(Table6[[#This Row],[DOB]],DATE(2023,6,8),"Y")</f>
        <v>26</v>
      </c>
      <c r="G2141">
        <v>2</v>
      </c>
      <c r="H2141" s="20">
        <v>36085.22</v>
      </c>
      <c r="I2141" t="s">
        <v>8418</v>
      </c>
      <c r="J2141" t="s">
        <v>8418</v>
      </c>
      <c r="K2141" t="s">
        <v>42</v>
      </c>
    </row>
    <row r="2142" spans="1:11" x14ac:dyDescent="0.35">
      <c r="A2142" t="s">
        <v>2172</v>
      </c>
      <c r="B2142">
        <v>1979</v>
      </c>
      <c r="C2142" t="s">
        <v>15</v>
      </c>
      <c r="D2142">
        <v>4</v>
      </c>
      <c r="E2142" s="18">
        <f>DATE(Table6[[#This Row],[year]],MONTH(1&amp;Table6[[#This Row],[month]]),Table6[[#This Row],[date]])</f>
        <v>29163</v>
      </c>
      <c r="F2142" s="19">
        <f>DATEDIF(Table6[[#This Row],[DOB]],DATE(2023,6,8),"Y")</f>
        <v>43</v>
      </c>
      <c r="G2142">
        <v>2</v>
      </c>
      <c r="H2142" s="20">
        <v>36090.49</v>
      </c>
      <c r="I2142" t="s">
        <v>8416</v>
      </c>
      <c r="J2142" t="s">
        <v>8416</v>
      </c>
      <c r="K2142" t="s">
        <v>42</v>
      </c>
    </row>
    <row r="2143" spans="1:11" x14ac:dyDescent="0.35">
      <c r="A2143" t="s">
        <v>2173</v>
      </c>
      <c r="B2143">
        <v>1997</v>
      </c>
      <c r="C2143" t="s">
        <v>18</v>
      </c>
      <c r="D2143">
        <v>12</v>
      </c>
      <c r="E2143" s="18">
        <f>DATE(Table6[[#This Row],[year]],MONTH(1&amp;Table6[[#This Row],[month]]),Table6[[#This Row],[date]])</f>
        <v>35593</v>
      </c>
      <c r="F2143" s="19">
        <f>DATEDIF(Table6[[#This Row],[DOB]],DATE(2023,6,8),"Y")</f>
        <v>25</v>
      </c>
      <c r="G2143">
        <v>2</v>
      </c>
      <c r="H2143" s="20">
        <v>36124.57</v>
      </c>
      <c r="I2143" t="s">
        <v>8418</v>
      </c>
      <c r="J2143" t="s">
        <v>8417</v>
      </c>
      <c r="K2143" t="s">
        <v>13</v>
      </c>
    </row>
    <row r="2144" spans="1:11" x14ac:dyDescent="0.35">
      <c r="A2144" t="s">
        <v>2174</v>
      </c>
      <c r="B2144">
        <v>2004</v>
      </c>
      <c r="C2144" t="s">
        <v>35</v>
      </c>
      <c r="D2144">
        <v>30</v>
      </c>
      <c r="E2144" s="18">
        <f>DATE(Table6[[#This Row],[year]],MONTH(1&amp;Table6[[#This Row],[month]]),Table6[[#This Row],[date]])</f>
        <v>38229</v>
      </c>
      <c r="F2144" s="19">
        <f>DATEDIF(Table6[[#This Row],[DOB]],DATE(2023,6,8),"Y")</f>
        <v>18</v>
      </c>
      <c r="G2144">
        <v>0</v>
      </c>
      <c r="H2144" s="20">
        <v>36149.480000000003</v>
      </c>
      <c r="I2144" t="s">
        <v>8416</v>
      </c>
      <c r="J2144" t="s">
        <v>8416</v>
      </c>
      <c r="K2144" t="s">
        <v>13</v>
      </c>
    </row>
    <row r="2145" spans="1:11" x14ac:dyDescent="0.35">
      <c r="A2145" t="s">
        <v>2175</v>
      </c>
      <c r="B2145">
        <v>1974</v>
      </c>
      <c r="C2145" t="s">
        <v>30</v>
      </c>
      <c r="D2145">
        <v>6</v>
      </c>
      <c r="E2145" s="18">
        <f>DATE(Table6[[#This Row],[year]],MONTH(1&amp;Table6[[#This Row],[month]]),Table6[[#This Row],[date]])</f>
        <v>27369</v>
      </c>
      <c r="F2145" s="19">
        <f>DATEDIF(Table6[[#This Row],[DOB]],DATE(2023,6,8),"Y")</f>
        <v>48</v>
      </c>
      <c r="G2145">
        <v>0</v>
      </c>
      <c r="H2145" s="20">
        <v>36182.870000000003</v>
      </c>
      <c r="I2145" t="s">
        <v>8416</v>
      </c>
      <c r="J2145" t="s">
        <v>8417</v>
      </c>
      <c r="K2145" t="s">
        <v>23</v>
      </c>
    </row>
    <row r="2146" spans="1:11" x14ac:dyDescent="0.35">
      <c r="A2146" t="s">
        <v>2176</v>
      </c>
      <c r="B2146">
        <v>1999</v>
      </c>
      <c r="C2146" t="s">
        <v>37</v>
      </c>
      <c r="D2146">
        <v>1</v>
      </c>
      <c r="E2146" s="18">
        <f>DATE(Table6[[#This Row],[year]],MONTH(1&amp;Table6[[#This Row],[month]]),Table6[[#This Row],[date]])</f>
        <v>36434</v>
      </c>
      <c r="F2146" s="19">
        <f>DATEDIF(Table6[[#This Row],[DOB]],DATE(2023,6,8),"Y")</f>
        <v>23</v>
      </c>
      <c r="G2146">
        <v>3</v>
      </c>
      <c r="H2146" s="20">
        <v>36189.1</v>
      </c>
      <c r="I2146" t="s">
        <v>8418</v>
      </c>
      <c r="J2146" t="s">
        <v>8417</v>
      </c>
      <c r="K2146" t="s">
        <v>168</v>
      </c>
    </row>
    <row r="2147" spans="1:11" x14ac:dyDescent="0.35">
      <c r="A2147" t="s">
        <v>2177</v>
      </c>
      <c r="B2147">
        <v>1993</v>
      </c>
      <c r="C2147" t="s">
        <v>30</v>
      </c>
      <c r="D2147">
        <v>28</v>
      </c>
      <c r="E2147" s="18">
        <f>DATE(Table6[[#This Row],[year]],MONTH(1&amp;Table6[[#This Row],[month]]),Table6[[#This Row],[date]])</f>
        <v>34331</v>
      </c>
      <c r="F2147" s="19">
        <f>DATEDIF(Table6[[#This Row],[DOB]],DATE(2023,6,8),"Y")</f>
        <v>29</v>
      </c>
      <c r="G2147">
        <v>0</v>
      </c>
      <c r="H2147" s="20">
        <v>36197.699999999997</v>
      </c>
      <c r="I2147" t="s">
        <v>8418</v>
      </c>
      <c r="J2147" t="s">
        <v>8417</v>
      </c>
      <c r="K2147" t="s">
        <v>42</v>
      </c>
    </row>
    <row r="2148" spans="1:11" x14ac:dyDescent="0.35">
      <c r="A2148" t="s">
        <v>2178</v>
      </c>
      <c r="B2148">
        <v>2003</v>
      </c>
      <c r="C2148" t="s">
        <v>20</v>
      </c>
      <c r="D2148">
        <v>5</v>
      </c>
      <c r="E2148" s="18">
        <f>DATE(Table6[[#This Row],[year]],MONTH(1&amp;Table6[[#This Row],[month]]),Table6[[#This Row],[date]])</f>
        <v>37869</v>
      </c>
      <c r="F2148" s="19">
        <f>DATEDIF(Table6[[#This Row],[DOB]],DATE(2023,6,8),"Y")</f>
        <v>19</v>
      </c>
      <c r="G2148">
        <v>0</v>
      </c>
      <c r="H2148" s="20">
        <v>36219.410000000003</v>
      </c>
      <c r="I2148" t="s">
        <v>8418</v>
      </c>
      <c r="J2148" t="s">
        <v>8418</v>
      </c>
      <c r="K2148" t="s">
        <v>23</v>
      </c>
    </row>
    <row r="2149" spans="1:11" x14ac:dyDescent="0.35">
      <c r="A2149" t="s">
        <v>2179</v>
      </c>
      <c r="B2149">
        <v>2004</v>
      </c>
      <c r="C2149" t="s">
        <v>30</v>
      </c>
      <c r="D2149">
        <v>25</v>
      </c>
      <c r="E2149" s="18">
        <f>DATE(Table6[[#This Row],[year]],MONTH(1&amp;Table6[[#This Row],[month]]),Table6[[#This Row],[date]])</f>
        <v>38346</v>
      </c>
      <c r="F2149" s="19">
        <f>DATEDIF(Table6[[#This Row],[DOB]],DATE(2023,6,8),"Y")</f>
        <v>18</v>
      </c>
      <c r="G2149">
        <v>0</v>
      </c>
      <c r="H2149" s="20">
        <v>36307.800000000003</v>
      </c>
      <c r="I2149" t="s">
        <v>8418</v>
      </c>
      <c r="J2149" t="s">
        <v>8416</v>
      </c>
      <c r="K2149" t="s">
        <v>13</v>
      </c>
    </row>
    <row r="2150" spans="1:11" x14ac:dyDescent="0.35">
      <c r="A2150" t="s">
        <v>2180</v>
      </c>
      <c r="B2150">
        <v>1992</v>
      </c>
      <c r="C2150" t="s">
        <v>18</v>
      </c>
      <c r="D2150">
        <v>16</v>
      </c>
      <c r="E2150" s="18">
        <f>DATE(Table6[[#This Row],[year]],MONTH(1&amp;Table6[[#This Row],[month]]),Table6[[#This Row],[date]])</f>
        <v>33771</v>
      </c>
      <c r="F2150" s="19">
        <f>DATEDIF(Table6[[#This Row],[DOB]],DATE(2023,6,8),"Y")</f>
        <v>30</v>
      </c>
      <c r="G2150">
        <v>0</v>
      </c>
      <c r="H2150" s="20">
        <v>36314.050000000003</v>
      </c>
      <c r="I2150" t="s">
        <v>8416</v>
      </c>
      <c r="J2150" t="s">
        <v>8416</v>
      </c>
      <c r="K2150" t="s">
        <v>42</v>
      </c>
    </row>
    <row r="2151" spans="1:11" x14ac:dyDescent="0.35">
      <c r="A2151" t="s">
        <v>2181</v>
      </c>
      <c r="B2151">
        <v>1967</v>
      </c>
      <c r="C2151" t="s">
        <v>37</v>
      </c>
      <c r="D2151">
        <v>18</v>
      </c>
      <c r="E2151" s="18">
        <f>DATE(Table6[[#This Row],[year]],MONTH(1&amp;Table6[[#This Row],[month]]),Table6[[#This Row],[date]])</f>
        <v>24763</v>
      </c>
      <c r="F2151" s="19">
        <f>DATEDIF(Table6[[#This Row],[DOB]],DATE(2023,6,8),"Y")</f>
        <v>55</v>
      </c>
      <c r="G2151">
        <v>0</v>
      </c>
      <c r="H2151" s="20">
        <v>36332.449999999997</v>
      </c>
      <c r="I2151" t="s">
        <v>8418</v>
      </c>
      <c r="J2151" t="s">
        <v>8417</v>
      </c>
      <c r="K2151" t="s">
        <v>42</v>
      </c>
    </row>
    <row r="2152" spans="1:11" x14ac:dyDescent="0.35">
      <c r="A2152" t="s">
        <v>2182</v>
      </c>
      <c r="B2152">
        <v>1975</v>
      </c>
      <c r="C2152" t="s">
        <v>18</v>
      </c>
      <c r="D2152">
        <v>5</v>
      </c>
      <c r="E2152" s="18">
        <f>DATE(Table6[[#This Row],[year]],MONTH(1&amp;Table6[[#This Row],[month]]),Table6[[#This Row],[date]])</f>
        <v>27550</v>
      </c>
      <c r="F2152" s="19">
        <f>DATEDIF(Table6[[#This Row],[DOB]],DATE(2023,6,8),"Y")</f>
        <v>48</v>
      </c>
      <c r="G2152">
        <v>1</v>
      </c>
      <c r="H2152" s="20">
        <v>36350.71</v>
      </c>
      <c r="I2152" t="s">
        <v>8418</v>
      </c>
      <c r="J2152" t="s">
        <v>8416</v>
      </c>
      <c r="K2152" t="s">
        <v>42</v>
      </c>
    </row>
    <row r="2153" spans="1:11" x14ac:dyDescent="0.35">
      <c r="A2153" t="s">
        <v>2183</v>
      </c>
      <c r="B2153">
        <v>2003</v>
      </c>
      <c r="C2153" t="s">
        <v>30</v>
      </c>
      <c r="D2153">
        <v>9</v>
      </c>
      <c r="E2153" s="18">
        <f>DATE(Table6[[#This Row],[year]],MONTH(1&amp;Table6[[#This Row],[month]]),Table6[[#This Row],[date]])</f>
        <v>37964</v>
      </c>
      <c r="F2153" s="19">
        <f>DATEDIF(Table6[[#This Row],[DOB]],DATE(2023,6,8),"Y")</f>
        <v>19</v>
      </c>
      <c r="G2153">
        <v>2</v>
      </c>
      <c r="H2153" s="20">
        <v>36397.58</v>
      </c>
      <c r="I2153" t="s">
        <v>8416</v>
      </c>
      <c r="J2153" t="s">
        <v>8417</v>
      </c>
      <c r="K2153" t="s">
        <v>42</v>
      </c>
    </row>
    <row r="2154" spans="1:11" x14ac:dyDescent="0.35">
      <c r="A2154" t="s">
        <v>2184</v>
      </c>
      <c r="B2154">
        <v>1962</v>
      </c>
      <c r="C2154" t="s">
        <v>15</v>
      </c>
      <c r="D2154">
        <v>19</v>
      </c>
      <c r="E2154" s="18">
        <f>DATE(Table6[[#This Row],[year]],MONTH(1&amp;Table6[[#This Row],[month]]),Table6[[#This Row],[date]])</f>
        <v>22969</v>
      </c>
      <c r="F2154" s="19">
        <f>DATEDIF(Table6[[#This Row],[DOB]],DATE(2023,6,8),"Y")</f>
        <v>60</v>
      </c>
      <c r="G2154">
        <v>0</v>
      </c>
      <c r="H2154" s="20">
        <v>36445.550000000003</v>
      </c>
      <c r="I2154" t="s">
        <v>8416</v>
      </c>
      <c r="J2154" t="s">
        <v>8416</v>
      </c>
      <c r="K2154" t="s">
        <v>42</v>
      </c>
    </row>
    <row r="2155" spans="1:11" x14ac:dyDescent="0.35">
      <c r="A2155" t="s">
        <v>2185</v>
      </c>
      <c r="B2155">
        <v>1973</v>
      </c>
      <c r="C2155" t="s">
        <v>35</v>
      </c>
      <c r="D2155">
        <v>9</v>
      </c>
      <c r="E2155" s="18">
        <f>DATE(Table6[[#This Row],[year]],MONTH(1&amp;Table6[[#This Row],[month]]),Table6[[#This Row],[date]])</f>
        <v>26885</v>
      </c>
      <c r="F2155" s="19">
        <f>DATEDIF(Table6[[#This Row],[DOB]],DATE(2023,6,8),"Y")</f>
        <v>49</v>
      </c>
      <c r="G2155">
        <v>0</v>
      </c>
      <c r="H2155" s="20">
        <v>36541.550000000003</v>
      </c>
      <c r="I2155" t="s">
        <v>8416</v>
      </c>
      <c r="J2155" t="s">
        <v>8417</v>
      </c>
      <c r="K2155" t="s">
        <v>42</v>
      </c>
    </row>
    <row r="2156" spans="1:11" x14ac:dyDescent="0.35">
      <c r="A2156" t="s">
        <v>2186</v>
      </c>
      <c r="B2156">
        <v>1992</v>
      </c>
      <c r="C2156" t="s">
        <v>37</v>
      </c>
      <c r="D2156">
        <v>9</v>
      </c>
      <c r="E2156" s="18">
        <f>DATE(Table6[[#This Row],[year]],MONTH(1&amp;Table6[[#This Row],[month]]),Table6[[#This Row],[date]])</f>
        <v>33886</v>
      </c>
      <c r="F2156" s="19">
        <f>DATEDIF(Table6[[#This Row],[DOB]],DATE(2023,6,8),"Y")</f>
        <v>30</v>
      </c>
      <c r="G2156">
        <v>0</v>
      </c>
      <c r="H2156" s="20">
        <v>36572.800000000003</v>
      </c>
      <c r="I2156" t="s">
        <v>8418</v>
      </c>
      <c r="J2156" t="s">
        <v>8416</v>
      </c>
      <c r="K2156" t="s">
        <v>42</v>
      </c>
    </row>
    <row r="2157" spans="1:11" x14ac:dyDescent="0.35">
      <c r="A2157" t="s">
        <v>2187</v>
      </c>
      <c r="B2157">
        <v>1961</v>
      </c>
      <c r="C2157" t="s">
        <v>10</v>
      </c>
      <c r="D2157">
        <v>29</v>
      </c>
      <c r="E2157" s="18">
        <f>DATE(Table6[[#This Row],[year]],MONTH(1&amp;Table6[[#This Row],[month]]),Table6[[#This Row],[date]])</f>
        <v>22491</v>
      </c>
      <c r="F2157" s="19">
        <f>DATEDIF(Table6[[#This Row],[DOB]],DATE(2023,6,8),"Y")</f>
        <v>61</v>
      </c>
      <c r="G2157">
        <v>4</v>
      </c>
      <c r="H2157" s="20">
        <v>36580.28</v>
      </c>
      <c r="I2157" t="s">
        <v>8416</v>
      </c>
      <c r="J2157" t="s">
        <v>8416</v>
      </c>
      <c r="K2157" t="s">
        <v>13</v>
      </c>
    </row>
    <row r="2158" spans="1:11" x14ac:dyDescent="0.35">
      <c r="A2158" t="s">
        <v>2188</v>
      </c>
      <c r="B2158">
        <v>1970</v>
      </c>
      <c r="C2158" t="s">
        <v>10</v>
      </c>
      <c r="D2158">
        <v>14</v>
      </c>
      <c r="E2158" s="18">
        <f>DATE(Table6[[#This Row],[year]],MONTH(1&amp;Table6[[#This Row],[month]]),Table6[[#This Row],[date]])</f>
        <v>25763</v>
      </c>
      <c r="F2158" s="19">
        <f>DATEDIF(Table6[[#This Row],[DOB]],DATE(2023,6,8),"Y")</f>
        <v>52</v>
      </c>
      <c r="G2158">
        <v>0</v>
      </c>
      <c r="H2158" s="20">
        <v>36786.370000000003</v>
      </c>
      <c r="I2158" t="s">
        <v>8418</v>
      </c>
      <c r="J2158" t="s">
        <v>8418</v>
      </c>
      <c r="K2158" t="s">
        <v>42</v>
      </c>
    </row>
    <row r="2159" spans="1:11" x14ac:dyDescent="0.35">
      <c r="A2159" t="s">
        <v>2189</v>
      </c>
      <c r="B2159">
        <v>1965</v>
      </c>
      <c r="C2159" t="s">
        <v>30</v>
      </c>
      <c r="D2159">
        <v>28</v>
      </c>
      <c r="E2159" s="18">
        <f>DATE(Table6[[#This Row],[year]],MONTH(1&amp;Table6[[#This Row],[month]]),Table6[[#This Row],[date]])</f>
        <v>24104</v>
      </c>
      <c r="F2159" s="19">
        <f>DATEDIF(Table6[[#This Row],[DOB]],DATE(2023,6,8),"Y")</f>
        <v>57</v>
      </c>
      <c r="G2159">
        <v>0</v>
      </c>
      <c r="H2159" s="20">
        <v>36795.29</v>
      </c>
      <c r="I2159" t="s">
        <v>8416</v>
      </c>
      <c r="J2159" t="s">
        <v>8418</v>
      </c>
      <c r="K2159" t="s">
        <v>42</v>
      </c>
    </row>
    <row r="2160" spans="1:11" x14ac:dyDescent="0.35">
      <c r="A2160" t="s">
        <v>8386</v>
      </c>
      <c r="B2160">
        <v>1992</v>
      </c>
      <c r="C2160" t="s">
        <v>37</v>
      </c>
      <c r="D2160">
        <v>6</v>
      </c>
      <c r="E2160" s="18">
        <f>DATE(Table6[[#This Row],[year]],MONTH(1&amp;Table6[[#This Row],[month]]),Table6[[#This Row],[date]])</f>
        <v>33883</v>
      </c>
      <c r="F2160" s="19">
        <f>DATEDIF(Table6[[#This Row],[DOB]],DATE(2023,6,8),"Y")</f>
        <v>30</v>
      </c>
      <c r="G2160">
        <v>0</v>
      </c>
      <c r="H2160" s="20">
        <v>36837.47</v>
      </c>
      <c r="I2160" t="s">
        <v>8418</v>
      </c>
      <c r="J2160" t="s">
        <v>8416</v>
      </c>
      <c r="K2160" t="s">
        <v>42</v>
      </c>
    </row>
    <row r="2161" spans="1:11" x14ac:dyDescent="0.35">
      <c r="A2161" t="s">
        <v>2190</v>
      </c>
      <c r="B2161">
        <v>1992</v>
      </c>
      <c r="C2161" t="s">
        <v>10</v>
      </c>
      <c r="D2161">
        <v>4</v>
      </c>
      <c r="E2161" s="18">
        <f>DATE(Table6[[#This Row],[year]],MONTH(1&amp;Table6[[#This Row],[month]]),Table6[[#This Row],[date]])</f>
        <v>33789</v>
      </c>
      <c r="F2161" s="19">
        <f>DATEDIF(Table6[[#This Row],[DOB]],DATE(2023,6,8),"Y")</f>
        <v>30</v>
      </c>
      <c r="G2161">
        <v>0</v>
      </c>
      <c r="H2161" s="20">
        <v>36837.47</v>
      </c>
      <c r="I2161" t="s">
        <v>8416</v>
      </c>
      <c r="J2161" t="s">
        <v>8417</v>
      </c>
      <c r="K2161" t="s">
        <v>42</v>
      </c>
    </row>
    <row r="2162" spans="1:11" x14ac:dyDescent="0.35">
      <c r="A2162" t="s">
        <v>2191</v>
      </c>
      <c r="B2162">
        <v>1972</v>
      </c>
      <c r="C2162" t="s">
        <v>30</v>
      </c>
      <c r="D2162">
        <v>5</v>
      </c>
      <c r="E2162" s="18">
        <f>DATE(Table6[[#This Row],[year]],MONTH(1&amp;Table6[[#This Row],[month]]),Table6[[#This Row],[date]])</f>
        <v>26638</v>
      </c>
      <c r="F2162" s="19">
        <f>DATEDIF(Table6[[#This Row],[DOB]],DATE(2023,6,8),"Y")</f>
        <v>50</v>
      </c>
      <c r="G2162">
        <v>0</v>
      </c>
      <c r="H2162" s="20">
        <v>36889.99</v>
      </c>
      <c r="I2162" t="s">
        <v>8418</v>
      </c>
      <c r="J2162" t="s">
        <v>8417</v>
      </c>
      <c r="K2162" t="s">
        <v>42</v>
      </c>
    </row>
    <row r="2163" spans="1:11" x14ac:dyDescent="0.35">
      <c r="A2163" t="s">
        <v>2192</v>
      </c>
      <c r="B2163">
        <v>2003</v>
      </c>
      <c r="C2163" t="s">
        <v>18</v>
      </c>
      <c r="D2163">
        <v>21</v>
      </c>
      <c r="E2163" s="18">
        <f>DATE(Table6[[#This Row],[year]],MONTH(1&amp;Table6[[#This Row],[month]]),Table6[[#This Row],[date]])</f>
        <v>37793</v>
      </c>
      <c r="F2163" s="19">
        <f>DATEDIF(Table6[[#This Row],[DOB]],DATE(2023,6,8),"Y")</f>
        <v>19</v>
      </c>
      <c r="G2163">
        <v>0</v>
      </c>
      <c r="H2163" s="20">
        <v>36898.730000000003</v>
      </c>
      <c r="I2163" t="s">
        <v>8416</v>
      </c>
      <c r="J2163" t="s">
        <v>8418</v>
      </c>
      <c r="K2163" t="s">
        <v>23</v>
      </c>
    </row>
    <row r="2164" spans="1:11" x14ac:dyDescent="0.35">
      <c r="A2164" t="s">
        <v>2193</v>
      </c>
      <c r="B2164">
        <v>1963</v>
      </c>
      <c r="C2164" t="s">
        <v>10</v>
      </c>
      <c r="D2164">
        <v>24</v>
      </c>
      <c r="E2164" s="18">
        <f>DATE(Table6[[#This Row],[year]],MONTH(1&amp;Table6[[#This Row],[month]]),Table6[[#This Row],[date]])</f>
        <v>23216</v>
      </c>
      <c r="F2164" s="19">
        <f>DATEDIF(Table6[[#This Row],[DOB]],DATE(2023,6,8),"Y")</f>
        <v>59</v>
      </c>
      <c r="G2164">
        <v>2</v>
      </c>
      <c r="H2164" s="20">
        <v>36910.61</v>
      </c>
      <c r="I2164" t="s">
        <v>8416</v>
      </c>
      <c r="J2164" t="s">
        <v>8416</v>
      </c>
      <c r="K2164" t="s">
        <v>42</v>
      </c>
    </row>
    <row r="2165" spans="1:11" x14ac:dyDescent="0.35">
      <c r="A2165" t="s">
        <v>2194</v>
      </c>
      <c r="B2165">
        <v>1991</v>
      </c>
      <c r="C2165" t="s">
        <v>18</v>
      </c>
      <c r="D2165">
        <v>10</v>
      </c>
      <c r="E2165" s="18">
        <f>DATE(Table6[[#This Row],[year]],MONTH(1&amp;Table6[[#This Row],[month]]),Table6[[#This Row],[date]])</f>
        <v>33399</v>
      </c>
      <c r="F2165" s="19">
        <f>DATEDIF(Table6[[#This Row],[DOB]],DATE(2023,6,8),"Y")</f>
        <v>31</v>
      </c>
      <c r="G2165">
        <v>3</v>
      </c>
      <c r="H2165" s="20">
        <v>36911.99</v>
      </c>
      <c r="I2165" t="s">
        <v>8416</v>
      </c>
      <c r="J2165" t="s">
        <v>8416</v>
      </c>
      <c r="K2165" t="s">
        <v>42</v>
      </c>
    </row>
    <row r="2166" spans="1:11" x14ac:dyDescent="0.35">
      <c r="A2166" t="s">
        <v>2195</v>
      </c>
      <c r="B2166">
        <v>1968</v>
      </c>
      <c r="C2166" t="s">
        <v>37</v>
      </c>
      <c r="D2166">
        <v>22</v>
      </c>
      <c r="E2166" s="18">
        <f>DATE(Table6[[#This Row],[year]],MONTH(1&amp;Table6[[#This Row],[month]]),Table6[[#This Row],[date]])</f>
        <v>25133</v>
      </c>
      <c r="F2166" s="19">
        <f>DATEDIF(Table6[[#This Row],[DOB]],DATE(2023,6,8),"Y")</f>
        <v>54</v>
      </c>
      <c r="G2166">
        <v>0</v>
      </c>
      <c r="H2166" s="20">
        <v>36922.61</v>
      </c>
      <c r="I2166" t="s">
        <v>8416</v>
      </c>
      <c r="J2166" t="s">
        <v>8418</v>
      </c>
      <c r="K2166" t="s">
        <v>42</v>
      </c>
    </row>
    <row r="2167" spans="1:11" x14ac:dyDescent="0.35">
      <c r="A2167" t="s">
        <v>2196</v>
      </c>
      <c r="B2167">
        <v>1977</v>
      </c>
      <c r="C2167" t="s">
        <v>35</v>
      </c>
      <c r="D2167">
        <v>13</v>
      </c>
      <c r="E2167" s="18">
        <f>DATE(Table6[[#This Row],[year]],MONTH(1&amp;Table6[[#This Row],[month]]),Table6[[#This Row],[date]])</f>
        <v>28350</v>
      </c>
      <c r="F2167" s="19">
        <f>DATEDIF(Table6[[#This Row],[DOB]],DATE(2023,6,8),"Y")</f>
        <v>45</v>
      </c>
      <c r="G2167">
        <v>2</v>
      </c>
      <c r="H2167" s="20">
        <v>36935.64</v>
      </c>
      <c r="I2167" t="s">
        <v>8416</v>
      </c>
      <c r="J2167" t="s">
        <v>8418</v>
      </c>
      <c r="K2167" t="s">
        <v>42</v>
      </c>
    </row>
    <row r="2168" spans="1:11" x14ac:dyDescent="0.35">
      <c r="A2168" t="s">
        <v>2197</v>
      </c>
      <c r="B2168">
        <v>1992</v>
      </c>
      <c r="C2168" t="s">
        <v>35</v>
      </c>
      <c r="D2168">
        <v>25</v>
      </c>
      <c r="E2168" s="18">
        <f>DATE(Table6[[#This Row],[year]],MONTH(1&amp;Table6[[#This Row],[month]]),Table6[[#This Row],[date]])</f>
        <v>33841</v>
      </c>
      <c r="F2168" s="19">
        <f>DATEDIF(Table6[[#This Row],[DOB]],DATE(2023,6,8),"Y")</f>
        <v>30</v>
      </c>
      <c r="G2168">
        <v>0</v>
      </c>
      <c r="H2168" s="20">
        <v>36950.26</v>
      </c>
      <c r="I2168" t="s">
        <v>8418</v>
      </c>
      <c r="J2168" t="s">
        <v>8418</v>
      </c>
      <c r="K2168" t="s">
        <v>13</v>
      </c>
    </row>
    <row r="2169" spans="1:11" x14ac:dyDescent="0.35">
      <c r="A2169" t="s">
        <v>2198</v>
      </c>
      <c r="B2169">
        <v>1992</v>
      </c>
      <c r="C2169" t="s">
        <v>20</v>
      </c>
      <c r="D2169">
        <v>13</v>
      </c>
      <c r="E2169" s="18">
        <f>DATE(Table6[[#This Row],[year]],MONTH(1&amp;Table6[[#This Row],[month]]),Table6[[#This Row],[date]])</f>
        <v>33860</v>
      </c>
      <c r="F2169" s="19">
        <f>DATEDIF(Table6[[#This Row],[DOB]],DATE(2023,6,8),"Y")</f>
        <v>30</v>
      </c>
      <c r="G2169">
        <v>0</v>
      </c>
      <c r="H2169" s="20">
        <v>36976.449999999997</v>
      </c>
      <c r="I2169" t="s">
        <v>8416</v>
      </c>
      <c r="J2169" t="s">
        <v>8417</v>
      </c>
      <c r="K2169" t="s">
        <v>42</v>
      </c>
    </row>
    <row r="2170" spans="1:11" x14ac:dyDescent="0.35">
      <c r="A2170" t="s">
        <v>2199</v>
      </c>
      <c r="B2170">
        <v>1991</v>
      </c>
      <c r="C2170" t="s">
        <v>15</v>
      </c>
      <c r="D2170">
        <v>1</v>
      </c>
      <c r="E2170" s="18">
        <f>DATE(Table6[[#This Row],[year]],MONTH(1&amp;Table6[[#This Row],[month]]),Table6[[#This Row],[date]])</f>
        <v>33543</v>
      </c>
      <c r="F2170" s="19">
        <f>DATEDIF(Table6[[#This Row],[DOB]],DATE(2023,6,8),"Y")</f>
        <v>31</v>
      </c>
      <c r="G2170">
        <v>3</v>
      </c>
      <c r="H2170" s="20">
        <v>37040.879999999997</v>
      </c>
      <c r="I2170" t="s">
        <v>8416</v>
      </c>
      <c r="J2170" t="s">
        <v>8416</v>
      </c>
      <c r="K2170" t="s">
        <v>42</v>
      </c>
    </row>
    <row r="2171" spans="1:11" x14ac:dyDescent="0.35">
      <c r="A2171" t="s">
        <v>2200</v>
      </c>
      <c r="B2171">
        <v>1988</v>
      </c>
      <c r="C2171" t="s">
        <v>30</v>
      </c>
      <c r="D2171">
        <v>17</v>
      </c>
      <c r="E2171" s="18">
        <f>DATE(Table6[[#This Row],[year]],MONTH(1&amp;Table6[[#This Row],[month]]),Table6[[#This Row],[date]])</f>
        <v>32494</v>
      </c>
      <c r="F2171" s="19">
        <f>DATEDIF(Table6[[#This Row],[DOB]],DATE(2023,6,8),"Y")</f>
        <v>34</v>
      </c>
      <c r="G2171">
        <v>3</v>
      </c>
      <c r="H2171" s="20">
        <v>37076.370000000003</v>
      </c>
      <c r="I2171" t="s">
        <v>8416</v>
      </c>
      <c r="J2171" t="s">
        <v>8418</v>
      </c>
      <c r="K2171" t="s">
        <v>42</v>
      </c>
    </row>
    <row r="2172" spans="1:11" x14ac:dyDescent="0.35">
      <c r="A2172" t="s">
        <v>2201</v>
      </c>
      <c r="B2172">
        <v>1989</v>
      </c>
      <c r="C2172" t="s">
        <v>18</v>
      </c>
      <c r="D2172">
        <v>10</v>
      </c>
      <c r="E2172" s="18">
        <f>DATE(Table6[[#This Row],[year]],MONTH(1&amp;Table6[[#This Row],[month]]),Table6[[#This Row],[date]])</f>
        <v>32669</v>
      </c>
      <c r="F2172" s="19">
        <f>DATEDIF(Table6[[#This Row],[DOB]],DATE(2023,6,8),"Y")</f>
        <v>33</v>
      </c>
      <c r="G2172">
        <v>0</v>
      </c>
      <c r="H2172" s="20">
        <v>37079.370000000003</v>
      </c>
      <c r="I2172" t="s">
        <v>8416</v>
      </c>
      <c r="J2172" t="s">
        <v>8417</v>
      </c>
      <c r="K2172" t="s">
        <v>42</v>
      </c>
    </row>
    <row r="2173" spans="1:11" x14ac:dyDescent="0.35">
      <c r="A2173" t="s">
        <v>2202</v>
      </c>
      <c r="B2173">
        <v>1995</v>
      </c>
      <c r="C2173" t="s">
        <v>37</v>
      </c>
      <c r="D2173">
        <v>30</v>
      </c>
      <c r="E2173" s="18">
        <f>DATE(Table6[[#This Row],[year]],MONTH(1&amp;Table6[[#This Row],[month]]),Table6[[#This Row],[date]])</f>
        <v>35002</v>
      </c>
      <c r="F2173" s="19">
        <f>DATEDIF(Table6[[#This Row],[DOB]],DATE(2023,6,8),"Y")</f>
        <v>27</v>
      </c>
      <c r="G2173">
        <v>0</v>
      </c>
      <c r="H2173" s="20">
        <v>37133.9</v>
      </c>
      <c r="I2173" t="s">
        <v>8416</v>
      </c>
      <c r="J2173" t="s">
        <v>8416</v>
      </c>
      <c r="K2173" t="s">
        <v>13</v>
      </c>
    </row>
    <row r="2174" spans="1:11" x14ac:dyDescent="0.35">
      <c r="A2174" t="s">
        <v>2203</v>
      </c>
      <c r="B2174">
        <v>2000</v>
      </c>
      <c r="C2174" t="s">
        <v>20</v>
      </c>
      <c r="D2174">
        <v>5</v>
      </c>
      <c r="E2174" s="18">
        <f>DATE(Table6[[#This Row],[year]],MONTH(1&amp;Table6[[#This Row],[month]]),Table6[[#This Row],[date]])</f>
        <v>36774</v>
      </c>
      <c r="F2174" s="19">
        <f>DATEDIF(Table6[[#This Row],[DOB]],DATE(2023,6,8),"Y")</f>
        <v>22</v>
      </c>
      <c r="G2174">
        <v>1</v>
      </c>
      <c r="H2174" s="20">
        <v>37165.160000000003</v>
      </c>
      <c r="I2174" t="s">
        <v>8418</v>
      </c>
      <c r="J2174" t="s">
        <v>8417</v>
      </c>
      <c r="K2174" t="s">
        <v>8386</v>
      </c>
    </row>
    <row r="2175" spans="1:11" x14ac:dyDescent="0.35">
      <c r="A2175" t="s">
        <v>2204</v>
      </c>
      <c r="B2175">
        <v>1990</v>
      </c>
      <c r="C2175" t="s">
        <v>37</v>
      </c>
      <c r="D2175">
        <v>17</v>
      </c>
      <c r="E2175" s="18">
        <f>DATE(Table6[[#This Row],[year]],MONTH(1&amp;Table6[[#This Row],[month]]),Table6[[#This Row],[date]])</f>
        <v>33163</v>
      </c>
      <c r="F2175" s="19">
        <f>DATEDIF(Table6[[#This Row],[DOB]],DATE(2023,6,8),"Y")</f>
        <v>32</v>
      </c>
      <c r="G2175">
        <v>3</v>
      </c>
      <c r="H2175" s="20">
        <v>37251.22</v>
      </c>
      <c r="I2175" t="s">
        <v>8416</v>
      </c>
      <c r="J2175" t="s">
        <v>8416</v>
      </c>
      <c r="K2175" t="s">
        <v>42</v>
      </c>
    </row>
    <row r="2176" spans="1:11" x14ac:dyDescent="0.35">
      <c r="A2176" t="s">
        <v>2205</v>
      </c>
      <c r="B2176">
        <v>1985</v>
      </c>
      <c r="C2176" t="s">
        <v>15</v>
      </c>
      <c r="D2176">
        <v>17</v>
      </c>
      <c r="E2176" s="18">
        <f>DATE(Table6[[#This Row],[year]],MONTH(1&amp;Table6[[#This Row],[month]]),Table6[[#This Row],[date]])</f>
        <v>31368</v>
      </c>
      <c r="F2176" s="19">
        <f>DATEDIF(Table6[[#This Row],[DOB]],DATE(2023,6,8),"Y")</f>
        <v>37</v>
      </c>
      <c r="G2176">
        <v>0</v>
      </c>
      <c r="H2176" s="20">
        <v>37270.15</v>
      </c>
      <c r="I2176" t="s">
        <v>8416</v>
      </c>
      <c r="J2176" t="s">
        <v>8418</v>
      </c>
      <c r="K2176" t="s">
        <v>247</v>
      </c>
    </row>
    <row r="2177" spans="1:11" x14ac:dyDescent="0.35">
      <c r="A2177" t="s">
        <v>2206</v>
      </c>
      <c r="B2177">
        <v>1975</v>
      </c>
      <c r="C2177" t="s">
        <v>15</v>
      </c>
      <c r="D2177">
        <v>9</v>
      </c>
      <c r="E2177" s="18">
        <f>DATE(Table6[[#This Row],[year]],MONTH(1&amp;Table6[[#This Row],[month]]),Table6[[#This Row],[date]])</f>
        <v>27707</v>
      </c>
      <c r="F2177" s="19">
        <f>DATEDIF(Table6[[#This Row],[DOB]],DATE(2023,6,8),"Y")</f>
        <v>47</v>
      </c>
      <c r="G2177">
        <v>1</v>
      </c>
      <c r="H2177" s="20">
        <v>37272.339999999997</v>
      </c>
      <c r="I2177" t="s">
        <v>8416</v>
      </c>
      <c r="J2177" t="s">
        <v>8417</v>
      </c>
      <c r="K2177" t="s">
        <v>42</v>
      </c>
    </row>
    <row r="2178" spans="1:11" x14ac:dyDescent="0.35">
      <c r="A2178" t="s">
        <v>2207</v>
      </c>
      <c r="B2178">
        <v>1969</v>
      </c>
      <c r="C2178" t="s">
        <v>37</v>
      </c>
      <c r="D2178">
        <v>30</v>
      </c>
      <c r="E2178" s="18">
        <f>DATE(Table6[[#This Row],[year]],MONTH(1&amp;Table6[[#This Row],[month]]),Table6[[#This Row],[date]])</f>
        <v>25506</v>
      </c>
      <c r="F2178" s="19">
        <f>DATEDIF(Table6[[#This Row],[DOB]],DATE(2023,6,8),"Y")</f>
        <v>53</v>
      </c>
      <c r="G2178">
        <v>0</v>
      </c>
      <c r="H2178" s="20">
        <v>37277.269999999997</v>
      </c>
      <c r="I2178" t="s">
        <v>8418</v>
      </c>
      <c r="J2178" t="s">
        <v>8417</v>
      </c>
      <c r="K2178" t="s">
        <v>42</v>
      </c>
    </row>
    <row r="2179" spans="1:11" x14ac:dyDescent="0.35">
      <c r="A2179" t="s">
        <v>2208</v>
      </c>
      <c r="B2179">
        <v>1979</v>
      </c>
      <c r="C2179" t="s">
        <v>35</v>
      </c>
      <c r="D2179">
        <v>3</v>
      </c>
      <c r="E2179" s="18">
        <f>DATE(Table6[[#This Row],[year]],MONTH(1&amp;Table6[[#This Row],[month]]),Table6[[#This Row],[date]])</f>
        <v>29070</v>
      </c>
      <c r="F2179" s="19">
        <f>DATEDIF(Table6[[#This Row],[DOB]],DATE(2023,6,8),"Y")</f>
        <v>43</v>
      </c>
      <c r="G2179">
        <v>2</v>
      </c>
      <c r="H2179" s="20">
        <v>37425.94</v>
      </c>
      <c r="I2179" t="s">
        <v>8416</v>
      </c>
      <c r="J2179" t="s">
        <v>8418</v>
      </c>
      <c r="K2179" t="s">
        <v>42</v>
      </c>
    </row>
    <row r="2180" spans="1:11" x14ac:dyDescent="0.35">
      <c r="A2180" t="s">
        <v>2209</v>
      </c>
      <c r="B2180">
        <v>2002</v>
      </c>
      <c r="C2180" t="s">
        <v>20</v>
      </c>
      <c r="D2180">
        <v>27</v>
      </c>
      <c r="E2180" s="18">
        <f>DATE(Table6[[#This Row],[year]],MONTH(1&amp;Table6[[#This Row],[month]]),Table6[[#This Row],[date]])</f>
        <v>37526</v>
      </c>
      <c r="F2180" s="19">
        <f>DATEDIF(Table6[[#This Row],[DOB]],DATE(2023,6,8),"Y")</f>
        <v>20</v>
      </c>
      <c r="G2180">
        <v>3</v>
      </c>
      <c r="H2180" s="20">
        <v>37465.339999999997</v>
      </c>
      <c r="I2180" t="s">
        <v>8418</v>
      </c>
      <c r="J2180" t="s">
        <v>8416</v>
      </c>
      <c r="K2180" t="s">
        <v>23</v>
      </c>
    </row>
    <row r="2181" spans="1:11" x14ac:dyDescent="0.35">
      <c r="A2181" t="s">
        <v>2210</v>
      </c>
      <c r="B2181">
        <v>2000</v>
      </c>
      <c r="C2181" t="s">
        <v>37</v>
      </c>
      <c r="D2181">
        <v>12</v>
      </c>
      <c r="E2181" s="18">
        <f>DATE(Table6[[#This Row],[year]],MONTH(1&amp;Table6[[#This Row],[month]]),Table6[[#This Row],[date]])</f>
        <v>36811</v>
      </c>
      <c r="F2181" s="19">
        <f>DATEDIF(Table6[[#This Row],[DOB]],DATE(2023,6,8),"Y")</f>
        <v>22</v>
      </c>
      <c r="G2181">
        <v>2</v>
      </c>
      <c r="H2181" s="20">
        <v>37484.449999999997</v>
      </c>
      <c r="I2181" t="s">
        <v>8418</v>
      </c>
      <c r="J2181" t="s">
        <v>8418</v>
      </c>
      <c r="K2181" t="s">
        <v>13</v>
      </c>
    </row>
    <row r="2182" spans="1:11" x14ac:dyDescent="0.35">
      <c r="A2182" t="s">
        <v>2211</v>
      </c>
      <c r="B2182">
        <v>1990</v>
      </c>
      <c r="C2182" t="s">
        <v>15</v>
      </c>
      <c r="D2182">
        <v>16</v>
      </c>
      <c r="E2182" s="18">
        <f>DATE(Table6[[#This Row],[year]],MONTH(1&amp;Table6[[#This Row],[month]]),Table6[[#This Row],[date]])</f>
        <v>33193</v>
      </c>
      <c r="F2182" s="19">
        <f>DATEDIF(Table6[[#This Row],[DOB]],DATE(2023,6,8),"Y")</f>
        <v>32</v>
      </c>
      <c r="G2182">
        <v>1</v>
      </c>
      <c r="H2182" s="20">
        <v>37607.53</v>
      </c>
      <c r="I2182" t="s">
        <v>8418</v>
      </c>
      <c r="J2182" t="s">
        <v>8416</v>
      </c>
      <c r="K2182" t="s">
        <v>166</v>
      </c>
    </row>
    <row r="2183" spans="1:11" x14ac:dyDescent="0.35">
      <c r="A2183" t="s">
        <v>2212</v>
      </c>
      <c r="B2183">
        <v>1982</v>
      </c>
      <c r="C2183" t="s">
        <v>18</v>
      </c>
      <c r="D2183">
        <v>20</v>
      </c>
      <c r="E2183" s="18">
        <f>DATE(Table6[[#This Row],[year]],MONTH(1&amp;Table6[[#This Row],[month]]),Table6[[#This Row],[date]])</f>
        <v>30122</v>
      </c>
      <c r="F2183" s="19">
        <f>DATEDIF(Table6[[#This Row],[DOB]],DATE(2023,6,8),"Y")</f>
        <v>40</v>
      </c>
      <c r="G2183">
        <v>3</v>
      </c>
      <c r="H2183" s="20">
        <v>37650.74</v>
      </c>
      <c r="I2183" t="s">
        <v>8416</v>
      </c>
      <c r="J2183" t="s">
        <v>8416</v>
      </c>
      <c r="K2183" t="s">
        <v>23</v>
      </c>
    </row>
    <row r="2184" spans="1:11" x14ac:dyDescent="0.35">
      <c r="A2184" t="s">
        <v>2213</v>
      </c>
      <c r="B2184">
        <v>1970</v>
      </c>
      <c r="C2184" t="s">
        <v>37</v>
      </c>
      <c r="D2184">
        <v>28</v>
      </c>
      <c r="E2184" s="18">
        <f>DATE(Table6[[#This Row],[year]],MONTH(1&amp;Table6[[#This Row],[month]]),Table6[[#This Row],[date]])</f>
        <v>25869</v>
      </c>
      <c r="F2184" s="19">
        <f>DATEDIF(Table6[[#This Row],[DOB]],DATE(2023,6,8),"Y")</f>
        <v>52</v>
      </c>
      <c r="G2184">
        <v>0</v>
      </c>
      <c r="H2184" s="20">
        <v>37675.06</v>
      </c>
      <c r="I2184" t="s">
        <v>8416</v>
      </c>
      <c r="J2184" t="s">
        <v>8417</v>
      </c>
      <c r="K2184" t="s">
        <v>42</v>
      </c>
    </row>
    <row r="2185" spans="1:11" x14ac:dyDescent="0.35">
      <c r="A2185" t="s">
        <v>2214</v>
      </c>
      <c r="B2185">
        <v>1988</v>
      </c>
      <c r="C2185" t="s">
        <v>37</v>
      </c>
      <c r="D2185">
        <v>10</v>
      </c>
      <c r="E2185" s="18">
        <f>DATE(Table6[[#This Row],[year]],MONTH(1&amp;Table6[[#This Row],[month]]),Table6[[#This Row],[date]])</f>
        <v>32426</v>
      </c>
      <c r="F2185" s="19">
        <f>DATEDIF(Table6[[#This Row],[DOB]],DATE(2023,6,8),"Y")</f>
        <v>34</v>
      </c>
      <c r="G2185">
        <v>1</v>
      </c>
      <c r="H2185" s="20">
        <v>37701.879999999997</v>
      </c>
      <c r="I2185" t="s">
        <v>8416</v>
      </c>
      <c r="J2185" t="s">
        <v>8417</v>
      </c>
      <c r="K2185" t="s">
        <v>249</v>
      </c>
    </row>
    <row r="2186" spans="1:11" x14ac:dyDescent="0.35">
      <c r="A2186" t="s">
        <v>2215</v>
      </c>
      <c r="B2186">
        <v>1976</v>
      </c>
      <c r="C2186" t="s">
        <v>20</v>
      </c>
      <c r="D2186">
        <v>18</v>
      </c>
      <c r="E2186" s="18">
        <f>DATE(Table6[[#This Row],[year]],MONTH(1&amp;Table6[[#This Row],[month]]),Table6[[#This Row],[date]])</f>
        <v>28021</v>
      </c>
      <c r="F2186" s="19">
        <f>DATEDIF(Table6[[#This Row],[DOB]],DATE(2023,6,8),"Y")</f>
        <v>46</v>
      </c>
      <c r="G2186">
        <v>2</v>
      </c>
      <c r="H2186" s="20">
        <v>37735.199999999997</v>
      </c>
      <c r="I2186" t="s">
        <v>8416</v>
      </c>
      <c r="J2186" t="s">
        <v>8416</v>
      </c>
      <c r="K2186" t="s">
        <v>42</v>
      </c>
    </row>
    <row r="2187" spans="1:11" x14ac:dyDescent="0.35">
      <c r="A2187" t="s">
        <v>2216</v>
      </c>
      <c r="B2187">
        <v>1986</v>
      </c>
      <c r="C2187" t="s">
        <v>35</v>
      </c>
      <c r="D2187">
        <v>15</v>
      </c>
      <c r="E2187" s="18">
        <f>DATE(Table6[[#This Row],[year]],MONTH(1&amp;Table6[[#This Row],[month]]),Table6[[#This Row],[date]])</f>
        <v>31639</v>
      </c>
      <c r="F2187" s="19">
        <f>DATEDIF(Table6[[#This Row],[DOB]],DATE(2023,6,8),"Y")</f>
        <v>36</v>
      </c>
      <c r="G2187">
        <v>0</v>
      </c>
      <c r="H2187" s="20">
        <v>37742.58</v>
      </c>
      <c r="I2187" t="s">
        <v>8418</v>
      </c>
      <c r="J2187" t="s">
        <v>8418</v>
      </c>
      <c r="K2187" t="s">
        <v>13</v>
      </c>
    </row>
    <row r="2188" spans="1:11" x14ac:dyDescent="0.35">
      <c r="A2188" t="s">
        <v>2217</v>
      </c>
      <c r="B2188">
        <v>1983</v>
      </c>
      <c r="C2188" t="s">
        <v>10</v>
      </c>
      <c r="D2188">
        <v>26</v>
      </c>
      <c r="E2188" s="18">
        <f>DATE(Table6[[#This Row],[year]],MONTH(1&amp;Table6[[#This Row],[month]]),Table6[[#This Row],[date]])</f>
        <v>30523</v>
      </c>
      <c r="F2188" s="19">
        <f>DATEDIF(Table6[[#This Row],[DOB]],DATE(2023,6,8),"Y")</f>
        <v>39</v>
      </c>
      <c r="G2188">
        <v>3</v>
      </c>
      <c r="H2188" s="20">
        <v>37800.980000000003</v>
      </c>
      <c r="I2188" t="s">
        <v>8416</v>
      </c>
      <c r="J2188" t="s">
        <v>8416</v>
      </c>
      <c r="K2188" t="s">
        <v>42</v>
      </c>
    </row>
    <row r="2189" spans="1:11" x14ac:dyDescent="0.35">
      <c r="A2189" t="s">
        <v>2218</v>
      </c>
      <c r="B2189">
        <v>1979</v>
      </c>
      <c r="C2189" t="s">
        <v>20</v>
      </c>
      <c r="D2189">
        <v>9</v>
      </c>
      <c r="E2189" s="18">
        <f>DATE(Table6[[#This Row],[year]],MONTH(1&amp;Table6[[#This Row],[month]]),Table6[[#This Row],[date]])</f>
        <v>29107</v>
      </c>
      <c r="F2189" s="19">
        <f>DATEDIF(Table6[[#This Row],[DOB]],DATE(2023,6,8),"Y")</f>
        <v>43</v>
      </c>
      <c r="G2189">
        <v>0</v>
      </c>
      <c r="H2189" s="20">
        <v>37829.72</v>
      </c>
      <c r="I2189" t="s">
        <v>8418</v>
      </c>
      <c r="J2189" t="s">
        <v>8416</v>
      </c>
      <c r="K2189" t="s">
        <v>42</v>
      </c>
    </row>
    <row r="2190" spans="1:11" x14ac:dyDescent="0.35">
      <c r="A2190" t="s">
        <v>2219</v>
      </c>
      <c r="B2190">
        <v>1998</v>
      </c>
      <c r="C2190" t="s">
        <v>10</v>
      </c>
      <c r="D2190">
        <v>29</v>
      </c>
      <c r="E2190" s="18">
        <f>DATE(Table6[[#This Row],[year]],MONTH(1&amp;Table6[[#This Row],[month]]),Table6[[#This Row],[date]])</f>
        <v>36005</v>
      </c>
      <c r="F2190" s="19">
        <f>DATEDIF(Table6[[#This Row],[DOB]],DATE(2023,6,8),"Y")</f>
        <v>24</v>
      </c>
      <c r="G2190">
        <v>0</v>
      </c>
      <c r="H2190" s="20">
        <v>38126.25</v>
      </c>
      <c r="I2190" t="s">
        <v>8418</v>
      </c>
      <c r="J2190" t="s">
        <v>8417</v>
      </c>
      <c r="K2190" t="s">
        <v>13</v>
      </c>
    </row>
    <row r="2191" spans="1:11" x14ac:dyDescent="0.35">
      <c r="A2191" t="s">
        <v>2220</v>
      </c>
      <c r="B2191">
        <v>1972</v>
      </c>
      <c r="C2191" t="s">
        <v>15</v>
      </c>
      <c r="D2191">
        <v>19</v>
      </c>
      <c r="E2191" s="18">
        <f>DATE(Table6[[#This Row],[year]],MONTH(1&amp;Table6[[#This Row],[month]]),Table6[[#This Row],[date]])</f>
        <v>26622</v>
      </c>
      <c r="F2191" s="19">
        <f>DATEDIF(Table6[[#This Row],[DOB]],DATE(2023,6,8),"Y")</f>
        <v>50</v>
      </c>
      <c r="G2191">
        <v>0</v>
      </c>
      <c r="H2191" s="20">
        <v>38189.1</v>
      </c>
      <c r="I2191" t="s">
        <v>8416</v>
      </c>
      <c r="J2191" t="s">
        <v>8416</v>
      </c>
      <c r="K2191" t="s">
        <v>42</v>
      </c>
    </row>
    <row r="2192" spans="1:11" x14ac:dyDescent="0.35">
      <c r="A2192" t="s">
        <v>2221</v>
      </c>
      <c r="B2192">
        <v>1989</v>
      </c>
      <c r="C2192" t="s">
        <v>20</v>
      </c>
      <c r="D2192">
        <v>8</v>
      </c>
      <c r="E2192" s="18">
        <f>DATE(Table6[[#This Row],[year]],MONTH(1&amp;Table6[[#This Row],[month]]),Table6[[#This Row],[date]])</f>
        <v>32759</v>
      </c>
      <c r="F2192" s="19">
        <f>DATEDIF(Table6[[#This Row],[DOB]],DATE(2023,6,8),"Y")</f>
        <v>33</v>
      </c>
      <c r="G2192">
        <v>3</v>
      </c>
      <c r="H2192" s="20">
        <v>38237.339999999997</v>
      </c>
      <c r="I2192" t="s">
        <v>8416</v>
      </c>
      <c r="J2192" t="s">
        <v>8417</v>
      </c>
      <c r="K2192" t="s">
        <v>42</v>
      </c>
    </row>
    <row r="2193" spans="1:11" x14ac:dyDescent="0.35">
      <c r="A2193" t="s">
        <v>2222</v>
      </c>
      <c r="B2193">
        <v>1964</v>
      </c>
      <c r="C2193" t="s">
        <v>18</v>
      </c>
      <c r="D2193">
        <v>16</v>
      </c>
      <c r="E2193" s="18">
        <f>DATE(Table6[[#This Row],[year]],MONTH(1&amp;Table6[[#This Row],[month]]),Table6[[#This Row],[date]])</f>
        <v>23544</v>
      </c>
      <c r="F2193" s="19">
        <f>DATEDIF(Table6[[#This Row],[DOB]],DATE(2023,6,8),"Y")</f>
        <v>58</v>
      </c>
      <c r="G2193">
        <v>0</v>
      </c>
      <c r="H2193" s="20">
        <v>38241.74</v>
      </c>
      <c r="I2193" t="s">
        <v>8416</v>
      </c>
      <c r="J2193" t="s">
        <v>8417</v>
      </c>
      <c r="K2193" t="s">
        <v>42</v>
      </c>
    </row>
    <row r="2194" spans="1:11" x14ac:dyDescent="0.35">
      <c r="A2194" t="s">
        <v>2223</v>
      </c>
      <c r="B2194">
        <v>1980</v>
      </c>
      <c r="C2194" t="s">
        <v>35</v>
      </c>
      <c r="D2194">
        <v>16</v>
      </c>
      <c r="E2194" s="18">
        <f>DATE(Table6[[#This Row],[year]],MONTH(1&amp;Table6[[#This Row],[month]]),Table6[[#This Row],[date]])</f>
        <v>29449</v>
      </c>
      <c r="F2194" s="19">
        <f>DATEDIF(Table6[[#This Row],[DOB]],DATE(2023,6,8),"Y")</f>
        <v>42</v>
      </c>
      <c r="G2194">
        <v>1</v>
      </c>
      <c r="H2194" s="20">
        <v>38245.589999999997</v>
      </c>
      <c r="I2194" t="s">
        <v>8418</v>
      </c>
      <c r="J2194" t="s">
        <v>8416</v>
      </c>
      <c r="K2194" t="s">
        <v>13</v>
      </c>
    </row>
    <row r="2195" spans="1:11" x14ac:dyDescent="0.35">
      <c r="A2195" t="s">
        <v>2224</v>
      </c>
      <c r="B2195">
        <v>1989</v>
      </c>
      <c r="C2195" t="s">
        <v>37</v>
      </c>
      <c r="D2195">
        <v>30</v>
      </c>
      <c r="E2195" s="18">
        <f>DATE(Table6[[#This Row],[year]],MONTH(1&amp;Table6[[#This Row],[month]]),Table6[[#This Row],[date]])</f>
        <v>32811</v>
      </c>
      <c r="F2195" s="19">
        <f>DATEDIF(Table6[[#This Row],[DOB]],DATE(2023,6,8),"Y")</f>
        <v>33</v>
      </c>
      <c r="G2195">
        <v>1</v>
      </c>
      <c r="H2195" s="20">
        <v>38282.75</v>
      </c>
      <c r="I2195" t="s">
        <v>8418</v>
      </c>
      <c r="J2195" t="s">
        <v>8416</v>
      </c>
      <c r="K2195" t="s">
        <v>13</v>
      </c>
    </row>
    <row r="2196" spans="1:11" x14ac:dyDescent="0.35">
      <c r="A2196" t="s">
        <v>2225</v>
      </c>
      <c r="B2196">
        <v>1980</v>
      </c>
      <c r="C2196" t="s">
        <v>18</v>
      </c>
      <c r="D2196">
        <v>12</v>
      </c>
      <c r="E2196" s="18">
        <f>DATE(Table6[[#This Row],[year]],MONTH(1&amp;Table6[[#This Row],[month]]),Table6[[#This Row],[date]])</f>
        <v>29384</v>
      </c>
      <c r="F2196" s="19">
        <f>DATEDIF(Table6[[#This Row],[DOB]],DATE(2023,6,8),"Y")</f>
        <v>42</v>
      </c>
      <c r="G2196">
        <v>2</v>
      </c>
      <c r="H2196" s="20">
        <v>38313.129999999997</v>
      </c>
      <c r="I2196" t="s">
        <v>8418</v>
      </c>
      <c r="J2196" t="s">
        <v>8417</v>
      </c>
      <c r="K2196" t="s">
        <v>42</v>
      </c>
    </row>
    <row r="2197" spans="1:11" x14ac:dyDescent="0.35">
      <c r="A2197" t="s">
        <v>2226</v>
      </c>
      <c r="B2197">
        <v>2002</v>
      </c>
      <c r="C2197" t="s">
        <v>20</v>
      </c>
      <c r="D2197">
        <v>17</v>
      </c>
      <c r="E2197" s="18">
        <f>DATE(Table6[[#This Row],[year]],MONTH(1&amp;Table6[[#This Row],[month]]),Table6[[#This Row],[date]])</f>
        <v>37516</v>
      </c>
      <c r="F2197" s="19">
        <f>DATEDIF(Table6[[#This Row],[DOB]],DATE(2023,6,8),"Y")</f>
        <v>20</v>
      </c>
      <c r="G2197">
        <v>2</v>
      </c>
      <c r="H2197" s="20">
        <v>38344.57</v>
      </c>
      <c r="I2197" t="s">
        <v>8418</v>
      </c>
      <c r="J2197" t="s">
        <v>8417</v>
      </c>
      <c r="K2197" t="s">
        <v>42</v>
      </c>
    </row>
    <row r="2198" spans="1:11" x14ac:dyDescent="0.35">
      <c r="A2198" t="s">
        <v>2227</v>
      </c>
      <c r="B2198">
        <v>1970</v>
      </c>
      <c r="C2198" t="s">
        <v>35</v>
      </c>
      <c r="D2198">
        <v>22</v>
      </c>
      <c r="E2198" s="18">
        <f>DATE(Table6[[#This Row],[year]],MONTH(1&amp;Table6[[#This Row],[month]]),Table6[[#This Row],[date]])</f>
        <v>25802</v>
      </c>
      <c r="F2198" s="19">
        <f>DATEDIF(Table6[[#This Row],[DOB]],DATE(2023,6,8),"Y")</f>
        <v>52</v>
      </c>
      <c r="G2198">
        <v>0</v>
      </c>
      <c r="H2198" s="20">
        <v>38389.79</v>
      </c>
      <c r="I2198" t="s">
        <v>8416</v>
      </c>
      <c r="J2198" t="s">
        <v>8417</v>
      </c>
      <c r="K2198" t="s">
        <v>42</v>
      </c>
    </row>
    <row r="2199" spans="1:11" x14ac:dyDescent="0.35">
      <c r="A2199" t="s">
        <v>2228</v>
      </c>
      <c r="B2199">
        <v>1971</v>
      </c>
      <c r="C2199" t="s">
        <v>30</v>
      </c>
      <c r="D2199">
        <v>23</v>
      </c>
      <c r="E2199" s="18">
        <f>DATE(Table6[[#This Row],[year]],MONTH(1&amp;Table6[[#This Row],[month]]),Table6[[#This Row],[date]])</f>
        <v>26290</v>
      </c>
      <c r="F2199" s="19">
        <f>DATEDIF(Table6[[#This Row],[DOB]],DATE(2023,6,8),"Y")</f>
        <v>51</v>
      </c>
      <c r="G2199">
        <v>0</v>
      </c>
      <c r="H2199" s="20">
        <v>38405.26</v>
      </c>
      <c r="I2199" t="s">
        <v>8416</v>
      </c>
      <c r="J2199" t="s">
        <v>8418</v>
      </c>
      <c r="K2199" t="s">
        <v>42</v>
      </c>
    </row>
    <row r="2200" spans="1:11" x14ac:dyDescent="0.35">
      <c r="A2200" t="s">
        <v>2229</v>
      </c>
      <c r="B2200">
        <v>1986</v>
      </c>
      <c r="C2200" t="s">
        <v>18</v>
      </c>
      <c r="D2200">
        <v>21</v>
      </c>
      <c r="E2200" s="18">
        <f>DATE(Table6[[#This Row],[year]],MONTH(1&amp;Table6[[#This Row],[month]]),Table6[[#This Row],[date]])</f>
        <v>31584</v>
      </c>
      <c r="F2200" s="19">
        <f>DATEDIF(Table6[[#This Row],[DOB]],DATE(2023,6,8),"Y")</f>
        <v>36</v>
      </c>
      <c r="G2200">
        <v>2</v>
      </c>
      <c r="H2200" s="20">
        <v>38415.47</v>
      </c>
      <c r="I2200" t="s">
        <v>8418</v>
      </c>
      <c r="J2200" t="s">
        <v>8416</v>
      </c>
      <c r="K2200" t="s">
        <v>42</v>
      </c>
    </row>
    <row r="2201" spans="1:11" x14ac:dyDescent="0.35">
      <c r="A2201" t="s">
        <v>2230</v>
      </c>
      <c r="B2201">
        <v>1999</v>
      </c>
      <c r="C2201" t="s">
        <v>15</v>
      </c>
      <c r="D2201">
        <v>12</v>
      </c>
      <c r="E2201" s="18">
        <f>DATE(Table6[[#This Row],[year]],MONTH(1&amp;Table6[[#This Row],[month]]),Table6[[#This Row],[date]])</f>
        <v>36476</v>
      </c>
      <c r="F2201" s="19">
        <f>DATEDIF(Table6[[#This Row],[DOB]],DATE(2023,6,8),"Y")</f>
        <v>23</v>
      </c>
      <c r="G2201">
        <v>2</v>
      </c>
      <c r="H2201" s="20">
        <v>38511.629999999997</v>
      </c>
      <c r="I2201" t="s">
        <v>8416</v>
      </c>
      <c r="J2201" t="s">
        <v>8416</v>
      </c>
      <c r="K2201" t="s">
        <v>247</v>
      </c>
    </row>
    <row r="2202" spans="1:11" x14ac:dyDescent="0.35">
      <c r="A2202" t="s">
        <v>2231</v>
      </c>
      <c r="B2202">
        <v>1990</v>
      </c>
      <c r="C2202" t="s">
        <v>10</v>
      </c>
      <c r="D2202">
        <v>13</v>
      </c>
      <c r="E2202" s="18">
        <f>DATE(Table6[[#This Row],[year]],MONTH(1&amp;Table6[[#This Row],[month]]),Table6[[#This Row],[date]])</f>
        <v>33067</v>
      </c>
      <c r="F2202" s="19">
        <f>DATEDIF(Table6[[#This Row],[DOB]],DATE(2023,6,8),"Y")</f>
        <v>32</v>
      </c>
      <c r="G2202">
        <v>3</v>
      </c>
      <c r="H2202" s="20">
        <v>38652.089999999997</v>
      </c>
      <c r="I2202" t="s">
        <v>8416</v>
      </c>
      <c r="J2202" t="s">
        <v>8416</v>
      </c>
      <c r="K2202" t="s">
        <v>42</v>
      </c>
    </row>
    <row r="2203" spans="1:11" x14ac:dyDescent="0.35">
      <c r="A2203" t="s">
        <v>2232</v>
      </c>
      <c r="B2203">
        <v>1986</v>
      </c>
      <c r="C2203" t="s">
        <v>10</v>
      </c>
      <c r="D2203">
        <v>20</v>
      </c>
      <c r="E2203" s="18">
        <f>DATE(Table6[[#This Row],[year]],MONTH(1&amp;Table6[[#This Row],[month]]),Table6[[#This Row],[date]])</f>
        <v>31613</v>
      </c>
      <c r="F2203" s="19">
        <f>DATEDIF(Table6[[#This Row],[DOB]],DATE(2023,6,8),"Y")</f>
        <v>36</v>
      </c>
      <c r="G2203">
        <v>1</v>
      </c>
      <c r="H2203" s="20">
        <v>38709.18</v>
      </c>
      <c r="I2203" t="s">
        <v>8418</v>
      </c>
      <c r="J2203" t="s">
        <v>8417</v>
      </c>
      <c r="K2203" t="s">
        <v>13</v>
      </c>
    </row>
    <row r="2204" spans="1:11" x14ac:dyDescent="0.35">
      <c r="A2204" t="s">
        <v>8386</v>
      </c>
      <c r="B2204">
        <v>1991</v>
      </c>
      <c r="C2204" t="s">
        <v>15</v>
      </c>
      <c r="D2204">
        <v>22</v>
      </c>
      <c r="E2204" s="18">
        <f>DATE(Table6[[#This Row],[year]],MONTH(1&amp;Table6[[#This Row],[month]]),Table6[[#This Row],[date]])</f>
        <v>33564</v>
      </c>
      <c r="F2204" s="19">
        <f>DATEDIF(Table6[[#This Row],[DOB]],DATE(2023,6,8),"Y")</f>
        <v>31</v>
      </c>
      <c r="G2204">
        <v>2</v>
      </c>
      <c r="H2204" s="20">
        <v>38711</v>
      </c>
      <c r="I2204" t="s">
        <v>8418</v>
      </c>
      <c r="J2204" t="s">
        <v>8417</v>
      </c>
      <c r="K2204" t="s">
        <v>42</v>
      </c>
    </row>
    <row r="2205" spans="1:11" x14ac:dyDescent="0.35">
      <c r="A2205" t="s">
        <v>2233</v>
      </c>
      <c r="B2205">
        <v>1991</v>
      </c>
      <c r="C2205" t="s">
        <v>15</v>
      </c>
      <c r="D2205">
        <v>2</v>
      </c>
      <c r="E2205" s="18">
        <f>DATE(Table6[[#This Row],[year]],MONTH(1&amp;Table6[[#This Row],[month]]),Table6[[#This Row],[date]])</f>
        <v>33544</v>
      </c>
      <c r="F2205" s="19">
        <f>DATEDIF(Table6[[#This Row],[DOB]],DATE(2023,6,8),"Y")</f>
        <v>31</v>
      </c>
      <c r="G2205">
        <v>2</v>
      </c>
      <c r="H2205" s="20">
        <v>38711</v>
      </c>
      <c r="I2205" t="s">
        <v>8416</v>
      </c>
      <c r="J2205" t="s">
        <v>8416</v>
      </c>
      <c r="K2205" t="s">
        <v>42</v>
      </c>
    </row>
    <row r="2206" spans="1:11" x14ac:dyDescent="0.35">
      <c r="A2206" t="s">
        <v>2234</v>
      </c>
      <c r="B2206">
        <v>1976</v>
      </c>
      <c r="C2206" t="s">
        <v>18</v>
      </c>
      <c r="D2206">
        <v>15</v>
      </c>
      <c r="E2206" s="18">
        <f>DATE(Table6[[#This Row],[year]],MONTH(1&amp;Table6[[#This Row],[month]]),Table6[[#This Row],[date]])</f>
        <v>27926</v>
      </c>
      <c r="F2206" s="19">
        <f>DATEDIF(Table6[[#This Row],[DOB]],DATE(2023,6,8),"Y")</f>
        <v>46</v>
      </c>
      <c r="G2206">
        <v>2</v>
      </c>
      <c r="H2206" s="20">
        <v>38740.120000000003</v>
      </c>
      <c r="I2206" t="s">
        <v>8416</v>
      </c>
      <c r="J2206" t="s">
        <v>8416</v>
      </c>
      <c r="K2206" t="s">
        <v>23</v>
      </c>
    </row>
    <row r="2207" spans="1:11" x14ac:dyDescent="0.35">
      <c r="A2207" t="s">
        <v>2235</v>
      </c>
      <c r="B2207">
        <v>1991</v>
      </c>
      <c r="C2207" t="s">
        <v>15</v>
      </c>
      <c r="D2207">
        <v>8</v>
      </c>
      <c r="E2207" s="18">
        <f>DATE(Table6[[#This Row],[year]],MONTH(1&amp;Table6[[#This Row],[month]]),Table6[[#This Row],[date]])</f>
        <v>33550</v>
      </c>
      <c r="F2207" s="19">
        <f>DATEDIF(Table6[[#This Row],[DOB]],DATE(2023,6,8),"Y")</f>
        <v>31</v>
      </c>
      <c r="G2207">
        <v>3</v>
      </c>
      <c r="H2207" s="20">
        <v>38746.36</v>
      </c>
      <c r="I2207" t="s">
        <v>8418</v>
      </c>
      <c r="J2207" t="s">
        <v>8416</v>
      </c>
      <c r="K2207" t="s">
        <v>23</v>
      </c>
    </row>
    <row r="2208" spans="1:11" x14ac:dyDescent="0.35">
      <c r="A2208" t="s">
        <v>2236</v>
      </c>
      <c r="B2208">
        <v>2004</v>
      </c>
      <c r="C2208" t="s">
        <v>30</v>
      </c>
      <c r="D2208">
        <v>5</v>
      </c>
      <c r="E2208" s="18">
        <f>DATE(Table6[[#This Row],[year]],MONTH(1&amp;Table6[[#This Row],[month]]),Table6[[#This Row],[date]])</f>
        <v>38326</v>
      </c>
      <c r="F2208" s="19">
        <f>DATEDIF(Table6[[#This Row],[DOB]],DATE(2023,6,8),"Y")</f>
        <v>18</v>
      </c>
      <c r="G2208">
        <v>0</v>
      </c>
      <c r="H2208" s="20">
        <v>38792.69</v>
      </c>
      <c r="I2208" t="s">
        <v>8416</v>
      </c>
      <c r="J2208" t="s">
        <v>8416</v>
      </c>
      <c r="K2208" t="s">
        <v>13</v>
      </c>
    </row>
    <row r="2209" spans="1:11" x14ac:dyDescent="0.35">
      <c r="A2209" t="s">
        <v>2237</v>
      </c>
      <c r="B2209">
        <v>1979</v>
      </c>
      <c r="C2209" t="s">
        <v>30</v>
      </c>
      <c r="D2209">
        <v>3</v>
      </c>
      <c r="E2209" s="18">
        <f>DATE(Table6[[#This Row],[year]],MONTH(1&amp;Table6[[#This Row],[month]]),Table6[[#This Row],[date]])</f>
        <v>29192</v>
      </c>
      <c r="F2209" s="19">
        <f>DATEDIF(Table6[[#This Row],[DOB]],DATE(2023,6,8),"Y")</f>
        <v>43</v>
      </c>
      <c r="G2209">
        <v>2</v>
      </c>
      <c r="H2209" s="20">
        <v>38836.980000000003</v>
      </c>
      <c r="I2209" t="s">
        <v>8416</v>
      </c>
      <c r="J2209" t="s">
        <v>8418</v>
      </c>
      <c r="K2209" t="s">
        <v>42</v>
      </c>
    </row>
    <row r="2210" spans="1:11" x14ac:dyDescent="0.35">
      <c r="A2210" t="s">
        <v>2238</v>
      </c>
      <c r="B2210">
        <v>1964</v>
      </c>
      <c r="C2210" t="s">
        <v>18</v>
      </c>
      <c r="D2210">
        <v>6</v>
      </c>
      <c r="E2210" s="18">
        <f>DATE(Table6[[#This Row],[year]],MONTH(1&amp;Table6[[#This Row],[month]]),Table6[[#This Row],[date]])</f>
        <v>23534</v>
      </c>
      <c r="F2210" s="19">
        <f>DATEDIF(Table6[[#This Row],[DOB]],DATE(2023,6,8),"Y")</f>
        <v>59</v>
      </c>
      <c r="G2210">
        <v>0</v>
      </c>
      <c r="H2210" s="20">
        <v>38869.25</v>
      </c>
      <c r="I2210" t="s">
        <v>8416</v>
      </c>
      <c r="J2210" t="s">
        <v>8416</v>
      </c>
      <c r="K2210" t="s">
        <v>42</v>
      </c>
    </row>
    <row r="2211" spans="1:11" x14ac:dyDescent="0.35">
      <c r="A2211" t="s">
        <v>2239</v>
      </c>
      <c r="B2211">
        <v>1967</v>
      </c>
      <c r="C2211" t="s">
        <v>10</v>
      </c>
      <c r="D2211">
        <v>30</v>
      </c>
      <c r="E2211" s="18">
        <f>DATE(Table6[[#This Row],[year]],MONTH(1&amp;Table6[[#This Row],[month]]),Table6[[#This Row],[date]])</f>
        <v>24683</v>
      </c>
      <c r="F2211" s="19">
        <f>DATEDIF(Table6[[#This Row],[DOB]],DATE(2023,6,8),"Y")</f>
        <v>55</v>
      </c>
      <c r="G2211">
        <v>0</v>
      </c>
      <c r="H2211" s="20">
        <v>38893.360000000001</v>
      </c>
      <c r="I2211" t="s">
        <v>8418</v>
      </c>
      <c r="J2211" t="s">
        <v>8416</v>
      </c>
      <c r="K2211" t="s">
        <v>42</v>
      </c>
    </row>
    <row r="2212" spans="1:11" x14ac:dyDescent="0.35">
      <c r="A2212" t="s">
        <v>2240</v>
      </c>
      <c r="B2212">
        <v>1987</v>
      </c>
      <c r="C2212" t="s">
        <v>18</v>
      </c>
      <c r="D2212">
        <v>16</v>
      </c>
      <c r="E2212" s="18">
        <f>DATE(Table6[[#This Row],[year]],MONTH(1&amp;Table6[[#This Row],[month]]),Table6[[#This Row],[date]])</f>
        <v>31944</v>
      </c>
      <c r="F2212" s="19">
        <f>DATEDIF(Table6[[#This Row],[DOB]],DATE(2023,6,8),"Y")</f>
        <v>35</v>
      </c>
      <c r="G2212">
        <v>3</v>
      </c>
      <c r="H2212" s="20">
        <v>38924.04</v>
      </c>
      <c r="I2212" t="s">
        <v>8416</v>
      </c>
      <c r="J2212" t="s">
        <v>8416</v>
      </c>
      <c r="K2212" t="s">
        <v>42</v>
      </c>
    </row>
    <row r="2213" spans="1:11" x14ac:dyDescent="0.35">
      <c r="A2213" t="s">
        <v>2241</v>
      </c>
      <c r="B2213">
        <v>1976</v>
      </c>
      <c r="C2213" t="s">
        <v>30</v>
      </c>
      <c r="D2213">
        <v>15</v>
      </c>
      <c r="E2213" s="18">
        <f>DATE(Table6[[#This Row],[year]],MONTH(1&amp;Table6[[#This Row],[month]]),Table6[[#This Row],[date]])</f>
        <v>28109</v>
      </c>
      <c r="F2213" s="19">
        <f>DATEDIF(Table6[[#This Row],[DOB]],DATE(2023,6,8),"Y")</f>
        <v>46</v>
      </c>
      <c r="G2213">
        <v>2</v>
      </c>
      <c r="H2213" s="20">
        <v>38932.559999999998</v>
      </c>
      <c r="I2213" t="s">
        <v>8416</v>
      </c>
      <c r="J2213" t="s">
        <v>8417</v>
      </c>
      <c r="K2213" t="s">
        <v>42</v>
      </c>
    </row>
    <row r="2214" spans="1:11" x14ac:dyDescent="0.35">
      <c r="A2214" t="s">
        <v>2242</v>
      </c>
      <c r="B2214">
        <v>1980</v>
      </c>
      <c r="C2214" t="s">
        <v>20</v>
      </c>
      <c r="D2214">
        <v>24</v>
      </c>
      <c r="E2214" s="18">
        <f>DATE(Table6[[#This Row],[year]],MONTH(1&amp;Table6[[#This Row],[month]]),Table6[[#This Row],[date]])</f>
        <v>29488</v>
      </c>
      <c r="F2214" s="19">
        <f>DATEDIF(Table6[[#This Row],[DOB]],DATE(2023,6,8),"Y")</f>
        <v>42</v>
      </c>
      <c r="G2214">
        <v>2</v>
      </c>
      <c r="H2214" s="20">
        <v>38947.43</v>
      </c>
      <c r="I2214" t="s">
        <v>8416</v>
      </c>
      <c r="J2214" t="s">
        <v>8417</v>
      </c>
      <c r="K2214" t="s">
        <v>42</v>
      </c>
    </row>
    <row r="2215" spans="1:11" x14ac:dyDescent="0.35">
      <c r="A2215" t="s">
        <v>2243</v>
      </c>
      <c r="B2215">
        <v>1978</v>
      </c>
      <c r="C2215" t="s">
        <v>37</v>
      </c>
      <c r="D2215">
        <v>12</v>
      </c>
      <c r="E2215" s="18">
        <f>DATE(Table6[[#This Row],[year]],MONTH(1&amp;Table6[[#This Row],[month]]),Table6[[#This Row],[date]])</f>
        <v>28775</v>
      </c>
      <c r="F2215" s="19">
        <f>DATEDIF(Table6[[#This Row],[DOB]],DATE(2023,6,8),"Y")</f>
        <v>44</v>
      </c>
      <c r="G2215">
        <v>2</v>
      </c>
      <c r="H2215" s="20">
        <v>38998.550000000003</v>
      </c>
      <c r="I2215" t="s">
        <v>8418</v>
      </c>
      <c r="J2215" t="s">
        <v>8418</v>
      </c>
      <c r="K2215" t="s">
        <v>42</v>
      </c>
    </row>
    <row r="2216" spans="1:11" x14ac:dyDescent="0.35">
      <c r="A2216" t="s">
        <v>2244</v>
      </c>
      <c r="B2216">
        <v>1985</v>
      </c>
      <c r="C2216" t="s">
        <v>20</v>
      </c>
      <c r="D2216">
        <v>20</v>
      </c>
      <c r="E2216" s="18">
        <f>DATE(Table6[[#This Row],[year]],MONTH(1&amp;Table6[[#This Row],[month]]),Table6[[#This Row],[date]])</f>
        <v>31310</v>
      </c>
      <c r="F2216" s="19">
        <f>DATEDIF(Table6[[#This Row],[DOB]],DATE(2023,6,8),"Y")</f>
        <v>37</v>
      </c>
      <c r="G2216">
        <v>1</v>
      </c>
      <c r="H2216" s="20">
        <v>39047.29</v>
      </c>
      <c r="I2216" t="s">
        <v>8418</v>
      </c>
      <c r="J2216" t="s">
        <v>8417</v>
      </c>
      <c r="K2216" t="s">
        <v>356</v>
      </c>
    </row>
    <row r="2217" spans="1:11" x14ac:dyDescent="0.35">
      <c r="A2217" t="s">
        <v>2245</v>
      </c>
      <c r="B2217">
        <v>1982</v>
      </c>
      <c r="C2217" t="s">
        <v>35</v>
      </c>
      <c r="D2217">
        <v>4</v>
      </c>
      <c r="E2217" s="18">
        <f>DATE(Table6[[#This Row],[year]],MONTH(1&amp;Table6[[#This Row],[month]]),Table6[[#This Row],[date]])</f>
        <v>30167</v>
      </c>
      <c r="F2217" s="19">
        <f>DATEDIF(Table6[[#This Row],[DOB]],DATE(2023,6,8),"Y")</f>
        <v>40</v>
      </c>
      <c r="G2217">
        <v>1</v>
      </c>
      <c r="H2217" s="20">
        <v>39125.33</v>
      </c>
      <c r="I2217" t="s">
        <v>8418</v>
      </c>
      <c r="J2217" t="s">
        <v>8418</v>
      </c>
      <c r="K2217" t="s">
        <v>168</v>
      </c>
    </row>
    <row r="2218" spans="1:11" x14ac:dyDescent="0.35">
      <c r="A2218" t="s">
        <v>2246</v>
      </c>
      <c r="B2218">
        <v>1962</v>
      </c>
      <c r="C2218" t="s">
        <v>10</v>
      </c>
      <c r="D2218">
        <v>7</v>
      </c>
      <c r="E2218" s="18">
        <f>DATE(Table6[[#This Row],[year]],MONTH(1&amp;Table6[[#This Row],[month]]),Table6[[#This Row],[date]])</f>
        <v>22834</v>
      </c>
      <c r="F2218" s="19">
        <f>DATEDIF(Table6[[#This Row],[DOB]],DATE(2023,6,8),"Y")</f>
        <v>60</v>
      </c>
      <c r="G2218">
        <v>0</v>
      </c>
      <c r="H2218" s="20">
        <v>39221.120000000003</v>
      </c>
      <c r="I2218" t="s">
        <v>8416</v>
      </c>
      <c r="J2218" t="s">
        <v>8418</v>
      </c>
      <c r="K2218" t="s">
        <v>42</v>
      </c>
    </row>
    <row r="2219" spans="1:11" x14ac:dyDescent="0.35">
      <c r="A2219" t="s">
        <v>2247</v>
      </c>
      <c r="B2219">
        <v>1992</v>
      </c>
      <c r="C2219" t="s">
        <v>15</v>
      </c>
      <c r="D2219">
        <v>30</v>
      </c>
      <c r="E2219" s="18">
        <f>DATE(Table6[[#This Row],[year]],MONTH(1&amp;Table6[[#This Row],[month]]),Table6[[#This Row],[date]])</f>
        <v>33938</v>
      </c>
      <c r="F2219" s="19">
        <f>DATEDIF(Table6[[#This Row],[DOB]],DATE(2023,6,8),"Y")</f>
        <v>30</v>
      </c>
      <c r="G2219">
        <v>2</v>
      </c>
      <c r="H2219" s="20">
        <v>39241.440000000002</v>
      </c>
      <c r="I2219" t="s">
        <v>8418</v>
      </c>
      <c r="J2219" t="s">
        <v>8417</v>
      </c>
      <c r="K2219" t="s">
        <v>42</v>
      </c>
    </row>
    <row r="2220" spans="1:11" x14ac:dyDescent="0.35">
      <c r="A2220" t="s">
        <v>2248</v>
      </c>
      <c r="B2220">
        <v>1982</v>
      </c>
      <c r="C2220" t="s">
        <v>35</v>
      </c>
      <c r="D2220">
        <v>16</v>
      </c>
      <c r="E2220" s="18">
        <f>DATE(Table6[[#This Row],[year]],MONTH(1&amp;Table6[[#This Row],[month]]),Table6[[#This Row],[date]])</f>
        <v>30179</v>
      </c>
      <c r="F2220" s="19">
        <f>DATEDIF(Table6[[#This Row],[DOB]],DATE(2023,6,8),"Y")</f>
        <v>40</v>
      </c>
      <c r="G2220">
        <v>3</v>
      </c>
      <c r="H2220" s="20">
        <v>39315.279999999999</v>
      </c>
      <c r="I2220" t="s">
        <v>8416</v>
      </c>
      <c r="J2220" t="s">
        <v>8417</v>
      </c>
      <c r="K2220" t="s">
        <v>42</v>
      </c>
    </row>
    <row r="2221" spans="1:11" x14ac:dyDescent="0.35">
      <c r="A2221" t="s">
        <v>2249</v>
      </c>
      <c r="B2221">
        <v>1978</v>
      </c>
      <c r="C2221" t="s">
        <v>35</v>
      </c>
      <c r="D2221">
        <v>5</v>
      </c>
      <c r="E2221" s="18">
        <f>DATE(Table6[[#This Row],[year]],MONTH(1&amp;Table6[[#This Row],[month]]),Table6[[#This Row],[date]])</f>
        <v>28707</v>
      </c>
      <c r="F2221" s="19">
        <f>DATEDIF(Table6[[#This Row],[DOB]],DATE(2023,6,8),"Y")</f>
        <v>44</v>
      </c>
      <c r="G2221">
        <v>2</v>
      </c>
      <c r="H2221" s="20">
        <v>39352.6</v>
      </c>
      <c r="I2221" t="s">
        <v>8416</v>
      </c>
      <c r="J2221" t="s">
        <v>8417</v>
      </c>
      <c r="K2221" t="s">
        <v>42</v>
      </c>
    </row>
    <row r="2222" spans="1:11" x14ac:dyDescent="0.35">
      <c r="A2222" t="s">
        <v>2250</v>
      </c>
      <c r="B2222">
        <v>1966</v>
      </c>
      <c r="C2222" t="s">
        <v>18</v>
      </c>
      <c r="D2222">
        <v>24</v>
      </c>
      <c r="E2222" s="18">
        <f>DATE(Table6[[#This Row],[year]],MONTH(1&amp;Table6[[#This Row],[month]]),Table6[[#This Row],[date]])</f>
        <v>24282</v>
      </c>
      <c r="F2222" s="19">
        <f>DATEDIF(Table6[[#This Row],[DOB]],DATE(2023,6,8),"Y")</f>
        <v>56</v>
      </c>
      <c r="G2222">
        <v>0</v>
      </c>
      <c r="H2222" s="20">
        <v>39396.86</v>
      </c>
      <c r="I2222" t="s">
        <v>8416</v>
      </c>
      <c r="J2222" t="s">
        <v>8416</v>
      </c>
      <c r="K2222" t="s">
        <v>42</v>
      </c>
    </row>
    <row r="2223" spans="1:11" x14ac:dyDescent="0.35">
      <c r="A2223" t="s">
        <v>2251</v>
      </c>
      <c r="B2223">
        <v>1978</v>
      </c>
      <c r="C2223" t="s">
        <v>10</v>
      </c>
      <c r="D2223">
        <v>12</v>
      </c>
      <c r="E2223" s="18">
        <f>DATE(Table6[[#This Row],[year]],MONTH(1&amp;Table6[[#This Row],[month]]),Table6[[#This Row],[date]])</f>
        <v>28683</v>
      </c>
      <c r="F2223" s="19">
        <f>DATEDIF(Table6[[#This Row],[DOB]],DATE(2023,6,8),"Y")</f>
        <v>44</v>
      </c>
      <c r="G2223">
        <v>1</v>
      </c>
      <c r="H2223" s="20">
        <v>39556.49</v>
      </c>
      <c r="I2223" t="s">
        <v>8418</v>
      </c>
      <c r="J2223" t="s">
        <v>8416</v>
      </c>
      <c r="K2223" t="s">
        <v>164</v>
      </c>
    </row>
    <row r="2224" spans="1:11" x14ac:dyDescent="0.35">
      <c r="A2224" t="s">
        <v>2252</v>
      </c>
      <c r="B2224">
        <v>1981</v>
      </c>
      <c r="C2224" t="s">
        <v>10</v>
      </c>
      <c r="D2224">
        <v>5</v>
      </c>
      <c r="E2224" s="18">
        <f>DATE(Table6[[#This Row],[year]],MONTH(1&amp;Table6[[#This Row],[month]]),Table6[[#This Row],[date]])</f>
        <v>29772</v>
      </c>
      <c r="F2224" s="19">
        <f>DATEDIF(Table6[[#This Row],[DOB]],DATE(2023,6,8),"Y")</f>
        <v>41</v>
      </c>
      <c r="G2224">
        <v>3</v>
      </c>
      <c r="H2224" s="20">
        <v>39597.410000000003</v>
      </c>
      <c r="I2224" t="s">
        <v>8418</v>
      </c>
      <c r="J2224" t="s">
        <v>8416</v>
      </c>
      <c r="K2224" t="s">
        <v>356</v>
      </c>
    </row>
    <row r="2225" spans="1:11" x14ac:dyDescent="0.35">
      <c r="A2225" t="s">
        <v>2253</v>
      </c>
      <c r="B2225">
        <v>1995</v>
      </c>
      <c r="C2225" t="s">
        <v>35</v>
      </c>
      <c r="D2225">
        <v>7</v>
      </c>
      <c r="E2225" s="18">
        <f>DATE(Table6[[#This Row],[year]],MONTH(1&amp;Table6[[#This Row],[month]]),Table6[[#This Row],[date]])</f>
        <v>34918</v>
      </c>
      <c r="F2225" s="19">
        <f>DATEDIF(Table6[[#This Row],[DOB]],DATE(2023,6,8),"Y")</f>
        <v>27</v>
      </c>
      <c r="G2225">
        <v>0</v>
      </c>
      <c r="H2225" s="20">
        <v>39611.760000000002</v>
      </c>
      <c r="I2225" t="s">
        <v>8418</v>
      </c>
      <c r="J2225" t="s">
        <v>8417</v>
      </c>
      <c r="K2225" t="s">
        <v>13</v>
      </c>
    </row>
    <row r="2226" spans="1:11" x14ac:dyDescent="0.35">
      <c r="A2226" t="s">
        <v>2254</v>
      </c>
      <c r="B2226">
        <v>1977</v>
      </c>
      <c r="C2226" t="s">
        <v>30</v>
      </c>
      <c r="D2226">
        <v>17</v>
      </c>
      <c r="E2226" s="18">
        <f>DATE(Table6[[#This Row],[year]],MONTH(1&amp;Table6[[#This Row],[month]]),Table6[[#This Row],[date]])</f>
        <v>28476</v>
      </c>
      <c r="F2226" s="19">
        <f>DATEDIF(Table6[[#This Row],[DOB]],DATE(2023,6,8),"Y")</f>
        <v>45</v>
      </c>
      <c r="G2226">
        <v>2</v>
      </c>
      <c r="H2226" s="20">
        <v>39670.44</v>
      </c>
      <c r="I2226" t="s">
        <v>8416</v>
      </c>
      <c r="J2226" t="s">
        <v>8418</v>
      </c>
      <c r="K2226" t="s">
        <v>23</v>
      </c>
    </row>
    <row r="2227" spans="1:11" x14ac:dyDescent="0.35">
      <c r="A2227" t="s">
        <v>2255</v>
      </c>
      <c r="B2227">
        <v>1968</v>
      </c>
      <c r="C2227" t="s">
        <v>20</v>
      </c>
      <c r="D2227">
        <v>29</v>
      </c>
      <c r="E2227" s="18">
        <f>DATE(Table6[[#This Row],[year]],MONTH(1&amp;Table6[[#This Row],[month]]),Table6[[#This Row],[date]])</f>
        <v>25110</v>
      </c>
      <c r="F2227" s="19">
        <f>DATEDIF(Table6[[#This Row],[DOB]],DATE(2023,6,8),"Y")</f>
        <v>54</v>
      </c>
      <c r="G2227">
        <v>0</v>
      </c>
      <c r="H2227" s="20">
        <v>39721.93</v>
      </c>
      <c r="I2227" t="s">
        <v>8416</v>
      </c>
      <c r="J2227" t="s">
        <v>8416</v>
      </c>
      <c r="K2227" t="s">
        <v>42</v>
      </c>
    </row>
    <row r="2228" spans="1:11" x14ac:dyDescent="0.35">
      <c r="A2228" t="s">
        <v>2256</v>
      </c>
      <c r="B2228">
        <v>2003</v>
      </c>
      <c r="C2228" t="s">
        <v>10</v>
      </c>
      <c r="D2228">
        <v>16</v>
      </c>
      <c r="E2228" s="18">
        <f>DATE(Table6[[#This Row],[year]],MONTH(1&amp;Table6[[#This Row],[month]]),Table6[[#This Row],[date]])</f>
        <v>37818</v>
      </c>
      <c r="F2228" s="19">
        <f>DATEDIF(Table6[[#This Row],[DOB]],DATE(2023,6,8),"Y")</f>
        <v>19</v>
      </c>
      <c r="G2228">
        <v>0</v>
      </c>
      <c r="H2228" s="20">
        <v>39722.75</v>
      </c>
      <c r="I2228" t="s">
        <v>8418</v>
      </c>
      <c r="J2228" t="s">
        <v>8418</v>
      </c>
      <c r="K2228" t="s">
        <v>13</v>
      </c>
    </row>
    <row r="2229" spans="1:11" x14ac:dyDescent="0.35">
      <c r="A2229" t="s">
        <v>2257</v>
      </c>
      <c r="B2229">
        <v>1977</v>
      </c>
      <c r="C2229" t="s">
        <v>35</v>
      </c>
      <c r="D2229">
        <v>12</v>
      </c>
      <c r="E2229" s="18">
        <f>DATE(Table6[[#This Row],[year]],MONTH(1&amp;Table6[[#This Row],[month]]),Table6[[#This Row],[date]])</f>
        <v>28349</v>
      </c>
      <c r="F2229" s="19">
        <f>DATEDIF(Table6[[#This Row],[DOB]],DATE(2023,6,8),"Y")</f>
        <v>45</v>
      </c>
      <c r="G2229">
        <v>1</v>
      </c>
      <c r="H2229" s="20">
        <v>39725.519999999997</v>
      </c>
      <c r="I2229" t="s">
        <v>8416</v>
      </c>
      <c r="J2229" t="s">
        <v>8418</v>
      </c>
      <c r="K2229" t="s">
        <v>23</v>
      </c>
    </row>
    <row r="2230" spans="1:11" x14ac:dyDescent="0.35">
      <c r="A2230" t="s">
        <v>2258</v>
      </c>
      <c r="B2230">
        <v>1973</v>
      </c>
      <c r="C2230" t="s">
        <v>30</v>
      </c>
      <c r="D2230">
        <v>17</v>
      </c>
      <c r="E2230" s="18">
        <f>DATE(Table6[[#This Row],[year]],MONTH(1&amp;Table6[[#This Row],[month]]),Table6[[#This Row],[date]])</f>
        <v>27015</v>
      </c>
      <c r="F2230" s="19">
        <f>DATEDIF(Table6[[#This Row],[DOB]],DATE(2023,6,8),"Y")</f>
        <v>49</v>
      </c>
      <c r="G2230">
        <v>0</v>
      </c>
      <c r="H2230" s="20">
        <v>39727.61</v>
      </c>
      <c r="I2230" t="s">
        <v>8418</v>
      </c>
      <c r="J2230" t="s">
        <v>8416</v>
      </c>
      <c r="K2230" t="s">
        <v>42</v>
      </c>
    </row>
    <row r="2231" spans="1:11" x14ac:dyDescent="0.35">
      <c r="A2231" t="s">
        <v>2259</v>
      </c>
      <c r="B2231">
        <v>1987</v>
      </c>
      <c r="C2231" t="s">
        <v>10</v>
      </c>
      <c r="D2231">
        <v>24</v>
      </c>
      <c r="E2231" s="18">
        <f>DATE(Table6[[#This Row],[year]],MONTH(1&amp;Table6[[#This Row],[month]]),Table6[[#This Row],[date]])</f>
        <v>31982</v>
      </c>
      <c r="F2231" s="19">
        <f>DATEDIF(Table6[[#This Row],[DOB]],DATE(2023,6,8),"Y")</f>
        <v>35</v>
      </c>
      <c r="G2231">
        <v>1</v>
      </c>
      <c r="H2231" s="20">
        <v>39774.28</v>
      </c>
      <c r="I2231" t="s">
        <v>8418</v>
      </c>
      <c r="J2231" t="s">
        <v>8418</v>
      </c>
      <c r="K2231" t="s">
        <v>276</v>
      </c>
    </row>
    <row r="2232" spans="1:11" x14ac:dyDescent="0.35">
      <c r="A2232" t="s">
        <v>2260</v>
      </c>
      <c r="B2232">
        <v>1985</v>
      </c>
      <c r="C2232" t="s">
        <v>10</v>
      </c>
      <c r="D2232">
        <v>17</v>
      </c>
      <c r="E2232" s="18">
        <f>DATE(Table6[[#This Row],[year]],MONTH(1&amp;Table6[[#This Row],[month]]),Table6[[#This Row],[date]])</f>
        <v>31245</v>
      </c>
      <c r="F2232" s="19">
        <f>DATEDIF(Table6[[#This Row],[DOB]],DATE(2023,6,8),"Y")</f>
        <v>37</v>
      </c>
      <c r="G2232">
        <v>2</v>
      </c>
      <c r="H2232" s="20">
        <v>39836.519999999997</v>
      </c>
      <c r="I2232" t="s">
        <v>8416</v>
      </c>
      <c r="J2232" t="s">
        <v>8418</v>
      </c>
      <c r="K2232" t="s">
        <v>42</v>
      </c>
    </row>
    <row r="2233" spans="1:11" x14ac:dyDescent="0.35">
      <c r="A2233" t="s">
        <v>2261</v>
      </c>
      <c r="B2233">
        <v>1983</v>
      </c>
      <c r="C2233" t="s">
        <v>18</v>
      </c>
      <c r="D2233">
        <v>1</v>
      </c>
      <c r="E2233" s="18">
        <f>DATE(Table6[[#This Row],[year]],MONTH(1&amp;Table6[[#This Row],[month]]),Table6[[#This Row],[date]])</f>
        <v>30468</v>
      </c>
      <c r="F2233" s="19">
        <f>DATEDIF(Table6[[#This Row],[DOB]],DATE(2023,6,8),"Y")</f>
        <v>40</v>
      </c>
      <c r="G2233">
        <v>3</v>
      </c>
      <c r="H2233" s="20">
        <v>39865.699999999997</v>
      </c>
      <c r="I2233" t="s">
        <v>8416</v>
      </c>
      <c r="J2233" t="s">
        <v>8416</v>
      </c>
      <c r="K2233" t="s">
        <v>42</v>
      </c>
    </row>
    <row r="2234" spans="1:11" x14ac:dyDescent="0.35">
      <c r="A2234" t="s">
        <v>2262</v>
      </c>
      <c r="B2234">
        <v>1985</v>
      </c>
      <c r="C2234" t="s">
        <v>35</v>
      </c>
      <c r="D2234">
        <v>22</v>
      </c>
      <c r="E2234" s="18">
        <f>DATE(Table6[[#This Row],[year]],MONTH(1&amp;Table6[[#This Row],[month]]),Table6[[#This Row],[date]])</f>
        <v>31281</v>
      </c>
      <c r="F2234" s="19">
        <f>DATEDIF(Table6[[#This Row],[DOB]],DATE(2023,6,8),"Y")</f>
        <v>37</v>
      </c>
      <c r="G2234">
        <v>1</v>
      </c>
      <c r="H2234" s="20">
        <v>39871.699999999997</v>
      </c>
      <c r="I2234" t="s">
        <v>8418</v>
      </c>
      <c r="J2234" t="s">
        <v>8416</v>
      </c>
      <c r="K2234" t="s">
        <v>13</v>
      </c>
    </row>
    <row r="2235" spans="1:11" x14ac:dyDescent="0.35">
      <c r="A2235" t="s">
        <v>2263</v>
      </c>
      <c r="B2235">
        <v>1975</v>
      </c>
      <c r="C2235" t="s">
        <v>30</v>
      </c>
      <c r="D2235">
        <v>2</v>
      </c>
      <c r="E2235" s="18">
        <f>DATE(Table6[[#This Row],[year]],MONTH(1&amp;Table6[[#This Row],[month]]),Table6[[#This Row],[date]])</f>
        <v>27730</v>
      </c>
      <c r="F2235" s="19">
        <f>DATEDIF(Table6[[#This Row],[DOB]],DATE(2023,6,8),"Y")</f>
        <v>47</v>
      </c>
      <c r="G2235">
        <v>1</v>
      </c>
      <c r="H2235" s="20">
        <v>39963.120000000003</v>
      </c>
      <c r="I2235" t="s">
        <v>8416</v>
      </c>
      <c r="J2235" t="s">
        <v>8416</v>
      </c>
      <c r="K2235" t="s">
        <v>42</v>
      </c>
    </row>
    <row r="2236" spans="1:11" x14ac:dyDescent="0.35">
      <c r="A2236" t="s">
        <v>2264</v>
      </c>
      <c r="B2236">
        <v>1987</v>
      </c>
      <c r="C2236" t="s">
        <v>35</v>
      </c>
      <c r="D2236">
        <v>8</v>
      </c>
      <c r="E2236" s="18">
        <f>DATE(Table6[[#This Row],[year]],MONTH(1&amp;Table6[[#This Row],[month]]),Table6[[#This Row],[date]])</f>
        <v>31997</v>
      </c>
      <c r="F2236" s="19">
        <f>DATEDIF(Table6[[#This Row],[DOB]],DATE(2023,6,8),"Y")</f>
        <v>35</v>
      </c>
      <c r="G2236">
        <v>3</v>
      </c>
      <c r="H2236" s="20">
        <v>39983.43</v>
      </c>
      <c r="I2236" t="s">
        <v>8416</v>
      </c>
      <c r="J2236" t="s">
        <v>8417</v>
      </c>
      <c r="K2236" t="s">
        <v>23</v>
      </c>
    </row>
    <row r="2237" spans="1:11" x14ac:dyDescent="0.35">
      <c r="A2237" t="s">
        <v>2265</v>
      </c>
      <c r="B2237">
        <v>1982</v>
      </c>
      <c r="C2237" t="s">
        <v>30</v>
      </c>
      <c r="D2237">
        <v>25</v>
      </c>
      <c r="E2237" s="18">
        <f>DATE(Table6[[#This Row],[year]],MONTH(1&amp;Table6[[#This Row],[month]]),Table6[[#This Row],[date]])</f>
        <v>30310</v>
      </c>
      <c r="F2237" s="19">
        <f>DATEDIF(Table6[[#This Row],[DOB]],DATE(2023,6,8),"Y")</f>
        <v>40</v>
      </c>
      <c r="G2237">
        <v>2</v>
      </c>
      <c r="H2237" s="20">
        <v>40003.33</v>
      </c>
      <c r="I2237" t="s">
        <v>8418</v>
      </c>
      <c r="J2237" t="s">
        <v>8418</v>
      </c>
      <c r="K2237" t="s">
        <v>23</v>
      </c>
    </row>
    <row r="2238" spans="1:11" x14ac:dyDescent="0.35">
      <c r="A2238" t="s">
        <v>2266</v>
      </c>
      <c r="B2238">
        <v>1978</v>
      </c>
      <c r="C2238" t="s">
        <v>30</v>
      </c>
      <c r="D2238">
        <v>20</v>
      </c>
      <c r="E2238" s="18">
        <f>DATE(Table6[[#This Row],[year]],MONTH(1&amp;Table6[[#This Row],[month]]),Table6[[#This Row],[date]])</f>
        <v>28844</v>
      </c>
      <c r="F2238" s="19">
        <f>DATEDIF(Table6[[#This Row],[DOB]],DATE(2023,6,8),"Y")</f>
        <v>44</v>
      </c>
      <c r="G2238">
        <v>2</v>
      </c>
      <c r="H2238" s="20">
        <v>40054.730000000003</v>
      </c>
      <c r="I2238" t="s">
        <v>8418</v>
      </c>
      <c r="J2238" t="s">
        <v>8417</v>
      </c>
      <c r="K2238" t="s">
        <v>42</v>
      </c>
    </row>
    <row r="2239" spans="1:11" x14ac:dyDescent="0.35">
      <c r="A2239" t="s">
        <v>2267</v>
      </c>
      <c r="B2239">
        <v>1966</v>
      </c>
      <c r="C2239" t="s">
        <v>35</v>
      </c>
      <c r="D2239">
        <v>12</v>
      </c>
      <c r="E2239" s="18">
        <f>DATE(Table6[[#This Row],[year]],MONTH(1&amp;Table6[[#This Row],[month]]),Table6[[#This Row],[date]])</f>
        <v>24331</v>
      </c>
      <c r="F2239" s="19">
        <f>DATEDIF(Table6[[#This Row],[DOB]],DATE(2023,6,8),"Y")</f>
        <v>56</v>
      </c>
      <c r="G2239">
        <v>0</v>
      </c>
      <c r="H2239" s="20">
        <v>40069.440000000002</v>
      </c>
      <c r="I2239" t="s">
        <v>8418</v>
      </c>
      <c r="J2239" t="s">
        <v>8417</v>
      </c>
      <c r="K2239" t="s">
        <v>42</v>
      </c>
    </row>
    <row r="2240" spans="1:11" x14ac:dyDescent="0.35">
      <c r="A2240" t="s">
        <v>2268</v>
      </c>
      <c r="B2240">
        <v>1983</v>
      </c>
      <c r="C2240" t="s">
        <v>37</v>
      </c>
      <c r="D2240">
        <v>14</v>
      </c>
      <c r="E2240" s="18">
        <f>DATE(Table6[[#This Row],[year]],MONTH(1&amp;Table6[[#This Row],[month]]),Table6[[#This Row],[date]])</f>
        <v>30603</v>
      </c>
      <c r="F2240" s="19">
        <f>DATEDIF(Table6[[#This Row],[DOB]],DATE(2023,6,8),"Y")</f>
        <v>39</v>
      </c>
      <c r="G2240">
        <v>2</v>
      </c>
      <c r="H2240" s="20">
        <v>40103.89</v>
      </c>
      <c r="I2240" t="s">
        <v>8418</v>
      </c>
      <c r="J2240" t="s">
        <v>8416</v>
      </c>
      <c r="K2240" t="s">
        <v>42</v>
      </c>
    </row>
    <row r="2241" spans="1:11" x14ac:dyDescent="0.35">
      <c r="A2241" t="s">
        <v>2269</v>
      </c>
      <c r="B2241">
        <v>1985</v>
      </c>
      <c r="C2241" t="s">
        <v>37</v>
      </c>
      <c r="D2241">
        <v>21</v>
      </c>
      <c r="E2241" s="18">
        <f>DATE(Table6[[#This Row],[year]],MONTH(1&amp;Table6[[#This Row],[month]]),Table6[[#This Row],[date]])</f>
        <v>31341</v>
      </c>
      <c r="F2241" s="19">
        <f>DATEDIF(Table6[[#This Row],[DOB]],DATE(2023,6,8),"Y")</f>
        <v>37</v>
      </c>
      <c r="G2241">
        <v>4</v>
      </c>
      <c r="H2241" s="20">
        <v>40182.25</v>
      </c>
      <c r="I2241" t="s">
        <v>8418</v>
      </c>
      <c r="J2241" t="s">
        <v>8416</v>
      </c>
      <c r="K2241" t="s">
        <v>42</v>
      </c>
    </row>
    <row r="2242" spans="1:11" x14ac:dyDescent="0.35">
      <c r="A2242" t="s">
        <v>2270</v>
      </c>
      <c r="B2242">
        <v>1979</v>
      </c>
      <c r="C2242" t="s">
        <v>35</v>
      </c>
      <c r="D2242">
        <v>18</v>
      </c>
      <c r="E2242" s="18">
        <f>DATE(Table6[[#This Row],[year]],MONTH(1&amp;Table6[[#This Row],[month]]),Table6[[#This Row],[date]])</f>
        <v>29085</v>
      </c>
      <c r="F2242" s="19">
        <f>DATEDIF(Table6[[#This Row],[DOB]],DATE(2023,6,8),"Y")</f>
        <v>43</v>
      </c>
      <c r="G2242">
        <v>2</v>
      </c>
      <c r="H2242" s="20">
        <v>40204.83</v>
      </c>
      <c r="I2242" t="s">
        <v>8418</v>
      </c>
      <c r="J2242" t="s">
        <v>8417</v>
      </c>
      <c r="K2242" t="s">
        <v>23</v>
      </c>
    </row>
    <row r="2243" spans="1:11" x14ac:dyDescent="0.35">
      <c r="A2243" t="s">
        <v>2271</v>
      </c>
      <c r="B2243">
        <v>1981</v>
      </c>
      <c r="C2243" t="s">
        <v>10</v>
      </c>
      <c r="D2243">
        <v>28</v>
      </c>
      <c r="E2243" s="18">
        <f>DATE(Table6[[#This Row],[year]],MONTH(1&amp;Table6[[#This Row],[month]]),Table6[[#This Row],[date]])</f>
        <v>29795</v>
      </c>
      <c r="F2243" s="19">
        <f>DATEDIF(Table6[[#This Row],[DOB]],DATE(2023,6,8),"Y")</f>
        <v>41</v>
      </c>
      <c r="G2243">
        <v>1</v>
      </c>
      <c r="H2243" s="20">
        <v>40208.559999999998</v>
      </c>
      <c r="I2243" t="s">
        <v>8418</v>
      </c>
      <c r="J2243" t="s">
        <v>8416</v>
      </c>
      <c r="K2243" t="s">
        <v>42</v>
      </c>
    </row>
    <row r="2244" spans="1:11" x14ac:dyDescent="0.35">
      <c r="A2244" t="s">
        <v>2272</v>
      </c>
      <c r="B2244">
        <v>1981</v>
      </c>
      <c r="C2244" t="s">
        <v>37</v>
      </c>
      <c r="D2244">
        <v>4</v>
      </c>
      <c r="E2244" s="18">
        <f>DATE(Table6[[#This Row],[year]],MONTH(1&amp;Table6[[#This Row],[month]]),Table6[[#This Row],[date]])</f>
        <v>29863</v>
      </c>
      <c r="F2244" s="19">
        <f>DATEDIF(Table6[[#This Row],[DOB]],DATE(2023,6,8),"Y")</f>
        <v>41</v>
      </c>
      <c r="G2244">
        <v>1</v>
      </c>
      <c r="H2244" s="20">
        <v>40273.65</v>
      </c>
      <c r="I2244" t="s">
        <v>8418</v>
      </c>
      <c r="J2244" t="s">
        <v>8417</v>
      </c>
      <c r="K2244" t="s">
        <v>13</v>
      </c>
    </row>
    <row r="2245" spans="1:11" x14ac:dyDescent="0.35">
      <c r="A2245" t="s">
        <v>2273</v>
      </c>
      <c r="B2245">
        <v>1977</v>
      </c>
      <c r="C2245" t="s">
        <v>18</v>
      </c>
      <c r="D2245">
        <v>27</v>
      </c>
      <c r="E2245" s="18">
        <f>DATE(Table6[[#This Row],[year]],MONTH(1&amp;Table6[[#This Row],[month]]),Table6[[#This Row],[date]])</f>
        <v>28303</v>
      </c>
      <c r="F2245" s="19">
        <f>DATEDIF(Table6[[#This Row],[DOB]],DATE(2023,6,8),"Y")</f>
        <v>45</v>
      </c>
      <c r="G2245">
        <v>2</v>
      </c>
      <c r="H2245" s="20">
        <v>40284.379999999997</v>
      </c>
      <c r="I2245" t="s">
        <v>8418</v>
      </c>
      <c r="J2245" t="s">
        <v>8417</v>
      </c>
      <c r="K2245" t="s">
        <v>23</v>
      </c>
    </row>
    <row r="2246" spans="1:11" x14ac:dyDescent="0.35">
      <c r="A2246" t="s">
        <v>2274</v>
      </c>
      <c r="B2246">
        <v>1962</v>
      </c>
      <c r="C2246" t="s">
        <v>20</v>
      </c>
      <c r="D2246">
        <v>4</v>
      </c>
      <c r="E2246" s="18">
        <f>DATE(Table6[[#This Row],[year]],MONTH(1&amp;Table6[[#This Row],[month]]),Table6[[#This Row],[date]])</f>
        <v>22893</v>
      </c>
      <c r="F2246" s="19">
        <f>DATEDIF(Table6[[#This Row],[DOB]],DATE(2023,6,8),"Y")</f>
        <v>60</v>
      </c>
      <c r="G2246">
        <v>0</v>
      </c>
      <c r="H2246" s="20">
        <v>40309.93</v>
      </c>
      <c r="I2246" t="s">
        <v>8418</v>
      </c>
      <c r="J2246" t="s">
        <v>8417</v>
      </c>
      <c r="K2246" t="s">
        <v>42</v>
      </c>
    </row>
    <row r="2247" spans="1:11" x14ac:dyDescent="0.35">
      <c r="A2247" t="s">
        <v>2275</v>
      </c>
      <c r="B2247">
        <v>1966</v>
      </c>
      <c r="C2247" t="s">
        <v>35</v>
      </c>
      <c r="D2247">
        <v>12</v>
      </c>
      <c r="E2247" s="18">
        <f>DATE(Table6[[#This Row],[year]],MONTH(1&amp;Table6[[#This Row],[month]]),Table6[[#This Row],[date]])</f>
        <v>24331</v>
      </c>
      <c r="F2247" s="19">
        <f>DATEDIF(Table6[[#This Row],[DOB]],DATE(2023,6,8),"Y")</f>
        <v>56</v>
      </c>
      <c r="G2247">
        <v>0</v>
      </c>
      <c r="H2247" s="20">
        <v>40373.74</v>
      </c>
      <c r="I2247" t="s">
        <v>8418</v>
      </c>
      <c r="J2247" t="s">
        <v>8417</v>
      </c>
      <c r="K2247" t="s">
        <v>42</v>
      </c>
    </row>
    <row r="2248" spans="1:11" x14ac:dyDescent="0.35">
      <c r="A2248" t="s">
        <v>2276</v>
      </c>
      <c r="B2248">
        <v>1985</v>
      </c>
      <c r="C2248" t="s">
        <v>15</v>
      </c>
      <c r="D2248">
        <v>3</v>
      </c>
      <c r="E2248" s="18">
        <f>DATE(Table6[[#This Row],[year]],MONTH(1&amp;Table6[[#This Row],[month]]),Table6[[#This Row],[date]])</f>
        <v>31354</v>
      </c>
      <c r="F2248" s="19">
        <f>DATEDIF(Table6[[#This Row],[DOB]],DATE(2023,6,8),"Y")</f>
        <v>37</v>
      </c>
      <c r="G2248">
        <v>0</v>
      </c>
      <c r="H2248" s="20">
        <v>40419.019999999997</v>
      </c>
      <c r="I2248" t="s">
        <v>8418</v>
      </c>
      <c r="J2248" t="s">
        <v>8416</v>
      </c>
      <c r="K2248" t="s">
        <v>13</v>
      </c>
    </row>
    <row r="2249" spans="1:11" x14ac:dyDescent="0.35">
      <c r="A2249" t="s">
        <v>2277</v>
      </c>
      <c r="B2249">
        <v>1975</v>
      </c>
      <c r="C2249" t="s">
        <v>10</v>
      </c>
      <c r="D2249">
        <v>10</v>
      </c>
      <c r="E2249" s="18">
        <f>DATE(Table6[[#This Row],[year]],MONTH(1&amp;Table6[[#This Row],[month]]),Table6[[#This Row],[date]])</f>
        <v>27585</v>
      </c>
      <c r="F2249" s="19">
        <f>DATEDIF(Table6[[#This Row],[DOB]],DATE(2023,6,8),"Y")</f>
        <v>47</v>
      </c>
      <c r="G2249">
        <v>1</v>
      </c>
      <c r="H2249" s="20">
        <v>40590.550000000003</v>
      </c>
      <c r="I2249" t="s">
        <v>8418</v>
      </c>
      <c r="J2249" t="s">
        <v>8417</v>
      </c>
      <c r="K2249" t="s">
        <v>23</v>
      </c>
    </row>
    <row r="2250" spans="1:11" x14ac:dyDescent="0.35">
      <c r="A2250" t="s">
        <v>2278</v>
      </c>
      <c r="B2250">
        <v>1970</v>
      </c>
      <c r="C2250" t="s">
        <v>20</v>
      </c>
      <c r="D2250">
        <v>25</v>
      </c>
      <c r="E2250" s="18">
        <f>DATE(Table6[[#This Row],[year]],MONTH(1&amp;Table6[[#This Row],[month]]),Table6[[#This Row],[date]])</f>
        <v>25836</v>
      </c>
      <c r="F2250" s="19">
        <f>DATEDIF(Table6[[#This Row],[DOB]],DATE(2023,6,8),"Y")</f>
        <v>52</v>
      </c>
      <c r="G2250">
        <v>0</v>
      </c>
      <c r="H2250" s="20">
        <v>40692.910000000003</v>
      </c>
      <c r="I2250" t="s">
        <v>8418</v>
      </c>
      <c r="J2250" t="s">
        <v>8418</v>
      </c>
      <c r="K2250" t="s">
        <v>42</v>
      </c>
    </row>
    <row r="2251" spans="1:11" x14ac:dyDescent="0.35">
      <c r="A2251" t="s">
        <v>2279</v>
      </c>
      <c r="B2251">
        <v>1976</v>
      </c>
      <c r="C2251" t="s">
        <v>30</v>
      </c>
      <c r="D2251">
        <v>26</v>
      </c>
      <c r="E2251" s="18">
        <f>DATE(Table6[[#This Row],[year]],MONTH(1&amp;Table6[[#This Row],[month]]),Table6[[#This Row],[date]])</f>
        <v>28120</v>
      </c>
      <c r="F2251" s="19">
        <f>DATEDIF(Table6[[#This Row],[DOB]],DATE(2023,6,8),"Y")</f>
        <v>46</v>
      </c>
      <c r="G2251">
        <v>3</v>
      </c>
      <c r="H2251" s="20">
        <v>40720.550000000003</v>
      </c>
      <c r="I2251" t="s">
        <v>8418</v>
      </c>
      <c r="J2251" t="s">
        <v>8417</v>
      </c>
      <c r="K2251" t="s">
        <v>23</v>
      </c>
    </row>
    <row r="2252" spans="1:11" x14ac:dyDescent="0.35">
      <c r="A2252" t="s">
        <v>2280</v>
      </c>
      <c r="B2252">
        <v>1972</v>
      </c>
      <c r="C2252" t="s">
        <v>18</v>
      </c>
      <c r="D2252">
        <v>10</v>
      </c>
      <c r="E2252" s="18">
        <f>DATE(Table6[[#This Row],[year]],MONTH(1&amp;Table6[[#This Row],[month]]),Table6[[#This Row],[date]])</f>
        <v>26460</v>
      </c>
      <c r="F2252" s="19">
        <f>DATEDIF(Table6[[#This Row],[DOB]],DATE(2023,6,8),"Y")</f>
        <v>50</v>
      </c>
      <c r="G2252">
        <v>0</v>
      </c>
      <c r="H2252" s="20">
        <v>40817.85</v>
      </c>
      <c r="I2252" t="s">
        <v>8418</v>
      </c>
      <c r="J2252" t="s">
        <v>8417</v>
      </c>
      <c r="K2252" t="s">
        <v>42</v>
      </c>
    </row>
    <row r="2253" spans="1:11" x14ac:dyDescent="0.35">
      <c r="A2253" t="s">
        <v>2281</v>
      </c>
      <c r="B2253">
        <v>1999</v>
      </c>
      <c r="C2253" t="s">
        <v>10</v>
      </c>
      <c r="D2253">
        <v>2</v>
      </c>
      <c r="E2253" s="18">
        <f>DATE(Table6[[#This Row],[year]],MONTH(1&amp;Table6[[#This Row],[month]]),Table6[[#This Row],[date]])</f>
        <v>36343</v>
      </c>
      <c r="F2253" s="19">
        <f>DATEDIF(Table6[[#This Row],[DOB]],DATE(2023,6,8),"Y")</f>
        <v>23</v>
      </c>
      <c r="G2253">
        <v>1</v>
      </c>
      <c r="H2253" s="20">
        <v>40904.199999999997</v>
      </c>
      <c r="I2253" t="s">
        <v>8418</v>
      </c>
      <c r="J2253" t="s">
        <v>8418</v>
      </c>
      <c r="K2253" t="s">
        <v>247</v>
      </c>
    </row>
    <row r="2254" spans="1:11" x14ac:dyDescent="0.35">
      <c r="A2254" t="s">
        <v>2282</v>
      </c>
      <c r="B2254">
        <v>1992</v>
      </c>
      <c r="C2254" t="s">
        <v>35</v>
      </c>
      <c r="D2254">
        <v>4</v>
      </c>
      <c r="E2254" s="18">
        <f>DATE(Table6[[#This Row],[year]],MONTH(1&amp;Table6[[#This Row],[month]]),Table6[[#This Row],[date]])</f>
        <v>33820</v>
      </c>
      <c r="F2254" s="19">
        <f>DATEDIF(Table6[[#This Row],[DOB]],DATE(2023,6,8),"Y")</f>
        <v>30</v>
      </c>
      <c r="G2254">
        <v>3</v>
      </c>
      <c r="H2254" s="20">
        <v>40932.43</v>
      </c>
      <c r="I2254" t="s">
        <v>8418</v>
      </c>
      <c r="J2254" t="s">
        <v>8416</v>
      </c>
      <c r="K2254" t="s">
        <v>13</v>
      </c>
    </row>
    <row r="2255" spans="1:11" x14ac:dyDescent="0.35">
      <c r="A2255" t="s">
        <v>2283</v>
      </c>
      <c r="B2255">
        <v>1979</v>
      </c>
      <c r="C2255" t="s">
        <v>20</v>
      </c>
      <c r="D2255">
        <v>16</v>
      </c>
      <c r="E2255" s="18">
        <f>DATE(Table6[[#This Row],[year]],MONTH(1&amp;Table6[[#This Row],[month]]),Table6[[#This Row],[date]])</f>
        <v>29114</v>
      </c>
      <c r="F2255" s="19">
        <f>DATEDIF(Table6[[#This Row],[DOB]],DATE(2023,6,8),"Y")</f>
        <v>43</v>
      </c>
      <c r="G2255">
        <v>3</v>
      </c>
      <c r="H2255" s="20">
        <v>40941.29</v>
      </c>
      <c r="I2255" t="s">
        <v>8418</v>
      </c>
      <c r="J2255" t="s">
        <v>8416</v>
      </c>
      <c r="K2255" t="s">
        <v>13</v>
      </c>
    </row>
    <row r="2256" spans="1:11" x14ac:dyDescent="0.35">
      <c r="A2256" t="s">
        <v>2284</v>
      </c>
      <c r="B2256">
        <v>1983</v>
      </c>
      <c r="C2256" t="s">
        <v>20</v>
      </c>
      <c r="D2256">
        <v>8</v>
      </c>
      <c r="E2256" s="18">
        <f>DATE(Table6[[#This Row],[year]],MONTH(1&amp;Table6[[#This Row],[month]]),Table6[[#This Row],[date]])</f>
        <v>30567</v>
      </c>
      <c r="F2256" s="19">
        <f>DATEDIF(Table6[[#This Row],[DOB]],DATE(2023,6,8),"Y")</f>
        <v>39</v>
      </c>
      <c r="G2256">
        <v>3</v>
      </c>
      <c r="H2256" s="20">
        <v>40961.29</v>
      </c>
      <c r="I2256" t="s">
        <v>8418</v>
      </c>
      <c r="J2256" t="s">
        <v>8416</v>
      </c>
      <c r="K2256" t="s">
        <v>42</v>
      </c>
    </row>
    <row r="2257" spans="1:11" x14ac:dyDescent="0.35">
      <c r="A2257" t="s">
        <v>2285</v>
      </c>
      <c r="B2257">
        <v>1974</v>
      </c>
      <c r="C2257" t="s">
        <v>18</v>
      </c>
      <c r="D2257">
        <v>5</v>
      </c>
      <c r="E2257" s="18">
        <f>DATE(Table6[[#This Row],[year]],MONTH(1&amp;Table6[[#This Row],[month]]),Table6[[#This Row],[date]])</f>
        <v>27185</v>
      </c>
      <c r="F2257" s="19">
        <f>DATEDIF(Table6[[#This Row],[DOB]],DATE(2023,6,8),"Y")</f>
        <v>49</v>
      </c>
      <c r="G2257">
        <v>0</v>
      </c>
      <c r="H2257" s="20">
        <v>40974.160000000003</v>
      </c>
      <c r="I2257" t="s">
        <v>8418</v>
      </c>
      <c r="J2257" t="s">
        <v>8416</v>
      </c>
      <c r="K2257" t="s">
        <v>13</v>
      </c>
    </row>
    <row r="2258" spans="1:11" x14ac:dyDescent="0.35">
      <c r="A2258" t="s">
        <v>2286</v>
      </c>
      <c r="B2258">
        <v>1979</v>
      </c>
      <c r="C2258" t="s">
        <v>37</v>
      </c>
      <c r="D2258">
        <v>11</v>
      </c>
      <c r="E2258" s="18">
        <f>DATE(Table6[[#This Row],[year]],MONTH(1&amp;Table6[[#This Row],[month]]),Table6[[#This Row],[date]])</f>
        <v>29139</v>
      </c>
      <c r="F2258" s="19">
        <f>DATEDIF(Table6[[#This Row],[DOB]],DATE(2023,6,8),"Y")</f>
        <v>43</v>
      </c>
      <c r="G2258">
        <v>1</v>
      </c>
      <c r="H2258" s="20">
        <v>41034.22</v>
      </c>
      <c r="I2258" t="s">
        <v>8418</v>
      </c>
      <c r="J2258" t="s">
        <v>8417</v>
      </c>
      <c r="K2258" t="s">
        <v>356</v>
      </c>
    </row>
    <row r="2259" spans="1:11" x14ac:dyDescent="0.35">
      <c r="A2259" t="s">
        <v>2287</v>
      </c>
      <c r="B2259">
        <v>1972</v>
      </c>
      <c r="C2259" t="s">
        <v>35</v>
      </c>
      <c r="D2259">
        <v>12</v>
      </c>
      <c r="E2259" s="18">
        <f>DATE(Table6[[#This Row],[year]],MONTH(1&amp;Table6[[#This Row],[month]]),Table6[[#This Row],[date]])</f>
        <v>26523</v>
      </c>
      <c r="F2259" s="19">
        <f>DATEDIF(Table6[[#This Row],[DOB]],DATE(2023,6,8),"Y")</f>
        <v>50</v>
      </c>
      <c r="G2259">
        <v>0</v>
      </c>
      <c r="H2259" s="20">
        <v>41055.29</v>
      </c>
      <c r="I2259" t="s">
        <v>8418</v>
      </c>
      <c r="J2259" t="s">
        <v>8416</v>
      </c>
      <c r="K2259" t="s">
        <v>42</v>
      </c>
    </row>
    <row r="2260" spans="1:11" x14ac:dyDescent="0.35">
      <c r="A2260" t="s">
        <v>2288</v>
      </c>
      <c r="B2260">
        <v>1972</v>
      </c>
      <c r="C2260" t="s">
        <v>20</v>
      </c>
      <c r="D2260">
        <v>6</v>
      </c>
      <c r="E2260" s="18">
        <f>DATE(Table6[[#This Row],[year]],MONTH(1&amp;Table6[[#This Row],[month]]),Table6[[#This Row],[date]])</f>
        <v>26548</v>
      </c>
      <c r="F2260" s="19">
        <f>DATEDIF(Table6[[#This Row],[DOB]],DATE(2023,6,8),"Y")</f>
        <v>50</v>
      </c>
      <c r="G2260">
        <v>0</v>
      </c>
      <c r="H2260" s="20">
        <v>41097.160000000003</v>
      </c>
      <c r="I2260" t="s">
        <v>8418</v>
      </c>
      <c r="J2260" t="s">
        <v>8417</v>
      </c>
      <c r="K2260" t="s">
        <v>168</v>
      </c>
    </row>
    <row r="2261" spans="1:11" x14ac:dyDescent="0.35">
      <c r="A2261" t="s">
        <v>2289</v>
      </c>
      <c r="B2261">
        <v>1969</v>
      </c>
      <c r="C2261" t="s">
        <v>35</v>
      </c>
      <c r="D2261">
        <v>8</v>
      </c>
      <c r="E2261" s="18">
        <f>DATE(Table6[[#This Row],[year]],MONTH(1&amp;Table6[[#This Row],[month]]),Table6[[#This Row],[date]])</f>
        <v>25423</v>
      </c>
      <c r="F2261" s="19">
        <f>DATEDIF(Table6[[#This Row],[DOB]],DATE(2023,6,8),"Y")</f>
        <v>53</v>
      </c>
      <c r="G2261">
        <v>0</v>
      </c>
      <c r="H2261" s="20">
        <v>41191.57</v>
      </c>
      <c r="I2261" t="s">
        <v>8418</v>
      </c>
      <c r="J2261" t="s">
        <v>8416</v>
      </c>
      <c r="K2261" t="s">
        <v>42</v>
      </c>
    </row>
    <row r="2262" spans="1:11" x14ac:dyDescent="0.35">
      <c r="A2262" t="s">
        <v>2290</v>
      </c>
      <c r="B2262">
        <v>1964</v>
      </c>
      <c r="C2262" t="s">
        <v>18</v>
      </c>
      <c r="D2262">
        <v>6</v>
      </c>
      <c r="E2262" s="18">
        <f>DATE(Table6[[#This Row],[year]],MONTH(1&amp;Table6[[#This Row],[month]]),Table6[[#This Row],[date]])</f>
        <v>23534</v>
      </c>
      <c r="F2262" s="19">
        <f>DATEDIF(Table6[[#This Row],[DOB]],DATE(2023,6,8),"Y")</f>
        <v>59</v>
      </c>
      <c r="G2262">
        <v>0</v>
      </c>
      <c r="H2262" s="20">
        <v>41250.39</v>
      </c>
      <c r="I2262" t="s">
        <v>8418</v>
      </c>
      <c r="J2262" t="s">
        <v>8417</v>
      </c>
      <c r="K2262" t="s">
        <v>42</v>
      </c>
    </row>
    <row r="2263" spans="1:11" x14ac:dyDescent="0.35">
      <c r="A2263" t="s">
        <v>2291</v>
      </c>
      <c r="B2263">
        <v>1977</v>
      </c>
      <c r="C2263" t="s">
        <v>35</v>
      </c>
      <c r="D2263">
        <v>27</v>
      </c>
      <c r="E2263" s="18">
        <f>DATE(Table6[[#This Row],[year]],MONTH(1&amp;Table6[[#This Row],[month]]),Table6[[#This Row],[date]])</f>
        <v>28364</v>
      </c>
      <c r="F2263" s="19">
        <f>DATEDIF(Table6[[#This Row],[DOB]],DATE(2023,6,8),"Y")</f>
        <v>45</v>
      </c>
      <c r="G2263">
        <v>2</v>
      </c>
      <c r="H2263" s="20">
        <v>41271.5</v>
      </c>
      <c r="I2263" t="s">
        <v>8418</v>
      </c>
      <c r="J2263" t="s">
        <v>8416</v>
      </c>
      <c r="K2263" t="s">
        <v>42</v>
      </c>
    </row>
    <row r="2264" spans="1:11" x14ac:dyDescent="0.35">
      <c r="A2264" t="s">
        <v>2292</v>
      </c>
      <c r="B2264">
        <v>1964</v>
      </c>
      <c r="C2264" t="s">
        <v>37</v>
      </c>
      <c r="D2264">
        <v>7</v>
      </c>
      <c r="E2264" s="18">
        <f>DATE(Table6[[#This Row],[year]],MONTH(1&amp;Table6[[#This Row],[month]]),Table6[[#This Row],[date]])</f>
        <v>23657</v>
      </c>
      <c r="F2264" s="19">
        <f>DATEDIF(Table6[[#This Row],[DOB]],DATE(2023,6,8),"Y")</f>
        <v>58</v>
      </c>
      <c r="G2264">
        <v>0</v>
      </c>
      <c r="H2264" s="20">
        <v>41331.79</v>
      </c>
      <c r="I2264" t="s">
        <v>8418</v>
      </c>
      <c r="J2264" t="s">
        <v>8416</v>
      </c>
      <c r="K2264" t="s">
        <v>42</v>
      </c>
    </row>
    <row r="2265" spans="1:11" x14ac:dyDescent="0.35">
      <c r="A2265" t="s">
        <v>2293</v>
      </c>
      <c r="B2265">
        <v>1971</v>
      </c>
      <c r="C2265" t="s">
        <v>37</v>
      </c>
      <c r="D2265">
        <v>16</v>
      </c>
      <c r="E2265" s="18">
        <f>DATE(Table6[[#This Row],[year]],MONTH(1&amp;Table6[[#This Row],[month]]),Table6[[#This Row],[date]])</f>
        <v>26222</v>
      </c>
      <c r="F2265" s="19">
        <f>DATEDIF(Table6[[#This Row],[DOB]],DATE(2023,6,8),"Y")</f>
        <v>51</v>
      </c>
      <c r="G2265">
        <v>0</v>
      </c>
      <c r="H2265" s="20">
        <v>41351.879999999997</v>
      </c>
      <c r="I2265" t="s">
        <v>8418</v>
      </c>
      <c r="J2265" t="s">
        <v>8416</v>
      </c>
      <c r="K2265" t="s">
        <v>42</v>
      </c>
    </row>
    <row r="2266" spans="1:11" x14ac:dyDescent="0.35">
      <c r="A2266" t="s">
        <v>2294</v>
      </c>
      <c r="B2266">
        <v>1967</v>
      </c>
      <c r="C2266" t="s">
        <v>30</v>
      </c>
      <c r="D2266">
        <v>22</v>
      </c>
      <c r="E2266" s="18">
        <f>DATE(Table6[[#This Row],[year]],MONTH(1&amp;Table6[[#This Row],[month]]),Table6[[#This Row],[date]])</f>
        <v>24828</v>
      </c>
      <c r="F2266" s="19">
        <f>DATEDIF(Table6[[#This Row],[DOB]],DATE(2023,6,8),"Y")</f>
        <v>55</v>
      </c>
      <c r="G2266">
        <v>0</v>
      </c>
      <c r="H2266" s="20">
        <v>41505.15</v>
      </c>
      <c r="I2266" t="s">
        <v>8418</v>
      </c>
      <c r="J2266" t="s">
        <v>8416</v>
      </c>
      <c r="K2266" t="s">
        <v>42</v>
      </c>
    </row>
    <row r="2267" spans="1:11" x14ac:dyDescent="0.35">
      <c r="A2267" t="s">
        <v>2295</v>
      </c>
      <c r="B2267">
        <v>1974</v>
      </c>
      <c r="C2267" t="s">
        <v>15</v>
      </c>
      <c r="D2267">
        <v>24</v>
      </c>
      <c r="E2267" s="18">
        <f>DATE(Table6[[#This Row],[year]],MONTH(1&amp;Table6[[#This Row],[month]]),Table6[[#This Row],[date]])</f>
        <v>27357</v>
      </c>
      <c r="F2267" s="19">
        <f>DATEDIF(Table6[[#This Row],[DOB]],DATE(2023,6,8),"Y")</f>
        <v>48</v>
      </c>
      <c r="G2267">
        <v>0</v>
      </c>
      <c r="H2267" s="20">
        <v>41636.199999999997</v>
      </c>
      <c r="I2267" t="s">
        <v>8418</v>
      </c>
      <c r="J2267" t="s">
        <v>8418</v>
      </c>
      <c r="K2267" t="s">
        <v>42</v>
      </c>
    </row>
    <row r="2268" spans="1:11" x14ac:dyDescent="0.35">
      <c r="A2268" t="s">
        <v>2296</v>
      </c>
      <c r="B2268">
        <v>1976</v>
      </c>
      <c r="C2268" t="s">
        <v>37</v>
      </c>
      <c r="D2268">
        <v>29</v>
      </c>
      <c r="E2268" s="18">
        <f>DATE(Table6[[#This Row],[year]],MONTH(1&amp;Table6[[#This Row],[month]]),Table6[[#This Row],[date]])</f>
        <v>28062</v>
      </c>
      <c r="F2268" s="19">
        <f>DATEDIF(Table6[[#This Row],[DOB]],DATE(2023,6,8),"Y")</f>
        <v>46</v>
      </c>
      <c r="G2268">
        <v>1</v>
      </c>
      <c r="H2268" s="20">
        <v>41661.599999999999</v>
      </c>
      <c r="I2268" t="s">
        <v>8418</v>
      </c>
      <c r="J2268" t="s">
        <v>8417</v>
      </c>
      <c r="K2268" t="s">
        <v>42</v>
      </c>
    </row>
    <row r="2269" spans="1:11" x14ac:dyDescent="0.35">
      <c r="A2269" t="s">
        <v>2297</v>
      </c>
      <c r="B2269">
        <v>1975</v>
      </c>
      <c r="C2269" t="s">
        <v>15</v>
      </c>
      <c r="D2269">
        <v>14</v>
      </c>
      <c r="E2269" s="18">
        <f>DATE(Table6[[#This Row],[year]],MONTH(1&amp;Table6[[#This Row],[month]]),Table6[[#This Row],[date]])</f>
        <v>27712</v>
      </c>
      <c r="F2269" s="19">
        <f>DATEDIF(Table6[[#This Row],[DOB]],DATE(2023,6,8),"Y")</f>
        <v>47</v>
      </c>
      <c r="G2269">
        <v>0</v>
      </c>
      <c r="H2269" s="20">
        <v>41676.080000000002</v>
      </c>
      <c r="I2269" t="s">
        <v>8418</v>
      </c>
      <c r="J2269" t="s">
        <v>8416</v>
      </c>
      <c r="K2269" t="s">
        <v>13</v>
      </c>
    </row>
    <row r="2270" spans="1:11" x14ac:dyDescent="0.35">
      <c r="A2270" t="s">
        <v>2298</v>
      </c>
      <c r="B2270">
        <v>1975</v>
      </c>
      <c r="C2270" t="s">
        <v>20</v>
      </c>
      <c r="D2270">
        <v>29</v>
      </c>
      <c r="E2270" s="18">
        <f>DATE(Table6[[#This Row],[year]],MONTH(1&amp;Table6[[#This Row],[month]]),Table6[[#This Row],[date]])</f>
        <v>27666</v>
      </c>
      <c r="F2270" s="19">
        <f>DATEDIF(Table6[[#This Row],[DOB]],DATE(2023,6,8),"Y")</f>
        <v>47</v>
      </c>
      <c r="G2270">
        <v>1</v>
      </c>
      <c r="H2270" s="20">
        <v>41681.86</v>
      </c>
      <c r="I2270" t="s">
        <v>8418</v>
      </c>
      <c r="J2270" t="s">
        <v>8418</v>
      </c>
      <c r="K2270" t="s">
        <v>42</v>
      </c>
    </row>
    <row r="2271" spans="1:11" x14ac:dyDescent="0.35">
      <c r="A2271" t="s">
        <v>2299</v>
      </c>
      <c r="B2271">
        <v>1962</v>
      </c>
      <c r="C2271" t="s">
        <v>20</v>
      </c>
      <c r="D2271">
        <v>22</v>
      </c>
      <c r="E2271" s="18">
        <f>DATE(Table6[[#This Row],[year]],MONTH(1&amp;Table6[[#This Row],[month]]),Table6[[#This Row],[date]])</f>
        <v>22911</v>
      </c>
      <c r="F2271" s="19">
        <f>DATEDIF(Table6[[#This Row],[DOB]],DATE(2023,6,8),"Y")</f>
        <v>60</v>
      </c>
      <c r="G2271">
        <v>0</v>
      </c>
      <c r="H2271" s="20">
        <v>41794.629999999997</v>
      </c>
      <c r="I2271" t="s">
        <v>8418</v>
      </c>
      <c r="J2271" t="s">
        <v>8417</v>
      </c>
      <c r="K2271" t="s">
        <v>42</v>
      </c>
    </row>
    <row r="2272" spans="1:11" x14ac:dyDescent="0.35">
      <c r="A2272" t="s">
        <v>2300</v>
      </c>
      <c r="B2272">
        <v>1966</v>
      </c>
      <c r="C2272" t="s">
        <v>20</v>
      </c>
      <c r="D2272">
        <v>21</v>
      </c>
      <c r="E2272" s="18">
        <f>DATE(Table6[[#This Row],[year]],MONTH(1&amp;Table6[[#This Row],[month]]),Table6[[#This Row],[date]])</f>
        <v>24371</v>
      </c>
      <c r="F2272" s="19">
        <f>DATEDIF(Table6[[#This Row],[DOB]],DATE(2023,6,8),"Y")</f>
        <v>56</v>
      </c>
      <c r="G2272">
        <v>0</v>
      </c>
      <c r="H2272" s="20">
        <v>41886.54</v>
      </c>
      <c r="I2272" t="s">
        <v>8418</v>
      </c>
      <c r="J2272" t="s">
        <v>8417</v>
      </c>
      <c r="K2272" t="s">
        <v>42</v>
      </c>
    </row>
    <row r="2273" spans="1:11" x14ac:dyDescent="0.35">
      <c r="A2273" t="s">
        <v>2301</v>
      </c>
      <c r="B2273">
        <v>1972</v>
      </c>
      <c r="C2273" t="s">
        <v>18</v>
      </c>
      <c r="D2273">
        <v>8</v>
      </c>
      <c r="E2273" s="18">
        <f>DATE(Table6[[#This Row],[year]],MONTH(1&amp;Table6[[#This Row],[month]]),Table6[[#This Row],[date]])</f>
        <v>26458</v>
      </c>
      <c r="F2273" s="19">
        <f>DATEDIF(Table6[[#This Row],[DOB]],DATE(2023,6,8),"Y")</f>
        <v>51</v>
      </c>
      <c r="G2273">
        <v>1</v>
      </c>
      <c r="H2273" s="20">
        <v>41919.1</v>
      </c>
      <c r="I2273" t="s">
        <v>8418</v>
      </c>
      <c r="J2273" t="s">
        <v>8418</v>
      </c>
      <c r="K2273" t="s">
        <v>168</v>
      </c>
    </row>
    <row r="2274" spans="1:11" x14ac:dyDescent="0.35">
      <c r="A2274" t="s">
        <v>2302</v>
      </c>
      <c r="B2274">
        <v>1984</v>
      </c>
      <c r="C2274" t="s">
        <v>15</v>
      </c>
      <c r="D2274">
        <v>10</v>
      </c>
      <c r="E2274" s="18">
        <f>DATE(Table6[[#This Row],[year]],MONTH(1&amp;Table6[[#This Row],[month]]),Table6[[#This Row],[date]])</f>
        <v>30996</v>
      </c>
      <c r="F2274" s="19">
        <f>DATEDIF(Table6[[#This Row],[DOB]],DATE(2023,6,8),"Y")</f>
        <v>38</v>
      </c>
      <c r="G2274">
        <v>3</v>
      </c>
      <c r="H2274" s="20">
        <v>41949.24</v>
      </c>
      <c r="I2274" t="s">
        <v>8418</v>
      </c>
      <c r="J2274" t="s">
        <v>8418</v>
      </c>
      <c r="K2274" t="s">
        <v>13</v>
      </c>
    </row>
    <row r="2275" spans="1:11" x14ac:dyDescent="0.35">
      <c r="A2275" t="s">
        <v>2303</v>
      </c>
      <c r="B2275">
        <v>1968</v>
      </c>
      <c r="C2275" t="s">
        <v>30</v>
      </c>
      <c r="D2275">
        <v>19</v>
      </c>
      <c r="E2275" s="18">
        <f>DATE(Table6[[#This Row],[year]],MONTH(1&amp;Table6[[#This Row],[month]]),Table6[[#This Row],[date]])</f>
        <v>25191</v>
      </c>
      <c r="F2275" s="19">
        <f>DATEDIF(Table6[[#This Row],[DOB]],DATE(2023,6,8),"Y")</f>
        <v>54</v>
      </c>
      <c r="G2275">
        <v>1</v>
      </c>
      <c r="H2275" s="20">
        <v>41999.519999999997</v>
      </c>
      <c r="I2275" t="s">
        <v>8418</v>
      </c>
      <c r="J2275" t="s">
        <v>8417</v>
      </c>
      <c r="K2275" t="s">
        <v>13</v>
      </c>
    </row>
    <row r="2276" spans="1:11" x14ac:dyDescent="0.35">
      <c r="A2276" t="s">
        <v>2304</v>
      </c>
      <c r="B2276">
        <v>1976</v>
      </c>
      <c r="C2276" t="s">
        <v>15</v>
      </c>
      <c r="D2276">
        <v>28</v>
      </c>
      <c r="E2276" s="18">
        <f>DATE(Table6[[#This Row],[year]],MONTH(1&amp;Table6[[#This Row],[month]]),Table6[[#This Row],[date]])</f>
        <v>28092</v>
      </c>
      <c r="F2276" s="19">
        <f>DATEDIF(Table6[[#This Row],[DOB]],DATE(2023,6,8),"Y")</f>
        <v>46</v>
      </c>
      <c r="G2276">
        <v>0</v>
      </c>
      <c r="H2276" s="20">
        <v>42111.66</v>
      </c>
      <c r="I2276" t="s">
        <v>8418</v>
      </c>
      <c r="J2276" t="s">
        <v>8418</v>
      </c>
      <c r="K2276" t="s">
        <v>247</v>
      </c>
    </row>
    <row r="2277" spans="1:11" x14ac:dyDescent="0.35">
      <c r="A2277" t="s">
        <v>2305</v>
      </c>
      <c r="B2277">
        <v>1997</v>
      </c>
      <c r="C2277" t="s">
        <v>30</v>
      </c>
      <c r="D2277">
        <v>9</v>
      </c>
      <c r="E2277" s="18">
        <f>DATE(Table6[[#This Row],[year]],MONTH(1&amp;Table6[[#This Row],[month]]),Table6[[#This Row],[date]])</f>
        <v>35773</v>
      </c>
      <c r="F2277" s="19">
        <f>DATEDIF(Table6[[#This Row],[DOB]],DATE(2023,6,8),"Y")</f>
        <v>25</v>
      </c>
      <c r="G2277">
        <v>2</v>
      </c>
      <c r="H2277" s="20">
        <v>42112.24</v>
      </c>
      <c r="I2277" t="s">
        <v>8418</v>
      </c>
      <c r="J2277" t="s">
        <v>8417</v>
      </c>
      <c r="K2277" t="s">
        <v>13</v>
      </c>
    </row>
    <row r="2278" spans="1:11" x14ac:dyDescent="0.35">
      <c r="A2278" t="s">
        <v>2306</v>
      </c>
      <c r="B2278">
        <v>1979</v>
      </c>
      <c r="C2278" t="s">
        <v>10</v>
      </c>
      <c r="D2278">
        <v>3</v>
      </c>
      <c r="E2278" s="18">
        <f>DATE(Table6[[#This Row],[year]],MONTH(1&amp;Table6[[#This Row],[month]]),Table6[[#This Row],[date]])</f>
        <v>29039</v>
      </c>
      <c r="F2278" s="19">
        <f>DATEDIF(Table6[[#This Row],[DOB]],DATE(2023,6,8),"Y")</f>
        <v>43</v>
      </c>
      <c r="G2278">
        <v>3</v>
      </c>
      <c r="H2278" s="20">
        <v>42124.52</v>
      </c>
      <c r="I2278" t="s">
        <v>8418</v>
      </c>
      <c r="J2278" t="s">
        <v>8418</v>
      </c>
      <c r="K2278" t="s">
        <v>13</v>
      </c>
    </row>
    <row r="2279" spans="1:11" x14ac:dyDescent="0.35">
      <c r="A2279" t="s">
        <v>2307</v>
      </c>
      <c r="B2279">
        <v>1973</v>
      </c>
      <c r="C2279" t="s">
        <v>20</v>
      </c>
      <c r="D2279">
        <v>18</v>
      </c>
      <c r="E2279" s="18">
        <f>DATE(Table6[[#This Row],[year]],MONTH(1&amp;Table6[[#This Row],[month]]),Table6[[#This Row],[date]])</f>
        <v>26925</v>
      </c>
      <c r="F2279" s="19">
        <f>DATEDIF(Table6[[#This Row],[DOB]],DATE(2023,6,8),"Y")</f>
        <v>49</v>
      </c>
      <c r="G2279">
        <v>0</v>
      </c>
      <c r="H2279" s="20">
        <v>42188.15</v>
      </c>
      <c r="I2279" t="s">
        <v>8418</v>
      </c>
      <c r="J2279" t="s">
        <v>8418</v>
      </c>
      <c r="K2279" t="s">
        <v>42</v>
      </c>
    </row>
    <row r="2280" spans="1:11" x14ac:dyDescent="0.35">
      <c r="A2280" t="s">
        <v>2308</v>
      </c>
      <c r="B2280">
        <v>1975</v>
      </c>
      <c r="C2280" t="s">
        <v>35</v>
      </c>
      <c r="D2280">
        <v>15</v>
      </c>
      <c r="E2280" s="18">
        <f>DATE(Table6[[#This Row],[year]],MONTH(1&amp;Table6[[#This Row],[month]]),Table6[[#This Row],[date]])</f>
        <v>27621</v>
      </c>
      <c r="F2280" s="19">
        <f>DATEDIF(Table6[[#This Row],[DOB]],DATE(2023,6,8),"Y")</f>
        <v>47</v>
      </c>
      <c r="G2280">
        <v>1</v>
      </c>
      <c r="H2280" s="20">
        <v>42211.14</v>
      </c>
      <c r="I2280" t="s">
        <v>8418</v>
      </c>
      <c r="J2280" t="s">
        <v>8417</v>
      </c>
      <c r="K2280" t="s">
        <v>13</v>
      </c>
    </row>
    <row r="2281" spans="1:11" x14ac:dyDescent="0.35">
      <c r="A2281" t="s">
        <v>2309</v>
      </c>
      <c r="B2281">
        <v>1967</v>
      </c>
      <c r="C2281" t="s">
        <v>18</v>
      </c>
      <c r="D2281">
        <v>28</v>
      </c>
      <c r="E2281" s="18">
        <f>DATE(Table6[[#This Row],[year]],MONTH(1&amp;Table6[[#This Row],[month]]),Table6[[#This Row],[date]])</f>
        <v>24651</v>
      </c>
      <c r="F2281" s="19">
        <f>DATEDIF(Table6[[#This Row],[DOB]],DATE(2023,6,8),"Y")</f>
        <v>55</v>
      </c>
      <c r="G2281">
        <v>0</v>
      </c>
      <c r="H2281" s="20">
        <v>42303.69</v>
      </c>
      <c r="I2281" t="s">
        <v>8418</v>
      </c>
      <c r="J2281" t="s">
        <v>8416</v>
      </c>
      <c r="K2281" t="s">
        <v>168</v>
      </c>
    </row>
    <row r="2282" spans="1:11" x14ac:dyDescent="0.35">
      <c r="A2282" t="s">
        <v>2310</v>
      </c>
      <c r="B2282">
        <v>1968</v>
      </c>
      <c r="C2282" t="s">
        <v>35</v>
      </c>
      <c r="D2282">
        <v>3</v>
      </c>
      <c r="E2282" s="18">
        <f>DATE(Table6[[#This Row],[year]],MONTH(1&amp;Table6[[#This Row],[month]]),Table6[[#This Row],[date]])</f>
        <v>25053</v>
      </c>
      <c r="F2282" s="19">
        <f>DATEDIF(Table6[[#This Row],[DOB]],DATE(2023,6,8),"Y")</f>
        <v>54</v>
      </c>
      <c r="G2282">
        <v>0</v>
      </c>
      <c r="H2282" s="20">
        <v>42478.6</v>
      </c>
      <c r="I2282" t="s">
        <v>8418</v>
      </c>
      <c r="J2282" t="s">
        <v>8416</v>
      </c>
      <c r="K2282" t="s">
        <v>42</v>
      </c>
    </row>
    <row r="2283" spans="1:11" x14ac:dyDescent="0.35">
      <c r="A2283" t="s">
        <v>2311</v>
      </c>
      <c r="B2283">
        <v>1967</v>
      </c>
      <c r="C2283" t="s">
        <v>18</v>
      </c>
      <c r="D2283">
        <v>27</v>
      </c>
      <c r="E2283" s="18">
        <f>DATE(Table6[[#This Row],[year]],MONTH(1&amp;Table6[[#This Row],[month]]),Table6[[#This Row],[date]])</f>
        <v>24650</v>
      </c>
      <c r="F2283" s="19">
        <f>DATEDIF(Table6[[#This Row],[DOB]],DATE(2023,6,8),"Y")</f>
        <v>55</v>
      </c>
      <c r="G2283">
        <v>0</v>
      </c>
      <c r="H2283" s="20">
        <v>42538.720000000001</v>
      </c>
      <c r="I2283" t="s">
        <v>8418</v>
      </c>
      <c r="J2283" t="s">
        <v>8417</v>
      </c>
      <c r="K2283" t="s">
        <v>42</v>
      </c>
    </row>
    <row r="2284" spans="1:11" x14ac:dyDescent="0.35">
      <c r="A2284" t="s">
        <v>2312</v>
      </c>
      <c r="B2284">
        <v>1979</v>
      </c>
      <c r="C2284" t="s">
        <v>30</v>
      </c>
      <c r="D2284">
        <v>27</v>
      </c>
      <c r="E2284" s="18">
        <f>DATE(Table6[[#This Row],[year]],MONTH(1&amp;Table6[[#This Row],[month]]),Table6[[#This Row],[date]])</f>
        <v>29216</v>
      </c>
      <c r="F2284" s="19">
        <f>DATEDIF(Table6[[#This Row],[DOB]],DATE(2023,6,8),"Y")</f>
        <v>43</v>
      </c>
      <c r="G2284">
        <v>2</v>
      </c>
      <c r="H2284" s="20">
        <v>42560.43</v>
      </c>
      <c r="I2284" t="s">
        <v>8418</v>
      </c>
      <c r="J2284" t="s">
        <v>8417</v>
      </c>
      <c r="K2284" t="s">
        <v>13</v>
      </c>
    </row>
    <row r="2285" spans="1:11" x14ac:dyDescent="0.35">
      <c r="A2285" t="s">
        <v>2313</v>
      </c>
      <c r="B2285">
        <v>1971</v>
      </c>
      <c r="C2285" t="s">
        <v>15</v>
      </c>
      <c r="D2285">
        <v>3</v>
      </c>
      <c r="E2285" s="18">
        <f>DATE(Table6[[#This Row],[year]],MONTH(1&amp;Table6[[#This Row],[month]]),Table6[[#This Row],[date]])</f>
        <v>26240</v>
      </c>
      <c r="F2285" s="19">
        <f>DATEDIF(Table6[[#This Row],[DOB]],DATE(2023,6,8),"Y")</f>
        <v>51</v>
      </c>
      <c r="G2285">
        <v>0</v>
      </c>
      <c r="H2285" s="20">
        <v>42644.2</v>
      </c>
      <c r="I2285" t="s">
        <v>8418</v>
      </c>
      <c r="J2285" t="s">
        <v>8417</v>
      </c>
      <c r="K2285" t="s">
        <v>42</v>
      </c>
    </row>
    <row r="2286" spans="1:11" x14ac:dyDescent="0.35">
      <c r="A2286" t="s">
        <v>2314</v>
      </c>
      <c r="B2286">
        <v>1977</v>
      </c>
      <c r="C2286" t="s">
        <v>37</v>
      </c>
      <c r="D2286">
        <v>21</v>
      </c>
      <c r="E2286" s="18">
        <f>DATE(Table6[[#This Row],[year]],MONTH(1&amp;Table6[[#This Row],[month]]),Table6[[#This Row],[date]])</f>
        <v>28419</v>
      </c>
      <c r="F2286" s="19">
        <f>DATEDIF(Table6[[#This Row],[DOB]],DATE(2023,6,8),"Y")</f>
        <v>45</v>
      </c>
      <c r="G2286">
        <v>2</v>
      </c>
      <c r="H2286" s="20">
        <v>42760.5</v>
      </c>
      <c r="I2286" t="s">
        <v>8418</v>
      </c>
      <c r="J2286" t="s">
        <v>8416</v>
      </c>
      <c r="K2286" t="s">
        <v>23</v>
      </c>
    </row>
    <row r="2287" spans="1:11" x14ac:dyDescent="0.35">
      <c r="A2287" t="s">
        <v>2315</v>
      </c>
      <c r="B2287">
        <v>1965</v>
      </c>
      <c r="C2287" t="s">
        <v>37</v>
      </c>
      <c r="D2287">
        <v>29</v>
      </c>
      <c r="E2287" s="18">
        <f>DATE(Table6[[#This Row],[year]],MONTH(1&amp;Table6[[#This Row],[month]]),Table6[[#This Row],[date]])</f>
        <v>24044</v>
      </c>
      <c r="F2287" s="19">
        <f>DATEDIF(Table6[[#This Row],[DOB]],DATE(2023,6,8),"Y")</f>
        <v>57</v>
      </c>
      <c r="G2287">
        <v>0</v>
      </c>
      <c r="H2287" s="20">
        <v>42764.12</v>
      </c>
      <c r="I2287" t="s">
        <v>8418</v>
      </c>
      <c r="J2287" t="s">
        <v>8416</v>
      </c>
      <c r="K2287" t="s">
        <v>42</v>
      </c>
    </row>
    <row r="2288" spans="1:11" x14ac:dyDescent="0.35">
      <c r="A2288" t="s">
        <v>2316</v>
      </c>
      <c r="B2288">
        <v>1972</v>
      </c>
      <c r="C2288" t="s">
        <v>20</v>
      </c>
      <c r="D2288">
        <v>10</v>
      </c>
      <c r="E2288" s="18">
        <f>DATE(Table6[[#This Row],[year]],MONTH(1&amp;Table6[[#This Row],[month]]),Table6[[#This Row],[date]])</f>
        <v>26552</v>
      </c>
      <c r="F2288" s="19">
        <f>DATEDIF(Table6[[#This Row],[DOB]],DATE(2023,6,8),"Y")</f>
        <v>50</v>
      </c>
      <c r="G2288">
        <v>2</v>
      </c>
      <c r="H2288" s="20">
        <v>42856.84</v>
      </c>
      <c r="I2288" t="s">
        <v>8418</v>
      </c>
      <c r="J2288" t="s">
        <v>8418</v>
      </c>
      <c r="K2288" t="s">
        <v>42</v>
      </c>
    </row>
    <row r="2289" spans="1:11" x14ac:dyDescent="0.35">
      <c r="A2289" t="s">
        <v>2317</v>
      </c>
      <c r="B2289">
        <v>1975</v>
      </c>
      <c r="C2289" t="s">
        <v>37</v>
      </c>
      <c r="D2289">
        <v>23</v>
      </c>
      <c r="E2289" s="18">
        <f>DATE(Table6[[#This Row],[year]],MONTH(1&amp;Table6[[#This Row],[month]]),Table6[[#This Row],[date]])</f>
        <v>27690</v>
      </c>
      <c r="F2289" s="19">
        <f>DATEDIF(Table6[[#This Row],[DOB]],DATE(2023,6,8),"Y")</f>
        <v>47</v>
      </c>
      <c r="G2289">
        <v>1</v>
      </c>
      <c r="H2289" s="20">
        <v>42969.85</v>
      </c>
      <c r="I2289" t="s">
        <v>8418</v>
      </c>
      <c r="J2289" t="s">
        <v>8417</v>
      </c>
      <c r="K2289" t="s">
        <v>13</v>
      </c>
    </row>
    <row r="2290" spans="1:11" x14ac:dyDescent="0.35">
      <c r="A2290" t="s">
        <v>2318</v>
      </c>
      <c r="B2290">
        <v>1978</v>
      </c>
      <c r="C2290" t="s">
        <v>15</v>
      </c>
      <c r="D2290">
        <v>4</v>
      </c>
      <c r="E2290" s="18">
        <f>DATE(Table6[[#This Row],[year]],MONTH(1&amp;Table6[[#This Row],[month]]),Table6[[#This Row],[date]])</f>
        <v>28798</v>
      </c>
      <c r="F2290" s="19">
        <f>DATEDIF(Table6[[#This Row],[DOB]],DATE(2023,6,8),"Y")</f>
        <v>44</v>
      </c>
      <c r="G2290">
        <v>0</v>
      </c>
      <c r="H2290" s="20">
        <v>42983.46</v>
      </c>
      <c r="I2290" t="s">
        <v>8418</v>
      </c>
      <c r="J2290" t="s">
        <v>8416</v>
      </c>
      <c r="K2290" t="s">
        <v>23</v>
      </c>
    </row>
    <row r="2291" spans="1:11" x14ac:dyDescent="0.35">
      <c r="A2291" t="s">
        <v>2319</v>
      </c>
      <c r="B2291">
        <v>1965</v>
      </c>
      <c r="C2291" t="s">
        <v>15</v>
      </c>
      <c r="D2291">
        <v>29</v>
      </c>
      <c r="E2291" s="18">
        <f>DATE(Table6[[#This Row],[year]],MONTH(1&amp;Table6[[#This Row],[month]]),Table6[[#This Row],[date]])</f>
        <v>24075</v>
      </c>
      <c r="F2291" s="19">
        <f>DATEDIF(Table6[[#This Row],[DOB]],DATE(2023,6,8),"Y")</f>
        <v>57</v>
      </c>
      <c r="G2291">
        <v>0</v>
      </c>
      <c r="H2291" s="20">
        <v>43073.760000000002</v>
      </c>
      <c r="I2291" t="s">
        <v>8416</v>
      </c>
      <c r="J2291" t="s">
        <v>8416</v>
      </c>
      <c r="K2291" t="s">
        <v>42</v>
      </c>
    </row>
    <row r="2292" spans="1:11" x14ac:dyDescent="0.35">
      <c r="A2292" t="s">
        <v>2320</v>
      </c>
      <c r="B2292">
        <v>1969</v>
      </c>
      <c r="C2292" t="s">
        <v>30</v>
      </c>
      <c r="D2292">
        <v>3</v>
      </c>
      <c r="E2292" s="18">
        <f>DATE(Table6[[#This Row],[year]],MONTH(1&amp;Table6[[#This Row],[month]]),Table6[[#This Row],[date]])</f>
        <v>25540</v>
      </c>
      <c r="F2292" s="19">
        <f>DATEDIF(Table6[[#This Row],[DOB]],DATE(2023,6,8),"Y")</f>
        <v>53</v>
      </c>
      <c r="G2292">
        <v>0</v>
      </c>
      <c r="H2292" s="20">
        <v>43254.42</v>
      </c>
      <c r="I2292" t="s">
        <v>8416</v>
      </c>
      <c r="J2292" t="s">
        <v>8416</v>
      </c>
      <c r="K2292" t="s">
        <v>168</v>
      </c>
    </row>
    <row r="2293" spans="1:11" x14ac:dyDescent="0.35">
      <c r="A2293" t="s">
        <v>2321</v>
      </c>
      <c r="B2293">
        <v>1965</v>
      </c>
      <c r="C2293" t="s">
        <v>35</v>
      </c>
      <c r="D2293">
        <v>22</v>
      </c>
      <c r="E2293" s="18">
        <f>DATE(Table6[[#This Row],[year]],MONTH(1&amp;Table6[[#This Row],[month]]),Table6[[#This Row],[date]])</f>
        <v>23976</v>
      </c>
      <c r="F2293" s="19">
        <f>DATEDIF(Table6[[#This Row],[DOB]],DATE(2023,6,8),"Y")</f>
        <v>57</v>
      </c>
      <c r="G2293">
        <v>0</v>
      </c>
      <c r="H2293" s="20">
        <v>43578.94</v>
      </c>
      <c r="I2293" t="s">
        <v>8416</v>
      </c>
      <c r="J2293" t="s">
        <v>8416</v>
      </c>
      <c r="K2293" t="s">
        <v>23</v>
      </c>
    </row>
    <row r="2294" spans="1:11" x14ac:dyDescent="0.35">
      <c r="A2294" t="s">
        <v>2322</v>
      </c>
      <c r="B2294">
        <v>1986</v>
      </c>
      <c r="C2294" t="s">
        <v>30</v>
      </c>
      <c r="D2294">
        <v>29</v>
      </c>
      <c r="E2294" s="18">
        <f>DATE(Table6[[#This Row],[year]],MONTH(1&amp;Table6[[#This Row],[month]]),Table6[[#This Row],[date]])</f>
        <v>31775</v>
      </c>
      <c r="F2294" s="19">
        <f>DATEDIF(Table6[[#This Row],[DOB]],DATE(2023,6,8),"Y")</f>
        <v>36</v>
      </c>
      <c r="G2294">
        <v>3</v>
      </c>
      <c r="H2294" s="20">
        <v>43753.34</v>
      </c>
      <c r="I2294" t="s">
        <v>8416</v>
      </c>
      <c r="J2294" t="s">
        <v>8418</v>
      </c>
      <c r="K2294" t="s">
        <v>164</v>
      </c>
    </row>
    <row r="2295" spans="1:11" x14ac:dyDescent="0.35">
      <c r="A2295" t="s">
        <v>2323</v>
      </c>
      <c r="B2295">
        <v>1966</v>
      </c>
      <c r="C2295" t="s">
        <v>37</v>
      </c>
      <c r="D2295">
        <v>25</v>
      </c>
      <c r="E2295" s="18">
        <f>DATE(Table6[[#This Row],[year]],MONTH(1&amp;Table6[[#This Row],[month]]),Table6[[#This Row],[date]])</f>
        <v>24405</v>
      </c>
      <c r="F2295" s="19">
        <f>DATEDIF(Table6[[#This Row],[DOB]],DATE(2023,6,8),"Y")</f>
        <v>56</v>
      </c>
      <c r="G2295">
        <v>2</v>
      </c>
      <c r="H2295" s="20">
        <v>43813.87</v>
      </c>
      <c r="I2295" t="s">
        <v>8416</v>
      </c>
      <c r="J2295" t="s">
        <v>8416</v>
      </c>
      <c r="K2295" t="s">
        <v>13</v>
      </c>
    </row>
    <row r="2296" spans="1:11" x14ac:dyDescent="0.35">
      <c r="A2296" t="s">
        <v>2324</v>
      </c>
      <c r="B2296">
        <v>1966</v>
      </c>
      <c r="C2296" t="s">
        <v>10</v>
      </c>
      <c r="D2296">
        <v>2</v>
      </c>
      <c r="E2296" s="18">
        <f>DATE(Table6[[#This Row],[year]],MONTH(1&amp;Table6[[#This Row],[month]]),Table6[[#This Row],[date]])</f>
        <v>24290</v>
      </c>
      <c r="F2296" s="19">
        <f>DATEDIF(Table6[[#This Row],[DOB]],DATE(2023,6,8),"Y")</f>
        <v>56</v>
      </c>
      <c r="G2296">
        <v>0</v>
      </c>
      <c r="H2296" s="20">
        <v>43817.45</v>
      </c>
      <c r="I2296" t="s">
        <v>8416</v>
      </c>
      <c r="J2296" t="s">
        <v>8417</v>
      </c>
      <c r="K2296" t="s">
        <v>23</v>
      </c>
    </row>
    <row r="2297" spans="1:11" x14ac:dyDescent="0.35">
      <c r="A2297" t="s">
        <v>2325</v>
      </c>
      <c r="B2297">
        <v>1980</v>
      </c>
      <c r="C2297" t="s">
        <v>15</v>
      </c>
      <c r="D2297">
        <v>10</v>
      </c>
      <c r="E2297" s="18">
        <f>DATE(Table6[[#This Row],[year]],MONTH(1&amp;Table6[[#This Row],[month]]),Table6[[#This Row],[date]])</f>
        <v>29535</v>
      </c>
      <c r="F2297" s="19">
        <f>DATEDIF(Table6[[#This Row],[DOB]],DATE(2023,6,8),"Y")</f>
        <v>42</v>
      </c>
      <c r="G2297">
        <v>2</v>
      </c>
      <c r="H2297" s="20">
        <v>43896.38</v>
      </c>
      <c r="I2297" t="s">
        <v>8416</v>
      </c>
      <c r="J2297" t="s">
        <v>8418</v>
      </c>
      <c r="K2297" t="s">
        <v>13</v>
      </c>
    </row>
    <row r="2298" spans="1:11" x14ac:dyDescent="0.35">
      <c r="A2298" t="s">
        <v>2326</v>
      </c>
      <c r="B2298">
        <v>1966</v>
      </c>
      <c r="C2298" t="s">
        <v>37</v>
      </c>
      <c r="D2298">
        <v>5</v>
      </c>
      <c r="E2298" s="18">
        <f>DATE(Table6[[#This Row],[year]],MONTH(1&amp;Table6[[#This Row],[month]]),Table6[[#This Row],[date]])</f>
        <v>24385</v>
      </c>
      <c r="F2298" s="19">
        <f>DATEDIF(Table6[[#This Row],[DOB]],DATE(2023,6,8),"Y")</f>
        <v>56</v>
      </c>
      <c r="G2298">
        <v>0</v>
      </c>
      <c r="H2298" s="20">
        <v>43921.18</v>
      </c>
      <c r="I2298" t="s">
        <v>8416</v>
      </c>
      <c r="J2298" t="s">
        <v>8416</v>
      </c>
      <c r="K2298" t="s">
        <v>23</v>
      </c>
    </row>
    <row r="2299" spans="1:11" x14ac:dyDescent="0.35">
      <c r="A2299" t="s">
        <v>2327</v>
      </c>
      <c r="B2299">
        <v>1988</v>
      </c>
      <c r="C2299" t="s">
        <v>10</v>
      </c>
      <c r="D2299">
        <v>16</v>
      </c>
      <c r="E2299" s="18">
        <f>DATE(Table6[[#This Row],[year]],MONTH(1&amp;Table6[[#This Row],[month]]),Table6[[#This Row],[date]])</f>
        <v>32340</v>
      </c>
      <c r="F2299" s="19">
        <f>DATEDIF(Table6[[#This Row],[DOB]],DATE(2023,6,8),"Y")</f>
        <v>34</v>
      </c>
      <c r="G2299">
        <v>1</v>
      </c>
      <c r="H2299" s="20">
        <v>43943.88</v>
      </c>
      <c r="I2299" t="s">
        <v>8416</v>
      </c>
      <c r="J2299" t="s">
        <v>8418</v>
      </c>
      <c r="K2299" t="s">
        <v>23</v>
      </c>
    </row>
    <row r="2300" spans="1:11" x14ac:dyDescent="0.35">
      <c r="A2300" t="s">
        <v>2328</v>
      </c>
      <c r="B2300">
        <v>1975</v>
      </c>
      <c r="C2300" t="s">
        <v>18</v>
      </c>
      <c r="D2300">
        <v>1</v>
      </c>
      <c r="E2300" s="18">
        <f>DATE(Table6[[#This Row],[year]],MONTH(1&amp;Table6[[#This Row],[month]]),Table6[[#This Row],[date]])</f>
        <v>27546</v>
      </c>
      <c r="F2300" s="19">
        <f>DATEDIF(Table6[[#This Row],[DOB]],DATE(2023,6,8),"Y")</f>
        <v>48</v>
      </c>
      <c r="G2300">
        <v>2</v>
      </c>
      <c r="H2300" s="20">
        <v>44202.65</v>
      </c>
      <c r="I2300" t="s">
        <v>8416</v>
      </c>
      <c r="J2300" t="s">
        <v>8416</v>
      </c>
      <c r="K2300" t="s">
        <v>13</v>
      </c>
    </row>
    <row r="2301" spans="1:11" x14ac:dyDescent="0.35">
      <c r="A2301" t="s">
        <v>2329</v>
      </c>
      <c r="B2301">
        <v>1968</v>
      </c>
      <c r="C2301" t="s">
        <v>15</v>
      </c>
      <c r="D2301">
        <v>24</v>
      </c>
      <c r="E2301" s="18">
        <f>DATE(Table6[[#This Row],[year]],MONTH(1&amp;Table6[[#This Row],[month]]),Table6[[#This Row],[date]])</f>
        <v>25166</v>
      </c>
      <c r="F2301" s="19">
        <f>DATEDIF(Table6[[#This Row],[DOB]],DATE(2023,6,8),"Y")</f>
        <v>54</v>
      </c>
      <c r="G2301">
        <v>2</v>
      </c>
      <c r="H2301" s="20">
        <v>44260.75</v>
      </c>
      <c r="I2301" t="s">
        <v>8416</v>
      </c>
      <c r="J2301" t="s">
        <v>8418</v>
      </c>
      <c r="K2301" t="s">
        <v>13</v>
      </c>
    </row>
    <row r="2302" spans="1:11" x14ac:dyDescent="0.35">
      <c r="A2302" t="s">
        <v>2330</v>
      </c>
      <c r="B2302">
        <v>1971</v>
      </c>
      <c r="C2302" t="s">
        <v>37</v>
      </c>
      <c r="D2302">
        <v>29</v>
      </c>
      <c r="E2302" s="18">
        <f>DATE(Table6[[#This Row],[year]],MONTH(1&amp;Table6[[#This Row],[month]]),Table6[[#This Row],[date]])</f>
        <v>26235</v>
      </c>
      <c r="F2302" s="19">
        <f>DATEDIF(Table6[[#This Row],[DOB]],DATE(2023,6,8),"Y")</f>
        <v>51</v>
      </c>
      <c r="G2302">
        <v>0</v>
      </c>
      <c r="H2302" s="20">
        <v>44400.41</v>
      </c>
      <c r="I2302" t="s">
        <v>8416</v>
      </c>
      <c r="J2302" t="s">
        <v>8416</v>
      </c>
      <c r="K2302" t="s">
        <v>13</v>
      </c>
    </row>
    <row r="2303" spans="1:11" x14ac:dyDescent="0.35">
      <c r="A2303" t="s">
        <v>2331</v>
      </c>
      <c r="B2303">
        <v>1967</v>
      </c>
      <c r="C2303" t="s">
        <v>20</v>
      </c>
      <c r="D2303">
        <v>14</v>
      </c>
      <c r="E2303" s="18">
        <f>DATE(Table6[[#This Row],[year]],MONTH(1&amp;Table6[[#This Row],[month]]),Table6[[#This Row],[date]])</f>
        <v>24729</v>
      </c>
      <c r="F2303" s="19">
        <f>DATEDIF(Table6[[#This Row],[DOB]],DATE(2023,6,8),"Y")</f>
        <v>55</v>
      </c>
      <c r="G2303">
        <v>0</v>
      </c>
      <c r="H2303" s="20">
        <v>44423.8</v>
      </c>
      <c r="I2303" t="s">
        <v>8416</v>
      </c>
      <c r="J2303" t="s">
        <v>8417</v>
      </c>
      <c r="K2303" t="s">
        <v>13</v>
      </c>
    </row>
    <row r="2304" spans="1:11" x14ac:dyDescent="0.35">
      <c r="A2304" t="s">
        <v>2332</v>
      </c>
      <c r="B2304">
        <v>2000</v>
      </c>
      <c r="C2304" t="s">
        <v>35</v>
      </c>
      <c r="D2304">
        <v>2</v>
      </c>
      <c r="E2304" s="18">
        <f>DATE(Table6[[#This Row],[year]],MONTH(1&amp;Table6[[#This Row],[month]]),Table6[[#This Row],[date]])</f>
        <v>36740</v>
      </c>
      <c r="F2304" s="19">
        <f>DATEDIF(Table6[[#This Row],[DOB]],DATE(2023,6,8),"Y")</f>
        <v>22</v>
      </c>
      <c r="G2304">
        <v>1</v>
      </c>
      <c r="H2304" s="20">
        <v>44501.4</v>
      </c>
      <c r="I2304" t="s">
        <v>8416</v>
      </c>
      <c r="J2304" t="s">
        <v>8417</v>
      </c>
      <c r="K2304" t="s">
        <v>13</v>
      </c>
    </row>
    <row r="2305" spans="1:11" x14ac:dyDescent="0.35">
      <c r="A2305" t="s">
        <v>2333</v>
      </c>
      <c r="B2305">
        <v>1993</v>
      </c>
      <c r="C2305" t="s">
        <v>37</v>
      </c>
      <c r="D2305">
        <v>11</v>
      </c>
      <c r="E2305" s="18">
        <f>DATE(Table6[[#This Row],[year]],MONTH(1&amp;Table6[[#This Row],[month]]),Table6[[#This Row],[date]])</f>
        <v>34253</v>
      </c>
      <c r="F2305" s="19">
        <f>DATEDIF(Table6[[#This Row],[DOB]],DATE(2023,6,8),"Y")</f>
        <v>29</v>
      </c>
      <c r="G2305">
        <v>2</v>
      </c>
      <c r="H2305" s="20">
        <v>44585.46</v>
      </c>
      <c r="I2305" t="s">
        <v>8416</v>
      </c>
      <c r="J2305" t="s">
        <v>8416</v>
      </c>
      <c r="K2305" t="s">
        <v>42</v>
      </c>
    </row>
    <row r="2306" spans="1:11" x14ac:dyDescent="0.35">
      <c r="A2306" t="s">
        <v>2334</v>
      </c>
      <c r="B2306">
        <v>1971</v>
      </c>
      <c r="C2306" t="s">
        <v>35</v>
      </c>
      <c r="D2306">
        <v>13</v>
      </c>
      <c r="E2306" s="18">
        <f>DATE(Table6[[#This Row],[year]],MONTH(1&amp;Table6[[#This Row],[month]]),Table6[[#This Row],[date]])</f>
        <v>26158</v>
      </c>
      <c r="F2306" s="19">
        <f>DATEDIF(Table6[[#This Row],[DOB]],DATE(2023,6,8),"Y")</f>
        <v>51</v>
      </c>
      <c r="G2306">
        <v>2</v>
      </c>
      <c r="H2306" s="20">
        <v>44641.2</v>
      </c>
      <c r="I2306" t="s">
        <v>8416</v>
      </c>
      <c r="J2306" t="s">
        <v>8417</v>
      </c>
      <c r="K2306" t="s">
        <v>247</v>
      </c>
    </row>
    <row r="2307" spans="1:11" x14ac:dyDescent="0.35">
      <c r="A2307" t="s">
        <v>2335</v>
      </c>
      <c r="B2307">
        <v>1962</v>
      </c>
      <c r="C2307" t="s">
        <v>30</v>
      </c>
      <c r="D2307">
        <v>17</v>
      </c>
      <c r="E2307" s="18">
        <f>DATE(Table6[[#This Row],[year]],MONTH(1&amp;Table6[[#This Row],[month]]),Table6[[#This Row],[date]])</f>
        <v>22997</v>
      </c>
      <c r="F2307" s="19">
        <f>DATEDIF(Table6[[#This Row],[DOB]],DATE(2023,6,8),"Y")</f>
        <v>60</v>
      </c>
      <c r="G2307">
        <v>0</v>
      </c>
      <c r="H2307" s="20">
        <v>45008.959999999999</v>
      </c>
      <c r="I2307" t="s">
        <v>8416</v>
      </c>
      <c r="J2307" t="s">
        <v>8416</v>
      </c>
      <c r="K2307" t="s">
        <v>13</v>
      </c>
    </row>
    <row r="2308" spans="1:11" x14ac:dyDescent="0.35">
      <c r="A2308" t="s">
        <v>2336</v>
      </c>
      <c r="B2308">
        <v>1974</v>
      </c>
      <c r="C2308" t="s">
        <v>35</v>
      </c>
      <c r="D2308">
        <v>9</v>
      </c>
      <c r="E2308" s="18">
        <f>DATE(Table6[[#This Row],[year]],MONTH(1&amp;Table6[[#This Row],[month]]),Table6[[#This Row],[date]])</f>
        <v>27250</v>
      </c>
      <c r="F2308" s="19">
        <f>DATEDIF(Table6[[#This Row],[DOB]],DATE(2023,6,8),"Y")</f>
        <v>48</v>
      </c>
      <c r="G2308">
        <v>2</v>
      </c>
      <c r="H2308" s="20">
        <v>45702.02</v>
      </c>
      <c r="I2308" t="s">
        <v>8416</v>
      </c>
      <c r="J2308" t="s">
        <v>8416</v>
      </c>
      <c r="K2308" t="s">
        <v>23</v>
      </c>
    </row>
    <row r="2309" spans="1:11" x14ac:dyDescent="0.35">
      <c r="A2309" t="s">
        <v>2337</v>
      </c>
      <c r="B2309">
        <v>1960</v>
      </c>
      <c r="C2309" t="s">
        <v>30</v>
      </c>
      <c r="D2309">
        <v>21</v>
      </c>
      <c r="E2309" s="18">
        <f>DATE(Table6[[#This Row],[year]],MONTH(1&amp;Table6[[#This Row],[month]]),Table6[[#This Row],[date]])</f>
        <v>22271</v>
      </c>
      <c r="F2309" s="19">
        <f>DATEDIF(Table6[[#This Row],[DOB]],DATE(2023,6,8),"Y")</f>
        <v>62</v>
      </c>
      <c r="G2309">
        <v>0</v>
      </c>
      <c r="H2309" s="20">
        <v>45710.21</v>
      </c>
      <c r="I2309" t="s">
        <v>8416</v>
      </c>
      <c r="J2309" t="s">
        <v>8416</v>
      </c>
      <c r="K2309" t="s">
        <v>168</v>
      </c>
    </row>
    <row r="2310" spans="1:11" x14ac:dyDescent="0.35">
      <c r="A2310" t="s">
        <v>2338</v>
      </c>
      <c r="B2310">
        <v>1979</v>
      </c>
      <c r="C2310" t="s">
        <v>35</v>
      </c>
      <c r="D2310">
        <v>12</v>
      </c>
      <c r="E2310" s="18">
        <f>DATE(Table6[[#This Row],[year]],MONTH(1&amp;Table6[[#This Row],[month]]),Table6[[#This Row],[date]])</f>
        <v>29079</v>
      </c>
      <c r="F2310" s="19">
        <f>DATEDIF(Table6[[#This Row],[DOB]],DATE(2023,6,8),"Y")</f>
        <v>43</v>
      </c>
      <c r="G2310">
        <v>0</v>
      </c>
      <c r="H2310" s="20">
        <v>45863.21</v>
      </c>
      <c r="I2310" t="s">
        <v>8416</v>
      </c>
      <c r="J2310" t="s">
        <v>8418</v>
      </c>
      <c r="K2310" t="s">
        <v>13</v>
      </c>
    </row>
    <row r="2311" spans="1:11" x14ac:dyDescent="0.35">
      <c r="A2311" t="s">
        <v>2339</v>
      </c>
      <c r="B2311">
        <v>1985</v>
      </c>
      <c r="C2311" t="s">
        <v>20</v>
      </c>
      <c r="D2311">
        <v>30</v>
      </c>
      <c r="E2311" s="18">
        <f>DATE(Table6[[#This Row],[year]],MONTH(1&amp;Table6[[#This Row],[month]]),Table6[[#This Row],[date]])</f>
        <v>31320</v>
      </c>
      <c r="F2311" s="19">
        <f>DATEDIF(Table6[[#This Row],[DOB]],DATE(2023,6,8),"Y")</f>
        <v>37</v>
      </c>
      <c r="G2311">
        <v>2</v>
      </c>
      <c r="H2311" s="20">
        <v>46113.51</v>
      </c>
      <c r="I2311" t="s">
        <v>8416</v>
      </c>
      <c r="J2311" t="s">
        <v>8417</v>
      </c>
      <c r="K2311" t="s">
        <v>42</v>
      </c>
    </row>
    <row r="2312" spans="1:11" x14ac:dyDescent="0.35">
      <c r="A2312" t="s">
        <v>2340</v>
      </c>
      <c r="B2312">
        <v>1962</v>
      </c>
      <c r="C2312" t="s">
        <v>30</v>
      </c>
      <c r="D2312">
        <v>4</v>
      </c>
      <c r="E2312" s="18">
        <f>DATE(Table6[[#This Row],[year]],MONTH(1&amp;Table6[[#This Row],[month]]),Table6[[#This Row],[date]])</f>
        <v>22984</v>
      </c>
      <c r="F2312" s="19">
        <f>DATEDIF(Table6[[#This Row],[DOB]],DATE(2023,6,8),"Y")</f>
        <v>60</v>
      </c>
      <c r="G2312">
        <v>3</v>
      </c>
      <c r="H2312" s="20">
        <v>46130.53</v>
      </c>
      <c r="I2312" t="s">
        <v>8418</v>
      </c>
      <c r="J2312" t="s">
        <v>8418</v>
      </c>
      <c r="K2312" t="s">
        <v>23</v>
      </c>
    </row>
    <row r="2313" spans="1:11" x14ac:dyDescent="0.35">
      <c r="A2313" t="s">
        <v>2341</v>
      </c>
      <c r="B2313">
        <v>1976</v>
      </c>
      <c r="C2313" t="s">
        <v>30</v>
      </c>
      <c r="D2313">
        <v>2</v>
      </c>
      <c r="E2313" s="18">
        <f>DATE(Table6[[#This Row],[year]],MONTH(1&amp;Table6[[#This Row],[month]]),Table6[[#This Row],[date]])</f>
        <v>28096</v>
      </c>
      <c r="F2313" s="19">
        <f>DATEDIF(Table6[[#This Row],[DOB]],DATE(2023,6,8),"Y")</f>
        <v>46</v>
      </c>
      <c r="G2313">
        <v>3</v>
      </c>
      <c r="H2313" s="20">
        <v>46151.12</v>
      </c>
      <c r="I2313" t="s">
        <v>8418</v>
      </c>
      <c r="J2313" t="s">
        <v>8417</v>
      </c>
      <c r="K2313" t="s">
        <v>13</v>
      </c>
    </row>
    <row r="2314" spans="1:11" x14ac:dyDescent="0.35">
      <c r="A2314" t="s">
        <v>2342</v>
      </c>
      <c r="B2314">
        <v>1978</v>
      </c>
      <c r="C2314" t="s">
        <v>35</v>
      </c>
      <c r="D2314">
        <v>17</v>
      </c>
      <c r="E2314" s="18">
        <f>DATE(Table6[[#This Row],[year]],MONTH(1&amp;Table6[[#This Row],[month]]),Table6[[#This Row],[date]])</f>
        <v>28719</v>
      </c>
      <c r="F2314" s="19">
        <f>DATEDIF(Table6[[#This Row],[DOB]],DATE(2023,6,8),"Y")</f>
        <v>44</v>
      </c>
      <c r="G2314">
        <v>2</v>
      </c>
      <c r="H2314" s="20">
        <v>46200.99</v>
      </c>
      <c r="I2314" t="s">
        <v>8418</v>
      </c>
      <c r="J2314" t="s">
        <v>8418</v>
      </c>
      <c r="K2314" t="s">
        <v>13</v>
      </c>
    </row>
    <row r="2315" spans="1:11" x14ac:dyDescent="0.35">
      <c r="A2315" t="s">
        <v>2343</v>
      </c>
      <c r="B2315">
        <v>1971</v>
      </c>
      <c r="C2315" t="s">
        <v>30</v>
      </c>
      <c r="D2315">
        <v>6</v>
      </c>
      <c r="E2315" s="18">
        <f>DATE(Table6[[#This Row],[year]],MONTH(1&amp;Table6[[#This Row],[month]]),Table6[[#This Row],[date]])</f>
        <v>26273</v>
      </c>
      <c r="F2315" s="19">
        <f>DATEDIF(Table6[[#This Row],[DOB]],DATE(2023,6,8),"Y")</f>
        <v>51</v>
      </c>
      <c r="G2315">
        <v>3</v>
      </c>
      <c r="H2315" s="20">
        <v>46255.11</v>
      </c>
      <c r="I2315" t="s">
        <v>8418</v>
      </c>
      <c r="J2315" t="s">
        <v>8417</v>
      </c>
      <c r="K2315" t="s">
        <v>247</v>
      </c>
    </row>
    <row r="2316" spans="1:11" x14ac:dyDescent="0.35">
      <c r="A2316" t="s">
        <v>2344</v>
      </c>
      <c r="B2316">
        <v>1961</v>
      </c>
      <c r="C2316" t="s">
        <v>35</v>
      </c>
      <c r="D2316">
        <v>8</v>
      </c>
      <c r="E2316" s="18">
        <f>DATE(Table6[[#This Row],[year]],MONTH(1&amp;Table6[[#This Row],[month]]),Table6[[#This Row],[date]])</f>
        <v>22501</v>
      </c>
      <c r="F2316" s="19">
        <f>DATEDIF(Table6[[#This Row],[DOB]],DATE(2023,6,8),"Y")</f>
        <v>61</v>
      </c>
      <c r="G2316">
        <v>0</v>
      </c>
      <c r="H2316" s="20">
        <v>46599.11</v>
      </c>
      <c r="I2316" t="s">
        <v>8418</v>
      </c>
      <c r="J2316" t="s">
        <v>8418</v>
      </c>
      <c r="K2316" t="s">
        <v>13</v>
      </c>
    </row>
    <row r="2317" spans="1:11" x14ac:dyDescent="0.35">
      <c r="A2317" t="s">
        <v>2345</v>
      </c>
      <c r="B2317">
        <v>1969</v>
      </c>
      <c r="C2317" t="s">
        <v>18</v>
      </c>
      <c r="D2317">
        <v>23</v>
      </c>
      <c r="E2317" s="18">
        <f>DATE(Table6[[#This Row],[year]],MONTH(1&amp;Table6[[#This Row],[month]]),Table6[[#This Row],[date]])</f>
        <v>25377</v>
      </c>
      <c r="F2317" s="19">
        <f>DATEDIF(Table6[[#This Row],[DOB]],DATE(2023,6,8),"Y")</f>
        <v>53</v>
      </c>
      <c r="G2317">
        <v>3</v>
      </c>
      <c r="H2317" s="20">
        <v>46661.440000000002</v>
      </c>
      <c r="I2317" t="s">
        <v>8418</v>
      </c>
      <c r="J2317" t="s">
        <v>8417</v>
      </c>
      <c r="K2317" t="s">
        <v>23</v>
      </c>
    </row>
    <row r="2318" spans="1:11" x14ac:dyDescent="0.35">
      <c r="A2318" t="s">
        <v>2346</v>
      </c>
      <c r="B2318">
        <v>1960</v>
      </c>
      <c r="C2318" t="s">
        <v>15</v>
      </c>
      <c r="D2318">
        <v>17</v>
      </c>
      <c r="E2318" s="18">
        <f>DATE(Table6[[#This Row],[year]],MONTH(1&amp;Table6[[#This Row],[month]]),Table6[[#This Row],[date]])</f>
        <v>22237</v>
      </c>
      <c r="F2318" s="19">
        <f>DATEDIF(Table6[[#This Row],[DOB]],DATE(2023,6,8),"Y")</f>
        <v>62</v>
      </c>
      <c r="G2318">
        <v>3</v>
      </c>
      <c r="H2318" s="20">
        <v>46718.16</v>
      </c>
      <c r="I2318" t="s">
        <v>8418</v>
      </c>
      <c r="J2318" t="s">
        <v>8418</v>
      </c>
      <c r="K2318" t="s">
        <v>23</v>
      </c>
    </row>
    <row r="2319" spans="1:11" x14ac:dyDescent="0.35">
      <c r="A2319" t="s">
        <v>2347</v>
      </c>
      <c r="B2319">
        <v>1958</v>
      </c>
      <c r="C2319" t="s">
        <v>20</v>
      </c>
      <c r="D2319">
        <v>15</v>
      </c>
      <c r="E2319" s="18">
        <f>DATE(Table6[[#This Row],[year]],MONTH(1&amp;Table6[[#This Row],[month]]),Table6[[#This Row],[date]])</f>
        <v>21443</v>
      </c>
      <c r="F2319" s="19">
        <f>DATEDIF(Table6[[#This Row],[DOB]],DATE(2023,6,8),"Y")</f>
        <v>64</v>
      </c>
      <c r="G2319">
        <v>0</v>
      </c>
      <c r="H2319" s="20">
        <v>46889.26</v>
      </c>
      <c r="I2319" t="s">
        <v>8416</v>
      </c>
      <c r="J2319" t="s">
        <v>8417</v>
      </c>
      <c r="K2319" t="s">
        <v>13</v>
      </c>
    </row>
    <row r="2320" spans="1:11" x14ac:dyDescent="0.35">
      <c r="A2320" t="s">
        <v>2348</v>
      </c>
      <c r="B2320">
        <v>1959</v>
      </c>
      <c r="C2320" t="s">
        <v>10</v>
      </c>
      <c r="D2320">
        <v>14</v>
      </c>
      <c r="E2320" s="18">
        <f>DATE(Table6[[#This Row],[year]],MONTH(1&amp;Table6[[#This Row],[month]]),Table6[[#This Row],[date]])</f>
        <v>21745</v>
      </c>
      <c r="F2320" s="19">
        <f>DATEDIF(Table6[[#This Row],[DOB]],DATE(2023,6,8),"Y")</f>
        <v>63</v>
      </c>
      <c r="G2320">
        <v>0</v>
      </c>
      <c r="H2320" s="20">
        <v>47055.53</v>
      </c>
      <c r="I2320" t="s">
        <v>8416</v>
      </c>
      <c r="J2320" t="s">
        <v>8418</v>
      </c>
      <c r="K2320" t="s">
        <v>13</v>
      </c>
    </row>
    <row r="2321" spans="1:11" x14ac:dyDescent="0.35">
      <c r="A2321" t="s">
        <v>2349</v>
      </c>
      <c r="B2321">
        <v>1970</v>
      </c>
      <c r="C2321" t="s">
        <v>30</v>
      </c>
      <c r="D2321">
        <v>28</v>
      </c>
      <c r="E2321" s="18">
        <f>DATE(Table6[[#This Row],[year]],MONTH(1&amp;Table6[[#This Row],[month]]),Table6[[#This Row],[date]])</f>
        <v>25930</v>
      </c>
      <c r="F2321" s="19">
        <f>DATEDIF(Table6[[#This Row],[DOB]],DATE(2023,6,8),"Y")</f>
        <v>52</v>
      </c>
      <c r="G2321">
        <v>2</v>
      </c>
      <c r="H2321" s="20">
        <v>47269.85</v>
      </c>
      <c r="I2321" t="s">
        <v>8418</v>
      </c>
      <c r="J2321" t="s">
        <v>8416</v>
      </c>
      <c r="K2321" t="s">
        <v>13</v>
      </c>
    </row>
    <row r="2322" spans="1:11" x14ac:dyDescent="0.35">
      <c r="A2322" t="s">
        <v>2350</v>
      </c>
      <c r="B2322">
        <v>1958</v>
      </c>
      <c r="C2322" t="s">
        <v>20</v>
      </c>
      <c r="D2322">
        <v>3</v>
      </c>
      <c r="E2322" s="18">
        <f>DATE(Table6[[#This Row],[year]],MONTH(1&amp;Table6[[#This Row],[month]]),Table6[[#This Row],[date]])</f>
        <v>21431</v>
      </c>
      <c r="F2322" s="19">
        <f>DATEDIF(Table6[[#This Row],[DOB]],DATE(2023,6,8),"Y")</f>
        <v>64</v>
      </c>
      <c r="G2322">
        <v>2</v>
      </c>
      <c r="H2322" s="20">
        <v>47291.06</v>
      </c>
      <c r="I2322" t="s">
        <v>8416</v>
      </c>
      <c r="J2322" t="s">
        <v>8418</v>
      </c>
      <c r="K2322" t="s">
        <v>42</v>
      </c>
    </row>
    <row r="2323" spans="1:11" x14ac:dyDescent="0.35">
      <c r="A2323" t="s">
        <v>2351</v>
      </c>
      <c r="B2323">
        <v>1959</v>
      </c>
      <c r="C2323" t="s">
        <v>37</v>
      </c>
      <c r="D2323">
        <v>4</v>
      </c>
      <c r="E2323" s="18">
        <f>DATE(Table6[[#This Row],[year]],MONTH(1&amp;Table6[[#This Row],[month]]),Table6[[#This Row],[date]])</f>
        <v>21827</v>
      </c>
      <c r="F2323" s="19">
        <f>DATEDIF(Table6[[#This Row],[DOB]],DATE(2023,6,8),"Y")</f>
        <v>63</v>
      </c>
      <c r="G2323">
        <v>2</v>
      </c>
      <c r="H2323" s="20">
        <v>47305.31</v>
      </c>
      <c r="I2323" t="s">
        <v>8416</v>
      </c>
      <c r="J2323" t="s">
        <v>8418</v>
      </c>
      <c r="K2323" t="s">
        <v>42</v>
      </c>
    </row>
    <row r="2324" spans="1:11" x14ac:dyDescent="0.35">
      <c r="A2324" t="s">
        <v>2352</v>
      </c>
      <c r="B2324">
        <v>1961</v>
      </c>
      <c r="C2324" t="s">
        <v>18</v>
      </c>
      <c r="D2324">
        <v>13</v>
      </c>
      <c r="E2324" s="18">
        <f>DATE(Table6[[#This Row],[year]],MONTH(1&amp;Table6[[#This Row],[month]]),Table6[[#This Row],[date]])</f>
        <v>22445</v>
      </c>
      <c r="F2324" s="19">
        <f>DATEDIF(Table6[[#This Row],[DOB]],DATE(2023,6,8),"Y")</f>
        <v>61</v>
      </c>
      <c r="G2324">
        <v>1</v>
      </c>
      <c r="H2324" s="20">
        <v>47403.88</v>
      </c>
      <c r="I2324" t="s">
        <v>8418</v>
      </c>
      <c r="J2324" t="s">
        <v>8417</v>
      </c>
      <c r="K2324" t="s">
        <v>42</v>
      </c>
    </row>
    <row r="2325" spans="1:11" x14ac:dyDescent="0.35">
      <c r="A2325" t="s">
        <v>2353</v>
      </c>
      <c r="B2325">
        <v>1971</v>
      </c>
      <c r="C2325" t="s">
        <v>20</v>
      </c>
      <c r="D2325">
        <v>27</v>
      </c>
      <c r="E2325" s="18">
        <f>DATE(Table6[[#This Row],[year]],MONTH(1&amp;Table6[[#This Row],[month]]),Table6[[#This Row],[date]])</f>
        <v>26203</v>
      </c>
      <c r="F2325" s="19">
        <f>DATEDIF(Table6[[#This Row],[DOB]],DATE(2023,6,8),"Y")</f>
        <v>51</v>
      </c>
      <c r="G2325">
        <v>2</v>
      </c>
      <c r="H2325" s="20">
        <v>47462.89</v>
      </c>
      <c r="I2325" t="s">
        <v>8418</v>
      </c>
      <c r="J2325" t="s">
        <v>8416</v>
      </c>
      <c r="K2325" t="s">
        <v>13</v>
      </c>
    </row>
    <row r="2326" spans="1:11" x14ac:dyDescent="0.35">
      <c r="A2326" t="s">
        <v>2354</v>
      </c>
      <c r="B2326">
        <v>1964</v>
      </c>
      <c r="C2326" t="s">
        <v>15</v>
      </c>
      <c r="D2326">
        <v>7</v>
      </c>
      <c r="E2326" s="18">
        <f>DATE(Table6[[#This Row],[year]],MONTH(1&amp;Table6[[#This Row],[month]]),Table6[[#This Row],[date]])</f>
        <v>23688</v>
      </c>
      <c r="F2326" s="19">
        <f>DATEDIF(Table6[[#This Row],[DOB]],DATE(2023,6,8),"Y")</f>
        <v>58</v>
      </c>
      <c r="G2326">
        <v>2</v>
      </c>
      <c r="H2326" s="20">
        <v>47496.49</v>
      </c>
      <c r="I2326" t="s">
        <v>8418</v>
      </c>
      <c r="J2326" t="s">
        <v>8417</v>
      </c>
      <c r="K2326" t="s">
        <v>23</v>
      </c>
    </row>
    <row r="2327" spans="1:11" x14ac:dyDescent="0.35">
      <c r="A2327" t="s">
        <v>2355</v>
      </c>
      <c r="B2327">
        <v>1963</v>
      </c>
      <c r="C2327" t="s">
        <v>35</v>
      </c>
      <c r="D2327">
        <v>5</v>
      </c>
      <c r="E2327" s="18">
        <f>DATE(Table6[[#This Row],[year]],MONTH(1&amp;Table6[[#This Row],[month]]),Table6[[#This Row],[date]])</f>
        <v>23228</v>
      </c>
      <c r="F2327" s="19">
        <f>DATEDIF(Table6[[#This Row],[DOB]],DATE(2023,6,8),"Y")</f>
        <v>59</v>
      </c>
      <c r="G2327">
        <v>1</v>
      </c>
      <c r="H2327" s="20">
        <v>47896.79</v>
      </c>
      <c r="I2327" t="s">
        <v>8418</v>
      </c>
      <c r="J2327" t="s">
        <v>8417</v>
      </c>
      <c r="K2327" t="s">
        <v>247</v>
      </c>
    </row>
    <row r="2328" spans="1:11" x14ac:dyDescent="0.35">
      <c r="A2328" t="s">
        <v>2356</v>
      </c>
      <c r="B2328">
        <v>1958</v>
      </c>
      <c r="C2328" t="s">
        <v>15</v>
      </c>
      <c r="D2328">
        <v>16</v>
      </c>
      <c r="E2328" s="18">
        <f>DATE(Table6[[#This Row],[year]],MONTH(1&amp;Table6[[#This Row],[month]]),Table6[[#This Row],[date]])</f>
        <v>21505</v>
      </c>
      <c r="F2328" s="19">
        <f>DATEDIF(Table6[[#This Row],[DOB]],DATE(2023,6,8),"Y")</f>
        <v>64</v>
      </c>
      <c r="G2328">
        <v>1</v>
      </c>
      <c r="H2328" s="20">
        <v>47928.03</v>
      </c>
      <c r="I2328" t="s">
        <v>8416</v>
      </c>
      <c r="J2328" t="s">
        <v>8417</v>
      </c>
      <c r="K2328" t="s">
        <v>42</v>
      </c>
    </row>
    <row r="2329" spans="1:11" x14ac:dyDescent="0.35">
      <c r="A2329" t="s">
        <v>2357</v>
      </c>
      <c r="B2329">
        <v>1962</v>
      </c>
      <c r="C2329" t="s">
        <v>35</v>
      </c>
      <c r="D2329">
        <v>27</v>
      </c>
      <c r="E2329" s="18">
        <f>DATE(Table6[[#This Row],[year]],MONTH(1&amp;Table6[[#This Row],[month]]),Table6[[#This Row],[date]])</f>
        <v>22885</v>
      </c>
      <c r="F2329" s="19">
        <f>DATEDIF(Table6[[#This Row],[DOB]],DATE(2023,6,8),"Y")</f>
        <v>60</v>
      </c>
      <c r="G2329">
        <v>0</v>
      </c>
      <c r="H2329" s="20">
        <v>48173.36</v>
      </c>
      <c r="I2329" t="s">
        <v>8418</v>
      </c>
      <c r="J2329" t="s">
        <v>8417</v>
      </c>
      <c r="K2329" t="s">
        <v>42</v>
      </c>
    </row>
    <row r="2330" spans="1:11" x14ac:dyDescent="0.35">
      <c r="A2330" t="s">
        <v>2358</v>
      </c>
      <c r="B2330">
        <v>1961</v>
      </c>
      <c r="C2330" t="s">
        <v>30</v>
      </c>
      <c r="D2330">
        <v>21</v>
      </c>
      <c r="E2330" s="18">
        <f>DATE(Table6[[#This Row],[year]],MONTH(1&amp;Table6[[#This Row],[month]]),Table6[[#This Row],[date]])</f>
        <v>22636</v>
      </c>
      <c r="F2330" s="19">
        <f>DATEDIF(Table6[[#This Row],[DOB]],DATE(2023,6,8),"Y")</f>
        <v>61</v>
      </c>
      <c r="G2330">
        <v>1</v>
      </c>
      <c r="H2330" s="20">
        <v>48517.56</v>
      </c>
      <c r="I2330" t="s">
        <v>8418</v>
      </c>
      <c r="J2330" t="s">
        <v>8417</v>
      </c>
      <c r="K2330" t="s">
        <v>247</v>
      </c>
    </row>
    <row r="2331" spans="1:11" x14ac:dyDescent="0.35">
      <c r="A2331" t="s">
        <v>2359</v>
      </c>
      <c r="B2331">
        <v>1968</v>
      </c>
      <c r="C2331" t="s">
        <v>30</v>
      </c>
      <c r="D2331">
        <v>1</v>
      </c>
      <c r="E2331" s="18">
        <f>DATE(Table6[[#This Row],[year]],MONTH(1&amp;Table6[[#This Row],[month]]),Table6[[#This Row],[date]])</f>
        <v>25173</v>
      </c>
      <c r="F2331" s="19">
        <f>DATEDIF(Table6[[#This Row],[DOB]],DATE(2023,6,8),"Y")</f>
        <v>54</v>
      </c>
      <c r="G2331">
        <v>3</v>
      </c>
      <c r="H2331" s="20">
        <v>48549.18</v>
      </c>
      <c r="I2331" t="s">
        <v>8418</v>
      </c>
      <c r="J2331" t="s">
        <v>8417</v>
      </c>
      <c r="K2331" t="s">
        <v>168</v>
      </c>
    </row>
    <row r="2332" spans="1:11" x14ac:dyDescent="0.35">
      <c r="A2332" t="s">
        <v>2360</v>
      </c>
      <c r="B2332">
        <v>1962</v>
      </c>
      <c r="C2332" t="s">
        <v>37</v>
      </c>
      <c r="D2332">
        <v>11</v>
      </c>
      <c r="E2332" s="18">
        <f>DATE(Table6[[#This Row],[year]],MONTH(1&amp;Table6[[#This Row],[month]]),Table6[[#This Row],[date]])</f>
        <v>22930</v>
      </c>
      <c r="F2332" s="19">
        <f>DATEDIF(Table6[[#This Row],[DOB]],DATE(2023,6,8),"Y")</f>
        <v>60</v>
      </c>
      <c r="G2332">
        <v>0</v>
      </c>
      <c r="H2332" s="20">
        <v>48673.56</v>
      </c>
      <c r="I2332" t="s">
        <v>8418</v>
      </c>
      <c r="J2332" t="s">
        <v>8416</v>
      </c>
      <c r="K2332" t="s">
        <v>13</v>
      </c>
    </row>
    <row r="2333" spans="1:11" x14ac:dyDescent="0.35">
      <c r="A2333" t="s">
        <v>2361</v>
      </c>
      <c r="B2333">
        <v>1965</v>
      </c>
      <c r="C2333" t="s">
        <v>37</v>
      </c>
      <c r="D2333">
        <v>27</v>
      </c>
      <c r="E2333" s="18">
        <f>DATE(Table6[[#This Row],[year]],MONTH(1&amp;Table6[[#This Row],[month]]),Table6[[#This Row],[date]])</f>
        <v>24042</v>
      </c>
      <c r="F2333" s="19">
        <f>DATEDIF(Table6[[#This Row],[DOB]],DATE(2023,6,8),"Y")</f>
        <v>57</v>
      </c>
      <c r="G2333">
        <v>1</v>
      </c>
      <c r="H2333" s="20">
        <v>48675.519999999997</v>
      </c>
      <c r="I2333" t="s">
        <v>8418</v>
      </c>
      <c r="J2333" t="s">
        <v>8416</v>
      </c>
      <c r="K2333" t="s">
        <v>13</v>
      </c>
    </row>
    <row r="2334" spans="1:11" x14ac:dyDescent="0.35">
      <c r="A2334" t="s">
        <v>2362</v>
      </c>
      <c r="B2334">
        <v>1959</v>
      </c>
      <c r="C2334" t="s">
        <v>10</v>
      </c>
      <c r="D2334">
        <v>22</v>
      </c>
      <c r="E2334" s="18">
        <f>DATE(Table6[[#This Row],[year]],MONTH(1&amp;Table6[[#This Row],[month]]),Table6[[#This Row],[date]])</f>
        <v>21753</v>
      </c>
      <c r="F2334" s="19">
        <f>DATEDIF(Table6[[#This Row],[DOB]],DATE(2023,6,8),"Y")</f>
        <v>63</v>
      </c>
      <c r="G2334">
        <v>0</v>
      </c>
      <c r="H2334" s="20">
        <v>48824.45</v>
      </c>
      <c r="I2334" t="s">
        <v>8416</v>
      </c>
      <c r="J2334" t="s">
        <v>8418</v>
      </c>
      <c r="K2334" t="s">
        <v>42</v>
      </c>
    </row>
    <row r="2335" spans="1:11" x14ac:dyDescent="0.35">
      <c r="A2335" t="s">
        <v>2363</v>
      </c>
      <c r="B2335">
        <v>1978</v>
      </c>
      <c r="C2335" t="s">
        <v>30</v>
      </c>
      <c r="D2335">
        <v>29</v>
      </c>
      <c r="E2335" s="18">
        <f>DATE(Table6[[#This Row],[year]],MONTH(1&amp;Table6[[#This Row],[month]]),Table6[[#This Row],[date]])</f>
        <v>28853</v>
      </c>
      <c r="F2335" s="19">
        <f>DATEDIF(Table6[[#This Row],[DOB]],DATE(2023,6,8),"Y")</f>
        <v>44</v>
      </c>
      <c r="G2335">
        <v>0</v>
      </c>
      <c r="H2335" s="20">
        <v>48885.14</v>
      </c>
      <c r="I2335" t="s">
        <v>8418</v>
      </c>
      <c r="J2335" t="s">
        <v>8416</v>
      </c>
      <c r="K2335" t="s">
        <v>13</v>
      </c>
    </row>
    <row r="2336" spans="1:11" x14ac:dyDescent="0.35">
      <c r="A2336" t="s">
        <v>2364</v>
      </c>
      <c r="B2336">
        <v>1963</v>
      </c>
      <c r="C2336" t="s">
        <v>20</v>
      </c>
      <c r="D2336">
        <v>4</v>
      </c>
      <c r="E2336" s="18">
        <f>DATE(Table6[[#This Row],[year]],MONTH(1&amp;Table6[[#This Row],[month]]),Table6[[#This Row],[date]])</f>
        <v>23258</v>
      </c>
      <c r="F2336" s="19">
        <f>DATEDIF(Table6[[#This Row],[DOB]],DATE(2023,6,8),"Y")</f>
        <v>59</v>
      </c>
      <c r="G2336">
        <v>1</v>
      </c>
      <c r="H2336" s="20">
        <v>48970.25</v>
      </c>
      <c r="I2336" t="s">
        <v>8418</v>
      </c>
      <c r="J2336" t="s">
        <v>8416</v>
      </c>
      <c r="K2336" t="s">
        <v>13</v>
      </c>
    </row>
    <row r="2337" spans="1:11" x14ac:dyDescent="0.35">
      <c r="A2337" t="s">
        <v>2365</v>
      </c>
      <c r="B2337">
        <v>1958</v>
      </c>
      <c r="C2337" t="s">
        <v>18</v>
      </c>
      <c r="D2337">
        <v>27</v>
      </c>
      <c r="E2337" s="18">
        <f>DATE(Table6[[#This Row],[year]],MONTH(1&amp;Table6[[#This Row],[month]]),Table6[[#This Row],[date]])</f>
        <v>21363</v>
      </c>
      <c r="F2337" s="19">
        <f>DATEDIF(Table6[[#This Row],[DOB]],DATE(2023,6,8),"Y")</f>
        <v>64</v>
      </c>
      <c r="G2337">
        <v>2</v>
      </c>
      <c r="H2337" s="20">
        <v>49577.66</v>
      </c>
      <c r="I2337" t="s">
        <v>8416</v>
      </c>
      <c r="J2337" t="s">
        <v>8416</v>
      </c>
      <c r="K2337" t="s">
        <v>13</v>
      </c>
    </row>
    <row r="2338" spans="1:11" x14ac:dyDescent="0.35">
      <c r="A2338" t="s">
        <v>2366</v>
      </c>
      <c r="B2338">
        <v>1994</v>
      </c>
      <c r="C2338" t="s">
        <v>37</v>
      </c>
      <c r="D2338">
        <v>27</v>
      </c>
      <c r="E2338" s="18">
        <f>DATE(Table6[[#This Row],[year]],MONTH(1&amp;Table6[[#This Row],[month]]),Table6[[#This Row],[date]])</f>
        <v>34634</v>
      </c>
      <c r="F2338" s="19">
        <f>DATEDIF(Table6[[#This Row],[DOB]],DATE(2023,6,8),"Y")</f>
        <v>28</v>
      </c>
      <c r="G2338">
        <v>1</v>
      </c>
      <c r="H2338" s="20">
        <v>51194.559999999998</v>
      </c>
      <c r="I2338" t="s">
        <v>8418</v>
      </c>
      <c r="J2338" t="s">
        <v>8417</v>
      </c>
      <c r="K2338" t="s">
        <v>42</v>
      </c>
    </row>
    <row r="2339" spans="1:11" x14ac:dyDescent="0.35">
      <c r="A2339" t="s">
        <v>2367</v>
      </c>
      <c r="B2339">
        <v>1962</v>
      </c>
      <c r="C2339" t="s">
        <v>35</v>
      </c>
      <c r="D2339">
        <v>4</v>
      </c>
      <c r="E2339" s="18">
        <f>DATE(Table6[[#This Row],[year]],MONTH(1&amp;Table6[[#This Row],[month]]),Table6[[#This Row],[date]])</f>
        <v>22862</v>
      </c>
      <c r="F2339" s="19">
        <f>DATEDIF(Table6[[#This Row],[DOB]],DATE(2023,6,8),"Y")</f>
        <v>60</v>
      </c>
      <c r="G2339">
        <v>0</v>
      </c>
      <c r="H2339" s="20">
        <v>52590.83</v>
      </c>
      <c r="I2339" t="s">
        <v>8418</v>
      </c>
      <c r="J2339" t="s">
        <v>8417</v>
      </c>
      <c r="K2339" t="s">
        <v>42</v>
      </c>
    </row>
    <row r="2340" spans="1:11" x14ac:dyDescent="0.35">
      <c r="A2340" t="s">
        <v>2368</v>
      </c>
      <c r="B2340">
        <v>1989</v>
      </c>
      <c r="C2340" t="s">
        <v>18</v>
      </c>
      <c r="D2340">
        <v>19</v>
      </c>
      <c r="E2340" s="18">
        <f>DATE(Table6[[#This Row],[year]],MONTH(1&amp;Table6[[#This Row],[month]]),Table6[[#This Row],[date]])</f>
        <v>32678</v>
      </c>
      <c r="F2340" s="19">
        <f>DATEDIF(Table6[[#This Row],[DOB]],DATE(2023,6,8),"Y")</f>
        <v>33</v>
      </c>
      <c r="G2340">
        <v>0</v>
      </c>
      <c r="H2340" s="20">
        <v>55135.4</v>
      </c>
      <c r="I2340" t="s">
        <v>8418</v>
      </c>
      <c r="J2340" t="s">
        <v>8416</v>
      </c>
      <c r="K2340" t="s">
        <v>23</v>
      </c>
    </row>
    <row r="2341" spans="1:11" x14ac:dyDescent="0.35">
      <c r="A2341" t="s">
        <v>2369</v>
      </c>
      <c r="B2341">
        <v>1991</v>
      </c>
      <c r="C2341" t="s">
        <v>18</v>
      </c>
      <c r="D2341">
        <v>6</v>
      </c>
      <c r="E2341" s="18">
        <f>DATE(Table6[[#This Row],[year]],MONTH(1&amp;Table6[[#This Row],[month]]),Table6[[#This Row],[date]])</f>
        <v>33395</v>
      </c>
      <c r="F2341" s="19">
        <f>DATEDIF(Table6[[#This Row],[DOB]],DATE(2023,6,8),"Y")</f>
        <v>32</v>
      </c>
      <c r="G2341">
        <v>1</v>
      </c>
      <c r="H2341" s="20">
        <v>58571.07</v>
      </c>
      <c r="I2341" t="s">
        <v>8418</v>
      </c>
      <c r="J2341" t="s">
        <v>8417</v>
      </c>
      <c r="K2341" t="s">
        <v>247</v>
      </c>
    </row>
    <row r="2342" spans="1:11" x14ac:dyDescent="0.35">
      <c r="A2342" t="s">
        <v>2370</v>
      </c>
      <c r="B2342">
        <v>1970</v>
      </c>
      <c r="C2342" t="s">
        <v>20</v>
      </c>
      <c r="D2342">
        <v>11</v>
      </c>
      <c r="E2342" s="18">
        <f>DATE(Table6[[#This Row],[year]],MONTH(1&amp;Table6[[#This Row],[month]]),Table6[[#This Row],[date]])</f>
        <v>25822</v>
      </c>
      <c r="F2342" s="19">
        <f>DATEDIF(Table6[[#This Row],[DOB]],DATE(2023,6,8),"Y")</f>
        <v>52</v>
      </c>
      <c r="G2342">
        <v>3</v>
      </c>
      <c r="H2342" s="20">
        <v>60021.4</v>
      </c>
      <c r="I2342" t="s">
        <v>8418</v>
      </c>
      <c r="J2342" t="s">
        <v>8418</v>
      </c>
      <c r="K2342" t="s">
        <v>23</v>
      </c>
    </row>
    <row r="2343" spans="1:11" x14ac:dyDescent="0.35">
      <c r="A2343" t="s">
        <v>2371</v>
      </c>
      <c r="B2343">
        <v>1977</v>
      </c>
      <c r="C2343" t="s">
        <v>18</v>
      </c>
      <c r="D2343">
        <v>8</v>
      </c>
      <c r="E2343" s="18">
        <f>DATE(Table6[[#This Row],[year]],MONTH(1&amp;Table6[[#This Row],[month]]),Table6[[#This Row],[date]])</f>
        <v>28284</v>
      </c>
      <c r="F2343" s="19">
        <f>DATEDIF(Table6[[#This Row],[DOB]],DATE(2023,6,8),"Y")</f>
        <v>46</v>
      </c>
      <c r="G2343">
        <v>0</v>
      </c>
      <c r="H2343" s="20">
        <v>62592.87</v>
      </c>
      <c r="I2343" t="s">
        <v>8416</v>
      </c>
      <c r="J2343" t="s">
        <v>8417</v>
      </c>
      <c r="K2343" t="s">
        <v>13</v>
      </c>
    </row>
    <row r="2344" spans="1:11" x14ac:dyDescent="0.35">
      <c r="A2344" t="s">
        <v>2372</v>
      </c>
      <c r="B2344">
        <v>1968</v>
      </c>
      <c r="C2344" t="s">
        <v>37</v>
      </c>
      <c r="D2344">
        <v>12</v>
      </c>
      <c r="E2344" s="18">
        <f>DATE(Table6[[#This Row],[year]],MONTH(1&amp;Table6[[#This Row],[month]]),Table6[[#This Row],[date]])</f>
        <v>25123</v>
      </c>
      <c r="F2344" s="19">
        <f>DATEDIF(Table6[[#This Row],[DOB]],DATE(2023,6,8),"Y")</f>
        <v>54</v>
      </c>
      <c r="G2344">
        <v>0</v>
      </c>
      <c r="H2344" s="20">
        <v>63770.43</v>
      </c>
      <c r="I2344" t="s">
        <v>8418</v>
      </c>
      <c r="J2344" t="s">
        <v>8417</v>
      </c>
      <c r="K2344" t="s">
        <v>13</v>
      </c>
    </row>
    <row r="2345" spans="1:11" x14ac:dyDescent="0.35">
      <c r="H2345" s="20">
        <f>AVERAGE(H2:H2344)</f>
        <v>13559.067870251803</v>
      </c>
    </row>
  </sheetData>
  <phoneticPr fontId="5"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62383-6DA8-4F8B-B1AE-102A4B9CAF40}">
  <dimension ref="A2:O41"/>
  <sheetViews>
    <sheetView topLeftCell="N21" zoomScale="85" zoomScaleNormal="85" workbookViewId="0">
      <selection activeCell="K22" sqref="K22"/>
    </sheetView>
  </sheetViews>
  <sheetFormatPr defaultRowHeight="14.5" x14ac:dyDescent="0.35"/>
  <cols>
    <col min="1" max="1" width="13.1796875" bestFit="1" customWidth="1"/>
    <col min="2" max="2" width="34" bestFit="1" customWidth="1"/>
    <col min="3" max="3" width="13" bestFit="1" customWidth="1"/>
    <col min="4" max="4" width="13.81640625" bestFit="1" customWidth="1"/>
    <col min="5" max="5" width="15.26953125" bestFit="1" customWidth="1"/>
    <col min="6" max="6" width="14.54296875" bestFit="1" customWidth="1"/>
    <col min="7" max="7" width="13" bestFit="1" customWidth="1"/>
    <col min="8" max="8" width="14.54296875" bestFit="1" customWidth="1"/>
    <col min="9" max="10" width="11.90625" bestFit="1" customWidth="1"/>
    <col min="11" max="11" width="17.453125" bestFit="1" customWidth="1"/>
    <col min="12" max="12" width="15.81640625" bestFit="1" customWidth="1"/>
    <col min="13" max="15" width="11" bestFit="1" customWidth="1"/>
    <col min="16" max="16" width="11.90625" bestFit="1" customWidth="1"/>
    <col min="17" max="17" width="13" bestFit="1" customWidth="1"/>
    <col min="18" max="18" width="10.36328125" bestFit="1" customWidth="1"/>
    <col min="19" max="19" width="14.54296875" bestFit="1" customWidth="1"/>
  </cols>
  <sheetData>
    <row r="2" spans="1:12" x14ac:dyDescent="0.35">
      <c r="K2" s="13" t="s">
        <v>8405</v>
      </c>
      <c r="L2" t="s">
        <v>8410</v>
      </c>
    </row>
    <row r="3" spans="1:12" x14ac:dyDescent="0.35">
      <c r="A3" s="13" t="s">
        <v>8405</v>
      </c>
      <c r="B3" t="s">
        <v>8407</v>
      </c>
      <c r="K3" s="14" t="s">
        <v>8384</v>
      </c>
      <c r="L3" s="11">
        <v>4242121.96</v>
      </c>
    </row>
    <row r="4" spans="1:12" x14ac:dyDescent="0.35">
      <c r="A4" s="14" t="s">
        <v>2380</v>
      </c>
      <c r="B4" s="17">
        <v>1847</v>
      </c>
      <c r="K4" s="15" t="s">
        <v>8380</v>
      </c>
      <c r="L4" s="11">
        <v>1726354.4800000009</v>
      </c>
    </row>
    <row r="5" spans="1:12" x14ac:dyDescent="0.35">
      <c r="A5" s="14" t="s">
        <v>2382</v>
      </c>
      <c r="B5" s="17">
        <v>488</v>
      </c>
      <c r="K5" s="15" t="s">
        <v>8382</v>
      </c>
      <c r="L5" s="11">
        <v>1674180.5099999998</v>
      </c>
    </row>
    <row r="6" spans="1:12" x14ac:dyDescent="0.35">
      <c r="A6" s="14" t="s">
        <v>8406</v>
      </c>
      <c r="B6" s="17">
        <v>2335</v>
      </c>
      <c r="K6" s="15" t="s">
        <v>8381</v>
      </c>
      <c r="L6" s="11">
        <v>841586.96999999962</v>
      </c>
    </row>
    <row r="7" spans="1:12" x14ac:dyDescent="0.35">
      <c r="K7" s="14" t="s">
        <v>8379</v>
      </c>
      <c r="L7" s="11">
        <v>20562688.349999994</v>
      </c>
    </row>
    <row r="8" spans="1:12" x14ac:dyDescent="0.35">
      <c r="K8" s="15" t="s">
        <v>8380</v>
      </c>
      <c r="L8" s="11">
        <v>8370818.3599999947</v>
      </c>
    </row>
    <row r="9" spans="1:12" x14ac:dyDescent="0.35">
      <c r="K9" s="15" t="s">
        <v>8382</v>
      </c>
      <c r="L9" s="11">
        <v>8579731.0500000007</v>
      </c>
    </row>
    <row r="10" spans="1:12" x14ac:dyDescent="0.35">
      <c r="K10" s="15" t="s">
        <v>8381</v>
      </c>
      <c r="L10" s="11">
        <v>3612138.939999999</v>
      </c>
    </row>
    <row r="11" spans="1:12" x14ac:dyDescent="0.35">
      <c r="K11" s="14" t="s">
        <v>8383</v>
      </c>
      <c r="L11" s="11">
        <v>5573268.419999999</v>
      </c>
    </row>
    <row r="12" spans="1:12" x14ac:dyDescent="0.35">
      <c r="K12" s="15" t="s">
        <v>8380</v>
      </c>
      <c r="L12" s="11">
        <v>2143690.7899999996</v>
      </c>
    </row>
    <row r="13" spans="1:12" x14ac:dyDescent="0.35">
      <c r="K13" s="15" t="s">
        <v>8382</v>
      </c>
      <c r="L13" s="11">
        <v>2418727.6399999992</v>
      </c>
    </row>
    <row r="14" spans="1:12" x14ac:dyDescent="0.35">
      <c r="K14" s="15" t="s">
        <v>8381</v>
      </c>
      <c r="L14" s="11">
        <v>1010849.9899999999</v>
      </c>
    </row>
    <row r="15" spans="1:12" x14ac:dyDescent="0.35">
      <c r="K15" s="14" t="s">
        <v>8385</v>
      </c>
      <c r="L15" s="11">
        <v>1214279.8800000001</v>
      </c>
    </row>
    <row r="16" spans="1:12" x14ac:dyDescent="0.35">
      <c r="A16" s="13" t="s">
        <v>8405</v>
      </c>
      <c r="B16" t="s">
        <v>8409</v>
      </c>
      <c r="C16" t="s">
        <v>8411</v>
      </c>
      <c r="K16" s="15" t="s">
        <v>8380</v>
      </c>
      <c r="L16" s="11">
        <v>490046.85000000003</v>
      </c>
    </row>
    <row r="17" spans="1:15" x14ac:dyDescent="0.35">
      <c r="A17" s="14" t="s">
        <v>2380</v>
      </c>
      <c r="B17" s="17">
        <v>1417</v>
      </c>
      <c r="C17" s="17">
        <v>14614.940000000015</v>
      </c>
      <c r="K17" s="15" t="s">
        <v>8382</v>
      </c>
      <c r="L17" s="11">
        <v>566702.46000000008</v>
      </c>
    </row>
    <row r="18" spans="1:15" x14ac:dyDescent="0.35">
      <c r="A18" s="14" t="s">
        <v>2382</v>
      </c>
      <c r="B18" s="17">
        <v>162</v>
      </c>
      <c r="C18" s="17">
        <v>747.0200000000001</v>
      </c>
      <c r="K18" s="15" t="s">
        <v>8381</v>
      </c>
      <c r="L18" s="11">
        <v>157530.57</v>
      </c>
    </row>
    <row r="19" spans="1:15" x14ac:dyDescent="0.35">
      <c r="A19" s="14" t="s">
        <v>8406</v>
      </c>
      <c r="B19" s="17">
        <v>1579</v>
      </c>
      <c r="C19" s="17">
        <v>15361.960000000015</v>
      </c>
      <c r="K19" s="14" t="s">
        <v>8406</v>
      </c>
      <c r="L19" s="11">
        <v>31592358.609999996</v>
      </c>
    </row>
    <row r="22" spans="1:15" x14ac:dyDescent="0.35">
      <c r="K22" s="13" t="s">
        <v>8413</v>
      </c>
      <c r="L22" s="13" t="s">
        <v>8408</v>
      </c>
    </row>
    <row r="23" spans="1:15" x14ac:dyDescent="0.35">
      <c r="K23" s="13" t="s">
        <v>8405</v>
      </c>
      <c r="L23" t="s">
        <v>16</v>
      </c>
      <c r="M23" t="s">
        <v>11</v>
      </c>
      <c r="N23" t="s">
        <v>12</v>
      </c>
      <c r="O23" t="s">
        <v>8406</v>
      </c>
    </row>
    <row r="24" spans="1:15" x14ac:dyDescent="0.35">
      <c r="K24" s="14" t="s">
        <v>42</v>
      </c>
      <c r="L24" s="11">
        <v>33081.373793103427</v>
      </c>
      <c r="M24" s="11">
        <v>18997.280691823889</v>
      </c>
      <c r="N24" s="11">
        <v>9250.3617857142908</v>
      </c>
      <c r="O24" s="11">
        <v>19466.24611498255</v>
      </c>
    </row>
    <row r="25" spans="1:15" x14ac:dyDescent="0.35">
      <c r="K25" s="14" t="s">
        <v>23</v>
      </c>
      <c r="L25" s="11">
        <v>26111.457936507926</v>
      </c>
      <c r="M25" s="11">
        <v>10334.27932153393</v>
      </c>
      <c r="N25" s="11">
        <v>10179.941965317917</v>
      </c>
      <c r="O25" s="11">
        <v>12016.473913043488</v>
      </c>
    </row>
    <row r="26" spans="1:15" x14ac:dyDescent="0.35">
      <c r="K26" s="14" t="s">
        <v>13</v>
      </c>
      <c r="L26" s="11">
        <v>31328.102238805965</v>
      </c>
      <c r="M26" s="11">
        <v>8439.2844000000059</v>
      </c>
      <c r="N26" s="11">
        <v>6890.7568235294129</v>
      </c>
      <c r="O26" s="11">
        <v>10514.939803921558</v>
      </c>
    </row>
    <row r="27" spans="1:15" x14ac:dyDescent="0.35">
      <c r="K27" s="14" t="s">
        <v>276</v>
      </c>
      <c r="L27" s="11">
        <v>13891.86</v>
      </c>
      <c r="M27" s="11">
        <v>2395.17</v>
      </c>
      <c r="N27" s="11">
        <v>16950.485000000001</v>
      </c>
      <c r="O27" s="11">
        <v>13478.056923076925</v>
      </c>
    </row>
    <row r="28" spans="1:15" x14ac:dyDescent="0.35">
      <c r="K28" s="14" t="s">
        <v>164</v>
      </c>
      <c r="L28" s="11">
        <v>21523.52</v>
      </c>
      <c r="M28" s="11">
        <v>15675.543333333329</v>
      </c>
      <c r="N28" s="11">
        <v>7570.7550000000001</v>
      </c>
      <c r="O28" s="11">
        <v>13948.609999999999</v>
      </c>
    </row>
    <row r="29" spans="1:15" x14ac:dyDescent="0.35">
      <c r="K29" s="14" t="s">
        <v>168</v>
      </c>
      <c r="L29" s="11">
        <v>39868.616250000006</v>
      </c>
      <c r="M29" s="11">
        <v>16075.963333333331</v>
      </c>
      <c r="N29" s="11">
        <v>8133.0084090909113</v>
      </c>
      <c r="O29" s="11">
        <v>13589.263437499998</v>
      </c>
    </row>
    <row r="30" spans="1:15" x14ac:dyDescent="0.35">
      <c r="K30" s="14" t="s">
        <v>356</v>
      </c>
      <c r="L30" s="11">
        <v>34070.595714285715</v>
      </c>
      <c r="M30" s="11">
        <v>11365.621874999999</v>
      </c>
      <c r="N30" s="11">
        <v>8667.3661538461529</v>
      </c>
      <c r="O30" s="11">
        <v>14806.107777777777</v>
      </c>
    </row>
    <row r="31" spans="1:15" x14ac:dyDescent="0.35">
      <c r="K31" s="14" t="s">
        <v>170</v>
      </c>
      <c r="L31" s="11">
        <v>33475.82</v>
      </c>
      <c r="M31" s="11">
        <v>10139.553333333331</v>
      </c>
      <c r="N31" s="11">
        <v>12570.970000000001</v>
      </c>
      <c r="O31" s="11">
        <v>13272.786666666665</v>
      </c>
    </row>
    <row r="32" spans="1:15" x14ac:dyDescent="0.35">
      <c r="K32" s="14" t="s">
        <v>166</v>
      </c>
      <c r="L32" s="11">
        <v>27621.609999999997</v>
      </c>
      <c r="M32" s="11">
        <v>8116.72</v>
      </c>
      <c r="N32" s="11">
        <v>12706.975999999999</v>
      </c>
      <c r="O32" s="11">
        <v>13633.143461538462</v>
      </c>
    </row>
    <row r="33" spans="11:15" x14ac:dyDescent="0.35">
      <c r="K33" s="14" t="s">
        <v>516</v>
      </c>
      <c r="L33" s="11"/>
      <c r="M33" s="11">
        <v>6760.543333333334</v>
      </c>
      <c r="N33" s="11">
        <v>11716.453333333333</v>
      </c>
      <c r="O33" s="11">
        <v>9238.4983333333348</v>
      </c>
    </row>
    <row r="34" spans="11:15" x14ac:dyDescent="0.35">
      <c r="K34" s="14" t="s">
        <v>300</v>
      </c>
      <c r="L34" s="11"/>
      <c r="M34" s="11">
        <v>7668.1787234042558</v>
      </c>
      <c r="N34" s="11">
        <v>11518.785652173914</v>
      </c>
      <c r="O34" s="11">
        <v>8933.3781428571419</v>
      </c>
    </row>
    <row r="35" spans="11:15" x14ac:dyDescent="0.35">
      <c r="K35" s="14" t="s">
        <v>632</v>
      </c>
      <c r="L35" s="11"/>
      <c r="M35" s="11">
        <v>10102.026666666667</v>
      </c>
      <c r="N35" s="11">
        <v>11637.812000000002</v>
      </c>
      <c r="O35" s="11">
        <v>10650.521428571428</v>
      </c>
    </row>
    <row r="36" spans="11:15" x14ac:dyDescent="0.35">
      <c r="K36" s="14" t="s">
        <v>249</v>
      </c>
      <c r="L36" s="11">
        <v>18261.7575</v>
      </c>
      <c r="M36" s="11">
        <v>13457.094583333337</v>
      </c>
      <c r="N36" s="11">
        <v>12785.637000000001</v>
      </c>
      <c r="O36" s="11">
        <v>13786.149210526319</v>
      </c>
    </row>
    <row r="37" spans="11:15" x14ac:dyDescent="0.35">
      <c r="K37" s="14" t="s">
        <v>247</v>
      </c>
      <c r="L37" s="11">
        <v>32732.187142857143</v>
      </c>
      <c r="M37" s="11">
        <v>10174.345999999996</v>
      </c>
      <c r="N37" s="11">
        <v>13360.978888888887</v>
      </c>
      <c r="O37" s="11">
        <v>12865.149499999996</v>
      </c>
    </row>
    <row r="38" spans="11:15" x14ac:dyDescent="0.35">
      <c r="K38" s="14" t="s">
        <v>200</v>
      </c>
      <c r="L38" s="11"/>
      <c r="M38" s="11">
        <v>6886.0368421052626</v>
      </c>
      <c r="N38" s="11">
        <v>10510.31380952381</v>
      </c>
      <c r="O38" s="11">
        <v>8788.7822500000002</v>
      </c>
    </row>
    <row r="39" spans="11:15" x14ac:dyDescent="0.35">
      <c r="K39" s="14" t="s">
        <v>535</v>
      </c>
      <c r="L39" s="11">
        <v>18709.798000000003</v>
      </c>
      <c r="M39" s="11">
        <v>11919.607857142853</v>
      </c>
      <c r="N39" s="11">
        <v>12296.779729729731</v>
      </c>
      <c r="O39" s="11">
        <v>12489.921071428576</v>
      </c>
    </row>
    <row r="40" spans="11:15" x14ac:dyDescent="0.35">
      <c r="K40" s="14" t="s">
        <v>8386</v>
      </c>
      <c r="L40" s="11">
        <v>20996.530000000002</v>
      </c>
      <c r="M40" s="11"/>
      <c r="N40" s="11"/>
      <c r="O40" s="11">
        <v>20996.530000000002</v>
      </c>
    </row>
    <row r="41" spans="11:15" x14ac:dyDescent="0.35">
      <c r="K41" s="14" t="s">
        <v>8406</v>
      </c>
      <c r="L41" s="11">
        <v>30129.198585526312</v>
      </c>
      <c r="M41" s="11">
        <v>11865.268766816152</v>
      </c>
      <c r="N41" s="11">
        <v>9462.2693073593018</v>
      </c>
      <c r="O41" s="11">
        <v>13529.918034261231</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0612B-6A90-49BF-9739-F2BC8A6AEA4A}">
  <dimension ref="A1:FX878"/>
  <sheetViews>
    <sheetView zoomScale="72" zoomScaleNormal="72" workbookViewId="0">
      <selection activeCell="R8" sqref="R8"/>
    </sheetView>
  </sheetViews>
  <sheetFormatPr defaultRowHeight="14.5" x14ac:dyDescent="0.35"/>
  <sheetData>
    <row r="1" spans="1:180" x14ac:dyDescent="0.35">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row>
    <row r="2" spans="1:180" x14ac:dyDescent="0.3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c r="EQ2" s="16"/>
      <c r="ER2" s="16"/>
      <c r="ES2" s="16"/>
      <c r="ET2" s="16"/>
      <c r="EU2" s="16"/>
      <c r="EV2" s="16"/>
      <c r="EW2" s="16"/>
      <c r="EX2" s="16"/>
      <c r="EY2" s="16"/>
      <c r="EZ2" s="16"/>
      <c r="FA2" s="16"/>
      <c r="FB2" s="16"/>
      <c r="FC2" s="16"/>
      <c r="FD2" s="16"/>
      <c r="FE2" s="16"/>
      <c r="FF2" s="16"/>
      <c r="FG2" s="16"/>
      <c r="FH2" s="16"/>
      <c r="FI2" s="16"/>
      <c r="FJ2" s="16"/>
      <c r="FK2" s="16"/>
      <c r="FL2" s="16"/>
      <c r="FM2" s="16"/>
      <c r="FN2" s="16"/>
      <c r="FO2" s="16"/>
      <c r="FP2" s="16"/>
      <c r="FQ2" s="16"/>
      <c r="FR2" s="16"/>
      <c r="FS2" s="16"/>
      <c r="FT2" s="16"/>
      <c r="FU2" s="16"/>
      <c r="FV2" s="16"/>
      <c r="FW2" s="16"/>
      <c r="FX2" s="16"/>
    </row>
    <row r="3" spans="1:180" x14ac:dyDescent="0.3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row>
    <row r="4" spans="1:180" x14ac:dyDescent="0.3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row>
    <row r="5" spans="1:180" x14ac:dyDescent="0.35">
      <c r="A5" s="16"/>
      <c r="B5" s="16"/>
      <c r="C5" s="16"/>
      <c r="D5" s="16"/>
      <c r="E5" s="16"/>
      <c r="F5" s="16"/>
      <c r="G5" s="16"/>
      <c r="H5" s="16"/>
      <c r="I5" s="16"/>
      <c r="J5" s="16"/>
      <c r="K5" s="16"/>
      <c r="L5" s="16" t="s">
        <v>8414</v>
      </c>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row>
    <row r="6" spans="1:180" x14ac:dyDescent="0.35">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row>
    <row r="7" spans="1:180" x14ac:dyDescent="0.35">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row>
    <row r="8" spans="1:180" x14ac:dyDescent="0.35">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row>
    <row r="9" spans="1:180" x14ac:dyDescent="0.35">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row>
    <row r="10" spans="1:180" x14ac:dyDescent="0.3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row>
    <row r="11" spans="1:180" x14ac:dyDescent="0.3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row>
    <row r="12" spans="1:180" x14ac:dyDescent="0.3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row>
    <row r="13" spans="1:180" x14ac:dyDescent="0.3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row>
    <row r="14" spans="1:180" x14ac:dyDescent="0.3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row>
    <row r="15" spans="1:180" x14ac:dyDescent="0.3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row>
    <row r="16" spans="1:180" x14ac:dyDescent="0.3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row>
    <row r="17" spans="1:180" x14ac:dyDescent="0.3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row>
    <row r="18" spans="1:180" x14ac:dyDescent="0.3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row>
    <row r="19" spans="1:180" x14ac:dyDescent="0.3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row>
    <row r="20" spans="1:180" x14ac:dyDescent="0.3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row>
    <row r="21" spans="1:180" x14ac:dyDescent="0.3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row>
    <row r="22" spans="1:180" x14ac:dyDescent="0.3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row>
    <row r="23" spans="1:180" x14ac:dyDescent="0.3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row>
    <row r="24" spans="1:180" x14ac:dyDescent="0.3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row>
    <row r="25" spans="1:180" x14ac:dyDescent="0.3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row>
    <row r="26" spans="1:180" x14ac:dyDescent="0.3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row>
    <row r="27" spans="1:180" x14ac:dyDescent="0.3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row>
    <row r="28" spans="1:180" x14ac:dyDescent="0.3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row>
    <row r="29" spans="1:180" x14ac:dyDescent="0.3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row>
    <row r="30" spans="1:180" x14ac:dyDescent="0.3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row>
    <row r="31" spans="1:180" x14ac:dyDescent="0.3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c r="EW31" s="16"/>
      <c r="EX31" s="16"/>
      <c r="EY31" s="16"/>
      <c r="EZ31" s="16"/>
      <c r="FA31" s="16"/>
      <c r="FB31" s="16"/>
      <c r="FC31" s="16"/>
      <c r="FD31" s="16"/>
      <c r="FE31" s="16"/>
      <c r="FF31" s="16"/>
      <c r="FG31" s="16"/>
      <c r="FH31" s="16"/>
      <c r="FI31" s="16"/>
      <c r="FJ31" s="16"/>
      <c r="FK31" s="16"/>
      <c r="FL31" s="16"/>
      <c r="FM31" s="16"/>
      <c r="FN31" s="16"/>
      <c r="FO31" s="16"/>
      <c r="FP31" s="16"/>
      <c r="FQ31" s="16"/>
      <c r="FR31" s="16"/>
      <c r="FS31" s="16"/>
      <c r="FT31" s="16"/>
      <c r="FU31" s="16"/>
      <c r="FV31" s="16"/>
      <c r="FW31" s="16"/>
      <c r="FX31" s="16"/>
    </row>
    <row r="32" spans="1:180" x14ac:dyDescent="0.3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6"/>
      <c r="EM32" s="16"/>
      <c r="EN32" s="16"/>
      <c r="EO32" s="16"/>
      <c r="EP32" s="16"/>
      <c r="EQ32" s="16"/>
      <c r="ER32" s="16"/>
      <c r="ES32" s="16"/>
      <c r="ET32" s="16"/>
      <c r="EU32" s="16"/>
      <c r="EV32" s="16"/>
      <c r="EW32" s="16"/>
      <c r="EX32" s="16"/>
      <c r="EY32" s="16"/>
      <c r="EZ32" s="16"/>
      <c r="FA32" s="16"/>
      <c r="FB32" s="16"/>
      <c r="FC32" s="16"/>
      <c r="FD32" s="16"/>
      <c r="FE32" s="16"/>
      <c r="FF32" s="16"/>
      <c r="FG32" s="16"/>
      <c r="FH32" s="16"/>
      <c r="FI32" s="16"/>
      <c r="FJ32" s="16"/>
      <c r="FK32" s="16"/>
      <c r="FL32" s="16"/>
      <c r="FM32" s="16"/>
      <c r="FN32" s="16"/>
      <c r="FO32" s="16"/>
      <c r="FP32" s="16"/>
      <c r="FQ32" s="16"/>
      <c r="FR32" s="16"/>
      <c r="FS32" s="16"/>
      <c r="FT32" s="16"/>
      <c r="FU32" s="16"/>
      <c r="FV32" s="16"/>
      <c r="FW32" s="16"/>
      <c r="FX32" s="16"/>
    </row>
    <row r="33" spans="1:180" x14ac:dyDescent="0.3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c r="EL33" s="16"/>
      <c r="EM33" s="16"/>
      <c r="EN33" s="16"/>
      <c r="EO33" s="16"/>
      <c r="EP33" s="16"/>
      <c r="EQ33" s="16"/>
      <c r="ER33" s="16"/>
      <c r="ES33" s="16"/>
      <c r="ET33" s="16"/>
      <c r="EU33" s="16"/>
      <c r="EV33" s="16"/>
      <c r="EW33" s="16"/>
      <c r="EX33" s="16"/>
      <c r="EY33" s="16"/>
      <c r="EZ33" s="16"/>
      <c r="FA33" s="16"/>
      <c r="FB33" s="16"/>
      <c r="FC33" s="16"/>
      <c r="FD33" s="16"/>
      <c r="FE33" s="16"/>
      <c r="FF33" s="16"/>
      <c r="FG33" s="16"/>
      <c r="FH33" s="16"/>
      <c r="FI33" s="16"/>
      <c r="FJ33" s="16"/>
      <c r="FK33" s="16"/>
      <c r="FL33" s="16"/>
      <c r="FM33" s="16"/>
      <c r="FN33" s="16"/>
      <c r="FO33" s="16"/>
      <c r="FP33" s="16"/>
      <c r="FQ33" s="16"/>
      <c r="FR33" s="16"/>
      <c r="FS33" s="16"/>
      <c r="FT33" s="16"/>
      <c r="FU33" s="16"/>
      <c r="FV33" s="16"/>
      <c r="FW33" s="16"/>
      <c r="FX33" s="16"/>
    </row>
    <row r="34" spans="1:180" x14ac:dyDescent="0.3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c r="EM34" s="16"/>
      <c r="EN34" s="16"/>
      <c r="EO34" s="16"/>
      <c r="EP34" s="16"/>
      <c r="EQ34" s="16"/>
      <c r="ER34" s="16"/>
      <c r="ES34" s="16"/>
      <c r="ET34" s="16"/>
      <c r="EU34" s="16"/>
      <c r="EV34" s="16"/>
      <c r="EW34" s="16"/>
      <c r="EX34" s="16"/>
      <c r="EY34" s="16"/>
      <c r="EZ34" s="16"/>
      <c r="FA34" s="16"/>
      <c r="FB34" s="16"/>
      <c r="FC34" s="16"/>
      <c r="FD34" s="16"/>
      <c r="FE34" s="16"/>
      <c r="FF34" s="16"/>
      <c r="FG34" s="16"/>
      <c r="FH34" s="16"/>
      <c r="FI34" s="16"/>
      <c r="FJ34" s="16"/>
      <c r="FK34" s="16"/>
      <c r="FL34" s="16"/>
      <c r="FM34" s="16"/>
      <c r="FN34" s="16"/>
      <c r="FO34" s="16"/>
      <c r="FP34" s="16"/>
      <c r="FQ34" s="16"/>
      <c r="FR34" s="16"/>
      <c r="FS34" s="16"/>
      <c r="FT34" s="16"/>
      <c r="FU34" s="16"/>
      <c r="FV34" s="16"/>
      <c r="FW34" s="16"/>
      <c r="FX34" s="16"/>
    </row>
    <row r="35" spans="1:180" x14ac:dyDescent="0.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c r="EM35" s="16"/>
      <c r="EN35" s="16"/>
      <c r="EO35" s="16"/>
      <c r="EP35" s="16"/>
      <c r="EQ35" s="16"/>
      <c r="ER35" s="16"/>
      <c r="ES35" s="16"/>
      <c r="ET35" s="16"/>
      <c r="EU35" s="16"/>
      <c r="EV35" s="16"/>
      <c r="EW35" s="16"/>
      <c r="EX35" s="16"/>
      <c r="EY35" s="16"/>
      <c r="EZ35" s="16"/>
      <c r="FA35" s="16"/>
      <c r="FB35" s="16"/>
      <c r="FC35" s="16"/>
      <c r="FD35" s="16"/>
      <c r="FE35" s="16"/>
      <c r="FF35" s="16"/>
      <c r="FG35" s="16"/>
      <c r="FH35" s="16"/>
      <c r="FI35" s="16"/>
      <c r="FJ35" s="16"/>
      <c r="FK35" s="16"/>
      <c r="FL35" s="16"/>
      <c r="FM35" s="16"/>
      <c r="FN35" s="16"/>
      <c r="FO35" s="16"/>
      <c r="FP35" s="16"/>
      <c r="FQ35" s="16"/>
      <c r="FR35" s="16"/>
      <c r="FS35" s="16"/>
      <c r="FT35" s="16"/>
      <c r="FU35" s="16"/>
      <c r="FV35" s="16"/>
      <c r="FW35" s="16"/>
      <c r="FX35" s="16"/>
    </row>
    <row r="36" spans="1:180" x14ac:dyDescent="0.3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c r="EL36" s="16"/>
      <c r="EM36" s="16"/>
      <c r="EN36" s="16"/>
      <c r="EO36" s="16"/>
      <c r="EP36" s="16"/>
      <c r="EQ36" s="16"/>
      <c r="ER36" s="16"/>
      <c r="ES36" s="16"/>
      <c r="ET36" s="16"/>
      <c r="EU36" s="16"/>
      <c r="EV36" s="16"/>
      <c r="EW36" s="16"/>
      <c r="EX36" s="16"/>
      <c r="EY36" s="16"/>
      <c r="EZ36" s="16"/>
      <c r="FA36" s="16"/>
      <c r="FB36" s="16"/>
      <c r="FC36" s="16"/>
      <c r="FD36" s="16"/>
      <c r="FE36" s="16"/>
      <c r="FF36" s="16"/>
      <c r="FG36" s="16"/>
      <c r="FH36" s="16"/>
      <c r="FI36" s="16"/>
      <c r="FJ36" s="16"/>
      <c r="FK36" s="16"/>
      <c r="FL36" s="16"/>
      <c r="FM36" s="16"/>
      <c r="FN36" s="16"/>
      <c r="FO36" s="16"/>
      <c r="FP36" s="16"/>
      <c r="FQ36" s="16"/>
      <c r="FR36" s="16"/>
      <c r="FS36" s="16"/>
      <c r="FT36" s="16"/>
      <c r="FU36" s="16"/>
      <c r="FV36" s="16"/>
      <c r="FW36" s="16"/>
      <c r="FX36" s="16"/>
    </row>
    <row r="37" spans="1:180" x14ac:dyDescent="0.3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c r="EV37" s="16"/>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row>
    <row r="38" spans="1:180" x14ac:dyDescent="0.3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c r="EL38" s="16"/>
      <c r="EM38" s="16"/>
      <c r="EN38" s="16"/>
      <c r="EO38" s="16"/>
      <c r="EP38" s="16"/>
      <c r="EQ38" s="16"/>
      <c r="ER38" s="16"/>
      <c r="ES38" s="16"/>
      <c r="ET38" s="16"/>
      <c r="EU38" s="16"/>
      <c r="EV38" s="16"/>
      <c r="EW38" s="16"/>
      <c r="EX38" s="16"/>
      <c r="EY38" s="16"/>
      <c r="EZ38" s="16"/>
      <c r="FA38" s="16"/>
      <c r="FB38" s="16"/>
      <c r="FC38" s="16"/>
      <c r="FD38" s="16"/>
      <c r="FE38" s="16"/>
      <c r="FF38" s="16"/>
      <c r="FG38" s="16"/>
      <c r="FH38" s="16"/>
      <c r="FI38" s="16"/>
      <c r="FJ38" s="16"/>
      <c r="FK38" s="16"/>
      <c r="FL38" s="16"/>
      <c r="FM38" s="16"/>
      <c r="FN38" s="16"/>
      <c r="FO38" s="16"/>
      <c r="FP38" s="16"/>
      <c r="FQ38" s="16"/>
      <c r="FR38" s="16"/>
      <c r="FS38" s="16"/>
      <c r="FT38" s="16"/>
      <c r="FU38" s="16"/>
      <c r="FV38" s="16"/>
      <c r="FW38" s="16"/>
      <c r="FX38" s="16"/>
    </row>
    <row r="39" spans="1:180" x14ac:dyDescent="0.3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16"/>
      <c r="EM39" s="16"/>
      <c r="EN39" s="16"/>
      <c r="EO39" s="16"/>
      <c r="EP39" s="16"/>
      <c r="EQ39" s="16"/>
      <c r="ER39" s="16"/>
      <c r="ES39" s="16"/>
      <c r="ET39" s="16"/>
      <c r="EU39" s="16"/>
      <c r="EV39" s="16"/>
      <c r="EW39" s="16"/>
      <c r="EX39" s="16"/>
      <c r="EY39" s="16"/>
      <c r="EZ39" s="16"/>
      <c r="FA39" s="16"/>
      <c r="FB39" s="16"/>
      <c r="FC39" s="16"/>
      <c r="FD39" s="16"/>
      <c r="FE39" s="16"/>
      <c r="FF39" s="16"/>
      <c r="FG39" s="16"/>
      <c r="FH39" s="16"/>
      <c r="FI39" s="16"/>
      <c r="FJ39" s="16"/>
      <c r="FK39" s="16"/>
      <c r="FL39" s="16"/>
      <c r="FM39" s="16"/>
      <c r="FN39" s="16"/>
      <c r="FO39" s="16"/>
      <c r="FP39" s="16"/>
      <c r="FQ39" s="16"/>
      <c r="FR39" s="16"/>
      <c r="FS39" s="16"/>
      <c r="FT39" s="16"/>
      <c r="FU39" s="16"/>
      <c r="FV39" s="16"/>
      <c r="FW39" s="16"/>
      <c r="FX39" s="16"/>
    </row>
    <row r="40" spans="1:180" x14ac:dyDescent="0.3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c r="EW40" s="16"/>
      <c r="EX40" s="16"/>
      <c r="EY40" s="16"/>
      <c r="EZ40" s="16"/>
      <c r="FA40" s="16"/>
      <c r="FB40" s="16"/>
      <c r="FC40" s="16"/>
      <c r="FD40" s="16"/>
      <c r="FE40" s="16"/>
      <c r="FF40" s="16"/>
      <c r="FG40" s="16"/>
      <c r="FH40" s="16"/>
      <c r="FI40" s="16"/>
      <c r="FJ40" s="16"/>
      <c r="FK40" s="16"/>
      <c r="FL40" s="16"/>
      <c r="FM40" s="16"/>
      <c r="FN40" s="16"/>
      <c r="FO40" s="16"/>
      <c r="FP40" s="16"/>
      <c r="FQ40" s="16"/>
      <c r="FR40" s="16"/>
      <c r="FS40" s="16"/>
      <c r="FT40" s="16"/>
      <c r="FU40" s="16"/>
      <c r="FV40" s="16"/>
      <c r="FW40" s="16"/>
      <c r="FX40" s="16"/>
    </row>
    <row r="41" spans="1:180" x14ac:dyDescent="0.3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6"/>
      <c r="EM41" s="16"/>
      <c r="EN41" s="16"/>
      <c r="EO41" s="16"/>
      <c r="EP41" s="16"/>
      <c r="EQ41" s="16"/>
      <c r="ER41" s="16"/>
      <c r="ES41" s="16"/>
      <c r="ET41" s="16"/>
      <c r="EU41" s="16"/>
      <c r="EV41" s="16"/>
      <c r="EW41" s="16"/>
      <c r="EX41" s="16"/>
      <c r="EY41" s="16"/>
      <c r="EZ41" s="16"/>
      <c r="FA41" s="16"/>
      <c r="FB41" s="16"/>
      <c r="FC41" s="16"/>
      <c r="FD41" s="16"/>
      <c r="FE41" s="16"/>
      <c r="FF41" s="16"/>
      <c r="FG41" s="16"/>
      <c r="FH41" s="16"/>
      <c r="FI41" s="16"/>
      <c r="FJ41" s="16"/>
      <c r="FK41" s="16"/>
      <c r="FL41" s="16"/>
      <c r="FM41" s="16"/>
      <c r="FN41" s="16"/>
      <c r="FO41" s="16"/>
      <c r="FP41" s="16"/>
      <c r="FQ41" s="16"/>
      <c r="FR41" s="16"/>
      <c r="FS41" s="16"/>
      <c r="FT41" s="16"/>
      <c r="FU41" s="16"/>
      <c r="FV41" s="16"/>
      <c r="FW41" s="16"/>
      <c r="FX41" s="16"/>
    </row>
    <row r="42" spans="1:180" x14ac:dyDescent="0.3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c r="EI42" s="16"/>
      <c r="EJ42" s="16"/>
      <c r="EK42" s="16"/>
      <c r="EL42" s="16"/>
      <c r="EM42" s="16"/>
      <c r="EN42" s="16"/>
      <c r="EO42" s="16"/>
      <c r="EP42" s="16"/>
      <c r="EQ42" s="16"/>
      <c r="ER42" s="16"/>
      <c r="ES42" s="16"/>
      <c r="ET42" s="16"/>
      <c r="EU42" s="16"/>
      <c r="EV42" s="16"/>
      <c r="EW42" s="16"/>
      <c r="EX42" s="16"/>
      <c r="EY42" s="16"/>
      <c r="EZ42" s="16"/>
      <c r="FA42" s="16"/>
      <c r="FB42" s="16"/>
      <c r="FC42" s="16"/>
      <c r="FD42" s="16"/>
      <c r="FE42" s="16"/>
      <c r="FF42" s="16"/>
      <c r="FG42" s="16"/>
      <c r="FH42" s="16"/>
      <c r="FI42" s="16"/>
      <c r="FJ42" s="16"/>
      <c r="FK42" s="16"/>
      <c r="FL42" s="16"/>
      <c r="FM42" s="16"/>
      <c r="FN42" s="16"/>
      <c r="FO42" s="16"/>
      <c r="FP42" s="16"/>
      <c r="FQ42" s="16"/>
      <c r="FR42" s="16"/>
      <c r="FS42" s="16"/>
      <c r="FT42" s="16"/>
      <c r="FU42" s="16"/>
      <c r="FV42" s="16"/>
      <c r="FW42" s="16"/>
      <c r="FX42" s="16"/>
    </row>
    <row r="43" spans="1:180" x14ac:dyDescent="0.3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c r="EL43" s="16"/>
      <c r="EM43" s="16"/>
      <c r="EN43" s="16"/>
      <c r="EO43" s="16"/>
      <c r="EP43" s="16"/>
      <c r="EQ43" s="16"/>
      <c r="ER43" s="16"/>
      <c r="ES43" s="16"/>
      <c r="ET43" s="16"/>
      <c r="EU43" s="16"/>
      <c r="EV43" s="16"/>
      <c r="EW43" s="16"/>
      <c r="EX43" s="16"/>
      <c r="EY43" s="16"/>
      <c r="EZ43" s="16"/>
      <c r="FA43" s="16"/>
      <c r="FB43" s="16"/>
      <c r="FC43" s="16"/>
      <c r="FD43" s="16"/>
      <c r="FE43" s="16"/>
      <c r="FF43" s="16"/>
      <c r="FG43" s="16"/>
      <c r="FH43" s="16"/>
      <c r="FI43" s="16"/>
      <c r="FJ43" s="16"/>
      <c r="FK43" s="16"/>
      <c r="FL43" s="16"/>
      <c r="FM43" s="16"/>
      <c r="FN43" s="16"/>
      <c r="FO43" s="16"/>
      <c r="FP43" s="16"/>
      <c r="FQ43" s="16"/>
      <c r="FR43" s="16"/>
      <c r="FS43" s="16"/>
      <c r="FT43" s="16"/>
      <c r="FU43" s="16"/>
      <c r="FV43" s="16"/>
      <c r="FW43" s="16"/>
      <c r="FX43" s="16"/>
    </row>
    <row r="44" spans="1:180" x14ac:dyDescent="0.3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16"/>
      <c r="EK44" s="16"/>
      <c r="EL44" s="16"/>
      <c r="EM44" s="16"/>
      <c r="EN44" s="16"/>
      <c r="EO44" s="16"/>
      <c r="EP44" s="16"/>
      <c r="EQ44" s="16"/>
      <c r="ER44" s="16"/>
      <c r="ES44" s="16"/>
      <c r="ET44" s="16"/>
      <c r="EU44" s="16"/>
      <c r="EV44" s="16"/>
      <c r="EW44" s="16"/>
      <c r="EX44" s="16"/>
      <c r="EY44" s="16"/>
      <c r="EZ44" s="16"/>
      <c r="FA44" s="16"/>
      <c r="FB44" s="16"/>
      <c r="FC44" s="16"/>
      <c r="FD44" s="16"/>
      <c r="FE44" s="16"/>
      <c r="FF44" s="16"/>
      <c r="FG44" s="16"/>
      <c r="FH44" s="16"/>
      <c r="FI44" s="16"/>
      <c r="FJ44" s="16"/>
      <c r="FK44" s="16"/>
      <c r="FL44" s="16"/>
      <c r="FM44" s="16"/>
      <c r="FN44" s="16"/>
      <c r="FO44" s="16"/>
      <c r="FP44" s="16"/>
      <c r="FQ44" s="16"/>
      <c r="FR44" s="16"/>
      <c r="FS44" s="16"/>
      <c r="FT44" s="16"/>
      <c r="FU44" s="16"/>
      <c r="FV44" s="16"/>
      <c r="FW44" s="16"/>
      <c r="FX44" s="16"/>
    </row>
    <row r="45" spans="1:180" x14ac:dyDescent="0.3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c r="EN45" s="16"/>
      <c r="EO45" s="16"/>
      <c r="EP45" s="16"/>
      <c r="EQ45" s="16"/>
      <c r="ER45" s="16"/>
      <c r="ES45" s="16"/>
      <c r="ET45" s="16"/>
      <c r="EU45" s="16"/>
      <c r="EV45" s="16"/>
      <c r="EW45" s="16"/>
      <c r="EX45" s="16"/>
      <c r="EY45" s="16"/>
      <c r="EZ45" s="16"/>
      <c r="FA45" s="16"/>
      <c r="FB45" s="16"/>
      <c r="FC45" s="16"/>
      <c r="FD45" s="16"/>
      <c r="FE45" s="16"/>
      <c r="FF45" s="16"/>
      <c r="FG45" s="16"/>
      <c r="FH45" s="16"/>
      <c r="FI45" s="16"/>
      <c r="FJ45" s="16"/>
      <c r="FK45" s="16"/>
      <c r="FL45" s="16"/>
      <c r="FM45" s="16"/>
      <c r="FN45" s="16"/>
      <c r="FO45" s="16"/>
      <c r="FP45" s="16"/>
      <c r="FQ45" s="16"/>
      <c r="FR45" s="16"/>
      <c r="FS45" s="16"/>
      <c r="FT45" s="16"/>
      <c r="FU45" s="16"/>
      <c r="FV45" s="16"/>
      <c r="FW45" s="16"/>
      <c r="FX45" s="16"/>
    </row>
    <row r="46" spans="1:180" x14ac:dyDescent="0.3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6"/>
      <c r="EM46" s="16"/>
      <c r="EN46" s="16"/>
      <c r="EO46" s="16"/>
      <c r="EP46" s="16"/>
      <c r="EQ46" s="16"/>
      <c r="ER46" s="16"/>
      <c r="ES46" s="16"/>
      <c r="ET46" s="16"/>
      <c r="EU46" s="16"/>
      <c r="EV46" s="16"/>
      <c r="EW46" s="16"/>
      <c r="EX46" s="16"/>
      <c r="EY46" s="16"/>
      <c r="EZ46" s="16"/>
      <c r="FA46" s="16"/>
      <c r="FB46" s="16"/>
      <c r="FC46" s="16"/>
      <c r="FD46" s="16"/>
      <c r="FE46" s="16"/>
      <c r="FF46" s="16"/>
      <c r="FG46" s="16"/>
      <c r="FH46" s="16"/>
      <c r="FI46" s="16"/>
      <c r="FJ46" s="16"/>
      <c r="FK46" s="16"/>
      <c r="FL46" s="16"/>
      <c r="FM46" s="16"/>
      <c r="FN46" s="16"/>
      <c r="FO46" s="16"/>
      <c r="FP46" s="16"/>
      <c r="FQ46" s="16"/>
      <c r="FR46" s="16"/>
      <c r="FS46" s="16"/>
      <c r="FT46" s="16"/>
      <c r="FU46" s="16"/>
      <c r="FV46" s="16"/>
      <c r="FW46" s="16"/>
      <c r="FX46" s="16"/>
    </row>
    <row r="47" spans="1:180" x14ac:dyDescent="0.3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c r="EO47" s="16"/>
      <c r="EP47" s="16"/>
      <c r="EQ47" s="16"/>
      <c r="ER47" s="16"/>
      <c r="ES47" s="16"/>
      <c r="ET47" s="16"/>
      <c r="EU47" s="16"/>
      <c r="EV47" s="16"/>
      <c r="EW47" s="16"/>
      <c r="EX47" s="16"/>
      <c r="EY47" s="16"/>
      <c r="EZ47" s="16"/>
      <c r="FA47" s="16"/>
      <c r="FB47" s="16"/>
      <c r="FC47" s="16"/>
      <c r="FD47" s="16"/>
      <c r="FE47" s="16"/>
      <c r="FF47" s="16"/>
      <c r="FG47" s="16"/>
      <c r="FH47" s="16"/>
      <c r="FI47" s="16"/>
      <c r="FJ47" s="16"/>
      <c r="FK47" s="16"/>
      <c r="FL47" s="16"/>
      <c r="FM47" s="16"/>
      <c r="FN47" s="16"/>
      <c r="FO47" s="16"/>
      <c r="FP47" s="16"/>
      <c r="FQ47" s="16"/>
      <c r="FR47" s="16"/>
      <c r="FS47" s="16"/>
      <c r="FT47" s="16"/>
      <c r="FU47" s="16"/>
      <c r="FV47" s="16"/>
      <c r="FW47" s="16"/>
      <c r="FX47" s="16"/>
    </row>
    <row r="48" spans="1:180" x14ac:dyDescent="0.3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6"/>
      <c r="EM48" s="16"/>
      <c r="EN48" s="16"/>
      <c r="EO48" s="16"/>
      <c r="EP48" s="16"/>
      <c r="EQ48" s="16"/>
      <c r="ER48" s="16"/>
      <c r="ES48" s="16"/>
      <c r="ET48" s="16"/>
      <c r="EU48" s="16"/>
      <c r="EV48" s="16"/>
      <c r="EW48" s="16"/>
      <c r="EX48" s="16"/>
      <c r="EY48" s="16"/>
      <c r="EZ48" s="16"/>
      <c r="FA48" s="16"/>
      <c r="FB48" s="16"/>
      <c r="FC48" s="16"/>
      <c r="FD48" s="16"/>
      <c r="FE48" s="16"/>
      <c r="FF48" s="16"/>
      <c r="FG48" s="16"/>
      <c r="FH48" s="16"/>
      <c r="FI48" s="16"/>
      <c r="FJ48" s="16"/>
      <c r="FK48" s="16"/>
      <c r="FL48" s="16"/>
      <c r="FM48" s="16"/>
      <c r="FN48" s="16"/>
      <c r="FO48" s="16"/>
      <c r="FP48" s="16"/>
      <c r="FQ48" s="16"/>
      <c r="FR48" s="16"/>
      <c r="FS48" s="16"/>
      <c r="FT48" s="16"/>
      <c r="FU48" s="16"/>
      <c r="FV48" s="16"/>
      <c r="FW48" s="16"/>
      <c r="FX48" s="16"/>
    </row>
    <row r="49" spans="1:180" x14ac:dyDescent="0.3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c r="EW49" s="16"/>
      <c r="EX49" s="16"/>
      <c r="EY49" s="16"/>
      <c r="EZ49" s="16"/>
      <c r="FA49" s="16"/>
      <c r="FB49" s="16"/>
      <c r="FC49" s="16"/>
      <c r="FD49" s="16"/>
      <c r="FE49" s="16"/>
      <c r="FF49" s="16"/>
      <c r="FG49" s="16"/>
      <c r="FH49" s="16"/>
      <c r="FI49" s="16"/>
      <c r="FJ49" s="16"/>
      <c r="FK49" s="16"/>
      <c r="FL49" s="16"/>
      <c r="FM49" s="16"/>
      <c r="FN49" s="16"/>
      <c r="FO49" s="16"/>
      <c r="FP49" s="16"/>
      <c r="FQ49" s="16"/>
      <c r="FR49" s="16"/>
      <c r="FS49" s="16"/>
      <c r="FT49" s="16"/>
      <c r="FU49" s="16"/>
      <c r="FV49" s="16"/>
      <c r="FW49" s="16"/>
      <c r="FX49" s="16"/>
    </row>
    <row r="50" spans="1:180" x14ac:dyDescent="0.3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c r="EL50" s="16"/>
      <c r="EM50" s="16"/>
      <c r="EN50" s="16"/>
      <c r="EO50" s="16"/>
      <c r="EP50" s="16"/>
      <c r="EQ50" s="16"/>
      <c r="ER50" s="16"/>
      <c r="ES50" s="16"/>
      <c r="ET50" s="16"/>
      <c r="EU50" s="16"/>
      <c r="EV50" s="16"/>
      <c r="EW50" s="16"/>
      <c r="EX50" s="16"/>
      <c r="EY50" s="16"/>
      <c r="EZ50" s="16"/>
      <c r="FA50" s="16"/>
      <c r="FB50" s="16"/>
      <c r="FC50" s="16"/>
      <c r="FD50" s="16"/>
      <c r="FE50" s="16"/>
      <c r="FF50" s="16"/>
      <c r="FG50" s="16"/>
      <c r="FH50" s="16"/>
      <c r="FI50" s="16"/>
      <c r="FJ50" s="16"/>
      <c r="FK50" s="16"/>
      <c r="FL50" s="16"/>
      <c r="FM50" s="16"/>
      <c r="FN50" s="16"/>
      <c r="FO50" s="16"/>
      <c r="FP50" s="16"/>
      <c r="FQ50" s="16"/>
      <c r="FR50" s="16"/>
      <c r="FS50" s="16"/>
      <c r="FT50" s="16"/>
      <c r="FU50" s="16"/>
      <c r="FV50" s="16"/>
      <c r="FW50" s="16"/>
      <c r="FX50" s="16"/>
    </row>
    <row r="51" spans="1:180" x14ac:dyDescent="0.3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c r="EL51" s="16"/>
      <c r="EM51" s="16"/>
      <c r="EN51" s="16"/>
      <c r="EO51" s="16"/>
      <c r="EP51" s="16"/>
      <c r="EQ51" s="16"/>
      <c r="ER51" s="16"/>
      <c r="ES51" s="16"/>
      <c r="ET51" s="16"/>
      <c r="EU51" s="16"/>
      <c r="EV51" s="16"/>
      <c r="EW51" s="16"/>
      <c r="EX51" s="16"/>
      <c r="EY51" s="16"/>
      <c r="EZ51" s="16"/>
      <c r="FA51" s="16"/>
      <c r="FB51" s="16"/>
      <c r="FC51" s="16"/>
      <c r="FD51" s="16"/>
      <c r="FE51" s="16"/>
      <c r="FF51" s="16"/>
      <c r="FG51" s="16"/>
      <c r="FH51" s="16"/>
      <c r="FI51" s="16"/>
      <c r="FJ51" s="16"/>
      <c r="FK51" s="16"/>
      <c r="FL51" s="16"/>
      <c r="FM51" s="16"/>
      <c r="FN51" s="16"/>
      <c r="FO51" s="16"/>
      <c r="FP51" s="16"/>
      <c r="FQ51" s="16"/>
      <c r="FR51" s="16"/>
      <c r="FS51" s="16"/>
      <c r="FT51" s="16"/>
      <c r="FU51" s="16"/>
      <c r="FV51" s="16"/>
      <c r="FW51" s="16"/>
      <c r="FX51" s="16"/>
    </row>
    <row r="52" spans="1:180" x14ac:dyDescent="0.3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c r="EM52" s="16"/>
      <c r="EN52" s="16"/>
      <c r="EO52" s="16"/>
      <c r="EP52" s="16"/>
      <c r="EQ52" s="16"/>
      <c r="ER52" s="16"/>
      <c r="ES52" s="16"/>
      <c r="ET52" s="16"/>
      <c r="EU52" s="16"/>
      <c r="EV52" s="16"/>
      <c r="EW52" s="16"/>
      <c r="EX52" s="16"/>
      <c r="EY52" s="16"/>
      <c r="EZ52" s="16"/>
      <c r="FA52" s="16"/>
      <c r="FB52" s="16"/>
      <c r="FC52" s="16"/>
      <c r="FD52" s="16"/>
      <c r="FE52" s="16"/>
      <c r="FF52" s="16"/>
      <c r="FG52" s="16"/>
      <c r="FH52" s="16"/>
      <c r="FI52" s="16"/>
      <c r="FJ52" s="16"/>
      <c r="FK52" s="16"/>
      <c r="FL52" s="16"/>
      <c r="FM52" s="16"/>
      <c r="FN52" s="16"/>
      <c r="FO52" s="16"/>
      <c r="FP52" s="16"/>
      <c r="FQ52" s="16"/>
      <c r="FR52" s="16"/>
      <c r="FS52" s="16"/>
      <c r="FT52" s="16"/>
      <c r="FU52" s="16"/>
      <c r="FV52" s="16"/>
      <c r="FW52" s="16"/>
      <c r="FX52" s="16"/>
    </row>
    <row r="53" spans="1:180" x14ac:dyDescent="0.3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c r="EM53" s="16"/>
      <c r="EN53" s="16"/>
      <c r="EO53" s="16"/>
      <c r="EP53" s="16"/>
      <c r="EQ53" s="16"/>
      <c r="ER53" s="16"/>
      <c r="ES53" s="16"/>
      <c r="ET53" s="16"/>
      <c r="EU53" s="16"/>
      <c r="EV53" s="16"/>
      <c r="EW53" s="16"/>
      <c r="EX53" s="16"/>
      <c r="EY53" s="16"/>
      <c r="EZ53" s="16"/>
      <c r="FA53" s="16"/>
      <c r="FB53" s="16"/>
      <c r="FC53" s="16"/>
      <c r="FD53" s="16"/>
      <c r="FE53" s="16"/>
      <c r="FF53" s="16"/>
      <c r="FG53" s="16"/>
      <c r="FH53" s="16"/>
      <c r="FI53" s="16"/>
      <c r="FJ53" s="16"/>
      <c r="FK53" s="16"/>
      <c r="FL53" s="16"/>
      <c r="FM53" s="16"/>
      <c r="FN53" s="16"/>
      <c r="FO53" s="16"/>
      <c r="FP53" s="16"/>
      <c r="FQ53" s="16"/>
      <c r="FR53" s="16"/>
      <c r="FS53" s="16"/>
      <c r="FT53" s="16"/>
      <c r="FU53" s="16"/>
      <c r="FV53" s="16"/>
      <c r="FW53" s="16"/>
      <c r="FX53" s="16"/>
    </row>
    <row r="54" spans="1:180" x14ac:dyDescent="0.3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c r="FB54" s="16"/>
      <c r="FC54" s="16"/>
      <c r="FD54" s="16"/>
      <c r="FE54" s="16"/>
      <c r="FF54" s="16"/>
      <c r="FG54" s="16"/>
      <c r="FH54" s="16"/>
      <c r="FI54" s="16"/>
      <c r="FJ54" s="16"/>
      <c r="FK54" s="16"/>
      <c r="FL54" s="16"/>
      <c r="FM54" s="16"/>
      <c r="FN54" s="16"/>
      <c r="FO54" s="16"/>
      <c r="FP54" s="16"/>
      <c r="FQ54" s="16"/>
      <c r="FR54" s="16"/>
      <c r="FS54" s="16"/>
      <c r="FT54" s="16"/>
      <c r="FU54" s="16"/>
      <c r="FV54" s="16"/>
      <c r="FW54" s="16"/>
      <c r="FX54" s="16"/>
    </row>
    <row r="55" spans="1:180" x14ac:dyDescent="0.3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c r="EM55" s="16"/>
      <c r="EN55" s="16"/>
      <c r="EO55" s="16"/>
      <c r="EP55" s="16"/>
      <c r="EQ55" s="16"/>
      <c r="ER55" s="16"/>
      <c r="ES55" s="16"/>
      <c r="ET55" s="16"/>
      <c r="EU55" s="16"/>
      <c r="EV55" s="16"/>
      <c r="EW55" s="16"/>
      <c r="EX55" s="16"/>
      <c r="EY55" s="16"/>
      <c r="EZ55" s="16"/>
      <c r="FA55" s="16"/>
      <c r="FB55" s="16"/>
      <c r="FC55" s="16"/>
      <c r="FD55" s="16"/>
      <c r="FE55" s="16"/>
      <c r="FF55" s="16"/>
      <c r="FG55" s="16"/>
      <c r="FH55" s="16"/>
      <c r="FI55" s="16"/>
      <c r="FJ55" s="16"/>
      <c r="FK55" s="16"/>
      <c r="FL55" s="16"/>
      <c r="FM55" s="16"/>
      <c r="FN55" s="16"/>
      <c r="FO55" s="16"/>
      <c r="FP55" s="16"/>
      <c r="FQ55" s="16"/>
      <c r="FR55" s="16"/>
      <c r="FS55" s="16"/>
      <c r="FT55" s="16"/>
      <c r="FU55" s="16"/>
      <c r="FV55" s="16"/>
      <c r="FW55" s="16"/>
      <c r="FX55" s="16"/>
    </row>
    <row r="56" spans="1:180" x14ac:dyDescent="0.3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c r="EL56" s="16"/>
      <c r="EM56" s="16"/>
      <c r="EN56" s="16"/>
      <c r="EO56" s="16"/>
      <c r="EP56" s="16"/>
      <c r="EQ56" s="16"/>
      <c r="ER56" s="16"/>
      <c r="ES56" s="16"/>
      <c r="ET56" s="16"/>
      <c r="EU56" s="16"/>
      <c r="EV56" s="16"/>
      <c r="EW56" s="16"/>
      <c r="EX56" s="16"/>
      <c r="EY56" s="16"/>
      <c r="EZ56" s="16"/>
      <c r="FA56" s="16"/>
      <c r="FB56" s="16"/>
      <c r="FC56" s="16"/>
      <c r="FD56" s="16"/>
      <c r="FE56" s="16"/>
      <c r="FF56" s="16"/>
      <c r="FG56" s="16"/>
      <c r="FH56" s="16"/>
      <c r="FI56" s="16"/>
      <c r="FJ56" s="16"/>
      <c r="FK56" s="16"/>
      <c r="FL56" s="16"/>
      <c r="FM56" s="16"/>
      <c r="FN56" s="16"/>
      <c r="FO56" s="16"/>
      <c r="FP56" s="16"/>
      <c r="FQ56" s="16"/>
      <c r="FR56" s="16"/>
      <c r="FS56" s="16"/>
      <c r="FT56" s="16"/>
      <c r="FU56" s="16"/>
      <c r="FV56" s="16"/>
      <c r="FW56" s="16"/>
      <c r="FX56" s="16"/>
    </row>
    <row r="57" spans="1:180" x14ac:dyDescent="0.3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6"/>
      <c r="EM57" s="16"/>
      <c r="EN57" s="16"/>
      <c r="EO57" s="16"/>
      <c r="EP57" s="16"/>
      <c r="EQ57" s="16"/>
      <c r="ER57" s="16"/>
      <c r="ES57" s="16"/>
      <c r="ET57" s="16"/>
      <c r="EU57" s="16"/>
      <c r="EV57" s="16"/>
      <c r="EW57" s="16"/>
      <c r="EX57" s="16"/>
      <c r="EY57" s="16"/>
      <c r="EZ57" s="16"/>
      <c r="FA57" s="16"/>
      <c r="FB57" s="16"/>
      <c r="FC57" s="16"/>
      <c r="FD57" s="16"/>
      <c r="FE57" s="16"/>
      <c r="FF57" s="16"/>
      <c r="FG57" s="16"/>
      <c r="FH57" s="16"/>
      <c r="FI57" s="16"/>
      <c r="FJ57" s="16"/>
      <c r="FK57" s="16"/>
      <c r="FL57" s="16"/>
      <c r="FM57" s="16"/>
      <c r="FN57" s="16"/>
      <c r="FO57" s="16"/>
      <c r="FP57" s="16"/>
      <c r="FQ57" s="16"/>
      <c r="FR57" s="16"/>
      <c r="FS57" s="16"/>
      <c r="FT57" s="16"/>
      <c r="FU57" s="16"/>
      <c r="FV57" s="16"/>
      <c r="FW57" s="16"/>
      <c r="FX57" s="16"/>
    </row>
    <row r="58" spans="1:180" x14ac:dyDescent="0.3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c r="EM58" s="16"/>
      <c r="EN58" s="16"/>
      <c r="EO58" s="16"/>
      <c r="EP58" s="16"/>
      <c r="EQ58" s="16"/>
      <c r="ER58" s="16"/>
      <c r="ES58" s="16"/>
      <c r="ET58" s="16"/>
      <c r="EU58" s="16"/>
      <c r="EV58" s="16"/>
      <c r="EW58" s="16"/>
      <c r="EX58" s="16"/>
      <c r="EY58" s="16"/>
      <c r="EZ58" s="16"/>
      <c r="FA58" s="16"/>
      <c r="FB58" s="16"/>
      <c r="FC58" s="16"/>
      <c r="FD58" s="16"/>
      <c r="FE58" s="16"/>
      <c r="FF58" s="16"/>
      <c r="FG58" s="16"/>
      <c r="FH58" s="16"/>
      <c r="FI58" s="16"/>
      <c r="FJ58" s="16"/>
      <c r="FK58" s="16"/>
      <c r="FL58" s="16"/>
      <c r="FM58" s="16"/>
      <c r="FN58" s="16"/>
      <c r="FO58" s="16"/>
      <c r="FP58" s="16"/>
      <c r="FQ58" s="16"/>
      <c r="FR58" s="16"/>
      <c r="FS58" s="16"/>
      <c r="FT58" s="16"/>
      <c r="FU58" s="16"/>
      <c r="FV58" s="16"/>
      <c r="FW58" s="16"/>
      <c r="FX58" s="16"/>
    </row>
    <row r="59" spans="1:180" x14ac:dyDescent="0.3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6"/>
      <c r="EM59" s="16"/>
      <c r="EN59" s="16"/>
      <c r="EO59" s="16"/>
      <c r="EP59" s="16"/>
      <c r="EQ59" s="16"/>
      <c r="ER59" s="16"/>
      <c r="ES59" s="16"/>
      <c r="ET59" s="16"/>
      <c r="EU59" s="16"/>
      <c r="EV59" s="16"/>
      <c r="EW59" s="16"/>
      <c r="EX59" s="16"/>
      <c r="EY59" s="16"/>
      <c r="EZ59" s="16"/>
      <c r="FA59" s="16"/>
      <c r="FB59" s="16"/>
      <c r="FC59" s="16"/>
      <c r="FD59" s="16"/>
      <c r="FE59" s="16"/>
      <c r="FF59" s="16"/>
      <c r="FG59" s="16"/>
      <c r="FH59" s="16"/>
      <c r="FI59" s="16"/>
      <c r="FJ59" s="16"/>
      <c r="FK59" s="16"/>
      <c r="FL59" s="16"/>
      <c r="FM59" s="16"/>
      <c r="FN59" s="16"/>
      <c r="FO59" s="16"/>
      <c r="FP59" s="16"/>
      <c r="FQ59" s="16"/>
      <c r="FR59" s="16"/>
      <c r="FS59" s="16"/>
      <c r="FT59" s="16"/>
      <c r="FU59" s="16"/>
      <c r="FV59" s="16"/>
      <c r="FW59" s="16"/>
      <c r="FX59" s="16"/>
    </row>
    <row r="60" spans="1:180" x14ac:dyDescent="0.3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c r="EM60" s="16"/>
      <c r="EN60" s="16"/>
      <c r="EO60" s="16"/>
      <c r="EP60" s="16"/>
      <c r="EQ60" s="16"/>
      <c r="ER60" s="16"/>
      <c r="ES60" s="16"/>
      <c r="ET60" s="16"/>
      <c r="EU60" s="16"/>
      <c r="EV60" s="16"/>
      <c r="EW60" s="16"/>
      <c r="EX60" s="16"/>
      <c r="EY60" s="16"/>
      <c r="EZ60" s="16"/>
      <c r="FA60" s="16"/>
      <c r="FB60" s="16"/>
      <c r="FC60" s="16"/>
      <c r="FD60" s="16"/>
      <c r="FE60" s="16"/>
      <c r="FF60" s="16"/>
      <c r="FG60" s="16"/>
      <c r="FH60" s="16"/>
      <c r="FI60" s="16"/>
      <c r="FJ60" s="16"/>
      <c r="FK60" s="16"/>
      <c r="FL60" s="16"/>
      <c r="FM60" s="16"/>
      <c r="FN60" s="16"/>
      <c r="FO60" s="16"/>
      <c r="FP60" s="16"/>
      <c r="FQ60" s="16"/>
      <c r="FR60" s="16"/>
      <c r="FS60" s="16"/>
      <c r="FT60" s="16"/>
      <c r="FU60" s="16"/>
      <c r="FV60" s="16"/>
      <c r="FW60" s="16"/>
      <c r="FX60" s="16"/>
    </row>
    <row r="61" spans="1:180" x14ac:dyDescent="0.3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6"/>
      <c r="EM61" s="16"/>
      <c r="EN61" s="16"/>
      <c r="EO61" s="16"/>
      <c r="EP61" s="16"/>
      <c r="EQ61" s="16"/>
      <c r="ER61" s="16"/>
      <c r="ES61" s="16"/>
      <c r="ET61" s="16"/>
      <c r="EU61" s="16"/>
      <c r="EV61" s="16"/>
      <c r="EW61" s="16"/>
      <c r="EX61" s="16"/>
      <c r="EY61" s="16"/>
      <c r="EZ61" s="16"/>
      <c r="FA61" s="16"/>
      <c r="FB61" s="16"/>
      <c r="FC61" s="16"/>
      <c r="FD61" s="16"/>
      <c r="FE61" s="16"/>
      <c r="FF61" s="16"/>
      <c r="FG61" s="16"/>
      <c r="FH61" s="16"/>
      <c r="FI61" s="16"/>
      <c r="FJ61" s="16"/>
      <c r="FK61" s="16"/>
      <c r="FL61" s="16"/>
      <c r="FM61" s="16"/>
      <c r="FN61" s="16"/>
      <c r="FO61" s="16"/>
      <c r="FP61" s="16"/>
      <c r="FQ61" s="16"/>
      <c r="FR61" s="16"/>
      <c r="FS61" s="16"/>
      <c r="FT61" s="16"/>
      <c r="FU61" s="16"/>
      <c r="FV61" s="16"/>
      <c r="FW61" s="16"/>
      <c r="FX61" s="16"/>
    </row>
    <row r="62" spans="1:180" x14ac:dyDescent="0.3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6"/>
      <c r="EM62" s="16"/>
      <c r="EN62" s="16"/>
      <c r="EO62" s="16"/>
      <c r="EP62" s="16"/>
      <c r="EQ62" s="16"/>
      <c r="ER62" s="16"/>
      <c r="ES62" s="16"/>
      <c r="ET62" s="16"/>
      <c r="EU62" s="16"/>
      <c r="EV62" s="16"/>
      <c r="EW62" s="16"/>
      <c r="EX62" s="16"/>
      <c r="EY62" s="16"/>
      <c r="EZ62" s="16"/>
      <c r="FA62" s="16"/>
      <c r="FB62" s="16"/>
      <c r="FC62" s="16"/>
      <c r="FD62" s="16"/>
      <c r="FE62" s="16"/>
      <c r="FF62" s="16"/>
      <c r="FG62" s="16"/>
      <c r="FH62" s="16"/>
      <c r="FI62" s="16"/>
      <c r="FJ62" s="16"/>
      <c r="FK62" s="16"/>
      <c r="FL62" s="16"/>
      <c r="FM62" s="16"/>
      <c r="FN62" s="16"/>
      <c r="FO62" s="16"/>
      <c r="FP62" s="16"/>
      <c r="FQ62" s="16"/>
      <c r="FR62" s="16"/>
      <c r="FS62" s="16"/>
      <c r="FT62" s="16"/>
      <c r="FU62" s="16"/>
      <c r="FV62" s="16"/>
      <c r="FW62" s="16"/>
      <c r="FX62" s="16"/>
    </row>
    <row r="63" spans="1:180" x14ac:dyDescent="0.3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c r="EN63" s="16"/>
      <c r="EO63" s="16"/>
      <c r="EP63" s="16"/>
      <c r="EQ63" s="16"/>
      <c r="ER63" s="16"/>
      <c r="ES63" s="16"/>
      <c r="ET63" s="16"/>
      <c r="EU63" s="16"/>
      <c r="EV63" s="16"/>
      <c r="EW63" s="16"/>
      <c r="EX63" s="16"/>
      <c r="EY63" s="16"/>
      <c r="EZ63" s="16"/>
      <c r="FA63" s="16"/>
      <c r="FB63" s="16"/>
      <c r="FC63" s="16"/>
      <c r="FD63" s="16"/>
      <c r="FE63" s="16"/>
      <c r="FF63" s="16"/>
      <c r="FG63" s="16"/>
      <c r="FH63" s="16"/>
      <c r="FI63" s="16"/>
      <c r="FJ63" s="16"/>
      <c r="FK63" s="16"/>
      <c r="FL63" s="16"/>
      <c r="FM63" s="16"/>
      <c r="FN63" s="16"/>
      <c r="FO63" s="16"/>
      <c r="FP63" s="16"/>
      <c r="FQ63" s="16"/>
      <c r="FR63" s="16"/>
      <c r="FS63" s="16"/>
      <c r="FT63" s="16"/>
      <c r="FU63" s="16"/>
      <c r="FV63" s="16"/>
      <c r="FW63" s="16"/>
      <c r="FX63" s="16"/>
    </row>
    <row r="64" spans="1:180" x14ac:dyDescent="0.3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6"/>
      <c r="EM64" s="16"/>
      <c r="EN64" s="16"/>
      <c r="EO64" s="16"/>
      <c r="EP64" s="16"/>
      <c r="EQ64" s="16"/>
      <c r="ER64" s="16"/>
      <c r="ES64" s="16"/>
      <c r="ET64" s="16"/>
      <c r="EU64" s="16"/>
      <c r="EV64" s="16"/>
      <c r="EW64" s="16"/>
      <c r="EX64" s="16"/>
      <c r="EY64" s="16"/>
      <c r="EZ64" s="16"/>
      <c r="FA64" s="16"/>
      <c r="FB64" s="16"/>
      <c r="FC64" s="16"/>
      <c r="FD64" s="16"/>
      <c r="FE64" s="16"/>
      <c r="FF64" s="16"/>
      <c r="FG64" s="16"/>
      <c r="FH64" s="16"/>
      <c r="FI64" s="16"/>
      <c r="FJ64" s="16"/>
      <c r="FK64" s="16"/>
      <c r="FL64" s="16"/>
      <c r="FM64" s="16"/>
      <c r="FN64" s="16"/>
      <c r="FO64" s="16"/>
      <c r="FP64" s="16"/>
      <c r="FQ64" s="16"/>
      <c r="FR64" s="16"/>
      <c r="FS64" s="16"/>
      <c r="FT64" s="16"/>
      <c r="FU64" s="16"/>
      <c r="FV64" s="16"/>
      <c r="FW64" s="16"/>
      <c r="FX64" s="16"/>
    </row>
    <row r="65" spans="1:180" x14ac:dyDescent="0.3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c r="EI65" s="16"/>
      <c r="EJ65" s="16"/>
      <c r="EK65" s="16"/>
      <c r="EL65" s="16"/>
      <c r="EM65" s="16"/>
      <c r="EN65" s="16"/>
      <c r="EO65" s="16"/>
      <c r="EP65" s="16"/>
      <c r="EQ65" s="16"/>
      <c r="ER65" s="16"/>
      <c r="ES65" s="16"/>
      <c r="ET65" s="16"/>
      <c r="EU65" s="16"/>
      <c r="EV65" s="16"/>
      <c r="EW65" s="16"/>
      <c r="EX65" s="16"/>
      <c r="EY65" s="16"/>
      <c r="EZ65" s="16"/>
      <c r="FA65" s="16"/>
      <c r="FB65" s="16"/>
      <c r="FC65" s="16"/>
      <c r="FD65" s="16"/>
      <c r="FE65" s="16"/>
      <c r="FF65" s="16"/>
      <c r="FG65" s="16"/>
      <c r="FH65" s="16"/>
      <c r="FI65" s="16"/>
      <c r="FJ65" s="16"/>
      <c r="FK65" s="16"/>
      <c r="FL65" s="16"/>
      <c r="FM65" s="16"/>
      <c r="FN65" s="16"/>
      <c r="FO65" s="16"/>
      <c r="FP65" s="16"/>
      <c r="FQ65" s="16"/>
      <c r="FR65" s="16"/>
      <c r="FS65" s="16"/>
      <c r="FT65" s="16"/>
      <c r="FU65" s="16"/>
      <c r="FV65" s="16"/>
      <c r="FW65" s="16"/>
      <c r="FX65" s="16"/>
    </row>
    <row r="66" spans="1:180" x14ac:dyDescent="0.3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c r="ER66" s="16"/>
      <c r="ES66" s="16"/>
      <c r="ET66" s="16"/>
      <c r="EU66" s="16"/>
      <c r="EV66" s="16"/>
      <c r="EW66" s="16"/>
      <c r="EX66" s="16"/>
      <c r="EY66" s="16"/>
      <c r="EZ66" s="16"/>
      <c r="FA66" s="16"/>
      <c r="FB66" s="16"/>
      <c r="FC66" s="16"/>
      <c r="FD66" s="16"/>
      <c r="FE66" s="16"/>
      <c r="FF66" s="16"/>
      <c r="FG66" s="16"/>
      <c r="FH66" s="16"/>
      <c r="FI66" s="16"/>
      <c r="FJ66" s="16"/>
      <c r="FK66" s="16"/>
      <c r="FL66" s="16"/>
      <c r="FM66" s="16"/>
      <c r="FN66" s="16"/>
      <c r="FO66" s="16"/>
      <c r="FP66" s="16"/>
      <c r="FQ66" s="16"/>
      <c r="FR66" s="16"/>
      <c r="FS66" s="16"/>
      <c r="FT66" s="16"/>
      <c r="FU66" s="16"/>
      <c r="FV66" s="16"/>
      <c r="FW66" s="16"/>
      <c r="FX66" s="16"/>
    </row>
    <row r="67" spans="1:180" x14ac:dyDescent="0.3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c r="EO67" s="16"/>
      <c r="EP67" s="16"/>
      <c r="EQ67" s="16"/>
      <c r="ER67" s="16"/>
      <c r="ES67" s="16"/>
      <c r="ET67" s="16"/>
      <c r="EU67" s="16"/>
      <c r="EV67" s="16"/>
      <c r="EW67" s="16"/>
      <c r="EX67" s="16"/>
      <c r="EY67" s="16"/>
      <c r="EZ67" s="16"/>
      <c r="FA67" s="16"/>
      <c r="FB67" s="16"/>
      <c r="FC67" s="16"/>
      <c r="FD67" s="16"/>
      <c r="FE67" s="16"/>
      <c r="FF67" s="16"/>
      <c r="FG67" s="16"/>
      <c r="FH67" s="16"/>
      <c r="FI67" s="16"/>
      <c r="FJ67" s="16"/>
      <c r="FK67" s="16"/>
      <c r="FL67" s="16"/>
      <c r="FM67" s="16"/>
      <c r="FN67" s="16"/>
      <c r="FO67" s="16"/>
      <c r="FP67" s="16"/>
      <c r="FQ67" s="16"/>
      <c r="FR67" s="16"/>
      <c r="FS67" s="16"/>
      <c r="FT67" s="16"/>
      <c r="FU67" s="16"/>
      <c r="FV67" s="16"/>
      <c r="FW67" s="16"/>
      <c r="FX67" s="16"/>
    </row>
    <row r="68" spans="1:180" x14ac:dyDescent="0.3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c r="EM68" s="16"/>
      <c r="EN68" s="16"/>
      <c r="EO68" s="16"/>
      <c r="EP68" s="16"/>
      <c r="EQ68" s="16"/>
      <c r="ER68" s="16"/>
      <c r="ES68" s="16"/>
      <c r="ET68" s="16"/>
      <c r="EU68" s="16"/>
      <c r="EV68" s="16"/>
      <c r="EW68" s="16"/>
      <c r="EX68" s="16"/>
      <c r="EY68" s="16"/>
      <c r="EZ68" s="16"/>
      <c r="FA68" s="16"/>
      <c r="FB68" s="16"/>
      <c r="FC68" s="16"/>
      <c r="FD68" s="16"/>
      <c r="FE68" s="16"/>
      <c r="FF68" s="16"/>
      <c r="FG68" s="16"/>
      <c r="FH68" s="16"/>
      <c r="FI68" s="16"/>
      <c r="FJ68" s="16"/>
      <c r="FK68" s="16"/>
      <c r="FL68" s="16"/>
      <c r="FM68" s="16"/>
      <c r="FN68" s="16"/>
      <c r="FO68" s="16"/>
      <c r="FP68" s="16"/>
      <c r="FQ68" s="16"/>
      <c r="FR68" s="16"/>
      <c r="FS68" s="16"/>
      <c r="FT68" s="16"/>
      <c r="FU68" s="16"/>
      <c r="FV68" s="16"/>
      <c r="FW68" s="16"/>
      <c r="FX68" s="16"/>
    </row>
    <row r="69" spans="1:180" x14ac:dyDescent="0.3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c r="EO69" s="16"/>
      <c r="EP69" s="16"/>
      <c r="EQ69" s="16"/>
      <c r="ER69" s="16"/>
      <c r="ES69" s="16"/>
      <c r="ET69" s="16"/>
      <c r="EU69" s="16"/>
      <c r="EV69" s="16"/>
      <c r="EW69" s="16"/>
      <c r="EX69" s="16"/>
      <c r="EY69" s="16"/>
      <c r="EZ69" s="16"/>
      <c r="FA69" s="16"/>
      <c r="FB69" s="16"/>
      <c r="FC69" s="16"/>
      <c r="FD69" s="16"/>
      <c r="FE69" s="16"/>
      <c r="FF69" s="16"/>
      <c r="FG69" s="16"/>
      <c r="FH69" s="16"/>
      <c r="FI69" s="16"/>
      <c r="FJ69" s="16"/>
      <c r="FK69" s="16"/>
      <c r="FL69" s="16"/>
      <c r="FM69" s="16"/>
      <c r="FN69" s="16"/>
      <c r="FO69" s="16"/>
      <c r="FP69" s="16"/>
      <c r="FQ69" s="16"/>
      <c r="FR69" s="16"/>
      <c r="FS69" s="16"/>
      <c r="FT69" s="16"/>
      <c r="FU69" s="16"/>
      <c r="FV69" s="16"/>
      <c r="FW69" s="16"/>
      <c r="FX69" s="16"/>
    </row>
    <row r="70" spans="1:180" x14ac:dyDescent="0.3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6"/>
      <c r="EM70" s="16"/>
      <c r="EN70" s="16"/>
      <c r="EO70" s="16"/>
      <c r="EP70" s="16"/>
      <c r="EQ70" s="16"/>
      <c r="ER70" s="16"/>
      <c r="ES70" s="16"/>
      <c r="ET70" s="16"/>
      <c r="EU70" s="16"/>
      <c r="EV70" s="16"/>
      <c r="EW70" s="16"/>
      <c r="EX70" s="16"/>
      <c r="EY70" s="16"/>
      <c r="EZ70" s="16"/>
      <c r="FA70" s="16"/>
      <c r="FB70" s="16"/>
      <c r="FC70" s="16"/>
      <c r="FD70" s="16"/>
      <c r="FE70" s="16"/>
      <c r="FF70" s="16"/>
      <c r="FG70" s="16"/>
      <c r="FH70" s="16"/>
      <c r="FI70" s="16"/>
      <c r="FJ70" s="16"/>
      <c r="FK70" s="16"/>
      <c r="FL70" s="16"/>
      <c r="FM70" s="16"/>
      <c r="FN70" s="16"/>
      <c r="FO70" s="16"/>
      <c r="FP70" s="16"/>
      <c r="FQ70" s="16"/>
      <c r="FR70" s="16"/>
      <c r="FS70" s="16"/>
      <c r="FT70" s="16"/>
      <c r="FU70" s="16"/>
      <c r="FV70" s="16"/>
      <c r="FW70" s="16"/>
      <c r="FX70" s="16"/>
    </row>
    <row r="71" spans="1:180" x14ac:dyDescent="0.3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c r="EM71" s="16"/>
      <c r="EN71" s="16"/>
      <c r="EO71" s="16"/>
      <c r="EP71" s="16"/>
      <c r="EQ71" s="16"/>
      <c r="ER71" s="16"/>
      <c r="ES71" s="16"/>
      <c r="ET71" s="16"/>
      <c r="EU71" s="16"/>
      <c r="EV71" s="16"/>
      <c r="EW71" s="16"/>
      <c r="EX71" s="16"/>
      <c r="EY71" s="16"/>
      <c r="EZ71" s="16"/>
      <c r="FA71" s="16"/>
      <c r="FB71" s="16"/>
      <c r="FC71" s="16"/>
      <c r="FD71" s="16"/>
      <c r="FE71" s="16"/>
      <c r="FF71" s="16"/>
      <c r="FG71" s="16"/>
      <c r="FH71" s="16"/>
      <c r="FI71" s="16"/>
      <c r="FJ71" s="16"/>
      <c r="FK71" s="16"/>
      <c r="FL71" s="16"/>
      <c r="FM71" s="16"/>
      <c r="FN71" s="16"/>
      <c r="FO71" s="16"/>
      <c r="FP71" s="16"/>
      <c r="FQ71" s="16"/>
      <c r="FR71" s="16"/>
      <c r="FS71" s="16"/>
      <c r="FT71" s="16"/>
      <c r="FU71" s="16"/>
      <c r="FV71" s="16"/>
      <c r="FW71" s="16"/>
      <c r="FX71" s="16"/>
    </row>
    <row r="72" spans="1:180" x14ac:dyDescent="0.3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c r="EL72" s="16"/>
      <c r="EM72" s="16"/>
      <c r="EN72" s="16"/>
      <c r="EO72" s="16"/>
      <c r="EP72" s="16"/>
      <c r="EQ72" s="16"/>
      <c r="ER72" s="16"/>
      <c r="ES72" s="16"/>
      <c r="ET72" s="16"/>
      <c r="EU72" s="16"/>
      <c r="EV72" s="16"/>
      <c r="EW72" s="16"/>
      <c r="EX72" s="16"/>
      <c r="EY72" s="16"/>
      <c r="EZ72" s="16"/>
      <c r="FA72" s="16"/>
      <c r="FB72" s="16"/>
      <c r="FC72" s="16"/>
      <c r="FD72" s="16"/>
      <c r="FE72" s="16"/>
      <c r="FF72" s="16"/>
      <c r="FG72" s="16"/>
      <c r="FH72" s="16"/>
      <c r="FI72" s="16"/>
      <c r="FJ72" s="16"/>
      <c r="FK72" s="16"/>
      <c r="FL72" s="16"/>
      <c r="FM72" s="16"/>
      <c r="FN72" s="16"/>
      <c r="FO72" s="16"/>
      <c r="FP72" s="16"/>
      <c r="FQ72" s="16"/>
      <c r="FR72" s="16"/>
      <c r="FS72" s="16"/>
      <c r="FT72" s="16"/>
      <c r="FU72" s="16"/>
      <c r="FV72" s="16"/>
      <c r="FW72" s="16"/>
      <c r="FX72" s="16"/>
    </row>
    <row r="73" spans="1:180" x14ac:dyDescent="0.3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6"/>
      <c r="EM73" s="16"/>
      <c r="EN73" s="16"/>
      <c r="EO73" s="16"/>
      <c r="EP73" s="16"/>
      <c r="EQ73" s="16"/>
      <c r="ER73" s="16"/>
      <c r="ES73" s="16"/>
      <c r="ET73" s="16"/>
      <c r="EU73" s="16"/>
      <c r="EV73" s="16"/>
      <c r="EW73" s="16"/>
      <c r="EX73" s="16"/>
      <c r="EY73" s="16"/>
      <c r="EZ73" s="16"/>
      <c r="FA73" s="16"/>
      <c r="FB73" s="16"/>
      <c r="FC73" s="16"/>
      <c r="FD73" s="16"/>
      <c r="FE73" s="16"/>
      <c r="FF73" s="16"/>
      <c r="FG73" s="16"/>
      <c r="FH73" s="16"/>
      <c r="FI73" s="16"/>
      <c r="FJ73" s="16"/>
      <c r="FK73" s="16"/>
      <c r="FL73" s="16"/>
      <c r="FM73" s="16"/>
      <c r="FN73" s="16"/>
      <c r="FO73" s="16"/>
      <c r="FP73" s="16"/>
      <c r="FQ73" s="16"/>
      <c r="FR73" s="16"/>
      <c r="FS73" s="16"/>
      <c r="FT73" s="16"/>
      <c r="FU73" s="16"/>
      <c r="FV73" s="16"/>
      <c r="FW73" s="16"/>
      <c r="FX73" s="16"/>
    </row>
    <row r="74" spans="1:180" x14ac:dyDescent="0.3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c r="EM74" s="16"/>
      <c r="EN74" s="16"/>
      <c r="EO74" s="16"/>
      <c r="EP74" s="16"/>
      <c r="EQ74" s="16"/>
      <c r="ER74" s="16"/>
      <c r="ES74" s="16"/>
      <c r="ET74" s="16"/>
      <c r="EU74" s="16"/>
      <c r="EV74" s="16"/>
      <c r="EW74" s="16"/>
      <c r="EX74" s="16"/>
      <c r="EY74" s="16"/>
      <c r="EZ74" s="16"/>
      <c r="FA74" s="16"/>
      <c r="FB74" s="16"/>
      <c r="FC74" s="16"/>
      <c r="FD74" s="16"/>
      <c r="FE74" s="16"/>
      <c r="FF74" s="16"/>
      <c r="FG74" s="16"/>
      <c r="FH74" s="16"/>
      <c r="FI74" s="16"/>
      <c r="FJ74" s="16"/>
      <c r="FK74" s="16"/>
      <c r="FL74" s="16"/>
      <c r="FM74" s="16"/>
      <c r="FN74" s="16"/>
      <c r="FO74" s="16"/>
      <c r="FP74" s="16"/>
      <c r="FQ74" s="16"/>
      <c r="FR74" s="16"/>
      <c r="FS74" s="16"/>
      <c r="FT74" s="16"/>
      <c r="FU74" s="16"/>
      <c r="FV74" s="16"/>
      <c r="FW74" s="16"/>
      <c r="FX74" s="16"/>
    </row>
    <row r="75" spans="1:180" x14ac:dyDescent="0.3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c r="EM75" s="16"/>
      <c r="EN75" s="16"/>
      <c r="EO75" s="16"/>
      <c r="EP75" s="16"/>
      <c r="EQ75" s="16"/>
      <c r="ER75" s="16"/>
      <c r="ES75" s="16"/>
      <c r="ET75" s="16"/>
      <c r="EU75" s="16"/>
      <c r="EV75" s="16"/>
      <c r="EW75" s="16"/>
      <c r="EX75" s="16"/>
      <c r="EY75" s="16"/>
      <c r="EZ75" s="16"/>
      <c r="FA75" s="16"/>
      <c r="FB75" s="16"/>
      <c r="FC75" s="16"/>
      <c r="FD75" s="16"/>
      <c r="FE75" s="16"/>
      <c r="FF75" s="16"/>
      <c r="FG75" s="16"/>
      <c r="FH75" s="16"/>
      <c r="FI75" s="16"/>
      <c r="FJ75" s="16"/>
      <c r="FK75" s="16"/>
      <c r="FL75" s="16"/>
      <c r="FM75" s="16"/>
      <c r="FN75" s="16"/>
      <c r="FO75" s="16"/>
      <c r="FP75" s="16"/>
      <c r="FQ75" s="16"/>
      <c r="FR75" s="16"/>
      <c r="FS75" s="16"/>
      <c r="FT75" s="16"/>
      <c r="FU75" s="16"/>
      <c r="FV75" s="16"/>
      <c r="FW75" s="16"/>
      <c r="FX75" s="16"/>
    </row>
    <row r="76" spans="1:180" x14ac:dyDescent="0.3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c r="EO76" s="16"/>
      <c r="EP76" s="16"/>
      <c r="EQ76" s="16"/>
      <c r="ER76" s="16"/>
      <c r="ES76" s="16"/>
      <c r="ET76" s="16"/>
      <c r="EU76" s="16"/>
      <c r="EV76" s="16"/>
      <c r="EW76" s="16"/>
      <c r="EX76" s="16"/>
      <c r="EY76" s="16"/>
      <c r="EZ76" s="16"/>
      <c r="FA76" s="16"/>
      <c r="FB76" s="16"/>
      <c r="FC76" s="16"/>
      <c r="FD76" s="16"/>
      <c r="FE76" s="16"/>
      <c r="FF76" s="16"/>
      <c r="FG76" s="16"/>
      <c r="FH76" s="16"/>
      <c r="FI76" s="16"/>
      <c r="FJ76" s="16"/>
      <c r="FK76" s="16"/>
      <c r="FL76" s="16"/>
      <c r="FM76" s="16"/>
      <c r="FN76" s="16"/>
      <c r="FO76" s="16"/>
      <c r="FP76" s="16"/>
      <c r="FQ76" s="16"/>
      <c r="FR76" s="16"/>
      <c r="FS76" s="16"/>
      <c r="FT76" s="16"/>
      <c r="FU76" s="16"/>
      <c r="FV76" s="16"/>
      <c r="FW76" s="16"/>
      <c r="FX76" s="16"/>
    </row>
    <row r="77" spans="1:180" x14ac:dyDescent="0.3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6"/>
      <c r="EM77" s="16"/>
      <c r="EN77" s="16"/>
      <c r="EO77" s="16"/>
      <c r="EP77" s="16"/>
      <c r="EQ77" s="16"/>
      <c r="ER77" s="16"/>
      <c r="ES77" s="16"/>
      <c r="ET77" s="16"/>
      <c r="EU77" s="16"/>
      <c r="EV77" s="16"/>
      <c r="EW77" s="16"/>
      <c r="EX77" s="16"/>
      <c r="EY77" s="16"/>
      <c r="EZ77" s="16"/>
      <c r="FA77" s="16"/>
      <c r="FB77" s="16"/>
      <c r="FC77" s="16"/>
      <c r="FD77" s="16"/>
      <c r="FE77" s="16"/>
      <c r="FF77" s="16"/>
      <c r="FG77" s="16"/>
      <c r="FH77" s="16"/>
      <c r="FI77" s="16"/>
      <c r="FJ77" s="16"/>
      <c r="FK77" s="16"/>
      <c r="FL77" s="16"/>
      <c r="FM77" s="16"/>
      <c r="FN77" s="16"/>
      <c r="FO77" s="16"/>
      <c r="FP77" s="16"/>
      <c r="FQ77" s="16"/>
      <c r="FR77" s="16"/>
      <c r="FS77" s="16"/>
      <c r="FT77" s="16"/>
      <c r="FU77" s="16"/>
      <c r="FV77" s="16"/>
      <c r="FW77" s="16"/>
      <c r="FX77" s="16"/>
    </row>
    <row r="78" spans="1:180" x14ac:dyDescent="0.3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c r="EL78" s="16"/>
      <c r="EM78" s="16"/>
      <c r="EN78" s="16"/>
      <c r="EO78" s="16"/>
      <c r="EP78" s="16"/>
      <c r="EQ78" s="16"/>
      <c r="ER78" s="16"/>
      <c r="ES78" s="16"/>
      <c r="ET78" s="16"/>
      <c r="EU78" s="16"/>
      <c r="EV78" s="16"/>
      <c r="EW78" s="16"/>
      <c r="EX78" s="16"/>
      <c r="EY78" s="16"/>
      <c r="EZ78" s="16"/>
      <c r="FA78" s="16"/>
      <c r="FB78" s="16"/>
      <c r="FC78" s="16"/>
      <c r="FD78" s="16"/>
      <c r="FE78" s="16"/>
      <c r="FF78" s="16"/>
      <c r="FG78" s="16"/>
      <c r="FH78" s="16"/>
      <c r="FI78" s="16"/>
      <c r="FJ78" s="16"/>
      <c r="FK78" s="16"/>
      <c r="FL78" s="16"/>
      <c r="FM78" s="16"/>
      <c r="FN78" s="16"/>
      <c r="FO78" s="16"/>
      <c r="FP78" s="16"/>
      <c r="FQ78" s="16"/>
      <c r="FR78" s="16"/>
      <c r="FS78" s="16"/>
      <c r="FT78" s="16"/>
      <c r="FU78" s="16"/>
      <c r="FV78" s="16"/>
      <c r="FW78" s="16"/>
      <c r="FX78" s="16"/>
    </row>
    <row r="79" spans="1:180" x14ac:dyDescent="0.3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6"/>
      <c r="EM79" s="16"/>
      <c r="EN79" s="16"/>
      <c r="EO79" s="16"/>
      <c r="EP79" s="16"/>
      <c r="EQ79" s="16"/>
      <c r="ER79" s="16"/>
      <c r="ES79" s="16"/>
      <c r="ET79" s="16"/>
      <c r="EU79" s="16"/>
      <c r="EV79" s="16"/>
      <c r="EW79" s="16"/>
      <c r="EX79" s="16"/>
      <c r="EY79" s="16"/>
      <c r="EZ79" s="16"/>
      <c r="FA79" s="16"/>
      <c r="FB79" s="16"/>
      <c r="FC79" s="16"/>
      <c r="FD79" s="16"/>
      <c r="FE79" s="16"/>
      <c r="FF79" s="16"/>
      <c r="FG79" s="16"/>
      <c r="FH79" s="16"/>
      <c r="FI79" s="16"/>
      <c r="FJ79" s="16"/>
      <c r="FK79" s="16"/>
      <c r="FL79" s="16"/>
      <c r="FM79" s="16"/>
      <c r="FN79" s="16"/>
      <c r="FO79" s="16"/>
      <c r="FP79" s="16"/>
      <c r="FQ79" s="16"/>
      <c r="FR79" s="16"/>
      <c r="FS79" s="16"/>
      <c r="FT79" s="16"/>
      <c r="FU79" s="16"/>
      <c r="FV79" s="16"/>
      <c r="FW79" s="16"/>
      <c r="FX79" s="16"/>
    </row>
    <row r="80" spans="1:180" x14ac:dyDescent="0.3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c r="EO80" s="16"/>
      <c r="EP80" s="16"/>
      <c r="EQ80" s="16"/>
      <c r="ER80" s="16"/>
      <c r="ES80" s="16"/>
      <c r="ET80" s="16"/>
      <c r="EU80" s="16"/>
      <c r="EV80" s="16"/>
      <c r="EW80" s="16"/>
      <c r="EX80" s="16"/>
      <c r="EY80" s="16"/>
      <c r="EZ80" s="16"/>
      <c r="FA80" s="16"/>
      <c r="FB80" s="16"/>
      <c r="FC80" s="16"/>
      <c r="FD80" s="16"/>
      <c r="FE80" s="16"/>
      <c r="FF80" s="16"/>
      <c r="FG80" s="16"/>
      <c r="FH80" s="16"/>
      <c r="FI80" s="16"/>
      <c r="FJ80" s="16"/>
      <c r="FK80" s="16"/>
      <c r="FL80" s="16"/>
      <c r="FM80" s="16"/>
      <c r="FN80" s="16"/>
      <c r="FO80" s="16"/>
      <c r="FP80" s="16"/>
      <c r="FQ80" s="16"/>
      <c r="FR80" s="16"/>
      <c r="FS80" s="16"/>
      <c r="FT80" s="16"/>
      <c r="FU80" s="16"/>
      <c r="FV80" s="16"/>
      <c r="FW80" s="16"/>
      <c r="FX80" s="16"/>
    </row>
    <row r="81" spans="1:180" x14ac:dyDescent="0.3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c r="EO81" s="16"/>
      <c r="EP81" s="16"/>
      <c r="EQ81" s="16"/>
      <c r="ER81" s="16"/>
      <c r="ES81" s="16"/>
      <c r="ET81" s="16"/>
      <c r="EU81" s="16"/>
      <c r="EV81" s="16"/>
      <c r="EW81" s="16"/>
      <c r="EX81" s="16"/>
      <c r="EY81" s="16"/>
      <c r="EZ81" s="16"/>
      <c r="FA81" s="16"/>
      <c r="FB81" s="16"/>
      <c r="FC81" s="16"/>
      <c r="FD81" s="16"/>
      <c r="FE81" s="16"/>
      <c r="FF81" s="16"/>
      <c r="FG81" s="16"/>
      <c r="FH81" s="16"/>
      <c r="FI81" s="16"/>
      <c r="FJ81" s="16"/>
      <c r="FK81" s="16"/>
      <c r="FL81" s="16"/>
      <c r="FM81" s="16"/>
      <c r="FN81" s="16"/>
      <c r="FO81" s="16"/>
      <c r="FP81" s="16"/>
      <c r="FQ81" s="16"/>
      <c r="FR81" s="16"/>
      <c r="FS81" s="16"/>
      <c r="FT81" s="16"/>
      <c r="FU81" s="16"/>
      <c r="FV81" s="16"/>
      <c r="FW81" s="16"/>
      <c r="FX81" s="16"/>
    </row>
    <row r="82" spans="1:180" x14ac:dyDescent="0.3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6"/>
      <c r="EM82" s="16"/>
      <c r="EN82" s="16"/>
      <c r="EO82" s="16"/>
      <c r="EP82" s="16"/>
      <c r="EQ82" s="16"/>
      <c r="ER82" s="16"/>
      <c r="ES82" s="16"/>
      <c r="ET82" s="16"/>
      <c r="EU82" s="16"/>
      <c r="EV82" s="16"/>
      <c r="EW82" s="16"/>
      <c r="EX82" s="16"/>
      <c r="EY82" s="16"/>
      <c r="EZ82" s="16"/>
      <c r="FA82" s="16"/>
      <c r="FB82" s="16"/>
      <c r="FC82" s="16"/>
      <c r="FD82" s="16"/>
      <c r="FE82" s="16"/>
      <c r="FF82" s="16"/>
      <c r="FG82" s="16"/>
      <c r="FH82" s="16"/>
      <c r="FI82" s="16"/>
      <c r="FJ82" s="16"/>
      <c r="FK82" s="16"/>
      <c r="FL82" s="16"/>
      <c r="FM82" s="16"/>
      <c r="FN82" s="16"/>
      <c r="FO82" s="16"/>
      <c r="FP82" s="16"/>
      <c r="FQ82" s="16"/>
      <c r="FR82" s="16"/>
      <c r="FS82" s="16"/>
      <c r="FT82" s="16"/>
      <c r="FU82" s="16"/>
      <c r="FV82" s="16"/>
      <c r="FW82" s="16"/>
      <c r="FX82" s="16"/>
    </row>
    <row r="83" spans="1:180" x14ac:dyDescent="0.3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c r="EN83" s="16"/>
      <c r="EO83" s="16"/>
      <c r="EP83" s="16"/>
      <c r="EQ83" s="16"/>
      <c r="ER83" s="16"/>
      <c r="ES83" s="16"/>
      <c r="ET83" s="16"/>
      <c r="EU83" s="16"/>
      <c r="EV83" s="16"/>
      <c r="EW83" s="16"/>
      <c r="EX83" s="16"/>
      <c r="EY83" s="16"/>
      <c r="EZ83" s="16"/>
      <c r="FA83" s="16"/>
      <c r="FB83" s="16"/>
      <c r="FC83" s="16"/>
      <c r="FD83" s="16"/>
      <c r="FE83" s="16"/>
      <c r="FF83" s="16"/>
      <c r="FG83" s="16"/>
      <c r="FH83" s="16"/>
      <c r="FI83" s="16"/>
      <c r="FJ83" s="16"/>
      <c r="FK83" s="16"/>
      <c r="FL83" s="16"/>
      <c r="FM83" s="16"/>
      <c r="FN83" s="16"/>
      <c r="FO83" s="16"/>
      <c r="FP83" s="16"/>
      <c r="FQ83" s="16"/>
      <c r="FR83" s="16"/>
      <c r="FS83" s="16"/>
      <c r="FT83" s="16"/>
      <c r="FU83" s="16"/>
      <c r="FV83" s="16"/>
      <c r="FW83" s="16"/>
      <c r="FX83" s="16"/>
    </row>
    <row r="84" spans="1:180" x14ac:dyDescent="0.3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c r="EM84" s="16"/>
      <c r="EN84" s="16"/>
      <c r="EO84" s="16"/>
      <c r="EP84" s="16"/>
      <c r="EQ84" s="16"/>
      <c r="ER84" s="16"/>
      <c r="ES84" s="16"/>
      <c r="ET84" s="16"/>
      <c r="EU84" s="16"/>
      <c r="EV84" s="16"/>
      <c r="EW84" s="16"/>
      <c r="EX84" s="16"/>
      <c r="EY84" s="16"/>
      <c r="EZ84" s="16"/>
      <c r="FA84" s="16"/>
      <c r="FB84" s="16"/>
      <c r="FC84" s="16"/>
      <c r="FD84" s="16"/>
      <c r="FE84" s="16"/>
      <c r="FF84" s="16"/>
      <c r="FG84" s="16"/>
      <c r="FH84" s="16"/>
      <c r="FI84" s="16"/>
      <c r="FJ84" s="16"/>
      <c r="FK84" s="16"/>
      <c r="FL84" s="16"/>
      <c r="FM84" s="16"/>
      <c r="FN84" s="16"/>
      <c r="FO84" s="16"/>
      <c r="FP84" s="16"/>
      <c r="FQ84" s="16"/>
      <c r="FR84" s="16"/>
      <c r="FS84" s="16"/>
      <c r="FT84" s="16"/>
      <c r="FU84" s="16"/>
      <c r="FV84" s="16"/>
      <c r="FW84" s="16"/>
      <c r="FX84" s="16"/>
    </row>
    <row r="85" spans="1:180" x14ac:dyDescent="0.3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6"/>
      <c r="EM85" s="16"/>
      <c r="EN85" s="16"/>
      <c r="EO85" s="16"/>
      <c r="EP85" s="16"/>
      <c r="EQ85" s="16"/>
      <c r="ER85" s="16"/>
      <c r="ES85" s="16"/>
      <c r="ET85" s="16"/>
      <c r="EU85" s="16"/>
      <c r="EV85" s="16"/>
      <c r="EW85" s="16"/>
      <c r="EX85" s="16"/>
      <c r="EY85" s="16"/>
      <c r="EZ85" s="16"/>
      <c r="FA85" s="16"/>
      <c r="FB85" s="16"/>
      <c r="FC85" s="16"/>
      <c r="FD85" s="16"/>
      <c r="FE85" s="16"/>
      <c r="FF85" s="16"/>
      <c r="FG85" s="16"/>
      <c r="FH85" s="16"/>
      <c r="FI85" s="16"/>
      <c r="FJ85" s="16"/>
      <c r="FK85" s="16"/>
      <c r="FL85" s="16"/>
      <c r="FM85" s="16"/>
      <c r="FN85" s="16"/>
      <c r="FO85" s="16"/>
      <c r="FP85" s="16"/>
      <c r="FQ85" s="16"/>
      <c r="FR85" s="16"/>
      <c r="FS85" s="16"/>
      <c r="FT85" s="16"/>
      <c r="FU85" s="16"/>
      <c r="FV85" s="16"/>
      <c r="FW85" s="16"/>
      <c r="FX85" s="16"/>
    </row>
    <row r="86" spans="1:180" x14ac:dyDescent="0.3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6"/>
      <c r="EM86" s="16"/>
      <c r="EN86" s="16"/>
      <c r="EO86" s="16"/>
      <c r="EP86" s="16"/>
      <c r="EQ86" s="16"/>
      <c r="ER86" s="16"/>
      <c r="ES86" s="16"/>
      <c r="ET86" s="16"/>
      <c r="EU86" s="16"/>
      <c r="EV86" s="16"/>
      <c r="EW86" s="16"/>
      <c r="EX86" s="16"/>
      <c r="EY86" s="16"/>
      <c r="EZ86" s="16"/>
      <c r="FA86" s="16"/>
      <c r="FB86" s="16"/>
      <c r="FC86" s="16"/>
      <c r="FD86" s="16"/>
      <c r="FE86" s="16"/>
      <c r="FF86" s="16"/>
      <c r="FG86" s="16"/>
      <c r="FH86" s="16"/>
      <c r="FI86" s="16"/>
      <c r="FJ86" s="16"/>
      <c r="FK86" s="16"/>
      <c r="FL86" s="16"/>
      <c r="FM86" s="16"/>
      <c r="FN86" s="16"/>
      <c r="FO86" s="16"/>
      <c r="FP86" s="16"/>
      <c r="FQ86" s="16"/>
      <c r="FR86" s="16"/>
      <c r="FS86" s="16"/>
      <c r="FT86" s="16"/>
      <c r="FU86" s="16"/>
      <c r="FV86" s="16"/>
      <c r="FW86" s="16"/>
      <c r="FX86" s="16"/>
    </row>
    <row r="87" spans="1:180" x14ac:dyDescent="0.3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c r="EN87" s="16"/>
      <c r="EO87" s="16"/>
      <c r="EP87" s="16"/>
      <c r="EQ87" s="16"/>
      <c r="ER87" s="16"/>
      <c r="ES87" s="16"/>
      <c r="ET87" s="16"/>
      <c r="EU87" s="16"/>
      <c r="EV87" s="16"/>
      <c r="EW87" s="16"/>
      <c r="EX87" s="16"/>
      <c r="EY87" s="16"/>
      <c r="EZ87" s="16"/>
      <c r="FA87" s="16"/>
      <c r="FB87" s="16"/>
      <c r="FC87" s="16"/>
      <c r="FD87" s="16"/>
      <c r="FE87" s="16"/>
      <c r="FF87" s="16"/>
      <c r="FG87" s="16"/>
      <c r="FH87" s="16"/>
      <c r="FI87" s="16"/>
      <c r="FJ87" s="16"/>
      <c r="FK87" s="16"/>
      <c r="FL87" s="16"/>
      <c r="FM87" s="16"/>
      <c r="FN87" s="16"/>
      <c r="FO87" s="16"/>
      <c r="FP87" s="16"/>
      <c r="FQ87" s="16"/>
      <c r="FR87" s="16"/>
      <c r="FS87" s="16"/>
      <c r="FT87" s="16"/>
      <c r="FU87" s="16"/>
      <c r="FV87" s="16"/>
      <c r="FW87" s="16"/>
      <c r="FX87" s="16"/>
    </row>
    <row r="88" spans="1:180" x14ac:dyDescent="0.3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c r="EM88" s="16"/>
      <c r="EN88" s="16"/>
      <c r="EO88" s="16"/>
      <c r="EP88" s="16"/>
      <c r="EQ88" s="16"/>
      <c r="ER88" s="16"/>
      <c r="ES88" s="16"/>
      <c r="ET88" s="16"/>
      <c r="EU88" s="16"/>
      <c r="EV88" s="16"/>
      <c r="EW88" s="16"/>
      <c r="EX88" s="16"/>
      <c r="EY88" s="16"/>
      <c r="EZ88" s="16"/>
      <c r="FA88" s="16"/>
      <c r="FB88" s="16"/>
      <c r="FC88" s="16"/>
      <c r="FD88" s="16"/>
      <c r="FE88" s="16"/>
      <c r="FF88" s="16"/>
      <c r="FG88" s="16"/>
      <c r="FH88" s="16"/>
      <c r="FI88" s="16"/>
      <c r="FJ88" s="16"/>
      <c r="FK88" s="16"/>
      <c r="FL88" s="16"/>
      <c r="FM88" s="16"/>
      <c r="FN88" s="16"/>
      <c r="FO88" s="16"/>
      <c r="FP88" s="16"/>
      <c r="FQ88" s="16"/>
      <c r="FR88" s="16"/>
      <c r="FS88" s="16"/>
      <c r="FT88" s="16"/>
      <c r="FU88" s="16"/>
      <c r="FV88" s="16"/>
      <c r="FW88" s="16"/>
      <c r="FX88" s="16"/>
    </row>
    <row r="89" spans="1:180" x14ac:dyDescent="0.3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6"/>
      <c r="EM89" s="16"/>
      <c r="EN89" s="16"/>
      <c r="EO89" s="16"/>
      <c r="EP89" s="16"/>
      <c r="EQ89" s="16"/>
      <c r="ER89" s="16"/>
      <c r="ES89" s="16"/>
      <c r="ET89" s="16"/>
      <c r="EU89" s="16"/>
      <c r="EV89" s="16"/>
      <c r="EW89" s="16"/>
      <c r="EX89" s="16"/>
      <c r="EY89" s="16"/>
      <c r="EZ89" s="16"/>
      <c r="FA89" s="16"/>
      <c r="FB89" s="16"/>
      <c r="FC89" s="16"/>
      <c r="FD89" s="16"/>
      <c r="FE89" s="16"/>
      <c r="FF89" s="16"/>
      <c r="FG89" s="16"/>
      <c r="FH89" s="16"/>
      <c r="FI89" s="16"/>
      <c r="FJ89" s="16"/>
      <c r="FK89" s="16"/>
      <c r="FL89" s="16"/>
      <c r="FM89" s="16"/>
      <c r="FN89" s="16"/>
      <c r="FO89" s="16"/>
      <c r="FP89" s="16"/>
      <c r="FQ89" s="16"/>
      <c r="FR89" s="16"/>
      <c r="FS89" s="16"/>
      <c r="FT89" s="16"/>
      <c r="FU89" s="16"/>
      <c r="FV89" s="16"/>
      <c r="FW89" s="16"/>
      <c r="FX89" s="16"/>
    </row>
    <row r="90" spans="1:180" x14ac:dyDescent="0.3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c r="EM90" s="16"/>
      <c r="EN90" s="16"/>
      <c r="EO90" s="16"/>
      <c r="EP90" s="16"/>
      <c r="EQ90" s="16"/>
      <c r="ER90" s="16"/>
      <c r="ES90" s="16"/>
      <c r="ET90" s="16"/>
      <c r="EU90" s="16"/>
      <c r="EV90" s="16"/>
      <c r="EW90" s="16"/>
      <c r="EX90" s="16"/>
      <c r="EY90" s="16"/>
      <c r="EZ90" s="16"/>
      <c r="FA90" s="16"/>
      <c r="FB90" s="16"/>
      <c r="FC90" s="16"/>
      <c r="FD90" s="16"/>
      <c r="FE90" s="16"/>
      <c r="FF90" s="16"/>
      <c r="FG90" s="16"/>
      <c r="FH90" s="16"/>
      <c r="FI90" s="16"/>
      <c r="FJ90" s="16"/>
      <c r="FK90" s="16"/>
      <c r="FL90" s="16"/>
      <c r="FM90" s="16"/>
      <c r="FN90" s="16"/>
      <c r="FO90" s="16"/>
      <c r="FP90" s="16"/>
      <c r="FQ90" s="16"/>
      <c r="FR90" s="16"/>
      <c r="FS90" s="16"/>
      <c r="FT90" s="16"/>
      <c r="FU90" s="16"/>
      <c r="FV90" s="16"/>
      <c r="FW90" s="16"/>
      <c r="FX90" s="16"/>
    </row>
    <row r="91" spans="1:180" x14ac:dyDescent="0.3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c r="EL91" s="16"/>
      <c r="EM91" s="16"/>
      <c r="EN91" s="16"/>
      <c r="EO91" s="16"/>
      <c r="EP91" s="16"/>
      <c r="EQ91" s="16"/>
      <c r="ER91" s="16"/>
      <c r="ES91" s="16"/>
      <c r="ET91" s="16"/>
      <c r="EU91" s="16"/>
      <c r="EV91" s="16"/>
      <c r="EW91" s="16"/>
      <c r="EX91" s="16"/>
      <c r="EY91" s="16"/>
      <c r="EZ91" s="16"/>
      <c r="FA91" s="16"/>
      <c r="FB91" s="16"/>
      <c r="FC91" s="16"/>
      <c r="FD91" s="16"/>
      <c r="FE91" s="16"/>
      <c r="FF91" s="16"/>
      <c r="FG91" s="16"/>
      <c r="FH91" s="16"/>
      <c r="FI91" s="16"/>
      <c r="FJ91" s="16"/>
      <c r="FK91" s="16"/>
      <c r="FL91" s="16"/>
      <c r="FM91" s="16"/>
      <c r="FN91" s="16"/>
      <c r="FO91" s="16"/>
      <c r="FP91" s="16"/>
      <c r="FQ91" s="16"/>
      <c r="FR91" s="16"/>
      <c r="FS91" s="16"/>
      <c r="FT91" s="16"/>
      <c r="FU91" s="16"/>
      <c r="FV91" s="16"/>
      <c r="FW91" s="16"/>
      <c r="FX91" s="16"/>
    </row>
    <row r="92" spans="1:180" x14ac:dyDescent="0.3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6"/>
      <c r="EM92" s="16"/>
      <c r="EN92" s="16"/>
      <c r="EO92" s="16"/>
      <c r="EP92" s="16"/>
      <c r="EQ92" s="16"/>
      <c r="ER92" s="16"/>
      <c r="ES92" s="16"/>
      <c r="ET92" s="16"/>
      <c r="EU92" s="16"/>
      <c r="EV92" s="16"/>
      <c r="EW92" s="16"/>
      <c r="EX92" s="16"/>
      <c r="EY92" s="16"/>
      <c r="EZ92" s="16"/>
      <c r="FA92" s="16"/>
      <c r="FB92" s="16"/>
      <c r="FC92" s="16"/>
      <c r="FD92" s="16"/>
      <c r="FE92" s="16"/>
      <c r="FF92" s="16"/>
      <c r="FG92" s="16"/>
      <c r="FH92" s="16"/>
      <c r="FI92" s="16"/>
      <c r="FJ92" s="16"/>
      <c r="FK92" s="16"/>
      <c r="FL92" s="16"/>
      <c r="FM92" s="16"/>
      <c r="FN92" s="16"/>
      <c r="FO92" s="16"/>
      <c r="FP92" s="16"/>
      <c r="FQ92" s="16"/>
      <c r="FR92" s="16"/>
      <c r="FS92" s="16"/>
      <c r="FT92" s="16"/>
      <c r="FU92" s="16"/>
      <c r="FV92" s="16"/>
      <c r="FW92" s="16"/>
      <c r="FX92" s="16"/>
    </row>
    <row r="93" spans="1:180" x14ac:dyDescent="0.3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c r="EM93" s="16"/>
      <c r="EN93" s="16"/>
      <c r="EO93" s="16"/>
      <c r="EP93" s="16"/>
      <c r="EQ93" s="16"/>
      <c r="ER93" s="16"/>
      <c r="ES93" s="16"/>
      <c r="ET93" s="16"/>
      <c r="EU93" s="16"/>
      <c r="EV93" s="16"/>
      <c r="EW93" s="16"/>
      <c r="EX93" s="16"/>
      <c r="EY93" s="16"/>
      <c r="EZ93" s="16"/>
      <c r="FA93" s="16"/>
      <c r="FB93" s="16"/>
      <c r="FC93" s="16"/>
      <c r="FD93" s="16"/>
      <c r="FE93" s="16"/>
      <c r="FF93" s="16"/>
      <c r="FG93" s="16"/>
      <c r="FH93" s="16"/>
      <c r="FI93" s="16"/>
      <c r="FJ93" s="16"/>
      <c r="FK93" s="16"/>
      <c r="FL93" s="16"/>
      <c r="FM93" s="16"/>
      <c r="FN93" s="16"/>
      <c r="FO93" s="16"/>
      <c r="FP93" s="16"/>
      <c r="FQ93" s="16"/>
      <c r="FR93" s="16"/>
      <c r="FS93" s="16"/>
      <c r="FT93" s="16"/>
      <c r="FU93" s="16"/>
      <c r="FV93" s="16"/>
      <c r="FW93" s="16"/>
      <c r="FX93" s="16"/>
    </row>
    <row r="94" spans="1:180" x14ac:dyDescent="0.3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6"/>
      <c r="EM94" s="16"/>
      <c r="EN94" s="16"/>
      <c r="EO94" s="16"/>
      <c r="EP94" s="16"/>
      <c r="EQ94" s="16"/>
      <c r="ER94" s="16"/>
      <c r="ES94" s="16"/>
      <c r="ET94" s="16"/>
      <c r="EU94" s="16"/>
      <c r="EV94" s="16"/>
      <c r="EW94" s="16"/>
      <c r="EX94" s="16"/>
      <c r="EY94" s="16"/>
      <c r="EZ94" s="16"/>
      <c r="FA94" s="16"/>
      <c r="FB94" s="16"/>
      <c r="FC94" s="16"/>
      <c r="FD94" s="16"/>
      <c r="FE94" s="16"/>
      <c r="FF94" s="16"/>
      <c r="FG94" s="16"/>
      <c r="FH94" s="16"/>
      <c r="FI94" s="16"/>
      <c r="FJ94" s="16"/>
      <c r="FK94" s="16"/>
      <c r="FL94" s="16"/>
      <c r="FM94" s="16"/>
      <c r="FN94" s="16"/>
      <c r="FO94" s="16"/>
      <c r="FP94" s="16"/>
      <c r="FQ94" s="16"/>
      <c r="FR94" s="16"/>
      <c r="FS94" s="16"/>
      <c r="FT94" s="16"/>
      <c r="FU94" s="16"/>
      <c r="FV94" s="16"/>
      <c r="FW94" s="16"/>
      <c r="FX94" s="16"/>
    </row>
    <row r="95" spans="1:180" x14ac:dyDescent="0.3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c r="EL95" s="16"/>
      <c r="EM95" s="16"/>
      <c r="EN95" s="16"/>
      <c r="EO95" s="16"/>
      <c r="EP95" s="16"/>
      <c r="EQ95" s="16"/>
      <c r="ER95" s="16"/>
      <c r="ES95" s="16"/>
      <c r="ET95" s="16"/>
      <c r="EU95" s="16"/>
      <c r="EV95" s="16"/>
      <c r="EW95" s="16"/>
      <c r="EX95" s="16"/>
      <c r="EY95" s="16"/>
      <c r="EZ95" s="16"/>
      <c r="FA95" s="16"/>
      <c r="FB95" s="16"/>
      <c r="FC95" s="16"/>
      <c r="FD95" s="16"/>
      <c r="FE95" s="16"/>
      <c r="FF95" s="16"/>
      <c r="FG95" s="16"/>
      <c r="FH95" s="16"/>
      <c r="FI95" s="16"/>
      <c r="FJ95" s="16"/>
      <c r="FK95" s="16"/>
      <c r="FL95" s="16"/>
      <c r="FM95" s="16"/>
      <c r="FN95" s="16"/>
      <c r="FO95" s="16"/>
      <c r="FP95" s="16"/>
      <c r="FQ95" s="16"/>
      <c r="FR95" s="16"/>
      <c r="FS95" s="16"/>
      <c r="FT95" s="16"/>
      <c r="FU95" s="16"/>
      <c r="FV95" s="16"/>
      <c r="FW95" s="16"/>
      <c r="FX95" s="16"/>
    </row>
    <row r="96" spans="1:180" x14ac:dyDescent="0.3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6"/>
      <c r="EM96" s="16"/>
      <c r="EN96" s="16"/>
      <c r="EO96" s="16"/>
      <c r="EP96" s="16"/>
      <c r="EQ96" s="16"/>
      <c r="ER96" s="16"/>
      <c r="ES96" s="16"/>
      <c r="ET96" s="16"/>
      <c r="EU96" s="16"/>
      <c r="EV96" s="16"/>
      <c r="EW96" s="16"/>
      <c r="EX96" s="16"/>
      <c r="EY96" s="16"/>
      <c r="EZ96" s="16"/>
      <c r="FA96" s="16"/>
      <c r="FB96" s="16"/>
      <c r="FC96" s="16"/>
      <c r="FD96" s="16"/>
      <c r="FE96" s="16"/>
      <c r="FF96" s="16"/>
      <c r="FG96" s="16"/>
      <c r="FH96" s="16"/>
      <c r="FI96" s="16"/>
      <c r="FJ96" s="16"/>
      <c r="FK96" s="16"/>
      <c r="FL96" s="16"/>
      <c r="FM96" s="16"/>
      <c r="FN96" s="16"/>
      <c r="FO96" s="16"/>
      <c r="FP96" s="16"/>
      <c r="FQ96" s="16"/>
      <c r="FR96" s="16"/>
      <c r="FS96" s="16"/>
      <c r="FT96" s="16"/>
      <c r="FU96" s="16"/>
      <c r="FV96" s="16"/>
      <c r="FW96" s="16"/>
      <c r="FX96" s="16"/>
    </row>
    <row r="97" spans="1:180" x14ac:dyDescent="0.3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6"/>
      <c r="EM97" s="16"/>
      <c r="EN97" s="16"/>
      <c r="EO97" s="16"/>
      <c r="EP97" s="16"/>
      <c r="EQ97" s="16"/>
      <c r="ER97" s="16"/>
      <c r="ES97" s="16"/>
      <c r="ET97" s="16"/>
      <c r="EU97" s="16"/>
      <c r="EV97" s="16"/>
      <c r="EW97" s="16"/>
      <c r="EX97" s="16"/>
      <c r="EY97" s="16"/>
      <c r="EZ97" s="16"/>
      <c r="FA97" s="16"/>
      <c r="FB97" s="16"/>
      <c r="FC97" s="16"/>
      <c r="FD97" s="16"/>
      <c r="FE97" s="16"/>
      <c r="FF97" s="16"/>
      <c r="FG97" s="16"/>
      <c r="FH97" s="16"/>
      <c r="FI97" s="16"/>
      <c r="FJ97" s="16"/>
      <c r="FK97" s="16"/>
      <c r="FL97" s="16"/>
      <c r="FM97" s="16"/>
      <c r="FN97" s="16"/>
      <c r="FO97" s="16"/>
      <c r="FP97" s="16"/>
      <c r="FQ97" s="16"/>
      <c r="FR97" s="16"/>
      <c r="FS97" s="16"/>
      <c r="FT97" s="16"/>
      <c r="FU97" s="16"/>
      <c r="FV97" s="16"/>
      <c r="FW97" s="16"/>
      <c r="FX97" s="16"/>
    </row>
    <row r="98" spans="1:180" x14ac:dyDescent="0.3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c r="EL98" s="16"/>
      <c r="EM98" s="16"/>
      <c r="EN98" s="16"/>
      <c r="EO98" s="16"/>
      <c r="EP98" s="16"/>
      <c r="EQ98" s="16"/>
      <c r="ER98" s="16"/>
      <c r="ES98" s="16"/>
      <c r="ET98" s="16"/>
      <c r="EU98" s="16"/>
      <c r="EV98" s="16"/>
      <c r="EW98" s="16"/>
      <c r="EX98" s="16"/>
      <c r="EY98" s="16"/>
      <c r="EZ98" s="16"/>
      <c r="FA98" s="16"/>
      <c r="FB98" s="16"/>
      <c r="FC98" s="16"/>
      <c r="FD98" s="16"/>
      <c r="FE98" s="16"/>
      <c r="FF98" s="16"/>
      <c r="FG98" s="16"/>
      <c r="FH98" s="16"/>
      <c r="FI98" s="16"/>
      <c r="FJ98" s="16"/>
      <c r="FK98" s="16"/>
      <c r="FL98" s="16"/>
      <c r="FM98" s="16"/>
      <c r="FN98" s="16"/>
      <c r="FO98" s="16"/>
      <c r="FP98" s="16"/>
      <c r="FQ98" s="16"/>
      <c r="FR98" s="16"/>
      <c r="FS98" s="16"/>
      <c r="FT98" s="16"/>
      <c r="FU98" s="16"/>
      <c r="FV98" s="16"/>
      <c r="FW98" s="16"/>
      <c r="FX98" s="16"/>
    </row>
    <row r="99" spans="1:180" x14ac:dyDescent="0.3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c r="EO99" s="16"/>
      <c r="EP99" s="16"/>
      <c r="EQ99" s="16"/>
      <c r="ER99" s="16"/>
      <c r="ES99" s="16"/>
      <c r="ET99" s="16"/>
      <c r="EU99" s="16"/>
      <c r="EV99" s="16"/>
      <c r="EW99" s="16"/>
      <c r="EX99" s="16"/>
      <c r="EY99" s="16"/>
      <c r="EZ99" s="16"/>
      <c r="FA99" s="16"/>
      <c r="FB99" s="16"/>
      <c r="FC99" s="16"/>
      <c r="FD99" s="16"/>
      <c r="FE99" s="16"/>
      <c r="FF99" s="16"/>
      <c r="FG99" s="16"/>
      <c r="FH99" s="16"/>
      <c r="FI99" s="16"/>
      <c r="FJ99" s="16"/>
      <c r="FK99" s="16"/>
      <c r="FL99" s="16"/>
      <c r="FM99" s="16"/>
      <c r="FN99" s="16"/>
      <c r="FO99" s="16"/>
      <c r="FP99" s="16"/>
      <c r="FQ99" s="16"/>
      <c r="FR99" s="16"/>
      <c r="FS99" s="16"/>
      <c r="FT99" s="16"/>
      <c r="FU99" s="16"/>
      <c r="FV99" s="16"/>
      <c r="FW99" s="16"/>
      <c r="FX99" s="16"/>
    </row>
    <row r="100" spans="1:180" x14ac:dyDescent="0.3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c r="EO100" s="16"/>
      <c r="EP100" s="16"/>
      <c r="EQ100" s="16"/>
      <c r="ER100" s="16"/>
      <c r="ES100" s="16"/>
      <c r="ET100" s="16"/>
      <c r="EU100" s="16"/>
      <c r="EV100" s="16"/>
      <c r="EW100" s="16"/>
      <c r="EX100" s="16"/>
      <c r="EY100" s="16"/>
      <c r="EZ100" s="16"/>
      <c r="FA100" s="16"/>
      <c r="FB100" s="16"/>
      <c r="FC100" s="16"/>
      <c r="FD100" s="16"/>
      <c r="FE100" s="16"/>
      <c r="FF100" s="16"/>
      <c r="FG100" s="16"/>
      <c r="FH100" s="16"/>
      <c r="FI100" s="16"/>
      <c r="FJ100" s="16"/>
      <c r="FK100" s="16"/>
      <c r="FL100" s="16"/>
      <c r="FM100" s="16"/>
      <c r="FN100" s="16"/>
      <c r="FO100" s="16"/>
      <c r="FP100" s="16"/>
      <c r="FQ100" s="16"/>
      <c r="FR100" s="16"/>
      <c r="FS100" s="16"/>
      <c r="FT100" s="16"/>
      <c r="FU100" s="16"/>
      <c r="FV100" s="16"/>
      <c r="FW100" s="16"/>
      <c r="FX100" s="16"/>
    </row>
    <row r="101" spans="1:180" x14ac:dyDescent="0.3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c r="EQ101" s="16"/>
      <c r="ER101" s="16"/>
      <c r="ES101" s="16"/>
      <c r="ET101" s="16"/>
      <c r="EU101" s="16"/>
      <c r="EV101" s="16"/>
      <c r="EW101" s="16"/>
      <c r="EX101" s="16"/>
      <c r="EY101" s="16"/>
      <c r="EZ101" s="16"/>
      <c r="FA101" s="16"/>
      <c r="FB101" s="16"/>
      <c r="FC101" s="16"/>
      <c r="FD101" s="16"/>
      <c r="FE101" s="16"/>
      <c r="FF101" s="16"/>
      <c r="FG101" s="16"/>
      <c r="FH101" s="16"/>
      <c r="FI101" s="16"/>
      <c r="FJ101" s="16"/>
      <c r="FK101" s="16"/>
      <c r="FL101" s="16"/>
      <c r="FM101" s="16"/>
      <c r="FN101" s="16"/>
      <c r="FO101" s="16"/>
      <c r="FP101" s="16"/>
      <c r="FQ101" s="16"/>
      <c r="FR101" s="16"/>
      <c r="FS101" s="16"/>
      <c r="FT101" s="16"/>
      <c r="FU101" s="16"/>
      <c r="FV101" s="16"/>
      <c r="FW101" s="16"/>
      <c r="FX101" s="16"/>
    </row>
    <row r="102" spans="1:180" x14ac:dyDescent="0.3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c r="ER102" s="16"/>
      <c r="ES102" s="16"/>
      <c r="ET102" s="16"/>
      <c r="EU102" s="16"/>
      <c r="EV102" s="16"/>
      <c r="EW102" s="16"/>
      <c r="EX102" s="16"/>
      <c r="EY102" s="16"/>
      <c r="EZ102" s="16"/>
      <c r="FA102" s="16"/>
      <c r="FB102" s="16"/>
      <c r="FC102" s="16"/>
      <c r="FD102" s="16"/>
      <c r="FE102" s="16"/>
      <c r="FF102" s="16"/>
      <c r="FG102" s="16"/>
      <c r="FH102" s="16"/>
      <c r="FI102" s="16"/>
      <c r="FJ102" s="16"/>
      <c r="FK102" s="16"/>
      <c r="FL102" s="16"/>
      <c r="FM102" s="16"/>
      <c r="FN102" s="16"/>
      <c r="FO102" s="16"/>
      <c r="FP102" s="16"/>
      <c r="FQ102" s="16"/>
      <c r="FR102" s="16"/>
      <c r="FS102" s="16"/>
      <c r="FT102" s="16"/>
      <c r="FU102" s="16"/>
      <c r="FV102" s="16"/>
      <c r="FW102" s="16"/>
      <c r="FX102" s="16"/>
    </row>
    <row r="103" spans="1:180" x14ac:dyDescent="0.3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c r="EQ103" s="16"/>
      <c r="ER103" s="16"/>
      <c r="ES103" s="16"/>
      <c r="ET103" s="16"/>
      <c r="EU103" s="16"/>
      <c r="EV103" s="16"/>
      <c r="EW103" s="16"/>
      <c r="EX103" s="16"/>
      <c r="EY103" s="16"/>
      <c r="EZ103" s="16"/>
      <c r="FA103" s="16"/>
      <c r="FB103" s="16"/>
      <c r="FC103" s="16"/>
      <c r="FD103" s="16"/>
      <c r="FE103" s="16"/>
      <c r="FF103" s="16"/>
      <c r="FG103" s="16"/>
      <c r="FH103" s="16"/>
      <c r="FI103" s="16"/>
      <c r="FJ103" s="16"/>
      <c r="FK103" s="16"/>
      <c r="FL103" s="16"/>
      <c r="FM103" s="16"/>
      <c r="FN103" s="16"/>
      <c r="FO103" s="16"/>
      <c r="FP103" s="16"/>
      <c r="FQ103" s="16"/>
      <c r="FR103" s="16"/>
      <c r="FS103" s="16"/>
      <c r="FT103" s="16"/>
      <c r="FU103" s="16"/>
      <c r="FV103" s="16"/>
      <c r="FW103" s="16"/>
      <c r="FX103" s="16"/>
    </row>
    <row r="104" spans="1:180" x14ac:dyDescent="0.3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c r="EO104" s="16"/>
      <c r="EP104" s="16"/>
      <c r="EQ104" s="16"/>
      <c r="ER104" s="16"/>
      <c r="ES104" s="16"/>
      <c r="ET104" s="16"/>
      <c r="EU104" s="16"/>
      <c r="EV104" s="16"/>
      <c r="EW104" s="16"/>
      <c r="EX104" s="16"/>
      <c r="EY104" s="16"/>
      <c r="EZ104" s="16"/>
      <c r="FA104" s="16"/>
      <c r="FB104" s="16"/>
      <c r="FC104" s="16"/>
      <c r="FD104" s="16"/>
      <c r="FE104" s="16"/>
      <c r="FF104" s="16"/>
      <c r="FG104" s="16"/>
      <c r="FH104" s="16"/>
      <c r="FI104" s="16"/>
      <c r="FJ104" s="16"/>
      <c r="FK104" s="16"/>
      <c r="FL104" s="16"/>
      <c r="FM104" s="16"/>
      <c r="FN104" s="16"/>
      <c r="FO104" s="16"/>
      <c r="FP104" s="16"/>
      <c r="FQ104" s="16"/>
      <c r="FR104" s="16"/>
      <c r="FS104" s="16"/>
      <c r="FT104" s="16"/>
      <c r="FU104" s="16"/>
      <c r="FV104" s="16"/>
      <c r="FW104" s="16"/>
      <c r="FX104" s="16"/>
    </row>
    <row r="105" spans="1:180" x14ac:dyDescent="0.3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c r="EM105" s="16"/>
      <c r="EN105" s="16"/>
      <c r="EO105" s="16"/>
      <c r="EP105" s="16"/>
      <c r="EQ105" s="16"/>
      <c r="ER105" s="16"/>
      <c r="ES105" s="16"/>
      <c r="ET105" s="16"/>
      <c r="EU105" s="16"/>
      <c r="EV105" s="16"/>
      <c r="EW105" s="16"/>
      <c r="EX105" s="16"/>
      <c r="EY105" s="16"/>
      <c r="EZ105" s="16"/>
      <c r="FA105" s="16"/>
      <c r="FB105" s="16"/>
      <c r="FC105" s="16"/>
      <c r="FD105" s="16"/>
      <c r="FE105" s="16"/>
      <c r="FF105" s="16"/>
      <c r="FG105" s="16"/>
      <c r="FH105" s="16"/>
      <c r="FI105" s="16"/>
      <c r="FJ105" s="16"/>
      <c r="FK105" s="16"/>
      <c r="FL105" s="16"/>
      <c r="FM105" s="16"/>
      <c r="FN105" s="16"/>
      <c r="FO105" s="16"/>
      <c r="FP105" s="16"/>
      <c r="FQ105" s="16"/>
      <c r="FR105" s="16"/>
      <c r="FS105" s="16"/>
      <c r="FT105" s="16"/>
      <c r="FU105" s="16"/>
      <c r="FV105" s="16"/>
      <c r="FW105" s="16"/>
      <c r="FX105" s="16"/>
    </row>
    <row r="106" spans="1:180" x14ac:dyDescent="0.3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c r="EO106" s="16"/>
      <c r="EP106" s="16"/>
      <c r="EQ106" s="16"/>
      <c r="ER106" s="16"/>
      <c r="ES106" s="16"/>
      <c r="ET106" s="16"/>
      <c r="EU106" s="16"/>
      <c r="EV106" s="16"/>
      <c r="EW106" s="16"/>
      <c r="EX106" s="16"/>
      <c r="EY106" s="16"/>
      <c r="EZ106" s="16"/>
      <c r="FA106" s="16"/>
      <c r="FB106" s="16"/>
      <c r="FC106" s="16"/>
      <c r="FD106" s="16"/>
      <c r="FE106" s="16"/>
      <c r="FF106" s="16"/>
      <c r="FG106" s="16"/>
      <c r="FH106" s="16"/>
      <c r="FI106" s="16"/>
      <c r="FJ106" s="16"/>
      <c r="FK106" s="16"/>
      <c r="FL106" s="16"/>
      <c r="FM106" s="16"/>
      <c r="FN106" s="16"/>
      <c r="FO106" s="16"/>
      <c r="FP106" s="16"/>
      <c r="FQ106" s="16"/>
      <c r="FR106" s="16"/>
      <c r="FS106" s="16"/>
      <c r="FT106" s="16"/>
      <c r="FU106" s="16"/>
      <c r="FV106" s="16"/>
      <c r="FW106" s="16"/>
      <c r="FX106" s="16"/>
    </row>
    <row r="107" spans="1:180" x14ac:dyDescent="0.3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c r="EM107" s="16"/>
      <c r="EN107" s="16"/>
      <c r="EO107" s="16"/>
      <c r="EP107" s="16"/>
      <c r="EQ107" s="16"/>
      <c r="ER107" s="16"/>
      <c r="ES107" s="16"/>
      <c r="ET107" s="16"/>
      <c r="EU107" s="16"/>
      <c r="EV107" s="16"/>
      <c r="EW107" s="16"/>
      <c r="EX107" s="16"/>
      <c r="EY107" s="16"/>
      <c r="EZ107" s="16"/>
      <c r="FA107" s="16"/>
      <c r="FB107" s="16"/>
      <c r="FC107" s="16"/>
      <c r="FD107" s="16"/>
      <c r="FE107" s="16"/>
      <c r="FF107" s="16"/>
      <c r="FG107" s="16"/>
      <c r="FH107" s="16"/>
      <c r="FI107" s="16"/>
      <c r="FJ107" s="16"/>
      <c r="FK107" s="16"/>
      <c r="FL107" s="16"/>
      <c r="FM107" s="16"/>
      <c r="FN107" s="16"/>
      <c r="FO107" s="16"/>
      <c r="FP107" s="16"/>
      <c r="FQ107" s="16"/>
      <c r="FR107" s="16"/>
      <c r="FS107" s="16"/>
      <c r="FT107" s="16"/>
      <c r="FU107" s="16"/>
      <c r="FV107" s="16"/>
      <c r="FW107" s="16"/>
      <c r="FX107" s="16"/>
    </row>
    <row r="108" spans="1:180" x14ac:dyDescent="0.3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6"/>
      <c r="EM108" s="16"/>
      <c r="EN108" s="16"/>
      <c r="EO108" s="16"/>
      <c r="EP108" s="16"/>
      <c r="EQ108" s="16"/>
      <c r="ER108" s="16"/>
      <c r="ES108" s="16"/>
      <c r="ET108" s="16"/>
      <c r="EU108" s="16"/>
      <c r="EV108" s="16"/>
      <c r="EW108" s="16"/>
      <c r="EX108" s="16"/>
      <c r="EY108" s="16"/>
      <c r="EZ108" s="16"/>
      <c r="FA108" s="16"/>
      <c r="FB108" s="16"/>
      <c r="FC108" s="16"/>
      <c r="FD108" s="16"/>
      <c r="FE108" s="16"/>
      <c r="FF108" s="16"/>
      <c r="FG108" s="16"/>
      <c r="FH108" s="16"/>
      <c r="FI108" s="16"/>
      <c r="FJ108" s="16"/>
      <c r="FK108" s="16"/>
      <c r="FL108" s="16"/>
      <c r="FM108" s="16"/>
      <c r="FN108" s="16"/>
      <c r="FO108" s="16"/>
      <c r="FP108" s="16"/>
      <c r="FQ108" s="16"/>
      <c r="FR108" s="16"/>
      <c r="FS108" s="16"/>
      <c r="FT108" s="16"/>
      <c r="FU108" s="16"/>
      <c r="FV108" s="16"/>
      <c r="FW108" s="16"/>
      <c r="FX108" s="16"/>
    </row>
    <row r="109" spans="1:180" x14ac:dyDescent="0.3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c r="EO109" s="16"/>
      <c r="EP109" s="16"/>
      <c r="EQ109" s="16"/>
      <c r="ER109" s="16"/>
      <c r="ES109" s="16"/>
      <c r="ET109" s="16"/>
      <c r="EU109" s="16"/>
      <c r="EV109" s="16"/>
      <c r="EW109" s="16"/>
      <c r="EX109" s="16"/>
      <c r="EY109" s="16"/>
      <c r="EZ109" s="16"/>
      <c r="FA109" s="16"/>
      <c r="FB109" s="16"/>
      <c r="FC109" s="16"/>
      <c r="FD109" s="16"/>
      <c r="FE109" s="16"/>
      <c r="FF109" s="16"/>
      <c r="FG109" s="16"/>
      <c r="FH109" s="16"/>
      <c r="FI109" s="16"/>
      <c r="FJ109" s="16"/>
      <c r="FK109" s="16"/>
      <c r="FL109" s="16"/>
      <c r="FM109" s="16"/>
      <c r="FN109" s="16"/>
      <c r="FO109" s="16"/>
      <c r="FP109" s="16"/>
      <c r="FQ109" s="16"/>
      <c r="FR109" s="16"/>
      <c r="FS109" s="16"/>
      <c r="FT109" s="16"/>
      <c r="FU109" s="16"/>
      <c r="FV109" s="16"/>
      <c r="FW109" s="16"/>
      <c r="FX109" s="16"/>
    </row>
    <row r="110" spans="1:180" x14ac:dyDescent="0.3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6"/>
      <c r="EM110" s="16"/>
      <c r="EN110" s="16"/>
      <c r="EO110" s="16"/>
      <c r="EP110" s="16"/>
      <c r="EQ110" s="16"/>
      <c r="ER110" s="16"/>
      <c r="ES110" s="16"/>
      <c r="ET110" s="16"/>
      <c r="EU110" s="16"/>
      <c r="EV110" s="16"/>
      <c r="EW110" s="16"/>
      <c r="EX110" s="16"/>
      <c r="EY110" s="16"/>
      <c r="EZ110" s="16"/>
      <c r="FA110" s="16"/>
      <c r="FB110" s="16"/>
      <c r="FC110" s="16"/>
      <c r="FD110" s="16"/>
      <c r="FE110" s="16"/>
      <c r="FF110" s="16"/>
      <c r="FG110" s="16"/>
      <c r="FH110" s="16"/>
      <c r="FI110" s="16"/>
      <c r="FJ110" s="16"/>
      <c r="FK110" s="16"/>
      <c r="FL110" s="16"/>
      <c r="FM110" s="16"/>
      <c r="FN110" s="16"/>
      <c r="FO110" s="16"/>
      <c r="FP110" s="16"/>
      <c r="FQ110" s="16"/>
      <c r="FR110" s="16"/>
      <c r="FS110" s="16"/>
      <c r="FT110" s="16"/>
      <c r="FU110" s="16"/>
      <c r="FV110" s="16"/>
      <c r="FW110" s="16"/>
      <c r="FX110" s="16"/>
    </row>
    <row r="111" spans="1:180" x14ac:dyDescent="0.3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c r="EM111" s="16"/>
      <c r="EN111" s="16"/>
      <c r="EO111" s="16"/>
      <c r="EP111" s="16"/>
      <c r="EQ111" s="16"/>
      <c r="ER111" s="16"/>
      <c r="ES111" s="16"/>
      <c r="ET111" s="16"/>
      <c r="EU111" s="16"/>
      <c r="EV111" s="16"/>
      <c r="EW111" s="16"/>
      <c r="EX111" s="16"/>
      <c r="EY111" s="16"/>
      <c r="EZ111" s="16"/>
      <c r="FA111" s="16"/>
      <c r="FB111" s="16"/>
      <c r="FC111" s="16"/>
      <c r="FD111" s="16"/>
      <c r="FE111" s="16"/>
      <c r="FF111" s="16"/>
      <c r="FG111" s="16"/>
      <c r="FH111" s="16"/>
      <c r="FI111" s="16"/>
      <c r="FJ111" s="16"/>
      <c r="FK111" s="16"/>
      <c r="FL111" s="16"/>
      <c r="FM111" s="16"/>
      <c r="FN111" s="16"/>
      <c r="FO111" s="16"/>
      <c r="FP111" s="16"/>
      <c r="FQ111" s="16"/>
      <c r="FR111" s="16"/>
      <c r="FS111" s="16"/>
      <c r="FT111" s="16"/>
      <c r="FU111" s="16"/>
      <c r="FV111" s="16"/>
      <c r="FW111" s="16"/>
      <c r="FX111" s="16"/>
    </row>
    <row r="112" spans="1:180" x14ac:dyDescent="0.3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row>
    <row r="113" spans="1:180" x14ac:dyDescent="0.3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c r="EM113" s="16"/>
      <c r="EN113" s="16"/>
      <c r="EO113" s="16"/>
      <c r="EP113" s="16"/>
      <c r="EQ113" s="16"/>
      <c r="ER113" s="16"/>
      <c r="ES113" s="16"/>
      <c r="ET113" s="16"/>
      <c r="EU113" s="16"/>
      <c r="EV113" s="16"/>
      <c r="EW113" s="16"/>
      <c r="EX113" s="16"/>
      <c r="EY113" s="16"/>
      <c r="EZ113" s="16"/>
      <c r="FA113" s="16"/>
      <c r="FB113" s="16"/>
      <c r="FC113" s="16"/>
      <c r="FD113" s="16"/>
      <c r="FE113" s="16"/>
      <c r="FF113" s="16"/>
      <c r="FG113" s="16"/>
      <c r="FH113" s="16"/>
      <c r="FI113" s="16"/>
      <c r="FJ113" s="16"/>
      <c r="FK113" s="16"/>
      <c r="FL113" s="16"/>
      <c r="FM113" s="16"/>
      <c r="FN113" s="16"/>
      <c r="FO113" s="16"/>
      <c r="FP113" s="16"/>
      <c r="FQ113" s="16"/>
      <c r="FR113" s="16"/>
      <c r="FS113" s="16"/>
      <c r="FT113" s="16"/>
      <c r="FU113" s="16"/>
      <c r="FV113" s="16"/>
      <c r="FW113" s="16"/>
      <c r="FX113" s="16"/>
    </row>
    <row r="114" spans="1:180" x14ac:dyDescent="0.3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6"/>
      <c r="EM114" s="16"/>
      <c r="EN114" s="16"/>
      <c r="EO114" s="16"/>
      <c r="EP114" s="16"/>
      <c r="EQ114" s="16"/>
      <c r="ER114" s="16"/>
      <c r="ES114" s="16"/>
      <c r="ET114" s="16"/>
      <c r="EU114" s="16"/>
      <c r="EV114" s="16"/>
      <c r="EW114" s="16"/>
      <c r="EX114" s="16"/>
      <c r="EY114" s="16"/>
      <c r="EZ114" s="16"/>
      <c r="FA114" s="16"/>
      <c r="FB114" s="16"/>
      <c r="FC114" s="16"/>
      <c r="FD114" s="16"/>
      <c r="FE114" s="16"/>
      <c r="FF114" s="16"/>
      <c r="FG114" s="16"/>
      <c r="FH114" s="16"/>
      <c r="FI114" s="16"/>
      <c r="FJ114" s="16"/>
      <c r="FK114" s="16"/>
      <c r="FL114" s="16"/>
      <c r="FM114" s="16"/>
      <c r="FN114" s="16"/>
      <c r="FO114" s="16"/>
      <c r="FP114" s="16"/>
      <c r="FQ114" s="16"/>
      <c r="FR114" s="16"/>
      <c r="FS114" s="16"/>
      <c r="FT114" s="16"/>
      <c r="FU114" s="16"/>
      <c r="FV114" s="16"/>
      <c r="FW114" s="16"/>
      <c r="FX114" s="16"/>
    </row>
    <row r="115" spans="1:180" x14ac:dyDescent="0.3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c r="EM115" s="16"/>
      <c r="EN115" s="16"/>
      <c r="EO115" s="16"/>
      <c r="EP115" s="16"/>
      <c r="EQ115" s="16"/>
      <c r="ER115" s="16"/>
      <c r="ES115" s="16"/>
      <c r="ET115" s="16"/>
      <c r="EU115" s="16"/>
      <c r="EV115" s="16"/>
      <c r="EW115" s="16"/>
      <c r="EX115" s="16"/>
      <c r="EY115" s="16"/>
      <c r="EZ115" s="16"/>
      <c r="FA115" s="16"/>
      <c r="FB115" s="16"/>
      <c r="FC115" s="16"/>
      <c r="FD115" s="16"/>
      <c r="FE115" s="16"/>
      <c r="FF115" s="16"/>
      <c r="FG115" s="16"/>
      <c r="FH115" s="16"/>
      <c r="FI115" s="16"/>
      <c r="FJ115" s="16"/>
      <c r="FK115" s="16"/>
      <c r="FL115" s="16"/>
      <c r="FM115" s="16"/>
      <c r="FN115" s="16"/>
      <c r="FO115" s="16"/>
      <c r="FP115" s="16"/>
      <c r="FQ115" s="16"/>
      <c r="FR115" s="16"/>
      <c r="FS115" s="16"/>
      <c r="FT115" s="16"/>
      <c r="FU115" s="16"/>
      <c r="FV115" s="16"/>
      <c r="FW115" s="16"/>
      <c r="FX115" s="16"/>
    </row>
    <row r="116" spans="1:180" x14ac:dyDescent="0.3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6"/>
      <c r="EM116" s="16"/>
      <c r="EN116" s="16"/>
      <c r="EO116" s="16"/>
      <c r="EP116" s="16"/>
      <c r="EQ116" s="16"/>
      <c r="ER116" s="16"/>
      <c r="ES116" s="16"/>
      <c r="ET116" s="16"/>
      <c r="EU116" s="16"/>
      <c r="EV116" s="16"/>
      <c r="EW116" s="16"/>
      <c r="EX116" s="16"/>
      <c r="EY116" s="16"/>
      <c r="EZ116" s="16"/>
      <c r="FA116" s="16"/>
      <c r="FB116" s="16"/>
      <c r="FC116" s="16"/>
      <c r="FD116" s="16"/>
      <c r="FE116" s="16"/>
      <c r="FF116" s="16"/>
      <c r="FG116" s="16"/>
      <c r="FH116" s="16"/>
      <c r="FI116" s="16"/>
      <c r="FJ116" s="16"/>
      <c r="FK116" s="16"/>
      <c r="FL116" s="16"/>
      <c r="FM116" s="16"/>
      <c r="FN116" s="16"/>
      <c r="FO116" s="16"/>
      <c r="FP116" s="16"/>
      <c r="FQ116" s="16"/>
      <c r="FR116" s="16"/>
      <c r="FS116" s="16"/>
      <c r="FT116" s="16"/>
      <c r="FU116" s="16"/>
      <c r="FV116" s="16"/>
      <c r="FW116" s="16"/>
      <c r="FX116" s="16"/>
    </row>
    <row r="117" spans="1:180" x14ac:dyDescent="0.3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c r="EM117" s="16"/>
      <c r="EN117" s="16"/>
      <c r="EO117" s="16"/>
      <c r="EP117" s="16"/>
      <c r="EQ117" s="16"/>
      <c r="ER117" s="16"/>
      <c r="ES117" s="16"/>
      <c r="ET117" s="16"/>
      <c r="EU117" s="16"/>
      <c r="EV117" s="16"/>
      <c r="EW117" s="16"/>
      <c r="EX117" s="16"/>
      <c r="EY117" s="16"/>
      <c r="EZ117" s="16"/>
      <c r="FA117" s="16"/>
      <c r="FB117" s="16"/>
      <c r="FC117" s="16"/>
      <c r="FD117" s="16"/>
      <c r="FE117" s="16"/>
      <c r="FF117" s="16"/>
      <c r="FG117" s="16"/>
      <c r="FH117" s="16"/>
      <c r="FI117" s="16"/>
      <c r="FJ117" s="16"/>
      <c r="FK117" s="16"/>
      <c r="FL117" s="16"/>
      <c r="FM117" s="16"/>
      <c r="FN117" s="16"/>
      <c r="FO117" s="16"/>
      <c r="FP117" s="16"/>
      <c r="FQ117" s="16"/>
      <c r="FR117" s="16"/>
      <c r="FS117" s="16"/>
      <c r="FT117" s="16"/>
      <c r="FU117" s="16"/>
      <c r="FV117" s="16"/>
      <c r="FW117" s="16"/>
      <c r="FX117" s="16"/>
    </row>
    <row r="118" spans="1:180" x14ac:dyDescent="0.3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6"/>
      <c r="EM118" s="16"/>
      <c r="EN118" s="16"/>
      <c r="EO118" s="16"/>
      <c r="EP118" s="16"/>
      <c r="EQ118" s="16"/>
      <c r="ER118" s="16"/>
      <c r="ES118" s="16"/>
      <c r="ET118" s="16"/>
      <c r="EU118" s="16"/>
      <c r="EV118" s="16"/>
      <c r="EW118" s="16"/>
      <c r="EX118" s="16"/>
      <c r="EY118" s="16"/>
      <c r="EZ118" s="16"/>
      <c r="FA118" s="16"/>
      <c r="FB118" s="16"/>
      <c r="FC118" s="16"/>
      <c r="FD118" s="16"/>
      <c r="FE118" s="16"/>
      <c r="FF118" s="16"/>
      <c r="FG118" s="16"/>
      <c r="FH118" s="16"/>
      <c r="FI118" s="16"/>
      <c r="FJ118" s="16"/>
      <c r="FK118" s="16"/>
      <c r="FL118" s="16"/>
      <c r="FM118" s="16"/>
      <c r="FN118" s="16"/>
      <c r="FO118" s="16"/>
      <c r="FP118" s="16"/>
      <c r="FQ118" s="16"/>
      <c r="FR118" s="16"/>
      <c r="FS118" s="16"/>
      <c r="FT118" s="16"/>
      <c r="FU118" s="16"/>
      <c r="FV118" s="16"/>
      <c r="FW118" s="16"/>
      <c r="FX118" s="16"/>
    </row>
    <row r="119" spans="1:180" x14ac:dyDescent="0.3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6"/>
      <c r="EM119" s="16"/>
      <c r="EN119" s="16"/>
      <c r="EO119" s="16"/>
      <c r="EP119" s="16"/>
      <c r="EQ119" s="16"/>
      <c r="ER119" s="16"/>
      <c r="ES119" s="16"/>
      <c r="ET119" s="16"/>
      <c r="EU119" s="16"/>
      <c r="EV119" s="16"/>
      <c r="EW119" s="16"/>
      <c r="EX119" s="16"/>
      <c r="EY119" s="16"/>
      <c r="EZ119" s="16"/>
      <c r="FA119" s="16"/>
      <c r="FB119" s="16"/>
      <c r="FC119" s="16"/>
      <c r="FD119" s="16"/>
      <c r="FE119" s="16"/>
      <c r="FF119" s="16"/>
      <c r="FG119" s="16"/>
      <c r="FH119" s="16"/>
      <c r="FI119" s="16"/>
      <c r="FJ119" s="16"/>
      <c r="FK119" s="16"/>
      <c r="FL119" s="16"/>
      <c r="FM119" s="16"/>
      <c r="FN119" s="16"/>
      <c r="FO119" s="16"/>
      <c r="FP119" s="16"/>
      <c r="FQ119" s="16"/>
      <c r="FR119" s="16"/>
      <c r="FS119" s="16"/>
      <c r="FT119" s="16"/>
      <c r="FU119" s="16"/>
      <c r="FV119" s="16"/>
      <c r="FW119" s="16"/>
      <c r="FX119" s="16"/>
    </row>
    <row r="120" spans="1:180" x14ac:dyDescent="0.3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c r="ER120" s="16"/>
      <c r="ES120" s="16"/>
      <c r="ET120" s="16"/>
      <c r="EU120" s="16"/>
      <c r="EV120" s="16"/>
      <c r="EW120" s="16"/>
      <c r="EX120" s="16"/>
      <c r="EY120" s="16"/>
      <c r="EZ120" s="16"/>
      <c r="FA120" s="16"/>
      <c r="FB120" s="16"/>
      <c r="FC120" s="16"/>
      <c r="FD120" s="16"/>
      <c r="FE120" s="16"/>
      <c r="FF120" s="16"/>
      <c r="FG120" s="16"/>
      <c r="FH120" s="16"/>
      <c r="FI120" s="16"/>
      <c r="FJ120" s="16"/>
      <c r="FK120" s="16"/>
      <c r="FL120" s="16"/>
      <c r="FM120" s="16"/>
      <c r="FN120" s="16"/>
      <c r="FO120" s="16"/>
      <c r="FP120" s="16"/>
      <c r="FQ120" s="16"/>
      <c r="FR120" s="16"/>
      <c r="FS120" s="16"/>
      <c r="FT120" s="16"/>
      <c r="FU120" s="16"/>
      <c r="FV120" s="16"/>
      <c r="FW120" s="16"/>
      <c r="FX120" s="16"/>
    </row>
    <row r="121" spans="1:180" x14ac:dyDescent="0.3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c r="ES121" s="16"/>
      <c r="ET121" s="16"/>
      <c r="EU121" s="16"/>
      <c r="EV121" s="16"/>
      <c r="EW121" s="16"/>
      <c r="EX121" s="16"/>
      <c r="EY121" s="16"/>
      <c r="EZ121" s="16"/>
      <c r="FA121" s="16"/>
      <c r="FB121" s="16"/>
      <c r="FC121" s="16"/>
      <c r="FD121" s="16"/>
      <c r="FE121" s="16"/>
      <c r="FF121" s="16"/>
      <c r="FG121" s="16"/>
      <c r="FH121" s="16"/>
      <c r="FI121" s="16"/>
      <c r="FJ121" s="16"/>
      <c r="FK121" s="16"/>
      <c r="FL121" s="16"/>
      <c r="FM121" s="16"/>
      <c r="FN121" s="16"/>
      <c r="FO121" s="16"/>
      <c r="FP121" s="16"/>
      <c r="FQ121" s="16"/>
      <c r="FR121" s="16"/>
      <c r="FS121" s="16"/>
      <c r="FT121" s="16"/>
      <c r="FU121" s="16"/>
      <c r="FV121" s="16"/>
      <c r="FW121" s="16"/>
      <c r="FX121" s="16"/>
    </row>
    <row r="122" spans="1:180" x14ac:dyDescent="0.3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c r="EO122" s="16"/>
      <c r="EP122" s="16"/>
      <c r="EQ122" s="16"/>
      <c r="ER122" s="16"/>
      <c r="ES122" s="16"/>
      <c r="ET122" s="16"/>
      <c r="EU122" s="16"/>
      <c r="EV122" s="16"/>
      <c r="EW122" s="16"/>
      <c r="EX122" s="16"/>
      <c r="EY122" s="16"/>
      <c r="EZ122" s="16"/>
      <c r="FA122" s="16"/>
      <c r="FB122" s="16"/>
      <c r="FC122" s="16"/>
      <c r="FD122" s="16"/>
      <c r="FE122" s="16"/>
      <c r="FF122" s="16"/>
      <c r="FG122" s="16"/>
      <c r="FH122" s="16"/>
      <c r="FI122" s="16"/>
      <c r="FJ122" s="16"/>
      <c r="FK122" s="16"/>
      <c r="FL122" s="16"/>
      <c r="FM122" s="16"/>
      <c r="FN122" s="16"/>
      <c r="FO122" s="16"/>
      <c r="FP122" s="16"/>
      <c r="FQ122" s="16"/>
      <c r="FR122" s="16"/>
      <c r="FS122" s="16"/>
      <c r="FT122" s="16"/>
      <c r="FU122" s="16"/>
      <c r="FV122" s="16"/>
      <c r="FW122" s="16"/>
      <c r="FX122" s="16"/>
    </row>
    <row r="123" spans="1:180" x14ac:dyDescent="0.3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6"/>
      <c r="EM123" s="16"/>
      <c r="EN123" s="16"/>
      <c r="EO123" s="16"/>
      <c r="EP123" s="16"/>
      <c r="EQ123" s="16"/>
      <c r="ER123" s="16"/>
      <c r="ES123" s="16"/>
      <c r="ET123" s="16"/>
      <c r="EU123" s="16"/>
      <c r="EV123" s="16"/>
      <c r="EW123" s="16"/>
      <c r="EX123" s="16"/>
      <c r="EY123" s="16"/>
      <c r="EZ123" s="16"/>
      <c r="FA123" s="16"/>
      <c r="FB123" s="16"/>
      <c r="FC123" s="16"/>
      <c r="FD123" s="16"/>
      <c r="FE123" s="16"/>
      <c r="FF123" s="16"/>
      <c r="FG123" s="16"/>
      <c r="FH123" s="16"/>
      <c r="FI123" s="16"/>
      <c r="FJ123" s="16"/>
      <c r="FK123" s="16"/>
      <c r="FL123" s="16"/>
      <c r="FM123" s="16"/>
      <c r="FN123" s="16"/>
      <c r="FO123" s="16"/>
      <c r="FP123" s="16"/>
      <c r="FQ123" s="16"/>
      <c r="FR123" s="16"/>
      <c r="FS123" s="16"/>
      <c r="FT123" s="16"/>
      <c r="FU123" s="16"/>
      <c r="FV123" s="16"/>
      <c r="FW123" s="16"/>
      <c r="FX123" s="16"/>
    </row>
    <row r="124" spans="1:180" x14ac:dyDescent="0.3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6"/>
      <c r="EM124" s="16"/>
      <c r="EN124" s="16"/>
      <c r="EO124" s="16"/>
      <c r="EP124" s="16"/>
      <c r="EQ124" s="16"/>
      <c r="ER124" s="16"/>
      <c r="ES124" s="16"/>
      <c r="ET124" s="16"/>
      <c r="EU124" s="16"/>
      <c r="EV124" s="16"/>
      <c r="EW124" s="16"/>
      <c r="EX124" s="16"/>
      <c r="EY124" s="16"/>
      <c r="EZ124" s="16"/>
      <c r="FA124" s="16"/>
      <c r="FB124" s="16"/>
      <c r="FC124" s="16"/>
      <c r="FD124" s="16"/>
      <c r="FE124" s="16"/>
      <c r="FF124" s="16"/>
      <c r="FG124" s="16"/>
      <c r="FH124" s="16"/>
      <c r="FI124" s="16"/>
      <c r="FJ124" s="16"/>
      <c r="FK124" s="16"/>
      <c r="FL124" s="16"/>
      <c r="FM124" s="16"/>
      <c r="FN124" s="16"/>
      <c r="FO124" s="16"/>
      <c r="FP124" s="16"/>
      <c r="FQ124" s="16"/>
      <c r="FR124" s="16"/>
      <c r="FS124" s="16"/>
      <c r="FT124" s="16"/>
      <c r="FU124" s="16"/>
      <c r="FV124" s="16"/>
      <c r="FW124" s="16"/>
      <c r="FX124" s="16"/>
    </row>
    <row r="125" spans="1:180" x14ac:dyDescent="0.3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c r="EM125" s="16"/>
      <c r="EN125" s="16"/>
      <c r="EO125" s="16"/>
      <c r="EP125" s="16"/>
      <c r="EQ125" s="16"/>
      <c r="ER125" s="16"/>
      <c r="ES125" s="16"/>
      <c r="ET125" s="16"/>
      <c r="EU125" s="16"/>
      <c r="EV125" s="16"/>
      <c r="EW125" s="16"/>
      <c r="EX125" s="16"/>
      <c r="EY125" s="16"/>
      <c r="EZ125" s="16"/>
      <c r="FA125" s="16"/>
      <c r="FB125" s="16"/>
      <c r="FC125" s="16"/>
      <c r="FD125" s="16"/>
      <c r="FE125" s="16"/>
      <c r="FF125" s="16"/>
      <c r="FG125" s="16"/>
      <c r="FH125" s="16"/>
      <c r="FI125" s="16"/>
      <c r="FJ125" s="16"/>
      <c r="FK125" s="16"/>
      <c r="FL125" s="16"/>
      <c r="FM125" s="16"/>
      <c r="FN125" s="16"/>
      <c r="FO125" s="16"/>
      <c r="FP125" s="16"/>
      <c r="FQ125" s="16"/>
      <c r="FR125" s="16"/>
      <c r="FS125" s="16"/>
      <c r="FT125" s="16"/>
      <c r="FU125" s="16"/>
      <c r="FV125" s="16"/>
      <c r="FW125" s="16"/>
      <c r="FX125" s="16"/>
    </row>
    <row r="126" spans="1:180" x14ac:dyDescent="0.3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c r="EL126" s="16"/>
      <c r="EM126" s="16"/>
      <c r="EN126" s="16"/>
      <c r="EO126" s="16"/>
      <c r="EP126" s="16"/>
      <c r="EQ126" s="16"/>
      <c r="ER126" s="16"/>
      <c r="ES126" s="16"/>
      <c r="ET126" s="16"/>
      <c r="EU126" s="16"/>
      <c r="EV126" s="16"/>
      <c r="EW126" s="16"/>
      <c r="EX126" s="16"/>
      <c r="EY126" s="16"/>
      <c r="EZ126" s="16"/>
      <c r="FA126" s="16"/>
      <c r="FB126" s="16"/>
      <c r="FC126" s="16"/>
      <c r="FD126" s="16"/>
      <c r="FE126" s="16"/>
      <c r="FF126" s="16"/>
      <c r="FG126" s="16"/>
      <c r="FH126" s="16"/>
      <c r="FI126" s="16"/>
      <c r="FJ126" s="16"/>
      <c r="FK126" s="16"/>
      <c r="FL126" s="16"/>
      <c r="FM126" s="16"/>
      <c r="FN126" s="16"/>
      <c r="FO126" s="16"/>
      <c r="FP126" s="16"/>
      <c r="FQ126" s="16"/>
      <c r="FR126" s="16"/>
      <c r="FS126" s="16"/>
      <c r="FT126" s="16"/>
      <c r="FU126" s="16"/>
      <c r="FV126" s="16"/>
      <c r="FW126" s="16"/>
      <c r="FX126" s="16"/>
    </row>
    <row r="127" spans="1:180" x14ac:dyDescent="0.3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c r="EL127" s="16"/>
      <c r="EM127" s="16"/>
      <c r="EN127" s="16"/>
      <c r="EO127" s="16"/>
      <c r="EP127" s="16"/>
      <c r="EQ127" s="16"/>
      <c r="ER127" s="16"/>
      <c r="ES127" s="16"/>
      <c r="ET127" s="16"/>
      <c r="EU127" s="16"/>
      <c r="EV127" s="16"/>
      <c r="EW127" s="16"/>
      <c r="EX127" s="16"/>
      <c r="EY127" s="16"/>
      <c r="EZ127" s="16"/>
      <c r="FA127" s="16"/>
      <c r="FB127" s="16"/>
      <c r="FC127" s="16"/>
      <c r="FD127" s="16"/>
      <c r="FE127" s="16"/>
      <c r="FF127" s="16"/>
      <c r="FG127" s="16"/>
      <c r="FH127" s="16"/>
      <c r="FI127" s="16"/>
      <c r="FJ127" s="16"/>
      <c r="FK127" s="16"/>
      <c r="FL127" s="16"/>
      <c r="FM127" s="16"/>
      <c r="FN127" s="16"/>
      <c r="FO127" s="16"/>
      <c r="FP127" s="16"/>
      <c r="FQ127" s="16"/>
      <c r="FR127" s="16"/>
      <c r="FS127" s="16"/>
      <c r="FT127" s="16"/>
      <c r="FU127" s="16"/>
      <c r="FV127" s="16"/>
      <c r="FW127" s="16"/>
      <c r="FX127" s="16"/>
    </row>
    <row r="128" spans="1:180" x14ac:dyDescent="0.3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c r="EL128" s="16"/>
      <c r="EM128" s="16"/>
      <c r="EN128" s="16"/>
      <c r="EO128" s="16"/>
      <c r="EP128" s="16"/>
      <c r="EQ128" s="16"/>
      <c r="ER128" s="16"/>
      <c r="ES128" s="16"/>
      <c r="ET128" s="16"/>
      <c r="EU128" s="16"/>
      <c r="EV128" s="16"/>
      <c r="EW128" s="16"/>
      <c r="EX128" s="16"/>
      <c r="EY128" s="16"/>
      <c r="EZ128" s="16"/>
      <c r="FA128" s="16"/>
      <c r="FB128" s="16"/>
      <c r="FC128" s="16"/>
      <c r="FD128" s="16"/>
      <c r="FE128" s="16"/>
      <c r="FF128" s="16"/>
      <c r="FG128" s="16"/>
      <c r="FH128" s="16"/>
      <c r="FI128" s="16"/>
      <c r="FJ128" s="16"/>
      <c r="FK128" s="16"/>
      <c r="FL128" s="16"/>
      <c r="FM128" s="16"/>
      <c r="FN128" s="16"/>
      <c r="FO128" s="16"/>
      <c r="FP128" s="16"/>
      <c r="FQ128" s="16"/>
      <c r="FR128" s="16"/>
      <c r="FS128" s="16"/>
      <c r="FT128" s="16"/>
      <c r="FU128" s="16"/>
      <c r="FV128" s="16"/>
      <c r="FW128" s="16"/>
      <c r="FX128" s="16"/>
    </row>
    <row r="129" spans="1:180" x14ac:dyDescent="0.3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c r="EI129" s="16"/>
      <c r="EJ129" s="16"/>
      <c r="EK129" s="16"/>
      <c r="EL129" s="16"/>
      <c r="EM129" s="16"/>
      <c r="EN129" s="16"/>
      <c r="EO129" s="16"/>
      <c r="EP129" s="16"/>
      <c r="EQ129" s="16"/>
      <c r="ER129" s="16"/>
      <c r="ES129" s="16"/>
      <c r="ET129" s="16"/>
      <c r="EU129" s="16"/>
      <c r="EV129" s="16"/>
      <c r="EW129" s="16"/>
      <c r="EX129" s="16"/>
      <c r="EY129" s="16"/>
      <c r="EZ129" s="16"/>
      <c r="FA129" s="16"/>
      <c r="FB129" s="16"/>
      <c r="FC129" s="16"/>
      <c r="FD129" s="16"/>
      <c r="FE129" s="16"/>
      <c r="FF129" s="16"/>
      <c r="FG129" s="16"/>
      <c r="FH129" s="16"/>
      <c r="FI129" s="16"/>
      <c r="FJ129" s="16"/>
      <c r="FK129" s="16"/>
      <c r="FL129" s="16"/>
      <c r="FM129" s="16"/>
      <c r="FN129" s="16"/>
      <c r="FO129" s="16"/>
      <c r="FP129" s="16"/>
      <c r="FQ129" s="16"/>
      <c r="FR129" s="16"/>
      <c r="FS129" s="16"/>
      <c r="FT129" s="16"/>
      <c r="FU129" s="16"/>
      <c r="FV129" s="16"/>
      <c r="FW129" s="16"/>
      <c r="FX129" s="16"/>
    </row>
    <row r="130" spans="1:180" x14ac:dyDescent="0.3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c r="EM130" s="16"/>
      <c r="EN130" s="16"/>
      <c r="EO130" s="16"/>
      <c r="EP130" s="16"/>
      <c r="EQ130" s="16"/>
      <c r="ER130" s="16"/>
      <c r="ES130" s="16"/>
      <c r="ET130" s="16"/>
      <c r="EU130" s="16"/>
      <c r="EV130" s="16"/>
      <c r="EW130" s="16"/>
      <c r="EX130" s="16"/>
      <c r="EY130" s="16"/>
      <c r="EZ130" s="16"/>
      <c r="FA130" s="16"/>
      <c r="FB130" s="16"/>
      <c r="FC130" s="16"/>
      <c r="FD130" s="16"/>
      <c r="FE130" s="16"/>
      <c r="FF130" s="16"/>
      <c r="FG130" s="16"/>
      <c r="FH130" s="16"/>
      <c r="FI130" s="16"/>
      <c r="FJ130" s="16"/>
      <c r="FK130" s="16"/>
      <c r="FL130" s="16"/>
      <c r="FM130" s="16"/>
      <c r="FN130" s="16"/>
      <c r="FO130" s="16"/>
      <c r="FP130" s="16"/>
      <c r="FQ130" s="16"/>
      <c r="FR130" s="16"/>
      <c r="FS130" s="16"/>
      <c r="FT130" s="16"/>
      <c r="FU130" s="16"/>
      <c r="FV130" s="16"/>
      <c r="FW130" s="16"/>
      <c r="FX130" s="16"/>
    </row>
    <row r="131" spans="1:180" x14ac:dyDescent="0.3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c r="EM131" s="16"/>
      <c r="EN131" s="16"/>
      <c r="EO131" s="16"/>
      <c r="EP131" s="16"/>
      <c r="EQ131" s="16"/>
      <c r="ER131" s="16"/>
      <c r="ES131" s="16"/>
      <c r="ET131" s="16"/>
      <c r="EU131" s="16"/>
      <c r="EV131" s="16"/>
      <c r="EW131" s="16"/>
      <c r="EX131" s="16"/>
      <c r="EY131" s="16"/>
      <c r="EZ131" s="16"/>
      <c r="FA131" s="16"/>
      <c r="FB131" s="16"/>
      <c r="FC131" s="16"/>
      <c r="FD131" s="16"/>
      <c r="FE131" s="16"/>
      <c r="FF131" s="16"/>
      <c r="FG131" s="16"/>
      <c r="FH131" s="16"/>
      <c r="FI131" s="16"/>
      <c r="FJ131" s="16"/>
      <c r="FK131" s="16"/>
      <c r="FL131" s="16"/>
      <c r="FM131" s="16"/>
      <c r="FN131" s="16"/>
      <c r="FO131" s="16"/>
      <c r="FP131" s="16"/>
      <c r="FQ131" s="16"/>
      <c r="FR131" s="16"/>
      <c r="FS131" s="16"/>
      <c r="FT131" s="16"/>
      <c r="FU131" s="16"/>
      <c r="FV131" s="16"/>
      <c r="FW131" s="16"/>
      <c r="FX131" s="16"/>
    </row>
    <row r="132" spans="1:180" x14ac:dyDescent="0.3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6"/>
      <c r="EM132" s="16"/>
      <c r="EN132" s="16"/>
      <c r="EO132" s="16"/>
      <c r="EP132" s="16"/>
      <c r="EQ132" s="16"/>
      <c r="ER132" s="16"/>
      <c r="ES132" s="16"/>
      <c r="ET132" s="16"/>
      <c r="EU132" s="16"/>
      <c r="EV132" s="16"/>
      <c r="EW132" s="16"/>
      <c r="EX132" s="16"/>
      <c r="EY132" s="16"/>
      <c r="EZ132" s="16"/>
      <c r="FA132" s="16"/>
      <c r="FB132" s="16"/>
      <c r="FC132" s="16"/>
      <c r="FD132" s="16"/>
      <c r="FE132" s="16"/>
      <c r="FF132" s="16"/>
      <c r="FG132" s="16"/>
      <c r="FH132" s="16"/>
      <c r="FI132" s="16"/>
      <c r="FJ132" s="16"/>
      <c r="FK132" s="16"/>
      <c r="FL132" s="16"/>
      <c r="FM132" s="16"/>
      <c r="FN132" s="16"/>
      <c r="FO132" s="16"/>
      <c r="FP132" s="16"/>
      <c r="FQ132" s="16"/>
      <c r="FR132" s="16"/>
      <c r="FS132" s="16"/>
      <c r="FT132" s="16"/>
      <c r="FU132" s="16"/>
      <c r="FV132" s="16"/>
      <c r="FW132" s="16"/>
      <c r="FX132" s="16"/>
    </row>
    <row r="133" spans="1:180" x14ac:dyDescent="0.3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c r="EI133" s="16"/>
      <c r="EJ133" s="16"/>
      <c r="EK133" s="16"/>
      <c r="EL133" s="16"/>
      <c r="EM133" s="16"/>
      <c r="EN133" s="16"/>
      <c r="EO133" s="16"/>
      <c r="EP133" s="16"/>
      <c r="EQ133" s="16"/>
      <c r="ER133" s="16"/>
      <c r="ES133" s="16"/>
      <c r="ET133" s="16"/>
      <c r="EU133" s="16"/>
      <c r="EV133" s="16"/>
      <c r="EW133" s="16"/>
      <c r="EX133" s="16"/>
      <c r="EY133" s="16"/>
      <c r="EZ133" s="16"/>
      <c r="FA133" s="16"/>
      <c r="FB133" s="16"/>
      <c r="FC133" s="16"/>
      <c r="FD133" s="16"/>
      <c r="FE133" s="16"/>
      <c r="FF133" s="16"/>
      <c r="FG133" s="16"/>
      <c r="FH133" s="16"/>
      <c r="FI133" s="16"/>
      <c r="FJ133" s="16"/>
      <c r="FK133" s="16"/>
      <c r="FL133" s="16"/>
      <c r="FM133" s="16"/>
      <c r="FN133" s="16"/>
      <c r="FO133" s="16"/>
      <c r="FP133" s="16"/>
      <c r="FQ133" s="16"/>
      <c r="FR133" s="16"/>
      <c r="FS133" s="16"/>
      <c r="FT133" s="16"/>
      <c r="FU133" s="16"/>
      <c r="FV133" s="16"/>
      <c r="FW133" s="16"/>
      <c r="FX133" s="16"/>
    </row>
    <row r="134" spans="1:180" x14ac:dyDescent="0.3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c r="EM134" s="16"/>
      <c r="EN134" s="16"/>
      <c r="EO134" s="16"/>
      <c r="EP134" s="16"/>
      <c r="EQ134" s="16"/>
      <c r="ER134" s="16"/>
      <c r="ES134" s="16"/>
      <c r="ET134" s="16"/>
      <c r="EU134" s="16"/>
      <c r="EV134" s="16"/>
      <c r="EW134" s="16"/>
      <c r="EX134" s="16"/>
      <c r="EY134" s="16"/>
      <c r="EZ134" s="16"/>
      <c r="FA134" s="16"/>
      <c r="FB134" s="16"/>
      <c r="FC134" s="16"/>
      <c r="FD134" s="16"/>
      <c r="FE134" s="16"/>
      <c r="FF134" s="16"/>
      <c r="FG134" s="16"/>
      <c r="FH134" s="16"/>
      <c r="FI134" s="16"/>
      <c r="FJ134" s="16"/>
      <c r="FK134" s="16"/>
      <c r="FL134" s="16"/>
      <c r="FM134" s="16"/>
      <c r="FN134" s="16"/>
      <c r="FO134" s="16"/>
      <c r="FP134" s="16"/>
      <c r="FQ134" s="16"/>
      <c r="FR134" s="16"/>
      <c r="FS134" s="16"/>
      <c r="FT134" s="16"/>
      <c r="FU134" s="16"/>
      <c r="FV134" s="16"/>
      <c r="FW134" s="16"/>
      <c r="FX134" s="16"/>
    </row>
    <row r="135" spans="1:180" x14ac:dyDescent="0.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c r="EO135" s="16"/>
      <c r="EP135" s="16"/>
      <c r="EQ135" s="16"/>
      <c r="ER135" s="16"/>
      <c r="ES135" s="16"/>
      <c r="ET135" s="16"/>
      <c r="EU135" s="16"/>
      <c r="EV135" s="16"/>
      <c r="EW135" s="16"/>
      <c r="EX135" s="16"/>
      <c r="EY135" s="16"/>
      <c r="EZ135" s="16"/>
      <c r="FA135" s="16"/>
      <c r="FB135" s="16"/>
      <c r="FC135" s="16"/>
      <c r="FD135" s="16"/>
      <c r="FE135" s="16"/>
      <c r="FF135" s="16"/>
      <c r="FG135" s="16"/>
      <c r="FH135" s="16"/>
      <c r="FI135" s="16"/>
      <c r="FJ135" s="16"/>
      <c r="FK135" s="16"/>
      <c r="FL135" s="16"/>
      <c r="FM135" s="16"/>
      <c r="FN135" s="16"/>
      <c r="FO135" s="16"/>
      <c r="FP135" s="16"/>
      <c r="FQ135" s="16"/>
      <c r="FR135" s="16"/>
      <c r="FS135" s="16"/>
      <c r="FT135" s="16"/>
      <c r="FU135" s="16"/>
      <c r="FV135" s="16"/>
      <c r="FW135" s="16"/>
      <c r="FX135" s="16"/>
    </row>
    <row r="136" spans="1:180" x14ac:dyDescent="0.3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6"/>
      <c r="EM136" s="16"/>
      <c r="EN136" s="16"/>
      <c r="EO136" s="16"/>
      <c r="EP136" s="16"/>
      <c r="EQ136" s="16"/>
      <c r="ER136" s="16"/>
      <c r="ES136" s="16"/>
      <c r="ET136" s="16"/>
      <c r="EU136" s="16"/>
      <c r="EV136" s="16"/>
      <c r="EW136" s="16"/>
      <c r="EX136" s="16"/>
      <c r="EY136" s="16"/>
      <c r="EZ136" s="16"/>
      <c r="FA136" s="16"/>
      <c r="FB136" s="16"/>
      <c r="FC136" s="16"/>
      <c r="FD136" s="16"/>
      <c r="FE136" s="16"/>
      <c r="FF136" s="16"/>
      <c r="FG136" s="16"/>
      <c r="FH136" s="16"/>
      <c r="FI136" s="16"/>
      <c r="FJ136" s="16"/>
      <c r="FK136" s="16"/>
      <c r="FL136" s="16"/>
      <c r="FM136" s="16"/>
      <c r="FN136" s="16"/>
      <c r="FO136" s="16"/>
      <c r="FP136" s="16"/>
      <c r="FQ136" s="16"/>
      <c r="FR136" s="16"/>
      <c r="FS136" s="16"/>
      <c r="FT136" s="16"/>
      <c r="FU136" s="16"/>
      <c r="FV136" s="16"/>
      <c r="FW136" s="16"/>
      <c r="FX136" s="16"/>
    </row>
    <row r="137" spans="1:180" x14ac:dyDescent="0.3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6"/>
      <c r="EM137" s="16"/>
      <c r="EN137" s="16"/>
      <c r="EO137" s="16"/>
      <c r="EP137" s="16"/>
      <c r="EQ137" s="16"/>
      <c r="ER137" s="16"/>
      <c r="ES137" s="16"/>
      <c r="ET137" s="16"/>
      <c r="EU137" s="16"/>
      <c r="EV137" s="16"/>
      <c r="EW137" s="16"/>
      <c r="EX137" s="16"/>
      <c r="EY137" s="16"/>
      <c r="EZ137" s="16"/>
      <c r="FA137" s="16"/>
      <c r="FB137" s="16"/>
      <c r="FC137" s="16"/>
      <c r="FD137" s="16"/>
      <c r="FE137" s="16"/>
      <c r="FF137" s="16"/>
      <c r="FG137" s="16"/>
      <c r="FH137" s="16"/>
      <c r="FI137" s="16"/>
      <c r="FJ137" s="16"/>
      <c r="FK137" s="16"/>
      <c r="FL137" s="16"/>
      <c r="FM137" s="16"/>
      <c r="FN137" s="16"/>
      <c r="FO137" s="16"/>
      <c r="FP137" s="16"/>
      <c r="FQ137" s="16"/>
      <c r="FR137" s="16"/>
      <c r="FS137" s="16"/>
      <c r="FT137" s="16"/>
      <c r="FU137" s="16"/>
      <c r="FV137" s="16"/>
      <c r="FW137" s="16"/>
      <c r="FX137" s="16"/>
    </row>
    <row r="138" spans="1:180" x14ac:dyDescent="0.3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c r="EM138" s="16"/>
      <c r="EN138" s="16"/>
      <c r="EO138" s="16"/>
      <c r="EP138" s="16"/>
      <c r="EQ138" s="16"/>
      <c r="ER138" s="16"/>
      <c r="ES138" s="16"/>
      <c r="ET138" s="16"/>
      <c r="EU138" s="16"/>
      <c r="EV138" s="16"/>
      <c r="EW138" s="16"/>
      <c r="EX138" s="16"/>
      <c r="EY138" s="16"/>
      <c r="EZ138" s="16"/>
      <c r="FA138" s="16"/>
      <c r="FB138" s="16"/>
      <c r="FC138" s="16"/>
      <c r="FD138" s="16"/>
      <c r="FE138" s="16"/>
      <c r="FF138" s="16"/>
      <c r="FG138" s="16"/>
      <c r="FH138" s="16"/>
      <c r="FI138" s="16"/>
      <c r="FJ138" s="16"/>
      <c r="FK138" s="16"/>
      <c r="FL138" s="16"/>
      <c r="FM138" s="16"/>
      <c r="FN138" s="16"/>
      <c r="FO138" s="16"/>
      <c r="FP138" s="16"/>
      <c r="FQ138" s="16"/>
      <c r="FR138" s="16"/>
      <c r="FS138" s="16"/>
      <c r="FT138" s="16"/>
      <c r="FU138" s="16"/>
      <c r="FV138" s="16"/>
      <c r="FW138" s="16"/>
      <c r="FX138" s="16"/>
    </row>
    <row r="139" spans="1:180" x14ac:dyDescent="0.3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6"/>
      <c r="EM139" s="16"/>
      <c r="EN139" s="16"/>
      <c r="EO139" s="16"/>
      <c r="EP139" s="16"/>
      <c r="EQ139" s="16"/>
      <c r="ER139" s="16"/>
      <c r="ES139" s="16"/>
      <c r="ET139" s="16"/>
      <c r="EU139" s="16"/>
      <c r="EV139" s="16"/>
      <c r="EW139" s="16"/>
      <c r="EX139" s="16"/>
      <c r="EY139" s="16"/>
      <c r="EZ139" s="16"/>
      <c r="FA139" s="16"/>
      <c r="FB139" s="16"/>
      <c r="FC139" s="16"/>
      <c r="FD139" s="16"/>
      <c r="FE139" s="16"/>
      <c r="FF139" s="16"/>
      <c r="FG139" s="16"/>
      <c r="FH139" s="16"/>
      <c r="FI139" s="16"/>
      <c r="FJ139" s="16"/>
      <c r="FK139" s="16"/>
      <c r="FL139" s="16"/>
      <c r="FM139" s="16"/>
      <c r="FN139" s="16"/>
      <c r="FO139" s="16"/>
      <c r="FP139" s="16"/>
      <c r="FQ139" s="16"/>
      <c r="FR139" s="16"/>
      <c r="FS139" s="16"/>
      <c r="FT139" s="16"/>
      <c r="FU139" s="16"/>
      <c r="FV139" s="16"/>
      <c r="FW139" s="16"/>
      <c r="FX139" s="16"/>
    </row>
    <row r="140" spans="1:180" x14ac:dyDescent="0.3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c r="EL140" s="16"/>
      <c r="EM140" s="16"/>
      <c r="EN140" s="16"/>
      <c r="EO140" s="16"/>
      <c r="EP140" s="16"/>
      <c r="EQ140" s="16"/>
      <c r="ER140" s="16"/>
      <c r="ES140" s="16"/>
      <c r="ET140" s="16"/>
      <c r="EU140" s="16"/>
      <c r="EV140" s="16"/>
      <c r="EW140" s="16"/>
      <c r="EX140" s="16"/>
      <c r="EY140" s="16"/>
      <c r="EZ140" s="16"/>
      <c r="FA140" s="16"/>
      <c r="FB140" s="16"/>
      <c r="FC140" s="16"/>
      <c r="FD140" s="16"/>
      <c r="FE140" s="16"/>
      <c r="FF140" s="16"/>
      <c r="FG140" s="16"/>
      <c r="FH140" s="16"/>
      <c r="FI140" s="16"/>
      <c r="FJ140" s="16"/>
      <c r="FK140" s="16"/>
      <c r="FL140" s="16"/>
      <c r="FM140" s="16"/>
      <c r="FN140" s="16"/>
      <c r="FO140" s="16"/>
      <c r="FP140" s="16"/>
      <c r="FQ140" s="16"/>
      <c r="FR140" s="16"/>
      <c r="FS140" s="16"/>
      <c r="FT140" s="16"/>
      <c r="FU140" s="16"/>
      <c r="FV140" s="16"/>
      <c r="FW140" s="16"/>
      <c r="FX140" s="16"/>
    </row>
    <row r="141" spans="1:180" x14ac:dyDescent="0.3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c r="EL141" s="16"/>
      <c r="EM141" s="16"/>
      <c r="EN141" s="16"/>
      <c r="EO141" s="16"/>
      <c r="EP141" s="16"/>
      <c r="EQ141" s="16"/>
      <c r="ER141" s="16"/>
      <c r="ES141" s="16"/>
      <c r="ET141" s="16"/>
      <c r="EU141" s="16"/>
      <c r="EV141" s="16"/>
      <c r="EW141" s="16"/>
      <c r="EX141" s="16"/>
      <c r="EY141" s="16"/>
      <c r="EZ141" s="16"/>
      <c r="FA141" s="16"/>
      <c r="FB141" s="16"/>
      <c r="FC141" s="16"/>
      <c r="FD141" s="16"/>
      <c r="FE141" s="16"/>
      <c r="FF141" s="16"/>
      <c r="FG141" s="16"/>
      <c r="FH141" s="16"/>
      <c r="FI141" s="16"/>
      <c r="FJ141" s="16"/>
      <c r="FK141" s="16"/>
      <c r="FL141" s="16"/>
      <c r="FM141" s="16"/>
      <c r="FN141" s="16"/>
      <c r="FO141" s="16"/>
      <c r="FP141" s="16"/>
      <c r="FQ141" s="16"/>
      <c r="FR141" s="16"/>
      <c r="FS141" s="16"/>
      <c r="FT141" s="16"/>
      <c r="FU141" s="16"/>
      <c r="FV141" s="16"/>
      <c r="FW141" s="16"/>
      <c r="FX141" s="16"/>
    </row>
    <row r="142" spans="1:180" x14ac:dyDescent="0.3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c r="EL142" s="16"/>
      <c r="EM142" s="16"/>
      <c r="EN142" s="16"/>
      <c r="EO142" s="16"/>
      <c r="EP142" s="16"/>
      <c r="EQ142" s="16"/>
      <c r="ER142" s="16"/>
      <c r="ES142" s="16"/>
      <c r="ET142" s="16"/>
      <c r="EU142" s="16"/>
      <c r="EV142" s="16"/>
      <c r="EW142" s="16"/>
      <c r="EX142" s="16"/>
      <c r="EY142" s="16"/>
      <c r="EZ142" s="16"/>
      <c r="FA142" s="16"/>
      <c r="FB142" s="16"/>
      <c r="FC142" s="16"/>
      <c r="FD142" s="16"/>
      <c r="FE142" s="16"/>
      <c r="FF142" s="16"/>
      <c r="FG142" s="16"/>
      <c r="FH142" s="16"/>
      <c r="FI142" s="16"/>
      <c r="FJ142" s="16"/>
      <c r="FK142" s="16"/>
      <c r="FL142" s="16"/>
      <c r="FM142" s="16"/>
      <c r="FN142" s="16"/>
      <c r="FO142" s="16"/>
      <c r="FP142" s="16"/>
      <c r="FQ142" s="16"/>
      <c r="FR142" s="16"/>
      <c r="FS142" s="16"/>
      <c r="FT142" s="16"/>
      <c r="FU142" s="16"/>
      <c r="FV142" s="16"/>
      <c r="FW142" s="16"/>
      <c r="FX142" s="16"/>
    </row>
    <row r="143" spans="1:180" x14ac:dyDescent="0.3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c r="EL143" s="16"/>
      <c r="EM143" s="16"/>
      <c r="EN143" s="16"/>
      <c r="EO143" s="16"/>
      <c r="EP143" s="16"/>
      <c r="EQ143" s="16"/>
      <c r="ER143" s="16"/>
      <c r="ES143" s="16"/>
      <c r="ET143" s="16"/>
      <c r="EU143" s="16"/>
      <c r="EV143" s="16"/>
      <c r="EW143" s="16"/>
      <c r="EX143" s="16"/>
      <c r="EY143" s="16"/>
      <c r="EZ143" s="16"/>
      <c r="FA143" s="16"/>
      <c r="FB143" s="16"/>
      <c r="FC143" s="16"/>
      <c r="FD143" s="16"/>
      <c r="FE143" s="16"/>
      <c r="FF143" s="16"/>
      <c r="FG143" s="16"/>
      <c r="FH143" s="16"/>
      <c r="FI143" s="16"/>
      <c r="FJ143" s="16"/>
      <c r="FK143" s="16"/>
      <c r="FL143" s="16"/>
      <c r="FM143" s="16"/>
      <c r="FN143" s="16"/>
      <c r="FO143" s="16"/>
      <c r="FP143" s="16"/>
      <c r="FQ143" s="16"/>
      <c r="FR143" s="16"/>
      <c r="FS143" s="16"/>
      <c r="FT143" s="16"/>
      <c r="FU143" s="16"/>
      <c r="FV143" s="16"/>
      <c r="FW143" s="16"/>
      <c r="FX143" s="16"/>
    </row>
    <row r="144" spans="1:180" x14ac:dyDescent="0.3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c r="EL144" s="16"/>
      <c r="EM144" s="16"/>
      <c r="EN144" s="16"/>
      <c r="EO144" s="16"/>
      <c r="EP144" s="16"/>
      <c r="EQ144" s="16"/>
      <c r="ER144" s="16"/>
      <c r="ES144" s="16"/>
      <c r="ET144" s="16"/>
      <c r="EU144" s="16"/>
      <c r="EV144" s="16"/>
      <c r="EW144" s="16"/>
      <c r="EX144" s="16"/>
      <c r="EY144" s="16"/>
      <c r="EZ144" s="16"/>
      <c r="FA144" s="16"/>
      <c r="FB144" s="16"/>
      <c r="FC144" s="16"/>
      <c r="FD144" s="16"/>
      <c r="FE144" s="16"/>
      <c r="FF144" s="16"/>
      <c r="FG144" s="16"/>
      <c r="FH144" s="16"/>
      <c r="FI144" s="16"/>
      <c r="FJ144" s="16"/>
      <c r="FK144" s="16"/>
      <c r="FL144" s="16"/>
      <c r="FM144" s="16"/>
      <c r="FN144" s="16"/>
      <c r="FO144" s="16"/>
      <c r="FP144" s="16"/>
      <c r="FQ144" s="16"/>
      <c r="FR144" s="16"/>
      <c r="FS144" s="16"/>
      <c r="FT144" s="16"/>
      <c r="FU144" s="16"/>
      <c r="FV144" s="16"/>
      <c r="FW144" s="16"/>
      <c r="FX144" s="16"/>
    </row>
    <row r="145" spans="1:180" x14ac:dyDescent="0.3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c r="EL145" s="16"/>
      <c r="EM145" s="16"/>
      <c r="EN145" s="16"/>
      <c r="EO145" s="16"/>
      <c r="EP145" s="16"/>
      <c r="EQ145" s="16"/>
      <c r="ER145" s="16"/>
      <c r="ES145" s="16"/>
      <c r="ET145" s="16"/>
      <c r="EU145" s="16"/>
      <c r="EV145" s="16"/>
      <c r="EW145" s="16"/>
      <c r="EX145" s="16"/>
      <c r="EY145" s="16"/>
      <c r="EZ145" s="16"/>
      <c r="FA145" s="16"/>
      <c r="FB145" s="16"/>
      <c r="FC145" s="16"/>
      <c r="FD145" s="16"/>
      <c r="FE145" s="16"/>
      <c r="FF145" s="16"/>
      <c r="FG145" s="16"/>
      <c r="FH145" s="16"/>
      <c r="FI145" s="16"/>
      <c r="FJ145" s="16"/>
      <c r="FK145" s="16"/>
      <c r="FL145" s="16"/>
      <c r="FM145" s="16"/>
      <c r="FN145" s="16"/>
      <c r="FO145" s="16"/>
      <c r="FP145" s="16"/>
      <c r="FQ145" s="16"/>
      <c r="FR145" s="16"/>
      <c r="FS145" s="16"/>
      <c r="FT145" s="16"/>
      <c r="FU145" s="16"/>
      <c r="FV145" s="16"/>
      <c r="FW145" s="16"/>
      <c r="FX145" s="16"/>
    </row>
    <row r="146" spans="1:180" x14ac:dyDescent="0.3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c r="EI146" s="16"/>
      <c r="EJ146" s="16"/>
      <c r="EK146" s="16"/>
      <c r="EL146" s="16"/>
      <c r="EM146" s="16"/>
      <c r="EN146" s="16"/>
      <c r="EO146" s="16"/>
      <c r="EP146" s="16"/>
      <c r="EQ146" s="16"/>
      <c r="ER146" s="16"/>
      <c r="ES146" s="16"/>
      <c r="ET146" s="16"/>
      <c r="EU146" s="16"/>
      <c r="EV146" s="16"/>
      <c r="EW146" s="16"/>
      <c r="EX146" s="16"/>
      <c r="EY146" s="16"/>
      <c r="EZ146" s="16"/>
      <c r="FA146" s="16"/>
      <c r="FB146" s="16"/>
      <c r="FC146" s="16"/>
      <c r="FD146" s="16"/>
      <c r="FE146" s="16"/>
      <c r="FF146" s="16"/>
      <c r="FG146" s="16"/>
      <c r="FH146" s="16"/>
      <c r="FI146" s="16"/>
      <c r="FJ146" s="16"/>
      <c r="FK146" s="16"/>
      <c r="FL146" s="16"/>
      <c r="FM146" s="16"/>
      <c r="FN146" s="16"/>
      <c r="FO146" s="16"/>
      <c r="FP146" s="16"/>
      <c r="FQ146" s="16"/>
      <c r="FR146" s="16"/>
      <c r="FS146" s="16"/>
      <c r="FT146" s="16"/>
      <c r="FU146" s="16"/>
      <c r="FV146" s="16"/>
      <c r="FW146" s="16"/>
      <c r="FX146" s="16"/>
    </row>
    <row r="147" spans="1:180" x14ac:dyDescent="0.3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c r="EI147" s="16"/>
      <c r="EJ147" s="16"/>
      <c r="EK147" s="16"/>
      <c r="EL147" s="16"/>
      <c r="EM147" s="16"/>
      <c r="EN147" s="16"/>
      <c r="EO147" s="16"/>
      <c r="EP147" s="16"/>
      <c r="EQ147" s="16"/>
      <c r="ER147" s="16"/>
      <c r="ES147" s="16"/>
      <c r="ET147" s="16"/>
      <c r="EU147" s="16"/>
      <c r="EV147" s="16"/>
      <c r="EW147" s="16"/>
      <c r="EX147" s="16"/>
      <c r="EY147" s="16"/>
      <c r="EZ147" s="16"/>
      <c r="FA147" s="16"/>
      <c r="FB147" s="16"/>
      <c r="FC147" s="16"/>
      <c r="FD147" s="16"/>
      <c r="FE147" s="16"/>
      <c r="FF147" s="16"/>
      <c r="FG147" s="16"/>
      <c r="FH147" s="16"/>
      <c r="FI147" s="16"/>
      <c r="FJ147" s="16"/>
      <c r="FK147" s="16"/>
      <c r="FL147" s="16"/>
      <c r="FM147" s="16"/>
      <c r="FN147" s="16"/>
      <c r="FO147" s="16"/>
      <c r="FP147" s="16"/>
      <c r="FQ147" s="16"/>
      <c r="FR147" s="16"/>
      <c r="FS147" s="16"/>
      <c r="FT147" s="16"/>
      <c r="FU147" s="16"/>
      <c r="FV147" s="16"/>
      <c r="FW147" s="16"/>
      <c r="FX147" s="16"/>
    </row>
    <row r="148" spans="1:180" x14ac:dyDescent="0.3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c r="EL148" s="16"/>
      <c r="EM148" s="16"/>
      <c r="EN148" s="16"/>
      <c r="EO148" s="16"/>
      <c r="EP148" s="16"/>
      <c r="EQ148" s="16"/>
      <c r="ER148" s="16"/>
      <c r="ES148" s="16"/>
      <c r="ET148" s="16"/>
      <c r="EU148" s="16"/>
      <c r="EV148" s="16"/>
      <c r="EW148" s="16"/>
      <c r="EX148" s="16"/>
      <c r="EY148" s="16"/>
      <c r="EZ148" s="16"/>
      <c r="FA148" s="16"/>
      <c r="FB148" s="16"/>
      <c r="FC148" s="16"/>
      <c r="FD148" s="16"/>
      <c r="FE148" s="16"/>
      <c r="FF148" s="16"/>
      <c r="FG148" s="16"/>
      <c r="FH148" s="16"/>
      <c r="FI148" s="16"/>
      <c r="FJ148" s="16"/>
      <c r="FK148" s="16"/>
      <c r="FL148" s="16"/>
      <c r="FM148" s="16"/>
      <c r="FN148" s="16"/>
      <c r="FO148" s="16"/>
      <c r="FP148" s="16"/>
      <c r="FQ148" s="16"/>
      <c r="FR148" s="16"/>
      <c r="FS148" s="16"/>
      <c r="FT148" s="16"/>
      <c r="FU148" s="16"/>
      <c r="FV148" s="16"/>
      <c r="FW148" s="16"/>
      <c r="FX148" s="16"/>
    </row>
    <row r="149" spans="1:180" x14ac:dyDescent="0.3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c r="EI149" s="16"/>
      <c r="EJ149" s="16"/>
      <c r="EK149" s="16"/>
      <c r="EL149" s="16"/>
      <c r="EM149" s="16"/>
      <c r="EN149" s="16"/>
      <c r="EO149" s="16"/>
      <c r="EP149" s="16"/>
      <c r="EQ149" s="16"/>
      <c r="ER149" s="16"/>
      <c r="ES149" s="16"/>
      <c r="ET149" s="16"/>
      <c r="EU149" s="16"/>
      <c r="EV149" s="16"/>
      <c r="EW149" s="16"/>
      <c r="EX149" s="16"/>
      <c r="EY149" s="16"/>
      <c r="EZ149" s="16"/>
      <c r="FA149" s="16"/>
      <c r="FB149" s="16"/>
      <c r="FC149" s="16"/>
      <c r="FD149" s="16"/>
      <c r="FE149" s="16"/>
      <c r="FF149" s="16"/>
      <c r="FG149" s="16"/>
      <c r="FH149" s="16"/>
      <c r="FI149" s="16"/>
      <c r="FJ149" s="16"/>
      <c r="FK149" s="16"/>
      <c r="FL149" s="16"/>
      <c r="FM149" s="16"/>
      <c r="FN149" s="16"/>
      <c r="FO149" s="16"/>
      <c r="FP149" s="16"/>
      <c r="FQ149" s="16"/>
      <c r="FR149" s="16"/>
      <c r="FS149" s="16"/>
      <c r="FT149" s="16"/>
      <c r="FU149" s="16"/>
      <c r="FV149" s="16"/>
      <c r="FW149" s="16"/>
      <c r="FX149" s="16"/>
    </row>
    <row r="150" spans="1:180" x14ac:dyDescent="0.3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6"/>
      <c r="EM150" s="16"/>
      <c r="EN150" s="16"/>
      <c r="EO150" s="16"/>
      <c r="EP150" s="16"/>
      <c r="EQ150" s="16"/>
      <c r="ER150" s="16"/>
      <c r="ES150" s="16"/>
      <c r="ET150" s="16"/>
      <c r="EU150" s="16"/>
      <c r="EV150" s="16"/>
      <c r="EW150" s="16"/>
      <c r="EX150" s="16"/>
      <c r="EY150" s="16"/>
      <c r="EZ150" s="16"/>
      <c r="FA150" s="16"/>
      <c r="FB150" s="16"/>
      <c r="FC150" s="16"/>
      <c r="FD150" s="16"/>
      <c r="FE150" s="16"/>
      <c r="FF150" s="16"/>
      <c r="FG150" s="16"/>
      <c r="FH150" s="16"/>
      <c r="FI150" s="16"/>
      <c r="FJ150" s="16"/>
      <c r="FK150" s="16"/>
      <c r="FL150" s="16"/>
      <c r="FM150" s="16"/>
      <c r="FN150" s="16"/>
      <c r="FO150" s="16"/>
      <c r="FP150" s="16"/>
      <c r="FQ150" s="16"/>
      <c r="FR150" s="16"/>
      <c r="FS150" s="16"/>
      <c r="FT150" s="16"/>
      <c r="FU150" s="16"/>
      <c r="FV150" s="16"/>
      <c r="FW150" s="16"/>
      <c r="FX150" s="16"/>
    </row>
    <row r="151" spans="1:180" x14ac:dyDescent="0.3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c r="EL151" s="16"/>
      <c r="EM151" s="16"/>
      <c r="EN151" s="16"/>
      <c r="EO151" s="16"/>
      <c r="EP151" s="16"/>
      <c r="EQ151" s="16"/>
      <c r="ER151" s="16"/>
      <c r="ES151" s="16"/>
      <c r="ET151" s="16"/>
      <c r="EU151" s="16"/>
      <c r="EV151" s="16"/>
      <c r="EW151" s="16"/>
      <c r="EX151" s="16"/>
      <c r="EY151" s="16"/>
      <c r="EZ151" s="16"/>
      <c r="FA151" s="16"/>
      <c r="FB151" s="16"/>
      <c r="FC151" s="16"/>
      <c r="FD151" s="16"/>
      <c r="FE151" s="16"/>
      <c r="FF151" s="16"/>
      <c r="FG151" s="16"/>
      <c r="FH151" s="16"/>
      <c r="FI151" s="16"/>
      <c r="FJ151" s="16"/>
      <c r="FK151" s="16"/>
      <c r="FL151" s="16"/>
      <c r="FM151" s="16"/>
      <c r="FN151" s="16"/>
      <c r="FO151" s="16"/>
      <c r="FP151" s="16"/>
      <c r="FQ151" s="16"/>
      <c r="FR151" s="16"/>
      <c r="FS151" s="16"/>
      <c r="FT151" s="16"/>
      <c r="FU151" s="16"/>
      <c r="FV151" s="16"/>
      <c r="FW151" s="16"/>
      <c r="FX151" s="16"/>
    </row>
    <row r="152" spans="1:180" x14ac:dyDescent="0.3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c r="EL152" s="16"/>
      <c r="EM152" s="16"/>
      <c r="EN152" s="16"/>
      <c r="EO152" s="16"/>
      <c r="EP152" s="16"/>
      <c r="EQ152" s="16"/>
      <c r="ER152" s="16"/>
      <c r="ES152" s="16"/>
      <c r="ET152" s="16"/>
      <c r="EU152" s="16"/>
      <c r="EV152" s="16"/>
      <c r="EW152" s="16"/>
      <c r="EX152" s="16"/>
      <c r="EY152" s="16"/>
      <c r="EZ152" s="16"/>
      <c r="FA152" s="16"/>
      <c r="FB152" s="16"/>
      <c r="FC152" s="16"/>
      <c r="FD152" s="16"/>
      <c r="FE152" s="16"/>
      <c r="FF152" s="16"/>
      <c r="FG152" s="16"/>
      <c r="FH152" s="16"/>
      <c r="FI152" s="16"/>
      <c r="FJ152" s="16"/>
      <c r="FK152" s="16"/>
      <c r="FL152" s="16"/>
      <c r="FM152" s="16"/>
      <c r="FN152" s="16"/>
      <c r="FO152" s="16"/>
      <c r="FP152" s="16"/>
      <c r="FQ152" s="16"/>
      <c r="FR152" s="16"/>
      <c r="FS152" s="16"/>
      <c r="FT152" s="16"/>
      <c r="FU152" s="16"/>
      <c r="FV152" s="16"/>
      <c r="FW152" s="16"/>
      <c r="FX152" s="16"/>
    </row>
    <row r="153" spans="1:180" x14ac:dyDescent="0.3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c r="EI153" s="16"/>
      <c r="EJ153" s="16"/>
      <c r="EK153" s="16"/>
      <c r="EL153" s="16"/>
      <c r="EM153" s="16"/>
      <c r="EN153" s="16"/>
      <c r="EO153" s="16"/>
      <c r="EP153" s="16"/>
      <c r="EQ153" s="16"/>
      <c r="ER153" s="16"/>
      <c r="ES153" s="16"/>
      <c r="ET153" s="16"/>
      <c r="EU153" s="16"/>
      <c r="EV153" s="16"/>
      <c r="EW153" s="16"/>
      <c r="EX153" s="16"/>
      <c r="EY153" s="16"/>
      <c r="EZ153" s="16"/>
      <c r="FA153" s="16"/>
      <c r="FB153" s="16"/>
      <c r="FC153" s="16"/>
      <c r="FD153" s="16"/>
      <c r="FE153" s="16"/>
      <c r="FF153" s="16"/>
      <c r="FG153" s="16"/>
      <c r="FH153" s="16"/>
      <c r="FI153" s="16"/>
      <c r="FJ153" s="16"/>
      <c r="FK153" s="16"/>
      <c r="FL153" s="16"/>
      <c r="FM153" s="16"/>
      <c r="FN153" s="16"/>
      <c r="FO153" s="16"/>
      <c r="FP153" s="16"/>
      <c r="FQ153" s="16"/>
      <c r="FR153" s="16"/>
      <c r="FS153" s="16"/>
      <c r="FT153" s="16"/>
      <c r="FU153" s="16"/>
      <c r="FV153" s="16"/>
      <c r="FW153" s="16"/>
      <c r="FX153" s="16"/>
    </row>
    <row r="154" spans="1:180" x14ac:dyDescent="0.3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c r="EL154" s="16"/>
      <c r="EM154" s="16"/>
      <c r="EN154" s="16"/>
      <c r="EO154" s="16"/>
      <c r="EP154" s="16"/>
      <c r="EQ154" s="16"/>
      <c r="ER154" s="16"/>
      <c r="ES154" s="16"/>
      <c r="ET154" s="16"/>
      <c r="EU154" s="16"/>
      <c r="EV154" s="16"/>
      <c r="EW154" s="16"/>
      <c r="EX154" s="16"/>
      <c r="EY154" s="16"/>
      <c r="EZ154" s="16"/>
      <c r="FA154" s="16"/>
      <c r="FB154" s="16"/>
      <c r="FC154" s="16"/>
      <c r="FD154" s="16"/>
      <c r="FE154" s="16"/>
      <c r="FF154" s="16"/>
      <c r="FG154" s="16"/>
      <c r="FH154" s="16"/>
      <c r="FI154" s="16"/>
      <c r="FJ154" s="16"/>
      <c r="FK154" s="16"/>
      <c r="FL154" s="16"/>
      <c r="FM154" s="16"/>
      <c r="FN154" s="16"/>
      <c r="FO154" s="16"/>
      <c r="FP154" s="16"/>
      <c r="FQ154" s="16"/>
      <c r="FR154" s="16"/>
      <c r="FS154" s="16"/>
      <c r="FT154" s="16"/>
      <c r="FU154" s="16"/>
      <c r="FV154" s="16"/>
      <c r="FW154" s="16"/>
      <c r="FX154" s="16"/>
    </row>
    <row r="155" spans="1:180" x14ac:dyDescent="0.3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c r="EI155" s="16"/>
      <c r="EJ155" s="16"/>
      <c r="EK155" s="16"/>
      <c r="EL155" s="16"/>
      <c r="EM155" s="16"/>
      <c r="EN155" s="16"/>
      <c r="EO155" s="16"/>
      <c r="EP155" s="16"/>
      <c r="EQ155" s="16"/>
      <c r="ER155" s="16"/>
      <c r="ES155" s="16"/>
      <c r="ET155" s="16"/>
      <c r="EU155" s="16"/>
      <c r="EV155" s="16"/>
      <c r="EW155" s="16"/>
      <c r="EX155" s="16"/>
      <c r="EY155" s="16"/>
      <c r="EZ155" s="16"/>
      <c r="FA155" s="16"/>
      <c r="FB155" s="16"/>
      <c r="FC155" s="16"/>
      <c r="FD155" s="16"/>
      <c r="FE155" s="16"/>
      <c r="FF155" s="16"/>
      <c r="FG155" s="16"/>
      <c r="FH155" s="16"/>
      <c r="FI155" s="16"/>
      <c r="FJ155" s="16"/>
      <c r="FK155" s="16"/>
      <c r="FL155" s="16"/>
      <c r="FM155" s="16"/>
      <c r="FN155" s="16"/>
      <c r="FO155" s="16"/>
      <c r="FP155" s="16"/>
      <c r="FQ155" s="16"/>
      <c r="FR155" s="16"/>
      <c r="FS155" s="16"/>
      <c r="FT155" s="16"/>
      <c r="FU155" s="16"/>
      <c r="FV155" s="16"/>
      <c r="FW155" s="16"/>
      <c r="FX155" s="16"/>
    </row>
    <row r="156" spans="1:180" x14ac:dyDescent="0.3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6"/>
      <c r="EM156" s="16"/>
      <c r="EN156" s="16"/>
      <c r="EO156" s="16"/>
      <c r="EP156" s="16"/>
      <c r="EQ156" s="16"/>
      <c r="ER156" s="16"/>
      <c r="ES156" s="16"/>
      <c r="ET156" s="16"/>
      <c r="EU156" s="16"/>
      <c r="EV156" s="16"/>
      <c r="EW156" s="16"/>
      <c r="EX156" s="16"/>
      <c r="EY156" s="16"/>
      <c r="EZ156" s="16"/>
      <c r="FA156" s="16"/>
      <c r="FB156" s="16"/>
      <c r="FC156" s="16"/>
      <c r="FD156" s="16"/>
      <c r="FE156" s="16"/>
      <c r="FF156" s="16"/>
      <c r="FG156" s="16"/>
      <c r="FH156" s="16"/>
      <c r="FI156" s="16"/>
      <c r="FJ156" s="16"/>
      <c r="FK156" s="16"/>
      <c r="FL156" s="16"/>
      <c r="FM156" s="16"/>
      <c r="FN156" s="16"/>
      <c r="FO156" s="16"/>
      <c r="FP156" s="16"/>
      <c r="FQ156" s="16"/>
      <c r="FR156" s="16"/>
      <c r="FS156" s="16"/>
      <c r="FT156" s="16"/>
      <c r="FU156" s="16"/>
      <c r="FV156" s="16"/>
      <c r="FW156" s="16"/>
      <c r="FX156" s="16"/>
    </row>
    <row r="157" spans="1:180" x14ac:dyDescent="0.3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6"/>
      <c r="EM157" s="16"/>
      <c r="EN157" s="16"/>
      <c r="EO157" s="16"/>
      <c r="EP157" s="16"/>
      <c r="EQ157" s="16"/>
      <c r="ER157" s="16"/>
      <c r="ES157" s="16"/>
      <c r="ET157" s="16"/>
      <c r="EU157" s="16"/>
      <c r="EV157" s="16"/>
      <c r="EW157" s="16"/>
      <c r="EX157" s="16"/>
      <c r="EY157" s="16"/>
      <c r="EZ157" s="16"/>
      <c r="FA157" s="16"/>
      <c r="FB157" s="16"/>
      <c r="FC157" s="16"/>
      <c r="FD157" s="16"/>
      <c r="FE157" s="16"/>
      <c r="FF157" s="16"/>
      <c r="FG157" s="16"/>
      <c r="FH157" s="16"/>
      <c r="FI157" s="16"/>
      <c r="FJ157" s="16"/>
      <c r="FK157" s="16"/>
      <c r="FL157" s="16"/>
      <c r="FM157" s="16"/>
      <c r="FN157" s="16"/>
      <c r="FO157" s="16"/>
      <c r="FP157" s="16"/>
      <c r="FQ157" s="16"/>
      <c r="FR157" s="16"/>
      <c r="FS157" s="16"/>
      <c r="FT157" s="16"/>
      <c r="FU157" s="16"/>
      <c r="FV157" s="16"/>
      <c r="FW157" s="16"/>
      <c r="FX157" s="16"/>
    </row>
    <row r="158" spans="1:180" x14ac:dyDescent="0.3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c r="EM158" s="16"/>
      <c r="EN158" s="16"/>
      <c r="EO158" s="16"/>
      <c r="EP158" s="16"/>
      <c r="EQ158" s="16"/>
      <c r="ER158" s="16"/>
      <c r="ES158" s="16"/>
      <c r="ET158" s="16"/>
      <c r="EU158" s="16"/>
      <c r="EV158" s="16"/>
      <c r="EW158" s="16"/>
      <c r="EX158" s="16"/>
      <c r="EY158" s="16"/>
      <c r="EZ158" s="16"/>
      <c r="FA158" s="16"/>
      <c r="FB158" s="16"/>
      <c r="FC158" s="16"/>
      <c r="FD158" s="16"/>
      <c r="FE158" s="16"/>
      <c r="FF158" s="16"/>
      <c r="FG158" s="16"/>
      <c r="FH158" s="16"/>
      <c r="FI158" s="16"/>
      <c r="FJ158" s="16"/>
      <c r="FK158" s="16"/>
      <c r="FL158" s="16"/>
      <c r="FM158" s="16"/>
      <c r="FN158" s="16"/>
      <c r="FO158" s="16"/>
      <c r="FP158" s="16"/>
      <c r="FQ158" s="16"/>
      <c r="FR158" s="16"/>
      <c r="FS158" s="16"/>
      <c r="FT158" s="16"/>
      <c r="FU158" s="16"/>
      <c r="FV158" s="16"/>
      <c r="FW158" s="16"/>
      <c r="FX158" s="16"/>
    </row>
    <row r="159" spans="1:180" x14ac:dyDescent="0.3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c r="EM159" s="16"/>
      <c r="EN159" s="16"/>
      <c r="EO159" s="16"/>
      <c r="EP159" s="16"/>
      <c r="EQ159" s="16"/>
      <c r="ER159" s="16"/>
      <c r="ES159" s="16"/>
      <c r="ET159" s="16"/>
      <c r="EU159" s="16"/>
      <c r="EV159" s="16"/>
      <c r="EW159" s="16"/>
      <c r="EX159" s="16"/>
      <c r="EY159" s="16"/>
      <c r="EZ159" s="16"/>
      <c r="FA159" s="16"/>
      <c r="FB159" s="16"/>
      <c r="FC159" s="16"/>
      <c r="FD159" s="16"/>
      <c r="FE159" s="16"/>
      <c r="FF159" s="16"/>
      <c r="FG159" s="16"/>
      <c r="FH159" s="16"/>
      <c r="FI159" s="16"/>
      <c r="FJ159" s="16"/>
      <c r="FK159" s="16"/>
      <c r="FL159" s="16"/>
      <c r="FM159" s="16"/>
      <c r="FN159" s="16"/>
      <c r="FO159" s="16"/>
      <c r="FP159" s="16"/>
      <c r="FQ159" s="16"/>
      <c r="FR159" s="16"/>
      <c r="FS159" s="16"/>
      <c r="FT159" s="16"/>
      <c r="FU159" s="16"/>
      <c r="FV159" s="16"/>
      <c r="FW159" s="16"/>
      <c r="FX159" s="16"/>
    </row>
    <row r="160" spans="1:180" x14ac:dyDescent="0.3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c r="EM160" s="16"/>
      <c r="EN160" s="16"/>
      <c r="EO160" s="16"/>
      <c r="EP160" s="16"/>
      <c r="EQ160" s="16"/>
      <c r="ER160" s="16"/>
      <c r="ES160" s="16"/>
      <c r="ET160" s="16"/>
      <c r="EU160" s="16"/>
      <c r="EV160" s="16"/>
      <c r="EW160" s="16"/>
      <c r="EX160" s="16"/>
      <c r="EY160" s="16"/>
      <c r="EZ160" s="16"/>
      <c r="FA160" s="16"/>
      <c r="FB160" s="16"/>
      <c r="FC160" s="16"/>
      <c r="FD160" s="16"/>
      <c r="FE160" s="16"/>
      <c r="FF160" s="16"/>
      <c r="FG160" s="16"/>
      <c r="FH160" s="16"/>
      <c r="FI160" s="16"/>
      <c r="FJ160" s="16"/>
      <c r="FK160" s="16"/>
      <c r="FL160" s="16"/>
      <c r="FM160" s="16"/>
      <c r="FN160" s="16"/>
      <c r="FO160" s="16"/>
      <c r="FP160" s="16"/>
      <c r="FQ160" s="16"/>
      <c r="FR160" s="16"/>
      <c r="FS160" s="16"/>
      <c r="FT160" s="16"/>
      <c r="FU160" s="16"/>
      <c r="FV160" s="16"/>
      <c r="FW160" s="16"/>
      <c r="FX160" s="16"/>
    </row>
    <row r="161" spans="1:180" x14ac:dyDescent="0.3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c r="EM161" s="16"/>
      <c r="EN161" s="16"/>
      <c r="EO161" s="16"/>
      <c r="EP161" s="16"/>
      <c r="EQ161" s="16"/>
      <c r="ER161" s="16"/>
      <c r="ES161" s="16"/>
      <c r="ET161" s="16"/>
      <c r="EU161" s="16"/>
      <c r="EV161" s="16"/>
      <c r="EW161" s="16"/>
      <c r="EX161" s="16"/>
      <c r="EY161" s="16"/>
      <c r="EZ161" s="16"/>
      <c r="FA161" s="16"/>
      <c r="FB161" s="16"/>
      <c r="FC161" s="16"/>
      <c r="FD161" s="16"/>
      <c r="FE161" s="16"/>
      <c r="FF161" s="16"/>
      <c r="FG161" s="16"/>
      <c r="FH161" s="16"/>
      <c r="FI161" s="16"/>
      <c r="FJ161" s="16"/>
      <c r="FK161" s="16"/>
      <c r="FL161" s="16"/>
      <c r="FM161" s="16"/>
      <c r="FN161" s="16"/>
      <c r="FO161" s="16"/>
      <c r="FP161" s="16"/>
      <c r="FQ161" s="16"/>
      <c r="FR161" s="16"/>
      <c r="FS161" s="16"/>
      <c r="FT161" s="16"/>
      <c r="FU161" s="16"/>
      <c r="FV161" s="16"/>
      <c r="FW161" s="16"/>
      <c r="FX161" s="16"/>
    </row>
    <row r="162" spans="1:180" x14ac:dyDescent="0.3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c r="EO162" s="16"/>
      <c r="EP162" s="16"/>
      <c r="EQ162" s="16"/>
      <c r="ER162" s="16"/>
      <c r="ES162" s="16"/>
      <c r="ET162" s="16"/>
      <c r="EU162" s="16"/>
      <c r="EV162" s="16"/>
      <c r="EW162" s="16"/>
      <c r="EX162" s="16"/>
      <c r="EY162" s="16"/>
      <c r="EZ162" s="16"/>
      <c r="FA162" s="16"/>
      <c r="FB162" s="16"/>
      <c r="FC162" s="16"/>
      <c r="FD162" s="16"/>
      <c r="FE162" s="16"/>
      <c r="FF162" s="16"/>
      <c r="FG162" s="16"/>
      <c r="FH162" s="16"/>
      <c r="FI162" s="16"/>
      <c r="FJ162" s="16"/>
      <c r="FK162" s="16"/>
      <c r="FL162" s="16"/>
      <c r="FM162" s="16"/>
      <c r="FN162" s="16"/>
      <c r="FO162" s="16"/>
      <c r="FP162" s="16"/>
      <c r="FQ162" s="16"/>
      <c r="FR162" s="16"/>
      <c r="FS162" s="16"/>
      <c r="FT162" s="16"/>
      <c r="FU162" s="16"/>
      <c r="FV162" s="16"/>
      <c r="FW162" s="16"/>
      <c r="FX162" s="16"/>
    </row>
    <row r="163" spans="1:180" x14ac:dyDescent="0.3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c r="ER163" s="16"/>
      <c r="ES163" s="16"/>
      <c r="ET163" s="16"/>
      <c r="EU163" s="16"/>
      <c r="EV163" s="16"/>
      <c r="EW163" s="16"/>
      <c r="EX163" s="16"/>
      <c r="EY163" s="16"/>
      <c r="EZ163" s="16"/>
      <c r="FA163" s="16"/>
      <c r="FB163" s="16"/>
      <c r="FC163" s="16"/>
      <c r="FD163" s="16"/>
      <c r="FE163" s="16"/>
      <c r="FF163" s="16"/>
      <c r="FG163" s="16"/>
      <c r="FH163" s="16"/>
      <c r="FI163" s="16"/>
      <c r="FJ163" s="16"/>
      <c r="FK163" s="16"/>
      <c r="FL163" s="16"/>
      <c r="FM163" s="16"/>
      <c r="FN163" s="16"/>
      <c r="FO163" s="16"/>
      <c r="FP163" s="16"/>
      <c r="FQ163" s="16"/>
      <c r="FR163" s="16"/>
      <c r="FS163" s="16"/>
      <c r="FT163" s="16"/>
      <c r="FU163" s="16"/>
      <c r="FV163" s="16"/>
      <c r="FW163" s="16"/>
      <c r="FX163" s="16"/>
    </row>
    <row r="164" spans="1:180" x14ac:dyDescent="0.3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6"/>
      <c r="EP164" s="16"/>
      <c r="EQ164" s="16"/>
      <c r="ER164" s="16"/>
      <c r="ES164" s="16"/>
      <c r="ET164" s="16"/>
      <c r="EU164" s="16"/>
      <c r="EV164" s="16"/>
      <c r="EW164" s="16"/>
      <c r="EX164" s="16"/>
      <c r="EY164" s="16"/>
      <c r="EZ164" s="16"/>
      <c r="FA164" s="16"/>
      <c r="FB164" s="16"/>
      <c r="FC164" s="16"/>
      <c r="FD164" s="16"/>
      <c r="FE164" s="16"/>
      <c r="FF164" s="16"/>
      <c r="FG164" s="16"/>
      <c r="FH164" s="16"/>
      <c r="FI164" s="16"/>
      <c r="FJ164" s="16"/>
      <c r="FK164" s="16"/>
      <c r="FL164" s="16"/>
      <c r="FM164" s="16"/>
      <c r="FN164" s="16"/>
      <c r="FO164" s="16"/>
      <c r="FP164" s="16"/>
      <c r="FQ164" s="16"/>
      <c r="FR164" s="16"/>
      <c r="FS164" s="16"/>
      <c r="FT164" s="16"/>
      <c r="FU164" s="16"/>
      <c r="FV164" s="16"/>
      <c r="FW164" s="16"/>
      <c r="FX164" s="16"/>
    </row>
    <row r="165" spans="1:180" x14ac:dyDescent="0.3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c r="ES165" s="16"/>
      <c r="ET165" s="16"/>
      <c r="EU165" s="16"/>
      <c r="EV165" s="16"/>
      <c r="EW165" s="16"/>
      <c r="EX165" s="16"/>
      <c r="EY165" s="16"/>
      <c r="EZ165" s="16"/>
      <c r="FA165" s="16"/>
      <c r="FB165" s="16"/>
      <c r="FC165" s="16"/>
      <c r="FD165" s="16"/>
      <c r="FE165" s="16"/>
      <c r="FF165" s="16"/>
      <c r="FG165" s="16"/>
      <c r="FH165" s="16"/>
      <c r="FI165" s="16"/>
      <c r="FJ165" s="16"/>
      <c r="FK165" s="16"/>
      <c r="FL165" s="16"/>
      <c r="FM165" s="16"/>
      <c r="FN165" s="16"/>
      <c r="FO165" s="16"/>
      <c r="FP165" s="16"/>
      <c r="FQ165" s="16"/>
      <c r="FR165" s="16"/>
      <c r="FS165" s="16"/>
      <c r="FT165" s="16"/>
      <c r="FU165" s="16"/>
      <c r="FV165" s="16"/>
      <c r="FW165" s="16"/>
      <c r="FX165" s="16"/>
    </row>
    <row r="166" spans="1:180" x14ac:dyDescent="0.3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c r="EW166" s="16"/>
      <c r="EX166" s="16"/>
      <c r="EY166" s="16"/>
      <c r="EZ166" s="16"/>
      <c r="FA166" s="16"/>
      <c r="FB166" s="16"/>
      <c r="FC166" s="16"/>
      <c r="FD166" s="16"/>
      <c r="FE166" s="16"/>
      <c r="FF166" s="16"/>
      <c r="FG166" s="16"/>
      <c r="FH166" s="16"/>
      <c r="FI166" s="16"/>
      <c r="FJ166" s="16"/>
      <c r="FK166" s="16"/>
      <c r="FL166" s="16"/>
      <c r="FM166" s="16"/>
      <c r="FN166" s="16"/>
      <c r="FO166" s="16"/>
      <c r="FP166" s="16"/>
      <c r="FQ166" s="16"/>
      <c r="FR166" s="16"/>
      <c r="FS166" s="16"/>
      <c r="FT166" s="16"/>
      <c r="FU166" s="16"/>
      <c r="FV166" s="16"/>
      <c r="FW166" s="16"/>
      <c r="FX166" s="16"/>
    </row>
    <row r="167" spans="1:180" x14ac:dyDescent="0.3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c r="EW167" s="16"/>
      <c r="EX167" s="16"/>
      <c r="EY167" s="16"/>
      <c r="EZ167" s="16"/>
      <c r="FA167" s="16"/>
      <c r="FB167" s="16"/>
      <c r="FC167" s="16"/>
      <c r="FD167" s="16"/>
      <c r="FE167" s="16"/>
      <c r="FF167" s="16"/>
      <c r="FG167" s="16"/>
      <c r="FH167" s="16"/>
      <c r="FI167" s="16"/>
      <c r="FJ167" s="16"/>
      <c r="FK167" s="16"/>
      <c r="FL167" s="16"/>
      <c r="FM167" s="16"/>
      <c r="FN167" s="16"/>
      <c r="FO167" s="16"/>
      <c r="FP167" s="16"/>
      <c r="FQ167" s="16"/>
      <c r="FR167" s="16"/>
      <c r="FS167" s="16"/>
      <c r="FT167" s="16"/>
      <c r="FU167" s="16"/>
      <c r="FV167" s="16"/>
      <c r="FW167" s="16"/>
      <c r="FX167" s="16"/>
    </row>
    <row r="168" spans="1:180" x14ac:dyDescent="0.3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c r="EW168" s="16"/>
      <c r="EX168" s="16"/>
      <c r="EY168" s="16"/>
      <c r="EZ168" s="16"/>
      <c r="FA168" s="16"/>
      <c r="FB168" s="16"/>
      <c r="FC168" s="16"/>
      <c r="FD168" s="16"/>
      <c r="FE168" s="16"/>
      <c r="FF168" s="16"/>
      <c r="FG168" s="16"/>
      <c r="FH168" s="16"/>
      <c r="FI168" s="16"/>
      <c r="FJ168" s="16"/>
      <c r="FK168" s="16"/>
      <c r="FL168" s="16"/>
      <c r="FM168" s="16"/>
      <c r="FN168" s="16"/>
      <c r="FO168" s="16"/>
      <c r="FP168" s="16"/>
      <c r="FQ168" s="16"/>
      <c r="FR168" s="16"/>
      <c r="FS168" s="16"/>
      <c r="FT168" s="16"/>
      <c r="FU168" s="16"/>
      <c r="FV168" s="16"/>
      <c r="FW168" s="16"/>
      <c r="FX168" s="16"/>
    </row>
    <row r="169" spans="1:180" x14ac:dyDescent="0.3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c r="EW169" s="16"/>
      <c r="EX169" s="16"/>
      <c r="EY169" s="16"/>
      <c r="EZ169" s="16"/>
      <c r="FA169" s="16"/>
      <c r="FB169" s="16"/>
      <c r="FC169" s="16"/>
      <c r="FD169" s="16"/>
      <c r="FE169" s="16"/>
      <c r="FF169" s="16"/>
      <c r="FG169" s="16"/>
      <c r="FH169" s="16"/>
      <c r="FI169" s="16"/>
      <c r="FJ169" s="16"/>
      <c r="FK169" s="16"/>
      <c r="FL169" s="16"/>
      <c r="FM169" s="16"/>
      <c r="FN169" s="16"/>
      <c r="FO169" s="16"/>
      <c r="FP169" s="16"/>
      <c r="FQ169" s="16"/>
      <c r="FR169" s="16"/>
      <c r="FS169" s="16"/>
      <c r="FT169" s="16"/>
      <c r="FU169" s="16"/>
      <c r="FV169" s="16"/>
      <c r="FW169" s="16"/>
      <c r="FX169" s="16"/>
    </row>
    <row r="170" spans="1:180" x14ac:dyDescent="0.3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c r="ER170" s="16"/>
      <c r="ES170" s="16"/>
      <c r="ET170" s="16"/>
      <c r="EU170" s="16"/>
      <c r="EV170" s="16"/>
      <c r="EW170" s="16"/>
      <c r="EX170" s="16"/>
      <c r="EY170" s="16"/>
      <c r="EZ170" s="16"/>
      <c r="FA170" s="16"/>
      <c r="FB170" s="16"/>
      <c r="FC170" s="16"/>
      <c r="FD170" s="16"/>
      <c r="FE170" s="16"/>
      <c r="FF170" s="16"/>
      <c r="FG170" s="16"/>
      <c r="FH170" s="16"/>
      <c r="FI170" s="16"/>
      <c r="FJ170" s="16"/>
      <c r="FK170" s="16"/>
      <c r="FL170" s="16"/>
      <c r="FM170" s="16"/>
      <c r="FN170" s="16"/>
      <c r="FO170" s="16"/>
      <c r="FP170" s="16"/>
      <c r="FQ170" s="16"/>
      <c r="FR170" s="16"/>
      <c r="FS170" s="16"/>
      <c r="FT170" s="16"/>
      <c r="FU170" s="16"/>
      <c r="FV170" s="16"/>
      <c r="FW170" s="16"/>
      <c r="FX170" s="16"/>
    </row>
    <row r="171" spans="1:180" x14ac:dyDescent="0.3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c r="EM171" s="16"/>
      <c r="EN171" s="16"/>
      <c r="EO171" s="16"/>
      <c r="EP171" s="16"/>
      <c r="EQ171" s="16"/>
      <c r="ER171" s="16"/>
      <c r="ES171" s="16"/>
      <c r="ET171" s="16"/>
      <c r="EU171" s="16"/>
      <c r="EV171" s="16"/>
      <c r="EW171" s="16"/>
      <c r="EX171" s="16"/>
      <c r="EY171" s="16"/>
      <c r="EZ171" s="16"/>
      <c r="FA171" s="16"/>
      <c r="FB171" s="16"/>
      <c r="FC171" s="16"/>
      <c r="FD171" s="16"/>
      <c r="FE171" s="16"/>
      <c r="FF171" s="16"/>
      <c r="FG171" s="16"/>
      <c r="FH171" s="16"/>
      <c r="FI171" s="16"/>
      <c r="FJ171" s="16"/>
      <c r="FK171" s="16"/>
      <c r="FL171" s="16"/>
      <c r="FM171" s="16"/>
      <c r="FN171" s="16"/>
      <c r="FO171" s="16"/>
      <c r="FP171" s="16"/>
      <c r="FQ171" s="16"/>
      <c r="FR171" s="16"/>
      <c r="FS171" s="16"/>
      <c r="FT171" s="16"/>
      <c r="FU171" s="16"/>
      <c r="FV171" s="16"/>
      <c r="FW171" s="16"/>
      <c r="FX171" s="16"/>
    </row>
    <row r="172" spans="1:180" x14ac:dyDescent="0.3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c r="ES172" s="16"/>
      <c r="ET172" s="16"/>
      <c r="EU172" s="16"/>
      <c r="EV172" s="16"/>
      <c r="EW172" s="16"/>
      <c r="EX172" s="16"/>
      <c r="EY172" s="16"/>
      <c r="EZ172" s="16"/>
      <c r="FA172" s="16"/>
      <c r="FB172" s="16"/>
      <c r="FC172" s="16"/>
      <c r="FD172" s="16"/>
      <c r="FE172" s="16"/>
      <c r="FF172" s="16"/>
      <c r="FG172" s="16"/>
      <c r="FH172" s="16"/>
      <c r="FI172" s="16"/>
      <c r="FJ172" s="16"/>
      <c r="FK172" s="16"/>
      <c r="FL172" s="16"/>
      <c r="FM172" s="16"/>
      <c r="FN172" s="16"/>
      <c r="FO172" s="16"/>
      <c r="FP172" s="16"/>
      <c r="FQ172" s="16"/>
      <c r="FR172" s="16"/>
      <c r="FS172" s="16"/>
      <c r="FT172" s="16"/>
      <c r="FU172" s="16"/>
      <c r="FV172" s="16"/>
      <c r="FW172" s="16"/>
      <c r="FX172" s="16"/>
    </row>
    <row r="173" spans="1:180" x14ac:dyDescent="0.3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c r="ER173" s="16"/>
      <c r="ES173" s="16"/>
      <c r="ET173" s="16"/>
      <c r="EU173" s="16"/>
      <c r="EV173" s="16"/>
      <c r="EW173" s="16"/>
      <c r="EX173" s="16"/>
      <c r="EY173" s="16"/>
      <c r="EZ173" s="16"/>
      <c r="FA173" s="16"/>
      <c r="FB173" s="16"/>
      <c r="FC173" s="16"/>
      <c r="FD173" s="16"/>
      <c r="FE173" s="16"/>
      <c r="FF173" s="16"/>
      <c r="FG173" s="16"/>
      <c r="FH173" s="16"/>
      <c r="FI173" s="16"/>
      <c r="FJ173" s="16"/>
      <c r="FK173" s="16"/>
      <c r="FL173" s="16"/>
      <c r="FM173" s="16"/>
      <c r="FN173" s="16"/>
      <c r="FO173" s="16"/>
      <c r="FP173" s="16"/>
      <c r="FQ173" s="16"/>
      <c r="FR173" s="16"/>
      <c r="FS173" s="16"/>
      <c r="FT173" s="16"/>
      <c r="FU173" s="16"/>
      <c r="FV173" s="16"/>
      <c r="FW173" s="16"/>
      <c r="FX173" s="16"/>
    </row>
    <row r="174" spans="1:180" x14ac:dyDescent="0.3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c r="EO174" s="16"/>
      <c r="EP174" s="16"/>
      <c r="EQ174" s="16"/>
      <c r="ER174" s="16"/>
      <c r="ES174" s="16"/>
      <c r="ET174" s="16"/>
      <c r="EU174" s="16"/>
      <c r="EV174" s="16"/>
      <c r="EW174" s="16"/>
      <c r="EX174" s="16"/>
      <c r="EY174" s="16"/>
      <c r="EZ174" s="16"/>
      <c r="FA174" s="16"/>
      <c r="FB174" s="16"/>
      <c r="FC174" s="16"/>
      <c r="FD174" s="16"/>
      <c r="FE174" s="16"/>
      <c r="FF174" s="16"/>
      <c r="FG174" s="16"/>
      <c r="FH174" s="16"/>
      <c r="FI174" s="16"/>
      <c r="FJ174" s="16"/>
      <c r="FK174" s="16"/>
      <c r="FL174" s="16"/>
      <c r="FM174" s="16"/>
      <c r="FN174" s="16"/>
      <c r="FO174" s="16"/>
      <c r="FP174" s="16"/>
      <c r="FQ174" s="16"/>
      <c r="FR174" s="16"/>
      <c r="FS174" s="16"/>
      <c r="FT174" s="16"/>
      <c r="FU174" s="16"/>
      <c r="FV174" s="16"/>
      <c r="FW174" s="16"/>
      <c r="FX174" s="16"/>
    </row>
    <row r="175" spans="1:180" x14ac:dyDescent="0.3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c r="EM175" s="16"/>
      <c r="EN175" s="16"/>
      <c r="EO175" s="16"/>
      <c r="EP175" s="16"/>
      <c r="EQ175" s="16"/>
      <c r="ER175" s="16"/>
      <c r="ES175" s="16"/>
      <c r="ET175" s="16"/>
      <c r="EU175" s="16"/>
      <c r="EV175" s="16"/>
      <c r="EW175" s="16"/>
      <c r="EX175" s="16"/>
      <c r="EY175" s="16"/>
      <c r="EZ175" s="16"/>
      <c r="FA175" s="16"/>
      <c r="FB175" s="16"/>
      <c r="FC175" s="16"/>
      <c r="FD175" s="16"/>
      <c r="FE175" s="16"/>
      <c r="FF175" s="16"/>
      <c r="FG175" s="16"/>
      <c r="FH175" s="16"/>
      <c r="FI175" s="16"/>
      <c r="FJ175" s="16"/>
      <c r="FK175" s="16"/>
      <c r="FL175" s="16"/>
      <c r="FM175" s="16"/>
      <c r="FN175" s="16"/>
      <c r="FO175" s="16"/>
      <c r="FP175" s="16"/>
      <c r="FQ175" s="16"/>
      <c r="FR175" s="16"/>
      <c r="FS175" s="16"/>
      <c r="FT175" s="16"/>
      <c r="FU175" s="16"/>
      <c r="FV175" s="16"/>
      <c r="FW175" s="16"/>
      <c r="FX175" s="16"/>
    </row>
    <row r="176" spans="1:180" x14ac:dyDescent="0.3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c r="EL176" s="16"/>
      <c r="EM176" s="16"/>
      <c r="EN176" s="16"/>
      <c r="EO176" s="16"/>
      <c r="EP176" s="16"/>
      <c r="EQ176" s="16"/>
      <c r="ER176" s="16"/>
      <c r="ES176" s="16"/>
      <c r="ET176" s="16"/>
      <c r="EU176" s="16"/>
      <c r="EV176" s="16"/>
      <c r="EW176" s="16"/>
      <c r="EX176" s="16"/>
      <c r="EY176" s="16"/>
      <c r="EZ176" s="16"/>
      <c r="FA176" s="16"/>
      <c r="FB176" s="16"/>
      <c r="FC176" s="16"/>
      <c r="FD176" s="16"/>
      <c r="FE176" s="16"/>
      <c r="FF176" s="16"/>
      <c r="FG176" s="16"/>
      <c r="FH176" s="16"/>
      <c r="FI176" s="16"/>
      <c r="FJ176" s="16"/>
      <c r="FK176" s="16"/>
      <c r="FL176" s="16"/>
      <c r="FM176" s="16"/>
      <c r="FN176" s="16"/>
      <c r="FO176" s="16"/>
      <c r="FP176" s="16"/>
      <c r="FQ176" s="16"/>
      <c r="FR176" s="16"/>
      <c r="FS176" s="16"/>
      <c r="FT176" s="16"/>
      <c r="FU176" s="16"/>
      <c r="FV176" s="16"/>
      <c r="FW176" s="16"/>
      <c r="FX176" s="16"/>
    </row>
    <row r="177" spans="1:180" x14ac:dyDescent="0.3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c r="EM177" s="16"/>
      <c r="EN177" s="16"/>
      <c r="EO177" s="16"/>
      <c r="EP177" s="16"/>
      <c r="EQ177" s="16"/>
      <c r="ER177" s="16"/>
      <c r="ES177" s="16"/>
      <c r="ET177" s="16"/>
      <c r="EU177" s="16"/>
      <c r="EV177" s="16"/>
      <c r="EW177" s="16"/>
      <c r="EX177" s="16"/>
      <c r="EY177" s="16"/>
      <c r="EZ177" s="16"/>
      <c r="FA177" s="16"/>
      <c r="FB177" s="16"/>
      <c r="FC177" s="16"/>
      <c r="FD177" s="16"/>
      <c r="FE177" s="16"/>
      <c r="FF177" s="16"/>
      <c r="FG177" s="16"/>
      <c r="FH177" s="16"/>
      <c r="FI177" s="16"/>
      <c r="FJ177" s="16"/>
      <c r="FK177" s="16"/>
      <c r="FL177" s="16"/>
      <c r="FM177" s="16"/>
      <c r="FN177" s="16"/>
      <c r="FO177" s="16"/>
      <c r="FP177" s="16"/>
      <c r="FQ177" s="16"/>
      <c r="FR177" s="16"/>
      <c r="FS177" s="16"/>
      <c r="FT177" s="16"/>
      <c r="FU177" s="16"/>
      <c r="FV177" s="16"/>
      <c r="FW177" s="16"/>
      <c r="FX177" s="16"/>
    </row>
    <row r="178" spans="1:180" x14ac:dyDescent="0.3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c r="EM178" s="16"/>
      <c r="EN178" s="16"/>
      <c r="EO178" s="16"/>
      <c r="EP178" s="16"/>
      <c r="EQ178" s="16"/>
      <c r="ER178" s="16"/>
      <c r="ES178" s="16"/>
      <c r="ET178" s="16"/>
      <c r="EU178" s="16"/>
      <c r="EV178" s="16"/>
      <c r="EW178" s="16"/>
      <c r="EX178" s="16"/>
      <c r="EY178" s="16"/>
      <c r="EZ178" s="16"/>
      <c r="FA178" s="16"/>
      <c r="FB178" s="16"/>
      <c r="FC178" s="16"/>
      <c r="FD178" s="16"/>
      <c r="FE178" s="16"/>
      <c r="FF178" s="16"/>
      <c r="FG178" s="16"/>
      <c r="FH178" s="16"/>
      <c r="FI178" s="16"/>
      <c r="FJ178" s="16"/>
      <c r="FK178" s="16"/>
      <c r="FL178" s="16"/>
      <c r="FM178" s="16"/>
      <c r="FN178" s="16"/>
      <c r="FO178" s="16"/>
      <c r="FP178" s="16"/>
      <c r="FQ178" s="16"/>
      <c r="FR178" s="16"/>
      <c r="FS178" s="16"/>
      <c r="FT178" s="16"/>
      <c r="FU178" s="16"/>
      <c r="FV178" s="16"/>
      <c r="FW178" s="16"/>
      <c r="FX178" s="16"/>
    </row>
    <row r="179" spans="1:180" x14ac:dyDescent="0.3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c r="EM179" s="16"/>
      <c r="EN179" s="16"/>
      <c r="EO179" s="16"/>
      <c r="EP179" s="16"/>
      <c r="EQ179" s="16"/>
      <c r="ER179" s="16"/>
      <c r="ES179" s="16"/>
      <c r="ET179" s="16"/>
      <c r="EU179" s="16"/>
      <c r="EV179" s="16"/>
      <c r="EW179" s="16"/>
      <c r="EX179" s="16"/>
      <c r="EY179" s="16"/>
      <c r="EZ179" s="16"/>
      <c r="FA179" s="16"/>
      <c r="FB179" s="16"/>
      <c r="FC179" s="16"/>
      <c r="FD179" s="16"/>
      <c r="FE179" s="16"/>
      <c r="FF179" s="16"/>
      <c r="FG179" s="16"/>
      <c r="FH179" s="16"/>
      <c r="FI179" s="16"/>
      <c r="FJ179" s="16"/>
      <c r="FK179" s="16"/>
      <c r="FL179" s="16"/>
      <c r="FM179" s="16"/>
      <c r="FN179" s="16"/>
      <c r="FO179" s="16"/>
      <c r="FP179" s="16"/>
      <c r="FQ179" s="16"/>
      <c r="FR179" s="16"/>
      <c r="FS179" s="16"/>
      <c r="FT179" s="16"/>
      <c r="FU179" s="16"/>
      <c r="FV179" s="16"/>
      <c r="FW179" s="16"/>
      <c r="FX179" s="16"/>
    </row>
    <row r="180" spans="1:180" x14ac:dyDescent="0.3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c r="EO180" s="16"/>
      <c r="EP180" s="16"/>
      <c r="EQ180" s="16"/>
      <c r="ER180" s="16"/>
      <c r="ES180" s="16"/>
      <c r="ET180" s="16"/>
      <c r="EU180" s="16"/>
      <c r="EV180" s="16"/>
      <c r="EW180" s="16"/>
      <c r="EX180" s="16"/>
      <c r="EY180" s="16"/>
      <c r="EZ180" s="16"/>
      <c r="FA180" s="16"/>
      <c r="FB180" s="16"/>
      <c r="FC180" s="16"/>
      <c r="FD180" s="16"/>
      <c r="FE180" s="16"/>
      <c r="FF180" s="16"/>
      <c r="FG180" s="16"/>
      <c r="FH180" s="16"/>
      <c r="FI180" s="16"/>
      <c r="FJ180" s="16"/>
      <c r="FK180" s="16"/>
      <c r="FL180" s="16"/>
      <c r="FM180" s="16"/>
      <c r="FN180" s="16"/>
      <c r="FO180" s="16"/>
      <c r="FP180" s="16"/>
      <c r="FQ180" s="16"/>
      <c r="FR180" s="16"/>
      <c r="FS180" s="16"/>
      <c r="FT180" s="16"/>
      <c r="FU180" s="16"/>
      <c r="FV180" s="16"/>
      <c r="FW180" s="16"/>
      <c r="FX180" s="16"/>
    </row>
    <row r="181" spans="1:180" x14ac:dyDescent="0.3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c r="EL181" s="16"/>
      <c r="EM181" s="16"/>
      <c r="EN181" s="16"/>
      <c r="EO181" s="16"/>
      <c r="EP181" s="16"/>
      <c r="EQ181" s="16"/>
      <c r="ER181" s="16"/>
      <c r="ES181" s="16"/>
      <c r="ET181" s="16"/>
      <c r="EU181" s="16"/>
      <c r="EV181" s="16"/>
      <c r="EW181" s="16"/>
      <c r="EX181" s="16"/>
      <c r="EY181" s="16"/>
      <c r="EZ181" s="16"/>
      <c r="FA181" s="16"/>
      <c r="FB181" s="16"/>
      <c r="FC181" s="16"/>
      <c r="FD181" s="16"/>
      <c r="FE181" s="16"/>
      <c r="FF181" s="16"/>
      <c r="FG181" s="16"/>
      <c r="FH181" s="16"/>
      <c r="FI181" s="16"/>
      <c r="FJ181" s="16"/>
      <c r="FK181" s="16"/>
      <c r="FL181" s="16"/>
      <c r="FM181" s="16"/>
      <c r="FN181" s="16"/>
      <c r="FO181" s="16"/>
      <c r="FP181" s="16"/>
      <c r="FQ181" s="16"/>
      <c r="FR181" s="16"/>
      <c r="FS181" s="16"/>
      <c r="FT181" s="16"/>
      <c r="FU181" s="16"/>
      <c r="FV181" s="16"/>
      <c r="FW181" s="16"/>
      <c r="FX181" s="16"/>
    </row>
    <row r="182" spans="1:180" x14ac:dyDescent="0.3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c r="EO182" s="16"/>
      <c r="EP182" s="16"/>
      <c r="EQ182" s="16"/>
      <c r="ER182" s="16"/>
      <c r="ES182" s="16"/>
      <c r="ET182" s="16"/>
      <c r="EU182" s="16"/>
      <c r="EV182" s="16"/>
      <c r="EW182" s="16"/>
      <c r="EX182" s="16"/>
      <c r="EY182" s="16"/>
      <c r="EZ182" s="16"/>
      <c r="FA182" s="16"/>
      <c r="FB182" s="16"/>
      <c r="FC182" s="16"/>
      <c r="FD182" s="16"/>
      <c r="FE182" s="16"/>
      <c r="FF182" s="16"/>
      <c r="FG182" s="16"/>
      <c r="FH182" s="16"/>
      <c r="FI182" s="16"/>
      <c r="FJ182" s="16"/>
      <c r="FK182" s="16"/>
      <c r="FL182" s="16"/>
      <c r="FM182" s="16"/>
      <c r="FN182" s="16"/>
      <c r="FO182" s="16"/>
      <c r="FP182" s="16"/>
      <c r="FQ182" s="16"/>
      <c r="FR182" s="16"/>
      <c r="FS182" s="16"/>
      <c r="FT182" s="16"/>
      <c r="FU182" s="16"/>
      <c r="FV182" s="16"/>
      <c r="FW182" s="16"/>
      <c r="FX182" s="16"/>
    </row>
    <row r="183" spans="1:180" x14ac:dyDescent="0.3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c r="EM183" s="16"/>
      <c r="EN183" s="16"/>
      <c r="EO183" s="16"/>
      <c r="EP183" s="16"/>
      <c r="EQ183" s="16"/>
      <c r="ER183" s="16"/>
      <c r="ES183" s="16"/>
      <c r="ET183" s="16"/>
      <c r="EU183" s="16"/>
      <c r="EV183" s="16"/>
      <c r="EW183" s="16"/>
      <c r="EX183" s="16"/>
      <c r="EY183" s="16"/>
      <c r="EZ183" s="16"/>
      <c r="FA183" s="16"/>
      <c r="FB183" s="16"/>
      <c r="FC183" s="16"/>
      <c r="FD183" s="16"/>
      <c r="FE183" s="16"/>
      <c r="FF183" s="16"/>
      <c r="FG183" s="16"/>
      <c r="FH183" s="16"/>
      <c r="FI183" s="16"/>
      <c r="FJ183" s="16"/>
      <c r="FK183" s="16"/>
      <c r="FL183" s="16"/>
      <c r="FM183" s="16"/>
      <c r="FN183" s="16"/>
      <c r="FO183" s="16"/>
      <c r="FP183" s="16"/>
      <c r="FQ183" s="16"/>
      <c r="FR183" s="16"/>
      <c r="FS183" s="16"/>
      <c r="FT183" s="16"/>
      <c r="FU183" s="16"/>
      <c r="FV183" s="16"/>
      <c r="FW183" s="16"/>
      <c r="FX183" s="16"/>
    </row>
    <row r="184" spans="1:180" x14ac:dyDescent="0.3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c r="EM184" s="16"/>
      <c r="EN184" s="16"/>
      <c r="EO184" s="16"/>
      <c r="EP184" s="16"/>
      <c r="EQ184" s="16"/>
      <c r="ER184" s="16"/>
      <c r="ES184" s="16"/>
      <c r="ET184" s="16"/>
      <c r="EU184" s="16"/>
      <c r="EV184" s="16"/>
      <c r="EW184" s="16"/>
      <c r="EX184" s="16"/>
      <c r="EY184" s="16"/>
      <c r="EZ184" s="16"/>
      <c r="FA184" s="16"/>
      <c r="FB184" s="16"/>
      <c r="FC184" s="16"/>
      <c r="FD184" s="16"/>
      <c r="FE184" s="16"/>
      <c r="FF184" s="16"/>
      <c r="FG184" s="16"/>
      <c r="FH184" s="16"/>
      <c r="FI184" s="16"/>
      <c r="FJ184" s="16"/>
      <c r="FK184" s="16"/>
      <c r="FL184" s="16"/>
      <c r="FM184" s="16"/>
      <c r="FN184" s="16"/>
      <c r="FO184" s="16"/>
      <c r="FP184" s="16"/>
      <c r="FQ184" s="16"/>
      <c r="FR184" s="16"/>
      <c r="FS184" s="16"/>
      <c r="FT184" s="16"/>
      <c r="FU184" s="16"/>
      <c r="FV184" s="16"/>
      <c r="FW184" s="16"/>
      <c r="FX184" s="16"/>
    </row>
    <row r="185" spans="1:180" x14ac:dyDescent="0.3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c r="EL185" s="16"/>
      <c r="EM185" s="16"/>
      <c r="EN185" s="16"/>
      <c r="EO185" s="16"/>
      <c r="EP185" s="16"/>
      <c r="EQ185" s="16"/>
      <c r="ER185" s="16"/>
      <c r="ES185" s="16"/>
      <c r="ET185" s="16"/>
      <c r="EU185" s="16"/>
      <c r="EV185" s="16"/>
      <c r="EW185" s="16"/>
      <c r="EX185" s="16"/>
      <c r="EY185" s="16"/>
      <c r="EZ185" s="16"/>
      <c r="FA185" s="16"/>
      <c r="FB185" s="16"/>
      <c r="FC185" s="16"/>
      <c r="FD185" s="16"/>
      <c r="FE185" s="16"/>
      <c r="FF185" s="16"/>
      <c r="FG185" s="16"/>
      <c r="FH185" s="16"/>
      <c r="FI185" s="16"/>
      <c r="FJ185" s="16"/>
      <c r="FK185" s="16"/>
      <c r="FL185" s="16"/>
      <c r="FM185" s="16"/>
      <c r="FN185" s="16"/>
      <c r="FO185" s="16"/>
      <c r="FP185" s="16"/>
      <c r="FQ185" s="16"/>
      <c r="FR185" s="16"/>
      <c r="FS185" s="16"/>
      <c r="FT185" s="16"/>
      <c r="FU185" s="16"/>
      <c r="FV185" s="16"/>
      <c r="FW185" s="16"/>
      <c r="FX185" s="16"/>
    </row>
    <row r="186" spans="1:180" x14ac:dyDescent="0.3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c r="EL186" s="16"/>
      <c r="EM186" s="16"/>
      <c r="EN186" s="16"/>
      <c r="EO186" s="16"/>
      <c r="EP186" s="16"/>
      <c r="EQ186" s="16"/>
      <c r="ER186" s="16"/>
      <c r="ES186" s="16"/>
      <c r="ET186" s="16"/>
      <c r="EU186" s="16"/>
      <c r="EV186" s="16"/>
      <c r="EW186" s="16"/>
      <c r="EX186" s="16"/>
      <c r="EY186" s="16"/>
      <c r="EZ186" s="16"/>
      <c r="FA186" s="16"/>
      <c r="FB186" s="16"/>
      <c r="FC186" s="16"/>
      <c r="FD186" s="16"/>
      <c r="FE186" s="16"/>
      <c r="FF186" s="16"/>
      <c r="FG186" s="16"/>
      <c r="FH186" s="16"/>
      <c r="FI186" s="16"/>
      <c r="FJ186" s="16"/>
      <c r="FK186" s="16"/>
      <c r="FL186" s="16"/>
      <c r="FM186" s="16"/>
      <c r="FN186" s="16"/>
      <c r="FO186" s="16"/>
      <c r="FP186" s="16"/>
      <c r="FQ186" s="16"/>
      <c r="FR186" s="16"/>
      <c r="FS186" s="16"/>
      <c r="FT186" s="16"/>
      <c r="FU186" s="16"/>
      <c r="FV186" s="16"/>
      <c r="FW186" s="16"/>
      <c r="FX186" s="16"/>
    </row>
    <row r="187" spans="1:180" x14ac:dyDescent="0.3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c r="EL187" s="16"/>
      <c r="EM187" s="16"/>
      <c r="EN187" s="16"/>
      <c r="EO187" s="16"/>
      <c r="EP187" s="16"/>
      <c r="EQ187" s="16"/>
      <c r="ER187" s="16"/>
      <c r="ES187" s="16"/>
      <c r="ET187" s="16"/>
      <c r="EU187" s="16"/>
      <c r="EV187" s="16"/>
      <c r="EW187" s="16"/>
      <c r="EX187" s="16"/>
      <c r="EY187" s="16"/>
      <c r="EZ187" s="16"/>
      <c r="FA187" s="16"/>
      <c r="FB187" s="16"/>
      <c r="FC187" s="16"/>
      <c r="FD187" s="16"/>
      <c r="FE187" s="16"/>
      <c r="FF187" s="16"/>
      <c r="FG187" s="16"/>
      <c r="FH187" s="16"/>
      <c r="FI187" s="16"/>
      <c r="FJ187" s="16"/>
      <c r="FK187" s="16"/>
      <c r="FL187" s="16"/>
      <c r="FM187" s="16"/>
      <c r="FN187" s="16"/>
      <c r="FO187" s="16"/>
      <c r="FP187" s="16"/>
      <c r="FQ187" s="16"/>
      <c r="FR187" s="16"/>
      <c r="FS187" s="16"/>
      <c r="FT187" s="16"/>
      <c r="FU187" s="16"/>
      <c r="FV187" s="16"/>
      <c r="FW187" s="16"/>
      <c r="FX187" s="16"/>
    </row>
    <row r="188" spans="1:180" x14ac:dyDescent="0.3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c r="EL188" s="16"/>
      <c r="EM188" s="16"/>
      <c r="EN188" s="16"/>
      <c r="EO188" s="16"/>
      <c r="EP188" s="16"/>
      <c r="EQ188" s="16"/>
      <c r="ER188" s="16"/>
      <c r="ES188" s="16"/>
      <c r="ET188" s="16"/>
      <c r="EU188" s="16"/>
      <c r="EV188" s="16"/>
      <c r="EW188" s="16"/>
      <c r="EX188" s="16"/>
      <c r="EY188" s="16"/>
      <c r="EZ188" s="16"/>
      <c r="FA188" s="16"/>
      <c r="FB188" s="16"/>
      <c r="FC188" s="16"/>
      <c r="FD188" s="16"/>
      <c r="FE188" s="16"/>
      <c r="FF188" s="16"/>
      <c r="FG188" s="16"/>
      <c r="FH188" s="16"/>
      <c r="FI188" s="16"/>
      <c r="FJ188" s="16"/>
      <c r="FK188" s="16"/>
      <c r="FL188" s="16"/>
      <c r="FM188" s="16"/>
      <c r="FN188" s="16"/>
      <c r="FO188" s="16"/>
      <c r="FP188" s="16"/>
      <c r="FQ188" s="16"/>
      <c r="FR188" s="16"/>
      <c r="FS188" s="16"/>
      <c r="FT188" s="16"/>
      <c r="FU188" s="16"/>
      <c r="FV188" s="16"/>
      <c r="FW188" s="16"/>
      <c r="FX188" s="16"/>
    </row>
    <row r="189" spans="1:180" x14ac:dyDescent="0.3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c r="EM189" s="16"/>
      <c r="EN189" s="16"/>
      <c r="EO189" s="16"/>
      <c r="EP189" s="16"/>
      <c r="EQ189" s="16"/>
      <c r="ER189" s="16"/>
      <c r="ES189" s="16"/>
      <c r="ET189" s="16"/>
      <c r="EU189" s="16"/>
      <c r="EV189" s="16"/>
      <c r="EW189" s="16"/>
      <c r="EX189" s="16"/>
      <c r="EY189" s="16"/>
      <c r="EZ189" s="16"/>
      <c r="FA189" s="16"/>
      <c r="FB189" s="16"/>
      <c r="FC189" s="16"/>
      <c r="FD189" s="16"/>
      <c r="FE189" s="16"/>
      <c r="FF189" s="16"/>
      <c r="FG189" s="16"/>
      <c r="FH189" s="16"/>
      <c r="FI189" s="16"/>
      <c r="FJ189" s="16"/>
      <c r="FK189" s="16"/>
      <c r="FL189" s="16"/>
      <c r="FM189" s="16"/>
      <c r="FN189" s="16"/>
      <c r="FO189" s="16"/>
      <c r="FP189" s="16"/>
      <c r="FQ189" s="16"/>
      <c r="FR189" s="16"/>
      <c r="FS189" s="16"/>
      <c r="FT189" s="16"/>
      <c r="FU189" s="16"/>
      <c r="FV189" s="16"/>
      <c r="FW189" s="16"/>
      <c r="FX189" s="16"/>
    </row>
    <row r="190" spans="1:180" x14ac:dyDescent="0.3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c r="EL190" s="16"/>
      <c r="EM190" s="16"/>
      <c r="EN190" s="16"/>
      <c r="EO190" s="16"/>
      <c r="EP190" s="16"/>
      <c r="EQ190" s="16"/>
      <c r="ER190" s="16"/>
      <c r="ES190" s="16"/>
      <c r="ET190" s="16"/>
      <c r="EU190" s="16"/>
      <c r="EV190" s="16"/>
      <c r="EW190" s="16"/>
      <c r="EX190" s="16"/>
      <c r="EY190" s="16"/>
      <c r="EZ190" s="16"/>
      <c r="FA190" s="16"/>
      <c r="FB190" s="16"/>
      <c r="FC190" s="16"/>
      <c r="FD190" s="16"/>
      <c r="FE190" s="16"/>
      <c r="FF190" s="16"/>
      <c r="FG190" s="16"/>
      <c r="FH190" s="16"/>
      <c r="FI190" s="16"/>
      <c r="FJ190" s="16"/>
      <c r="FK190" s="16"/>
      <c r="FL190" s="16"/>
      <c r="FM190" s="16"/>
      <c r="FN190" s="16"/>
      <c r="FO190" s="16"/>
      <c r="FP190" s="16"/>
      <c r="FQ190" s="16"/>
      <c r="FR190" s="16"/>
      <c r="FS190" s="16"/>
      <c r="FT190" s="16"/>
      <c r="FU190" s="16"/>
      <c r="FV190" s="16"/>
      <c r="FW190" s="16"/>
      <c r="FX190" s="16"/>
    </row>
    <row r="191" spans="1:180" x14ac:dyDescent="0.3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c r="EM191" s="16"/>
      <c r="EN191" s="16"/>
      <c r="EO191" s="16"/>
      <c r="EP191" s="16"/>
      <c r="EQ191" s="16"/>
      <c r="ER191" s="16"/>
      <c r="ES191" s="16"/>
      <c r="ET191" s="16"/>
      <c r="EU191" s="16"/>
      <c r="EV191" s="16"/>
      <c r="EW191" s="16"/>
      <c r="EX191" s="16"/>
      <c r="EY191" s="16"/>
      <c r="EZ191" s="16"/>
      <c r="FA191" s="16"/>
      <c r="FB191" s="16"/>
      <c r="FC191" s="16"/>
      <c r="FD191" s="16"/>
      <c r="FE191" s="16"/>
      <c r="FF191" s="16"/>
      <c r="FG191" s="16"/>
      <c r="FH191" s="16"/>
      <c r="FI191" s="16"/>
      <c r="FJ191" s="16"/>
      <c r="FK191" s="16"/>
      <c r="FL191" s="16"/>
      <c r="FM191" s="16"/>
      <c r="FN191" s="16"/>
      <c r="FO191" s="16"/>
      <c r="FP191" s="16"/>
      <c r="FQ191" s="16"/>
      <c r="FR191" s="16"/>
      <c r="FS191" s="16"/>
      <c r="FT191" s="16"/>
      <c r="FU191" s="16"/>
      <c r="FV191" s="16"/>
      <c r="FW191" s="16"/>
      <c r="FX191" s="16"/>
    </row>
    <row r="192" spans="1:180" x14ac:dyDescent="0.3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c r="EM192" s="16"/>
      <c r="EN192" s="16"/>
      <c r="EO192" s="16"/>
      <c r="EP192" s="16"/>
      <c r="EQ192" s="16"/>
      <c r="ER192" s="16"/>
      <c r="ES192" s="16"/>
      <c r="ET192" s="16"/>
      <c r="EU192" s="16"/>
      <c r="EV192" s="16"/>
      <c r="EW192" s="16"/>
      <c r="EX192" s="16"/>
      <c r="EY192" s="16"/>
      <c r="EZ192" s="16"/>
      <c r="FA192" s="16"/>
      <c r="FB192" s="16"/>
      <c r="FC192" s="16"/>
      <c r="FD192" s="16"/>
      <c r="FE192" s="16"/>
      <c r="FF192" s="16"/>
      <c r="FG192" s="16"/>
      <c r="FH192" s="16"/>
      <c r="FI192" s="16"/>
      <c r="FJ192" s="16"/>
      <c r="FK192" s="16"/>
      <c r="FL192" s="16"/>
      <c r="FM192" s="16"/>
      <c r="FN192" s="16"/>
      <c r="FO192" s="16"/>
      <c r="FP192" s="16"/>
      <c r="FQ192" s="16"/>
      <c r="FR192" s="16"/>
      <c r="FS192" s="16"/>
      <c r="FT192" s="16"/>
      <c r="FU192" s="16"/>
      <c r="FV192" s="16"/>
      <c r="FW192" s="16"/>
      <c r="FX192" s="16"/>
    </row>
    <row r="193" spans="1:180" x14ac:dyDescent="0.3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c r="EM193" s="16"/>
      <c r="EN193" s="16"/>
      <c r="EO193" s="16"/>
      <c r="EP193" s="16"/>
      <c r="EQ193" s="16"/>
      <c r="ER193" s="16"/>
      <c r="ES193" s="16"/>
      <c r="ET193" s="16"/>
      <c r="EU193" s="16"/>
      <c r="EV193" s="16"/>
      <c r="EW193" s="16"/>
      <c r="EX193" s="16"/>
      <c r="EY193" s="16"/>
      <c r="EZ193" s="16"/>
      <c r="FA193" s="16"/>
      <c r="FB193" s="16"/>
      <c r="FC193" s="16"/>
      <c r="FD193" s="16"/>
      <c r="FE193" s="16"/>
      <c r="FF193" s="16"/>
      <c r="FG193" s="16"/>
      <c r="FH193" s="16"/>
      <c r="FI193" s="16"/>
      <c r="FJ193" s="16"/>
      <c r="FK193" s="16"/>
      <c r="FL193" s="16"/>
      <c r="FM193" s="16"/>
      <c r="FN193" s="16"/>
      <c r="FO193" s="16"/>
      <c r="FP193" s="16"/>
      <c r="FQ193" s="16"/>
      <c r="FR193" s="16"/>
      <c r="FS193" s="16"/>
      <c r="FT193" s="16"/>
      <c r="FU193" s="16"/>
      <c r="FV193" s="16"/>
      <c r="FW193" s="16"/>
      <c r="FX193" s="16"/>
    </row>
    <row r="194" spans="1:180" x14ac:dyDescent="0.3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c r="EM194" s="16"/>
      <c r="EN194" s="16"/>
      <c r="EO194" s="16"/>
      <c r="EP194" s="16"/>
      <c r="EQ194" s="16"/>
      <c r="ER194" s="16"/>
      <c r="ES194" s="16"/>
      <c r="ET194" s="16"/>
      <c r="EU194" s="16"/>
      <c r="EV194" s="16"/>
      <c r="EW194" s="16"/>
      <c r="EX194" s="16"/>
      <c r="EY194" s="16"/>
      <c r="EZ194" s="16"/>
      <c r="FA194" s="16"/>
      <c r="FB194" s="16"/>
      <c r="FC194" s="16"/>
      <c r="FD194" s="16"/>
      <c r="FE194" s="16"/>
      <c r="FF194" s="16"/>
      <c r="FG194" s="16"/>
      <c r="FH194" s="16"/>
      <c r="FI194" s="16"/>
      <c r="FJ194" s="16"/>
      <c r="FK194" s="16"/>
      <c r="FL194" s="16"/>
      <c r="FM194" s="16"/>
      <c r="FN194" s="16"/>
      <c r="FO194" s="16"/>
      <c r="FP194" s="16"/>
      <c r="FQ194" s="16"/>
      <c r="FR194" s="16"/>
      <c r="FS194" s="16"/>
      <c r="FT194" s="16"/>
      <c r="FU194" s="16"/>
      <c r="FV194" s="16"/>
      <c r="FW194" s="16"/>
      <c r="FX194" s="16"/>
    </row>
    <row r="195" spans="1:180" x14ac:dyDescent="0.3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c r="EM195" s="16"/>
      <c r="EN195" s="16"/>
      <c r="EO195" s="16"/>
      <c r="EP195" s="16"/>
      <c r="EQ195" s="16"/>
      <c r="ER195" s="16"/>
      <c r="ES195" s="16"/>
      <c r="ET195" s="16"/>
      <c r="EU195" s="16"/>
      <c r="EV195" s="16"/>
      <c r="EW195" s="16"/>
      <c r="EX195" s="16"/>
      <c r="EY195" s="16"/>
      <c r="EZ195" s="16"/>
      <c r="FA195" s="16"/>
      <c r="FB195" s="16"/>
      <c r="FC195" s="16"/>
      <c r="FD195" s="16"/>
      <c r="FE195" s="16"/>
      <c r="FF195" s="16"/>
      <c r="FG195" s="16"/>
      <c r="FH195" s="16"/>
      <c r="FI195" s="16"/>
      <c r="FJ195" s="16"/>
      <c r="FK195" s="16"/>
      <c r="FL195" s="16"/>
      <c r="FM195" s="16"/>
      <c r="FN195" s="16"/>
      <c r="FO195" s="16"/>
      <c r="FP195" s="16"/>
      <c r="FQ195" s="16"/>
      <c r="FR195" s="16"/>
      <c r="FS195" s="16"/>
      <c r="FT195" s="16"/>
      <c r="FU195" s="16"/>
      <c r="FV195" s="16"/>
      <c r="FW195" s="16"/>
      <c r="FX195" s="16"/>
    </row>
    <row r="196" spans="1:180" x14ac:dyDescent="0.3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c r="EM196" s="16"/>
      <c r="EN196" s="16"/>
      <c r="EO196" s="16"/>
      <c r="EP196" s="16"/>
      <c r="EQ196" s="16"/>
      <c r="ER196" s="16"/>
      <c r="ES196" s="16"/>
      <c r="ET196" s="16"/>
      <c r="EU196" s="16"/>
      <c r="EV196" s="16"/>
      <c r="EW196" s="16"/>
      <c r="EX196" s="16"/>
      <c r="EY196" s="16"/>
      <c r="EZ196" s="16"/>
      <c r="FA196" s="16"/>
      <c r="FB196" s="16"/>
      <c r="FC196" s="16"/>
      <c r="FD196" s="16"/>
      <c r="FE196" s="16"/>
      <c r="FF196" s="16"/>
      <c r="FG196" s="16"/>
      <c r="FH196" s="16"/>
      <c r="FI196" s="16"/>
      <c r="FJ196" s="16"/>
      <c r="FK196" s="16"/>
      <c r="FL196" s="16"/>
      <c r="FM196" s="16"/>
      <c r="FN196" s="16"/>
      <c r="FO196" s="16"/>
      <c r="FP196" s="16"/>
      <c r="FQ196" s="16"/>
      <c r="FR196" s="16"/>
      <c r="FS196" s="16"/>
      <c r="FT196" s="16"/>
      <c r="FU196" s="16"/>
      <c r="FV196" s="16"/>
      <c r="FW196" s="16"/>
      <c r="FX196" s="16"/>
    </row>
    <row r="197" spans="1:180" x14ac:dyDescent="0.3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c r="EM197" s="16"/>
      <c r="EN197" s="16"/>
      <c r="EO197" s="16"/>
      <c r="EP197" s="16"/>
      <c r="EQ197" s="16"/>
      <c r="ER197" s="16"/>
      <c r="ES197" s="16"/>
      <c r="ET197" s="16"/>
      <c r="EU197" s="16"/>
      <c r="EV197" s="16"/>
      <c r="EW197" s="16"/>
      <c r="EX197" s="16"/>
      <c r="EY197" s="16"/>
      <c r="EZ197" s="16"/>
      <c r="FA197" s="16"/>
      <c r="FB197" s="16"/>
      <c r="FC197" s="16"/>
      <c r="FD197" s="16"/>
      <c r="FE197" s="16"/>
      <c r="FF197" s="16"/>
      <c r="FG197" s="16"/>
      <c r="FH197" s="16"/>
      <c r="FI197" s="16"/>
      <c r="FJ197" s="16"/>
      <c r="FK197" s="16"/>
      <c r="FL197" s="16"/>
      <c r="FM197" s="16"/>
      <c r="FN197" s="16"/>
      <c r="FO197" s="16"/>
      <c r="FP197" s="16"/>
      <c r="FQ197" s="16"/>
      <c r="FR197" s="16"/>
      <c r="FS197" s="16"/>
      <c r="FT197" s="16"/>
      <c r="FU197" s="16"/>
      <c r="FV197" s="16"/>
      <c r="FW197" s="16"/>
      <c r="FX197" s="16"/>
    </row>
    <row r="198" spans="1:180" x14ac:dyDescent="0.3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c r="EI198" s="16"/>
      <c r="EJ198" s="16"/>
      <c r="EK198" s="16"/>
      <c r="EL198" s="16"/>
      <c r="EM198" s="16"/>
      <c r="EN198" s="16"/>
      <c r="EO198" s="16"/>
      <c r="EP198" s="16"/>
      <c r="EQ198" s="16"/>
      <c r="ER198" s="16"/>
      <c r="ES198" s="16"/>
      <c r="ET198" s="16"/>
      <c r="EU198" s="16"/>
      <c r="EV198" s="16"/>
      <c r="EW198" s="16"/>
      <c r="EX198" s="16"/>
      <c r="EY198" s="16"/>
      <c r="EZ198" s="16"/>
      <c r="FA198" s="16"/>
      <c r="FB198" s="16"/>
      <c r="FC198" s="16"/>
      <c r="FD198" s="16"/>
      <c r="FE198" s="16"/>
      <c r="FF198" s="16"/>
      <c r="FG198" s="16"/>
      <c r="FH198" s="16"/>
      <c r="FI198" s="16"/>
      <c r="FJ198" s="16"/>
      <c r="FK198" s="16"/>
      <c r="FL198" s="16"/>
      <c r="FM198" s="16"/>
      <c r="FN198" s="16"/>
      <c r="FO198" s="16"/>
      <c r="FP198" s="16"/>
      <c r="FQ198" s="16"/>
      <c r="FR198" s="16"/>
      <c r="FS198" s="16"/>
      <c r="FT198" s="16"/>
      <c r="FU198" s="16"/>
      <c r="FV198" s="16"/>
      <c r="FW198" s="16"/>
      <c r="FX198" s="16"/>
    </row>
    <row r="199" spans="1:180" x14ac:dyDescent="0.3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c r="EL199" s="16"/>
      <c r="EM199" s="16"/>
      <c r="EN199" s="16"/>
      <c r="EO199" s="16"/>
      <c r="EP199" s="16"/>
      <c r="EQ199" s="16"/>
      <c r="ER199" s="16"/>
      <c r="ES199" s="16"/>
      <c r="ET199" s="16"/>
      <c r="EU199" s="16"/>
      <c r="EV199" s="16"/>
      <c r="EW199" s="16"/>
      <c r="EX199" s="16"/>
      <c r="EY199" s="16"/>
      <c r="EZ199" s="16"/>
      <c r="FA199" s="16"/>
      <c r="FB199" s="16"/>
      <c r="FC199" s="16"/>
      <c r="FD199" s="16"/>
      <c r="FE199" s="16"/>
      <c r="FF199" s="16"/>
      <c r="FG199" s="16"/>
      <c r="FH199" s="16"/>
      <c r="FI199" s="16"/>
      <c r="FJ199" s="16"/>
      <c r="FK199" s="16"/>
      <c r="FL199" s="16"/>
      <c r="FM199" s="16"/>
      <c r="FN199" s="16"/>
      <c r="FO199" s="16"/>
      <c r="FP199" s="16"/>
      <c r="FQ199" s="16"/>
      <c r="FR199" s="16"/>
      <c r="FS199" s="16"/>
      <c r="FT199" s="16"/>
      <c r="FU199" s="16"/>
      <c r="FV199" s="16"/>
      <c r="FW199" s="16"/>
      <c r="FX199" s="16"/>
    </row>
    <row r="200" spans="1:180" x14ac:dyDescent="0.3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c r="EI200" s="16"/>
      <c r="EJ200" s="16"/>
      <c r="EK200" s="16"/>
      <c r="EL200" s="16"/>
      <c r="EM200" s="16"/>
      <c r="EN200" s="16"/>
      <c r="EO200" s="16"/>
      <c r="EP200" s="16"/>
      <c r="EQ200" s="16"/>
      <c r="ER200" s="16"/>
      <c r="ES200" s="16"/>
      <c r="ET200" s="16"/>
      <c r="EU200" s="16"/>
      <c r="EV200" s="16"/>
      <c r="EW200" s="16"/>
      <c r="EX200" s="16"/>
      <c r="EY200" s="16"/>
      <c r="EZ200" s="16"/>
      <c r="FA200" s="16"/>
      <c r="FB200" s="16"/>
      <c r="FC200" s="16"/>
      <c r="FD200" s="16"/>
      <c r="FE200" s="16"/>
      <c r="FF200" s="16"/>
      <c r="FG200" s="16"/>
      <c r="FH200" s="16"/>
      <c r="FI200" s="16"/>
      <c r="FJ200" s="16"/>
      <c r="FK200" s="16"/>
      <c r="FL200" s="16"/>
      <c r="FM200" s="16"/>
      <c r="FN200" s="16"/>
      <c r="FO200" s="16"/>
      <c r="FP200" s="16"/>
      <c r="FQ200" s="16"/>
      <c r="FR200" s="16"/>
      <c r="FS200" s="16"/>
      <c r="FT200" s="16"/>
      <c r="FU200" s="16"/>
      <c r="FV200" s="16"/>
      <c r="FW200" s="16"/>
      <c r="FX200" s="16"/>
    </row>
    <row r="201" spans="1:180" x14ac:dyDescent="0.3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c r="EL201" s="16"/>
      <c r="EM201" s="16"/>
      <c r="EN201" s="16"/>
      <c r="EO201" s="16"/>
      <c r="EP201" s="16"/>
      <c r="EQ201" s="16"/>
      <c r="ER201" s="16"/>
      <c r="ES201" s="16"/>
      <c r="ET201" s="16"/>
      <c r="EU201" s="16"/>
      <c r="EV201" s="16"/>
      <c r="EW201" s="16"/>
      <c r="EX201" s="16"/>
      <c r="EY201" s="16"/>
      <c r="EZ201" s="16"/>
      <c r="FA201" s="16"/>
      <c r="FB201" s="16"/>
      <c r="FC201" s="16"/>
      <c r="FD201" s="16"/>
      <c r="FE201" s="16"/>
      <c r="FF201" s="16"/>
      <c r="FG201" s="16"/>
      <c r="FH201" s="16"/>
      <c r="FI201" s="16"/>
      <c r="FJ201" s="16"/>
      <c r="FK201" s="16"/>
      <c r="FL201" s="16"/>
      <c r="FM201" s="16"/>
      <c r="FN201" s="16"/>
      <c r="FO201" s="16"/>
      <c r="FP201" s="16"/>
      <c r="FQ201" s="16"/>
      <c r="FR201" s="16"/>
      <c r="FS201" s="16"/>
      <c r="FT201" s="16"/>
      <c r="FU201" s="16"/>
      <c r="FV201" s="16"/>
      <c r="FW201" s="16"/>
      <c r="FX201" s="16"/>
    </row>
    <row r="202" spans="1:180" x14ac:dyDescent="0.3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c r="EL202" s="16"/>
      <c r="EM202" s="16"/>
      <c r="EN202" s="16"/>
      <c r="EO202" s="16"/>
      <c r="EP202" s="16"/>
      <c r="EQ202" s="16"/>
      <c r="ER202" s="16"/>
      <c r="ES202" s="16"/>
      <c r="ET202" s="16"/>
      <c r="EU202" s="16"/>
      <c r="EV202" s="16"/>
      <c r="EW202" s="16"/>
      <c r="EX202" s="16"/>
      <c r="EY202" s="16"/>
      <c r="EZ202" s="16"/>
      <c r="FA202" s="16"/>
      <c r="FB202" s="16"/>
      <c r="FC202" s="16"/>
      <c r="FD202" s="16"/>
      <c r="FE202" s="16"/>
      <c r="FF202" s="16"/>
      <c r="FG202" s="16"/>
      <c r="FH202" s="16"/>
      <c r="FI202" s="16"/>
      <c r="FJ202" s="16"/>
      <c r="FK202" s="16"/>
      <c r="FL202" s="16"/>
      <c r="FM202" s="16"/>
      <c r="FN202" s="16"/>
      <c r="FO202" s="16"/>
      <c r="FP202" s="16"/>
      <c r="FQ202" s="16"/>
      <c r="FR202" s="16"/>
      <c r="FS202" s="16"/>
      <c r="FT202" s="16"/>
      <c r="FU202" s="16"/>
      <c r="FV202" s="16"/>
      <c r="FW202" s="16"/>
      <c r="FX202" s="16"/>
    </row>
    <row r="203" spans="1:180" x14ac:dyDescent="0.3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c r="EM203" s="16"/>
      <c r="EN203" s="16"/>
      <c r="EO203" s="16"/>
      <c r="EP203" s="16"/>
      <c r="EQ203" s="16"/>
      <c r="ER203" s="16"/>
      <c r="ES203" s="16"/>
      <c r="ET203" s="16"/>
      <c r="EU203" s="16"/>
      <c r="EV203" s="16"/>
      <c r="EW203" s="16"/>
      <c r="EX203" s="16"/>
      <c r="EY203" s="16"/>
      <c r="EZ203" s="16"/>
      <c r="FA203" s="16"/>
      <c r="FB203" s="16"/>
      <c r="FC203" s="16"/>
      <c r="FD203" s="16"/>
      <c r="FE203" s="16"/>
      <c r="FF203" s="16"/>
      <c r="FG203" s="16"/>
      <c r="FH203" s="16"/>
      <c r="FI203" s="16"/>
      <c r="FJ203" s="16"/>
      <c r="FK203" s="16"/>
      <c r="FL203" s="16"/>
      <c r="FM203" s="16"/>
      <c r="FN203" s="16"/>
      <c r="FO203" s="16"/>
      <c r="FP203" s="16"/>
      <c r="FQ203" s="16"/>
      <c r="FR203" s="16"/>
      <c r="FS203" s="16"/>
      <c r="FT203" s="16"/>
      <c r="FU203" s="16"/>
      <c r="FV203" s="16"/>
      <c r="FW203" s="16"/>
      <c r="FX203" s="16"/>
    </row>
    <row r="204" spans="1:180" x14ac:dyDescent="0.3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c r="EM204" s="16"/>
      <c r="EN204" s="16"/>
      <c r="EO204" s="16"/>
      <c r="EP204" s="16"/>
      <c r="EQ204" s="16"/>
      <c r="ER204" s="16"/>
      <c r="ES204" s="16"/>
      <c r="ET204" s="16"/>
      <c r="EU204" s="16"/>
      <c r="EV204" s="16"/>
      <c r="EW204" s="16"/>
      <c r="EX204" s="16"/>
      <c r="EY204" s="16"/>
      <c r="EZ204" s="16"/>
      <c r="FA204" s="16"/>
      <c r="FB204" s="16"/>
      <c r="FC204" s="16"/>
      <c r="FD204" s="16"/>
      <c r="FE204" s="16"/>
      <c r="FF204" s="16"/>
      <c r="FG204" s="16"/>
      <c r="FH204" s="16"/>
      <c r="FI204" s="16"/>
      <c r="FJ204" s="16"/>
      <c r="FK204" s="16"/>
      <c r="FL204" s="16"/>
      <c r="FM204" s="16"/>
      <c r="FN204" s="16"/>
      <c r="FO204" s="16"/>
      <c r="FP204" s="16"/>
      <c r="FQ204" s="16"/>
      <c r="FR204" s="16"/>
      <c r="FS204" s="16"/>
      <c r="FT204" s="16"/>
      <c r="FU204" s="16"/>
      <c r="FV204" s="16"/>
      <c r="FW204" s="16"/>
      <c r="FX204" s="16"/>
    </row>
    <row r="205" spans="1:180" x14ac:dyDescent="0.3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c r="EM205" s="16"/>
      <c r="EN205" s="16"/>
      <c r="EO205" s="16"/>
      <c r="EP205" s="16"/>
      <c r="EQ205" s="16"/>
      <c r="ER205" s="16"/>
      <c r="ES205" s="16"/>
      <c r="ET205" s="16"/>
      <c r="EU205" s="16"/>
      <c r="EV205" s="16"/>
      <c r="EW205" s="16"/>
      <c r="EX205" s="16"/>
      <c r="EY205" s="16"/>
      <c r="EZ205" s="16"/>
      <c r="FA205" s="16"/>
      <c r="FB205" s="16"/>
      <c r="FC205" s="16"/>
      <c r="FD205" s="16"/>
      <c r="FE205" s="16"/>
      <c r="FF205" s="16"/>
      <c r="FG205" s="16"/>
      <c r="FH205" s="16"/>
      <c r="FI205" s="16"/>
      <c r="FJ205" s="16"/>
      <c r="FK205" s="16"/>
      <c r="FL205" s="16"/>
      <c r="FM205" s="16"/>
      <c r="FN205" s="16"/>
      <c r="FO205" s="16"/>
      <c r="FP205" s="16"/>
      <c r="FQ205" s="16"/>
      <c r="FR205" s="16"/>
      <c r="FS205" s="16"/>
      <c r="FT205" s="16"/>
      <c r="FU205" s="16"/>
      <c r="FV205" s="16"/>
      <c r="FW205" s="16"/>
      <c r="FX205" s="16"/>
    </row>
    <row r="206" spans="1:180" x14ac:dyDescent="0.3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c r="EM206" s="16"/>
      <c r="EN206" s="16"/>
      <c r="EO206" s="16"/>
      <c r="EP206" s="16"/>
      <c r="EQ206" s="16"/>
      <c r="ER206" s="16"/>
      <c r="ES206" s="16"/>
      <c r="ET206" s="16"/>
      <c r="EU206" s="16"/>
      <c r="EV206" s="16"/>
      <c r="EW206" s="16"/>
      <c r="EX206" s="16"/>
      <c r="EY206" s="16"/>
      <c r="EZ206" s="16"/>
      <c r="FA206" s="16"/>
      <c r="FB206" s="16"/>
      <c r="FC206" s="16"/>
      <c r="FD206" s="16"/>
      <c r="FE206" s="16"/>
      <c r="FF206" s="16"/>
      <c r="FG206" s="16"/>
      <c r="FH206" s="16"/>
      <c r="FI206" s="16"/>
      <c r="FJ206" s="16"/>
      <c r="FK206" s="16"/>
      <c r="FL206" s="16"/>
      <c r="FM206" s="16"/>
      <c r="FN206" s="16"/>
      <c r="FO206" s="16"/>
      <c r="FP206" s="16"/>
      <c r="FQ206" s="16"/>
      <c r="FR206" s="16"/>
      <c r="FS206" s="16"/>
      <c r="FT206" s="16"/>
      <c r="FU206" s="16"/>
      <c r="FV206" s="16"/>
      <c r="FW206" s="16"/>
      <c r="FX206" s="16"/>
    </row>
    <row r="207" spans="1:180" x14ac:dyDescent="0.3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c r="EM207" s="16"/>
      <c r="EN207" s="16"/>
      <c r="EO207" s="16"/>
      <c r="EP207" s="16"/>
      <c r="EQ207" s="16"/>
      <c r="ER207" s="16"/>
      <c r="ES207" s="16"/>
      <c r="ET207" s="16"/>
      <c r="EU207" s="16"/>
      <c r="EV207" s="16"/>
      <c r="EW207" s="16"/>
      <c r="EX207" s="16"/>
      <c r="EY207" s="16"/>
      <c r="EZ207" s="16"/>
      <c r="FA207" s="16"/>
      <c r="FB207" s="16"/>
      <c r="FC207" s="16"/>
      <c r="FD207" s="16"/>
      <c r="FE207" s="16"/>
      <c r="FF207" s="16"/>
      <c r="FG207" s="16"/>
      <c r="FH207" s="16"/>
      <c r="FI207" s="16"/>
      <c r="FJ207" s="16"/>
      <c r="FK207" s="16"/>
      <c r="FL207" s="16"/>
      <c r="FM207" s="16"/>
      <c r="FN207" s="16"/>
      <c r="FO207" s="16"/>
      <c r="FP207" s="16"/>
      <c r="FQ207" s="16"/>
      <c r="FR207" s="16"/>
      <c r="FS207" s="16"/>
      <c r="FT207" s="16"/>
      <c r="FU207" s="16"/>
      <c r="FV207" s="16"/>
      <c r="FW207" s="16"/>
      <c r="FX207" s="16"/>
    </row>
    <row r="208" spans="1:180" x14ac:dyDescent="0.3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c r="EM208" s="16"/>
      <c r="EN208" s="16"/>
      <c r="EO208" s="16"/>
      <c r="EP208" s="16"/>
      <c r="EQ208" s="16"/>
      <c r="ER208" s="16"/>
      <c r="ES208" s="16"/>
      <c r="ET208" s="16"/>
      <c r="EU208" s="16"/>
      <c r="EV208" s="16"/>
      <c r="EW208" s="16"/>
      <c r="EX208" s="16"/>
      <c r="EY208" s="16"/>
      <c r="EZ208" s="16"/>
      <c r="FA208" s="16"/>
      <c r="FB208" s="16"/>
      <c r="FC208" s="16"/>
      <c r="FD208" s="16"/>
      <c r="FE208" s="16"/>
      <c r="FF208" s="16"/>
      <c r="FG208" s="16"/>
      <c r="FH208" s="16"/>
      <c r="FI208" s="16"/>
      <c r="FJ208" s="16"/>
      <c r="FK208" s="16"/>
      <c r="FL208" s="16"/>
      <c r="FM208" s="16"/>
      <c r="FN208" s="16"/>
      <c r="FO208" s="16"/>
      <c r="FP208" s="16"/>
      <c r="FQ208" s="16"/>
      <c r="FR208" s="16"/>
      <c r="FS208" s="16"/>
      <c r="FT208" s="16"/>
      <c r="FU208" s="16"/>
      <c r="FV208" s="16"/>
      <c r="FW208" s="16"/>
      <c r="FX208" s="16"/>
    </row>
    <row r="209" spans="1:180" x14ac:dyDescent="0.3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c r="EM209" s="16"/>
      <c r="EN209" s="16"/>
      <c r="EO209" s="16"/>
      <c r="EP209" s="16"/>
      <c r="EQ209" s="16"/>
      <c r="ER209" s="16"/>
      <c r="ES209" s="16"/>
      <c r="ET209" s="16"/>
      <c r="EU209" s="16"/>
      <c r="EV209" s="16"/>
      <c r="EW209" s="16"/>
      <c r="EX209" s="16"/>
      <c r="EY209" s="16"/>
      <c r="EZ209" s="16"/>
      <c r="FA209" s="16"/>
      <c r="FB209" s="16"/>
      <c r="FC209" s="16"/>
      <c r="FD209" s="16"/>
      <c r="FE209" s="16"/>
      <c r="FF209" s="16"/>
      <c r="FG209" s="16"/>
      <c r="FH209" s="16"/>
      <c r="FI209" s="16"/>
      <c r="FJ209" s="16"/>
      <c r="FK209" s="16"/>
      <c r="FL209" s="16"/>
      <c r="FM209" s="16"/>
      <c r="FN209" s="16"/>
      <c r="FO209" s="16"/>
      <c r="FP209" s="16"/>
      <c r="FQ209" s="16"/>
      <c r="FR209" s="16"/>
      <c r="FS209" s="16"/>
      <c r="FT209" s="16"/>
      <c r="FU209" s="16"/>
      <c r="FV209" s="16"/>
      <c r="FW209" s="16"/>
      <c r="FX209" s="16"/>
    </row>
    <row r="210" spans="1:180" x14ac:dyDescent="0.3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c r="ER210" s="16"/>
      <c r="ES210" s="16"/>
      <c r="ET210" s="16"/>
      <c r="EU210" s="16"/>
      <c r="EV210" s="16"/>
      <c r="EW210" s="16"/>
      <c r="EX210" s="16"/>
      <c r="EY210" s="16"/>
      <c r="EZ210" s="16"/>
      <c r="FA210" s="16"/>
      <c r="FB210" s="16"/>
      <c r="FC210" s="16"/>
      <c r="FD210" s="16"/>
      <c r="FE210" s="16"/>
      <c r="FF210" s="16"/>
      <c r="FG210" s="16"/>
      <c r="FH210" s="16"/>
      <c r="FI210" s="16"/>
      <c r="FJ210" s="16"/>
      <c r="FK210" s="16"/>
      <c r="FL210" s="16"/>
      <c r="FM210" s="16"/>
      <c r="FN210" s="16"/>
      <c r="FO210" s="16"/>
      <c r="FP210" s="16"/>
      <c r="FQ210" s="16"/>
      <c r="FR210" s="16"/>
      <c r="FS210" s="16"/>
      <c r="FT210" s="16"/>
      <c r="FU210" s="16"/>
      <c r="FV210" s="16"/>
      <c r="FW210" s="16"/>
      <c r="FX210" s="16"/>
    </row>
    <row r="211" spans="1:180" x14ac:dyDescent="0.3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c r="EM211" s="16"/>
      <c r="EN211" s="16"/>
      <c r="EO211" s="16"/>
      <c r="EP211" s="16"/>
      <c r="EQ211" s="16"/>
      <c r="ER211" s="16"/>
      <c r="ES211" s="16"/>
      <c r="ET211" s="16"/>
      <c r="EU211" s="16"/>
      <c r="EV211" s="16"/>
      <c r="EW211" s="16"/>
      <c r="EX211" s="16"/>
      <c r="EY211" s="16"/>
      <c r="EZ211" s="16"/>
      <c r="FA211" s="16"/>
      <c r="FB211" s="16"/>
      <c r="FC211" s="16"/>
      <c r="FD211" s="16"/>
      <c r="FE211" s="16"/>
      <c r="FF211" s="16"/>
      <c r="FG211" s="16"/>
      <c r="FH211" s="16"/>
      <c r="FI211" s="16"/>
      <c r="FJ211" s="16"/>
      <c r="FK211" s="16"/>
      <c r="FL211" s="16"/>
      <c r="FM211" s="16"/>
      <c r="FN211" s="16"/>
      <c r="FO211" s="16"/>
      <c r="FP211" s="16"/>
      <c r="FQ211" s="16"/>
      <c r="FR211" s="16"/>
      <c r="FS211" s="16"/>
      <c r="FT211" s="16"/>
      <c r="FU211" s="16"/>
      <c r="FV211" s="16"/>
      <c r="FW211" s="16"/>
      <c r="FX211" s="16"/>
    </row>
    <row r="212" spans="1:180" x14ac:dyDescent="0.3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c r="EO212" s="16"/>
      <c r="EP212" s="16"/>
      <c r="EQ212" s="16"/>
      <c r="ER212" s="16"/>
      <c r="ES212" s="16"/>
      <c r="ET212" s="16"/>
      <c r="EU212" s="16"/>
      <c r="EV212" s="16"/>
      <c r="EW212" s="16"/>
      <c r="EX212" s="16"/>
      <c r="EY212" s="16"/>
      <c r="EZ212" s="16"/>
      <c r="FA212" s="16"/>
      <c r="FB212" s="16"/>
      <c r="FC212" s="16"/>
      <c r="FD212" s="16"/>
      <c r="FE212" s="16"/>
      <c r="FF212" s="16"/>
      <c r="FG212" s="16"/>
      <c r="FH212" s="16"/>
      <c r="FI212" s="16"/>
      <c r="FJ212" s="16"/>
      <c r="FK212" s="16"/>
      <c r="FL212" s="16"/>
      <c r="FM212" s="16"/>
      <c r="FN212" s="16"/>
      <c r="FO212" s="16"/>
      <c r="FP212" s="16"/>
      <c r="FQ212" s="16"/>
      <c r="FR212" s="16"/>
      <c r="FS212" s="16"/>
      <c r="FT212" s="16"/>
      <c r="FU212" s="16"/>
      <c r="FV212" s="16"/>
      <c r="FW212" s="16"/>
      <c r="FX212" s="16"/>
    </row>
    <row r="213" spans="1:180" x14ac:dyDescent="0.3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c r="EM213" s="16"/>
      <c r="EN213" s="16"/>
      <c r="EO213" s="16"/>
      <c r="EP213" s="16"/>
      <c r="EQ213" s="16"/>
      <c r="ER213" s="16"/>
      <c r="ES213" s="16"/>
      <c r="ET213" s="16"/>
      <c r="EU213" s="16"/>
      <c r="EV213" s="16"/>
      <c r="EW213" s="16"/>
      <c r="EX213" s="16"/>
      <c r="EY213" s="16"/>
      <c r="EZ213" s="16"/>
      <c r="FA213" s="16"/>
      <c r="FB213" s="16"/>
      <c r="FC213" s="16"/>
      <c r="FD213" s="16"/>
      <c r="FE213" s="16"/>
      <c r="FF213" s="16"/>
      <c r="FG213" s="16"/>
      <c r="FH213" s="16"/>
      <c r="FI213" s="16"/>
      <c r="FJ213" s="16"/>
      <c r="FK213" s="16"/>
      <c r="FL213" s="16"/>
      <c r="FM213" s="16"/>
      <c r="FN213" s="16"/>
      <c r="FO213" s="16"/>
      <c r="FP213" s="16"/>
      <c r="FQ213" s="16"/>
      <c r="FR213" s="16"/>
      <c r="FS213" s="16"/>
      <c r="FT213" s="16"/>
      <c r="FU213" s="16"/>
      <c r="FV213" s="16"/>
      <c r="FW213" s="16"/>
      <c r="FX213" s="16"/>
    </row>
    <row r="214" spans="1:180" x14ac:dyDescent="0.3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c r="EO214" s="16"/>
      <c r="EP214" s="16"/>
      <c r="EQ214" s="16"/>
      <c r="ER214" s="16"/>
      <c r="ES214" s="16"/>
      <c r="ET214" s="16"/>
      <c r="EU214" s="16"/>
      <c r="EV214" s="16"/>
      <c r="EW214" s="16"/>
      <c r="EX214" s="16"/>
      <c r="EY214" s="16"/>
      <c r="EZ214" s="16"/>
      <c r="FA214" s="16"/>
      <c r="FB214" s="16"/>
      <c r="FC214" s="16"/>
      <c r="FD214" s="16"/>
      <c r="FE214" s="16"/>
      <c r="FF214" s="16"/>
      <c r="FG214" s="16"/>
      <c r="FH214" s="16"/>
      <c r="FI214" s="16"/>
      <c r="FJ214" s="16"/>
      <c r="FK214" s="16"/>
      <c r="FL214" s="16"/>
      <c r="FM214" s="16"/>
      <c r="FN214" s="16"/>
      <c r="FO214" s="16"/>
      <c r="FP214" s="16"/>
      <c r="FQ214" s="16"/>
      <c r="FR214" s="16"/>
      <c r="FS214" s="16"/>
      <c r="FT214" s="16"/>
      <c r="FU214" s="16"/>
      <c r="FV214" s="16"/>
      <c r="FW214" s="16"/>
      <c r="FX214" s="16"/>
    </row>
    <row r="215" spans="1:180" x14ac:dyDescent="0.3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c r="EM215" s="16"/>
      <c r="EN215" s="16"/>
      <c r="EO215" s="16"/>
      <c r="EP215" s="16"/>
      <c r="EQ215" s="16"/>
      <c r="ER215" s="16"/>
      <c r="ES215" s="16"/>
      <c r="ET215" s="16"/>
      <c r="EU215" s="16"/>
      <c r="EV215" s="16"/>
      <c r="EW215" s="16"/>
      <c r="EX215" s="16"/>
      <c r="EY215" s="16"/>
      <c r="EZ215" s="16"/>
      <c r="FA215" s="16"/>
      <c r="FB215" s="16"/>
      <c r="FC215" s="16"/>
      <c r="FD215" s="16"/>
      <c r="FE215" s="16"/>
      <c r="FF215" s="16"/>
      <c r="FG215" s="16"/>
      <c r="FH215" s="16"/>
      <c r="FI215" s="16"/>
      <c r="FJ215" s="16"/>
      <c r="FK215" s="16"/>
      <c r="FL215" s="16"/>
      <c r="FM215" s="16"/>
      <c r="FN215" s="16"/>
      <c r="FO215" s="16"/>
      <c r="FP215" s="16"/>
      <c r="FQ215" s="16"/>
      <c r="FR215" s="16"/>
      <c r="FS215" s="16"/>
      <c r="FT215" s="16"/>
      <c r="FU215" s="16"/>
      <c r="FV215" s="16"/>
      <c r="FW215" s="16"/>
      <c r="FX215" s="16"/>
    </row>
    <row r="216" spans="1:180" x14ac:dyDescent="0.3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c r="EO216" s="16"/>
      <c r="EP216" s="16"/>
      <c r="EQ216" s="16"/>
      <c r="ER216" s="16"/>
      <c r="ES216" s="16"/>
      <c r="ET216" s="16"/>
      <c r="EU216" s="16"/>
      <c r="EV216" s="16"/>
      <c r="EW216" s="16"/>
      <c r="EX216" s="16"/>
      <c r="EY216" s="16"/>
      <c r="EZ216" s="16"/>
      <c r="FA216" s="16"/>
      <c r="FB216" s="16"/>
      <c r="FC216" s="16"/>
      <c r="FD216" s="16"/>
      <c r="FE216" s="16"/>
      <c r="FF216" s="16"/>
      <c r="FG216" s="16"/>
      <c r="FH216" s="16"/>
      <c r="FI216" s="16"/>
      <c r="FJ216" s="16"/>
      <c r="FK216" s="16"/>
      <c r="FL216" s="16"/>
      <c r="FM216" s="16"/>
      <c r="FN216" s="16"/>
      <c r="FO216" s="16"/>
      <c r="FP216" s="16"/>
      <c r="FQ216" s="16"/>
      <c r="FR216" s="16"/>
      <c r="FS216" s="16"/>
      <c r="FT216" s="16"/>
      <c r="FU216" s="16"/>
      <c r="FV216" s="16"/>
      <c r="FW216" s="16"/>
      <c r="FX216" s="16"/>
    </row>
    <row r="217" spans="1:180" x14ac:dyDescent="0.3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c r="EM217" s="16"/>
      <c r="EN217" s="16"/>
      <c r="EO217" s="16"/>
      <c r="EP217" s="16"/>
      <c r="EQ217" s="16"/>
      <c r="ER217" s="16"/>
      <c r="ES217" s="16"/>
      <c r="ET217" s="16"/>
      <c r="EU217" s="16"/>
      <c r="EV217" s="16"/>
      <c r="EW217" s="16"/>
      <c r="EX217" s="16"/>
      <c r="EY217" s="16"/>
      <c r="EZ217" s="16"/>
      <c r="FA217" s="16"/>
      <c r="FB217" s="16"/>
      <c r="FC217" s="16"/>
      <c r="FD217" s="16"/>
      <c r="FE217" s="16"/>
      <c r="FF217" s="16"/>
      <c r="FG217" s="16"/>
      <c r="FH217" s="16"/>
      <c r="FI217" s="16"/>
      <c r="FJ217" s="16"/>
      <c r="FK217" s="16"/>
      <c r="FL217" s="16"/>
      <c r="FM217" s="16"/>
      <c r="FN217" s="16"/>
      <c r="FO217" s="16"/>
      <c r="FP217" s="16"/>
      <c r="FQ217" s="16"/>
      <c r="FR217" s="16"/>
      <c r="FS217" s="16"/>
      <c r="FT217" s="16"/>
      <c r="FU217" s="16"/>
      <c r="FV217" s="16"/>
      <c r="FW217" s="16"/>
      <c r="FX217" s="16"/>
    </row>
    <row r="218" spans="1:180" x14ac:dyDescent="0.3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c r="EM218" s="16"/>
      <c r="EN218" s="16"/>
      <c r="EO218" s="16"/>
      <c r="EP218" s="16"/>
      <c r="EQ218" s="16"/>
      <c r="ER218" s="16"/>
      <c r="ES218" s="16"/>
      <c r="ET218" s="16"/>
      <c r="EU218" s="16"/>
      <c r="EV218" s="16"/>
      <c r="EW218" s="16"/>
      <c r="EX218" s="16"/>
      <c r="EY218" s="16"/>
      <c r="EZ218" s="16"/>
      <c r="FA218" s="16"/>
      <c r="FB218" s="16"/>
      <c r="FC218" s="16"/>
      <c r="FD218" s="16"/>
      <c r="FE218" s="16"/>
      <c r="FF218" s="16"/>
      <c r="FG218" s="16"/>
      <c r="FH218" s="16"/>
      <c r="FI218" s="16"/>
      <c r="FJ218" s="16"/>
      <c r="FK218" s="16"/>
      <c r="FL218" s="16"/>
      <c r="FM218" s="16"/>
      <c r="FN218" s="16"/>
      <c r="FO218" s="16"/>
      <c r="FP218" s="16"/>
      <c r="FQ218" s="16"/>
      <c r="FR218" s="16"/>
      <c r="FS218" s="16"/>
      <c r="FT218" s="16"/>
      <c r="FU218" s="16"/>
      <c r="FV218" s="16"/>
      <c r="FW218" s="16"/>
      <c r="FX218" s="16"/>
    </row>
    <row r="219" spans="1:180" x14ac:dyDescent="0.3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c r="EM219" s="16"/>
      <c r="EN219" s="16"/>
      <c r="EO219" s="16"/>
      <c r="EP219" s="16"/>
      <c r="EQ219" s="16"/>
      <c r="ER219" s="16"/>
      <c r="ES219" s="16"/>
      <c r="ET219" s="16"/>
      <c r="EU219" s="16"/>
      <c r="EV219" s="16"/>
      <c r="EW219" s="16"/>
      <c r="EX219" s="16"/>
      <c r="EY219" s="16"/>
      <c r="EZ219" s="16"/>
      <c r="FA219" s="16"/>
      <c r="FB219" s="16"/>
      <c r="FC219" s="16"/>
      <c r="FD219" s="16"/>
      <c r="FE219" s="16"/>
      <c r="FF219" s="16"/>
      <c r="FG219" s="16"/>
      <c r="FH219" s="16"/>
      <c r="FI219" s="16"/>
      <c r="FJ219" s="16"/>
      <c r="FK219" s="16"/>
      <c r="FL219" s="16"/>
      <c r="FM219" s="16"/>
      <c r="FN219" s="16"/>
      <c r="FO219" s="16"/>
      <c r="FP219" s="16"/>
      <c r="FQ219" s="16"/>
      <c r="FR219" s="16"/>
      <c r="FS219" s="16"/>
      <c r="FT219" s="16"/>
      <c r="FU219" s="16"/>
      <c r="FV219" s="16"/>
      <c r="FW219" s="16"/>
      <c r="FX219" s="16"/>
    </row>
    <row r="220" spans="1:180" x14ac:dyDescent="0.3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c r="EM220" s="16"/>
      <c r="EN220" s="16"/>
      <c r="EO220" s="16"/>
      <c r="EP220" s="16"/>
      <c r="EQ220" s="16"/>
      <c r="ER220" s="16"/>
      <c r="ES220" s="16"/>
      <c r="ET220" s="16"/>
      <c r="EU220" s="16"/>
      <c r="EV220" s="16"/>
      <c r="EW220" s="16"/>
      <c r="EX220" s="16"/>
      <c r="EY220" s="16"/>
      <c r="EZ220" s="16"/>
      <c r="FA220" s="16"/>
      <c r="FB220" s="16"/>
      <c r="FC220" s="16"/>
      <c r="FD220" s="16"/>
      <c r="FE220" s="16"/>
      <c r="FF220" s="16"/>
      <c r="FG220" s="16"/>
      <c r="FH220" s="16"/>
      <c r="FI220" s="16"/>
      <c r="FJ220" s="16"/>
      <c r="FK220" s="16"/>
      <c r="FL220" s="16"/>
      <c r="FM220" s="16"/>
      <c r="FN220" s="16"/>
      <c r="FO220" s="16"/>
      <c r="FP220" s="16"/>
      <c r="FQ220" s="16"/>
      <c r="FR220" s="16"/>
      <c r="FS220" s="16"/>
      <c r="FT220" s="16"/>
      <c r="FU220" s="16"/>
      <c r="FV220" s="16"/>
      <c r="FW220" s="16"/>
      <c r="FX220" s="16"/>
    </row>
    <row r="221" spans="1:180" x14ac:dyDescent="0.3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c r="EM221" s="16"/>
      <c r="EN221" s="16"/>
      <c r="EO221" s="16"/>
      <c r="EP221" s="16"/>
      <c r="EQ221" s="16"/>
      <c r="ER221" s="16"/>
      <c r="ES221" s="16"/>
      <c r="ET221" s="16"/>
      <c r="EU221" s="16"/>
      <c r="EV221" s="16"/>
      <c r="EW221" s="16"/>
      <c r="EX221" s="16"/>
      <c r="EY221" s="16"/>
      <c r="EZ221" s="16"/>
      <c r="FA221" s="16"/>
      <c r="FB221" s="16"/>
      <c r="FC221" s="16"/>
      <c r="FD221" s="16"/>
      <c r="FE221" s="16"/>
      <c r="FF221" s="16"/>
      <c r="FG221" s="16"/>
      <c r="FH221" s="16"/>
      <c r="FI221" s="16"/>
      <c r="FJ221" s="16"/>
      <c r="FK221" s="16"/>
      <c r="FL221" s="16"/>
      <c r="FM221" s="16"/>
      <c r="FN221" s="16"/>
      <c r="FO221" s="16"/>
      <c r="FP221" s="16"/>
      <c r="FQ221" s="16"/>
      <c r="FR221" s="16"/>
      <c r="FS221" s="16"/>
      <c r="FT221" s="16"/>
      <c r="FU221" s="16"/>
      <c r="FV221" s="16"/>
      <c r="FW221" s="16"/>
      <c r="FX221" s="16"/>
    </row>
    <row r="222" spans="1:180" x14ac:dyDescent="0.3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c r="EO222" s="16"/>
      <c r="EP222" s="16"/>
      <c r="EQ222" s="16"/>
      <c r="ER222" s="16"/>
      <c r="ES222" s="16"/>
      <c r="ET222" s="16"/>
      <c r="EU222" s="16"/>
      <c r="EV222" s="16"/>
      <c r="EW222" s="16"/>
      <c r="EX222" s="16"/>
      <c r="EY222" s="16"/>
      <c r="EZ222" s="16"/>
      <c r="FA222" s="16"/>
      <c r="FB222" s="16"/>
      <c r="FC222" s="16"/>
      <c r="FD222" s="16"/>
      <c r="FE222" s="16"/>
      <c r="FF222" s="16"/>
      <c r="FG222" s="16"/>
      <c r="FH222" s="16"/>
      <c r="FI222" s="16"/>
      <c r="FJ222" s="16"/>
      <c r="FK222" s="16"/>
      <c r="FL222" s="16"/>
      <c r="FM222" s="16"/>
      <c r="FN222" s="16"/>
      <c r="FO222" s="16"/>
      <c r="FP222" s="16"/>
      <c r="FQ222" s="16"/>
      <c r="FR222" s="16"/>
      <c r="FS222" s="16"/>
      <c r="FT222" s="16"/>
      <c r="FU222" s="16"/>
      <c r="FV222" s="16"/>
      <c r="FW222" s="16"/>
      <c r="FX222" s="16"/>
    </row>
    <row r="223" spans="1:180" x14ac:dyDescent="0.3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c r="EO223" s="16"/>
      <c r="EP223" s="16"/>
      <c r="EQ223" s="16"/>
      <c r="ER223" s="16"/>
      <c r="ES223" s="16"/>
      <c r="ET223" s="16"/>
      <c r="EU223" s="16"/>
      <c r="EV223" s="16"/>
      <c r="EW223" s="16"/>
      <c r="EX223" s="16"/>
      <c r="EY223" s="16"/>
      <c r="EZ223" s="16"/>
      <c r="FA223" s="16"/>
      <c r="FB223" s="16"/>
      <c r="FC223" s="16"/>
      <c r="FD223" s="16"/>
      <c r="FE223" s="16"/>
      <c r="FF223" s="16"/>
      <c r="FG223" s="16"/>
      <c r="FH223" s="16"/>
      <c r="FI223" s="16"/>
      <c r="FJ223" s="16"/>
      <c r="FK223" s="16"/>
      <c r="FL223" s="16"/>
      <c r="FM223" s="16"/>
      <c r="FN223" s="16"/>
      <c r="FO223" s="16"/>
      <c r="FP223" s="16"/>
      <c r="FQ223" s="16"/>
      <c r="FR223" s="16"/>
      <c r="FS223" s="16"/>
      <c r="FT223" s="16"/>
      <c r="FU223" s="16"/>
      <c r="FV223" s="16"/>
      <c r="FW223" s="16"/>
      <c r="FX223" s="16"/>
    </row>
    <row r="224" spans="1:180" x14ac:dyDescent="0.3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c r="EM224" s="16"/>
      <c r="EN224" s="16"/>
      <c r="EO224" s="16"/>
      <c r="EP224" s="16"/>
      <c r="EQ224" s="16"/>
      <c r="ER224" s="16"/>
      <c r="ES224" s="16"/>
      <c r="ET224" s="16"/>
      <c r="EU224" s="16"/>
      <c r="EV224" s="16"/>
      <c r="EW224" s="16"/>
      <c r="EX224" s="16"/>
      <c r="EY224" s="16"/>
      <c r="EZ224" s="16"/>
      <c r="FA224" s="16"/>
      <c r="FB224" s="16"/>
      <c r="FC224" s="16"/>
      <c r="FD224" s="16"/>
      <c r="FE224" s="16"/>
      <c r="FF224" s="16"/>
      <c r="FG224" s="16"/>
      <c r="FH224" s="16"/>
      <c r="FI224" s="16"/>
      <c r="FJ224" s="16"/>
      <c r="FK224" s="16"/>
      <c r="FL224" s="16"/>
      <c r="FM224" s="16"/>
      <c r="FN224" s="16"/>
      <c r="FO224" s="16"/>
      <c r="FP224" s="16"/>
      <c r="FQ224" s="16"/>
      <c r="FR224" s="16"/>
      <c r="FS224" s="16"/>
      <c r="FT224" s="16"/>
      <c r="FU224" s="16"/>
      <c r="FV224" s="16"/>
      <c r="FW224" s="16"/>
      <c r="FX224" s="16"/>
    </row>
    <row r="225" spans="1:180" x14ac:dyDescent="0.3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c r="EM225" s="16"/>
      <c r="EN225" s="16"/>
      <c r="EO225" s="16"/>
      <c r="EP225" s="16"/>
      <c r="EQ225" s="16"/>
      <c r="ER225" s="16"/>
      <c r="ES225" s="16"/>
      <c r="ET225" s="16"/>
      <c r="EU225" s="16"/>
      <c r="EV225" s="16"/>
      <c r="EW225" s="16"/>
      <c r="EX225" s="16"/>
      <c r="EY225" s="16"/>
      <c r="EZ225" s="16"/>
      <c r="FA225" s="16"/>
      <c r="FB225" s="16"/>
      <c r="FC225" s="16"/>
      <c r="FD225" s="16"/>
      <c r="FE225" s="16"/>
      <c r="FF225" s="16"/>
      <c r="FG225" s="16"/>
      <c r="FH225" s="16"/>
      <c r="FI225" s="16"/>
      <c r="FJ225" s="16"/>
      <c r="FK225" s="16"/>
      <c r="FL225" s="16"/>
      <c r="FM225" s="16"/>
      <c r="FN225" s="16"/>
      <c r="FO225" s="16"/>
      <c r="FP225" s="16"/>
      <c r="FQ225" s="16"/>
      <c r="FR225" s="16"/>
      <c r="FS225" s="16"/>
      <c r="FT225" s="16"/>
      <c r="FU225" s="16"/>
      <c r="FV225" s="16"/>
      <c r="FW225" s="16"/>
      <c r="FX225" s="16"/>
    </row>
    <row r="226" spans="1:180" x14ac:dyDescent="0.3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c r="EM226" s="16"/>
      <c r="EN226" s="16"/>
      <c r="EO226" s="16"/>
      <c r="EP226" s="16"/>
      <c r="EQ226" s="16"/>
      <c r="ER226" s="16"/>
      <c r="ES226" s="16"/>
      <c r="ET226" s="16"/>
      <c r="EU226" s="16"/>
      <c r="EV226" s="16"/>
      <c r="EW226" s="16"/>
      <c r="EX226" s="16"/>
      <c r="EY226" s="16"/>
      <c r="EZ226" s="16"/>
      <c r="FA226" s="16"/>
      <c r="FB226" s="16"/>
      <c r="FC226" s="16"/>
      <c r="FD226" s="16"/>
      <c r="FE226" s="16"/>
      <c r="FF226" s="16"/>
      <c r="FG226" s="16"/>
      <c r="FH226" s="16"/>
      <c r="FI226" s="16"/>
      <c r="FJ226" s="16"/>
      <c r="FK226" s="16"/>
      <c r="FL226" s="16"/>
      <c r="FM226" s="16"/>
      <c r="FN226" s="16"/>
      <c r="FO226" s="16"/>
      <c r="FP226" s="16"/>
      <c r="FQ226" s="16"/>
      <c r="FR226" s="16"/>
      <c r="FS226" s="16"/>
      <c r="FT226" s="16"/>
      <c r="FU226" s="16"/>
      <c r="FV226" s="16"/>
      <c r="FW226" s="16"/>
      <c r="FX226" s="16"/>
    </row>
    <row r="227" spans="1:180" x14ac:dyDescent="0.3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c r="EM227" s="16"/>
      <c r="EN227" s="16"/>
      <c r="EO227" s="16"/>
      <c r="EP227" s="16"/>
      <c r="EQ227" s="16"/>
      <c r="ER227" s="16"/>
      <c r="ES227" s="16"/>
      <c r="ET227" s="16"/>
      <c r="EU227" s="16"/>
      <c r="EV227" s="16"/>
      <c r="EW227" s="16"/>
      <c r="EX227" s="16"/>
      <c r="EY227" s="16"/>
      <c r="EZ227" s="16"/>
      <c r="FA227" s="16"/>
      <c r="FB227" s="16"/>
      <c r="FC227" s="16"/>
      <c r="FD227" s="16"/>
      <c r="FE227" s="16"/>
      <c r="FF227" s="16"/>
      <c r="FG227" s="16"/>
      <c r="FH227" s="16"/>
      <c r="FI227" s="16"/>
      <c r="FJ227" s="16"/>
      <c r="FK227" s="16"/>
      <c r="FL227" s="16"/>
      <c r="FM227" s="16"/>
      <c r="FN227" s="16"/>
      <c r="FO227" s="16"/>
      <c r="FP227" s="16"/>
      <c r="FQ227" s="16"/>
      <c r="FR227" s="16"/>
      <c r="FS227" s="16"/>
      <c r="FT227" s="16"/>
      <c r="FU227" s="16"/>
      <c r="FV227" s="16"/>
      <c r="FW227" s="16"/>
      <c r="FX227" s="16"/>
    </row>
    <row r="228" spans="1:180" x14ac:dyDescent="0.3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c r="EL228" s="16"/>
      <c r="EM228" s="16"/>
      <c r="EN228" s="16"/>
      <c r="EO228" s="16"/>
      <c r="EP228" s="16"/>
      <c r="EQ228" s="16"/>
      <c r="ER228" s="16"/>
      <c r="ES228" s="16"/>
      <c r="ET228" s="16"/>
      <c r="EU228" s="16"/>
      <c r="EV228" s="16"/>
      <c r="EW228" s="16"/>
      <c r="EX228" s="16"/>
      <c r="EY228" s="16"/>
      <c r="EZ228" s="16"/>
      <c r="FA228" s="16"/>
      <c r="FB228" s="16"/>
      <c r="FC228" s="16"/>
      <c r="FD228" s="16"/>
      <c r="FE228" s="16"/>
      <c r="FF228" s="16"/>
      <c r="FG228" s="16"/>
      <c r="FH228" s="16"/>
      <c r="FI228" s="16"/>
      <c r="FJ228" s="16"/>
      <c r="FK228" s="16"/>
      <c r="FL228" s="16"/>
      <c r="FM228" s="16"/>
      <c r="FN228" s="16"/>
      <c r="FO228" s="16"/>
      <c r="FP228" s="16"/>
      <c r="FQ228" s="16"/>
      <c r="FR228" s="16"/>
      <c r="FS228" s="16"/>
      <c r="FT228" s="16"/>
      <c r="FU228" s="16"/>
      <c r="FV228" s="16"/>
      <c r="FW228" s="16"/>
      <c r="FX228" s="16"/>
    </row>
    <row r="229" spans="1:180" x14ac:dyDescent="0.3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c r="EM229" s="16"/>
      <c r="EN229" s="16"/>
      <c r="EO229" s="16"/>
      <c r="EP229" s="16"/>
      <c r="EQ229" s="16"/>
      <c r="ER229" s="16"/>
      <c r="ES229" s="16"/>
      <c r="ET229" s="16"/>
      <c r="EU229" s="16"/>
      <c r="EV229" s="16"/>
      <c r="EW229" s="16"/>
      <c r="EX229" s="16"/>
      <c r="EY229" s="16"/>
      <c r="EZ229" s="16"/>
      <c r="FA229" s="16"/>
      <c r="FB229" s="16"/>
      <c r="FC229" s="16"/>
      <c r="FD229" s="16"/>
      <c r="FE229" s="16"/>
      <c r="FF229" s="16"/>
      <c r="FG229" s="16"/>
      <c r="FH229" s="16"/>
      <c r="FI229" s="16"/>
      <c r="FJ229" s="16"/>
      <c r="FK229" s="16"/>
      <c r="FL229" s="16"/>
      <c r="FM229" s="16"/>
      <c r="FN229" s="16"/>
      <c r="FO229" s="16"/>
      <c r="FP229" s="16"/>
      <c r="FQ229" s="16"/>
      <c r="FR229" s="16"/>
      <c r="FS229" s="16"/>
      <c r="FT229" s="16"/>
      <c r="FU229" s="16"/>
      <c r="FV229" s="16"/>
      <c r="FW229" s="16"/>
      <c r="FX229" s="16"/>
    </row>
    <row r="230" spans="1:180" x14ac:dyDescent="0.3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c r="EM230" s="16"/>
      <c r="EN230" s="16"/>
      <c r="EO230" s="16"/>
      <c r="EP230" s="16"/>
      <c r="EQ230" s="16"/>
      <c r="ER230" s="16"/>
      <c r="ES230" s="16"/>
      <c r="ET230" s="16"/>
      <c r="EU230" s="16"/>
      <c r="EV230" s="16"/>
      <c r="EW230" s="16"/>
      <c r="EX230" s="16"/>
      <c r="EY230" s="16"/>
      <c r="EZ230" s="16"/>
      <c r="FA230" s="16"/>
      <c r="FB230" s="16"/>
      <c r="FC230" s="16"/>
      <c r="FD230" s="16"/>
      <c r="FE230" s="16"/>
      <c r="FF230" s="16"/>
      <c r="FG230" s="16"/>
      <c r="FH230" s="16"/>
      <c r="FI230" s="16"/>
      <c r="FJ230" s="16"/>
      <c r="FK230" s="16"/>
      <c r="FL230" s="16"/>
      <c r="FM230" s="16"/>
      <c r="FN230" s="16"/>
      <c r="FO230" s="16"/>
      <c r="FP230" s="16"/>
      <c r="FQ230" s="16"/>
      <c r="FR230" s="16"/>
      <c r="FS230" s="16"/>
      <c r="FT230" s="16"/>
      <c r="FU230" s="16"/>
      <c r="FV230" s="16"/>
      <c r="FW230" s="16"/>
      <c r="FX230" s="16"/>
    </row>
    <row r="231" spans="1:180" x14ac:dyDescent="0.3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c r="EL231" s="16"/>
      <c r="EM231" s="16"/>
      <c r="EN231" s="16"/>
      <c r="EO231" s="16"/>
      <c r="EP231" s="16"/>
      <c r="EQ231" s="16"/>
      <c r="ER231" s="16"/>
      <c r="ES231" s="16"/>
      <c r="ET231" s="16"/>
      <c r="EU231" s="16"/>
      <c r="EV231" s="16"/>
      <c r="EW231" s="16"/>
      <c r="EX231" s="16"/>
      <c r="EY231" s="16"/>
      <c r="EZ231" s="16"/>
      <c r="FA231" s="16"/>
      <c r="FB231" s="16"/>
      <c r="FC231" s="16"/>
      <c r="FD231" s="16"/>
      <c r="FE231" s="16"/>
      <c r="FF231" s="16"/>
      <c r="FG231" s="16"/>
      <c r="FH231" s="16"/>
      <c r="FI231" s="16"/>
      <c r="FJ231" s="16"/>
      <c r="FK231" s="16"/>
      <c r="FL231" s="16"/>
      <c r="FM231" s="16"/>
      <c r="FN231" s="16"/>
      <c r="FO231" s="16"/>
      <c r="FP231" s="16"/>
      <c r="FQ231" s="16"/>
      <c r="FR231" s="16"/>
      <c r="FS231" s="16"/>
      <c r="FT231" s="16"/>
      <c r="FU231" s="16"/>
      <c r="FV231" s="16"/>
      <c r="FW231" s="16"/>
      <c r="FX231" s="16"/>
    </row>
    <row r="232" spans="1:180" x14ac:dyDescent="0.3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c r="EL232" s="16"/>
      <c r="EM232" s="16"/>
      <c r="EN232" s="16"/>
      <c r="EO232" s="16"/>
      <c r="EP232" s="16"/>
      <c r="EQ232" s="16"/>
      <c r="ER232" s="16"/>
      <c r="ES232" s="16"/>
      <c r="ET232" s="16"/>
      <c r="EU232" s="16"/>
      <c r="EV232" s="16"/>
      <c r="EW232" s="16"/>
      <c r="EX232" s="16"/>
      <c r="EY232" s="16"/>
      <c r="EZ232" s="16"/>
      <c r="FA232" s="16"/>
      <c r="FB232" s="16"/>
      <c r="FC232" s="16"/>
      <c r="FD232" s="16"/>
      <c r="FE232" s="16"/>
      <c r="FF232" s="16"/>
      <c r="FG232" s="16"/>
      <c r="FH232" s="16"/>
      <c r="FI232" s="16"/>
      <c r="FJ232" s="16"/>
      <c r="FK232" s="16"/>
      <c r="FL232" s="16"/>
      <c r="FM232" s="16"/>
      <c r="FN232" s="16"/>
      <c r="FO232" s="16"/>
      <c r="FP232" s="16"/>
      <c r="FQ232" s="16"/>
      <c r="FR232" s="16"/>
      <c r="FS232" s="16"/>
      <c r="FT232" s="16"/>
      <c r="FU232" s="16"/>
      <c r="FV232" s="16"/>
      <c r="FW232" s="16"/>
      <c r="FX232" s="16"/>
    </row>
    <row r="233" spans="1:180" x14ac:dyDescent="0.3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c r="EL233" s="16"/>
      <c r="EM233" s="16"/>
      <c r="EN233" s="16"/>
      <c r="EO233" s="16"/>
      <c r="EP233" s="16"/>
      <c r="EQ233" s="16"/>
      <c r="ER233" s="16"/>
      <c r="ES233" s="16"/>
      <c r="ET233" s="16"/>
      <c r="EU233" s="16"/>
      <c r="EV233" s="16"/>
      <c r="EW233" s="16"/>
      <c r="EX233" s="16"/>
      <c r="EY233" s="16"/>
      <c r="EZ233" s="16"/>
      <c r="FA233" s="16"/>
      <c r="FB233" s="16"/>
      <c r="FC233" s="16"/>
      <c r="FD233" s="16"/>
      <c r="FE233" s="16"/>
      <c r="FF233" s="16"/>
      <c r="FG233" s="16"/>
      <c r="FH233" s="16"/>
      <c r="FI233" s="16"/>
      <c r="FJ233" s="16"/>
      <c r="FK233" s="16"/>
      <c r="FL233" s="16"/>
      <c r="FM233" s="16"/>
      <c r="FN233" s="16"/>
      <c r="FO233" s="16"/>
      <c r="FP233" s="16"/>
      <c r="FQ233" s="16"/>
      <c r="FR233" s="16"/>
      <c r="FS233" s="16"/>
      <c r="FT233" s="16"/>
      <c r="FU233" s="16"/>
      <c r="FV233" s="16"/>
      <c r="FW233" s="16"/>
      <c r="FX233" s="16"/>
    </row>
    <row r="234" spans="1:180" x14ac:dyDescent="0.3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c r="EL234" s="16"/>
      <c r="EM234" s="16"/>
      <c r="EN234" s="16"/>
      <c r="EO234" s="16"/>
      <c r="EP234" s="16"/>
      <c r="EQ234" s="16"/>
      <c r="ER234" s="16"/>
      <c r="ES234" s="16"/>
      <c r="ET234" s="16"/>
      <c r="EU234" s="16"/>
      <c r="EV234" s="16"/>
      <c r="EW234" s="16"/>
      <c r="EX234" s="16"/>
      <c r="EY234" s="16"/>
      <c r="EZ234" s="16"/>
      <c r="FA234" s="16"/>
      <c r="FB234" s="16"/>
      <c r="FC234" s="16"/>
      <c r="FD234" s="16"/>
      <c r="FE234" s="16"/>
      <c r="FF234" s="16"/>
      <c r="FG234" s="16"/>
      <c r="FH234" s="16"/>
      <c r="FI234" s="16"/>
      <c r="FJ234" s="16"/>
      <c r="FK234" s="16"/>
      <c r="FL234" s="16"/>
      <c r="FM234" s="16"/>
      <c r="FN234" s="16"/>
      <c r="FO234" s="16"/>
      <c r="FP234" s="16"/>
      <c r="FQ234" s="16"/>
      <c r="FR234" s="16"/>
      <c r="FS234" s="16"/>
      <c r="FT234" s="16"/>
      <c r="FU234" s="16"/>
      <c r="FV234" s="16"/>
      <c r="FW234" s="16"/>
      <c r="FX234" s="16"/>
    </row>
    <row r="235" spans="1:180" x14ac:dyDescent="0.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c r="EM235" s="16"/>
      <c r="EN235" s="16"/>
      <c r="EO235" s="16"/>
      <c r="EP235" s="16"/>
      <c r="EQ235" s="16"/>
      <c r="ER235" s="16"/>
      <c r="ES235" s="16"/>
      <c r="ET235" s="16"/>
      <c r="EU235" s="16"/>
      <c r="EV235" s="16"/>
      <c r="EW235" s="16"/>
      <c r="EX235" s="16"/>
      <c r="EY235" s="16"/>
      <c r="EZ235" s="16"/>
      <c r="FA235" s="16"/>
      <c r="FB235" s="16"/>
      <c r="FC235" s="16"/>
      <c r="FD235" s="16"/>
      <c r="FE235" s="16"/>
      <c r="FF235" s="16"/>
      <c r="FG235" s="16"/>
      <c r="FH235" s="16"/>
      <c r="FI235" s="16"/>
      <c r="FJ235" s="16"/>
      <c r="FK235" s="16"/>
      <c r="FL235" s="16"/>
      <c r="FM235" s="16"/>
      <c r="FN235" s="16"/>
      <c r="FO235" s="16"/>
      <c r="FP235" s="16"/>
      <c r="FQ235" s="16"/>
      <c r="FR235" s="16"/>
      <c r="FS235" s="16"/>
      <c r="FT235" s="16"/>
      <c r="FU235" s="16"/>
      <c r="FV235" s="16"/>
      <c r="FW235" s="16"/>
      <c r="FX235" s="16"/>
    </row>
    <row r="236" spans="1:180" x14ac:dyDescent="0.3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c r="EL236" s="16"/>
      <c r="EM236" s="16"/>
      <c r="EN236" s="16"/>
      <c r="EO236" s="16"/>
      <c r="EP236" s="16"/>
      <c r="EQ236" s="16"/>
      <c r="ER236" s="16"/>
      <c r="ES236" s="16"/>
      <c r="ET236" s="16"/>
      <c r="EU236" s="16"/>
      <c r="EV236" s="16"/>
      <c r="EW236" s="16"/>
      <c r="EX236" s="16"/>
      <c r="EY236" s="16"/>
      <c r="EZ236" s="16"/>
      <c r="FA236" s="16"/>
      <c r="FB236" s="16"/>
      <c r="FC236" s="16"/>
      <c r="FD236" s="16"/>
      <c r="FE236" s="16"/>
      <c r="FF236" s="16"/>
      <c r="FG236" s="16"/>
      <c r="FH236" s="16"/>
      <c r="FI236" s="16"/>
      <c r="FJ236" s="16"/>
      <c r="FK236" s="16"/>
      <c r="FL236" s="16"/>
      <c r="FM236" s="16"/>
      <c r="FN236" s="16"/>
      <c r="FO236" s="16"/>
      <c r="FP236" s="16"/>
      <c r="FQ236" s="16"/>
      <c r="FR236" s="16"/>
      <c r="FS236" s="16"/>
      <c r="FT236" s="16"/>
      <c r="FU236" s="16"/>
      <c r="FV236" s="16"/>
      <c r="FW236" s="16"/>
      <c r="FX236" s="16"/>
    </row>
    <row r="237" spans="1:180" x14ac:dyDescent="0.3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c r="EO237" s="16"/>
      <c r="EP237" s="16"/>
      <c r="EQ237" s="16"/>
      <c r="ER237" s="16"/>
      <c r="ES237" s="16"/>
      <c r="ET237" s="16"/>
      <c r="EU237" s="16"/>
      <c r="EV237" s="16"/>
      <c r="EW237" s="16"/>
      <c r="EX237" s="16"/>
      <c r="EY237" s="16"/>
      <c r="EZ237" s="16"/>
      <c r="FA237" s="16"/>
      <c r="FB237" s="16"/>
      <c r="FC237" s="16"/>
      <c r="FD237" s="16"/>
      <c r="FE237" s="16"/>
      <c r="FF237" s="16"/>
      <c r="FG237" s="16"/>
      <c r="FH237" s="16"/>
      <c r="FI237" s="16"/>
      <c r="FJ237" s="16"/>
      <c r="FK237" s="16"/>
      <c r="FL237" s="16"/>
      <c r="FM237" s="16"/>
      <c r="FN237" s="16"/>
      <c r="FO237" s="16"/>
      <c r="FP237" s="16"/>
      <c r="FQ237" s="16"/>
      <c r="FR237" s="16"/>
      <c r="FS237" s="16"/>
      <c r="FT237" s="16"/>
      <c r="FU237" s="16"/>
      <c r="FV237" s="16"/>
      <c r="FW237" s="16"/>
      <c r="FX237" s="16"/>
    </row>
    <row r="238" spans="1:180" x14ac:dyDescent="0.3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c r="EO238" s="16"/>
      <c r="EP238" s="16"/>
      <c r="EQ238" s="16"/>
      <c r="ER238" s="16"/>
      <c r="ES238" s="16"/>
      <c r="ET238" s="16"/>
      <c r="EU238" s="16"/>
      <c r="EV238" s="16"/>
      <c r="EW238" s="16"/>
      <c r="EX238" s="16"/>
      <c r="EY238" s="16"/>
      <c r="EZ238" s="16"/>
      <c r="FA238" s="16"/>
      <c r="FB238" s="16"/>
      <c r="FC238" s="16"/>
      <c r="FD238" s="16"/>
      <c r="FE238" s="16"/>
      <c r="FF238" s="16"/>
      <c r="FG238" s="16"/>
      <c r="FH238" s="16"/>
      <c r="FI238" s="16"/>
      <c r="FJ238" s="16"/>
      <c r="FK238" s="16"/>
      <c r="FL238" s="16"/>
      <c r="FM238" s="16"/>
      <c r="FN238" s="16"/>
      <c r="FO238" s="16"/>
      <c r="FP238" s="16"/>
      <c r="FQ238" s="16"/>
      <c r="FR238" s="16"/>
      <c r="FS238" s="16"/>
      <c r="FT238" s="16"/>
      <c r="FU238" s="16"/>
      <c r="FV238" s="16"/>
      <c r="FW238" s="16"/>
      <c r="FX238" s="16"/>
    </row>
    <row r="239" spans="1:180" x14ac:dyDescent="0.3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c r="EO239" s="16"/>
      <c r="EP239" s="16"/>
      <c r="EQ239" s="16"/>
      <c r="ER239" s="16"/>
      <c r="ES239" s="16"/>
      <c r="ET239" s="16"/>
      <c r="EU239" s="16"/>
      <c r="EV239" s="16"/>
      <c r="EW239" s="16"/>
      <c r="EX239" s="16"/>
      <c r="EY239" s="16"/>
      <c r="EZ239" s="16"/>
      <c r="FA239" s="16"/>
      <c r="FB239" s="16"/>
      <c r="FC239" s="16"/>
      <c r="FD239" s="16"/>
      <c r="FE239" s="16"/>
      <c r="FF239" s="16"/>
      <c r="FG239" s="16"/>
      <c r="FH239" s="16"/>
      <c r="FI239" s="16"/>
      <c r="FJ239" s="16"/>
      <c r="FK239" s="16"/>
      <c r="FL239" s="16"/>
      <c r="FM239" s="16"/>
      <c r="FN239" s="16"/>
      <c r="FO239" s="16"/>
      <c r="FP239" s="16"/>
      <c r="FQ239" s="16"/>
      <c r="FR239" s="16"/>
      <c r="FS239" s="16"/>
      <c r="FT239" s="16"/>
      <c r="FU239" s="16"/>
      <c r="FV239" s="16"/>
      <c r="FW239" s="16"/>
      <c r="FX239" s="16"/>
    </row>
    <row r="240" spans="1:180" x14ac:dyDescent="0.3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c r="ER240" s="16"/>
      <c r="ES240" s="16"/>
      <c r="ET240" s="16"/>
      <c r="EU240" s="16"/>
      <c r="EV240" s="16"/>
      <c r="EW240" s="16"/>
      <c r="EX240" s="16"/>
      <c r="EY240" s="16"/>
      <c r="EZ240" s="16"/>
      <c r="FA240" s="16"/>
      <c r="FB240" s="16"/>
      <c r="FC240" s="16"/>
      <c r="FD240" s="16"/>
      <c r="FE240" s="16"/>
      <c r="FF240" s="16"/>
      <c r="FG240" s="16"/>
      <c r="FH240" s="16"/>
      <c r="FI240" s="16"/>
      <c r="FJ240" s="16"/>
      <c r="FK240" s="16"/>
      <c r="FL240" s="16"/>
      <c r="FM240" s="16"/>
      <c r="FN240" s="16"/>
      <c r="FO240" s="16"/>
      <c r="FP240" s="16"/>
      <c r="FQ240" s="16"/>
      <c r="FR240" s="16"/>
      <c r="FS240" s="16"/>
      <c r="FT240" s="16"/>
      <c r="FU240" s="16"/>
      <c r="FV240" s="16"/>
      <c r="FW240" s="16"/>
      <c r="FX240" s="16"/>
    </row>
    <row r="241" spans="1:180" x14ac:dyDescent="0.3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c r="EM241" s="16"/>
      <c r="EN241" s="16"/>
      <c r="EO241" s="16"/>
      <c r="EP241" s="16"/>
      <c r="EQ241" s="16"/>
      <c r="ER241" s="16"/>
      <c r="ES241" s="16"/>
      <c r="ET241" s="16"/>
      <c r="EU241" s="16"/>
      <c r="EV241" s="16"/>
      <c r="EW241" s="16"/>
      <c r="EX241" s="16"/>
      <c r="EY241" s="16"/>
      <c r="EZ241" s="16"/>
      <c r="FA241" s="16"/>
      <c r="FB241" s="16"/>
      <c r="FC241" s="16"/>
      <c r="FD241" s="16"/>
      <c r="FE241" s="16"/>
      <c r="FF241" s="16"/>
      <c r="FG241" s="16"/>
      <c r="FH241" s="16"/>
      <c r="FI241" s="16"/>
      <c r="FJ241" s="16"/>
      <c r="FK241" s="16"/>
      <c r="FL241" s="16"/>
      <c r="FM241" s="16"/>
      <c r="FN241" s="16"/>
      <c r="FO241" s="16"/>
      <c r="FP241" s="16"/>
      <c r="FQ241" s="16"/>
      <c r="FR241" s="16"/>
      <c r="FS241" s="16"/>
      <c r="FT241" s="16"/>
      <c r="FU241" s="16"/>
      <c r="FV241" s="16"/>
      <c r="FW241" s="16"/>
      <c r="FX241" s="16"/>
    </row>
    <row r="242" spans="1:180" x14ac:dyDescent="0.3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c r="EL242" s="16"/>
      <c r="EM242" s="16"/>
      <c r="EN242" s="16"/>
      <c r="EO242" s="16"/>
      <c r="EP242" s="16"/>
      <c r="EQ242" s="16"/>
      <c r="ER242" s="16"/>
      <c r="ES242" s="16"/>
      <c r="ET242" s="16"/>
      <c r="EU242" s="16"/>
      <c r="EV242" s="16"/>
      <c r="EW242" s="16"/>
      <c r="EX242" s="16"/>
      <c r="EY242" s="16"/>
      <c r="EZ242" s="16"/>
      <c r="FA242" s="16"/>
      <c r="FB242" s="16"/>
      <c r="FC242" s="16"/>
      <c r="FD242" s="16"/>
      <c r="FE242" s="16"/>
      <c r="FF242" s="16"/>
      <c r="FG242" s="16"/>
      <c r="FH242" s="16"/>
      <c r="FI242" s="16"/>
      <c r="FJ242" s="16"/>
      <c r="FK242" s="16"/>
      <c r="FL242" s="16"/>
      <c r="FM242" s="16"/>
      <c r="FN242" s="16"/>
      <c r="FO242" s="16"/>
      <c r="FP242" s="16"/>
      <c r="FQ242" s="16"/>
      <c r="FR242" s="16"/>
      <c r="FS242" s="16"/>
      <c r="FT242" s="16"/>
      <c r="FU242" s="16"/>
      <c r="FV242" s="16"/>
      <c r="FW242" s="16"/>
      <c r="FX242" s="16"/>
    </row>
    <row r="243" spans="1:180" x14ac:dyDescent="0.3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c r="EL243" s="16"/>
      <c r="EM243" s="16"/>
      <c r="EN243" s="16"/>
      <c r="EO243" s="16"/>
      <c r="EP243" s="16"/>
      <c r="EQ243" s="16"/>
      <c r="ER243" s="16"/>
      <c r="ES243" s="16"/>
      <c r="ET243" s="16"/>
      <c r="EU243" s="16"/>
      <c r="EV243" s="16"/>
      <c r="EW243" s="16"/>
      <c r="EX243" s="16"/>
      <c r="EY243" s="16"/>
      <c r="EZ243" s="16"/>
      <c r="FA243" s="16"/>
      <c r="FB243" s="16"/>
      <c r="FC243" s="16"/>
      <c r="FD243" s="16"/>
      <c r="FE243" s="16"/>
      <c r="FF243" s="16"/>
      <c r="FG243" s="16"/>
      <c r="FH243" s="16"/>
      <c r="FI243" s="16"/>
      <c r="FJ243" s="16"/>
      <c r="FK243" s="16"/>
      <c r="FL243" s="16"/>
      <c r="FM243" s="16"/>
      <c r="FN243" s="16"/>
      <c r="FO243" s="16"/>
      <c r="FP243" s="16"/>
      <c r="FQ243" s="16"/>
      <c r="FR243" s="16"/>
      <c r="FS243" s="16"/>
      <c r="FT243" s="16"/>
      <c r="FU243" s="16"/>
      <c r="FV243" s="16"/>
      <c r="FW243" s="16"/>
      <c r="FX243" s="16"/>
    </row>
    <row r="244" spans="1:180" x14ac:dyDescent="0.3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c r="EM244" s="16"/>
      <c r="EN244" s="16"/>
      <c r="EO244" s="16"/>
      <c r="EP244" s="16"/>
      <c r="EQ244" s="16"/>
      <c r="ER244" s="16"/>
      <c r="ES244" s="16"/>
      <c r="ET244" s="16"/>
      <c r="EU244" s="16"/>
      <c r="EV244" s="16"/>
      <c r="EW244" s="16"/>
      <c r="EX244" s="16"/>
      <c r="EY244" s="16"/>
      <c r="EZ244" s="16"/>
      <c r="FA244" s="16"/>
      <c r="FB244" s="16"/>
      <c r="FC244" s="16"/>
      <c r="FD244" s="16"/>
      <c r="FE244" s="16"/>
      <c r="FF244" s="16"/>
      <c r="FG244" s="16"/>
      <c r="FH244" s="16"/>
      <c r="FI244" s="16"/>
      <c r="FJ244" s="16"/>
      <c r="FK244" s="16"/>
      <c r="FL244" s="16"/>
      <c r="FM244" s="16"/>
      <c r="FN244" s="16"/>
      <c r="FO244" s="16"/>
      <c r="FP244" s="16"/>
      <c r="FQ244" s="16"/>
      <c r="FR244" s="16"/>
      <c r="FS244" s="16"/>
      <c r="FT244" s="16"/>
      <c r="FU244" s="16"/>
      <c r="FV244" s="16"/>
      <c r="FW244" s="16"/>
      <c r="FX244" s="16"/>
    </row>
    <row r="245" spans="1:180" x14ac:dyDescent="0.3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c r="EM245" s="16"/>
      <c r="EN245" s="16"/>
      <c r="EO245" s="16"/>
      <c r="EP245" s="16"/>
      <c r="EQ245" s="16"/>
      <c r="ER245" s="16"/>
      <c r="ES245" s="16"/>
      <c r="ET245" s="16"/>
      <c r="EU245" s="16"/>
      <c r="EV245" s="16"/>
      <c r="EW245" s="16"/>
      <c r="EX245" s="16"/>
      <c r="EY245" s="16"/>
      <c r="EZ245" s="16"/>
      <c r="FA245" s="16"/>
      <c r="FB245" s="16"/>
      <c r="FC245" s="16"/>
      <c r="FD245" s="16"/>
      <c r="FE245" s="16"/>
      <c r="FF245" s="16"/>
      <c r="FG245" s="16"/>
      <c r="FH245" s="16"/>
      <c r="FI245" s="16"/>
      <c r="FJ245" s="16"/>
      <c r="FK245" s="16"/>
      <c r="FL245" s="16"/>
      <c r="FM245" s="16"/>
      <c r="FN245" s="16"/>
      <c r="FO245" s="16"/>
      <c r="FP245" s="16"/>
      <c r="FQ245" s="16"/>
      <c r="FR245" s="16"/>
      <c r="FS245" s="16"/>
      <c r="FT245" s="16"/>
      <c r="FU245" s="16"/>
      <c r="FV245" s="16"/>
      <c r="FW245" s="16"/>
      <c r="FX245" s="16"/>
    </row>
    <row r="246" spans="1:180" x14ac:dyDescent="0.3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c r="EL246" s="16"/>
      <c r="EM246" s="16"/>
      <c r="EN246" s="16"/>
      <c r="EO246" s="16"/>
      <c r="EP246" s="16"/>
      <c r="EQ246" s="16"/>
      <c r="ER246" s="16"/>
      <c r="ES246" s="16"/>
      <c r="ET246" s="16"/>
      <c r="EU246" s="16"/>
      <c r="EV246" s="16"/>
      <c r="EW246" s="16"/>
      <c r="EX246" s="16"/>
      <c r="EY246" s="16"/>
      <c r="EZ246" s="16"/>
      <c r="FA246" s="16"/>
      <c r="FB246" s="16"/>
      <c r="FC246" s="16"/>
      <c r="FD246" s="16"/>
      <c r="FE246" s="16"/>
      <c r="FF246" s="16"/>
      <c r="FG246" s="16"/>
      <c r="FH246" s="16"/>
      <c r="FI246" s="16"/>
      <c r="FJ246" s="16"/>
      <c r="FK246" s="16"/>
      <c r="FL246" s="16"/>
      <c r="FM246" s="16"/>
      <c r="FN246" s="16"/>
      <c r="FO246" s="16"/>
      <c r="FP246" s="16"/>
      <c r="FQ246" s="16"/>
      <c r="FR246" s="16"/>
      <c r="FS246" s="16"/>
      <c r="FT246" s="16"/>
      <c r="FU246" s="16"/>
      <c r="FV246" s="16"/>
      <c r="FW246" s="16"/>
      <c r="FX246" s="16"/>
    </row>
    <row r="247" spans="1:180" x14ac:dyDescent="0.3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c r="EI247" s="16"/>
      <c r="EJ247" s="16"/>
      <c r="EK247" s="16"/>
      <c r="EL247" s="16"/>
      <c r="EM247" s="16"/>
      <c r="EN247" s="16"/>
      <c r="EO247" s="16"/>
      <c r="EP247" s="16"/>
      <c r="EQ247" s="16"/>
      <c r="ER247" s="16"/>
      <c r="ES247" s="16"/>
      <c r="ET247" s="16"/>
      <c r="EU247" s="16"/>
      <c r="EV247" s="16"/>
      <c r="EW247" s="16"/>
      <c r="EX247" s="16"/>
      <c r="EY247" s="16"/>
      <c r="EZ247" s="16"/>
      <c r="FA247" s="16"/>
      <c r="FB247" s="16"/>
      <c r="FC247" s="16"/>
      <c r="FD247" s="16"/>
      <c r="FE247" s="16"/>
      <c r="FF247" s="16"/>
      <c r="FG247" s="16"/>
      <c r="FH247" s="16"/>
      <c r="FI247" s="16"/>
      <c r="FJ247" s="16"/>
      <c r="FK247" s="16"/>
      <c r="FL247" s="16"/>
      <c r="FM247" s="16"/>
      <c r="FN247" s="16"/>
      <c r="FO247" s="16"/>
      <c r="FP247" s="16"/>
      <c r="FQ247" s="16"/>
      <c r="FR247" s="16"/>
      <c r="FS247" s="16"/>
      <c r="FT247" s="16"/>
      <c r="FU247" s="16"/>
      <c r="FV247" s="16"/>
      <c r="FW247" s="16"/>
      <c r="FX247" s="16"/>
    </row>
    <row r="248" spans="1:180" x14ac:dyDescent="0.3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c r="EL248" s="16"/>
      <c r="EM248" s="16"/>
      <c r="EN248" s="16"/>
      <c r="EO248" s="16"/>
      <c r="EP248" s="16"/>
      <c r="EQ248" s="16"/>
      <c r="ER248" s="16"/>
      <c r="ES248" s="16"/>
      <c r="ET248" s="16"/>
      <c r="EU248" s="16"/>
      <c r="EV248" s="16"/>
      <c r="EW248" s="16"/>
      <c r="EX248" s="16"/>
      <c r="EY248" s="16"/>
      <c r="EZ248" s="16"/>
      <c r="FA248" s="16"/>
      <c r="FB248" s="16"/>
      <c r="FC248" s="16"/>
      <c r="FD248" s="16"/>
      <c r="FE248" s="16"/>
      <c r="FF248" s="16"/>
      <c r="FG248" s="16"/>
      <c r="FH248" s="16"/>
      <c r="FI248" s="16"/>
      <c r="FJ248" s="16"/>
      <c r="FK248" s="16"/>
      <c r="FL248" s="16"/>
      <c r="FM248" s="16"/>
      <c r="FN248" s="16"/>
      <c r="FO248" s="16"/>
      <c r="FP248" s="16"/>
      <c r="FQ248" s="16"/>
      <c r="FR248" s="16"/>
      <c r="FS248" s="16"/>
      <c r="FT248" s="16"/>
      <c r="FU248" s="16"/>
      <c r="FV248" s="16"/>
      <c r="FW248" s="16"/>
      <c r="FX248" s="16"/>
    </row>
    <row r="249" spans="1:180" x14ac:dyDescent="0.3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c r="EL249" s="16"/>
      <c r="EM249" s="16"/>
      <c r="EN249" s="16"/>
      <c r="EO249" s="16"/>
      <c r="EP249" s="16"/>
      <c r="EQ249" s="16"/>
      <c r="ER249" s="16"/>
      <c r="ES249" s="16"/>
      <c r="ET249" s="16"/>
      <c r="EU249" s="16"/>
      <c r="EV249" s="16"/>
      <c r="EW249" s="16"/>
      <c r="EX249" s="16"/>
      <c r="EY249" s="16"/>
      <c r="EZ249" s="16"/>
      <c r="FA249" s="16"/>
      <c r="FB249" s="16"/>
      <c r="FC249" s="16"/>
      <c r="FD249" s="16"/>
      <c r="FE249" s="16"/>
      <c r="FF249" s="16"/>
      <c r="FG249" s="16"/>
      <c r="FH249" s="16"/>
      <c r="FI249" s="16"/>
      <c r="FJ249" s="16"/>
      <c r="FK249" s="16"/>
      <c r="FL249" s="16"/>
      <c r="FM249" s="16"/>
      <c r="FN249" s="16"/>
      <c r="FO249" s="16"/>
      <c r="FP249" s="16"/>
      <c r="FQ249" s="16"/>
      <c r="FR249" s="16"/>
      <c r="FS249" s="16"/>
      <c r="FT249" s="16"/>
      <c r="FU249" s="16"/>
      <c r="FV249" s="16"/>
      <c r="FW249" s="16"/>
      <c r="FX249" s="16"/>
    </row>
    <row r="250" spans="1:180" x14ac:dyDescent="0.3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c r="EL250" s="16"/>
      <c r="EM250" s="16"/>
      <c r="EN250" s="16"/>
      <c r="EO250" s="16"/>
      <c r="EP250" s="16"/>
      <c r="EQ250" s="16"/>
      <c r="ER250" s="16"/>
      <c r="ES250" s="16"/>
      <c r="ET250" s="16"/>
      <c r="EU250" s="16"/>
      <c r="EV250" s="16"/>
      <c r="EW250" s="16"/>
      <c r="EX250" s="16"/>
      <c r="EY250" s="16"/>
      <c r="EZ250" s="16"/>
      <c r="FA250" s="16"/>
      <c r="FB250" s="16"/>
      <c r="FC250" s="16"/>
      <c r="FD250" s="16"/>
      <c r="FE250" s="16"/>
      <c r="FF250" s="16"/>
      <c r="FG250" s="16"/>
      <c r="FH250" s="16"/>
      <c r="FI250" s="16"/>
      <c r="FJ250" s="16"/>
      <c r="FK250" s="16"/>
      <c r="FL250" s="16"/>
      <c r="FM250" s="16"/>
      <c r="FN250" s="16"/>
      <c r="FO250" s="16"/>
      <c r="FP250" s="16"/>
      <c r="FQ250" s="16"/>
      <c r="FR250" s="16"/>
      <c r="FS250" s="16"/>
      <c r="FT250" s="16"/>
      <c r="FU250" s="16"/>
      <c r="FV250" s="16"/>
      <c r="FW250" s="16"/>
      <c r="FX250" s="16"/>
    </row>
    <row r="251" spans="1:180" x14ac:dyDescent="0.3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c r="EL251" s="16"/>
      <c r="EM251" s="16"/>
      <c r="EN251" s="16"/>
      <c r="EO251" s="16"/>
      <c r="EP251" s="16"/>
      <c r="EQ251" s="16"/>
      <c r="ER251" s="16"/>
      <c r="ES251" s="16"/>
      <c r="ET251" s="16"/>
      <c r="EU251" s="16"/>
      <c r="EV251" s="16"/>
      <c r="EW251" s="16"/>
      <c r="EX251" s="16"/>
      <c r="EY251" s="16"/>
      <c r="EZ251" s="16"/>
      <c r="FA251" s="16"/>
      <c r="FB251" s="16"/>
      <c r="FC251" s="16"/>
      <c r="FD251" s="16"/>
      <c r="FE251" s="16"/>
      <c r="FF251" s="16"/>
      <c r="FG251" s="16"/>
      <c r="FH251" s="16"/>
      <c r="FI251" s="16"/>
      <c r="FJ251" s="16"/>
      <c r="FK251" s="16"/>
      <c r="FL251" s="16"/>
      <c r="FM251" s="16"/>
      <c r="FN251" s="16"/>
      <c r="FO251" s="16"/>
      <c r="FP251" s="16"/>
      <c r="FQ251" s="16"/>
      <c r="FR251" s="16"/>
      <c r="FS251" s="16"/>
      <c r="FT251" s="16"/>
      <c r="FU251" s="16"/>
      <c r="FV251" s="16"/>
      <c r="FW251" s="16"/>
      <c r="FX251" s="16"/>
    </row>
    <row r="252" spans="1:180" x14ac:dyDescent="0.3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c r="EI252" s="16"/>
      <c r="EJ252" s="16"/>
      <c r="EK252" s="16"/>
      <c r="EL252" s="16"/>
      <c r="EM252" s="16"/>
      <c r="EN252" s="16"/>
      <c r="EO252" s="16"/>
      <c r="EP252" s="16"/>
      <c r="EQ252" s="16"/>
      <c r="ER252" s="16"/>
      <c r="ES252" s="16"/>
      <c r="ET252" s="16"/>
      <c r="EU252" s="16"/>
      <c r="EV252" s="16"/>
      <c r="EW252" s="16"/>
      <c r="EX252" s="16"/>
      <c r="EY252" s="16"/>
      <c r="EZ252" s="16"/>
      <c r="FA252" s="16"/>
      <c r="FB252" s="16"/>
      <c r="FC252" s="16"/>
      <c r="FD252" s="16"/>
      <c r="FE252" s="16"/>
      <c r="FF252" s="16"/>
      <c r="FG252" s="16"/>
      <c r="FH252" s="16"/>
      <c r="FI252" s="16"/>
      <c r="FJ252" s="16"/>
      <c r="FK252" s="16"/>
      <c r="FL252" s="16"/>
      <c r="FM252" s="16"/>
      <c r="FN252" s="16"/>
      <c r="FO252" s="16"/>
      <c r="FP252" s="16"/>
      <c r="FQ252" s="16"/>
      <c r="FR252" s="16"/>
      <c r="FS252" s="16"/>
      <c r="FT252" s="16"/>
      <c r="FU252" s="16"/>
      <c r="FV252" s="16"/>
      <c r="FW252" s="16"/>
      <c r="FX252" s="16"/>
    </row>
    <row r="253" spans="1:180" x14ac:dyDescent="0.3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c r="EI253" s="16"/>
      <c r="EJ253" s="16"/>
      <c r="EK253" s="16"/>
      <c r="EL253" s="16"/>
      <c r="EM253" s="16"/>
      <c r="EN253" s="16"/>
      <c r="EO253" s="16"/>
      <c r="EP253" s="16"/>
      <c r="EQ253" s="16"/>
      <c r="ER253" s="16"/>
      <c r="ES253" s="16"/>
      <c r="ET253" s="16"/>
      <c r="EU253" s="16"/>
      <c r="EV253" s="16"/>
      <c r="EW253" s="16"/>
      <c r="EX253" s="16"/>
      <c r="EY253" s="16"/>
      <c r="EZ253" s="16"/>
      <c r="FA253" s="16"/>
      <c r="FB253" s="16"/>
      <c r="FC253" s="16"/>
      <c r="FD253" s="16"/>
      <c r="FE253" s="16"/>
      <c r="FF253" s="16"/>
      <c r="FG253" s="16"/>
      <c r="FH253" s="16"/>
      <c r="FI253" s="16"/>
      <c r="FJ253" s="16"/>
      <c r="FK253" s="16"/>
      <c r="FL253" s="16"/>
      <c r="FM253" s="16"/>
      <c r="FN253" s="16"/>
      <c r="FO253" s="16"/>
      <c r="FP253" s="16"/>
      <c r="FQ253" s="16"/>
      <c r="FR253" s="16"/>
      <c r="FS253" s="16"/>
      <c r="FT253" s="16"/>
      <c r="FU253" s="16"/>
      <c r="FV253" s="16"/>
      <c r="FW253" s="16"/>
      <c r="FX253" s="16"/>
    </row>
    <row r="254" spans="1:180" x14ac:dyDescent="0.3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c r="EL254" s="16"/>
      <c r="EM254" s="16"/>
      <c r="EN254" s="16"/>
      <c r="EO254" s="16"/>
      <c r="EP254" s="16"/>
      <c r="EQ254" s="16"/>
      <c r="ER254" s="16"/>
      <c r="ES254" s="16"/>
      <c r="ET254" s="16"/>
      <c r="EU254" s="16"/>
      <c r="EV254" s="16"/>
      <c r="EW254" s="16"/>
      <c r="EX254" s="16"/>
      <c r="EY254" s="16"/>
      <c r="EZ254" s="16"/>
      <c r="FA254" s="16"/>
      <c r="FB254" s="16"/>
      <c r="FC254" s="16"/>
      <c r="FD254" s="16"/>
      <c r="FE254" s="16"/>
      <c r="FF254" s="16"/>
      <c r="FG254" s="16"/>
      <c r="FH254" s="16"/>
      <c r="FI254" s="16"/>
      <c r="FJ254" s="16"/>
      <c r="FK254" s="16"/>
      <c r="FL254" s="16"/>
      <c r="FM254" s="16"/>
      <c r="FN254" s="16"/>
      <c r="FO254" s="16"/>
      <c r="FP254" s="16"/>
      <c r="FQ254" s="16"/>
      <c r="FR254" s="16"/>
      <c r="FS254" s="16"/>
      <c r="FT254" s="16"/>
      <c r="FU254" s="16"/>
      <c r="FV254" s="16"/>
      <c r="FW254" s="16"/>
      <c r="FX254" s="16"/>
    </row>
    <row r="255" spans="1:180" x14ac:dyDescent="0.3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c r="EM255" s="16"/>
      <c r="EN255" s="16"/>
      <c r="EO255" s="16"/>
      <c r="EP255" s="16"/>
      <c r="EQ255" s="16"/>
      <c r="ER255" s="16"/>
      <c r="ES255" s="16"/>
      <c r="ET255" s="16"/>
      <c r="EU255" s="16"/>
      <c r="EV255" s="16"/>
      <c r="EW255" s="16"/>
      <c r="EX255" s="16"/>
      <c r="EY255" s="16"/>
      <c r="EZ255" s="16"/>
      <c r="FA255" s="16"/>
      <c r="FB255" s="16"/>
      <c r="FC255" s="16"/>
      <c r="FD255" s="16"/>
      <c r="FE255" s="16"/>
      <c r="FF255" s="16"/>
      <c r="FG255" s="16"/>
      <c r="FH255" s="16"/>
      <c r="FI255" s="16"/>
      <c r="FJ255" s="16"/>
      <c r="FK255" s="16"/>
      <c r="FL255" s="16"/>
      <c r="FM255" s="16"/>
      <c r="FN255" s="16"/>
      <c r="FO255" s="16"/>
      <c r="FP255" s="16"/>
      <c r="FQ255" s="16"/>
      <c r="FR255" s="16"/>
      <c r="FS255" s="16"/>
      <c r="FT255" s="16"/>
      <c r="FU255" s="16"/>
      <c r="FV255" s="16"/>
      <c r="FW255" s="16"/>
      <c r="FX255" s="16"/>
    </row>
    <row r="256" spans="1:180" x14ac:dyDescent="0.3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c r="EI256" s="16"/>
      <c r="EJ256" s="16"/>
      <c r="EK256" s="16"/>
      <c r="EL256" s="16"/>
      <c r="EM256" s="16"/>
      <c r="EN256" s="16"/>
      <c r="EO256" s="16"/>
      <c r="EP256" s="16"/>
      <c r="EQ256" s="16"/>
      <c r="ER256" s="16"/>
      <c r="ES256" s="16"/>
      <c r="ET256" s="16"/>
      <c r="EU256" s="16"/>
      <c r="EV256" s="16"/>
      <c r="EW256" s="16"/>
      <c r="EX256" s="16"/>
      <c r="EY256" s="16"/>
      <c r="EZ256" s="16"/>
      <c r="FA256" s="16"/>
      <c r="FB256" s="16"/>
      <c r="FC256" s="16"/>
      <c r="FD256" s="16"/>
      <c r="FE256" s="16"/>
      <c r="FF256" s="16"/>
      <c r="FG256" s="16"/>
      <c r="FH256" s="16"/>
      <c r="FI256" s="16"/>
      <c r="FJ256" s="16"/>
      <c r="FK256" s="16"/>
      <c r="FL256" s="16"/>
      <c r="FM256" s="16"/>
      <c r="FN256" s="16"/>
      <c r="FO256" s="16"/>
      <c r="FP256" s="16"/>
      <c r="FQ256" s="16"/>
      <c r="FR256" s="16"/>
      <c r="FS256" s="16"/>
      <c r="FT256" s="16"/>
      <c r="FU256" s="16"/>
      <c r="FV256" s="16"/>
      <c r="FW256" s="16"/>
      <c r="FX256" s="16"/>
    </row>
    <row r="257" spans="1:180" x14ac:dyDescent="0.3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c r="EI257" s="16"/>
      <c r="EJ257" s="16"/>
      <c r="EK257" s="16"/>
      <c r="EL257" s="16"/>
      <c r="EM257" s="16"/>
      <c r="EN257" s="16"/>
      <c r="EO257" s="16"/>
      <c r="EP257" s="16"/>
      <c r="EQ257" s="16"/>
      <c r="ER257" s="16"/>
      <c r="ES257" s="16"/>
      <c r="ET257" s="16"/>
      <c r="EU257" s="16"/>
      <c r="EV257" s="16"/>
      <c r="EW257" s="16"/>
      <c r="EX257" s="16"/>
      <c r="EY257" s="16"/>
      <c r="EZ257" s="16"/>
      <c r="FA257" s="16"/>
      <c r="FB257" s="16"/>
      <c r="FC257" s="16"/>
      <c r="FD257" s="16"/>
      <c r="FE257" s="16"/>
      <c r="FF257" s="16"/>
      <c r="FG257" s="16"/>
      <c r="FH257" s="16"/>
      <c r="FI257" s="16"/>
      <c r="FJ257" s="16"/>
      <c r="FK257" s="16"/>
      <c r="FL257" s="16"/>
      <c r="FM257" s="16"/>
      <c r="FN257" s="16"/>
      <c r="FO257" s="16"/>
      <c r="FP257" s="16"/>
      <c r="FQ257" s="16"/>
      <c r="FR257" s="16"/>
      <c r="FS257" s="16"/>
      <c r="FT257" s="16"/>
      <c r="FU257" s="16"/>
      <c r="FV257" s="16"/>
      <c r="FW257" s="16"/>
      <c r="FX257" s="16"/>
    </row>
    <row r="258" spans="1:180" x14ac:dyDescent="0.3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c r="DV258" s="16"/>
      <c r="DW258" s="16"/>
      <c r="DX258" s="16"/>
      <c r="DY258" s="16"/>
      <c r="DZ258" s="16"/>
      <c r="EA258" s="16"/>
      <c r="EB258" s="16"/>
      <c r="EC258" s="16"/>
      <c r="ED258" s="16"/>
      <c r="EE258" s="16"/>
      <c r="EF258" s="16"/>
      <c r="EG258" s="16"/>
      <c r="EH258" s="16"/>
      <c r="EI258" s="16"/>
      <c r="EJ258" s="16"/>
      <c r="EK258" s="16"/>
      <c r="EL258" s="16"/>
      <c r="EM258" s="16"/>
      <c r="EN258" s="16"/>
      <c r="EO258" s="16"/>
      <c r="EP258" s="16"/>
      <c r="EQ258" s="16"/>
      <c r="ER258" s="16"/>
      <c r="ES258" s="16"/>
      <c r="ET258" s="16"/>
      <c r="EU258" s="16"/>
      <c r="EV258" s="16"/>
      <c r="EW258" s="16"/>
      <c r="EX258" s="16"/>
      <c r="EY258" s="16"/>
      <c r="EZ258" s="16"/>
      <c r="FA258" s="16"/>
      <c r="FB258" s="16"/>
      <c r="FC258" s="16"/>
      <c r="FD258" s="16"/>
      <c r="FE258" s="16"/>
      <c r="FF258" s="16"/>
      <c r="FG258" s="16"/>
      <c r="FH258" s="16"/>
      <c r="FI258" s="16"/>
      <c r="FJ258" s="16"/>
      <c r="FK258" s="16"/>
      <c r="FL258" s="16"/>
      <c r="FM258" s="16"/>
      <c r="FN258" s="16"/>
      <c r="FO258" s="16"/>
      <c r="FP258" s="16"/>
      <c r="FQ258" s="16"/>
      <c r="FR258" s="16"/>
      <c r="FS258" s="16"/>
      <c r="FT258" s="16"/>
      <c r="FU258" s="16"/>
      <c r="FV258" s="16"/>
      <c r="FW258" s="16"/>
      <c r="FX258" s="16"/>
    </row>
    <row r="259" spans="1:180" x14ac:dyDescent="0.3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c r="DV259" s="16"/>
      <c r="DW259" s="16"/>
      <c r="DX259" s="16"/>
      <c r="DY259" s="16"/>
      <c r="DZ259" s="16"/>
      <c r="EA259" s="16"/>
      <c r="EB259" s="16"/>
      <c r="EC259" s="16"/>
      <c r="ED259" s="16"/>
      <c r="EE259" s="16"/>
      <c r="EF259" s="16"/>
      <c r="EG259" s="16"/>
      <c r="EH259" s="16"/>
      <c r="EI259" s="16"/>
      <c r="EJ259" s="16"/>
      <c r="EK259" s="16"/>
      <c r="EL259" s="16"/>
      <c r="EM259" s="16"/>
      <c r="EN259" s="16"/>
      <c r="EO259" s="16"/>
      <c r="EP259" s="16"/>
      <c r="EQ259" s="16"/>
      <c r="ER259" s="16"/>
      <c r="ES259" s="16"/>
      <c r="ET259" s="16"/>
      <c r="EU259" s="16"/>
      <c r="EV259" s="16"/>
      <c r="EW259" s="16"/>
      <c r="EX259" s="16"/>
      <c r="EY259" s="16"/>
      <c r="EZ259" s="16"/>
      <c r="FA259" s="16"/>
      <c r="FB259" s="16"/>
      <c r="FC259" s="16"/>
      <c r="FD259" s="16"/>
      <c r="FE259" s="16"/>
      <c r="FF259" s="16"/>
      <c r="FG259" s="16"/>
      <c r="FH259" s="16"/>
      <c r="FI259" s="16"/>
      <c r="FJ259" s="16"/>
      <c r="FK259" s="16"/>
      <c r="FL259" s="16"/>
      <c r="FM259" s="16"/>
      <c r="FN259" s="16"/>
      <c r="FO259" s="16"/>
      <c r="FP259" s="16"/>
      <c r="FQ259" s="16"/>
      <c r="FR259" s="16"/>
      <c r="FS259" s="16"/>
      <c r="FT259" s="16"/>
      <c r="FU259" s="16"/>
      <c r="FV259" s="16"/>
      <c r="FW259" s="16"/>
      <c r="FX259" s="16"/>
    </row>
    <row r="260" spans="1:180" x14ac:dyDescent="0.3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c r="EI260" s="16"/>
      <c r="EJ260" s="16"/>
      <c r="EK260" s="16"/>
      <c r="EL260" s="16"/>
      <c r="EM260" s="16"/>
      <c r="EN260" s="16"/>
      <c r="EO260" s="16"/>
      <c r="EP260" s="16"/>
      <c r="EQ260" s="16"/>
      <c r="ER260" s="16"/>
      <c r="ES260" s="16"/>
      <c r="ET260" s="16"/>
      <c r="EU260" s="16"/>
      <c r="EV260" s="16"/>
      <c r="EW260" s="16"/>
      <c r="EX260" s="16"/>
      <c r="EY260" s="16"/>
      <c r="EZ260" s="16"/>
      <c r="FA260" s="16"/>
      <c r="FB260" s="16"/>
      <c r="FC260" s="16"/>
      <c r="FD260" s="16"/>
      <c r="FE260" s="16"/>
      <c r="FF260" s="16"/>
      <c r="FG260" s="16"/>
      <c r="FH260" s="16"/>
      <c r="FI260" s="16"/>
      <c r="FJ260" s="16"/>
      <c r="FK260" s="16"/>
      <c r="FL260" s="16"/>
      <c r="FM260" s="16"/>
      <c r="FN260" s="16"/>
      <c r="FO260" s="16"/>
      <c r="FP260" s="16"/>
      <c r="FQ260" s="16"/>
      <c r="FR260" s="16"/>
      <c r="FS260" s="16"/>
      <c r="FT260" s="16"/>
      <c r="FU260" s="16"/>
      <c r="FV260" s="16"/>
      <c r="FW260" s="16"/>
      <c r="FX260" s="16"/>
    </row>
    <row r="261" spans="1:180" x14ac:dyDescent="0.3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c r="EI261" s="16"/>
      <c r="EJ261" s="16"/>
      <c r="EK261" s="16"/>
      <c r="EL261" s="16"/>
      <c r="EM261" s="16"/>
      <c r="EN261" s="16"/>
      <c r="EO261" s="16"/>
      <c r="EP261" s="16"/>
      <c r="EQ261" s="16"/>
      <c r="ER261" s="16"/>
      <c r="ES261" s="16"/>
      <c r="ET261" s="16"/>
      <c r="EU261" s="16"/>
      <c r="EV261" s="16"/>
      <c r="EW261" s="16"/>
      <c r="EX261" s="16"/>
      <c r="EY261" s="16"/>
      <c r="EZ261" s="16"/>
      <c r="FA261" s="16"/>
      <c r="FB261" s="16"/>
      <c r="FC261" s="16"/>
      <c r="FD261" s="16"/>
      <c r="FE261" s="16"/>
      <c r="FF261" s="16"/>
      <c r="FG261" s="16"/>
      <c r="FH261" s="16"/>
      <c r="FI261" s="16"/>
      <c r="FJ261" s="16"/>
      <c r="FK261" s="16"/>
      <c r="FL261" s="16"/>
      <c r="FM261" s="16"/>
      <c r="FN261" s="16"/>
      <c r="FO261" s="16"/>
      <c r="FP261" s="16"/>
      <c r="FQ261" s="16"/>
      <c r="FR261" s="16"/>
      <c r="FS261" s="16"/>
      <c r="FT261" s="16"/>
      <c r="FU261" s="16"/>
      <c r="FV261" s="16"/>
      <c r="FW261" s="16"/>
      <c r="FX261" s="16"/>
    </row>
    <row r="262" spans="1:180" x14ac:dyDescent="0.3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c r="EI262" s="16"/>
      <c r="EJ262" s="16"/>
      <c r="EK262" s="16"/>
      <c r="EL262" s="16"/>
      <c r="EM262" s="16"/>
      <c r="EN262" s="16"/>
      <c r="EO262" s="16"/>
      <c r="EP262" s="16"/>
      <c r="EQ262" s="16"/>
      <c r="ER262" s="16"/>
      <c r="ES262" s="16"/>
      <c r="ET262" s="16"/>
      <c r="EU262" s="16"/>
      <c r="EV262" s="16"/>
      <c r="EW262" s="16"/>
      <c r="EX262" s="16"/>
      <c r="EY262" s="16"/>
      <c r="EZ262" s="16"/>
      <c r="FA262" s="16"/>
      <c r="FB262" s="16"/>
      <c r="FC262" s="16"/>
      <c r="FD262" s="16"/>
      <c r="FE262" s="16"/>
      <c r="FF262" s="16"/>
      <c r="FG262" s="16"/>
      <c r="FH262" s="16"/>
      <c r="FI262" s="16"/>
      <c r="FJ262" s="16"/>
      <c r="FK262" s="16"/>
      <c r="FL262" s="16"/>
      <c r="FM262" s="16"/>
      <c r="FN262" s="16"/>
      <c r="FO262" s="16"/>
      <c r="FP262" s="16"/>
      <c r="FQ262" s="16"/>
      <c r="FR262" s="16"/>
      <c r="FS262" s="16"/>
      <c r="FT262" s="16"/>
      <c r="FU262" s="16"/>
      <c r="FV262" s="16"/>
      <c r="FW262" s="16"/>
      <c r="FX262" s="16"/>
    </row>
    <row r="263" spans="1:180" x14ac:dyDescent="0.3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c r="DV263" s="16"/>
      <c r="DW263" s="16"/>
      <c r="DX263" s="16"/>
      <c r="DY263" s="16"/>
      <c r="DZ263" s="16"/>
      <c r="EA263" s="16"/>
      <c r="EB263" s="16"/>
      <c r="EC263" s="16"/>
      <c r="ED263" s="16"/>
      <c r="EE263" s="16"/>
      <c r="EF263" s="16"/>
      <c r="EG263" s="16"/>
      <c r="EH263" s="16"/>
      <c r="EI263" s="16"/>
      <c r="EJ263" s="16"/>
      <c r="EK263" s="16"/>
      <c r="EL263" s="16"/>
      <c r="EM263" s="16"/>
      <c r="EN263" s="16"/>
      <c r="EO263" s="16"/>
      <c r="EP263" s="16"/>
      <c r="EQ263" s="16"/>
      <c r="ER263" s="16"/>
      <c r="ES263" s="16"/>
      <c r="ET263" s="16"/>
      <c r="EU263" s="16"/>
      <c r="EV263" s="16"/>
      <c r="EW263" s="16"/>
      <c r="EX263" s="16"/>
      <c r="EY263" s="16"/>
      <c r="EZ263" s="16"/>
      <c r="FA263" s="16"/>
      <c r="FB263" s="16"/>
      <c r="FC263" s="16"/>
      <c r="FD263" s="16"/>
      <c r="FE263" s="16"/>
      <c r="FF263" s="16"/>
      <c r="FG263" s="16"/>
      <c r="FH263" s="16"/>
      <c r="FI263" s="16"/>
      <c r="FJ263" s="16"/>
      <c r="FK263" s="16"/>
      <c r="FL263" s="16"/>
      <c r="FM263" s="16"/>
      <c r="FN263" s="16"/>
      <c r="FO263" s="16"/>
      <c r="FP263" s="16"/>
      <c r="FQ263" s="16"/>
      <c r="FR263" s="16"/>
      <c r="FS263" s="16"/>
      <c r="FT263" s="16"/>
      <c r="FU263" s="16"/>
      <c r="FV263" s="16"/>
      <c r="FW263" s="16"/>
      <c r="FX263" s="16"/>
    </row>
    <row r="264" spans="1:180" x14ac:dyDescent="0.3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c r="EL264" s="16"/>
      <c r="EM264" s="16"/>
      <c r="EN264" s="16"/>
      <c r="EO264" s="16"/>
      <c r="EP264" s="16"/>
      <c r="EQ264" s="16"/>
      <c r="ER264" s="16"/>
      <c r="ES264" s="16"/>
      <c r="ET264" s="16"/>
      <c r="EU264" s="16"/>
      <c r="EV264" s="16"/>
      <c r="EW264" s="16"/>
      <c r="EX264" s="16"/>
      <c r="EY264" s="16"/>
      <c r="EZ264" s="16"/>
      <c r="FA264" s="16"/>
      <c r="FB264" s="16"/>
      <c r="FC264" s="16"/>
      <c r="FD264" s="16"/>
      <c r="FE264" s="16"/>
      <c r="FF264" s="16"/>
      <c r="FG264" s="16"/>
      <c r="FH264" s="16"/>
      <c r="FI264" s="16"/>
      <c r="FJ264" s="16"/>
      <c r="FK264" s="16"/>
      <c r="FL264" s="16"/>
      <c r="FM264" s="16"/>
      <c r="FN264" s="16"/>
      <c r="FO264" s="16"/>
      <c r="FP264" s="16"/>
      <c r="FQ264" s="16"/>
      <c r="FR264" s="16"/>
      <c r="FS264" s="16"/>
      <c r="FT264" s="16"/>
      <c r="FU264" s="16"/>
      <c r="FV264" s="16"/>
      <c r="FW264" s="16"/>
      <c r="FX264" s="16"/>
    </row>
    <row r="265" spans="1:180" x14ac:dyDescent="0.3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c r="EI265" s="16"/>
      <c r="EJ265" s="16"/>
      <c r="EK265" s="16"/>
      <c r="EL265" s="16"/>
      <c r="EM265" s="16"/>
      <c r="EN265" s="16"/>
      <c r="EO265" s="16"/>
      <c r="EP265" s="16"/>
      <c r="EQ265" s="16"/>
      <c r="ER265" s="16"/>
      <c r="ES265" s="16"/>
      <c r="ET265" s="16"/>
      <c r="EU265" s="16"/>
      <c r="EV265" s="16"/>
      <c r="EW265" s="16"/>
      <c r="EX265" s="16"/>
      <c r="EY265" s="16"/>
      <c r="EZ265" s="16"/>
      <c r="FA265" s="16"/>
      <c r="FB265" s="16"/>
      <c r="FC265" s="16"/>
      <c r="FD265" s="16"/>
      <c r="FE265" s="16"/>
      <c r="FF265" s="16"/>
      <c r="FG265" s="16"/>
      <c r="FH265" s="16"/>
      <c r="FI265" s="16"/>
      <c r="FJ265" s="16"/>
      <c r="FK265" s="16"/>
      <c r="FL265" s="16"/>
      <c r="FM265" s="16"/>
      <c r="FN265" s="16"/>
      <c r="FO265" s="16"/>
      <c r="FP265" s="16"/>
      <c r="FQ265" s="16"/>
      <c r="FR265" s="16"/>
      <c r="FS265" s="16"/>
      <c r="FT265" s="16"/>
      <c r="FU265" s="16"/>
      <c r="FV265" s="16"/>
      <c r="FW265" s="16"/>
      <c r="FX265" s="16"/>
    </row>
    <row r="266" spans="1:180" x14ac:dyDescent="0.3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c r="EI266" s="16"/>
      <c r="EJ266" s="16"/>
      <c r="EK266" s="16"/>
      <c r="EL266" s="16"/>
      <c r="EM266" s="16"/>
      <c r="EN266" s="16"/>
      <c r="EO266" s="16"/>
      <c r="EP266" s="16"/>
      <c r="EQ266" s="16"/>
      <c r="ER266" s="16"/>
      <c r="ES266" s="16"/>
      <c r="ET266" s="16"/>
      <c r="EU266" s="16"/>
      <c r="EV266" s="16"/>
      <c r="EW266" s="16"/>
      <c r="EX266" s="16"/>
      <c r="EY266" s="16"/>
      <c r="EZ266" s="16"/>
      <c r="FA266" s="16"/>
      <c r="FB266" s="16"/>
      <c r="FC266" s="16"/>
      <c r="FD266" s="16"/>
      <c r="FE266" s="16"/>
      <c r="FF266" s="16"/>
      <c r="FG266" s="16"/>
      <c r="FH266" s="16"/>
      <c r="FI266" s="16"/>
      <c r="FJ266" s="16"/>
      <c r="FK266" s="16"/>
      <c r="FL266" s="16"/>
      <c r="FM266" s="16"/>
      <c r="FN266" s="16"/>
      <c r="FO266" s="16"/>
      <c r="FP266" s="16"/>
      <c r="FQ266" s="16"/>
      <c r="FR266" s="16"/>
      <c r="FS266" s="16"/>
      <c r="FT266" s="16"/>
      <c r="FU266" s="16"/>
      <c r="FV266" s="16"/>
      <c r="FW266" s="16"/>
      <c r="FX266" s="16"/>
    </row>
    <row r="267" spans="1:180" x14ac:dyDescent="0.3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c r="EI267" s="16"/>
      <c r="EJ267" s="16"/>
      <c r="EK267" s="16"/>
      <c r="EL267" s="16"/>
      <c r="EM267" s="16"/>
      <c r="EN267" s="16"/>
      <c r="EO267" s="16"/>
      <c r="EP267" s="16"/>
      <c r="EQ267" s="16"/>
      <c r="ER267" s="16"/>
      <c r="ES267" s="16"/>
      <c r="ET267" s="16"/>
      <c r="EU267" s="16"/>
      <c r="EV267" s="16"/>
      <c r="EW267" s="16"/>
      <c r="EX267" s="16"/>
      <c r="EY267" s="16"/>
      <c r="EZ267" s="16"/>
      <c r="FA267" s="16"/>
      <c r="FB267" s="16"/>
      <c r="FC267" s="16"/>
      <c r="FD267" s="16"/>
      <c r="FE267" s="16"/>
      <c r="FF267" s="16"/>
      <c r="FG267" s="16"/>
      <c r="FH267" s="16"/>
      <c r="FI267" s="16"/>
      <c r="FJ267" s="16"/>
      <c r="FK267" s="16"/>
      <c r="FL267" s="16"/>
      <c r="FM267" s="16"/>
      <c r="FN267" s="16"/>
      <c r="FO267" s="16"/>
      <c r="FP267" s="16"/>
      <c r="FQ267" s="16"/>
      <c r="FR267" s="16"/>
      <c r="FS267" s="16"/>
      <c r="FT267" s="16"/>
      <c r="FU267" s="16"/>
      <c r="FV267" s="16"/>
      <c r="FW267" s="16"/>
      <c r="FX267" s="16"/>
    </row>
    <row r="268" spans="1:180" x14ac:dyDescent="0.3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c r="EI268" s="16"/>
      <c r="EJ268" s="16"/>
      <c r="EK268" s="16"/>
      <c r="EL268" s="16"/>
      <c r="EM268" s="16"/>
      <c r="EN268" s="16"/>
      <c r="EO268" s="16"/>
      <c r="EP268" s="16"/>
      <c r="EQ268" s="16"/>
      <c r="ER268" s="16"/>
      <c r="ES268" s="16"/>
      <c r="ET268" s="16"/>
      <c r="EU268" s="16"/>
      <c r="EV268" s="16"/>
      <c r="EW268" s="16"/>
      <c r="EX268" s="16"/>
      <c r="EY268" s="16"/>
      <c r="EZ268" s="16"/>
      <c r="FA268" s="16"/>
      <c r="FB268" s="16"/>
      <c r="FC268" s="16"/>
      <c r="FD268" s="16"/>
      <c r="FE268" s="16"/>
      <c r="FF268" s="16"/>
      <c r="FG268" s="16"/>
      <c r="FH268" s="16"/>
      <c r="FI268" s="16"/>
      <c r="FJ268" s="16"/>
      <c r="FK268" s="16"/>
      <c r="FL268" s="16"/>
      <c r="FM268" s="16"/>
      <c r="FN268" s="16"/>
      <c r="FO268" s="16"/>
      <c r="FP268" s="16"/>
      <c r="FQ268" s="16"/>
      <c r="FR268" s="16"/>
      <c r="FS268" s="16"/>
      <c r="FT268" s="16"/>
      <c r="FU268" s="16"/>
      <c r="FV268" s="16"/>
      <c r="FW268" s="16"/>
      <c r="FX268" s="16"/>
    </row>
    <row r="269" spans="1:180" x14ac:dyDescent="0.3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c r="DV269" s="16"/>
      <c r="DW269" s="16"/>
      <c r="DX269" s="16"/>
      <c r="DY269" s="16"/>
      <c r="DZ269" s="16"/>
      <c r="EA269" s="16"/>
      <c r="EB269" s="16"/>
      <c r="EC269" s="16"/>
      <c r="ED269" s="16"/>
      <c r="EE269" s="16"/>
      <c r="EF269" s="16"/>
      <c r="EG269" s="16"/>
      <c r="EH269" s="16"/>
      <c r="EI269" s="16"/>
      <c r="EJ269" s="16"/>
      <c r="EK269" s="16"/>
      <c r="EL269" s="16"/>
      <c r="EM269" s="16"/>
      <c r="EN269" s="16"/>
      <c r="EO269" s="16"/>
      <c r="EP269" s="16"/>
      <c r="EQ269" s="16"/>
      <c r="ER269" s="16"/>
      <c r="ES269" s="16"/>
      <c r="ET269" s="16"/>
      <c r="EU269" s="16"/>
      <c r="EV269" s="16"/>
      <c r="EW269" s="16"/>
      <c r="EX269" s="16"/>
      <c r="EY269" s="16"/>
      <c r="EZ269" s="16"/>
      <c r="FA269" s="16"/>
      <c r="FB269" s="16"/>
      <c r="FC269" s="16"/>
      <c r="FD269" s="16"/>
      <c r="FE269" s="16"/>
      <c r="FF269" s="16"/>
      <c r="FG269" s="16"/>
      <c r="FH269" s="16"/>
      <c r="FI269" s="16"/>
      <c r="FJ269" s="16"/>
      <c r="FK269" s="16"/>
      <c r="FL269" s="16"/>
      <c r="FM269" s="16"/>
      <c r="FN269" s="16"/>
      <c r="FO269" s="16"/>
      <c r="FP269" s="16"/>
      <c r="FQ269" s="16"/>
      <c r="FR269" s="16"/>
      <c r="FS269" s="16"/>
      <c r="FT269" s="16"/>
      <c r="FU269" s="16"/>
      <c r="FV269" s="16"/>
      <c r="FW269" s="16"/>
      <c r="FX269" s="16"/>
    </row>
    <row r="270" spans="1:180" x14ac:dyDescent="0.3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c r="EL270" s="16"/>
      <c r="EM270" s="16"/>
      <c r="EN270" s="16"/>
      <c r="EO270" s="16"/>
      <c r="EP270" s="16"/>
      <c r="EQ270" s="16"/>
      <c r="ER270" s="16"/>
      <c r="ES270" s="16"/>
      <c r="ET270" s="16"/>
      <c r="EU270" s="16"/>
      <c r="EV270" s="16"/>
      <c r="EW270" s="16"/>
      <c r="EX270" s="16"/>
      <c r="EY270" s="16"/>
      <c r="EZ270" s="16"/>
      <c r="FA270" s="16"/>
      <c r="FB270" s="16"/>
      <c r="FC270" s="16"/>
      <c r="FD270" s="16"/>
      <c r="FE270" s="16"/>
      <c r="FF270" s="16"/>
      <c r="FG270" s="16"/>
      <c r="FH270" s="16"/>
      <c r="FI270" s="16"/>
      <c r="FJ270" s="16"/>
      <c r="FK270" s="16"/>
      <c r="FL270" s="16"/>
      <c r="FM270" s="16"/>
      <c r="FN270" s="16"/>
      <c r="FO270" s="16"/>
      <c r="FP270" s="16"/>
      <c r="FQ270" s="16"/>
      <c r="FR270" s="16"/>
      <c r="FS270" s="16"/>
      <c r="FT270" s="16"/>
      <c r="FU270" s="16"/>
      <c r="FV270" s="16"/>
      <c r="FW270" s="16"/>
      <c r="FX270" s="16"/>
    </row>
    <row r="271" spans="1:180" x14ac:dyDescent="0.3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c r="EI271" s="16"/>
      <c r="EJ271" s="16"/>
      <c r="EK271" s="16"/>
      <c r="EL271" s="16"/>
      <c r="EM271" s="16"/>
      <c r="EN271" s="16"/>
      <c r="EO271" s="16"/>
      <c r="EP271" s="16"/>
      <c r="EQ271" s="16"/>
      <c r="ER271" s="16"/>
      <c r="ES271" s="16"/>
      <c r="ET271" s="16"/>
      <c r="EU271" s="16"/>
      <c r="EV271" s="16"/>
      <c r="EW271" s="16"/>
      <c r="EX271" s="16"/>
      <c r="EY271" s="16"/>
      <c r="EZ271" s="16"/>
      <c r="FA271" s="16"/>
      <c r="FB271" s="16"/>
      <c r="FC271" s="16"/>
      <c r="FD271" s="16"/>
      <c r="FE271" s="16"/>
      <c r="FF271" s="16"/>
      <c r="FG271" s="16"/>
      <c r="FH271" s="16"/>
      <c r="FI271" s="16"/>
      <c r="FJ271" s="16"/>
      <c r="FK271" s="16"/>
      <c r="FL271" s="16"/>
      <c r="FM271" s="16"/>
      <c r="FN271" s="16"/>
      <c r="FO271" s="16"/>
      <c r="FP271" s="16"/>
      <c r="FQ271" s="16"/>
      <c r="FR271" s="16"/>
      <c r="FS271" s="16"/>
      <c r="FT271" s="16"/>
      <c r="FU271" s="16"/>
      <c r="FV271" s="16"/>
      <c r="FW271" s="16"/>
      <c r="FX271" s="16"/>
    </row>
    <row r="272" spans="1:180" x14ac:dyDescent="0.3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c r="DV272" s="16"/>
      <c r="DW272" s="16"/>
      <c r="DX272" s="16"/>
      <c r="DY272" s="16"/>
      <c r="DZ272" s="16"/>
      <c r="EA272" s="16"/>
      <c r="EB272" s="16"/>
      <c r="EC272" s="16"/>
      <c r="ED272" s="16"/>
      <c r="EE272" s="16"/>
      <c r="EF272" s="16"/>
      <c r="EG272" s="16"/>
      <c r="EH272" s="16"/>
      <c r="EI272" s="16"/>
      <c r="EJ272" s="16"/>
      <c r="EK272" s="16"/>
      <c r="EL272" s="16"/>
      <c r="EM272" s="16"/>
      <c r="EN272" s="16"/>
      <c r="EO272" s="16"/>
      <c r="EP272" s="16"/>
      <c r="EQ272" s="16"/>
      <c r="ER272" s="16"/>
      <c r="ES272" s="16"/>
      <c r="ET272" s="16"/>
      <c r="EU272" s="16"/>
      <c r="EV272" s="16"/>
      <c r="EW272" s="16"/>
      <c r="EX272" s="16"/>
      <c r="EY272" s="16"/>
      <c r="EZ272" s="16"/>
      <c r="FA272" s="16"/>
      <c r="FB272" s="16"/>
      <c r="FC272" s="16"/>
      <c r="FD272" s="16"/>
      <c r="FE272" s="16"/>
      <c r="FF272" s="16"/>
      <c r="FG272" s="16"/>
      <c r="FH272" s="16"/>
      <c r="FI272" s="16"/>
      <c r="FJ272" s="16"/>
      <c r="FK272" s="16"/>
      <c r="FL272" s="16"/>
      <c r="FM272" s="16"/>
      <c r="FN272" s="16"/>
      <c r="FO272" s="16"/>
      <c r="FP272" s="16"/>
      <c r="FQ272" s="16"/>
      <c r="FR272" s="16"/>
      <c r="FS272" s="16"/>
      <c r="FT272" s="16"/>
      <c r="FU272" s="16"/>
      <c r="FV272" s="16"/>
      <c r="FW272" s="16"/>
      <c r="FX272" s="16"/>
    </row>
    <row r="273" spans="1:180" x14ac:dyDescent="0.3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c r="EL273" s="16"/>
      <c r="EM273" s="16"/>
      <c r="EN273" s="16"/>
      <c r="EO273" s="16"/>
      <c r="EP273" s="16"/>
      <c r="EQ273" s="16"/>
      <c r="ER273" s="16"/>
      <c r="ES273" s="16"/>
      <c r="ET273" s="16"/>
      <c r="EU273" s="16"/>
      <c r="EV273" s="16"/>
      <c r="EW273" s="16"/>
      <c r="EX273" s="16"/>
      <c r="EY273" s="16"/>
      <c r="EZ273" s="16"/>
      <c r="FA273" s="16"/>
      <c r="FB273" s="16"/>
      <c r="FC273" s="16"/>
      <c r="FD273" s="16"/>
      <c r="FE273" s="16"/>
      <c r="FF273" s="16"/>
      <c r="FG273" s="16"/>
      <c r="FH273" s="16"/>
      <c r="FI273" s="16"/>
      <c r="FJ273" s="16"/>
      <c r="FK273" s="16"/>
      <c r="FL273" s="16"/>
      <c r="FM273" s="16"/>
      <c r="FN273" s="16"/>
      <c r="FO273" s="16"/>
      <c r="FP273" s="16"/>
      <c r="FQ273" s="16"/>
      <c r="FR273" s="16"/>
      <c r="FS273" s="16"/>
      <c r="FT273" s="16"/>
      <c r="FU273" s="16"/>
      <c r="FV273" s="16"/>
      <c r="FW273" s="16"/>
      <c r="FX273" s="16"/>
    </row>
    <row r="274" spans="1:180" x14ac:dyDescent="0.3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c r="EL274" s="16"/>
      <c r="EM274" s="16"/>
      <c r="EN274" s="16"/>
      <c r="EO274" s="16"/>
      <c r="EP274" s="16"/>
      <c r="EQ274" s="16"/>
      <c r="ER274" s="16"/>
      <c r="ES274" s="16"/>
      <c r="ET274" s="16"/>
      <c r="EU274" s="16"/>
      <c r="EV274" s="16"/>
      <c r="EW274" s="16"/>
      <c r="EX274" s="16"/>
      <c r="EY274" s="16"/>
      <c r="EZ274" s="16"/>
      <c r="FA274" s="16"/>
      <c r="FB274" s="16"/>
      <c r="FC274" s="16"/>
      <c r="FD274" s="16"/>
      <c r="FE274" s="16"/>
      <c r="FF274" s="16"/>
      <c r="FG274" s="16"/>
      <c r="FH274" s="16"/>
      <c r="FI274" s="16"/>
      <c r="FJ274" s="16"/>
      <c r="FK274" s="16"/>
      <c r="FL274" s="16"/>
      <c r="FM274" s="16"/>
      <c r="FN274" s="16"/>
      <c r="FO274" s="16"/>
      <c r="FP274" s="16"/>
      <c r="FQ274" s="16"/>
      <c r="FR274" s="16"/>
      <c r="FS274" s="16"/>
      <c r="FT274" s="16"/>
      <c r="FU274" s="16"/>
      <c r="FV274" s="16"/>
      <c r="FW274" s="16"/>
      <c r="FX274" s="16"/>
    </row>
    <row r="275" spans="1:180" x14ac:dyDescent="0.3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c r="EL275" s="16"/>
      <c r="EM275" s="16"/>
      <c r="EN275" s="16"/>
      <c r="EO275" s="16"/>
      <c r="EP275" s="16"/>
      <c r="EQ275" s="16"/>
      <c r="ER275" s="16"/>
      <c r="ES275" s="16"/>
      <c r="ET275" s="16"/>
      <c r="EU275" s="16"/>
      <c r="EV275" s="16"/>
      <c r="EW275" s="16"/>
      <c r="EX275" s="16"/>
      <c r="EY275" s="16"/>
      <c r="EZ275" s="16"/>
      <c r="FA275" s="16"/>
      <c r="FB275" s="16"/>
      <c r="FC275" s="16"/>
      <c r="FD275" s="16"/>
      <c r="FE275" s="16"/>
      <c r="FF275" s="16"/>
      <c r="FG275" s="16"/>
      <c r="FH275" s="16"/>
      <c r="FI275" s="16"/>
      <c r="FJ275" s="16"/>
      <c r="FK275" s="16"/>
      <c r="FL275" s="16"/>
      <c r="FM275" s="16"/>
      <c r="FN275" s="16"/>
      <c r="FO275" s="16"/>
      <c r="FP275" s="16"/>
      <c r="FQ275" s="16"/>
      <c r="FR275" s="16"/>
      <c r="FS275" s="16"/>
      <c r="FT275" s="16"/>
      <c r="FU275" s="16"/>
      <c r="FV275" s="16"/>
      <c r="FW275" s="16"/>
      <c r="FX275" s="16"/>
    </row>
    <row r="276" spans="1:180" x14ac:dyDescent="0.3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c r="EO276" s="16"/>
      <c r="EP276" s="16"/>
      <c r="EQ276" s="16"/>
      <c r="ER276" s="16"/>
      <c r="ES276" s="16"/>
      <c r="ET276" s="16"/>
      <c r="EU276" s="16"/>
      <c r="EV276" s="16"/>
      <c r="EW276" s="16"/>
      <c r="EX276" s="16"/>
      <c r="EY276" s="16"/>
      <c r="EZ276" s="16"/>
      <c r="FA276" s="16"/>
      <c r="FB276" s="16"/>
      <c r="FC276" s="16"/>
      <c r="FD276" s="16"/>
      <c r="FE276" s="16"/>
      <c r="FF276" s="16"/>
      <c r="FG276" s="16"/>
      <c r="FH276" s="16"/>
      <c r="FI276" s="16"/>
      <c r="FJ276" s="16"/>
      <c r="FK276" s="16"/>
      <c r="FL276" s="16"/>
      <c r="FM276" s="16"/>
      <c r="FN276" s="16"/>
      <c r="FO276" s="16"/>
      <c r="FP276" s="16"/>
      <c r="FQ276" s="16"/>
      <c r="FR276" s="16"/>
      <c r="FS276" s="16"/>
      <c r="FT276" s="16"/>
      <c r="FU276" s="16"/>
      <c r="FV276" s="16"/>
      <c r="FW276" s="16"/>
      <c r="FX276" s="16"/>
    </row>
    <row r="277" spans="1:180" x14ac:dyDescent="0.3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c r="EL277" s="16"/>
      <c r="EM277" s="16"/>
      <c r="EN277" s="16"/>
      <c r="EO277" s="16"/>
      <c r="EP277" s="16"/>
      <c r="EQ277" s="16"/>
      <c r="ER277" s="16"/>
      <c r="ES277" s="16"/>
      <c r="ET277" s="16"/>
      <c r="EU277" s="16"/>
      <c r="EV277" s="16"/>
      <c r="EW277" s="16"/>
      <c r="EX277" s="16"/>
      <c r="EY277" s="16"/>
      <c r="EZ277" s="16"/>
      <c r="FA277" s="16"/>
      <c r="FB277" s="16"/>
      <c r="FC277" s="16"/>
      <c r="FD277" s="16"/>
      <c r="FE277" s="16"/>
      <c r="FF277" s="16"/>
      <c r="FG277" s="16"/>
      <c r="FH277" s="16"/>
      <c r="FI277" s="16"/>
      <c r="FJ277" s="16"/>
      <c r="FK277" s="16"/>
      <c r="FL277" s="16"/>
      <c r="FM277" s="16"/>
      <c r="FN277" s="16"/>
      <c r="FO277" s="16"/>
      <c r="FP277" s="16"/>
      <c r="FQ277" s="16"/>
      <c r="FR277" s="16"/>
      <c r="FS277" s="16"/>
      <c r="FT277" s="16"/>
      <c r="FU277" s="16"/>
      <c r="FV277" s="16"/>
      <c r="FW277" s="16"/>
      <c r="FX277" s="16"/>
    </row>
    <row r="278" spans="1:180" x14ac:dyDescent="0.3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c r="DV278" s="16"/>
      <c r="DW278" s="16"/>
      <c r="DX278" s="16"/>
      <c r="DY278" s="16"/>
      <c r="DZ278" s="16"/>
      <c r="EA278" s="16"/>
      <c r="EB278" s="16"/>
      <c r="EC278" s="16"/>
      <c r="ED278" s="16"/>
      <c r="EE278" s="16"/>
      <c r="EF278" s="16"/>
      <c r="EG278" s="16"/>
      <c r="EH278" s="16"/>
      <c r="EI278" s="16"/>
      <c r="EJ278" s="16"/>
      <c r="EK278" s="16"/>
      <c r="EL278" s="16"/>
      <c r="EM278" s="16"/>
      <c r="EN278" s="16"/>
      <c r="EO278" s="16"/>
      <c r="EP278" s="16"/>
      <c r="EQ278" s="16"/>
      <c r="ER278" s="16"/>
      <c r="ES278" s="16"/>
      <c r="ET278" s="16"/>
      <c r="EU278" s="16"/>
      <c r="EV278" s="16"/>
      <c r="EW278" s="16"/>
      <c r="EX278" s="16"/>
      <c r="EY278" s="16"/>
      <c r="EZ278" s="16"/>
      <c r="FA278" s="16"/>
      <c r="FB278" s="16"/>
      <c r="FC278" s="16"/>
      <c r="FD278" s="16"/>
      <c r="FE278" s="16"/>
      <c r="FF278" s="16"/>
      <c r="FG278" s="16"/>
      <c r="FH278" s="16"/>
      <c r="FI278" s="16"/>
      <c r="FJ278" s="16"/>
      <c r="FK278" s="16"/>
      <c r="FL278" s="16"/>
      <c r="FM278" s="16"/>
      <c r="FN278" s="16"/>
      <c r="FO278" s="16"/>
      <c r="FP278" s="16"/>
      <c r="FQ278" s="16"/>
      <c r="FR278" s="16"/>
      <c r="FS278" s="16"/>
      <c r="FT278" s="16"/>
      <c r="FU278" s="16"/>
      <c r="FV278" s="16"/>
      <c r="FW278" s="16"/>
      <c r="FX278" s="16"/>
    </row>
    <row r="279" spans="1:180" x14ac:dyDescent="0.3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c r="EL279" s="16"/>
      <c r="EM279" s="16"/>
      <c r="EN279" s="16"/>
      <c r="EO279" s="16"/>
      <c r="EP279" s="16"/>
      <c r="EQ279" s="16"/>
      <c r="ER279" s="16"/>
      <c r="ES279" s="16"/>
      <c r="ET279" s="16"/>
      <c r="EU279" s="16"/>
      <c r="EV279" s="16"/>
      <c r="EW279" s="16"/>
      <c r="EX279" s="16"/>
      <c r="EY279" s="16"/>
      <c r="EZ279" s="16"/>
      <c r="FA279" s="16"/>
      <c r="FB279" s="16"/>
      <c r="FC279" s="16"/>
      <c r="FD279" s="16"/>
      <c r="FE279" s="16"/>
      <c r="FF279" s="16"/>
      <c r="FG279" s="16"/>
      <c r="FH279" s="16"/>
      <c r="FI279" s="16"/>
      <c r="FJ279" s="16"/>
      <c r="FK279" s="16"/>
      <c r="FL279" s="16"/>
      <c r="FM279" s="16"/>
      <c r="FN279" s="16"/>
      <c r="FO279" s="16"/>
      <c r="FP279" s="16"/>
      <c r="FQ279" s="16"/>
      <c r="FR279" s="16"/>
      <c r="FS279" s="16"/>
      <c r="FT279" s="16"/>
      <c r="FU279" s="16"/>
      <c r="FV279" s="16"/>
      <c r="FW279" s="16"/>
      <c r="FX279" s="16"/>
    </row>
    <row r="280" spans="1:180" x14ac:dyDescent="0.3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c r="EL280" s="16"/>
      <c r="EM280" s="16"/>
      <c r="EN280" s="16"/>
      <c r="EO280" s="16"/>
      <c r="EP280" s="16"/>
      <c r="EQ280" s="16"/>
      <c r="ER280" s="16"/>
      <c r="ES280" s="16"/>
      <c r="ET280" s="16"/>
      <c r="EU280" s="16"/>
      <c r="EV280" s="16"/>
      <c r="EW280" s="16"/>
      <c r="EX280" s="16"/>
      <c r="EY280" s="16"/>
      <c r="EZ280" s="16"/>
      <c r="FA280" s="16"/>
      <c r="FB280" s="16"/>
      <c r="FC280" s="16"/>
      <c r="FD280" s="16"/>
      <c r="FE280" s="16"/>
      <c r="FF280" s="16"/>
      <c r="FG280" s="16"/>
      <c r="FH280" s="16"/>
      <c r="FI280" s="16"/>
      <c r="FJ280" s="16"/>
      <c r="FK280" s="16"/>
      <c r="FL280" s="16"/>
      <c r="FM280" s="16"/>
      <c r="FN280" s="16"/>
      <c r="FO280" s="16"/>
      <c r="FP280" s="16"/>
      <c r="FQ280" s="16"/>
      <c r="FR280" s="16"/>
      <c r="FS280" s="16"/>
      <c r="FT280" s="16"/>
      <c r="FU280" s="16"/>
      <c r="FV280" s="16"/>
      <c r="FW280" s="16"/>
      <c r="FX280" s="16"/>
    </row>
    <row r="281" spans="1:180" x14ac:dyDescent="0.3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c r="EL281" s="16"/>
      <c r="EM281" s="16"/>
      <c r="EN281" s="16"/>
      <c r="EO281" s="16"/>
      <c r="EP281" s="16"/>
      <c r="EQ281" s="16"/>
      <c r="ER281" s="16"/>
      <c r="ES281" s="16"/>
      <c r="ET281" s="16"/>
      <c r="EU281" s="16"/>
      <c r="EV281" s="16"/>
      <c r="EW281" s="16"/>
      <c r="EX281" s="16"/>
      <c r="EY281" s="16"/>
      <c r="EZ281" s="16"/>
      <c r="FA281" s="16"/>
      <c r="FB281" s="16"/>
      <c r="FC281" s="16"/>
      <c r="FD281" s="16"/>
      <c r="FE281" s="16"/>
      <c r="FF281" s="16"/>
      <c r="FG281" s="16"/>
      <c r="FH281" s="16"/>
      <c r="FI281" s="16"/>
      <c r="FJ281" s="16"/>
      <c r="FK281" s="16"/>
      <c r="FL281" s="16"/>
      <c r="FM281" s="16"/>
      <c r="FN281" s="16"/>
      <c r="FO281" s="16"/>
      <c r="FP281" s="16"/>
      <c r="FQ281" s="16"/>
      <c r="FR281" s="16"/>
      <c r="FS281" s="16"/>
      <c r="FT281" s="16"/>
      <c r="FU281" s="16"/>
      <c r="FV281" s="16"/>
      <c r="FW281" s="16"/>
      <c r="FX281" s="16"/>
    </row>
    <row r="282" spans="1:180" x14ac:dyDescent="0.3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c r="EL282" s="16"/>
      <c r="EM282" s="16"/>
      <c r="EN282" s="16"/>
      <c r="EO282" s="16"/>
      <c r="EP282" s="16"/>
      <c r="EQ282" s="16"/>
      <c r="ER282" s="16"/>
      <c r="ES282" s="16"/>
      <c r="ET282" s="16"/>
      <c r="EU282" s="16"/>
      <c r="EV282" s="16"/>
      <c r="EW282" s="16"/>
      <c r="EX282" s="16"/>
      <c r="EY282" s="16"/>
      <c r="EZ282" s="16"/>
      <c r="FA282" s="16"/>
      <c r="FB282" s="16"/>
      <c r="FC282" s="16"/>
      <c r="FD282" s="16"/>
      <c r="FE282" s="16"/>
      <c r="FF282" s="16"/>
      <c r="FG282" s="16"/>
      <c r="FH282" s="16"/>
      <c r="FI282" s="16"/>
      <c r="FJ282" s="16"/>
      <c r="FK282" s="16"/>
      <c r="FL282" s="16"/>
      <c r="FM282" s="16"/>
      <c r="FN282" s="16"/>
      <c r="FO282" s="16"/>
      <c r="FP282" s="16"/>
      <c r="FQ282" s="16"/>
      <c r="FR282" s="16"/>
      <c r="FS282" s="16"/>
      <c r="FT282" s="16"/>
      <c r="FU282" s="16"/>
      <c r="FV282" s="16"/>
      <c r="FW282" s="16"/>
      <c r="FX282" s="16"/>
    </row>
    <row r="283" spans="1:180" x14ac:dyDescent="0.3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c r="EL283" s="16"/>
      <c r="EM283" s="16"/>
      <c r="EN283" s="16"/>
      <c r="EO283" s="16"/>
      <c r="EP283" s="16"/>
      <c r="EQ283" s="16"/>
      <c r="ER283" s="16"/>
      <c r="ES283" s="16"/>
      <c r="ET283" s="16"/>
      <c r="EU283" s="16"/>
      <c r="EV283" s="16"/>
      <c r="EW283" s="16"/>
      <c r="EX283" s="16"/>
      <c r="EY283" s="16"/>
      <c r="EZ283" s="16"/>
      <c r="FA283" s="16"/>
      <c r="FB283" s="16"/>
      <c r="FC283" s="16"/>
      <c r="FD283" s="16"/>
      <c r="FE283" s="16"/>
      <c r="FF283" s="16"/>
      <c r="FG283" s="16"/>
      <c r="FH283" s="16"/>
      <c r="FI283" s="16"/>
      <c r="FJ283" s="16"/>
      <c r="FK283" s="16"/>
      <c r="FL283" s="16"/>
      <c r="FM283" s="16"/>
      <c r="FN283" s="16"/>
      <c r="FO283" s="16"/>
      <c r="FP283" s="16"/>
      <c r="FQ283" s="16"/>
      <c r="FR283" s="16"/>
      <c r="FS283" s="16"/>
      <c r="FT283" s="16"/>
      <c r="FU283" s="16"/>
      <c r="FV283" s="16"/>
      <c r="FW283" s="16"/>
      <c r="FX283" s="16"/>
    </row>
    <row r="284" spans="1:180" x14ac:dyDescent="0.3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c r="EL284" s="16"/>
      <c r="EM284" s="16"/>
      <c r="EN284" s="16"/>
      <c r="EO284" s="16"/>
      <c r="EP284" s="16"/>
      <c r="EQ284" s="16"/>
      <c r="ER284" s="16"/>
      <c r="ES284" s="16"/>
      <c r="ET284" s="16"/>
      <c r="EU284" s="16"/>
      <c r="EV284" s="16"/>
      <c r="EW284" s="16"/>
      <c r="EX284" s="16"/>
      <c r="EY284" s="16"/>
      <c r="EZ284" s="16"/>
      <c r="FA284" s="16"/>
      <c r="FB284" s="16"/>
      <c r="FC284" s="16"/>
      <c r="FD284" s="16"/>
      <c r="FE284" s="16"/>
      <c r="FF284" s="16"/>
      <c r="FG284" s="16"/>
      <c r="FH284" s="16"/>
      <c r="FI284" s="16"/>
      <c r="FJ284" s="16"/>
      <c r="FK284" s="16"/>
      <c r="FL284" s="16"/>
      <c r="FM284" s="16"/>
      <c r="FN284" s="16"/>
      <c r="FO284" s="16"/>
      <c r="FP284" s="16"/>
      <c r="FQ284" s="16"/>
      <c r="FR284" s="16"/>
      <c r="FS284" s="16"/>
      <c r="FT284" s="16"/>
      <c r="FU284" s="16"/>
      <c r="FV284" s="16"/>
      <c r="FW284" s="16"/>
      <c r="FX284" s="16"/>
    </row>
    <row r="285" spans="1:180" x14ac:dyDescent="0.3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c r="EM285" s="16"/>
      <c r="EN285" s="16"/>
      <c r="EO285" s="16"/>
      <c r="EP285" s="16"/>
      <c r="EQ285" s="16"/>
      <c r="ER285" s="16"/>
      <c r="ES285" s="16"/>
      <c r="ET285" s="16"/>
      <c r="EU285" s="16"/>
      <c r="EV285" s="16"/>
      <c r="EW285" s="16"/>
      <c r="EX285" s="16"/>
      <c r="EY285" s="16"/>
      <c r="EZ285" s="16"/>
      <c r="FA285" s="16"/>
      <c r="FB285" s="16"/>
      <c r="FC285" s="16"/>
      <c r="FD285" s="16"/>
      <c r="FE285" s="16"/>
      <c r="FF285" s="16"/>
      <c r="FG285" s="16"/>
      <c r="FH285" s="16"/>
      <c r="FI285" s="16"/>
      <c r="FJ285" s="16"/>
      <c r="FK285" s="16"/>
      <c r="FL285" s="16"/>
      <c r="FM285" s="16"/>
      <c r="FN285" s="16"/>
      <c r="FO285" s="16"/>
      <c r="FP285" s="16"/>
      <c r="FQ285" s="16"/>
      <c r="FR285" s="16"/>
      <c r="FS285" s="16"/>
      <c r="FT285" s="16"/>
      <c r="FU285" s="16"/>
      <c r="FV285" s="16"/>
      <c r="FW285" s="16"/>
      <c r="FX285" s="16"/>
    </row>
    <row r="286" spans="1:180" x14ac:dyDescent="0.3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c r="EL286" s="16"/>
      <c r="EM286" s="16"/>
      <c r="EN286" s="16"/>
      <c r="EO286" s="16"/>
      <c r="EP286" s="16"/>
      <c r="EQ286" s="16"/>
      <c r="ER286" s="16"/>
      <c r="ES286" s="16"/>
      <c r="ET286" s="16"/>
      <c r="EU286" s="16"/>
      <c r="EV286" s="16"/>
      <c r="EW286" s="16"/>
      <c r="EX286" s="16"/>
      <c r="EY286" s="16"/>
      <c r="EZ286" s="16"/>
      <c r="FA286" s="16"/>
      <c r="FB286" s="16"/>
      <c r="FC286" s="16"/>
      <c r="FD286" s="16"/>
      <c r="FE286" s="16"/>
      <c r="FF286" s="16"/>
      <c r="FG286" s="16"/>
      <c r="FH286" s="16"/>
      <c r="FI286" s="16"/>
      <c r="FJ286" s="16"/>
      <c r="FK286" s="16"/>
      <c r="FL286" s="16"/>
      <c r="FM286" s="16"/>
      <c r="FN286" s="16"/>
      <c r="FO286" s="16"/>
      <c r="FP286" s="16"/>
      <c r="FQ286" s="16"/>
      <c r="FR286" s="16"/>
      <c r="FS286" s="16"/>
      <c r="FT286" s="16"/>
      <c r="FU286" s="16"/>
      <c r="FV286" s="16"/>
      <c r="FW286" s="16"/>
      <c r="FX286" s="16"/>
    </row>
    <row r="287" spans="1:180" x14ac:dyDescent="0.3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c r="EL287" s="16"/>
      <c r="EM287" s="16"/>
      <c r="EN287" s="16"/>
      <c r="EO287" s="16"/>
      <c r="EP287" s="16"/>
      <c r="EQ287" s="16"/>
      <c r="ER287" s="16"/>
      <c r="ES287" s="16"/>
      <c r="ET287" s="16"/>
      <c r="EU287" s="16"/>
      <c r="EV287" s="16"/>
      <c r="EW287" s="16"/>
      <c r="EX287" s="16"/>
      <c r="EY287" s="16"/>
      <c r="EZ287" s="16"/>
      <c r="FA287" s="16"/>
      <c r="FB287" s="16"/>
      <c r="FC287" s="16"/>
      <c r="FD287" s="16"/>
      <c r="FE287" s="16"/>
      <c r="FF287" s="16"/>
      <c r="FG287" s="16"/>
      <c r="FH287" s="16"/>
      <c r="FI287" s="16"/>
      <c r="FJ287" s="16"/>
      <c r="FK287" s="16"/>
      <c r="FL287" s="16"/>
      <c r="FM287" s="16"/>
      <c r="FN287" s="16"/>
      <c r="FO287" s="16"/>
      <c r="FP287" s="16"/>
      <c r="FQ287" s="16"/>
      <c r="FR287" s="16"/>
      <c r="FS287" s="16"/>
      <c r="FT287" s="16"/>
      <c r="FU287" s="16"/>
      <c r="FV287" s="16"/>
      <c r="FW287" s="16"/>
      <c r="FX287" s="16"/>
    </row>
    <row r="288" spans="1:180" x14ac:dyDescent="0.3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c r="EL288" s="16"/>
      <c r="EM288" s="16"/>
      <c r="EN288" s="16"/>
      <c r="EO288" s="16"/>
      <c r="EP288" s="16"/>
      <c r="EQ288" s="16"/>
      <c r="ER288" s="16"/>
      <c r="ES288" s="16"/>
      <c r="ET288" s="16"/>
      <c r="EU288" s="16"/>
      <c r="EV288" s="16"/>
      <c r="EW288" s="16"/>
      <c r="EX288" s="16"/>
      <c r="EY288" s="16"/>
      <c r="EZ288" s="16"/>
      <c r="FA288" s="16"/>
      <c r="FB288" s="16"/>
      <c r="FC288" s="16"/>
      <c r="FD288" s="16"/>
      <c r="FE288" s="16"/>
      <c r="FF288" s="16"/>
      <c r="FG288" s="16"/>
      <c r="FH288" s="16"/>
      <c r="FI288" s="16"/>
      <c r="FJ288" s="16"/>
      <c r="FK288" s="16"/>
      <c r="FL288" s="16"/>
      <c r="FM288" s="16"/>
      <c r="FN288" s="16"/>
      <c r="FO288" s="16"/>
      <c r="FP288" s="16"/>
      <c r="FQ288" s="16"/>
      <c r="FR288" s="16"/>
      <c r="FS288" s="16"/>
      <c r="FT288" s="16"/>
      <c r="FU288" s="16"/>
      <c r="FV288" s="16"/>
      <c r="FW288" s="16"/>
      <c r="FX288" s="16"/>
    </row>
    <row r="289" spans="1:180" x14ac:dyDescent="0.3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c r="EL289" s="16"/>
      <c r="EM289" s="16"/>
      <c r="EN289" s="16"/>
      <c r="EO289" s="16"/>
      <c r="EP289" s="16"/>
      <c r="EQ289" s="16"/>
      <c r="ER289" s="16"/>
      <c r="ES289" s="16"/>
      <c r="ET289" s="16"/>
      <c r="EU289" s="16"/>
      <c r="EV289" s="16"/>
      <c r="EW289" s="16"/>
      <c r="EX289" s="16"/>
      <c r="EY289" s="16"/>
      <c r="EZ289" s="16"/>
      <c r="FA289" s="16"/>
      <c r="FB289" s="16"/>
      <c r="FC289" s="16"/>
      <c r="FD289" s="16"/>
      <c r="FE289" s="16"/>
      <c r="FF289" s="16"/>
      <c r="FG289" s="16"/>
      <c r="FH289" s="16"/>
      <c r="FI289" s="16"/>
      <c r="FJ289" s="16"/>
      <c r="FK289" s="16"/>
      <c r="FL289" s="16"/>
      <c r="FM289" s="16"/>
      <c r="FN289" s="16"/>
      <c r="FO289" s="16"/>
      <c r="FP289" s="16"/>
      <c r="FQ289" s="16"/>
      <c r="FR289" s="16"/>
      <c r="FS289" s="16"/>
      <c r="FT289" s="16"/>
      <c r="FU289" s="16"/>
      <c r="FV289" s="16"/>
      <c r="FW289" s="16"/>
      <c r="FX289" s="16"/>
    </row>
    <row r="290" spans="1:180" x14ac:dyDescent="0.3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c r="EL290" s="16"/>
      <c r="EM290" s="16"/>
      <c r="EN290" s="16"/>
      <c r="EO290" s="16"/>
      <c r="EP290" s="16"/>
      <c r="EQ290" s="16"/>
      <c r="ER290" s="16"/>
      <c r="ES290" s="16"/>
      <c r="ET290" s="16"/>
      <c r="EU290" s="16"/>
      <c r="EV290" s="16"/>
      <c r="EW290" s="16"/>
      <c r="EX290" s="16"/>
      <c r="EY290" s="16"/>
      <c r="EZ290" s="16"/>
      <c r="FA290" s="16"/>
      <c r="FB290" s="16"/>
      <c r="FC290" s="16"/>
      <c r="FD290" s="16"/>
      <c r="FE290" s="16"/>
      <c r="FF290" s="16"/>
      <c r="FG290" s="16"/>
      <c r="FH290" s="16"/>
      <c r="FI290" s="16"/>
      <c r="FJ290" s="16"/>
      <c r="FK290" s="16"/>
      <c r="FL290" s="16"/>
      <c r="FM290" s="16"/>
      <c r="FN290" s="16"/>
      <c r="FO290" s="16"/>
      <c r="FP290" s="16"/>
      <c r="FQ290" s="16"/>
      <c r="FR290" s="16"/>
      <c r="FS290" s="16"/>
      <c r="FT290" s="16"/>
      <c r="FU290" s="16"/>
      <c r="FV290" s="16"/>
      <c r="FW290" s="16"/>
      <c r="FX290" s="16"/>
    </row>
    <row r="291" spans="1:180" x14ac:dyDescent="0.3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c r="DV291" s="16"/>
      <c r="DW291" s="16"/>
      <c r="DX291" s="16"/>
      <c r="DY291" s="16"/>
      <c r="DZ291" s="16"/>
      <c r="EA291" s="16"/>
      <c r="EB291" s="16"/>
      <c r="EC291" s="16"/>
      <c r="ED291" s="16"/>
      <c r="EE291" s="16"/>
      <c r="EF291" s="16"/>
      <c r="EG291" s="16"/>
      <c r="EH291" s="16"/>
      <c r="EI291" s="16"/>
      <c r="EJ291" s="16"/>
      <c r="EK291" s="16"/>
      <c r="EL291" s="16"/>
      <c r="EM291" s="16"/>
      <c r="EN291" s="16"/>
      <c r="EO291" s="16"/>
      <c r="EP291" s="16"/>
      <c r="EQ291" s="16"/>
      <c r="ER291" s="16"/>
      <c r="ES291" s="16"/>
      <c r="ET291" s="16"/>
      <c r="EU291" s="16"/>
      <c r="EV291" s="16"/>
      <c r="EW291" s="16"/>
      <c r="EX291" s="16"/>
      <c r="EY291" s="16"/>
      <c r="EZ291" s="16"/>
      <c r="FA291" s="16"/>
      <c r="FB291" s="16"/>
      <c r="FC291" s="16"/>
      <c r="FD291" s="16"/>
      <c r="FE291" s="16"/>
      <c r="FF291" s="16"/>
      <c r="FG291" s="16"/>
      <c r="FH291" s="16"/>
      <c r="FI291" s="16"/>
      <c r="FJ291" s="16"/>
      <c r="FK291" s="16"/>
      <c r="FL291" s="16"/>
      <c r="FM291" s="16"/>
      <c r="FN291" s="16"/>
      <c r="FO291" s="16"/>
      <c r="FP291" s="16"/>
      <c r="FQ291" s="16"/>
      <c r="FR291" s="16"/>
      <c r="FS291" s="16"/>
      <c r="FT291" s="16"/>
      <c r="FU291" s="16"/>
      <c r="FV291" s="16"/>
      <c r="FW291" s="16"/>
      <c r="FX291" s="16"/>
    </row>
    <row r="292" spans="1:180" x14ac:dyDescent="0.3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c r="EL292" s="16"/>
      <c r="EM292" s="16"/>
      <c r="EN292" s="16"/>
      <c r="EO292" s="16"/>
      <c r="EP292" s="16"/>
      <c r="EQ292" s="16"/>
      <c r="ER292" s="16"/>
      <c r="ES292" s="16"/>
      <c r="ET292" s="16"/>
      <c r="EU292" s="16"/>
      <c r="EV292" s="16"/>
      <c r="EW292" s="16"/>
      <c r="EX292" s="16"/>
      <c r="EY292" s="16"/>
      <c r="EZ292" s="16"/>
      <c r="FA292" s="16"/>
      <c r="FB292" s="16"/>
      <c r="FC292" s="16"/>
      <c r="FD292" s="16"/>
      <c r="FE292" s="16"/>
      <c r="FF292" s="16"/>
      <c r="FG292" s="16"/>
      <c r="FH292" s="16"/>
      <c r="FI292" s="16"/>
      <c r="FJ292" s="16"/>
      <c r="FK292" s="16"/>
      <c r="FL292" s="16"/>
      <c r="FM292" s="16"/>
      <c r="FN292" s="16"/>
      <c r="FO292" s="16"/>
      <c r="FP292" s="16"/>
      <c r="FQ292" s="16"/>
      <c r="FR292" s="16"/>
      <c r="FS292" s="16"/>
      <c r="FT292" s="16"/>
      <c r="FU292" s="16"/>
      <c r="FV292" s="16"/>
      <c r="FW292" s="16"/>
      <c r="FX292" s="16"/>
    </row>
    <row r="293" spans="1:180" x14ac:dyDescent="0.3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c r="EL293" s="16"/>
      <c r="EM293" s="16"/>
      <c r="EN293" s="16"/>
      <c r="EO293" s="16"/>
      <c r="EP293" s="16"/>
      <c r="EQ293" s="16"/>
      <c r="ER293" s="16"/>
      <c r="ES293" s="16"/>
      <c r="ET293" s="16"/>
      <c r="EU293" s="16"/>
      <c r="EV293" s="16"/>
      <c r="EW293" s="16"/>
      <c r="EX293" s="16"/>
      <c r="EY293" s="16"/>
      <c r="EZ293" s="16"/>
      <c r="FA293" s="16"/>
      <c r="FB293" s="16"/>
      <c r="FC293" s="16"/>
      <c r="FD293" s="16"/>
      <c r="FE293" s="16"/>
      <c r="FF293" s="16"/>
      <c r="FG293" s="16"/>
      <c r="FH293" s="16"/>
      <c r="FI293" s="16"/>
      <c r="FJ293" s="16"/>
      <c r="FK293" s="16"/>
      <c r="FL293" s="16"/>
      <c r="FM293" s="16"/>
      <c r="FN293" s="16"/>
      <c r="FO293" s="16"/>
      <c r="FP293" s="16"/>
      <c r="FQ293" s="16"/>
      <c r="FR293" s="16"/>
      <c r="FS293" s="16"/>
      <c r="FT293" s="16"/>
      <c r="FU293" s="16"/>
      <c r="FV293" s="16"/>
      <c r="FW293" s="16"/>
      <c r="FX293" s="16"/>
    </row>
    <row r="294" spans="1:180" x14ac:dyDescent="0.3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c r="EL294" s="16"/>
      <c r="EM294" s="16"/>
      <c r="EN294" s="16"/>
      <c r="EO294" s="16"/>
      <c r="EP294" s="16"/>
      <c r="EQ294" s="16"/>
      <c r="ER294" s="16"/>
      <c r="ES294" s="16"/>
      <c r="ET294" s="16"/>
      <c r="EU294" s="16"/>
      <c r="EV294" s="16"/>
      <c r="EW294" s="16"/>
      <c r="EX294" s="16"/>
      <c r="EY294" s="16"/>
      <c r="EZ294" s="16"/>
      <c r="FA294" s="16"/>
      <c r="FB294" s="16"/>
      <c r="FC294" s="16"/>
      <c r="FD294" s="16"/>
      <c r="FE294" s="16"/>
      <c r="FF294" s="16"/>
      <c r="FG294" s="16"/>
      <c r="FH294" s="16"/>
      <c r="FI294" s="16"/>
      <c r="FJ294" s="16"/>
      <c r="FK294" s="16"/>
      <c r="FL294" s="16"/>
      <c r="FM294" s="16"/>
      <c r="FN294" s="16"/>
      <c r="FO294" s="16"/>
      <c r="FP294" s="16"/>
      <c r="FQ294" s="16"/>
      <c r="FR294" s="16"/>
      <c r="FS294" s="16"/>
      <c r="FT294" s="16"/>
      <c r="FU294" s="16"/>
      <c r="FV294" s="16"/>
      <c r="FW294" s="16"/>
      <c r="FX294" s="16"/>
    </row>
    <row r="295" spans="1:180" x14ac:dyDescent="0.3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c r="EL295" s="16"/>
      <c r="EM295" s="16"/>
      <c r="EN295" s="16"/>
      <c r="EO295" s="16"/>
      <c r="EP295" s="16"/>
      <c r="EQ295" s="16"/>
      <c r="ER295" s="16"/>
      <c r="ES295" s="16"/>
      <c r="ET295" s="16"/>
      <c r="EU295" s="16"/>
      <c r="EV295" s="16"/>
      <c r="EW295" s="16"/>
      <c r="EX295" s="16"/>
      <c r="EY295" s="16"/>
      <c r="EZ295" s="16"/>
      <c r="FA295" s="16"/>
      <c r="FB295" s="16"/>
      <c r="FC295" s="16"/>
      <c r="FD295" s="16"/>
      <c r="FE295" s="16"/>
      <c r="FF295" s="16"/>
      <c r="FG295" s="16"/>
      <c r="FH295" s="16"/>
      <c r="FI295" s="16"/>
      <c r="FJ295" s="16"/>
      <c r="FK295" s="16"/>
      <c r="FL295" s="16"/>
      <c r="FM295" s="16"/>
      <c r="FN295" s="16"/>
      <c r="FO295" s="16"/>
      <c r="FP295" s="16"/>
      <c r="FQ295" s="16"/>
      <c r="FR295" s="16"/>
      <c r="FS295" s="16"/>
      <c r="FT295" s="16"/>
      <c r="FU295" s="16"/>
      <c r="FV295" s="16"/>
      <c r="FW295" s="16"/>
      <c r="FX295" s="16"/>
    </row>
    <row r="296" spans="1:180" x14ac:dyDescent="0.3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c r="EL296" s="16"/>
      <c r="EM296" s="16"/>
      <c r="EN296" s="16"/>
      <c r="EO296" s="16"/>
      <c r="EP296" s="16"/>
      <c r="EQ296" s="16"/>
      <c r="ER296" s="16"/>
      <c r="ES296" s="16"/>
      <c r="ET296" s="16"/>
      <c r="EU296" s="16"/>
      <c r="EV296" s="16"/>
      <c r="EW296" s="16"/>
      <c r="EX296" s="16"/>
      <c r="EY296" s="16"/>
      <c r="EZ296" s="16"/>
      <c r="FA296" s="16"/>
      <c r="FB296" s="16"/>
      <c r="FC296" s="16"/>
      <c r="FD296" s="16"/>
      <c r="FE296" s="16"/>
      <c r="FF296" s="16"/>
      <c r="FG296" s="16"/>
      <c r="FH296" s="16"/>
      <c r="FI296" s="16"/>
      <c r="FJ296" s="16"/>
      <c r="FK296" s="16"/>
      <c r="FL296" s="16"/>
      <c r="FM296" s="16"/>
      <c r="FN296" s="16"/>
      <c r="FO296" s="16"/>
      <c r="FP296" s="16"/>
      <c r="FQ296" s="16"/>
      <c r="FR296" s="16"/>
      <c r="FS296" s="16"/>
      <c r="FT296" s="16"/>
      <c r="FU296" s="16"/>
      <c r="FV296" s="16"/>
      <c r="FW296" s="16"/>
      <c r="FX296" s="16"/>
    </row>
    <row r="297" spans="1:180" x14ac:dyDescent="0.3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c r="EL297" s="16"/>
      <c r="EM297" s="16"/>
      <c r="EN297" s="16"/>
      <c r="EO297" s="16"/>
      <c r="EP297" s="16"/>
      <c r="EQ297" s="16"/>
      <c r="ER297" s="16"/>
      <c r="ES297" s="16"/>
      <c r="ET297" s="16"/>
      <c r="EU297" s="16"/>
      <c r="EV297" s="16"/>
      <c r="EW297" s="16"/>
      <c r="EX297" s="16"/>
      <c r="EY297" s="16"/>
      <c r="EZ297" s="16"/>
      <c r="FA297" s="16"/>
      <c r="FB297" s="16"/>
      <c r="FC297" s="16"/>
      <c r="FD297" s="16"/>
      <c r="FE297" s="16"/>
      <c r="FF297" s="16"/>
      <c r="FG297" s="16"/>
      <c r="FH297" s="16"/>
      <c r="FI297" s="16"/>
      <c r="FJ297" s="16"/>
      <c r="FK297" s="16"/>
      <c r="FL297" s="16"/>
      <c r="FM297" s="16"/>
      <c r="FN297" s="16"/>
      <c r="FO297" s="16"/>
      <c r="FP297" s="16"/>
      <c r="FQ297" s="16"/>
      <c r="FR297" s="16"/>
      <c r="FS297" s="16"/>
      <c r="FT297" s="16"/>
      <c r="FU297" s="16"/>
      <c r="FV297" s="16"/>
      <c r="FW297" s="16"/>
      <c r="FX297" s="16"/>
    </row>
    <row r="298" spans="1:180" x14ac:dyDescent="0.3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c r="EL298" s="16"/>
      <c r="EM298" s="16"/>
      <c r="EN298" s="16"/>
      <c r="EO298" s="16"/>
      <c r="EP298" s="16"/>
      <c r="EQ298" s="16"/>
      <c r="ER298" s="16"/>
      <c r="ES298" s="16"/>
      <c r="ET298" s="16"/>
      <c r="EU298" s="16"/>
      <c r="EV298" s="16"/>
      <c r="EW298" s="16"/>
      <c r="EX298" s="16"/>
      <c r="EY298" s="16"/>
      <c r="EZ298" s="16"/>
      <c r="FA298" s="16"/>
      <c r="FB298" s="16"/>
      <c r="FC298" s="16"/>
      <c r="FD298" s="16"/>
      <c r="FE298" s="16"/>
      <c r="FF298" s="16"/>
      <c r="FG298" s="16"/>
      <c r="FH298" s="16"/>
      <c r="FI298" s="16"/>
      <c r="FJ298" s="16"/>
      <c r="FK298" s="16"/>
      <c r="FL298" s="16"/>
      <c r="FM298" s="16"/>
      <c r="FN298" s="16"/>
      <c r="FO298" s="16"/>
      <c r="FP298" s="16"/>
      <c r="FQ298" s="16"/>
      <c r="FR298" s="16"/>
      <c r="FS298" s="16"/>
      <c r="FT298" s="16"/>
      <c r="FU298" s="16"/>
      <c r="FV298" s="16"/>
      <c r="FW298" s="16"/>
      <c r="FX298" s="16"/>
    </row>
    <row r="299" spans="1:180" x14ac:dyDescent="0.3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c r="EL299" s="16"/>
      <c r="EM299" s="16"/>
      <c r="EN299" s="16"/>
      <c r="EO299" s="16"/>
      <c r="EP299" s="16"/>
      <c r="EQ299" s="16"/>
      <c r="ER299" s="16"/>
      <c r="ES299" s="16"/>
      <c r="ET299" s="16"/>
      <c r="EU299" s="16"/>
      <c r="EV299" s="16"/>
      <c r="EW299" s="16"/>
      <c r="EX299" s="16"/>
      <c r="EY299" s="16"/>
      <c r="EZ299" s="16"/>
      <c r="FA299" s="16"/>
      <c r="FB299" s="16"/>
      <c r="FC299" s="16"/>
      <c r="FD299" s="16"/>
      <c r="FE299" s="16"/>
      <c r="FF299" s="16"/>
      <c r="FG299" s="16"/>
      <c r="FH299" s="16"/>
      <c r="FI299" s="16"/>
      <c r="FJ299" s="16"/>
      <c r="FK299" s="16"/>
      <c r="FL299" s="16"/>
      <c r="FM299" s="16"/>
      <c r="FN299" s="16"/>
      <c r="FO299" s="16"/>
      <c r="FP299" s="16"/>
      <c r="FQ299" s="16"/>
      <c r="FR299" s="16"/>
      <c r="FS299" s="16"/>
      <c r="FT299" s="16"/>
      <c r="FU299" s="16"/>
      <c r="FV299" s="16"/>
      <c r="FW299" s="16"/>
      <c r="FX299" s="16"/>
    </row>
    <row r="300" spans="1:180" x14ac:dyDescent="0.3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c r="EM300" s="16"/>
      <c r="EN300" s="16"/>
      <c r="EO300" s="16"/>
      <c r="EP300" s="16"/>
      <c r="EQ300" s="16"/>
      <c r="ER300" s="16"/>
      <c r="ES300" s="16"/>
      <c r="ET300" s="16"/>
      <c r="EU300" s="16"/>
      <c r="EV300" s="16"/>
      <c r="EW300" s="16"/>
      <c r="EX300" s="16"/>
      <c r="EY300" s="16"/>
      <c r="EZ300" s="16"/>
      <c r="FA300" s="16"/>
      <c r="FB300" s="16"/>
      <c r="FC300" s="16"/>
      <c r="FD300" s="16"/>
      <c r="FE300" s="16"/>
      <c r="FF300" s="16"/>
      <c r="FG300" s="16"/>
      <c r="FH300" s="16"/>
      <c r="FI300" s="16"/>
      <c r="FJ300" s="16"/>
      <c r="FK300" s="16"/>
      <c r="FL300" s="16"/>
      <c r="FM300" s="16"/>
      <c r="FN300" s="16"/>
      <c r="FO300" s="16"/>
      <c r="FP300" s="16"/>
      <c r="FQ300" s="16"/>
      <c r="FR300" s="16"/>
      <c r="FS300" s="16"/>
      <c r="FT300" s="16"/>
      <c r="FU300" s="16"/>
      <c r="FV300" s="16"/>
      <c r="FW300" s="16"/>
      <c r="FX300" s="16"/>
    </row>
    <row r="301" spans="1:180" x14ac:dyDescent="0.3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c r="EL301" s="16"/>
      <c r="EM301" s="16"/>
      <c r="EN301" s="16"/>
      <c r="EO301" s="16"/>
      <c r="EP301" s="16"/>
      <c r="EQ301" s="16"/>
      <c r="ER301" s="16"/>
      <c r="ES301" s="16"/>
      <c r="ET301" s="16"/>
      <c r="EU301" s="16"/>
      <c r="EV301" s="16"/>
      <c r="EW301" s="16"/>
      <c r="EX301" s="16"/>
      <c r="EY301" s="16"/>
      <c r="EZ301" s="16"/>
      <c r="FA301" s="16"/>
      <c r="FB301" s="16"/>
      <c r="FC301" s="16"/>
      <c r="FD301" s="16"/>
      <c r="FE301" s="16"/>
      <c r="FF301" s="16"/>
      <c r="FG301" s="16"/>
      <c r="FH301" s="16"/>
      <c r="FI301" s="16"/>
      <c r="FJ301" s="16"/>
      <c r="FK301" s="16"/>
      <c r="FL301" s="16"/>
      <c r="FM301" s="16"/>
      <c r="FN301" s="16"/>
      <c r="FO301" s="16"/>
      <c r="FP301" s="16"/>
      <c r="FQ301" s="16"/>
      <c r="FR301" s="16"/>
      <c r="FS301" s="16"/>
      <c r="FT301" s="16"/>
      <c r="FU301" s="16"/>
      <c r="FV301" s="16"/>
      <c r="FW301" s="16"/>
      <c r="FX301" s="16"/>
    </row>
    <row r="302" spans="1:180" x14ac:dyDescent="0.3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c r="DV302" s="16"/>
      <c r="DW302" s="16"/>
      <c r="DX302" s="16"/>
      <c r="DY302" s="16"/>
      <c r="DZ302" s="16"/>
      <c r="EA302" s="16"/>
      <c r="EB302" s="16"/>
      <c r="EC302" s="16"/>
      <c r="ED302" s="16"/>
      <c r="EE302" s="16"/>
      <c r="EF302" s="16"/>
      <c r="EG302" s="16"/>
      <c r="EH302" s="16"/>
      <c r="EI302" s="16"/>
      <c r="EJ302" s="16"/>
      <c r="EK302" s="16"/>
      <c r="EL302" s="16"/>
      <c r="EM302" s="16"/>
      <c r="EN302" s="16"/>
      <c r="EO302" s="16"/>
      <c r="EP302" s="16"/>
      <c r="EQ302" s="16"/>
      <c r="ER302" s="16"/>
      <c r="ES302" s="16"/>
      <c r="ET302" s="16"/>
      <c r="EU302" s="16"/>
      <c r="EV302" s="16"/>
      <c r="EW302" s="16"/>
      <c r="EX302" s="16"/>
      <c r="EY302" s="16"/>
      <c r="EZ302" s="16"/>
      <c r="FA302" s="16"/>
      <c r="FB302" s="16"/>
      <c r="FC302" s="16"/>
      <c r="FD302" s="16"/>
      <c r="FE302" s="16"/>
      <c r="FF302" s="16"/>
      <c r="FG302" s="16"/>
      <c r="FH302" s="16"/>
      <c r="FI302" s="16"/>
      <c r="FJ302" s="16"/>
      <c r="FK302" s="16"/>
      <c r="FL302" s="16"/>
      <c r="FM302" s="16"/>
      <c r="FN302" s="16"/>
      <c r="FO302" s="16"/>
      <c r="FP302" s="16"/>
      <c r="FQ302" s="16"/>
      <c r="FR302" s="16"/>
      <c r="FS302" s="16"/>
      <c r="FT302" s="16"/>
      <c r="FU302" s="16"/>
      <c r="FV302" s="16"/>
      <c r="FW302" s="16"/>
      <c r="FX302" s="16"/>
    </row>
    <row r="303" spans="1:180" x14ac:dyDescent="0.3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c r="EL303" s="16"/>
      <c r="EM303" s="16"/>
      <c r="EN303" s="16"/>
      <c r="EO303" s="16"/>
      <c r="EP303" s="16"/>
      <c r="EQ303" s="16"/>
      <c r="ER303" s="16"/>
      <c r="ES303" s="16"/>
      <c r="ET303" s="16"/>
      <c r="EU303" s="16"/>
      <c r="EV303" s="16"/>
      <c r="EW303" s="16"/>
      <c r="EX303" s="16"/>
      <c r="EY303" s="16"/>
      <c r="EZ303" s="16"/>
      <c r="FA303" s="16"/>
      <c r="FB303" s="16"/>
      <c r="FC303" s="16"/>
      <c r="FD303" s="16"/>
      <c r="FE303" s="16"/>
      <c r="FF303" s="16"/>
      <c r="FG303" s="16"/>
      <c r="FH303" s="16"/>
      <c r="FI303" s="16"/>
      <c r="FJ303" s="16"/>
      <c r="FK303" s="16"/>
      <c r="FL303" s="16"/>
      <c r="FM303" s="16"/>
      <c r="FN303" s="16"/>
      <c r="FO303" s="16"/>
      <c r="FP303" s="16"/>
      <c r="FQ303" s="16"/>
      <c r="FR303" s="16"/>
      <c r="FS303" s="16"/>
      <c r="FT303" s="16"/>
      <c r="FU303" s="16"/>
      <c r="FV303" s="16"/>
      <c r="FW303" s="16"/>
      <c r="FX303" s="16"/>
    </row>
    <row r="304" spans="1:180" x14ac:dyDescent="0.3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c r="EL304" s="16"/>
      <c r="EM304" s="16"/>
      <c r="EN304" s="16"/>
      <c r="EO304" s="16"/>
      <c r="EP304" s="16"/>
      <c r="EQ304" s="16"/>
      <c r="ER304" s="16"/>
      <c r="ES304" s="16"/>
      <c r="ET304" s="16"/>
      <c r="EU304" s="16"/>
      <c r="EV304" s="16"/>
      <c r="EW304" s="16"/>
      <c r="EX304" s="16"/>
      <c r="EY304" s="16"/>
      <c r="EZ304" s="16"/>
      <c r="FA304" s="16"/>
      <c r="FB304" s="16"/>
      <c r="FC304" s="16"/>
      <c r="FD304" s="16"/>
      <c r="FE304" s="16"/>
      <c r="FF304" s="16"/>
      <c r="FG304" s="16"/>
      <c r="FH304" s="16"/>
      <c r="FI304" s="16"/>
      <c r="FJ304" s="16"/>
      <c r="FK304" s="16"/>
      <c r="FL304" s="16"/>
      <c r="FM304" s="16"/>
      <c r="FN304" s="16"/>
      <c r="FO304" s="16"/>
      <c r="FP304" s="16"/>
      <c r="FQ304" s="16"/>
      <c r="FR304" s="16"/>
      <c r="FS304" s="16"/>
      <c r="FT304" s="16"/>
      <c r="FU304" s="16"/>
      <c r="FV304" s="16"/>
      <c r="FW304" s="16"/>
      <c r="FX304" s="16"/>
    </row>
    <row r="305" spans="1:180" x14ac:dyDescent="0.3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c r="EL305" s="16"/>
      <c r="EM305" s="16"/>
      <c r="EN305" s="16"/>
      <c r="EO305" s="16"/>
      <c r="EP305" s="16"/>
      <c r="EQ305" s="16"/>
      <c r="ER305" s="16"/>
      <c r="ES305" s="16"/>
      <c r="ET305" s="16"/>
      <c r="EU305" s="16"/>
      <c r="EV305" s="16"/>
      <c r="EW305" s="16"/>
      <c r="EX305" s="16"/>
      <c r="EY305" s="16"/>
      <c r="EZ305" s="16"/>
      <c r="FA305" s="16"/>
      <c r="FB305" s="16"/>
      <c r="FC305" s="16"/>
      <c r="FD305" s="16"/>
      <c r="FE305" s="16"/>
      <c r="FF305" s="16"/>
      <c r="FG305" s="16"/>
      <c r="FH305" s="16"/>
      <c r="FI305" s="16"/>
      <c r="FJ305" s="16"/>
      <c r="FK305" s="16"/>
      <c r="FL305" s="16"/>
      <c r="FM305" s="16"/>
      <c r="FN305" s="16"/>
      <c r="FO305" s="16"/>
      <c r="FP305" s="16"/>
      <c r="FQ305" s="16"/>
      <c r="FR305" s="16"/>
      <c r="FS305" s="16"/>
      <c r="FT305" s="16"/>
      <c r="FU305" s="16"/>
      <c r="FV305" s="16"/>
      <c r="FW305" s="16"/>
      <c r="FX305" s="16"/>
    </row>
    <row r="306" spans="1:180" x14ac:dyDescent="0.3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c r="EL306" s="16"/>
      <c r="EM306" s="16"/>
      <c r="EN306" s="16"/>
      <c r="EO306" s="16"/>
      <c r="EP306" s="16"/>
      <c r="EQ306" s="16"/>
      <c r="ER306" s="16"/>
      <c r="ES306" s="16"/>
      <c r="ET306" s="16"/>
      <c r="EU306" s="16"/>
      <c r="EV306" s="16"/>
      <c r="EW306" s="16"/>
      <c r="EX306" s="16"/>
      <c r="EY306" s="16"/>
      <c r="EZ306" s="16"/>
      <c r="FA306" s="16"/>
      <c r="FB306" s="16"/>
      <c r="FC306" s="16"/>
      <c r="FD306" s="16"/>
      <c r="FE306" s="16"/>
      <c r="FF306" s="16"/>
      <c r="FG306" s="16"/>
      <c r="FH306" s="16"/>
      <c r="FI306" s="16"/>
      <c r="FJ306" s="16"/>
      <c r="FK306" s="16"/>
      <c r="FL306" s="16"/>
      <c r="FM306" s="16"/>
      <c r="FN306" s="16"/>
      <c r="FO306" s="16"/>
      <c r="FP306" s="16"/>
      <c r="FQ306" s="16"/>
      <c r="FR306" s="16"/>
      <c r="FS306" s="16"/>
      <c r="FT306" s="16"/>
      <c r="FU306" s="16"/>
      <c r="FV306" s="16"/>
      <c r="FW306" s="16"/>
      <c r="FX306" s="16"/>
    </row>
    <row r="307" spans="1:180" x14ac:dyDescent="0.3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c r="EL307" s="16"/>
      <c r="EM307" s="16"/>
      <c r="EN307" s="16"/>
      <c r="EO307" s="16"/>
      <c r="EP307" s="16"/>
      <c r="EQ307" s="16"/>
      <c r="ER307" s="16"/>
      <c r="ES307" s="16"/>
      <c r="ET307" s="16"/>
      <c r="EU307" s="16"/>
      <c r="EV307" s="16"/>
      <c r="EW307" s="16"/>
      <c r="EX307" s="16"/>
      <c r="EY307" s="16"/>
      <c r="EZ307" s="16"/>
      <c r="FA307" s="16"/>
      <c r="FB307" s="16"/>
      <c r="FC307" s="16"/>
      <c r="FD307" s="16"/>
      <c r="FE307" s="16"/>
      <c r="FF307" s="16"/>
      <c r="FG307" s="16"/>
      <c r="FH307" s="16"/>
      <c r="FI307" s="16"/>
      <c r="FJ307" s="16"/>
      <c r="FK307" s="16"/>
      <c r="FL307" s="16"/>
      <c r="FM307" s="16"/>
      <c r="FN307" s="16"/>
      <c r="FO307" s="16"/>
      <c r="FP307" s="16"/>
      <c r="FQ307" s="16"/>
      <c r="FR307" s="16"/>
      <c r="FS307" s="16"/>
      <c r="FT307" s="16"/>
      <c r="FU307" s="16"/>
      <c r="FV307" s="16"/>
      <c r="FW307" s="16"/>
      <c r="FX307" s="16"/>
    </row>
    <row r="308" spans="1:180" x14ac:dyDescent="0.3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c r="EL308" s="16"/>
      <c r="EM308" s="16"/>
      <c r="EN308" s="16"/>
      <c r="EO308" s="16"/>
      <c r="EP308" s="16"/>
      <c r="EQ308" s="16"/>
      <c r="ER308" s="16"/>
      <c r="ES308" s="16"/>
      <c r="ET308" s="16"/>
      <c r="EU308" s="16"/>
      <c r="EV308" s="16"/>
      <c r="EW308" s="16"/>
      <c r="EX308" s="16"/>
      <c r="EY308" s="16"/>
      <c r="EZ308" s="16"/>
      <c r="FA308" s="16"/>
      <c r="FB308" s="16"/>
      <c r="FC308" s="16"/>
      <c r="FD308" s="16"/>
      <c r="FE308" s="16"/>
      <c r="FF308" s="16"/>
      <c r="FG308" s="16"/>
      <c r="FH308" s="16"/>
      <c r="FI308" s="16"/>
      <c r="FJ308" s="16"/>
      <c r="FK308" s="16"/>
      <c r="FL308" s="16"/>
      <c r="FM308" s="16"/>
      <c r="FN308" s="16"/>
      <c r="FO308" s="16"/>
      <c r="FP308" s="16"/>
      <c r="FQ308" s="16"/>
      <c r="FR308" s="16"/>
      <c r="FS308" s="16"/>
      <c r="FT308" s="16"/>
      <c r="FU308" s="16"/>
      <c r="FV308" s="16"/>
      <c r="FW308" s="16"/>
      <c r="FX308" s="16"/>
    </row>
    <row r="309" spans="1:180" x14ac:dyDescent="0.3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c r="EL309" s="16"/>
      <c r="EM309" s="16"/>
      <c r="EN309" s="16"/>
      <c r="EO309" s="16"/>
      <c r="EP309" s="16"/>
      <c r="EQ309" s="16"/>
      <c r="ER309" s="16"/>
      <c r="ES309" s="16"/>
      <c r="ET309" s="16"/>
      <c r="EU309" s="16"/>
      <c r="EV309" s="16"/>
      <c r="EW309" s="16"/>
      <c r="EX309" s="16"/>
      <c r="EY309" s="16"/>
      <c r="EZ309" s="16"/>
      <c r="FA309" s="16"/>
      <c r="FB309" s="16"/>
      <c r="FC309" s="16"/>
      <c r="FD309" s="16"/>
      <c r="FE309" s="16"/>
      <c r="FF309" s="16"/>
      <c r="FG309" s="16"/>
      <c r="FH309" s="16"/>
      <c r="FI309" s="16"/>
      <c r="FJ309" s="16"/>
      <c r="FK309" s="16"/>
      <c r="FL309" s="16"/>
      <c r="FM309" s="16"/>
      <c r="FN309" s="16"/>
      <c r="FO309" s="16"/>
      <c r="FP309" s="16"/>
      <c r="FQ309" s="16"/>
      <c r="FR309" s="16"/>
      <c r="FS309" s="16"/>
      <c r="FT309" s="16"/>
      <c r="FU309" s="16"/>
      <c r="FV309" s="16"/>
      <c r="FW309" s="16"/>
      <c r="FX309" s="16"/>
    </row>
    <row r="310" spans="1:180" x14ac:dyDescent="0.3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c r="DV310" s="16"/>
      <c r="DW310" s="16"/>
      <c r="DX310" s="16"/>
      <c r="DY310" s="16"/>
      <c r="DZ310" s="16"/>
      <c r="EA310" s="16"/>
      <c r="EB310" s="16"/>
      <c r="EC310" s="16"/>
      <c r="ED310" s="16"/>
      <c r="EE310" s="16"/>
      <c r="EF310" s="16"/>
      <c r="EG310" s="16"/>
      <c r="EH310" s="16"/>
      <c r="EI310" s="16"/>
      <c r="EJ310" s="16"/>
      <c r="EK310" s="16"/>
      <c r="EL310" s="16"/>
      <c r="EM310" s="16"/>
      <c r="EN310" s="16"/>
      <c r="EO310" s="16"/>
      <c r="EP310" s="16"/>
      <c r="EQ310" s="16"/>
      <c r="ER310" s="16"/>
      <c r="ES310" s="16"/>
      <c r="ET310" s="16"/>
      <c r="EU310" s="16"/>
      <c r="EV310" s="16"/>
      <c r="EW310" s="16"/>
      <c r="EX310" s="16"/>
      <c r="EY310" s="16"/>
      <c r="EZ310" s="16"/>
      <c r="FA310" s="16"/>
      <c r="FB310" s="16"/>
      <c r="FC310" s="16"/>
      <c r="FD310" s="16"/>
      <c r="FE310" s="16"/>
      <c r="FF310" s="16"/>
      <c r="FG310" s="16"/>
      <c r="FH310" s="16"/>
      <c r="FI310" s="16"/>
      <c r="FJ310" s="16"/>
      <c r="FK310" s="16"/>
      <c r="FL310" s="16"/>
      <c r="FM310" s="16"/>
      <c r="FN310" s="16"/>
      <c r="FO310" s="16"/>
      <c r="FP310" s="16"/>
      <c r="FQ310" s="16"/>
      <c r="FR310" s="16"/>
      <c r="FS310" s="16"/>
      <c r="FT310" s="16"/>
      <c r="FU310" s="16"/>
      <c r="FV310" s="16"/>
      <c r="FW310" s="16"/>
      <c r="FX310" s="16"/>
    </row>
    <row r="311" spans="1:180" x14ac:dyDescent="0.3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c r="DV311" s="16"/>
      <c r="DW311" s="16"/>
      <c r="DX311" s="16"/>
      <c r="DY311" s="16"/>
      <c r="DZ311" s="16"/>
      <c r="EA311" s="16"/>
      <c r="EB311" s="16"/>
      <c r="EC311" s="16"/>
      <c r="ED311" s="16"/>
      <c r="EE311" s="16"/>
      <c r="EF311" s="16"/>
      <c r="EG311" s="16"/>
      <c r="EH311" s="16"/>
      <c r="EI311" s="16"/>
      <c r="EJ311" s="16"/>
      <c r="EK311" s="16"/>
      <c r="EL311" s="16"/>
      <c r="EM311" s="16"/>
      <c r="EN311" s="16"/>
      <c r="EO311" s="16"/>
      <c r="EP311" s="16"/>
      <c r="EQ311" s="16"/>
      <c r="ER311" s="16"/>
      <c r="ES311" s="16"/>
      <c r="ET311" s="16"/>
      <c r="EU311" s="16"/>
      <c r="EV311" s="16"/>
      <c r="EW311" s="16"/>
      <c r="EX311" s="16"/>
      <c r="EY311" s="16"/>
      <c r="EZ311" s="16"/>
      <c r="FA311" s="16"/>
      <c r="FB311" s="16"/>
      <c r="FC311" s="16"/>
      <c r="FD311" s="16"/>
      <c r="FE311" s="16"/>
      <c r="FF311" s="16"/>
      <c r="FG311" s="16"/>
      <c r="FH311" s="16"/>
      <c r="FI311" s="16"/>
      <c r="FJ311" s="16"/>
      <c r="FK311" s="16"/>
      <c r="FL311" s="16"/>
      <c r="FM311" s="16"/>
      <c r="FN311" s="16"/>
      <c r="FO311" s="16"/>
      <c r="FP311" s="16"/>
      <c r="FQ311" s="16"/>
      <c r="FR311" s="16"/>
      <c r="FS311" s="16"/>
      <c r="FT311" s="16"/>
      <c r="FU311" s="16"/>
      <c r="FV311" s="16"/>
      <c r="FW311" s="16"/>
      <c r="FX311" s="16"/>
    </row>
    <row r="312" spans="1:180" x14ac:dyDescent="0.3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c r="DV312" s="16"/>
      <c r="DW312" s="16"/>
      <c r="DX312" s="16"/>
      <c r="DY312" s="16"/>
      <c r="DZ312" s="16"/>
      <c r="EA312" s="16"/>
      <c r="EB312" s="16"/>
      <c r="EC312" s="16"/>
      <c r="ED312" s="16"/>
      <c r="EE312" s="16"/>
      <c r="EF312" s="16"/>
      <c r="EG312" s="16"/>
      <c r="EH312" s="16"/>
      <c r="EI312" s="16"/>
      <c r="EJ312" s="16"/>
      <c r="EK312" s="16"/>
      <c r="EL312" s="16"/>
      <c r="EM312" s="16"/>
      <c r="EN312" s="16"/>
      <c r="EO312" s="16"/>
      <c r="EP312" s="16"/>
      <c r="EQ312" s="16"/>
      <c r="ER312" s="16"/>
      <c r="ES312" s="16"/>
      <c r="ET312" s="16"/>
      <c r="EU312" s="16"/>
      <c r="EV312" s="16"/>
      <c r="EW312" s="16"/>
      <c r="EX312" s="16"/>
      <c r="EY312" s="16"/>
      <c r="EZ312" s="16"/>
      <c r="FA312" s="16"/>
      <c r="FB312" s="16"/>
      <c r="FC312" s="16"/>
      <c r="FD312" s="16"/>
      <c r="FE312" s="16"/>
      <c r="FF312" s="16"/>
      <c r="FG312" s="16"/>
      <c r="FH312" s="16"/>
      <c r="FI312" s="16"/>
      <c r="FJ312" s="16"/>
      <c r="FK312" s="16"/>
      <c r="FL312" s="16"/>
      <c r="FM312" s="16"/>
      <c r="FN312" s="16"/>
      <c r="FO312" s="16"/>
      <c r="FP312" s="16"/>
      <c r="FQ312" s="16"/>
      <c r="FR312" s="16"/>
      <c r="FS312" s="16"/>
      <c r="FT312" s="16"/>
      <c r="FU312" s="16"/>
      <c r="FV312" s="16"/>
      <c r="FW312" s="16"/>
      <c r="FX312" s="16"/>
    </row>
    <row r="313" spans="1:180" x14ac:dyDescent="0.3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c r="DJ313" s="16"/>
      <c r="DK313" s="16"/>
      <c r="DL313" s="16"/>
      <c r="DM313" s="16"/>
      <c r="DN313" s="16"/>
      <c r="DO313" s="16"/>
      <c r="DP313" s="16"/>
      <c r="DQ313" s="16"/>
      <c r="DR313" s="16"/>
      <c r="DS313" s="16"/>
      <c r="DT313" s="16"/>
      <c r="DU313" s="16"/>
      <c r="DV313" s="16"/>
      <c r="DW313" s="16"/>
      <c r="DX313" s="16"/>
      <c r="DY313" s="16"/>
      <c r="DZ313" s="16"/>
      <c r="EA313" s="16"/>
      <c r="EB313" s="16"/>
      <c r="EC313" s="16"/>
      <c r="ED313" s="16"/>
      <c r="EE313" s="16"/>
      <c r="EF313" s="16"/>
      <c r="EG313" s="16"/>
      <c r="EH313" s="16"/>
      <c r="EI313" s="16"/>
      <c r="EJ313" s="16"/>
      <c r="EK313" s="16"/>
      <c r="EL313" s="16"/>
      <c r="EM313" s="16"/>
      <c r="EN313" s="16"/>
      <c r="EO313" s="16"/>
      <c r="EP313" s="16"/>
      <c r="EQ313" s="16"/>
      <c r="ER313" s="16"/>
      <c r="ES313" s="16"/>
      <c r="ET313" s="16"/>
      <c r="EU313" s="16"/>
      <c r="EV313" s="16"/>
      <c r="EW313" s="16"/>
      <c r="EX313" s="16"/>
      <c r="EY313" s="16"/>
      <c r="EZ313" s="16"/>
      <c r="FA313" s="16"/>
      <c r="FB313" s="16"/>
      <c r="FC313" s="16"/>
      <c r="FD313" s="16"/>
      <c r="FE313" s="16"/>
      <c r="FF313" s="16"/>
      <c r="FG313" s="16"/>
      <c r="FH313" s="16"/>
      <c r="FI313" s="16"/>
      <c r="FJ313" s="16"/>
      <c r="FK313" s="16"/>
      <c r="FL313" s="16"/>
      <c r="FM313" s="16"/>
      <c r="FN313" s="16"/>
      <c r="FO313" s="16"/>
      <c r="FP313" s="16"/>
      <c r="FQ313" s="16"/>
      <c r="FR313" s="16"/>
      <c r="FS313" s="16"/>
      <c r="FT313" s="16"/>
      <c r="FU313" s="16"/>
      <c r="FV313" s="16"/>
      <c r="FW313" s="16"/>
      <c r="FX313" s="16"/>
    </row>
    <row r="314" spans="1:180" x14ac:dyDescent="0.3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c r="EM314" s="16"/>
      <c r="EN314" s="16"/>
      <c r="EO314" s="16"/>
      <c r="EP314" s="16"/>
      <c r="EQ314" s="16"/>
      <c r="ER314" s="16"/>
      <c r="ES314" s="16"/>
      <c r="ET314" s="16"/>
      <c r="EU314" s="16"/>
      <c r="EV314" s="16"/>
      <c r="EW314" s="16"/>
      <c r="EX314" s="16"/>
      <c r="EY314" s="16"/>
      <c r="EZ314" s="16"/>
      <c r="FA314" s="16"/>
      <c r="FB314" s="16"/>
      <c r="FC314" s="16"/>
      <c r="FD314" s="16"/>
      <c r="FE314" s="16"/>
      <c r="FF314" s="16"/>
      <c r="FG314" s="16"/>
      <c r="FH314" s="16"/>
      <c r="FI314" s="16"/>
      <c r="FJ314" s="16"/>
      <c r="FK314" s="16"/>
      <c r="FL314" s="16"/>
      <c r="FM314" s="16"/>
      <c r="FN314" s="16"/>
      <c r="FO314" s="16"/>
      <c r="FP314" s="16"/>
      <c r="FQ314" s="16"/>
      <c r="FR314" s="16"/>
      <c r="FS314" s="16"/>
      <c r="FT314" s="16"/>
      <c r="FU314" s="16"/>
      <c r="FV314" s="16"/>
      <c r="FW314" s="16"/>
      <c r="FX314" s="16"/>
    </row>
    <row r="315" spans="1:180" x14ac:dyDescent="0.3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c r="EL315" s="16"/>
      <c r="EM315" s="16"/>
      <c r="EN315" s="16"/>
      <c r="EO315" s="16"/>
      <c r="EP315" s="16"/>
      <c r="EQ315" s="16"/>
      <c r="ER315" s="16"/>
      <c r="ES315" s="16"/>
      <c r="ET315" s="16"/>
      <c r="EU315" s="16"/>
      <c r="EV315" s="16"/>
      <c r="EW315" s="16"/>
      <c r="EX315" s="16"/>
      <c r="EY315" s="16"/>
      <c r="EZ315" s="16"/>
      <c r="FA315" s="16"/>
      <c r="FB315" s="16"/>
      <c r="FC315" s="16"/>
      <c r="FD315" s="16"/>
      <c r="FE315" s="16"/>
      <c r="FF315" s="16"/>
      <c r="FG315" s="16"/>
      <c r="FH315" s="16"/>
      <c r="FI315" s="16"/>
      <c r="FJ315" s="16"/>
      <c r="FK315" s="16"/>
      <c r="FL315" s="16"/>
      <c r="FM315" s="16"/>
      <c r="FN315" s="16"/>
      <c r="FO315" s="16"/>
      <c r="FP315" s="16"/>
      <c r="FQ315" s="16"/>
      <c r="FR315" s="16"/>
      <c r="FS315" s="16"/>
      <c r="FT315" s="16"/>
      <c r="FU315" s="16"/>
      <c r="FV315" s="16"/>
      <c r="FW315" s="16"/>
      <c r="FX315" s="16"/>
    </row>
    <row r="316" spans="1:180" x14ac:dyDescent="0.3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c r="DV316" s="16"/>
      <c r="DW316" s="16"/>
      <c r="DX316" s="16"/>
      <c r="DY316" s="16"/>
      <c r="DZ316" s="16"/>
      <c r="EA316" s="16"/>
      <c r="EB316" s="16"/>
      <c r="EC316" s="16"/>
      <c r="ED316" s="16"/>
      <c r="EE316" s="16"/>
      <c r="EF316" s="16"/>
      <c r="EG316" s="16"/>
      <c r="EH316" s="16"/>
      <c r="EI316" s="16"/>
      <c r="EJ316" s="16"/>
      <c r="EK316" s="16"/>
      <c r="EL316" s="16"/>
      <c r="EM316" s="16"/>
      <c r="EN316" s="16"/>
      <c r="EO316" s="16"/>
      <c r="EP316" s="16"/>
      <c r="EQ316" s="16"/>
      <c r="ER316" s="16"/>
      <c r="ES316" s="16"/>
      <c r="ET316" s="16"/>
      <c r="EU316" s="16"/>
      <c r="EV316" s="16"/>
      <c r="EW316" s="16"/>
      <c r="EX316" s="16"/>
      <c r="EY316" s="16"/>
      <c r="EZ316" s="16"/>
      <c r="FA316" s="16"/>
      <c r="FB316" s="16"/>
      <c r="FC316" s="16"/>
      <c r="FD316" s="16"/>
      <c r="FE316" s="16"/>
      <c r="FF316" s="16"/>
      <c r="FG316" s="16"/>
      <c r="FH316" s="16"/>
      <c r="FI316" s="16"/>
      <c r="FJ316" s="16"/>
      <c r="FK316" s="16"/>
      <c r="FL316" s="16"/>
      <c r="FM316" s="16"/>
      <c r="FN316" s="16"/>
      <c r="FO316" s="16"/>
      <c r="FP316" s="16"/>
      <c r="FQ316" s="16"/>
      <c r="FR316" s="16"/>
      <c r="FS316" s="16"/>
      <c r="FT316" s="16"/>
      <c r="FU316" s="16"/>
      <c r="FV316" s="16"/>
      <c r="FW316" s="16"/>
      <c r="FX316" s="16"/>
    </row>
    <row r="317" spans="1:180" x14ac:dyDescent="0.3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c r="EL317" s="16"/>
      <c r="EM317" s="16"/>
      <c r="EN317" s="16"/>
      <c r="EO317" s="16"/>
      <c r="EP317" s="16"/>
      <c r="EQ317" s="16"/>
      <c r="ER317" s="16"/>
      <c r="ES317" s="16"/>
      <c r="ET317" s="16"/>
      <c r="EU317" s="16"/>
      <c r="EV317" s="16"/>
      <c r="EW317" s="16"/>
      <c r="EX317" s="16"/>
      <c r="EY317" s="16"/>
      <c r="EZ317" s="16"/>
      <c r="FA317" s="16"/>
      <c r="FB317" s="16"/>
      <c r="FC317" s="16"/>
      <c r="FD317" s="16"/>
      <c r="FE317" s="16"/>
      <c r="FF317" s="16"/>
      <c r="FG317" s="16"/>
      <c r="FH317" s="16"/>
      <c r="FI317" s="16"/>
      <c r="FJ317" s="16"/>
      <c r="FK317" s="16"/>
      <c r="FL317" s="16"/>
      <c r="FM317" s="16"/>
      <c r="FN317" s="16"/>
      <c r="FO317" s="16"/>
      <c r="FP317" s="16"/>
      <c r="FQ317" s="16"/>
      <c r="FR317" s="16"/>
      <c r="FS317" s="16"/>
      <c r="FT317" s="16"/>
      <c r="FU317" s="16"/>
      <c r="FV317" s="16"/>
      <c r="FW317" s="16"/>
      <c r="FX317" s="16"/>
    </row>
    <row r="318" spans="1:180" x14ac:dyDescent="0.3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c r="DV318" s="16"/>
      <c r="DW318" s="16"/>
      <c r="DX318" s="16"/>
      <c r="DY318" s="16"/>
      <c r="DZ318" s="16"/>
      <c r="EA318" s="16"/>
      <c r="EB318" s="16"/>
      <c r="EC318" s="16"/>
      <c r="ED318" s="16"/>
      <c r="EE318" s="16"/>
      <c r="EF318" s="16"/>
      <c r="EG318" s="16"/>
      <c r="EH318" s="16"/>
      <c r="EI318" s="16"/>
      <c r="EJ318" s="16"/>
      <c r="EK318" s="16"/>
      <c r="EL318" s="16"/>
      <c r="EM318" s="16"/>
      <c r="EN318" s="16"/>
      <c r="EO318" s="16"/>
      <c r="EP318" s="16"/>
      <c r="EQ318" s="16"/>
      <c r="ER318" s="16"/>
      <c r="ES318" s="16"/>
      <c r="ET318" s="16"/>
      <c r="EU318" s="16"/>
      <c r="EV318" s="16"/>
      <c r="EW318" s="16"/>
      <c r="EX318" s="16"/>
      <c r="EY318" s="16"/>
      <c r="EZ318" s="16"/>
      <c r="FA318" s="16"/>
      <c r="FB318" s="16"/>
      <c r="FC318" s="16"/>
      <c r="FD318" s="16"/>
      <c r="FE318" s="16"/>
      <c r="FF318" s="16"/>
      <c r="FG318" s="16"/>
      <c r="FH318" s="16"/>
      <c r="FI318" s="16"/>
      <c r="FJ318" s="16"/>
      <c r="FK318" s="16"/>
      <c r="FL318" s="16"/>
      <c r="FM318" s="16"/>
      <c r="FN318" s="16"/>
      <c r="FO318" s="16"/>
      <c r="FP318" s="16"/>
      <c r="FQ318" s="16"/>
      <c r="FR318" s="16"/>
      <c r="FS318" s="16"/>
      <c r="FT318" s="16"/>
      <c r="FU318" s="16"/>
      <c r="FV318" s="16"/>
      <c r="FW318" s="16"/>
      <c r="FX318" s="16"/>
    </row>
    <row r="319" spans="1:180" x14ac:dyDescent="0.3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c r="DV319" s="16"/>
      <c r="DW319" s="16"/>
      <c r="DX319" s="16"/>
      <c r="DY319" s="16"/>
      <c r="DZ319" s="16"/>
      <c r="EA319" s="16"/>
      <c r="EB319" s="16"/>
      <c r="EC319" s="16"/>
      <c r="ED319" s="16"/>
      <c r="EE319" s="16"/>
      <c r="EF319" s="16"/>
      <c r="EG319" s="16"/>
      <c r="EH319" s="16"/>
      <c r="EI319" s="16"/>
      <c r="EJ319" s="16"/>
      <c r="EK319" s="16"/>
      <c r="EL319" s="16"/>
      <c r="EM319" s="16"/>
      <c r="EN319" s="16"/>
      <c r="EO319" s="16"/>
      <c r="EP319" s="16"/>
      <c r="EQ319" s="16"/>
      <c r="ER319" s="16"/>
      <c r="ES319" s="16"/>
      <c r="ET319" s="16"/>
      <c r="EU319" s="16"/>
      <c r="EV319" s="16"/>
      <c r="EW319" s="16"/>
      <c r="EX319" s="16"/>
      <c r="EY319" s="16"/>
      <c r="EZ319" s="16"/>
      <c r="FA319" s="16"/>
      <c r="FB319" s="16"/>
      <c r="FC319" s="16"/>
      <c r="FD319" s="16"/>
      <c r="FE319" s="16"/>
      <c r="FF319" s="16"/>
      <c r="FG319" s="16"/>
      <c r="FH319" s="16"/>
      <c r="FI319" s="16"/>
      <c r="FJ319" s="16"/>
      <c r="FK319" s="16"/>
      <c r="FL319" s="16"/>
      <c r="FM319" s="16"/>
      <c r="FN319" s="16"/>
      <c r="FO319" s="16"/>
      <c r="FP319" s="16"/>
      <c r="FQ319" s="16"/>
      <c r="FR319" s="16"/>
      <c r="FS319" s="16"/>
      <c r="FT319" s="16"/>
      <c r="FU319" s="16"/>
      <c r="FV319" s="16"/>
      <c r="FW319" s="16"/>
      <c r="FX319" s="16"/>
    </row>
    <row r="320" spans="1:180" x14ac:dyDescent="0.3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c r="DV320" s="16"/>
      <c r="DW320" s="16"/>
      <c r="DX320" s="16"/>
      <c r="DY320" s="16"/>
      <c r="DZ320" s="16"/>
      <c r="EA320" s="16"/>
      <c r="EB320" s="16"/>
      <c r="EC320" s="16"/>
      <c r="ED320" s="16"/>
      <c r="EE320" s="16"/>
      <c r="EF320" s="16"/>
      <c r="EG320" s="16"/>
      <c r="EH320" s="16"/>
      <c r="EI320" s="16"/>
      <c r="EJ320" s="16"/>
      <c r="EK320" s="16"/>
      <c r="EL320" s="16"/>
      <c r="EM320" s="16"/>
      <c r="EN320" s="16"/>
      <c r="EO320" s="16"/>
      <c r="EP320" s="16"/>
      <c r="EQ320" s="16"/>
      <c r="ER320" s="16"/>
      <c r="ES320" s="16"/>
      <c r="ET320" s="16"/>
      <c r="EU320" s="16"/>
      <c r="EV320" s="16"/>
      <c r="EW320" s="16"/>
      <c r="EX320" s="16"/>
      <c r="EY320" s="16"/>
      <c r="EZ320" s="16"/>
      <c r="FA320" s="16"/>
      <c r="FB320" s="16"/>
      <c r="FC320" s="16"/>
      <c r="FD320" s="16"/>
      <c r="FE320" s="16"/>
      <c r="FF320" s="16"/>
      <c r="FG320" s="16"/>
      <c r="FH320" s="16"/>
      <c r="FI320" s="16"/>
      <c r="FJ320" s="16"/>
      <c r="FK320" s="16"/>
      <c r="FL320" s="16"/>
      <c r="FM320" s="16"/>
      <c r="FN320" s="16"/>
      <c r="FO320" s="16"/>
      <c r="FP320" s="16"/>
      <c r="FQ320" s="16"/>
      <c r="FR320" s="16"/>
      <c r="FS320" s="16"/>
      <c r="FT320" s="16"/>
      <c r="FU320" s="16"/>
      <c r="FV320" s="16"/>
      <c r="FW320" s="16"/>
      <c r="FX320" s="16"/>
    </row>
    <row r="321" spans="1:180" x14ac:dyDescent="0.3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c r="DV321" s="16"/>
      <c r="DW321" s="16"/>
      <c r="DX321" s="16"/>
      <c r="DY321" s="16"/>
      <c r="DZ321" s="16"/>
      <c r="EA321" s="16"/>
      <c r="EB321" s="16"/>
      <c r="EC321" s="16"/>
      <c r="ED321" s="16"/>
      <c r="EE321" s="16"/>
      <c r="EF321" s="16"/>
      <c r="EG321" s="16"/>
      <c r="EH321" s="16"/>
      <c r="EI321" s="16"/>
      <c r="EJ321" s="16"/>
      <c r="EK321" s="16"/>
      <c r="EL321" s="16"/>
      <c r="EM321" s="16"/>
      <c r="EN321" s="16"/>
      <c r="EO321" s="16"/>
      <c r="EP321" s="16"/>
      <c r="EQ321" s="16"/>
      <c r="ER321" s="16"/>
      <c r="ES321" s="16"/>
      <c r="ET321" s="16"/>
      <c r="EU321" s="16"/>
      <c r="EV321" s="16"/>
      <c r="EW321" s="16"/>
      <c r="EX321" s="16"/>
      <c r="EY321" s="16"/>
      <c r="EZ321" s="16"/>
      <c r="FA321" s="16"/>
      <c r="FB321" s="16"/>
      <c r="FC321" s="16"/>
      <c r="FD321" s="16"/>
      <c r="FE321" s="16"/>
      <c r="FF321" s="16"/>
      <c r="FG321" s="16"/>
      <c r="FH321" s="16"/>
      <c r="FI321" s="16"/>
      <c r="FJ321" s="16"/>
      <c r="FK321" s="16"/>
      <c r="FL321" s="16"/>
      <c r="FM321" s="16"/>
      <c r="FN321" s="16"/>
      <c r="FO321" s="16"/>
      <c r="FP321" s="16"/>
      <c r="FQ321" s="16"/>
      <c r="FR321" s="16"/>
      <c r="FS321" s="16"/>
      <c r="FT321" s="16"/>
      <c r="FU321" s="16"/>
      <c r="FV321" s="16"/>
      <c r="FW321" s="16"/>
      <c r="FX321" s="16"/>
    </row>
    <row r="322" spans="1:180" x14ac:dyDescent="0.3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c r="DV322" s="16"/>
      <c r="DW322" s="16"/>
      <c r="DX322" s="16"/>
      <c r="DY322" s="16"/>
      <c r="DZ322" s="16"/>
      <c r="EA322" s="16"/>
      <c r="EB322" s="16"/>
      <c r="EC322" s="16"/>
      <c r="ED322" s="16"/>
      <c r="EE322" s="16"/>
      <c r="EF322" s="16"/>
      <c r="EG322" s="16"/>
      <c r="EH322" s="16"/>
      <c r="EI322" s="16"/>
      <c r="EJ322" s="16"/>
      <c r="EK322" s="16"/>
      <c r="EL322" s="16"/>
      <c r="EM322" s="16"/>
      <c r="EN322" s="16"/>
      <c r="EO322" s="16"/>
      <c r="EP322" s="16"/>
      <c r="EQ322" s="16"/>
      <c r="ER322" s="16"/>
      <c r="ES322" s="16"/>
      <c r="ET322" s="16"/>
      <c r="EU322" s="16"/>
      <c r="EV322" s="16"/>
      <c r="EW322" s="16"/>
      <c r="EX322" s="16"/>
      <c r="EY322" s="16"/>
      <c r="EZ322" s="16"/>
      <c r="FA322" s="16"/>
      <c r="FB322" s="16"/>
      <c r="FC322" s="16"/>
      <c r="FD322" s="16"/>
      <c r="FE322" s="16"/>
      <c r="FF322" s="16"/>
      <c r="FG322" s="16"/>
      <c r="FH322" s="16"/>
      <c r="FI322" s="16"/>
      <c r="FJ322" s="16"/>
      <c r="FK322" s="16"/>
      <c r="FL322" s="16"/>
      <c r="FM322" s="16"/>
      <c r="FN322" s="16"/>
      <c r="FO322" s="16"/>
      <c r="FP322" s="16"/>
      <c r="FQ322" s="16"/>
      <c r="FR322" s="16"/>
      <c r="FS322" s="16"/>
      <c r="FT322" s="16"/>
      <c r="FU322" s="16"/>
      <c r="FV322" s="16"/>
      <c r="FW322" s="16"/>
      <c r="FX322" s="16"/>
    </row>
    <row r="323" spans="1:180" x14ac:dyDescent="0.3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c r="DV323" s="16"/>
      <c r="DW323" s="16"/>
      <c r="DX323" s="16"/>
      <c r="DY323" s="16"/>
      <c r="DZ323" s="16"/>
      <c r="EA323" s="16"/>
      <c r="EB323" s="16"/>
      <c r="EC323" s="16"/>
      <c r="ED323" s="16"/>
      <c r="EE323" s="16"/>
      <c r="EF323" s="16"/>
      <c r="EG323" s="16"/>
      <c r="EH323" s="16"/>
      <c r="EI323" s="16"/>
      <c r="EJ323" s="16"/>
      <c r="EK323" s="16"/>
      <c r="EL323" s="16"/>
      <c r="EM323" s="16"/>
      <c r="EN323" s="16"/>
      <c r="EO323" s="16"/>
      <c r="EP323" s="16"/>
      <c r="EQ323" s="16"/>
      <c r="ER323" s="16"/>
      <c r="ES323" s="16"/>
      <c r="ET323" s="16"/>
      <c r="EU323" s="16"/>
      <c r="EV323" s="16"/>
      <c r="EW323" s="16"/>
      <c r="EX323" s="16"/>
      <c r="EY323" s="16"/>
      <c r="EZ323" s="16"/>
      <c r="FA323" s="16"/>
      <c r="FB323" s="16"/>
      <c r="FC323" s="16"/>
      <c r="FD323" s="16"/>
      <c r="FE323" s="16"/>
      <c r="FF323" s="16"/>
      <c r="FG323" s="16"/>
      <c r="FH323" s="16"/>
      <c r="FI323" s="16"/>
      <c r="FJ323" s="16"/>
      <c r="FK323" s="16"/>
      <c r="FL323" s="16"/>
      <c r="FM323" s="16"/>
      <c r="FN323" s="16"/>
      <c r="FO323" s="16"/>
      <c r="FP323" s="16"/>
      <c r="FQ323" s="16"/>
      <c r="FR323" s="16"/>
      <c r="FS323" s="16"/>
      <c r="FT323" s="16"/>
      <c r="FU323" s="16"/>
      <c r="FV323" s="16"/>
      <c r="FW323" s="16"/>
      <c r="FX323" s="16"/>
    </row>
    <row r="324" spans="1:180" x14ac:dyDescent="0.3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c r="DJ324" s="16"/>
      <c r="DK324" s="16"/>
      <c r="DL324" s="16"/>
      <c r="DM324" s="16"/>
      <c r="DN324" s="16"/>
      <c r="DO324" s="16"/>
      <c r="DP324" s="16"/>
      <c r="DQ324" s="16"/>
      <c r="DR324" s="16"/>
      <c r="DS324" s="16"/>
      <c r="DT324" s="16"/>
      <c r="DU324" s="16"/>
      <c r="DV324" s="16"/>
      <c r="DW324" s="16"/>
      <c r="DX324" s="16"/>
      <c r="DY324" s="16"/>
      <c r="DZ324" s="16"/>
      <c r="EA324" s="16"/>
      <c r="EB324" s="16"/>
      <c r="EC324" s="16"/>
      <c r="ED324" s="16"/>
      <c r="EE324" s="16"/>
      <c r="EF324" s="16"/>
      <c r="EG324" s="16"/>
      <c r="EH324" s="16"/>
      <c r="EI324" s="16"/>
      <c r="EJ324" s="16"/>
      <c r="EK324" s="16"/>
      <c r="EL324" s="16"/>
      <c r="EM324" s="16"/>
      <c r="EN324" s="16"/>
      <c r="EO324" s="16"/>
      <c r="EP324" s="16"/>
      <c r="EQ324" s="16"/>
      <c r="ER324" s="16"/>
      <c r="ES324" s="16"/>
      <c r="ET324" s="16"/>
      <c r="EU324" s="16"/>
      <c r="EV324" s="16"/>
      <c r="EW324" s="16"/>
      <c r="EX324" s="16"/>
      <c r="EY324" s="16"/>
      <c r="EZ324" s="16"/>
      <c r="FA324" s="16"/>
      <c r="FB324" s="16"/>
      <c r="FC324" s="16"/>
      <c r="FD324" s="16"/>
      <c r="FE324" s="16"/>
      <c r="FF324" s="16"/>
      <c r="FG324" s="16"/>
      <c r="FH324" s="16"/>
      <c r="FI324" s="16"/>
      <c r="FJ324" s="16"/>
      <c r="FK324" s="16"/>
      <c r="FL324" s="16"/>
      <c r="FM324" s="16"/>
      <c r="FN324" s="16"/>
      <c r="FO324" s="16"/>
      <c r="FP324" s="16"/>
      <c r="FQ324" s="16"/>
      <c r="FR324" s="16"/>
      <c r="FS324" s="16"/>
      <c r="FT324" s="16"/>
      <c r="FU324" s="16"/>
      <c r="FV324" s="16"/>
      <c r="FW324" s="16"/>
      <c r="FX324" s="16"/>
    </row>
    <row r="325" spans="1:180" x14ac:dyDescent="0.3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c r="DV325" s="16"/>
      <c r="DW325" s="16"/>
      <c r="DX325" s="16"/>
      <c r="DY325" s="16"/>
      <c r="DZ325" s="16"/>
      <c r="EA325" s="16"/>
      <c r="EB325" s="16"/>
      <c r="EC325" s="16"/>
      <c r="ED325" s="16"/>
      <c r="EE325" s="16"/>
      <c r="EF325" s="16"/>
      <c r="EG325" s="16"/>
      <c r="EH325" s="16"/>
      <c r="EI325" s="16"/>
      <c r="EJ325" s="16"/>
      <c r="EK325" s="16"/>
      <c r="EL325" s="16"/>
      <c r="EM325" s="16"/>
      <c r="EN325" s="16"/>
      <c r="EO325" s="16"/>
      <c r="EP325" s="16"/>
      <c r="EQ325" s="16"/>
      <c r="ER325" s="16"/>
      <c r="ES325" s="16"/>
      <c r="ET325" s="16"/>
      <c r="EU325" s="16"/>
      <c r="EV325" s="16"/>
      <c r="EW325" s="16"/>
      <c r="EX325" s="16"/>
      <c r="EY325" s="16"/>
      <c r="EZ325" s="16"/>
      <c r="FA325" s="16"/>
      <c r="FB325" s="16"/>
      <c r="FC325" s="16"/>
      <c r="FD325" s="16"/>
      <c r="FE325" s="16"/>
      <c r="FF325" s="16"/>
      <c r="FG325" s="16"/>
      <c r="FH325" s="16"/>
      <c r="FI325" s="16"/>
      <c r="FJ325" s="16"/>
      <c r="FK325" s="16"/>
      <c r="FL325" s="16"/>
      <c r="FM325" s="16"/>
      <c r="FN325" s="16"/>
      <c r="FO325" s="16"/>
      <c r="FP325" s="16"/>
      <c r="FQ325" s="16"/>
      <c r="FR325" s="16"/>
      <c r="FS325" s="16"/>
      <c r="FT325" s="16"/>
      <c r="FU325" s="16"/>
      <c r="FV325" s="16"/>
      <c r="FW325" s="16"/>
      <c r="FX325" s="16"/>
    </row>
    <row r="326" spans="1:180" x14ac:dyDescent="0.3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c r="DV326" s="16"/>
      <c r="DW326" s="16"/>
      <c r="DX326" s="16"/>
      <c r="DY326" s="16"/>
      <c r="DZ326" s="16"/>
      <c r="EA326" s="16"/>
      <c r="EB326" s="16"/>
      <c r="EC326" s="16"/>
      <c r="ED326" s="16"/>
      <c r="EE326" s="16"/>
      <c r="EF326" s="16"/>
      <c r="EG326" s="16"/>
      <c r="EH326" s="16"/>
      <c r="EI326" s="16"/>
      <c r="EJ326" s="16"/>
      <c r="EK326" s="16"/>
      <c r="EL326" s="16"/>
      <c r="EM326" s="16"/>
      <c r="EN326" s="16"/>
      <c r="EO326" s="16"/>
      <c r="EP326" s="16"/>
      <c r="EQ326" s="16"/>
      <c r="ER326" s="16"/>
      <c r="ES326" s="16"/>
      <c r="ET326" s="16"/>
      <c r="EU326" s="16"/>
      <c r="EV326" s="16"/>
      <c r="EW326" s="16"/>
      <c r="EX326" s="16"/>
      <c r="EY326" s="16"/>
      <c r="EZ326" s="16"/>
      <c r="FA326" s="16"/>
      <c r="FB326" s="16"/>
      <c r="FC326" s="16"/>
      <c r="FD326" s="16"/>
      <c r="FE326" s="16"/>
      <c r="FF326" s="16"/>
      <c r="FG326" s="16"/>
      <c r="FH326" s="16"/>
      <c r="FI326" s="16"/>
      <c r="FJ326" s="16"/>
      <c r="FK326" s="16"/>
      <c r="FL326" s="16"/>
      <c r="FM326" s="16"/>
      <c r="FN326" s="16"/>
      <c r="FO326" s="16"/>
      <c r="FP326" s="16"/>
      <c r="FQ326" s="16"/>
      <c r="FR326" s="16"/>
      <c r="FS326" s="16"/>
      <c r="FT326" s="16"/>
      <c r="FU326" s="16"/>
      <c r="FV326" s="16"/>
      <c r="FW326" s="16"/>
      <c r="FX326" s="16"/>
    </row>
    <row r="327" spans="1:180" x14ac:dyDescent="0.3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c r="DV327" s="16"/>
      <c r="DW327" s="16"/>
      <c r="DX327" s="16"/>
      <c r="DY327" s="16"/>
      <c r="DZ327" s="16"/>
      <c r="EA327" s="16"/>
      <c r="EB327" s="16"/>
      <c r="EC327" s="16"/>
      <c r="ED327" s="16"/>
      <c r="EE327" s="16"/>
      <c r="EF327" s="16"/>
      <c r="EG327" s="16"/>
      <c r="EH327" s="16"/>
      <c r="EI327" s="16"/>
      <c r="EJ327" s="16"/>
      <c r="EK327" s="16"/>
      <c r="EL327" s="16"/>
      <c r="EM327" s="16"/>
      <c r="EN327" s="16"/>
      <c r="EO327" s="16"/>
      <c r="EP327" s="16"/>
      <c r="EQ327" s="16"/>
      <c r="ER327" s="16"/>
      <c r="ES327" s="16"/>
      <c r="ET327" s="16"/>
      <c r="EU327" s="16"/>
      <c r="EV327" s="16"/>
      <c r="EW327" s="16"/>
      <c r="EX327" s="16"/>
      <c r="EY327" s="16"/>
      <c r="EZ327" s="16"/>
      <c r="FA327" s="16"/>
      <c r="FB327" s="16"/>
      <c r="FC327" s="16"/>
      <c r="FD327" s="16"/>
      <c r="FE327" s="16"/>
      <c r="FF327" s="16"/>
      <c r="FG327" s="16"/>
      <c r="FH327" s="16"/>
      <c r="FI327" s="16"/>
      <c r="FJ327" s="16"/>
      <c r="FK327" s="16"/>
      <c r="FL327" s="16"/>
      <c r="FM327" s="16"/>
      <c r="FN327" s="16"/>
      <c r="FO327" s="16"/>
      <c r="FP327" s="16"/>
      <c r="FQ327" s="16"/>
      <c r="FR327" s="16"/>
      <c r="FS327" s="16"/>
      <c r="FT327" s="16"/>
      <c r="FU327" s="16"/>
      <c r="FV327" s="16"/>
      <c r="FW327" s="16"/>
      <c r="FX327" s="16"/>
    </row>
    <row r="328" spans="1:180" x14ac:dyDescent="0.3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c r="DV328" s="16"/>
      <c r="DW328" s="16"/>
      <c r="DX328" s="16"/>
      <c r="DY328" s="16"/>
      <c r="DZ328" s="16"/>
      <c r="EA328" s="16"/>
      <c r="EB328" s="16"/>
      <c r="EC328" s="16"/>
      <c r="ED328" s="16"/>
      <c r="EE328" s="16"/>
      <c r="EF328" s="16"/>
      <c r="EG328" s="16"/>
      <c r="EH328" s="16"/>
      <c r="EI328" s="16"/>
      <c r="EJ328" s="16"/>
      <c r="EK328" s="16"/>
      <c r="EL328" s="16"/>
      <c r="EM328" s="16"/>
      <c r="EN328" s="16"/>
      <c r="EO328" s="16"/>
      <c r="EP328" s="16"/>
      <c r="EQ328" s="16"/>
      <c r="ER328" s="16"/>
      <c r="ES328" s="16"/>
      <c r="ET328" s="16"/>
      <c r="EU328" s="16"/>
      <c r="EV328" s="16"/>
      <c r="EW328" s="16"/>
      <c r="EX328" s="16"/>
      <c r="EY328" s="16"/>
      <c r="EZ328" s="16"/>
      <c r="FA328" s="16"/>
      <c r="FB328" s="16"/>
      <c r="FC328" s="16"/>
      <c r="FD328" s="16"/>
      <c r="FE328" s="16"/>
      <c r="FF328" s="16"/>
      <c r="FG328" s="16"/>
      <c r="FH328" s="16"/>
      <c r="FI328" s="16"/>
      <c r="FJ328" s="16"/>
      <c r="FK328" s="16"/>
      <c r="FL328" s="16"/>
      <c r="FM328" s="16"/>
      <c r="FN328" s="16"/>
      <c r="FO328" s="16"/>
      <c r="FP328" s="16"/>
      <c r="FQ328" s="16"/>
      <c r="FR328" s="16"/>
      <c r="FS328" s="16"/>
      <c r="FT328" s="16"/>
      <c r="FU328" s="16"/>
      <c r="FV328" s="16"/>
      <c r="FW328" s="16"/>
      <c r="FX328" s="16"/>
    </row>
    <row r="329" spans="1:180" x14ac:dyDescent="0.3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c r="DV329" s="16"/>
      <c r="DW329" s="16"/>
      <c r="DX329" s="16"/>
      <c r="DY329" s="16"/>
      <c r="DZ329" s="16"/>
      <c r="EA329" s="16"/>
      <c r="EB329" s="16"/>
      <c r="EC329" s="16"/>
      <c r="ED329" s="16"/>
      <c r="EE329" s="16"/>
      <c r="EF329" s="16"/>
      <c r="EG329" s="16"/>
      <c r="EH329" s="16"/>
      <c r="EI329" s="16"/>
      <c r="EJ329" s="16"/>
      <c r="EK329" s="16"/>
      <c r="EL329" s="16"/>
      <c r="EM329" s="16"/>
      <c r="EN329" s="16"/>
      <c r="EO329" s="16"/>
      <c r="EP329" s="16"/>
      <c r="EQ329" s="16"/>
      <c r="ER329" s="16"/>
      <c r="ES329" s="16"/>
      <c r="ET329" s="16"/>
      <c r="EU329" s="16"/>
      <c r="EV329" s="16"/>
      <c r="EW329" s="16"/>
      <c r="EX329" s="16"/>
      <c r="EY329" s="16"/>
      <c r="EZ329" s="16"/>
      <c r="FA329" s="16"/>
      <c r="FB329" s="16"/>
      <c r="FC329" s="16"/>
      <c r="FD329" s="16"/>
      <c r="FE329" s="16"/>
      <c r="FF329" s="16"/>
      <c r="FG329" s="16"/>
      <c r="FH329" s="16"/>
      <c r="FI329" s="16"/>
      <c r="FJ329" s="16"/>
      <c r="FK329" s="16"/>
      <c r="FL329" s="16"/>
      <c r="FM329" s="16"/>
      <c r="FN329" s="16"/>
      <c r="FO329" s="16"/>
      <c r="FP329" s="16"/>
      <c r="FQ329" s="16"/>
      <c r="FR329" s="16"/>
      <c r="FS329" s="16"/>
      <c r="FT329" s="16"/>
      <c r="FU329" s="16"/>
      <c r="FV329" s="16"/>
      <c r="FW329" s="16"/>
      <c r="FX329" s="16"/>
    </row>
    <row r="330" spans="1:180" x14ac:dyDescent="0.3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c r="EL330" s="16"/>
      <c r="EM330" s="16"/>
      <c r="EN330" s="16"/>
      <c r="EO330" s="16"/>
      <c r="EP330" s="16"/>
      <c r="EQ330" s="16"/>
      <c r="ER330" s="16"/>
      <c r="ES330" s="16"/>
      <c r="ET330" s="16"/>
      <c r="EU330" s="16"/>
      <c r="EV330" s="16"/>
      <c r="EW330" s="16"/>
      <c r="EX330" s="16"/>
      <c r="EY330" s="16"/>
      <c r="EZ330" s="16"/>
      <c r="FA330" s="16"/>
      <c r="FB330" s="16"/>
      <c r="FC330" s="16"/>
      <c r="FD330" s="16"/>
      <c r="FE330" s="16"/>
      <c r="FF330" s="16"/>
      <c r="FG330" s="16"/>
      <c r="FH330" s="16"/>
      <c r="FI330" s="16"/>
      <c r="FJ330" s="16"/>
      <c r="FK330" s="16"/>
      <c r="FL330" s="16"/>
      <c r="FM330" s="16"/>
      <c r="FN330" s="16"/>
      <c r="FO330" s="16"/>
      <c r="FP330" s="16"/>
      <c r="FQ330" s="16"/>
      <c r="FR330" s="16"/>
      <c r="FS330" s="16"/>
      <c r="FT330" s="16"/>
      <c r="FU330" s="16"/>
      <c r="FV330" s="16"/>
      <c r="FW330" s="16"/>
      <c r="FX330" s="16"/>
    </row>
    <row r="331" spans="1:180" x14ac:dyDescent="0.3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c r="DJ331" s="16"/>
      <c r="DK331" s="16"/>
      <c r="DL331" s="16"/>
      <c r="DM331" s="16"/>
      <c r="DN331" s="16"/>
      <c r="DO331" s="16"/>
      <c r="DP331" s="16"/>
      <c r="DQ331" s="16"/>
      <c r="DR331" s="16"/>
      <c r="DS331" s="16"/>
      <c r="DT331" s="16"/>
      <c r="DU331" s="16"/>
      <c r="DV331" s="16"/>
      <c r="DW331" s="16"/>
      <c r="DX331" s="16"/>
      <c r="DY331" s="16"/>
      <c r="DZ331" s="16"/>
      <c r="EA331" s="16"/>
      <c r="EB331" s="16"/>
      <c r="EC331" s="16"/>
      <c r="ED331" s="16"/>
      <c r="EE331" s="16"/>
      <c r="EF331" s="16"/>
      <c r="EG331" s="16"/>
      <c r="EH331" s="16"/>
      <c r="EI331" s="16"/>
      <c r="EJ331" s="16"/>
      <c r="EK331" s="16"/>
      <c r="EL331" s="16"/>
      <c r="EM331" s="16"/>
      <c r="EN331" s="16"/>
      <c r="EO331" s="16"/>
      <c r="EP331" s="16"/>
      <c r="EQ331" s="16"/>
      <c r="ER331" s="16"/>
      <c r="ES331" s="16"/>
      <c r="ET331" s="16"/>
      <c r="EU331" s="16"/>
      <c r="EV331" s="16"/>
      <c r="EW331" s="16"/>
      <c r="EX331" s="16"/>
      <c r="EY331" s="16"/>
      <c r="EZ331" s="16"/>
      <c r="FA331" s="16"/>
      <c r="FB331" s="16"/>
      <c r="FC331" s="16"/>
      <c r="FD331" s="16"/>
      <c r="FE331" s="16"/>
      <c r="FF331" s="16"/>
      <c r="FG331" s="16"/>
      <c r="FH331" s="16"/>
      <c r="FI331" s="16"/>
      <c r="FJ331" s="16"/>
      <c r="FK331" s="16"/>
      <c r="FL331" s="16"/>
      <c r="FM331" s="16"/>
      <c r="FN331" s="16"/>
      <c r="FO331" s="16"/>
      <c r="FP331" s="16"/>
      <c r="FQ331" s="16"/>
      <c r="FR331" s="16"/>
      <c r="FS331" s="16"/>
      <c r="FT331" s="16"/>
      <c r="FU331" s="16"/>
      <c r="FV331" s="16"/>
      <c r="FW331" s="16"/>
      <c r="FX331" s="16"/>
    </row>
    <row r="332" spans="1:180" x14ac:dyDescent="0.3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c r="DJ332" s="16"/>
      <c r="DK332" s="16"/>
      <c r="DL332" s="16"/>
      <c r="DM332" s="16"/>
      <c r="DN332" s="16"/>
      <c r="DO332" s="16"/>
      <c r="DP332" s="16"/>
      <c r="DQ332" s="16"/>
      <c r="DR332" s="16"/>
      <c r="DS332" s="16"/>
      <c r="DT332" s="16"/>
      <c r="DU332" s="16"/>
      <c r="DV332" s="16"/>
      <c r="DW332" s="16"/>
      <c r="DX332" s="16"/>
      <c r="DY332" s="16"/>
      <c r="DZ332" s="16"/>
      <c r="EA332" s="16"/>
      <c r="EB332" s="16"/>
      <c r="EC332" s="16"/>
      <c r="ED332" s="16"/>
      <c r="EE332" s="16"/>
      <c r="EF332" s="16"/>
      <c r="EG332" s="16"/>
      <c r="EH332" s="16"/>
      <c r="EI332" s="16"/>
      <c r="EJ332" s="16"/>
      <c r="EK332" s="16"/>
      <c r="EL332" s="16"/>
      <c r="EM332" s="16"/>
      <c r="EN332" s="16"/>
      <c r="EO332" s="16"/>
      <c r="EP332" s="16"/>
      <c r="EQ332" s="16"/>
      <c r="ER332" s="16"/>
      <c r="ES332" s="16"/>
      <c r="ET332" s="16"/>
      <c r="EU332" s="16"/>
      <c r="EV332" s="16"/>
      <c r="EW332" s="16"/>
      <c r="EX332" s="16"/>
      <c r="EY332" s="16"/>
      <c r="EZ332" s="16"/>
      <c r="FA332" s="16"/>
      <c r="FB332" s="16"/>
      <c r="FC332" s="16"/>
      <c r="FD332" s="16"/>
      <c r="FE332" s="16"/>
      <c r="FF332" s="16"/>
      <c r="FG332" s="16"/>
      <c r="FH332" s="16"/>
      <c r="FI332" s="16"/>
      <c r="FJ332" s="16"/>
      <c r="FK332" s="16"/>
      <c r="FL332" s="16"/>
      <c r="FM332" s="16"/>
      <c r="FN332" s="16"/>
      <c r="FO332" s="16"/>
      <c r="FP332" s="16"/>
      <c r="FQ332" s="16"/>
      <c r="FR332" s="16"/>
      <c r="FS332" s="16"/>
      <c r="FT332" s="16"/>
      <c r="FU332" s="16"/>
      <c r="FV332" s="16"/>
      <c r="FW332" s="16"/>
      <c r="FX332" s="16"/>
    </row>
    <row r="333" spans="1:180" x14ac:dyDescent="0.3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c r="DJ333" s="16"/>
      <c r="DK333" s="16"/>
      <c r="DL333" s="16"/>
      <c r="DM333" s="16"/>
      <c r="DN333" s="16"/>
      <c r="DO333" s="16"/>
      <c r="DP333" s="16"/>
      <c r="DQ333" s="16"/>
      <c r="DR333" s="16"/>
      <c r="DS333" s="16"/>
      <c r="DT333" s="16"/>
      <c r="DU333" s="16"/>
      <c r="DV333" s="16"/>
      <c r="DW333" s="16"/>
      <c r="DX333" s="16"/>
      <c r="DY333" s="16"/>
      <c r="DZ333" s="16"/>
      <c r="EA333" s="16"/>
      <c r="EB333" s="16"/>
      <c r="EC333" s="16"/>
      <c r="ED333" s="16"/>
      <c r="EE333" s="16"/>
      <c r="EF333" s="16"/>
      <c r="EG333" s="16"/>
      <c r="EH333" s="16"/>
      <c r="EI333" s="16"/>
      <c r="EJ333" s="16"/>
      <c r="EK333" s="16"/>
      <c r="EL333" s="16"/>
      <c r="EM333" s="16"/>
      <c r="EN333" s="16"/>
      <c r="EO333" s="16"/>
      <c r="EP333" s="16"/>
      <c r="EQ333" s="16"/>
      <c r="ER333" s="16"/>
      <c r="ES333" s="16"/>
      <c r="ET333" s="16"/>
      <c r="EU333" s="16"/>
      <c r="EV333" s="16"/>
      <c r="EW333" s="16"/>
      <c r="EX333" s="16"/>
      <c r="EY333" s="16"/>
      <c r="EZ333" s="16"/>
      <c r="FA333" s="16"/>
      <c r="FB333" s="16"/>
      <c r="FC333" s="16"/>
      <c r="FD333" s="16"/>
      <c r="FE333" s="16"/>
      <c r="FF333" s="16"/>
      <c r="FG333" s="16"/>
      <c r="FH333" s="16"/>
      <c r="FI333" s="16"/>
      <c r="FJ333" s="16"/>
      <c r="FK333" s="16"/>
      <c r="FL333" s="16"/>
      <c r="FM333" s="16"/>
      <c r="FN333" s="16"/>
      <c r="FO333" s="16"/>
      <c r="FP333" s="16"/>
      <c r="FQ333" s="16"/>
      <c r="FR333" s="16"/>
      <c r="FS333" s="16"/>
      <c r="FT333" s="16"/>
      <c r="FU333" s="16"/>
      <c r="FV333" s="16"/>
      <c r="FW333" s="16"/>
      <c r="FX333" s="16"/>
    </row>
    <row r="334" spans="1:180" x14ac:dyDescent="0.3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c r="DJ334" s="16"/>
      <c r="DK334" s="16"/>
      <c r="DL334" s="16"/>
      <c r="DM334" s="16"/>
      <c r="DN334" s="16"/>
      <c r="DO334" s="16"/>
      <c r="DP334" s="16"/>
      <c r="DQ334" s="16"/>
      <c r="DR334" s="16"/>
      <c r="DS334" s="16"/>
      <c r="DT334" s="16"/>
      <c r="DU334" s="16"/>
      <c r="DV334" s="16"/>
      <c r="DW334" s="16"/>
      <c r="DX334" s="16"/>
      <c r="DY334" s="16"/>
      <c r="DZ334" s="16"/>
      <c r="EA334" s="16"/>
      <c r="EB334" s="16"/>
      <c r="EC334" s="16"/>
      <c r="ED334" s="16"/>
      <c r="EE334" s="16"/>
      <c r="EF334" s="16"/>
      <c r="EG334" s="16"/>
      <c r="EH334" s="16"/>
      <c r="EI334" s="16"/>
      <c r="EJ334" s="16"/>
      <c r="EK334" s="16"/>
      <c r="EL334" s="16"/>
      <c r="EM334" s="16"/>
      <c r="EN334" s="16"/>
      <c r="EO334" s="16"/>
      <c r="EP334" s="16"/>
      <c r="EQ334" s="16"/>
      <c r="ER334" s="16"/>
      <c r="ES334" s="16"/>
      <c r="ET334" s="16"/>
      <c r="EU334" s="16"/>
      <c r="EV334" s="16"/>
      <c r="EW334" s="16"/>
      <c r="EX334" s="16"/>
      <c r="EY334" s="16"/>
      <c r="EZ334" s="16"/>
      <c r="FA334" s="16"/>
      <c r="FB334" s="16"/>
      <c r="FC334" s="16"/>
      <c r="FD334" s="16"/>
      <c r="FE334" s="16"/>
      <c r="FF334" s="16"/>
      <c r="FG334" s="16"/>
      <c r="FH334" s="16"/>
      <c r="FI334" s="16"/>
      <c r="FJ334" s="16"/>
      <c r="FK334" s="16"/>
      <c r="FL334" s="16"/>
      <c r="FM334" s="16"/>
      <c r="FN334" s="16"/>
      <c r="FO334" s="16"/>
      <c r="FP334" s="16"/>
      <c r="FQ334" s="16"/>
      <c r="FR334" s="16"/>
      <c r="FS334" s="16"/>
      <c r="FT334" s="16"/>
      <c r="FU334" s="16"/>
      <c r="FV334" s="16"/>
      <c r="FW334" s="16"/>
      <c r="FX334" s="16"/>
    </row>
    <row r="335" spans="1:180" x14ac:dyDescent="0.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c r="DI335" s="16"/>
      <c r="DJ335" s="16"/>
      <c r="DK335" s="16"/>
      <c r="DL335" s="16"/>
      <c r="DM335" s="16"/>
      <c r="DN335" s="16"/>
      <c r="DO335" s="16"/>
      <c r="DP335" s="16"/>
      <c r="DQ335" s="16"/>
      <c r="DR335" s="16"/>
      <c r="DS335" s="16"/>
      <c r="DT335" s="16"/>
      <c r="DU335" s="16"/>
      <c r="DV335" s="16"/>
      <c r="DW335" s="16"/>
      <c r="DX335" s="16"/>
      <c r="DY335" s="16"/>
      <c r="DZ335" s="16"/>
      <c r="EA335" s="16"/>
      <c r="EB335" s="16"/>
      <c r="EC335" s="16"/>
      <c r="ED335" s="16"/>
      <c r="EE335" s="16"/>
      <c r="EF335" s="16"/>
      <c r="EG335" s="16"/>
      <c r="EH335" s="16"/>
      <c r="EI335" s="16"/>
      <c r="EJ335" s="16"/>
      <c r="EK335" s="16"/>
      <c r="EL335" s="16"/>
      <c r="EM335" s="16"/>
      <c r="EN335" s="16"/>
      <c r="EO335" s="16"/>
      <c r="EP335" s="16"/>
      <c r="EQ335" s="16"/>
      <c r="ER335" s="16"/>
      <c r="ES335" s="16"/>
      <c r="ET335" s="16"/>
      <c r="EU335" s="16"/>
      <c r="EV335" s="16"/>
      <c r="EW335" s="16"/>
      <c r="EX335" s="16"/>
      <c r="EY335" s="16"/>
      <c r="EZ335" s="16"/>
      <c r="FA335" s="16"/>
      <c r="FB335" s="16"/>
      <c r="FC335" s="16"/>
      <c r="FD335" s="16"/>
      <c r="FE335" s="16"/>
      <c r="FF335" s="16"/>
      <c r="FG335" s="16"/>
      <c r="FH335" s="16"/>
      <c r="FI335" s="16"/>
      <c r="FJ335" s="16"/>
      <c r="FK335" s="16"/>
      <c r="FL335" s="16"/>
      <c r="FM335" s="16"/>
      <c r="FN335" s="16"/>
      <c r="FO335" s="16"/>
      <c r="FP335" s="16"/>
      <c r="FQ335" s="16"/>
      <c r="FR335" s="16"/>
      <c r="FS335" s="16"/>
      <c r="FT335" s="16"/>
      <c r="FU335" s="16"/>
      <c r="FV335" s="16"/>
      <c r="FW335" s="16"/>
      <c r="FX335" s="16"/>
    </row>
    <row r="336" spans="1:180" x14ac:dyDescent="0.3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c r="DI336" s="16"/>
      <c r="DJ336" s="16"/>
      <c r="DK336" s="16"/>
      <c r="DL336" s="16"/>
      <c r="DM336" s="16"/>
      <c r="DN336" s="16"/>
      <c r="DO336" s="16"/>
      <c r="DP336" s="16"/>
      <c r="DQ336" s="16"/>
      <c r="DR336" s="16"/>
      <c r="DS336" s="16"/>
      <c r="DT336" s="16"/>
      <c r="DU336" s="16"/>
      <c r="DV336" s="16"/>
      <c r="DW336" s="16"/>
      <c r="DX336" s="16"/>
      <c r="DY336" s="16"/>
      <c r="DZ336" s="16"/>
      <c r="EA336" s="16"/>
      <c r="EB336" s="16"/>
      <c r="EC336" s="16"/>
      <c r="ED336" s="16"/>
      <c r="EE336" s="16"/>
      <c r="EF336" s="16"/>
      <c r="EG336" s="16"/>
      <c r="EH336" s="16"/>
      <c r="EI336" s="16"/>
      <c r="EJ336" s="16"/>
      <c r="EK336" s="16"/>
      <c r="EL336" s="16"/>
      <c r="EM336" s="16"/>
      <c r="EN336" s="16"/>
      <c r="EO336" s="16"/>
      <c r="EP336" s="16"/>
      <c r="EQ336" s="16"/>
      <c r="ER336" s="16"/>
      <c r="ES336" s="16"/>
      <c r="ET336" s="16"/>
      <c r="EU336" s="16"/>
      <c r="EV336" s="16"/>
      <c r="EW336" s="16"/>
      <c r="EX336" s="16"/>
      <c r="EY336" s="16"/>
      <c r="EZ336" s="16"/>
      <c r="FA336" s="16"/>
      <c r="FB336" s="16"/>
      <c r="FC336" s="16"/>
      <c r="FD336" s="16"/>
      <c r="FE336" s="16"/>
      <c r="FF336" s="16"/>
      <c r="FG336" s="16"/>
      <c r="FH336" s="16"/>
      <c r="FI336" s="16"/>
      <c r="FJ336" s="16"/>
      <c r="FK336" s="16"/>
      <c r="FL336" s="16"/>
      <c r="FM336" s="16"/>
      <c r="FN336" s="16"/>
      <c r="FO336" s="16"/>
      <c r="FP336" s="16"/>
      <c r="FQ336" s="16"/>
      <c r="FR336" s="16"/>
      <c r="FS336" s="16"/>
      <c r="FT336" s="16"/>
      <c r="FU336" s="16"/>
      <c r="FV336" s="16"/>
      <c r="FW336" s="16"/>
      <c r="FX336" s="16"/>
    </row>
    <row r="337" spans="1:180" x14ac:dyDescent="0.3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c r="DJ337" s="16"/>
      <c r="DK337" s="16"/>
      <c r="DL337" s="16"/>
      <c r="DM337" s="16"/>
      <c r="DN337" s="16"/>
      <c r="DO337" s="16"/>
      <c r="DP337" s="16"/>
      <c r="DQ337" s="16"/>
      <c r="DR337" s="16"/>
      <c r="DS337" s="16"/>
      <c r="DT337" s="16"/>
      <c r="DU337" s="16"/>
      <c r="DV337" s="16"/>
      <c r="DW337" s="16"/>
      <c r="DX337" s="16"/>
      <c r="DY337" s="16"/>
      <c r="DZ337" s="16"/>
      <c r="EA337" s="16"/>
      <c r="EB337" s="16"/>
      <c r="EC337" s="16"/>
      <c r="ED337" s="16"/>
      <c r="EE337" s="16"/>
      <c r="EF337" s="16"/>
      <c r="EG337" s="16"/>
      <c r="EH337" s="16"/>
      <c r="EI337" s="16"/>
      <c r="EJ337" s="16"/>
      <c r="EK337" s="16"/>
      <c r="EL337" s="16"/>
      <c r="EM337" s="16"/>
      <c r="EN337" s="16"/>
      <c r="EO337" s="16"/>
      <c r="EP337" s="16"/>
      <c r="EQ337" s="16"/>
      <c r="ER337" s="16"/>
      <c r="ES337" s="16"/>
      <c r="ET337" s="16"/>
      <c r="EU337" s="16"/>
      <c r="EV337" s="16"/>
      <c r="EW337" s="16"/>
      <c r="EX337" s="16"/>
      <c r="EY337" s="16"/>
      <c r="EZ337" s="16"/>
      <c r="FA337" s="16"/>
      <c r="FB337" s="16"/>
      <c r="FC337" s="16"/>
      <c r="FD337" s="16"/>
      <c r="FE337" s="16"/>
      <c r="FF337" s="16"/>
      <c r="FG337" s="16"/>
      <c r="FH337" s="16"/>
      <c r="FI337" s="16"/>
      <c r="FJ337" s="16"/>
      <c r="FK337" s="16"/>
      <c r="FL337" s="16"/>
      <c r="FM337" s="16"/>
      <c r="FN337" s="16"/>
      <c r="FO337" s="16"/>
      <c r="FP337" s="16"/>
      <c r="FQ337" s="16"/>
      <c r="FR337" s="16"/>
      <c r="FS337" s="16"/>
      <c r="FT337" s="16"/>
      <c r="FU337" s="16"/>
      <c r="FV337" s="16"/>
      <c r="FW337" s="16"/>
      <c r="FX337" s="16"/>
    </row>
    <row r="338" spans="1:180" x14ac:dyDescent="0.3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c r="DJ338" s="16"/>
      <c r="DK338" s="16"/>
      <c r="DL338" s="16"/>
      <c r="DM338" s="16"/>
      <c r="DN338" s="16"/>
      <c r="DO338" s="16"/>
      <c r="DP338" s="16"/>
      <c r="DQ338" s="16"/>
      <c r="DR338" s="16"/>
      <c r="DS338" s="16"/>
      <c r="DT338" s="16"/>
      <c r="DU338" s="16"/>
      <c r="DV338" s="16"/>
      <c r="DW338" s="16"/>
      <c r="DX338" s="16"/>
      <c r="DY338" s="16"/>
      <c r="DZ338" s="16"/>
      <c r="EA338" s="16"/>
      <c r="EB338" s="16"/>
      <c r="EC338" s="16"/>
      <c r="ED338" s="16"/>
      <c r="EE338" s="16"/>
      <c r="EF338" s="16"/>
      <c r="EG338" s="16"/>
      <c r="EH338" s="16"/>
      <c r="EI338" s="16"/>
      <c r="EJ338" s="16"/>
      <c r="EK338" s="16"/>
      <c r="EL338" s="16"/>
      <c r="EM338" s="16"/>
      <c r="EN338" s="16"/>
      <c r="EO338" s="16"/>
      <c r="EP338" s="16"/>
      <c r="EQ338" s="16"/>
      <c r="ER338" s="16"/>
      <c r="ES338" s="16"/>
      <c r="ET338" s="16"/>
      <c r="EU338" s="16"/>
      <c r="EV338" s="16"/>
      <c r="EW338" s="16"/>
      <c r="EX338" s="16"/>
      <c r="EY338" s="16"/>
      <c r="EZ338" s="16"/>
      <c r="FA338" s="16"/>
      <c r="FB338" s="16"/>
      <c r="FC338" s="16"/>
      <c r="FD338" s="16"/>
      <c r="FE338" s="16"/>
      <c r="FF338" s="16"/>
      <c r="FG338" s="16"/>
      <c r="FH338" s="16"/>
      <c r="FI338" s="16"/>
      <c r="FJ338" s="16"/>
      <c r="FK338" s="16"/>
      <c r="FL338" s="16"/>
      <c r="FM338" s="16"/>
      <c r="FN338" s="16"/>
      <c r="FO338" s="16"/>
      <c r="FP338" s="16"/>
      <c r="FQ338" s="16"/>
      <c r="FR338" s="16"/>
      <c r="FS338" s="16"/>
      <c r="FT338" s="16"/>
      <c r="FU338" s="16"/>
      <c r="FV338" s="16"/>
      <c r="FW338" s="16"/>
      <c r="FX338" s="16"/>
    </row>
    <row r="339" spans="1:180" x14ac:dyDescent="0.3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c r="DV339" s="16"/>
      <c r="DW339" s="16"/>
      <c r="DX339" s="16"/>
      <c r="DY339" s="16"/>
      <c r="DZ339" s="16"/>
      <c r="EA339" s="16"/>
      <c r="EB339" s="16"/>
      <c r="EC339" s="16"/>
      <c r="ED339" s="16"/>
      <c r="EE339" s="16"/>
      <c r="EF339" s="16"/>
      <c r="EG339" s="16"/>
      <c r="EH339" s="16"/>
      <c r="EI339" s="16"/>
      <c r="EJ339" s="16"/>
      <c r="EK339" s="16"/>
      <c r="EL339" s="16"/>
      <c r="EM339" s="16"/>
      <c r="EN339" s="16"/>
      <c r="EO339" s="16"/>
      <c r="EP339" s="16"/>
      <c r="EQ339" s="16"/>
      <c r="ER339" s="16"/>
      <c r="ES339" s="16"/>
      <c r="ET339" s="16"/>
      <c r="EU339" s="16"/>
      <c r="EV339" s="16"/>
      <c r="EW339" s="16"/>
      <c r="EX339" s="16"/>
      <c r="EY339" s="16"/>
      <c r="EZ339" s="16"/>
      <c r="FA339" s="16"/>
      <c r="FB339" s="16"/>
      <c r="FC339" s="16"/>
      <c r="FD339" s="16"/>
      <c r="FE339" s="16"/>
      <c r="FF339" s="16"/>
      <c r="FG339" s="16"/>
      <c r="FH339" s="16"/>
      <c r="FI339" s="16"/>
      <c r="FJ339" s="16"/>
      <c r="FK339" s="16"/>
      <c r="FL339" s="16"/>
      <c r="FM339" s="16"/>
      <c r="FN339" s="16"/>
      <c r="FO339" s="16"/>
      <c r="FP339" s="16"/>
      <c r="FQ339" s="16"/>
      <c r="FR339" s="16"/>
      <c r="FS339" s="16"/>
      <c r="FT339" s="16"/>
      <c r="FU339" s="16"/>
      <c r="FV339" s="16"/>
      <c r="FW339" s="16"/>
      <c r="FX339" s="16"/>
    </row>
    <row r="340" spans="1:180" x14ac:dyDescent="0.3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c r="EO340" s="16"/>
      <c r="EP340" s="16"/>
      <c r="EQ340" s="16"/>
      <c r="ER340" s="16"/>
      <c r="ES340" s="16"/>
      <c r="ET340" s="16"/>
      <c r="EU340" s="16"/>
      <c r="EV340" s="16"/>
      <c r="EW340" s="16"/>
      <c r="EX340" s="16"/>
      <c r="EY340" s="16"/>
      <c r="EZ340" s="16"/>
      <c r="FA340" s="16"/>
      <c r="FB340" s="16"/>
      <c r="FC340" s="16"/>
      <c r="FD340" s="16"/>
      <c r="FE340" s="16"/>
      <c r="FF340" s="16"/>
      <c r="FG340" s="16"/>
      <c r="FH340" s="16"/>
      <c r="FI340" s="16"/>
      <c r="FJ340" s="16"/>
      <c r="FK340" s="16"/>
      <c r="FL340" s="16"/>
      <c r="FM340" s="16"/>
      <c r="FN340" s="16"/>
      <c r="FO340" s="16"/>
      <c r="FP340" s="16"/>
      <c r="FQ340" s="16"/>
      <c r="FR340" s="16"/>
      <c r="FS340" s="16"/>
      <c r="FT340" s="16"/>
      <c r="FU340" s="16"/>
      <c r="FV340" s="16"/>
      <c r="FW340" s="16"/>
      <c r="FX340" s="16"/>
    </row>
    <row r="341" spans="1:180" x14ac:dyDescent="0.3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c r="EO341" s="16"/>
      <c r="EP341" s="16"/>
      <c r="EQ341" s="16"/>
      <c r="ER341" s="16"/>
      <c r="ES341" s="16"/>
      <c r="ET341" s="16"/>
      <c r="EU341" s="16"/>
      <c r="EV341" s="16"/>
      <c r="EW341" s="16"/>
      <c r="EX341" s="16"/>
      <c r="EY341" s="16"/>
      <c r="EZ341" s="16"/>
      <c r="FA341" s="16"/>
      <c r="FB341" s="16"/>
      <c r="FC341" s="16"/>
      <c r="FD341" s="16"/>
      <c r="FE341" s="16"/>
      <c r="FF341" s="16"/>
      <c r="FG341" s="16"/>
      <c r="FH341" s="16"/>
      <c r="FI341" s="16"/>
      <c r="FJ341" s="16"/>
      <c r="FK341" s="16"/>
      <c r="FL341" s="16"/>
      <c r="FM341" s="16"/>
      <c r="FN341" s="16"/>
      <c r="FO341" s="16"/>
      <c r="FP341" s="16"/>
      <c r="FQ341" s="16"/>
      <c r="FR341" s="16"/>
      <c r="FS341" s="16"/>
      <c r="FT341" s="16"/>
      <c r="FU341" s="16"/>
      <c r="FV341" s="16"/>
      <c r="FW341" s="16"/>
      <c r="FX341" s="16"/>
    </row>
    <row r="342" spans="1:180" x14ac:dyDescent="0.3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c r="EO342" s="16"/>
      <c r="EP342" s="16"/>
      <c r="EQ342" s="16"/>
      <c r="ER342" s="16"/>
      <c r="ES342" s="16"/>
      <c r="ET342" s="16"/>
      <c r="EU342" s="16"/>
      <c r="EV342" s="16"/>
      <c r="EW342" s="16"/>
      <c r="EX342" s="16"/>
      <c r="EY342" s="16"/>
      <c r="EZ342" s="16"/>
      <c r="FA342" s="16"/>
      <c r="FB342" s="16"/>
      <c r="FC342" s="16"/>
      <c r="FD342" s="16"/>
      <c r="FE342" s="16"/>
      <c r="FF342" s="16"/>
      <c r="FG342" s="16"/>
      <c r="FH342" s="16"/>
      <c r="FI342" s="16"/>
      <c r="FJ342" s="16"/>
      <c r="FK342" s="16"/>
      <c r="FL342" s="16"/>
      <c r="FM342" s="16"/>
      <c r="FN342" s="16"/>
      <c r="FO342" s="16"/>
      <c r="FP342" s="16"/>
      <c r="FQ342" s="16"/>
      <c r="FR342" s="16"/>
      <c r="FS342" s="16"/>
      <c r="FT342" s="16"/>
      <c r="FU342" s="16"/>
      <c r="FV342" s="16"/>
      <c r="FW342" s="16"/>
      <c r="FX342" s="16"/>
    </row>
    <row r="343" spans="1:180" x14ac:dyDescent="0.3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c r="EO343" s="16"/>
      <c r="EP343" s="16"/>
      <c r="EQ343" s="16"/>
      <c r="ER343" s="16"/>
      <c r="ES343" s="16"/>
      <c r="ET343" s="16"/>
      <c r="EU343" s="16"/>
      <c r="EV343" s="16"/>
      <c r="EW343" s="16"/>
      <c r="EX343" s="16"/>
      <c r="EY343" s="16"/>
      <c r="EZ343" s="16"/>
      <c r="FA343" s="16"/>
      <c r="FB343" s="16"/>
      <c r="FC343" s="16"/>
      <c r="FD343" s="16"/>
      <c r="FE343" s="16"/>
      <c r="FF343" s="16"/>
      <c r="FG343" s="16"/>
      <c r="FH343" s="16"/>
      <c r="FI343" s="16"/>
      <c r="FJ343" s="16"/>
      <c r="FK343" s="16"/>
      <c r="FL343" s="16"/>
      <c r="FM343" s="16"/>
      <c r="FN343" s="16"/>
      <c r="FO343" s="16"/>
      <c r="FP343" s="16"/>
      <c r="FQ343" s="16"/>
      <c r="FR343" s="16"/>
      <c r="FS343" s="16"/>
      <c r="FT343" s="16"/>
      <c r="FU343" s="16"/>
      <c r="FV343" s="16"/>
      <c r="FW343" s="16"/>
      <c r="FX343" s="16"/>
    </row>
    <row r="344" spans="1:180" x14ac:dyDescent="0.3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c r="EO344" s="16"/>
      <c r="EP344" s="16"/>
      <c r="EQ344" s="16"/>
      <c r="ER344" s="16"/>
      <c r="ES344" s="16"/>
      <c r="ET344" s="16"/>
      <c r="EU344" s="16"/>
      <c r="EV344" s="16"/>
      <c r="EW344" s="16"/>
      <c r="EX344" s="16"/>
      <c r="EY344" s="16"/>
      <c r="EZ344" s="16"/>
      <c r="FA344" s="16"/>
      <c r="FB344" s="16"/>
      <c r="FC344" s="16"/>
      <c r="FD344" s="16"/>
      <c r="FE344" s="16"/>
      <c r="FF344" s="16"/>
      <c r="FG344" s="16"/>
      <c r="FH344" s="16"/>
      <c r="FI344" s="16"/>
      <c r="FJ344" s="16"/>
      <c r="FK344" s="16"/>
      <c r="FL344" s="16"/>
      <c r="FM344" s="16"/>
      <c r="FN344" s="16"/>
      <c r="FO344" s="16"/>
      <c r="FP344" s="16"/>
      <c r="FQ344" s="16"/>
      <c r="FR344" s="16"/>
      <c r="FS344" s="16"/>
      <c r="FT344" s="16"/>
      <c r="FU344" s="16"/>
      <c r="FV344" s="16"/>
      <c r="FW344" s="16"/>
      <c r="FX344" s="16"/>
    </row>
    <row r="345" spans="1:180" x14ac:dyDescent="0.3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c r="ER345" s="16"/>
      <c r="ES345" s="16"/>
      <c r="ET345" s="16"/>
      <c r="EU345" s="16"/>
      <c r="EV345" s="16"/>
      <c r="EW345" s="16"/>
      <c r="EX345" s="16"/>
      <c r="EY345" s="16"/>
      <c r="EZ345" s="16"/>
      <c r="FA345" s="16"/>
      <c r="FB345" s="16"/>
      <c r="FC345" s="16"/>
      <c r="FD345" s="16"/>
      <c r="FE345" s="16"/>
      <c r="FF345" s="16"/>
      <c r="FG345" s="16"/>
      <c r="FH345" s="16"/>
      <c r="FI345" s="16"/>
      <c r="FJ345" s="16"/>
      <c r="FK345" s="16"/>
      <c r="FL345" s="16"/>
      <c r="FM345" s="16"/>
      <c r="FN345" s="16"/>
      <c r="FO345" s="16"/>
      <c r="FP345" s="16"/>
      <c r="FQ345" s="16"/>
      <c r="FR345" s="16"/>
      <c r="FS345" s="16"/>
      <c r="FT345" s="16"/>
      <c r="FU345" s="16"/>
      <c r="FV345" s="16"/>
      <c r="FW345" s="16"/>
      <c r="FX345" s="16"/>
    </row>
    <row r="346" spans="1:180" x14ac:dyDescent="0.3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c r="EO346" s="16"/>
      <c r="EP346" s="16"/>
      <c r="EQ346" s="16"/>
      <c r="ER346" s="16"/>
      <c r="ES346" s="16"/>
      <c r="ET346" s="16"/>
      <c r="EU346" s="16"/>
      <c r="EV346" s="16"/>
      <c r="EW346" s="16"/>
      <c r="EX346" s="16"/>
      <c r="EY346" s="16"/>
      <c r="EZ346" s="16"/>
      <c r="FA346" s="16"/>
      <c r="FB346" s="16"/>
      <c r="FC346" s="16"/>
      <c r="FD346" s="16"/>
      <c r="FE346" s="16"/>
      <c r="FF346" s="16"/>
      <c r="FG346" s="16"/>
      <c r="FH346" s="16"/>
      <c r="FI346" s="16"/>
      <c r="FJ346" s="16"/>
      <c r="FK346" s="16"/>
      <c r="FL346" s="16"/>
      <c r="FM346" s="16"/>
      <c r="FN346" s="16"/>
      <c r="FO346" s="16"/>
      <c r="FP346" s="16"/>
      <c r="FQ346" s="16"/>
      <c r="FR346" s="16"/>
      <c r="FS346" s="16"/>
      <c r="FT346" s="16"/>
      <c r="FU346" s="16"/>
      <c r="FV346" s="16"/>
      <c r="FW346" s="16"/>
      <c r="FX346" s="16"/>
    </row>
    <row r="347" spans="1:180" x14ac:dyDescent="0.3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c r="EM347" s="16"/>
      <c r="EN347" s="16"/>
      <c r="EO347" s="16"/>
      <c r="EP347" s="16"/>
      <c r="EQ347" s="16"/>
      <c r="ER347" s="16"/>
      <c r="ES347" s="16"/>
      <c r="ET347" s="16"/>
      <c r="EU347" s="16"/>
      <c r="EV347" s="16"/>
      <c r="EW347" s="16"/>
      <c r="EX347" s="16"/>
      <c r="EY347" s="16"/>
      <c r="EZ347" s="16"/>
      <c r="FA347" s="16"/>
      <c r="FB347" s="16"/>
      <c r="FC347" s="16"/>
      <c r="FD347" s="16"/>
      <c r="FE347" s="16"/>
      <c r="FF347" s="16"/>
      <c r="FG347" s="16"/>
      <c r="FH347" s="16"/>
      <c r="FI347" s="16"/>
      <c r="FJ347" s="16"/>
      <c r="FK347" s="16"/>
      <c r="FL347" s="16"/>
      <c r="FM347" s="16"/>
      <c r="FN347" s="16"/>
      <c r="FO347" s="16"/>
      <c r="FP347" s="16"/>
      <c r="FQ347" s="16"/>
      <c r="FR347" s="16"/>
      <c r="FS347" s="16"/>
      <c r="FT347" s="16"/>
      <c r="FU347" s="16"/>
      <c r="FV347" s="16"/>
      <c r="FW347" s="16"/>
      <c r="FX347" s="16"/>
    </row>
    <row r="348" spans="1:180" x14ac:dyDescent="0.3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c r="DJ348" s="16"/>
      <c r="DK348" s="16"/>
      <c r="DL348" s="16"/>
      <c r="DM348" s="16"/>
      <c r="DN348" s="16"/>
      <c r="DO348" s="16"/>
      <c r="DP348" s="16"/>
      <c r="DQ348" s="16"/>
      <c r="DR348" s="16"/>
      <c r="DS348" s="16"/>
      <c r="DT348" s="16"/>
      <c r="DU348" s="16"/>
      <c r="DV348" s="16"/>
      <c r="DW348" s="16"/>
      <c r="DX348" s="16"/>
      <c r="DY348" s="16"/>
      <c r="DZ348" s="16"/>
      <c r="EA348" s="16"/>
      <c r="EB348" s="16"/>
      <c r="EC348" s="16"/>
      <c r="ED348" s="16"/>
      <c r="EE348" s="16"/>
      <c r="EF348" s="16"/>
      <c r="EG348" s="16"/>
      <c r="EH348" s="16"/>
      <c r="EI348" s="16"/>
      <c r="EJ348" s="16"/>
      <c r="EK348" s="16"/>
      <c r="EL348" s="16"/>
      <c r="EM348" s="16"/>
      <c r="EN348" s="16"/>
      <c r="EO348" s="16"/>
      <c r="EP348" s="16"/>
      <c r="EQ348" s="16"/>
      <c r="ER348" s="16"/>
      <c r="ES348" s="16"/>
      <c r="ET348" s="16"/>
      <c r="EU348" s="16"/>
      <c r="EV348" s="16"/>
      <c r="EW348" s="16"/>
      <c r="EX348" s="16"/>
      <c r="EY348" s="16"/>
      <c r="EZ348" s="16"/>
      <c r="FA348" s="16"/>
      <c r="FB348" s="16"/>
      <c r="FC348" s="16"/>
      <c r="FD348" s="16"/>
      <c r="FE348" s="16"/>
      <c r="FF348" s="16"/>
      <c r="FG348" s="16"/>
      <c r="FH348" s="16"/>
      <c r="FI348" s="16"/>
      <c r="FJ348" s="16"/>
      <c r="FK348" s="16"/>
      <c r="FL348" s="16"/>
      <c r="FM348" s="16"/>
      <c r="FN348" s="16"/>
      <c r="FO348" s="16"/>
      <c r="FP348" s="16"/>
      <c r="FQ348" s="16"/>
      <c r="FR348" s="16"/>
      <c r="FS348" s="16"/>
      <c r="FT348" s="16"/>
      <c r="FU348" s="16"/>
      <c r="FV348" s="16"/>
      <c r="FW348" s="16"/>
      <c r="FX348" s="16"/>
    </row>
    <row r="349" spans="1:180" x14ac:dyDescent="0.3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c r="EM349" s="16"/>
      <c r="EN349" s="16"/>
      <c r="EO349" s="16"/>
      <c r="EP349" s="16"/>
      <c r="EQ349" s="16"/>
      <c r="ER349" s="16"/>
      <c r="ES349" s="16"/>
      <c r="ET349" s="16"/>
      <c r="EU349" s="16"/>
      <c r="EV349" s="16"/>
      <c r="EW349" s="16"/>
      <c r="EX349" s="16"/>
      <c r="EY349" s="16"/>
      <c r="EZ349" s="16"/>
      <c r="FA349" s="16"/>
      <c r="FB349" s="16"/>
      <c r="FC349" s="16"/>
      <c r="FD349" s="16"/>
      <c r="FE349" s="16"/>
      <c r="FF349" s="16"/>
      <c r="FG349" s="16"/>
      <c r="FH349" s="16"/>
      <c r="FI349" s="16"/>
      <c r="FJ349" s="16"/>
      <c r="FK349" s="16"/>
      <c r="FL349" s="16"/>
      <c r="FM349" s="16"/>
      <c r="FN349" s="16"/>
      <c r="FO349" s="16"/>
      <c r="FP349" s="16"/>
      <c r="FQ349" s="16"/>
      <c r="FR349" s="16"/>
      <c r="FS349" s="16"/>
      <c r="FT349" s="16"/>
      <c r="FU349" s="16"/>
      <c r="FV349" s="16"/>
      <c r="FW349" s="16"/>
      <c r="FX349" s="16"/>
    </row>
    <row r="350" spans="1:180" x14ac:dyDescent="0.3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c r="EL350" s="16"/>
      <c r="EM350" s="16"/>
      <c r="EN350" s="16"/>
      <c r="EO350" s="16"/>
      <c r="EP350" s="16"/>
      <c r="EQ350" s="16"/>
      <c r="ER350" s="16"/>
      <c r="ES350" s="16"/>
      <c r="ET350" s="16"/>
      <c r="EU350" s="16"/>
      <c r="EV350" s="16"/>
      <c r="EW350" s="16"/>
      <c r="EX350" s="16"/>
      <c r="EY350" s="16"/>
      <c r="EZ350" s="16"/>
      <c r="FA350" s="16"/>
      <c r="FB350" s="16"/>
      <c r="FC350" s="16"/>
      <c r="FD350" s="16"/>
      <c r="FE350" s="16"/>
      <c r="FF350" s="16"/>
      <c r="FG350" s="16"/>
      <c r="FH350" s="16"/>
      <c r="FI350" s="16"/>
      <c r="FJ350" s="16"/>
      <c r="FK350" s="16"/>
      <c r="FL350" s="16"/>
      <c r="FM350" s="16"/>
      <c r="FN350" s="16"/>
      <c r="FO350" s="16"/>
      <c r="FP350" s="16"/>
      <c r="FQ350" s="16"/>
      <c r="FR350" s="16"/>
      <c r="FS350" s="16"/>
      <c r="FT350" s="16"/>
      <c r="FU350" s="16"/>
      <c r="FV350" s="16"/>
      <c r="FW350" s="16"/>
      <c r="FX350" s="16"/>
    </row>
    <row r="351" spans="1:180" x14ac:dyDescent="0.3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c r="EL351" s="16"/>
      <c r="EM351" s="16"/>
      <c r="EN351" s="16"/>
      <c r="EO351" s="16"/>
      <c r="EP351" s="16"/>
      <c r="EQ351" s="16"/>
      <c r="ER351" s="16"/>
      <c r="ES351" s="16"/>
      <c r="ET351" s="16"/>
      <c r="EU351" s="16"/>
      <c r="EV351" s="16"/>
      <c r="EW351" s="16"/>
      <c r="EX351" s="16"/>
      <c r="EY351" s="16"/>
      <c r="EZ351" s="16"/>
      <c r="FA351" s="16"/>
      <c r="FB351" s="16"/>
      <c r="FC351" s="16"/>
      <c r="FD351" s="16"/>
      <c r="FE351" s="16"/>
      <c r="FF351" s="16"/>
      <c r="FG351" s="16"/>
      <c r="FH351" s="16"/>
      <c r="FI351" s="16"/>
      <c r="FJ351" s="16"/>
      <c r="FK351" s="16"/>
      <c r="FL351" s="16"/>
      <c r="FM351" s="16"/>
      <c r="FN351" s="16"/>
      <c r="FO351" s="16"/>
      <c r="FP351" s="16"/>
      <c r="FQ351" s="16"/>
      <c r="FR351" s="16"/>
      <c r="FS351" s="16"/>
      <c r="FT351" s="16"/>
      <c r="FU351" s="16"/>
      <c r="FV351" s="16"/>
      <c r="FW351" s="16"/>
      <c r="FX351" s="16"/>
    </row>
    <row r="352" spans="1:180" x14ac:dyDescent="0.3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c r="EL352" s="16"/>
      <c r="EM352" s="16"/>
      <c r="EN352" s="16"/>
      <c r="EO352" s="16"/>
      <c r="EP352" s="16"/>
      <c r="EQ352" s="16"/>
      <c r="ER352" s="16"/>
      <c r="ES352" s="16"/>
      <c r="ET352" s="16"/>
      <c r="EU352" s="16"/>
      <c r="EV352" s="16"/>
      <c r="EW352" s="16"/>
      <c r="EX352" s="16"/>
      <c r="EY352" s="16"/>
      <c r="EZ352" s="16"/>
      <c r="FA352" s="16"/>
      <c r="FB352" s="16"/>
      <c r="FC352" s="16"/>
      <c r="FD352" s="16"/>
      <c r="FE352" s="16"/>
      <c r="FF352" s="16"/>
      <c r="FG352" s="16"/>
      <c r="FH352" s="16"/>
      <c r="FI352" s="16"/>
      <c r="FJ352" s="16"/>
      <c r="FK352" s="16"/>
      <c r="FL352" s="16"/>
      <c r="FM352" s="16"/>
      <c r="FN352" s="16"/>
      <c r="FO352" s="16"/>
      <c r="FP352" s="16"/>
      <c r="FQ352" s="16"/>
      <c r="FR352" s="16"/>
      <c r="FS352" s="16"/>
      <c r="FT352" s="16"/>
      <c r="FU352" s="16"/>
      <c r="FV352" s="16"/>
      <c r="FW352" s="16"/>
      <c r="FX352" s="16"/>
    </row>
    <row r="353" spans="1:180" x14ac:dyDescent="0.3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c r="EL353" s="16"/>
      <c r="EM353" s="16"/>
      <c r="EN353" s="16"/>
      <c r="EO353" s="16"/>
      <c r="EP353" s="16"/>
      <c r="EQ353" s="16"/>
      <c r="ER353" s="16"/>
      <c r="ES353" s="16"/>
      <c r="ET353" s="16"/>
      <c r="EU353" s="16"/>
      <c r="EV353" s="16"/>
      <c r="EW353" s="16"/>
      <c r="EX353" s="16"/>
      <c r="EY353" s="16"/>
      <c r="EZ353" s="16"/>
      <c r="FA353" s="16"/>
      <c r="FB353" s="16"/>
      <c r="FC353" s="16"/>
      <c r="FD353" s="16"/>
      <c r="FE353" s="16"/>
      <c r="FF353" s="16"/>
      <c r="FG353" s="16"/>
      <c r="FH353" s="16"/>
      <c r="FI353" s="16"/>
      <c r="FJ353" s="16"/>
      <c r="FK353" s="16"/>
      <c r="FL353" s="16"/>
      <c r="FM353" s="16"/>
      <c r="FN353" s="16"/>
      <c r="FO353" s="16"/>
      <c r="FP353" s="16"/>
      <c r="FQ353" s="16"/>
      <c r="FR353" s="16"/>
      <c r="FS353" s="16"/>
      <c r="FT353" s="16"/>
      <c r="FU353" s="16"/>
      <c r="FV353" s="16"/>
      <c r="FW353" s="16"/>
      <c r="FX353" s="16"/>
    </row>
    <row r="354" spans="1:180" x14ac:dyDescent="0.3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c r="EL354" s="16"/>
      <c r="EM354" s="16"/>
      <c r="EN354" s="16"/>
      <c r="EO354" s="16"/>
      <c r="EP354" s="16"/>
      <c r="EQ354" s="16"/>
      <c r="ER354" s="16"/>
      <c r="ES354" s="16"/>
      <c r="ET354" s="16"/>
      <c r="EU354" s="16"/>
      <c r="EV354" s="16"/>
      <c r="EW354" s="16"/>
      <c r="EX354" s="16"/>
      <c r="EY354" s="16"/>
      <c r="EZ354" s="16"/>
      <c r="FA354" s="16"/>
      <c r="FB354" s="16"/>
      <c r="FC354" s="16"/>
      <c r="FD354" s="16"/>
      <c r="FE354" s="16"/>
      <c r="FF354" s="16"/>
      <c r="FG354" s="16"/>
      <c r="FH354" s="16"/>
      <c r="FI354" s="16"/>
      <c r="FJ354" s="16"/>
      <c r="FK354" s="16"/>
      <c r="FL354" s="16"/>
      <c r="FM354" s="16"/>
      <c r="FN354" s="16"/>
      <c r="FO354" s="16"/>
      <c r="FP354" s="16"/>
      <c r="FQ354" s="16"/>
      <c r="FR354" s="16"/>
      <c r="FS354" s="16"/>
      <c r="FT354" s="16"/>
      <c r="FU354" s="16"/>
      <c r="FV354" s="16"/>
      <c r="FW354" s="16"/>
      <c r="FX354" s="16"/>
    </row>
    <row r="355" spans="1:180" x14ac:dyDescent="0.3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c r="DV355" s="16"/>
      <c r="DW355" s="16"/>
      <c r="DX355" s="16"/>
      <c r="DY355" s="16"/>
      <c r="DZ355" s="16"/>
      <c r="EA355" s="16"/>
      <c r="EB355" s="16"/>
      <c r="EC355" s="16"/>
      <c r="ED355" s="16"/>
      <c r="EE355" s="16"/>
      <c r="EF355" s="16"/>
      <c r="EG355" s="16"/>
      <c r="EH355" s="16"/>
      <c r="EI355" s="16"/>
      <c r="EJ355" s="16"/>
      <c r="EK355" s="16"/>
      <c r="EL355" s="16"/>
      <c r="EM355" s="16"/>
      <c r="EN355" s="16"/>
      <c r="EO355" s="16"/>
      <c r="EP355" s="16"/>
      <c r="EQ355" s="16"/>
      <c r="ER355" s="16"/>
      <c r="ES355" s="16"/>
      <c r="ET355" s="16"/>
      <c r="EU355" s="16"/>
      <c r="EV355" s="16"/>
      <c r="EW355" s="16"/>
      <c r="EX355" s="16"/>
      <c r="EY355" s="16"/>
      <c r="EZ355" s="16"/>
      <c r="FA355" s="16"/>
      <c r="FB355" s="16"/>
      <c r="FC355" s="16"/>
      <c r="FD355" s="16"/>
      <c r="FE355" s="16"/>
      <c r="FF355" s="16"/>
      <c r="FG355" s="16"/>
      <c r="FH355" s="16"/>
      <c r="FI355" s="16"/>
      <c r="FJ355" s="16"/>
      <c r="FK355" s="16"/>
      <c r="FL355" s="16"/>
      <c r="FM355" s="16"/>
      <c r="FN355" s="16"/>
      <c r="FO355" s="16"/>
      <c r="FP355" s="16"/>
      <c r="FQ355" s="16"/>
      <c r="FR355" s="16"/>
      <c r="FS355" s="16"/>
      <c r="FT355" s="16"/>
      <c r="FU355" s="16"/>
      <c r="FV355" s="16"/>
      <c r="FW355" s="16"/>
      <c r="FX355" s="16"/>
    </row>
    <row r="356" spans="1:180" x14ac:dyDescent="0.3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c r="EL356" s="16"/>
      <c r="EM356" s="16"/>
      <c r="EN356" s="16"/>
      <c r="EO356" s="16"/>
      <c r="EP356" s="16"/>
      <c r="EQ356" s="16"/>
      <c r="ER356" s="16"/>
      <c r="ES356" s="16"/>
      <c r="ET356" s="16"/>
      <c r="EU356" s="16"/>
      <c r="EV356" s="16"/>
      <c r="EW356" s="16"/>
      <c r="EX356" s="16"/>
      <c r="EY356" s="16"/>
      <c r="EZ356" s="16"/>
      <c r="FA356" s="16"/>
      <c r="FB356" s="16"/>
      <c r="FC356" s="16"/>
      <c r="FD356" s="16"/>
      <c r="FE356" s="16"/>
      <c r="FF356" s="16"/>
      <c r="FG356" s="16"/>
      <c r="FH356" s="16"/>
      <c r="FI356" s="16"/>
      <c r="FJ356" s="16"/>
      <c r="FK356" s="16"/>
      <c r="FL356" s="16"/>
      <c r="FM356" s="16"/>
      <c r="FN356" s="16"/>
      <c r="FO356" s="16"/>
      <c r="FP356" s="16"/>
      <c r="FQ356" s="16"/>
      <c r="FR356" s="16"/>
      <c r="FS356" s="16"/>
      <c r="FT356" s="16"/>
      <c r="FU356" s="16"/>
      <c r="FV356" s="16"/>
      <c r="FW356" s="16"/>
      <c r="FX356" s="16"/>
    </row>
    <row r="357" spans="1:180" x14ac:dyDescent="0.3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c r="DI357" s="16"/>
      <c r="DJ357" s="16"/>
      <c r="DK357" s="16"/>
      <c r="DL357" s="16"/>
      <c r="DM357" s="16"/>
      <c r="DN357" s="16"/>
      <c r="DO357" s="16"/>
      <c r="DP357" s="16"/>
      <c r="DQ357" s="16"/>
      <c r="DR357" s="16"/>
      <c r="DS357" s="16"/>
      <c r="DT357" s="16"/>
      <c r="DU357" s="16"/>
      <c r="DV357" s="16"/>
      <c r="DW357" s="16"/>
      <c r="DX357" s="16"/>
      <c r="DY357" s="16"/>
      <c r="DZ357" s="16"/>
      <c r="EA357" s="16"/>
      <c r="EB357" s="16"/>
      <c r="EC357" s="16"/>
      <c r="ED357" s="16"/>
      <c r="EE357" s="16"/>
      <c r="EF357" s="16"/>
      <c r="EG357" s="16"/>
      <c r="EH357" s="16"/>
      <c r="EI357" s="16"/>
      <c r="EJ357" s="16"/>
      <c r="EK357" s="16"/>
      <c r="EL357" s="16"/>
      <c r="EM357" s="16"/>
      <c r="EN357" s="16"/>
      <c r="EO357" s="16"/>
      <c r="EP357" s="16"/>
      <c r="EQ357" s="16"/>
      <c r="ER357" s="16"/>
      <c r="ES357" s="16"/>
      <c r="ET357" s="16"/>
      <c r="EU357" s="16"/>
      <c r="EV357" s="16"/>
      <c r="EW357" s="16"/>
      <c r="EX357" s="16"/>
      <c r="EY357" s="16"/>
      <c r="EZ357" s="16"/>
      <c r="FA357" s="16"/>
      <c r="FB357" s="16"/>
      <c r="FC357" s="16"/>
      <c r="FD357" s="16"/>
      <c r="FE357" s="16"/>
      <c r="FF357" s="16"/>
      <c r="FG357" s="16"/>
      <c r="FH357" s="16"/>
      <c r="FI357" s="16"/>
      <c r="FJ357" s="16"/>
      <c r="FK357" s="16"/>
      <c r="FL357" s="16"/>
      <c r="FM357" s="16"/>
      <c r="FN357" s="16"/>
      <c r="FO357" s="16"/>
      <c r="FP357" s="16"/>
      <c r="FQ357" s="16"/>
      <c r="FR357" s="16"/>
      <c r="FS357" s="16"/>
      <c r="FT357" s="16"/>
      <c r="FU357" s="16"/>
      <c r="FV357" s="16"/>
      <c r="FW357" s="16"/>
      <c r="FX357" s="16"/>
    </row>
    <row r="358" spans="1:180" x14ac:dyDescent="0.3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6"/>
      <c r="DF358" s="16"/>
      <c r="DG358" s="16"/>
      <c r="DH358" s="16"/>
      <c r="DI358" s="16"/>
      <c r="DJ358" s="16"/>
      <c r="DK358" s="16"/>
      <c r="DL358" s="16"/>
      <c r="DM358" s="16"/>
      <c r="DN358" s="16"/>
      <c r="DO358" s="16"/>
      <c r="DP358" s="16"/>
      <c r="DQ358" s="16"/>
      <c r="DR358" s="16"/>
      <c r="DS358" s="16"/>
      <c r="DT358" s="16"/>
      <c r="DU358" s="16"/>
      <c r="DV358" s="16"/>
      <c r="DW358" s="16"/>
      <c r="DX358" s="16"/>
      <c r="DY358" s="16"/>
      <c r="DZ358" s="16"/>
      <c r="EA358" s="16"/>
      <c r="EB358" s="16"/>
      <c r="EC358" s="16"/>
      <c r="ED358" s="16"/>
      <c r="EE358" s="16"/>
      <c r="EF358" s="16"/>
      <c r="EG358" s="16"/>
      <c r="EH358" s="16"/>
      <c r="EI358" s="16"/>
      <c r="EJ358" s="16"/>
      <c r="EK358" s="16"/>
      <c r="EL358" s="16"/>
      <c r="EM358" s="16"/>
      <c r="EN358" s="16"/>
      <c r="EO358" s="16"/>
      <c r="EP358" s="16"/>
      <c r="EQ358" s="16"/>
      <c r="ER358" s="16"/>
      <c r="ES358" s="16"/>
      <c r="ET358" s="16"/>
      <c r="EU358" s="16"/>
      <c r="EV358" s="16"/>
      <c r="EW358" s="16"/>
      <c r="EX358" s="16"/>
      <c r="EY358" s="16"/>
      <c r="EZ358" s="16"/>
      <c r="FA358" s="16"/>
      <c r="FB358" s="16"/>
      <c r="FC358" s="16"/>
      <c r="FD358" s="16"/>
      <c r="FE358" s="16"/>
      <c r="FF358" s="16"/>
      <c r="FG358" s="16"/>
      <c r="FH358" s="16"/>
      <c r="FI358" s="16"/>
      <c r="FJ358" s="16"/>
      <c r="FK358" s="16"/>
      <c r="FL358" s="16"/>
      <c r="FM358" s="16"/>
      <c r="FN358" s="16"/>
      <c r="FO358" s="16"/>
      <c r="FP358" s="16"/>
      <c r="FQ358" s="16"/>
      <c r="FR358" s="16"/>
      <c r="FS358" s="16"/>
      <c r="FT358" s="16"/>
      <c r="FU358" s="16"/>
      <c r="FV358" s="16"/>
      <c r="FW358" s="16"/>
      <c r="FX358" s="16"/>
    </row>
    <row r="359" spans="1:180" x14ac:dyDescent="0.3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c r="DI359" s="16"/>
      <c r="DJ359" s="16"/>
      <c r="DK359" s="16"/>
      <c r="DL359" s="16"/>
      <c r="DM359" s="16"/>
      <c r="DN359" s="16"/>
      <c r="DO359" s="16"/>
      <c r="DP359" s="16"/>
      <c r="DQ359" s="16"/>
      <c r="DR359" s="16"/>
      <c r="DS359" s="16"/>
      <c r="DT359" s="16"/>
      <c r="DU359" s="16"/>
      <c r="DV359" s="16"/>
      <c r="DW359" s="16"/>
      <c r="DX359" s="16"/>
      <c r="DY359" s="16"/>
      <c r="DZ359" s="16"/>
      <c r="EA359" s="16"/>
      <c r="EB359" s="16"/>
      <c r="EC359" s="16"/>
      <c r="ED359" s="16"/>
      <c r="EE359" s="16"/>
      <c r="EF359" s="16"/>
      <c r="EG359" s="16"/>
      <c r="EH359" s="16"/>
      <c r="EI359" s="16"/>
      <c r="EJ359" s="16"/>
      <c r="EK359" s="16"/>
      <c r="EL359" s="16"/>
      <c r="EM359" s="16"/>
      <c r="EN359" s="16"/>
      <c r="EO359" s="16"/>
      <c r="EP359" s="16"/>
      <c r="EQ359" s="16"/>
      <c r="ER359" s="16"/>
      <c r="ES359" s="16"/>
      <c r="ET359" s="16"/>
      <c r="EU359" s="16"/>
      <c r="EV359" s="16"/>
      <c r="EW359" s="16"/>
      <c r="EX359" s="16"/>
      <c r="EY359" s="16"/>
      <c r="EZ359" s="16"/>
      <c r="FA359" s="16"/>
      <c r="FB359" s="16"/>
      <c r="FC359" s="16"/>
      <c r="FD359" s="16"/>
      <c r="FE359" s="16"/>
      <c r="FF359" s="16"/>
      <c r="FG359" s="16"/>
      <c r="FH359" s="16"/>
      <c r="FI359" s="16"/>
      <c r="FJ359" s="16"/>
      <c r="FK359" s="16"/>
      <c r="FL359" s="16"/>
      <c r="FM359" s="16"/>
      <c r="FN359" s="16"/>
      <c r="FO359" s="16"/>
      <c r="FP359" s="16"/>
      <c r="FQ359" s="16"/>
      <c r="FR359" s="16"/>
      <c r="FS359" s="16"/>
      <c r="FT359" s="16"/>
      <c r="FU359" s="16"/>
      <c r="FV359" s="16"/>
      <c r="FW359" s="16"/>
      <c r="FX359" s="16"/>
    </row>
    <row r="360" spans="1:180" x14ac:dyDescent="0.3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c r="EM360" s="16"/>
      <c r="EN360" s="16"/>
      <c r="EO360" s="16"/>
      <c r="EP360" s="16"/>
      <c r="EQ360" s="16"/>
      <c r="ER360" s="16"/>
      <c r="ES360" s="16"/>
      <c r="ET360" s="16"/>
      <c r="EU360" s="16"/>
      <c r="EV360" s="16"/>
      <c r="EW360" s="16"/>
      <c r="EX360" s="16"/>
      <c r="EY360" s="16"/>
      <c r="EZ360" s="16"/>
      <c r="FA360" s="16"/>
      <c r="FB360" s="16"/>
      <c r="FC360" s="16"/>
      <c r="FD360" s="16"/>
      <c r="FE360" s="16"/>
      <c r="FF360" s="16"/>
      <c r="FG360" s="16"/>
      <c r="FH360" s="16"/>
      <c r="FI360" s="16"/>
      <c r="FJ360" s="16"/>
      <c r="FK360" s="16"/>
      <c r="FL360" s="16"/>
      <c r="FM360" s="16"/>
      <c r="FN360" s="16"/>
      <c r="FO360" s="16"/>
      <c r="FP360" s="16"/>
      <c r="FQ360" s="16"/>
      <c r="FR360" s="16"/>
      <c r="FS360" s="16"/>
      <c r="FT360" s="16"/>
      <c r="FU360" s="16"/>
      <c r="FV360" s="16"/>
      <c r="FW360" s="16"/>
      <c r="FX360" s="16"/>
    </row>
    <row r="361" spans="1:180" x14ac:dyDescent="0.3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c r="DI361" s="16"/>
      <c r="DJ361" s="16"/>
      <c r="DK361" s="16"/>
      <c r="DL361" s="16"/>
      <c r="DM361" s="16"/>
      <c r="DN361" s="16"/>
      <c r="DO361" s="16"/>
      <c r="DP361" s="16"/>
      <c r="DQ361" s="16"/>
      <c r="DR361" s="16"/>
      <c r="DS361" s="16"/>
      <c r="DT361" s="16"/>
      <c r="DU361" s="16"/>
      <c r="DV361" s="16"/>
      <c r="DW361" s="16"/>
      <c r="DX361" s="16"/>
      <c r="DY361" s="16"/>
      <c r="DZ361" s="16"/>
      <c r="EA361" s="16"/>
      <c r="EB361" s="16"/>
      <c r="EC361" s="16"/>
      <c r="ED361" s="16"/>
      <c r="EE361" s="16"/>
      <c r="EF361" s="16"/>
      <c r="EG361" s="16"/>
      <c r="EH361" s="16"/>
      <c r="EI361" s="16"/>
      <c r="EJ361" s="16"/>
      <c r="EK361" s="16"/>
      <c r="EL361" s="16"/>
      <c r="EM361" s="16"/>
      <c r="EN361" s="16"/>
      <c r="EO361" s="16"/>
      <c r="EP361" s="16"/>
      <c r="EQ361" s="16"/>
      <c r="ER361" s="16"/>
      <c r="ES361" s="16"/>
      <c r="ET361" s="16"/>
      <c r="EU361" s="16"/>
      <c r="EV361" s="16"/>
      <c r="EW361" s="16"/>
      <c r="EX361" s="16"/>
      <c r="EY361" s="16"/>
      <c r="EZ361" s="16"/>
      <c r="FA361" s="16"/>
      <c r="FB361" s="16"/>
      <c r="FC361" s="16"/>
      <c r="FD361" s="16"/>
      <c r="FE361" s="16"/>
      <c r="FF361" s="16"/>
      <c r="FG361" s="16"/>
      <c r="FH361" s="16"/>
      <c r="FI361" s="16"/>
      <c r="FJ361" s="16"/>
      <c r="FK361" s="16"/>
      <c r="FL361" s="16"/>
      <c r="FM361" s="16"/>
      <c r="FN361" s="16"/>
      <c r="FO361" s="16"/>
      <c r="FP361" s="16"/>
      <c r="FQ361" s="16"/>
      <c r="FR361" s="16"/>
      <c r="FS361" s="16"/>
      <c r="FT361" s="16"/>
      <c r="FU361" s="16"/>
      <c r="FV361" s="16"/>
      <c r="FW361" s="16"/>
      <c r="FX361" s="16"/>
    </row>
    <row r="362" spans="1:180" x14ac:dyDescent="0.3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c r="DI362" s="16"/>
      <c r="DJ362" s="16"/>
      <c r="DK362" s="16"/>
      <c r="DL362" s="16"/>
      <c r="DM362" s="16"/>
      <c r="DN362" s="16"/>
      <c r="DO362" s="16"/>
      <c r="DP362" s="16"/>
      <c r="DQ362" s="16"/>
      <c r="DR362" s="16"/>
      <c r="DS362" s="16"/>
      <c r="DT362" s="16"/>
      <c r="DU362" s="16"/>
      <c r="DV362" s="16"/>
      <c r="DW362" s="16"/>
      <c r="DX362" s="16"/>
      <c r="DY362" s="16"/>
      <c r="DZ362" s="16"/>
      <c r="EA362" s="16"/>
      <c r="EB362" s="16"/>
      <c r="EC362" s="16"/>
      <c r="ED362" s="16"/>
      <c r="EE362" s="16"/>
      <c r="EF362" s="16"/>
      <c r="EG362" s="16"/>
      <c r="EH362" s="16"/>
      <c r="EI362" s="16"/>
      <c r="EJ362" s="16"/>
      <c r="EK362" s="16"/>
      <c r="EL362" s="16"/>
      <c r="EM362" s="16"/>
      <c r="EN362" s="16"/>
      <c r="EO362" s="16"/>
      <c r="EP362" s="16"/>
      <c r="EQ362" s="16"/>
      <c r="ER362" s="16"/>
      <c r="ES362" s="16"/>
      <c r="ET362" s="16"/>
      <c r="EU362" s="16"/>
      <c r="EV362" s="16"/>
      <c r="EW362" s="16"/>
      <c r="EX362" s="16"/>
      <c r="EY362" s="16"/>
      <c r="EZ362" s="16"/>
      <c r="FA362" s="16"/>
      <c r="FB362" s="16"/>
      <c r="FC362" s="16"/>
      <c r="FD362" s="16"/>
      <c r="FE362" s="16"/>
      <c r="FF362" s="16"/>
      <c r="FG362" s="16"/>
      <c r="FH362" s="16"/>
      <c r="FI362" s="16"/>
      <c r="FJ362" s="16"/>
      <c r="FK362" s="16"/>
      <c r="FL362" s="16"/>
      <c r="FM362" s="16"/>
      <c r="FN362" s="16"/>
      <c r="FO362" s="16"/>
      <c r="FP362" s="16"/>
      <c r="FQ362" s="16"/>
      <c r="FR362" s="16"/>
      <c r="FS362" s="16"/>
      <c r="FT362" s="16"/>
      <c r="FU362" s="16"/>
      <c r="FV362" s="16"/>
      <c r="FW362" s="16"/>
      <c r="FX362" s="16"/>
    </row>
    <row r="363" spans="1:180" x14ac:dyDescent="0.3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c r="DI363" s="16"/>
      <c r="DJ363" s="16"/>
      <c r="DK363" s="16"/>
      <c r="DL363" s="16"/>
      <c r="DM363" s="16"/>
      <c r="DN363" s="16"/>
      <c r="DO363" s="16"/>
      <c r="DP363" s="16"/>
      <c r="DQ363" s="16"/>
      <c r="DR363" s="16"/>
      <c r="DS363" s="16"/>
      <c r="DT363" s="16"/>
      <c r="DU363" s="16"/>
      <c r="DV363" s="16"/>
      <c r="DW363" s="16"/>
      <c r="DX363" s="16"/>
      <c r="DY363" s="16"/>
      <c r="DZ363" s="16"/>
      <c r="EA363" s="16"/>
      <c r="EB363" s="16"/>
      <c r="EC363" s="16"/>
      <c r="ED363" s="16"/>
      <c r="EE363" s="16"/>
      <c r="EF363" s="16"/>
      <c r="EG363" s="16"/>
      <c r="EH363" s="16"/>
      <c r="EI363" s="16"/>
      <c r="EJ363" s="16"/>
      <c r="EK363" s="16"/>
      <c r="EL363" s="16"/>
      <c r="EM363" s="16"/>
      <c r="EN363" s="16"/>
      <c r="EO363" s="16"/>
      <c r="EP363" s="16"/>
      <c r="EQ363" s="16"/>
      <c r="ER363" s="16"/>
      <c r="ES363" s="16"/>
      <c r="ET363" s="16"/>
      <c r="EU363" s="16"/>
      <c r="EV363" s="16"/>
      <c r="EW363" s="16"/>
      <c r="EX363" s="16"/>
      <c r="EY363" s="16"/>
      <c r="EZ363" s="16"/>
      <c r="FA363" s="16"/>
      <c r="FB363" s="16"/>
      <c r="FC363" s="16"/>
      <c r="FD363" s="16"/>
      <c r="FE363" s="16"/>
      <c r="FF363" s="16"/>
      <c r="FG363" s="16"/>
      <c r="FH363" s="16"/>
      <c r="FI363" s="16"/>
      <c r="FJ363" s="16"/>
      <c r="FK363" s="16"/>
      <c r="FL363" s="16"/>
      <c r="FM363" s="16"/>
      <c r="FN363" s="16"/>
      <c r="FO363" s="16"/>
      <c r="FP363" s="16"/>
      <c r="FQ363" s="16"/>
      <c r="FR363" s="16"/>
      <c r="FS363" s="16"/>
      <c r="FT363" s="16"/>
      <c r="FU363" s="16"/>
      <c r="FV363" s="16"/>
      <c r="FW363" s="16"/>
      <c r="FX363" s="16"/>
    </row>
    <row r="364" spans="1:180" x14ac:dyDescent="0.3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c r="DI364" s="16"/>
      <c r="DJ364" s="16"/>
      <c r="DK364" s="16"/>
      <c r="DL364" s="16"/>
      <c r="DM364" s="16"/>
      <c r="DN364" s="16"/>
      <c r="DO364" s="16"/>
      <c r="DP364" s="16"/>
      <c r="DQ364" s="16"/>
      <c r="DR364" s="16"/>
      <c r="DS364" s="16"/>
      <c r="DT364" s="16"/>
      <c r="DU364" s="16"/>
      <c r="DV364" s="16"/>
      <c r="DW364" s="16"/>
      <c r="DX364" s="16"/>
      <c r="DY364" s="16"/>
      <c r="DZ364" s="16"/>
      <c r="EA364" s="16"/>
      <c r="EB364" s="16"/>
      <c r="EC364" s="16"/>
      <c r="ED364" s="16"/>
      <c r="EE364" s="16"/>
      <c r="EF364" s="16"/>
      <c r="EG364" s="16"/>
      <c r="EH364" s="16"/>
      <c r="EI364" s="16"/>
      <c r="EJ364" s="16"/>
      <c r="EK364" s="16"/>
      <c r="EL364" s="16"/>
      <c r="EM364" s="16"/>
      <c r="EN364" s="16"/>
      <c r="EO364" s="16"/>
      <c r="EP364" s="16"/>
      <c r="EQ364" s="16"/>
      <c r="ER364" s="16"/>
      <c r="ES364" s="16"/>
      <c r="ET364" s="16"/>
      <c r="EU364" s="16"/>
      <c r="EV364" s="16"/>
      <c r="EW364" s="16"/>
      <c r="EX364" s="16"/>
      <c r="EY364" s="16"/>
      <c r="EZ364" s="16"/>
      <c r="FA364" s="16"/>
      <c r="FB364" s="16"/>
      <c r="FC364" s="16"/>
      <c r="FD364" s="16"/>
      <c r="FE364" s="16"/>
      <c r="FF364" s="16"/>
      <c r="FG364" s="16"/>
      <c r="FH364" s="16"/>
      <c r="FI364" s="16"/>
      <c r="FJ364" s="16"/>
      <c r="FK364" s="16"/>
      <c r="FL364" s="16"/>
      <c r="FM364" s="16"/>
      <c r="FN364" s="16"/>
      <c r="FO364" s="16"/>
      <c r="FP364" s="16"/>
      <c r="FQ364" s="16"/>
      <c r="FR364" s="16"/>
      <c r="FS364" s="16"/>
      <c r="FT364" s="16"/>
      <c r="FU364" s="16"/>
      <c r="FV364" s="16"/>
      <c r="FW364" s="16"/>
      <c r="FX364" s="16"/>
    </row>
    <row r="365" spans="1:180" x14ac:dyDescent="0.3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c r="DI365" s="16"/>
      <c r="DJ365" s="16"/>
      <c r="DK365" s="16"/>
      <c r="DL365" s="16"/>
      <c r="DM365" s="16"/>
      <c r="DN365" s="16"/>
      <c r="DO365" s="16"/>
      <c r="DP365" s="16"/>
      <c r="DQ365" s="16"/>
      <c r="DR365" s="16"/>
      <c r="DS365" s="16"/>
      <c r="DT365" s="16"/>
      <c r="DU365" s="16"/>
      <c r="DV365" s="16"/>
      <c r="DW365" s="16"/>
      <c r="DX365" s="16"/>
      <c r="DY365" s="16"/>
      <c r="DZ365" s="16"/>
      <c r="EA365" s="16"/>
      <c r="EB365" s="16"/>
      <c r="EC365" s="16"/>
      <c r="ED365" s="16"/>
      <c r="EE365" s="16"/>
      <c r="EF365" s="16"/>
      <c r="EG365" s="16"/>
      <c r="EH365" s="16"/>
      <c r="EI365" s="16"/>
      <c r="EJ365" s="16"/>
      <c r="EK365" s="16"/>
      <c r="EL365" s="16"/>
      <c r="EM365" s="16"/>
      <c r="EN365" s="16"/>
      <c r="EO365" s="16"/>
      <c r="EP365" s="16"/>
      <c r="EQ365" s="16"/>
      <c r="ER365" s="16"/>
      <c r="ES365" s="16"/>
      <c r="ET365" s="16"/>
      <c r="EU365" s="16"/>
      <c r="EV365" s="16"/>
      <c r="EW365" s="16"/>
      <c r="EX365" s="16"/>
      <c r="EY365" s="16"/>
      <c r="EZ365" s="16"/>
      <c r="FA365" s="16"/>
      <c r="FB365" s="16"/>
      <c r="FC365" s="16"/>
      <c r="FD365" s="16"/>
      <c r="FE365" s="16"/>
      <c r="FF365" s="16"/>
      <c r="FG365" s="16"/>
      <c r="FH365" s="16"/>
      <c r="FI365" s="16"/>
      <c r="FJ365" s="16"/>
      <c r="FK365" s="16"/>
      <c r="FL365" s="16"/>
      <c r="FM365" s="16"/>
      <c r="FN365" s="16"/>
      <c r="FO365" s="16"/>
      <c r="FP365" s="16"/>
      <c r="FQ365" s="16"/>
      <c r="FR365" s="16"/>
      <c r="FS365" s="16"/>
      <c r="FT365" s="16"/>
      <c r="FU365" s="16"/>
      <c r="FV365" s="16"/>
      <c r="FW365" s="16"/>
      <c r="FX365" s="16"/>
    </row>
    <row r="366" spans="1:180" x14ac:dyDescent="0.3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c r="DI366" s="16"/>
      <c r="DJ366" s="16"/>
      <c r="DK366" s="16"/>
      <c r="DL366" s="16"/>
      <c r="DM366" s="16"/>
      <c r="DN366" s="16"/>
      <c r="DO366" s="16"/>
      <c r="DP366" s="16"/>
      <c r="DQ366" s="16"/>
      <c r="DR366" s="16"/>
      <c r="DS366" s="16"/>
      <c r="DT366" s="16"/>
      <c r="DU366" s="16"/>
      <c r="DV366" s="16"/>
      <c r="DW366" s="16"/>
      <c r="DX366" s="16"/>
      <c r="DY366" s="16"/>
      <c r="DZ366" s="16"/>
      <c r="EA366" s="16"/>
      <c r="EB366" s="16"/>
      <c r="EC366" s="16"/>
      <c r="ED366" s="16"/>
      <c r="EE366" s="16"/>
      <c r="EF366" s="16"/>
      <c r="EG366" s="16"/>
      <c r="EH366" s="16"/>
      <c r="EI366" s="16"/>
      <c r="EJ366" s="16"/>
      <c r="EK366" s="16"/>
      <c r="EL366" s="16"/>
      <c r="EM366" s="16"/>
      <c r="EN366" s="16"/>
      <c r="EO366" s="16"/>
      <c r="EP366" s="16"/>
      <c r="EQ366" s="16"/>
      <c r="ER366" s="16"/>
      <c r="ES366" s="16"/>
      <c r="ET366" s="16"/>
      <c r="EU366" s="16"/>
      <c r="EV366" s="16"/>
      <c r="EW366" s="16"/>
      <c r="EX366" s="16"/>
      <c r="EY366" s="16"/>
      <c r="EZ366" s="16"/>
      <c r="FA366" s="16"/>
      <c r="FB366" s="16"/>
      <c r="FC366" s="16"/>
      <c r="FD366" s="16"/>
      <c r="FE366" s="16"/>
      <c r="FF366" s="16"/>
      <c r="FG366" s="16"/>
      <c r="FH366" s="16"/>
      <c r="FI366" s="16"/>
      <c r="FJ366" s="16"/>
      <c r="FK366" s="16"/>
      <c r="FL366" s="16"/>
      <c r="FM366" s="16"/>
      <c r="FN366" s="16"/>
      <c r="FO366" s="16"/>
      <c r="FP366" s="16"/>
      <c r="FQ366" s="16"/>
      <c r="FR366" s="16"/>
      <c r="FS366" s="16"/>
      <c r="FT366" s="16"/>
      <c r="FU366" s="16"/>
      <c r="FV366" s="16"/>
      <c r="FW366" s="16"/>
      <c r="FX366" s="16"/>
    </row>
    <row r="367" spans="1:180" x14ac:dyDescent="0.3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c r="DI367" s="16"/>
      <c r="DJ367" s="16"/>
      <c r="DK367" s="16"/>
      <c r="DL367" s="16"/>
      <c r="DM367" s="16"/>
      <c r="DN367" s="16"/>
      <c r="DO367" s="16"/>
      <c r="DP367" s="16"/>
      <c r="DQ367" s="16"/>
      <c r="DR367" s="16"/>
      <c r="DS367" s="16"/>
      <c r="DT367" s="16"/>
      <c r="DU367" s="16"/>
      <c r="DV367" s="16"/>
      <c r="DW367" s="16"/>
      <c r="DX367" s="16"/>
      <c r="DY367" s="16"/>
      <c r="DZ367" s="16"/>
      <c r="EA367" s="16"/>
      <c r="EB367" s="16"/>
      <c r="EC367" s="16"/>
      <c r="ED367" s="16"/>
      <c r="EE367" s="16"/>
      <c r="EF367" s="16"/>
      <c r="EG367" s="16"/>
      <c r="EH367" s="16"/>
      <c r="EI367" s="16"/>
      <c r="EJ367" s="16"/>
      <c r="EK367" s="16"/>
      <c r="EL367" s="16"/>
      <c r="EM367" s="16"/>
      <c r="EN367" s="16"/>
      <c r="EO367" s="16"/>
      <c r="EP367" s="16"/>
      <c r="EQ367" s="16"/>
      <c r="ER367" s="16"/>
      <c r="ES367" s="16"/>
      <c r="ET367" s="16"/>
      <c r="EU367" s="16"/>
      <c r="EV367" s="16"/>
      <c r="EW367" s="16"/>
      <c r="EX367" s="16"/>
      <c r="EY367" s="16"/>
      <c r="EZ367" s="16"/>
      <c r="FA367" s="16"/>
      <c r="FB367" s="16"/>
      <c r="FC367" s="16"/>
      <c r="FD367" s="16"/>
      <c r="FE367" s="16"/>
      <c r="FF367" s="16"/>
      <c r="FG367" s="16"/>
      <c r="FH367" s="16"/>
      <c r="FI367" s="16"/>
      <c r="FJ367" s="16"/>
      <c r="FK367" s="16"/>
      <c r="FL367" s="16"/>
      <c r="FM367" s="16"/>
      <c r="FN367" s="16"/>
      <c r="FO367" s="16"/>
      <c r="FP367" s="16"/>
      <c r="FQ367" s="16"/>
      <c r="FR367" s="16"/>
      <c r="FS367" s="16"/>
      <c r="FT367" s="16"/>
      <c r="FU367" s="16"/>
      <c r="FV367" s="16"/>
      <c r="FW367" s="16"/>
      <c r="FX367" s="16"/>
    </row>
    <row r="368" spans="1:180" x14ac:dyDescent="0.3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c r="DI368" s="16"/>
      <c r="DJ368" s="16"/>
      <c r="DK368" s="16"/>
      <c r="DL368" s="16"/>
      <c r="DM368" s="16"/>
      <c r="DN368" s="16"/>
      <c r="DO368" s="16"/>
      <c r="DP368" s="16"/>
      <c r="DQ368" s="16"/>
      <c r="DR368" s="16"/>
      <c r="DS368" s="16"/>
      <c r="DT368" s="16"/>
      <c r="DU368" s="16"/>
      <c r="DV368" s="16"/>
      <c r="DW368" s="16"/>
      <c r="DX368" s="16"/>
      <c r="DY368" s="16"/>
      <c r="DZ368" s="16"/>
      <c r="EA368" s="16"/>
      <c r="EB368" s="16"/>
      <c r="EC368" s="16"/>
      <c r="ED368" s="16"/>
      <c r="EE368" s="16"/>
      <c r="EF368" s="16"/>
      <c r="EG368" s="16"/>
      <c r="EH368" s="16"/>
      <c r="EI368" s="16"/>
      <c r="EJ368" s="16"/>
      <c r="EK368" s="16"/>
      <c r="EL368" s="16"/>
      <c r="EM368" s="16"/>
      <c r="EN368" s="16"/>
      <c r="EO368" s="16"/>
      <c r="EP368" s="16"/>
      <c r="EQ368" s="16"/>
      <c r="ER368" s="16"/>
      <c r="ES368" s="16"/>
      <c r="ET368" s="16"/>
      <c r="EU368" s="16"/>
      <c r="EV368" s="16"/>
      <c r="EW368" s="16"/>
      <c r="EX368" s="16"/>
      <c r="EY368" s="16"/>
      <c r="EZ368" s="16"/>
      <c r="FA368" s="16"/>
      <c r="FB368" s="16"/>
      <c r="FC368" s="16"/>
      <c r="FD368" s="16"/>
      <c r="FE368" s="16"/>
      <c r="FF368" s="16"/>
      <c r="FG368" s="16"/>
      <c r="FH368" s="16"/>
      <c r="FI368" s="16"/>
      <c r="FJ368" s="16"/>
      <c r="FK368" s="16"/>
      <c r="FL368" s="16"/>
      <c r="FM368" s="16"/>
      <c r="FN368" s="16"/>
      <c r="FO368" s="16"/>
      <c r="FP368" s="16"/>
      <c r="FQ368" s="16"/>
      <c r="FR368" s="16"/>
      <c r="FS368" s="16"/>
      <c r="FT368" s="16"/>
      <c r="FU368" s="16"/>
      <c r="FV368" s="16"/>
      <c r="FW368" s="16"/>
      <c r="FX368" s="16"/>
    </row>
    <row r="369" spans="1:180" x14ac:dyDescent="0.3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c r="DI369" s="16"/>
      <c r="DJ369" s="16"/>
      <c r="DK369" s="16"/>
      <c r="DL369" s="16"/>
      <c r="DM369" s="16"/>
      <c r="DN369" s="16"/>
      <c r="DO369" s="16"/>
      <c r="DP369" s="16"/>
      <c r="DQ369" s="16"/>
      <c r="DR369" s="16"/>
      <c r="DS369" s="16"/>
      <c r="DT369" s="16"/>
      <c r="DU369" s="16"/>
      <c r="DV369" s="16"/>
      <c r="DW369" s="16"/>
      <c r="DX369" s="16"/>
      <c r="DY369" s="16"/>
      <c r="DZ369" s="16"/>
      <c r="EA369" s="16"/>
      <c r="EB369" s="16"/>
      <c r="EC369" s="16"/>
      <c r="ED369" s="16"/>
      <c r="EE369" s="16"/>
      <c r="EF369" s="16"/>
      <c r="EG369" s="16"/>
      <c r="EH369" s="16"/>
      <c r="EI369" s="16"/>
      <c r="EJ369" s="16"/>
      <c r="EK369" s="16"/>
      <c r="EL369" s="16"/>
      <c r="EM369" s="16"/>
      <c r="EN369" s="16"/>
      <c r="EO369" s="16"/>
      <c r="EP369" s="16"/>
      <c r="EQ369" s="16"/>
      <c r="ER369" s="16"/>
      <c r="ES369" s="16"/>
      <c r="ET369" s="16"/>
      <c r="EU369" s="16"/>
      <c r="EV369" s="16"/>
      <c r="EW369" s="16"/>
      <c r="EX369" s="16"/>
      <c r="EY369" s="16"/>
      <c r="EZ369" s="16"/>
      <c r="FA369" s="16"/>
      <c r="FB369" s="16"/>
      <c r="FC369" s="16"/>
      <c r="FD369" s="16"/>
      <c r="FE369" s="16"/>
      <c r="FF369" s="16"/>
      <c r="FG369" s="16"/>
      <c r="FH369" s="16"/>
      <c r="FI369" s="16"/>
      <c r="FJ369" s="16"/>
      <c r="FK369" s="16"/>
      <c r="FL369" s="16"/>
      <c r="FM369" s="16"/>
      <c r="FN369" s="16"/>
      <c r="FO369" s="16"/>
      <c r="FP369" s="16"/>
      <c r="FQ369" s="16"/>
      <c r="FR369" s="16"/>
      <c r="FS369" s="16"/>
      <c r="FT369" s="16"/>
      <c r="FU369" s="16"/>
      <c r="FV369" s="16"/>
      <c r="FW369" s="16"/>
      <c r="FX369" s="16"/>
    </row>
    <row r="370" spans="1:180" x14ac:dyDescent="0.3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c r="DI370" s="16"/>
      <c r="DJ370" s="16"/>
      <c r="DK370" s="16"/>
      <c r="DL370" s="16"/>
      <c r="DM370" s="16"/>
      <c r="DN370" s="16"/>
      <c r="DO370" s="16"/>
      <c r="DP370" s="16"/>
      <c r="DQ370" s="16"/>
      <c r="DR370" s="16"/>
      <c r="DS370" s="16"/>
      <c r="DT370" s="16"/>
      <c r="DU370" s="16"/>
      <c r="DV370" s="16"/>
      <c r="DW370" s="16"/>
      <c r="DX370" s="16"/>
      <c r="DY370" s="16"/>
      <c r="DZ370" s="16"/>
      <c r="EA370" s="16"/>
      <c r="EB370" s="16"/>
      <c r="EC370" s="16"/>
      <c r="ED370" s="16"/>
      <c r="EE370" s="16"/>
      <c r="EF370" s="16"/>
      <c r="EG370" s="16"/>
      <c r="EH370" s="16"/>
      <c r="EI370" s="16"/>
      <c r="EJ370" s="16"/>
      <c r="EK370" s="16"/>
      <c r="EL370" s="16"/>
      <c r="EM370" s="16"/>
      <c r="EN370" s="16"/>
      <c r="EO370" s="16"/>
      <c r="EP370" s="16"/>
      <c r="EQ370" s="16"/>
      <c r="ER370" s="16"/>
      <c r="ES370" s="16"/>
      <c r="ET370" s="16"/>
      <c r="EU370" s="16"/>
      <c r="EV370" s="16"/>
      <c r="EW370" s="16"/>
      <c r="EX370" s="16"/>
      <c r="EY370" s="16"/>
      <c r="EZ370" s="16"/>
      <c r="FA370" s="16"/>
      <c r="FB370" s="16"/>
      <c r="FC370" s="16"/>
      <c r="FD370" s="16"/>
      <c r="FE370" s="16"/>
      <c r="FF370" s="16"/>
      <c r="FG370" s="16"/>
      <c r="FH370" s="16"/>
      <c r="FI370" s="16"/>
      <c r="FJ370" s="16"/>
      <c r="FK370" s="16"/>
      <c r="FL370" s="16"/>
      <c r="FM370" s="16"/>
      <c r="FN370" s="16"/>
      <c r="FO370" s="16"/>
      <c r="FP370" s="16"/>
      <c r="FQ370" s="16"/>
      <c r="FR370" s="16"/>
      <c r="FS370" s="16"/>
      <c r="FT370" s="16"/>
      <c r="FU370" s="16"/>
      <c r="FV370" s="16"/>
      <c r="FW370" s="16"/>
      <c r="FX370" s="16"/>
    </row>
    <row r="371" spans="1:180" x14ac:dyDescent="0.3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c r="DI371" s="16"/>
      <c r="DJ371" s="16"/>
      <c r="DK371" s="16"/>
      <c r="DL371" s="16"/>
      <c r="DM371" s="16"/>
      <c r="DN371" s="16"/>
      <c r="DO371" s="16"/>
      <c r="DP371" s="16"/>
      <c r="DQ371" s="16"/>
      <c r="DR371" s="16"/>
      <c r="DS371" s="16"/>
      <c r="DT371" s="16"/>
      <c r="DU371" s="16"/>
      <c r="DV371" s="16"/>
      <c r="DW371" s="16"/>
      <c r="DX371" s="16"/>
      <c r="DY371" s="16"/>
      <c r="DZ371" s="16"/>
      <c r="EA371" s="16"/>
      <c r="EB371" s="16"/>
      <c r="EC371" s="16"/>
      <c r="ED371" s="16"/>
      <c r="EE371" s="16"/>
      <c r="EF371" s="16"/>
      <c r="EG371" s="16"/>
      <c r="EH371" s="16"/>
      <c r="EI371" s="16"/>
      <c r="EJ371" s="16"/>
      <c r="EK371" s="16"/>
      <c r="EL371" s="16"/>
      <c r="EM371" s="16"/>
      <c r="EN371" s="16"/>
      <c r="EO371" s="16"/>
      <c r="EP371" s="16"/>
      <c r="EQ371" s="16"/>
      <c r="ER371" s="16"/>
      <c r="ES371" s="16"/>
      <c r="ET371" s="16"/>
      <c r="EU371" s="16"/>
      <c r="EV371" s="16"/>
      <c r="EW371" s="16"/>
      <c r="EX371" s="16"/>
      <c r="EY371" s="16"/>
      <c r="EZ371" s="16"/>
      <c r="FA371" s="16"/>
      <c r="FB371" s="16"/>
      <c r="FC371" s="16"/>
      <c r="FD371" s="16"/>
      <c r="FE371" s="16"/>
      <c r="FF371" s="16"/>
      <c r="FG371" s="16"/>
      <c r="FH371" s="16"/>
      <c r="FI371" s="16"/>
      <c r="FJ371" s="16"/>
      <c r="FK371" s="16"/>
      <c r="FL371" s="16"/>
      <c r="FM371" s="16"/>
      <c r="FN371" s="16"/>
      <c r="FO371" s="16"/>
      <c r="FP371" s="16"/>
      <c r="FQ371" s="16"/>
      <c r="FR371" s="16"/>
      <c r="FS371" s="16"/>
      <c r="FT371" s="16"/>
      <c r="FU371" s="16"/>
      <c r="FV371" s="16"/>
      <c r="FW371" s="16"/>
      <c r="FX371" s="16"/>
    </row>
    <row r="372" spans="1:180" x14ac:dyDescent="0.3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c r="DI372" s="16"/>
      <c r="DJ372" s="16"/>
      <c r="DK372" s="16"/>
      <c r="DL372" s="16"/>
      <c r="DM372" s="16"/>
      <c r="DN372" s="16"/>
      <c r="DO372" s="16"/>
      <c r="DP372" s="16"/>
      <c r="DQ372" s="16"/>
      <c r="DR372" s="16"/>
      <c r="DS372" s="16"/>
      <c r="DT372" s="16"/>
      <c r="DU372" s="16"/>
      <c r="DV372" s="16"/>
      <c r="DW372" s="16"/>
      <c r="DX372" s="16"/>
      <c r="DY372" s="16"/>
      <c r="DZ372" s="16"/>
      <c r="EA372" s="16"/>
      <c r="EB372" s="16"/>
      <c r="EC372" s="16"/>
      <c r="ED372" s="16"/>
      <c r="EE372" s="16"/>
      <c r="EF372" s="16"/>
      <c r="EG372" s="16"/>
      <c r="EH372" s="16"/>
      <c r="EI372" s="16"/>
      <c r="EJ372" s="16"/>
      <c r="EK372" s="16"/>
      <c r="EL372" s="16"/>
      <c r="EM372" s="16"/>
      <c r="EN372" s="16"/>
      <c r="EO372" s="16"/>
      <c r="EP372" s="16"/>
      <c r="EQ372" s="16"/>
      <c r="ER372" s="16"/>
      <c r="ES372" s="16"/>
      <c r="ET372" s="16"/>
      <c r="EU372" s="16"/>
      <c r="EV372" s="16"/>
      <c r="EW372" s="16"/>
      <c r="EX372" s="16"/>
      <c r="EY372" s="16"/>
      <c r="EZ372" s="16"/>
      <c r="FA372" s="16"/>
      <c r="FB372" s="16"/>
      <c r="FC372" s="16"/>
      <c r="FD372" s="16"/>
      <c r="FE372" s="16"/>
      <c r="FF372" s="16"/>
      <c r="FG372" s="16"/>
      <c r="FH372" s="16"/>
      <c r="FI372" s="16"/>
      <c r="FJ372" s="16"/>
      <c r="FK372" s="16"/>
      <c r="FL372" s="16"/>
      <c r="FM372" s="16"/>
      <c r="FN372" s="16"/>
      <c r="FO372" s="16"/>
      <c r="FP372" s="16"/>
      <c r="FQ372" s="16"/>
      <c r="FR372" s="16"/>
      <c r="FS372" s="16"/>
      <c r="FT372" s="16"/>
      <c r="FU372" s="16"/>
      <c r="FV372" s="16"/>
      <c r="FW372" s="16"/>
      <c r="FX372" s="16"/>
    </row>
    <row r="373" spans="1:180" x14ac:dyDescent="0.3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c r="DI373" s="16"/>
      <c r="DJ373" s="16"/>
      <c r="DK373" s="16"/>
      <c r="DL373" s="16"/>
      <c r="DM373" s="16"/>
      <c r="DN373" s="16"/>
      <c r="DO373" s="16"/>
      <c r="DP373" s="16"/>
      <c r="DQ373" s="16"/>
      <c r="DR373" s="16"/>
      <c r="DS373" s="16"/>
      <c r="DT373" s="16"/>
      <c r="DU373" s="16"/>
      <c r="DV373" s="16"/>
      <c r="DW373" s="16"/>
      <c r="DX373" s="16"/>
      <c r="DY373" s="16"/>
      <c r="DZ373" s="16"/>
      <c r="EA373" s="16"/>
      <c r="EB373" s="16"/>
      <c r="EC373" s="16"/>
      <c r="ED373" s="16"/>
      <c r="EE373" s="16"/>
      <c r="EF373" s="16"/>
      <c r="EG373" s="16"/>
      <c r="EH373" s="16"/>
      <c r="EI373" s="16"/>
      <c r="EJ373" s="16"/>
      <c r="EK373" s="16"/>
      <c r="EL373" s="16"/>
      <c r="EM373" s="16"/>
      <c r="EN373" s="16"/>
      <c r="EO373" s="16"/>
      <c r="EP373" s="16"/>
      <c r="EQ373" s="16"/>
      <c r="ER373" s="16"/>
      <c r="ES373" s="16"/>
      <c r="ET373" s="16"/>
      <c r="EU373" s="16"/>
      <c r="EV373" s="16"/>
      <c r="EW373" s="16"/>
      <c r="EX373" s="16"/>
      <c r="EY373" s="16"/>
      <c r="EZ373" s="16"/>
      <c r="FA373" s="16"/>
      <c r="FB373" s="16"/>
      <c r="FC373" s="16"/>
      <c r="FD373" s="16"/>
      <c r="FE373" s="16"/>
      <c r="FF373" s="16"/>
      <c r="FG373" s="16"/>
      <c r="FH373" s="16"/>
      <c r="FI373" s="16"/>
      <c r="FJ373" s="16"/>
      <c r="FK373" s="16"/>
      <c r="FL373" s="16"/>
      <c r="FM373" s="16"/>
      <c r="FN373" s="16"/>
      <c r="FO373" s="16"/>
      <c r="FP373" s="16"/>
      <c r="FQ373" s="16"/>
      <c r="FR373" s="16"/>
      <c r="FS373" s="16"/>
      <c r="FT373" s="16"/>
      <c r="FU373" s="16"/>
      <c r="FV373" s="16"/>
      <c r="FW373" s="16"/>
      <c r="FX373" s="16"/>
    </row>
    <row r="374" spans="1:180" x14ac:dyDescent="0.3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c r="DI374" s="16"/>
      <c r="DJ374" s="16"/>
      <c r="DK374" s="16"/>
      <c r="DL374" s="16"/>
      <c r="DM374" s="16"/>
      <c r="DN374" s="16"/>
      <c r="DO374" s="16"/>
      <c r="DP374" s="16"/>
      <c r="DQ374" s="16"/>
      <c r="DR374" s="16"/>
      <c r="DS374" s="16"/>
      <c r="DT374" s="16"/>
      <c r="DU374" s="16"/>
      <c r="DV374" s="16"/>
      <c r="DW374" s="16"/>
      <c r="DX374" s="16"/>
      <c r="DY374" s="16"/>
      <c r="DZ374" s="16"/>
      <c r="EA374" s="16"/>
      <c r="EB374" s="16"/>
      <c r="EC374" s="16"/>
      <c r="ED374" s="16"/>
      <c r="EE374" s="16"/>
      <c r="EF374" s="16"/>
      <c r="EG374" s="16"/>
      <c r="EH374" s="16"/>
      <c r="EI374" s="16"/>
      <c r="EJ374" s="16"/>
      <c r="EK374" s="16"/>
      <c r="EL374" s="16"/>
      <c r="EM374" s="16"/>
      <c r="EN374" s="16"/>
      <c r="EO374" s="16"/>
      <c r="EP374" s="16"/>
      <c r="EQ374" s="16"/>
      <c r="ER374" s="16"/>
      <c r="ES374" s="16"/>
      <c r="ET374" s="16"/>
      <c r="EU374" s="16"/>
      <c r="EV374" s="16"/>
      <c r="EW374" s="16"/>
      <c r="EX374" s="16"/>
      <c r="EY374" s="16"/>
      <c r="EZ374" s="16"/>
      <c r="FA374" s="16"/>
      <c r="FB374" s="16"/>
      <c r="FC374" s="16"/>
      <c r="FD374" s="16"/>
      <c r="FE374" s="16"/>
      <c r="FF374" s="16"/>
      <c r="FG374" s="16"/>
      <c r="FH374" s="16"/>
      <c r="FI374" s="16"/>
      <c r="FJ374" s="16"/>
      <c r="FK374" s="16"/>
      <c r="FL374" s="16"/>
      <c r="FM374" s="16"/>
      <c r="FN374" s="16"/>
      <c r="FO374" s="16"/>
      <c r="FP374" s="16"/>
      <c r="FQ374" s="16"/>
      <c r="FR374" s="16"/>
      <c r="FS374" s="16"/>
      <c r="FT374" s="16"/>
      <c r="FU374" s="16"/>
      <c r="FV374" s="16"/>
      <c r="FW374" s="16"/>
      <c r="FX374" s="16"/>
    </row>
    <row r="375" spans="1:180" x14ac:dyDescent="0.3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c r="DI375" s="16"/>
      <c r="DJ375" s="16"/>
      <c r="DK375" s="16"/>
      <c r="DL375" s="16"/>
      <c r="DM375" s="16"/>
      <c r="DN375" s="16"/>
      <c r="DO375" s="16"/>
      <c r="DP375" s="16"/>
      <c r="DQ375" s="16"/>
      <c r="DR375" s="16"/>
      <c r="DS375" s="16"/>
      <c r="DT375" s="16"/>
      <c r="DU375" s="16"/>
      <c r="DV375" s="16"/>
      <c r="DW375" s="16"/>
      <c r="DX375" s="16"/>
      <c r="DY375" s="16"/>
      <c r="DZ375" s="16"/>
      <c r="EA375" s="16"/>
      <c r="EB375" s="16"/>
      <c r="EC375" s="16"/>
      <c r="ED375" s="16"/>
      <c r="EE375" s="16"/>
      <c r="EF375" s="16"/>
      <c r="EG375" s="16"/>
      <c r="EH375" s="16"/>
      <c r="EI375" s="16"/>
      <c r="EJ375" s="16"/>
      <c r="EK375" s="16"/>
      <c r="EL375" s="16"/>
      <c r="EM375" s="16"/>
      <c r="EN375" s="16"/>
      <c r="EO375" s="16"/>
      <c r="EP375" s="16"/>
      <c r="EQ375" s="16"/>
      <c r="ER375" s="16"/>
      <c r="ES375" s="16"/>
      <c r="ET375" s="16"/>
      <c r="EU375" s="16"/>
      <c r="EV375" s="16"/>
      <c r="EW375" s="16"/>
      <c r="EX375" s="16"/>
      <c r="EY375" s="16"/>
      <c r="EZ375" s="16"/>
      <c r="FA375" s="16"/>
      <c r="FB375" s="16"/>
      <c r="FC375" s="16"/>
      <c r="FD375" s="16"/>
      <c r="FE375" s="16"/>
      <c r="FF375" s="16"/>
      <c r="FG375" s="16"/>
      <c r="FH375" s="16"/>
      <c r="FI375" s="16"/>
      <c r="FJ375" s="16"/>
      <c r="FK375" s="16"/>
      <c r="FL375" s="16"/>
      <c r="FM375" s="16"/>
      <c r="FN375" s="16"/>
      <c r="FO375" s="16"/>
      <c r="FP375" s="16"/>
      <c r="FQ375" s="16"/>
      <c r="FR375" s="16"/>
      <c r="FS375" s="16"/>
      <c r="FT375" s="16"/>
      <c r="FU375" s="16"/>
      <c r="FV375" s="16"/>
      <c r="FW375" s="16"/>
      <c r="FX375" s="16"/>
    </row>
    <row r="376" spans="1:180" x14ac:dyDescent="0.3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c r="DI376" s="16"/>
      <c r="DJ376" s="16"/>
      <c r="DK376" s="16"/>
      <c r="DL376" s="16"/>
      <c r="DM376" s="16"/>
      <c r="DN376" s="16"/>
      <c r="DO376" s="16"/>
      <c r="DP376" s="16"/>
      <c r="DQ376" s="16"/>
      <c r="DR376" s="16"/>
      <c r="DS376" s="16"/>
      <c r="DT376" s="16"/>
      <c r="DU376" s="16"/>
      <c r="DV376" s="16"/>
      <c r="DW376" s="16"/>
      <c r="DX376" s="16"/>
      <c r="DY376" s="16"/>
      <c r="DZ376" s="16"/>
      <c r="EA376" s="16"/>
      <c r="EB376" s="16"/>
      <c r="EC376" s="16"/>
      <c r="ED376" s="16"/>
      <c r="EE376" s="16"/>
      <c r="EF376" s="16"/>
      <c r="EG376" s="16"/>
      <c r="EH376" s="16"/>
      <c r="EI376" s="16"/>
      <c r="EJ376" s="16"/>
      <c r="EK376" s="16"/>
      <c r="EL376" s="16"/>
      <c r="EM376" s="16"/>
      <c r="EN376" s="16"/>
      <c r="EO376" s="16"/>
      <c r="EP376" s="16"/>
      <c r="EQ376" s="16"/>
      <c r="ER376" s="16"/>
      <c r="ES376" s="16"/>
      <c r="ET376" s="16"/>
      <c r="EU376" s="16"/>
      <c r="EV376" s="16"/>
      <c r="EW376" s="16"/>
      <c r="EX376" s="16"/>
      <c r="EY376" s="16"/>
      <c r="EZ376" s="16"/>
      <c r="FA376" s="16"/>
      <c r="FB376" s="16"/>
      <c r="FC376" s="16"/>
      <c r="FD376" s="16"/>
      <c r="FE376" s="16"/>
      <c r="FF376" s="16"/>
      <c r="FG376" s="16"/>
      <c r="FH376" s="16"/>
      <c r="FI376" s="16"/>
      <c r="FJ376" s="16"/>
      <c r="FK376" s="16"/>
      <c r="FL376" s="16"/>
      <c r="FM376" s="16"/>
      <c r="FN376" s="16"/>
      <c r="FO376" s="16"/>
      <c r="FP376" s="16"/>
      <c r="FQ376" s="16"/>
      <c r="FR376" s="16"/>
      <c r="FS376" s="16"/>
      <c r="FT376" s="16"/>
      <c r="FU376" s="16"/>
      <c r="FV376" s="16"/>
      <c r="FW376" s="16"/>
      <c r="FX376" s="16"/>
    </row>
    <row r="377" spans="1:180" x14ac:dyDescent="0.3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c r="DI377" s="16"/>
      <c r="DJ377" s="16"/>
      <c r="DK377" s="16"/>
      <c r="DL377" s="16"/>
      <c r="DM377" s="16"/>
      <c r="DN377" s="16"/>
      <c r="DO377" s="16"/>
      <c r="DP377" s="16"/>
      <c r="DQ377" s="16"/>
      <c r="DR377" s="16"/>
      <c r="DS377" s="16"/>
      <c r="DT377" s="16"/>
      <c r="DU377" s="16"/>
      <c r="DV377" s="16"/>
      <c r="DW377" s="16"/>
      <c r="DX377" s="16"/>
      <c r="DY377" s="16"/>
      <c r="DZ377" s="16"/>
      <c r="EA377" s="16"/>
      <c r="EB377" s="16"/>
      <c r="EC377" s="16"/>
      <c r="ED377" s="16"/>
      <c r="EE377" s="16"/>
      <c r="EF377" s="16"/>
      <c r="EG377" s="16"/>
      <c r="EH377" s="16"/>
      <c r="EI377" s="16"/>
      <c r="EJ377" s="16"/>
      <c r="EK377" s="16"/>
      <c r="EL377" s="16"/>
      <c r="EM377" s="16"/>
      <c r="EN377" s="16"/>
      <c r="EO377" s="16"/>
      <c r="EP377" s="16"/>
      <c r="EQ377" s="16"/>
      <c r="ER377" s="16"/>
      <c r="ES377" s="16"/>
      <c r="ET377" s="16"/>
      <c r="EU377" s="16"/>
      <c r="EV377" s="16"/>
      <c r="EW377" s="16"/>
      <c r="EX377" s="16"/>
      <c r="EY377" s="16"/>
      <c r="EZ377" s="16"/>
      <c r="FA377" s="16"/>
      <c r="FB377" s="16"/>
      <c r="FC377" s="16"/>
      <c r="FD377" s="16"/>
      <c r="FE377" s="16"/>
      <c r="FF377" s="16"/>
      <c r="FG377" s="16"/>
      <c r="FH377" s="16"/>
      <c r="FI377" s="16"/>
      <c r="FJ377" s="16"/>
      <c r="FK377" s="16"/>
      <c r="FL377" s="16"/>
      <c r="FM377" s="16"/>
      <c r="FN377" s="16"/>
      <c r="FO377" s="16"/>
      <c r="FP377" s="16"/>
      <c r="FQ377" s="16"/>
      <c r="FR377" s="16"/>
      <c r="FS377" s="16"/>
      <c r="FT377" s="16"/>
      <c r="FU377" s="16"/>
      <c r="FV377" s="16"/>
      <c r="FW377" s="16"/>
      <c r="FX377" s="16"/>
    </row>
    <row r="378" spans="1:180" x14ac:dyDescent="0.3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c r="DI378" s="16"/>
      <c r="DJ378" s="16"/>
      <c r="DK378" s="16"/>
      <c r="DL378" s="16"/>
      <c r="DM378" s="16"/>
      <c r="DN378" s="16"/>
      <c r="DO378" s="16"/>
      <c r="DP378" s="16"/>
      <c r="DQ378" s="16"/>
      <c r="DR378" s="16"/>
      <c r="DS378" s="16"/>
      <c r="DT378" s="16"/>
      <c r="DU378" s="16"/>
      <c r="DV378" s="16"/>
      <c r="DW378" s="16"/>
      <c r="DX378" s="16"/>
      <c r="DY378" s="16"/>
      <c r="DZ378" s="16"/>
      <c r="EA378" s="16"/>
      <c r="EB378" s="16"/>
      <c r="EC378" s="16"/>
      <c r="ED378" s="16"/>
      <c r="EE378" s="16"/>
      <c r="EF378" s="16"/>
      <c r="EG378" s="16"/>
      <c r="EH378" s="16"/>
      <c r="EI378" s="16"/>
      <c r="EJ378" s="16"/>
      <c r="EK378" s="16"/>
      <c r="EL378" s="16"/>
      <c r="EM378" s="16"/>
      <c r="EN378" s="16"/>
      <c r="EO378" s="16"/>
      <c r="EP378" s="16"/>
      <c r="EQ378" s="16"/>
      <c r="ER378" s="16"/>
      <c r="ES378" s="16"/>
      <c r="ET378" s="16"/>
      <c r="EU378" s="16"/>
      <c r="EV378" s="16"/>
      <c r="EW378" s="16"/>
      <c r="EX378" s="16"/>
      <c r="EY378" s="16"/>
      <c r="EZ378" s="16"/>
      <c r="FA378" s="16"/>
      <c r="FB378" s="16"/>
      <c r="FC378" s="16"/>
      <c r="FD378" s="16"/>
      <c r="FE378" s="16"/>
      <c r="FF378" s="16"/>
      <c r="FG378" s="16"/>
      <c r="FH378" s="16"/>
      <c r="FI378" s="16"/>
      <c r="FJ378" s="16"/>
      <c r="FK378" s="16"/>
      <c r="FL378" s="16"/>
      <c r="FM378" s="16"/>
      <c r="FN378" s="16"/>
      <c r="FO378" s="16"/>
      <c r="FP378" s="16"/>
      <c r="FQ378" s="16"/>
      <c r="FR378" s="16"/>
      <c r="FS378" s="16"/>
      <c r="FT378" s="16"/>
      <c r="FU378" s="16"/>
      <c r="FV378" s="16"/>
      <c r="FW378" s="16"/>
      <c r="FX378" s="16"/>
    </row>
    <row r="379" spans="1:180" x14ac:dyDescent="0.3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c r="DI379" s="16"/>
      <c r="DJ379" s="16"/>
      <c r="DK379" s="16"/>
      <c r="DL379" s="16"/>
      <c r="DM379" s="16"/>
      <c r="DN379" s="16"/>
      <c r="DO379" s="16"/>
      <c r="DP379" s="16"/>
      <c r="DQ379" s="16"/>
      <c r="DR379" s="16"/>
      <c r="DS379" s="16"/>
      <c r="DT379" s="16"/>
      <c r="DU379" s="16"/>
      <c r="DV379" s="16"/>
      <c r="DW379" s="16"/>
      <c r="DX379" s="16"/>
      <c r="DY379" s="16"/>
      <c r="DZ379" s="16"/>
      <c r="EA379" s="16"/>
      <c r="EB379" s="16"/>
      <c r="EC379" s="16"/>
      <c r="ED379" s="16"/>
      <c r="EE379" s="16"/>
      <c r="EF379" s="16"/>
      <c r="EG379" s="16"/>
      <c r="EH379" s="16"/>
      <c r="EI379" s="16"/>
      <c r="EJ379" s="16"/>
      <c r="EK379" s="16"/>
      <c r="EL379" s="16"/>
      <c r="EM379" s="16"/>
      <c r="EN379" s="16"/>
      <c r="EO379" s="16"/>
      <c r="EP379" s="16"/>
      <c r="EQ379" s="16"/>
      <c r="ER379" s="16"/>
      <c r="ES379" s="16"/>
      <c r="ET379" s="16"/>
      <c r="EU379" s="16"/>
      <c r="EV379" s="16"/>
      <c r="EW379" s="16"/>
      <c r="EX379" s="16"/>
      <c r="EY379" s="16"/>
      <c r="EZ379" s="16"/>
      <c r="FA379" s="16"/>
      <c r="FB379" s="16"/>
      <c r="FC379" s="16"/>
      <c r="FD379" s="16"/>
      <c r="FE379" s="16"/>
      <c r="FF379" s="16"/>
      <c r="FG379" s="16"/>
      <c r="FH379" s="16"/>
      <c r="FI379" s="16"/>
      <c r="FJ379" s="16"/>
      <c r="FK379" s="16"/>
      <c r="FL379" s="16"/>
      <c r="FM379" s="16"/>
      <c r="FN379" s="16"/>
      <c r="FO379" s="16"/>
      <c r="FP379" s="16"/>
      <c r="FQ379" s="16"/>
      <c r="FR379" s="16"/>
      <c r="FS379" s="16"/>
      <c r="FT379" s="16"/>
      <c r="FU379" s="16"/>
      <c r="FV379" s="16"/>
      <c r="FW379" s="16"/>
      <c r="FX379" s="16"/>
    </row>
    <row r="380" spans="1:180" x14ac:dyDescent="0.3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c r="DI380" s="16"/>
      <c r="DJ380" s="16"/>
      <c r="DK380" s="16"/>
      <c r="DL380" s="16"/>
      <c r="DM380" s="16"/>
      <c r="DN380" s="16"/>
      <c r="DO380" s="16"/>
      <c r="DP380" s="16"/>
      <c r="DQ380" s="16"/>
      <c r="DR380" s="16"/>
      <c r="DS380" s="16"/>
      <c r="DT380" s="16"/>
      <c r="DU380" s="16"/>
      <c r="DV380" s="16"/>
      <c r="DW380" s="16"/>
      <c r="DX380" s="16"/>
      <c r="DY380" s="16"/>
      <c r="DZ380" s="16"/>
      <c r="EA380" s="16"/>
      <c r="EB380" s="16"/>
      <c r="EC380" s="16"/>
      <c r="ED380" s="16"/>
      <c r="EE380" s="16"/>
      <c r="EF380" s="16"/>
      <c r="EG380" s="16"/>
      <c r="EH380" s="16"/>
      <c r="EI380" s="16"/>
      <c r="EJ380" s="16"/>
      <c r="EK380" s="16"/>
      <c r="EL380" s="16"/>
      <c r="EM380" s="16"/>
      <c r="EN380" s="16"/>
      <c r="EO380" s="16"/>
      <c r="EP380" s="16"/>
      <c r="EQ380" s="16"/>
      <c r="ER380" s="16"/>
      <c r="ES380" s="16"/>
      <c r="ET380" s="16"/>
      <c r="EU380" s="16"/>
      <c r="EV380" s="16"/>
      <c r="EW380" s="16"/>
      <c r="EX380" s="16"/>
      <c r="EY380" s="16"/>
      <c r="EZ380" s="16"/>
      <c r="FA380" s="16"/>
      <c r="FB380" s="16"/>
      <c r="FC380" s="16"/>
      <c r="FD380" s="16"/>
      <c r="FE380" s="16"/>
      <c r="FF380" s="16"/>
      <c r="FG380" s="16"/>
      <c r="FH380" s="16"/>
      <c r="FI380" s="16"/>
      <c r="FJ380" s="16"/>
      <c r="FK380" s="16"/>
      <c r="FL380" s="16"/>
      <c r="FM380" s="16"/>
      <c r="FN380" s="16"/>
      <c r="FO380" s="16"/>
      <c r="FP380" s="16"/>
      <c r="FQ380" s="16"/>
      <c r="FR380" s="16"/>
      <c r="FS380" s="16"/>
      <c r="FT380" s="16"/>
      <c r="FU380" s="16"/>
      <c r="FV380" s="16"/>
      <c r="FW380" s="16"/>
      <c r="FX380" s="16"/>
    </row>
    <row r="381" spans="1:180" x14ac:dyDescent="0.3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c r="DI381" s="16"/>
      <c r="DJ381" s="16"/>
      <c r="DK381" s="16"/>
      <c r="DL381" s="16"/>
      <c r="DM381" s="16"/>
      <c r="DN381" s="16"/>
      <c r="DO381" s="16"/>
      <c r="DP381" s="16"/>
      <c r="DQ381" s="16"/>
      <c r="DR381" s="16"/>
      <c r="DS381" s="16"/>
      <c r="DT381" s="16"/>
      <c r="DU381" s="16"/>
      <c r="DV381" s="16"/>
      <c r="DW381" s="16"/>
      <c r="DX381" s="16"/>
      <c r="DY381" s="16"/>
      <c r="DZ381" s="16"/>
      <c r="EA381" s="16"/>
      <c r="EB381" s="16"/>
      <c r="EC381" s="16"/>
      <c r="ED381" s="16"/>
      <c r="EE381" s="16"/>
      <c r="EF381" s="16"/>
      <c r="EG381" s="16"/>
      <c r="EH381" s="16"/>
      <c r="EI381" s="16"/>
      <c r="EJ381" s="16"/>
      <c r="EK381" s="16"/>
      <c r="EL381" s="16"/>
      <c r="EM381" s="16"/>
      <c r="EN381" s="16"/>
      <c r="EO381" s="16"/>
      <c r="EP381" s="16"/>
      <c r="EQ381" s="16"/>
      <c r="ER381" s="16"/>
      <c r="ES381" s="16"/>
      <c r="ET381" s="16"/>
      <c r="EU381" s="16"/>
      <c r="EV381" s="16"/>
      <c r="EW381" s="16"/>
      <c r="EX381" s="16"/>
      <c r="EY381" s="16"/>
      <c r="EZ381" s="16"/>
      <c r="FA381" s="16"/>
      <c r="FB381" s="16"/>
      <c r="FC381" s="16"/>
      <c r="FD381" s="16"/>
      <c r="FE381" s="16"/>
      <c r="FF381" s="16"/>
      <c r="FG381" s="16"/>
      <c r="FH381" s="16"/>
      <c r="FI381" s="16"/>
      <c r="FJ381" s="16"/>
      <c r="FK381" s="16"/>
      <c r="FL381" s="16"/>
      <c r="FM381" s="16"/>
      <c r="FN381" s="16"/>
      <c r="FO381" s="16"/>
      <c r="FP381" s="16"/>
      <c r="FQ381" s="16"/>
      <c r="FR381" s="16"/>
      <c r="FS381" s="16"/>
      <c r="FT381" s="16"/>
      <c r="FU381" s="16"/>
      <c r="FV381" s="16"/>
      <c r="FW381" s="16"/>
      <c r="FX381" s="16"/>
    </row>
    <row r="382" spans="1:180" x14ac:dyDescent="0.3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c r="DI382" s="16"/>
      <c r="DJ382" s="16"/>
      <c r="DK382" s="16"/>
      <c r="DL382" s="16"/>
      <c r="DM382" s="16"/>
      <c r="DN382" s="16"/>
      <c r="DO382" s="16"/>
      <c r="DP382" s="16"/>
      <c r="DQ382" s="16"/>
      <c r="DR382" s="16"/>
      <c r="DS382" s="16"/>
      <c r="DT382" s="16"/>
      <c r="DU382" s="16"/>
      <c r="DV382" s="16"/>
      <c r="DW382" s="16"/>
      <c r="DX382" s="16"/>
      <c r="DY382" s="16"/>
      <c r="DZ382" s="16"/>
      <c r="EA382" s="16"/>
      <c r="EB382" s="16"/>
      <c r="EC382" s="16"/>
      <c r="ED382" s="16"/>
      <c r="EE382" s="16"/>
      <c r="EF382" s="16"/>
      <c r="EG382" s="16"/>
      <c r="EH382" s="16"/>
      <c r="EI382" s="16"/>
      <c r="EJ382" s="16"/>
      <c r="EK382" s="16"/>
      <c r="EL382" s="16"/>
      <c r="EM382" s="16"/>
      <c r="EN382" s="16"/>
      <c r="EO382" s="16"/>
      <c r="EP382" s="16"/>
      <c r="EQ382" s="16"/>
      <c r="ER382" s="16"/>
      <c r="ES382" s="16"/>
      <c r="ET382" s="16"/>
      <c r="EU382" s="16"/>
      <c r="EV382" s="16"/>
      <c r="EW382" s="16"/>
      <c r="EX382" s="16"/>
      <c r="EY382" s="16"/>
      <c r="EZ382" s="16"/>
      <c r="FA382" s="16"/>
      <c r="FB382" s="16"/>
      <c r="FC382" s="16"/>
      <c r="FD382" s="16"/>
      <c r="FE382" s="16"/>
      <c r="FF382" s="16"/>
      <c r="FG382" s="16"/>
      <c r="FH382" s="16"/>
      <c r="FI382" s="16"/>
      <c r="FJ382" s="16"/>
      <c r="FK382" s="16"/>
      <c r="FL382" s="16"/>
      <c r="FM382" s="16"/>
      <c r="FN382" s="16"/>
      <c r="FO382" s="16"/>
      <c r="FP382" s="16"/>
      <c r="FQ382" s="16"/>
      <c r="FR382" s="16"/>
      <c r="FS382" s="16"/>
      <c r="FT382" s="16"/>
      <c r="FU382" s="16"/>
      <c r="FV382" s="16"/>
      <c r="FW382" s="16"/>
      <c r="FX382" s="16"/>
    </row>
    <row r="383" spans="1:180" x14ac:dyDescent="0.3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c r="DI383" s="16"/>
      <c r="DJ383" s="16"/>
      <c r="DK383" s="16"/>
      <c r="DL383" s="16"/>
      <c r="DM383" s="16"/>
      <c r="DN383" s="16"/>
      <c r="DO383" s="16"/>
      <c r="DP383" s="16"/>
      <c r="DQ383" s="16"/>
      <c r="DR383" s="16"/>
      <c r="DS383" s="16"/>
      <c r="DT383" s="16"/>
      <c r="DU383" s="16"/>
      <c r="DV383" s="16"/>
      <c r="DW383" s="16"/>
      <c r="DX383" s="16"/>
      <c r="DY383" s="16"/>
      <c r="DZ383" s="16"/>
      <c r="EA383" s="16"/>
      <c r="EB383" s="16"/>
      <c r="EC383" s="16"/>
      <c r="ED383" s="16"/>
      <c r="EE383" s="16"/>
      <c r="EF383" s="16"/>
      <c r="EG383" s="16"/>
      <c r="EH383" s="16"/>
      <c r="EI383" s="16"/>
      <c r="EJ383" s="16"/>
      <c r="EK383" s="16"/>
      <c r="EL383" s="16"/>
      <c r="EM383" s="16"/>
      <c r="EN383" s="16"/>
      <c r="EO383" s="16"/>
      <c r="EP383" s="16"/>
      <c r="EQ383" s="16"/>
      <c r="ER383" s="16"/>
      <c r="ES383" s="16"/>
      <c r="ET383" s="16"/>
      <c r="EU383" s="16"/>
      <c r="EV383" s="16"/>
      <c r="EW383" s="16"/>
      <c r="EX383" s="16"/>
      <c r="EY383" s="16"/>
      <c r="EZ383" s="16"/>
      <c r="FA383" s="16"/>
      <c r="FB383" s="16"/>
      <c r="FC383" s="16"/>
      <c r="FD383" s="16"/>
      <c r="FE383" s="16"/>
      <c r="FF383" s="16"/>
      <c r="FG383" s="16"/>
      <c r="FH383" s="16"/>
      <c r="FI383" s="16"/>
      <c r="FJ383" s="16"/>
      <c r="FK383" s="16"/>
      <c r="FL383" s="16"/>
      <c r="FM383" s="16"/>
      <c r="FN383" s="16"/>
      <c r="FO383" s="16"/>
      <c r="FP383" s="16"/>
      <c r="FQ383" s="16"/>
      <c r="FR383" s="16"/>
      <c r="FS383" s="16"/>
      <c r="FT383" s="16"/>
      <c r="FU383" s="16"/>
      <c r="FV383" s="16"/>
      <c r="FW383" s="16"/>
      <c r="FX383" s="16"/>
    </row>
    <row r="384" spans="1:180" x14ac:dyDescent="0.3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c r="DI384" s="16"/>
      <c r="DJ384" s="16"/>
      <c r="DK384" s="16"/>
      <c r="DL384" s="16"/>
      <c r="DM384" s="16"/>
      <c r="DN384" s="16"/>
      <c r="DO384" s="16"/>
      <c r="DP384" s="16"/>
      <c r="DQ384" s="16"/>
      <c r="DR384" s="16"/>
      <c r="DS384" s="16"/>
      <c r="DT384" s="16"/>
      <c r="DU384" s="16"/>
      <c r="DV384" s="16"/>
      <c r="DW384" s="16"/>
      <c r="DX384" s="16"/>
      <c r="DY384" s="16"/>
      <c r="DZ384" s="16"/>
      <c r="EA384" s="16"/>
      <c r="EB384" s="16"/>
      <c r="EC384" s="16"/>
      <c r="ED384" s="16"/>
      <c r="EE384" s="16"/>
      <c r="EF384" s="16"/>
      <c r="EG384" s="16"/>
      <c r="EH384" s="16"/>
      <c r="EI384" s="16"/>
      <c r="EJ384" s="16"/>
      <c r="EK384" s="16"/>
      <c r="EL384" s="16"/>
      <c r="EM384" s="16"/>
      <c r="EN384" s="16"/>
      <c r="EO384" s="16"/>
      <c r="EP384" s="16"/>
      <c r="EQ384" s="16"/>
      <c r="ER384" s="16"/>
      <c r="ES384" s="16"/>
      <c r="ET384" s="16"/>
      <c r="EU384" s="16"/>
      <c r="EV384" s="16"/>
      <c r="EW384" s="16"/>
      <c r="EX384" s="16"/>
      <c r="EY384" s="16"/>
      <c r="EZ384" s="16"/>
      <c r="FA384" s="16"/>
      <c r="FB384" s="16"/>
      <c r="FC384" s="16"/>
      <c r="FD384" s="16"/>
      <c r="FE384" s="16"/>
      <c r="FF384" s="16"/>
      <c r="FG384" s="16"/>
      <c r="FH384" s="16"/>
      <c r="FI384" s="16"/>
      <c r="FJ384" s="16"/>
      <c r="FK384" s="16"/>
      <c r="FL384" s="16"/>
      <c r="FM384" s="16"/>
      <c r="FN384" s="16"/>
      <c r="FO384" s="16"/>
      <c r="FP384" s="16"/>
      <c r="FQ384" s="16"/>
      <c r="FR384" s="16"/>
      <c r="FS384" s="16"/>
      <c r="FT384" s="16"/>
      <c r="FU384" s="16"/>
      <c r="FV384" s="16"/>
      <c r="FW384" s="16"/>
      <c r="FX384" s="16"/>
    </row>
    <row r="385" spans="1:180" x14ac:dyDescent="0.3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c r="DI385" s="16"/>
      <c r="DJ385" s="16"/>
      <c r="DK385" s="16"/>
      <c r="DL385" s="16"/>
      <c r="DM385" s="16"/>
      <c r="DN385" s="16"/>
      <c r="DO385" s="16"/>
      <c r="DP385" s="16"/>
      <c r="DQ385" s="16"/>
      <c r="DR385" s="16"/>
      <c r="DS385" s="16"/>
      <c r="DT385" s="16"/>
      <c r="DU385" s="16"/>
      <c r="DV385" s="16"/>
      <c r="DW385" s="16"/>
      <c r="DX385" s="16"/>
      <c r="DY385" s="16"/>
      <c r="DZ385" s="16"/>
      <c r="EA385" s="16"/>
      <c r="EB385" s="16"/>
      <c r="EC385" s="16"/>
      <c r="ED385" s="16"/>
      <c r="EE385" s="16"/>
      <c r="EF385" s="16"/>
      <c r="EG385" s="16"/>
      <c r="EH385" s="16"/>
      <c r="EI385" s="16"/>
      <c r="EJ385" s="16"/>
      <c r="EK385" s="16"/>
      <c r="EL385" s="16"/>
      <c r="EM385" s="16"/>
      <c r="EN385" s="16"/>
      <c r="EO385" s="16"/>
      <c r="EP385" s="16"/>
      <c r="EQ385" s="16"/>
      <c r="ER385" s="16"/>
      <c r="ES385" s="16"/>
      <c r="ET385" s="16"/>
      <c r="EU385" s="16"/>
      <c r="EV385" s="16"/>
      <c r="EW385" s="16"/>
      <c r="EX385" s="16"/>
      <c r="EY385" s="16"/>
      <c r="EZ385" s="16"/>
      <c r="FA385" s="16"/>
      <c r="FB385" s="16"/>
      <c r="FC385" s="16"/>
      <c r="FD385" s="16"/>
      <c r="FE385" s="16"/>
      <c r="FF385" s="16"/>
      <c r="FG385" s="16"/>
      <c r="FH385" s="16"/>
      <c r="FI385" s="16"/>
      <c r="FJ385" s="16"/>
      <c r="FK385" s="16"/>
      <c r="FL385" s="16"/>
      <c r="FM385" s="16"/>
      <c r="FN385" s="16"/>
      <c r="FO385" s="16"/>
      <c r="FP385" s="16"/>
      <c r="FQ385" s="16"/>
      <c r="FR385" s="16"/>
      <c r="FS385" s="16"/>
      <c r="FT385" s="16"/>
      <c r="FU385" s="16"/>
      <c r="FV385" s="16"/>
      <c r="FW385" s="16"/>
      <c r="FX385" s="16"/>
    </row>
    <row r="386" spans="1:180" x14ac:dyDescent="0.3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c r="DI386" s="16"/>
      <c r="DJ386" s="16"/>
      <c r="DK386" s="16"/>
      <c r="DL386" s="16"/>
      <c r="DM386" s="16"/>
      <c r="DN386" s="16"/>
      <c r="DO386" s="16"/>
      <c r="DP386" s="16"/>
      <c r="DQ386" s="16"/>
      <c r="DR386" s="16"/>
      <c r="DS386" s="16"/>
      <c r="DT386" s="16"/>
      <c r="DU386" s="16"/>
      <c r="DV386" s="16"/>
      <c r="DW386" s="16"/>
      <c r="DX386" s="16"/>
      <c r="DY386" s="16"/>
      <c r="DZ386" s="16"/>
      <c r="EA386" s="16"/>
      <c r="EB386" s="16"/>
      <c r="EC386" s="16"/>
      <c r="ED386" s="16"/>
      <c r="EE386" s="16"/>
      <c r="EF386" s="16"/>
      <c r="EG386" s="16"/>
      <c r="EH386" s="16"/>
      <c r="EI386" s="16"/>
      <c r="EJ386" s="16"/>
      <c r="EK386" s="16"/>
      <c r="EL386" s="16"/>
      <c r="EM386" s="16"/>
      <c r="EN386" s="16"/>
      <c r="EO386" s="16"/>
      <c r="EP386" s="16"/>
      <c r="EQ386" s="16"/>
      <c r="ER386" s="16"/>
      <c r="ES386" s="16"/>
      <c r="ET386" s="16"/>
      <c r="EU386" s="16"/>
      <c r="EV386" s="16"/>
      <c r="EW386" s="16"/>
      <c r="EX386" s="16"/>
      <c r="EY386" s="16"/>
      <c r="EZ386" s="16"/>
      <c r="FA386" s="16"/>
      <c r="FB386" s="16"/>
      <c r="FC386" s="16"/>
      <c r="FD386" s="16"/>
      <c r="FE386" s="16"/>
      <c r="FF386" s="16"/>
      <c r="FG386" s="16"/>
      <c r="FH386" s="16"/>
      <c r="FI386" s="16"/>
      <c r="FJ386" s="16"/>
      <c r="FK386" s="16"/>
      <c r="FL386" s="16"/>
      <c r="FM386" s="16"/>
      <c r="FN386" s="16"/>
      <c r="FO386" s="16"/>
      <c r="FP386" s="16"/>
      <c r="FQ386" s="16"/>
      <c r="FR386" s="16"/>
      <c r="FS386" s="16"/>
      <c r="FT386" s="16"/>
      <c r="FU386" s="16"/>
      <c r="FV386" s="16"/>
      <c r="FW386" s="16"/>
      <c r="FX386" s="16"/>
    </row>
    <row r="387" spans="1:180" x14ac:dyDescent="0.3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c r="DI387" s="16"/>
      <c r="DJ387" s="16"/>
      <c r="DK387" s="16"/>
      <c r="DL387" s="16"/>
      <c r="DM387" s="16"/>
      <c r="DN387" s="16"/>
      <c r="DO387" s="16"/>
      <c r="DP387" s="16"/>
      <c r="DQ387" s="16"/>
      <c r="DR387" s="16"/>
      <c r="DS387" s="16"/>
      <c r="DT387" s="16"/>
      <c r="DU387" s="16"/>
      <c r="DV387" s="16"/>
      <c r="DW387" s="16"/>
      <c r="DX387" s="16"/>
      <c r="DY387" s="16"/>
      <c r="DZ387" s="16"/>
      <c r="EA387" s="16"/>
      <c r="EB387" s="16"/>
      <c r="EC387" s="16"/>
      <c r="ED387" s="16"/>
      <c r="EE387" s="16"/>
      <c r="EF387" s="16"/>
      <c r="EG387" s="16"/>
      <c r="EH387" s="16"/>
      <c r="EI387" s="16"/>
      <c r="EJ387" s="16"/>
      <c r="EK387" s="16"/>
      <c r="EL387" s="16"/>
      <c r="EM387" s="16"/>
      <c r="EN387" s="16"/>
      <c r="EO387" s="16"/>
      <c r="EP387" s="16"/>
      <c r="EQ387" s="16"/>
      <c r="ER387" s="16"/>
      <c r="ES387" s="16"/>
      <c r="ET387" s="16"/>
      <c r="EU387" s="16"/>
      <c r="EV387" s="16"/>
      <c r="EW387" s="16"/>
      <c r="EX387" s="16"/>
      <c r="EY387" s="16"/>
      <c r="EZ387" s="16"/>
      <c r="FA387" s="16"/>
      <c r="FB387" s="16"/>
      <c r="FC387" s="16"/>
      <c r="FD387" s="16"/>
      <c r="FE387" s="16"/>
      <c r="FF387" s="16"/>
      <c r="FG387" s="16"/>
      <c r="FH387" s="16"/>
      <c r="FI387" s="16"/>
      <c r="FJ387" s="16"/>
      <c r="FK387" s="16"/>
      <c r="FL387" s="16"/>
      <c r="FM387" s="16"/>
      <c r="FN387" s="16"/>
      <c r="FO387" s="16"/>
      <c r="FP387" s="16"/>
      <c r="FQ387" s="16"/>
      <c r="FR387" s="16"/>
      <c r="FS387" s="16"/>
      <c r="FT387" s="16"/>
      <c r="FU387" s="16"/>
      <c r="FV387" s="16"/>
      <c r="FW387" s="16"/>
      <c r="FX387" s="16"/>
    </row>
    <row r="388" spans="1:180" x14ac:dyDescent="0.3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c r="DI388" s="16"/>
      <c r="DJ388" s="16"/>
      <c r="DK388" s="16"/>
      <c r="DL388" s="16"/>
      <c r="DM388" s="16"/>
      <c r="DN388" s="16"/>
      <c r="DO388" s="16"/>
      <c r="DP388" s="16"/>
      <c r="DQ388" s="16"/>
      <c r="DR388" s="16"/>
      <c r="DS388" s="16"/>
      <c r="DT388" s="16"/>
      <c r="DU388" s="16"/>
      <c r="DV388" s="16"/>
      <c r="DW388" s="16"/>
      <c r="DX388" s="16"/>
      <c r="DY388" s="16"/>
      <c r="DZ388" s="16"/>
      <c r="EA388" s="16"/>
      <c r="EB388" s="16"/>
      <c r="EC388" s="16"/>
      <c r="ED388" s="16"/>
      <c r="EE388" s="16"/>
      <c r="EF388" s="16"/>
      <c r="EG388" s="16"/>
      <c r="EH388" s="16"/>
      <c r="EI388" s="16"/>
      <c r="EJ388" s="16"/>
      <c r="EK388" s="16"/>
      <c r="EL388" s="16"/>
      <c r="EM388" s="16"/>
      <c r="EN388" s="16"/>
      <c r="EO388" s="16"/>
      <c r="EP388" s="16"/>
      <c r="EQ388" s="16"/>
      <c r="ER388" s="16"/>
      <c r="ES388" s="16"/>
      <c r="ET388" s="16"/>
      <c r="EU388" s="16"/>
      <c r="EV388" s="16"/>
      <c r="EW388" s="16"/>
      <c r="EX388" s="16"/>
      <c r="EY388" s="16"/>
      <c r="EZ388" s="16"/>
      <c r="FA388" s="16"/>
      <c r="FB388" s="16"/>
      <c r="FC388" s="16"/>
      <c r="FD388" s="16"/>
      <c r="FE388" s="16"/>
      <c r="FF388" s="16"/>
      <c r="FG388" s="16"/>
      <c r="FH388" s="16"/>
      <c r="FI388" s="16"/>
      <c r="FJ388" s="16"/>
      <c r="FK388" s="16"/>
      <c r="FL388" s="16"/>
      <c r="FM388" s="16"/>
      <c r="FN388" s="16"/>
      <c r="FO388" s="16"/>
      <c r="FP388" s="16"/>
      <c r="FQ388" s="16"/>
      <c r="FR388" s="16"/>
      <c r="FS388" s="16"/>
      <c r="FT388" s="16"/>
      <c r="FU388" s="16"/>
      <c r="FV388" s="16"/>
      <c r="FW388" s="16"/>
      <c r="FX388" s="16"/>
    </row>
    <row r="389" spans="1:180" x14ac:dyDescent="0.3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c r="DI389" s="16"/>
      <c r="DJ389" s="16"/>
      <c r="DK389" s="16"/>
      <c r="DL389" s="16"/>
      <c r="DM389" s="16"/>
      <c r="DN389" s="16"/>
      <c r="DO389" s="16"/>
      <c r="DP389" s="16"/>
      <c r="DQ389" s="16"/>
      <c r="DR389" s="16"/>
      <c r="DS389" s="16"/>
      <c r="DT389" s="16"/>
      <c r="DU389" s="16"/>
      <c r="DV389" s="16"/>
      <c r="DW389" s="16"/>
      <c r="DX389" s="16"/>
      <c r="DY389" s="16"/>
      <c r="DZ389" s="16"/>
      <c r="EA389" s="16"/>
      <c r="EB389" s="16"/>
      <c r="EC389" s="16"/>
      <c r="ED389" s="16"/>
      <c r="EE389" s="16"/>
      <c r="EF389" s="16"/>
      <c r="EG389" s="16"/>
      <c r="EH389" s="16"/>
      <c r="EI389" s="16"/>
      <c r="EJ389" s="16"/>
      <c r="EK389" s="16"/>
      <c r="EL389" s="16"/>
      <c r="EM389" s="16"/>
      <c r="EN389" s="16"/>
      <c r="EO389" s="16"/>
      <c r="EP389" s="16"/>
      <c r="EQ389" s="16"/>
      <c r="ER389" s="16"/>
      <c r="ES389" s="16"/>
      <c r="ET389" s="16"/>
      <c r="EU389" s="16"/>
      <c r="EV389" s="16"/>
      <c r="EW389" s="16"/>
      <c r="EX389" s="16"/>
      <c r="EY389" s="16"/>
      <c r="EZ389" s="16"/>
      <c r="FA389" s="16"/>
      <c r="FB389" s="16"/>
      <c r="FC389" s="16"/>
      <c r="FD389" s="16"/>
      <c r="FE389" s="16"/>
      <c r="FF389" s="16"/>
      <c r="FG389" s="16"/>
      <c r="FH389" s="16"/>
      <c r="FI389" s="16"/>
      <c r="FJ389" s="16"/>
      <c r="FK389" s="16"/>
      <c r="FL389" s="16"/>
      <c r="FM389" s="16"/>
      <c r="FN389" s="16"/>
      <c r="FO389" s="16"/>
      <c r="FP389" s="16"/>
      <c r="FQ389" s="16"/>
      <c r="FR389" s="16"/>
      <c r="FS389" s="16"/>
      <c r="FT389" s="16"/>
      <c r="FU389" s="16"/>
      <c r="FV389" s="16"/>
      <c r="FW389" s="16"/>
      <c r="FX389" s="16"/>
    </row>
    <row r="390" spans="1:180" x14ac:dyDescent="0.3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c r="DI390" s="16"/>
      <c r="DJ390" s="16"/>
      <c r="DK390" s="16"/>
      <c r="DL390" s="16"/>
      <c r="DM390" s="16"/>
      <c r="DN390" s="16"/>
      <c r="DO390" s="16"/>
      <c r="DP390" s="16"/>
      <c r="DQ390" s="16"/>
      <c r="DR390" s="16"/>
      <c r="DS390" s="16"/>
      <c r="DT390" s="16"/>
      <c r="DU390" s="16"/>
      <c r="DV390" s="16"/>
      <c r="DW390" s="16"/>
      <c r="DX390" s="16"/>
      <c r="DY390" s="16"/>
      <c r="DZ390" s="16"/>
      <c r="EA390" s="16"/>
      <c r="EB390" s="16"/>
      <c r="EC390" s="16"/>
      <c r="ED390" s="16"/>
      <c r="EE390" s="16"/>
      <c r="EF390" s="16"/>
      <c r="EG390" s="16"/>
      <c r="EH390" s="16"/>
      <c r="EI390" s="16"/>
      <c r="EJ390" s="16"/>
      <c r="EK390" s="16"/>
      <c r="EL390" s="16"/>
      <c r="EM390" s="16"/>
      <c r="EN390" s="16"/>
      <c r="EO390" s="16"/>
      <c r="EP390" s="16"/>
      <c r="EQ390" s="16"/>
      <c r="ER390" s="16"/>
      <c r="ES390" s="16"/>
      <c r="ET390" s="16"/>
      <c r="EU390" s="16"/>
      <c r="EV390" s="16"/>
      <c r="EW390" s="16"/>
      <c r="EX390" s="16"/>
      <c r="EY390" s="16"/>
      <c r="EZ390" s="16"/>
      <c r="FA390" s="16"/>
      <c r="FB390" s="16"/>
      <c r="FC390" s="16"/>
      <c r="FD390" s="16"/>
      <c r="FE390" s="16"/>
      <c r="FF390" s="16"/>
      <c r="FG390" s="16"/>
      <c r="FH390" s="16"/>
      <c r="FI390" s="16"/>
      <c r="FJ390" s="16"/>
      <c r="FK390" s="16"/>
      <c r="FL390" s="16"/>
      <c r="FM390" s="16"/>
      <c r="FN390" s="16"/>
      <c r="FO390" s="16"/>
      <c r="FP390" s="16"/>
      <c r="FQ390" s="16"/>
      <c r="FR390" s="16"/>
      <c r="FS390" s="16"/>
      <c r="FT390" s="16"/>
      <c r="FU390" s="16"/>
      <c r="FV390" s="16"/>
      <c r="FW390" s="16"/>
      <c r="FX390" s="16"/>
    </row>
    <row r="391" spans="1:180" x14ac:dyDescent="0.3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c r="DJ391" s="16"/>
      <c r="DK391" s="16"/>
      <c r="DL391" s="16"/>
      <c r="DM391" s="16"/>
      <c r="DN391" s="16"/>
      <c r="DO391" s="16"/>
      <c r="DP391" s="16"/>
      <c r="DQ391" s="16"/>
      <c r="DR391" s="16"/>
      <c r="DS391" s="16"/>
      <c r="DT391" s="16"/>
      <c r="DU391" s="16"/>
      <c r="DV391" s="16"/>
      <c r="DW391" s="16"/>
      <c r="DX391" s="16"/>
      <c r="DY391" s="16"/>
      <c r="DZ391" s="16"/>
      <c r="EA391" s="16"/>
      <c r="EB391" s="16"/>
      <c r="EC391" s="16"/>
      <c r="ED391" s="16"/>
      <c r="EE391" s="16"/>
      <c r="EF391" s="16"/>
      <c r="EG391" s="16"/>
      <c r="EH391" s="16"/>
      <c r="EI391" s="16"/>
      <c r="EJ391" s="16"/>
      <c r="EK391" s="16"/>
      <c r="EL391" s="16"/>
      <c r="EM391" s="16"/>
      <c r="EN391" s="16"/>
      <c r="EO391" s="16"/>
      <c r="EP391" s="16"/>
      <c r="EQ391" s="16"/>
      <c r="ER391" s="16"/>
      <c r="ES391" s="16"/>
      <c r="ET391" s="16"/>
      <c r="EU391" s="16"/>
      <c r="EV391" s="16"/>
      <c r="EW391" s="16"/>
      <c r="EX391" s="16"/>
      <c r="EY391" s="16"/>
      <c r="EZ391" s="16"/>
      <c r="FA391" s="16"/>
      <c r="FB391" s="16"/>
      <c r="FC391" s="16"/>
      <c r="FD391" s="16"/>
      <c r="FE391" s="16"/>
      <c r="FF391" s="16"/>
      <c r="FG391" s="16"/>
      <c r="FH391" s="16"/>
      <c r="FI391" s="16"/>
      <c r="FJ391" s="16"/>
      <c r="FK391" s="16"/>
      <c r="FL391" s="16"/>
      <c r="FM391" s="16"/>
      <c r="FN391" s="16"/>
      <c r="FO391" s="16"/>
      <c r="FP391" s="16"/>
      <c r="FQ391" s="16"/>
      <c r="FR391" s="16"/>
      <c r="FS391" s="16"/>
      <c r="FT391" s="16"/>
      <c r="FU391" s="16"/>
      <c r="FV391" s="16"/>
      <c r="FW391" s="16"/>
      <c r="FX391" s="16"/>
    </row>
    <row r="392" spans="1:180" x14ac:dyDescent="0.3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c r="DI392" s="16"/>
      <c r="DJ392" s="16"/>
      <c r="DK392" s="16"/>
      <c r="DL392" s="16"/>
      <c r="DM392" s="16"/>
      <c r="DN392" s="16"/>
      <c r="DO392" s="16"/>
      <c r="DP392" s="16"/>
      <c r="DQ392" s="16"/>
      <c r="DR392" s="16"/>
      <c r="DS392" s="16"/>
      <c r="DT392" s="16"/>
      <c r="DU392" s="16"/>
      <c r="DV392" s="16"/>
      <c r="DW392" s="16"/>
      <c r="DX392" s="16"/>
      <c r="DY392" s="16"/>
      <c r="DZ392" s="16"/>
      <c r="EA392" s="16"/>
      <c r="EB392" s="16"/>
      <c r="EC392" s="16"/>
      <c r="ED392" s="16"/>
      <c r="EE392" s="16"/>
      <c r="EF392" s="16"/>
      <c r="EG392" s="16"/>
      <c r="EH392" s="16"/>
      <c r="EI392" s="16"/>
      <c r="EJ392" s="16"/>
      <c r="EK392" s="16"/>
      <c r="EL392" s="16"/>
      <c r="EM392" s="16"/>
      <c r="EN392" s="16"/>
      <c r="EO392" s="16"/>
      <c r="EP392" s="16"/>
      <c r="EQ392" s="16"/>
      <c r="ER392" s="16"/>
      <c r="ES392" s="16"/>
      <c r="ET392" s="16"/>
      <c r="EU392" s="16"/>
      <c r="EV392" s="16"/>
      <c r="EW392" s="16"/>
      <c r="EX392" s="16"/>
      <c r="EY392" s="16"/>
      <c r="EZ392" s="16"/>
      <c r="FA392" s="16"/>
      <c r="FB392" s="16"/>
      <c r="FC392" s="16"/>
      <c r="FD392" s="16"/>
      <c r="FE392" s="16"/>
      <c r="FF392" s="16"/>
      <c r="FG392" s="16"/>
      <c r="FH392" s="16"/>
      <c r="FI392" s="16"/>
      <c r="FJ392" s="16"/>
      <c r="FK392" s="16"/>
      <c r="FL392" s="16"/>
      <c r="FM392" s="16"/>
      <c r="FN392" s="16"/>
      <c r="FO392" s="16"/>
      <c r="FP392" s="16"/>
      <c r="FQ392" s="16"/>
      <c r="FR392" s="16"/>
      <c r="FS392" s="16"/>
      <c r="FT392" s="16"/>
      <c r="FU392" s="16"/>
      <c r="FV392" s="16"/>
      <c r="FW392" s="16"/>
      <c r="FX392" s="16"/>
    </row>
    <row r="393" spans="1:180" x14ac:dyDescent="0.3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c r="DI393" s="16"/>
      <c r="DJ393" s="16"/>
      <c r="DK393" s="16"/>
      <c r="DL393" s="16"/>
      <c r="DM393" s="16"/>
      <c r="DN393" s="16"/>
      <c r="DO393" s="16"/>
      <c r="DP393" s="16"/>
      <c r="DQ393" s="16"/>
      <c r="DR393" s="16"/>
      <c r="DS393" s="16"/>
      <c r="DT393" s="16"/>
      <c r="DU393" s="16"/>
      <c r="DV393" s="16"/>
      <c r="DW393" s="16"/>
      <c r="DX393" s="16"/>
      <c r="DY393" s="16"/>
      <c r="DZ393" s="16"/>
      <c r="EA393" s="16"/>
      <c r="EB393" s="16"/>
      <c r="EC393" s="16"/>
      <c r="ED393" s="16"/>
      <c r="EE393" s="16"/>
      <c r="EF393" s="16"/>
      <c r="EG393" s="16"/>
      <c r="EH393" s="16"/>
      <c r="EI393" s="16"/>
      <c r="EJ393" s="16"/>
      <c r="EK393" s="16"/>
      <c r="EL393" s="16"/>
      <c r="EM393" s="16"/>
      <c r="EN393" s="16"/>
      <c r="EO393" s="16"/>
      <c r="EP393" s="16"/>
      <c r="EQ393" s="16"/>
      <c r="ER393" s="16"/>
      <c r="ES393" s="16"/>
      <c r="ET393" s="16"/>
      <c r="EU393" s="16"/>
      <c r="EV393" s="16"/>
      <c r="EW393" s="16"/>
      <c r="EX393" s="16"/>
      <c r="EY393" s="16"/>
      <c r="EZ393" s="16"/>
      <c r="FA393" s="16"/>
      <c r="FB393" s="16"/>
      <c r="FC393" s="16"/>
      <c r="FD393" s="16"/>
      <c r="FE393" s="16"/>
      <c r="FF393" s="16"/>
      <c r="FG393" s="16"/>
      <c r="FH393" s="16"/>
      <c r="FI393" s="16"/>
      <c r="FJ393" s="16"/>
      <c r="FK393" s="16"/>
      <c r="FL393" s="16"/>
      <c r="FM393" s="16"/>
      <c r="FN393" s="16"/>
      <c r="FO393" s="16"/>
      <c r="FP393" s="16"/>
      <c r="FQ393" s="16"/>
      <c r="FR393" s="16"/>
      <c r="FS393" s="16"/>
      <c r="FT393" s="16"/>
      <c r="FU393" s="16"/>
      <c r="FV393" s="16"/>
      <c r="FW393" s="16"/>
      <c r="FX393" s="16"/>
    </row>
    <row r="394" spans="1:180" x14ac:dyDescent="0.3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c r="DI394" s="16"/>
      <c r="DJ394" s="16"/>
      <c r="DK394" s="16"/>
      <c r="DL394" s="16"/>
      <c r="DM394" s="16"/>
      <c r="DN394" s="16"/>
      <c r="DO394" s="16"/>
      <c r="DP394" s="16"/>
      <c r="DQ394" s="16"/>
      <c r="DR394" s="16"/>
      <c r="DS394" s="16"/>
      <c r="DT394" s="16"/>
      <c r="DU394" s="16"/>
      <c r="DV394" s="16"/>
      <c r="DW394" s="16"/>
      <c r="DX394" s="16"/>
      <c r="DY394" s="16"/>
      <c r="DZ394" s="16"/>
      <c r="EA394" s="16"/>
      <c r="EB394" s="16"/>
      <c r="EC394" s="16"/>
      <c r="ED394" s="16"/>
      <c r="EE394" s="16"/>
      <c r="EF394" s="16"/>
      <c r="EG394" s="16"/>
      <c r="EH394" s="16"/>
      <c r="EI394" s="16"/>
      <c r="EJ394" s="16"/>
      <c r="EK394" s="16"/>
      <c r="EL394" s="16"/>
      <c r="EM394" s="16"/>
      <c r="EN394" s="16"/>
      <c r="EO394" s="16"/>
      <c r="EP394" s="16"/>
      <c r="EQ394" s="16"/>
      <c r="ER394" s="16"/>
      <c r="ES394" s="16"/>
      <c r="ET394" s="16"/>
      <c r="EU394" s="16"/>
      <c r="EV394" s="16"/>
      <c r="EW394" s="16"/>
      <c r="EX394" s="16"/>
      <c r="EY394" s="16"/>
      <c r="EZ394" s="16"/>
      <c r="FA394" s="16"/>
      <c r="FB394" s="16"/>
      <c r="FC394" s="16"/>
      <c r="FD394" s="16"/>
      <c r="FE394" s="16"/>
      <c r="FF394" s="16"/>
      <c r="FG394" s="16"/>
      <c r="FH394" s="16"/>
      <c r="FI394" s="16"/>
      <c r="FJ394" s="16"/>
      <c r="FK394" s="16"/>
      <c r="FL394" s="16"/>
      <c r="FM394" s="16"/>
      <c r="FN394" s="16"/>
      <c r="FO394" s="16"/>
      <c r="FP394" s="16"/>
      <c r="FQ394" s="16"/>
      <c r="FR394" s="16"/>
      <c r="FS394" s="16"/>
      <c r="FT394" s="16"/>
      <c r="FU394" s="16"/>
      <c r="FV394" s="16"/>
      <c r="FW394" s="16"/>
      <c r="FX394" s="16"/>
    </row>
    <row r="395" spans="1:180" x14ac:dyDescent="0.3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c r="DI395" s="16"/>
      <c r="DJ395" s="16"/>
      <c r="DK395" s="16"/>
      <c r="DL395" s="16"/>
      <c r="DM395" s="16"/>
      <c r="DN395" s="16"/>
      <c r="DO395" s="16"/>
      <c r="DP395" s="16"/>
      <c r="DQ395" s="16"/>
      <c r="DR395" s="16"/>
      <c r="DS395" s="16"/>
      <c r="DT395" s="16"/>
      <c r="DU395" s="16"/>
      <c r="DV395" s="16"/>
      <c r="DW395" s="16"/>
      <c r="DX395" s="16"/>
      <c r="DY395" s="16"/>
      <c r="DZ395" s="16"/>
      <c r="EA395" s="16"/>
      <c r="EB395" s="16"/>
      <c r="EC395" s="16"/>
      <c r="ED395" s="16"/>
      <c r="EE395" s="16"/>
      <c r="EF395" s="16"/>
      <c r="EG395" s="16"/>
      <c r="EH395" s="16"/>
      <c r="EI395" s="16"/>
      <c r="EJ395" s="16"/>
      <c r="EK395" s="16"/>
      <c r="EL395" s="16"/>
      <c r="EM395" s="16"/>
      <c r="EN395" s="16"/>
      <c r="EO395" s="16"/>
      <c r="EP395" s="16"/>
      <c r="EQ395" s="16"/>
      <c r="ER395" s="16"/>
      <c r="ES395" s="16"/>
      <c r="ET395" s="16"/>
      <c r="EU395" s="16"/>
      <c r="EV395" s="16"/>
      <c r="EW395" s="16"/>
      <c r="EX395" s="16"/>
      <c r="EY395" s="16"/>
      <c r="EZ395" s="16"/>
      <c r="FA395" s="16"/>
      <c r="FB395" s="16"/>
      <c r="FC395" s="16"/>
      <c r="FD395" s="16"/>
      <c r="FE395" s="16"/>
      <c r="FF395" s="16"/>
      <c r="FG395" s="16"/>
      <c r="FH395" s="16"/>
      <c r="FI395" s="16"/>
      <c r="FJ395" s="16"/>
      <c r="FK395" s="16"/>
      <c r="FL395" s="16"/>
      <c r="FM395" s="16"/>
      <c r="FN395" s="16"/>
      <c r="FO395" s="16"/>
      <c r="FP395" s="16"/>
      <c r="FQ395" s="16"/>
      <c r="FR395" s="16"/>
      <c r="FS395" s="16"/>
      <c r="FT395" s="16"/>
      <c r="FU395" s="16"/>
      <c r="FV395" s="16"/>
      <c r="FW395" s="16"/>
      <c r="FX395" s="16"/>
    </row>
    <row r="396" spans="1:180" x14ac:dyDescent="0.3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c r="DI396" s="16"/>
      <c r="DJ396" s="16"/>
      <c r="DK396" s="16"/>
      <c r="DL396" s="16"/>
      <c r="DM396" s="16"/>
      <c r="DN396" s="16"/>
      <c r="DO396" s="16"/>
      <c r="DP396" s="16"/>
      <c r="DQ396" s="16"/>
      <c r="DR396" s="16"/>
      <c r="DS396" s="16"/>
      <c r="DT396" s="16"/>
      <c r="DU396" s="16"/>
      <c r="DV396" s="16"/>
      <c r="DW396" s="16"/>
      <c r="DX396" s="16"/>
      <c r="DY396" s="16"/>
      <c r="DZ396" s="16"/>
      <c r="EA396" s="16"/>
      <c r="EB396" s="16"/>
      <c r="EC396" s="16"/>
      <c r="ED396" s="16"/>
      <c r="EE396" s="16"/>
      <c r="EF396" s="16"/>
      <c r="EG396" s="16"/>
      <c r="EH396" s="16"/>
      <c r="EI396" s="16"/>
      <c r="EJ396" s="16"/>
      <c r="EK396" s="16"/>
      <c r="EL396" s="16"/>
      <c r="EM396" s="16"/>
      <c r="EN396" s="16"/>
      <c r="EO396" s="16"/>
      <c r="EP396" s="16"/>
      <c r="EQ396" s="16"/>
      <c r="ER396" s="16"/>
      <c r="ES396" s="16"/>
      <c r="ET396" s="16"/>
      <c r="EU396" s="16"/>
      <c r="EV396" s="16"/>
      <c r="EW396" s="16"/>
      <c r="EX396" s="16"/>
      <c r="EY396" s="16"/>
      <c r="EZ396" s="16"/>
      <c r="FA396" s="16"/>
      <c r="FB396" s="16"/>
      <c r="FC396" s="16"/>
      <c r="FD396" s="16"/>
      <c r="FE396" s="16"/>
      <c r="FF396" s="16"/>
      <c r="FG396" s="16"/>
      <c r="FH396" s="16"/>
      <c r="FI396" s="16"/>
      <c r="FJ396" s="16"/>
      <c r="FK396" s="16"/>
      <c r="FL396" s="16"/>
      <c r="FM396" s="16"/>
      <c r="FN396" s="16"/>
      <c r="FO396" s="16"/>
      <c r="FP396" s="16"/>
      <c r="FQ396" s="16"/>
      <c r="FR396" s="16"/>
      <c r="FS396" s="16"/>
      <c r="FT396" s="16"/>
      <c r="FU396" s="16"/>
      <c r="FV396" s="16"/>
      <c r="FW396" s="16"/>
      <c r="FX396" s="16"/>
    </row>
    <row r="397" spans="1:180" x14ac:dyDescent="0.3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c r="DI397" s="16"/>
      <c r="DJ397" s="16"/>
      <c r="DK397" s="16"/>
      <c r="DL397" s="16"/>
      <c r="DM397" s="16"/>
      <c r="DN397" s="16"/>
      <c r="DO397" s="16"/>
      <c r="DP397" s="16"/>
      <c r="DQ397" s="16"/>
      <c r="DR397" s="16"/>
      <c r="DS397" s="16"/>
      <c r="DT397" s="16"/>
      <c r="DU397" s="16"/>
      <c r="DV397" s="16"/>
      <c r="DW397" s="16"/>
      <c r="DX397" s="16"/>
      <c r="DY397" s="16"/>
      <c r="DZ397" s="16"/>
      <c r="EA397" s="16"/>
      <c r="EB397" s="16"/>
      <c r="EC397" s="16"/>
      <c r="ED397" s="16"/>
      <c r="EE397" s="16"/>
      <c r="EF397" s="16"/>
      <c r="EG397" s="16"/>
      <c r="EH397" s="16"/>
      <c r="EI397" s="16"/>
      <c r="EJ397" s="16"/>
      <c r="EK397" s="16"/>
      <c r="EL397" s="16"/>
      <c r="EM397" s="16"/>
      <c r="EN397" s="16"/>
      <c r="EO397" s="16"/>
      <c r="EP397" s="16"/>
      <c r="EQ397" s="16"/>
      <c r="ER397" s="16"/>
      <c r="ES397" s="16"/>
      <c r="ET397" s="16"/>
      <c r="EU397" s="16"/>
      <c r="EV397" s="16"/>
      <c r="EW397" s="16"/>
      <c r="EX397" s="16"/>
      <c r="EY397" s="16"/>
      <c r="EZ397" s="16"/>
      <c r="FA397" s="16"/>
      <c r="FB397" s="16"/>
      <c r="FC397" s="16"/>
      <c r="FD397" s="16"/>
      <c r="FE397" s="16"/>
      <c r="FF397" s="16"/>
      <c r="FG397" s="16"/>
      <c r="FH397" s="16"/>
      <c r="FI397" s="16"/>
      <c r="FJ397" s="16"/>
      <c r="FK397" s="16"/>
      <c r="FL397" s="16"/>
      <c r="FM397" s="16"/>
      <c r="FN397" s="16"/>
      <c r="FO397" s="16"/>
      <c r="FP397" s="16"/>
      <c r="FQ397" s="16"/>
      <c r="FR397" s="16"/>
      <c r="FS397" s="16"/>
      <c r="FT397" s="16"/>
      <c r="FU397" s="16"/>
      <c r="FV397" s="16"/>
      <c r="FW397" s="16"/>
      <c r="FX397" s="16"/>
    </row>
    <row r="398" spans="1:180" x14ac:dyDescent="0.3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c r="DI398" s="16"/>
      <c r="DJ398" s="16"/>
      <c r="DK398" s="16"/>
      <c r="DL398" s="16"/>
      <c r="DM398" s="16"/>
      <c r="DN398" s="16"/>
      <c r="DO398" s="16"/>
      <c r="DP398" s="16"/>
      <c r="DQ398" s="16"/>
      <c r="DR398" s="16"/>
      <c r="DS398" s="16"/>
      <c r="DT398" s="16"/>
      <c r="DU398" s="16"/>
      <c r="DV398" s="16"/>
      <c r="DW398" s="16"/>
      <c r="DX398" s="16"/>
      <c r="DY398" s="16"/>
      <c r="DZ398" s="16"/>
      <c r="EA398" s="16"/>
      <c r="EB398" s="16"/>
      <c r="EC398" s="16"/>
      <c r="ED398" s="16"/>
      <c r="EE398" s="16"/>
      <c r="EF398" s="16"/>
      <c r="EG398" s="16"/>
      <c r="EH398" s="16"/>
      <c r="EI398" s="16"/>
      <c r="EJ398" s="16"/>
      <c r="EK398" s="16"/>
      <c r="EL398" s="16"/>
      <c r="EM398" s="16"/>
      <c r="EN398" s="16"/>
      <c r="EO398" s="16"/>
      <c r="EP398" s="16"/>
      <c r="EQ398" s="16"/>
      <c r="ER398" s="16"/>
      <c r="ES398" s="16"/>
      <c r="ET398" s="16"/>
      <c r="EU398" s="16"/>
      <c r="EV398" s="16"/>
      <c r="EW398" s="16"/>
      <c r="EX398" s="16"/>
      <c r="EY398" s="16"/>
      <c r="EZ398" s="16"/>
      <c r="FA398" s="16"/>
      <c r="FB398" s="16"/>
      <c r="FC398" s="16"/>
      <c r="FD398" s="16"/>
      <c r="FE398" s="16"/>
      <c r="FF398" s="16"/>
      <c r="FG398" s="16"/>
      <c r="FH398" s="16"/>
      <c r="FI398" s="16"/>
      <c r="FJ398" s="16"/>
      <c r="FK398" s="16"/>
      <c r="FL398" s="16"/>
      <c r="FM398" s="16"/>
      <c r="FN398" s="16"/>
      <c r="FO398" s="16"/>
      <c r="FP398" s="16"/>
      <c r="FQ398" s="16"/>
      <c r="FR398" s="16"/>
      <c r="FS398" s="16"/>
      <c r="FT398" s="16"/>
      <c r="FU398" s="16"/>
      <c r="FV398" s="16"/>
      <c r="FW398" s="16"/>
      <c r="FX398" s="16"/>
    </row>
    <row r="399" spans="1:180" x14ac:dyDescent="0.3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c r="DI399" s="16"/>
      <c r="DJ399" s="16"/>
      <c r="DK399" s="16"/>
      <c r="DL399" s="16"/>
      <c r="DM399" s="16"/>
      <c r="DN399" s="16"/>
      <c r="DO399" s="16"/>
      <c r="DP399" s="16"/>
      <c r="DQ399" s="16"/>
      <c r="DR399" s="16"/>
      <c r="DS399" s="16"/>
      <c r="DT399" s="16"/>
      <c r="DU399" s="16"/>
      <c r="DV399" s="16"/>
      <c r="DW399" s="16"/>
      <c r="DX399" s="16"/>
      <c r="DY399" s="16"/>
      <c r="DZ399" s="16"/>
      <c r="EA399" s="16"/>
      <c r="EB399" s="16"/>
      <c r="EC399" s="16"/>
      <c r="ED399" s="16"/>
      <c r="EE399" s="16"/>
      <c r="EF399" s="16"/>
      <c r="EG399" s="16"/>
      <c r="EH399" s="16"/>
      <c r="EI399" s="16"/>
      <c r="EJ399" s="16"/>
      <c r="EK399" s="16"/>
      <c r="EL399" s="16"/>
      <c r="EM399" s="16"/>
      <c r="EN399" s="16"/>
      <c r="EO399" s="16"/>
      <c r="EP399" s="16"/>
      <c r="EQ399" s="16"/>
      <c r="ER399" s="16"/>
      <c r="ES399" s="16"/>
      <c r="ET399" s="16"/>
      <c r="EU399" s="16"/>
      <c r="EV399" s="16"/>
      <c r="EW399" s="16"/>
      <c r="EX399" s="16"/>
      <c r="EY399" s="16"/>
      <c r="EZ399" s="16"/>
      <c r="FA399" s="16"/>
      <c r="FB399" s="16"/>
      <c r="FC399" s="16"/>
      <c r="FD399" s="16"/>
      <c r="FE399" s="16"/>
      <c r="FF399" s="16"/>
      <c r="FG399" s="16"/>
      <c r="FH399" s="16"/>
      <c r="FI399" s="16"/>
      <c r="FJ399" s="16"/>
      <c r="FK399" s="16"/>
      <c r="FL399" s="16"/>
      <c r="FM399" s="16"/>
      <c r="FN399" s="16"/>
      <c r="FO399" s="16"/>
      <c r="FP399" s="16"/>
      <c r="FQ399" s="16"/>
      <c r="FR399" s="16"/>
      <c r="FS399" s="16"/>
      <c r="FT399" s="16"/>
      <c r="FU399" s="16"/>
      <c r="FV399" s="16"/>
      <c r="FW399" s="16"/>
      <c r="FX399" s="16"/>
    </row>
    <row r="400" spans="1:180" x14ac:dyDescent="0.3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c r="DI400" s="16"/>
      <c r="DJ400" s="16"/>
      <c r="DK400" s="16"/>
      <c r="DL400" s="16"/>
      <c r="DM400" s="16"/>
      <c r="DN400" s="16"/>
      <c r="DO400" s="16"/>
      <c r="DP400" s="16"/>
      <c r="DQ400" s="16"/>
      <c r="DR400" s="16"/>
      <c r="DS400" s="16"/>
      <c r="DT400" s="16"/>
      <c r="DU400" s="16"/>
      <c r="DV400" s="16"/>
      <c r="DW400" s="16"/>
      <c r="DX400" s="16"/>
      <c r="DY400" s="16"/>
      <c r="DZ400" s="16"/>
      <c r="EA400" s="16"/>
      <c r="EB400" s="16"/>
      <c r="EC400" s="16"/>
      <c r="ED400" s="16"/>
      <c r="EE400" s="16"/>
      <c r="EF400" s="16"/>
      <c r="EG400" s="16"/>
      <c r="EH400" s="16"/>
      <c r="EI400" s="16"/>
      <c r="EJ400" s="16"/>
      <c r="EK400" s="16"/>
      <c r="EL400" s="16"/>
      <c r="EM400" s="16"/>
      <c r="EN400" s="16"/>
      <c r="EO400" s="16"/>
      <c r="EP400" s="16"/>
      <c r="EQ400" s="16"/>
      <c r="ER400" s="16"/>
      <c r="ES400" s="16"/>
      <c r="ET400" s="16"/>
      <c r="EU400" s="16"/>
      <c r="EV400" s="16"/>
      <c r="EW400" s="16"/>
      <c r="EX400" s="16"/>
      <c r="EY400" s="16"/>
      <c r="EZ400" s="16"/>
      <c r="FA400" s="16"/>
      <c r="FB400" s="16"/>
      <c r="FC400" s="16"/>
      <c r="FD400" s="16"/>
      <c r="FE400" s="16"/>
      <c r="FF400" s="16"/>
      <c r="FG400" s="16"/>
      <c r="FH400" s="16"/>
      <c r="FI400" s="16"/>
      <c r="FJ400" s="16"/>
      <c r="FK400" s="16"/>
      <c r="FL400" s="16"/>
      <c r="FM400" s="16"/>
      <c r="FN400" s="16"/>
      <c r="FO400" s="16"/>
      <c r="FP400" s="16"/>
      <c r="FQ400" s="16"/>
      <c r="FR400" s="16"/>
      <c r="FS400" s="16"/>
      <c r="FT400" s="16"/>
      <c r="FU400" s="16"/>
      <c r="FV400" s="16"/>
      <c r="FW400" s="16"/>
      <c r="FX400" s="16"/>
    </row>
    <row r="401" spans="1:180" x14ac:dyDescent="0.3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c r="DI401" s="16"/>
      <c r="DJ401" s="16"/>
      <c r="DK401" s="16"/>
      <c r="DL401" s="16"/>
      <c r="DM401" s="16"/>
      <c r="DN401" s="16"/>
      <c r="DO401" s="16"/>
      <c r="DP401" s="16"/>
      <c r="DQ401" s="16"/>
      <c r="DR401" s="16"/>
      <c r="DS401" s="16"/>
      <c r="DT401" s="16"/>
      <c r="DU401" s="16"/>
      <c r="DV401" s="16"/>
      <c r="DW401" s="16"/>
      <c r="DX401" s="16"/>
      <c r="DY401" s="16"/>
      <c r="DZ401" s="16"/>
      <c r="EA401" s="16"/>
      <c r="EB401" s="16"/>
      <c r="EC401" s="16"/>
      <c r="ED401" s="16"/>
      <c r="EE401" s="16"/>
      <c r="EF401" s="16"/>
      <c r="EG401" s="16"/>
      <c r="EH401" s="16"/>
      <c r="EI401" s="16"/>
      <c r="EJ401" s="16"/>
      <c r="EK401" s="16"/>
      <c r="EL401" s="16"/>
      <c r="EM401" s="16"/>
      <c r="EN401" s="16"/>
      <c r="EO401" s="16"/>
      <c r="EP401" s="16"/>
      <c r="EQ401" s="16"/>
      <c r="ER401" s="16"/>
      <c r="ES401" s="16"/>
      <c r="ET401" s="16"/>
      <c r="EU401" s="16"/>
      <c r="EV401" s="16"/>
      <c r="EW401" s="16"/>
      <c r="EX401" s="16"/>
      <c r="EY401" s="16"/>
      <c r="EZ401" s="16"/>
      <c r="FA401" s="16"/>
      <c r="FB401" s="16"/>
      <c r="FC401" s="16"/>
      <c r="FD401" s="16"/>
      <c r="FE401" s="16"/>
      <c r="FF401" s="16"/>
      <c r="FG401" s="16"/>
      <c r="FH401" s="16"/>
      <c r="FI401" s="16"/>
      <c r="FJ401" s="16"/>
      <c r="FK401" s="16"/>
      <c r="FL401" s="16"/>
      <c r="FM401" s="16"/>
      <c r="FN401" s="16"/>
      <c r="FO401" s="16"/>
      <c r="FP401" s="16"/>
      <c r="FQ401" s="16"/>
      <c r="FR401" s="16"/>
      <c r="FS401" s="16"/>
      <c r="FT401" s="16"/>
      <c r="FU401" s="16"/>
      <c r="FV401" s="16"/>
      <c r="FW401" s="16"/>
      <c r="FX401" s="16"/>
    </row>
    <row r="402" spans="1:180" x14ac:dyDescent="0.3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c r="DI402" s="16"/>
      <c r="DJ402" s="16"/>
      <c r="DK402" s="16"/>
      <c r="DL402" s="16"/>
      <c r="DM402" s="16"/>
      <c r="DN402" s="16"/>
      <c r="DO402" s="16"/>
      <c r="DP402" s="16"/>
      <c r="DQ402" s="16"/>
      <c r="DR402" s="16"/>
      <c r="DS402" s="16"/>
      <c r="DT402" s="16"/>
      <c r="DU402" s="16"/>
      <c r="DV402" s="16"/>
      <c r="DW402" s="16"/>
      <c r="DX402" s="16"/>
      <c r="DY402" s="16"/>
      <c r="DZ402" s="16"/>
      <c r="EA402" s="16"/>
      <c r="EB402" s="16"/>
      <c r="EC402" s="16"/>
      <c r="ED402" s="16"/>
      <c r="EE402" s="16"/>
      <c r="EF402" s="16"/>
      <c r="EG402" s="16"/>
      <c r="EH402" s="16"/>
      <c r="EI402" s="16"/>
      <c r="EJ402" s="16"/>
      <c r="EK402" s="16"/>
      <c r="EL402" s="16"/>
      <c r="EM402" s="16"/>
      <c r="EN402" s="16"/>
      <c r="EO402" s="16"/>
      <c r="EP402" s="16"/>
      <c r="EQ402" s="16"/>
      <c r="ER402" s="16"/>
      <c r="ES402" s="16"/>
      <c r="ET402" s="16"/>
      <c r="EU402" s="16"/>
      <c r="EV402" s="16"/>
      <c r="EW402" s="16"/>
      <c r="EX402" s="16"/>
      <c r="EY402" s="16"/>
      <c r="EZ402" s="16"/>
      <c r="FA402" s="16"/>
      <c r="FB402" s="16"/>
      <c r="FC402" s="16"/>
      <c r="FD402" s="16"/>
      <c r="FE402" s="16"/>
      <c r="FF402" s="16"/>
      <c r="FG402" s="16"/>
      <c r="FH402" s="16"/>
      <c r="FI402" s="16"/>
      <c r="FJ402" s="16"/>
      <c r="FK402" s="16"/>
      <c r="FL402" s="16"/>
      <c r="FM402" s="16"/>
      <c r="FN402" s="16"/>
      <c r="FO402" s="16"/>
      <c r="FP402" s="16"/>
      <c r="FQ402" s="16"/>
      <c r="FR402" s="16"/>
      <c r="FS402" s="16"/>
      <c r="FT402" s="16"/>
      <c r="FU402" s="16"/>
      <c r="FV402" s="16"/>
      <c r="FW402" s="16"/>
      <c r="FX402" s="16"/>
    </row>
    <row r="403" spans="1:180" x14ac:dyDescent="0.3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c r="DI403" s="16"/>
      <c r="DJ403" s="16"/>
      <c r="DK403" s="16"/>
      <c r="DL403" s="16"/>
      <c r="DM403" s="16"/>
      <c r="DN403" s="16"/>
      <c r="DO403" s="16"/>
      <c r="DP403" s="16"/>
      <c r="DQ403" s="16"/>
      <c r="DR403" s="16"/>
      <c r="DS403" s="16"/>
      <c r="DT403" s="16"/>
      <c r="DU403" s="16"/>
      <c r="DV403" s="16"/>
      <c r="DW403" s="16"/>
      <c r="DX403" s="16"/>
      <c r="DY403" s="16"/>
      <c r="DZ403" s="16"/>
      <c r="EA403" s="16"/>
      <c r="EB403" s="16"/>
      <c r="EC403" s="16"/>
      <c r="ED403" s="16"/>
      <c r="EE403" s="16"/>
      <c r="EF403" s="16"/>
      <c r="EG403" s="16"/>
      <c r="EH403" s="16"/>
      <c r="EI403" s="16"/>
      <c r="EJ403" s="16"/>
      <c r="EK403" s="16"/>
      <c r="EL403" s="16"/>
      <c r="EM403" s="16"/>
      <c r="EN403" s="16"/>
      <c r="EO403" s="16"/>
      <c r="EP403" s="16"/>
      <c r="EQ403" s="16"/>
      <c r="ER403" s="16"/>
      <c r="ES403" s="16"/>
      <c r="ET403" s="16"/>
      <c r="EU403" s="16"/>
      <c r="EV403" s="16"/>
      <c r="EW403" s="16"/>
      <c r="EX403" s="16"/>
      <c r="EY403" s="16"/>
      <c r="EZ403" s="16"/>
      <c r="FA403" s="16"/>
      <c r="FB403" s="16"/>
      <c r="FC403" s="16"/>
      <c r="FD403" s="16"/>
      <c r="FE403" s="16"/>
      <c r="FF403" s="16"/>
      <c r="FG403" s="16"/>
      <c r="FH403" s="16"/>
      <c r="FI403" s="16"/>
      <c r="FJ403" s="16"/>
      <c r="FK403" s="16"/>
      <c r="FL403" s="16"/>
      <c r="FM403" s="16"/>
      <c r="FN403" s="16"/>
      <c r="FO403" s="16"/>
      <c r="FP403" s="16"/>
      <c r="FQ403" s="16"/>
      <c r="FR403" s="16"/>
      <c r="FS403" s="16"/>
      <c r="FT403" s="16"/>
      <c r="FU403" s="16"/>
      <c r="FV403" s="16"/>
      <c r="FW403" s="16"/>
      <c r="FX403" s="16"/>
    </row>
    <row r="404" spans="1:180" x14ac:dyDescent="0.3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c r="DI404" s="16"/>
      <c r="DJ404" s="16"/>
      <c r="DK404" s="16"/>
      <c r="DL404" s="16"/>
      <c r="DM404" s="16"/>
      <c r="DN404" s="16"/>
      <c r="DO404" s="16"/>
      <c r="DP404" s="16"/>
      <c r="DQ404" s="16"/>
      <c r="DR404" s="16"/>
      <c r="DS404" s="16"/>
      <c r="DT404" s="16"/>
      <c r="DU404" s="16"/>
      <c r="DV404" s="16"/>
      <c r="DW404" s="16"/>
      <c r="DX404" s="16"/>
      <c r="DY404" s="16"/>
      <c r="DZ404" s="16"/>
      <c r="EA404" s="16"/>
      <c r="EB404" s="16"/>
      <c r="EC404" s="16"/>
      <c r="ED404" s="16"/>
      <c r="EE404" s="16"/>
      <c r="EF404" s="16"/>
      <c r="EG404" s="16"/>
      <c r="EH404" s="16"/>
      <c r="EI404" s="16"/>
      <c r="EJ404" s="16"/>
      <c r="EK404" s="16"/>
      <c r="EL404" s="16"/>
      <c r="EM404" s="16"/>
      <c r="EN404" s="16"/>
      <c r="EO404" s="16"/>
      <c r="EP404" s="16"/>
      <c r="EQ404" s="16"/>
      <c r="ER404" s="16"/>
      <c r="ES404" s="16"/>
      <c r="ET404" s="16"/>
      <c r="EU404" s="16"/>
      <c r="EV404" s="16"/>
      <c r="EW404" s="16"/>
      <c r="EX404" s="16"/>
      <c r="EY404" s="16"/>
      <c r="EZ404" s="16"/>
      <c r="FA404" s="16"/>
      <c r="FB404" s="16"/>
      <c r="FC404" s="16"/>
      <c r="FD404" s="16"/>
      <c r="FE404" s="16"/>
      <c r="FF404" s="16"/>
      <c r="FG404" s="16"/>
      <c r="FH404" s="16"/>
      <c r="FI404" s="16"/>
      <c r="FJ404" s="16"/>
      <c r="FK404" s="16"/>
      <c r="FL404" s="16"/>
      <c r="FM404" s="16"/>
      <c r="FN404" s="16"/>
      <c r="FO404" s="16"/>
      <c r="FP404" s="16"/>
      <c r="FQ404" s="16"/>
      <c r="FR404" s="16"/>
      <c r="FS404" s="16"/>
      <c r="FT404" s="16"/>
      <c r="FU404" s="16"/>
      <c r="FV404" s="16"/>
      <c r="FW404" s="16"/>
      <c r="FX404" s="16"/>
    </row>
    <row r="405" spans="1:180" x14ac:dyDescent="0.3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c r="DI405" s="16"/>
      <c r="DJ405" s="16"/>
      <c r="DK405" s="16"/>
      <c r="DL405" s="16"/>
      <c r="DM405" s="16"/>
      <c r="DN405" s="16"/>
      <c r="DO405" s="16"/>
      <c r="DP405" s="16"/>
      <c r="DQ405" s="16"/>
      <c r="DR405" s="16"/>
      <c r="DS405" s="16"/>
      <c r="DT405" s="16"/>
      <c r="DU405" s="16"/>
      <c r="DV405" s="16"/>
      <c r="DW405" s="16"/>
      <c r="DX405" s="16"/>
      <c r="DY405" s="16"/>
      <c r="DZ405" s="16"/>
      <c r="EA405" s="16"/>
      <c r="EB405" s="16"/>
      <c r="EC405" s="16"/>
      <c r="ED405" s="16"/>
      <c r="EE405" s="16"/>
      <c r="EF405" s="16"/>
      <c r="EG405" s="16"/>
      <c r="EH405" s="16"/>
      <c r="EI405" s="16"/>
      <c r="EJ405" s="16"/>
      <c r="EK405" s="16"/>
      <c r="EL405" s="16"/>
      <c r="EM405" s="16"/>
      <c r="EN405" s="16"/>
      <c r="EO405" s="16"/>
      <c r="EP405" s="16"/>
      <c r="EQ405" s="16"/>
      <c r="ER405" s="16"/>
      <c r="ES405" s="16"/>
      <c r="ET405" s="16"/>
      <c r="EU405" s="16"/>
      <c r="EV405" s="16"/>
      <c r="EW405" s="16"/>
      <c r="EX405" s="16"/>
      <c r="EY405" s="16"/>
      <c r="EZ405" s="16"/>
      <c r="FA405" s="16"/>
      <c r="FB405" s="16"/>
      <c r="FC405" s="16"/>
      <c r="FD405" s="16"/>
      <c r="FE405" s="16"/>
      <c r="FF405" s="16"/>
      <c r="FG405" s="16"/>
      <c r="FH405" s="16"/>
      <c r="FI405" s="16"/>
      <c r="FJ405" s="16"/>
      <c r="FK405" s="16"/>
      <c r="FL405" s="16"/>
      <c r="FM405" s="16"/>
      <c r="FN405" s="16"/>
      <c r="FO405" s="16"/>
      <c r="FP405" s="16"/>
      <c r="FQ405" s="16"/>
      <c r="FR405" s="16"/>
      <c r="FS405" s="16"/>
      <c r="FT405" s="16"/>
      <c r="FU405" s="16"/>
      <c r="FV405" s="16"/>
      <c r="FW405" s="16"/>
      <c r="FX405" s="16"/>
    </row>
    <row r="406" spans="1:180" x14ac:dyDescent="0.3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c r="DI406" s="16"/>
      <c r="DJ406" s="16"/>
      <c r="DK406" s="16"/>
      <c r="DL406" s="16"/>
      <c r="DM406" s="16"/>
      <c r="DN406" s="16"/>
      <c r="DO406" s="16"/>
      <c r="DP406" s="16"/>
      <c r="DQ406" s="16"/>
      <c r="DR406" s="16"/>
      <c r="DS406" s="16"/>
      <c r="DT406" s="16"/>
      <c r="DU406" s="16"/>
      <c r="DV406" s="16"/>
      <c r="DW406" s="16"/>
      <c r="DX406" s="16"/>
      <c r="DY406" s="16"/>
      <c r="DZ406" s="16"/>
      <c r="EA406" s="16"/>
      <c r="EB406" s="16"/>
      <c r="EC406" s="16"/>
      <c r="ED406" s="16"/>
      <c r="EE406" s="16"/>
      <c r="EF406" s="16"/>
      <c r="EG406" s="16"/>
      <c r="EH406" s="16"/>
      <c r="EI406" s="16"/>
      <c r="EJ406" s="16"/>
      <c r="EK406" s="16"/>
      <c r="EL406" s="16"/>
      <c r="EM406" s="16"/>
      <c r="EN406" s="16"/>
      <c r="EO406" s="16"/>
      <c r="EP406" s="16"/>
      <c r="EQ406" s="16"/>
      <c r="ER406" s="16"/>
      <c r="ES406" s="16"/>
      <c r="ET406" s="16"/>
      <c r="EU406" s="16"/>
      <c r="EV406" s="16"/>
      <c r="EW406" s="16"/>
      <c r="EX406" s="16"/>
      <c r="EY406" s="16"/>
      <c r="EZ406" s="16"/>
      <c r="FA406" s="16"/>
      <c r="FB406" s="16"/>
      <c r="FC406" s="16"/>
      <c r="FD406" s="16"/>
      <c r="FE406" s="16"/>
      <c r="FF406" s="16"/>
      <c r="FG406" s="16"/>
      <c r="FH406" s="16"/>
      <c r="FI406" s="16"/>
      <c r="FJ406" s="16"/>
      <c r="FK406" s="16"/>
      <c r="FL406" s="16"/>
      <c r="FM406" s="16"/>
      <c r="FN406" s="16"/>
      <c r="FO406" s="16"/>
      <c r="FP406" s="16"/>
      <c r="FQ406" s="16"/>
      <c r="FR406" s="16"/>
      <c r="FS406" s="16"/>
      <c r="FT406" s="16"/>
      <c r="FU406" s="16"/>
      <c r="FV406" s="16"/>
      <c r="FW406" s="16"/>
      <c r="FX406" s="16"/>
    </row>
    <row r="407" spans="1:180" x14ac:dyDescent="0.3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c r="DI407" s="16"/>
      <c r="DJ407" s="16"/>
      <c r="DK407" s="16"/>
      <c r="DL407" s="16"/>
      <c r="DM407" s="16"/>
      <c r="DN407" s="16"/>
      <c r="DO407" s="16"/>
      <c r="DP407" s="16"/>
      <c r="DQ407" s="16"/>
      <c r="DR407" s="16"/>
      <c r="DS407" s="16"/>
      <c r="DT407" s="16"/>
      <c r="DU407" s="16"/>
      <c r="DV407" s="16"/>
      <c r="DW407" s="16"/>
      <c r="DX407" s="16"/>
      <c r="DY407" s="16"/>
      <c r="DZ407" s="16"/>
      <c r="EA407" s="16"/>
      <c r="EB407" s="16"/>
      <c r="EC407" s="16"/>
      <c r="ED407" s="16"/>
      <c r="EE407" s="16"/>
      <c r="EF407" s="16"/>
      <c r="EG407" s="16"/>
      <c r="EH407" s="16"/>
      <c r="EI407" s="16"/>
      <c r="EJ407" s="16"/>
      <c r="EK407" s="16"/>
      <c r="EL407" s="16"/>
      <c r="EM407" s="16"/>
      <c r="EN407" s="16"/>
      <c r="EO407" s="16"/>
      <c r="EP407" s="16"/>
      <c r="EQ407" s="16"/>
      <c r="ER407" s="16"/>
      <c r="ES407" s="16"/>
      <c r="ET407" s="16"/>
      <c r="EU407" s="16"/>
      <c r="EV407" s="16"/>
      <c r="EW407" s="16"/>
      <c r="EX407" s="16"/>
      <c r="EY407" s="16"/>
      <c r="EZ407" s="16"/>
      <c r="FA407" s="16"/>
      <c r="FB407" s="16"/>
      <c r="FC407" s="16"/>
      <c r="FD407" s="16"/>
      <c r="FE407" s="16"/>
      <c r="FF407" s="16"/>
      <c r="FG407" s="16"/>
      <c r="FH407" s="16"/>
      <c r="FI407" s="16"/>
      <c r="FJ407" s="16"/>
      <c r="FK407" s="16"/>
      <c r="FL407" s="16"/>
      <c r="FM407" s="16"/>
      <c r="FN407" s="16"/>
      <c r="FO407" s="16"/>
      <c r="FP407" s="16"/>
      <c r="FQ407" s="16"/>
      <c r="FR407" s="16"/>
      <c r="FS407" s="16"/>
      <c r="FT407" s="16"/>
      <c r="FU407" s="16"/>
      <c r="FV407" s="16"/>
      <c r="FW407" s="16"/>
      <c r="FX407" s="16"/>
    </row>
    <row r="408" spans="1:180" x14ac:dyDescent="0.3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c r="DI408" s="16"/>
      <c r="DJ408" s="16"/>
      <c r="DK408" s="16"/>
      <c r="DL408" s="16"/>
      <c r="DM408" s="16"/>
      <c r="DN408" s="16"/>
      <c r="DO408" s="16"/>
      <c r="DP408" s="16"/>
      <c r="DQ408" s="16"/>
      <c r="DR408" s="16"/>
      <c r="DS408" s="16"/>
      <c r="DT408" s="16"/>
      <c r="DU408" s="16"/>
      <c r="DV408" s="16"/>
      <c r="DW408" s="16"/>
      <c r="DX408" s="16"/>
      <c r="DY408" s="16"/>
      <c r="DZ408" s="16"/>
      <c r="EA408" s="16"/>
      <c r="EB408" s="16"/>
      <c r="EC408" s="16"/>
      <c r="ED408" s="16"/>
      <c r="EE408" s="16"/>
      <c r="EF408" s="16"/>
      <c r="EG408" s="16"/>
      <c r="EH408" s="16"/>
      <c r="EI408" s="16"/>
      <c r="EJ408" s="16"/>
      <c r="EK408" s="16"/>
      <c r="EL408" s="16"/>
      <c r="EM408" s="16"/>
      <c r="EN408" s="16"/>
      <c r="EO408" s="16"/>
      <c r="EP408" s="16"/>
      <c r="EQ408" s="16"/>
      <c r="ER408" s="16"/>
      <c r="ES408" s="16"/>
      <c r="ET408" s="16"/>
      <c r="EU408" s="16"/>
      <c r="EV408" s="16"/>
      <c r="EW408" s="16"/>
      <c r="EX408" s="16"/>
      <c r="EY408" s="16"/>
      <c r="EZ408" s="16"/>
      <c r="FA408" s="16"/>
      <c r="FB408" s="16"/>
      <c r="FC408" s="16"/>
      <c r="FD408" s="16"/>
      <c r="FE408" s="16"/>
      <c r="FF408" s="16"/>
      <c r="FG408" s="16"/>
      <c r="FH408" s="16"/>
      <c r="FI408" s="16"/>
      <c r="FJ408" s="16"/>
      <c r="FK408" s="16"/>
      <c r="FL408" s="16"/>
      <c r="FM408" s="16"/>
      <c r="FN408" s="16"/>
      <c r="FO408" s="16"/>
      <c r="FP408" s="16"/>
      <c r="FQ408" s="16"/>
      <c r="FR408" s="16"/>
      <c r="FS408" s="16"/>
      <c r="FT408" s="16"/>
      <c r="FU408" s="16"/>
      <c r="FV408" s="16"/>
      <c r="FW408" s="16"/>
      <c r="FX408" s="16"/>
    </row>
    <row r="409" spans="1:180" x14ac:dyDescent="0.3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c r="DI409" s="16"/>
      <c r="DJ409" s="16"/>
      <c r="DK409" s="16"/>
      <c r="DL409" s="16"/>
      <c r="DM409" s="16"/>
      <c r="DN409" s="16"/>
      <c r="DO409" s="16"/>
      <c r="DP409" s="16"/>
      <c r="DQ409" s="16"/>
      <c r="DR409" s="16"/>
      <c r="DS409" s="16"/>
      <c r="DT409" s="16"/>
      <c r="DU409" s="16"/>
      <c r="DV409" s="16"/>
      <c r="DW409" s="16"/>
      <c r="DX409" s="16"/>
      <c r="DY409" s="16"/>
      <c r="DZ409" s="16"/>
      <c r="EA409" s="16"/>
      <c r="EB409" s="16"/>
      <c r="EC409" s="16"/>
      <c r="ED409" s="16"/>
      <c r="EE409" s="16"/>
      <c r="EF409" s="16"/>
      <c r="EG409" s="16"/>
      <c r="EH409" s="16"/>
      <c r="EI409" s="16"/>
      <c r="EJ409" s="16"/>
      <c r="EK409" s="16"/>
      <c r="EL409" s="16"/>
      <c r="EM409" s="16"/>
      <c r="EN409" s="16"/>
      <c r="EO409" s="16"/>
      <c r="EP409" s="16"/>
      <c r="EQ409" s="16"/>
      <c r="ER409" s="16"/>
      <c r="ES409" s="16"/>
      <c r="ET409" s="16"/>
      <c r="EU409" s="16"/>
      <c r="EV409" s="16"/>
      <c r="EW409" s="16"/>
      <c r="EX409" s="16"/>
      <c r="EY409" s="16"/>
      <c r="EZ409" s="16"/>
      <c r="FA409" s="16"/>
      <c r="FB409" s="16"/>
      <c r="FC409" s="16"/>
      <c r="FD409" s="16"/>
      <c r="FE409" s="16"/>
      <c r="FF409" s="16"/>
      <c r="FG409" s="16"/>
      <c r="FH409" s="16"/>
      <c r="FI409" s="16"/>
      <c r="FJ409" s="16"/>
      <c r="FK409" s="16"/>
      <c r="FL409" s="16"/>
      <c r="FM409" s="16"/>
      <c r="FN409" s="16"/>
      <c r="FO409" s="16"/>
      <c r="FP409" s="16"/>
      <c r="FQ409" s="16"/>
      <c r="FR409" s="16"/>
      <c r="FS409" s="16"/>
      <c r="FT409" s="16"/>
      <c r="FU409" s="16"/>
      <c r="FV409" s="16"/>
      <c r="FW409" s="16"/>
      <c r="FX409" s="16"/>
    </row>
    <row r="410" spans="1:180" x14ac:dyDescent="0.3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c r="DI410" s="16"/>
      <c r="DJ410" s="16"/>
      <c r="DK410" s="16"/>
      <c r="DL410" s="16"/>
      <c r="DM410" s="16"/>
      <c r="DN410" s="16"/>
      <c r="DO410" s="16"/>
      <c r="DP410" s="16"/>
      <c r="DQ410" s="16"/>
      <c r="DR410" s="16"/>
      <c r="DS410" s="16"/>
      <c r="DT410" s="16"/>
      <c r="DU410" s="16"/>
      <c r="DV410" s="16"/>
      <c r="DW410" s="16"/>
      <c r="DX410" s="16"/>
      <c r="DY410" s="16"/>
      <c r="DZ410" s="16"/>
      <c r="EA410" s="16"/>
      <c r="EB410" s="16"/>
      <c r="EC410" s="16"/>
      <c r="ED410" s="16"/>
      <c r="EE410" s="16"/>
      <c r="EF410" s="16"/>
      <c r="EG410" s="16"/>
      <c r="EH410" s="16"/>
      <c r="EI410" s="16"/>
      <c r="EJ410" s="16"/>
      <c r="EK410" s="16"/>
      <c r="EL410" s="16"/>
      <c r="EM410" s="16"/>
      <c r="EN410" s="16"/>
      <c r="EO410" s="16"/>
      <c r="EP410" s="16"/>
      <c r="EQ410" s="16"/>
      <c r="ER410" s="16"/>
      <c r="ES410" s="16"/>
      <c r="ET410" s="16"/>
      <c r="EU410" s="16"/>
      <c r="EV410" s="16"/>
      <c r="EW410" s="16"/>
      <c r="EX410" s="16"/>
      <c r="EY410" s="16"/>
      <c r="EZ410" s="16"/>
      <c r="FA410" s="16"/>
      <c r="FB410" s="16"/>
      <c r="FC410" s="16"/>
      <c r="FD410" s="16"/>
      <c r="FE410" s="16"/>
      <c r="FF410" s="16"/>
      <c r="FG410" s="16"/>
      <c r="FH410" s="16"/>
      <c r="FI410" s="16"/>
      <c r="FJ410" s="16"/>
      <c r="FK410" s="16"/>
      <c r="FL410" s="16"/>
      <c r="FM410" s="16"/>
      <c r="FN410" s="16"/>
      <c r="FO410" s="16"/>
      <c r="FP410" s="16"/>
      <c r="FQ410" s="16"/>
      <c r="FR410" s="16"/>
      <c r="FS410" s="16"/>
      <c r="FT410" s="16"/>
      <c r="FU410" s="16"/>
      <c r="FV410" s="16"/>
      <c r="FW410" s="16"/>
      <c r="FX410" s="16"/>
    </row>
    <row r="411" spans="1:180" x14ac:dyDescent="0.3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c r="DI411" s="16"/>
      <c r="DJ411" s="16"/>
      <c r="DK411" s="16"/>
      <c r="DL411" s="16"/>
      <c r="DM411" s="16"/>
      <c r="DN411" s="16"/>
      <c r="DO411" s="16"/>
      <c r="DP411" s="16"/>
      <c r="DQ411" s="16"/>
      <c r="DR411" s="16"/>
      <c r="DS411" s="16"/>
      <c r="DT411" s="16"/>
      <c r="DU411" s="16"/>
      <c r="DV411" s="16"/>
      <c r="DW411" s="16"/>
      <c r="DX411" s="16"/>
      <c r="DY411" s="16"/>
      <c r="DZ411" s="16"/>
      <c r="EA411" s="16"/>
      <c r="EB411" s="16"/>
      <c r="EC411" s="16"/>
      <c r="ED411" s="16"/>
      <c r="EE411" s="16"/>
      <c r="EF411" s="16"/>
      <c r="EG411" s="16"/>
      <c r="EH411" s="16"/>
      <c r="EI411" s="16"/>
      <c r="EJ411" s="16"/>
      <c r="EK411" s="16"/>
      <c r="EL411" s="16"/>
      <c r="EM411" s="16"/>
      <c r="EN411" s="16"/>
      <c r="EO411" s="16"/>
      <c r="EP411" s="16"/>
      <c r="EQ411" s="16"/>
      <c r="ER411" s="16"/>
      <c r="ES411" s="16"/>
      <c r="ET411" s="16"/>
      <c r="EU411" s="16"/>
      <c r="EV411" s="16"/>
      <c r="EW411" s="16"/>
      <c r="EX411" s="16"/>
      <c r="EY411" s="16"/>
      <c r="EZ411" s="16"/>
      <c r="FA411" s="16"/>
      <c r="FB411" s="16"/>
      <c r="FC411" s="16"/>
      <c r="FD411" s="16"/>
      <c r="FE411" s="16"/>
      <c r="FF411" s="16"/>
      <c r="FG411" s="16"/>
      <c r="FH411" s="16"/>
      <c r="FI411" s="16"/>
      <c r="FJ411" s="16"/>
      <c r="FK411" s="16"/>
      <c r="FL411" s="16"/>
      <c r="FM411" s="16"/>
      <c r="FN411" s="16"/>
      <c r="FO411" s="16"/>
      <c r="FP411" s="16"/>
      <c r="FQ411" s="16"/>
      <c r="FR411" s="16"/>
      <c r="FS411" s="16"/>
      <c r="FT411" s="16"/>
      <c r="FU411" s="16"/>
      <c r="FV411" s="16"/>
      <c r="FW411" s="16"/>
      <c r="FX411" s="16"/>
    </row>
    <row r="412" spans="1:180" x14ac:dyDescent="0.3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c r="DI412" s="16"/>
      <c r="DJ412" s="16"/>
      <c r="DK412" s="16"/>
      <c r="DL412" s="16"/>
      <c r="DM412" s="16"/>
      <c r="DN412" s="16"/>
      <c r="DO412" s="16"/>
      <c r="DP412" s="16"/>
      <c r="DQ412" s="16"/>
      <c r="DR412" s="16"/>
      <c r="DS412" s="16"/>
      <c r="DT412" s="16"/>
      <c r="DU412" s="16"/>
      <c r="DV412" s="16"/>
      <c r="DW412" s="16"/>
      <c r="DX412" s="16"/>
      <c r="DY412" s="16"/>
      <c r="DZ412" s="16"/>
      <c r="EA412" s="16"/>
      <c r="EB412" s="16"/>
      <c r="EC412" s="16"/>
      <c r="ED412" s="16"/>
      <c r="EE412" s="16"/>
      <c r="EF412" s="16"/>
      <c r="EG412" s="16"/>
      <c r="EH412" s="16"/>
      <c r="EI412" s="16"/>
      <c r="EJ412" s="16"/>
      <c r="EK412" s="16"/>
      <c r="EL412" s="16"/>
      <c r="EM412" s="16"/>
      <c r="EN412" s="16"/>
      <c r="EO412" s="16"/>
      <c r="EP412" s="16"/>
      <c r="EQ412" s="16"/>
      <c r="ER412" s="16"/>
      <c r="ES412" s="16"/>
      <c r="ET412" s="16"/>
      <c r="EU412" s="16"/>
      <c r="EV412" s="16"/>
      <c r="EW412" s="16"/>
      <c r="EX412" s="16"/>
      <c r="EY412" s="16"/>
      <c r="EZ412" s="16"/>
      <c r="FA412" s="16"/>
      <c r="FB412" s="16"/>
      <c r="FC412" s="16"/>
      <c r="FD412" s="16"/>
      <c r="FE412" s="16"/>
      <c r="FF412" s="16"/>
      <c r="FG412" s="16"/>
      <c r="FH412" s="16"/>
      <c r="FI412" s="16"/>
      <c r="FJ412" s="16"/>
      <c r="FK412" s="16"/>
      <c r="FL412" s="16"/>
      <c r="FM412" s="16"/>
      <c r="FN412" s="16"/>
      <c r="FO412" s="16"/>
      <c r="FP412" s="16"/>
      <c r="FQ412" s="16"/>
      <c r="FR412" s="16"/>
      <c r="FS412" s="16"/>
      <c r="FT412" s="16"/>
      <c r="FU412" s="16"/>
      <c r="FV412" s="16"/>
      <c r="FW412" s="16"/>
      <c r="FX412" s="16"/>
    </row>
    <row r="413" spans="1:180" x14ac:dyDescent="0.3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c r="DI413" s="16"/>
      <c r="DJ413" s="16"/>
      <c r="DK413" s="16"/>
      <c r="DL413" s="16"/>
      <c r="DM413" s="16"/>
      <c r="DN413" s="16"/>
      <c r="DO413" s="16"/>
      <c r="DP413" s="16"/>
      <c r="DQ413" s="16"/>
      <c r="DR413" s="16"/>
      <c r="DS413" s="16"/>
      <c r="DT413" s="16"/>
      <c r="DU413" s="16"/>
      <c r="DV413" s="16"/>
      <c r="DW413" s="16"/>
      <c r="DX413" s="16"/>
      <c r="DY413" s="16"/>
      <c r="DZ413" s="16"/>
      <c r="EA413" s="16"/>
      <c r="EB413" s="16"/>
      <c r="EC413" s="16"/>
      <c r="ED413" s="16"/>
      <c r="EE413" s="16"/>
      <c r="EF413" s="16"/>
      <c r="EG413" s="16"/>
      <c r="EH413" s="16"/>
      <c r="EI413" s="16"/>
      <c r="EJ413" s="16"/>
      <c r="EK413" s="16"/>
      <c r="EL413" s="16"/>
      <c r="EM413" s="16"/>
      <c r="EN413" s="16"/>
      <c r="EO413" s="16"/>
      <c r="EP413" s="16"/>
      <c r="EQ413" s="16"/>
      <c r="ER413" s="16"/>
      <c r="ES413" s="16"/>
      <c r="ET413" s="16"/>
      <c r="EU413" s="16"/>
      <c r="EV413" s="16"/>
      <c r="EW413" s="16"/>
      <c r="EX413" s="16"/>
      <c r="EY413" s="16"/>
      <c r="EZ413" s="16"/>
      <c r="FA413" s="16"/>
      <c r="FB413" s="16"/>
      <c r="FC413" s="16"/>
      <c r="FD413" s="16"/>
      <c r="FE413" s="16"/>
      <c r="FF413" s="16"/>
      <c r="FG413" s="16"/>
      <c r="FH413" s="16"/>
      <c r="FI413" s="16"/>
      <c r="FJ413" s="16"/>
      <c r="FK413" s="16"/>
      <c r="FL413" s="16"/>
      <c r="FM413" s="16"/>
      <c r="FN413" s="16"/>
      <c r="FO413" s="16"/>
      <c r="FP413" s="16"/>
      <c r="FQ413" s="16"/>
      <c r="FR413" s="16"/>
      <c r="FS413" s="16"/>
      <c r="FT413" s="16"/>
      <c r="FU413" s="16"/>
      <c r="FV413" s="16"/>
      <c r="FW413" s="16"/>
      <c r="FX413" s="16"/>
    </row>
    <row r="414" spans="1:180" x14ac:dyDescent="0.3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c r="DI414" s="16"/>
      <c r="DJ414" s="16"/>
      <c r="DK414" s="16"/>
      <c r="DL414" s="16"/>
      <c r="DM414" s="16"/>
      <c r="DN414" s="16"/>
      <c r="DO414" s="16"/>
      <c r="DP414" s="16"/>
      <c r="DQ414" s="16"/>
      <c r="DR414" s="16"/>
      <c r="DS414" s="16"/>
      <c r="DT414" s="16"/>
      <c r="DU414" s="16"/>
      <c r="DV414" s="16"/>
      <c r="DW414" s="16"/>
      <c r="DX414" s="16"/>
      <c r="DY414" s="16"/>
      <c r="DZ414" s="16"/>
      <c r="EA414" s="16"/>
      <c r="EB414" s="16"/>
      <c r="EC414" s="16"/>
      <c r="ED414" s="16"/>
      <c r="EE414" s="16"/>
      <c r="EF414" s="16"/>
      <c r="EG414" s="16"/>
      <c r="EH414" s="16"/>
      <c r="EI414" s="16"/>
      <c r="EJ414" s="16"/>
      <c r="EK414" s="16"/>
      <c r="EL414" s="16"/>
      <c r="EM414" s="16"/>
      <c r="EN414" s="16"/>
      <c r="EO414" s="16"/>
      <c r="EP414" s="16"/>
      <c r="EQ414" s="16"/>
      <c r="ER414" s="16"/>
      <c r="ES414" s="16"/>
      <c r="ET414" s="16"/>
      <c r="EU414" s="16"/>
      <c r="EV414" s="16"/>
      <c r="EW414" s="16"/>
      <c r="EX414" s="16"/>
      <c r="EY414" s="16"/>
      <c r="EZ414" s="16"/>
      <c r="FA414" s="16"/>
      <c r="FB414" s="16"/>
      <c r="FC414" s="16"/>
      <c r="FD414" s="16"/>
      <c r="FE414" s="16"/>
      <c r="FF414" s="16"/>
      <c r="FG414" s="16"/>
      <c r="FH414" s="16"/>
      <c r="FI414" s="16"/>
      <c r="FJ414" s="16"/>
      <c r="FK414" s="16"/>
      <c r="FL414" s="16"/>
      <c r="FM414" s="16"/>
      <c r="FN414" s="16"/>
      <c r="FO414" s="16"/>
      <c r="FP414" s="16"/>
      <c r="FQ414" s="16"/>
      <c r="FR414" s="16"/>
      <c r="FS414" s="16"/>
      <c r="FT414" s="16"/>
      <c r="FU414" s="16"/>
      <c r="FV414" s="16"/>
      <c r="FW414" s="16"/>
      <c r="FX414" s="16"/>
    </row>
    <row r="415" spans="1:180" x14ac:dyDescent="0.3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c r="DI415" s="16"/>
      <c r="DJ415" s="16"/>
      <c r="DK415" s="16"/>
      <c r="DL415" s="16"/>
      <c r="DM415" s="16"/>
      <c r="DN415" s="16"/>
      <c r="DO415" s="16"/>
      <c r="DP415" s="16"/>
      <c r="DQ415" s="16"/>
      <c r="DR415" s="16"/>
      <c r="DS415" s="16"/>
      <c r="DT415" s="16"/>
      <c r="DU415" s="16"/>
      <c r="DV415" s="16"/>
      <c r="DW415" s="16"/>
      <c r="DX415" s="16"/>
      <c r="DY415" s="16"/>
      <c r="DZ415" s="16"/>
      <c r="EA415" s="16"/>
      <c r="EB415" s="16"/>
      <c r="EC415" s="16"/>
      <c r="ED415" s="16"/>
      <c r="EE415" s="16"/>
      <c r="EF415" s="16"/>
      <c r="EG415" s="16"/>
      <c r="EH415" s="16"/>
      <c r="EI415" s="16"/>
      <c r="EJ415" s="16"/>
      <c r="EK415" s="16"/>
      <c r="EL415" s="16"/>
      <c r="EM415" s="16"/>
      <c r="EN415" s="16"/>
      <c r="EO415" s="16"/>
      <c r="EP415" s="16"/>
      <c r="EQ415" s="16"/>
      <c r="ER415" s="16"/>
      <c r="ES415" s="16"/>
      <c r="ET415" s="16"/>
      <c r="EU415" s="16"/>
      <c r="EV415" s="16"/>
      <c r="EW415" s="16"/>
      <c r="EX415" s="16"/>
      <c r="EY415" s="16"/>
      <c r="EZ415" s="16"/>
      <c r="FA415" s="16"/>
      <c r="FB415" s="16"/>
      <c r="FC415" s="16"/>
      <c r="FD415" s="16"/>
      <c r="FE415" s="16"/>
      <c r="FF415" s="16"/>
      <c r="FG415" s="16"/>
      <c r="FH415" s="16"/>
      <c r="FI415" s="16"/>
      <c r="FJ415" s="16"/>
      <c r="FK415" s="16"/>
      <c r="FL415" s="16"/>
      <c r="FM415" s="16"/>
      <c r="FN415" s="16"/>
      <c r="FO415" s="16"/>
      <c r="FP415" s="16"/>
      <c r="FQ415" s="16"/>
      <c r="FR415" s="16"/>
      <c r="FS415" s="16"/>
      <c r="FT415" s="16"/>
      <c r="FU415" s="16"/>
      <c r="FV415" s="16"/>
      <c r="FW415" s="16"/>
      <c r="FX415" s="16"/>
    </row>
    <row r="416" spans="1:180" x14ac:dyDescent="0.3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c r="DI416" s="16"/>
      <c r="DJ416" s="16"/>
      <c r="DK416" s="16"/>
      <c r="DL416" s="16"/>
      <c r="DM416" s="16"/>
      <c r="DN416" s="16"/>
      <c r="DO416" s="16"/>
      <c r="DP416" s="16"/>
      <c r="DQ416" s="16"/>
      <c r="DR416" s="16"/>
      <c r="DS416" s="16"/>
      <c r="DT416" s="16"/>
      <c r="DU416" s="16"/>
      <c r="DV416" s="16"/>
      <c r="DW416" s="16"/>
      <c r="DX416" s="16"/>
      <c r="DY416" s="16"/>
      <c r="DZ416" s="16"/>
      <c r="EA416" s="16"/>
      <c r="EB416" s="16"/>
      <c r="EC416" s="16"/>
      <c r="ED416" s="16"/>
      <c r="EE416" s="16"/>
      <c r="EF416" s="16"/>
      <c r="EG416" s="16"/>
      <c r="EH416" s="16"/>
      <c r="EI416" s="16"/>
      <c r="EJ416" s="16"/>
      <c r="EK416" s="16"/>
      <c r="EL416" s="16"/>
      <c r="EM416" s="16"/>
      <c r="EN416" s="16"/>
      <c r="EO416" s="16"/>
      <c r="EP416" s="16"/>
      <c r="EQ416" s="16"/>
      <c r="ER416" s="16"/>
      <c r="ES416" s="16"/>
      <c r="ET416" s="16"/>
      <c r="EU416" s="16"/>
      <c r="EV416" s="16"/>
      <c r="EW416" s="16"/>
      <c r="EX416" s="16"/>
      <c r="EY416" s="16"/>
      <c r="EZ416" s="16"/>
      <c r="FA416" s="16"/>
      <c r="FB416" s="16"/>
      <c r="FC416" s="16"/>
      <c r="FD416" s="16"/>
      <c r="FE416" s="16"/>
      <c r="FF416" s="16"/>
      <c r="FG416" s="16"/>
      <c r="FH416" s="16"/>
      <c r="FI416" s="16"/>
      <c r="FJ416" s="16"/>
      <c r="FK416" s="16"/>
      <c r="FL416" s="16"/>
      <c r="FM416" s="16"/>
      <c r="FN416" s="16"/>
      <c r="FO416" s="16"/>
      <c r="FP416" s="16"/>
      <c r="FQ416" s="16"/>
      <c r="FR416" s="16"/>
      <c r="FS416" s="16"/>
      <c r="FT416" s="16"/>
      <c r="FU416" s="16"/>
      <c r="FV416" s="16"/>
      <c r="FW416" s="16"/>
      <c r="FX416" s="16"/>
    </row>
    <row r="417" spans="1:180" x14ac:dyDescent="0.3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c r="DI417" s="16"/>
      <c r="DJ417" s="16"/>
      <c r="DK417" s="16"/>
      <c r="DL417" s="16"/>
      <c r="DM417" s="16"/>
      <c r="DN417" s="16"/>
      <c r="DO417" s="16"/>
      <c r="DP417" s="16"/>
      <c r="DQ417" s="16"/>
      <c r="DR417" s="16"/>
      <c r="DS417" s="16"/>
      <c r="DT417" s="16"/>
      <c r="DU417" s="16"/>
      <c r="DV417" s="16"/>
      <c r="DW417" s="16"/>
      <c r="DX417" s="16"/>
      <c r="DY417" s="16"/>
      <c r="DZ417" s="16"/>
      <c r="EA417" s="16"/>
      <c r="EB417" s="16"/>
      <c r="EC417" s="16"/>
      <c r="ED417" s="16"/>
      <c r="EE417" s="16"/>
      <c r="EF417" s="16"/>
      <c r="EG417" s="16"/>
      <c r="EH417" s="16"/>
      <c r="EI417" s="16"/>
      <c r="EJ417" s="16"/>
      <c r="EK417" s="16"/>
      <c r="EL417" s="16"/>
      <c r="EM417" s="16"/>
      <c r="EN417" s="16"/>
      <c r="EO417" s="16"/>
      <c r="EP417" s="16"/>
      <c r="EQ417" s="16"/>
      <c r="ER417" s="16"/>
      <c r="ES417" s="16"/>
      <c r="ET417" s="16"/>
      <c r="EU417" s="16"/>
      <c r="EV417" s="16"/>
      <c r="EW417" s="16"/>
      <c r="EX417" s="16"/>
      <c r="EY417" s="16"/>
      <c r="EZ417" s="16"/>
      <c r="FA417" s="16"/>
      <c r="FB417" s="16"/>
      <c r="FC417" s="16"/>
      <c r="FD417" s="16"/>
      <c r="FE417" s="16"/>
      <c r="FF417" s="16"/>
      <c r="FG417" s="16"/>
      <c r="FH417" s="16"/>
      <c r="FI417" s="16"/>
      <c r="FJ417" s="16"/>
      <c r="FK417" s="16"/>
      <c r="FL417" s="16"/>
      <c r="FM417" s="16"/>
      <c r="FN417" s="16"/>
      <c r="FO417" s="16"/>
      <c r="FP417" s="16"/>
      <c r="FQ417" s="16"/>
      <c r="FR417" s="16"/>
      <c r="FS417" s="16"/>
      <c r="FT417" s="16"/>
      <c r="FU417" s="16"/>
      <c r="FV417" s="16"/>
      <c r="FW417" s="16"/>
      <c r="FX417" s="16"/>
    </row>
    <row r="418" spans="1:180" x14ac:dyDescent="0.3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6"/>
      <c r="DF418" s="16"/>
      <c r="DG418" s="16"/>
      <c r="DH418" s="16"/>
      <c r="DI418" s="16"/>
      <c r="DJ418" s="16"/>
      <c r="DK418" s="16"/>
      <c r="DL418" s="16"/>
      <c r="DM418" s="16"/>
      <c r="DN418" s="16"/>
      <c r="DO418" s="16"/>
      <c r="DP418" s="16"/>
      <c r="DQ418" s="16"/>
      <c r="DR418" s="16"/>
      <c r="DS418" s="16"/>
      <c r="DT418" s="16"/>
      <c r="DU418" s="16"/>
      <c r="DV418" s="16"/>
      <c r="DW418" s="16"/>
      <c r="DX418" s="16"/>
      <c r="DY418" s="16"/>
      <c r="DZ418" s="16"/>
      <c r="EA418" s="16"/>
      <c r="EB418" s="16"/>
      <c r="EC418" s="16"/>
      <c r="ED418" s="16"/>
      <c r="EE418" s="16"/>
      <c r="EF418" s="16"/>
      <c r="EG418" s="16"/>
      <c r="EH418" s="16"/>
      <c r="EI418" s="16"/>
      <c r="EJ418" s="16"/>
      <c r="EK418" s="16"/>
      <c r="EL418" s="16"/>
      <c r="EM418" s="16"/>
      <c r="EN418" s="16"/>
      <c r="EO418" s="16"/>
      <c r="EP418" s="16"/>
      <c r="EQ418" s="16"/>
      <c r="ER418" s="16"/>
      <c r="ES418" s="16"/>
      <c r="ET418" s="16"/>
      <c r="EU418" s="16"/>
      <c r="EV418" s="16"/>
      <c r="EW418" s="16"/>
      <c r="EX418" s="16"/>
      <c r="EY418" s="16"/>
      <c r="EZ418" s="16"/>
      <c r="FA418" s="16"/>
      <c r="FB418" s="16"/>
      <c r="FC418" s="16"/>
      <c r="FD418" s="16"/>
      <c r="FE418" s="16"/>
      <c r="FF418" s="16"/>
      <c r="FG418" s="16"/>
      <c r="FH418" s="16"/>
      <c r="FI418" s="16"/>
      <c r="FJ418" s="16"/>
      <c r="FK418" s="16"/>
      <c r="FL418" s="16"/>
      <c r="FM418" s="16"/>
      <c r="FN418" s="16"/>
      <c r="FO418" s="16"/>
      <c r="FP418" s="16"/>
      <c r="FQ418" s="16"/>
      <c r="FR418" s="16"/>
      <c r="FS418" s="16"/>
      <c r="FT418" s="16"/>
      <c r="FU418" s="16"/>
      <c r="FV418" s="16"/>
      <c r="FW418" s="16"/>
      <c r="FX418" s="16"/>
    </row>
    <row r="419" spans="1:180" x14ac:dyDescent="0.3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6"/>
      <c r="DF419" s="16"/>
      <c r="DG419" s="16"/>
      <c r="DH419" s="16"/>
      <c r="DI419" s="16"/>
      <c r="DJ419" s="16"/>
      <c r="DK419" s="16"/>
      <c r="DL419" s="16"/>
      <c r="DM419" s="16"/>
      <c r="DN419" s="16"/>
      <c r="DO419" s="16"/>
      <c r="DP419" s="16"/>
      <c r="DQ419" s="16"/>
      <c r="DR419" s="16"/>
      <c r="DS419" s="16"/>
      <c r="DT419" s="16"/>
      <c r="DU419" s="16"/>
      <c r="DV419" s="16"/>
      <c r="DW419" s="16"/>
      <c r="DX419" s="16"/>
      <c r="DY419" s="16"/>
      <c r="DZ419" s="16"/>
      <c r="EA419" s="16"/>
      <c r="EB419" s="16"/>
      <c r="EC419" s="16"/>
      <c r="ED419" s="16"/>
      <c r="EE419" s="16"/>
      <c r="EF419" s="16"/>
      <c r="EG419" s="16"/>
      <c r="EH419" s="16"/>
      <c r="EI419" s="16"/>
      <c r="EJ419" s="16"/>
      <c r="EK419" s="16"/>
      <c r="EL419" s="16"/>
      <c r="EM419" s="16"/>
      <c r="EN419" s="16"/>
      <c r="EO419" s="16"/>
      <c r="EP419" s="16"/>
      <c r="EQ419" s="16"/>
      <c r="ER419" s="16"/>
      <c r="ES419" s="16"/>
      <c r="ET419" s="16"/>
      <c r="EU419" s="16"/>
      <c r="EV419" s="16"/>
      <c r="EW419" s="16"/>
      <c r="EX419" s="16"/>
      <c r="EY419" s="16"/>
      <c r="EZ419" s="16"/>
      <c r="FA419" s="16"/>
      <c r="FB419" s="16"/>
      <c r="FC419" s="16"/>
      <c r="FD419" s="16"/>
      <c r="FE419" s="16"/>
      <c r="FF419" s="16"/>
      <c r="FG419" s="16"/>
      <c r="FH419" s="16"/>
      <c r="FI419" s="16"/>
      <c r="FJ419" s="16"/>
      <c r="FK419" s="16"/>
      <c r="FL419" s="16"/>
      <c r="FM419" s="16"/>
      <c r="FN419" s="16"/>
      <c r="FO419" s="16"/>
      <c r="FP419" s="16"/>
      <c r="FQ419" s="16"/>
      <c r="FR419" s="16"/>
      <c r="FS419" s="16"/>
      <c r="FT419" s="16"/>
      <c r="FU419" s="16"/>
      <c r="FV419" s="16"/>
      <c r="FW419" s="16"/>
      <c r="FX419" s="16"/>
    </row>
    <row r="420" spans="1:180" x14ac:dyDescent="0.3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6"/>
      <c r="DF420" s="16"/>
      <c r="DG420" s="16"/>
      <c r="DH420" s="16"/>
      <c r="DI420" s="16"/>
      <c r="DJ420" s="16"/>
      <c r="DK420" s="16"/>
      <c r="DL420" s="16"/>
      <c r="DM420" s="16"/>
      <c r="DN420" s="16"/>
      <c r="DO420" s="16"/>
      <c r="DP420" s="16"/>
      <c r="DQ420" s="16"/>
      <c r="DR420" s="16"/>
      <c r="DS420" s="16"/>
      <c r="DT420" s="16"/>
      <c r="DU420" s="16"/>
      <c r="DV420" s="16"/>
      <c r="DW420" s="16"/>
      <c r="DX420" s="16"/>
      <c r="DY420" s="16"/>
      <c r="DZ420" s="16"/>
      <c r="EA420" s="16"/>
      <c r="EB420" s="16"/>
      <c r="EC420" s="16"/>
      <c r="ED420" s="16"/>
      <c r="EE420" s="16"/>
      <c r="EF420" s="16"/>
      <c r="EG420" s="16"/>
      <c r="EH420" s="16"/>
      <c r="EI420" s="16"/>
      <c r="EJ420" s="16"/>
      <c r="EK420" s="16"/>
      <c r="EL420" s="16"/>
      <c r="EM420" s="16"/>
      <c r="EN420" s="16"/>
      <c r="EO420" s="16"/>
      <c r="EP420" s="16"/>
      <c r="EQ420" s="16"/>
      <c r="ER420" s="16"/>
      <c r="ES420" s="16"/>
      <c r="ET420" s="16"/>
      <c r="EU420" s="16"/>
      <c r="EV420" s="16"/>
      <c r="EW420" s="16"/>
      <c r="EX420" s="16"/>
      <c r="EY420" s="16"/>
      <c r="EZ420" s="16"/>
      <c r="FA420" s="16"/>
      <c r="FB420" s="16"/>
      <c r="FC420" s="16"/>
      <c r="FD420" s="16"/>
      <c r="FE420" s="16"/>
      <c r="FF420" s="16"/>
      <c r="FG420" s="16"/>
      <c r="FH420" s="16"/>
      <c r="FI420" s="16"/>
      <c r="FJ420" s="16"/>
      <c r="FK420" s="16"/>
      <c r="FL420" s="16"/>
      <c r="FM420" s="16"/>
      <c r="FN420" s="16"/>
      <c r="FO420" s="16"/>
      <c r="FP420" s="16"/>
      <c r="FQ420" s="16"/>
      <c r="FR420" s="16"/>
      <c r="FS420" s="16"/>
      <c r="FT420" s="16"/>
      <c r="FU420" s="16"/>
      <c r="FV420" s="16"/>
      <c r="FW420" s="16"/>
      <c r="FX420" s="16"/>
    </row>
    <row r="421" spans="1:180" x14ac:dyDescent="0.3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c r="DI421" s="16"/>
      <c r="DJ421" s="16"/>
      <c r="DK421" s="16"/>
      <c r="DL421" s="16"/>
      <c r="DM421" s="16"/>
      <c r="DN421" s="16"/>
      <c r="DO421" s="16"/>
      <c r="DP421" s="16"/>
      <c r="DQ421" s="16"/>
      <c r="DR421" s="16"/>
      <c r="DS421" s="16"/>
      <c r="DT421" s="16"/>
      <c r="DU421" s="16"/>
      <c r="DV421" s="16"/>
      <c r="DW421" s="16"/>
      <c r="DX421" s="16"/>
      <c r="DY421" s="16"/>
      <c r="DZ421" s="16"/>
      <c r="EA421" s="16"/>
      <c r="EB421" s="16"/>
      <c r="EC421" s="16"/>
      <c r="ED421" s="16"/>
      <c r="EE421" s="16"/>
      <c r="EF421" s="16"/>
      <c r="EG421" s="16"/>
      <c r="EH421" s="16"/>
      <c r="EI421" s="16"/>
      <c r="EJ421" s="16"/>
      <c r="EK421" s="16"/>
      <c r="EL421" s="16"/>
      <c r="EM421" s="16"/>
      <c r="EN421" s="16"/>
      <c r="EO421" s="16"/>
      <c r="EP421" s="16"/>
      <c r="EQ421" s="16"/>
      <c r="ER421" s="16"/>
      <c r="ES421" s="16"/>
      <c r="ET421" s="16"/>
      <c r="EU421" s="16"/>
      <c r="EV421" s="16"/>
      <c r="EW421" s="16"/>
      <c r="EX421" s="16"/>
      <c r="EY421" s="16"/>
      <c r="EZ421" s="16"/>
      <c r="FA421" s="16"/>
      <c r="FB421" s="16"/>
      <c r="FC421" s="16"/>
      <c r="FD421" s="16"/>
      <c r="FE421" s="16"/>
      <c r="FF421" s="16"/>
      <c r="FG421" s="16"/>
      <c r="FH421" s="16"/>
      <c r="FI421" s="16"/>
      <c r="FJ421" s="16"/>
      <c r="FK421" s="16"/>
      <c r="FL421" s="16"/>
      <c r="FM421" s="16"/>
      <c r="FN421" s="16"/>
      <c r="FO421" s="16"/>
      <c r="FP421" s="16"/>
      <c r="FQ421" s="16"/>
      <c r="FR421" s="16"/>
      <c r="FS421" s="16"/>
      <c r="FT421" s="16"/>
      <c r="FU421" s="16"/>
      <c r="FV421" s="16"/>
      <c r="FW421" s="16"/>
      <c r="FX421" s="16"/>
    </row>
    <row r="422" spans="1:180" x14ac:dyDescent="0.3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c r="DI422" s="16"/>
      <c r="DJ422" s="16"/>
      <c r="DK422" s="16"/>
      <c r="DL422" s="16"/>
      <c r="DM422" s="16"/>
      <c r="DN422" s="16"/>
      <c r="DO422" s="16"/>
      <c r="DP422" s="16"/>
      <c r="DQ422" s="16"/>
      <c r="DR422" s="16"/>
      <c r="DS422" s="16"/>
      <c r="DT422" s="16"/>
      <c r="DU422" s="16"/>
      <c r="DV422" s="16"/>
      <c r="DW422" s="16"/>
      <c r="DX422" s="16"/>
      <c r="DY422" s="16"/>
      <c r="DZ422" s="16"/>
      <c r="EA422" s="16"/>
      <c r="EB422" s="16"/>
      <c r="EC422" s="16"/>
      <c r="ED422" s="16"/>
      <c r="EE422" s="16"/>
      <c r="EF422" s="16"/>
      <c r="EG422" s="16"/>
      <c r="EH422" s="16"/>
      <c r="EI422" s="16"/>
      <c r="EJ422" s="16"/>
      <c r="EK422" s="16"/>
      <c r="EL422" s="16"/>
      <c r="EM422" s="16"/>
      <c r="EN422" s="16"/>
      <c r="EO422" s="16"/>
      <c r="EP422" s="16"/>
      <c r="EQ422" s="16"/>
      <c r="ER422" s="16"/>
      <c r="ES422" s="16"/>
      <c r="ET422" s="16"/>
      <c r="EU422" s="16"/>
      <c r="EV422" s="16"/>
      <c r="EW422" s="16"/>
      <c r="EX422" s="16"/>
      <c r="EY422" s="16"/>
      <c r="EZ422" s="16"/>
      <c r="FA422" s="16"/>
      <c r="FB422" s="16"/>
      <c r="FC422" s="16"/>
      <c r="FD422" s="16"/>
      <c r="FE422" s="16"/>
      <c r="FF422" s="16"/>
      <c r="FG422" s="16"/>
      <c r="FH422" s="16"/>
      <c r="FI422" s="16"/>
      <c r="FJ422" s="16"/>
      <c r="FK422" s="16"/>
      <c r="FL422" s="16"/>
      <c r="FM422" s="16"/>
      <c r="FN422" s="16"/>
      <c r="FO422" s="16"/>
      <c r="FP422" s="16"/>
      <c r="FQ422" s="16"/>
      <c r="FR422" s="16"/>
      <c r="FS422" s="16"/>
      <c r="FT422" s="16"/>
      <c r="FU422" s="16"/>
      <c r="FV422" s="16"/>
      <c r="FW422" s="16"/>
      <c r="FX422" s="16"/>
    </row>
    <row r="423" spans="1:180" x14ac:dyDescent="0.3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6"/>
      <c r="DF423" s="16"/>
      <c r="DG423" s="16"/>
      <c r="DH423" s="16"/>
      <c r="DI423" s="16"/>
      <c r="DJ423" s="16"/>
      <c r="DK423" s="16"/>
      <c r="DL423" s="16"/>
      <c r="DM423" s="16"/>
      <c r="DN423" s="16"/>
      <c r="DO423" s="16"/>
      <c r="DP423" s="16"/>
      <c r="DQ423" s="16"/>
      <c r="DR423" s="16"/>
      <c r="DS423" s="16"/>
      <c r="DT423" s="16"/>
      <c r="DU423" s="16"/>
      <c r="DV423" s="16"/>
      <c r="DW423" s="16"/>
      <c r="DX423" s="16"/>
      <c r="DY423" s="16"/>
      <c r="DZ423" s="16"/>
      <c r="EA423" s="16"/>
      <c r="EB423" s="16"/>
      <c r="EC423" s="16"/>
      <c r="ED423" s="16"/>
      <c r="EE423" s="16"/>
      <c r="EF423" s="16"/>
      <c r="EG423" s="16"/>
      <c r="EH423" s="16"/>
      <c r="EI423" s="16"/>
      <c r="EJ423" s="16"/>
      <c r="EK423" s="16"/>
      <c r="EL423" s="16"/>
      <c r="EM423" s="16"/>
      <c r="EN423" s="16"/>
      <c r="EO423" s="16"/>
      <c r="EP423" s="16"/>
      <c r="EQ423" s="16"/>
      <c r="ER423" s="16"/>
      <c r="ES423" s="16"/>
      <c r="ET423" s="16"/>
      <c r="EU423" s="16"/>
      <c r="EV423" s="16"/>
      <c r="EW423" s="16"/>
      <c r="EX423" s="16"/>
      <c r="EY423" s="16"/>
      <c r="EZ423" s="16"/>
      <c r="FA423" s="16"/>
      <c r="FB423" s="16"/>
      <c r="FC423" s="16"/>
      <c r="FD423" s="16"/>
      <c r="FE423" s="16"/>
      <c r="FF423" s="16"/>
      <c r="FG423" s="16"/>
      <c r="FH423" s="16"/>
      <c r="FI423" s="16"/>
      <c r="FJ423" s="16"/>
      <c r="FK423" s="16"/>
      <c r="FL423" s="16"/>
      <c r="FM423" s="16"/>
      <c r="FN423" s="16"/>
      <c r="FO423" s="16"/>
      <c r="FP423" s="16"/>
      <c r="FQ423" s="16"/>
      <c r="FR423" s="16"/>
      <c r="FS423" s="16"/>
      <c r="FT423" s="16"/>
      <c r="FU423" s="16"/>
      <c r="FV423" s="16"/>
      <c r="FW423" s="16"/>
      <c r="FX423" s="16"/>
    </row>
    <row r="424" spans="1:180" x14ac:dyDescent="0.3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6"/>
      <c r="DF424" s="16"/>
      <c r="DG424" s="16"/>
      <c r="DH424" s="16"/>
      <c r="DI424" s="16"/>
      <c r="DJ424" s="16"/>
      <c r="DK424" s="16"/>
      <c r="DL424" s="16"/>
      <c r="DM424" s="16"/>
      <c r="DN424" s="16"/>
      <c r="DO424" s="16"/>
      <c r="DP424" s="16"/>
      <c r="DQ424" s="16"/>
      <c r="DR424" s="16"/>
      <c r="DS424" s="16"/>
      <c r="DT424" s="16"/>
      <c r="DU424" s="16"/>
      <c r="DV424" s="16"/>
      <c r="DW424" s="16"/>
      <c r="DX424" s="16"/>
      <c r="DY424" s="16"/>
      <c r="DZ424" s="16"/>
      <c r="EA424" s="16"/>
      <c r="EB424" s="16"/>
      <c r="EC424" s="16"/>
      <c r="ED424" s="16"/>
      <c r="EE424" s="16"/>
      <c r="EF424" s="16"/>
      <c r="EG424" s="16"/>
      <c r="EH424" s="16"/>
      <c r="EI424" s="16"/>
      <c r="EJ424" s="16"/>
      <c r="EK424" s="16"/>
      <c r="EL424" s="16"/>
      <c r="EM424" s="16"/>
      <c r="EN424" s="16"/>
      <c r="EO424" s="16"/>
      <c r="EP424" s="16"/>
      <c r="EQ424" s="16"/>
      <c r="ER424" s="16"/>
      <c r="ES424" s="16"/>
      <c r="ET424" s="16"/>
      <c r="EU424" s="16"/>
      <c r="EV424" s="16"/>
      <c r="EW424" s="16"/>
      <c r="EX424" s="16"/>
      <c r="EY424" s="16"/>
      <c r="EZ424" s="16"/>
      <c r="FA424" s="16"/>
      <c r="FB424" s="16"/>
      <c r="FC424" s="16"/>
      <c r="FD424" s="16"/>
      <c r="FE424" s="16"/>
      <c r="FF424" s="16"/>
      <c r="FG424" s="16"/>
      <c r="FH424" s="16"/>
      <c r="FI424" s="16"/>
      <c r="FJ424" s="16"/>
      <c r="FK424" s="16"/>
      <c r="FL424" s="16"/>
      <c r="FM424" s="16"/>
      <c r="FN424" s="16"/>
      <c r="FO424" s="16"/>
      <c r="FP424" s="16"/>
      <c r="FQ424" s="16"/>
      <c r="FR424" s="16"/>
      <c r="FS424" s="16"/>
      <c r="FT424" s="16"/>
      <c r="FU424" s="16"/>
      <c r="FV424" s="16"/>
      <c r="FW424" s="16"/>
      <c r="FX424" s="16"/>
    </row>
    <row r="425" spans="1:180" x14ac:dyDescent="0.3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6"/>
      <c r="DF425" s="16"/>
      <c r="DG425" s="16"/>
      <c r="DH425" s="16"/>
      <c r="DI425" s="16"/>
      <c r="DJ425" s="16"/>
      <c r="DK425" s="16"/>
      <c r="DL425" s="16"/>
      <c r="DM425" s="16"/>
      <c r="DN425" s="16"/>
      <c r="DO425" s="16"/>
      <c r="DP425" s="16"/>
      <c r="DQ425" s="16"/>
      <c r="DR425" s="16"/>
      <c r="DS425" s="16"/>
      <c r="DT425" s="16"/>
      <c r="DU425" s="16"/>
      <c r="DV425" s="16"/>
      <c r="DW425" s="16"/>
      <c r="DX425" s="16"/>
      <c r="DY425" s="16"/>
      <c r="DZ425" s="16"/>
      <c r="EA425" s="16"/>
      <c r="EB425" s="16"/>
      <c r="EC425" s="16"/>
      <c r="ED425" s="16"/>
      <c r="EE425" s="16"/>
      <c r="EF425" s="16"/>
      <c r="EG425" s="16"/>
      <c r="EH425" s="16"/>
      <c r="EI425" s="16"/>
      <c r="EJ425" s="16"/>
      <c r="EK425" s="16"/>
      <c r="EL425" s="16"/>
      <c r="EM425" s="16"/>
      <c r="EN425" s="16"/>
      <c r="EO425" s="16"/>
      <c r="EP425" s="16"/>
      <c r="EQ425" s="16"/>
      <c r="ER425" s="16"/>
      <c r="ES425" s="16"/>
      <c r="ET425" s="16"/>
      <c r="EU425" s="16"/>
      <c r="EV425" s="16"/>
      <c r="EW425" s="16"/>
      <c r="EX425" s="16"/>
      <c r="EY425" s="16"/>
      <c r="EZ425" s="16"/>
      <c r="FA425" s="16"/>
      <c r="FB425" s="16"/>
      <c r="FC425" s="16"/>
      <c r="FD425" s="16"/>
      <c r="FE425" s="16"/>
      <c r="FF425" s="16"/>
      <c r="FG425" s="16"/>
      <c r="FH425" s="16"/>
      <c r="FI425" s="16"/>
      <c r="FJ425" s="16"/>
      <c r="FK425" s="16"/>
      <c r="FL425" s="16"/>
      <c r="FM425" s="16"/>
      <c r="FN425" s="16"/>
      <c r="FO425" s="16"/>
      <c r="FP425" s="16"/>
      <c r="FQ425" s="16"/>
      <c r="FR425" s="16"/>
      <c r="FS425" s="16"/>
      <c r="FT425" s="16"/>
      <c r="FU425" s="16"/>
      <c r="FV425" s="16"/>
      <c r="FW425" s="16"/>
      <c r="FX425" s="16"/>
    </row>
    <row r="426" spans="1:180" x14ac:dyDescent="0.3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6"/>
      <c r="DF426" s="16"/>
      <c r="DG426" s="16"/>
      <c r="DH426" s="16"/>
      <c r="DI426" s="16"/>
      <c r="DJ426" s="16"/>
      <c r="DK426" s="16"/>
      <c r="DL426" s="16"/>
      <c r="DM426" s="16"/>
      <c r="DN426" s="16"/>
      <c r="DO426" s="16"/>
      <c r="DP426" s="16"/>
      <c r="DQ426" s="16"/>
      <c r="DR426" s="16"/>
      <c r="DS426" s="16"/>
      <c r="DT426" s="16"/>
      <c r="DU426" s="16"/>
      <c r="DV426" s="16"/>
      <c r="DW426" s="16"/>
      <c r="DX426" s="16"/>
      <c r="DY426" s="16"/>
      <c r="DZ426" s="16"/>
      <c r="EA426" s="16"/>
      <c r="EB426" s="16"/>
      <c r="EC426" s="16"/>
      <c r="ED426" s="16"/>
      <c r="EE426" s="16"/>
      <c r="EF426" s="16"/>
      <c r="EG426" s="16"/>
      <c r="EH426" s="16"/>
      <c r="EI426" s="16"/>
      <c r="EJ426" s="16"/>
      <c r="EK426" s="16"/>
      <c r="EL426" s="16"/>
      <c r="EM426" s="16"/>
      <c r="EN426" s="16"/>
      <c r="EO426" s="16"/>
      <c r="EP426" s="16"/>
      <c r="EQ426" s="16"/>
      <c r="ER426" s="16"/>
      <c r="ES426" s="16"/>
      <c r="ET426" s="16"/>
      <c r="EU426" s="16"/>
      <c r="EV426" s="16"/>
      <c r="EW426" s="16"/>
      <c r="EX426" s="16"/>
      <c r="EY426" s="16"/>
      <c r="EZ426" s="16"/>
      <c r="FA426" s="16"/>
      <c r="FB426" s="16"/>
      <c r="FC426" s="16"/>
      <c r="FD426" s="16"/>
      <c r="FE426" s="16"/>
      <c r="FF426" s="16"/>
      <c r="FG426" s="16"/>
      <c r="FH426" s="16"/>
      <c r="FI426" s="16"/>
      <c r="FJ426" s="16"/>
      <c r="FK426" s="16"/>
      <c r="FL426" s="16"/>
      <c r="FM426" s="16"/>
      <c r="FN426" s="16"/>
      <c r="FO426" s="16"/>
      <c r="FP426" s="16"/>
      <c r="FQ426" s="16"/>
      <c r="FR426" s="16"/>
      <c r="FS426" s="16"/>
      <c r="FT426" s="16"/>
      <c r="FU426" s="16"/>
      <c r="FV426" s="16"/>
      <c r="FW426" s="16"/>
      <c r="FX426" s="16"/>
    </row>
    <row r="427" spans="1:180" x14ac:dyDescent="0.3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6"/>
      <c r="DF427" s="16"/>
      <c r="DG427" s="16"/>
      <c r="DH427" s="16"/>
      <c r="DI427" s="16"/>
      <c r="DJ427" s="16"/>
      <c r="DK427" s="16"/>
      <c r="DL427" s="16"/>
      <c r="DM427" s="16"/>
      <c r="DN427" s="16"/>
      <c r="DO427" s="16"/>
      <c r="DP427" s="16"/>
      <c r="DQ427" s="16"/>
      <c r="DR427" s="16"/>
      <c r="DS427" s="16"/>
      <c r="DT427" s="16"/>
      <c r="DU427" s="16"/>
      <c r="DV427" s="16"/>
      <c r="DW427" s="16"/>
      <c r="DX427" s="16"/>
      <c r="DY427" s="16"/>
      <c r="DZ427" s="16"/>
      <c r="EA427" s="16"/>
      <c r="EB427" s="16"/>
      <c r="EC427" s="16"/>
      <c r="ED427" s="16"/>
      <c r="EE427" s="16"/>
      <c r="EF427" s="16"/>
      <c r="EG427" s="16"/>
      <c r="EH427" s="16"/>
      <c r="EI427" s="16"/>
      <c r="EJ427" s="16"/>
      <c r="EK427" s="16"/>
      <c r="EL427" s="16"/>
      <c r="EM427" s="16"/>
      <c r="EN427" s="16"/>
      <c r="EO427" s="16"/>
      <c r="EP427" s="16"/>
      <c r="EQ427" s="16"/>
      <c r="ER427" s="16"/>
      <c r="ES427" s="16"/>
      <c r="ET427" s="16"/>
      <c r="EU427" s="16"/>
      <c r="EV427" s="16"/>
      <c r="EW427" s="16"/>
      <c r="EX427" s="16"/>
      <c r="EY427" s="16"/>
      <c r="EZ427" s="16"/>
      <c r="FA427" s="16"/>
      <c r="FB427" s="16"/>
      <c r="FC427" s="16"/>
      <c r="FD427" s="16"/>
      <c r="FE427" s="16"/>
      <c r="FF427" s="16"/>
      <c r="FG427" s="16"/>
      <c r="FH427" s="16"/>
      <c r="FI427" s="16"/>
      <c r="FJ427" s="16"/>
      <c r="FK427" s="16"/>
      <c r="FL427" s="16"/>
      <c r="FM427" s="16"/>
      <c r="FN427" s="16"/>
      <c r="FO427" s="16"/>
      <c r="FP427" s="16"/>
      <c r="FQ427" s="16"/>
      <c r="FR427" s="16"/>
      <c r="FS427" s="16"/>
      <c r="FT427" s="16"/>
      <c r="FU427" s="16"/>
      <c r="FV427" s="16"/>
      <c r="FW427" s="16"/>
      <c r="FX427" s="16"/>
    </row>
    <row r="428" spans="1:180" x14ac:dyDescent="0.3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c r="CX428" s="16"/>
      <c r="CY428" s="16"/>
      <c r="CZ428" s="16"/>
      <c r="DA428" s="16"/>
      <c r="DB428" s="16"/>
      <c r="DC428" s="16"/>
      <c r="DD428" s="16"/>
      <c r="DE428" s="16"/>
      <c r="DF428" s="16"/>
      <c r="DG428" s="16"/>
      <c r="DH428" s="16"/>
      <c r="DI428" s="16"/>
      <c r="DJ428" s="16"/>
      <c r="DK428" s="16"/>
      <c r="DL428" s="16"/>
      <c r="DM428" s="16"/>
      <c r="DN428" s="16"/>
      <c r="DO428" s="16"/>
      <c r="DP428" s="16"/>
      <c r="DQ428" s="16"/>
      <c r="DR428" s="16"/>
      <c r="DS428" s="16"/>
      <c r="DT428" s="16"/>
      <c r="DU428" s="16"/>
      <c r="DV428" s="16"/>
      <c r="DW428" s="16"/>
      <c r="DX428" s="16"/>
      <c r="DY428" s="16"/>
      <c r="DZ428" s="16"/>
      <c r="EA428" s="16"/>
      <c r="EB428" s="16"/>
      <c r="EC428" s="16"/>
      <c r="ED428" s="16"/>
      <c r="EE428" s="16"/>
      <c r="EF428" s="16"/>
      <c r="EG428" s="16"/>
      <c r="EH428" s="16"/>
      <c r="EI428" s="16"/>
      <c r="EJ428" s="16"/>
      <c r="EK428" s="16"/>
      <c r="EL428" s="16"/>
      <c r="EM428" s="16"/>
      <c r="EN428" s="16"/>
      <c r="EO428" s="16"/>
      <c r="EP428" s="16"/>
      <c r="EQ428" s="16"/>
      <c r="ER428" s="16"/>
      <c r="ES428" s="16"/>
      <c r="ET428" s="16"/>
      <c r="EU428" s="16"/>
      <c r="EV428" s="16"/>
      <c r="EW428" s="16"/>
      <c r="EX428" s="16"/>
      <c r="EY428" s="16"/>
      <c r="EZ428" s="16"/>
      <c r="FA428" s="16"/>
      <c r="FB428" s="16"/>
      <c r="FC428" s="16"/>
      <c r="FD428" s="16"/>
      <c r="FE428" s="16"/>
      <c r="FF428" s="16"/>
      <c r="FG428" s="16"/>
      <c r="FH428" s="16"/>
      <c r="FI428" s="16"/>
      <c r="FJ428" s="16"/>
      <c r="FK428" s="16"/>
      <c r="FL428" s="16"/>
      <c r="FM428" s="16"/>
      <c r="FN428" s="16"/>
      <c r="FO428" s="16"/>
      <c r="FP428" s="16"/>
      <c r="FQ428" s="16"/>
      <c r="FR428" s="16"/>
      <c r="FS428" s="16"/>
      <c r="FT428" s="16"/>
      <c r="FU428" s="16"/>
      <c r="FV428" s="16"/>
      <c r="FW428" s="16"/>
      <c r="FX428" s="16"/>
    </row>
    <row r="429" spans="1:180" x14ac:dyDescent="0.3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c r="CX429" s="16"/>
      <c r="CY429" s="16"/>
      <c r="CZ429" s="16"/>
      <c r="DA429" s="16"/>
      <c r="DB429" s="16"/>
      <c r="DC429" s="16"/>
      <c r="DD429" s="16"/>
      <c r="DE429" s="16"/>
      <c r="DF429" s="16"/>
      <c r="DG429" s="16"/>
      <c r="DH429" s="16"/>
      <c r="DI429" s="16"/>
      <c r="DJ429" s="16"/>
      <c r="DK429" s="16"/>
      <c r="DL429" s="16"/>
      <c r="DM429" s="16"/>
      <c r="DN429" s="16"/>
      <c r="DO429" s="16"/>
      <c r="DP429" s="16"/>
      <c r="DQ429" s="16"/>
      <c r="DR429" s="16"/>
      <c r="DS429" s="16"/>
      <c r="DT429" s="16"/>
      <c r="DU429" s="16"/>
      <c r="DV429" s="16"/>
      <c r="DW429" s="16"/>
      <c r="DX429" s="16"/>
      <c r="DY429" s="16"/>
      <c r="DZ429" s="16"/>
      <c r="EA429" s="16"/>
      <c r="EB429" s="16"/>
      <c r="EC429" s="16"/>
      <c r="ED429" s="16"/>
      <c r="EE429" s="16"/>
      <c r="EF429" s="16"/>
      <c r="EG429" s="16"/>
      <c r="EH429" s="16"/>
      <c r="EI429" s="16"/>
      <c r="EJ429" s="16"/>
      <c r="EK429" s="16"/>
      <c r="EL429" s="16"/>
      <c r="EM429" s="16"/>
      <c r="EN429" s="16"/>
      <c r="EO429" s="16"/>
      <c r="EP429" s="16"/>
      <c r="EQ429" s="16"/>
      <c r="ER429" s="16"/>
      <c r="ES429" s="16"/>
      <c r="ET429" s="16"/>
      <c r="EU429" s="16"/>
      <c r="EV429" s="16"/>
      <c r="EW429" s="16"/>
      <c r="EX429" s="16"/>
      <c r="EY429" s="16"/>
      <c r="EZ429" s="16"/>
      <c r="FA429" s="16"/>
      <c r="FB429" s="16"/>
      <c r="FC429" s="16"/>
      <c r="FD429" s="16"/>
      <c r="FE429" s="16"/>
      <c r="FF429" s="16"/>
      <c r="FG429" s="16"/>
      <c r="FH429" s="16"/>
      <c r="FI429" s="16"/>
      <c r="FJ429" s="16"/>
      <c r="FK429" s="16"/>
      <c r="FL429" s="16"/>
      <c r="FM429" s="16"/>
      <c r="FN429" s="16"/>
      <c r="FO429" s="16"/>
      <c r="FP429" s="16"/>
      <c r="FQ429" s="16"/>
      <c r="FR429" s="16"/>
      <c r="FS429" s="16"/>
      <c r="FT429" s="16"/>
      <c r="FU429" s="16"/>
      <c r="FV429" s="16"/>
      <c r="FW429" s="16"/>
      <c r="FX429" s="16"/>
    </row>
    <row r="430" spans="1:180" x14ac:dyDescent="0.3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c r="CX430" s="16"/>
      <c r="CY430" s="16"/>
      <c r="CZ430" s="16"/>
      <c r="DA430" s="16"/>
      <c r="DB430" s="16"/>
      <c r="DC430" s="16"/>
      <c r="DD430" s="16"/>
      <c r="DE430" s="16"/>
      <c r="DF430" s="16"/>
      <c r="DG430" s="16"/>
      <c r="DH430" s="16"/>
      <c r="DI430" s="16"/>
      <c r="DJ430" s="16"/>
      <c r="DK430" s="16"/>
      <c r="DL430" s="16"/>
      <c r="DM430" s="16"/>
      <c r="DN430" s="16"/>
      <c r="DO430" s="16"/>
      <c r="DP430" s="16"/>
      <c r="DQ430" s="16"/>
      <c r="DR430" s="16"/>
      <c r="DS430" s="16"/>
      <c r="DT430" s="16"/>
      <c r="DU430" s="16"/>
      <c r="DV430" s="16"/>
      <c r="DW430" s="16"/>
      <c r="DX430" s="16"/>
      <c r="DY430" s="16"/>
      <c r="DZ430" s="16"/>
      <c r="EA430" s="16"/>
      <c r="EB430" s="16"/>
      <c r="EC430" s="16"/>
      <c r="ED430" s="16"/>
      <c r="EE430" s="16"/>
      <c r="EF430" s="16"/>
      <c r="EG430" s="16"/>
      <c r="EH430" s="16"/>
      <c r="EI430" s="16"/>
      <c r="EJ430" s="16"/>
      <c r="EK430" s="16"/>
      <c r="EL430" s="16"/>
      <c r="EM430" s="16"/>
      <c r="EN430" s="16"/>
      <c r="EO430" s="16"/>
      <c r="EP430" s="16"/>
      <c r="EQ430" s="16"/>
      <c r="ER430" s="16"/>
      <c r="ES430" s="16"/>
      <c r="ET430" s="16"/>
      <c r="EU430" s="16"/>
      <c r="EV430" s="16"/>
      <c r="EW430" s="16"/>
      <c r="EX430" s="16"/>
      <c r="EY430" s="16"/>
      <c r="EZ430" s="16"/>
      <c r="FA430" s="16"/>
      <c r="FB430" s="16"/>
      <c r="FC430" s="16"/>
      <c r="FD430" s="16"/>
      <c r="FE430" s="16"/>
      <c r="FF430" s="16"/>
      <c r="FG430" s="16"/>
      <c r="FH430" s="16"/>
      <c r="FI430" s="16"/>
      <c r="FJ430" s="16"/>
      <c r="FK430" s="16"/>
      <c r="FL430" s="16"/>
      <c r="FM430" s="16"/>
      <c r="FN430" s="16"/>
      <c r="FO430" s="16"/>
      <c r="FP430" s="16"/>
      <c r="FQ430" s="16"/>
      <c r="FR430" s="16"/>
      <c r="FS430" s="16"/>
      <c r="FT430" s="16"/>
      <c r="FU430" s="16"/>
      <c r="FV430" s="16"/>
      <c r="FW430" s="16"/>
      <c r="FX430" s="16"/>
    </row>
    <row r="431" spans="1:180" x14ac:dyDescent="0.3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16"/>
      <c r="DE431" s="16"/>
      <c r="DF431" s="16"/>
      <c r="DG431" s="16"/>
      <c r="DH431" s="16"/>
      <c r="DI431" s="16"/>
      <c r="DJ431" s="16"/>
      <c r="DK431" s="16"/>
      <c r="DL431" s="16"/>
      <c r="DM431" s="16"/>
      <c r="DN431" s="16"/>
      <c r="DO431" s="16"/>
      <c r="DP431" s="16"/>
      <c r="DQ431" s="16"/>
      <c r="DR431" s="16"/>
      <c r="DS431" s="16"/>
      <c r="DT431" s="16"/>
      <c r="DU431" s="16"/>
      <c r="DV431" s="16"/>
      <c r="DW431" s="16"/>
      <c r="DX431" s="16"/>
      <c r="DY431" s="16"/>
      <c r="DZ431" s="16"/>
      <c r="EA431" s="16"/>
      <c r="EB431" s="16"/>
      <c r="EC431" s="16"/>
      <c r="ED431" s="16"/>
      <c r="EE431" s="16"/>
      <c r="EF431" s="16"/>
      <c r="EG431" s="16"/>
      <c r="EH431" s="16"/>
      <c r="EI431" s="16"/>
      <c r="EJ431" s="16"/>
      <c r="EK431" s="16"/>
      <c r="EL431" s="16"/>
      <c r="EM431" s="16"/>
      <c r="EN431" s="16"/>
      <c r="EO431" s="16"/>
      <c r="EP431" s="16"/>
      <c r="EQ431" s="16"/>
      <c r="ER431" s="16"/>
      <c r="ES431" s="16"/>
      <c r="ET431" s="16"/>
      <c r="EU431" s="16"/>
      <c r="EV431" s="16"/>
      <c r="EW431" s="16"/>
      <c r="EX431" s="16"/>
      <c r="EY431" s="16"/>
      <c r="EZ431" s="16"/>
      <c r="FA431" s="16"/>
      <c r="FB431" s="16"/>
      <c r="FC431" s="16"/>
      <c r="FD431" s="16"/>
      <c r="FE431" s="16"/>
      <c r="FF431" s="16"/>
      <c r="FG431" s="16"/>
      <c r="FH431" s="16"/>
      <c r="FI431" s="16"/>
      <c r="FJ431" s="16"/>
      <c r="FK431" s="16"/>
      <c r="FL431" s="16"/>
      <c r="FM431" s="16"/>
      <c r="FN431" s="16"/>
      <c r="FO431" s="16"/>
      <c r="FP431" s="16"/>
      <c r="FQ431" s="16"/>
      <c r="FR431" s="16"/>
      <c r="FS431" s="16"/>
      <c r="FT431" s="16"/>
      <c r="FU431" s="16"/>
      <c r="FV431" s="16"/>
      <c r="FW431" s="16"/>
      <c r="FX431" s="16"/>
    </row>
    <row r="432" spans="1:180" x14ac:dyDescent="0.3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16"/>
      <c r="DE432" s="16"/>
      <c r="DF432" s="16"/>
      <c r="DG432" s="16"/>
      <c r="DH432" s="16"/>
      <c r="DI432" s="16"/>
      <c r="DJ432" s="16"/>
      <c r="DK432" s="16"/>
      <c r="DL432" s="16"/>
      <c r="DM432" s="16"/>
      <c r="DN432" s="16"/>
      <c r="DO432" s="16"/>
      <c r="DP432" s="16"/>
      <c r="DQ432" s="16"/>
      <c r="DR432" s="16"/>
      <c r="DS432" s="16"/>
      <c r="DT432" s="16"/>
      <c r="DU432" s="16"/>
      <c r="DV432" s="16"/>
      <c r="DW432" s="16"/>
      <c r="DX432" s="16"/>
      <c r="DY432" s="16"/>
      <c r="DZ432" s="16"/>
      <c r="EA432" s="16"/>
      <c r="EB432" s="16"/>
      <c r="EC432" s="16"/>
      <c r="ED432" s="16"/>
      <c r="EE432" s="16"/>
      <c r="EF432" s="16"/>
      <c r="EG432" s="16"/>
      <c r="EH432" s="16"/>
      <c r="EI432" s="16"/>
      <c r="EJ432" s="16"/>
      <c r="EK432" s="16"/>
      <c r="EL432" s="16"/>
      <c r="EM432" s="16"/>
      <c r="EN432" s="16"/>
      <c r="EO432" s="16"/>
      <c r="EP432" s="16"/>
      <c r="EQ432" s="16"/>
      <c r="ER432" s="16"/>
      <c r="ES432" s="16"/>
      <c r="ET432" s="16"/>
      <c r="EU432" s="16"/>
      <c r="EV432" s="16"/>
      <c r="EW432" s="16"/>
      <c r="EX432" s="16"/>
      <c r="EY432" s="16"/>
      <c r="EZ432" s="16"/>
      <c r="FA432" s="16"/>
      <c r="FB432" s="16"/>
      <c r="FC432" s="16"/>
      <c r="FD432" s="16"/>
      <c r="FE432" s="16"/>
      <c r="FF432" s="16"/>
      <c r="FG432" s="16"/>
      <c r="FH432" s="16"/>
      <c r="FI432" s="16"/>
      <c r="FJ432" s="16"/>
      <c r="FK432" s="16"/>
      <c r="FL432" s="16"/>
      <c r="FM432" s="16"/>
      <c r="FN432" s="16"/>
      <c r="FO432" s="16"/>
      <c r="FP432" s="16"/>
      <c r="FQ432" s="16"/>
      <c r="FR432" s="16"/>
      <c r="FS432" s="16"/>
      <c r="FT432" s="16"/>
      <c r="FU432" s="16"/>
      <c r="FV432" s="16"/>
      <c r="FW432" s="16"/>
      <c r="FX432" s="16"/>
    </row>
    <row r="433" spans="1:180" x14ac:dyDescent="0.3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c r="CX433" s="16"/>
      <c r="CY433" s="16"/>
      <c r="CZ433" s="16"/>
      <c r="DA433" s="16"/>
      <c r="DB433" s="16"/>
      <c r="DC433" s="16"/>
      <c r="DD433" s="16"/>
      <c r="DE433" s="16"/>
      <c r="DF433" s="16"/>
      <c r="DG433" s="16"/>
      <c r="DH433" s="16"/>
      <c r="DI433" s="16"/>
      <c r="DJ433" s="16"/>
      <c r="DK433" s="16"/>
      <c r="DL433" s="16"/>
      <c r="DM433" s="16"/>
      <c r="DN433" s="16"/>
      <c r="DO433" s="16"/>
      <c r="DP433" s="16"/>
      <c r="DQ433" s="16"/>
      <c r="DR433" s="16"/>
      <c r="DS433" s="16"/>
      <c r="DT433" s="16"/>
      <c r="DU433" s="16"/>
      <c r="DV433" s="16"/>
      <c r="DW433" s="16"/>
      <c r="DX433" s="16"/>
      <c r="DY433" s="16"/>
      <c r="DZ433" s="16"/>
      <c r="EA433" s="16"/>
      <c r="EB433" s="16"/>
      <c r="EC433" s="16"/>
      <c r="ED433" s="16"/>
      <c r="EE433" s="16"/>
      <c r="EF433" s="16"/>
      <c r="EG433" s="16"/>
      <c r="EH433" s="16"/>
      <c r="EI433" s="16"/>
      <c r="EJ433" s="16"/>
      <c r="EK433" s="16"/>
      <c r="EL433" s="16"/>
      <c r="EM433" s="16"/>
      <c r="EN433" s="16"/>
      <c r="EO433" s="16"/>
      <c r="EP433" s="16"/>
      <c r="EQ433" s="16"/>
      <c r="ER433" s="16"/>
      <c r="ES433" s="16"/>
      <c r="ET433" s="16"/>
      <c r="EU433" s="16"/>
      <c r="EV433" s="16"/>
      <c r="EW433" s="16"/>
      <c r="EX433" s="16"/>
      <c r="EY433" s="16"/>
      <c r="EZ433" s="16"/>
      <c r="FA433" s="16"/>
      <c r="FB433" s="16"/>
      <c r="FC433" s="16"/>
      <c r="FD433" s="16"/>
      <c r="FE433" s="16"/>
      <c r="FF433" s="16"/>
      <c r="FG433" s="16"/>
      <c r="FH433" s="16"/>
      <c r="FI433" s="16"/>
      <c r="FJ433" s="16"/>
      <c r="FK433" s="16"/>
      <c r="FL433" s="16"/>
      <c r="FM433" s="16"/>
      <c r="FN433" s="16"/>
      <c r="FO433" s="16"/>
      <c r="FP433" s="16"/>
      <c r="FQ433" s="16"/>
      <c r="FR433" s="16"/>
      <c r="FS433" s="16"/>
      <c r="FT433" s="16"/>
      <c r="FU433" s="16"/>
      <c r="FV433" s="16"/>
      <c r="FW433" s="16"/>
      <c r="FX433" s="16"/>
    </row>
    <row r="434" spans="1:180" x14ac:dyDescent="0.3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c r="CX434" s="16"/>
      <c r="CY434" s="16"/>
      <c r="CZ434" s="16"/>
      <c r="DA434" s="16"/>
      <c r="DB434" s="16"/>
      <c r="DC434" s="16"/>
      <c r="DD434" s="16"/>
      <c r="DE434" s="16"/>
      <c r="DF434" s="16"/>
      <c r="DG434" s="16"/>
      <c r="DH434" s="16"/>
      <c r="DI434" s="16"/>
      <c r="DJ434" s="16"/>
      <c r="DK434" s="16"/>
      <c r="DL434" s="16"/>
      <c r="DM434" s="16"/>
      <c r="DN434" s="16"/>
      <c r="DO434" s="16"/>
      <c r="DP434" s="16"/>
      <c r="DQ434" s="16"/>
      <c r="DR434" s="16"/>
      <c r="DS434" s="16"/>
      <c r="DT434" s="16"/>
      <c r="DU434" s="16"/>
      <c r="DV434" s="16"/>
      <c r="DW434" s="16"/>
      <c r="DX434" s="16"/>
      <c r="DY434" s="16"/>
      <c r="DZ434" s="16"/>
      <c r="EA434" s="16"/>
      <c r="EB434" s="16"/>
      <c r="EC434" s="16"/>
      <c r="ED434" s="16"/>
      <c r="EE434" s="16"/>
      <c r="EF434" s="16"/>
      <c r="EG434" s="16"/>
      <c r="EH434" s="16"/>
      <c r="EI434" s="16"/>
      <c r="EJ434" s="16"/>
      <c r="EK434" s="16"/>
      <c r="EL434" s="16"/>
      <c r="EM434" s="16"/>
      <c r="EN434" s="16"/>
      <c r="EO434" s="16"/>
      <c r="EP434" s="16"/>
      <c r="EQ434" s="16"/>
      <c r="ER434" s="16"/>
      <c r="ES434" s="16"/>
      <c r="ET434" s="16"/>
      <c r="EU434" s="16"/>
      <c r="EV434" s="16"/>
      <c r="EW434" s="16"/>
      <c r="EX434" s="16"/>
      <c r="EY434" s="16"/>
      <c r="EZ434" s="16"/>
      <c r="FA434" s="16"/>
      <c r="FB434" s="16"/>
      <c r="FC434" s="16"/>
      <c r="FD434" s="16"/>
      <c r="FE434" s="16"/>
      <c r="FF434" s="16"/>
      <c r="FG434" s="16"/>
      <c r="FH434" s="16"/>
      <c r="FI434" s="16"/>
      <c r="FJ434" s="16"/>
      <c r="FK434" s="16"/>
      <c r="FL434" s="16"/>
      <c r="FM434" s="16"/>
      <c r="FN434" s="16"/>
      <c r="FO434" s="16"/>
      <c r="FP434" s="16"/>
      <c r="FQ434" s="16"/>
      <c r="FR434" s="16"/>
      <c r="FS434" s="16"/>
      <c r="FT434" s="16"/>
      <c r="FU434" s="16"/>
      <c r="FV434" s="16"/>
      <c r="FW434" s="16"/>
      <c r="FX434" s="16"/>
    </row>
    <row r="435" spans="1:180" x14ac:dyDescent="0.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c r="CX435" s="16"/>
      <c r="CY435" s="16"/>
      <c r="CZ435" s="16"/>
      <c r="DA435" s="16"/>
      <c r="DB435" s="16"/>
      <c r="DC435" s="16"/>
      <c r="DD435" s="16"/>
      <c r="DE435" s="16"/>
      <c r="DF435" s="16"/>
      <c r="DG435" s="16"/>
      <c r="DH435" s="16"/>
      <c r="DI435" s="16"/>
      <c r="DJ435" s="16"/>
      <c r="DK435" s="16"/>
      <c r="DL435" s="16"/>
      <c r="DM435" s="16"/>
      <c r="DN435" s="16"/>
      <c r="DO435" s="16"/>
      <c r="DP435" s="16"/>
      <c r="DQ435" s="16"/>
      <c r="DR435" s="16"/>
      <c r="DS435" s="16"/>
      <c r="DT435" s="16"/>
      <c r="DU435" s="16"/>
      <c r="DV435" s="16"/>
      <c r="DW435" s="16"/>
      <c r="DX435" s="16"/>
      <c r="DY435" s="16"/>
      <c r="DZ435" s="16"/>
      <c r="EA435" s="16"/>
      <c r="EB435" s="16"/>
      <c r="EC435" s="16"/>
      <c r="ED435" s="16"/>
      <c r="EE435" s="16"/>
      <c r="EF435" s="16"/>
      <c r="EG435" s="16"/>
      <c r="EH435" s="16"/>
      <c r="EI435" s="16"/>
      <c r="EJ435" s="16"/>
      <c r="EK435" s="16"/>
      <c r="EL435" s="16"/>
      <c r="EM435" s="16"/>
      <c r="EN435" s="16"/>
      <c r="EO435" s="16"/>
      <c r="EP435" s="16"/>
      <c r="EQ435" s="16"/>
      <c r="ER435" s="16"/>
      <c r="ES435" s="16"/>
      <c r="ET435" s="16"/>
      <c r="EU435" s="16"/>
      <c r="EV435" s="16"/>
      <c r="EW435" s="16"/>
      <c r="EX435" s="16"/>
      <c r="EY435" s="16"/>
      <c r="EZ435" s="16"/>
      <c r="FA435" s="16"/>
      <c r="FB435" s="16"/>
      <c r="FC435" s="16"/>
      <c r="FD435" s="16"/>
      <c r="FE435" s="16"/>
      <c r="FF435" s="16"/>
      <c r="FG435" s="16"/>
      <c r="FH435" s="16"/>
      <c r="FI435" s="16"/>
      <c r="FJ435" s="16"/>
      <c r="FK435" s="16"/>
      <c r="FL435" s="16"/>
      <c r="FM435" s="16"/>
      <c r="FN435" s="16"/>
      <c r="FO435" s="16"/>
      <c r="FP435" s="16"/>
      <c r="FQ435" s="16"/>
      <c r="FR435" s="16"/>
      <c r="FS435" s="16"/>
      <c r="FT435" s="16"/>
      <c r="FU435" s="16"/>
      <c r="FV435" s="16"/>
      <c r="FW435" s="16"/>
      <c r="FX435" s="16"/>
    </row>
    <row r="436" spans="1:180" x14ac:dyDescent="0.3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16"/>
      <c r="DE436" s="16"/>
      <c r="DF436" s="16"/>
      <c r="DG436" s="16"/>
      <c r="DH436" s="16"/>
      <c r="DI436" s="16"/>
      <c r="DJ436" s="16"/>
      <c r="DK436" s="16"/>
      <c r="DL436" s="16"/>
      <c r="DM436" s="16"/>
      <c r="DN436" s="16"/>
      <c r="DO436" s="16"/>
      <c r="DP436" s="16"/>
      <c r="DQ436" s="16"/>
      <c r="DR436" s="16"/>
      <c r="DS436" s="16"/>
      <c r="DT436" s="16"/>
      <c r="DU436" s="16"/>
      <c r="DV436" s="16"/>
      <c r="DW436" s="16"/>
      <c r="DX436" s="16"/>
      <c r="DY436" s="16"/>
      <c r="DZ436" s="16"/>
      <c r="EA436" s="16"/>
      <c r="EB436" s="16"/>
      <c r="EC436" s="16"/>
      <c r="ED436" s="16"/>
      <c r="EE436" s="16"/>
      <c r="EF436" s="16"/>
      <c r="EG436" s="16"/>
      <c r="EH436" s="16"/>
      <c r="EI436" s="16"/>
      <c r="EJ436" s="16"/>
      <c r="EK436" s="16"/>
      <c r="EL436" s="16"/>
      <c r="EM436" s="16"/>
      <c r="EN436" s="16"/>
      <c r="EO436" s="16"/>
      <c r="EP436" s="16"/>
      <c r="EQ436" s="16"/>
      <c r="ER436" s="16"/>
      <c r="ES436" s="16"/>
      <c r="ET436" s="16"/>
      <c r="EU436" s="16"/>
      <c r="EV436" s="16"/>
      <c r="EW436" s="16"/>
      <c r="EX436" s="16"/>
      <c r="EY436" s="16"/>
      <c r="EZ436" s="16"/>
      <c r="FA436" s="16"/>
      <c r="FB436" s="16"/>
      <c r="FC436" s="16"/>
      <c r="FD436" s="16"/>
      <c r="FE436" s="16"/>
      <c r="FF436" s="16"/>
      <c r="FG436" s="16"/>
      <c r="FH436" s="16"/>
      <c r="FI436" s="16"/>
      <c r="FJ436" s="16"/>
      <c r="FK436" s="16"/>
      <c r="FL436" s="16"/>
      <c r="FM436" s="16"/>
      <c r="FN436" s="16"/>
      <c r="FO436" s="16"/>
      <c r="FP436" s="16"/>
      <c r="FQ436" s="16"/>
      <c r="FR436" s="16"/>
      <c r="FS436" s="16"/>
      <c r="FT436" s="16"/>
      <c r="FU436" s="16"/>
      <c r="FV436" s="16"/>
      <c r="FW436" s="16"/>
      <c r="FX436" s="16"/>
    </row>
    <row r="437" spans="1:180" x14ac:dyDescent="0.3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16"/>
      <c r="DE437" s="16"/>
      <c r="DF437" s="16"/>
      <c r="DG437" s="16"/>
      <c r="DH437" s="16"/>
      <c r="DI437" s="16"/>
      <c r="DJ437" s="16"/>
      <c r="DK437" s="16"/>
      <c r="DL437" s="16"/>
      <c r="DM437" s="16"/>
      <c r="DN437" s="16"/>
      <c r="DO437" s="16"/>
      <c r="DP437" s="16"/>
      <c r="DQ437" s="16"/>
      <c r="DR437" s="16"/>
      <c r="DS437" s="16"/>
      <c r="DT437" s="16"/>
      <c r="DU437" s="16"/>
      <c r="DV437" s="16"/>
      <c r="DW437" s="16"/>
      <c r="DX437" s="16"/>
      <c r="DY437" s="16"/>
      <c r="DZ437" s="16"/>
      <c r="EA437" s="16"/>
      <c r="EB437" s="16"/>
      <c r="EC437" s="16"/>
      <c r="ED437" s="16"/>
      <c r="EE437" s="16"/>
      <c r="EF437" s="16"/>
      <c r="EG437" s="16"/>
      <c r="EH437" s="16"/>
      <c r="EI437" s="16"/>
      <c r="EJ437" s="16"/>
      <c r="EK437" s="16"/>
      <c r="EL437" s="16"/>
      <c r="EM437" s="16"/>
      <c r="EN437" s="16"/>
      <c r="EO437" s="16"/>
      <c r="EP437" s="16"/>
      <c r="EQ437" s="16"/>
      <c r="ER437" s="16"/>
      <c r="ES437" s="16"/>
      <c r="ET437" s="16"/>
      <c r="EU437" s="16"/>
      <c r="EV437" s="16"/>
      <c r="EW437" s="16"/>
      <c r="EX437" s="16"/>
      <c r="EY437" s="16"/>
      <c r="EZ437" s="16"/>
      <c r="FA437" s="16"/>
      <c r="FB437" s="16"/>
      <c r="FC437" s="16"/>
      <c r="FD437" s="16"/>
      <c r="FE437" s="16"/>
      <c r="FF437" s="16"/>
      <c r="FG437" s="16"/>
      <c r="FH437" s="16"/>
      <c r="FI437" s="16"/>
      <c r="FJ437" s="16"/>
      <c r="FK437" s="16"/>
      <c r="FL437" s="16"/>
      <c r="FM437" s="16"/>
      <c r="FN437" s="16"/>
      <c r="FO437" s="16"/>
      <c r="FP437" s="16"/>
      <c r="FQ437" s="16"/>
      <c r="FR437" s="16"/>
      <c r="FS437" s="16"/>
      <c r="FT437" s="16"/>
      <c r="FU437" s="16"/>
      <c r="FV437" s="16"/>
      <c r="FW437" s="16"/>
      <c r="FX437" s="16"/>
    </row>
    <row r="438" spans="1:180" x14ac:dyDescent="0.3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c r="CX438" s="16"/>
      <c r="CY438" s="16"/>
      <c r="CZ438" s="16"/>
      <c r="DA438" s="16"/>
      <c r="DB438" s="16"/>
      <c r="DC438" s="16"/>
      <c r="DD438" s="16"/>
      <c r="DE438" s="16"/>
      <c r="DF438" s="16"/>
      <c r="DG438" s="16"/>
      <c r="DH438" s="16"/>
      <c r="DI438" s="16"/>
      <c r="DJ438" s="16"/>
      <c r="DK438" s="16"/>
      <c r="DL438" s="16"/>
      <c r="DM438" s="16"/>
      <c r="DN438" s="16"/>
      <c r="DO438" s="16"/>
      <c r="DP438" s="16"/>
      <c r="DQ438" s="16"/>
      <c r="DR438" s="16"/>
      <c r="DS438" s="16"/>
      <c r="DT438" s="16"/>
      <c r="DU438" s="16"/>
      <c r="DV438" s="16"/>
      <c r="DW438" s="16"/>
      <c r="DX438" s="16"/>
      <c r="DY438" s="16"/>
      <c r="DZ438" s="16"/>
      <c r="EA438" s="16"/>
      <c r="EB438" s="16"/>
      <c r="EC438" s="16"/>
      <c r="ED438" s="16"/>
      <c r="EE438" s="16"/>
      <c r="EF438" s="16"/>
      <c r="EG438" s="16"/>
      <c r="EH438" s="16"/>
      <c r="EI438" s="16"/>
      <c r="EJ438" s="16"/>
      <c r="EK438" s="16"/>
      <c r="EL438" s="16"/>
      <c r="EM438" s="16"/>
      <c r="EN438" s="16"/>
      <c r="EO438" s="16"/>
      <c r="EP438" s="16"/>
      <c r="EQ438" s="16"/>
      <c r="ER438" s="16"/>
      <c r="ES438" s="16"/>
      <c r="ET438" s="16"/>
      <c r="EU438" s="16"/>
      <c r="EV438" s="16"/>
      <c r="EW438" s="16"/>
      <c r="EX438" s="16"/>
      <c r="EY438" s="16"/>
      <c r="EZ438" s="16"/>
      <c r="FA438" s="16"/>
      <c r="FB438" s="16"/>
      <c r="FC438" s="16"/>
      <c r="FD438" s="16"/>
      <c r="FE438" s="16"/>
      <c r="FF438" s="16"/>
      <c r="FG438" s="16"/>
      <c r="FH438" s="16"/>
      <c r="FI438" s="16"/>
      <c r="FJ438" s="16"/>
      <c r="FK438" s="16"/>
      <c r="FL438" s="16"/>
      <c r="FM438" s="16"/>
      <c r="FN438" s="16"/>
      <c r="FO438" s="16"/>
      <c r="FP438" s="16"/>
      <c r="FQ438" s="16"/>
      <c r="FR438" s="16"/>
      <c r="FS438" s="16"/>
      <c r="FT438" s="16"/>
      <c r="FU438" s="16"/>
      <c r="FV438" s="16"/>
      <c r="FW438" s="16"/>
      <c r="FX438" s="16"/>
    </row>
    <row r="439" spans="1:180" x14ac:dyDescent="0.3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c r="CX439" s="16"/>
      <c r="CY439" s="16"/>
      <c r="CZ439" s="16"/>
      <c r="DA439" s="16"/>
      <c r="DB439" s="16"/>
      <c r="DC439" s="16"/>
      <c r="DD439" s="16"/>
      <c r="DE439" s="16"/>
      <c r="DF439" s="16"/>
      <c r="DG439" s="16"/>
      <c r="DH439" s="16"/>
      <c r="DI439" s="16"/>
      <c r="DJ439" s="16"/>
      <c r="DK439" s="16"/>
      <c r="DL439" s="16"/>
      <c r="DM439" s="16"/>
      <c r="DN439" s="16"/>
      <c r="DO439" s="16"/>
      <c r="DP439" s="16"/>
      <c r="DQ439" s="16"/>
      <c r="DR439" s="16"/>
      <c r="DS439" s="16"/>
      <c r="DT439" s="16"/>
      <c r="DU439" s="16"/>
      <c r="DV439" s="16"/>
      <c r="DW439" s="16"/>
      <c r="DX439" s="16"/>
      <c r="DY439" s="16"/>
      <c r="DZ439" s="16"/>
      <c r="EA439" s="16"/>
      <c r="EB439" s="16"/>
      <c r="EC439" s="16"/>
      <c r="ED439" s="16"/>
      <c r="EE439" s="16"/>
      <c r="EF439" s="16"/>
      <c r="EG439" s="16"/>
      <c r="EH439" s="16"/>
      <c r="EI439" s="16"/>
      <c r="EJ439" s="16"/>
      <c r="EK439" s="16"/>
      <c r="EL439" s="16"/>
      <c r="EM439" s="16"/>
      <c r="EN439" s="16"/>
      <c r="EO439" s="16"/>
      <c r="EP439" s="16"/>
      <c r="EQ439" s="16"/>
      <c r="ER439" s="16"/>
      <c r="ES439" s="16"/>
      <c r="ET439" s="16"/>
      <c r="EU439" s="16"/>
      <c r="EV439" s="16"/>
      <c r="EW439" s="16"/>
      <c r="EX439" s="16"/>
      <c r="EY439" s="16"/>
      <c r="EZ439" s="16"/>
      <c r="FA439" s="16"/>
      <c r="FB439" s="16"/>
      <c r="FC439" s="16"/>
      <c r="FD439" s="16"/>
      <c r="FE439" s="16"/>
      <c r="FF439" s="16"/>
      <c r="FG439" s="16"/>
      <c r="FH439" s="16"/>
      <c r="FI439" s="16"/>
      <c r="FJ439" s="16"/>
      <c r="FK439" s="16"/>
      <c r="FL439" s="16"/>
      <c r="FM439" s="16"/>
      <c r="FN439" s="16"/>
      <c r="FO439" s="16"/>
      <c r="FP439" s="16"/>
      <c r="FQ439" s="16"/>
      <c r="FR439" s="16"/>
      <c r="FS439" s="16"/>
      <c r="FT439" s="16"/>
      <c r="FU439" s="16"/>
      <c r="FV439" s="16"/>
      <c r="FW439" s="16"/>
      <c r="FX439" s="16"/>
    </row>
    <row r="440" spans="1:180" x14ac:dyDescent="0.3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c r="CX440" s="16"/>
      <c r="CY440" s="16"/>
      <c r="CZ440" s="16"/>
      <c r="DA440" s="16"/>
      <c r="DB440" s="16"/>
      <c r="DC440" s="16"/>
      <c r="DD440" s="16"/>
      <c r="DE440" s="16"/>
      <c r="DF440" s="16"/>
      <c r="DG440" s="16"/>
      <c r="DH440" s="16"/>
      <c r="DI440" s="16"/>
      <c r="DJ440" s="16"/>
      <c r="DK440" s="16"/>
      <c r="DL440" s="16"/>
      <c r="DM440" s="16"/>
      <c r="DN440" s="16"/>
      <c r="DO440" s="16"/>
      <c r="DP440" s="16"/>
      <c r="DQ440" s="16"/>
      <c r="DR440" s="16"/>
      <c r="DS440" s="16"/>
      <c r="DT440" s="16"/>
      <c r="DU440" s="16"/>
      <c r="DV440" s="16"/>
      <c r="DW440" s="16"/>
      <c r="DX440" s="16"/>
      <c r="DY440" s="16"/>
      <c r="DZ440" s="16"/>
      <c r="EA440" s="16"/>
      <c r="EB440" s="16"/>
      <c r="EC440" s="16"/>
      <c r="ED440" s="16"/>
      <c r="EE440" s="16"/>
      <c r="EF440" s="16"/>
      <c r="EG440" s="16"/>
      <c r="EH440" s="16"/>
      <c r="EI440" s="16"/>
      <c r="EJ440" s="16"/>
      <c r="EK440" s="16"/>
      <c r="EL440" s="16"/>
      <c r="EM440" s="16"/>
      <c r="EN440" s="16"/>
      <c r="EO440" s="16"/>
      <c r="EP440" s="16"/>
      <c r="EQ440" s="16"/>
      <c r="ER440" s="16"/>
      <c r="ES440" s="16"/>
      <c r="ET440" s="16"/>
      <c r="EU440" s="16"/>
      <c r="EV440" s="16"/>
      <c r="EW440" s="16"/>
      <c r="EX440" s="16"/>
      <c r="EY440" s="16"/>
      <c r="EZ440" s="16"/>
      <c r="FA440" s="16"/>
      <c r="FB440" s="16"/>
      <c r="FC440" s="16"/>
      <c r="FD440" s="16"/>
      <c r="FE440" s="16"/>
      <c r="FF440" s="16"/>
      <c r="FG440" s="16"/>
      <c r="FH440" s="16"/>
      <c r="FI440" s="16"/>
      <c r="FJ440" s="16"/>
      <c r="FK440" s="16"/>
      <c r="FL440" s="16"/>
      <c r="FM440" s="16"/>
      <c r="FN440" s="16"/>
      <c r="FO440" s="16"/>
      <c r="FP440" s="16"/>
      <c r="FQ440" s="16"/>
      <c r="FR440" s="16"/>
      <c r="FS440" s="16"/>
      <c r="FT440" s="16"/>
      <c r="FU440" s="16"/>
      <c r="FV440" s="16"/>
      <c r="FW440" s="16"/>
      <c r="FX440" s="16"/>
    </row>
    <row r="441" spans="1:180" x14ac:dyDescent="0.3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c r="CX441" s="16"/>
      <c r="CY441" s="16"/>
      <c r="CZ441" s="16"/>
      <c r="DA441" s="16"/>
      <c r="DB441" s="16"/>
      <c r="DC441" s="16"/>
      <c r="DD441" s="16"/>
      <c r="DE441" s="16"/>
      <c r="DF441" s="16"/>
      <c r="DG441" s="16"/>
      <c r="DH441" s="16"/>
      <c r="DI441" s="16"/>
      <c r="DJ441" s="16"/>
      <c r="DK441" s="16"/>
      <c r="DL441" s="16"/>
      <c r="DM441" s="16"/>
      <c r="DN441" s="16"/>
      <c r="DO441" s="16"/>
      <c r="DP441" s="16"/>
      <c r="DQ441" s="16"/>
      <c r="DR441" s="16"/>
      <c r="DS441" s="16"/>
      <c r="DT441" s="16"/>
      <c r="DU441" s="16"/>
      <c r="DV441" s="16"/>
      <c r="DW441" s="16"/>
      <c r="DX441" s="16"/>
      <c r="DY441" s="16"/>
      <c r="DZ441" s="16"/>
      <c r="EA441" s="16"/>
      <c r="EB441" s="16"/>
      <c r="EC441" s="16"/>
      <c r="ED441" s="16"/>
      <c r="EE441" s="16"/>
      <c r="EF441" s="16"/>
      <c r="EG441" s="16"/>
      <c r="EH441" s="16"/>
      <c r="EI441" s="16"/>
      <c r="EJ441" s="16"/>
      <c r="EK441" s="16"/>
      <c r="EL441" s="16"/>
      <c r="EM441" s="16"/>
      <c r="EN441" s="16"/>
      <c r="EO441" s="16"/>
      <c r="EP441" s="16"/>
      <c r="EQ441" s="16"/>
      <c r="ER441" s="16"/>
      <c r="ES441" s="16"/>
      <c r="ET441" s="16"/>
      <c r="EU441" s="16"/>
      <c r="EV441" s="16"/>
      <c r="EW441" s="16"/>
      <c r="EX441" s="16"/>
      <c r="EY441" s="16"/>
      <c r="EZ441" s="16"/>
      <c r="FA441" s="16"/>
      <c r="FB441" s="16"/>
      <c r="FC441" s="16"/>
      <c r="FD441" s="16"/>
      <c r="FE441" s="16"/>
      <c r="FF441" s="16"/>
      <c r="FG441" s="16"/>
      <c r="FH441" s="16"/>
      <c r="FI441" s="16"/>
      <c r="FJ441" s="16"/>
      <c r="FK441" s="16"/>
      <c r="FL441" s="16"/>
      <c r="FM441" s="16"/>
      <c r="FN441" s="16"/>
      <c r="FO441" s="16"/>
      <c r="FP441" s="16"/>
      <c r="FQ441" s="16"/>
      <c r="FR441" s="16"/>
      <c r="FS441" s="16"/>
      <c r="FT441" s="16"/>
      <c r="FU441" s="16"/>
      <c r="FV441" s="16"/>
      <c r="FW441" s="16"/>
      <c r="FX441" s="16"/>
    </row>
    <row r="442" spans="1:180" x14ac:dyDescent="0.3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16"/>
      <c r="DE442" s="16"/>
      <c r="DF442" s="16"/>
      <c r="DG442" s="16"/>
      <c r="DH442" s="16"/>
      <c r="DI442" s="16"/>
      <c r="DJ442" s="16"/>
      <c r="DK442" s="16"/>
      <c r="DL442" s="16"/>
      <c r="DM442" s="16"/>
      <c r="DN442" s="16"/>
      <c r="DO442" s="16"/>
      <c r="DP442" s="16"/>
      <c r="DQ442" s="16"/>
      <c r="DR442" s="16"/>
      <c r="DS442" s="16"/>
      <c r="DT442" s="16"/>
      <c r="DU442" s="16"/>
      <c r="DV442" s="16"/>
      <c r="DW442" s="16"/>
      <c r="DX442" s="16"/>
      <c r="DY442" s="16"/>
      <c r="DZ442" s="16"/>
      <c r="EA442" s="16"/>
      <c r="EB442" s="16"/>
      <c r="EC442" s="16"/>
      <c r="ED442" s="16"/>
      <c r="EE442" s="16"/>
      <c r="EF442" s="16"/>
      <c r="EG442" s="16"/>
      <c r="EH442" s="16"/>
      <c r="EI442" s="16"/>
      <c r="EJ442" s="16"/>
      <c r="EK442" s="16"/>
      <c r="EL442" s="16"/>
      <c r="EM442" s="16"/>
      <c r="EN442" s="16"/>
      <c r="EO442" s="16"/>
      <c r="EP442" s="16"/>
      <c r="EQ442" s="16"/>
      <c r="ER442" s="16"/>
      <c r="ES442" s="16"/>
      <c r="ET442" s="16"/>
      <c r="EU442" s="16"/>
      <c r="EV442" s="16"/>
      <c r="EW442" s="16"/>
      <c r="EX442" s="16"/>
      <c r="EY442" s="16"/>
      <c r="EZ442" s="16"/>
      <c r="FA442" s="16"/>
      <c r="FB442" s="16"/>
      <c r="FC442" s="16"/>
      <c r="FD442" s="16"/>
      <c r="FE442" s="16"/>
      <c r="FF442" s="16"/>
      <c r="FG442" s="16"/>
      <c r="FH442" s="16"/>
      <c r="FI442" s="16"/>
      <c r="FJ442" s="16"/>
      <c r="FK442" s="16"/>
      <c r="FL442" s="16"/>
      <c r="FM442" s="16"/>
      <c r="FN442" s="16"/>
      <c r="FO442" s="16"/>
      <c r="FP442" s="16"/>
      <c r="FQ442" s="16"/>
      <c r="FR442" s="16"/>
      <c r="FS442" s="16"/>
      <c r="FT442" s="16"/>
      <c r="FU442" s="16"/>
      <c r="FV442" s="16"/>
      <c r="FW442" s="16"/>
      <c r="FX442" s="16"/>
    </row>
    <row r="443" spans="1:180" x14ac:dyDescent="0.3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c r="CX443" s="16"/>
      <c r="CY443" s="16"/>
      <c r="CZ443" s="16"/>
      <c r="DA443" s="16"/>
      <c r="DB443" s="16"/>
      <c r="DC443" s="16"/>
      <c r="DD443" s="16"/>
      <c r="DE443" s="16"/>
      <c r="DF443" s="16"/>
      <c r="DG443" s="16"/>
      <c r="DH443" s="16"/>
      <c r="DI443" s="16"/>
      <c r="DJ443" s="16"/>
      <c r="DK443" s="16"/>
      <c r="DL443" s="16"/>
      <c r="DM443" s="16"/>
      <c r="DN443" s="16"/>
      <c r="DO443" s="16"/>
      <c r="DP443" s="16"/>
      <c r="DQ443" s="16"/>
      <c r="DR443" s="16"/>
      <c r="DS443" s="16"/>
      <c r="DT443" s="16"/>
      <c r="DU443" s="16"/>
      <c r="DV443" s="16"/>
      <c r="DW443" s="16"/>
      <c r="DX443" s="16"/>
      <c r="DY443" s="16"/>
      <c r="DZ443" s="16"/>
      <c r="EA443" s="16"/>
      <c r="EB443" s="16"/>
      <c r="EC443" s="16"/>
      <c r="ED443" s="16"/>
      <c r="EE443" s="16"/>
      <c r="EF443" s="16"/>
      <c r="EG443" s="16"/>
      <c r="EH443" s="16"/>
      <c r="EI443" s="16"/>
      <c r="EJ443" s="16"/>
      <c r="EK443" s="16"/>
      <c r="EL443" s="16"/>
      <c r="EM443" s="16"/>
      <c r="EN443" s="16"/>
      <c r="EO443" s="16"/>
      <c r="EP443" s="16"/>
      <c r="EQ443" s="16"/>
      <c r="ER443" s="16"/>
      <c r="ES443" s="16"/>
      <c r="ET443" s="16"/>
      <c r="EU443" s="16"/>
      <c r="EV443" s="16"/>
      <c r="EW443" s="16"/>
      <c r="EX443" s="16"/>
      <c r="EY443" s="16"/>
      <c r="EZ443" s="16"/>
      <c r="FA443" s="16"/>
      <c r="FB443" s="16"/>
      <c r="FC443" s="16"/>
      <c r="FD443" s="16"/>
      <c r="FE443" s="16"/>
      <c r="FF443" s="16"/>
      <c r="FG443" s="16"/>
      <c r="FH443" s="16"/>
      <c r="FI443" s="16"/>
      <c r="FJ443" s="16"/>
      <c r="FK443" s="16"/>
      <c r="FL443" s="16"/>
      <c r="FM443" s="16"/>
      <c r="FN443" s="16"/>
      <c r="FO443" s="16"/>
      <c r="FP443" s="16"/>
      <c r="FQ443" s="16"/>
      <c r="FR443" s="16"/>
      <c r="FS443" s="16"/>
      <c r="FT443" s="16"/>
      <c r="FU443" s="16"/>
      <c r="FV443" s="16"/>
      <c r="FW443" s="16"/>
      <c r="FX443" s="16"/>
    </row>
    <row r="444" spans="1:180" x14ac:dyDescent="0.3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c r="CX444" s="16"/>
      <c r="CY444" s="16"/>
      <c r="CZ444" s="16"/>
      <c r="DA444" s="16"/>
      <c r="DB444" s="16"/>
      <c r="DC444" s="16"/>
      <c r="DD444" s="16"/>
      <c r="DE444" s="16"/>
      <c r="DF444" s="16"/>
      <c r="DG444" s="16"/>
      <c r="DH444" s="16"/>
      <c r="DI444" s="16"/>
      <c r="DJ444" s="16"/>
      <c r="DK444" s="16"/>
      <c r="DL444" s="16"/>
      <c r="DM444" s="16"/>
      <c r="DN444" s="16"/>
      <c r="DO444" s="16"/>
      <c r="DP444" s="16"/>
      <c r="DQ444" s="16"/>
      <c r="DR444" s="16"/>
      <c r="DS444" s="16"/>
      <c r="DT444" s="16"/>
      <c r="DU444" s="16"/>
      <c r="DV444" s="16"/>
      <c r="DW444" s="16"/>
      <c r="DX444" s="16"/>
      <c r="DY444" s="16"/>
      <c r="DZ444" s="16"/>
      <c r="EA444" s="16"/>
      <c r="EB444" s="16"/>
      <c r="EC444" s="16"/>
      <c r="ED444" s="16"/>
      <c r="EE444" s="16"/>
      <c r="EF444" s="16"/>
      <c r="EG444" s="16"/>
      <c r="EH444" s="16"/>
      <c r="EI444" s="16"/>
      <c r="EJ444" s="16"/>
      <c r="EK444" s="16"/>
      <c r="EL444" s="16"/>
      <c r="EM444" s="16"/>
      <c r="EN444" s="16"/>
      <c r="EO444" s="16"/>
      <c r="EP444" s="16"/>
      <c r="EQ444" s="16"/>
      <c r="ER444" s="16"/>
      <c r="ES444" s="16"/>
      <c r="ET444" s="16"/>
      <c r="EU444" s="16"/>
      <c r="EV444" s="16"/>
      <c r="EW444" s="16"/>
      <c r="EX444" s="16"/>
      <c r="EY444" s="16"/>
      <c r="EZ444" s="16"/>
      <c r="FA444" s="16"/>
      <c r="FB444" s="16"/>
      <c r="FC444" s="16"/>
      <c r="FD444" s="16"/>
      <c r="FE444" s="16"/>
      <c r="FF444" s="16"/>
      <c r="FG444" s="16"/>
      <c r="FH444" s="16"/>
      <c r="FI444" s="16"/>
      <c r="FJ444" s="16"/>
      <c r="FK444" s="16"/>
      <c r="FL444" s="16"/>
      <c r="FM444" s="16"/>
      <c r="FN444" s="16"/>
      <c r="FO444" s="16"/>
      <c r="FP444" s="16"/>
      <c r="FQ444" s="16"/>
      <c r="FR444" s="16"/>
      <c r="FS444" s="16"/>
      <c r="FT444" s="16"/>
      <c r="FU444" s="16"/>
      <c r="FV444" s="16"/>
      <c r="FW444" s="16"/>
      <c r="FX444" s="16"/>
    </row>
    <row r="445" spans="1:180" x14ac:dyDescent="0.3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c r="CX445" s="16"/>
      <c r="CY445" s="16"/>
      <c r="CZ445" s="16"/>
      <c r="DA445" s="16"/>
      <c r="DB445" s="16"/>
      <c r="DC445" s="16"/>
      <c r="DD445" s="16"/>
      <c r="DE445" s="16"/>
      <c r="DF445" s="16"/>
      <c r="DG445" s="16"/>
      <c r="DH445" s="16"/>
      <c r="DI445" s="16"/>
      <c r="DJ445" s="16"/>
      <c r="DK445" s="16"/>
      <c r="DL445" s="16"/>
      <c r="DM445" s="16"/>
      <c r="DN445" s="16"/>
      <c r="DO445" s="16"/>
      <c r="DP445" s="16"/>
      <c r="DQ445" s="16"/>
      <c r="DR445" s="16"/>
      <c r="DS445" s="16"/>
      <c r="DT445" s="16"/>
      <c r="DU445" s="16"/>
      <c r="DV445" s="16"/>
      <c r="DW445" s="16"/>
      <c r="DX445" s="16"/>
      <c r="DY445" s="16"/>
      <c r="DZ445" s="16"/>
      <c r="EA445" s="16"/>
      <c r="EB445" s="16"/>
      <c r="EC445" s="16"/>
      <c r="ED445" s="16"/>
      <c r="EE445" s="16"/>
      <c r="EF445" s="16"/>
      <c r="EG445" s="16"/>
      <c r="EH445" s="16"/>
      <c r="EI445" s="16"/>
      <c r="EJ445" s="16"/>
      <c r="EK445" s="16"/>
      <c r="EL445" s="16"/>
      <c r="EM445" s="16"/>
      <c r="EN445" s="16"/>
      <c r="EO445" s="16"/>
      <c r="EP445" s="16"/>
      <c r="EQ445" s="16"/>
      <c r="ER445" s="16"/>
      <c r="ES445" s="16"/>
      <c r="ET445" s="16"/>
      <c r="EU445" s="16"/>
      <c r="EV445" s="16"/>
      <c r="EW445" s="16"/>
      <c r="EX445" s="16"/>
      <c r="EY445" s="16"/>
      <c r="EZ445" s="16"/>
      <c r="FA445" s="16"/>
      <c r="FB445" s="16"/>
      <c r="FC445" s="16"/>
      <c r="FD445" s="16"/>
      <c r="FE445" s="16"/>
      <c r="FF445" s="16"/>
      <c r="FG445" s="16"/>
      <c r="FH445" s="16"/>
      <c r="FI445" s="16"/>
      <c r="FJ445" s="16"/>
      <c r="FK445" s="16"/>
      <c r="FL445" s="16"/>
      <c r="FM445" s="16"/>
      <c r="FN445" s="16"/>
      <c r="FO445" s="16"/>
      <c r="FP445" s="16"/>
      <c r="FQ445" s="16"/>
      <c r="FR445" s="16"/>
      <c r="FS445" s="16"/>
      <c r="FT445" s="16"/>
      <c r="FU445" s="16"/>
      <c r="FV445" s="16"/>
      <c r="FW445" s="16"/>
      <c r="FX445" s="16"/>
    </row>
    <row r="446" spans="1:180" x14ac:dyDescent="0.3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16"/>
      <c r="DE446" s="16"/>
      <c r="DF446" s="16"/>
      <c r="DG446" s="16"/>
      <c r="DH446" s="16"/>
      <c r="DI446" s="16"/>
      <c r="DJ446" s="16"/>
      <c r="DK446" s="16"/>
      <c r="DL446" s="16"/>
      <c r="DM446" s="16"/>
      <c r="DN446" s="16"/>
      <c r="DO446" s="16"/>
      <c r="DP446" s="16"/>
      <c r="DQ446" s="16"/>
      <c r="DR446" s="16"/>
      <c r="DS446" s="16"/>
      <c r="DT446" s="16"/>
      <c r="DU446" s="16"/>
      <c r="DV446" s="16"/>
      <c r="DW446" s="16"/>
      <c r="DX446" s="16"/>
      <c r="DY446" s="16"/>
      <c r="DZ446" s="16"/>
      <c r="EA446" s="16"/>
      <c r="EB446" s="16"/>
      <c r="EC446" s="16"/>
      <c r="ED446" s="16"/>
      <c r="EE446" s="16"/>
      <c r="EF446" s="16"/>
      <c r="EG446" s="16"/>
      <c r="EH446" s="16"/>
      <c r="EI446" s="16"/>
      <c r="EJ446" s="16"/>
      <c r="EK446" s="16"/>
      <c r="EL446" s="16"/>
      <c r="EM446" s="16"/>
      <c r="EN446" s="16"/>
      <c r="EO446" s="16"/>
      <c r="EP446" s="16"/>
      <c r="EQ446" s="16"/>
      <c r="ER446" s="16"/>
      <c r="ES446" s="16"/>
      <c r="ET446" s="16"/>
      <c r="EU446" s="16"/>
      <c r="EV446" s="16"/>
      <c r="EW446" s="16"/>
      <c r="EX446" s="16"/>
      <c r="EY446" s="16"/>
      <c r="EZ446" s="16"/>
      <c r="FA446" s="16"/>
      <c r="FB446" s="16"/>
      <c r="FC446" s="16"/>
      <c r="FD446" s="16"/>
      <c r="FE446" s="16"/>
      <c r="FF446" s="16"/>
      <c r="FG446" s="16"/>
      <c r="FH446" s="16"/>
      <c r="FI446" s="16"/>
      <c r="FJ446" s="16"/>
      <c r="FK446" s="16"/>
      <c r="FL446" s="16"/>
      <c r="FM446" s="16"/>
      <c r="FN446" s="16"/>
      <c r="FO446" s="16"/>
      <c r="FP446" s="16"/>
      <c r="FQ446" s="16"/>
      <c r="FR446" s="16"/>
      <c r="FS446" s="16"/>
      <c r="FT446" s="16"/>
      <c r="FU446" s="16"/>
      <c r="FV446" s="16"/>
      <c r="FW446" s="16"/>
      <c r="FX446" s="16"/>
    </row>
    <row r="447" spans="1:180" x14ac:dyDescent="0.3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16"/>
      <c r="DE447" s="16"/>
      <c r="DF447" s="16"/>
      <c r="DG447" s="16"/>
      <c r="DH447" s="16"/>
      <c r="DI447" s="16"/>
      <c r="DJ447" s="16"/>
      <c r="DK447" s="16"/>
      <c r="DL447" s="16"/>
      <c r="DM447" s="16"/>
      <c r="DN447" s="16"/>
      <c r="DO447" s="16"/>
      <c r="DP447" s="16"/>
      <c r="DQ447" s="16"/>
      <c r="DR447" s="16"/>
      <c r="DS447" s="16"/>
      <c r="DT447" s="16"/>
      <c r="DU447" s="16"/>
      <c r="DV447" s="16"/>
      <c r="DW447" s="16"/>
      <c r="DX447" s="16"/>
      <c r="DY447" s="16"/>
      <c r="DZ447" s="16"/>
      <c r="EA447" s="16"/>
      <c r="EB447" s="16"/>
      <c r="EC447" s="16"/>
      <c r="ED447" s="16"/>
      <c r="EE447" s="16"/>
      <c r="EF447" s="16"/>
      <c r="EG447" s="16"/>
      <c r="EH447" s="16"/>
      <c r="EI447" s="16"/>
      <c r="EJ447" s="16"/>
      <c r="EK447" s="16"/>
      <c r="EL447" s="16"/>
      <c r="EM447" s="16"/>
      <c r="EN447" s="16"/>
      <c r="EO447" s="16"/>
      <c r="EP447" s="16"/>
      <c r="EQ447" s="16"/>
      <c r="ER447" s="16"/>
      <c r="ES447" s="16"/>
      <c r="ET447" s="16"/>
      <c r="EU447" s="16"/>
      <c r="EV447" s="16"/>
      <c r="EW447" s="16"/>
      <c r="EX447" s="16"/>
      <c r="EY447" s="16"/>
      <c r="EZ447" s="16"/>
      <c r="FA447" s="16"/>
      <c r="FB447" s="16"/>
      <c r="FC447" s="16"/>
      <c r="FD447" s="16"/>
      <c r="FE447" s="16"/>
      <c r="FF447" s="16"/>
      <c r="FG447" s="16"/>
      <c r="FH447" s="16"/>
      <c r="FI447" s="16"/>
      <c r="FJ447" s="16"/>
      <c r="FK447" s="16"/>
      <c r="FL447" s="16"/>
      <c r="FM447" s="16"/>
      <c r="FN447" s="16"/>
      <c r="FO447" s="16"/>
      <c r="FP447" s="16"/>
      <c r="FQ447" s="16"/>
      <c r="FR447" s="16"/>
      <c r="FS447" s="16"/>
      <c r="FT447" s="16"/>
      <c r="FU447" s="16"/>
      <c r="FV447" s="16"/>
      <c r="FW447" s="16"/>
      <c r="FX447" s="16"/>
    </row>
    <row r="448" spans="1:180" x14ac:dyDescent="0.3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c r="CX448" s="16"/>
      <c r="CY448" s="16"/>
      <c r="CZ448" s="16"/>
      <c r="DA448" s="16"/>
      <c r="DB448" s="16"/>
      <c r="DC448" s="16"/>
      <c r="DD448" s="16"/>
      <c r="DE448" s="16"/>
      <c r="DF448" s="16"/>
      <c r="DG448" s="16"/>
      <c r="DH448" s="16"/>
      <c r="DI448" s="16"/>
      <c r="DJ448" s="16"/>
      <c r="DK448" s="16"/>
      <c r="DL448" s="16"/>
      <c r="DM448" s="16"/>
      <c r="DN448" s="16"/>
      <c r="DO448" s="16"/>
      <c r="DP448" s="16"/>
      <c r="DQ448" s="16"/>
      <c r="DR448" s="16"/>
      <c r="DS448" s="16"/>
      <c r="DT448" s="16"/>
      <c r="DU448" s="16"/>
      <c r="DV448" s="16"/>
      <c r="DW448" s="16"/>
      <c r="DX448" s="16"/>
      <c r="DY448" s="16"/>
      <c r="DZ448" s="16"/>
      <c r="EA448" s="16"/>
      <c r="EB448" s="16"/>
      <c r="EC448" s="16"/>
      <c r="ED448" s="16"/>
      <c r="EE448" s="16"/>
      <c r="EF448" s="16"/>
      <c r="EG448" s="16"/>
      <c r="EH448" s="16"/>
      <c r="EI448" s="16"/>
      <c r="EJ448" s="16"/>
      <c r="EK448" s="16"/>
      <c r="EL448" s="16"/>
      <c r="EM448" s="16"/>
      <c r="EN448" s="16"/>
      <c r="EO448" s="16"/>
      <c r="EP448" s="16"/>
      <c r="EQ448" s="16"/>
      <c r="ER448" s="16"/>
      <c r="ES448" s="16"/>
      <c r="ET448" s="16"/>
      <c r="EU448" s="16"/>
      <c r="EV448" s="16"/>
      <c r="EW448" s="16"/>
      <c r="EX448" s="16"/>
      <c r="EY448" s="16"/>
      <c r="EZ448" s="16"/>
      <c r="FA448" s="16"/>
      <c r="FB448" s="16"/>
      <c r="FC448" s="16"/>
      <c r="FD448" s="16"/>
      <c r="FE448" s="16"/>
      <c r="FF448" s="16"/>
      <c r="FG448" s="16"/>
      <c r="FH448" s="16"/>
      <c r="FI448" s="16"/>
      <c r="FJ448" s="16"/>
      <c r="FK448" s="16"/>
      <c r="FL448" s="16"/>
      <c r="FM448" s="16"/>
      <c r="FN448" s="16"/>
      <c r="FO448" s="16"/>
      <c r="FP448" s="16"/>
      <c r="FQ448" s="16"/>
      <c r="FR448" s="16"/>
      <c r="FS448" s="16"/>
      <c r="FT448" s="16"/>
      <c r="FU448" s="16"/>
      <c r="FV448" s="16"/>
      <c r="FW448" s="16"/>
      <c r="FX448" s="16"/>
    </row>
    <row r="449" spans="1:180" x14ac:dyDescent="0.3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c r="CX449" s="16"/>
      <c r="CY449" s="16"/>
      <c r="CZ449" s="16"/>
      <c r="DA449" s="16"/>
      <c r="DB449" s="16"/>
      <c r="DC449" s="16"/>
      <c r="DD449" s="16"/>
      <c r="DE449" s="16"/>
      <c r="DF449" s="16"/>
      <c r="DG449" s="16"/>
      <c r="DH449" s="16"/>
      <c r="DI449" s="16"/>
      <c r="DJ449" s="16"/>
      <c r="DK449" s="16"/>
      <c r="DL449" s="16"/>
      <c r="DM449" s="16"/>
      <c r="DN449" s="16"/>
      <c r="DO449" s="16"/>
      <c r="DP449" s="16"/>
      <c r="DQ449" s="16"/>
      <c r="DR449" s="16"/>
      <c r="DS449" s="16"/>
      <c r="DT449" s="16"/>
      <c r="DU449" s="16"/>
      <c r="DV449" s="16"/>
      <c r="DW449" s="16"/>
      <c r="DX449" s="16"/>
      <c r="DY449" s="16"/>
      <c r="DZ449" s="16"/>
      <c r="EA449" s="16"/>
      <c r="EB449" s="16"/>
      <c r="EC449" s="16"/>
      <c r="ED449" s="16"/>
      <c r="EE449" s="16"/>
      <c r="EF449" s="16"/>
      <c r="EG449" s="16"/>
      <c r="EH449" s="16"/>
      <c r="EI449" s="16"/>
      <c r="EJ449" s="16"/>
      <c r="EK449" s="16"/>
      <c r="EL449" s="16"/>
      <c r="EM449" s="16"/>
      <c r="EN449" s="16"/>
      <c r="EO449" s="16"/>
      <c r="EP449" s="16"/>
      <c r="EQ449" s="16"/>
      <c r="ER449" s="16"/>
      <c r="ES449" s="16"/>
      <c r="ET449" s="16"/>
      <c r="EU449" s="16"/>
      <c r="EV449" s="16"/>
      <c r="EW449" s="16"/>
      <c r="EX449" s="16"/>
      <c r="EY449" s="16"/>
      <c r="EZ449" s="16"/>
      <c r="FA449" s="16"/>
      <c r="FB449" s="16"/>
      <c r="FC449" s="16"/>
      <c r="FD449" s="16"/>
      <c r="FE449" s="16"/>
      <c r="FF449" s="16"/>
      <c r="FG449" s="16"/>
      <c r="FH449" s="16"/>
      <c r="FI449" s="16"/>
      <c r="FJ449" s="16"/>
      <c r="FK449" s="16"/>
      <c r="FL449" s="16"/>
      <c r="FM449" s="16"/>
      <c r="FN449" s="16"/>
      <c r="FO449" s="16"/>
      <c r="FP449" s="16"/>
      <c r="FQ449" s="16"/>
      <c r="FR449" s="16"/>
      <c r="FS449" s="16"/>
      <c r="FT449" s="16"/>
      <c r="FU449" s="16"/>
      <c r="FV449" s="16"/>
      <c r="FW449" s="16"/>
      <c r="FX449" s="16"/>
    </row>
    <row r="450" spans="1:180" x14ac:dyDescent="0.3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c r="CX450" s="16"/>
      <c r="CY450" s="16"/>
      <c r="CZ450" s="16"/>
      <c r="DA450" s="16"/>
      <c r="DB450" s="16"/>
      <c r="DC450" s="16"/>
      <c r="DD450" s="16"/>
      <c r="DE450" s="16"/>
      <c r="DF450" s="16"/>
      <c r="DG450" s="16"/>
      <c r="DH450" s="16"/>
      <c r="DI450" s="16"/>
      <c r="DJ450" s="16"/>
      <c r="DK450" s="16"/>
      <c r="DL450" s="16"/>
      <c r="DM450" s="16"/>
      <c r="DN450" s="16"/>
      <c r="DO450" s="16"/>
      <c r="DP450" s="16"/>
      <c r="DQ450" s="16"/>
      <c r="DR450" s="16"/>
      <c r="DS450" s="16"/>
      <c r="DT450" s="16"/>
      <c r="DU450" s="16"/>
      <c r="DV450" s="16"/>
      <c r="DW450" s="16"/>
      <c r="DX450" s="16"/>
      <c r="DY450" s="16"/>
      <c r="DZ450" s="16"/>
      <c r="EA450" s="16"/>
      <c r="EB450" s="16"/>
      <c r="EC450" s="16"/>
      <c r="ED450" s="16"/>
      <c r="EE450" s="16"/>
      <c r="EF450" s="16"/>
      <c r="EG450" s="16"/>
      <c r="EH450" s="16"/>
      <c r="EI450" s="16"/>
      <c r="EJ450" s="16"/>
      <c r="EK450" s="16"/>
      <c r="EL450" s="16"/>
      <c r="EM450" s="16"/>
      <c r="EN450" s="16"/>
      <c r="EO450" s="16"/>
      <c r="EP450" s="16"/>
      <c r="EQ450" s="16"/>
      <c r="ER450" s="16"/>
      <c r="ES450" s="16"/>
      <c r="ET450" s="16"/>
      <c r="EU450" s="16"/>
      <c r="EV450" s="16"/>
      <c r="EW450" s="16"/>
      <c r="EX450" s="16"/>
      <c r="EY450" s="16"/>
      <c r="EZ450" s="16"/>
      <c r="FA450" s="16"/>
      <c r="FB450" s="16"/>
      <c r="FC450" s="16"/>
      <c r="FD450" s="16"/>
      <c r="FE450" s="16"/>
      <c r="FF450" s="16"/>
      <c r="FG450" s="16"/>
      <c r="FH450" s="16"/>
      <c r="FI450" s="16"/>
      <c r="FJ450" s="16"/>
      <c r="FK450" s="16"/>
      <c r="FL450" s="16"/>
      <c r="FM450" s="16"/>
      <c r="FN450" s="16"/>
      <c r="FO450" s="16"/>
      <c r="FP450" s="16"/>
      <c r="FQ450" s="16"/>
      <c r="FR450" s="16"/>
      <c r="FS450" s="16"/>
      <c r="FT450" s="16"/>
      <c r="FU450" s="16"/>
      <c r="FV450" s="16"/>
      <c r="FW450" s="16"/>
      <c r="FX450" s="16"/>
    </row>
    <row r="451" spans="1:180" x14ac:dyDescent="0.3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c r="CX451" s="16"/>
      <c r="CY451" s="16"/>
      <c r="CZ451" s="16"/>
      <c r="DA451" s="16"/>
      <c r="DB451" s="16"/>
      <c r="DC451" s="16"/>
      <c r="DD451" s="16"/>
      <c r="DE451" s="16"/>
      <c r="DF451" s="16"/>
      <c r="DG451" s="16"/>
      <c r="DH451" s="16"/>
      <c r="DI451" s="16"/>
      <c r="DJ451" s="16"/>
      <c r="DK451" s="16"/>
      <c r="DL451" s="16"/>
      <c r="DM451" s="16"/>
      <c r="DN451" s="16"/>
      <c r="DO451" s="16"/>
      <c r="DP451" s="16"/>
      <c r="DQ451" s="16"/>
      <c r="DR451" s="16"/>
      <c r="DS451" s="16"/>
      <c r="DT451" s="16"/>
      <c r="DU451" s="16"/>
      <c r="DV451" s="16"/>
      <c r="DW451" s="16"/>
      <c r="DX451" s="16"/>
      <c r="DY451" s="16"/>
      <c r="DZ451" s="16"/>
      <c r="EA451" s="16"/>
      <c r="EB451" s="16"/>
      <c r="EC451" s="16"/>
      <c r="ED451" s="16"/>
      <c r="EE451" s="16"/>
      <c r="EF451" s="16"/>
      <c r="EG451" s="16"/>
      <c r="EH451" s="16"/>
      <c r="EI451" s="16"/>
      <c r="EJ451" s="16"/>
      <c r="EK451" s="16"/>
      <c r="EL451" s="16"/>
      <c r="EM451" s="16"/>
      <c r="EN451" s="16"/>
      <c r="EO451" s="16"/>
      <c r="EP451" s="16"/>
      <c r="EQ451" s="16"/>
      <c r="ER451" s="16"/>
      <c r="ES451" s="16"/>
      <c r="ET451" s="16"/>
      <c r="EU451" s="16"/>
      <c r="EV451" s="16"/>
      <c r="EW451" s="16"/>
      <c r="EX451" s="16"/>
      <c r="EY451" s="16"/>
      <c r="EZ451" s="16"/>
      <c r="FA451" s="16"/>
      <c r="FB451" s="16"/>
      <c r="FC451" s="16"/>
      <c r="FD451" s="16"/>
      <c r="FE451" s="16"/>
      <c r="FF451" s="16"/>
      <c r="FG451" s="16"/>
      <c r="FH451" s="16"/>
      <c r="FI451" s="16"/>
      <c r="FJ451" s="16"/>
      <c r="FK451" s="16"/>
      <c r="FL451" s="16"/>
      <c r="FM451" s="16"/>
      <c r="FN451" s="16"/>
      <c r="FO451" s="16"/>
      <c r="FP451" s="16"/>
      <c r="FQ451" s="16"/>
      <c r="FR451" s="16"/>
      <c r="FS451" s="16"/>
      <c r="FT451" s="16"/>
      <c r="FU451" s="16"/>
      <c r="FV451" s="16"/>
      <c r="FW451" s="16"/>
      <c r="FX451" s="16"/>
    </row>
    <row r="452" spans="1:180" x14ac:dyDescent="0.3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16"/>
      <c r="DE452" s="16"/>
      <c r="DF452" s="16"/>
      <c r="DG452" s="16"/>
      <c r="DH452" s="16"/>
      <c r="DI452" s="16"/>
      <c r="DJ452" s="16"/>
      <c r="DK452" s="16"/>
      <c r="DL452" s="16"/>
      <c r="DM452" s="16"/>
      <c r="DN452" s="16"/>
      <c r="DO452" s="16"/>
      <c r="DP452" s="16"/>
      <c r="DQ452" s="16"/>
      <c r="DR452" s="16"/>
      <c r="DS452" s="16"/>
      <c r="DT452" s="16"/>
      <c r="DU452" s="16"/>
      <c r="DV452" s="16"/>
      <c r="DW452" s="16"/>
      <c r="DX452" s="16"/>
      <c r="DY452" s="16"/>
      <c r="DZ452" s="16"/>
      <c r="EA452" s="16"/>
      <c r="EB452" s="16"/>
      <c r="EC452" s="16"/>
      <c r="ED452" s="16"/>
      <c r="EE452" s="16"/>
      <c r="EF452" s="16"/>
      <c r="EG452" s="16"/>
      <c r="EH452" s="16"/>
      <c r="EI452" s="16"/>
      <c r="EJ452" s="16"/>
      <c r="EK452" s="16"/>
      <c r="EL452" s="16"/>
      <c r="EM452" s="16"/>
      <c r="EN452" s="16"/>
      <c r="EO452" s="16"/>
      <c r="EP452" s="16"/>
      <c r="EQ452" s="16"/>
      <c r="ER452" s="16"/>
      <c r="ES452" s="16"/>
      <c r="ET452" s="16"/>
      <c r="EU452" s="16"/>
      <c r="EV452" s="16"/>
      <c r="EW452" s="16"/>
      <c r="EX452" s="16"/>
      <c r="EY452" s="16"/>
      <c r="EZ452" s="16"/>
      <c r="FA452" s="16"/>
      <c r="FB452" s="16"/>
      <c r="FC452" s="16"/>
      <c r="FD452" s="16"/>
      <c r="FE452" s="16"/>
      <c r="FF452" s="16"/>
      <c r="FG452" s="16"/>
      <c r="FH452" s="16"/>
      <c r="FI452" s="16"/>
      <c r="FJ452" s="16"/>
      <c r="FK452" s="16"/>
      <c r="FL452" s="16"/>
      <c r="FM452" s="16"/>
      <c r="FN452" s="16"/>
      <c r="FO452" s="16"/>
      <c r="FP452" s="16"/>
      <c r="FQ452" s="16"/>
      <c r="FR452" s="16"/>
      <c r="FS452" s="16"/>
      <c r="FT452" s="16"/>
      <c r="FU452" s="16"/>
      <c r="FV452" s="16"/>
      <c r="FW452" s="16"/>
      <c r="FX452" s="16"/>
    </row>
    <row r="453" spans="1:180" x14ac:dyDescent="0.3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c r="CX453" s="16"/>
      <c r="CY453" s="16"/>
      <c r="CZ453" s="16"/>
      <c r="DA453" s="16"/>
      <c r="DB453" s="16"/>
      <c r="DC453" s="16"/>
      <c r="DD453" s="16"/>
      <c r="DE453" s="16"/>
      <c r="DF453" s="16"/>
      <c r="DG453" s="16"/>
      <c r="DH453" s="16"/>
      <c r="DI453" s="16"/>
      <c r="DJ453" s="16"/>
      <c r="DK453" s="16"/>
      <c r="DL453" s="16"/>
      <c r="DM453" s="16"/>
      <c r="DN453" s="16"/>
      <c r="DO453" s="16"/>
      <c r="DP453" s="16"/>
      <c r="DQ453" s="16"/>
      <c r="DR453" s="16"/>
      <c r="DS453" s="16"/>
      <c r="DT453" s="16"/>
      <c r="DU453" s="16"/>
      <c r="DV453" s="16"/>
      <c r="DW453" s="16"/>
      <c r="DX453" s="16"/>
      <c r="DY453" s="16"/>
      <c r="DZ453" s="16"/>
      <c r="EA453" s="16"/>
      <c r="EB453" s="16"/>
      <c r="EC453" s="16"/>
      <c r="ED453" s="16"/>
      <c r="EE453" s="16"/>
      <c r="EF453" s="16"/>
      <c r="EG453" s="16"/>
      <c r="EH453" s="16"/>
      <c r="EI453" s="16"/>
      <c r="EJ453" s="16"/>
      <c r="EK453" s="16"/>
      <c r="EL453" s="16"/>
      <c r="EM453" s="16"/>
      <c r="EN453" s="16"/>
      <c r="EO453" s="16"/>
      <c r="EP453" s="16"/>
      <c r="EQ453" s="16"/>
      <c r="ER453" s="16"/>
      <c r="ES453" s="16"/>
      <c r="ET453" s="16"/>
      <c r="EU453" s="16"/>
      <c r="EV453" s="16"/>
      <c r="EW453" s="16"/>
      <c r="EX453" s="16"/>
      <c r="EY453" s="16"/>
      <c r="EZ453" s="16"/>
      <c r="FA453" s="16"/>
      <c r="FB453" s="16"/>
      <c r="FC453" s="16"/>
      <c r="FD453" s="16"/>
      <c r="FE453" s="16"/>
      <c r="FF453" s="16"/>
      <c r="FG453" s="16"/>
      <c r="FH453" s="16"/>
      <c r="FI453" s="16"/>
      <c r="FJ453" s="16"/>
      <c r="FK453" s="16"/>
      <c r="FL453" s="16"/>
      <c r="FM453" s="16"/>
      <c r="FN453" s="16"/>
      <c r="FO453" s="16"/>
      <c r="FP453" s="16"/>
      <c r="FQ453" s="16"/>
      <c r="FR453" s="16"/>
      <c r="FS453" s="16"/>
      <c r="FT453" s="16"/>
      <c r="FU453" s="16"/>
      <c r="FV453" s="16"/>
      <c r="FW453" s="16"/>
      <c r="FX453" s="16"/>
    </row>
    <row r="454" spans="1:180" x14ac:dyDescent="0.3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c r="CX454" s="16"/>
      <c r="CY454" s="16"/>
      <c r="CZ454" s="16"/>
      <c r="DA454" s="16"/>
      <c r="DB454" s="16"/>
      <c r="DC454" s="16"/>
      <c r="DD454" s="16"/>
      <c r="DE454" s="16"/>
      <c r="DF454" s="16"/>
      <c r="DG454" s="16"/>
      <c r="DH454" s="16"/>
      <c r="DI454" s="16"/>
      <c r="DJ454" s="16"/>
      <c r="DK454" s="16"/>
      <c r="DL454" s="16"/>
      <c r="DM454" s="16"/>
      <c r="DN454" s="16"/>
      <c r="DO454" s="16"/>
      <c r="DP454" s="16"/>
      <c r="DQ454" s="16"/>
      <c r="DR454" s="16"/>
      <c r="DS454" s="16"/>
      <c r="DT454" s="16"/>
      <c r="DU454" s="16"/>
      <c r="DV454" s="16"/>
      <c r="DW454" s="16"/>
      <c r="DX454" s="16"/>
      <c r="DY454" s="16"/>
      <c r="DZ454" s="16"/>
      <c r="EA454" s="16"/>
      <c r="EB454" s="16"/>
      <c r="EC454" s="16"/>
      <c r="ED454" s="16"/>
      <c r="EE454" s="16"/>
      <c r="EF454" s="16"/>
      <c r="EG454" s="16"/>
      <c r="EH454" s="16"/>
      <c r="EI454" s="16"/>
      <c r="EJ454" s="16"/>
      <c r="EK454" s="16"/>
      <c r="EL454" s="16"/>
      <c r="EM454" s="16"/>
      <c r="EN454" s="16"/>
      <c r="EO454" s="16"/>
      <c r="EP454" s="16"/>
      <c r="EQ454" s="16"/>
      <c r="ER454" s="16"/>
      <c r="ES454" s="16"/>
      <c r="ET454" s="16"/>
      <c r="EU454" s="16"/>
      <c r="EV454" s="16"/>
      <c r="EW454" s="16"/>
      <c r="EX454" s="16"/>
      <c r="EY454" s="16"/>
      <c r="EZ454" s="16"/>
      <c r="FA454" s="16"/>
      <c r="FB454" s="16"/>
      <c r="FC454" s="16"/>
      <c r="FD454" s="16"/>
      <c r="FE454" s="16"/>
      <c r="FF454" s="16"/>
      <c r="FG454" s="16"/>
      <c r="FH454" s="16"/>
      <c r="FI454" s="16"/>
      <c r="FJ454" s="16"/>
      <c r="FK454" s="16"/>
      <c r="FL454" s="16"/>
      <c r="FM454" s="16"/>
      <c r="FN454" s="16"/>
      <c r="FO454" s="16"/>
      <c r="FP454" s="16"/>
      <c r="FQ454" s="16"/>
      <c r="FR454" s="16"/>
      <c r="FS454" s="16"/>
      <c r="FT454" s="16"/>
      <c r="FU454" s="16"/>
      <c r="FV454" s="16"/>
      <c r="FW454" s="16"/>
      <c r="FX454" s="16"/>
    </row>
    <row r="455" spans="1:180" x14ac:dyDescent="0.3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c r="CX455" s="16"/>
      <c r="CY455" s="16"/>
      <c r="CZ455" s="16"/>
      <c r="DA455" s="16"/>
      <c r="DB455" s="16"/>
      <c r="DC455" s="16"/>
      <c r="DD455" s="16"/>
      <c r="DE455" s="16"/>
      <c r="DF455" s="16"/>
      <c r="DG455" s="16"/>
      <c r="DH455" s="16"/>
      <c r="DI455" s="16"/>
      <c r="DJ455" s="16"/>
      <c r="DK455" s="16"/>
      <c r="DL455" s="16"/>
      <c r="DM455" s="16"/>
      <c r="DN455" s="16"/>
      <c r="DO455" s="16"/>
      <c r="DP455" s="16"/>
      <c r="DQ455" s="16"/>
      <c r="DR455" s="16"/>
      <c r="DS455" s="16"/>
      <c r="DT455" s="16"/>
      <c r="DU455" s="16"/>
      <c r="DV455" s="16"/>
      <c r="DW455" s="16"/>
      <c r="DX455" s="16"/>
      <c r="DY455" s="16"/>
      <c r="DZ455" s="16"/>
      <c r="EA455" s="16"/>
      <c r="EB455" s="16"/>
      <c r="EC455" s="16"/>
      <c r="ED455" s="16"/>
      <c r="EE455" s="16"/>
      <c r="EF455" s="16"/>
      <c r="EG455" s="16"/>
      <c r="EH455" s="16"/>
      <c r="EI455" s="16"/>
      <c r="EJ455" s="16"/>
      <c r="EK455" s="16"/>
      <c r="EL455" s="16"/>
      <c r="EM455" s="16"/>
      <c r="EN455" s="16"/>
      <c r="EO455" s="16"/>
      <c r="EP455" s="16"/>
      <c r="EQ455" s="16"/>
      <c r="ER455" s="16"/>
      <c r="ES455" s="16"/>
      <c r="ET455" s="16"/>
      <c r="EU455" s="16"/>
      <c r="EV455" s="16"/>
      <c r="EW455" s="16"/>
      <c r="EX455" s="16"/>
      <c r="EY455" s="16"/>
      <c r="EZ455" s="16"/>
      <c r="FA455" s="16"/>
      <c r="FB455" s="16"/>
      <c r="FC455" s="16"/>
      <c r="FD455" s="16"/>
      <c r="FE455" s="16"/>
      <c r="FF455" s="16"/>
      <c r="FG455" s="16"/>
      <c r="FH455" s="16"/>
      <c r="FI455" s="16"/>
      <c r="FJ455" s="16"/>
      <c r="FK455" s="16"/>
      <c r="FL455" s="16"/>
      <c r="FM455" s="16"/>
      <c r="FN455" s="16"/>
      <c r="FO455" s="16"/>
      <c r="FP455" s="16"/>
      <c r="FQ455" s="16"/>
      <c r="FR455" s="16"/>
      <c r="FS455" s="16"/>
      <c r="FT455" s="16"/>
      <c r="FU455" s="16"/>
      <c r="FV455" s="16"/>
      <c r="FW455" s="16"/>
      <c r="FX455" s="16"/>
    </row>
    <row r="456" spans="1:180" x14ac:dyDescent="0.3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16"/>
      <c r="DE456" s="16"/>
      <c r="DF456" s="16"/>
      <c r="DG456" s="16"/>
      <c r="DH456" s="16"/>
      <c r="DI456" s="16"/>
      <c r="DJ456" s="16"/>
      <c r="DK456" s="16"/>
      <c r="DL456" s="16"/>
      <c r="DM456" s="16"/>
      <c r="DN456" s="16"/>
      <c r="DO456" s="16"/>
      <c r="DP456" s="16"/>
      <c r="DQ456" s="16"/>
      <c r="DR456" s="16"/>
      <c r="DS456" s="16"/>
      <c r="DT456" s="16"/>
      <c r="DU456" s="16"/>
      <c r="DV456" s="16"/>
      <c r="DW456" s="16"/>
      <c r="DX456" s="16"/>
      <c r="DY456" s="16"/>
      <c r="DZ456" s="16"/>
      <c r="EA456" s="16"/>
      <c r="EB456" s="16"/>
      <c r="EC456" s="16"/>
      <c r="ED456" s="16"/>
      <c r="EE456" s="16"/>
      <c r="EF456" s="16"/>
      <c r="EG456" s="16"/>
      <c r="EH456" s="16"/>
      <c r="EI456" s="16"/>
      <c r="EJ456" s="16"/>
      <c r="EK456" s="16"/>
      <c r="EL456" s="16"/>
      <c r="EM456" s="16"/>
      <c r="EN456" s="16"/>
      <c r="EO456" s="16"/>
      <c r="EP456" s="16"/>
      <c r="EQ456" s="16"/>
      <c r="ER456" s="16"/>
      <c r="ES456" s="16"/>
      <c r="ET456" s="16"/>
      <c r="EU456" s="16"/>
      <c r="EV456" s="16"/>
      <c r="EW456" s="16"/>
      <c r="EX456" s="16"/>
      <c r="EY456" s="16"/>
      <c r="EZ456" s="16"/>
      <c r="FA456" s="16"/>
      <c r="FB456" s="16"/>
      <c r="FC456" s="16"/>
      <c r="FD456" s="16"/>
      <c r="FE456" s="16"/>
      <c r="FF456" s="16"/>
      <c r="FG456" s="16"/>
      <c r="FH456" s="16"/>
      <c r="FI456" s="16"/>
      <c r="FJ456" s="16"/>
      <c r="FK456" s="16"/>
      <c r="FL456" s="16"/>
      <c r="FM456" s="16"/>
      <c r="FN456" s="16"/>
      <c r="FO456" s="16"/>
      <c r="FP456" s="16"/>
      <c r="FQ456" s="16"/>
      <c r="FR456" s="16"/>
      <c r="FS456" s="16"/>
      <c r="FT456" s="16"/>
      <c r="FU456" s="16"/>
      <c r="FV456" s="16"/>
      <c r="FW456" s="16"/>
      <c r="FX456" s="16"/>
    </row>
    <row r="457" spans="1:180" x14ac:dyDescent="0.3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16"/>
      <c r="DE457" s="16"/>
      <c r="DF457" s="16"/>
      <c r="DG457" s="16"/>
      <c r="DH457" s="16"/>
      <c r="DI457" s="16"/>
      <c r="DJ457" s="16"/>
      <c r="DK457" s="16"/>
      <c r="DL457" s="16"/>
      <c r="DM457" s="16"/>
      <c r="DN457" s="16"/>
      <c r="DO457" s="16"/>
      <c r="DP457" s="16"/>
      <c r="DQ457" s="16"/>
      <c r="DR457" s="16"/>
      <c r="DS457" s="16"/>
      <c r="DT457" s="16"/>
      <c r="DU457" s="16"/>
      <c r="DV457" s="16"/>
      <c r="DW457" s="16"/>
      <c r="DX457" s="16"/>
      <c r="DY457" s="16"/>
      <c r="DZ457" s="16"/>
      <c r="EA457" s="16"/>
      <c r="EB457" s="16"/>
      <c r="EC457" s="16"/>
      <c r="ED457" s="16"/>
      <c r="EE457" s="16"/>
      <c r="EF457" s="16"/>
      <c r="EG457" s="16"/>
      <c r="EH457" s="16"/>
      <c r="EI457" s="16"/>
      <c r="EJ457" s="16"/>
      <c r="EK457" s="16"/>
      <c r="EL457" s="16"/>
      <c r="EM457" s="16"/>
      <c r="EN457" s="16"/>
      <c r="EO457" s="16"/>
      <c r="EP457" s="16"/>
      <c r="EQ457" s="16"/>
      <c r="ER457" s="16"/>
      <c r="ES457" s="16"/>
      <c r="ET457" s="16"/>
      <c r="EU457" s="16"/>
      <c r="EV457" s="16"/>
      <c r="EW457" s="16"/>
      <c r="EX457" s="16"/>
      <c r="EY457" s="16"/>
      <c r="EZ457" s="16"/>
      <c r="FA457" s="16"/>
      <c r="FB457" s="16"/>
      <c r="FC457" s="16"/>
      <c r="FD457" s="16"/>
      <c r="FE457" s="16"/>
      <c r="FF457" s="16"/>
      <c r="FG457" s="16"/>
      <c r="FH457" s="16"/>
      <c r="FI457" s="16"/>
      <c r="FJ457" s="16"/>
      <c r="FK457" s="16"/>
      <c r="FL457" s="16"/>
      <c r="FM457" s="16"/>
      <c r="FN457" s="16"/>
      <c r="FO457" s="16"/>
      <c r="FP457" s="16"/>
      <c r="FQ457" s="16"/>
      <c r="FR457" s="16"/>
      <c r="FS457" s="16"/>
      <c r="FT457" s="16"/>
      <c r="FU457" s="16"/>
      <c r="FV457" s="16"/>
      <c r="FW457" s="16"/>
      <c r="FX457" s="16"/>
    </row>
    <row r="458" spans="1:180" x14ac:dyDescent="0.3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c r="CX458" s="16"/>
      <c r="CY458" s="16"/>
      <c r="CZ458" s="16"/>
      <c r="DA458" s="16"/>
      <c r="DB458" s="16"/>
      <c r="DC458" s="16"/>
      <c r="DD458" s="16"/>
      <c r="DE458" s="16"/>
      <c r="DF458" s="16"/>
      <c r="DG458" s="16"/>
      <c r="DH458" s="16"/>
      <c r="DI458" s="16"/>
      <c r="DJ458" s="16"/>
      <c r="DK458" s="16"/>
      <c r="DL458" s="16"/>
      <c r="DM458" s="16"/>
      <c r="DN458" s="16"/>
      <c r="DO458" s="16"/>
      <c r="DP458" s="16"/>
      <c r="DQ458" s="16"/>
      <c r="DR458" s="16"/>
      <c r="DS458" s="16"/>
      <c r="DT458" s="16"/>
      <c r="DU458" s="16"/>
      <c r="DV458" s="16"/>
      <c r="DW458" s="16"/>
      <c r="DX458" s="16"/>
      <c r="DY458" s="16"/>
      <c r="DZ458" s="16"/>
      <c r="EA458" s="16"/>
      <c r="EB458" s="16"/>
      <c r="EC458" s="16"/>
      <c r="ED458" s="16"/>
      <c r="EE458" s="16"/>
      <c r="EF458" s="16"/>
      <c r="EG458" s="16"/>
      <c r="EH458" s="16"/>
      <c r="EI458" s="16"/>
      <c r="EJ458" s="16"/>
      <c r="EK458" s="16"/>
      <c r="EL458" s="16"/>
      <c r="EM458" s="16"/>
      <c r="EN458" s="16"/>
      <c r="EO458" s="16"/>
      <c r="EP458" s="16"/>
      <c r="EQ458" s="16"/>
      <c r="ER458" s="16"/>
      <c r="ES458" s="16"/>
      <c r="ET458" s="16"/>
      <c r="EU458" s="16"/>
      <c r="EV458" s="16"/>
      <c r="EW458" s="16"/>
      <c r="EX458" s="16"/>
      <c r="EY458" s="16"/>
      <c r="EZ458" s="16"/>
      <c r="FA458" s="16"/>
      <c r="FB458" s="16"/>
      <c r="FC458" s="16"/>
      <c r="FD458" s="16"/>
      <c r="FE458" s="16"/>
      <c r="FF458" s="16"/>
      <c r="FG458" s="16"/>
      <c r="FH458" s="16"/>
      <c r="FI458" s="16"/>
      <c r="FJ458" s="16"/>
      <c r="FK458" s="16"/>
      <c r="FL458" s="16"/>
      <c r="FM458" s="16"/>
      <c r="FN458" s="16"/>
      <c r="FO458" s="16"/>
      <c r="FP458" s="16"/>
      <c r="FQ458" s="16"/>
      <c r="FR458" s="16"/>
      <c r="FS458" s="16"/>
      <c r="FT458" s="16"/>
      <c r="FU458" s="16"/>
      <c r="FV458" s="16"/>
      <c r="FW458" s="16"/>
      <c r="FX458" s="16"/>
    </row>
    <row r="459" spans="1:180" x14ac:dyDescent="0.3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c r="CX459" s="16"/>
      <c r="CY459" s="16"/>
      <c r="CZ459" s="16"/>
      <c r="DA459" s="16"/>
      <c r="DB459" s="16"/>
      <c r="DC459" s="16"/>
      <c r="DD459" s="16"/>
      <c r="DE459" s="16"/>
      <c r="DF459" s="16"/>
      <c r="DG459" s="16"/>
      <c r="DH459" s="16"/>
      <c r="DI459" s="16"/>
      <c r="DJ459" s="16"/>
      <c r="DK459" s="16"/>
      <c r="DL459" s="16"/>
      <c r="DM459" s="16"/>
      <c r="DN459" s="16"/>
      <c r="DO459" s="16"/>
      <c r="DP459" s="16"/>
      <c r="DQ459" s="16"/>
      <c r="DR459" s="16"/>
      <c r="DS459" s="16"/>
      <c r="DT459" s="16"/>
      <c r="DU459" s="16"/>
      <c r="DV459" s="16"/>
      <c r="DW459" s="16"/>
      <c r="DX459" s="16"/>
      <c r="DY459" s="16"/>
      <c r="DZ459" s="16"/>
      <c r="EA459" s="16"/>
      <c r="EB459" s="16"/>
      <c r="EC459" s="16"/>
      <c r="ED459" s="16"/>
      <c r="EE459" s="16"/>
      <c r="EF459" s="16"/>
      <c r="EG459" s="16"/>
      <c r="EH459" s="16"/>
      <c r="EI459" s="16"/>
      <c r="EJ459" s="16"/>
      <c r="EK459" s="16"/>
      <c r="EL459" s="16"/>
      <c r="EM459" s="16"/>
      <c r="EN459" s="16"/>
      <c r="EO459" s="16"/>
      <c r="EP459" s="16"/>
      <c r="EQ459" s="16"/>
      <c r="ER459" s="16"/>
      <c r="ES459" s="16"/>
      <c r="ET459" s="16"/>
      <c r="EU459" s="16"/>
      <c r="EV459" s="16"/>
      <c r="EW459" s="16"/>
      <c r="EX459" s="16"/>
      <c r="EY459" s="16"/>
      <c r="EZ459" s="16"/>
      <c r="FA459" s="16"/>
      <c r="FB459" s="16"/>
      <c r="FC459" s="16"/>
      <c r="FD459" s="16"/>
      <c r="FE459" s="16"/>
      <c r="FF459" s="16"/>
      <c r="FG459" s="16"/>
      <c r="FH459" s="16"/>
      <c r="FI459" s="16"/>
      <c r="FJ459" s="16"/>
      <c r="FK459" s="16"/>
      <c r="FL459" s="16"/>
      <c r="FM459" s="16"/>
      <c r="FN459" s="16"/>
      <c r="FO459" s="16"/>
      <c r="FP459" s="16"/>
      <c r="FQ459" s="16"/>
      <c r="FR459" s="16"/>
      <c r="FS459" s="16"/>
      <c r="FT459" s="16"/>
      <c r="FU459" s="16"/>
      <c r="FV459" s="16"/>
      <c r="FW459" s="16"/>
      <c r="FX459" s="16"/>
    </row>
    <row r="460" spans="1:180" x14ac:dyDescent="0.3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c r="CX460" s="16"/>
      <c r="CY460" s="16"/>
      <c r="CZ460" s="16"/>
      <c r="DA460" s="16"/>
      <c r="DB460" s="16"/>
      <c r="DC460" s="16"/>
      <c r="DD460" s="16"/>
      <c r="DE460" s="16"/>
      <c r="DF460" s="16"/>
      <c r="DG460" s="16"/>
      <c r="DH460" s="16"/>
      <c r="DI460" s="16"/>
      <c r="DJ460" s="16"/>
      <c r="DK460" s="16"/>
      <c r="DL460" s="16"/>
      <c r="DM460" s="16"/>
      <c r="DN460" s="16"/>
      <c r="DO460" s="16"/>
      <c r="DP460" s="16"/>
      <c r="DQ460" s="16"/>
      <c r="DR460" s="16"/>
      <c r="DS460" s="16"/>
      <c r="DT460" s="16"/>
      <c r="DU460" s="16"/>
      <c r="DV460" s="16"/>
      <c r="DW460" s="16"/>
      <c r="DX460" s="16"/>
      <c r="DY460" s="16"/>
      <c r="DZ460" s="16"/>
      <c r="EA460" s="16"/>
      <c r="EB460" s="16"/>
      <c r="EC460" s="16"/>
      <c r="ED460" s="16"/>
      <c r="EE460" s="16"/>
      <c r="EF460" s="16"/>
      <c r="EG460" s="16"/>
      <c r="EH460" s="16"/>
      <c r="EI460" s="16"/>
      <c r="EJ460" s="16"/>
      <c r="EK460" s="16"/>
      <c r="EL460" s="16"/>
      <c r="EM460" s="16"/>
      <c r="EN460" s="16"/>
      <c r="EO460" s="16"/>
      <c r="EP460" s="16"/>
      <c r="EQ460" s="16"/>
      <c r="ER460" s="16"/>
      <c r="ES460" s="16"/>
      <c r="ET460" s="16"/>
      <c r="EU460" s="16"/>
      <c r="EV460" s="16"/>
      <c r="EW460" s="16"/>
      <c r="EX460" s="16"/>
      <c r="EY460" s="16"/>
      <c r="EZ460" s="16"/>
      <c r="FA460" s="16"/>
      <c r="FB460" s="16"/>
      <c r="FC460" s="16"/>
      <c r="FD460" s="16"/>
      <c r="FE460" s="16"/>
      <c r="FF460" s="16"/>
      <c r="FG460" s="16"/>
      <c r="FH460" s="16"/>
      <c r="FI460" s="16"/>
      <c r="FJ460" s="16"/>
      <c r="FK460" s="16"/>
      <c r="FL460" s="16"/>
      <c r="FM460" s="16"/>
      <c r="FN460" s="16"/>
      <c r="FO460" s="16"/>
      <c r="FP460" s="16"/>
      <c r="FQ460" s="16"/>
      <c r="FR460" s="16"/>
      <c r="FS460" s="16"/>
      <c r="FT460" s="16"/>
      <c r="FU460" s="16"/>
      <c r="FV460" s="16"/>
      <c r="FW460" s="16"/>
      <c r="FX460" s="16"/>
    </row>
    <row r="461" spans="1:180" x14ac:dyDescent="0.3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c r="CX461" s="16"/>
      <c r="CY461" s="16"/>
      <c r="CZ461" s="16"/>
      <c r="DA461" s="16"/>
      <c r="DB461" s="16"/>
      <c r="DC461" s="16"/>
      <c r="DD461" s="16"/>
      <c r="DE461" s="16"/>
      <c r="DF461" s="16"/>
      <c r="DG461" s="16"/>
      <c r="DH461" s="16"/>
      <c r="DI461" s="16"/>
      <c r="DJ461" s="16"/>
      <c r="DK461" s="16"/>
      <c r="DL461" s="16"/>
      <c r="DM461" s="16"/>
      <c r="DN461" s="16"/>
      <c r="DO461" s="16"/>
      <c r="DP461" s="16"/>
      <c r="DQ461" s="16"/>
      <c r="DR461" s="16"/>
      <c r="DS461" s="16"/>
      <c r="DT461" s="16"/>
      <c r="DU461" s="16"/>
      <c r="DV461" s="16"/>
      <c r="DW461" s="16"/>
      <c r="DX461" s="16"/>
      <c r="DY461" s="16"/>
      <c r="DZ461" s="16"/>
      <c r="EA461" s="16"/>
      <c r="EB461" s="16"/>
      <c r="EC461" s="16"/>
      <c r="ED461" s="16"/>
      <c r="EE461" s="16"/>
      <c r="EF461" s="16"/>
      <c r="EG461" s="16"/>
      <c r="EH461" s="16"/>
      <c r="EI461" s="16"/>
      <c r="EJ461" s="16"/>
      <c r="EK461" s="16"/>
      <c r="EL461" s="16"/>
      <c r="EM461" s="16"/>
      <c r="EN461" s="16"/>
      <c r="EO461" s="16"/>
      <c r="EP461" s="16"/>
      <c r="EQ461" s="16"/>
      <c r="ER461" s="16"/>
      <c r="ES461" s="16"/>
      <c r="ET461" s="16"/>
      <c r="EU461" s="16"/>
      <c r="EV461" s="16"/>
      <c r="EW461" s="16"/>
      <c r="EX461" s="16"/>
      <c r="EY461" s="16"/>
      <c r="EZ461" s="16"/>
      <c r="FA461" s="16"/>
      <c r="FB461" s="16"/>
      <c r="FC461" s="16"/>
      <c r="FD461" s="16"/>
      <c r="FE461" s="16"/>
      <c r="FF461" s="16"/>
      <c r="FG461" s="16"/>
      <c r="FH461" s="16"/>
      <c r="FI461" s="16"/>
      <c r="FJ461" s="16"/>
      <c r="FK461" s="16"/>
      <c r="FL461" s="16"/>
      <c r="FM461" s="16"/>
      <c r="FN461" s="16"/>
      <c r="FO461" s="16"/>
      <c r="FP461" s="16"/>
      <c r="FQ461" s="16"/>
      <c r="FR461" s="16"/>
      <c r="FS461" s="16"/>
      <c r="FT461" s="16"/>
      <c r="FU461" s="16"/>
      <c r="FV461" s="16"/>
      <c r="FW461" s="16"/>
      <c r="FX461" s="16"/>
    </row>
    <row r="462" spans="1:180" x14ac:dyDescent="0.3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c r="CX462" s="16"/>
      <c r="CY462" s="16"/>
      <c r="CZ462" s="16"/>
      <c r="DA462" s="16"/>
      <c r="DB462" s="16"/>
      <c r="DC462" s="16"/>
      <c r="DD462" s="16"/>
      <c r="DE462" s="16"/>
      <c r="DF462" s="16"/>
      <c r="DG462" s="16"/>
      <c r="DH462" s="16"/>
      <c r="DI462" s="16"/>
      <c r="DJ462" s="16"/>
      <c r="DK462" s="16"/>
      <c r="DL462" s="16"/>
      <c r="DM462" s="16"/>
      <c r="DN462" s="16"/>
      <c r="DO462" s="16"/>
      <c r="DP462" s="16"/>
      <c r="DQ462" s="16"/>
      <c r="DR462" s="16"/>
      <c r="DS462" s="16"/>
      <c r="DT462" s="16"/>
      <c r="DU462" s="16"/>
      <c r="DV462" s="16"/>
      <c r="DW462" s="16"/>
      <c r="DX462" s="16"/>
      <c r="DY462" s="16"/>
      <c r="DZ462" s="16"/>
      <c r="EA462" s="16"/>
      <c r="EB462" s="16"/>
      <c r="EC462" s="16"/>
      <c r="ED462" s="16"/>
      <c r="EE462" s="16"/>
      <c r="EF462" s="16"/>
      <c r="EG462" s="16"/>
      <c r="EH462" s="16"/>
      <c r="EI462" s="16"/>
      <c r="EJ462" s="16"/>
      <c r="EK462" s="16"/>
      <c r="EL462" s="16"/>
      <c r="EM462" s="16"/>
      <c r="EN462" s="16"/>
      <c r="EO462" s="16"/>
      <c r="EP462" s="16"/>
      <c r="EQ462" s="16"/>
      <c r="ER462" s="16"/>
      <c r="ES462" s="16"/>
      <c r="ET462" s="16"/>
      <c r="EU462" s="16"/>
      <c r="EV462" s="16"/>
      <c r="EW462" s="16"/>
      <c r="EX462" s="16"/>
      <c r="EY462" s="16"/>
      <c r="EZ462" s="16"/>
      <c r="FA462" s="16"/>
      <c r="FB462" s="16"/>
      <c r="FC462" s="16"/>
      <c r="FD462" s="16"/>
      <c r="FE462" s="16"/>
      <c r="FF462" s="16"/>
      <c r="FG462" s="16"/>
      <c r="FH462" s="16"/>
      <c r="FI462" s="16"/>
      <c r="FJ462" s="16"/>
      <c r="FK462" s="16"/>
      <c r="FL462" s="16"/>
      <c r="FM462" s="16"/>
      <c r="FN462" s="16"/>
      <c r="FO462" s="16"/>
      <c r="FP462" s="16"/>
      <c r="FQ462" s="16"/>
      <c r="FR462" s="16"/>
      <c r="FS462" s="16"/>
      <c r="FT462" s="16"/>
      <c r="FU462" s="16"/>
      <c r="FV462" s="16"/>
      <c r="FW462" s="16"/>
      <c r="FX462" s="16"/>
    </row>
    <row r="463" spans="1:180" x14ac:dyDescent="0.3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16"/>
      <c r="DE463" s="16"/>
      <c r="DF463" s="16"/>
      <c r="DG463" s="16"/>
      <c r="DH463" s="16"/>
      <c r="DI463" s="16"/>
      <c r="DJ463" s="16"/>
      <c r="DK463" s="16"/>
      <c r="DL463" s="16"/>
      <c r="DM463" s="16"/>
      <c r="DN463" s="16"/>
      <c r="DO463" s="16"/>
      <c r="DP463" s="16"/>
      <c r="DQ463" s="16"/>
      <c r="DR463" s="16"/>
      <c r="DS463" s="16"/>
      <c r="DT463" s="16"/>
      <c r="DU463" s="16"/>
      <c r="DV463" s="16"/>
      <c r="DW463" s="16"/>
      <c r="DX463" s="16"/>
      <c r="DY463" s="16"/>
      <c r="DZ463" s="16"/>
      <c r="EA463" s="16"/>
      <c r="EB463" s="16"/>
      <c r="EC463" s="16"/>
      <c r="ED463" s="16"/>
      <c r="EE463" s="16"/>
      <c r="EF463" s="16"/>
      <c r="EG463" s="16"/>
      <c r="EH463" s="16"/>
      <c r="EI463" s="16"/>
      <c r="EJ463" s="16"/>
      <c r="EK463" s="16"/>
      <c r="EL463" s="16"/>
      <c r="EM463" s="16"/>
      <c r="EN463" s="16"/>
      <c r="EO463" s="16"/>
      <c r="EP463" s="16"/>
      <c r="EQ463" s="16"/>
      <c r="ER463" s="16"/>
      <c r="ES463" s="16"/>
      <c r="ET463" s="16"/>
      <c r="EU463" s="16"/>
      <c r="EV463" s="16"/>
      <c r="EW463" s="16"/>
      <c r="EX463" s="16"/>
      <c r="EY463" s="16"/>
      <c r="EZ463" s="16"/>
      <c r="FA463" s="16"/>
      <c r="FB463" s="16"/>
      <c r="FC463" s="16"/>
      <c r="FD463" s="16"/>
      <c r="FE463" s="16"/>
      <c r="FF463" s="16"/>
      <c r="FG463" s="16"/>
      <c r="FH463" s="16"/>
      <c r="FI463" s="16"/>
      <c r="FJ463" s="16"/>
      <c r="FK463" s="16"/>
      <c r="FL463" s="16"/>
      <c r="FM463" s="16"/>
      <c r="FN463" s="16"/>
      <c r="FO463" s="16"/>
      <c r="FP463" s="16"/>
      <c r="FQ463" s="16"/>
      <c r="FR463" s="16"/>
      <c r="FS463" s="16"/>
      <c r="FT463" s="16"/>
      <c r="FU463" s="16"/>
      <c r="FV463" s="16"/>
      <c r="FW463" s="16"/>
      <c r="FX463" s="16"/>
    </row>
    <row r="464" spans="1:180" x14ac:dyDescent="0.3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c r="CX464" s="16"/>
      <c r="CY464" s="16"/>
      <c r="CZ464" s="16"/>
      <c r="DA464" s="16"/>
      <c r="DB464" s="16"/>
      <c r="DC464" s="16"/>
      <c r="DD464" s="16"/>
      <c r="DE464" s="16"/>
      <c r="DF464" s="16"/>
      <c r="DG464" s="16"/>
      <c r="DH464" s="16"/>
      <c r="DI464" s="16"/>
      <c r="DJ464" s="16"/>
      <c r="DK464" s="16"/>
      <c r="DL464" s="16"/>
      <c r="DM464" s="16"/>
      <c r="DN464" s="16"/>
      <c r="DO464" s="16"/>
      <c r="DP464" s="16"/>
      <c r="DQ464" s="16"/>
      <c r="DR464" s="16"/>
      <c r="DS464" s="16"/>
      <c r="DT464" s="16"/>
      <c r="DU464" s="16"/>
      <c r="DV464" s="16"/>
      <c r="DW464" s="16"/>
      <c r="DX464" s="16"/>
      <c r="DY464" s="16"/>
      <c r="DZ464" s="16"/>
      <c r="EA464" s="16"/>
      <c r="EB464" s="16"/>
      <c r="EC464" s="16"/>
      <c r="ED464" s="16"/>
      <c r="EE464" s="16"/>
      <c r="EF464" s="16"/>
      <c r="EG464" s="16"/>
      <c r="EH464" s="16"/>
      <c r="EI464" s="16"/>
      <c r="EJ464" s="16"/>
      <c r="EK464" s="16"/>
      <c r="EL464" s="16"/>
      <c r="EM464" s="16"/>
      <c r="EN464" s="16"/>
      <c r="EO464" s="16"/>
      <c r="EP464" s="16"/>
      <c r="EQ464" s="16"/>
      <c r="ER464" s="16"/>
      <c r="ES464" s="16"/>
      <c r="ET464" s="16"/>
      <c r="EU464" s="16"/>
      <c r="EV464" s="16"/>
      <c r="EW464" s="16"/>
      <c r="EX464" s="16"/>
      <c r="EY464" s="16"/>
      <c r="EZ464" s="16"/>
      <c r="FA464" s="16"/>
      <c r="FB464" s="16"/>
      <c r="FC464" s="16"/>
      <c r="FD464" s="16"/>
      <c r="FE464" s="16"/>
      <c r="FF464" s="16"/>
      <c r="FG464" s="16"/>
      <c r="FH464" s="16"/>
      <c r="FI464" s="16"/>
      <c r="FJ464" s="16"/>
      <c r="FK464" s="16"/>
      <c r="FL464" s="16"/>
      <c r="FM464" s="16"/>
      <c r="FN464" s="16"/>
      <c r="FO464" s="16"/>
      <c r="FP464" s="16"/>
      <c r="FQ464" s="16"/>
      <c r="FR464" s="16"/>
      <c r="FS464" s="16"/>
      <c r="FT464" s="16"/>
      <c r="FU464" s="16"/>
      <c r="FV464" s="16"/>
      <c r="FW464" s="16"/>
      <c r="FX464" s="16"/>
    </row>
    <row r="465" spans="1:180" x14ac:dyDescent="0.3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c r="CX465" s="16"/>
      <c r="CY465" s="16"/>
      <c r="CZ465" s="16"/>
      <c r="DA465" s="16"/>
      <c r="DB465" s="16"/>
      <c r="DC465" s="16"/>
      <c r="DD465" s="16"/>
      <c r="DE465" s="16"/>
      <c r="DF465" s="16"/>
      <c r="DG465" s="16"/>
      <c r="DH465" s="16"/>
      <c r="DI465" s="16"/>
      <c r="DJ465" s="16"/>
      <c r="DK465" s="16"/>
      <c r="DL465" s="16"/>
      <c r="DM465" s="16"/>
      <c r="DN465" s="16"/>
      <c r="DO465" s="16"/>
      <c r="DP465" s="16"/>
      <c r="DQ465" s="16"/>
      <c r="DR465" s="16"/>
      <c r="DS465" s="16"/>
      <c r="DT465" s="16"/>
      <c r="DU465" s="16"/>
      <c r="DV465" s="16"/>
      <c r="DW465" s="16"/>
      <c r="DX465" s="16"/>
      <c r="DY465" s="16"/>
      <c r="DZ465" s="16"/>
      <c r="EA465" s="16"/>
      <c r="EB465" s="16"/>
      <c r="EC465" s="16"/>
      <c r="ED465" s="16"/>
      <c r="EE465" s="16"/>
      <c r="EF465" s="16"/>
      <c r="EG465" s="16"/>
      <c r="EH465" s="16"/>
      <c r="EI465" s="16"/>
      <c r="EJ465" s="16"/>
      <c r="EK465" s="16"/>
      <c r="EL465" s="16"/>
      <c r="EM465" s="16"/>
      <c r="EN465" s="16"/>
      <c r="EO465" s="16"/>
      <c r="EP465" s="16"/>
      <c r="EQ465" s="16"/>
      <c r="ER465" s="16"/>
      <c r="ES465" s="16"/>
      <c r="ET465" s="16"/>
      <c r="EU465" s="16"/>
      <c r="EV465" s="16"/>
      <c r="EW465" s="16"/>
      <c r="EX465" s="16"/>
      <c r="EY465" s="16"/>
      <c r="EZ465" s="16"/>
      <c r="FA465" s="16"/>
      <c r="FB465" s="16"/>
      <c r="FC465" s="16"/>
      <c r="FD465" s="16"/>
      <c r="FE465" s="16"/>
      <c r="FF465" s="16"/>
      <c r="FG465" s="16"/>
      <c r="FH465" s="16"/>
      <c r="FI465" s="16"/>
      <c r="FJ465" s="16"/>
      <c r="FK465" s="16"/>
      <c r="FL465" s="16"/>
      <c r="FM465" s="16"/>
      <c r="FN465" s="16"/>
      <c r="FO465" s="16"/>
      <c r="FP465" s="16"/>
      <c r="FQ465" s="16"/>
      <c r="FR465" s="16"/>
      <c r="FS465" s="16"/>
      <c r="FT465" s="16"/>
      <c r="FU465" s="16"/>
      <c r="FV465" s="16"/>
      <c r="FW465" s="16"/>
      <c r="FX465" s="16"/>
    </row>
    <row r="466" spans="1:180" x14ac:dyDescent="0.3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c r="CX466" s="16"/>
      <c r="CY466" s="16"/>
      <c r="CZ466" s="16"/>
      <c r="DA466" s="16"/>
      <c r="DB466" s="16"/>
      <c r="DC466" s="16"/>
      <c r="DD466" s="16"/>
      <c r="DE466" s="16"/>
      <c r="DF466" s="16"/>
      <c r="DG466" s="16"/>
      <c r="DH466" s="16"/>
      <c r="DI466" s="16"/>
      <c r="DJ466" s="16"/>
      <c r="DK466" s="16"/>
      <c r="DL466" s="16"/>
      <c r="DM466" s="16"/>
      <c r="DN466" s="16"/>
      <c r="DO466" s="16"/>
      <c r="DP466" s="16"/>
      <c r="DQ466" s="16"/>
      <c r="DR466" s="16"/>
      <c r="DS466" s="16"/>
      <c r="DT466" s="16"/>
      <c r="DU466" s="16"/>
      <c r="DV466" s="16"/>
      <c r="DW466" s="16"/>
      <c r="DX466" s="16"/>
      <c r="DY466" s="16"/>
      <c r="DZ466" s="16"/>
      <c r="EA466" s="16"/>
      <c r="EB466" s="16"/>
      <c r="EC466" s="16"/>
      <c r="ED466" s="16"/>
      <c r="EE466" s="16"/>
      <c r="EF466" s="16"/>
      <c r="EG466" s="16"/>
      <c r="EH466" s="16"/>
      <c r="EI466" s="16"/>
      <c r="EJ466" s="16"/>
      <c r="EK466" s="16"/>
      <c r="EL466" s="16"/>
      <c r="EM466" s="16"/>
      <c r="EN466" s="16"/>
      <c r="EO466" s="16"/>
      <c r="EP466" s="16"/>
      <c r="EQ466" s="16"/>
      <c r="ER466" s="16"/>
      <c r="ES466" s="16"/>
      <c r="ET466" s="16"/>
      <c r="EU466" s="16"/>
      <c r="EV466" s="16"/>
      <c r="EW466" s="16"/>
      <c r="EX466" s="16"/>
      <c r="EY466" s="16"/>
      <c r="EZ466" s="16"/>
      <c r="FA466" s="16"/>
      <c r="FB466" s="16"/>
      <c r="FC466" s="16"/>
      <c r="FD466" s="16"/>
      <c r="FE466" s="16"/>
      <c r="FF466" s="16"/>
      <c r="FG466" s="16"/>
      <c r="FH466" s="16"/>
      <c r="FI466" s="16"/>
      <c r="FJ466" s="16"/>
      <c r="FK466" s="16"/>
      <c r="FL466" s="16"/>
      <c r="FM466" s="16"/>
      <c r="FN466" s="16"/>
      <c r="FO466" s="16"/>
      <c r="FP466" s="16"/>
      <c r="FQ466" s="16"/>
      <c r="FR466" s="16"/>
      <c r="FS466" s="16"/>
      <c r="FT466" s="16"/>
      <c r="FU466" s="16"/>
      <c r="FV466" s="16"/>
      <c r="FW466" s="16"/>
      <c r="FX466" s="16"/>
    </row>
    <row r="467" spans="1:180" x14ac:dyDescent="0.3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c r="CX467" s="16"/>
      <c r="CY467" s="16"/>
      <c r="CZ467" s="16"/>
      <c r="DA467" s="16"/>
      <c r="DB467" s="16"/>
      <c r="DC467" s="16"/>
      <c r="DD467" s="16"/>
      <c r="DE467" s="16"/>
      <c r="DF467" s="16"/>
      <c r="DG467" s="16"/>
      <c r="DH467" s="16"/>
      <c r="DI467" s="16"/>
      <c r="DJ467" s="16"/>
      <c r="DK467" s="16"/>
      <c r="DL467" s="16"/>
      <c r="DM467" s="16"/>
      <c r="DN467" s="16"/>
      <c r="DO467" s="16"/>
      <c r="DP467" s="16"/>
      <c r="DQ467" s="16"/>
      <c r="DR467" s="16"/>
      <c r="DS467" s="16"/>
      <c r="DT467" s="16"/>
      <c r="DU467" s="16"/>
      <c r="DV467" s="16"/>
      <c r="DW467" s="16"/>
      <c r="DX467" s="16"/>
      <c r="DY467" s="16"/>
      <c r="DZ467" s="16"/>
      <c r="EA467" s="16"/>
      <c r="EB467" s="16"/>
      <c r="EC467" s="16"/>
      <c r="ED467" s="16"/>
      <c r="EE467" s="16"/>
      <c r="EF467" s="16"/>
      <c r="EG467" s="16"/>
      <c r="EH467" s="16"/>
      <c r="EI467" s="16"/>
      <c r="EJ467" s="16"/>
      <c r="EK467" s="16"/>
      <c r="EL467" s="16"/>
      <c r="EM467" s="16"/>
      <c r="EN467" s="16"/>
      <c r="EO467" s="16"/>
      <c r="EP467" s="16"/>
      <c r="EQ467" s="16"/>
      <c r="ER467" s="16"/>
      <c r="ES467" s="16"/>
      <c r="ET467" s="16"/>
      <c r="EU467" s="16"/>
      <c r="EV467" s="16"/>
      <c r="EW467" s="16"/>
      <c r="EX467" s="16"/>
      <c r="EY467" s="16"/>
      <c r="EZ467" s="16"/>
      <c r="FA467" s="16"/>
      <c r="FB467" s="16"/>
      <c r="FC467" s="16"/>
      <c r="FD467" s="16"/>
      <c r="FE467" s="16"/>
      <c r="FF467" s="16"/>
      <c r="FG467" s="16"/>
      <c r="FH467" s="16"/>
      <c r="FI467" s="16"/>
      <c r="FJ467" s="16"/>
      <c r="FK467" s="16"/>
      <c r="FL467" s="16"/>
      <c r="FM467" s="16"/>
      <c r="FN467" s="16"/>
      <c r="FO467" s="16"/>
      <c r="FP467" s="16"/>
      <c r="FQ467" s="16"/>
      <c r="FR467" s="16"/>
      <c r="FS467" s="16"/>
      <c r="FT467" s="16"/>
      <c r="FU467" s="16"/>
      <c r="FV467" s="16"/>
      <c r="FW467" s="16"/>
      <c r="FX467" s="16"/>
    </row>
    <row r="468" spans="1:180" x14ac:dyDescent="0.3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c r="CX468" s="16"/>
      <c r="CY468" s="16"/>
      <c r="CZ468" s="16"/>
      <c r="DA468" s="16"/>
      <c r="DB468" s="16"/>
      <c r="DC468" s="16"/>
      <c r="DD468" s="16"/>
      <c r="DE468" s="16"/>
      <c r="DF468" s="16"/>
      <c r="DG468" s="16"/>
      <c r="DH468" s="16"/>
      <c r="DI468" s="16"/>
      <c r="DJ468" s="16"/>
      <c r="DK468" s="16"/>
      <c r="DL468" s="16"/>
      <c r="DM468" s="16"/>
      <c r="DN468" s="16"/>
      <c r="DO468" s="16"/>
      <c r="DP468" s="16"/>
      <c r="DQ468" s="16"/>
      <c r="DR468" s="16"/>
      <c r="DS468" s="16"/>
      <c r="DT468" s="16"/>
      <c r="DU468" s="16"/>
      <c r="DV468" s="16"/>
      <c r="DW468" s="16"/>
      <c r="DX468" s="16"/>
      <c r="DY468" s="16"/>
      <c r="DZ468" s="16"/>
      <c r="EA468" s="16"/>
      <c r="EB468" s="16"/>
      <c r="EC468" s="16"/>
      <c r="ED468" s="16"/>
      <c r="EE468" s="16"/>
      <c r="EF468" s="16"/>
      <c r="EG468" s="16"/>
      <c r="EH468" s="16"/>
      <c r="EI468" s="16"/>
      <c r="EJ468" s="16"/>
      <c r="EK468" s="16"/>
      <c r="EL468" s="16"/>
      <c r="EM468" s="16"/>
      <c r="EN468" s="16"/>
      <c r="EO468" s="16"/>
      <c r="EP468" s="16"/>
      <c r="EQ468" s="16"/>
      <c r="ER468" s="16"/>
      <c r="ES468" s="16"/>
      <c r="ET468" s="16"/>
      <c r="EU468" s="16"/>
      <c r="EV468" s="16"/>
      <c r="EW468" s="16"/>
      <c r="EX468" s="16"/>
      <c r="EY468" s="16"/>
      <c r="EZ468" s="16"/>
      <c r="FA468" s="16"/>
      <c r="FB468" s="16"/>
      <c r="FC468" s="16"/>
      <c r="FD468" s="16"/>
      <c r="FE468" s="16"/>
      <c r="FF468" s="16"/>
      <c r="FG468" s="16"/>
      <c r="FH468" s="16"/>
      <c r="FI468" s="16"/>
      <c r="FJ468" s="16"/>
      <c r="FK468" s="16"/>
      <c r="FL468" s="16"/>
      <c r="FM468" s="16"/>
      <c r="FN468" s="16"/>
      <c r="FO468" s="16"/>
      <c r="FP468" s="16"/>
      <c r="FQ468" s="16"/>
      <c r="FR468" s="16"/>
      <c r="FS468" s="16"/>
      <c r="FT468" s="16"/>
      <c r="FU468" s="16"/>
      <c r="FV468" s="16"/>
      <c r="FW468" s="16"/>
      <c r="FX468" s="16"/>
    </row>
    <row r="469" spans="1:180" x14ac:dyDescent="0.3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c r="CX469" s="16"/>
      <c r="CY469" s="16"/>
      <c r="CZ469" s="16"/>
      <c r="DA469" s="16"/>
      <c r="DB469" s="16"/>
      <c r="DC469" s="16"/>
      <c r="DD469" s="16"/>
      <c r="DE469" s="16"/>
      <c r="DF469" s="16"/>
      <c r="DG469" s="16"/>
      <c r="DH469" s="16"/>
      <c r="DI469" s="16"/>
      <c r="DJ469" s="16"/>
      <c r="DK469" s="16"/>
      <c r="DL469" s="16"/>
      <c r="DM469" s="16"/>
      <c r="DN469" s="16"/>
      <c r="DO469" s="16"/>
      <c r="DP469" s="16"/>
      <c r="DQ469" s="16"/>
      <c r="DR469" s="16"/>
      <c r="DS469" s="16"/>
      <c r="DT469" s="16"/>
      <c r="DU469" s="16"/>
      <c r="DV469" s="16"/>
      <c r="DW469" s="16"/>
      <c r="DX469" s="16"/>
      <c r="DY469" s="16"/>
      <c r="DZ469" s="16"/>
      <c r="EA469" s="16"/>
      <c r="EB469" s="16"/>
      <c r="EC469" s="16"/>
      <c r="ED469" s="16"/>
      <c r="EE469" s="16"/>
      <c r="EF469" s="16"/>
      <c r="EG469" s="16"/>
      <c r="EH469" s="16"/>
      <c r="EI469" s="16"/>
      <c r="EJ469" s="16"/>
      <c r="EK469" s="16"/>
      <c r="EL469" s="16"/>
      <c r="EM469" s="16"/>
      <c r="EN469" s="16"/>
      <c r="EO469" s="16"/>
      <c r="EP469" s="16"/>
      <c r="EQ469" s="16"/>
      <c r="ER469" s="16"/>
      <c r="ES469" s="16"/>
      <c r="ET469" s="16"/>
      <c r="EU469" s="16"/>
      <c r="EV469" s="16"/>
      <c r="EW469" s="16"/>
      <c r="EX469" s="16"/>
      <c r="EY469" s="16"/>
      <c r="EZ469" s="16"/>
      <c r="FA469" s="16"/>
      <c r="FB469" s="16"/>
      <c r="FC469" s="16"/>
      <c r="FD469" s="16"/>
      <c r="FE469" s="16"/>
      <c r="FF469" s="16"/>
      <c r="FG469" s="16"/>
      <c r="FH469" s="16"/>
      <c r="FI469" s="16"/>
      <c r="FJ469" s="16"/>
      <c r="FK469" s="16"/>
      <c r="FL469" s="16"/>
      <c r="FM469" s="16"/>
      <c r="FN469" s="16"/>
      <c r="FO469" s="16"/>
      <c r="FP469" s="16"/>
      <c r="FQ469" s="16"/>
      <c r="FR469" s="16"/>
      <c r="FS469" s="16"/>
      <c r="FT469" s="16"/>
      <c r="FU469" s="16"/>
      <c r="FV469" s="16"/>
      <c r="FW469" s="16"/>
      <c r="FX469" s="16"/>
    </row>
    <row r="470" spans="1:180" x14ac:dyDescent="0.3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c r="CX470" s="16"/>
      <c r="CY470" s="16"/>
      <c r="CZ470" s="16"/>
      <c r="DA470" s="16"/>
      <c r="DB470" s="16"/>
      <c r="DC470" s="16"/>
      <c r="DD470" s="16"/>
      <c r="DE470" s="16"/>
      <c r="DF470" s="16"/>
      <c r="DG470" s="16"/>
      <c r="DH470" s="16"/>
      <c r="DI470" s="16"/>
      <c r="DJ470" s="16"/>
      <c r="DK470" s="16"/>
      <c r="DL470" s="16"/>
      <c r="DM470" s="16"/>
      <c r="DN470" s="16"/>
      <c r="DO470" s="16"/>
      <c r="DP470" s="16"/>
      <c r="DQ470" s="16"/>
      <c r="DR470" s="16"/>
      <c r="DS470" s="16"/>
      <c r="DT470" s="16"/>
      <c r="DU470" s="16"/>
      <c r="DV470" s="16"/>
      <c r="DW470" s="16"/>
      <c r="DX470" s="16"/>
      <c r="DY470" s="16"/>
      <c r="DZ470" s="16"/>
      <c r="EA470" s="16"/>
      <c r="EB470" s="16"/>
      <c r="EC470" s="16"/>
      <c r="ED470" s="16"/>
      <c r="EE470" s="16"/>
      <c r="EF470" s="16"/>
      <c r="EG470" s="16"/>
      <c r="EH470" s="16"/>
      <c r="EI470" s="16"/>
      <c r="EJ470" s="16"/>
      <c r="EK470" s="16"/>
      <c r="EL470" s="16"/>
      <c r="EM470" s="16"/>
      <c r="EN470" s="16"/>
      <c r="EO470" s="16"/>
      <c r="EP470" s="16"/>
      <c r="EQ470" s="16"/>
      <c r="ER470" s="16"/>
      <c r="ES470" s="16"/>
      <c r="ET470" s="16"/>
      <c r="EU470" s="16"/>
      <c r="EV470" s="16"/>
      <c r="EW470" s="16"/>
      <c r="EX470" s="16"/>
      <c r="EY470" s="16"/>
      <c r="EZ470" s="16"/>
      <c r="FA470" s="16"/>
      <c r="FB470" s="16"/>
      <c r="FC470" s="16"/>
      <c r="FD470" s="16"/>
      <c r="FE470" s="16"/>
      <c r="FF470" s="16"/>
      <c r="FG470" s="16"/>
      <c r="FH470" s="16"/>
      <c r="FI470" s="16"/>
      <c r="FJ470" s="16"/>
      <c r="FK470" s="16"/>
      <c r="FL470" s="16"/>
      <c r="FM470" s="16"/>
      <c r="FN470" s="16"/>
      <c r="FO470" s="16"/>
      <c r="FP470" s="16"/>
      <c r="FQ470" s="16"/>
      <c r="FR470" s="16"/>
      <c r="FS470" s="16"/>
      <c r="FT470" s="16"/>
      <c r="FU470" s="16"/>
      <c r="FV470" s="16"/>
      <c r="FW470" s="16"/>
      <c r="FX470" s="16"/>
    </row>
    <row r="471" spans="1:180" x14ac:dyDescent="0.3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c r="CX471" s="16"/>
      <c r="CY471" s="16"/>
      <c r="CZ471" s="16"/>
      <c r="DA471" s="16"/>
      <c r="DB471" s="16"/>
      <c r="DC471" s="16"/>
      <c r="DD471" s="16"/>
      <c r="DE471" s="16"/>
      <c r="DF471" s="16"/>
      <c r="DG471" s="16"/>
      <c r="DH471" s="16"/>
      <c r="DI471" s="16"/>
      <c r="DJ471" s="16"/>
      <c r="DK471" s="16"/>
      <c r="DL471" s="16"/>
      <c r="DM471" s="16"/>
      <c r="DN471" s="16"/>
      <c r="DO471" s="16"/>
      <c r="DP471" s="16"/>
      <c r="DQ471" s="16"/>
      <c r="DR471" s="16"/>
      <c r="DS471" s="16"/>
      <c r="DT471" s="16"/>
      <c r="DU471" s="16"/>
      <c r="DV471" s="16"/>
      <c r="DW471" s="16"/>
      <c r="DX471" s="16"/>
      <c r="DY471" s="16"/>
      <c r="DZ471" s="16"/>
      <c r="EA471" s="16"/>
      <c r="EB471" s="16"/>
      <c r="EC471" s="16"/>
      <c r="ED471" s="16"/>
      <c r="EE471" s="16"/>
      <c r="EF471" s="16"/>
      <c r="EG471" s="16"/>
      <c r="EH471" s="16"/>
      <c r="EI471" s="16"/>
      <c r="EJ471" s="16"/>
      <c r="EK471" s="16"/>
      <c r="EL471" s="16"/>
      <c r="EM471" s="16"/>
      <c r="EN471" s="16"/>
      <c r="EO471" s="16"/>
      <c r="EP471" s="16"/>
      <c r="EQ471" s="16"/>
      <c r="ER471" s="16"/>
      <c r="ES471" s="16"/>
      <c r="ET471" s="16"/>
      <c r="EU471" s="16"/>
      <c r="EV471" s="16"/>
      <c r="EW471" s="16"/>
      <c r="EX471" s="16"/>
      <c r="EY471" s="16"/>
      <c r="EZ471" s="16"/>
      <c r="FA471" s="16"/>
      <c r="FB471" s="16"/>
      <c r="FC471" s="16"/>
      <c r="FD471" s="16"/>
      <c r="FE471" s="16"/>
      <c r="FF471" s="16"/>
      <c r="FG471" s="16"/>
      <c r="FH471" s="16"/>
      <c r="FI471" s="16"/>
      <c r="FJ471" s="16"/>
      <c r="FK471" s="16"/>
      <c r="FL471" s="16"/>
      <c r="FM471" s="16"/>
      <c r="FN471" s="16"/>
      <c r="FO471" s="16"/>
      <c r="FP471" s="16"/>
      <c r="FQ471" s="16"/>
      <c r="FR471" s="16"/>
      <c r="FS471" s="16"/>
      <c r="FT471" s="16"/>
      <c r="FU471" s="16"/>
      <c r="FV471" s="16"/>
      <c r="FW471" s="16"/>
      <c r="FX471" s="16"/>
    </row>
    <row r="472" spans="1:180" x14ac:dyDescent="0.3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c r="CX472" s="16"/>
      <c r="CY472" s="16"/>
      <c r="CZ472" s="16"/>
      <c r="DA472" s="16"/>
      <c r="DB472" s="16"/>
      <c r="DC472" s="16"/>
      <c r="DD472" s="16"/>
      <c r="DE472" s="16"/>
      <c r="DF472" s="16"/>
      <c r="DG472" s="16"/>
      <c r="DH472" s="16"/>
      <c r="DI472" s="16"/>
      <c r="DJ472" s="16"/>
      <c r="DK472" s="16"/>
      <c r="DL472" s="16"/>
      <c r="DM472" s="16"/>
      <c r="DN472" s="16"/>
      <c r="DO472" s="16"/>
      <c r="DP472" s="16"/>
      <c r="DQ472" s="16"/>
      <c r="DR472" s="16"/>
      <c r="DS472" s="16"/>
      <c r="DT472" s="16"/>
      <c r="DU472" s="16"/>
      <c r="DV472" s="16"/>
      <c r="DW472" s="16"/>
      <c r="DX472" s="16"/>
      <c r="DY472" s="16"/>
      <c r="DZ472" s="16"/>
      <c r="EA472" s="16"/>
      <c r="EB472" s="16"/>
      <c r="EC472" s="16"/>
      <c r="ED472" s="16"/>
      <c r="EE472" s="16"/>
      <c r="EF472" s="16"/>
      <c r="EG472" s="16"/>
      <c r="EH472" s="16"/>
      <c r="EI472" s="16"/>
      <c r="EJ472" s="16"/>
      <c r="EK472" s="16"/>
      <c r="EL472" s="16"/>
      <c r="EM472" s="16"/>
      <c r="EN472" s="16"/>
      <c r="EO472" s="16"/>
      <c r="EP472" s="16"/>
      <c r="EQ472" s="16"/>
      <c r="ER472" s="16"/>
      <c r="ES472" s="16"/>
      <c r="ET472" s="16"/>
      <c r="EU472" s="16"/>
      <c r="EV472" s="16"/>
      <c r="EW472" s="16"/>
      <c r="EX472" s="16"/>
      <c r="EY472" s="16"/>
      <c r="EZ472" s="16"/>
      <c r="FA472" s="16"/>
      <c r="FB472" s="16"/>
      <c r="FC472" s="16"/>
      <c r="FD472" s="16"/>
      <c r="FE472" s="16"/>
      <c r="FF472" s="16"/>
      <c r="FG472" s="16"/>
      <c r="FH472" s="16"/>
      <c r="FI472" s="16"/>
      <c r="FJ472" s="16"/>
      <c r="FK472" s="16"/>
      <c r="FL472" s="16"/>
      <c r="FM472" s="16"/>
      <c r="FN472" s="16"/>
      <c r="FO472" s="16"/>
      <c r="FP472" s="16"/>
      <c r="FQ472" s="16"/>
      <c r="FR472" s="16"/>
      <c r="FS472" s="16"/>
      <c r="FT472" s="16"/>
      <c r="FU472" s="16"/>
      <c r="FV472" s="16"/>
      <c r="FW472" s="16"/>
      <c r="FX472" s="16"/>
    </row>
    <row r="473" spans="1:180" x14ac:dyDescent="0.3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c r="CX473" s="16"/>
      <c r="CY473" s="16"/>
      <c r="CZ473" s="16"/>
      <c r="DA473" s="16"/>
      <c r="DB473" s="16"/>
      <c r="DC473" s="16"/>
      <c r="DD473" s="16"/>
      <c r="DE473" s="16"/>
      <c r="DF473" s="16"/>
      <c r="DG473" s="16"/>
      <c r="DH473" s="16"/>
      <c r="DI473" s="16"/>
      <c r="DJ473" s="16"/>
      <c r="DK473" s="16"/>
      <c r="DL473" s="16"/>
      <c r="DM473" s="16"/>
      <c r="DN473" s="16"/>
      <c r="DO473" s="16"/>
      <c r="DP473" s="16"/>
      <c r="DQ473" s="16"/>
      <c r="DR473" s="16"/>
      <c r="DS473" s="16"/>
      <c r="DT473" s="16"/>
      <c r="DU473" s="16"/>
      <c r="DV473" s="16"/>
      <c r="DW473" s="16"/>
      <c r="DX473" s="16"/>
      <c r="DY473" s="16"/>
      <c r="DZ473" s="16"/>
      <c r="EA473" s="16"/>
      <c r="EB473" s="16"/>
      <c r="EC473" s="16"/>
      <c r="ED473" s="16"/>
      <c r="EE473" s="16"/>
      <c r="EF473" s="16"/>
      <c r="EG473" s="16"/>
      <c r="EH473" s="16"/>
      <c r="EI473" s="16"/>
      <c r="EJ473" s="16"/>
      <c r="EK473" s="16"/>
      <c r="EL473" s="16"/>
      <c r="EM473" s="16"/>
      <c r="EN473" s="16"/>
      <c r="EO473" s="16"/>
      <c r="EP473" s="16"/>
      <c r="EQ473" s="16"/>
      <c r="ER473" s="16"/>
      <c r="ES473" s="16"/>
      <c r="ET473" s="16"/>
      <c r="EU473" s="16"/>
      <c r="EV473" s="16"/>
      <c r="EW473" s="16"/>
      <c r="EX473" s="16"/>
      <c r="EY473" s="16"/>
      <c r="EZ473" s="16"/>
      <c r="FA473" s="16"/>
      <c r="FB473" s="16"/>
      <c r="FC473" s="16"/>
      <c r="FD473" s="16"/>
      <c r="FE473" s="16"/>
      <c r="FF473" s="16"/>
      <c r="FG473" s="16"/>
      <c r="FH473" s="16"/>
      <c r="FI473" s="16"/>
      <c r="FJ473" s="16"/>
      <c r="FK473" s="16"/>
      <c r="FL473" s="16"/>
      <c r="FM473" s="16"/>
      <c r="FN473" s="16"/>
      <c r="FO473" s="16"/>
      <c r="FP473" s="16"/>
      <c r="FQ473" s="16"/>
      <c r="FR473" s="16"/>
      <c r="FS473" s="16"/>
      <c r="FT473" s="16"/>
      <c r="FU473" s="16"/>
      <c r="FV473" s="16"/>
      <c r="FW473" s="16"/>
      <c r="FX473" s="16"/>
    </row>
    <row r="474" spans="1:180" x14ac:dyDescent="0.3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c r="CX474" s="16"/>
      <c r="CY474" s="16"/>
      <c r="CZ474" s="16"/>
      <c r="DA474" s="16"/>
      <c r="DB474" s="16"/>
      <c r="DC474" s="16"/>
      <c r="DD474" s="16"/>
      <c r="DE474" s="16"/>
      <c r="DF474" s="16"/>
      <c r="DG474" s="16"/>
      <c r="DH474" s="16"/>
      <c r="DI474" s="16"/>
      <c r="DJ474" s="16"/>
      <c r="DK474" s="16"/>
      <c r="DL474" s="16"/>
      <c r="DM474" s="16"/>
      <c r="DN474" s="16"/>
      <c r="DO474" s="16"/>
      <c r="DP474" s="16"/>
      <c r="DQ474" s="16"/>
      <c r="DR474" s="16"/>
      <c r="DS474" s="16"/>
      <c r="DT474" s="16"/>
      <c r="DU474" s="16"/>
      <c r="DV474" s="16"/>
      <c r="DW474" s="16"/>
      <c r="DX474" s="16"/>
      <c r="DY474" s="16"/>
      <c r="DZ474" s="16"/>
      <c r="EA474" s="16"/>
      <c r="EB474" s="16"/>
      <c r="EC474" s="16"/>
      <c r="ED474" s="16"/>
      <c r="EE474" s="16"/>
      <c r="EF474" s="16"/>
      <c r="EG474" s="16"/>
      <c r="EH474" s="16"/>
      <c r="EI474" s="16"/>
      <c r="EJ474" s="16"/>
      <c r="EK474" s="16"/>
      <c r="EL474" s="16"/>
      <c r="EM474" s="16"/>
      <c r="EN474" s="16"/>
      <c r="EO474" s="16"/>
      <c r="EP474" s="16"/>
      <c r="EQ474" s="16"/>
      <c r="ER474" s="16"/>
      <c r="ES474" s="16"/>
      <c r="ET474" s="16"/>
      <c r="EU474" s="16"/>
      <c r="EV474" s="16"/>
      <c r="EW474" s="16"/>
      <c r="EX474" s="16"/>
      <c r="EY474" s="16"/>
      <c r="EZ474" s="16"/>
      <c r="FA474" s="16"/>
      <c r="FB474" s="16"/>
      <c r="FC474" s="16"/>
      <c r="FD474" s="16"/>
      <c r="FE474" s="16"/>
      <c r="FF474" s="16"/>
      <c r="FG474" s="16"/>
      <c r="FH474" s="16"/>
      <c r="FI474" s="16"/>
      <c r="FJ474" s="16"/>
      <c r="FK474" s="16"/>
      <c r="FL474" s="16"/>
      <c r="FM474" s="16"/>
      <c r="FN474" s="16"/>
      <c r="FO474" s="16"/>
      <c r="FP474" s="16"/>
      <c r="FQ474" s="16"/>
      <c r="FR474" s="16"/>
      <c r="FS474" s="16"/>
      <c r="FT474" s="16"/>
      <c r="FU474" s="16"/>
      <c r="FV474" s="16"/>
      <c r="FW474" s="16"/>
      <c r="FX474" s="16"/>
    </row>
    <row r="475" spans="1:180" x14ac:dyDescent="0.3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c r="CX475" s="16"/>
      <c r="CY475" s="16"/>
      <c r="CZ475" s="16"/>
      <c r="DA475" s="16"/>
      <c r="DB475" s="16"/>
      <c r="DC475" s="16"/>
      <c r="DD475" s="16"/>
      <c r="DE475" s="16"/>
      <c r="DF475" s="16"/>
      <c r="DG475" s="16"/>
      <c r="DH475" s="16"/>
      <c r="DI475" s="16"/>
      <c r="DJ475" s="16"/>
      <c r="DK475" s="16"/>
      <c r="DL475" s="16"/>
      <c r="DM475" s="16"/>
      <c r="DN475" s="16"/>
      <c r="DO475" s="16"/>
      <c r="DP475" s="16"/>
      <c r="DQ475" s="16"/>
      <c r="DR475" s="16"/>
      <c r="DS475" s="16"/>
      <c r="DT475" s="16"/>
      <c r="DU475" s="16"/>
      <c r="DV475" s="16"/>
      <c r="DW475" s="16"/>
      <c r="DX475" s="16"/>
      <c r="DY475" s="16"/>
      <c r="DZ475" s="16"/>
      <c r="EA475" s="16"/>
      <c r="EB475" s="16"/>
      <c r="EC475" s="16"/>
      <c r="ED475" s="16"/>
      <c r="EE475" s="16"/>
      <c r="EF475" s="16"/>
      <c r="EG475" s="16"/>
      <c r="EH475" s="16"/>
      <c r="EI475" s="16"/>
      <c r="EJ475" s="16"/>
      <c r="EK475" s="16"/>
      <c r="EL475" s="16"/>
      <c r="EM475" s="16"/>
      <c r="EN475" s="16"/>
      <c r="EO475" s="16"/>
      <c r="EP475" s="16"/>
      <c r="EQ475" s="16"/>
      <c r="ER475" s="16"/>
      <c r="ES475" s="16"/>
      <c r="ET475" s="16"/>
      <c r="EU475" s="16"/>
      <c r="EV475" s="16"/>
      <c r="EW475" s="16"/>
      <c r="EX475" s="16"/>
      <c r="EY475" s="16"/>
      <c r="EZ475" s="16"/>
      <c r="FA475" s="16"/>
      <c r="FB475" s="16"/>
      <c r="FC475" s="16"/>
      <c r="FD475" s="16"/>
      <c r="FE475" s="16"/>
      <c r="FF475" s="16"/>
      <c r="FG475" s="16"/>
      <c r="FH475" s="16"/>
      <c r="FI475" s="16"/>
      <c r="FJ475" s="16"/>
      <c r="FK475" s="16"/>
      <c r="FL475" s="16"/>
      <c r="FM475" s="16"/>
      <c r="FN475" s="16"/>
      <c r="FO475" s="16"/>
      <c r="FP475" s="16"/>
      <c r="FQ475" s="16"/>
      <c r="FR475" s="16"/>
      <c r="FS475" s="16"/>
      <c r="FT475" s="16"/>
      <c r="FU475" s="16"/>
      <c r="FV475" s="16"/>
      <c r="FW475" s="16"/>
      <c r="FX475" s="16"/>
    </row>
    <row r="476" spans="1:180" x14ac:dyDescent="0.3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c r="CX476" s="16"/>
      <c r="CY476" s="16"/>
      <c r="CZ476" s="16"/>
      <c r="DA476" s="16"/>
      <c r="DB476" s="16"/>
      <c r="DC476" s="16"/>
      <c r="DD476" s="16"/>
      <c r="DE476" s="16"/>
      <c r="DF476" s="16"/>
      <c r="DG476" s="16"/>
      <c r="DH476" s="16"/>
      <c r="DI476" s="16"/>
      <c r="DJ476" s="16"/>
      <c r="DK476" s="16"/>
      <c r="DL476" s="16"/>
      <c r="DM476" s="16"/>
      <c r="DN476" s="16"/>
      <c r="DO476" s="16"/>
      <c r="DP476" s="16"/>
      <c r="DQ476" s="16"/>
      <c r="DR476" s="16"/>
      <c r="DS476" s="16"/>
      <c r="DT476" s="16"/>
      <c r="DU476" s="16"/>
      <c r="DV476" s="16"/>
      <c r="DW476" s="16"/>
      <c r="DX476" s="16"/>
      <c r="DY476" s="16"/>
      <c r="DZ476" s="16"/>
      <c r="EA476" s="16"/>
      <c r="EB476" s="16"/>
      <c r="EC476" s="16"/>
      <c r="ED476" s="16"/>
      <c r="EE476" s="16"/>
      <c r="EF476" s="16"/>
      <c r="EG476" s="16"/>
      <c r="EH476" s="16"/>
      <c r="EI476" s="16"/>
      <c r="EJ476" s="16"/>
      <c r="EK476" s="16"/>
      <c r="EL476" s="16"/>
      <c r="EM476" s="16"/>
      <c r="EN476" s="16"/>
      <c r="EO476" s="16"/>
      <c r="EP476" s="16"/>
      <c r="EQ476" s="16"/>
      <c r="ER476" s="16"/>
      <c r="ES476" s="16"/>
      <c r="ET476" s="16"/>
      <c r="EU476" s="16"/>
      <c r="EV476" s="16"/>
      <c r="EW476" s="16"/>
      <c r="EX476" s="16"/>
      <c r="EY476" s="16"/>
      <c r="EZ476" s="16"/>
      <c r="FA476" s="16"/>
      <c r="FB476" s="16"/>
      <c r="FC476" s="16"/>
      <c r="FD476" s="16"/>
      <c r="FE476" s="16"/>
      <c r="FF476" s="16"/>
      <c r="FG476" s="16"/>
      <c r="FH476" s="16"/>
      <c r="FI476" s="16"/>
      <c r="FJ476" s="16"/>
      <c r="FK476" s="16"/>
      <c r="FL476" s="16"/>
      <c r="FM476" s="16"/>
      <c r="FN476" s="16"/>
      <c r="FO476" s="16"/>
      <c r="FP476" s="16"/>
      <c r="FQ476" s="16"/>
      <c r="FR476" s="16"/>
      <c r="FS476" s="16"/>
      <c r="FT476" s="16"/>
      <c r="FU476" s="16"/>
      <c r="FV476" s="16"/>
      <c r="FW476" s="16"/>
      <c r="FX476" s="16"/>
    </row>
    <row r="477" spans="1:180" x14ac:dyDescent="0.3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c r="DE477" s="16"/>
      <c r="DF477" s="16"/>
      <c r="DG477" s="16"/>
      <c r="DH477" s="16"/>
      <c r="DI477" s="16"/>
      <c r="DJ477" s="16"/>
      <c r="DK477" s="16"/>
      <c r="DL477" s="16"/>
      <c r="DM477" s="16"/>
      <c r="DN477" s="16"/>
      <c r="DO477" s="16"/>
      <c r="DP477" s="16"/>
      <c r="DQ477" s="16"/>
      <c r="DR477" s="16"/>
      <c r="DS477" s="16"/>
      <c r="DT477" s="16"/>
      <c r="DU477" s="16"/>
      <c r="DV477" s="16"/>
      <c r="DW477" s="16"/>
      <c r="DX477" s="16"/>
      <c r="DY477" s="16"/>
      <c r="DZ477" s="16"/>
      <c r="EA477" s="16"/>
      <c r="EB477" s="16"/>
      <c r="EC477" s="16"/>
      <c r="ED477" s="16"/>
      <c r="EE477" s="16"/>
      <c r="EF477" s="16"/>
      <c r="EG477" s="16"/>
      <c r="EH477" s="16"/>
      <c r="EI477" s="16"/>
      <c r="EJ477" s="16"/>
      <c r="EK477" s="16"/>
      <c r="EL477" s="16"/>
      <c r="EM477" s="16"/>
      <c r="EN477" s="16"/>
      <c r="EO477" s="16"/>
      <c r="EP477" s="16"/>
      <c r="EQ477" s="16"/>
      <c r="ER477" s="16"/>
      <c r="ES477" s="16"/>
      <c r="ET477" s="16"/>
      <c r="EU477" s="16"/>
      <c r="EV477" s="16"/>
      <c r="EW477" s="16"/>
      <c r="EX477" s="16"/>
      <c r="EY477" s="16"/>
      <c r="EZ477" s="16"/>
      <c r="FA477" s="16"/>
      <c r="FB477" s="16"/>
      <c r="FC477" s="16"/>
      <c r="FD477" s="16"/>
      <c r="FE477" s="16"/>
      <c r="FF477" s="16"/>
      <c r="FG477" s="16"/>
      <c r="FH477" s="16"/>
      <c r="FI477" s="16"/>
      <c r="FJ477" s="16"/>
      <c r="FK477" s="16"/>
      <c r="FL477" s="16"/>
      <c r="FM477" s="16"/>
      <c r="FN477" s="16"/>
      <c r="FO477" s="16"/>
      <c r="FP477" s="16"/>
      <c r="FQ477" s="16"/>
      <c r="FR477" s="16"/>
      <c r="FS477" s="16"/>
      <c r="FT477" s="16"/>
      <c r="FU477" s="16"/>
      <c r="FV477" s="16"/>
      <c r="FW477" s="16"/>
      <c r="FX477" s="16"/>
    </row>
    <row r="478" spans="1:180" x14ac:dyDescent="0.3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c r="DD478" s="16"/>
      <c r="DE478" s="16"/>
      <c r="DF478" s="16"/>
      <c r="DG478" s="16"/>
      <c r="DH478" s="16"/>
      <c r="DI478" s="16"/>
      <c r="DJ478" s="16"/>
      <c r="DK478" s="16"/>
      <c r="DL478" s="16"/>
      <c r="DM478" s="16"/>
      <c r="DN478" s="16"/>
      <c r="DO478" s="16"/>
      <c r="DP478" s="16"/>
      <c r="DQ478" s="16"/>
      <c r="DR478" s="16"/>
      <c r="DS478" s="16"/>
      <c r="DT478" s="16"/>
      <c r="DU478" s="16"/>
      <c r="DV478" s="16"/>
      <c r="DW478" s="16"/>
      <c r="DX478" s="16"/>
      <c r="DY478" s="16"/>
      <c r="DZ478" s="16"/>
      <c r="EA478" s="16"/>
      <c r="EB478" s="16"/>
      <c r="EC478" s="16"/>
      <c r="ED478" s="16"/>
      <c r="EE478" s="16"/>
      <c r="EF478" s="16"/>
      <c r="EG478" s="16"/>
      <c r="EH478" s="16"/>
      <c r="EI478" s="16"/>
      <c r="EJ478" s="16"/>
      <c r="EK478" s="16"/>
      <c r="EL478" s="16"/>
      <c r="EM478" s="16"/>
      <c r="EN478" s="16"/>
      <c r="EO478" s="16"/>
      <c r="EP478" s="16"/>
      <c r="EQ478" s="16"/>
      <c r="ER478" s="16"/>
      <c r="ES478" s="16"/>
      <c r="ET478" s="16"/>
      <c r="EU478" s="16"/>
      <c r="EV478" s="16"/>
      <c r="EW478" s="16"/>
      <c r="EX478" s="16"/>
      <c r="EY478" s="16"/>
      <c r="EZ478" s="16"/>
      <c r="FA478" s="16"/>
      <c r="FB478" s="16"/>
      <c r="FC478" s="16"/>
      <c r="FD478" s="16"/>
      <c r="FE478" s="16"/>
      <c r="FF478" s="16"/>
      <c r="FG478" s="16"/>
      <c r="FH478" s="16"/>
      <c r="FI478" s="16"/>
      <c r="FJ478" s="16"/>
      <c r="FK478" s="16"/>
      <c r="FL478" s="16"/>
      <c r="FM478" s="16"/>
      <c r="FN478" s="16"/>
      <c r="FO478" s="16"/>
      <c r="FP478" s="16"/>
      <c r="FQ478" s="16"/>
      <c r="FR478" s="16"/>
      <c r="FS478" s="16"/>
      <c r="FT478" s="16"/>
      <c r="FU478" s="16"/>
      <c r="FV478" s="16"/>
      <c r="FW478" s="16"/>
      <c r="FX478" s="16"/>
    </row>
    <row r="479" spans="1:180" x14ac:dyDescent="0.3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c r="CX479" s="16"/>
      <c r="CY479" s="16"/>
      <c r="CZ479" s="16"/>
      <c r="DA479" s="16"/>
      <c r="DB479" s="16"/>
      <c r="DC479" s="16"/>
      <c r="DD479" s="16"/>
      <c r="DE479" s="16"/>
      <c r="DF479" s="16"/>
      <c r="DG479" s="16"/>
      <c r="DH479" s="16"/>
      <c r="DI479" s="16"/>
      <c r="DJ479" s="16"/>
      <c r="DK479" s="16"/>
      <c r="DL479" s="16"/>
      <c r="DM479" s="16"/>
      <c r="DN479" s="16"/>
      <c r="DO479" s="16"/>
      <c r="DP479" s="16"/>
      <c r="DQ479" s="16"/>
      <c r="DR479" s="16"/>
      <c r="DS479" s="16"/>
      <c r="DT479" s="16"/>
      <c r="DU479" s="16"/>
      <c r="DV479" s="16"/>
      <c r="DW479" s="16"/>
      <c r="DX479" s="16"/>
      <c r="DY479" s="16"/>
      <c r="DZ479" s="16"/>
      <c r="EA479" s="16"/>
      <c r="EB479" s="16"/>
      <c r="EC479" s="16"/>
      <c r="ED479" s="16"/>
      <c r="EE479" s="16"/>
      <c r="EF479" s="16"/>
      <c r="EG479" s="16"/>
      <c r="EH479" s="16"/>
      <c r="EI479" s="16"/>
      <c r="EJ479" s="16"/>
      <c r="EK479" s="16"/>
      <c r="EL479" s="16"/>
      <c r="EM479" s="16"/>
      <c r="EN479" s="16"/>
      <c r="EO479" s="16"/>
      <c r="EP479" s="16"/>
      <c r="EQ479" s="16"/>
      <c r="ER479" s="16"/>
      <c r="ES479" s="16"/>
      <c r="ET479" s="16"/>
      <c r="EU479" s="16"/>
      <c r="EV479" s="16"/>
      <c r="EW479" s="16"/>
      <c r="EX479" s="16"/>
      <c r="EY479" s="16"/>
      <c r="EZ479" s="16"/>
      <c r="FA479" s="16"/>
      <c r="FB479" s="16"/>
      <c r="FC479" s="16"/>
      <c r="FD479" s="16"/>
      <c r="FE479" s="16"/>
      <c r="FF479" s="16"/>
      <c r="FG479" s="16"/>
      <c r="FH479" s="16"/>
      <c r="FI479" s="16"/>
      <c r="FJ479" s="16"/>
      <c r="FK479" s="16"/>
      <c r="FL479" s="16"/>
      <c r="FM479" s="16"/>
      <c r="FN479" s="16"/>
      <c r="FO479" s="16"/>
      <c r="FP479" s="16"/>
      <c r="FQ479" s="16"/>
      <c r="FR479" s="16"/>
      <c r="FS479" s="16"/>
      <c r="FT479" s="16"/>
      <c r="FU479" s="16"/>
      <c r="FV479" s="16"/>
      <c r="FW479" s="16"/>
      <c r="FX479" s="16"/>
    </row>
    <row r="480" spans="1:180" x14ac:dyDescent="0.3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c r="CX480" s="16"/>
      <c r="CY480" s="16"/>
      <c r="CZ480" s="16"/>
      <c r="DA480" s="16"/>
      <c r="DB480" s="16"/>
      <c r="DC480" s="16"/>
      <c r="DD480" s="16"/>
      <c r="DE480" s="16"/>
      <c r="DF480" s="16"/>
      <c r="DG480" s="16"/>
      <c r="DH480" s="16"/>
      <c r="DI480" s="16"/>
      <c r="DJ480" s="16"/>
      <c r="DK480" s="16"/>
      <c r="DL480" s="16"/>
      <c r="DM480" s="16"/>
      <c r="DN480" s="16"/>
      <c r="DO480" s="16"/>
      <c r="DP480" s="16"/>
      <c r="DQ480" s="16"/>
      <c r="DR480" s="16"/>
      <c r="DS480" s="16"/>
      <c r="DT480" s="16"/>
      <c r="DU480" s="16"/>
      <c r="DV480" s="16"/>
      <c r="DW480" s="16"/>
      <c r="DX480" s="16"/>
      <c r="DY480" s="16"/>
      <c r="DZ480" s="16"/>
      <c r="EA480" s="16"/>
      <c r="EB480" s="16"/>
      <c r="EC480" s="16"/>
      <c r="ED480" s="16"/>
      <c r="EE480" s="16"/>
      <c r="EF480" s="16"/>
      <c r="EG480" s="16"/>
      <c r="EH480" s="16"/>
      <c r="EI480" s="16"/>
      <c r="EJ480" s="16"/>
      <c r="EK480" s="16"/>
      <c r="EL480" s="16"/>
      <c r="EM480" s="16"/>
      <c r="EN480" s="16"/>
      <c r="EO480" s="16"/>
      <c r="EP480" s="16"/>
      <c r="EQ480" s="16"/>
      <c r="ER480" s="16"/>
      <c r="ES480" s="16"/>
      <c r="ET480" s="16"/>
      <c r="EU480" s="16"/>
      <c r="EV480" s="16"/>
      <c r="EW480" s="16"/>
      <c r="EX480" s="16"/>
      <c r="EY480" s="16"/>
      <c r="EZ480" s="16"/>
      <c r="FA480" s="16"/>
      <c r="FB480" s="16"/>
      <c r="FC480" s="16"/>
      <c r="FD480" s="16"/>
      <c r="FE480" s="16"/>
      <c r="FF480" s="16"/>
      <c r="FG480" s="16"/>
      <c r="FH480" s="16"/>
      <c r="FI480" s="16"/>
      <c r="FJ480" s="16"/>
      <c r="FK480" s="16"/>
      <c r="FL480" s="16"/>
      <c r="FM480" s="16"/>
      <c r="FN480" s="16"/>
      <c r="FO480" s="16"/>
      <c r="FP480" s="16"/>
      <c r="FQ480" s="16"/>
      <c r="FR480" s="16"/>
      <c r="FS480" s="16"/>
      <c r="FT480" s="16"/>
      <c r="FU480" s="16"/>
      <c r="FV480" s="16"/>
      <c r="FW480" s="16"/>
      <c r="FX480" s="16"/>
    </row>
    <row r="481" spans="1:180" x14ac:dyDescent="0.3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16"/>
      <c r="DE481" s="16"/>
      <c r="DF481" s="16"/>
      <c r="DG481" s="16"/>
      <c r="DH481" s="16"/>
      <c r="DI481" s="16"/>
      <c r="DJ481" s="16"/>
      <c r="DK481" s="16"/>
      <c r="DL481" s="16"/>
      <c r="DM481" s="16"/>
      <c r="DN481" s="16"/>
      <c r="DO481" s="16"/>
      <c r="DP481" s="16"/>
      <c r="DQ481" s="16"/>
      <c r="DR481" s="16"/>
      <c r="DS481" s="16"/>
      <c r="DT481" s="16"/>
      <c r="DU481" s="16"/>
      <c r="DV481" s="16"/>
      <c r="DW481" s="16"/>
      <c r="DX481" s="16"/>
      <c r="DY481" s="16"/>
      <c r="DZ481" s="16"/>
      <c r="EA481" s="16"/>
      <c r="EB481" s="16"/>
      <c r="EC481" s="16"/>
      <c r="ED481" s="16"/>
      <c r="EE481" s="16"/>
      <c r="EF481" s="16"/>
      <c r="EG481" s="16"/>
      <c r="EH481" s="16"/>
      <c r="EI481" s="16"/>
      <c r="EJ481" s="16"/>
      <c r="EK481" s="16"/>
      <c r="EL481" s="16"/>
      <c r="EM481" s="16"/>
      <c r="EN481" s="16"/>
      <c r="EO481" s="16"/>
      <c r="EP481" s="16"/>
      <c r="EQ481" s="16"/>
      <c r="ER481" s="16"/>
      <c r="ES481" s="16"/>
      <c r="ET481" s="16"/>
      <c r="EU481" s="16"/>
      <c r="EV481" s="16"/>
      <c r="EW481" s="16"/>
      <c r="EX481" s="16"/>
      <c r="EY481" s="16"/>
      <c r="EZ481" s="16"/>
      <c r="FA481" s="16"/>
      <c r="FB481" s="16"/>
      <c r="FC481" s="16"/>
      <c r="FD481" s="16"/>
      <c r="FE481" s="16"/>
      <c r="FF481" s="16"/>
      <c r="FG481" s="16"/>
      <c r="FH481" s="16"/>
      <c r="FI481" s="16"/>
      <c r="FJ481" s="16"/>
      <c r="FK481" s="16"/>
      <c r="FL481" s="16"/>
      <c r="FM481" s="16"/>
      <c r="FN481" s="16"/>
      <c r="FO481" s="16"/>
      <c r="FP481" s="16"/>
      <c r="FQ481" s="16"/>
      <c r="FR481" s="16"/>
      <c r="FS481" s="16"/>
      <c r="FT481" s="16"/>
      <c r="FU481" s="16"/>
      <c r="FV481" s="16"/>
      <c r="FW481" s="16"/>
      <c r="FX481" s="16"/>
    </row>
    <row r="482" spans="1:180" x14ac:dyDescent="0.3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c r="CX482" s="16"/>
      <c r="CY482" s="16"/>
      <c r="CZ482" s="16"/>
      <c r="DA482" s="16"/>
      <c r="DB482" s="16"/>
      <c r="DC482" s="16"/>
      <c r="DD482" s="16"/>
      <c r="DE482" s="16"/>
      <c r="DF482" s="16"/>
      <c r="DG482" s="16"/>
      <c r="DH482" s="16"/>
      <c r="DI482" s="16"/>
      <c r="DJ482" s="16"/>
      <c r="DK482" s="16"/>
      <c r="DL482" s="16"/>
      <c r="DM482" s="16"/>
      <c r="DN482" s="16"/>
      <c r="DO482" s="16"/>
      <c r="DP482" s="16"/>
      <c r="DQ482" s="16"/>
      <c r="DR482" s="16"/>
      <c r="DS482" s="16"/>
      <c r="DT482" s="16"/>
      <c r="DU482" s="16"/>
      <c r="DV482" s="16"/>
      <c r="DW482" s="16"/>
      <c r="DX482" s="16"/>
      <c r="DY482" s="16"/>
      <c r="DZ482" s="16"/>
      <c r="EA482" s="16"/>
      <c r="EB482" s="16"/>
      <c r="EC482" s="16"/>
      <c r="ED482" s="16"/>
      <c r="EE482" s="16"/>
      <c r="EF482" s="16"/>
      <c r="EG482" s="16"/>
      <c r="EH482" s="16"/>
      <c r="EI482" s="16"/>
      <c r="EJ482" s="16"/>
      <c r="EK482" s="16"/>
      <c r="EL482" s="16"/>
      <c r="EM482" s="16"/>
      <c r="EN482" s="16"/>
      <c r="EO482" s="16"/>
      <c r="EP482" s="16"/>
      <c r="EQ482" s="16"/>
      <c r="ER482" s="16"/>
      <c r="ES482" s="16"/>
      <c r="ET482" s="16"/>
      <c r="EU482" s="16"/>
      <c r="EV482" s="16"/>
      <c r="EW482" s="16"/>
      <c r="EX482" s="16"/>
      <c r="EY482" s="16"/>
      <c r="EZ482" s="16"/>
      <c r="FA482" s="16"/>
      <c r="FB482" s="16"/>
      <c r="FC482" s="16"/>
      <c r="FD482" s="16"/>
      <c r="FE482" s="16"/>
      <c r="FF482" s="16"/>
      <c r="FG482" s="16"/>
      <c r="FH482" s="16"/>
      <c r="FI482" s="16"/>
      <c r="FJ482" s="16"/>
      <c r="FK482" s="16"/>
      <c r="FL482" s="16"/>
      <c r="FM482" s="16"/>
      <c r="FN482" s="16"/>
      <c r="FO482" s="16"/>
      <c r="FP482" s="16"/>
      <c r="FQ482" s="16"/>
      <c r="FR482" s="16"/>
      <c r="FS482" s="16"/>
      <c r="FT482" s="16"/>
      <c r="FU482" s="16"/>
      <c r="FV482" s="16"/>
      <c r="FW482" s="16"/>
      <c r="FX482" s="16"/>
    </row>
    <row r="483" spans="1:180" x14ac:dyDescent="0.3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c r="CX483" s="16"/>
      <c r="CY483" s="16"/>
      <c r="CZ483" s="16"/>
      <c r="DA483" s="16"/>
      <c r="DB483" s="16"/>
      <c r="DC483" s="16"/>
      <c r="DD483" s="16"/>
      <c r="DE483" s="16"/>
      <c r="DF483" s="16"/>
      <c r="DG483" s="16"/>
      <c r="DH483" s="16"/>
      <c r="DI483" s="16"/>
      <c r="DJ483" s="16"/>
      <c r="DK483" s="16"/>
      <c r="DL483" s="16"/>
      <c r="DM483" s="16"/>
      <c r="DN483" s="16"/>
      <c r="DO483" s="16"/>
      <c r="DP483" s="16"/>
      <c r="DQ483" s="16"/>
      <c r="DR483" s="16"/>
      <c r="DS483" s="16"/>
      <c r="DT483" s="16"/>
      <c r="DU483" s="16"/>
      <c r="DV483" s="16"/>
      <c r="DW483" s="16"/>
      <c r="DX483" s="16"/>
      <c r="DY483" s="16"/>
      <c r="DZ483" s="16"/>
      <c r="EA483" s="16"/>
      <c r="EB483" s="16"/>
      <c r="EC483" s="16"/>
      <c r="ED483" s="16"/>
      <c r="EE483" s="16"/>
      <c r="EF483" s="16"/>
      <c r="EG483" s="16"/>
      <c r="EH483" s="16"/>
      <c r="EI483" s="16"/>
      <c r="EJ483" s="16"/>
      <c r="EK483" s="16"/>
      <c r="EL483" s="16"/>
      <c r="EM483" s="16"/>
      <c r="EN483" s="16"/>
      <c r="EO483" s="16"/>
      <c r="EP483" s="16"/>
      <c r="EQ483" s="16"/>
      <c r="ER483" s="16"/>
      <c r="ES483" s="16"/>
      <c r="ET483" s="16"/>
      <c r="EU483" s="16"/>
      <c r="EV483" s="16"/>
      <c r="EW483" s="16"/>
      <c r="EX483" s="16"/>
      <c r="EY483" s="16"/>
      <c r="EZ483" s="16"/>
      <c r="FA483" s="16"/>
      <c r="FB483" s="16"/>
      <c r="FC483" s="16"/>
      <c r="FD483" s="16"/>
      <c r="FE483" s="16"/>
      <c r="FF483" s="16"/>
      <c r="FG483" s="16"/>
      <c r="FH483" s="16"/>
      <c r="FI483" s="16"/>
      <c r="FJ483" s="16"/>
      <c r="FK483" s="16"/>
      <c r="FL483" s="16"/>
      <c r="FM483" s="16"/>
      <c r="FN483" s="16"/>
      <c r="FO483" s="16"/>
      <c r="FP483" s="16"/>
      <c r="FQ483" s="16"/>
      <c r="FR483" s="16"/>
      <c r="FS483" s="16"/>
      <c r="FT483" s="16"/>
      <c r="FU483" s="16"/>
      <c r="FV483" s="16"/>
      <c r="FW483" s="16"/>
      <c r="FX483" s="16"/>
    </row>
    <row r="484" spans="1:180" x14ac:dyDescent="0.3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6"/>
      <c r="CW484" s="16"/>
      <c r="CX484" s="16"/>
      <c r="CY484" s="16"/>
      <c r="CZ484" s="16"/>
      <c r="DA484" s="16"/>
      <c r="DB484" s="16"/>
      <c r="DC484" s="16"/>
      <c r="DD484" s="16"/>
      <c r="DE484" s="16"/>
      <c r="DF484" s="16"/>
      <c r="DG484" s="16"/>
      <c r="DH484" s="16"/>
      <c r="DI484" s="16"/>
      <c r="DJ484" s="16"/>
      <c r="DK484" s="16"/>
      <c r="DL484" s="16"/>
      <c r="DM484" s="16"/>
      <c r="DN484" s="16"/>
      <c r="DO484" s="16"/>
      <c r="DP484" s="16"/>
      <c r="DQ484" s="16"/>
      <c r="DR484" s="16"/>
      <c r="DS484" s="16"/>
      <c r="DT484" s="16"/>
      <c r="DU484" s="16"/>
      <c r="DV484" s="16"/>
      <c r="DW484" s="16"/>
      <c r="DX484" s="16"/>
      <c r="DY484" s="16"/>
      <c r="DZ484" s="16"/>
      <c r="EA484" s="16"/>
      <c r="EB484" s="16"/>
      <c r="EC484" s="16"/>
      <c r="ED484" s="16"/>
      <c r="EE484" s="16"/>
      <c r="EF484" s="16"/>
      <c r="EG484" s="16"/>
      <c r="EH484" s="16"/>
      <c r="EI484" s="16"/>
      <c r="EJ484" s="16"/>
      <c r="EK484" s="16"/>
      <c r="EL484" s="16"/>
      <c r="EM484" s="16"/>
      <c r="EN484" s="16"/>
      <c r="EO484" s="16"/>
      <c r="EP484" s="16"/>
      <c r="EQ484" s="16"/>
      <c r="ER484" s="16"/>
      <c r="ES484" s="16"/>
      <c r="ET484" s="16"/>
      <c r="EU484" s="16"/>
      <c r="EV484" s="16"/>
      <c r="EW484" s="16"/>
      <c r="EX484" s="16"/>
      <c r="EY484" s="16"/>
      <c r="EZ484" s="16"/>
      <c r="FA484" s="16"/>
      <c r="FB484" s="16"/>
      <c r="FC484" s="16"/>
      <c r="FD484" s="16"/>
      <c r="FE484" s="16"/>
      <c r="FF484" s="16"/>
      <c r="FG484" s="16"/>
      <c r="FH484" s="16"/>
      <c r="FI484" s="16"/>
      <c r="FJ484" s="16"/>
      <c r="FK484" s="16"/>
      <c r="FL484" s="16"/>
      <c r="FM484" s="16"/>
      <c r="FN484" s="16"/>
      <c r="FO484" s="16"/>
      <c r="FP484" s="16"/>
      <c r="FQ484" s="16"/>
      <c r="FR484" s="16"/>
      <c r="FS484" s="16"/>
      <c r="FT484" s="16"/>
      <c r="FU484" s="16"/>
      <c r="FV484" s="16"/>
      <c r="FW484" s="16"/>
      <c r="FX484" s="16"/>
    </row>
    <row r="485" spans="1:180" x14ac:dyDescent="0.3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c r="CX485" s="16"/>
      <c r="CY485" s="16"/>
      <c r="CZ485" s="16"/>
      <c r="DA485" s="16"/>
      <c r="DB485" s="16"/>
      <c r="DC485" s="16"/>
      <c r="DD485" s="16"/>
      <c r="DE485" s="16"/>
      <c r="DF485" s="16"/>
      <c r="DG485" s="16"/>
      <c r="DH485" s="16"/>
      <c r="DI485" s="16"/>
      <c r="DJ485" s="16"/>
      <c r="DK485" s="16"/>
      <c r="DL485" s="16"/>
      <c r="DM485" s="16"/>
      <c r="DN485" s="16"/>
      <c r="DO485" s="16"/>
      <c r="DP485" s="16"/>
      <c r="DQ485" s="16"/>
      <c r="DR485" s="16"/>
      <c r="DS485" s="16"/>
      <c r="DT485" s="16"/>
      <c r="DU485" s="16"/>
      <c r="DV485" s="16"/>
      <c r="DW485" s="16"/>
      <c r="DX485" s="16"/>
      <c r="DY485" s="16"/>
      <c r="DZ485" s="16"/>
      <c r="EA485" s="16"/>
      <c r="EB485" s="16"/>
      <c r="EC485" s="16"/>
      <c r="ED485" s="16"/>
      <c r="EE485" s="16"/>
      <c r="EF485" s="16"/>
      <c r="EG485" s="16"/>
      <c r="EH485" s="16"/>
      <c r="EI485" s="16"/>
      <c r="EJ485" s="16"/>
      <c r="EK485" s="16"/>
      <c r="EL485" s="16"/>
      <c r="EM485" s="16"/>
      <c r="EN485" s="16"/>
      <c r="EO485" s="16"/>
      <c r="EP485" s="16"/>
      <c r="EQ485" s="16"/>
      <c r="ER485" s="16"/>
      <c r="ES485" s="16"/>
      <c r="ET485" s="16"/>
      <c r="EU485" s="16"/>
      <c r="EV485" s="16"/>
      <c r="EW485" s="16"/>
      <c r="EX485" s="16"/>
      <c r="EY485" s="16"/>
      <c r="EZ485" s="16"/>
      <c r="FA485" s="16"/>
      <c r="FB485" s="16"/>
      <c r="FC485" s="16"/>
      <c r="FD485" s="16"/>
      <c r="FE485" s="16"/>
      <c r="FF485" s="16"/>
      <c r="FG485" s="16"/>
      <c r="FH485" s="16"/>
      <c r="FI485" s="16"/>
      <c r="FJ485" s="16"/>
      <c r="FK485" s="16"/>
      <c r="FL485" s="16"/>
      <c r="FM485" s="16"/>
      <c r="FN485" s="16"/>
      <c r="FO485" s="16"/>
      <c r="FP485" s="16"/>
      <c r="FQ485" s="16"/>
      <c r="FR485" s="16"/>
      <c r="FS485" s="16"/>
      <c r="FT485" s="16"/>
      <c r="FU485" s="16"/>
      <c r="FV485" s="16"/>
      <c r="FW485" s="16"/>
      <c r="FX485" s="16"/>
    </row>
    <row r="486" spans="1:180" x14ac:dyDescent="0.3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c r="CX486" s="16"/>
      <c r="CY486" s="16"/>
      <c r="CZ486" s="16"/>
      <c r="DA486" s="16"/>
      <c r="DB486" s="16"/>
      <c r="DC486" s="16"/>
      <c r="DD486" s="16"/>
      <c r="DE486" s="16"/>
      <c r="DF486" s="16"/>
      <c r="DG486" s="16"/>
      <c r="DH486" s="16"/>
      <c r="DI486" s="16"/>
      <c r="DJ486" s="16"/>
      <c r="DK486" s="16"/>
      <c r="DL486" s="16"/>
      <c r="DM486" s="16"/>
      <c r="DN486" s="16"/>
      <c r="DO486" s="16"/>
      <c r="DP486" s="16"/>
      <c r="DQ486" s="16"/>
      <c r="DR486" s="16"/>
      <c r="DS486" s="16"/>
      <c r="DT486" s="16"/>
      <c r="DU486" s="16"/>
      <c r="DV486" s="16"/>
      <c r="DW486" s="16"/>
      <c r="DX486" s="16"/>
      <c r="DY486" s="16"/>
      <c r="DZ486" s="16"/>
      <c r="EA486" s="16"/>
      <c r="EB486" s="16"/>
      <c r="EC486" s="16"/>
      <c r="ED486" s="16"/>
      <c r="EE486" s="16"/>
      <c r="EF486" s="16"/>
      <c r="EG486" s="16"/>
      <c r="EH486" s="16"/>
      <c r="EI486" s="16"/>
      <c r="EJ486" s="16"/>
      <c r="EK486" s="16"/>
      <c r="EL486" s="16"/>
      <c r="EM486" s="16"/>
      <c r="EN486" s="16"/>
      <c r="EO486" s="16"/>
      <c r="EP486" s="16"/>
      <c r="EQ486" s="16"/>
      <c r="ER486" s="16"/>
      <c r="ES486" s="16"/>
      <c r="ET486" s="16"/>
      <c r="EU486" s="16"/>
      <c r="EV486" s="16"/>
      <c r="EW486" s="16"/>
      <c r="EX486" s="16"/>
      <c r="EY486" s="16"/>
      <c r="EZ486" s="16"/>
      <c r="FA486" s="16"/>
      <c r="FB486" s="16"/>
      <c r="FC486" s="16"/>
      <c r="FD486" s="16"/>
      <c r="FE486" s="16"/>
      <c r="FF486" s="16"/>
      <c r="FG486" s="16"/>
      <c r="FH486" s="16"/>
      <c r="FI486" s="16"/>
      <c r="FJ486" s="16"/>
      <c r="FK486" s="16"/>
      <c r="FL486" s="16"/>
      <c r="FM486" s="16"/>
      <c r="FN486" s="16"/>
      <c r="FO486" s="16"/>
      <c r="FP486" s="16"/>
      <c r="FQ486" s="16"/>
      <c r="FR486" s="16"/>
      <c r="FS486" s="16"/>
      <c r="FT486" s="16"/>
      <c r="FU486" s="16"/>
      <c r="FV486" s="16"/>
      <c r="FW486" s="16"/>
      <c r="FX486" s="16"/>
    </row>
    <row r="487" spans="1:180" x14ac:dyDescent="0.3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c r="CX487" s="16"/>
      <c r="CY487" s="16"/>
      <c r="CZ487" s="16"/>
      <c r="DA487" s="16"/>
      <c r="DB487" s="16"/>
      <c r="DC487" s="16"/>
      <c r="DD487" s="16"/>
      <c r="DE487" s="16"/>
      <c r="DF487" s="16"/>
      <c r="DG487" s="16"/>
      <c r="DH487" s="16"/>
      <c r="DI487" s="16"/>
      <c r="DJ487" s="16"/>
      <c r="DK487" s="16"/>
      <c r="DL487" s="16"/>
      <c r="DM487" s="16"/>
      <c r="DN487" s="16"/>
      <c r="DO487" s="16"/>
      <c r="DP487" s="16"/>
      <c r="DQ487" s="16"/>
      <c r="DR487" s="16"/>
      <c r="DS487" s="16"/>
      <c r="DT487" s="16"/>
      <c r="DU487" s="16"/>
      <c r="DV487" s="16"/>
      <c r="DW487" s="16"/>
      <c r="DX487" s="16"/>
      <c r="DY487" s="16"/>
      <c r="DZ487" s="16"/>
      <c r="EA487" s="16"/>
      <c r="EB487" s="16"/>
      <c r="EC487" s="16"/>
      <c r="ED487" s="16"/>
      <c r="EE487" s="16"/>
      <c r="EF487" s="16"/>
      <c r="EG487" s="16"/>
      <c r="EH487" s="16"/>
      <c r="EI487" s="16"/>
      <c r="EJ487" s="16"/>
      <c r="EK487" s="16"/>
      <c r="EL487" s="16"/>
      <c r="EM487" s="16"/>
      <c r="EN487" s="16"/>
      <c r="EO487" s="16"/>
      <c r="EP487" s="16"/>
      <c r="EQ487" s="16"/>
      <c r="ER487" s="16"/>
      <c r="ES487" s="16"/>
      <c r="ET487" s="16"/>
      <c r="EU487" s="16"/>
      <c r="EV487" s="16"/>
      <c r="EW487" s="16"/>
      <c r="EX487" s="16"/>
      <c r="EY487" s="16"/>
      <c r="EZ487" s="16"/>
      <c r="FA487" s="16"/>
      <c r="FB487" s="16"/>
      <c r="FC487" s="16"/>
      <c r="FD487" s="16"/>
      <c r="FE487" s="16"/>
      <c r="FF487" s="16"/>
      <c r="FG487" s="16"/>
      <c r="FH487" s="16"/>
      <c r="FI487" s="16"/>
      <c r="FJ487" s="16"/>
      <c r="FK487" s="16"/>
      <c r="FL487" s="16"/>
      <c r="FM487" s="16"/>
      <c r="FN487" s="16"/>
      <c r="FO487" s="16"/>
      <c r="FP487" s="16"/>
      <c r="FQ487" s="16"/>
      <c r="FR487" s="16"/>
      <c r="FS487" s="16"/>
      <c r="FT487" s="16"/>
      <c r="FU487" s="16"/>
      <c r="FV487" s="16"/>
      <c r="FW487" s="16"/>
      <c r="FX487" s="16"/>
    </row>
    <row r="488" spans="1:180" x14ac:dyDescent="0.3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c r="CX488" s="16"/>
      <c r="CY488" s="16"/>
      <c r="CZ488" s="16"/>
      <c r="DA488" s="16"/>
      <c r="DB488" s="16"/>
      <c r="DC488" s="16"/>
      <c r="DD488" s="16"/>
      <c r="DE488" s="16"/>
      <c r="DF488" s="16"/>
      <c r="DG488" s="16"/>
      <c r="DH488" s="16"/>
      <c r="DI488" s="16"/>
      <c r="DJ488" s="16"/>
      <c r="DK488" s="16"/>
      <c r="DL488" s="16"/>
      <c r="DM488" s="16"/>
      <c r="DN488" s="16"/>
      <c r="DO488" s="16"/>
      <c r="DP488" s="16"/>
      <c r="DQ488" s="16"/>
      <c r="DR488" s="16"/>
      <c r="DS488" s="16"/>
      <c r="DT488" s="16"/>
      <c r="DU488" s="16"/>
      <c r="DV488" s="16"/>
      <c r="DW488" s="16"/>
      <c r="DX488" s="16"/>
      <c r="DY488" s="16"/>
      <c r="DZ488" s="16"/>
      <c r="EA488" s="16"/>
      <c r="EB488" s="16"/>
      <c r="EC488" s="16"/>
      <c r="ED488" s="16"/>
      <c r="EE488" s="16"/>
      <c r="EF488" s="16"/>
      <c r="EG488" s="16"/>
      <c r="EH488" s="16"/>
      <c r="EI488" s="16"/>
      <c r="EJ488" s="16"/>
      <c r="EK488" s="16"/>
      <c r="EL488" s="16"/>
      <c r="EM488" s="16"/>
      <c r="EN488" s="16"/>
      <c r="EO488" s="16"/>
      <c r="EP488" s="16"/>
      <c r="EQ488" s="16"/>
      <c r="ER488" s="16"/>
      <c r="ES488" s="16"/>
      <c r="ET488" s="16"/>
      <c r="EU488" s="16"/>
      <c r="EV488" s="16"/>
      <c r="EW488" s="16"/>
      <c r="EX488" s="16"/>
      <c r="EY488" s="16"/>
      <c r="EZ488" s="16"/>
      <c r="FA488" s="16"/>
      <c r="FB488" s="16"/>
      <c r="FC488" s="16"/>
      <c r="FD488" s="16"/>
      <c r="FE488" s="16"/>
      <c r="FF488" s="16"/>
      <c r="FG488" s="16"/>
      <c r="FH488" s="16"/>
      <c r="FI488" s="16"/>
      <c r="FJ488" s="16"/>
      <c r="FK488" s="16"/>
      <c r="FL488" s="16"/>
      <c r="FM488" s="16"/>
      <c r="FN488" s="16"/>
      <c r="FO488" s="16"/>
      <c r="FP488" s="16"/>
      <c r="FQ488" s="16"/>
      <c r="FR488" s="16"/>
      <c r="FS488" s="16"/>
      <c r="FT488" s="16"/>
      <c r="FU488" s="16"/>
      <c r="FV488" s="16"/>
      <c r="FW488" s="16"/>
      <c r="FX488" s="16"/>
    </row>
    <row r="489" spans="1:180" x14ac:dyDescent="0.3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c r="CX489" s="16"/>
      <c r="CY489" s="16"/>
      <c r="CZ489" s="16"/>
      <c r="DA489" s="16"/>
      <c r="DB489" s="16"/>
      <c r="DC489" s="16"/>
      <c r="DD489" s="16"/>
      <c r="DE489" s="16"/>
      <c r="DF489" s="16"/>
      <c r="DG489" s="16"/>
      <c r="DH489" s="16"/>
      <c r="DI489" s="16"/>
      <c r="DJ489" s="16"/>
      <c r="DK489" s="16"/>
      <c r="DL489" s="16"/>
      <c r="DM489" s="16"/>
      <c r="DN489" s="16"/>
      <c r="DO489" s="16"/>
      <c r="DP489" s="16"/>
      <c r="DQ489" s="16"/>
      <c r="DR489" s="16"/>
      <c r="DS489" s="16"/>
      <c r="DT489" s="16"/>
      <c r="DU489" s="16"/>
      <c r="DV489" s="16"/>
      <c r="DW489" s="16"/>
      <c r="DX489" s="16"/>
      <c r="DY489" s="16"/>
      <c r="DZ489" s="16"/>
      <c r="EA489" s="16"/>
      <c r="EB489" s="16"/>
      <c r="EC489" s="16"/>
      <c r="ED489" s="16"/>
      <c r="EE489" s="16"/>
      <c r="EF489" s="16"/>
      <c r="EG489" s="16"/>
      <c r="EH489" s="16"/>
      <c r="EI489" s="16"/>
      <c r="EJ489" s="16"/>
      <c r="EK489" s="16"/>
      <c r="EL489" s="16"/>
      <c r="EM489" s="16"/>
      <c r="EN489" s="16"/>
      <c r="EO489" s="16"/>
      <c r="EP489" s="16"/>
      <c r="EQ489" s="16"/>
      <c r="ER489" s="16"/>
      <c r="ES489" s="16"/>
      <c r="ET489" s="16"/>
      <c r="EU489" s="16"/>
      <c r="EV489" s="16"/>
      <c r="EW489" s="16"/>
      <c r="EX489" s="16"/>
      <c r="EY489" s="16"/>
      <c r="EZ489" s="16"/>
      <c r="FA489" s="16"/>
      <c r="FB489" s="16"/>
      <c r="FC489" s="16"/>
      <c r="FD489" s="16"/>
      <c r="FE489" s="16"/>
      <c r="FF489" s="16"/>
      <c r="FG489" s="16"/>
      <c r="FH489" s="16"/>
      <c r="FI489" s="16"/>
      <c r="FJ489" s="16"/>
      <c r="FK489" s="16"/>
      <c r="FL489" s="16"/>
      <c r="FM489" s="16"/>
      <c r="FN489" s="16"/>
      <c r="FO489" s="16"/>
      <c r="FP489" s="16"/>
      <c r="FQ489" s="16"/>
      <c r="FR489" s="16"/>
      <c r="FS489" s="16"/>
      <c r="FT489" s="16"/>
      <c r="FU489" s="16"/>
      <c r="FV489" s="16"/>
      <c r="FW489" s="16"/>
      <c r="FX489" s="16"/>
    </row>
    <row r="490" spans="1:180" x14ac:dyDescent="0.3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c r="CX490" s="16"/>
      <c r="CY490" s="16"/>
      <c r="CZ490" s="16"/>
      <c r="DA490" s="16"/>
      <c r="DB490" s="16"/>
      <c r="DC490" s="16"/>
      <c r="DD490" s="16"/>
      <c r="DE490" s="16"/>
      <c r="DF490" s="16"/>
      <c r="DG490" s="16"/>
      <c r="DH490" s="16"/>
      <c r="DI490" s="16"/>
      <c r="DJ490" s="16"/>
      <c r="DK490" s="16"/>
      <c r="DL490" s="16"/>
      <c r="DM490" s="16"/>
      <c r="DN490" s="16"/>
      <c r="DO490" s="16"/>
      <c r="DP490" s="16"/>
      <c r="DQ490" s="16"/>
      <c r="DR490" s="16"/>
      <c r="DS490" s="16"/>
      <c r="DT490" s="16"/>
      <c r="DU490" s="16"/>
      <c r="DV490" s="16"/>
      <c r="DW490" s="16"/>
      <c r="DX490" s="16"/>
      <c r="DY490" s="16"/>
      <c r="DZ490" s="16"/>
      <c r="EA490" s="16"/>
      <c r="EB490" s="16"/>
      <c r="EC490" s="16"/>
      <c r="ED490" s="16"/>
      <c r="EE490" s="16"/>
      <c r="EF490" s="16"/>
      <c r="EG490" s="16"/>
      <c r="EH490" s="16"/>
      <c r="EI490" s="16"/>
      <c r="EJ490" s="16"/>
      <c r="EK490" s="16"/>
      <c r="EL490" s="16"/>
      <c r="EM490" s="16"/>
      <c r="EN490" s="16"/>
      <c r="EO490" s="16"/>
      <c r="EP490" s="16"/>
      <c r="EQ490" s="16"/>
      <c r="ER490" s="16"/>
      <c r="ES490" s="16"/>
      <c r="ET490" s="16"/>
      <c r="EU490" s="16"/>
      <c r="EV490" s="16"/>
      <c r="EW490" s="16"/>
      <c r="EX490" s="16"/>
      <c r="EY490" s="16"/>
      <c r="EZ490" s="16"/>
      <c r="FA490" s="16"/>
      <c r="FB490" s="16"/>
      <c r="FC490" s="16"/>
      <c r="FD490" s="16"/>
      <c r="FE490" s="16"/>
      <c r="FF490" s="16"/>
      <c r="FG490" s="16"/>
      <c r="FH490" s="16"/>
      <c r="FI490" s="16"/>
      <c r="FJ490" s="16"/>
      <c r="FK490" s="16"/>
      <c r="FL490" s="16"/>
      <c r="FM490" s="16"/>
      <c r="FN490" s="16"/>
      <c r="FO490" s="16"/>
      <c r="FP490" s="16"/>
      <c r="FQ490" s="16"/>
      <c r="FR490" s="16"/>
      <c r="FS490" s="16"/>
      <c r="FT490" s="16"/>
      <c r="FU490" s="16"/>
      <c r="FV490" s="16"/>
      <c r="FW490" s="16"/>
      <c r="FX490" s="16"/>
    </row>
    <row r="491" spans="1:180" x14ac:dyDescent="0.3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c r="CX491" s="16"/>
      <c r="CY491" s="16"/>
      <c r="CZ491" s="16"/>
      <c r="DA491" s="16"/>
      <c r="DB491" s="16"/>
      <c r="DC491" s="16"/>
      <c r="DD491" s="16"/>
      <c r="DE491" s="16"/>
      <c r="DF491" s="16"/>
      <c r="DG491" s="16"/>
      <c r="DH491" s="16"/>
      <c r="DI491" s="16"/>
      <c r="DJ491" s="16"/>
      <c r="DK491" s="16"/>
      <c r="DL491" s="16"/>
      <c r="DM491" s="16"/>
      <c r="DN491" s="16"/>
      <c r="DO491" s="16"/>
      <c r="DP491" s="16"/>
      <c r="DQ491" s="16"/>
      <c r="DR491" s="16"/>
      <c r="DS491" s="16"/>
      <c r="DT491" s="16"/>
      <c r="DU491" s="16"/>
      <c r="DV491" s="16"/>
      <c r="DW491" s="16"/>
      <c r="DX491" s="16"/>
      <c r="DY491" s="16"/>
      <c r="DZ491" s="16"/>
      <c r="EA491" s="16"/>
      <c r="EB491" s="16"/>
      <c r="EC491" s="16"/>
      <c r="ED491" s="16"/>
      <c r="EE491" s="16"/>
      <c r="EF491" s="16"/>
      <c r="EG491" s="16"/>
      <c r="EH491" s="16"/>
      <c r="EI491" s="16"/>
      <c r="EJ491" s="16"/>
      <c r="EK491" s="16"/>
      <c r="EL491" s="16"/>
      <c r="EM491" s="16"/>
      <c r="EN491" s="16"/>
      <c r="EO491" s="16"/>
      <c r="EP491" s="16"/>
      <c r="EQ491" s="16"/>
      <c r="ER491" s="16"/>
      <c r="ES491" s="16"/>
      <c r="ET491" s="16"/>
      <c r="EU491" s="16"/>
      <c r="EV491" s="16"/>
      <c r="EW491" s="16"/>
      <c r="EX491" s="16"/>
      <c r="EY491" s="16"/>
      <c r="EZ491" s="16"/>
      <c r="FA491" s="16"/>
      <c r="FB491" s="16"/>
      <c r="FC491" s="16"/>
      <c r="FD491" s="16"/>
      <c r="FE491" s="16"/>
      <c r="FF491" s="16"/>
      <c r="FG491" s="16"/>
      <c r="FH491" s="16"/>
      <c r="FI491" s="16"/>
      <c r="FJ491" s="16"/>
      <c r="FK491" s="16"/>
      <c r="FL491" s="16"/>
      <c r="FM491" s="16"/>
      <c r="FN491" s="16"/>
      <c r="FO491" s="16"/>
      <c r="FP491" s="16"/>
      <c r="FQ491" s="16"/>
      <c r="FR491" s="16"/>
      <c r="FS491" s="16"/>
      <c r="FT491" s="16"/>
      <c r="FU491" s="16"/>
      <c r="FV491" s="16"/>
      <c r="FW491" s="16"/>
      <c r="FX491" s="16"/>
    </row>
    <row r="492" spans="1:180" x14ac:dyDescent="0.3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c r="CX492" s="16"/>
      <c r="CY492" s="16"/>
      <c r="CZ492" s="16"/>
      <c r="DA492" s="16"/>
      <c r="DB492" s="16"/>
      <c r="DC492" s="16"/>
      <c r="DD492" s="16"/>
      <c r="DE492" s="16"/>
      <c r="DF492" s="16"/>
      <c r="DG492" s="16"/>
      <c r="DH492" s="16"/>
      <c r="DI492" s="16"/>
      <c r="DJ492" s="16"/>
      <c r="DK492" s="16"/>
      <c r="DL492" s="16"/>
      <c r="DM492" s="16"/>
      <c r="DN492" s="16"/>
      <c r="DO492" s="16"/>
      <c r="DP492" s="16"/>
      <c r="DQ492" s="16"/>
      <c r="DR492" s="16"/>
      <c r="DS492" s="16"/>
      <c r="DT492" s="16"/>
      <c r="DU492" s="16"/>
      <c r="DV492" s="16"/>
      <c r="DW492" s="16"/>
      <c r="DX492" s="16"/>
      <c r="DY492" s="16"/>
      <c r="DZ492" s="16"/>
      <c r="EA492" s="16"/>
      <c r="EB492" s="16"/>
      <c r="EC492" s="16"/>
      <c r="ED492" s="16"/>
      <c r="EE492" s="16"/>
      <c r="EF492" s="16"/>
      <c r="EG492" s="16"/>
      <c r="EH492" s="16"/>
      <c r="EI492" s="16"/>
      <c r="EJ492" s="16"/>
      <c r="EK492" s="16"/>
      <c r="EL492" s="16"/>
      <c r="EM492" s="16"/>
      <c r="EN492" s="16"/>
      <c r="EO492" s="16"/>
      <c r="EP492" s="16"/>
      <c r="EQ492" s="16"/>
      <c r="ER492" s="16"/>
      <c r="ES492" s="16"/>
      <c r="ET492" s="16"/>
      <c r="EU492" s="16"/>
      <c r="EV492" s="16"/>
      <c r="EW492" s="16"/>
      <c r="EX492" s="16"/>
      <c r="EY492" s="16"/>
      <c r="EZ492" s="16"/>
      <c r="FA492" s="16"/>
      <c r="FB492" s="16"/>
      <c r="FC492" s="16"/>
      <c r="FD492" s="16"/>
      <c r="FE492" s="16"/>
      <c r="FF492" s="16"/>
      <c r="FG492" s="16"/>
      <c r="FH492" s="16"/>
      <c r="FI492" s="16"/>
      <c r="FJ492" s="16"/>
      <c r="FK492" s="16"/>
      <c r="FL492" s="16"/>
      <c r="FM492" s="16"/>
      <c r="FN492" s="16"/>
      <c r="FO492" s="16"/>
      <c r="FP492" s="16"/>
      <c r="FQ492" s="16"/>
      <c r="FR492" s="16"/>
      <c r="FS492" s="16"/>
      <c r="FT492" s="16"/>
      <c r="FU492" s="16"/>
      <c r="FV492" s="16"/>
      <c r="FW492" s="16"/>
      <c r="FX492" s="16"/>
    </row>
    <row r="493" spans="1:180" x14ac:dyDescent="0.3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c r="CX493" s="16"/>
      <c r="CY493" s="16"/>
      <c r="CZ493" s="16"/>
      <c r="DA493" s="16"/>
      <c r="DB493" s="16"/>
      <c r="DC493" s="16"/>
      <c r="DD493" s="16"/>
      <c r="DE493" s="16"/>
      <c r="DF493" s="16"/>
      <c r="DG493" s="16"/>
      <c r="DH493" s="16"/>
      <c r="DI493" s="16"/>
      <c r="DJ493" s="16"/>
      <c r="DK493" s="16"/>
      <c r="DL493" s="16"/>
      <c r="DM493" s="16"/>
      <c r="DN493" s="16"/>
      <c r="DO493" s="16"/>
      <c r="DP493" s="16"/>
      <c r="DQ493" s="16"/>
      <c r="DR493" s="16"/>
      <c r="DS493" s="16"/>
      <c r="DT493" s="16"/>
      <c r="DU493" s="16"/>
      <c r="DV493" s="16"/>
      <c r="DW493" s="16"/>
      <c r="DX493" s="16"/>
      <c r="DY493" s="16"/>
      <c r="DZ493" s="16"/>
      <c r="EA493" s="16"/>
      <c r="EB493" s="16"/>
      <c r="EC493" s="16"/>
      <c r="ED493" s="16"/>
      <c r="EE493" s="16"/>
      <c r="EF493" s="16"/>
      <c r="EG493" s="16"/>
      <c r="EH493" s="16"/>
      <c r="EI493" s="16"/>
      <c r="EJ493" s="16"/>
      <c r="EK493" s="16"/>
      <c r="EL493" s="16"/>
      <c r="EM493" s="16"/>
      <c r="EN493" s="16"/>
      <c r="EO493" s="16"/>
      <c r="EP493" s="16"/>
      <c r="EQ493" s="16"/>
      <c r="ER493" s="16"/>
      <c r="ES493" s="16"/>
      <c r="ET493" s="16"/>
      <c r="EU493" s="16"/>
      <c r="EV493" s="16"/>
      <c r="EW493" s="16"/>
      <c r="EX493" s="16"/>
      <c r="EY493" s="16"/>
      <c r="EZ493" s="16"/>
      <c r="FA493" s="16"/>
      <c r="FB493" s="16"/>
      <c r="FC493" s="16"/>
      <c r="FD493" s="16"/>
      <c r="FE493" s="16"/>
      <c r="FF493" s="16"/>
      <c r="FG493" s="16"/>
      <c r="FH493" s="16"/>
      <c r="FI493" s="16"/>
      <c r="FJ493" s="16"/>
      <c r="FK493" s="16"/>
      <c r="FL493" s="16"/>
      <c r="FM493" s="16"/>
      <c r="FN493" s="16"/>
      <c r="FO493" s="16"/>
      <c r="FP493" s="16"/>
      <c r="FQ493" s="16"/>
      <c r="FR493" s="16"/>
      <c r="FS493" s="16"/>
      <c r="FT493" s="16"/>
      <c r="FU493" s="16"/>
      <c r="FV493" s="16"/>
      <c r="FW493" s="16"/>
      <c r="FX493" s="16"/>
    </row>
    <row r="494" spans="1:180" x14ac:dyDescent="0.3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6"/>
      <c r="CW494" s="16"/>
      <c r="CX494" s="16"/>
      <c r="CY494" s="16"/>
      <c r="CZ494" s="16"/>
      <c r="DA494" s="16"/>
      <c r="DB494" s="16"/>
      <c r="DC494" s="16"/>
      <c r="DD494" s="16"/>
      <c r="DE494" s="16"/>
      <c r="DF494" s="16"/>
      <c r="DG494" s="16"/>
      <c r="DH494" s="16"/>
      <c r="DI494" s="16"/>
      <c r="DJ494" s="16"/>
      <c r="DK494" s="16"/>
      <c r="DL494" s="16"/>
      <c r="DM494" s="16"/>
      <c r="DN494" s="16"/>
      <c r="DO494" s="16"/>
      <c r="DP494" s="16"/>
      <c r="DQ494" s="16"/>
      <c r="DR494" s="16"/>
      <c r="DS494" s="16"/>
      <c r="DT494" s="16"/>
      <c r="DU494" s="16"/>
      <c r="DV494" s="16"/>
      <c r="DW494" s="16"/>
      <c r="DX494" s="16"/>
      <c r="DY494" s="16"/>
      <c r="DZ494" s="16"/>
      <c r="EA494" s="16"/>
      <c r="EB494" s="16"/>
      <c r="EC494" s="16"/>
      <c r="ED494" s="16"/>
      <c r="EE494" s="16"/>
      <c r="EF494" s="16"/>
      <c r="EG494" s="16"/>
      <c r="EH494" s="16"/>
      <c r="EI494" s="16"/>
      <c r="EJ494" s="16"/>
      <c r="EK494" s="16"/>
      <c r="EL494" s="16"/>
      <c r="EM494" s="16"/>
      <c r="EN494" s="16"/>
      <c r="EO494" s="16"/>
      <c r="EP494" s="16"/>
      <c r="EQ494" s="16"/>
      <c r="ER494" s="16"/>
      <c r="ES494" s="16"/>
      <c r="ET494" s="16"/>
      <c r="EU494" s="16"/>
      <c r="EV494" s="16"/>
      <c r="EW494" s="16"/>
      <c r="EX494" s="16"/>
      <c r="EY494" s="16"/>
      <c r="EZ494" s="16"/>
      <c r="FA494" s="16"/>
      <c r="FB494" s="16"/>
      <c r="FC494" s="16"/>
      <c r="FD494" s="16"/>
      <c r="FE494" s="16"/>
      <c r="FF494" s="16"/>
      <c r="FG494" s="16"/>
      <c r="FH494" s="16"/>
      <c r="FI494" s="16"/>
      <c r="FJ494" s="16"/>
      <c r="FK494" s="16"/>
      <c r="FL494" s="16"/>
      <c r="FM494" s="16"/>
      <c r="FN494" s="16"/>
      <c r="FO494" s="16"/>
      <c r="FP494" s="16"/>
      <c r="FQ494" s="16"/>
      <c r="FR494" s="16"/>
      <c r="FS494" s="16"/>
      <c r="FT494" s="16"/>
      <c r="FU494" s="16"/>
      <c r="FV494" s="16"/>
      <c r="FW494" s="16"/>
      <c r="FX494" s="16"/>
    </row>
    <row r="495" spans="1:180" x14ac:dyDescent="0.3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6"/>
      <c r="DF495" s="16"/>
      <c r="DG495" s="16"/>
      <c r="DH495" s="16"/>
      <c r="DI495" s="16"/>
      <c r="DJ495" s="16"/>
      <c r="DK495" s="16"/>
      <c r="DL495" s="16"/>
      <c r="DM495" s="16"/>
      <c r="DN495" s="16"/>
      <c r="DO495" s="16"/>
      <c r="DP495" s="16"/>
      <c r="DQ495" s="16"/>
      <c r="DR495" s="16"/>
      <c r="DS495" s="16"/>
      <c r="DT495" s="16"/>
      <c r="DU495" s="16"/>
      <c r="DV495" s="16"/>
      <c r="DW495" s="16"/>
      <c r="DX495" s="16"/>
      <c r="DY495" s="16"/>
      <c r="DZ495" s="16"/>
      <c r="EA495" s="16"/>
      <c r="EB495" s="16"/>
      <c r="EC495" s="16"/>
      <c r="ED495" s="16"/>
      <c r="EE495" s="16"/>
      <c r="EF495" s="16"/>
      <c r="EG495" s="16"/>
      <c r="EH495" s="16"/>
      <c r="EI495" s="16"/>
      <c r="EJ495" s="16"/>
      <c r="EK495" s="16"/>
      <c r="EL495" s="16"/>
      <c r="EM495" s="16"/>
      <c r="EN495" s="16"/>
      <c r="EO495" s="16"/>
      <c r="EP495" s="16"/>
      <c r="EQ495" s="16"/>
      <c r="ER495" s="16"/>
      <c r="ES495" s="16"/>
      <c r="ET495" s="16"/>
      <c r="EU495" s="16"/>
      <c r="EV495" s="16"/>
      <c r="EW495" s="16"/>
      <c r="EX495" s="16"/>
      <c r="EY495" s="16"/>
      <c r="EZ495" s="16"/>
      <c r="FA495" s="16"/>
      <c r="FB495" s="16"/>
      <c r="FC495" s="16"/>
      <c r="FD495" s="16"/>
      <c r="FE495" s="16"/>
      <c r="FF495" s="16"/>
      <c r="FG495" s="16"/>
      <c r="FH495" s="16"/>
      <c r="FI495" s="16"/>
      <c r="FJ495" s="16"/>
      <c r="FK495" s="16"/>
      <c r="FL495" s="16"/>
      <c r="FM495" s="16"/>
      <c r="FN495" s="16"/>
      <c r="FO495" s="16"/>
      <c r="FP495" s="16"/>
      <c r="FQ495" s="16"/>
      <c r="FR495" s="16"/>
      <c r="FS495" s="16"/>
      <c r="FT495" s="16"/>
      <c r="FU495" s="16"/>
      <c r="FV495" s="16"/>
      <c r="FW495" s="16"/>
      <c r="FX495" s="16"/>
    </row>
    <row r="496" spans="1:180" x14ac:dyDescent="0.3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c r="CX496" s="16"/>
      <c r="CY496" s="16"/>
      <c r="CZ496" s="16"/>
      <c r="DA496" s="16"/>
      <c r="DB496" s="16"/>
      <c r="DC496" s="16"/>
      <c r="DD496" s="16"/>
      <c r="DE496" s="16"/>
      <c r="DF496" s="16"/>
      <c r="DG496" s="16"/>
      <c r="DH496" s="16"/>
      <c r="DI496" s="16"/>
      <c r="DJ496" s="16"/>
      <c r="DK496" s="16"/>
      <c r="DL496" s="16"/>
      <c r="DM496" s="16"/>
      <c r="DN496" s="16"/>
      <c r="DO496" s="16"/>
      <c r="DP496" s="16"/>
      <c r="DQ496" s="16"/>
      <c r="DR496" s="16"/>
      <c r="DS496" s="16"/>
      <c r="DT496" s="16"/>
      <c r="DU496" s="16"/>
      <c r="DV496" s="16"/>
      <c r="DW496" s="16"/>
      <c r="DX496" s="16"/>
      <c r="DY496" s="16"/>
      <c r="DZ496" s="16"/>
      <c r="EA496" s="16"/>
      <c r="EB496" s="16"/>
      <c r="EC496" s="16"/>
      <c r="ED496" s="16"/>
      <c r="EE496" s="16"/>
      <c r="EF496" s="16"/>
      <c r="EG496" s="16"/>
      <c r="EH496" s="16"/>
      <c r="EI496" s="16"/>
      <c r="EJ496" s="16"/>
      <c r="EK496" s="16"/>
      <c r="EL496" s="16"/>
      <c r="EM496" s="16"/>
      <c r="EN496" s="16"/>
      <c r="EO496" s="16"/>
      <c r="EP496" s="16"/>
      <c r="EQ496" s="16"/>
      <c r="ER496" s="16"/>
      <c r="ES496" s="16"/>
      <c r="ET496" s="16"/>
      <c r="EU496" s="16"/>
      <c r="EV496" s="16"/>
      <c r="EW496" s="16"/>
      <c r="EX496" s="16"/>
      <c r="EY496" s="16"/>
      <c r="EZ496" s="16"/>
      <c r="FA496" s="16"/>
      <c r="FB496" s="16"/>
      <c r="FC496" s="16"/>
      <c r="FD496" s="16"/>
      <c r="FE496" s="16"/>
      <c r="FF496" s="16"/>
      <c r="FG496" s="16"/>
      <c r="FH496" s="16"/>
      <c r="FI496" s="16"/>
      <c r="FJ496" s="16"/>
      <c r="FK496" s="16"/>
      <c r="FL496" s="16"/>
      <c r="FM496" s="16"/>
      <c r="FN496" s="16"/>
      <c r="FO496" s="16"/>
      <c r="FP496" s="16"/>
      <c r="FQ496" s="16"/>
      <c r="FR496" s="16"/>
      <c r="FS496" s="16"/>
      <c r="FT496" s="16"/>
      <c r="FU496" s="16"/>
      <c r="FV496" s="16"/>
      <c r="FW496" s="16"/>
      <c r="FX496" s="16"/>
    </row>
    <row r="497" spans="1:180" x14ac:dyDescent="0.3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c r="CX497" s="16"/>
      <c r="CY497" s="16"/>
      <c r="CZ497" s="16"/>
      <c r="DA497" s="16"/>
      <c r="DB497" s="16"/>
      <c r="DC497" s="16"/>
      <c r="DD497" s="16"/>
      <c r="DE497" s="16"/>
      <c r="DF497" s="16"/>
      <c r="DG497" s="16"/>
      <c r="DH497" s="16"/>
      <c r="DI497" s="16"/>
      <c r="DJ497" s="16"/>
      <c r="DK497" s="16"/>
      <c r="DL497" s="16"/>
      <c r="DM497" s="16"/>
      <c r="DN497" s="16"/>
      <c r="DO497" s="16"/>
      <c r="DP497" s="16"/>
      <c r="DQ497" s="16"/>
      <c r="DR497" s="16"/>
      <c r="DS497" s="16"/>
      <c r="DT497" s="16"/>
      <c r="DU497" s="16"/>
      <c r="DV497" s="16"/>
      <c r="DW497" s="16"/>
      <c r="DX497" s="16"/>
      <c r="DY497" s="16"/>
      <c r="DZ497" s="16"/>
      <c r="EA497" s="16"/>
      <c r="EB497" s="16"/>
      <c r="EC497" s="16"/>
      <c r="ED497" s="16"/>
      <c r="EE497" s="16"/>
      <c r="EF497" s="16"/>
      <c r="EG497" s="16"/>
      <c r="EH497" s="16"/>
      <c r="EI497" s="16"/>
      <c r="EJ497" s="16"/>
      <c r="EK497" s="16"/>
      <c r="EL497" s="16"/>
      <c r="EM497" s="16"/>
      <c r="EN497" s="16"/>
      <c r="EO497" s="16"/>
      <c r="EP497" s="16"/>
      <c r="EQ497" s="16"/>
      <c r="ER497" s="16"/>
      <c r="ES497" s="16"/>
      <c r="ET497" s="16"/>
      <c r="EU497" s="16"/>
      <c r="EV497" s="16"/>
      <c r="EW497" s="16"/>
      <c r="EX497" s="16"/>
      <c r="EY497" s="16"/>
      <c r="EZ497" s="16"/>
      <c r="FA497" s="16"/>
      <c r="FB497" s="16"/>
      <c r="FC497" s="16"/>
      <c r="FD497" s="16"/>
      <c r="FE497" s="16"/>
      <c r="FF497" s="16"/>
      <c r="FG497" s="16"/>
      <c r="FH497" s="16"/>
      <c r="FI497" s="16"/>
      <c r="FJ497" s="16"/>
      <c r="FK497" s="16"/>
      <c r="FL497" s="16"/>
      <c r="FM497" s="16"/>
      <c r="FN497" s="16"/>
      <c r="FO497" s="16"/>
      <c r="FP497" s="16"/>
      <c r="FQ497" s="16"/>
      <c r="FR497" s="16"/>
      <c r="FS497" s="16"/>
      <c r="FT497" s="16"/>
      <c r="FU497" s="16"/>
      <c r="FV497" s="16"/>
      <c r="FW497" s="16"/>
      <c r="FX497" s="16"/>
    </row>
    <row r="498" spans="1:180" x14ac:dyDescent="0.3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6"/>
      <c r="CW498" s="16"/>
      <c r="CX498" s="16"/>
      <c r="CY498" s="16"/>
      <c r="CZ498" s="16"/>
      <c r="DA498" s="16"/>
      <c r="DB498" s="16"/>
      <c r="DC498" s="16"/>
      <c r="DD498" s="16"/>
      <c r="DE498" s="16"/>
      <c r="DF498" s="16"/>
      <c r="DG498" s="16"/>
      <c r="DH498" s="16"/>
      <c r="DI498" s="16"/>
      <c r="DJ498" s="16"/>
      <c r="DK498" s="16"/>
      <c r="DL498" s="16"/>
      <c r="DM498" s="16"/>
      <c r="DN498" s="16"/>
      <c r="DO498" s="16"/>
      <c r="DP498" s="16"/>
      <c r="DQ498" s="16"/>
      <c r="DR498" s="16"/>
      <c r="DS498" s="16"/>
      <c r="DT498" s="16"/>
      <c r="DU498" s="16"/>
      <c r="DV498" s="16"/>
      <c r="DW498" s="16"/>
      <c r="DX498" s="16"/>
      <c r="DY498" s="16"/>
      <c r="DZ498" s="16"/>
      <c r="EA498" s="16"/>
      <c r="EB498" s="16"/>
      <c r="EC498" s="16"/>
      <c r="ED498" s="16"/>
      <c r="EE498" s="16"/>
      <c r="EF498" s="16"/>
      <c r="EG498" s="16"/>
      <c r="EH498" s="16"/>
      <c r="EI498" s="16"/>
      <c r="EJ498" s="16"/>
      <c r="EK498" s="16"/>
      <c r="EL498" s="16"/>
      <c r="EM498" s="16"/>
      <c r="EN498" s="16"/>
      <c r="EO498" s="16"/>
      <c r="EP498" s="16"/>
      <c r="EQ498" s="16"/>
      <c r="ER498" s="16"/>
      <c r="ES498" s="16"/>
      <c r="ET498" s="16"/>
      <c r="EU498" s="16"/>
      <c r="EV498" s="16"/>
      <c r="EW498" s="16"/>
      <c r="EX498" s="16"/>
      <c r="EY498" s="16"/>
      <c r="EZ498" s="16"/>
      <c r="FA498" s="16"/>
      <c r="FB498" s="16"/>
      <c r="FC498" s="16"/>
      <c r="FD498" s="16"/>
      <c r="FE498" s="16"/>
      <c r="FF498" s="16"/>
      <c r="FG498" s="16"/>
      <c r="FH498" s="16"/>
      <c r="FI498" s="16"/>
      <c r="FJ498" s="16"/>
      <c r="FK498" s="16"/>
      <c r="FL498" s="16"/>
      <c r="FM498" s="16"/>
      <c r="FN498" s="16"/>
      <c r="FO498" s="16"/>
      <c r="FP498" s="16"/>
      <c r="FQ498" s="16"/>
      <c r="FR498" s="16"/>
      <c r="FS498" s="16"/>
      <c r="FT498" s="16"/>
      <c r="FU498" s="16"/>
      <c r="FV498" s="16"/>
      <c r="FW498" s="16"/>
      <c r="FX498" s="16"/>
    </row>
    <row r="499" spans="1:180" x14ac:dyDescent="0.3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c r="CX499" s="16"/>
      <c r="CY499" s="16"/>
      <c r="CZ499" s="16"/>
      <c r="DA499" s="16"/>
      <c r="DB499" s="16"/>
      <c r="DC499" s="16"/>
      <c r="DD499" s="16"/>
      <c r="DE499" s="16"/>
      <c r="DF499" s="16"/>
      <c r="DG499" s="16"/>
      <c r="DH499" s="16"/>
      <c r="DI499" s="16"/>
      <c r="DJ499" s="16"/>
      <c r="DK499" s="16"/>
      <c r="DL499" s="16"/>
      <c r="DM499" s="16"/>
      <c r="DN499" s="16"/>
      <c r="DO499" s="16"/>
      <c r="DP499" s="16"/>
      <c r="DQ499" s="16"/>
      <c r="DR499" s="16"/>
      <c r="DS499" s="16"/>
      <c r="DT499" s="16"/>
      <c r="DU499" s="16"/>
      <c r="DV499" s="16"/>
      <c r="DW499" s="16"/>
      <c r="DX499" s="16"/>
      <c r="DY499" s="16"/>
      <c r="DZ499" s="16"/>
      <c r="EA499" s="16"/>
      <c r="EB499" s="16"/>
      <c r="EC499" s="16"/>
      <c r="ED499" s="16"/>
      <c r="EE499" s="16"/>
      <c r="EF499" s="16"/>
      <c r="EG499" s="16"/>
      <c r="EH499" s="16"/>
      <c r="EI499" s="16"/>
      <c r="EJ499" s="16"/>
      <c r="EK499" s="16"/>
      <c r="EL499" s="16"/>
      <c r="EM499" s="16"/>
      <c r="EN499" s="16"/>
      <c r="EO499" s="16"/>
      <c r="EP499" s="16"/>
      <c r="EQ499" s="16"/>
      <c r="ER499" s="16"/>
      <c r="ES499" s="16"/>
      <c r="ET499" s="16"/>
      <c r="EU499" s="16"/>
      <c r="EV499" s="16"/>
      <c r="EW499" s="16"/>
      <c r="EX499" s="16"/>
      <c r="EY499" s="16"/>
      <c r="EZ499" s="16"/>
      <c r="FA499" s="16"/>
      <c r="FB499" s="16"/>
      <c r="FC499" s="16"/>
      <c r="FD499" s="16"/>
      <c r="FE499" s="16"/>
      <c r="FF499" s="16"/>
      <c r="FG499" s="16"/>
      <c r="FH499" s="16"/>
      <c r="FI499" s="16"/>
      <c r="FJ499" s="16"/>
      <c r="FK499" s="16"/>
      <c r="FL499" s="16"/>
      <c r="FM499" s="16"/>
      <c r="FN499" s="16"/>
      <c r="FO499" s="16"/>
      <c r="FP499" s="16"/>
      <c r="FQ499" s="16"/>
      <c r="FR499" s="16"/>
      <c r="FS499" s="16"/>
      <c r="FT499" s="16"/>
      <c r="FU499" s="16"/>
      <c r="FV499" s="16"/>
      <c r="FW499" s="16"/>
      <c r="FX499" s="16"/>
    </row>
    <row r="500" spans="1:180" x14ac:dyDescent="0.3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c r="CX500" s="16"/>
      <c r="CY500" s="16"/>
      <c r="CZ500" s="16"/>
      <c r="DA500" s="16"/>
      <c r="DB500" s="16"/>
      <c r="DC500" s="16"/>
      <c r="DD500" s="16"/>
      <c r="DE500" s="16"/>
      <c r="DF500" s="16"/>
      <c r="DG500" s="16"/>
      <c r="DH500" s="16"/>
      <c r="DI500" s="16"/>
      <c r="DJ500" s="16"/>
      <c r="DK500" s="16"/>
      <c r="DL500" s="16"/>
      <c r="DM500" s="16"/>
      <c r="DN500" s="16"/>
      <c r="DO500" s="16"/>
      <c r="DP500" s="16"/>
      <c r="DQ500" s="16"/>
      <c r="DR500" s="16"/>
      <c r="DS500" s="16"/>
      <c r="DT500" s="16"/>
      <c r="DU500" s="16"/>
      <c r="DV500" s="16"/>
      <c r="DW500" s="16"/>
      <c r="DX500" s="16"/>
      <c r="DY500" s="16"/>
      <c r="DZ500" s="16"/>
      <c r="EA500" s="16"/>
      <c r="EB500" s="16"/>
      <c r="EC500" s="16"/>
      <c r="ED500" s="16"/>
      <c r="EE500" s="16"/>
      <c r="EF500" s="16"/>
      <c r="EG500" s="16"/>
      <c r="EH500" s="16"/>
      <c r="EI500" s="16"/>
      <c r="EJ500" s="16"/>
      <c r="EK500" s="16"/>
      <c r="EL500" s="16"/>
      <c r="EM500" s="16"/>
      <c r="EN500" s="16"/>
      <c r="EO500" s="16"/>
      <c r="EP500" s="16"/>
      <c r="EQ500" s="16"/>
      <c r="ER500" s="16"/>
      <c r="ES500" s="16"/>
      <c r="ET500" s="16"/>
      <c r="EU500" s="16"/>
      <c r="EV500" s="16"/>
      <c r="EW500" s="16"/>
      <c r="EX500" s="16"/>
      <c r="EY500" s="16"/>
      <c r="EZ500" s="16"/>
      <c r="FA500" s="16"/>
      <c r="FB500" s="16"/>
      <c r="FC500" s="16"/>
      <c r="FD500" s="16"/>
      <c r="FE500" s="16"/>
      <c r="FF500" s="16"/>
      <c r="FG500" s="16"/>
      <c r="FH500" s="16"/>
      <c r="FI500" s="16"/>
      <c r="FJ500" s="16"/>
      <c r="FK500" s="16"/>
      <c r="FL500" s="16"/>
      <c r="FM500" s="16"/>
      <c r="FN500" s="16"/>
      <c r="FO500" s="16"/>
      <c r="FP500" s="16"/>
      <c r="FQ500" s="16"/>
      <c r="FR500" s="16"/>
      <c r="FS500" s="16"/>
      <c r="FT500" s="16"/>
      <c r="FU500" s="16"/>
      <c r="FV500" s="16"/>
      <c r="FW500" s="16"/>
      <c r="FX500" s="16"/>
    </row>
    <row r="501" spans="1:180" x14ac:dyDescent="0.3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c r="CX501" s="16"/>
      <c r="CY501" s="16"/>
      <c r="CZ501" s="16"/>
      <c r="DA501" s="16"/>
      <c r="DB501" s="16"/>
      <c r="DC501" s="16"/>
      <c r="DD501" s="16"/>
      <c r="DE501" s="16"/>
      <c r="DF501" s="16"/>
      <c r="DG501" s="16"/>
      <c r="DH501" s="16"/>
      <c r="DI501" s="16"/>
      <c r="DJ501" s="16"/>
      <c r="DK501" s="16"/>
      <c r="DL501" s="16"/>
      <c r="DM501" s="16"/>
      <c r="DN501" s="16"/>
      <c r="DO501" s="16"/>
      <c r="DP501" s="16"/>
      <c r="DQ501" s="16"/>
      <c r="DR501" s="16"/>
      <c r="DS501" s="16"/>
      <c r="DT501" s="16"/>
      <c r="DU501" s="16"/>
      <c r="DV501" s="16"/>
      <c r="DW501" s="16"/>
      <c r="DX501" s="16"/>
      <c r="DY501" s="16"/>
      <c r="DZ501" s="16"/>
      <c r="EA501" s="16"/>
      <c r="EB501" s="16"/>
      <c r="EC501" s="16"/>
      <c r="ED501" s="16"/>
      <c r="EE501" s="16"/>
      <c r="EF501" s="16"/>
      <c r="EG501" s="16"/>
      <c r="EH501" s="16"/>
      <c r="EI501" s="16"/>
      <c r="EJ501" s="16"/>
      <c r="EK501" s="16"/>
      <c r="EL501" s="16"/>
      <c r="EM501" s="16"/>
      <c r="EN501" s="16"/>
      <c r="EO501" s="16"/>
      <c r="EP501" s="16"/>
      <c r="EQ501" s="16"/>
      <c r="ER501" s="16"/>
      <c r="ES501" s="16"/>
      <c r="ET501" s="16"/>
      <c r="EU501" s="16"/>
      <c r="EV501" s="16"/>
      <c r="EW501" s="16"/>
      <c r="EX501" s="16"/>
      <c r="EY501" s="16"/>
      <c r="EZ501" s="16"/>
      <c r="FA501" s="16"/>
      <c r="FB501" s="16"/>
      <c r="FC501" s="16"/>
      <c r="FD501" s="16"/>
      <c r="FE501" s="16"/>
      <c r="FF501" s="16"/>
      <c r="FG501" s="16"/>
      <c r="FH501" s="16"/>
      <c r="FI501" s="16"/>
      <c r="FJ501" s="16"/>
      <c r="FK501" s="16"/>
      <c r="FL501" s="16"/>
      <c r="FM501" s="16"/>
      <c r="FN501" s="16"/>
      <c r="FO501" s="16"/>
      <c r="FP501" s="16"/>
      <c r="FQ501" s="16"/>
      <c r="FR501" s="16"/>
      <c r="FS501" s="16"/>
      <c r="FT501" s="16"/>
      <c r="FU501" s="16"/>
      <c r="FV501" s="16"/>
      <c r="FW501" s="16"/>
      <c r="FX501" s="16"/>
    </row>
    <row r="502" spans="1:180" x14ac:dyDescent="0.3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c r="CX502" s="16"/>
      <c r="CY502" s="16"/>
      <c r="CZ502" s="16"/>
      <c r="DA502" s="16"/>
      <c r="DB502" s="16"/>
      <c r="DC502" s="16"/>
      <c r="DD502" s="16"/>
      <c r="DE502" s="16"/>
      <c r="DF502" s="16"/>
      <c r="DG502" s="16"/>
      <c r="DH502" s="16"/>
      <c r="DI502" s="16"/>
      <c r="DJ502" s="16"/>
      <c r="DK502" s="16"/>
      <c r="DL502" s="16"/>
      <c r="DM502" s="16"/>
      <c r="DN502" s="16"/>
      <c r="DO502" s="16"/>
      <c r="DP502" s="16"/>
      <c r="DQ502" s="16"/>
      <c r="DR502" s="16"/>
      <c r="DS502" s="16"/>
      <c r="DT502" s="16"/>
      <c r="DU502" s="16"/>
      <c r="DV502" s="16"/>
      <c r="DW502" s="16"/>
      <c r="DX502" s="16"/>
      <c r="DY502" s="16"/>
      <c r="DZ502" s="16"/>
      <c r="EA502" s="16"/>
      <c r="EB502" s="16"/>
      <c r="EC502" s="16"/>
      <c r="ED502" s="16"/>
      <c r="EE502" s="16"/>
      <c r="EF502" s="16"/>
      <c r="EG502" s="16"/>
      <c r="EH502" s="16"/>
      <c r="EI502" s="16"/>
      <c r="EJ502" s="16"/>
      <c r="EK502" s="16"/>
      <c r="EL502" s="16"/>
      <c r="EM502" s="16"/>
      <c r="EN502" s="16"/>
      <c r="EO502" s="16"/>
      <c r="EP502" s="16"/>
      <c r="EQ502" s="16"/>
      <c r="ER502" s="16"/>
      <c r="ES502" s="16"/>
      <c r="ET502" s="16"/>
      <c r="EU502" s="16"/>
      <c r="EV502" s="16"/>
      <c r="EW502" s="16"/>
      <c r="EX502" s="16"/>
      <c r="EY502" s="16"/>
      <c r="EZ502" s="16"/>
      <c r="FA502" s="16"/>
      <c r="FB502" s="16"/>
      <c r="FC502" s="16"/>
      <c r="FD502" s="16"/>
      <c r="FE502" s="16"/>
      <c r="FF502" s="16"/>
      <c r="FG502" s="16"/>
      <c r="FH502" s="16"/>
      <c r="FI502" s="16"/>
      <c r="FJ502" s="16"/>
      <c r="FK502" s="16"/>
      <c r="FL502" s="16"/>
      <c r="FM502" s="16"/>
      <c r="FN502" s="16"/>
      <c r="FO502" s="16"/>
      <c r="FP502" s="16"/>
      <c r="FQ502" s="16"/>
      <c r="FR502" s="16"/>
      <c r="FS502" s="16"/>
      <c r="FT502" s="16"/>
      <c r="FU502" s="16"/>
      <c r="FV502" s="16"/>
      <c r="FW502" s="16"/>
      <c r="FX502" s="16"/>
    </row>
    <row r="503" spans="1:180" x14ac:dyDescent="0.3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c r="CX503" s="16"/>
      <c r="CY503" s="16"/>
      <c r="CZ503" s="16"/>
      <c r="DA503" s="16"/>
      <c r="DB503" s="16"/>
      <c r="DC503" s="16"/>
      <c r="DD503" s="16"/>
      <c r="DE503" s="16"/>
      <c r="DF503" s="16"/>
      <c r="DG503" s="16"/>
      <c r="DH503" s="16"/>
      <c r="DI503" s="16"/>
      <c r="DJ503" s="16"/>
      <c r="DK503" s="16"/>
      <c r="DL503" s="16"/>
      <c r="DM503" s="16"/>
      <c r="DN503" s="16"/>
      <c r="DO503" s="16"/>
      <c r="DP503" s="16"/>
      <c r="DQ503" s="16"/>
      <c r="DR503" s="16"/>
      <c r="DS503" s="16"/>
      <c r="DT503" s="16"/>
      <c r="DU503" s="16"/>
      <c r="DV503" s="16"/>
      <c r="DW503" s="16"/>
      <c r="DX503" s="16"/>
      <c r="DY503" s="16"/>
      <c r="DZ503" s="16"/>
      <c r="EA503" s="16"/>
      <c r="EB503" s="16"/>
      <c r="EC503" s="16"/>
      <c r="ED503" s="16"/>
      <c r="EE503" s="16"/>
      <c r="EF503" s="16"/>
      <c r="EG503" s="16"/>
      <c r="EH503" s="16"/>
      <c r="EI503" s="16"/>
      <c r="EJ503" s="16"/>
      <c r="EK503" s="16"/>
      <c r="EL503" s="16"/>
      <c r="EM503" s="16"/>
      <c r="EN503" s="16"/>
      <c r="EO503" s="16"/>
      <c r="EP503" s="16"/>
      <c r="EQ503" s="16"/>
      <c r="ER503" s="16"/>
      <c r="ES503" s="16"/>
      <c r="ET503" s="16"/>
      <c r="EU503" s="16"/>
      <c r="EV503" s="16"/>
      <c r="EW503" s="16"/>
      <c r="EX503" s="16"/>
      <c r="EY503" s="16"/>
      <c r="EZ503" s="16"/>
      <c r="FA503" s="16"/>
      <c r="FB503" s="16"/>
      <c r="FC503" s="16"/>
      <c r="FD503" s="16"/>
      <c r="FE503" s="16"/>
      <c r="FF503" s="16"/>
      <c r="FG503" s="16"/>
      <c r="FH503" s="16"/>
      <c r="FI503" s="16"/>
      <c r="FJ503" s="16"/>
      <c r="FK503" s="16"/>
      <c r="FL503" s="16"/>
      <c r="FM503" s="16"/>
      <c r="FN503" s="16"/>
      <c r="FO503" s="16"/>
      <c r="FP503" s="16"/>
      <c r="FQ503" s="16"/>
      <c r="FR503" s="16"/>
      <c r="FS503" s="16"/>
      <c r="FT503" s="16"/>
      <c r="FU503" s="16"/>
      <c r="FV503" s="16"/>
      <c r="FW503" s="16"/>
      <c r="FX503" s="16"/>
    </row>
    <row r="504" spans="1:180" x14ac:dyDescent="0.3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c r="CX504" s="16"/>
      <c r="CY504" s="16"/>
      <c r="CZ504" s="16"/>
      <c r="DA504" s="16"/>
      <c r="DB504" s="16"/>
      <c r="DC504" s="16"/>
      <c r="DD504" s="16"/>
      <c r="DE504" s="16"/>
      <c r="DF504" s="16"/>
      <c r="DG504" s="16"/>
      <c r="DH504" s="16"/>
      <c r="DI504" s="16"/>
      <c r="DJ504" s="16"/>
      <c r="DK504" s="16"/>
      <c r="DL504" s="16"/>
      <c r="DM504" s="16"/>
      <c r="DN504" s="16"/>
      <c r="DO504" s="16"/>
      <c r="DP504" s="16"/>
      <c r="DQ504" s="16"/>
      <c r="DR504" s="16"/>
      <c r="DS504" s="16"/>
      <c r="DT504" s="16"/>
      <c r="DU504" s="16"/>
      <c r="DV504" s="16"/>
      <c r="DW504" s="16"/>
      <c r="DX504" s="16"/>
      <c r="DY504" s="16"/>
      <c r="DZ504" s="16"/>
      <c r="EA504" s="16"/>
      <c r="EB504" s="16"/>
      <c r="EC504" s="16"/>
      <c r="ED504" s="16"/>
      <c r="EE504" s="16"/>
      <c r="EF504" s="16"/>
      <c r="EG504" s="16"/>
      <c r="EH504" s="16"/>
      <c r="EI504" s="16"/>
      <c r="EJ504" s="16"/>
      <c r="EK504" s="16"/>
      <c r="EL504" s="16"/>
      <c r="EM504" s="16"/>
      <c r="EN504" s="16"/>
      <c r="EO504" s="16"/>
      <c r="EP504" s="16"/>
      <c r="EQ504" s="16"/>
      <c r="ER504" s="16"/>
      <c r="ES504" s="16"/>
      <c r="ET504" s="16"/>
      <c r="EU504" s="16"/>
      <c r="EV504" s="16"/>
      <c r="EW504" s="16"/>
      <c r="EX504" s="16"/>
      <c r="EY504" s="16"/>
      <c r="EZ504" s="16"/>
      <c r="FA504" s="16"/>
      <c r="FB504" s="16"/>
      <c r="FC504" s="16"/>
      <c r="FD504" s="16"/>
      <c r="FE504" s="16"/>
      <c r="FF504" s="16"/>
      <c r="FG504" s="16"/>
      <c r="FH504" s="16"/>
      <c r="FI504" s="16"/>
      <c r="FJ504" s="16"/>
      <c r="FK504" s="16"/>
      <c r="FL504" s="16"/>
      <c r="FM504" s="16"/>
      <c r="FN504" s="16"/>
      <c r="FO504" s="16"/>
      <c r="FP504" s="16"/>
      <c r="FQ504" s="16"/>
      <c r="FR504" s="16"/>
      <c r="FS504" s="16"/>
      <c r="FT504" s="16"/>
      <c r="FU504" s="16"/>
      <c r="FV504" s="16"/>
      <c r="FW504" s="16"/>
      <c r="FX504" s="16"/>
    </row>
    <row r="505" spans="1:180" x14ac:dyDescent="0.3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c r="CX505" s="16"/>
      <c r="CY505" s="16"/>
      <c r="CZ505" s="16"/>
      <c r="DA505" s="16"/>
      <c r="DB505" s="16"/>
      <c r="DC505" s="16"/>
      <c r="DD505" s="16"/>
      <c r="DE505" s="16"/>
      <c r="DF505" s="16"/>
      <c r="DG505" s="16"/>
      <c r="DH505" s="16"/>
      <c r="DI505" s="16"/>
      <c r="DJ505" s="16"/>
      <c r="DK505" s="16"/>
      <c r="DL505" s="16"/>
      <c r="DM505" s="16"/>
      <c r="DN505" s="16"/>
      <c r="DO505" s="16"/>
      <c r="DP505" s="16"/>
      <c r="DQ505" s="16"/>
      <c r="DR505" s="16"/>
      <c r="DS505" s="16"/>
      <c r="DT505" s="16"/>
      <c r="DU505" s="16"/>
      <c r="DV505" s="16"/>
      <c r="DW505" s="16"/>
      <c r="DX505" s="16"/>
      <c r="DY505" s="16"/>
      <c r="DZ505" s="16"/>
      <c r="EA505" s="16"/>
      <c r="EB505" s="16"/>
      <c r="EC505" s="16"/>
      <c r="ED505" s="16"/>
      <c r="EE505" s="16"/>
      <c r="EF505" s="16"/>
      <c r="EG505" s="16"/>
      <c r="EH505" s="16"/>
      <c r="EI505" s="16"/>
      <c r="EJ505" s="16"/>
      <c r="EK505" s="16"/>
      <c r="EL505" s="16"/>
      <c r="EM505" s="16"/>
      <c r="EN505" s="16"/>
      <c r="EO505" s="16"/>
      <c r="EP505" s="16"/>
      <c r="EQ505" s="16"/>
      <c r="ER505" s="16"/>
      <c r="ES505" s="16"/>
      <c r="ET505" s="16"/>
      <c r="EU505" s="16"/>
      <c r="EV505" s="16"/>
      <c r="EW505" s="16"/>
      <c r="EX505" s="16"/>
      <c r="EY505" s="16"/>
      <c r="EZ505" s="16"/>
      <c r="FA505" s="16"/>
      <c r="FB505" s="16"/>
      <c r="FC505" s="16"/>
      <c r="FD505" s="16"/>
      <c r="FE505" s="16"/>
      <c r="FF505" s="16"/>
      <c r="FG505" s="16"/>
      <c r="FH505" s="16"/>
      <c r="FI505" s="16"/>
      <c r="FJ505" s="16"/>
      <c r="FK505" s="16"/>
      <c r="FL505" s="16"/>
      <c r="FM505" s="16"/>
      <c r="FN505" s="16"/>
      <c r="FO505" s="16"/>
      <c r="FP505" s="16"/>
      <c r="FQ505" s="16"/>
      <c r="FR505" s="16"/>
      <c r="FS505" s="16"/>
      <c r="FT505" s="16"/>
      <c r="FU505" s="16"/>
      <c r="FV505" s="16"/>
      <c r="FW505" s="16"/>
      <c r="FX505" s="16"/>
    </row>
    <row r="506" spans="1:180" x14ac:dyDescent="0.3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c r="CX506" s="16"/>
      <c r="CY506" s="16"/>
      <c r="CZ506" s="16"/>
      <c r="DA506" s="16"/>
      <c r="DB506" s="16"/>
      <c r="DC506" s="16"/>
      <c r="DD506" s="16"/>
      <c r="DE506" s="16"/>
      <c r="DF506" s="16"/>
      <c r="DG506" s="16"/>
      <c r="DH506" s="16"/>
      <c r="DI506" s="16"/>
      <c r="DJ506" s="16"/>
      <c r="DK506" s="16"/>
      <c r="DL506" s="16"/>
      <c r="DM506" s="16"/>
      <c r="DN506" s="16"/>
      <c r="DO506" s="16"/>
      <c r="DP506" s="16"/>
      <c r="DQ506" s="16"/>
      <c r="DR506" s="16"/>
      <c r="DS506" s="16"/>
      <c r="DT506" s="16"/>
      <c r="DU506" s="16"/>
      <c r="DV506" s="16"/>
      <c r="DW506" s="16"/>
      <c r="DX506" s="16"/>
      <c r="DY506" s="16"/>
      <c r="DZ506" s="16"/>
      <c r="EA506" s="16"/>
      <c r="EB506" s="16"/>
      <c r="EC506" s="16"/>
      <c r="ED506" s="16"/>
      <c r="EE506" s="16"/>
      <c r="EF506" s="16"/>
      <c r="EG506" s="16"/>
      <c r="EH506" s="16"/>
      <c r="EI506" s="16"/>
      <c r="EJ506" s="16"/>
      <c r="EK506" s="16"/>
      <c r="EL506" s="16"/>
      <c r="EM506" s="16"/>
      <c r="EN506" s="16"/>
      <c r="EO506" s="16"/>
      <c r="EP506" s="16"/>
      <c r="EQ506" s="16"/>
      <c r="ER506" s="16"/>
      <c r="ES506" s="16"/>
      <c r="ET506" s="16"/>
      <c r="EU506" s="16"/>
      <c r="EV506" s="16"/>
      <c r="EW506" s="16"/>
      <c r="EX506" s="16"/>
      <c r="EY506" s="16"/>
      <c r="EZ506" s="16"/>
      <c r="FA506" s="16"/>
      <c r="FB506" s="16"/>
      <c r="FC506" s="16"/>
      <c r="FD506" s="16"/>
      <c r="FE506" s="16"/>
      <c r="FF506" s="16"/>
      <c r="FG506" s="16"/>
      <c r="FH506" s="16"/>
      <c r="FI506" s="16"/>
      <c r="FJ506" s="16"/>
      <c r="FK506" s="16"/>
      <c r="FL506" s="16"/>
      <c r="FM506" s="16"/>
      <c r="FN506" s="16"/>
      <c r="FO506" s="16"/>
      <c r="FP506" s="16"/>
      <c r="FQ506" s="16"/>
      <c r="FR506" s="16"/>
      <c r="FS506" s="16"/>
      <c r="FT506" s="16"/>
      <c r="FU506" s="16"/>
      <c r="FV506" s="16"/>
      <c r="FW506" s="16"/>
      <c r="FX506" s="16"/>
    </row>
    <row r="507" spans="1:180" x14ac:dyDescent="0.3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c r="CX507" s="16"/>
      <c r="CY507" s="16"/>
      <c r="CZ507" s="16"/>
      <c r="DA507" s="16"/>
      <c r="DB507" s="16"/>
      <c r="DC507" s="16"/>
      <c r="DD507" s="16"/>
      <c r="DE507" s="16"/>
      <c r="DF507" s="16"/>
      <c r="DG507" s="16"/>
      <c r="DH507" s="16"/>
      <c r="DI507" s="16"/>
      <c r="DJ507" s="16"/>
      <c r="DK507" s="16"/>
      <c r="DL507" s="16"/>
      <c r="DM507" s="16"/>
      <c r="DN507" s="16"/>
      <c r="DO507" s="16"/>
      <c r="DP507" s="16"/>
      <c r="DQ507" s="16"/>
      <c r="DR507" s="16"/>
      <c r="DS507" s="16"/>
      <c r="DT507" s="16"/>
      <c r="DU507" s="16"/>
      <c r="DV507" s="16"/>
      <c r="DW507" s="16"/>
      <c r="DX507" s="16"/>
      <c r="DY507" s="16"/>
      <c r="DZ507" s="16"/>
      <c r="EA507" s="16"/>
      <c r="EB507" s="16"/>
      <c r="EC507" s="16"/>
      <c r="ED507" s="16"/>
      <c r="EE507" s="16"/>
      <c r="EF507" s="16"/>
      <c r="EG507" s="16"/>
      <c r="EH507" s="16"/>
      <c r="EI507" s="16"/>
      <c r="EJ507" s="16"/>
      <c r="EK507" s="16"/>
      <c r="EL507" s="16"/>
      <c r="EM507" s="16"/>
      <c r="EN507" s="16"/>
      <c r="EO507" s="16"/>
      <c r="EP507" s="16"/>
      <c r="EQ507" s="16"/>
      <c r="ER507" s="16"/>
      <c r="ES507" s="16"/>
      <c r="ET507" s="16"/>
      <c r="EU507" s="16"/>
      <c r="EV507" s="16"/>
      <c r="EW507" s="16"/>
      <c r="EX507" s="16"/>
      <c r="EY507" s="16"/>
      <c r="EZ507" s="16"/>
      <c r="FA507" s="16"/>
      <c r="FB507" s="16"/>
      <c r="FC507" s="16"/>
      <c r="FD507" s="16"/>
      <c r="FE507" s="16"/>
      <c r="FF507" s="16"/>
      <c r="FG507" s="16"/>
      <c r="FH507" s="16"/>
      <c r="FI507" s="16"/>
      <c r="FJ507" s="16"/>
      <c r="FK507" s="16"/>
      <c r="FL507" s="16"/>
      <c r="FM507" s="16"/>
      <c r="FN507" s="16"/>
      <c r="FO507" s="16"/>
      <c r="FP507" s="16"/>
      <c r="FQ507" s="16"/>
      <c r="FR507" s="16"/>
      <c r="FS507" s="16"/>
      <c r="FT507" s="16"/>
      <c r="FU507" s="16"/>
      <c r="FV507" s="16"/>
      <c r="FW507" s="16"/>
      <c r="FX507" s="16"/>
    </row>
    <row r="508" spans="1:180" x14ac:dyDescent="0.3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6"/>
      <c r="CW508" s="16"/>
      <c r="CX508" s="16"/>
      <c r="CY508" s="16"/>
      <c r="CZ508" s="16"/>
      <c r="DA508" s="16"/>
      <c r="DB508" s="16"/>
      <c r="DC508" s="16"/>
      <c r="DD508" s="16"/>
      <c r="DE508" s="16"/>
      <c r="DF508" s="16"/>
      <c r="DG508" s="16"/>
      <c r="DH508" s="16"/>
      <c r="DI508" s="16"/>
      <c r="DJ508" s="16"/>
      <c r="DK508" s="16"/>
      <c r="DL508" s="16"/>
      <c r="DM508" s="16"/>
      <c r="DN508" s="16"/>
      <c r="DO508" s="16"/>
      <c r="DP508" s="16"/>
      <c r="DQ508" s="16"/>
      <c r="DR508" s="16"/>
      <c r="DS508" s="16"/>
      <c r="DT508" s="16"/>
      <c r="DU508" s="16"/>
      <c r="DV508" s="16"/>
      <c r="DW508" s="16"/>
      <c r="DX508" s="16"/>
      <c r="DY508" s="16"/>
      <c r="DZ508" s="16"/>
      <c r="EA508" s="16"/>
      <c r="EB508" s="16"/>
      <c r="EC508" s="16"/>
      <c r="ED508" s="16"/>
      <c r="EE508" s="16"/>
      <c r="EF508" s="16"/>
      <c r="EG508" s="16"/>
      <c r="EH508" s="16"/>
      <c r="EI508" s="16"/>
      <c r="EJ508" s="16"/>
      <c r="EK508" s="16"/>
      <c r="EL508" s="16"/>
      <c r="EM508" s="16"/>
      <c r="EN508" s="16"/>
      <c r="EO508" s="16"/>
      <c r="EP508" s="16"/>
      <c r="EQ508" s="16"/>
      <c r="ER508" s="16"/>
      <c r="ES508" s="16"/>
      <c r="ET508" s="16"/>
      <c r="EU508" s="16"/>
      <c r="EV508" s="16"/>
      <c r="EW508" s="16"/>
      <c r="EX508" s="16"/>
      <c r="EY508" s="16"/>
      <c r="EZ508" s="16"/>
      <c r="FA508" s="16"/>
      <c r="FB508" s="16"/>
      <c r="FC508" s="16"/>
      <c r="FD508" s="16"/>
      <c r="FE508" s="16"/>
      <c r="FF508" s="16"/>
      <c r="FG508" s="16"/>
      <c r="FH508" s="16"/>
      <c r="FI508" s="16"/>
      <c r="FJ508" s="16"/>
      <c r="FK508" s="16"/>
      <c r="FL508" s="16"/>
      <c r="FM508" s="16"/>
      <c r="FN508" s="16"/>
      <c r="FO508" s="16"/>
      <c r="FP508" s="16"/>
      <c r="FQ508" s="16"/>
      <c r="FR508" s="16"/>
      <c r="FS508" s="16"/>
      <c r="FT508" s="16"/>
      <c r="FU508" s="16"/>
      <c r="FV508" s="16"/>
      <c r="FW508" s="16"/>
      <c r="FX508" s="16"/>
    </row>
    <row r="509" spans="1:180" x14ac:dyDescent="0.3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6"/>
      <c r="CW509" s="16"/>
      <c r="CX509" s="16"/>
      <c r="CY509" s="16"/>
      <c r="CZ509" s="16"/>
      <c r="DA509" s="16"/>
      <c r="DB509" s="16"/>
      <c r="DC509" s="16"/>
      <c r="DD509" s="16"/>
      <c r="DE509" s="16"/>
      <c r="DF509" s="16"/>
      <c r="DG509" s="16"/>
      <c r="DH509" s="16"/>
      <c r="DI509" s="16"/>
      <c r="DJ509" s="16"/>
      <c r="DK509" s="16"/>
      <c r="DL509" s="16"/>
      <c r="DM509" s="16"/>
      <c r="DN509" s="16"/>
      <c r="DO509" s="16"/>
      <c r="DP509" s="16"/>
      <c r="DQ509" s="16"/>
      <c r="DR509" s="16"/>
      <c r="DS509" s="16"/>
      <c r="DT509" s="16"/>
      <c r="DU509" s="16"/>
      <c r="DV509" s="16"/>
      <c r="DW509" s="16"/>
      <c r="DX509" s="16"/>
      <c r="DY509" s="16"/>
      <c r="DZ509" s="16"/>
      <c r="EA509" s="16"/>
      <c r="EB509" s="16"/>
      <c r="EC509" s="16"/>
      <c r="ED509" s="16"/>
      <c r="EE509" s="16"/>
      <c r="EF509" s="16"/>
      <c r="EG509" s="16"/>
      <c r="EH509" s="16"/>
      <c r="EI509" s="16"/>
      <c r="EJ509" s="16"/>
      <c r="EK509" s="16"/>
      <c r="EL509" s="16"/>
      <c r="EM509" s="16"/>
      <c r="EN509" s="16"/>
      <c r="EO509" s="16"/>
      <c r="EP509" s="16"/>
      <c r="EQ509" s="16"/>
      <c r="ER509" s="16"/>
      <c r="ES509" s="16"/>
      <c r="ET509" s="16"/>
      <c r="EU509" s="16"/>
      <c r="EV509" s="16"/>
      <c r="EW509" s="16"/>
      <c r="EX509" s="16"/>
      <c r="EY509" s="16"/>
      <c r="EZ509" s="16"/>
      <c r="FA509" s="16"/>
      <c r="FB509" s="16"/>
      <c r="FC509" s="16"/>
      <c r="FD509" s="16"/>
      <c r="FE509" s="16"/>
      <c r="FF509" s="16"/>
      <c r="FG509" s="16"/>
      <c r="FH509" s="16"/>
      <c r="FI509" s="16"/>
      <c r="FJ509" s="16"/>
      <c r="FK509" s="16"/>
      <c r="FL509" s="16"/>
      <c r="FM509" s="16"/>
      <c r="FN509" s="16"/>
      <c r="FO509" s="16"/>
      <c r="FP509" s="16"/>
      <c r="FQ509" s="16"/>
      <c r="FR509" s="16"/>
      <c r="FS509" s="16"/>
      <c r="FT509" s="16"/>
      <c r="FU509" s="16"/>
      <c r="FV509" s="16"/>
      <c r="FW509" s="16"/>
      <c r="FX509" s="16"/>
    </row>
    <row r="510" spans="1:180" x14ac:dyDescent="0.3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6"/>
      <c r="CW510" s="16"/>
      <c r="CX510" s="16"/>
      <c r="CY510" s="16"/>
      <c r="CZ510" s="16"/>
      <c r="DA510" s="16"/>
      <c r="DB510" s="16"/>
      <c r="DC510" s="16"/>
      <c r="DD510" s="16"/>
      <c r="DE510" s="16"/>
      <c r="DF510" s="16"/>
      <c r="DG510" s="16"/>
      <c r="DH510" s="16"/>
      <c r="DI510" s="16"/>
      <c r="DJ510" s="16"/>
      <c r="DK510" s="16"/>
      <c r="DL510" s="16"/>
      <c r="DM510" s="16"/>
      <c r="DN510" s="16"/>
      <c r="DO510" s="16"/>
      <c r="DP510" s="16"/>
      <c r="DQ510" s="16"/>
      <c r="DR510" s="16"/>
      <c r="DS510" s="16"/>
      <c r="DT510" s="16"/>
      <c r="DU510" s="16"/>
      <c r="DV510" s="16"/>
      <c r="DW510" s="16"/>
      <c r="DX510" s="16"/>
      <c r="DY510" s="16"/>
      <c r="DZ510" s="16"/>
      <c r="EA510" s="16"/>
      <c r="EB510" s="16"/>
      <c r="EC510" s="16"/>
      <c r="ED510" s="16"/>
      <c r="EE510" s="16"/>
      <c r="EF510" s="16"/>
      <c r="EG510" s="16"/>
      <c r="EH510" s="16"/>
      <c r="EI510" s="16"/>
      <c r="EJ510" s="16"/>
      <c r="EK510" s="16"/>
      <c r="EL510" s="16"/>
      <c r="EM510" s="16"/>
      <c r="EN510" s="16"/>
      <c r="EO510" s="16"/>
      <c r="EP510" s="16"/>
      <c r="EQ510" s="16"/>
      <c r="ER510" s="16"/>
      <c r="ES510" s="16"/>
      <c r="ET510" s="16"/>
      <c r="EU510" s="16"/>
      <c r="EV510" s="16"/>
      <c r="EW510" s="16"/>
      <c r="EX510" s="16"/>
      <c r="EY510" s="16"/>
      <c r="EZ510" s="16"/>
      <c r="FA510" s="16"/>
      <c r="FB510" s="16"/>
      <c r="FC510" s="16"/>
      <c r="FD510" s="16"/>
      <c r="FE510" s="16"/>
      <c r="FF510" s="16"/>
      <c r="FG510" s="16"/>
      <c r="FH510" s="16"/>
      <c r="FI510" s="16"/>
      <c r="FJ510" s="16"/>
      <c r="FK510" s="16"/>
      <c r="FL510" s="16"/>
      <c r="FM510" s="16"/>
      <c r="FN510" s="16"/>
      <c r="FO510" s="16"/>
      <c r="FP510" s="16"/>
      <c r="FQ510" s="16"/>
      <c r="FR510" s="16"/>
      <c r="FS510" s="16"/>
      <c r="FT510" s="16"/>
      <c r="FU510" s="16"/>
      <c r="FV510" s="16"/>
      <c r="FW510" s="16"/>
      <c r="FX510" s="16"/>
    </row>
    <row r="511" spans="1:180" x14ac:dyDescent="0.3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c r="CX511" s="16"/>
      <c r="CY511" s="16"/>
      <c r="CZ511" s="16"/>
      <c r="DA511" s="16"/>
      <c r="DB511" s="16"/>
      <c r="DC511" s="16"/>
      <c r="DD511" s="16"/>
      <c r="DE511" s="16"/>
      <c r="DF511" s="16"/>
      <c r="DG511" s="16"/>
      <c r="DH511" s="16"/>
      <c r="DI511" s="16"/>
      <c r="DJ511" s="16"/>
      <c r="DK511" s="16"/>
      <c r="DL511" s="16"/>
      <c r="DM511" s="16"/>
      <c r="DN511" s="16"/>
      <c r="DO511" s="16"/>
      <c r="DP511" s="16"/>
      <c r="DQ511" s="16"/>
      <c r="DR511" s="16"/>
      <c r="DS511" s="16"/>
      <c r="DT511" s="16"/>
      <c r="DU511" s="16"/>
      <c r="DV511" s="16"/>
      <c r="DW511" s="16"/>
      <c r="DX511" s="16"/>
      <c r="DY511" s="16"/>
      <c r="DZ511" s="16"/>
      <c r="EA511" s="16"/>
      <c r="EB511" s="16"/>
      <c r="EC511" s="16"/>
      <c r="ED511" s="16"/>
      <c r="EE511" s="16"/>
      <c r="EF511" s="16"/>
      <c r="EG511" s="16"/>
      <c r="EH511" s="16"/>
      <c r="EI511" s="16"/>
      <c r="EJ511" s="16"/>
      <c r="EK511" s="16"/>
      <c r="EL511" s="16"/>
      <c r="EM511" s="16"/>
      <c r="EN511" s="16"/>
      <c r="EO511" s="16"/>
      <c r="EP511" s="16"/>
      <c r="EQ511" s="16"/>
      <c r="ER511" s="16"/>
      <c r="ES511" s="16"/>
      <c r="ET511" s="16"/>
      <c r="EU511" s="16"/>
      <c r="EV511" s="16"/>
      <c r="EW511" s="16"/>
      <c r="EX511" s="16"/>
      <c r="EY511" s="16"/>
      <c r="EZ511" s="16"/>
      <c r="FA511" s="16"/>
      <c r="FB511" s="16"/>
      <c r="FC511" s="16"/>
      <c r="FD511" s="16"/>
      <c r="FE511" s="16"/>
      <c r="FF511" s="16"/>
      <c r="FG511" s="16"/>
      <c r="FH511" s="16"/>
      <c r="FI511" s="16"/>
      <c r="FJ511" s="16"/>
      <c r="FK511" s="16"/>
      <c r="FL511" s="16"/>
      <c r="FM511" s="16"/>
      <c r="FN511" s="16"/>
      <c r="FO511" s="16"/>
      <c r="FP511" s="16"/>
      <c r="FQ511" s="16"/>
      <c r="FR511" s="16"/>
      <c r="FS511" s="16"/>
      <c r="FT511" s="16"/>
      <c r="FU511" s="16"/>
      <c r="FV511" s="16"/>
      <c r="FW511" s="16"/>
      <c r="FX511" s="16"/>
    </row>
    <row r="512" spans="1:180" x14ac:dyDescent="0.3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c r="CX512" s="16"/>
      <c r="CY512" s="16"/>
      <c r="CZ512" s="16"/>
      <c r="DA512" s="16"/>
      <c r="DB512" s="16"/>
      <c r="DC512" s="16"/>
      <c r="DD512" s="16"/>
      <c r="DE512" s="16"/>
      <c r="DF512" s="16"/>
      <c r="DG512" s="16"/>
      <c r="DH512" s="16"/>
      <c r="DI512" s="16"/>
      <c r="DJ512" s="16"/>
      <c r="DK512" s="16"/>
      <c r="DL512" s="16"/>
      <c r="DM512" s="16"/>
      <c r="DN512" s="16"/>
      <c r="DO512" s="16"/>
      <c r="DP512" s="16"/>
      <c r="DQ512" s="16"/>
      <c r="DR512" s="16"/>
      <c r="DS512" s="16"/>
      <c r="DT512" s="16"/>
      <c r="DU512" s="16"/>
      <c r="DV512" s="16"/>
      <c r="DW512" s="16"/>
      <c r="DX512" s="16"/>
      <c r="DY512" s="16"/>
      <c r="DZ512" s="16"/>
      <c r="EA512" s="16"/>
      <c r="EB512" s="16"/>
      <c r="EC512" s="16"/>
      <c r="ED512" s="16"/>
      <c r="EE512" s="16"/>
      <c r="EF512" s="16"/>
      <c r="EG512" s="16"/>
      <c r="EH512" s="16"/>
      <c r="EI512" s="16"/>
      <c r="EJ512" s="16"/>
      <c r="EK512" s="16"/>
      <c r="EL512" s="16"/>
      <c r="EM512" s="16"/>
      <c r="EN512" s="16"/>
      <c r="EO512" s="16"/>
      <c r="EP512" s="16"/>
      <c r="EQ512" s="16"/>
      <c r="ER512" s="16"/>
      <c r="ES512" s="16"/>
      <c r="ET512" s="16"/>
      <c r="EU512" s="16"/>
      <c r="EV512" s="16"/>
      <c r="EW512" s="16"/>
      <c r="EX512" s="16"/>
      <c r="EY512" s="16"/>
      <c r="EZ512" s="16"/>
      <c r="FA512" s="16"/>
      <c r="FB512" s="16"/>
      <c r="FC512" s="16"/>
      <c r="FD512" s="16"/>
      <c r="FE512" s="16"/>
      <c r="FF512" s="16"/>
      <c r="FG512" s="16"/>
      <c r="FH512" s="16"/>
      <c r="FI512" s="16"/>
      <c r="FJ512" s="16"/>
      <c r="FK512" s="16"/>
      <c r="FL512" s="16"/>
      <c r="FM512" s="16"/>
      <c r="FN512" s="16"/>
      <c r="FO512" s="16"/>
      <c r="FP512" s="16"/>
      <c r="FQ512" s="16"/>
      <c r="FR512" s="16"/>
      <c r="FS512" s="16"/>
      <c r="FT512" s="16"/>
      <c r="FU512" s="16"/>
      <c r="FV512" s="16"/>
      <c r="FW512" s="16"/>
      <c r="FX512" s="16"/>
    </row>
    <row r="513" spans="1:180" x14ac:dyDescent="0.3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c r="CX513" s="16"/>
      <c r="CY513" s="16"/>
      <c r="CZ513" s="16"/>
      <c r="DA513" s="16"/>
      <c r="DB513" s="16"/>
      <c r="DC513" s="16"/>
      <c r="DD513" s="16"/>
      <c r="DE513" s="16"/>
      <c r="DF513" s="16"/>
      <c r="DG513" s="16"/>
      <c r="DH513" s="16"/>
      <c r="DI513" s="16"/>
      <c r="DJ513" s="16"/>
      <c r="DK513" s="16"/>
      <c r="DL513" s="16"/>
      <c r="DM513" s="16"/>
      <c r="DN513" s="16"/>
      <c r="DO513" s="16"/>
      <c r="DP513" s="16"/>
      <c r="DQ513" s="16"/>
      <c r="DR513" s="16"/>
      <c r="DS513" s="16"/>
      <c r="DT513" s="16"/>
      <c r="DU513" s="16"/>
      <c r="DV513" s="16"/>
      <c r="DW513" s="16"/>
      <c r="DX513" s="16"/>
      <c r="DY513" s="16"/>
      <c r="DZ513" s="16"/>
      <c r="EA513" s="16"/>
      <c r="EB513" s="16"/>
      <c r="EC513" s="16"/>
      <c r="ED513" s="16"/>
      <c r="EE513" s="16"/>
      <c r="EF513" s="16"/>
      <c r="EG513" s="16"/>
      <c r="EH513" s="16"/>
      <c r="EI513" s="16"/>
      <c r="EJ513" s="16"/>
      <c r="EK513" s="16"/>
      <c r="EL513" s="16"/>
      <c r="EM513" s="16"/>
      <c r="EN513" s="16"/>
      <c r="EO513" s="16"/>
      <c r="EP513" s="16"/>
      <c r="EQ513" s="16"/>
      <c r="ER513" s="16"/>
      <c r="ES513" s="16"/>
      <c r="ET513" s="16"/>
      <c r="EU513" s="16"/>
      <c r="EV513" s="16"/>
      <c r="EW513" s="16"/>
      <c r="EX513" s="16"/>
      <c r="EY513" s="16"/>
      <c r="EZ513" s="16"/>
      <c r="FA513" s="16"/>
      <c r="FB513" s="16"/>
      <c r="FC513" s="16"/>
      <c r="FD513" s="16"/>
      <c r="FE513" s="16"/>
      <c r="FF513" s="16"/>
      <c r="FG513" s="16"/>
      <c r="FH513" s="16"/>
      <c r="FI513" s="16"/>
      <c r="FJ513" s="16"/>
      <c r="FK513" s="16"/>
      <c r="FL513" s="16"/>
      <c r="FM513" s="16"/>
      <c r="FN513" s="16"/>
      <c r="FO513" s="16"/>
      <c r="FP513" s="16"/>
      <c r="FQ513" s="16"/>
      <c r="FR513" s="16"/>
      <c r="FS513" s="16"/>
      <c r="FT513" s="16"/>
      <c r="FU513" s="16"/>
      <c r="FV513" s="16"/>
      <c r="FW513" s="16"/>
      <c r="FX513" s="16"/>
    </row>
    <row r="514" spans="1:180" x14ac:dyDescent="0.3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c r="CX514" s="16"/>
      <c r="CY514" s="16"/>
      <c r="CZ514" s="16"/>
      <c r="DA514" s="16"/>
      <c r="DB514" s="16"/>
      <c r="DC514" s="16"/>
      <c r="DD514" s="16"/>
      <c r="DE514" s="16"/>
      <c r="DF514" s="16"/>
      <c r="DG514" s="16"/>
      <c r="DH514" s="16"/>
      <c r="DI514" s="16"/>
      <c r="DJ514" s="16"/>
      <c r="DK514" s="16"/>
      <c r="DL514" s="16"/>
      <c r="DM514" s="16"/>
      <c r="DN514" s="16"/>
      <c r="DO514" s="16"/>
      <c r="DP514" s="16"/>
      <c r="DQ514" s="16"/>
      <c r="DR514" s="16"/>
      <c r="DS514" s="16"/>
      <c r="DT514" s="16"/>
      <c r="DU514" s="16"/>
      <c r="DV514" s="16"/>
      <c r="DW514" s="16"/>
      <c r="DX514" s="16"/>
      <c r="DY514" s="16"/>
      <c r="DZ514" s="16"/>
      <c r="EA514" s="16"/>
      <c r="EB514" s="16"/>
      <c r="EC514" s="16"/>
      <c r="ED514" s="16"/>
      <c r="EE514" s="16"/>
      <c r="EF514" s="16"/>
      <c r="EG514" s="16"/>
      <c r="EH514" s="16"/>
      <c r="EI514" s="16"/>
      <c r="EJ514" s="16"/>
      <c r="EK514" s="16"/>
      <c r="EL514" s="16"/>
      <c r="EM514" s="16"/>
      <c r="EN514" s="16"/>
      <c r="EO514" s="16"/>
      <c r="EP514" s="16"/>
      <c r="EQ514" s="16"/>
      <c r="ER514" s="16"/>
      <c r="ES514" s="16"/>
      <c r="ET514" s="16"/>
      <c r="EU514" s="16"/>
      <c r="EV514" s="16"/>
      <c r="EW514" s="16"/>
      <c r="EX514" s="16"/>
      <c r="EY514" s="16"/>
      <c r="EZ514" s="16"/>
      <c r="FA514" s="16"/>
      <c r="FB514" s="16"/>
      <c r="FC514" s="16"/>
      <c r="FD514" s="16"/>
      <c r="FE514" s="16"/>
      <c r="FF514" s="16"/>
      <c r="FG514" s="16"/>
      <c r="FH514" s="16"/>
      <c r="FI514" s="16"/>
      <c r="FJ514" s="16"/>
      <c r="FK514" s="16"/>
      <c r="FL514" s="16"/>
      <c r="FM514" s="16"/>
      <c r="FN514" s="16"/>
      <c r="FO514" s="16"/>
      <c r="FP514" s="16"/>
      <c r="FQ514" s="16"/>
      <c r="FR514" s="16"/>
      <c r="FS514" s="16"/>
      <c r="FT514" s="16"/>
      <c r="FU514" s="16"/>
      <c r="FV514" s="16"/>
      <c r="FW514" s="16"/>
      <c r="FX514" s="16"/>
    </row>
    <row r="515" spans="1:180" x14ac:dyDescent="0.3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c r="CX515" s="16"/>
      <c r="CY515" s="16"/>
      <c r="CZ515" s="16"/>
      <c r="DA515" s="16"/>
      <c r="DB515" s="16"/>
      <c r="DC515" s="16"/>
      <c r="DD515" s="16"/>
      <c r="DE515" s="16"/>
      <c r="DF515" s="16"/>
      <c r="DG515" s="16"/>
      <c r="DH515" s="16"/>
      <c r="DI515" s="16"/>
      <c r="DJ515" s="16"/>
      <c r="DK515" s="16"/>
      <c r="DL515" s="16"/>
      <c r="DM515" s="16"/>
      <c r="DN515" s="16"/>
      <c r="DO515" s="16"/>
      <c r="DP515" s="16"/>
      <c r="DQ515" s="16"/>
      <c r="DR515" s="16"/>
      <c r="DS515" s="16"/>
      <c r="DT515" s="16"/>
      <c r="DU515" s="16"/>
      <c r="DV515" s="16"/>
      <c r="DW515" s="16"/>
      <c r="DX515" s="16"/>
      <c r="DY515" s="16"/>
      <c r="DZ515" s="16"/>
      <c r="EA515" s="16"/>
      <c r="EB515" s="16"/>
      <c r="EC515" s="16"/>
      <c r="ED515" s="16"/>
      <c r="EE515" s="16"/>
      <c r="EF515" s="16"/>
      <c r="EG515" s="16"/>
      <c r="EH515" s="16"/>
      <c r="EI515" s="16"/>
      <c r="EJ515" s="16"/>
      <c r="EK515" s="16"/>
      <c r="EL515" s="16"/>
      <c r="EM515" s="16"/>
      <c r="EN515" s="16"/>
      <c r="EO515" s="16"/>
      <c r="EP515" s="16"/>
      <c r="EQ515" s="16"/>
      <c r="ER515" s="16"/>
      <c r="ES515" s="16"/>
      <c r="ET515" s="16"/>
      <c r="EU515" s="16"/>
      <c r="EV515" s="16"/>
      <c r="EW515" s="16"/>
      <c r="EX515" s="16"/>
      <c r="EY515" s="16"/>
      <c r="EZ515" s="16"/>
      <c r="FA515" s="16"/>
      <c r="FB515" s="16"/>
      <c r="FC515" s="16"/>
      <c r="FD515" s="16"/>
      <c r="FE515" s="16"/>
      <c r="FF515" s="16"/>
      <c r="FG515" s="16"/>
      <c r="FH515" s="16"/>
      <c r="FI515" s="16"/>
      <c r="FJ515" s="16"/>
      <c r="FK515" s="16"/>
      <c r="FL515" s="16"/>
      <c r="FM515" s="16"/>
      <c r="FN515" s="16"/>
      <c r="FO515" s="16"/>
      <c r="FP515" s="16"/>
      <c r="FQ515" s="16"/>
      <c r="FR515" s="16"/>
      <c r="FS515" s="16"/>
      <c r="FT515" s="16"/>
      <c r="FU515" s="16"/>
      <c r="FV515" s="16"/>
      <c r="FW515" s="16"/>
      <c r="FX515" s="16"/>
    </row>
    <row r="516" spans="1:180" x14ac:dyDescent="0.3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6"/>
      <c r="DF516" s="16"/>
      <c r="DG516" s="16"/>
      <c r="DH516" s="16"/>
      <c r="DI516" s="16"/>
      <c r="DJ516" s="16"/>
      <c r="DK516" s="16"/>
      <c r="DL516" s="16"/>
      <c r="DM516" s="16"/>
      <c r="DN516" s="16"/>
      <c r="DO516" s="16"/>
      <c r="DP516" s="16"/>
      <c r="DQ516" s="16"/>
      <c r="DR516" s="16"/>
      <c r="DS516" s="16"/>
      <c r="DT516" s="16"/>
      <c r="DU516" s="16"/>
      <c r="DV516" s="16"/>
      <c r="DW516" s="16"/>
      <c r="DX516" s="16"/>
      <c r="DY516" s="16"/>
      <c r="DZ516" s="16"/>
      <c r="EA516" s="16"/>
      <c r="EB516" s="16"/>
      <c r="EC516" s="16"/>
      <c r="ED516" s="16"/>
      <c r="EE516" s="16"/>
      <c r="EF516" s="16"/>
      <c r="EG516" s="16"/>
      <c r="EH516" s="16"/>
      <c r="EI516" s="16"/>
      <c r="EJ516" s="16"/>
      <c r="EK516" s="16"/>
      <c r="EL516" s="16"/>
      <c r="EM516" s="16"/>
      <c r="EN516" s="16"/>
      <c r="EO516" s="16"/>
      <c r="EP516" s="16"/>
      <c r="EQ516" s="16"/>
      <c r="ER516" s="16"/>
      <c r="ES516" s="16"/>
      <c r="ET516" s="16"/>
      <c r="EU516" s="16"/>
      <c r="EV516" s="16"/>
      <c r="EW516" s="16"/>
      <c r="EX516" s="16"/>
      <c r="EY516" s="16"/>
      <c r="EZ516" s="16"/>
      <c r="FA516" s="16"/>
      <c r="FB516" s="16"/>
      <c r="FC516" s="16"/>
      <c r="FD516" s="16"/>
      <c r="FE516" s="16"/>
      <c r="FF516" s="16"/>
      <c r="FG516" s="16"/>
      <c r="FH516" s="16"/>
      <c r="FI516" s="16"/>
      <c r="FJ516" s="16"/>
      <c r="FK516" s="16"/>
      <c r="FL516" s="16"/>
      <c r="FM516" s="16"/>
      <c r="FN516" s="16"/>
      <c r="FO516" s="16"/>
      <c r="FP516" s="16"/>
      <c r="FQ516" s="16"/>
      <c r="FR516" s="16"/>
      <c r="FS516" s="16"/>
      <c r="FT516" s="16"/>
      <c r="FU516" s="16"/>
      <c r="FV516" s="16"/>
      <c r="FW516" s="16"/>
      <c r="FX516" s="16"/>
    </row>
    <row r="517" spans="1:180" x14ac:dyDescent="0.3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6"/>
      <c r="DF517" s="16"/>
      <c r="DG517" s="16"/>
      <c r="DH517" s="16"/>
      <c r="DI517" s="16"/>
      <c r="DJ517" s="16"/>
      <c r="DK517" s="16"/>
      <c r="DL517" s="16"/>
      <c r="DM517" s="16"/>
      <c r="DN517" s="16"/>
      <c r="DO517" s="16"/>
      <c r="DP517" s="16"/>
      <c r="DQ517" s="16"/>
      <c r="DR517" s="16"/>
      <c r="DS517" s="16"/>
      <c r="DT517" s="16"/>
      <c r="DU517" s="16"/>
      <c r="DV517" s="16"/>
      <c r="DW517" s="16"/>
      <c r="DX517" s="16"/>
      <c r="DY517" s="16"/>
      <c r="DZ517" s="16"/>
      <c r="EA517" s="16"/>
      <c r="EB517" s="16"/>
      <c r="EC517" s="16"/>
      <c r="ED517" s="16"/>
      <c r="EE517" s="16"/>
      <c r="EF517" s="16"/>
      <c r="EG517" s="16"/>
      <c r="EH517" s="16"/>
      <c r="EI517" s="16"/>
      <c r="EJ517" s="16"/>
      <c r="EK517" s="16"/>
      <c r="EL517" s="16"/>
      <c r="EM517" s="16"/>
      <c r="EN517" s="16"/>
      <c r="EO517" s="16"/>
      <c r="EP517" s="16"/>
      <c r="EQ517" s="16"/>
      <c r="ER517" s="16"/>
      <c r="ES517" s="16"/>
      <c r="ET517" s="16"/>
      <c r="EU517" s="16"/>
      <c r="EV517" s="16"/>
      <c r="EW517" s="16"/>
      <c r="EX517" s="16"/>
      <c r="EY517" s="16"/>
      <c r="EZ517" s="16"/>
      <c r="FA517" s="16"/>
      <c r="FB517" s="16"/>
      <c r="FC517" s="16"/>
      <c r="FD517" s="16"/>
      <c r="FE517" s="16"/>
      <c r="FF517" s="16"/>
      <c r="FG517" s="16"/>
      <c r="FH517" s="16"/>
      <c r="FI517" s="16"/>
      <c r="FJ517" s="16"/>
      <c r="FK517" s="16"/>
      <c r="FL517" s="16"/>
      <c r="FM517" s="16"/>
      <c r="FN517" s="16"/>
      <c r="FO517" s="16"/>
      <c r="FP517" s="16"/>
      <c r="FQ517" s="16"/>
      <c r="FR517" s="16"/>
      <c r="FS517" s="16"/>
      <c r="FT517" s="16"/>
      <c r="FU517" s="16"/>
      <c r="FV517" s="16"/>
      <c r="FW517" s="16"/>
      <c r="FX517" s="16"/>
    </row>
    <row r="518" spans="1:180" x14ac:dyDescent="0.3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c r="CX518" s="16"/>
      <c r="CY518" s="16"/>
      <c r="CZ518" s="16"/>
      <c r="DA518" s="16"/>
      <c r="DB518" s="16"/>
      <c r="DC518" s="16"/>
      <c r="DD518" s="16"/>
      <c r="DE518" s="16"/>
      <c r="DF518" s="16"/>
      <c r="DG518" s="16"/>
      <c r="DH518" s="16"/>
      <c r="DI518" s="16"/>
      <c r="DJ518" s="16"/>
      <c r="DK518" s="16"/>
      <c r="DL518" s="16"/>
      <c r="DM518" s="16"/>
      <c r="DN518" s="16"/>
      <c r="DO518" s="16"/>
      <c r="DP518" s="16"/>
      <c r="DQ518" s="16"/>
      <c r="DR518" s="16"/>
      <c r="DS518" s="16"/>
      <c r="DT518" s="16"/>
      <c r="DU518" s="16"/>
      <c r="DV518" s="16"/>
      <c r="DW518" s="16"/>
      <c r="DX518" s="16"/>
      <c r="DY518" s="16"/>
      <c r="DZ518" s="16"/>
      <c r="EA518" s="16"/>
      <c r="EB518" s="16"/>
      <c r="EC518" s="16"/>
      <c r="ED518" s="16"/>
      <c r="EE518" s="16"/>
      <c r="EF518" s="16"/>
      <c r="EG518" s="16"/>
      <c r="EH518" s="16"/>
      <c r="EI518" s="16"/>
      <c r="EJ518" s="16"/>
      <c r="EK518" s="16"/>
      <c r="EL518" s="16"/>
      <c r="EM518" s="16"/>
      <c r="EN518" s="16"/>
      <c r="EO518" s="16"/>
      <c r="EP518" s="16"/>
      <c r="EQ518" s="16"/>
      <c r="ER518" s="16"/>
      <c r="ES518" s="16"/>
      <c r="ET518" s="16"/>
      <c r="EU518" s="16"/>
      <c r="EV518" s="16"/>
      <c r="EW518" s="16"/>
      <c r="EX518" s="16"/>
      <c r="EY518" s="16"/>
      <c r="EZ518" s="16"/>
      <c r="FA518" s="16"/>
      <c r="FB518" s="16"/>
      <c r="FC518" s="16"/>
      <c r="FD518" s="16"/>
      <c r="FE518" s="16"/>
      <c r="FF518" s="16"/>
      <c r="FG518" s="16"/>
      <c r="FH518" s="16"/>
      <c r="FI518" s="16"/>
      <c r="FJ518" s="16"/>
      <c r="FK518" s="16"/>
      <c r="FL518" s="16"/>
      <c r="FM518" s="16"/>
      <c r="FN518" s="16"/>
      <c r="FO518" s="16"/>
      <c r="FP518" s="16"/>
      <c r="FQ518" s="16"/>
      <c r="FR518" s="16"/>
      <c r="FS518" s="16"/>
      <c r="FT518" s="16"/>
      <c r="FU518" s="16"/>
      <c r="FV518" s="16"/>
      <c r="FW518" s="16"/>
      <c r="FX518" s="16"/>
    </row>
    <row r="519" spans="1:180" x14ac:dyDescent="0.3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c r="CX519" s="16"/>
      <c r="CY519" s="16"/>
      <c r="CZ519" s="16"/>
      <c r="DA519" s="16"/>
      <c r="DB519" s="16"/>
      <c r="DC519" s="16"/>
      <c r="DD519" s="16"/>
      <c r="DE519" s="16"/>
      <c r="DF519" s="16"/>
      <c r="DG519" s="16"/>
      <c r="DH519" s="16"/>
      <c r="DI519" s="16"/>
      <c r="DJ519" s="16"/>
      <c r="DK519" s="16"/>
      <c r="DL519" s="16"/>
      <c r="DM519" s="16"/>
      <c r="DN519" s="16"/>
      <c r="DO519" s="16"/>
      <c r="DP519" s="16"/>
      <c r="DQ519" s="16"/>
      <c r="DR519" s="16"/>
      <c r="DS519" s="16"/>
      <c r="DT519" s="16"/>
      <c r="DU519" s="16"/>
      <c r="DV519" s="16"/>
      <c r="DW519" s="16"/>
      <c r="DX519" s="16"/>
      <c r="DY519" s="16"/>
      <c r="DZ519" s="16"/>
      <c r="EA519" s="16"/>
      <c r="EB519" s="16"/>
      <c r="EC519" s="16"/>
      <c r="ED519" s="16"/>
      <c r="EE519" s="16"/>
      <c r="EF519" s="16"/>
      <c r="EG519" s="16"/>
      <c r="EH519" s="16"/>
      <c r="EI519" s="16"/>
      <c r="EJ519" s="16"/>
      <c r="EK519" s="16"/>
      <c r="EL519" s="16"/>
      <c r="EM519" s="16"/>
      <c r="EN519" s="16"/>
      <c r="EO519" s="16"/>
      <c r="EP519" s="16"/>
      <c r="EQ519" s="16"/>
      <c r="ER519" s="16"/>
      <c r="ES519" s="16"/>
      <c r="ET519" s="16"/>
      <c r="EU519" s="16"/>
      <c r="EV519" s="16"/>
      <c r="EW519" s="16"/>
      <c r="EX519" s="16"/>
      <c r="EY519" s="16"/>
      <c r="EZ519" s="16"/>
      <c r="FA519" s="16"/>
      <c r="FB519" s="16"/>
      <c r="FC519" s="16"/>
      <c r="FD519" s="16"/>
      <c r="FE519" s="16"/>
      <c r="FF519" s="16"/>
      <c r="FG519" s="16"/>
      <c r="FH519" s="16"/>
      <c r="FI519" s="16"/>
      <c r="FJ519" s="16"/>
      <c r="FK519" s="16"/>
      <c r="FL519" s="16"/>
      <c r="FM519" s="16"/>
      <c r="FN519" s="16"/>
      <c r="FO519" s="16"/>
      <c r="FP519" s="16"/>
      <c r="FQ519" s="16"/>
      <c r="FR519" s="16"/>
      <c r="FS519" s="16"/>
      <c r="FT519" s="16"/>
      <c r="FU519" s="16"/>
      <c r="FV519" s="16"/>
      <c r="FW519" s="16"/>
      <c r="FX519" s="16"/>
    </row>
    <row r="520" spans="1:180" x14ac:dyDescent="0.3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c r="CX520" s="16"/>
      <c r="CY520" s="16"/>
      <c r="CZ520" s="16"/>
      <c r="DA520" s="16"/>
      <c r="DB520" s="16"/>
      <c r="DC520" s="16"/>
      <c r="DD520" s="16"/>
      <c r="DE520" s="16"/>
      <c r="DF520" s="16"/>
      <c r="DG520" s="16"/>
      <c r="DH520" s="16"/>
      <c r="DI520" s="16"/>
      <c r="DJ520" s="16"/>
      <c r="DK520" s="16"/>
      <c r="DL520" s="16"/>
      <c r="DM520" s="16"/>
      <c r="DN520" s="16"/>
      <c r="DO520" s="16"/>
      <c r="DP520" s="16"/>
      <c r="DQ520" s="16"/>
      <c r="DR520" s="16"/>
      <c r="DS520" s="16"/>
      <c r="DT520" s="16"/>
      <c r="DU520" s="16"/>
      <c r="DV520" s="16"/>
      <c r="DW520" s="16"/>
      <c r="DX520" s="16"/>
      <c r="DY520" s="16"/>
      <c r="DZ520" s="16"/>
      <c r="EA520" s="16"/>
      <c r="EB520" s="16"/>
      <c r="EC520" s="16"/>
      <c r="ED520" s="16"/>
      <c r="EE520" s="16"/>
      <c r="EF520" s="16"/>
      <c r="EG520" s="16"/>
      <c r="EH520" s="16"/>
      <c r="EI520" s="16"/>
      <c r="EJ520" s="16"/>
      <c r="EK520" s="16"/>
      <c r="EL520" s="16"/>
      <c r="EM520" s="16"/>
      <c r="EN520" s="16"/>
      <c r="EO520" s="16"/>
      <c r="EP520" s="16"/>
      <c r="EQ520" s="16"/>
      <c r="ER520" s="16"/>
      <c r="ES520" s="16"/>
      <c r="ET520" s="16"/>
      <c r="EU520" s="16"/>
      <c r="EV520" s="16"/>
      <c r="EW520" s="16"/>
      <c r="EX520" s="16"/>
      <c r="EY520" s="16"/>
      <c r="EZ520" s="16"/>
      <c r="FA520" s="16"/>
      <c r="FB520" s="16"/>
      <c r="FC520" s="16"/>
      <c r="FD520" s="16"/>
      <c r="FE520" s="16"/>
      <c r="FF520" s="16"/>
      <c r="FG520" s="16"/>
      <c r="FH520" s="16"/>
      <c r="FI520" s="16"/>
      <c r="FJ520" s="16"/>
      <c r="FK520" s="16"/>
      <c r="FL520" s="16"/>
      <c r="FM520" s="16"/>
      <c r="FN520" s="16"/>
      <c r="FO520" s="16"/>
      <c r="FP520" s="16"/>
      <c r="FQ520" s="16"/>
      <c r="FR520" s="16"/>
      <c r="FS520" s="16"/>
      <c r="FT520" s="16"/>
      <c r="FU520" s="16"/>
      <c r="FV520" s="16"/>
      <c r="FW520" s="16"/>
      <c r="FX520" s="16"/>
    </row>
    <row r="521" spans="1:180" x14ac:dyDescent="0.3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c r="DJ521" s="16"/>
      <c r="DK521" s="16"/>
      <c r="DL521" s="16"/>
      <c r="DM521" s="16"/>
      <c r="DN521" s="16"/>
      <c r="DO521" s="16"/>
      <c r="DP521" s="16"/>
      <c r="DQ521" s="16"/>
      <c r="DR521" s="16"/>
      <c r="DS521" s="16"/>
      <c r="DT521" s="16"/>
      <c r="DU521" s="16"/>
      <c r="DV521" s="16"/>
      <c r="DW521" s="16"/>
      <c r="DX521" s="16"/>
      <c r="DY521" s="16"/>
      <c r="DZ521" s="16"/>
      <c r="EA521" s="16"/>
      <c r="EB521" s="16"/>
      <c r="EC521" s="16"/>
      <c r="ED521" s="16"/>
      <c r="EE521" s="16"/>
      <c r="EF521" s="16"/>
      <c r="EG521" s="16"/>
      <c r="EH521" s="16"/>
      <c r="EI521" s="16"/>
      <c r="EJ521" s="16"/>
      <c r="EK521" s="16"/>
      <c r="EL521" s="16"/>
      <c r="EM521" s="16"/>
      <c r="EN521" s="16"/>
      <c r="EO521" s="16"/>
      <c r="EP521" s="16"/>
      <c r="EQ521" s="16"/>
      <c r="ER521" s="16"/>
      <c r="ES521" s="16"/>
      <c r="ET521" s="16"/>
      <c r="EU521" s="16"/>
      <c r="EV521" s="16"/>
      <c r="EW521" s="16"/>
      <c r="EX521" s="16"/>
      <c r="EY521" s="16"/>
      <c r="EZ521" s="16"/>
      <c r="FA521" s="16"/>
      <c r="FB521" s="16"/>
      <c r="FC521" s="16"/>
      <c r="FD521" s="16"/>
      <c r="FE521" s="16"/>
      <c r="FF521" s="16"/>
      <c r="FG521" s="16"/>
      <c r="FH521" s="16"/>
      <c r="FI521" s="16"/>
      <c r="FJ521" s="16"/>
      <c r="FK521" s="16"/>
      <c r="FL521" s="16"/>
      <c r="FM521" s="16"/>
      <c r="FN521" s="16"/>
      <c r="FO521" s="16"/>
      <c r="FP521" s="16"/>
      <c r="FQ521" s="16"/>
      <c r="FR521" s="16"/>
      <c r="FS521" s="16"/>
      <c r="FT521" s="16"/>
      <c r="FU521" s="16"/>
      <c r="FV521" s="16"/>
      <c r="FW521" s="16"/>
      <c r="FX521" s="16"/>
    </row>
    <row r="522" spans="1:180" x14ac:dyDescent="0.3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6"/>
      <c r="DF522" s="16"/>
      <c r="DG522" s="16"/>
      <c r="DH522" s="16"/>
      <c r="DI522" s="16"/>
      <c r="DJ522" s="16"/>
      <c r="DK522" s="16"/>
      <c r="DL522" s="16"/>
      <c r="DM522" s="16"/>
      <c r="DN522" s="16"/>
      <c r="DO522" s="16"/>
      <c r="DP522" s="16"/>
      <c r="DQ522" s="16"/>
      <c r="DR522" s="16"/>
      <c r="DS522" s="16"/>
      <c r="DT522" s="16"/>
      <c r="DU522" s="16"/>
      <c r="DV522" s="16"/>
      <c r="DW522" s="16"/>
      <c r="DX522" s="16"/>
      <c r="DY522" s="16"/>
      <c r="DZ522" s="16"/>
      <c r="EA522" s="16"/>
      <c r="EB522" s="16"/>
      <c r="EC522" s="16"/>
      <c r="ED522" s="16"/>
      <c r="EE522" s="16"/>
      <c r="EF522" s="16"/>
      <c r="EG522" s="16"/>
      <c r="EH522" s="16"/>
      <c r="EI522" s="16"/>
      <c r="EJ522" s="16"/>
      <c r="EK522" s="16"/>
      <c r="EL522" s="16"/>
      <c r="EM522" s="16"/>
      <c r="EN522" s="16"/>
      <c r="EO522" s="16"/>
      <c r="EP522" s="16"/>
      <c r="EQ522" s="16"/>
      <c r="ER522" s="16"/>
      <c r="ES522" s="16"/>
      <c r="ET522" s="16"/>
      <c r="EU522" s="16"/>
      <c r="EV522" s="16"/>
      <c r="EW522" s="16"/>
      <c r="EX522" s="16"/>
      <c r="EY522" s="16"/>
      <c r="EZ522" s="16"/>
      <c r="FA522" s="16"/>
      <c r="FB522" s="16"/>
      <c r="FC522" s="16"/>
      <c r="FD522" s="16"/>
      <c r="FE522" s="16"/>
      <c r="FF522" s="16"/>
      <c r="FG522" s="16"/>
      <c r="FH522" s="16"/>
      <c r="FI522" s="16"/>
      <c r="FJ522" s="16"/>
      <c r="FK522" s="16"/>
      <c r="FL522" s="16"/>
      <c r="FM522" s="16"/>
      <c r="FN522" s="16"/>
      <c r="FO522" s="16"/>
      <c r="FP522" s="16"/>
      <c r="FQ522" s="16"/>
      <c r="FR522" s="16"/>
      <c r="FS522" s="16"/>
      <c r="FT522" s="16"/>
      <c r="FU522" s="16"/>
      <c r="FV522" s="16"/>
      <c r="FW522" s="16"/>
      <c r="FX522" s="16"/>
    </row>
    <row r="523" spans="1:180" x14ac:dyDescent="0.3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c r="CX523" s="16"/>
      <c r="CY523" s="16"/>
      <c r="CZ523" s="16"/>
      <c r="DA523" s="16"/>
      <c r="DB523" s="16"/>
      <c r="DC523" s="16"/>
      <c r="DD523" s="16"/>
      <c r="DE523" s="16"/>
      <c r="DF523" s="16"/>
      <c r="DG523" s="16"/>
      <c r="DH523" s="16"/>
      <c r="DI523" s="16"/>
      <c r="DJ523" s="16"/>
      <c r="DK523" s="16"/>
      <c r="DL523" s="16"/>
      <c r="DM523" s="16"/>
      <c r="DN523" s="16"/>
      <c r="DO523" s="16"/>
      <c r="DP523" s="16"/>
      <c r="DQ523" s="16"/>
      <c r="DR523" s="16"/>
      <c r="DS523" s="16"/>
      <c r="DT523" s="16"/>
      <c r="DU523" s="16"/>
      <c r="DV523" s="16"/>
      <c r="DW523" s="16"/>
      <c r="DX523" s="16"/>
      <c r="DY523" s="16"/>
      <c r="DZ523" s="16"/>
      <c r="EA523" s="16"/>
      <c r="EB523" s="16"/>
      <c r="EC523" s="16"/>
      <c r="ED523" s="16"/>
      <c r="EE523" s="16"/>
      <c r="EF523" s="16"/>
      <c r="EG523" s="16"/>
      <c r="EH523" s="16"/>
      <c r="EI523" s="16"/>
      <c r="EJ523" s="16"/>
      <c r="EK523" s="16"/>
      <c r="EL523" s="16"/>
      <c r="EM523" s="16"/>
      <c r="EN523" s="16"/>
      <c r="EO523" s="16"/>
      <c r="EP523" s="16"/>
      <c r="EQ523" s="16"/>
      <c r="ER523" s="16"/>
      <c r="ES523" s="16"/>
      <c r="ET523" s="16"/>
      <c r="EU523" s="16"/>
      <c r="EV523" s="16"/>
      <c r="EW523" s="16"/>
      <c r="EX523" s="16"/>
      <c r="EY523" s="16"/>
      <c r="EZ523" s="16"/>
      <c r="FA523" s="16"/>
      <c r="FB523" s="16"/>
      <c r="FC523" s="16"/>
      <c r="FD523" s="16"/>
      <c r="FE523" s="16"/>
      <c r="FF523" s="16"/>
      <c r="FG523" s="16"/>
      <c r="FH523" s="16"/>
      <c r="FI523" s="16"/>
      <c r="FJ523" s="16"/>
      <c r="FK523" s="16"/>
      <c r="FL523" s="16"/>
      <c r="FM523" s="16"/>
      <c r="FN523" s="16"/>
      <c r="FO523" s="16"/>
      <c r="FP523" s="16"/>
      <c r="FQ523" s="16"/>
      <c r="FR523" s="16"/>
      <c r="FS523" s="16"/>
      <c r="FT523" s="16"/>
      <c r="FU523" s="16"/>
      <c r="FV523" s="16"/>
      <c r="FW523" s="16"/>
      <c r="FX523" s="16"/>
    </row>
    <row r="524" spans="1:180" x14ac:dyDescent="0.3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c r="CX524" s="16"/>
      <c r="CY524" s="16"/>
      <c r="CZ524" s="16"/>
      <c r="DA524" s="16"/>
      <c r="DB524" s="16"/>
      <c r="DC524" s="16"/>
      <c r="DD524" s="16"/>
      <c r="DE524" s="16"/>
      <c r="DF524" s="16"/>
      <c r="DG524" s="16"/>
      <c r="DH524" s="16"/>
      <c r="DI524" s="16"/>
      <c r="DJ524" s="16"/>
      <c r="DK524" s="16"/>
      <c r="DL524" s="16"/>
      <c r="DM524" s="16"/>
      <c r="DN524" s="16"/>
      <c r="DO524" s="16"/>
      <c r="DP524" s="16"/>
      <c r="DQ524" s="16"/>
      <c r="DR524" s="16"/>
      <c r="DS524" s="16"/>
      <c r="DT524" s="16"/>
      <c r="DU524" s="16"/>
      <c r="DV524" s="16"/>
      <c r="DW524" s="16"/>
      <c r="DX524" s="16"/>
      <c r="DY524" s="16"/>
      <c r="DZ524" s="16"/>
      <c r="EA524" s="16"/>
      <c r="EB524" s="16"/>
      <c r="EC524" s="16"/>
      <c r="ED524" s="16"/>
      <c r="EE524" s="16"/>
      <c r="EF524" s="16"/>
      <c r="EG524" s="16"/>
      <c r="EH524" s="16"/>
      <c r="EI524" s="16"/>
      <c r="EJ524" s="16"/>
      <c r="EK524" s="16"/>
      <c r="EL524" s="16"/>
      <c r="EM524" s="16"/>
      <c r="EN524" s="16"/>
      <c r="EO524" s="16"/>
      <c r="EP524" s="16"/>
      <c r="EQ524" s="16"/>
      <c r="ER524" s="16"/>
      <c r="ES524" s="16"/>
      <c r="ET524" s="16"/>
      <c r="EU524" s="16"/>
      <c r="EV524" s="16"/>
      <c r="EW524" s="16"/>
      <c r="EX524" s="16"/>
      <c r="EY524" s="16"/>
      <c r="EZ524" s="16"/>
      <c r="FA524" s="16"/>
      <c r="FB524" s="16"/>
      <c r="FC524" s="16"/>
      <c r="FD524" s="16"/>
      <c r="FE524" s="16"/>
      <c r="FF524" s="16"/>
      <c r="FG524" s="16"/>
      <c r="FH524" s="16"/>
      <c r="FI524" s="16"/>
      <c r="FJ524" s="16"/>
      <c r="FK524" s="16"/>
      <c r="FL524" s="16"/>
      <c r="FM524" s="16"/>
      <c r="FN524" s="16"/>
      <c r="FO524" s="16"/>
      <c r="FP524" s="16"/>
      <c r="FQ524" s="16"/>
      <c r="FR524" s="16"/>
      <c r="FS524" s="16"/>
      <c r="FT524" s="16"/>
      <c r="FU524" s="16"/>
      <c r="FV524" s="16"/>
      <c r="FW524" s="16"/>
      <c r="FX524" s="16"/>
    </row>
    <row r="525" spans="1:180" x14ac:dyDescent="0.3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c r="CX525" s="16"/>
      <c r="CY525" s="16"/>
      <c r="CZ525" s="16"/>
      <c r="DA525" s="16"/>
      <c r="DB525" s="16"/>
      <c r="DC525" s="16"/>
      <c r="DD525" s="16"/>
      <c r="DE525" s="16"/>
      <c r="DF525" s="16"/>
      <c r="DG525" s="16"/>
      <c r="DH525" s="16"/>
      <c r="DI525" s="16"/>
      <c r="DJ525" s="16"/>
      <c r="DK525" s="16"/>
      <c r="DL525" s="16"/>
      <c r="DM525" s="16"/>
      <c r="DN525" s="16"/>
      <c r="DO525" s="16"/>
      <c r="DP525" s="16"/>
      <c r="DQ525" s="16"/>
      <c r="DR525" s="16"/>
      <c r="DS525" s="16"/>
      <c r="DT525" s="16"/>
      <c r="DU525" s="16"/>
      <c r="DV525" s="16"/>
      <c r="DW525" s="16"/>
      <c r="DX525" s="16"/>
      <c r="DY525" s="16"/>
      <c r="DZ525" s="16"/>
      <c r="EA525" s="16"/>
      <c r="EB525" s="16"/>
      <c r="EC525" s="16"/>
      <c r="ED525" s="16"/>
      <c r="EE525" s="16"/>
      <c r="EF525" s="16"/>
      <c r="EG525" s="16"/>
      <c r="EH525" s="16"/>
      <c r="EI525" s="16"/>
      <c r="EJ525" s="16"/>
      <c r="EK525" s="16"/>
      <c r="EL525" s="16"/>
      <c r="EM525" s="16"/>
      <c r="EN525" s="16"/>
      <c r="EO525" s="16"/>
      <c r="EP525" s="16"/>
      <c r="EQ525" s="16"/>
      <c r="ER525" s="16"/>
      <c r="ES525" s="16"/>
      <c r="ET525" s="16"/>
      <c r="EU525" s="16"/>
      <c r="EV525" s="16"/>
      <c r="EW525" s="16"/>
      <c r="EX525" s="16"/>
      <c r="EY525" s="16"/>
      <c r="EZ525" s="16"/>
      <c r="FA525" s="16"/>
      <c r="FB525" s="16"/>
      <c r="FC525" s="16"/>
      <c r="FD525" s="16"/>
      <c r="FE525" s="16"/>
      <c r="FF525" s="16"/>
      <c r="FG525" s="16"/>
      <c r="FH525" s="16"/>
      <c r="FI525" s="16"/>
      <c r="FJ525" s="16"/>
      <c r="FK525" s="16"/>
      <c r="FL525" s="16"/>
      <c r="FM525" s="16"/>
      <c r="FN525" s="16"/>
      <c r="FO525" s="16"/>
      <c r="FP525" s="16"/>
      <c r="FQ525" s="16"/>
      <c r="FR525" s="16"/>
      <c r="FS525" s="16"/>
      <c r="FT525" s="16"/>
      <c r="FU525" s="16"/>
      <c r="FV525" s="16"/>
      <c r="FW525" s="16"/>
      <c r="FX525" s="16"/>
    </row>
    <row r="526" spans="1:180" x14ac:dyDescent="0.3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6"/>
      <c r="DF526" s="16"/>
      <c r="DG526" s="16"/>
      <c r="DH526" s="16"/>
      <c r="DI526" s="16"/>
      <c r="DJ526" s="16"/>
      <c r="DK526" s="16"/>
      <c r="DL526" s="16"/>
      <c r="DM526" s="16"/>
      <c r="DN526" s="16"/>
      <c r="DO526" s="16"/>
      <c r="DP526" s="16"/>
      <c r="DQ526" s="16"/>
      <c r="DR526" s="16"/>
      <c r="DS526" s="16"/>
      <c r="DT526" s="16"/>
      <c r="DU526" s="16"/>
      <c r="DV526" s="16"/>
      <c r="DW526" s="16"/>
      <c r="DX526" s="16"/>
      <c r="DY526" s="16"/>
      <c r="DZ526" s="16"/>
      <c r="EA526" s="16"/>
      <c r="EB526" s="16"/>
      <c r="EC526" s="16"/>
      <c r="ED526" s="16"/>
      <c r="EE526" s="16"/>
      <c r="EF526" s="16"/>
      <c r="EG526" s="16"/>
      <c r="EH526" s="16"/>
      <c r="EI526" s="16"/>
      <c r="EJ526" s="16"/>
      <c r="EK526" s="16"/>
      <c r="EL526" s="16"/>
      <c r="EM526" s="16"/>
      <c r="EN526" s="16"/>
      <c r="EO526" s="16"/>
      <c r="EP526" s="16"/>
      <c r="EQ526" s="16"/>
      <c r="ER526" s="16"/>
      <c r="ES526" s="16"/>
      <c r="ET526" s="16"/>
      <c r="EU526" s="16"/>
      <c r="EV526" s="16"/>
      <c r="EW526" s="16"/>
      <c r="EX526" s="16"/>
      <c r="EY526" s="16"/>
      <c r="EZ526" s="16"/>
      <c r="FA526" s="16"/>
      <c r="FB526" s="16"/>
      <c r="FC526" s="16"/>
      <c r="FD526" s="16"/>
      <c r="FE526" s="16"/>
      <c r="FF526" s="16"/>
      <c r="FG526" s="16"/>
      <c r="FH526" s="16"/>
      <c r="FI526" s="16"/>
      <c r="FJ526" s="16"/>
      <c r="FK526" s="16"/>
      <c r="FL526" s="16"/>
      <c r="FM526" s="16"/>
      <c r="FN526" s="16"/>
      <c r="FO526" s="16"/>
      <c r="FP526" s="16"/>
      <c r="FQ526" s="16"/>
      <c r="FR526" s="16"/>
      <c r="FS526" s="16"/>
      <c r="FT526" s="16"/>
      <c r="FU526" s="16"/>
      <c r="FV526" s="16"/>
      <c r="FW526" s="16"/>
      <c r="FX526" s="16"/>
    </row>
    <row r="527" spans="1:180" x14ac:dyDescent="0.3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c r="CX527" s="16"/>
      <c r="CY527" s="16"/>
      <c r="CZ527" s="16"/>
      <c r="DA527" s="16"/>
      <c r="DB527" s="16"/>
      <c r="DC527" s="16"/>
      <c r="DD527" s="16"/>
      <c r="DE527" s="16"/>
      <c r="DF527" s="16"/>
      <c r="DG527" s="16"/>
      <c r="DH527" s="16"/>
      <c r="DI527" s="16"/>
      <c r="DJ527" s="16"/>
      <c r="DK527" s="16"/>
      <c r="DL527" s="16"/>
      <c r="DM527" s="16"/>
      <c r="DN527" s="16"/>
      <c r="DO527" s="16"/>
      <c r="DP527" s="16"/>
      <c r="DQ527" s="16"/>
      <c r="DR527" s="16"/>
      <c r="DS527" s="16"/>
      <c r="DT527" s="16"/>
      <c r="DU527" s="16"/>
      <c r="DV527" s="16"/>
      <c r="DW527" s="16"/>
      <c r="DX527" s="16"/>
      <c r="DY527" s="16"/>
      <c r="DZ527" s="16"/>
      <c r="EA527" s="16"/>
      <c r="EB527" s="16"/>
      <c r="EC527" s="16"/>
      <c r="ED527" s="16"/>
      <c r="EE527" s="16"/>
      <c r="EF527" s="16"/>
      <c r="EG527" s="16"/>
      <c r="EH527" s="16"/>
      <c r="EI527" s="16"/>
      <c r="EJ527" s="16"/>
      <c r="EK527" s="16"/>
      <c r="EL527" s="16"/>
      <c r="EM527" s="16"/>
      <c r="EN527" s="16"/>
      <c r="EO527" s="16"/>
      <c r="EP527" s="16"/>
      <c r="EQ527" s="16"/>
      <c r="ER527" s="16"/>
      <c r="ES527" s="16"/>
      <c r="ET527" s="16"/>
      <c r="EU527" s="16"/>
      <c r="EV527" s="16"/>
      <c r="EW527" s="16"/>
      <c r="EX527" s="16"/>
      <c r="EY527" s="16"/>
      <c r="EZ527" s="16"/>
      <c r="FA527" s="16"/>
      <c r="FB527" s="16"/>
      <c r="FC527" s="16"/>
      <c r="FD527" s="16"/>
      <c r="FE527" s="16"/>
      <c r="FF527" s="16"/>
      <c r="FG527" s="16"/>
      <c r="FH527" s="16"/>
      <c r="FI527" s="16"/>
      <c r="FJ527" s="16"/>
      <c r="FK527" s="16"/>
      <c r="FL527" s="16"/>
      <c r="FM527" s="16"/>
      <c r="FN527" s="16"/>
      <c r="FO527" s="16"/>
      <c r="FP527" s="16"/>
      <c r="FQ527" s="16"/>
      <c r="FR527" s="16"/>
      <c r="FS527" s="16"/>
      <c r="FT527" s="16"/>
      <c r="FU527" s="16"/>
      <c r="FV527" s="16"/>
      <c r="FW527" s="16"/>
      <c r="FX527" s="16"/>
    </row>
    <row r="528" spans="1:180" x14ac:dyDescent="0.3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c r="CX528" s="16"/>
      <c r="CY528" s="16"/>
      <c r="CZ528" s="16"/>
      <c r="DA528" s="16"/>
      <c r="DB528" s="16"/>
      <c r="DC528" s="16"/>
      <c r="DD528" s="16"/>
      <c r="DE528" s="16"/>
      <c r="DF528" s="16"/>
      <c r="DG528" s="16"/>
      <c r="DH528" s="16"/>
      <c r="DI528" s="16"/>
      <c r="DJ528" s="16"/>
      <c r="DK528" s="16"/>
      <c r="DL528" s="16"/>
      <c r="DM528" s="16"/>
      <c r="DN528" s="16"/>
      <c r="DO528" s="16"/>
      <c r="DP528" s="16"/>
      <c r="DQ528" s="16"/>
      <c r="DR528" s="16"/>
      <c r="DS528" s="16"/>
      <c r="DT528" s="16"/>
      <c r="DU528" s="16"/>
      <c r="DV528" s="16"/>
      <c r="DW528" s="16"/>
      <c r="DX528" s="16"/>
      <c r="DY528" s="16"/>
      <c r="DZ528" s="16"/>
      <c r="EA528" s="16"/>
      <c r="EB528" s="16"/>
      <c r="EC528" s="16"/>
      <c r="ED528" s="16"/>
      <c r="EE528" s="16"/>
      <c r="EF528" s="16"/>
      <c r="EG528" s="16"/>
      <c r="EH528" s="16"/>
      <c r="EI528" s="16"/>
      <c r="EJ528" s="16"/>
      <c r="EK528" s="16"/>
      <c r="EL528" s="16"/>
      <c r="EM528" s="16"/>
      <c r="EN528" s="16"/>
      <c r="EO528" s="16"/>
      <c r="EP528" s="16"/>
      <c r="EQ528" s="16"/>
      <c r="ER528" s="16"/>
      <c r="ES528" s="16"/>
      <c r="ET528" s="16"/>
      <c r="EU528" s="16"/>
      <c r="EV528" s="16"/>
      <c r="EW528" s="16"/>
      <c r="EX528" s="16"/>
      <c r="EY528" s="16"/>
      <c r="EZ528" s="16"/>
      <c r="FA528" s="16"/>
      <c r="FB528" s="16"/>
      <c r="FC528" s="16"/>
      <c r="FD528" s="16"/>
      <c r="FE528" s="16"/>
      <c r="FF528" s="16"/>
      <c r="FG528" s="16"/>
      <c r="FH528" s="16"/>
      <c r="FI528" s="16"/>
      <c r="FJ528" s="16"/>
      <c r="FK528" s="16"/>
      <c r="FL528" s="16"/>
      <c r="FM528" s="16"/>
      <c r="FN528" s="16"/>
      <c r="FO528" s="16"/>
      <c r="FP528" s="16"/>
      <c r="FQ528" s="16"/>
      <c r="FR528" s="16"/>
      <c r="FS528" s="16"/>
      <c r="FT528" s="16"/>
      <c r="FU528" s="16"/>
      <c r="FV528" s="16"/>
      <c r="FW528" s="16"/>
      <c r="FX528" s="16"/>
    </row>
    <row r="529" spans="1:180" x14ac:dyDescent="0.3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c r="CX529" s="16"/>
      <c r="CY529" s="16"/>
      <c r="CZ529" s="16"/>
      <c r="DA529" s="16"/>
      <c r="DB529" s="16"/>
      <c r="DC529" s="16"/>
      <c r="DD529" s="16"/>
      <c r="DE529" s="16"/>
      <c r="DF529" s="16"/>
      <c r="DG529" s="16"/>
      <c r="DH529" s="16"/>
      <c r="DI529" s="16"/>
      <c r="DJ529" s="16"/>
      <c r="DK529" s="16"/>
      <c r="DL529" s="16"/>
      <c r="DM529" s="16"/>
      <c r="DN529" s="16"/>
      <c r="DO529" s="16"/>
      <c r="DP529" s="16"/>
      <c r="DQ529" s="16"/>
      <c r="DR529" s="16"/>
      <c r="DS529" s="16"/>
      <c r="DT529" s="16"/>
      <c r="DU529" s="16"/>
      <c r="DV529" s="16"/>
      <c r="DW529" s="16"/>
      <c r="DX529" s="16"/>
      <c r="DY529" s="16"/>
      <c r="DZ529" s="16"/>
      <c r="EA529" s="16"/>
      <c r="EB529" s="16"/>
      <c r="EC529" s="16"/>
      <c r="ED529" s="16"/>
      <c r="EE529" s="16"/>
      <c r="EF529" s="16"/>
      <c r="EG529" s="16"/>
      <c r="EH529" s="16"/>
      <c r="EI529" s="16"/>
      <c r="EJ529" s="16"/>
      <c r="EK529" s="16"/>
      <c r="EL529" s="16"/>
      <c r="EM529" s="16"/>
      <c r="EN529" s="16"/>
      <c r="EO529" s="16"/>
      <c r="EP529" s="16"/>
      <c r="EQ529" s="16"/>
      <c r="ER529" s="16"/>
      <c r="ES529" s="16"/>
      <c r="ET529" s="16"/>
      <c r="EU529" s="16"/>
      <c r="EV529" s="16"/>
      <c r="EW529" s="16"/>
      <c r="EX529" s="16"/>
      <c r="EY529" s="16"/>
      <c r="EZ529" s="16"/>
      <c r="FA529" s="16"/>
      <c r="FB529" s="16"/>
      <c r="FC529" s="16"/>
      <c r="FD529" s="16"/>
      <c r="FE529" s="16"/>
      <c r="FF529" s="16"/>
      <c r="FG529" s="16"/>
      <c r="FH529" s="16"/>
      <c r="FI529" s="16"/>
      <c r="FJ529" s="16"/>
      <c r="FK529" s="16"/>
      <c r="FL529" s="16"/>
      <c r="FM529" s="16"/>
      <c r="FN529" s="16"/>
      <c r="FO529" s="16"/>
      <c r="FP529" s="16"/>
      <c r="FQ529" s="16"/>
      <c r="FR529" s="16"/>
      <c r="FS529" s="16"/>
      <c r="FT529" s="16"/>
      <c r="FU529" s="16"/>
      <c r="FV529" s="16"/>
      <c r="FW529" s="16"/>
      <c r="FX529" s="16"/>
    </row>
    <row r="530" spans="1:180" x14ac:dyDescent="0.3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c r="CX530" s="16"/>
      <c r="CY530" s="16"/>
      <c r="CZ530" s="16"/>
      <c r="DA530" s="16"/>
      <c r="DB530" s="16"/>
      <c r="DC530" s="16"/>
      <c r="DD530" s="16"/>
      <c r="DE530" s="16"/>
      <c r="DF530" s="16"/>
      <c r="DG530" s="16"/>
      <c r="DH530" s="16"/>
      <c r="DI530" s="16"/>
      <c r="DJ530" s="16"/>
      <c r="DK530" s="16"/>
      <c r="DL530" s="16"/>
      <c r="DM530" s="16"/>
      <c r="DN530" s="16"/>
      <c r="DO530" s="16"/>
      <c r="DP530" s="16"/>
      <c r="DQ530" s="16"/>
      <c r="DR530" s="16"/>
      <c r="DS530" s="16"/>
      <c r="DT530" s="16"/>
      <c r="DU530" s="16"/>
      <c r="DV530" s="16"/>
      <c r="DW530" s="16"/>
      <c r="DX530" s="16"/>
      <c r="DY530" s="16"/>
      <c r="DZ530" s="16"/>
      <c r="EA530" s="16"/>
      <c r="EB530" s="16"/>
      <c r="EC530" s="16"/>
      <c r="ED530" s="16"/>
      <c r="EE530" s="16"/>
      <c r="EF530" s="16"/>
      <c r="EG530" s="16"/>
      <c r="EH530" s="16"/>
      <c r="EI530" s="16"/>
      <c r="EJ530" s="16"/>
      <c r="EK530" s="16"/>
      <c r="EL530" s="16"/>
      <c r="EM530" s="16"/>
      <c r="EN530" s="16"/>
      <c r="EO530" s="16"/>
      <c r="EP530" s="16"/>
      <c r="EQ530" s="16"/>
      <c r="ER530" s="16"/>
      <c r="ES530" s="16"/>
      <c r="ET530" s="16"/>
      <c r="EU530" s="16"/>
      <c r="EV530" s="16"/>
      <c r="EW530" s="16"/>
      <c r="EX530" s="16"/>
      <c r="EY530" s="16"/>
      <c r="EZ530" s="16"/>
      <c r="FA530" s="16"/>
      <c r="FB530" s="16"/>
      <c r="FC530" s="16"/>
      <c r="FD530" s="16"/>
      <c r="FE530" s="16"/>
      <c r="FF530" s="16"/>
      <c r="FG530" s="16"/>
      <c r="FH530" s="16"/>
      <c r="FI530" s="16"/>
      <c r="FJ530" s="16"/>
      <c r="FK530" s="16"/>
      <c r="FL530" s="16"/>
      <c r="FM530" s="16"/>
      <c r="FN530" s="16"/>
      <c r="FO530" s="16"/>
      <c r="FP530" s="16"/>
      <c r="FQ530" s="16"/>
      <c r="FR530" s="16"/>
      <c r="FS530" s="16"/>
      <c r="FT530" s="16"/>
      <c r="FU530" s="16"/>
      <c r="FV530" s="16"/>
      <c r="FW530" s="16"/>
      <c r="FX530" s="16"/>
    </row>
    <row r="531" spans="1:180" x14ac:dyDescent="0.3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6"/>
      <c r="DF531" s="16"/>
      <c r="DG531" s="16"/>
      <c r="DH531" s="16"/>
      <c r="DI531" s="16"/>
      <c r="DJ531" s="16"/>
      <c r="DK531" s="16"/>
      <c r="DL531" s="16"/>
      <c r="DM531" s="16"/>
      <c r="DN531" s="16"/>
      <c r="DO531" s="16"/>
      <c r="DP531" s="16"/>
      <c r="DQ531" s="16"/>
      <c r="DR531" s="16"/>
      <c r="DS531" s="16"/>
      <c r="DT531" s="16"/>
      <c r="DU531" s="16"/>
      <c r="DV531" s="16"/>
      <c r="DW531" s="16"/>
      <c r="DX531" s="16"/>
      <c r="DY531" s="16"/>
      <c r="DZ531" s="16"/>
      <c r="EA531" s="16"/>
      <c r="EB531" s="16"/>
      <c r="EC531" s="16"/>
      <c r="ED531" s="16"/>
      <c r="EE531" s="16"/>
      <c r="EF531" s="16"/>
      <c r="EG531" s="16"/>
      <c r="EH531" s="16"/>
      <c r="EI531" s="16"/>
      <c r="EJ531" s="16"/>
      <c r="EK531" s="16"/>
      <c r="EL531" s="16"/>
      <c r="EM531" s="16"/>
      <c r="EN531" s="16"/>
      <c r="EO531" s="16"/>
      <c r="EP531" s="16"/>
      <c r="EQ531" s="16"/>
      <c r="ER531" s="16"/>
      <c r="ES531" s="16"/>
      <c r="ET531" s="16"/>
      <c r="EU531" s="16"/>
      <c r="EV531" s="16"/>
      <c r="EW531" s="16"/>
      <c r="EX531" s="16"/>
      <c r="EY531" s="16"/>
      <c r="EZ531" s="16"/>
      <c r="FA531" s="16"/>
      <c r="FB531" s="16"/>
      <c r="FC531" s="16"/>
      <c r="FD531" s="16"/>
      <c r="FE531" s="16"/>
      <c r="FF531" s="16"/>
      <c r="FG531" s="16"/>
      <c r="FH531" s="16"/>
      <c r="FI531" s="16"/>
      <c r="FJ531" s="16"/>
      <c r="FK531" s="16"/>
      <c r="FL531" s="16"/>
      <c r="FM531" s="16"/>
      <c r="FN531" s="16"/>
      <c r="FO531" s="16"/>
      <c r="FP531" s="16"/>
      <c r="FQ531" s="16"/>
      <c r="FR531" s="16"/>
      <c r="FS531" s="16"/>
      <c r="FT531" s="16"/>
      <c r="FU531" s="16"/>
      <c r="FV531" s="16"/>
      <c r="FW531" s="16"/>
      <c r="FX531" s="16"/>
    </row>
    <row r="532" spans="1:180" x14ac:dyDescent="0.3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6"/>
      <c r="DF532" s="16"/>
      <c r="DG532" s="16"/>
      <c r="DH532" s="16"/>
      <c r="DI532" s="16"/>
      <c r="DJ532" s="16"/>
      <c r="DK532" s="16"/>
      <c r="DL532" s="16"/>
      <c r="DM532" s="16"/>
      <c r="DN532" s="16"/>
      <c r="DO532" s="16"/>
      <c r="DP532" s="16"/>
      <c r="DQ532" s="16"/>
      <c r="DR532" s="16"/>
      <c r="DS532" s="16"/>
      <c r="DT532" s="16"/>
      <c r="DU532" s="16"/>
      <c r="DV532" s="16"/>
      <c r="DW532" s="16"/>
      <c r="DX532" s="16"/>
      <c r="DY532" s="16"/>
      <c r="DZ532" s="16"/>
      <c r="EA532" s="16"/>
      <c r="EB532" s="16"/>
      <c r="EC532" s="16"/>
      <c r="ED532" s="16"/>
      <c r="EE532" s="16"/>
      <c r="EF532" s="16"/>
      <c r="EG532" s="16"/>
      <c r="EH532" s="16"/>
      <c r="EI532" s="16"/>
      <c r="EJ532" s="16"/>
      <c r="EK532" s="16"/>
      <c r="EL532" s="16"/>
      <c r="EM532" s="16"/>
      <c r="EN532" s="16"/>
      <c r="EO532" s="16"/>
      <c r="EP532" s="16"/>
      <c r="EQ532" s="16"/>
      <c r="ER532" s="16"/>
      <c r="ES532" s="16"/>
      <c r="ET532" s="16"/>
      <c r="EU532" s="16"/>
      <c r="EV532" s="16"/>
      <c r="EW532" s="16"/>
      <c r="EX532" s="16"/>
      <c r="EY532" s="16"/>
      <c r="EZ532" s="16"/>
      <c r="FA532" s="16"/>
      <c r="FB532" s="16"/>
      <c r="FC532" s="16"/>
      <c r="FD532" s="16"/>
      <c r="FE532" s="16"/>
      <c r="FF532" s="16"/>
      <c r="FG532" s="16"/>
      <c r="FH532" s="16"/>
      <c r="FI532" s="16"/>
      <c r="FJ532" s="16"/>
      <c r="FK532" s="16"/>
      <c r="FL532" s="16"/>
      <c r="FM532" s="16"/>
      <c r="FN532" s="16"/>
      <c r="FO532" s="16"/>
      <c r="FP532" s="16"/>
      <c r="FQ532" s="16"/>
      <c r="FR532" s="16"/>
      <c r="FS532" s="16"/>
      <c r="FT532" s="16"/>
      <c r="FU532" s="16"/>
      <c r="FV532" s="16"/>
      <c r="FW532" s="16"/>
      <c r="FX532" s="16"/>
    </row>
    <row r="533" spans="1:180" x14ac:dyDescent="0.3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c r="CX533" s="16"/>
      <c r="CY533" s="16"/>
      <c r="CZ533" s="16"/>
      <c r="DA533" s="16"/>
      <c r="DB533" s="16"/>
      <c r="DC533" s="16"/>
      <c r="DD533" s="16"/>
      <c r="DE533" s="16"/>
      <c r="DF533" s="16"/>
      <c r="DG533" s="16"/>
      <c r="DH533" s="16"/>
      <c r="DI533" s="16"/>
      <c r="DJ533" s="16"/>
      <c r="DK533" s="16"/>
      <c r="DL533" s="16"/>
      <c r="DM533" s="16"/>
      <c r="DN533" s="16"/>
      <c r="DO533" s="16"/>
      <c r="DP533" s="16"/>
      <c r="DQ533" s="16"/>
      <c r="DR533" s="16"/>
      <c r="DS533" s="16"/>
      <c r="DT533" s="16"/>
      <c r="DU533" s="16"/>
      <c r="DV533" s="16"/>
      <c r="DW533" s="16"/>
      <c r="DX533" s="16"/>
      <c r="DY533" s="16"/>
      <c r="DZ533" s="16"/>
      <c r="EA533" s="16"/>
      <c r="EB533" s="16"/>
      <c r="EC533" s="16"/>
      <c r="ED533" s="16"/>
      <c r="EE533" s="16"/>
      <c r="EF533" s="16"/>
      <c r="EG533" s="16"/>
      <c r="EH533" s="16"/>
      <c r="EI533" s="16"/>
      <c r="EJ533" s="16"/>
      <c r="EK533" s="16"/>
      <c r="EL533" s="16"/>
      <c r="EM533" s="16"/>
      <c r="EN533" s="16"/>
      <c r="EO533" s="16"/>
      <c r="EP533" s="16"/>
      <c r="EQ533" s="16"/>
      <c r="ER533" s="16"/>
      <c r="ES533" s="16"/>
      <c r="ET533" s="16"/>
      <c r="EU533" s="16"/>
      <c r="EV533" s="16"/>
      <c r="EW533" s="16"/>
      <c r="EX533" s="16"/>
      <c r="EY533" s="16"/>
      <c r="EZ533" s="16"/>
      <c r="FA533" s="16"/>
      <c r="FB533" s="16"/>
      <c r="FC533" s="16"/>
      <c r="FD533" s="16"/>
      <c r="FE533" s="16"/>
      <c r="FF533" s="16"/>
      <c r="FG533" s="16"/>
      <c r="FH533" s="16"/>
      <c r="FI533" s="16"/>
      <c r="FJ533" s="16"/>
      <c r="FK533" s="16"/>
      <c r="FL533" s="16"/>
      <c r="FM533" s="16"/>
      <c r="FN533" s="16"/>
      <c r="FO533" s="16"/>
      <c r="FP533" s="16"/>
      <c r="FQ533" s="16"/>
      <c r="FR533" s="16"/>
      <c r="FS533" s="16"/>
      <c r="FT533" s="16"/>
      <c r="FU533" s="16"/>
      <c r="FV533" s="16"/>
      <c r="FW533" s="16"/>
      <c r="FX533" s="16"/>
    </row>
    <row r="534" spans="1:180" x14ac:dyDescent="0.3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6"/>
      <c r="CW534" s="16"/>
      <c r="CX534" s="16"/>
      <c r="CY534" s="16"/>
      <c r="CZ534" s="16"/>
      <c r="DA534" s="16"/>
      <c r="DB534" s="16"/>
      <c r="DC534" s="16"/>
      <c r="DD534" s="16"/>
      <c r="DE534" s="16"/>
      <c r="DF534" s="16"/>
      <c r="DG534" s="16"/>
      <c r="DH534" s="16"/>
      <c r="DI534" s="16"/>
      <c r="DJ534" s="16"/>
      <c r="DK534" s="16"/>
      <c r="DL534" s="16"/>
      <c r="DM534" s="16"/>
      <c r="DN534" s="16"/>
      <c r="DO534" s="16"/>
      <c r="DP534" s="16"/>
      <c r="DQ534" s="16"/>
      <c r="DR534" s="16"/>
      <c r="DS534" s="16"/>
      <c r="DT534" s="16"/>
      <c r="DU534" s="16"/>
      <c r="DV534" s="16"/>
      <c r="DW534" s="16"/>
      <c r="DX534" s="16"/>
      <c r="DY534" s="16"/>
      <c r="DZ534" s="16"/>
      <c r="EA534" s="16"/>
      <c r="EB534" s="16"/>
      <c r="EC534" s="16"/>
      <c r="ED534" s="16"/>
      <c r="EE534" s="16"/>
      <c r="EF534" s="16"/>
      <c r="EG534" s="16"/>
      <c r="EH534" s="16"/>
      <c r="EI534" s="16"/>
      <c r="EJ534" s="16"/>
      <c r="EK534" s="16"/>
      <c r="EL534" s="16"/>
      <c r="EM534" s="16"/>
      <c r="EN534" s="16"/>
      <c r="EO534" s="16"/>
      <c r="EP534" s="16"/>
      <c r="EQ534" s="16"/>
      <c r="ER534" s="16"/>
      <c r="ES534" s="16"/>
      <c r="ET534" s="16"/>
      <c r="EU534" s="16"/>
      <c r="EV534" s="16"/>
      <c r="EW534" s="16"/>
      <c r="EX534" s="16"/>
      <c r="EY534" s="16"/>
      <c r="EZ534" s="16"/>
      <c r="FA534" s="16"/>
      <c r="FB534" s="16"/>
      <c r="FC534" s="16"/>
      <c r="FD534" s="16"/>
      <c r="FE534" s="16"/>
      <c r="FF534" s="16"/>
      <c r="FG534" s="16"/>
      <c r="FH534" s="16"/>
      <c r="FI534" s="16"/>
      <c r="FJ534" s="16"/>
      <c r="FK534" s="16"/>
      <c r="FL534" s="16"/>
      <c r="FM534" s="16"/>
      <c r="FN534" s="16"/>
      <c r="FO534" s="16"/>
      <c r="FP534" s="16"/>
      <c r="FQ534" s="16"/>
      <c r="FR534" s="16"/>
      <c r="FS534" s="16"/>
      <c r="FT534" s="16"/>
      <c r="FU534" s="16"/>
      <c r="FV534" s="16"/>
      <c r="FW534" s="16"/>
      <c r="FX534" s="16"/>
    </row>
    <row r="535" spans="1:180" x14ac:dyDescent="0.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6"/>
      <c r="CW535" s="16"/>
      <c r="CX535" s="16"/>
      <c r="CY535" s="16"/>
      <c r="CZ535" s="16"/>
      <c r="DA535" s="16"/>
      <c r="DB535" s="16"/>
      <c r="DC535" s="16"/>
      <c r="DD535" s="16"/>
      <c r="DE535" s="16"/>
      <c r="DF535" s="16"/>
      <c r="DG535" s="16"/>
      <c r="DH535" s="16"/>
      <c r="DI535" s="16"/>
      <c r="DJ535" s="16"/>
      <c r="DK535" s="16"/>
      <c r="DL535" s="16"/>
      <c r="DM535" s="16"/>
      <c r="DN535" s="16"/>
      <c r="DO535" s="16"/>
      <c r="DP535" s="16"/>
      <c r="DQ535" s="16"/>
      <c r="DR535" s="16"/>
      <c r="DS535" s="16"/>
      <c r="DT535" s="16"/>
      <c r="DU535" s="16"/>
      <c r="DV535" s="16"/>
      <c r="DW535" s="16"/>
      <c r="DX535" s="16"/>
      <c r="DY535" s="16"/>
      <c r="DZ535" s="16"/>
      <c r="EA535" s="16"/>
      <c r="EB535" s="16"/>
      <c r="EC535" s="16"/>
      <c r="ED535" s="16"/>
      <c r="EE535" s="16"/>
      <c r="EF535" s="16"/>
      <c r="EG535" s="16"/>
      <c r="EH535" s="16"/>
      <c r="EI535" s="16"/>
      <c r="EJ535" s="16"/>
      <c r="EK535" s="16"/>
      <c r="EL535" s="16"/>
      <c r="EM535" s="16"/>
      <c r="EN535" s="16"/>
      <c r="EO535" s="16"/>
      <c r="EP535" s="16"/>
      <c r="EQ535" s="16"/>
      <c r="ER535" s="16"/>
      <c r="ES535" s="16"/>
      <c r="ET535" s="16"/>
      <c r="EU535" s="16"/>
      <c r="EV535" s="16"/>
      <c r="EW535" s="16"/>
      <c r="EX535" s="16"/>
      <c r="EY535" s="16"/>
      <c r="EZ535" s="16"/>
      <c r="FA535" s="16"/>
      <c r="FB535" s="16"/>
      <c r="FC535" s="16"/>
      <c r="FD535" s="16"/>
      <c r="FE535" s="16"/>
      <c r="FF535" s="16"/>
      <c r="FG535" s="16"/>
      <c r="FH535" s="16"/>
      <c r="FI535" s="16"/>
      <c r="FJ535" s="16"/>
      <c r="FK535" s="16"/>
      <c r="FL535" s="16"/>
      <c r="FM535" s="16"/>
      <c r="FN535" s="16"/>
      <c r="FO535" s="16"/>
      <c r="FP535" s="16"/>
      <c r="FQ535" s="16"/>
      <c r="FR535" s="16"/>
      <c r="FS535" s="16"/>
      <c r="FT535" s="16"/>
      <c r="FU535" s="16"/>
      <c r="FV535" s="16"/>
      <c r="FW535" s="16"/>
      <c r="FX535" s="16"/>
    </row>
    <row r="536" spans="1:180" x14ac:dyDescent="0.3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c r="CX536" s="16"/>
      <c r="CY536" s="16"/>
      <c r="CZ536" s="16"/>
      <c r="DA536" s="16"/>
      <c r="DB536" s="16"/>
      <c r="DC536" s="16"/>
      <c r="DD536" s="16"/>
      <c r="DE536" s="16"/>
      <c r="DF536" s="16"/>
      <c r="DG536" s="16"/>
      <c r="DH536" s="16"/>
      <c r="DI536" s="16"/>
      <c r="DJ536" s="16"/>
      <c r="DK536" s="16"/>
      <c r="DL536" s="16"/>
      <c r="DM536" s="16"/>
      <c r="DN536" s="16"/>
      <c r="DO536" s="16"/>
      <c r="DP536" s="16"/>
      <c r="DQ536" s="16"/>
      <c r="DR536" s="16"/>
      <c r="DS536" s="16"/>
      <c r="DT536" s="16"/>
      <c r="DU536" s="16"/>
      <c r="DV536" s="16"/>
      <c r="DW536" s="16"/>
      <c r="DX536" s="16"/>
      <c r="DY536" s="16"/>
      <c r="DZ536" s="16"/>
      <c r="EA536" s="16"/>
      <c r="EB536" s="16"/>
      <c r="EC536" s="16"/>
      <c r="ED536" s="16"/>
      <c r="EE536" s="16"/>
      <c r="EF536" s="16"/>
      <c r="EG536" s="16"/>
      <c r="EH536" s="16"/>
      <c r="EI536" s="16"/>
      <c r="EJ536" s="16"/>
      <c r="EK536" s="16"/>
      <c r="EL536" s="16"/>
      <c r="EM536" s="16"/>
      <c r="EN536" s="16"/>
      <c r="EO536" s="16"/>
      <c r="EP536" s="16"/>
      <c r="EQ536" s="16"/>
      <c r="ER536" s="16"/>
      <c r="ES536" s="16"/>
      <c r="ET536" s="16"/>
      <c r="EU536" s="16"/>
      <c r="EV536" s="16"/>
      <c r="EW536" s="16"/>
      <c r="EX536" s="16"/>
      <c r="EY536" s="16"/>
      <c r="EZ536" s="16"/>
      <c r="FA536" s="16"/>
      <c r="FB536" s="16"/>
      <c r="FC536" s="16"/>
      <c r="FD536" s="16"/>
      <c r="FE536" s="16"/>
      <c r="FF536" s="16"/>
      <c r="FG536" s="16"/>
      <c r="FH536" s="16"/>
      <c r="FI536" s="16"/>
      <c r="FJ536" s="16"/>
      <c r="FK536" s="16"/>
      <c r="FL536" s="16"/>
      <c r="FM536" s="16"/>
      <c r="FN536" s="16"/>
      <c r="FO536" s="16"/>
      <c r="FP536" s="16"/>
      <c r="FQ536" s="16"/>
      <c r="FR536" s="16"/>
      <c r="FS536" s="16"/>
      <c r="FT536" s="16"/>
      <c r="FU536" s="16"/>
      <c r="FV536" s="16"/>
      <c r="FW536" s="16"/>
      <c r="FX536" s="16"/>
    </row>
    <row r="537" spans="1:180" x14ac:dyDescent="0.3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c r="CX537" s="16"/>
      <c r="CY537" s="16"/>
      <c r="CZ537" s="16"/>
      <c r="DA537" s="16"/>
      <c r="DB537" s="16"/>
      <c r="DC537" s="16"/>
      <c r="DD537" s="16"/>
      <c r="DE537" s="16"/>
      <c r="DF537" s="16"/>
      <c r="DG537" s="16"/>
      <c r="DH537" s="16"/>
      <c r="DI537" s="16"/>
      <c r="DJ537" s="16"/>
      <c r="DK537" s="16"/>
      <c r="DL537" s="16"/>
      <c r="DM537" s="16"/>
      <c r="DN537" s="16"/>
      <c r="DO537" s="16"/>
      <c r="DP537" s="16"/>
      <c r="DQ537" s="16"/>
      <c r="DR537" s="16"/>
      <c r="DS537" s="16"/>
      <c r="DT537" s="16"/>
      <c r="DU537" s="16"/>
      <c r="DV537" s="16"/>
      <c r="DW537" s="16"/>
      <c r="DX537" s="16"/>
      <c r="DY537" s="16"/>
      <c r="DZ537" s="16"/>
      <c r="EA537" s="16"/>
      <c r="EB537" s="16"/>
      <c r="EC537" s="16"/>
      <c r="ED537" s="16"/>
      <c r="EE537" s="16"/>
      <c r="EF537" s="16"/>
      <c r="EG537" s="16"/>
      <c r="EH537" s="16"/>
      <c r="EI537" s="16"/>
      <c r="EJ537" s="16"/>
      <c r="EK537" s="16"/>
      <c r="EL537" s="16"/>
      <c r="EM537" s="16"/>
      <c r="EN537" s="16"/>
      <c r="EO537" s="16"/>
      <c r="EP537" s="16"/>
      <c r="EQ537" s="16"/>
      <c r="ER537" s="16"/>
      <c r="ES537" s="16"/>
      <c r="ET537" s="16"/>
      <c r="EU537" s="16"/>
      <c r="EV537" s="16"/>
      <c r="EW537" s="16"/>
      <c r="EX537" s="16"/>
      <c r="EY537" s="16"/>
      <c r="EZ537" s="16"/>
      <c r="FA537" s="16"/>
      <c r="FB537" s="16"/>
      <c r="FC537" s="16"/>
      <c r="FD537" s="16"/>
      <c r="FE537" s="16"/>
      <c r="FF537" s="16"/>
      <c r="FG537" s="16"/>
      <c r="FH537" s="16"/>
      <c r="FI537" s="16"/>
      <c r="FJ537" s="16"/>
      <c r="FK537" s="16"/>
      <c r="FL537" s="16"/>
      <c r="FM537" s="16"/>
      <c r="FN537" s="16"/>
      <c r="FO537" s="16"/>
      <c r="FP537" s="16"/>
      <c r="FQ537" s="16"/>
      <c r="FR537" s="16"/>
      <c r="FS537" s="16"/>
      <c r="FT537" s="16"/>
      <c r="FU537" s="16"/>
      <c r="FV537" s="16"/>
      <c r="FW537" s="16"/>
      <c r="FX537" s="16"/>
    </row>
    <row r="538" spans="1:180" x14ac:dyDescent="0.3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c r="CX538" s="16"/>
      <c r="CY538" s="16"/>
      <c r="CZ538" s="16"/>
      <c r="DA538" s="16"/>
      <c r="DB538" s="16"/>
      <c r="DC538" s="16"/>
      <c r="DD538" s="16"/>
      <c r="DE538" s="16"/>
      <c r="DF538" s="16"/>
      <c r="DG538" s="16"/>
      <c r="DH538" s="16"/>
      <c r="DI538" s="16"/>
      <c r="DJ538" s="16"/>
      <c r="DK538" s="16"/>
      <c r="DL538" s="16"/>
      <c r="DM538" s="16"/>
      <c r="DN538" s="16"/>
      <c r="DO538" s="16"/>
      <c r="DP538" s="16"/>
      <c r="DQ538" s="16"/>
      <c r="DR538" s="16"/>
      <c r="DS538" s="16"/>
      <c r="DT538" s="16"/>
      <c r="DU538" s="16"/>
      <c r="DV538" s="16"/>
      <c r="DW538" s="16"/>
      <c r="DX538" s="16"/>
      <c r="DY538" s="16"/>
      <c r="DZ538" s="16"/>
      <c r="EA538" s="16"/>
      <c r="EB538" s="16"/>
      <c r="EC538" s="16"/>
      <c r="ED538" s="16"/>
      <c r="EE538" s="16"/>
      <c r="EF538" s="16"/>
      <c r="EG538" s="16"/>
      <c r="EH538" s="16"/>
      <c r="EI538" s="16"/>
      <c r="EJ538" s="16"/>
      <c r="EK538" s="16"/>
      <c r="EL538" s="16"/>
      <c r="EM538" s="16"/>
      <c r="EN538" s="16"/>
      <c r="EO538" s="16"/>
      <c r="EP538" s="16"/>
      <c r="EQ538" s="16"/>
      <c r="ER538" s="16"/>
      <c r="ES538" s="16"/>
      <c r="ET538" s="16"/>
      <c r="EU538" s="16"/>
      <c r="EV538" s="16"/>
      <c r="EW538" s="16"/>
      <c r="EX538" s="16"/>
      <c r="EY538" s="16"/>
      <c r="EZ538" s="16"/>
      <c r="FA538" s="16"/>
      <c r="FB538" s="16"/>
      <c r="FC538" s="16"/>
      <c r="FD538" s="16"/>
      <c r="FE538" s="16"/>
      <c r="FF538" s="16"/>
      <c r="FG538" s="16"/>
      <c r="FH538" s="16"/>
      <c r="FI538" s="16"/>
      <c r="FJ538" s="16"/>
      <c r="FK538" s="16"/>
      <c r="FL538" s="16"/>
      <c r="FM538" s="16"/>
      <c r="FN538" s="16"/>
      <c r="FO538" s="16"/>
      <c r="FP538" s="16"/>
      <c r="FQ538" s="16"/>
      <c r="FR538" s="16"/>
      <c r="FS538" s="16"/>
      <c r="FT538" s="16"/>
      <c r="FU538" s="16"/>
      <c r="FV538" s="16"/>
      <c r="FW538" s="16"/>
      <c r="FX538" s="16"/>
    </row>
    <row r="539" spans="1:180" x14ac:dyDescent="0.3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c r="CX539" s="16"/>
      <c r="CY539" s="16"/>
      <c r="CZ539" s="16"/>
      <c r="DA539" s="16"/>
      <c r="DB539" s="16"/>
      <c r="DC539" s="16"/>
      <c r="DD539" s="16"/>
      <c r="DE539" s="16"/>
      <c r="DF539" s="16"/>
      <c r="DG539" s="16"/>
      <c r="DH539" s="16"/>
      <c r="DI539" s="16"/>
      <c r="DJ539" s="16"/>
      <c r="DK539" s="16"/>
      <c r="DL539" s="16"/>
      <c r="DM539" s="16"/>
      <c r="DN539" s="16"/>
      <c r="DO539" s="16"/>
      <c r="DP539" s="16"/>
      <c r="DQ539" s="16"/>
      <c r="DR539" s="16"/>
      <c r="DS539" s="16"/>
      <c r="DT539" s="16"/>
      <c r="DU539" s="16"/>
      <c r="DV539" s="16"/>
      <c r="DW539" s="16"/>
      <c r="DX539" s="16"/>
      <c r="DY539" s="16"/>
      <c r="DZ539" s="16"/>
      <c r="EA539" s="16"/>
      <c r="EB539" s="16"/>
      <c r="EC539" s="16"/>
      <c r="ED539" s="16"/>
      <c r="EE539" s="16"/>
      <c r="EF539" s="16"/>
      <c r="EG539" s="16"/>
      <c r="EH539" s="16"/>
      <c r="EI539" s="16"/>
      <c r="EJ539" s="16"/>
      <c r="EK539" s="16"/>
      <c r="EL539" s="16"/>
      <c r="EM539" s="16"/>
      <c r="EN539" s="16"/>
      <c r="EO539" s="16"/>
      <c r="EP539" s="16"/>
      <c r="EQ539" s="16"/>
      <c r="ER539" s="16"/>
      <c r="ES539" s="16"/>
      <c r="ET539" s="16"/>
      <c r="EU539" s="16"/>
      <c r="EV539" s="16"/>
      <c r="EW539" s="16"/>
      <c r="EX539" s="16"/>
      <c r="EY539" s="16"/>
      <c r="EZ539" s="16"/>
      <c r="FA539" s="16"/>
      <c r="FB539" s="16"/>
      <c r="FC539" s="16"/>
      <c r="FD539" s="16"/>
      <c r="FE539" s="16"/>
      <c r="FF539" s="16"/>
      <c r="FG539" s="16"/>
      <c r="FH539" s="16"/>
      <c r="FI539" s="16"/>
      <c r="FJ539" s="16"/>
      <c r="FK539" s="16"/>
      <c r="FL539" s="16"/>
      <c r="FM539" s="16"/>
      <c r="FN539" s="16"/>
      <c r="FO539" s="16"/>
      <c r="FP539" s="16"/>
      <c r="FQ539" s="16"/>
      <c r="FR539" s="16"/>
      <c r="FS539" s="16"/>
      <c r="FT539" s="16"/>
      <c r="FU539" s="16"/>
      <c r="FV539" s="16"/>
      <c r="FW539" s="16"/>
      <c r="FX539" s="16"/>
    </row>
    <row r="540" spans="1:180" x14ac:dyDescent="0.3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c r="CX540" s="16"/>
      <c r="CY540" s="16"/>
      <c r="CZ540" s="16"/>
      <c r="DA540" s="16"/>
      <c r="DB540" s="16"/>
      <c r="DC540" s="16"/>
      <c r="DD540" s="16"/>
      <c r="DE540" s="16"/>
      <c r="DF540" s="16"/>
      <c r="DG540" s="16"/>
      <c r="DH540" s="16"/>
      <c r="DI540" s="16"/>
      <c r="DJ540" s="16"/>
      <c r="DK540" s="16"/>
      <c r="DL540" s="16"/>
      <c r="DM540" s="16"/>
      <c r="DN540" s="16"/>
      <c r="DO540" s="16"/>
      <c r="DP540" s="16"/>
      <c r="DQ540" s="16"/>
      <c r="DR540" s="16"/>
      <c r="DS540" s="16"/>
      <c r="DT540" s="16"/>
      <c r="DU540" s="16"/>
      <c r="DV540" s="16"/>
      <c r="DW540" s="16"/>
      <c r="DX540" s="16"/>
      <c r="DY540" s="16"/>
      <c r="DZ540" s="16"/>
      <c r="EA540" s="16"/>
      <c r="EB540" s="16"/>
      <c r="EC540" s="16"/>
      <c r="ED540" s="16"/>
      <c r="EE540" s="16"/>
      <c r="EF540" s="16"/>
      <c r="EG540" s="16"/>
      <c r="EH540" s="16"/>
      <c r="EI540" s="16"/>
      <c r="EJ540" s="16"/>
      <c r="EK540" s="16"/>
      <c r="EL540" s="16"/>
      <c r="EM540" s="16"/>
      <c r="EN540" s="16"/>
      <c r="EO540" s="16"/>
      <c r="EP540" s="16"/>
      <c r="EQ540" s="16"/>
      <c r="ER540" s="16"/>
      <c r="ES540" s="16"/>
      <c r="ET540" s="16"/>
      <c r="EU540" s="16"/>
      <c r="EV540" s="16"/>
      <c r="EW540" s="16"/>
      <c r="EX540" s="16"/>
      <c r="EY540" s="16"/>
      <c r="EZ540" s="16"/>
      <c r="FA540" s="16"/>
      <c r="FB540" s="16"/>
      <c r="FC540" s="16"/>
      <c r="FD540" s="16"/>
      <c r="FE540" s="16"/>
      <c r="FF540" s="16"/>
      <c r="FG540" s="16"/>
      <c r="FH540" s="16"/>
      <c r="FI540" s="16"/>
      <c r="FJ540" s="16"/>
      <c r="FK540" s="16"/>
      <c r="FL540" s="16"/>
      <c r="FM540" s="16"/>
      <c r="FN540" s="16"/>
      <c r="FO540" s="16"/>
      <c r="FP540" s="16"/>
      <c r="FQ540" s="16"/>
      <c r="FR540" s="16"/>
      <c r="FS540" s="16"/>
      <c r="FT540" s="16"/>
      <c r="FU540" s="16"/>
      <c r="FV540" s="16"/>
      <c r="FW540" s="16"/>
      <c r="FX540" s="16"/>
    </row>
    <row r="541" spans="1:180" x14ac:dyDescent="0.3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c r="CX541" s="16"/>
      <c r="CY541" s="16"/>
      <c r="CZ541" s="16"/>
      <c r="DA541" s="16"/>
      <c r="DB541" s="16"/>
      <c r="DC541" s="16"/>
      <c r="DD541" s="16"/>
      <c r="DE541" s="16"/>
      <c r="DF541" s="16"/>
      <c r="DG541" s="16"/>
      <c r="DH541" s="16"/>
      <c r="DI541" s="16"/>
      <c r="DJ541" s="16"/>
      <c r="DK541" s="16"/>
      <c r="DL541" s="16"/>
      <c r="DM541" s="16"/>
      <c r="DN541" s="16"/>
      <c r="DO541" s="16"/>
      <c r="DP541" s="16"/>
      <c r="DQ541" s="16"/>
      <c r="DR541" s="16"/>
      <c r="DS541" s="16"/>
      <c r="DT541" s="16"/>
      <c r="DU541" s="16"/>
      <c r="DV541" s="16"/>
      <c r="DW541" s="16"/>
      <c r="DX541" s="16"/>
      <c r="DY541" s="16"/>
      <c r="DZ541" s="16"/>
      <c r="EA541" s="16"/>
      <c r="EB541" s="16"/>
      <c r="EC541" s="16"/>
      <c r="ED541" s="16"/>
      <c r="EE541" s="16"/>
      <c r="EF541" s="16"/>
      <c r="EG541" s="16"/>
      <c r="EH541" s="16"/>
      <c r="EI541" s="16"/>
      <c r="EJ541" s="16"/>
      <c r="EK541" s="16"/>
      <c r="EL541" s="16"/>
      <c r="EM541" s="16"/>
      <c r="EN541" s="16"/>
      <c r="EO541" s="16"/>
      <c r="EP541" s="16"/>
      <c r="EQ541" s="16"/>
      <c r="ER541" s="16"/>
      <c r="ES541" s="16"/>
      <c r="ET541" s="16"/>
      <c r="EU541" s="16"/>
      <c r="EV541" s="16"/>
      <c r="EW541" s="16"/>
      <c r="EX541" s="16"/>
      <c r="EY541" s="16"/>
      <c r="EZ541" s="16"/>
      <c r="FA541" s="16"/>
      <c r="FB541" s="16"/>
      <c r="FC541" s="16"/>
      <c r="FD541" s="16"/>
      <c r="FE541" s="16"/>
      <c r="FF541" s="16"/>
      <c r="FG541" s="16"/>
      <c r="FH541" s="16"/>
      <c r="FI541" s="16"/>
      <c r="FJ541" s="16"/>
      <c r="FK541" s="16"/>
      <c r="FL541" s="16"/>
      <c r="FM541" s="16"/>
      <c r="FN541" s="16"/>
      <c r="FO541" s="16"/>
      <c r="FP541" s="16"/>
      <c r="FQ541" s="16"/>
      <c r="FR541" s="16"/>
      <c r="FS541" s="16"/>
      <c r="FT541" s="16"/>
      <c r="FU541" s="16"/>
      <c r="FV541" s="16"/>
      <c r="FW541" s="16"/>
      <c r="FX541" s="16"/>
    </row>
    <row r="542" spans="1:180" x14ac:dyDescent="0.3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c r="CX542" s="16"/>
      <c r="CY542" s="16"/>
      <c r="CZ542" s="16"/>
      <c r="DA542" s="16"/>
      <c r="DB542" s="16"/>
      <c r="DC542" s="16"/>
      <c r="DD542" s="16"/>
      <c r="DE542" s="16"/>
      <c r="DF542" s="16"/>
      <c r="DG542" s="16"/>
      <c r="DH542" s="16"/>
      <c r="DI542" s="16"/>
      <c r="DJ542" s="16"/>
      <c r="DK542" s="16"/>
      <c r="DL542" s="16"/>
      <c r="DM542" s="16"/>
      <c r="DN542" s="16"/>
      <c r="DO542" s="16"/>
      <c r="DP542" s="16"/>
      <c r="DQ542" s="16"/>
      <c r="DR542" s="16"/>
      <c r="DS542" s="16"/>
      <c r="DT542" s="16"/>
      <c r="DU542" s="16"/>
      <c r="DV542" s="16"/>
      <c r="DW542" s="16"/>
      <c r="DX542" s="16"/>
      <c r="DY542" s="16"/>
      <c r="DZ542" s="16"/>
      <c r="EA542" s="16"/>
      <c r="EB542" s="16"/>
      <c r="EC542" s="16"/>
      <c r="ED542" s="16"/>
      <c r="EE542" s="16"/>
      <c r="EF542" s="16"/>
      <c r="EG542" s="16"/>
      <c r="EH542" s="16"/>
      <c r="EI542" s="16"/>
      <c r="EJ542" s="16"/>
      <c r="EK542" s="16"/>
      <c r="EL542" s="16"/>
      <c r="EM542" s="16"/>
      <c r="EN542" s="16"/>
      <c r="EO542" s="16"/>
      <c r="EP542" s="16"/>
      <c r="EQ542" s="16"/>
      <c r="ER542" s="16"/>
      <c r="ES542" s="16"/>
      <c r="ET542" s="16"/>
      <c r="EU542" s="16"/>
      <c r="EV542" s="16"/>
      <c r="EW542" s="16"/>
      <c r="EX542" s="16"/>
      <c r="EY542" s="16"/>
      <c r="EZ542" s="16"/>
      <c r="FA542" s="16"/>
      <c r="FB542" s="16"/>
      <c r="FC542" s="16"/>
      <c r="FD542" s="16"/>
      <c r="FE542" s="16"/>
      <c r="FF542" s="16"/>
      <c r="FG542" s="16"/>
      <c r="FH542" s="16"/>
      <c r="FI542" s="16"/>
      <c r="FJ542" s="16"/>
      <c r="FK542" s="16"/>
      <c r="FL542" s="16"/>
      <c r="FM542" s="16"/>
      <c r="FN542" s="16"/>
      <c r="FO542" s="16"/>
      <c r="FP542" s="16"/>
      <c r="FQ542" s="16"/>
      <c r="FR542" s="16"/>
      <c r="FS542" s="16"/>
      <c r="FT542" s="16"/>
      <c r="FU542" s="16"/>
      <c r="FV542" s="16"/>
      <c r="FW542" s="16"/>
      <c r="FX542" s="16"/>
    </row>
    <row r="543" spans="1:180" x14ac:dyDescent="0.3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6"/>
      <c r="CW543" s="16"/>
      <c r="CX543" s="16"/>
      <c r="CY543" s="16"/>
      <c r="CZ543" s="16"/>
      <c r="DA543" s="16"/>
      <c r="DB543" s="16"/>
      <c r="DC543" s="16"/>
      <c r="DD543" s="16"/>
      <c r="DE543" s="16"/>
      <c r="DF543" s="16"/>
      <c r="DG543" s="16"/>
      <c r="DH543" s="16"/>
      <c r="DI543" s="16"/>
      <c r="DJ543" s="16"/>
      <c r="DK543" s="16"/>
      <c r="DL543" s="16"/>
      <c r="DM543" s="16"/>
      <c r="DN543" s="16"/>
      <c r="DO543" s="16"/>
      <c r="DP543" s="16"/>
      <c r="DQ543" s="16"/>
      <c r="DR543" s="16"/>
      <c r="DS543" s="16"/>
      <c r="DT543" s="16"/>
      <c r="DU543" s="16"/>
      <c r="DV543" s="16"/>
      <c r="DW543" s="16"/>
      <c r="DX543" s="16"/>
      <c r="DY543" s="16"/>
      <c r="DZ543" s="16"/>
      <c r="EA543" s="16"/>
      <c r="EB543" s="16"/>
      <c r="EC543" s="16"/>
      <c r="ED543" s="16"/>
      <c r="EE543" s="16"/>
      <c r="EF543" s="16"/>
      <c r="EG543" s="16"/>
      <c r="EH543" s="16"/>
      <c r="EI543" s="16"/>
      <c r="EJ543" s="16"/>
      <c r="EK543" s="16"/>
      <c r="EL543" s="16"/>
      <c r="EM543" s="16"/>
      <c r="EN543" s="16"/>
      <c r="EO543" s="16"/>
      <c r="EP543" s="16"/>
      <c r="EQ543" s="16"/>
      <c r="ER543" s="16"/>
      <c r="ES543" s="16"/>
      <c r="ET543" s="16"/>
      <c r="EU543" s="16"/>
      <c r="EV543" s="16"/>
      <c r="EW543" s="16"/>
      <c r="EX543" s="16"/>
      <c r="EY543" s="16"/>
      <c r="EZ543" s="16"/>
      <c r="FA543" s="16"/>
      <c r="FB543" s="16"/>
      <c r="FC543" s="16"/>
      <c r="FD543" s="16"/>
      <c r="FE543" s="16"/>
      <c r="FF543" s="16"/>
      <c r="FG543" s="16"/>
      <c r="FH543" s="16"/>
      <c r="FI543" s="16"/>
      <c r="FJ543" s="16"/>
      <c r="FK543" s="16"/>
      <c r="FL543" s="16"/>
      <c r="FM543" s="16"/>
      <c r="FN543" s="16"/>
      <c r="FO543" s="16"/>
      <c r="FP543" s="16"/>
      <c r="FQ543" s="16"/>
      <c r="FR543" s="16"/>
      <c r="FS543" s="16"/>
      <c r="FT543" s="16"/>
      <c r="FU543" s="16"/>
      <c r="FV543" s="16"/>
      <c r="FW543" s="16"/>
      <c r="FX543" s="16"/>
    </row>
    <row r="544" spans="1:180" x14ac:dyDescent="0.3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c r="CX544" s="16"/>
      <c r="CY544" s="16"/>
      <c r="CZ544" s="16"/>
      <c r="DA544" s="16"/>
      <c r="DB544" s="16"/>
      <c r="DC544" s="16"/>
      <c r="DD544" s="16"/>
      <c r="DE544" s="16"/>
      <c r="DF544" s="16"/>
      <c r="DG544" s="16"/>
      <c r="DH544" s="16"/>
      <c r="DI544" s="16"/>
      <c r="DJ544" s="16"/>
      <c r="DK544" s="16"/>
      <c r="DL544" s="16"/>
      <c r="DM544" s="16"/>
      <c r="DN544" s="16"/>
      <c r="DO544" s="16"/>
      <c r="DP544" s="16"/>
      <c r="DQ544" s="16"/>
      <c r="DR544" s="16"/>
      <c r="DS544" s="16"/>
      <c r="DT544" s="16"/>
      <c r="DU544" s="16"/>
      <c r="DV544" s="16"/>
      <c r="DW544" s="16"/>
      <c r="DX544" s="16"/>
      <c r="DY544" s="16"/>
      <c r="DZ544" s="16"/>
      <c r="EA544" s="16"/>
      <c r="EB544" s="16"/>
      <c r="EC544" s="16"/>
      <c r="ED544" s="16"/>
      <c r="EE544" s="16"/>
      <c r="EF544" s="16"/>
      <c r="EG544" s="16"/>
      <c r="EH544" s="16"/>
      <c r="EI544" s="16"/>
      <c r="EJ544" s="16"/>
      <c r="EK544" s="16"/>
      <c r="EL544" s="16"/>
      <c r="EM544" s="16"/>
      <c r="EN544" s="16"/>
      <c r="EO544" s="16"/>
      <c r="EP544" s="16"/>
      <c r="EQ544" s="16"/>
      <c r="ER544" s="16"/>
      <c r="ES544" s="16"/>
      <c r="ET544" s="16"/>
      <c r="EU544" s="16"/>
      <c r="EV544" s="16"/>
      <c r="EW544" s="16"/>
      <c r="EX544" s="16"/>
      <c r="EY544" s="16"/>
      <c r="EZ544" s="16"/>
      <c r="FA544" s="16"/>
      <c r="FB544" s="16"/>
      <c r="FC544" s="16"/>
      <c r="FD544" s="16"/>
      <c r="FE544" s="16"/>
      <c r="FF544" s="16"/>
      <c r="FG544" s="16"/>
      <c r="FH544" s="16"/>
      <c r="FI544" s="16"/>
      <c r="FJ544" s="16"/>
      <c r="FK544" s="16"/>
      <c r="FL544" s="16"/>
      <c r="FM544" s="16"/>
      <c r="FN544" s="16"/>
      <c r="FO544" s="16"/>
      <c r="FP544" s="16"/>
      <c r="FQ544" s="16"/>
      <c r="FR544" s="16"/>
      <c r="FS544" s="16"/>
      <c r="FT544" s="16"/>
      <c r="FU544" s="16"/>
      <c r="FV544" s="16"/>
      <c r="FW544" s="16"/>
      <c r="FX544" s="16"/>
    </row>
    <row r="545" spans="1:180" x14ac:dyDescent="0.3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6"/>
      <c r="CW545" s="16"/>
      <c r="CX545" s="16"/>
      <c r="CY545" s="16"/>
      <c r="CZ545" s="16"/>
      <c r="DA545" s="16"/>
      <c r="DB545" s="16"/>
      <c r="DC545" s="16"/>
      <c r="DD545" s="16"/>
      <c r="DE545" s="16"/>
      <c r="DF545" s="16"/>
      <c r="DG545" s="16"/>
      <c r="DH545" s="16"/>
      <c r="DI545" s="16"/>
      <c r="DJ545" s="16"/>
      <c r="DK545" s="16"/>
      <c r="DL545" s="16"/>
      <c r="DM545" s="16"/>
      <c r="DN545" s="16"/>
      <c r="DO545" s="16"/>
      <c r="DP545" s="16"/>
      <c r="DQ545" s="16"/>
      <c r="DR545" s="16"/>
      <c r="DS545" s="16"/>
      <c r="DT545" s="16"/>
      <c r="DU545" s="16"/>
      <c r="DV545" s="16"/>
      <c r="DW545" s="16"/>
      <c r="DX545" s="16"/>
      <c r="DY545" s="16"/>
      <c r="DZ545" s="16"/>
      <c r="EA545" s="16"/>
      <c r="EB545" s="16"/>
      <c r="EC545" s="16"/>
      <c r="ED545" s="16"/>
      <c r="EE545" s="16"/>
      <c r="EF545" s="16"/>
      <c r="EG545" s="16"/>
      <c r="EH545" s="16"/>
      <c r="EI545" s="16"/>
      <c r="EJ545" s="16"/>
      <c r="EK545" s="16"/>
      <c r="EL545" s="16"/>
      <c r="EM545" s="16"/>
      <c r="EN545" s="16"/>
      <c r="EO545" s="16"/>
      <c r="EP545" s="16"/>
      <c r="EQ545" s="16"/>
      <c r="ER545" s="16"/>
      <c r="ES545" s="16"/>
      <c r="ET545" s="16"/>
      <c r="EU545" s="16"/>
      <c r="EV545" s="16"/>
      <c r="EW545" s="16"/>
      <c r="EX545" s="16"/>
      <c r="EY545" s="16"/>
      <c r="EZ545" s="16"/>
      <c r="FA545" s="16"/>
      <c r="FB545" s="16"/>
      <c r="FC545" s="16"/>
      <c r="FD545" s="16"/>
      <c r="FE545" s="16"/>
      <c r="FF545" s="16"/>
      <c r="FG545" s="16"/>
      <c r="FH545" s="16"/>
      <c r="FI545" s="16"/>
      <c r="FJ545" s="16"/>
      <c r="FK545" s="16"/>
      <c r="FL545" s="16"/>
      <c r="FM545" s="16"/>
      <c r="FN545" s="16"/>
      <c r="FO545" s="16"/>
      <c r="FP545" s="16"/>
      <c r="FQ545" s="16"/>
      <c r="FR545" s="16"/>
      <c r="FS545" s="16"/>
      <c r="FT545" s="16"/>
      <c r="FU545" s="16"/>
      <c r="FV545" s="16"/>
      <c r="FW545" s="16"/>
      <c r="FX545" s="16"/>
    </row>
    <row r="546" spans="1:180" x14ac:dyDescent="0.3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c r="CX546" s="16"/>
      <c r="CY546" s="16"/>
      <c r="CZ546" s="16"/>
      <c r="DA546" s="16"/>
      <c r="DB546" s="16"/>
      <c r="DC546" s="16"/>
      <c r="DD546" s="16"/>
      <c r="DE546" s="16"/>
      <c r="DF546" s="16"/>
      <c r="DG546" s="16"/>
      <c r="DH546" s="16"/>
      <c r="DI546" s="16"/>
      <c r="DJ546" s="16"/>
      <c r="DK546" s="16"/>
      <c r="DL546" s="16"/>
      <c r="DM546" s="16"/>
      <c r="DN546" s="16"/>
      <c r="DO546" s="16"/>
      <c r="DP546" s="16"/>
      <c r="DQ546" s="16"/>
      <c r="DR546" s="16"/>
      <c r="DS546" s="16"/>
      <c r="DT546" s="16"/>
      <c r="DU546" s="16"/>
      <c r="DV546" s="16"/>
      <c r="DW546" s="16"/>
      <c r="DX546" s="16"/>
      <c r="DY546" s="16"/>
      <c r="DZ546" s="16"/>
      <c r="EA546" s="16"/>
      <c r="EB546" s="16"/>
      <c r="EC546" s="16"/>
      <c r="ED546" s="16"/>
      <c r="EE546" s="16"/>
      <c r="EF546" s="16"/>
      <c r="EG546" s="16"/>
      <c r="EH546" s="16"/>
      <c r="EI546" s="16"/>
      <c r="EJ546" s="16"/>
      <c r="EK546" s="16"/>
      <c r="EL546" s="16"/>
      <c r="EM546" s="16"/>
      <c r="EN546" s="16"/>
      <c r="EO546" s="16"/>
      <c r="EP546" s="16"/>
      <c r="EQ546" s="16"/>
      <c r="ER546" s="16"/>
      <c r="ES546" s="16"/>
      <c r="ET546" s="16"/>
      <c r="EU546" s="16"/>
      <c r="EV546" s="16"/>
      <c r="EW546" s="16"/>
      <c r="EX546" s="16"/>
      <c r="EY546" s="16"/>
      <c r="EZ546" s="16"/>
      <c r="FA546" s="16"/>
      <c r="FB546" s="16"/>
      <c r="FC546" s="16"/>
      <c r="FD546" s="16"/>
      <c r="FE546" s="16"/>
      <c r="FF546" s="16"/>
      <c r="FG546" s="16"/>
      <c r="FH546" s="16"/>
      <c r="FI546" s="16"/>
      <c r="FJ546" s="16"/>
      <c r="FK546" s="16"/>
      <c r="FL546" s="16"/>
      <c r="FM546" s="16"/>
      <c r="FN546" s="16"/>
      <c r="FO546" s="16"/>
      <c r="FP546" s="16"/>
      <c r="FQ546" s="16"/>
      <c r="FR546" s="16"/>
      <c r="FS546" s="16"/>
      <c r="FT546" s="16"/>
      <c r="FU546" s="16"/>
      <c r="FV546" s="16"/>
      <c r="FW546" s="16"/>
      <c r="FX546" s="16"/>
    </row>
    <row r="547" spans="1:180" x14ac:dyDescent="0.3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c r="CX547" s="16"/>
      <c r="CY547" s="16"/>
      <c r="CZ547" s="16"/>
      <c r="DA547" s="16"/>
      <c r="DB547" s="16"/>
      <c r="DC547" s="16"/>
      <c r="DD547" s="16"/>
      <c r="DE547" s="16"/>
      <c r="DF547" s="16"/>
      <c r="DG547" s="16"/>
      <c r="DH547" s="16"/>
      <c r="DI547" s="16"/>
      <c r="DJ547" s="16"/>
      <c r="DK547" s="16"/>
      <c r="DL547" s="16"/>
      <c r="DM547" s="16"/>
      <c r="DN547" s="16"/>
      <c r="DO547" s="16"/>
      <c r="DP547" s="16"/>
      <c r="DQ547" s="16"/>
      <c r="DR547" s="16"/>
      <c r="DS547" s="16"/>
      <c r="DT547" s="16"/>
      <c r="DU547" s="16"/>
      <c r="DV547" s="16"/>
      <c r="DW547" s="16"/>
      <c r="DX547" s="16"/>
      <c r="DY547" s="16"/>
      <c r="DZ547" s="16"/>
      <c r="EA547" s="16"/>
      <c r="EB547" s="16"/>
      <c r="EC547" s="16"/>
      <c r="ED547" s="16"/>
      <c r="EE547" s="16"/>
      <c r="EF547" s="16"/>
      <c r="EG547" s="16"/>
      <c r="EH547" s="16"/>
      <c r="EI547" s="16"/>
      <c r="EJ547" s="16"/>
      <c r="EK547" s="16"/>
      <c r="EL547" s="16"/>
      <c r="EM547" s="16"/>
      <c r="EN547" s="16"/>
      <c r="EO547" s="16"/>
      <c r="EP547" s="16"/>
      <c r="EQ547" s="16"/>
      <c r="ER547" s="16"/>
      <c r="ES547" s="16"/>
      <c r="ET547" s="16"/>
      <c r="EU547" s="16"/>
      <c r="EV547" s="16"/>
      <c r="EW547" s="16"/>
      <c r="EX547" s="16"/>
      <c r="EY547" s="16"/>
      <c r="EZ547" s="16"/>
      <c r="FA547" s="16"/>
      <c r="FB547" s="16"/>
      <c r="FC547" s="16"/>
      <c r="FD547" s="16"/>
      <c r="FE547" s="16"/>
      <c r="FF547" s="16"/>
      <c r="FG547" s="16"/>
      <c r="FH547" s="16"/>
      <c r="FI547" s="16"/>
      <c r="FJ547" s="16"/>
      <c r="FK547" s="16"/>
      <c r="FL547" s="16"/>
      <c r="FM547" s="16"/>
      <c r="FN547" s="16"/>
      <c r="FO547" s="16"/>
      <c r="FP547" s="16"/>
      <c r="FQ547" s="16"/>
      <c r="FR547" s="16"/>
      <c r="FS547" s="16"/>
      <c r="FT547" s="16"/>
      <c r="FU547" s="16"/>
      <c r="FV547" s="16"/>
      <c r="FW547" s="16"/>
      <c r="FX547" s="16"/>
    </row>
    <row r="548" spans="1:180" x14ac:dyDescent="0.3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6"/>
      <c r="CW548" s="16"/>
      <c r="CX548" s="16"/>
      <c r="CY548" s="16"/>
      <c r="CZ548" s="16"/>
      <c r="DA548" s="16"/>
      <c r="DB548" s="16"/>
      <c r="DC548" s="16"/>
      <c r="DD548" s="16"/>
      <c r="DE548" s="16"/>
      <c r="DF548" s="16"/>
      <c r="DG548" s="16"/>
      <c r="DH548" s="16"/>
      <c r="DI548" s="16"/>
      <c r="DJ548" s="16"/>
      <c r="DK548" s="16"/>
      <c r="DL548" s="16"/>
      <c r="DM548" s="16"/>
      <c r="DN548" s="16"/>
      <c r="DO548" s="16"/>
      <c r="DP548" s="16"/>
      <c r="DQ548" s="16"/>
      <c r="DR548" s="16"/>
      <c r="DS548" s="16"/>
      <c r="DT548" s="16"/>
      <c r="DU548" s="16"/>
      <c r="DV548" s="16"/>
      <c r="DW548" s="16"/>
      <c r="DX548" s="16"/>
      <c r="DY548" s="16"/>
      <c r="DZ548" s="16"/>
      <c r="EA548" s="16"/>
      <c r="EB548" s="16"/>
      <c r="EC548" s="16"/>
      <c r="ED548" s="16"/>
      <c r="EE548" s="16"/>
      <c r="EF548" s="16"/>
      <c r="EG548" s="16"/>
      <c r="EH548" s="16"/>
      <c r="EI548" s="16"/>
      <c r="EJ548" s="16"/>
      <c r="EK548" s="16"/>
      <c r="EL548" s="16"/>
      <c r="EM548" s="16"/>
      <c r="EN548" s="16"/>
      <c r="EO548" s="16"/>
      <c r="EP548" s="16"/>
      <c r="EQ548" s="16"/>
      <c r="ER548" s="16"/>
      <c r="ES548" s="16"/>
      <c r="ET548" s="16"/>
      <c r="EU548" s="16"/>
      <c r="EV548" s="16"/>
      <c r="EW548" s="16"/>
      <c r="EX548" s="16"/>
      <c r="EY548" s="16"/>
      <c r="EZ548" s="16"/>
      <c r="FA548" s="16"/>
      <c r="FB548" s="16"/>
      <c r="FC548" s="16"/>
      <c r="FD548" s="16"/>
      <c r="FE548" s="16"/>
      <c r="FF548" s="16"/>
      <c r="FG548" s="16"/>
      <c r="FH548" s="16"/>
      <c r="FI548" s="16"/>
      <c r="FJ548" s="16"/>
      <c r="FK548" s="16"/>
      <c r="FL548" s="16"/>
      <c r="FM548" s="16"/>
      <c r="FN548" s="16"/>
      <c r="FO548" s="16"/>
      <c r="FP548" s="16"/>
      <c r="FQ548" s="16"/>
      <c r="FR548" s="16"/>
      <c r="FS548" s="16"/>
      <c r="FT548" s="16"/>
      <c r="FU548" s="16"/>
      <c r="FV548" s="16"/>
      <c r="FW548" s="16"/>
      <c r="FX548" s="16"/>
    </row>
    <row r="549" spans="1:180" x14ac:dyDescent="0.3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6"/>
      <c r="CW549" s="16"/>
      <c r="CX549" s="16"/>
      <c r="CY549" s="16"/>
      <c r="CZ549" s="16"/>
      <c r="DA549" s="16"/>
      <c r="DB549" s="16"/>
      <c r="DC549" s="16"/>
      <c r="DD549" s="16"/>
      <c r="DE549" s="16"/>
      <c r="DF549" s="16"/>
      <c r="DG549" s="16"/>
      <c r="DH549" s="16"/>
      <c r="DI549" s="16"/>
      <c r="DJ549" s="16"/>
      <c r="DK549" s="16"/>
      <c r="DL549" s="16"/>
      <c r="DM549" s="16"/>
      <c r="DN549" s="16"/>
      <c r="DO549" s="16"/>
      <c r="DP549" s="16"/>
      <c r="DQ549" s="16"/>
      <c r="DR549" s="16"/>
      <c r="DS549" s="16"/>
      <c r="DT549" s="16"/>
      <c r="DU549" s="16"/>
      <c r="DV549" s="16"/>
      <c r="DW549" s="16"/>
      <c r="DX549" s="16"/>
      <c r="DY549" s="16"/>
      <c r="DZ549" s="16"/>
      <c r="EA549" s="16"/>
      <c r="EB549" s="16"/>
      <c r="EC549" s="16"/>
      <c r="ED549" s="16"/>
      <c r="EE549" s="16"/>
      <c r="EF549" s="16"/>
      <c r="EG549" s="16"/>
      <c r="EH549" s="16"/>
      <c r="EI549" s="16"/>
      <c r="EJ549" s="16"/>
      <c r="EK549" s="16"/>
      <c r="EL549" s="16"/>
      <c r="EM549" s="16"/>
      <c r="EN549" s="16"/>
      <c r="EO549" s="16"/>
      <c r="EP549" s="16"/>
      <c r="EQ549" s="16"/>
      <c r="ER549" s="16"/>
      <c r="ES549" s="16"/>
      <c r="ET549" s="16"/>
      <c r="EU549" s="16"/>
      <c r="EV549" s="16"/>
      <c r="EW549" s="16"/>
      <c r="EX549" s="16"/>
      <c r="EY549" s="16"/>
      <c r="EZ549" s="16"/>
      <c r="FA549" s="16"/>
      <c r="FB549" s="16"/>
      <c r="FC549" s="16"/>
      <c r="FD549" s="16"/>
      <c r="FE549" s="16"/>
      <c r="FF549" s="16"/>
      <c r="FG549" s="16"/>
      <c r="FH549" s="16"/>
      <c r="FI549" s="16"/>
      <c r="FJ549" s="16"/>
      <c r="FK549" s="16"/>
      <c r="FL549" s="16"/>
      <c r="FM549" s="16"/>
      <c r="FN549" s="16"/>
      <c r="FO549" s="16"/>
      <c r="FP549" s="16"/>
      <c r="FQ549" s="16"/>
      <c r="FR549" s="16"/>
      <c r="FS549" s="16"/>
      <c r="FT549" s="16"/>
      <c r="FU549" s="16"/>
      <c r="FV549" s="16"/>
      <c r="FW549" s="16"/>
      <c r="FX549" s="16"/>
    </row>
    <row r="550" spans="1:180" x14ac:dyDescent="0.3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6"/>
      <c r="CW550" s="16"/>
      <c r="CX550" s="16"/>
      <c r="CY550" s="16"/>
      <c r="CZ550" s="16"/>
      <c r="DA550" s="16"/>
      <c r="DB550" s="16"/>
      <c r="DC550" s="16"/>
      <c r="DD550" s="16"/>
      <c r="DE550" s="16"/>
      <c r="DF550" s="16"/>
      <c r="DG550" s="16"/>
      <c r="DH550" s="16"/>
      <c r="DI550" s="16"/>
      <c r="DJ550" s="16"/>
      <c r="DK550" s="16"/>
      <c r="DL550" s="16"/>
      <c r="DM550" s="16"/>
      <c r="DN550" s="16"/>
      <c r="DO550" s="16"/>
      <c r="DP550" s="16"/>
      <c r="DQ550" s="16"/>
      <c r="DR550" s="16"/>
      <c r="DS550" s="16"/>
      <c r="DT550" s="16"/>
      <c r="DU550" s="16"/>
      <c r="DV550" s="16"/>
      <c r="DW550" s="16"/>
      <c r="DX550" s="16"/>
      <c r="DY550" s="16"/>
      <c r="DZ550" s="16"/>
      <c r="EA550" s="16"/>
      <c r="EB550" s="16"/>
      <c r="EC550" s="16"/>
      <c r="ED550" s="16"/>
      <c r="EE550" s="16"/>
      <c r="EF550" s="16"/>
      <c r="EG550" s="16"/>
      <c r="EH550" s="16"/>
      <c r="EI550" s="16"/>
      <c r="EJ550" s="16"/>
      <c r="EK550" s="16"/>
      <c r="EL550" s="16"/>
      <c r="EM550" s="16"/>
      <c r="EN550" s="16"/>
      <c r="EO550" s="16"/>
      <c r="EP550" s="16"/>
      <c r="EQ550" s="16"/>
      <c r="ER550" s="16"/>
      <c r="ES550" s="16"/>
      <c r="ET550" s="16"/>
      <c r="EU550" s="16"/>
      <c r="EV550" s="16"/>
      <c r="EW550" s="16"/>
      <c r="EX550" s="16"/>
      <c r="EY550" s="16"/>
      <c r="EZ550" s="16"/>
      <c r="FA550" s="16"/>
      <c r="FB550" s="16"/>
      <c r="FC550" s="16"/>
      <c r="FD550" s="16"/>
      <c r="FE550" s="16"/>
      <c r="FF550" s="16"/>
      <c r="FG550" s="16"/>
      <c r="FH550" s="16"/>
      <c r="FI550" s="16"/>
      <c r="FJ550" s="16"/>
      <c r="FK550" s="16"/>
      <c r="FL550" s="16"/>
      <c r="FM550" s="16"/>
      <c r="FN550" s="16"/>
      <c r="FO550" s="16"/>
      <c r="FP550" s="16"/>
      <c r="FQ550" s="16"/>
      <c r="FR550" s="16"/>
      <c r="FS550" s="16"/>
      <c r="FT550" s="16"/>
      <c r="FU550" s="16"/>
      <c r="FV550" s="16"/>
      <c r="FW550" s="16"/>
      <c r="FX550" s="16"/>
    </row>
    <row r="551" spans="1:180" x14ac:dyDescent="0.3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c r="CX551" s="16"/>
      <c r="CY551" s="16"/>
      <c r="CZ551" s="16"/>
      <c r="DA551" s="16"/>
      <c r="DB551" s="16"/>
      <c r="DC551" s="16"/>
      <c r="DD551" s="16"/>
      <c r="DE551" s="16"/>
      <c r="DF551" s="16"/>
      <c r="DG551" s="16"/>
      <c r="DH551" s="16"/>
      <c r="DI551" s="16"/>
      <c r="DJ551" s="16"/>
      <c r="DK551" s="16"/>
      <c r="DL551" s="16"/>
      <c r="DM551" s="16"/>
      <c r="DN551" s="16"/>
      <c r="DO551" s="16"/>
      <c r="DP551" s="16"/>
      <c r="DQ551" s="16"/>
      <c r="DR551" s="16"/>
      <c r="DS551" s="16"/>
      <c r="DT551" s="16"/>
      <c r="DU551" s="16"/>
      <c r="DV551" s="16"/>
      <c r="DW551" s="16"/>
      <c r="DX551" s="16"/>
      <c r="DY551" s="16"/>
      <c r="DZ551" s="16"/>
      <c r="EA551" s="16"/>
      <c r="EB551" s="16"/>
      <c r="EC551" s="16"/>
      <c r="ED551" s="16"/>
      <c r="EE551" s="16"/>
      <c r="EF551" s="16"/>
      <c r="EG551" s="16"/>
      <c r="EH551" s="16"/>
      <c r="EI551" s="16"/>
      <c r="EJ551" s="16"/>
      <c r="EK551" s="16"/>
      <c r="EL551" s="16"/>
      <c r="EM551" s="16"/>
      <c r="EN551" s="16"/>
      <c r="EO551" s="16"/>
      <c r="EP551" s="16"/>
      <c r="EQ551" s="16"/>
      <c r="ER551" s="16"/>
      <c r="ES551" s="16"/>
      <c r="ET551" s="16"/>
      <c r="EU551" s="16"/>
      <c r="EV551" s="16"/>
      <c r="EW551" s="16"/>
      <c r="EX551" s="16"/>
      <c r="EY551" s="16"/>
      <c r="EZ551" s="16"/>
      <c r="FA551" s="16"/>
      <c r="FB551" s="16"/>
      <c r="FC551" s="16"/>
      <c r="FD551" s="16"/>
      <c r="FE551" s="16"/>
      <c r="FF551" s="16"/>
      <c r="FG551" s="16"/>
      <c r="FH551" s="16"/>
      <c r="FI551" s="16"/>
      <c r="FJ551" s="16"/>
      <c r="FK551" s="16"/>
      <c r="FL551" s="16"/>
      <c r="FM551" s="16"/>
      <c r="FN551" s="16"/>
      <c r="FO551" s="16"/>
      <c r="FP551" s="16"/>
      <c r="FQ551" s="16"/>
      <c r="FR551" s="16"/>
      <c r="FS551" s="16"/>
      <c r="FT551" s="16"/>
      <c r="FU551" s="16"/>
      <c r="FV551" s="16"/>
      <c r="FW551" s="16"/>
      <c r="FX551" s="16"/>
    </row>
    <row r="552" spans="1:180" x14ac:dyDescent="0.3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c r="CX552" s="16"/>
      <c r="CY552" s="16"/>
      <c r="CZ552" s="16"/>
      <c r="DA552" s="16"/>
      <c r="DB552" s="16"/>
      <c r="DC552" s="16"/>
      <c r="DD552" s="16"/>
      <c r="DE552" s="16"/>
      <c r="DF552" s="16"/>
      <c r="DG552" s="16"/>
      <c r="DH552" s="16"/>
      <c r="DI552" s="16"/>
      <c r="DJ552" s="16"/>
      <c r="DK552" s="16"/>
      <c r="DL552" s="16"/>
      <c r="DM552" s="16"/>
      <c r="DN552" s="16"/>
      <c r="DO552" s="16"/>
      <c r="DP552" s="16"/>
      <c r="DQ552" s="16"/>
      <c r="DR552" s="16"/>
      <c r="DS552" s="16"/>
      <c r="DT552" s="16"/>
      <c r="DU552" s="16"/>
      <c r="DV552" s="16"/>
      <c r="DW552" s="16"/>
      <c r="DX552" s="16"/>
      <c r="DY552" s="16"/>
      <c r="DZ552" s="16"/>
      <c r="EA552" s="16"/>
      <c r="EB552" s="16"/>
      <c r="EC552" s="16"/>
      <c r="ED552" s="16"/>
      <c r="EE552" s="16"/>
      <c r="EF552" s="16"/>
      <c r="EG552" s="16"/>
      <c r="EH552" s="16"/>
      <c r="EI552" s="16"/>
      <c r="EJ552" s="16"/>
      <c r="EK552" s="16"/>
      <c r="EL552" s="16"/>
      <c r="EM552" s="16"/>
      <c r="EN552" s="16"/>
      <c r="EO552" s="16"/>
      <c r="EP552" s="16"/>
      <c r="EQ552" s="16"/>
      <c r="ER552" s="16"/>
      <c r="ES552" s="16"/>
      <c r="ET552" s="16"/>
      <c r="EU552" s="16"/>
      <c r="EV552" s="16"/>
      <c r="EW552" s="16"/>
      <c r="EX552" s="16"/>
      <c r="EY552" s="16"/>
      <c r="EZ552" s="16"/>
      <c r="FA552" s="16"/>
      <c r="FB552" s="16"/>
      <c r="FC552" s="16"/>
      <c r="FD552" s="16"/>
      <c r="FE552" s="16"/>
      <c r="FF552" s="16"/>
      <c r="FG552" s="16"/>
      <c r="FH552" s="16"/>
      <c r="FI552" s="16"/>
      <c r="FJ552" s="16"/>
      <c r="FK552" s="16"/>
      <c r="FL552" s="16"/>
      <c r="FM552" s="16"/>
      <c r="FN552" s="16"/>
      <c r="FO552" s="16"/>
      <c r="FP552" s="16"/>
      <c r="FQ552" s="16"/>
      <c r="FR552" s="16"/>
      <c r="FS552" s="16"/>
      <c r="FT552" s="16"/>
      <c r="FU552" s="16"/>
      <c r="FV552" s="16"/>
      <c r="FW552" s="16"/>
      <c r="FX552" s="16"/>
    </row>
    <row r="553" spans="1:180" x14ac:dyDescent="0.3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6"/>
      <c r="CW553" s="16"/>
      <c r="CX553" s="16"/>
      <c r="CY553" s="16"/>
      <c r="CZ553" s="16"/>
      <c r="DA553" s="16"/>
      <c r="DB553" s="16"/>
      <c r="DC553" s="16"/>
      <c r="DD553" s="16"/>
      <c r="DE553" s="16"/>
      <c r="DF553" s="16"/>
      <c r="DG553" s="16"/>
      <c r="DH553" s="16"/>
      <c r="DI553" s="16"/>
      <c r="DJ553" s="16"/>
      <c r="DK553" s="16"/>
      <c r="DL553" s="16"/>
      <c r="DM553" s="16"/>
      <c r="DN553" s="16"/>
      <c r="DO553" s="16"/>
      <c r="DP553" s="16"/>
      <c r="DQ553" s="16"/>
      <c r="DR553" s="16"/>
      <c r="DS553" s="16"/>
      <c r="DT553" s="16"/>
      <c r="DU553" s="16"/>
      <c r="DV553" s="16"/>
      <c r="DW553" s="16"/>
      <c r="DX553" s="16"/>
      <c r="DY553" s="16"/>
      <c r="DZ553" s="16"/>
      <c r="EA553" s="16"/>
      <c r="EB553" s="16"/>
      <c r="EC553" s="16"/>
      <c r="ED553" s="16"/>
      <c r="EE553" s="16"/>
      <c r="EF553" s="16"/>
      <c r="EG553" s="16"/>
      <c r="EH553" s="16"/>
      <c r="EI553" s="16"/>
      <c r="EJ553" s="16"/>
      <c r="EK553" s="16"/>
      <c r="EL553" s="16"/>
      <c r="EM553" s="16"/>
      <c r="EN553" s="16"/>
      <c r="EO553" s="16"/>
      <c r="EP553" s="16"/>
      <c r="EQ553" s="16"/>
      <c r="ER553" s="16"/>
      <c r="ES553" s="16"/>
      <c r="ET553" s="16"/>
      <c r="EU553" s="16"/>
      <c r="EV553" s="16"/>
      <c r="EW553" s="16"/>
      <c r="EX553" s="16"/>
      <c r="EY553" s="16"/>
      <c r="EZ553" s="16"/>
      <c r="FA553" s="16"/>
      <c r="FB553" s="16"/>
      <c r="FC553" s="16"/>
      <c r="FD553" s="16"/>
      <c r="FE553" s="16"/>
      <c r="FF553" s="16"/>
      <c r="FG553" s="16"/>
      <c r="FH553" s="16"/>
      <c r="FI553" s="16"/>
      <c r="FJ553" s="16"/>
      <c r="FK553" s="16"/>
      <c r="FL553" s="16"/>
      <c r="FM553" s="16"/>
      <c r="FN553" s="16"/>
      <c r="FO553" s="16"/>
      <c r="FP553" s="16"/>
      <c r="FQ553" s="16"/>
      <c r="FR553" s="16"/>
      <c r="FS553" s="16"/>
      <c r="FT553" s="16"/>
      <c r="FU553" s="16"/>
      <c r="FV553" s="16"/>
      <c r="FW553" s="16"/>
      <c r="FX553" s="16"/>
    </row>
    <row r="554" spans="1:180" x14ac:dyDescent="0.3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6"/>
      <c r="CW554" s="16"/>
      <c r="CX554" s="16"/>
      <c r="CY554" s="16"/>
      <c r="CZ554" s="16"/>
      <c r="DA554" s="16"/>
      <c r="DB554" s="16"/>
      <c r="DC554" s="16"/>
      <c r="DD554" s="16"/>
      <c r="DE554" s="16"/>
      <c r="DF554" s="16"/>
      <c r="DG554" s="16"/>
      <c r="DH554" s="16"/>
      <c r="DI554" s="16"/>
      <c r="DJ554" s="16"/>
      <c r="DK554" s="16"/>
      <c r="DL554" s="16"/>
      <c r="DM554" s="16"/>
      <c r="DN554" s="16"/>
      <c r="DO554" s="16"/>
      <c r="DP554" s="16"/>
      <c r="DQ554" s="16"/>
      <c r="DR554" s="16"/>
      <c r="DS554" s="16"/>
      <c r="DT554" s="16"/>
      <c r="DU554" s="16"/>
      <c r="DV554" s="16"/>
      <c r="DW554" s="16"/>
      <c r="DX554" s="16"/>
      <c r="DY554" s="16"/>
      <c r="DZ554" s="16"/>
      <c r="EA554" s="16"/>
      <c r="EB554" s="16"/>
      <c r="EC554" s="16"/>
      <c r="ED554" s="16"/>
      <c r="EE554" s="16"/>
      <c r="EF554" s="16"/>
      <c r="EG554" s="16"/>
      <c r="EH554" s="16"/>
      <c r="EI554" s="16"/>
      <c r="EJ554" s="16"/>
      <c r="EK554" s="16"/>
      <c r="EL554" s="16"/>
      <c r="EM554" s="16"/>
      <c r="EN554" s="16"/>
      <c r="EO554" s="16"/>
      <c r="EP554" s="16"/>
      <c r="EQ554" s="16"/>
      <c r="ER554" s="16"/>
      <c r="ES554" s="16"/>
      <c r="ET554" s="16"/>
      <c r="EU554" s="16"/>
      <c r="EV554" s="16"/>
      <c r="EW554" s="16"/>
      <c r="EX554" s="16"/>
      <c r="EY554" s="16"/>
      <c r="EZ554" s="16"/>
      <c r="FA554" s="16"/>
      <c r="FB554" s="16"/>
      <c r="FC554" s="16"/>
      <c r="FD554" s="16"/>
      <c r="FE554" s="16"/>
      <c r="FF554" s="16"/>
      <c r="FG554" s="16"/>
      <c r="FH554" s="16"/>
      <c r="FI554" s="16"/>
      <c r="FJ554" s="16"/>
      <c r="FK554" s="16"/>
      <c r="FL554" s="16"/>
      <c r="FM554" s="16"/>
      <c r="FN554" s="16"/>
      <c r="FO554" s="16"/>
      <c r="FP554" s="16"/>
      <c r="FQ554" s="16"/>
      <c r="FR554" s="16"/>
      <c r="FS554" s="16"/>
      <c r="FT554" s="16"/>
      <c r="FU554" s="16"/>
      <c r="FV554" s="16"/>
      <c r="FW554" s="16"/>
      <c r="FX554" s="16"/>
    </row>
    <row r="555" spans="1:180" x14ac:dyDescent="0.3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6"/>
      <c r="CW555" s="16"/>
      <c r="CX555" s="16"/>
      <c r="CY555" s="16"/>
      <c r="CZ555" s="16"/>
      <c r="DA555" s="16"/>
      <c r="DB555" s="16"/>
      <c r="DC555" s="16"/>
      <c r="DD555" s="16"/>
      <c r="DE555" s="16"/>
      <c r="DF555" s="16"/>
      <c r="DG555" s="16"/>
      <c r="DH555" s="16"/>
      <c r="DI555" s="16"/>
      <c r="DJ555" s="16"/>
      <c r="DK555" s="16"/>
      <c r="DL555" s="16"/>
      <c r="DM555" s="16"/>
      <c r="DN555" s="16"/>
      <c r="DO555" s="16"/>
      <c r="DP555" s="16"/>
      <c r="DQ555" s="16"/>
      <c r="DR555" s="16"/>
      <c r="DS555" s="16"/>
      <c r="DT555" s="16"/>
      <c r="DU555" s="16"/>
      <c r="DV555" s="16"/>
      <c r="DW555" s="16"/>
      <c r="DX555" s="16"/>
      <c r="DY555" s="16"/>
      <c r="DZ555" s="16"/>
      <c r="EA555" s="16"/>
      <c r="EB555" s="16"/>
      <c r="EC555" s="16"/>
      <c r="ED555" s="16"/>
      <c r="EE555" s="16"/>
      <c r="EF555" s="16"/>
      <c r="EG555" s="16"/>
      <c r="EH555" s="16"/>
      <c r="EI555" s="16"/>
      <c r="EJ555" s="16"/>
      <c r="EK555" s="16"/>
      <c r="EL555" s="16"/>
      <c r="EM555" s="16"/>
      <c r="EN555" s="16"/>
      <c r="EO555" s="16"/>
      <c r="EP555" s="16"/>
      <c r="EQ555" s="16"/>
      <c r="ER555" s="16"/>
      <c r="ES555" s="16"/>
      <c r="ET555" s="16"/>
      <c r="EU555" s="16"/>
      <c r="EV555" s="16"/>
      <c r="EW555" s="16"/>
      <c r="EX555" s="16"/>
      <c r="EY555" s="16"/>
      <c r="EZ555" s="16"/>
      <c r="FA555" s="16"/>
      <c r="FB555" s="16"/>
      <c r="FC555" s="16"/>
      <c r="FD555" s="16"/>
      <c r="FE555" s="16"/>
      <c r="FF555" s="16"/>
      <c r="FG555" s="16"/>
      <c r="FH555" s="16"/>
      <c r="FI555" s="16"/>
      <c r="FJ555" s="16"/>
      <c r="FK555" s="16"/>
      <c r="FL555" s="16"/>
      <c r="FM555" s="16"/>
      <c r="FN555" s="16"/>
      <c r="FO555" s="16"/>
      <c r="FP555" s="16"/>
      <c r="FQ555" s="16"/>
      <c r="FR555" s="16"/>
      <c r="FS555" s="16"/>
      <c r="FT555" s="16"/>
      <c r="FU555" s="16"/>
      <c r="FV555" s="16"/>
      <c r="FW555" s="16"/>
      <c r="FX555" s="16"/>
    </row>
    <row r="556" spans="1:180" x14ac:dyDescent="0.3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c r="CX556" s="16"/>
      <c r="CY556" s="16"/>
      <c r="CZ556" s="16"/>
      <c r="DA556" s="16"/>
      <c r="DB556" s="16"/>
      <c r="DC556" s="16"/>
      <c r="DD556" s="16"/>
      <c r="DE556" s="16"/>
      <c r="DF556" s="16"/>
      <c r="DG556" s="16"/>
      <c r="DH556" s="16"/>
      <c r="DI556" s="16"/>
      <c r="DJ556" s="16"/>
      <c r="DK556" s="16"/>
      <c r="DL556" s="16"/>
      <c r="DM556" s="16"/>
      <c r="DN556" s="16"/>
      <c r="DO556" s="16"/>
      <c r="DP556" s="16"/>
      <c r="DQ556" s="16"/>
      <c r="DR556" s="16"/>
      <c r="DS556" s="16"/>
      <c r="DT556" s="16"/>
      <c r="DU556" s="16"/>
      <c r="DV556" s="16"/>
      <c r="DW556" s="16"/>
      <c r="DX556" s="16"/>
      <c r="DY556" s="16"/>
      <c r="DZ556" s="16"/>
      <c r="EA556" s="16"/>
      <c r="EB556" s="16"/>
      <c r="EC556" s="16"/>
      <c r="ED556" s="16"/>
      <c r="EE556" s="16"/>
      <c r="EF556" s="16"/>
      <c r="EG556" s="16"/>
      <c r="EH556" s="16"/>
      <c r="EI556" s="16"/>
      <c r="EJ556" s="16"/>
      <c r="EK556" s="16"/>
      <c r="EL556" s="16"/>
      <c r="EM556" s="16"/>
      <c r="EN556" s="16"/>
      <c r="EO556" s="16"/>
      <c r="EP556" s="16"/>
      <c r="EQ556" s="16"/>
      <c r="ER556" s="16"/>
      <c r="ES556" s="16"/>
      <c r="ET556" s="16"/>
      <c r="EU556" s="16"/>
      <c r="EV556" s="16"/>
      <c r="EW556" s="16"/>
      <c r="EX556" s="16"/>
      <c r="EY556" s="16"/>
      <c r="EZ556" s="16"/>
      <c r="FA556" s="16"/>
      <c r="FB556" s="16"/>
      <c r="FC556" s="16"/>
      <c r="FD556" s="16"/>
      <c r="FE556" s="16"/>
      <c r="FF556" s="16"/>
      <c r="FG556" s="16"/>
      <c r="FH556" s="16"/>
      <c r="FI556" s="16"/>
      <c r="FJ556" s="16"/>
      <c r="FK556" s="16"/>
      <c r="FL556" s="16"/>
      <c r="FM556" s="16"/>
      <c r="FN556" s="16"/>
      <c r="FO556" s="16"/>
      <c r="FP556" s="16"/>
      <c r="FQ556" s="16"/>
      <c r="FR556" s="16"/>
      <c r="FS556" s="16"/>
      <c r="FT556" s="16"/>
      <c r="FU556" s="16"/>
      <c r="FV556" s="16"/>
      <c r="FW556" s="16"/>
      <c r="FX556" s="16"/>
    </row>
    <row r="557" spans="1:180" x14ac:dyDescent="0.3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c r="CX557" s="16"/>
      <c r="CY557" s="16"/>
      <c r="CZ557" s="16"/>
      <c r="DA557" s="16"/>
      <c r="DB557" s="16"/>
      <c r="DC557" s="16"/>
      <c r="DD557" s="16"/>
      <c r="DE557" s="16"/>
      <c r="DF557" s="16"/>
      <c r="DG557" s="16"/>
      <c r="DH557" s="16"/>
      <c r="DI557" s="16"/>
      <c r="DJ557" s="16"/>
      <c r="DK557" s="16"/>
      <c r="DL557" s="16"/>
      <c r="DM557" s="16"/>
      <c r="DN557" s="16"/>
      <c r="DO557" s="16"/>
      <c r="DP557" s="16"/>
      <c r="DQ557" s="16"/>
      <c r="DR557" s="16"/>
      <c r="DS557" s="16"/>
      <c r="DT557" s="16"/>
      <c r="DU557" s="16"/>
      <c r="DV557" s="16"/>
      <c r="DW557" s="16"/>
      <c r="DX557" s="16"/>
      <c r="DY557" s="16"/>
      <c r="DZ557" s="16"/>
      <c r="EA557" s="16"/>
      <c r="EB557" s="16"/>
      <c r="EC557" s="16"/>
      <c r="ED557" s="16"/>
      <c r="EE557" s="16"/>
      <c r="EF557" s="16"/>
      <c r="EG557" s="16"/>
      <c r="EH557" s="16"/>
      <c r="EI557" s="16"/>
      <c r="EJ557" s="16"/>
      <c r="EK557" s="16"/>
      <c r="EL557" s="16"/>
      <c r="EM557" s="16"/>
      <c r="EN557" s="16"/>
      <c r="EO557" s="16"/>
      <c r="EP557" s="16"/>
      <c r="EQ557" s="16"/>
      <c r="ER557" s="16"/>
      <c r="ES557" s="16"/>
      <c r="ET557" s="16"/>
      <c r="EU557" s="16"/>
      <c r="EV557" s="16"/>
      <c r="EW557" s="16"/>
      <c r="EX557" s="16"/>
      <c r="EY557" s="16"/>
      <c r="EZ557" s="16"/>
      <c r="FA557" s="16"/>
      <c r="FB557" s="16"/>
      <c r="FC557" s="16"/>
      <c r="FD557" s="16"/>
      <c r="FE557" s="16"/>
      <c r="FF557" s="16"/>
      <c r="FG557" s="16"/>
      <c r="FH557" s="16"/>
      <c r="FI557" s="16"/>
      <c r="FJ557" s="16"/>
      <c r="FK557" s="16"/>
      <c r="FL557" s="16"/>
      <c r="FM557" s="16"/>
      <c r="FN557" s="16"/>
      <c r="FO557" s="16"/>
      <c r="FP557" s="16"/>
      <c r="FQ557" s="16"/>
      <c r="FR557" s="16"/>
      <c r="FS557" s="16"/>
      <c r="FT557" s="16"/>
      <c r="FU557" s="16"/>
      <c r="FV557" s="16"/>
      <c r="FW557" s="16"/>
      <c r="FX557" s="16"/>
    </row>
    <row r="558" spans="1:180" x14ac:dyDescent="0.3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6"/>
      <c r="CW558" s="16"/>
      <c r="CX558" s="16"/>
      <c r="CY558" s="16"/>
      <c r="CZ558" s="16"/>
      <c r="DA558" s="16"/>
      <c r="DB558" s="16"/>
      <c r="DC558" s="16"/>
      <c r="DD558" s="16"/>
      <c r="DE558" s="16"/>
      <c r="DF558" s="16"/>
      <c r="DG558" s="16"/>
      <c r="DH558" s="16"/>
      <c r="DI558" s="16"/>
      <c r="DJ558" s="16"/>
      <c r="DK558" s="16"/>
      <c r="DL558" s="16"/>
      <c r="DM558" s="16"/>
      <c r="DN558" s="16"/>
      <c r="DO558" s="16"/>
      <c r="DP558" s="16"/>
      <c r="DQ558" s="16"/>
      <c r="DR558" s="16"/>
      <c r="DS558" s="16"/>
      <c r="DT558" s="16"/>
      <c r="DU558" s="16"/>
      <c r="DV558" s="16"/>
      <c r="DW558" s="16"/>
      <c r="DX558" s="16"/>
      <c r="DY558" s="16"/>
      <c r="DZ558" s="16"/>
      <c r="EA558" s="16"/>
      <c r="EB558" s="16"/>
      <c r="EC558" s="16"/>
      <c r="ED558" s="16"/>
      <c r="EE558" s="16"/>
      <c r="EF558" s="16"/>
      <c r="EG558" s="16"/>
      <c r="EH558" s="16"/>
      <c r="EI558" s="16"/>
      <c r="EJ558" s="16"/>
      <c r="EK558" s="16"/>
      <c r="EL558" s="16"/>
      <c r="EM558" s="16"/>
      <c r="EN558" s="16"/>
      <c r="EO558" s="16"/>
      <c r="EP558" s="16"/>
      <c r="EQ558" s="16"/>
      <c r="ER558" s="16"/>
      <c r="ES558" s="16"/>
      <c r="ET558" s="16"/>
      <c r="EU558" s="16"/>
      <c r="EV558" s="16"/>
      <c r="EW558" s="16"/>
      <c r="EX558" s="16"/>
      <c r="EY558" s="16"/>
      <c r="EZ558" s="16"/>
      <c r="FA558" s="16"/>
      <c r="FB558" s="16"/>
      <c r="FC558" s="16"/>
      <c r="FD558" s="16"/>
      <c r="FE558" s="16"/>
      <c r="FF558" s="16"/>
      <c r="FG558" s="16"/>
      <c r="FH558" s="16"/>
      <c r="FI558" s="16"/>
      <c r="FJ558" s="16"/>
      <c r="FK558" s="16"/>
      <c r="FL558" s="16"/>
      <c r="FM558" s="16"/>
      <c r="FN558" s="16"/>
      <c r="FO558" s="16"/>
      <c r="FP558" s="16"/>
      <c r="FQ558" s="16"/>
      <c r="FR558" s="16"/>
      <c r="FS558" s="16"/>
      <c r="FT558" s="16"/>
      <c r="FU558" s="16"/>
      <c r="FV558" s="16"/>
      <c r="FW558" s="16"/>
      <c r="FX558" s="16"/>
    </row>
    <row r="559" spans="1:180" x14ac:dyDescent="0.3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6"/>
      <c r="CW559" s="16"/>
      <c r="CX559" s="16"/>
      <c r="CY559" s="16"/>
      <c r="CZ559" s="16"/>
      <c r="DA559" s="16"/>
      <c r="DB559" s="16"/>
      <c r="DC559" s="16"/>
      <c r="DD559" s="16"/>
      <c r="DE559" s="16"/>
      <c r="DF559" s="16"/>
      <c r="DG559" s="16"/>
      <c r="DH559" s="16"/>
      <c r="DI559" s="16"/>
      <c r="DJ559" s="16"/>
      <c r="DK559" s="16"/>
      <c r="DL559" s="16"/>
      <c r="DM559" s="16"/>
      <c r="DN559" s="16"/>
      <c r="DO559" s="16"/>
      <c r="DP559" s="16"/>
      <c r="DQ559" s="16"/>
      <c r="DR559" s="16"/>
      <c r="DS559" s="16"/>
      <c r="DT559" s="16"/>
      <c r="DU559" s="16"/>
      <c r="DV559" s="16"/>
      <c r="DW559" s="16"/>
      <c r="DX559" s="16"/>
      <c r="DY559" s="16"/>
      <c r="DZ559" s="16"/>
      <c r="EA559" s="16"/>
      <c r="EB559" s="16"/>
      <c r="EC559" s="16"/>
      <c r="ED559" s="16"/>
      <c r="EE559" s="16"/>
      <c r="EF559" s="16"/>
      <c r="EG559" s="16"/>
      <c r="EH559" s="16"/>
      <c r="EI559" s="16"/>
      <c r="EJ559" s="16"/>
      <c r="EK559" s="16"/>
      <c r="EL559" s="16"/>
      <c r="EM559" s="16"/>
      <c r="EN559" s="16"/>
      <c r="EO559" s="16"/>
      <c r="EP559" s="16"/>
      <c r="EQ559" s="16"/>
      <c r="ER559" s="16"/>
      <c r="ES559" s="16"/>
      <c r="ET559" s="16"/>
      <c r="EU559" s="16"/>
      <c r="EV559" s="16"/>
      <c r="EW559" s="16"/>
      <c r="EX559" s="16"/>
      <c r="EY559" s="16"/>
      <c r="EZ559" s="16"/>
      <c r="FA559" s="16"/>
      <c r="FB559" s="16"/>
      <c r="FC559" s="16"/>
      <c r="FD559" s="16"/>
      <c r="FE559" s="16"/>
      <c r="FF559" s="16"/>
      <c r="FG559" s="16"/>
      <c r="FH559" s="16"/>
      <c r="FI559" s="16"/>
      <c r="FJ559" s="16"/>
      <c r="FK559" s="16"/>
      <c r="FL559" s="16"/>
      <c r="FM559" s="16"/>
      <c r="FN559" s="16"/>
      <c r="FO559" s="16"/>
      <c r="FP559" s="16"/>
      <c r="FQ559" s="16"/>
      <c r="FR559" s="16"/>
      <c r="FS559" s="16"/>
      <c r="FT559" s="16"/>
      <c r="FU559" s="16"/>
      <c r="FV559" s="16"/>
      <c r="FW559" s="16"/>
      <c r="FX559" s="16"/>
    </row>
    <row r="560" spans="1:180" x14ac:dyDescent="0.3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6"/>
      <c r="CW560" s="16"/>
      <c r="CX560" s="16"/>
      <c r="CY560" s="16"/>
      <c r="CZ560" s="16"/>
      <c r="DA560" s="16"/>
      <c r="DB560" s="16"/>
      <c r="DC560" s="16"/>
      <c r="DD560" s="16"/>
      <c r="DE560" s="16"/>
      <c r="DF560" s="16"/>
      <c r="DG560" s="16"/>
      <c r="DH560" s="16"/>
      <c r="DI560" s="16"/>
      <c r="DJ560" s="16"/>
      <c r="DK560" s="16"/>
      <c r="DL560" s="16"/>
      <c r="DM560" s="16"/>
      <c r="DN560" s="16"/>
      <c r="DO560" s="16"/>
      <c r="DP560" s="16"/>
      <c r="DQ560" s="16"/>
      <c r="DR560" s="16"/>
      <c r="DS560" s="16"/>
      <c r="DT560" s="16"/>
      <c r="DU560" s="16"/>
      <c r="DV560" s="16"/>
      <c r="DW560" s="16"/>
      <c r="DX560" s="16"/>
      <c r="DY560" s="16"/>
      <c r="DZ560" s="16"/>
      <c r="EA560" s="16"/>
      <c r="EB560" s="16"/>
      <c r="EC560" s="16"/>
      <c r="ED560" s="16"/>
      <c r="EE560" s="16"/>
      <c r="EF560" s="16"/>
      <c r="EG560" s="16"/>
      <c r="EH560" s="16"/>
      <c r="EI560" s="16"/>
      <c r="EJ560" s="16"/>
      <c r="EK560" s="16"/>
      <c r="EL560" s="16"/>
      <c r="EM560" s="16"/>
      <c r="EN560" s="16"/>
      <c r="EO560" s="16"/>
      <c r="EP560" s="16"/>
      <c r="EQ560" s="16"/>
      <c r="ER560" s="16"/>
      <c r="ES560" s="16"/>
      <c r="ET560" s="16"/>
      <c r="EU560" s="16"/>
      <c r="EV560" s="16"/>
      <c r="EW560" s="16"/>
      <c r="EX560" s="16"/>
      <c r="EY560" s="16"/>
      <c r="EZ560" s="16"/>
      <c r="FA560" s="16"/>
      <c r="FB560" s="16"/>
      <c r="FC560" s="16"/>
      <c r="FD560" s="16"/>
      <c r="FE560" s="16"/>
      <c r="FF560" s="16"/>
      <c r="FG560" s="16"/>
      <c r="FH560" s="16"/>
      <c r="FI560" s="16"/>
      <c r="FJ560" s="16"/>
      <c r="FK560" s="16"/>
      <c r="FL560" s="16"/>
      <c r="FM560" s="16"/>
      <c r="FN560" s="16"/>
      <c r="FO560" s="16"/>
      <c r="FP560" s="16"/>
      <c r="FQ560" s="16"/>
      <c r="FR560" s="16"/>
      <c r="FS560" s="16"/>
      <c r="FT560" s="16"/>
      <c r="FU560" s="16"/>
      <c r="FV560" s="16"/>
      <c r="FW560" s="16"/>
      <c r="FX560" s="16"/>
    </row>
    <row r="561" spans="1:180" x14ac:dyDescent="0.3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c r="CX561" s="16"/>
      <c r="CY561" s="16"/>
      <c r="CZ561" s="16"/>
      <c r="DA561" s="16"/>
      <c r="DB561" s="16"/>
      <c r="DC561" s="16"/>
      <c r="DD561" s="16"/>
      <c r="DE561" s="16"/>
      <c r="DF561" s="16"/>
      <c r="DG561" s="16"/>
      <c r="DH561" s="16"/>
      <c r="DI561" s="16"/>
      <c r="DJ561" s="16"/>
      <c r="DK561" s="16"/>
      <c r="DL561" s="16"/>
      <c r="DM561" s="16"/>
      <c r="DN561" s="16"/>
      <c r="DO561" s="16"/>
      <c r="DP561" s="16"/>
      <c r="DQ561" s="16"/>
      <c r="DR561" s="16"/>
      <c r="DS561" s="16"/>
      <c r="DT561" s="16"/>
      <c r="DU561" s="16"/>
      <c r="DV561" s="16"/>
      <c r="DW561" s="16"/>
      <c r="DX561" s="16"/>
      <c r="DY561" s="16"/>
      <c r="DZ561" s="16"/>
      <c r="EA561" s="16"/>
      <c r="EB561" s="16"/>
      <c r="EC561" s="16"/>
      <c r="ED561" s="16"/>
      <c r="EE561" s="16"/>
      <c r="EF561" s="16"/>
      <c r="EG561" s="16"/>
      <c r="EH561" s="16"/>
      <c r="EI561" s="16"/>
      <c r="EJ561" s="16"/>
      <c r="EK561" s="16"/>
      <c r="EL561" s="16"/>
      <c r="EM561" s="16"/>
      <c r="EN561" s="16"/>
      <c r="EO561" s="16"/>
      <c r="EP561" s="16"/>
      <c r="EQ561" s="16"/>
      <c r="ER561" s="16"/>
      <c r="ES561" s="16"/>
      <c r="ET561" s="16"/>
      <c r="EU561" s="16"/>
      <c r="EV561" s="16"/>
      <c r="EW561" s="16"/>
      <c r="EX561" s="16"/>
      <c r="EY561" s="16"/>
      <c r="EZ561" s="16"/>
      <c r="FA561" s="16"/>
      <c r="FB561" s="16"/>
      <c r="FC561" s="16"/>
      <c r="FD561" s="16"/>
      <c r="FE561" s="16"/>
      <c r="FF561" s="16"/>
      <c r="FG561" s="16"/>
      <c r="FH561" s="16"/>
      <c r="FI561" s="16"/>
      <c r="FJ561" s="16"/>
      <c r="FK561" s="16"/>
      <c r="FL561" s="16"/>
      <c r="FM561" s="16"/>
      <c r="FN561" s="16"/>
      <c r="FO561" s="16"/>
      <c r="FP561" s="16"/>
      <c r="FQ561" s="16"/>
      <c r="FR561" s="16"/>
      <c r="FS561" s="16"/>
      <c r="FT561" s="16"/>
      <c r="FU561" s="16"/>
      <c r="FV561" s="16"/>
      <c r="FW561" s="16"/>
      <c r="FX561" s="16"/>
    </row>
    <row r="562" spans="1:180" x14ac:dyDescent="0.3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c r="CX562" s="16"/>
      <c r="CY562" s="16"/>
      <c r="CZ562" s="16"/>
      <c r="DA562" s="16"/>
      <c r="DB562" s="16"/>
      <c r="DC562" s="16"/>
      <c r="DD562" s="16"/>
      <c r="DE562" s="16"/>
      <c r="DF562" s="16"/>
      <c r="DG562" s="16"/>
      <c r="DH562" s="16"/>
      <c r="DI562" s="16"/>
      <c r="DJ562" s="16"/>
      <c r="DK562" s="16"/>
      <c r="DL562" s="16"/>
      <c r="DM562" s="16"/>
      <c r="DN562" s="16"/>
      <c r="DO562" s="16"/>
      <c r="DP562" s="16"/>
      <c r="DQ562" s="16"/>
      <c r="DR562" s="16"/>
      <c r="DS562" s="16"/>
      <c r="DT562" s="16"/>
      <c r="DU562" s="16"/>
      <c r="DV562" s="16"/>
      <c r="DW562" s="16"/>
      <c r="DX562" s="16"/>
      <c r="DY562" s="16"/>
      <c r="DZ562" s="16"/>
      <c r="EA562" s="16"/>
      <c r="EB562" s="16"/>
      <c r="EC562" s="16"/>
      <c r="ED562" s="16"/>
      <c r="EE562" s="16"/>
      <c r="EF562" s="16"/>
      <c r="EG562" s="16"/>
      <c r="EH562" s="16"/>
      <c r="EI562" s="16"/>
      <c r="EJ562" s="16"/>
      <c r="EK562" s="16"/>
      <c r="EL562" s="16"/>
      <c r="EM562" s="16"/>
      <c r="EN562" s="16"/>
      <c r="EO562" s="16"/>
      <c r="EP562" s="16"/>
      <c r="EQ562" s="16"/>
      <c r="ER562" s="16"/>
      <c r="ES562" s="16"/>
      <c r="ET562" s="16"/>
      <c r="EU562" s="16"/>
      <c r="EV562" s="16"/>
      <c r="EW562" s="16"/>
      <c r="EX562" s="16"/>
      <c r="EY562" s="16"/>
      <c r="EZ562" s="16"/>
      <c r="FA562" s="16"/>
      <c r="FB562" s="16"/>
      <c r="FC562" s="16"/>
      <c r="FD562" s="16"/>
      <c r="FE562" s="16"/>
      <c r="FF562" s="16"/>
      <c r="FG562" s="16"/>
      <c r="FH562" s="16"/>
      <c r="FI562" s="16"/>
      <c r="FJ562" s="16"/>
      <c r="FK562" s="16"/>
      <c r="FL562" s="16"/>
      <c r="FM562" s="16"/>
      <c r="FN562" s="16"/>
      <c r="FO562" s="16"/>
      <c r="FP562" s="16"/>
      <c r="FQ562" s="16"/>
      <c r="FR562" s="16"/>
      <c r="FS562" s="16"/>
      <c r="FT562" s="16"/>
      <c r="FU562" s="16"/>
      <c r="FV562" s="16"/>
      <c r="FW562" s="16"/>
      <c r="FX562" s="16"/>
    </row>
    <row r="563" spans="1:180" x14ac:dyDescent="0.3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6"/>
      <c r="CW563" s="16"/>
      <c r="CX563" s="16"/>
      <c r="CY563" s="16"/>
      <c r="CZ563" s="16"/>
      <c r="DA563" s="16"/>
      <c r="DB563" s="16"/>
      <c r="DC563" s="16"/>
      <c r="DD563" s="16"/>
      <c r="DE563" s="16"/>
      <c r="DF563" s="16"/>
      <c r="DG563" s="16"/>
      <c r="DH563" s="16"/>
      <c r="DI563" s="16"/>
      <c r="DJ563" s="16"/>
      <c r="DK563" s="16"/>
      <c r="DL563" s="16"/>
      <c r="DM563" s="16"/>
      <c r="DN563" s="16"/>
      <c r="DO563" s="16"/>
      <c r="DP563" s="16"/>
      <c r="DQ563" s="16"/>
      <c r="DR563" s="16"/>
      <c r="DS563" s="16"/>
      <c r="DT563" s="16"/>
      <c r="DU563" s="16"/>
      <c r="DV563" s="16"/>
      <c r="DW563" s="16"/>
      <c r="DX563" s="16"/>
      <c r="DY563" s="16"/>
      <c r="DZ563" s="16"/>
      <c r="EA563" s="16"/>
      <c r="EB563" s="16"/>
      <c r="EC563" s="16"/>
      <c r="ED563" s="16"/>
      <c r="EE563" s="16"/>
      <c r="EF563" s="16"/>
      <c r="EG563" s="16"/>
      <c r="EH563" s="16"/>
      <c r="EI563" s="16"/>
      <c r="EJ563" s="16"/>
      <c r="EK563" s="16"/>
      <c r="EL563" s="16"/>
      <c r="EM563" s="16"/>
      <c r="EN563" s="16"/>
      <c r="EO563" s="16"/>
      <c r="EP563" s="16"/>
      <c r="EQ563" s="16"/>
      <c r="ER563" s="16"/>
      <c r="ES563" s="16"/>
      <c r="ET563" s="16"/>
      <c r="EU563" s="16"/>
      <c r="EV563" s="16"/>
      <c r="EW563" s="16"/>
      <c r="EX563" s="16"/>
      <c r="EY563" s="16"/>
      <c r="EZ563" s="16"/>
      <c r="FA563" s="16"/>
      <c r="FB563" s="16"/>
      <c r="FC563" s="16"/>
      <c r="FD563" s="16"/>
      <c r="FE563" s="16"/>
      <c r="FF563" s="16"/>
      <c r="FG563" s="16"/>
      <c r="FH563" s="16"/>
      <c r="FI563" s="16"/>
      <c r="FJ563" s="16"/>
      <c r="FK563" s="16"/>
      <c r="FL563" s="16"/>
      <c r="FM563" s="16"/>
      <c r="FN563" s="16"/>
      <c r="FO563" s="16"/>
      <c r="FP563" s="16"/>
      <c r="FQ563" s="16"/>
      <c r="FR563" s="16"/>
      <c r="FS563" s="16"/>
      <c r="FT563" s="16"/>
      <c r="FU563" s="16"/>
      <c r="FV563" s="16"/>
      <c r="FW563" s="16"/>
      <c r="FX563" s="16"/>
    </row>
    <row r="564" spans="1:180" x14ac:dyDescent="0.3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6"/>
      <c r="CW564" s="16"/>
      <c r="CX564" s="16"/>
      <c r="CY564" s="16"/>
      <c r="CZ564" s="16"/>
      <c r="DA564" s="16"/>
      <c r="DB564" s="16"/>
      <c r="DC564" s="16"/>
      <c r="DD564" s="16"/>
      <c r="DE564" s="16"/>
      <c r="DF564" s="16"/>
      <c r="DG564" s="16"/>
      <c r="DH564" s="16"/>
      <c r="DI564" s="16"/>
      <c r="DJ564" s="16"/>
      <c r="DK564" s="16"/>
      <c r="DL564" s="16"/>
      <c r="DM564" s="16"/>
      <c r="DN564" s="16"/>
      <c r="DO564" s="16"/>
      <c r="DP564" s="16"/>
      <c r="DQ564" s="16"/>
      <c r="DR564" s="16"/>
      <c r="DS564" s="16"/>
      <c r="DT564" s="16"/>
      <c r="DU564" s="16"/>
      <c r="DV564" s="16"/>
      <c r="DW564" s="16"/>
      <c r="DX564" s="16"/>
      <c r="DY564" s="16"/>
      <c r="DZ564" s="16"/>
      <c r="EA564" s="16"/>
      <c r="EB564" s="16"/>
      <c r="EC564" s="16"/>
      <c r="ED564" s="16"/>
      <c r="EE564" s="16"/>
      <c r="EF564" s="16"/>
      <c r="EG564" s="16"/>
      <c r="EH564" s="16"/>
      <c r="EI564" s="16"/>
      <c r="EJ564" s="16"/>
      <c r="EK564" s="16"/>
      <c r="EL564" s="16"/>
      <c r="EM564" s="16"/>
      <c r="EN564" s="16"/>
      <c r="EO564" s="16"/>
      <c r="EP564" s="16"/>
      <c r="EQ564" s="16"/>
      <c r="ER564" s="16"/>
      <c r="ES564" s="16"/>
      <c r="ET564" s="16"/>
      <c r="EU564" s="16"/>
      <c r="EV564" s="16"/>
      <c r="EW564" s="16"/>
      <c r="EX564" s="16"/>
      <c r="EY564" s="16"/>
      <c r="EZ564" s="16"/>
      <c r="FA564" s="16"/>
      <c r="FB564" s="16"/>
      <c r="FC564" s="16"/>
      <c r="FD564" s="16"/>
      <c r="FE564" s="16"/>
      <c r="FF564" s="16"/>
      <c r="FG564" s="16"/>
      <c r="FH564" s="16"/>
      <c r="FI564" s="16"/>
      <c r="FJ564" s="16"/>
      <c r="FK564" s="16"/>
      <c r="FL564" s="16"/>
      <c r="FM564" s="16"/>
      <c r="FN564" s="16"/>
      <c r="FO564" s="16"/>
      <c r="FP564" s="16"/>
      <c r="FQ564" s="16"/>
      <c r="FR564" s="16"/>
      <c r="FS564" s="16"/>
      <c r="FT564" s="16"/>
      <c r="FU564" s="16"/>
      <c r="FV564" s="16"/>
      <c r="FW564" s="16"/>
      <c r="FX564" s="16"/>
    </row>
    <row r="565" spans="1:180" x14ac:dyDescent="0.3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6"/>
      <c r="CW565" s="16"/>
      <c r="CX565" s="16"/>
      <c r="CY565" s="16"/>
      <c r="CZ565" s="16"/>
      <c r="DA565" s="16"/>
      <c r="DB565" s="16"/>
      <c r="DC565" s="16"/>
      <c r="DD565" s="16"/>
      <c r="DE565" s="16"/>
      <c r="DF565" s="16"/>
      <c r="DG565" s="16"/>
      <c r="DH565" s="16"/>
      <c r="DI565" s="16"/>
      <c r="DJ565" s="16"/>
      <c r="DK565" s="16"/>
      <c r="DL565" s="16"/>
      <c r="DM565" s="16"/>
      <c r="DN565" s="16"/>
      <c r="DO565" s="16"/>
      <c r="DP565" s="16"/>
      <c r="DQ565" s="16"/>
      <c r="DR565" s="16"/>
      <c r="DS565" s="16"/>
      <c r="DT565" s="16"/>
      <c r="DU565" s="16"/>
      <c r="DV565" s="16"/>
      <c r="DW565" s="16"/>
      <c r="DX565" s="16"/>
      <c r="DY565" s="16"/>
      <c r="DZ565" s="16"/>
      <c r="EA565" s="16"/>
      <c r="EB565" s="16"/>
      <c r="EC565" s="16"/>
      <c r="ED565" s="16"/>
      <c r="EE565" s="16"/>
      <c r="EF565" s="16"/>
      <c r="EG565" s="16"/>
      <c r="EH565" s="16"/>
      <c r="EI565" s="16"/>
      <c r="EJ565" s="16"/>
      <c r="EK565" s="16"/>
      <c r="EL565" s="16"/>
      <c r="EM565" s="16"/>
      <c r="EN565" s="16"/>
      <c r="EO565" s="16"/>
      <c r="EP565" s="16"/>
      <c r="EQ565" s="16"/>
      <c r="ER565" s="16"/>
      <c r="ES565" s="16"/>
      <c r="ET565" s="16"/>
      <c r="EU565" s="16"/>
      <c r="EV565" s="16"/>
      <c r="EW565" s="16"/>
      <c r="EX565" s="16"/>
      <c r="EY565" s="16"/>
      <c r="EZ565" s="16"/>
      <c r="FA565" s="16"/>
      <c r="FB565" s="16"/>
      <c r="FC565" s="16"/>
      <c r="FD565" s="16"/>
      <c r="FE565" s="16"/>
      <c r="FF565" s="16"/>
      <c r="FG565" s="16"/>
      <c r="FH565" s="16"/>
      <c r="FI565" s="16"/>
      <c r="FJ565" s="16"/>
      <c r="FK565" s="16"/>
      <c r="FL565" s="16"/>
      <c r="FM565" s="16"/>
      <c r="FN565" s="16"/>
      <c r="FO565" s="16"/>
      <c r="FP565" s="16"/>
      <c r="FQ565" s="16"/>
      <c r="FR565" s="16"/>
      <c r="FS565" s="16"/>
      <c r="FT565" s="16"/>
      <c r="FU565" s="16"/>
      <c r="FV565" s="16"/>
      <c r="FW565" s="16"/>
      <c r="FX565" s="16"/>
    </row>
    <row r="566" spans="1:180" x14ac:dyDescent="0.3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c r="CX566" s="16"/>
      <c r="CY566" s="16"/>
      <c r="CZ566" s="16"/>
      <c r="DA566" s="16"/>
      <c r="DB566" s="16"/>
      <c r="DC566" s="16"/>
      <c r="DD566" s="16"/>
      <c r="DE566" s="16"/>
      <c r="DF566" s="16"/>
      <c r="DG566" s="16"/>
      <c r="DH566" s="16"/>
      <c r="DI566" s="16"/>
      <c r="DJ566" s="16"/>
      <c r="DK566" s="16"/>
      <c r="DL566" s="16"/>
      <c r="DM566" s="16"/>
      <c r="DN566" s="16"/>
      <c r="DO566" s="16"/>
      <c r="DP566" s="16"/>
      <c r="DQ566" s="16"/>
      <c r="DR566" s="16"/>
      <c r="DS566" s="16"/>
      <c r="DT566" s="16"/>
      <c r="DU566" s="16"/>
      <c r="DV566" s="16"/>
      <c r="DW566" s="16"/>
      <c r="DX566" s="16"/>
      <c r="DY566" s="16"/>
      <c r="DZ566" s="16"/>
      <c r="EA566" s="16"/>
      <c r="EB566" s="16"/>
      <c r="EC566" s="16"/>
      <c r="ED566" s="16"/>
      <c r="EE566" s="16"/>
      <c r="EF566" s="16"/>
      <c r="EG566" s="16"/>
      <c r="EH566" s="16"/>
      <c r="EI566" s="16"/>
      <c r="EJ566" s="16"/>
      <c r="EK566" s="16"/>
      <c r="EL566" s="16"/>
      <c r="EM566" s="16"/>
      <c r="EN566" s="16"/>
      <c r="EO566" s="16"/>
      <c r="EP566" s="16"/>
      <c r="EQ566" s="16"/>
      <c r="ER566" s="16"/>
      <c r="ES566" s="16"/>
      <c r="ET566" s="16"/>
      <c r="EU566" s="16"/>
      <c r="EV566" s="16"/>
      <c r="EW566" s="16"/>
      <c r="EX566" s="16"/>
      <c r="EY566" s="16"/>
      <c r="EZ566" s="16"/>
      <c r="FA566" s="16"/>
      <c r="FB566" s="16"/>
      <c r="FC566" s="16"/>
      <c r="FD566" s="16"/>
      <c r="FE566" s="16"/>
      <c r="FF566" s="16"/>
      <c r="FG566" s="16"/>
      <c r="FH566" s="16"/>
      <c r="FI566" s="16"/>
      <c r="FJ566" s="16"/>
      <c r="FK566" s="16"/>
      <c r="FL566" s="16"/>
      <c r="FM566" s="16"/>
      <c r="FN566" s="16"/>
      <c r="FO566" s="16"/>
      <c r="FP566" s="16"/>
      <c r="FQ566" s="16"/>
      <c r="FR566" s="16"/>
      <c r="FS566" s="16"/>
      <c r="FT566" s="16"/>
      <c r="FU566" s="16"/>
      <c r="FV566" s="16"/>
      <c r="FW566" s="16"/>
      <c r="FX566" s="16"/>
    </row>
    <row r="567" spans="1:180" x14ac:dyDescent="0.3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c r="CX567" s="16"/>
      <c r="CY567" s="16"/>
      <c r="CZ567" s="16"/>
      <c r="DA567" s="16"/>
      <c r="DB567" s="16"/>
      <c r="DC567" s="16"/>
      <c r="DD567" s="16"/>
      <c r="DE567" s="16"/>
      <c r="DF567" s="16"/>
      <c r="DG567" s="16"/>
      <c r="DH567" s="16"/>
      <c r="DI567" s="16"/>
      <c r="DJ567" s="16"/>
      <c r="DK567" s="16"/>
      <c r="DL567" s="16"/>
      <c r="DM567" s="16"/>
      <c r="DN567" s="16"/>
      <c r="DO567" s="16"/>
      <c r="DP567" s="16"/>
      <c r="DQ567" s="16"/>
      <c r="DR567" s="16"/>
      <c r="DS567" s="16"/>
      <c r="DT567" s="16"/>
      <c r="DU567" s="16"/>
      <c r="DV567" s="16"/>
      <c r="DW567" s="16"/>
      <c r="DX567" s="16"/>
      <c r="DY567" s="16"/>
      <c r="DZ567" s="16"/>
      <c r="EA567" s="16"/>
      <c r="EB567" s="16"/>
      <c r="EC567" s="16"/>
      <c r="ED567" s="16"/>
      <c r="EE567" s="16"/>
      <c r="EF567" s="16"/>
      <c r="EG567" s="16"/>
      <c r="EH567" s="16"/>
      <c r="EI567" s="16"/>
      <c r="EJ567" s="16"/>
      <c r="EK567" s="16"/>
      <c r="EL567" s="16"/>
      <c r="EM567" s="16"/>
      <c r="EN567" s="16"/>
      <c r="EO567" s="16"/>
      <c r="EP567" s="16"/>
      <c r="EQ567" s="16"/>
      <c r="ER567" s="16"/>
      <c r="ES567" s="16"/>
      <c r="ET567" s="16"/>
      <c r="EU567" s="16"/>
      <c r="EV567" s="16"/>
      <c r="EW567" s="16"/>
      <c r="EX567" s="16"/>
      <c r="EY567" s="16"/>
      <c r="EZ567" s="16"/>
      <c r="FA567" s="16"/>
      <c r="FB567" s="16"/>
      <c r="FC567" s="16"/>
      <c r="FD567" s="16"/>
      <c r="FE567" s="16"/>
      <c r="FF567" s="16"/>
      <c r="FG567" s="16"/>
      <c r="FH567" s="16"/>
      <c r="FI567" s="16"/>
      <c r="FJ567" s="16"/>
      <c r="FK567" s="16"/>
      <c r="FL567" s="16"/>
      <c r="FM567" s="16"/>
      <c r="FN567" s="16"/>
      <c r="FO567" s="16"/>
      <c r="FP567" s="16"/>
      <c r="FQ567" s="16"/>
      <c r="FR567" s="16"/>
      <c r="FS567" s="16"/>
      <c r="FT567" s="16"/>
      <c r="FU567" s="16"/>
      <c r="FV567" s="16"/>
      <c r="FW567" s="16"/>
      <c r="FX567" s="16"/>
    </row>
    <row r="568" spans="1:180" x14ac:dyDescent="0.3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6"/>
      <c r="CW568" s="16"/>
      <c r="CX568" s="16"/>
      <c r="CY568" s="16"/>
      <c r="CZ568" s="16"/>
      <c r="DA568" s="16"/>
      <c r="DB568" s="16"/>
      <c r="DC568" s="16"/>
      <c r="DD568" s="16"/>
      <c r="DE568" s="16"/>
      <c r="DF568" s="16"/>
      <c r="DG568" s="16"/>
      <c r="DH568" s="16"/>
      <c r="DI568" s="16"/>
      <c r="DJ568" s="16"/>
      <c r="DK568" s="16"/>
      <c r="DL568" s="16"/>
      <c r="DM568" s="16"/>
      <c r="DN568" s="16"/>
      <c r="DO568" s="16"/>
      <c r="DP568" s="16"/>
      <c r="DQ568" s="16"/>
      <c r="DR568" s="16"/>
      <c r="DS568" s="16"/>
      <c r="DT568" s="16"/>
      <c r="DU568" s="16"/>
      <c r="DV568" s="16"/>
      <c r="DW568" s="16"/>
      <c r="DX568" s="16"/>
      <c r="DY568" s="16"/>
      <c r="DZ568" s="16"/>
      <c r="EA568" s="16"/>
      <c r="EB568" s="16"/>
      <c r="EC568" s="16"/>
      <c r="ED568" s="16"/>
      <c r="EE568" s="16"/>
      <c r="EF568" s="16"/>
      <c r="EG568" s="16"/>
      <c r="EH568" s="16"/>
      <c r="EI568" s="16"/>
      <c r="EJ568" s="16"/>
      <c r="EK568" s="16"/>
      <c r="EL568" s="16"/>
      <c r="EM568" s="16"/>
      <c r="EN568" s="16"/>
      <c r="EO568" s="16"/>
      <c r="EP568" s="16"/>
      <c r="EQ568" s="16"/>
      <c r="ER568" s="16"/>
      <c r="ES568" s="16"/>
      <c r="ET568" s="16"/>
      <c r="EU568" s="16"/>
      <c r="EV568" s="16"/>
      <c r="EW568" s="16"/>
      <c r="EX568" s="16"/>
      <c r="EY568" s="16"/>
      <c r="EZ568" s="16"/>
      <c r="FA568" s="16"/>
      <c r="FB568" s="16"/>
      <c r="FC568" s="16"/>
      <c r="FD568" s="16"/>
      <c r="FE568" s="16"/>
      <c r="FF568" s="16"/>
      <c r="FG568" s="16"/>
      <c r="FH568" s="16"/>
      <c r="FI568" s="16"/>
      <c r="FJ568" s="16"/>
      <c r="FK568" s="16"/>
      <c r="FL568" s="16"/>
      <c r="FM568" s="16"/>
      <c r="FN568" s="16"/>
      <c r="FO568" s="16"/>
      <c r="FP568" s="16"/>
      <c r="FQ568" s="16"/>
      <c r="FR568" s="16"/>
      <c r="FS568" s="16"/>
      <c r="FT568" s="16"/>
      <c r="FU568" s="16"/>
      <c r="FV568" s="16"/>
      <c r="FW568" s="16"/>
      <c r="FX568" s="16"/>
    </row>
    <row r="569" spans="1:180" x14ac:dyDescent="0.3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6"/>
      <c r="CW569" s="16"/>
      <c r="CX569" s="16"/>
      <c r="CY569" s="16"/>
      <c r="CZ569" s="16"/>
      <c r="DA569" s="16"/>
      <c r="DB569" s="16"/>
      <c r="DC569" s="16"/>
      <c r="DD569" s="16"/>
      <c r="DE569" s="16"/>
      <c r="DF569" s="16"/>
      <c r="DG569" s="16"/>
      <c r="DH569" s="16"/>
      <c r="DI569" s="16"/>
      <c r="DJ569" s="16"/>
      <c r="DK569" s="16"/>
      <c r="DL569" s="16"/>
      <c r="DM569" s="16"/>
      <c r="DN569" s="16"/>
      <c r="DO569" s="16"/>
      <c r="DP569" s="16"/>
      <c r="DQ569" s="16"/>
      <c r="DR569" s="16"/>
      <c r="DS569" s="16"/>
      <c r="DT569" s="16"/>
      <c r="DU569" s="16"/>
      <c r="DV569" s="16"/>
      <c r="DW569" s="16"/>
      <c r="DX569" s="16"/>
      <c r="DY569" s="16"/>
      <c r="DZ569" s="16"/>
      <c r="EA569" s="16"/>
      <c r="EB569" s="16"/>
      <c r="EC569" s="16"/>
      <c r="ED569" s="16"/>
      <c r="EE569" s="16"/>
      <c r="EF569" s="16"/>
      <c r="EG569" s="16"/>
      <c r="EH569" s="16"/>
      <c r="EI569" s="16"/>
      <c r="EJ569" s="16"/>
      <c r="EK569" s="16"/>
      <c r="EL569" s="16"/>
      <c r="EM569" s="16"/>
      <c r="EN569" s="16"/>
      <c r="EO569" s="16"/>
      <c r="EP569" s="16"/>
      <c r="EQ569" s="16"/>
      <c r="ER569" s="16"/>
      <c r="ES569" s="16"/>
      <c r="ET569" s="16"/>
      <c r="EU569" s="16"/>
      <c r="EV569" s="16"/>
      <c r="EW569" s="16"/>
      <c r="EX569" s="16"/>
      <c r="EY569" s="16"/>
      <c r="EZ569" s="16"/>
      <c r="FA569" s="16"/>
      <c r="FB569" s="16"/>
      <c r="FC569" s="16"/>
      <c r="FD569" s="16"/>
      <c r="FE569" s="16"/>
      <c r="FF569" s="16"/>
      <c r="FG569" s="16"/>
      <c r="FH569" s="16"/>
      <c r="FI569" s="16"/>
      <c r="FJ569" s="16"/>
      <c r="FK569" s="16"/>
      <c r="FL569" s="16"/>
      <c r="FM569" s="16"/>
      <c r="FN569" s="16"/>
      <c r="FO569" s="16"/>
      <c r="FP569" s="16"/>
      <c r="FQ569" s="16"/>
      <c r="FR569" s="16"/>
      <c r="FS569" s="16"/>
      <c r="FT569" s="16"/>
      <c r="FU569" s="16"/>
      <c r="FV569" s="16"/>
      <c r="FW569" s="16"/>
      <c r="FX569" s="16"/>
    </row>
    <row r="570" spans="1:180" x14ac:dyDescent="0.3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6"/>
      <c r="CW570" s="16"/>
      <c r="CX570" s="16"/>
      <c r="CY570" s="16"/>
      <c r="CZ570" s="16"/>
      <c r="DA570" s="16"/>
      <c r="DB570" s="16"/>
      <c r="DC570" s="16"/>
      <c r="DD570" s="16"/>
      <c r="DE570" s="16"/>
      <c r="DF570" s="16"/>
      <c r="DG570" s="16"/>
      <c r="DH570" s="16"/>
      <c r="DI570" s="16"/>
      <c r="DJ570" s="16"/>
      <c r="DK570" s="16"/>
      <c r="DL570" s="16"/>
      <c r="DM570" s="16"/>
      <c r="DN570" s="16"/>
      <c r="DO570" s="16"/>
      <c r="DP570" s="16"/>
      <c r="DQ570" s="16"/>
      <c r="DR570" s="16"/>
      <c r="DS570" s="16"/>
      <c r="DT570" s="16"/>
      <c r="DU570" s="16"/>
      <c r="DV570" s="16"/>
      <c r="DW570" s="16"/>
      <c r="DX570" s="16"/>
      <c r="DY570" s="16"/>
      <c r="DZ570" s="16"/>
      <c r="EA570" s="16"/>
      <c r="EB570" s="16"/>
      <c r="EC570" s="16"/>
      <c r="ED570" s="16"/>
      <c r="EE570" s="16"/>
      <c r="EF570" s="16"/>
      <c r="EG570" s="16"/>
      <c r="EH570" s="16"/>
      <c r="EI570" s="16"/>
      <c r="EJ570" s="16"/>
      <c r="EK570" s="16"/>
      <c r="EL570" s="16"/>
      <c r="EM570" s="16"/>
      <c r="EN570" s="16"/>
      <c r="EO570" s="16"/>
      <c r="EP570" s="16"/>
      <c r="EQ570" s="16"/>
      <c r="ER570" s="16"/>
      <c r="ES570" s="16"/>
      <c r="ET570" s="16"/>
      <c r="EU570" s="16"/>
      <c r="EV570" s="16"/>
      <c r="EW570" s="16"/>
      <c r="EX570" s="16"/>
      <c r="EY570" s="16"/>
      <c r="EZ570" s="16"/>
      <c r="FA570" s="16"/>
      <c r="FB570" s="16"/>
      <c r="FC570" s="16"/>
      <c r="FD570" s="16"/>
      <c r="FE570" s="16"/>
      <c r="FF570" s="16"/>
      <c r="FG570" s="16"/>
      <c r="FH570" s="16"/>
      <c r="FI570" s="16"/>
      <c r="FJ570" s="16"/>
      <c r="FK570" s="16"/>
      <c r="FL570" s="16"/>
      <c r="FM570" s="16"/>
      <c r="FN570" s="16"/>
      <c r="FO570" s="16"/>
      <c r="FP570" s="16"/>
      <c r="FQ570" s="16"/>
      <c r="FR570" s="16"/>
      <c r="FS570" s="16"/>
      <c r="FT570" s="16"/>
      <c r="FU570" s="16"/>
      <c r="FV570" s="16"/>
      <c r="FW570" s="16"/>
      <c r="FX570" s="16"/>
    </row>
    <row r="571" spans="1:180" x14ac:dyDescent="0.3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c r="CX571" s="16"/>
      <c r="CY571" s="16"/>
      <c r="CZ571" s="16"/>
      <c r="DA571" s="16"/>
      <c r="DB571" s="16"/>
      <c r="DC571" s="16"/>
      <c r="DD571" s="16"/>
      <c r="DE571" s="16"/>
      <c r="DF571" s="16"/>
      <c r="DG571" s="16"/>
      <c r="DH571" s="16"/>
      <c r="DI571" s="16"/>
      <c r="DJ571" s="16"/>
      <c r="DK571" s="16"/>
      <c r="DL571" s="16"/>
      <c r="DM571" s="16"/>
      <c r="DN571" s="16"/>
      <c r="DO571" s="16"/>
      <c r="DP571" s="16"/>
      <c r="DQ571" s="16"/>
      <c r="DR571" s="16"/>
      <c r="DS571" s="16"/>
      <c r="DT571" s="16"/>
      <c r="DU571" s="16"/>
      <c r="DV571" s="16"/>
      <c r="DW571" s="16"/>
      <c r="DX571" s="16"/>
      <c r="DY571" s="16"/>
      <c r="DZ571" s="16"/>
      <c r="EA571" s="16"/>
      <c r="EB571" s="16"/>
      <c r="EC571" s="16"/>
      <c r="ED571" s="16"/>
      <c r="EE571" s="16"/>
      <c r="EF571" s="16"/>
      <c r="EG571" s="16"/>
      <c r="EH571" s="16"/>
      <c r="EI571" s="16"/>
      <c r="EJ571" s="16"/>
      <c r="EK571" s="16"/>
      <c r="EL571" s="16"/>
      <c r="EM571" s="16"/>
      <c r="EN571" s="16"/>
      <c r="EO571" s="16"/>
      <c r="EP571" s="16"/>
      <c r="EQ571" s="16"/>
      <c r="ER571" s="16"/>
      <c r="ES571" s="16"/>
      <c r="ET571" s="16"/>
      <c r="EU571" s="16"/>
      <c r="EV571" s="16"/>
      <c r="EW571" s="16"/>
      <c r="EX571" s="16"/>
      <c r="EY571" s="16"/>
      <c r="EZ571" s="16"/>
      <c r="FA571" s="16"/>
      <c r="FB571" s="16"/>
      <c r="FC571" s="16"/>
      <c r="FD571" s="16"/>
      <c r="FE571" s="16"/>
      <c r="FF571" s="16"/>
      <c r="FG571" s="16"/>
      <c r="FH571" s="16"/>
      <c r="FI571" s="16"/>
      <c r="FJ571" s="16"/>
      <c r="FK571" s="16"/>
      <c r="FL571" s="16"/>
      <c r="FM571" s="16"/>
      <c r="FN571" s="16"/>
      <c r="FO571" s="16"/>
      <c r="FP571" s="16"/>
      <c r="FQ571" s="16"/>
      <c r="FR571" s="16"/>
      <c r="FS571" s="16"/>
      <c r="FT571" s="16"/>
      <c r="FU571" s="16"/>
      <c r="FV571" s="16"/>
      <c r="FW571" s="16"/>
      <c r="FX571" s="16"/>
    </row>
    <row r="572" spans="1:180" x14ac:dyDescent="0.3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c r="CX572" s="16"/>
      <c r="CY572" s="16"/>
      <c r="CZ572" s="16"/>
      <c r="DA572" s="16"/>
      <c r="DB572" s="16"/>
      <c r="DC572" s="16"/>
      <c r="DD572" s="16"/>
      <c r="DE572" s="16"/>
      <c r="DF572" s="16"/>
      <c r="DG572" s="16"/>
      <c r="DH572" s="16"/>
      <c r="DI572" s="16"/>
      <c r="DJ572" s="16"/>
      <c r="DK572" s="16"/>
      <c r="DL572" s="16"/>
      <c r="DM572" s="16"/>
      <c r="DN572" s="16"/>
      <c r="DO572" s="16"/>
      <c r="DP572" s="16"/>
      <c r="DQ572" s="16"/>
      <c r="DR572" s="16"/>
      <c r="DS572" s="16"/>
      <c r="DT572" s="16"/>
      <c r="DU572" s="16"/>
      <c r="DV572" s="16"/>
      <c r="DW572" s="16"/>
      <c r="DX572" s="16"/>
      <c r="DY572" s="16"/>
      <c r="DZ572" s="16"/>
      <c r="EA572" s="16"/>
      <c r="EB572" s="16"/>
      <c r="EC572" s="16"/>
      <c r="ED572" s="16"/>
      <c r="EE572" s="16"/>
      <c r="EF572" s="16"/>
      <c r="EG572" s="16"/>
      <c r="EH572" s="16"/>
      <c r="EI572" s="16"/>
      <c r="EJ572" s="16"/>
      <c r="EK572" s="16"/>
      <c r="EL572" s="16"/>
      <c r="EM572" s="16"/>
      <c r="EN572" s="16"/>
      <c r="EO572" s="16"/>
      <c r="EP572" s="16"/>
      <c r="EQ572" s="16"/>
      <c r="ER572" s="16"/>
      <c r="ES572" s="16"/>
      <c r="ET572" s="16"/>
      <c r="EU572" s="16"/>
      <c r="EV572" s="16"/>
      <c r="EW572" s="16"/>
      <c r="EX572" s="16"/>
      <c r="EY572" s="16"/>
      <c r="EZ572" s="16"/>
      <c r="FA572" s="16"/>
      <c r="FB572" s="16"/>
      <c r="FC572" s="16"/>
      <c r="FD572" s="16"/>
      <c r="FE572" s="16"/>
      <c r="FF572" s="16"/>
      <c r="FG572" s="16"/>
      <c r="FH572" s="16"/>
      <c r="FI572" s="16"/>
      <c r="FJ572" s="16"/>
      <c r="FK572" s="16"/>
      <c r="FL572" s="16"/>
      <c r="FM572" s="16"/>
      <c r="FN572" s="16"/>
      <c r="FO572" s="16"/>
      <c r="FP572" s="16"/>
      <c r="FQ572" s="16"/>
      <c r="FR572" s="16"/>
      <c r="FS572" s="16"/>
      <c r="FT572" s="16"/>
      <c r="FU572" s="16"/>
      <c r="FV572" s="16"/>
      <c r="FW572" s="16"/>
      <c r="FX572" s="16"/>
    </row>
    <row r="573" spans="1:180" x14ac:dyDescent="0.3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6"/>
      <c r="CW573" s="16"/>
      <c r="CX573" s="16"/>
      <c r="CY573" s="16"/>
      <c r="CZ573" s="16"/>
      <c r="DA573" s="16"/>
      <c r="DB573" s="16"/>
      <c r="DC573" s="16"/>
      <c r="DD573" s="16"/>
      <c r="DE573" s="16"/>
      <c r="DF573" s="16"/>
      <c r="DG573" s="16"/>
      <c r="DH573" s="16"/>
      <c r="DI573" s="16"/>
      <c r="DJ573" s="16"/>
      <c r="DK573" s="16"/>
      <c r="DL573" s="16"/>
      <c r="DM573" s="16"/>
      <c r="DN573" s="16"/>
      <c r="DO573" s="16"/>
      <c r="DP573" s="16"/>
      <c r="DQ573" s="16"/>
      <c r="DR573" s="16"/>
      <c r="DS573" s="16"/>
      <c r="DT573" s="16"/>
      <c r="DU573" s="16"/>
      <c r="DV573" s="16"/>
      <c r="DW573" s="16"/>
      <c r="DX573" s="16"/>
      <c r="DY573" s="16"/>
      <c r="DZ573" s="16"/>
      <c r="EA573" s="16"/>
      <c r="EB573" s="16"/>
      <c r="EC573" s="16"/>
      <c r="ED573" s="16"/>
      <c r="EE573" s="16"/>
      <c r="EF573" s="16"/>
      <c r="EG573" s="16"/>
      <c r="EH573" s="16"/>
      <c r="EI573" s="16"/>
      <c r="EJ573" s="16"/>
      <c r="EK573" s="16"/>
      <c r="EL573" s="16"/>
      <c r="EM573" s="16"/>
      <c r="EN573" s="16"/>
      <c r="EO573" s="16"/>
      <c r="EP573" s="16"/>
      <c r="EQ573" s="16"/>
      <c r="ER573" s="16"/>
      <c r="ES573" s="16"/>
      <c r="ET573" s="16"/>
      <c r="EU573" s="16"/>
      <c r="EV573" s="16"/>
      <c r="EW573" s="16"/>
      <c r="EX573" s="16"/>
      <c r="EY573" s="16"/>
      <c r="EZ573" s="16"/>
      <c r="FA573" s="16"/>
      <c r="FB573" s="16"/>
      <c r="FC573" s="16"/>
      <c r="FD573" s="16"/>
      <c r="FE573" s="16"/>
      <c r="FF573" s="16"/>
      <c r="FG573" s="16"/>
      <c r="FH573" s="16"/>
      <c r="FI573" s="16"/>
      <c r="FJ573" s="16"/>
      <c r="FK573" s="16"/>
      <c r="FL573" s="16"/>
      <c r="FM573" s="16"/>
      <c r="FN573" s="16"/>
      <c r="FO573" s="16"/>
      <c r="FP573" s="16"/>
      <c r="FQ573" s="16"/>
      <c r="FR573" s="16"/>
      <c r="FS573" s="16"/>
      <c r="FT573" s="16"/>
      <c r="FU573" s="16"/>
      <c r="FV573" s="16"/>
      <c r="FW573" s="16"/>
      <c r="FX573" s="16"/>
    </row>
    <row r="574" spans="1:180" x14ac:dyDescent="0.3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6"/>
      <c r="CW574" s="16"/>
      <c r="CX574" s="16"/>
      <c r="CY574" s="16"/>
      <c r="CZ574" s="16"/>
      <c r="DA574" s="16"/>
      <c r="DB574" s="16"/>
      <c r="DC574" s="16"/>
      <c r="DD574" s="16"/>
      <c r="DE574" s="16"/>
      <c r="DF574" s="16"/>
      <c r="DG574" s="16"/>
      <c r="DH574" s="16"/>
      <c r="DI574" s="16"/>
      <c r="DJ574" s="16"/>
      <c r="DK574" s="16"/>
      <c r="DL574" s="16"/>
      <c r="DM574" s="16"/>
      <c r="DN574" s="16"/>
      <c r="DO574" s="16"/>
      <c r="DP574" s="16"/>
      <c r="DQ574" s="16"/>
      <c r="DR574" s="16"/>
      <c r="DS574" s="16"/>
      <c r="DT574" s="16"/>
      <c r="DU574" s="16"/>
      <c r="DV574" s="16"/>
      <c r="DW574" s="16"/>
      <c r="DX574" s="16"/>
      <c r="DY574" s="16"/>
      <c r="DZ574" s="16"/>
      <c r="EA574" s="16"/>
      <c r="EB574" s="16"/>
      <c r="EC574" s="16"/>
      <c r="ED574" s="16"/>
      <c r="EE574" s="16"/>
      <c r="EF574" s="16"/>
      <c r="EG574" s="16"/>
      <c r="EH574" s="16"/>
      <c r="EI574" s="16"/>
      <c r="EJ574" s="16"/>
      <c r="EK574" s="16"/>
      <c r="EL574" s="16"/>
      <c r="EM574" s="16"/>
      <c r="EN574" s="16"/>
      <c r="EO574" s="16"/>
      <c r="EP574" s="16"/>
      <c r="EQ574" s="16"/>
      <c r="ER574" s="16"/>
      <c r="ES574" s="16"/>
      <c r="ET574" s="16"/>
      <c r="EU574" s="16"/>
      <c r="EV574" s="16"/>
      <c r="EW574" s="16"/>
      <c r="EX574" s="16"/>
      <c r="EY574" s="16"/>
      <c r="EZ574" s="16"/>
      <c r="FA574" s="16"/>
      <c r="FB574" s="16"/>
      <c r="FC574" s="16"/>
      <c r="FD574" s="16"/>
      <c r="FE574" s="16"/>
      <c r="FF574" s="16"/>
      <c r="FG574" s="16"/>
      <c r="FH574" s="16"/>
      <c r="FI574" s="16"/>
      <c r="FJ574" s="16"/>
      <c r="FK574" s="16"/>
      <c r="FL574" s="16"/>
      <c r="FM574" s="16"/>
      <c r="FN574" s="16"/>
      <c r="FO574" s="16"/>
      <c r="FP574" s="16"/>
      <c r="FQ574" s="16"/>
      <c r="FR574" s="16"/>
      <c r="FS574" s="16"/>
      <c r="FT574" s="16"/>
      <c r="FU574" s="16"/>
      <c r="FV574" s="16"/>
      <c r="FW574" s="16"/>
      <c r="FX574" s="16"/>
    </row>
    <row r="575" spans="1:180" x14ac:dyDescent="0.3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c r="CX575" s="16"/>
      <c r="CY575" s="16"/>
      <c r="CZ575" s="16"/>
      <c r="DA575" s="16"/>
      <c r="DB575" s="16"/>
      <c r="DC575" s="16"/>
      <c r="DD575" s="16"/>
      <c r="DE575" s="16"/>
      <c r="DF575" s="16"/>
      <c r="DG575" s="16"/>
      <c r="DH575" s="16"/>
      <c r="DI575" s="16"/>
      <c r="DJ575" s="16"/>
      <c r="DK575" s="16"/>
      <c r="DL575" s="16"/>
      <c r="DM575" s="16"/>
      <c r="DN575" s="16"/>
      <c r="DO575" s="16"/>
      <c r="DP575" s="16"/>
      <c r="DQ575" s="16"/>
      <c r="DR575" s="16"/>
      <c r="DS575" s="16"/>
      <c r="DT575" s="16"/>
      <c r="DU575" s="16"/>
      <c r="DV575" s="16"/>
      <c r="DW575" s="16"/>
      <c r="DX575" s="16"/>
      <c r="DY575" s="16"/>
      <c r="DZ575" s="16"/>
      <c r="EA575" s="16"/>
      <c r="EB575" s="16"/>
      <c r="EC575" s="16"/>
      <c r="ED575" s="16"/>
      <c r="EE575" s="16"/>
      <c r="EF575" s="16"/>
      <c r="EG575" s="16"/>
      <c r="EH575" s="16"/>
      <c r="EI575" s="16"/>
      <c r="EJ575" s="16"/>
      <c r="EK575" s="16"/>
      <c r="EL575" s="16"/>
      <c r="EM575" s="16"/>
      <c r="EN575" s="16"/>
      <c r="EO575" s="16"/>
      <c r="EP575" s="16"/>
      <c r="EQ575" s="16"/>
      <c r="ER575" s="16"/>
      <c r="ES575" s="16"/>
      <c r="ET575" s="16"/>
      <c r="EU575" s="16"/>
      <c r="EV575" s="16"/>
      <c r="EW575" s="16"/>
      <c r="EX575" s="16"/>
      <c r="EY575" s="16"/>
      <c r="EZ575" s="16"/>
      <c r="FA575" s="16"/>
      <c r="FB575" s="16"/>
      <c r="FC575" s="16"/>
      <c r="FD575" s="16"/>
      <c r="FE575" s="16"/>
      <c r="FF575" s="16"/>
      <c r="FG575" s="16"/>
      <c r="FH575" s="16"/>
      <c r="FI575" s="16"/>
      <c r="FJ575" s="16"/>
      <c r="FK575" s="16"/>
      <c r="FL575" s="16"/>
      <c r="FM575" s="16"/>
      <c r="FN575" s="16"/>
      <c r="FO575" s="16"/>
      <c r="FP575" s="16"/>
      <c r="FQ575" s="16"/>
      <c r="FR575" s="16"/>
      <c r="FS575" s="16"/>
      <c r="FT575" s="16"/>
      <c r="FU575" s="16"/>
      <c r="FV575" s="16"/>
      <c r="FW575" s="16"/>
      <c r="FX575" s="16"/>
    </row>
    <row r="576" spans="1:180" x14ac:dyDescent="0.3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c r="CX576" s="16"/>
      <c r="CY576" s="16"/>
      <c r="CZ576" s="16"/>
      <c r="DA576" s="16"/>
      <c r="DB576" s="16"/>
      <c r="DC576" s="16"/>
      <c r="DD576" s="16"/>
      <c r="DE576" s="16"/>
      <c r="DF576" s="16"/>
      <c r="DG576" s="16"/>
      <c r="DH576" s="16"/>
      <c r="DI576" s="16"/>
      <c r="DJ576" s="16"/>
      <c r="DK576" s="16"/>
      <c r="DL576" s="16"/>
      <c r="DM576" s="16"/>
      <c r="DN576" s="16"/>
      <c r="DO576" s="16"/>
      <c r="DP576" s="16"/>
      <c r="DQ576" s="16"/>
      <c r="DR576" s="16"/>
      <c r="DS576" s="16"/>
      <c r="DT576" s="16"/>
      <c r="DU576" s="16"/>
      <c r="DV576" s="16"/>
      <c r="DW576" s="16"/>
      <c r="DX576" s="16"/>
      <c r="DY576" s="16"/>
      <c r="DZ576" s="16"/>
      <c r="EA576" s="16"/>
      <c r="EB576" s="16"/>
      <c r="EC576" s="16"/>
      <c r="ED576" s="16"/>
      <c r="EE576" s="16"/>
      <c r="EF576" s="16"/>
      <c r="EG576" s="16"/>
      <c r="EH576" s="16"/>
      <c r="EI576" s="16"/>
      <c r="EJ576" s="16"/>
      <c r="EK576" s="16"/>
      <c r="EL576" s="16"/>
      <c r="EM576" s="16"/>
      <c r="EN576" s="16"/>
      <c r="EO576" s="16"/>
      <c r="EP576" s="16"/>
      <c r="EQ576" s="16"/>
      <c r="ER576" s="16"/>
      <c r="ES576" s="16"/>
      <c r="ET576" s="16"/>
      <c r="EU576" s="16"/>
      <c r="EV576" s="16"/>
      <c r="EW576" s="16"/>
      <c r="EX576" s="16"/>
      <c r="EY576" s="16"/>
      <c r="EZ576" s="16"/>
      <c r="FA576" s="16"/>
      <c r="FB576" s="16"/>
      <c r="FC576" s="16"/>
      <c r="FD576" s="16"/>
      <c r="FE576" s="16"/>
      <c r="FF576" s="16"/>
      <c r="FG576" s="16"/>
      <c r="FH576" s="16"/>
      <c r="FI576" s="16"/>
      <c r="FJ576" s="16"/>
      <c r="FK576" s="16"/>
      <c r="FL576" s="16"/>
      <c r="FM576" s="16"/>
      <c r="FN576" s="16"/>
      <c r="FO576" s="16"/>
      <c r="FP576" s="16"/>
      <c r="FQ576" s="16"/>
      <c r="FR576" s="16"/>
      <c r="FS576" s="16"/>
      <c r="FT576" s="16"/>
      <c r="FU576" s="16"/>
      <c r="FV576" s="16"/>
      <c r="FW576" s="16"/>
      <c r="FX576" s="16"/>
    </row>
    <row r="577" spans="1:180" x14ac:dyDescent="0.3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c r="CX577" s="16"/>
      <c r="CY577" s="16"/>
      <c r="CZ577" s="16"/>
      <c r="DA577" s="16"/>
      <c r="DB577" s="16"/>
      <c r="DC577" s="16"/>
      <c r="DD577" s="16"/>
      <c r="DE577" s="16"/>
      <c r="DF577" s="16"/>
      <c r="DG577" s="16"/>
      <c r="DH577" s="16"/>
      <c r="DI577" s="16"/>
      <c r="DJ577" s="16"/>
      <c r="DK577" s="16"/>
      <c r="DL577" s="16"/>
      <c r="DM577" s="16"/>
      <c r="DN577" s="16"/>
      <c r="DO577" s="16"/>
      <c r="DP577" s="16"/>
      <c r="DQ577" s="16"/>
      <c r="DR577" s="16"/>
      <c r="DS577" s="16"/>
      <c r="DT577" s="16"/>
      <c r="DU577" s="16"/>
      <c r="DV577" s="16"/>
      <c r="DW577" s="16"/>
      <c r="DX577" s="16"/>
      <c r="DY577" s="16"/>
      <c r="DZ577" s="16"/>
      <c r="EA577" s="16"/>
      <c r="EB577" s="16"/>
      <c r="EC577" s="16"/>
      <c r="ED577" s="16"/>
      <c r="EE577" s="16"/>
      <c r="EF577" s="16"/>
      <c r="EG577" s="16"/>
      <c r="EH577" s="16"/>
      <c r="EI577" s="16"/>
      <c r="EJ577" s="16"/>
      <c r="EK577" s="16"/>
      <c r="EL577" s="16"/>
      <c r="EM577" s="16"/>
      <c r="EN577" s="16"/>
      <c r="EO577" s="16"/>
      <c r="EP577" s="16"/>
      <c r="EQ577" s="16"/>
      <c r="ER577" s="16"/>
      <c r="ES577" s="16"/>
      <c r="ET577" s="16"/>
      <c r="EU577" s="16"/>
      <c r="EV577" s="16"/>
      <c r="EW577" s="16"/>
      <c r="EX577" s="16"/>
      <c r="EY577" s="16"/>
      <c r="EZ577" s="16"/>
      <c r="FA577" s="16"/>
      <c r="FB577" s="16"/>
      <c r="FC577" s="16"/>
      <c r="FD577" s="16"/>
      <c r="FE577" s="16"/>
      <c r="FF577" s="16"/>
      <c r="FG577" s="16"/>
      <c r="FH577" s="16"/>
      <c r="FI577" s="16"/>
      <c r="FJ577" s="16"/>
      <c r="FK577" s="16"/>
      <c r="FL577" s="16"/>
      <c r="FM577" s="16"/>
      <c r="FN577" s="16"/>
      <c r="FO577" s="16"/>
      <c r="FP577" s="16"/>
      <c r="FQ577" s="16"/>
      <c r="FR577" s="16"/>
      <c r="FS577" s="16"/>
      <c r="FT577" s="16"/>
      <c r="FU577" s="16"/>
      <c r="FV577" s="16"/>
      <c r="FW577" s="16"/>
      <c r="FX577" s="16"/>
    </row>
    <row r="578" spans="1:180" x14ac:dyDescent="0.3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6"/>
      <c r="CW578" s="16"/>
      <c r="CX578" s="16"/>
      <c r="CY578" s="16"/>
      <c r="CZ578" s="16"/>
      <c r="DA578" s="16"/>
      <c r="DB578" s="16"/>
      <c r="DC578" s="16"/>
      <c r="DD578" s="16"/>
      <c r="DE578" s="16"/>
      <c r="DF578" s="16"/>
      <c r="DG578" s="16"/>
      <c r="DH578" s="16"/>
      <c r="DI578" s="16"/>
      <c r="DJ578" s="16"/>
      <c r="DK578" s="16"/>
      <c r="DL578" s="16"/>
      <c r="DM578" s="16"/>
      <c r="DN578" s="16"/>
      <c r="DO578" s="16"/>
      <c r="DP578" s="16"/>
      <c r="DQ578" s="16"/>
      <c r="DR578" s="16"/>
      <c r="DS578" s="16"/>
      <c r="DT578" s="16"/>
      <c r="DU578" s="16"/>
      <c r="DV578" s="16"/>
      <c r="DW578" s="16"/>
      <c r="DX578" s="16"/>
      <c r="DY578" s="16"/>
      <c r="DZ578" s="16"/>
      <c r="EA578" s="16"/>
      <c r="EB578" s="16"/>
      <c r="EC578" s="16"/>
      <c r="ED578" s="16"/>
      <c r="EE578" s="16"/>
      <c r="EF578" s="16"/>
      <c r="EG578" s="16"/>
      <c r="EH578" s="16"/>
      <c r="EI578" s="16"/>
      <c r="EJ578" s="16"/>
      <c r="EK578" s="16"/>
      <c r="EL578" s="16"/>
      <c r="EM578" s="16"/>
      <c r="EN578" s="16"/>
      <c r="EO578" s="16"/>
      <c r="EP578" s="16"/>
      <c r="EQ578" s="16"/>
      <c r="ER578" s="16"/>
      <c r="ES578" s="16"/>
      <c r="ET578" s="16"/>
      <c r="EU578" s="16"/>
      <c r="EV578" s="16"/>
      <c r="EW578" s="16"/>
      <c r="EX578" s="16"/>
      <c r="EY578" s="16"/>
      <c r="EZ578" s="16"/>
      <c r="FA578" s="16"/>
      <c r="FB578" s="16"/>
      <c r="FC578" s="16"/>
      <c r="FD578" s="16"/>
      <c r="FE578" s="16"/>
      <c r="FF578" s="16"/>
      <c r="FG578" s="16"/>
      <c r="FH578" s="16"/>
      <c r="FI578" s="16"/>
      <c r="FJ578" s="16"/>
      <c r="FK578" s="16"/>
      <c r="FL578" s="16"/>
      <c r="FM578" s="16"/>
      <c r="FN578" s="16"/>
      <c r="FO578" s="16"/>
      <c r="FP578" s="16"/>
      <c r="FQ578" s="16"/>
      <c r="FR578" s="16"/>
      <c r="FS578" s="16"/>
      <c r="FT578" s="16"/>
      <c r="FU578" s="16"/>
      <c r="FV578" s="16"/>
      <c r="FW578" s="16"/>
      <c r="FX578" s="16"/>
    </row>
    <row r="579" spans="1:180" x14ac:dyDescent="0.3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6"/>
      <c r="CW579" s="16"/>
      <c r="CX579" s="16"/>
      <c r="CY579" s="16"/>
      <c r="CZ579" s="16"/>
      <c r="DA579" s="16"/>
      <c r="DB579" s="16"/>
      <c r="DC579" s="16"/>
      <c r="DD579" s="16"/>
      <c r="DE579" s="16"/>
      <c r="DF579" s="16"/>
      <c r="DG579" s="16"/>
      <c r="DH579" s="16"/>
      <c r="DI579" s="16"/>
      <c r="DJ579" s="16"/>
      <c r="DK579" s="16"/>
      <c r="DL579" s="16"/>
      <c r="DM579" s="16"/>
      <c r="DN579" s="16"/>
      <c r="DO579" s="16"/>
      <c r="DP579" s="16"/>
      <c r="DQ579" s="16"/>
      <c r="DR579" s="16"/>
      <c r="DS579" s="16"/>
      <c r="DT579" s="16"/>
      <c r="DU579" s="16"/>
      <c r="DV579" s="16"/>
      <c r="DW579" s="16"/>
      <c r="DX579" s="16"/>
      <c r="DY579" s="16"/>
      <c r="DZ579" s="16"/>
      <c r="EA579" s="16"/>
      <c r="EB579" s="16"/>
      <c r="EC579" s="16"/>
      <c r="ED579" s="16"/>
      <c r="EE579" s="16"/>
      <c r="EF579" s="16"/>
      <c r="EG579" s="16"/>
      <c r="EH579" s="16"/>
      <c r="EI579" s="16"/>
      <c r="EJ579" s="16"/>
      <c r="EK579" s="16"/>
      <c r="EL579" s="16"/>
      <c r="EM579" s="16"/>
      <c r="EN579" s="16"/>
      <c r="EO579" s="16"/>
      <c r="EP579" s="16"/>
      <c r="EQ579" s="16"/>
      <c r="ER579" s="16"/>
      <c r="ES579" s="16"/>
      <c r="ET579" s="16"/>
      <c r="EU579" s="16"/>
      <c r="EV579" s="16"/>
      <c r="EW579" s="16"/>
      <c r="EX579" s="16"/>
      <c r="EY579" s="16"/>
      <c r="EZ579" s="16"/>
      <c r="FA579" s="16"/>
      <c r="FB579" s="16"/>
      <c r="FC579" s="16"/>
      <c r="FD579" s="16"/>
      <c r="FE579" s="16"/>
      <c r="FF579" s="16"/>
      <c r="FG579" s="16"/>
      <c r="FH579" s="16"/>
      <c r="FI579" s="16"/>
      <c r="FJ579" s="16"/>
      <c r="FK579" s="16"/>
      <c r="FL579" s="16"/>
      <c r="FM579" s="16"/>
      <c r="FN579" s="16"/>
      <c r="FO579" s="16"/>
      <c r="FP579" s="16"/>
      <c r="FQ579" s="16"/>
      <c r="FR579" s="16"/>
      <c r="FS579" s="16"/>
      <c r="FT579" s="16"/>
      <c r="FU579" s="16"/>
      <c r="FV579" s="16"/>
      <c r="FW579" s="16"/>
      <c r="FX579" s="16"/>
    </row>
    <row r="580" spans="1:180" x14ac:dyDescent="0.3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6"/>
      <c r="CW580" s="16"/>
      <c r="CX580" s="16"/>
      <c r="CY580" s="16"/>
      <c r="CZ580" s="16"/>
      <c r="DA580" s="16"/>
      <c r="DB580" s="16"/>
      <c r="DC580" s="16"/>
      <c r="DD580" s="16"/>
      <c r="DE580" s="16"/>
      <c r="DF580" s="16"/>
      <c r="DG580" s="16"/>
      <c r="DH580" s="16"/>
      <c r="DI580" s="16"/>
      <c r="DJ580" s="16"/>
      <c r="DK580" s="16"/>
      <c r="DL580" s="16"/>
      <c r="DM580" s="16"/>
      <c r="DN580" s="16"/>
      <c r="DO580" s="16"/>
      <c r="DP580" s="16"/>
      <c r="DQ580" s="16"/>
      <c r="DR580" s="16"/>
      <c r="DS580" s="16"/>
      <c r="DT580" s="16"/>
      <c r="DU580" s="16"/>
      <c r="DV580" s="16"/>
      <c r="DW580" s="16"/>
      <c r="DX580" s="16"/>
      <c r="DY580" s="16"/>
      <c r="DZ580" s="16"/>
      <c r="EA580" s="16"/>
      <c r="EB580" s="16"/>
      <c r="EC580" s="16"/>
      <c r="ED580" s="16"/>
      <c r="EE580" s="16"/>
      <c r="EF580" s="16"/>
      <c r="EG580" s="16"/>
      <c r="EH580" s="16"/>
      <c r="EI580" s="16"/>
      <c r="EJ580" s="16"/>
      <c r="EK580" s="16"/>
      <c r="EL580" s="16"/>
      <c r="EM580" s="16"/>
      <c r="EN580" s="16"/>
      <c r="EO580" s="16"/>
      <c r="EP580" s="16"/>
      <c r="EQ580" s="16"/>
      <c r="ER580" s="16"/>
      <c r="ES580" s="16"/>
      <c r="ET580" s="16"/>
      <c r="EU580" s="16"/>
      <c r="EV580" s="16"/>
      <c r="EW580" s="16"/>
      <c r="EX580" s="16"/>
      <c r="EY580" s="16"/>
      <c r="EZ580" s="16"/>
      <c r="FA580" s="16"/>
      <c r="FB580" s="16"/>
      <c r="FC580" s="16"/>
      <c r="FD580" s="16"/>
      <c r="FE580" s="16"/>
      <c r="FF580" s="16"/>
      <c r="FG580" s="16"/>
      <c r="FH580" s="16"/>
      <c r="FI580" s="16"/>
      <c r="FJ580" s="16"/>
      <c r="FK580" s="16"/>
      <c r="FL580" s="16"/>
      <c r="FM580" s="16"/>
      <c r="FN580" s="16"/>
      <c r="FO580" s="16"/>
      <c r="FP580" s="16"/>
      <c r="FQ580" s="16"/>
      <c r="FR580" s="16"/>
      <c r="FS580" s="16"/>
      <c r="FT580" s="16"/>
      <c r="FU580" s="16"/>
      <c r="FV580" s="16"/>
      <c r="FW580" s="16"/>
      <c r="FX580" s="16"/>
    </row>
    <row r="581" spans="1:180" x14ac:dyDescent="0.3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c r="CX581" s="16"/>
      <c r="CY581" s="16"/>
      <c r="CZ581" s="16"/>
      <c r="DA581" s="16"/>
      <c r="DB581" s="16"/>
      <c r="DC581" s="16"/>
      <c r="DD581" s="16"/>
      <c r="DE581" s="16"/>
      <c r="DF581" s="16"/>
      <c r="DG581" s="16"/>
      <c r="DH581" s="16"/>
      <c r="DI581" s="16"/>
      <c r="DJ581" s="16"/>
      <c r="DK581" s="16"/>
      <c r="DL581" s="16"/>
      <c r="DM581" s="16"/>
      <c r="DN581" s="16"/>
      <c r="DO581" s="16"/>
      <c r="DP581" s="16"/>
      <c r="DQ581" s="16"/>
      <c r="DR581" s="16"/>
      <c r="DS581" s="16"/>
      <c r="DT581" s="16"/>
      <c r="DU581" s="16"/>
      <c r="DV581" s="16"/>
      <c r="DW581" s="16"/>
      <c r="DX581" s="16"/>
      <c r="DY581" s="16"/>
      <c r="DZ581" s="16"/>
      <c r="EA581" s="16"/>
      <c r="EB581" s="16"/>
      <c r="EC581" s="16"/>
      <c r="ED581" s="16"/>
      <c r="EE581" s="16"/>
      <c r="EF581" s="16"/>
      <c r="EG581" s="16"/>
      <c r="EH581" s="16"/>
      <c r="EI581" s="16"/>
      <c r="EJ581" s="16"/>
      <c r="EK581" s="16"/>
      <c r="EL581" s="16"/>
      <c r="EM581" s="16"/>
      <c r="EN581" s="16"/>
      <c r="EO581" s="16"/>
      <c r="EP581" s="16"/>
      <c r="EQ581" s="16"/>
      <c r="ER581" s="16"/>
      <c r="ES581" s="16"/>
      <c r="ET581" s="16"/>
      <c r="EU581" s="16"/>
      <c r="EV581" s="16"/>
      <c r="EW581" s="16"/>
      <c r="EX581" s="16"/>
      <c r="EY581" s="16"/>
      <c r="EZ581" s="16"/>
      <c r="FA581" s="16"/>
      <c r="FB581" s="16"/>
      <c r="FC581" s="16"/>
      <c r="FD581" s="16"/>
      <c r="FE581" s="16"/>
      <c r="FF581" s="16"/>
      <c r="FG581" s="16"/>
      <c r="FH581" s="16"/>
      <c r="FI581" s="16"/>
      <c r="FJ581" s="16"/>
      <c r="FK581" s="16"/>
      <c r="FL581" s="16"/>
      <c r="FM581" s="16"/>
      <c r="FN581" s="16"/>
      <c r="FO581" s="16"/>
      <c r="FP581" s="16"/>
      <c r="FQ581" s="16"/>
      <c r="FR581" s="16"/>
      <c r="FS581" s="16"/>
      <c r="FT581" s="16"/>
      <c r="FU581" s="16"/>
      <c r="FV581" s="16"/>
      <c r="FW581" s="16"/>
      <c r="FX581" s="16"/>
    </row>
    <row r="582" spans="1:180" x14ac:dyDescent="0.3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c r="CX582" s="16"/>
      <c r="CY582" s="16"/>
      <c r="CZ582" s="16"/>
      <c r="DA582" s="16"/>
      <c r="DB582" s="16"/>
      <c r="DC582" s="16"/>
      <c r="DD582" s="16"/>
      <c r="DE582" s="16"/>
      <c r="DF582" s="16"/>
      <c r="DG582" s="16"/>
      <c r="DH582" s="16"/>
      <c r="DI582" s="16"/>
      <c r="DJ582" s="16"/>
      <c r="DK582" s="16"/>
      <c r="DL582" s="16"/>
      <c r="DM582" s="16"/>
      <c r="DN582" s="16"/>
      <c r="DO582" s="16"/>
      <c r="DP582" s="16"/>
      <c r="DQ582" s="16"/>
      <c r="DR582" s="16"/>
      <c r="DS582" s="16"/>
      <c r="DT582" s="16"/>
      <c r="DU582" s="16"/>
      <c r="DV582" s="16"/>
      <c r="DW582" s="16"/>
      <c r="DX582" s="16"/>
      <c r="DY582" s="16"/>
      <c r="DZ582" s="16"/>
      <c r="EA582" s="16"/>
      <c r="EB582" s="16"/>
      <c r="EC582" s="16"/>
      <c r="ED582" s="16"/>
      <c r="EE582" s="16"/>
      <c r="EF582" s="16"/>
      <c r="EG582" s="16"/>
      <c r="EH582" s="16"/>
      <c r="EI582" s="16"/>
      <c r="EJ582" s="16"/>
      <c r="EK582" s="16"/>
      <c r="EL582" s="16"/>
      <c r="EM582" s="16"/>
      <c r="EN582" s="16"/>
      <c r="EO582" s="16"/>
      <c r="EP582" s="16"/>
      <c r="EQ582" s="16"/>
      <c r="ER582" s="16"/>
      <c r="ES582" s="16"/>
      <c r="ET582" s="16"/>
      <c r="EU582" s="16"/>
      <c r="EV582" s="16"/>
      <c r="EW582" s="16"/>
      <c r="EX582" s="16"/>
      <c r="EY582" s="16"/>
      <c r="EZ582" s="16"/>
      <c r="FA582" s="16"/>
      <c r="FB582" s="16"/>
      <c r="FC582" s="16"/>
      <c r="FD582" s="16"/>
      <c r="FE582" s="16"/>
      <c r="FF582" s="16"/>
      <c r="FG582" s="16"/>
      <c r="FH582" s="16"/>
      <c r="FI582" s="16"/>
      <c r="FJ582" s="16"/>
      <c r="FK582" s="16"/>
      <c r="FL582" s="16"/>
      <c r="FM582" s="16"/>
      <c r="FN582" s="16"/>
      <c r="FO582" s="16"/>
      <c r="FP582" s="16"/>
      <c r="FQ582" s="16"/>
      <c r="FR582" s="16"/>
      <c r="FS582" s="16"/>
      <c r="FT582" s="16"/>
      <c r="FU582" s="16"/>
      <c r="FV582" s="16"/>
      <c r="FW582" s="16"/>
      <c r="FX582" s="16"/>
    </row>
    <row r="583" spans="1:180" x14ac:dyDescent="0.3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6"/>
      <c r="CW583" s="16"/>
      <c r="CX583" s="16"/>
      <c r="CY583" s="16"/>
      <c r="CZ583" s="16"/>
      <c r="DA583" s="16"/>
      <c r="DB583" s="16"/>
      <c r="DC583" s="16"/>
      <c r="DD583" s="16"/>
      <c r="DE583" s="16"/>
      <c r="DF583" s="16"/>
      <c r="DG583" s="16"/>
      <c r="DH583" s="16"/>
      <c r="DI583" s="16"/>
      <c r="DJ583" s="16"/>
      <c r="DK583" s="16"/>
      <c r="DL583" s="16"/>
      <c r="DM583" s="16"/>
      <c r="DN583" s="16"/>
      <c r="DO583" s="16"/>
      <c r="DP583" s="16"/>
      <c r="DQ583" s="16"/>
      <c r="DR583" s="16"/>
      <c r="DS583" s="16"/>
      <c r="DT583" s="16"/>
      <c r="DU583" s="16"/>
      <c r="DV583" s="16"/>
      <c r="DW583" s="16"/>
      <c r="DX583" s="16"/>
      <c r="DY583" s="16"/>
      <c r="DZ583" s="16"/>
      <c r="EA583" s="16"/>
      <c r="EB583" s="16"/>
      <c r="EC583" s="16"/>
      <c r="ED583" s="16"/>
      <c r="EE583" s="16"/>
      <c r="EF583" s="16"/>
      <c r="EG583" s="16"/>
      <c r="EH583" s="16"/>
      <c r="EI583" s="16"/>
      <c r="EJ583" s="16"/>
      <c r="EK583" s="16"/>
      <c r="EL583" s="16"/>
      <c r="EM583" s="16"/>
      <c r="EN583" s="16"/>
      <c r="EO583" s="16"/>
      <c r="EP583" s="16"/>
      <c r="EQ583" s="16"/>
      <c r="ER583" s="16"/>
      <c r="ES583" s="16"/>
      <c r="ET583" s="16"/>
      <c r="EU583" s="16"/>
      <c r="EV583" s="16"/>
      <c r="EW583" s="16"/>
      <c r="EX583" s="16"/>
      <c r="EY583" s="16"/>
      <c r="EZ583" s="16"/>
      <c r="FA583" s="16"/>
      <c r="FB583" s="16"/>
      <c r="FC583" s="16"/>
      <c r="FD583" s="16"/>
      <c r="FE583" s="16"/>
      <c r="FF583" s="16"/>
      <c r="FG583" s="16"/>
      <c r="FH583" s="16"/>
      <c r="FI583" s="16"/>
      <c r="FJ583" s="16"/>
      <c r="FK583" s="16"/>
      <c r="FL583" s="16"/>
      <c r="FM583" s="16"/>
      <c r="FN583" s="16"/>
      <c r="FO583" s="16"/>
      <c r="FP583" s="16"/>
      <c r="FQ583" s="16"/>
      <c r="FR583" s="16"/>
      <c r="FS583" s="16"/>
      <c r="FT583" s="16"/>
      <c r="FU583" s="16"/>
      <c r="FV583" s="16"/>
      <c r="FW583" s="16"/>
      <c r="FX583" s="16"/>
    </row>
    <row r="584" spans="1:180" x14ac:dyDescent="0.3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6"/>
      <c r="CX584" s="16"/>
      <c r="CY584" s="16"/>
      <c r="CZ584" s="16"/>
      <c r="DA584" s="16"/>
      <c r="DB584" s="16"/>
      <c r="DC584" s="16"/>
      <c r="DD584" s="16"/>
      <c r="DE584" s="16"/>
      <c r="DF584" s="16"/>
      <c r="DG584" s="16"/>
      <c r="DH584" s="16"/>
      <c r="DI584" s="16"/>
      <c r="DJ584" s="16"/>
      <c r="DK584" s="16"/>
      <c r="DL584" s="16"/>
      <c r="DM584" s="16"/>
      <c r="DN584" s="16"/>
      <c r="DO584" s="16"/>
      <c r="DP584" s="16"/>
      <c r="DQ584" s="16"/>
      <c r="DR584" s="16"/>
      <c r="DS584" s="16"/>
      <c r="DT584" s="16"/>
      <c r="DU584" s="16"/>
      <c r="DV584" s="16"/>
      <c r="DW584" s="16"/>
      <c r="DX584" s="16"/>
      <c r="DY584" s="16"/>
      <c r="DZ584" s="16"/>
      <c r="EA584" s="16"/>
      <c r="EB584" s="16"/>
      <c r="EC584" s="16"/>
      <c r="ED584" s="16"/>
      <c r="EE584" s="16"/>
      <c r="EF584" s="16"/>
      <c r="EG584" s="16"/>
      <c r="EH584" s="16"/>
      <c r="EI584" s="16"/>
      <c r="EJ584" s="16"/>
      <c r="EK584" s="16"/>
      <c r="EL584" s="16"/>
      <c r="EM584" s="16"/>
      <c r="EN584" s="16"/>
      <c r="EO584" s="16"/>
      <c r="EP584" s="16"/>
      <c r="EQ584" s="16"/>
      <c r="ER584" s="16"/>
      <c r="ES584" s="16"/>
      <c r="ET584" s="16"/>
      <c r="EU584" s="16"/>
      <c r="EV584" s="16"/>
      <c r="EW584" s="16"/>
      <c r="EX584" s="16"/>
      <c r="EY584" s="16"/>
      <c r="EZ584" s="16"/>
      <c r="FA584" s="16"/>
      <c r="FB584" s="16"/>
      <c r="FC584" s="16"/>
      <c r="FD584" s="16"/>
      <c r="FE584" s="16"/>
      <c r="FF584" s="16"/>
      <c r="FG584" s="16"/>
      <c r="FH584" s="16"/>
      <c r="FI584" s="16"/>
      <c r="FJ584" s="16"/>
      <c r="FK584" s="16"/>
      <c r="FL584" s="16"/>
      <c r="FM584" s="16"/>
      <c r="FN584" s="16"/>
      <c r="FO584" s="16"/>
      <c r="FP584" s="16"/>
      <c r="FQ584" s="16"/>
      <c r="FR584" s="16"/>
      <c r="FS584" s="16"/>
      <c r="FT584" s="16"/>
      <c r="FU584" s="16"/>
      <c r="FV584" s="16"/>
      <c r="FW584" s="16"/>
      <c r="FX584" s="16"/>
    </row>
    <row r="585" spans="1:180" x14ac:dyDescent="0.3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6"/>
      <c r="CW585" s="16"/>
      <c r="CX585" s="16"/>
      <c r="CY585" s="16"/>
      <c r="CZ585" s="16"/>
      <c r="DA585" s="16"/>
      <c r="DB585" s="16"/>
      <c r="DC585" s="16"/>
      <c r="DD585" s="16"/>
      <c r="DE585" s="16"/>
      <c r="DF585" s="16"/>
      <c r="DG585" s="16"/>
      <c r="DH585" s="16"/>
      <c r="DI585" s="16"/>
      <c r="DJ585" s="16"/>
      <c r="DK585" s="16"/>
      <c r="DL585" s="16"/>
      <c r="DM585" s="16"/>
      <c r="DN585" s="16"/>
      <c r="DO585" s="16"/>
      <c r="DP585" s="16"/>
      <c r="DQ585" s="16"/>
      <c r="DR585" s="16"/>
      <c r="DS585" s="16"/>
      <c r="DT585" s="16"/>
      <c r="DU585" s="16"/>
      <c r="DV585" s="16"/>
      <c r="DW585" s="16"/>
      <c r="DX585" s="16"/>
      <c r="DY585" s="16"/>
      <c r="DZ585" s="16"/>
      <c r="EA585" s="16"/>
      <c r="EB585" s="16"/>
      <c r="EC585" s="16"/>
      <c r="ED585" s="16"/>
      <c r="EE585" s="16"/>
      <c r="EF585" s="16"/>
      <c r="EG585" s="16"/>
      <c r="EH585" s="16"/>
      <c r="EI585" s="16"/>
      <c r="EJ585" s="16"/>
      <c r="EK585" s="16"/>
      <c r="EL585" s="16"/>
      <c r="EM585" s="16"/>
      <c r="EN585" s="16"/>
      <c r="EO585" s="16"/>
      <c r="EP585" s="16"/>
      <c r="EQ585" s="16"/>
      <c r="ER585" s="16"/>
      <c r="ES585" s="16"/>
      <c r="ET585" s="16"/>
      <c r="EU585" s="16"/>
      <c r="EV585" s="16"/>
      <c r="EW585" s="16"/>
      <c r="EX585" s="16"/>
      <c r="EY585" s="16"/>
      <c r="EZ585" s="16"/>
      <c r="FA585" s="16"/>
      <c r="FB585" s="16"/>
      <c r="FC585" s="16"/>
      <c r="FD585" s="16"/>
      <c r="FE585" s="16"/>
      <c r="FF585" s="16"/>
      <c r="FG585" s="16"/>
      <c r="FH585" s="16"/>
      <c r="FI585" s="16"/>
      <c r="FJ585" s="16"/>
      <c r="FK585" s="16"/>
      <c r="FL585" s="16"/>
      <c r="FM585" s="16"/>
      <c r="FN585" s="16"/>
      <c r="FO585" s="16"/>
      <c r="FP585" s="16"/>
      <c r="FQ585" s="16"/>
      <c r="FR585" s="16"/>
      <c r="FS585" s="16"/>
      <c r="FT585" s="16"/>
      <c r="FU585" s="16"/>
      <c r="FV585" s="16"/>
      <c r="FW585" s="16"/>
      <c r="FX585" s="16"/>
    </row>
    <row r="586" spans="1:180" x14ac:dyDescent="0.3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c r="CX586" s="16"/>
      <c r="CY586" s="16"/>
      <c r="CZ586" s="16"/>
      <c r="DA586" s="16"/>
      <c r="DB586" s="16"/>
      <c r="DC586" s="16"/>
      <c r="DD586" s="16"/>
      <c r="DE586" s="16"/>
      <c r="DF586" s="16"/>
      <c r="DG586" s="16"/>
      <c r="DH586" s="16"/>
      <c r="DI586" s="16"/>
      <c r="DJ586" s="16"/>
      <c r="DK586" s="16"/>
      <c r="DL586" s="16"/>
      <c r="DM586" s="16"/>
      <c r="DN586" s="16"/>
      <c r="DO586" s="16"/>
      <c r="DP586" s="16"/>
      <c r="DQ586" s="16"/>
      <c r="DR586" s="16"/>
      <c r="DS586" s="16"/>
      <c r="DT586" s="16"/>
      <c r="DU586" s="16"/>
      <c r="DV586" s="16"/>
      <c r="DW586" s="16"/>
      <c r="DX586" s="16"/>
      <c r="DY586" s="16"/>
      <c r="DZ586" s="16"/>
      <c r="EA586" s="16"/>
      <c r="EB586" s="16"/>
      <c r="EC586" s="16"/>
      <c r="ED586" s="16"/>
      <c r="EE586" s="16"/>
      <c r="EF586" s="16"/>
      <c r="EG586" s="16"/>
      <c r="EH586" s="16"/>
      <c r="EI586" s="16"/>
      <c r="EJ586" s="16"/>
      <c r="EK586" s="16"/>
      <c r="EL586" s="16"/>
      <c r="EM586" s="16"/>
      <c r="EN586" s="16"/>
      <c r="EO586" s="16"/>
      <c r="EP586" s="16"/>
      <c r="EQ586" s="16"/>
      <c r="ER586" s="16"/>
      <c r="ES586" s="16"/>
      <c r="ET586" s="16"/>
      <c r="EU586" s="16"/>
      <c r="EV586" s="16"/>
      <c r="EW586" s="16"/>
      <c r="EX586" s="16"/>
      <c r="EY586" s="16"/>
      <c r="EZ586" s="16"/>
      <c r="FA586" s="16"/>
      <c r="FB586" s="16"/>
      <c r="FC586" s="16"/>
      <c r="FD586" s="16"/>
      <c r="FE586" s="16"/>
      <c r="FF586" s="16"/>
      <c r="FG586" s="16"/>
      <c r="FH586" s="16"/>
      <c r="FI586" s="16"/>
      <c r="FJ586" s="16"/>
      <c r="FK586" s="16"/>
      <c r="FL586" s="16"/>
      <c r="FM586" s="16"/>
      <c r="FN586" s="16"/>
      <c r="FO586" s="16"/>
      <c r="FP586" s="16"/>
      <c r="FQ586" s="16"/>
      <c r="FR586" s="16"/>
      <c r="FS586" s="16"/>
      <c r="FT586" s="16"/>
      <c r="FU586" s="16"/>
      <c r="FV586" s="16"/>
      <c r="FW586" s="16"/>
      <c r="FX586" s="16"/>
    </row>
    <row r="587" spans="1:180" x14ac:dyDescent="0.3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c r="CX587" s="16"/>
      <c r="CY587" s="16"/>
      <c r="CZ587" s="16"/>
      <c r="DA587" s="16"/>
      <c r="DB587" s="16"/>
      <c r="DC587" s="16"/>
      <c r="DD587" s="16"/>
      <c r="DE587" s="16"/>
      <c r="DF587" s="16"/>
      <c r="DG587" s="16"/>
      <c r="DH587" s="16"/>
      <c r="DI587" s="16"/>
      <c r="DJ587" s="16"/>
      <c r="DK587" s="16"/>
      <c r="DL587" s="16"/>
      <c r="DM587" s="16"/>
      <c r="DN587" s="16"/>
      <c r="DO587" s="16"/>
      <c r="DP587" s="16"/>
      <c r="DQ587" s="16"/>
      <c r="DR587" s="16"/>
      <c r="DS587" s="16"/>
      <c r="DT587" s="16"/>
      <c r="DU587" s="16"/>
      <c r="DV587" s="16"/>
      <c r="DW587" s="16"/>
      <c r="DX587" s="16"/>
      <c r="DY587" s="16"/>
      <c r="DZ587" s="16"/>
      <c r="EA587" s="16"/>
      <c r="EB587" s="16"/>
      <c r="EC587" s="16"/>
      <c r="ED587" s="16"/>
      <c r="EE587" s="16"/>
      <c r="EF587" s="16"/>
      <c r="EG587" s="16"/>
      <c r="EH587" s="16"/>
      <c r="EI587" s="16"/>
      <c r="EJ587" s="16"/>
      <c r="EK587" s="16"/>
      <c r="EL587" s="16"/>
      <c r="EM587" s="16"/>
      <c r="EN587" s="16"/>
      <c r="EO587" s="16"/>
      <c r="EP587" s="16"/>
      <c r="EQ587" s="16"/>
      <c r="ER587" s="16"/>
      <c r="ES587" s="16"/>
      <c r="ET587" s="16"/>
      <c r="EU587" s="16"/>
      <c r="EV587" s="16"/>
      <c r="EW587" s="16"/>
      <c r="EX587" s="16"/>
      <c r="EY587" s="16"/>
      <c r="EZ587" s="16"/>
      <c r="FA587" s="16"/>
      <c r="FB587" s="16"/>
      <c r="FC587" s="16"/>
      <c r="FD587" s="16"/>
      <c r="FE587" s="16"/>
      <c r="FF587" s="16"/>
      <c r="FG587" s="16"/>
      <c r="FH587" s="16"/>
      <c r="FI587" s="16"/>
      <c r="FJ587" s="16"/>
      <c r="FK587" s="16"/>
      <c r="FL587" s="16"/>
      <c r="FM587" s="16"/>
      <c r="FN587" s="16"/>
      <c r="FO587" s="16"/>
      <c r="FP587" s="16"/>
      <c r="FQ587" s="16"/>
      <c r="FR587" s="16"/>
      <c r="FS587" s="16"/>
      <c r="FT587" s="16"/>
      <c r="FU587" s="16"/>
      <c r="FV587" s="16"/>
      <c r="FW587" s="16"/>
      <c r="FX587" s="16"/>
    </row>
    <row r="588" spans="1:180" x14ac:dyDescent="0.3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c r="BY588" s="16"/>
      <c r="BZ588" s="16"/>
      <c r="CA588" s="16"/>
      <c r="CB588" s="16"/>
      <c r="CC588" s="16"/>
      <c r="CD588" s="16"/>
      <c r="CE588" s="16"/>
      <c r="CF588" s="16"/>
      <c r="CG588" s="16"/>
      <c r="CH588" s="16"/>
      <c r="CI588" s="16"/>
      <c r="CJ588" s="16"/>
      <c r="CK588" s="16"/>
      <c r="CL588" s="16"/>
      <c r="CM588" s="16"/>
      <c r="CN588" s="16"/>
      <c r="CO588" s="16"/>
      <c r="CP588" s="16"/>
      <c r="CQ588" s="16"/>
      <c r="CR588" s="16"/>
      <c r="CS588" s="16"/>
      <c r="CT588" s="16"/>
      <c r="CU588" s="16"/>
      <c r="CV588" s="16"/>
      <c r="CW588" s="16"/>
      <c r="CX588" s="16"/>
      <c r="CY588" s="16"/>
      <c r="CZ588" s="16"/>
      <c r="DA588" s="16"/>
      <c r="DB588" s="16"/>
      <c r="DC588" s="16"/>
      <c r="DD588" s="16"/>
      <c r="DE588" s="16"/>
      <c r="DF588" s="16"/>
      <c r="DG588" s="16"/>
      <c r="DH588" s="16"/>
      <c r="DI588" s="16"/>
      <c r="DJ588" s="16"/>
      <c r="DK588" s="16"/>
      <c r="DL588" s="16"/>
      <c r="DM588" s="16"/>
      <c r="DN588" s="16"/>
      <c r="DO588" s="16"/>
      <c r="DP588" s="16"/>
      <c r="DQ588" s="16"/>
      <c r="DR588" s="16"/>
      <c r="DS588" s="16"/>
      <c r="DT588" s="16"/>
      <c r="DU588" s="16"/>
      <c r="DV588" s="16"/>
      <c r="DW588" s="16"/>
      <c r="DX588" s="16"/>
      <c r="DY588" s="16"/>
      <c r="DZ588" s="16"/>
      <c r="EA588" s="16"/>
      <c r="EB588" s="16"/>
      <c r="EC588" s="16"/>
      <c r="ED588" s="16"/>
      <c r="EE588" s="16"/>
      <c r="EF588" s="16"/>
      <c r="EG588" s="16"/>
      <c r="EH588" s="16"/>
      <c r="EI588" s="16"/>
      <c r="EJ588" s="16"/>
      <c r="EK588" s="16"/>
      <c r="EL588" s="16"/>
      <c r="EM588" s="16"/>
      <c r="EN588" s="16"/>
      <c r="EO588" s="16"/>
      <c r="EP588" s="16"/>
      <c r="EQ588" s="16"/>
      <c r="ER588" s="16"/>
      <c r="ES588" s="16"/>
      <c r="ET588" s="16"/>
      <c r="EU588" s="16"/>
      <c r="EV588" s="16"/>
      <c r="EW588" s="16"/>
      <c r="EX588" s="16"/>
      <c r="EY588" s="16"/>
      <c r="EZ588" s="16"/>
      <c r="FA588" s="16"/>
      <c r="FB588" s="16"/>
      <c r="FC588" s="16"/>
      <c r="FD588" s="16"/>
      <c r="FE588" s="16"/>
      <c r="FF588" s="16"/>
      <c r="FG588" s="16"/>
      <c r="FH588" s="16"/>
      <c r="FI588" s="16"/>
      <c r="FJ588" s="16"/>
      <c r="FK588" s="16"/>
      <c r="FL588" s="16"/>
      <c r="FM588" s="16"/>
      <c r="FN588" s="16"/>
      <c r="FO588" s="16"/>
      <c r="FP588" s="16"/>
      <c r="FQ588" s="16"/>
      <c r="FR588" s="16"/>
      <c r="FS588" s="16"/>
      <c r="FT588" s="16"/>
      <c r="FU588" s="16"/>
      <c r="FV588" s="16"/>
      <c r="FW588" s="16"/>
      <c r="FX588" s="16"/>
    </row>
    <row r="589" spans="1:180" x14ac:dyDescent="0.3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c r="CX589" s="16"/>
      <c r="CY589" s="16"/>
      <c r="CZ589" s="16"/>
      <c r="DA589" s="16"/>
      <c r="DB589" s="16"/>
      <c r="DC589" s="16"/>
      <c r="DD589" s="16"/>
      <c r="DE589" s="16"/>
      <c r="DF589" s="16"/>
      <c r="DG589" s="16"/>
      <c r="DH589" s="16"/>
      <c r="DI589" s="16"/>
      <c r="DJ589" s="16"/>
      <c r="DK589" s="16"/>
      <c r="DL589" s="16"/>
      <c r="DM589" s="16"/>
      <c r="DN589" s="16"/>
      <c r="DO589" s="16"/>
      <c r="DP589" s="16"/>
      <c r="DQ589" s="16"/>
      <c r="DR589" s="16"/>
      <c r="DS589" s="16"/>
      <c r="DT589" s="16"/>
      <c r="DU589" s="16"/>
      <c r="DV589" s="16"/>
      <c r="DW589" s="16"/>
      <c r="DX589" s="16"/>
      <c r="DY589" s="16"/>
      <c r="DZ589" s="16"/>
      <c r="EA589" s="16"/>
      <c r="EB589" s="16"/>
      <c r="EC589" s="16"/>
      <c r="ED589" s="16"/>
      <c r="EE589" s="16"/>
      <c r="EF589" s="16"/>
      <c r="EG589" s="16"/>
      <c r="EH589" s="16"/>
      <c r="EI589" s="16"/>
      <c r="EJ589" s="16"/>
      <c r="EK589" s="16"/>
      <c r="EL589" s="16"/>
      <c r="EM589" s="16"/>
      <c r="EN589" s="16"/>
      <c r="EO589" s="16"/>
      <c r="EP589" s="16"/>
      <c r="EQ589" s="16"/>
      <c r="ER589" s="16"/>
      <c r="ES589" s="16"/>
      <c r="ET589" s="16"/>
      <c r="EU589" s="16"/>
      <c r="EV589" s="16"/>
      <c r="EW589" s="16"/>
      <c r="EX589" s="16"/>
      <c r="EY589" s="16"/>
      <c r="EZ589" s="16"/>
      <c r="FA589" s="16"/>
      <c r="FB589" s="16"/>
      <c r="FC589" s="16"/>
      <c r="FD589" s="16"/>
      <c r="FE589" s="16"/>
      <c r="FF589" s="16"/>
      <c r="FG589" s="16"/>
      <c r="FH589" s="16"/>
      <c r="FI589" s="16"/>
      <c r="FJ589" s="16"/>
      <c r="FK589" s="16"/>
      <c r="FL589" s="16"/>
      <c r="FM589" s="16"/>
      <c r="FN589" s="16"/>
      <c r="FO589" s="16"/>
      <c r="FP589" s="16"/>
      <c r="FQ589" s="16"/>
      <c r="FR589" s="16"/>
      <c r="FS589" s="16"/>
      <c r="FT589" s="16"/>
      <c r="FU589" s="16"/>
      <c r="FV589" s="16"/>
      <c r="FW589" s="16"/>
      <c r="FX589" s="16"/>
    </row>
    <row r="590" spans="1:180" x14ac:dyDescent="0.3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c r="CX590" s="16"/>
      <c r="CY590" s="16"/>
      <c r="CZ590" s="16"/>
      <c r="DA590" s="16"/>
      <c r="DB590" s="16"/>
      <c r="DC590" s="16"/>
      <c r="DD590" s="16"/>
      <c r="DE590" s="16"/>
      <c r="DF590" s="16"/>
      <c r="DG590" s="16"/>
      <c r="DH590" s="16"/>
      <c r="DI590" s="16"/>
      <c r="DJ590" s="16"/>
      <c r="DK590" s="16"/>
      <c r="DL590" s="16"/>
      <c r="DM590" s="16"/>
      <c r="DN590" s="16"/>
      <c r="DO590" s="16"/>
      <c r="DP590" s="16"/>
      <c r="DQ590" s="16"/>
      <c r="DR590" s="16"/>
      <c r="DS590" s="16"/>
      <c r="DT590" s="16"/>
      <c r="DU590" s="16"/>
      <c r="DV590" s="16"/>
      <c r="DW590" s="16"/>
      <c r="DX590" s="16"/>
      <c r="DY590" s="16"/>
      <c r="DZ590" s="16"/>
      <c r="EA590" s="16"/>
      <c r="EB590" s="16"/>
      <c r="EC590" s="16"/>
      <c r="ED590" s="16"/>
      <c r="EE590" s="16"/>
      <c r="EF590" s="16"/>
      <c r="EG590" s="16"/>
      <c r="EH590" s="16"/>
      <c r="EI590" s="16"/>
      <c r="EJ590" s="16"/>
      <c r="EK590" s="16"/>
      <c r="EL590" s="16"/>
      <c r="EM590" s="16"/>
      <c r="EN590" s="16"/>
      <c r="EO590" s="16"/>
      <c r="EP590" s="16"/>
      <c r="EQ590" s="16"/>
      <c r="ER590" s="16"/>
      <c r="ES590" s="16"/>
      <c r="ET590" s="16"/>
      <c r="EU590" s="16"/>
      <c r="EV590" s="16"/>
      <c r="EW590" s="16"/>
      <c r="EX590" s="16"/>
      <c r="EY590" s="16"/>
      <c r="EZ590" s="16"/>
      <c r="FA590" s="16"/>
      <c r="FB590" s="16"/>
      <c r="FC590" s="16"/>
      <c r="FD590" s="16"/>
      <c r="FE590" s="16"/>
      <c r="FF590" s="16"/>
      <c r="FG590" s="16"/>
      <c r="FH590" s="16"/>
      <c r="FI590" s="16"/>
      <c r="FJ590" s="16"/>
      <c r="FK590" s="16"/>
      <c r="FL590" s="16"/>
      <c r="FM590" s="16"/>
      <c r="FN590" s="16"/>
      <c r="FO590" s="16"/>
      <c r="FP590" s="16"/>
      <c r="FQ590" s="16"/>
      <c r="FR590" s="16"/>
      <c r="FS590" s="16"/>
      <c r="FT590" s="16"/>
      <c r="FU590" s="16"/>
      <c r="FV590" s="16"/>
      <c r="FW590" s="16"/>
      <c r="FX590" s="16"/>
    </row>
    <row r="591" spans="1:180" x14ac:dyDescent="0.3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c r="CX591" s="16"/>
      <c r="CY591" s="16"/>
      <c r="CZ591" s="16"/>
      <c r="DA591" s="16"/>
      <c r="DB591" s="16"/>
      <c r="DC591" s="16"/>
      <c r="DD591" s="16"/>
      <c r="DE591" s="16"/>
      <c r="DF591" s="16"/>
      <c r="DG591" s="16"/>
      <c r="DH591" s="16"/>
      <c r="DI591" s="16"/>
      <c r="DJ591" s="16"/>
      <c r="DK591" s="16"/>
      <c r="DL591" s="16"/>
      <c r="DM591" s="16"/>
      <c r="DN591" s="16"/>
      <c r="DO591" s="16"/>
      <c r="DP591" s="16"/>
      <c r="DQ591" s="16"/>
      <c r="DR591" s="16"/>
      <c r="DS591" s="16"/>
      <c r="DT591" s="16"/>
      <c r="DU591" s="16"/>
      <c r="DV591" s="16"/>
      <c r="DW591" s="16"/>
      <c r="DX591" s="16"/>
      <c r="DY591" s="16"/>
      <c r="DZ591" s="16"/>
      <c r="EA591" s="16"/>
      <c r="EB591" s="16"/>
      <c r="EC591" s="16"/>
      <c r="ED591" s="16"/>
      <c r="EE591" s="16"/>
      <c r="EF591" s="16"/>
      <c r="EG591" s="16"/>
      <c r="EH591" s="16"/>
      <c r="EI591" s="16"/>
      <c r="EJ591" s="16"/>
      <c r="EK591" s="16"/>
      <c r="EL591" s="16"/>
      <c r="EM591" s="16"/>
      <c r="EN591" s="16"/>
      <c r="EO591" s="16"/>
      <c r="EP591" s="16"/>
      <c r="EQ591" s="16"/>
      <c r="ER591" s="16"/>
      <c r="ES591" s="16"/>
      <c r="ET591" s="16"/>
      <c r="EU591" s="16"/>
      <c r="EV591" s="16"/>
      <c r="EW591" s="16"/>
      <c r="EX591" s="16"/>
      <c r="EY591" s="16"/>
      <c r="EZ591" s="16"/>
      <c r="FA591" s="16"/>
      <c r="FB591" s="16"/>
      <c r="FC591" s="16"/>
      <c r="FD591" s="16"/>
      <c r="FE591" s="16"/>
      <c r="FF591" s="16"/>
      <c r="FG591" s="16"/>
      <c r="FH591" s="16"/>
      <c r="FI591" s="16"/>
      <c r="FJ591" s="16"/>
      <c r="FK591" s="16"/>
      <c r="FL591" s="16"/>
      <c r="FM591" s="16"/>
      <c r="FN591" s="16"/>
      <c r="FO591" s="16"/>
      <c r="FP591" s="16"/>
      <c r="FQ591" s="16"/>
      <c r="FR591" s="16"/>
      <c r="FS591" s="16"/>
      <c r="FT591" s="16"/>
      <c r="FU591" s="16"/>
      <c r="FV591" s="16"/>
      <c r="FW591" s="16"/>
      <c r="FX591" s="16"/>
    </row>
    <row r="592" spans="1:180" x14ac:dyDescent="0.3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c r="CX592" s="16"/>
      <c r="CY592" s="16"/>
      <c r="CZ592" s="16"/>
      <c r="DA592" s="16"/>
      <c r="DB592" s="16"/>
      <c r="DC592" s="16"/>
      <c r="DD592" s="16"/>
      <c r="DE592" s="16"/>
      <c r="DF592" s="16"/>
      <c r="DG592" s="16"/>
      <c r="DH592" s="16"/>
      <c r="DI592" s="16"/>
      <c r="DJ592" s="16"/>
      <c r="DK592" s="16"/>
      <c r="DL592" s="16"/>
      <c r="DM592" s="16"/>
      <c r="DN592" s="16"/>
      <c r="DO592" s="16"/>
      <c r="DP592" s="16"/>
      <c r="DQ592" s="16"/>
      <c r="DR592" s="16"/>
      <c r="DS592" s="16"/>
      <c r="DT592" s="16"/>
      <c r="DU592" s="16"/>
      <c r="DV592" s="16"/>
      <c r="DW592" s="16"/>
      <c r="DX592" s="16"/>
      <c r="DY592" s="16"/>
      <c r="DZ592" s="16"/>
      <c r="EA592" s="16"/>
      <c r="EB592" s="16"/>
      <c r="EC592" s="16"/>
      <c r="ED592" s="16"/>
      <c r="EE592" s="16"/>
      <c r="EF592" s="16"/>
      <c r="EG592" s="16"/>
      <c r="EH592" s="16"/>
      <c r="EI592" s="16"/>
      <c r="EJ592" s="16"/>
      <c r="EK592" s="16"/>
      <c r="EL592" s="16"/>
      <c r="EM592" s="16"/>
      <c r="EN592" s="16"/>
      <c r="EO592" s="16"/>
      <c r="EP592" s="16"/>
      <c r="EQ592" s="16"/>
      <c r="ER592" s="16"/>
      <c r="ES592" s="16"/>
      <c r="ET592" s="16"/>
      <c r="EU592" s="16"/>
      <c r="EV592" s="16"/>
      <c r="EW592" s="16"/>
      <c r="EX592" s="16"/>
      <c r="EY592" s="16"/>
      <c r="EZ592" s="16"/>
      <c r="FA592" s="16"/>
      <c r="FB592" s="16"/>
      <c r="FC592" s="16"/>
      <c r="FD592" s="16"/>
      <c r="FE592" s="16"/>
      <c r="FF592" s="16"/>
      <c r="FG592" s="16"/>
      <c r="FH592" s="16"/>
      <c r="FI592" s="16"/>
      <c r="FJ592" s="16"/>
      <c r="FK592" s="16"/>
      <c r="FL592" s="16"/>
      <c r="FM592" s="16"/>
      <c r="FN592" s="16"/>
      <c r="FO592" s="16"/>
      <c r="FP592" s="16"/>
      <c r="FQ592" s="16"/>
      <c r="FR592" s="16"/>
      <c r="FS592" s="16"/>
      <c r="FT592" s="16"/>
      <c r="FU592" s="16"/>
      <c r="FV592" s="16"/>
      <c r="FW592" s="16"/>
      <c r="FX592" s="16"/>
    </row>
    <row r="593" spans="1:180" x14ac:dyDescent="0.3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c r="BY593" s="16"/>
      <c r="BZ593" s="16"/>
      <c r="CA593" s="16"/>
      <c r="CB593" s="16"/>
      <c r="CC593" s="16"/>
      <c r="CD593" s="16"/>
      <c r="CE593" s="16"/>
      <c r="CF593" s="16"/>
      <c r="CG593" s="16"/>
      <c r="CH593" s="16"/>
      <c r="CI593" s="16"/>
      <c r="CJ593" s="16"/>
      <c r="CK593" s="16"/>
      <c r="CL593" s="16"/>
      <c r="CM593" s="16"/>
      <c r="CN593" s="16"/>
      <c r="CO593" s="16"/>
      <c r="CP593" s="16"/>
      <c r="CQ593" s="16"/>
      <c r="CR593" s="16"/>
      <c r="CS593" s="16"/>
      <c r="CT593" s="16"/>
      <c r="CU593" s="16"/>
      <c r="CV593" s="16"/>
      <c r="CW593" s="16"/>
      <c r="CX593" s="16"/>
      <c r="CY593" s="16"/>
      <c r="CZ593" s="16"/>
      <c r="DA593" s="16"/>
      <c r="DB593" s="16"/>
      <c r="DC593" s="16"/>
      <c r="DD593" s="16"/>
      <c r="DE593" s="16"/>
      <c r="DF593" s="16"/>
      <c r="DG593" s="16"/>
      <c r="DH593" s="16"/>
      <c r="DI593" s="16"/>
      <c r="DJ593" s="16"/>
      <c r="DK593" s="16"/>
      <c r="DL593" s="16"/>
      <c r="DM593" s="16"/>
      <c r="DN593" s="16"/>
      <c r="DO593" s="16"/>
      <c r="DP593" s="16"/>
      <c r="DQ593" s="16"/>
      <c r="DR593" s="16"/>
      <c r="DS593" s="16"/>
      <c r="DT593" s="16"/>
      <c r="DU593" s="16"/>
      <c r="DV593" s="16"/>
      <c r="DW593" s="16"/>
      <c r="DX593" s="16"/>
      <c r="DY593" s="16"/>
      <c r="DZ593" s="16"/>
      <c r="EA593" s="16"/>
      <c r="EB593" s="16"/>
      <c r="EC593" s="16"/>
      <c r="ED593" s="16"/>
      <c r="EE593" s="16"/>
      <c r="EF593" s="16"/>
      <c r="EG593" s="16"/>
      <c r="EH593" s="16"/>
      <c r="EI593" s="16"/>
      <c r="EJ593" s="16"/>
      <c r="EK593" s="16"/>
      <c r="EL593" s="16"/>
      <c r="EM593" s="16"/>
      <c r="EN593" s="16"/>
      <c r="EO593" s="16"/>
      <c r="EP593" s="16"/>
      <c r="EQ593" s="16"/>
      <c r="ER593" s="16"/>
      <c r="ES593" s="16"/>
      <c r="ET593" s="16"/>
      <c r="EU593" s="16"/>
      <c r="EV593" s="16"/>
      <c r="EW593" s="16"/>
      <c r="EX593" s="16"/>
      <c r="EY593" s="16"/>
      <c r="EZ593" s="16"/>
      <c r="FA593" s="16"/>
      <c r="FB593" s="16"/>
      <c r="FC593" s="16"/>
      <c r="FD593" s="16"/>
      <c r="FE593" s="16"/>
      <c r="FF593" s="16"/>
      <c r="FG593" s="16"/>
      <c r="FH593" s="16"/>
      <c r="FI593" s="16"/>
      <c r="FJ593" s="16"/>
      <c r="FK593" s="16"/>
      <c r="FL593" s="16"/>
      <c r="FM593" s="16"/>
      <c r="FN593" s="16"/>
      <c r="FO593" s="16"/>
      <c r="FP593" s="16"/>
      <c r="FQ593" s="16"/>
      <c r="FR593" s="16"/>
      <c r="FS593" s="16"/>
      <c r="FT593" s="16"/>
      <c r="FU593" s="16"/>
      <c r="FV593" s="16"/>
      <c r="FW593" s="16"/>
      <c r="FX593" s="16"/>
    </row>
    <row r="594" spans="1:180" x14ac:dyDescent="0.3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c r="BY594" s="16"/>
      <c r="BZ594" s="16"/>
      <c r="CA594" s="16"/>
      <c r="CB594" s="16"/>
      <c r="CC594" s="16"/>
      <c r="CD594" s="16"/>
      <c r="CE594" s="16"/>
      <c r="CF594" s="16"/>
      <c r="CG594" s="16"/>
      <c r="CH594" s="16"/>
      <c r="CI594" s="16"/>
      <c r="CJ594" s="16"/>
      <c r="CK594" s="16"/>
      <c r="CL594" s="16"/>
      <c r="CM594" s="16"/>
      <c r="CN594" s="16"/>
      <c r="CO594" s="16"/>
      <c r="CP594" s="16"/>
      <c r="CQ594" s="16"/>
      <c r="CR594" s="16"/>
      <c r="CS594" s="16"/>
      <c r="CT594" s="16"/>
      <c r="CU594" s="16"/>
      <c r="CV594" s="16"/>
      <c r="CW594" s="16"/>
      <c r="CX594" s="16"/>
      <c r="CY594" s="16"/>
      <c r="CZ594" s="16"/>
      <c r="DA594" s="16"/>
      <c r="DB594" s="16"/>
      <c r="DC594" s="16"/>
      <c r="DD594" s="16"/>
      <c r="DE594" s="16"/>
      <c r="DF594" s="16"/>
      <c r="DG594" s="16"/>
      <c r="DH594" s="16"/>
      <c r="DI594" s="16"/>
      <c r="DJ594" s="16"/>
      <c r="DK594" s="16"/>
      <c r="DL594" s="16"/>
      <c r="DM594" s="16"/>
      <c r="DN594" s="16"/>
      <c r="DO594" s="16"/>
      <c r="DP594" s="16"/>
      <c r="DQ594" s="16"/>
      <c r="DR594" s="16"/>
      <c r="DS594" s="16"/>
      <c r="DT594" s="16"/>
      <c r="DU594" s="16"/>
      <c r="DV594" s="16"/>
      <c r="DW594" s="16"/>
      <c r="DX594" s="16"/>
      <c r="DY594" s="16"/>
      <c r="DZ594" s="16"/>
      <c r="EA594" s="16"/>
      <c r="EB594" s="16"/>
      <c r="EC594" s="16"/>
      <c r="ED594" s="16"/>
      <c r="EE594" s="16"/>
      <c r="EF594" s="16"/>
      <c r="EG594" s="16"/>
      <c r="EH594" s="16"/>
      <c r="EI594" s="16"/>
      <c r="EJ594" s="16"/>
      <c r="EK594" s="16"/>
      <c r="EL594" s="16"/>
      <c r="EM594" s="16"/>
      <c r="EN594" s="16"/>
      <c r="EO594" s="16"/>
      <c r="EP594" s="16"/>
      <c r="EQ594" s="16"/>
      <c r="ER594" s="16"/>
      <c r="ES594" s="16"/>
      <c r="ET594" s="16"/>
      <c r="EU594" s="16"/>
      <c r="EV594" s="16"/>
      <c r="EW594" s="16"/>
      <c r="EX594" s="16"/>
      <c r="EY594" s="16"/>
      <c r="EZ594" s="16"/>
      <c r="FA594" s="16"/>
      <c r="FB594" s="16"/>
      <c r="FC594" s="16"/>
      <c r="FD594" s="16"/>
      <c r="FE594" s="16"/>
      <c r="FF594" s="16"/>
      <c r="FG594" s="16"/>
      <c r="FH594" s="16"/>
      <c r="FI594" s="16"/>
      <c r="FJ594" s="16"/>
      <c r="FK594" s="16"/>
      <c r="FL594" s="16"/>
      <c r="FM594" s="16"/>
      <c r="FN594" s="16"/>
      <c r="FO594" s="16"/>
      <c r="FP594" s="16"/>
      <c r="FQ594" s="16"/>
      <c r="FR594" s="16"/>
      <c r="FS594" s="16"/>
      <c r="FT594" s="16"/>
      <c r="FU594" s="16"/>
      <c r="FV594" s="16"/>
      <c r="FW594" s="16"/>
      <c r="FX594" s="16"/>
    </row>
    <row r="595" spans="1:180" x14ac:dyDescent="0.3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c r="BY595" s="16"/>
      <c r="BZ595" s="16"/>
      <c r="CA595" s="16"/>
      <c r="CB595" s="16"/>
      <c r="CC595" s="16"/>
      <c r="CD595" s="16"/>
      <c r="CE595" s="16"/>
      <c r="CF595" s="16"/>
      <c r="CG595" s="16"/>
      <c r="CH595" s="16"/>
      <c r="CI595" s="16"/>
      <c r="CJ595" s="16"/>
      <c r="CK595" s="16"/>
      <c r="CL595" s="16"/>
      <c r="CM595" s="16"/>
      <c r="CN595" s="16"/>
      <c r="CO595" s="16"/>
      <c r="CP595" s="16"/>
      <c r="CQ595" s="16"/>
      <c r="CR595" s="16"/>
      <c r="CS595" s="16"/>
      <c r="CT595" s="16"/>
      <c r="CU595" s="16"/>
      <c r="CV595" s="16"/>
      <c r="CW595" s="16"/>
      <c r="CX595" s="16"/>
      <c r="CY595" s="16"/>
      <c r="CZ595" s="16"/>
      <c r="DA595" s="16"/>
      <c r="DB595" s="16"/>
      <c r="DC595" s="16"/>
      <c r="DD595" s="16"/>
      <c r="DE595" s="16"/>
      <c r="DF595" s="16"/>
      <c r="DG595" s="16"/>
      <c r="DH595" s="16"/>
      <c r="DI595" s="16"/>
      <c r="DJ595" s="16"/>
      <c r="DK595" s="16"/>
      <c r="DL595" s="16"/>
      <c r="DM595" s="16"/>
      <c r="DN595" s="16"/>
      <c r="DO595" s="16"/>
      <c r="DP595" s="16"/>
      <c r="DQ595" s="16"/>
      <c r="DR595" s="16"/>
      <c r="DS595" s="16"/>
      <c r="DT595" s="16"/>
      <c r="DU595" s="16"/>
      <c r="DV595" s="16"/>
      <c r="DW595" s="16"/>
      <c r="DX595" s="16"/>
      <c r="DY595" s="16"/>
      <c r="DZ595" s="16"/>
      <c r="EA595" s="16"/>
      <c r="EB595" s="16"/>
      <c r="EC595" s="16"/>
      <c r="ED595" s="16"/>
      <c r="EE595" s="16"/>
      <c r="EF595" s="16"/>
      <c r="EG595" s="16"/>
      <c r="EH595" s="16"/>
      <c r="EI595" s="16"/>
      <c r="EJ595" s="16"/>
      <c r="EK595" s="16"/>
      <c r="EL595" s="16"/>
      <c r="EM595" s="16"/>
      <c r="EN595" s="16"/>
      <c r="EO595" s="16"/>
      <c r="EP595" s="16"/>
      <c r="EQ595" s="16"/>
      <c r="ER595" s="16"/>
      <c r="ES595" s="16"/>
      <c r="ET595" s="16"/>
      <c r="EU595" s="16"/>
      <c r="EV595" s="16"/>
      <c r="EW595" s="16"/>
      <c r="EX595" s="16"/>
      <c r="EY595" s="16"/>
      <c r="EZ595" s="16"/>
      <c r="FA595" s="16"/>
      <c r="FB595" s="16"/>
      <c r="FC595" s="16"/>
      <c r="FD595" s="16"/>
      <c r="FE595" s="16"/>
      <c r="FF595" s="16"/>
      <c r="FG595" s="16"/>
      <c r="FH595" s="16"/>
      <c r="FI595" s="16"/>
      <c r="FJ595" s="16"/>
      <c r="FK595" s="16"/>
      <c r="FL595" s="16"/>
      <c r="FM595" s="16"/>
      <c r="FN595" s="16"/>
      <c r="FO595" s="16"/>
      <c r="FP595" s="16"/>
      <c r="FQ595" s="16"/>
      <c r="FR595" s="16"/>
      <c r="FS595" s="16"/>
      <c r="FT595" s="16"/>
      <c r="FU595" s="16"/>
      <c r="FV595" s="16"/>
      <c r="FW595" s="16"/>
      <c r="FX595" s="16"/>
    </row>
    <row r="596" spans="1:180" x14ac:dyDescent="0.3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c r="CX596" s="16"/>
      <c r="CY596" s="16"/>
      <c r="CZ596" s="16"/>
      <c r="DA596" s="16"/>
      <c r="DB596" s="16"/>
      <c r="DC596" s="16"/>
      <c r="DD596" s="16"/>
      <c r="DE596" s="16"/>
      <c r="DF596" s="16"/>
      <c r="DG596" s="16"/>
      <c r="DH596" s="16"/>
      <c r="DI596" s="16"/>
      <c r="DJ596" s="16"/>
      <c r="DK596" s="16"/>
      <c r="DL596" s="16"/>
      <c r="DM596" s="16"/>
      <c r="DN596" s="16"/>
      <c r="DO596" s="16"/>
      <c r="DP596" s="16"/>
      <c r="DQ596" s="16"/>
      <c r="DR596" s="16"/>
      <c r="DS596" s="16"/>
      <c r="DT596" s="16"/>
      <c r="DU596" s="16"/>
      <c r="DV596" s="16"/>
      <c r="DW596" s="16"/>
      <c r="DX596" s="16"/>
      <c r="DY596" s="16"/>
      <c r="DZ596" s="16"/>
      <c r="EA596" s="16"/>
      <c r="EB596" s="16"/>
      <c r="EC596" s="16"/>
      <c r="ED596" s="16"/>
      <c r="EE596" s="16"/>
      <c r="EF596" s="16"/>
      <c r="EG596" s="16"/>
      <c r="EH596" s="16"/>
      <c r="EI596" s="16"/>
      <c r="EJ596" s="16"/>
      <c r="EK596" s="16"/>
      <c r="EL596" s="16"/>
      <c r="EM596" s="16"/>
      <c r="EN596" s="16"/>
      <c r="EO596" s="16"/>
      <c r="EP596" s="16"/>
      <c r="EQ596" s="16"/>
      <c r="ER596" s="16"/>
      <c r="ES596" s="16"/>
      <c r="ET596" s="16"/>
      <c r="EU596" s="16"/>
      <c r="EV596" s="16"/>
      <c r="EW596" s="16"/>
      <c r="EX596" s="16"/>
      <c r="EY596" s="16"/>
      <c r="EZ596" s="16"/>
      <c r="FA596" s="16"/>
      <c r="FB596" s="16"/>
      <c r="FC596" s="16"/>
      <c r="FD596" s="16"/>
      <c r="FE596" s="16"/>
      <c r="FF596" s="16"/>
      <c r="FG596" s="16"/>
      <c r="FH596" s="16"/>
      <c r="FI596" s="16"/>
      <c r="FJ596" s="16"/>
      <c r="FK596" s="16"/>
      <c r="FL596" s="16"/>
      <c r="FM596" s="16"/>
      <c r="FN596" s="16"/>
      <c r="FO596" s="16"/>
      <c r="FP596" s="16"/>
      <c r="FQ596" s="16"/>
      <c r="FR596" s="16"/>
      <c r="FS596" s="16"/>
      <c r="FT596" s="16"/>
      <c r="FU596" s="16"/>
      <c r="FV596" s="16"/>
      <c r="FW596" s="16"/>
      <c r="FX596" s="16"/>
    </row>
    <row r="597" spans="1:180" x14ac:dyDescent="0.3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c r="CX597" s="16"/>
      <c r="CY597" s="16"/>
      <c r="CZ597" s="16"/>
      <c r="DA597" s="16"/>
      <c r="DB597" s="16"/>
      <c r="DC597" s="16"/>
      <c r="DD597" s="16"/>
      <c r="DE597" s="16"/>
      <c r="DF597" s="16"/>
      <c r="DG597" s="16"/>
      <c r="DH597" s="16"/>
      <c r="DI597" s="16"/>
      <c r="DJ597" s="16"/>
      <c r="DK597" s="16"/>
      <c r="DL597" s="16"/>
      <c r="DM597" s="16"/>
      <c r="DN597" s="16"/>
      <c r="DO597" s="16"/>
      <c r="DP597" s="16"/>
      <c r="DQ597" s="16"/>
      <c r="DR597" s="16"/>
      <c r="DS597" s="16"/>
      <c r="DT597" s="16"/>
      <c r="DU597" s="16"/>
      <c r="DV597" s="16"/>
      <c r="DW597" s="16"/>
      <c r="DX597" s="16"/>
      <c r="DY597" s="16"/>
      <c r="DZ597" s="16"/>
      <c r="EA597" s="16"/>
      <c r="EB597" s="16"/>
      <c r="EC597" s="16"/>
      <c r="ED597" s="16"/>
      <c r="EE597" s="16"/>
      <c r="EF597" s="16"/>
      <c r="EG597" s="16"/>
      <c r="EH597" s="16"/>
      <c r="EI597" s="16"/>
      <c r="EJ597" s="16"/>
      <c r="EK597" s="16"/>
      <c r="EL597" s="16"/>
      <c r="EM597" s="16"/>
      <c r="EN597" s="16"/>
      <c r="EO597" s="16"/>
      <c r="EP597" s="16"/>
      <c r="EQ597" s="16"/>
      <c r="ER597" s="16"/>
      <c r="ES597" s="16"/>
      <c r="ET597" s="16"/>
      <c r="EU597" s="16"/>
      <c r="EV597" s="16"/>
      <c r="EW597" s="16"/>
      <c r="EX597" s="16"/>
      <c r="EY597" s="16"/>
      <c r="EZ597" s="16"/>
      <c r="FA597" s="16"/>
      <c r="FB597" s="16"/>
      <c r="FC597" s="16"/>
      <c r="FD597" s="16"/>
      <c r="FE597" s="16"/>
      <c r="FF597" s="16"/>
      <c r="FG597" s="16"/>
      <c r="FH597" s="16"/>
      <c r="FI597" s="16"/>
      <c r="FJ597" s="16"/>
      <c r="FK597" s="16"/>
      <c r="FL597" s="16"/>
      <c r="FM597" s="16"/>
      <c r="FN597" s="16"/>
      <c r="FO597" s="16"/>
      <c r="FP597" s="16"/>
      <c r="FQ597" s="16"/>
      <c r="FR597" s="16"/>
      <c r="FS597" s="16"/>
      <c r="FT597" s="16"/>
      <c r="FU597" s="16"/>
      <c r="FV597" s="16"/>
      <c r="FW597" s="16"/>
      <c r="FX597" s="16"/>
    </row>
    <row r="598" spans="1:180" x14ac:dyDescent="0.3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c r="BY598" s="16"/>
      <c r="BZ598" s="16"/>
      <c r="CA598" s="16"/>
      <c r="CB598" s="16"/>
      <c r="CC598" s="16"/>
      <c r="CD598" s="16"/>
      <c r="CE598" s="16"/>
      <c r="CF598" s="16"/>
      <c r="CG598" s="16"/>
      <c r="CH598" s="16"/>
      <c r="CI598" s="16"/>
      <c r="CJ598" s="16"/>
      <c r="CK598" s="16"/>
      <c r="CL598" s="16"/>
      <c r="CM598" s="16"/>
      <c r="CN598" s="16"/>
      <c r="CO598" s="16"/>
      <c r="CP598" s="16"/>
      <c r="CQ598" s="16"/>
      <c r="CR598" s="16"/>
      <c r="CS598" s="16"/>
      <c r="CT598" s="16"/>
      <c r="CU598" s="16"/>
      <c r="CV598" s="16"/>
      <c r="CW598" s="16"/>
      <c r="CX598" s="16"/>
      <c r="CY598" s="16"/>
      <c r="CZ598" s="16"/>
      <c r="DA598" s="16"/>
      <c r="DB598" s="16"/>
      <c r="DC598" s="16"/>
      <c r="DD598" s="16"/>
      <c r="DE598" s="16"/>
      <c r="DF598" s="16"/>
      <c r="DG598" s="16"/>
      <c r="DH598" s="16"/>
      <c r="DI598" s="16"/>
      <c r="DJ598" s="16"/>
      <c r="DK598" s="16"/>
      <c r="DL598" s="16"/>
      <c r="DM598" s="16"/>
      <c r="DN598" s="16"/>
      <c r="DO598" s="16"/>
      <c r="DP598" s="16"/>
      <c r="DQ598" s="16"/>
      <c r="DR598" s="16"/>
      <c r="DS598" s="16"/>
      <c r="DT598" s="16"/>
      <c r="DU598" s="16"/>
      <c r="DV598" s="16"/>
      <c r="DW598" s="16"/>
      <c r="DX598" s="16"/>
      <c r="DY598" s="16"/>
      <c r="DZ598" s="16"/>
      <c r="EA598" s="16"/>
      <c r="EB598" s="16"/>
      <c r="EC598" s="16"/>
      <c r="ED598" s="16"/>
      <c r="EE598" s="16"/>
      <c r="EF598" s="16"/>
      <c r="EG598" s="16"/>
      <c r="EH598" s="16"/>
      <c r="EI598" s="16"/>
      <c r="EJ598" s="16"/>
      <c r="EK598" s="16"/>
      <c r="EL598" s="16"/>
      <c r="EM598" s="16"/>
      <c r="EN598" s="16"/>
      <c r="EO598" s="16"/>
      <c r="EP598" s="16"/>
      <c r="EQ598" s="16"/>
      <c r="ER598" s="16"/>
      <c r="ES598" s="16"/>
      <c r="ET598" s="16"/>
      <c r="EU598" s="16"/>
      <c r="EV598" s="16"/>
      <c r="EW598" s="16"/>
      <c r="EX598" s="16"/>
      <c r="EY598" s="16"/>
      <c r="EZ598" s="16"/>
      <c r="FA598" s="16"/>
      <c r="FB598" s="16"/>
      <c r="FC598" s="16"/>
      <c r="FD598" s="16"/>
      <c r="FE598" s="16"/>
      <c r="FF598" s="16"/>
      <c r="FG598" s="16"/>
      <c r="FH598" s="16"/>
      <c r="FI598" s="16"/>
      <c r="FJ598" s="16"/>
      <c r="FK598" s="16"/>
      <c r="FL598" s="16"/>
      <c r="FM598" s="16"/>
      <c r="FN598" s="16"/>
      <c r="FO598" s="16"/>
      <c r="FP598" s="16"/>
      <c r="FQ598" s="16"/>
      <c r="FR598" s="16"/>
      <c r="FS598" s="16"/>
      <c r="FT598" s="16"/>
      <c r="FU598" s="16"/>
      <c r="FV598" s="16"/>
      <c r="FW598" s="16"/>
      <c r="FX598" s="16"/>
    </row>
    <row r="599" spans="1:180" x14ac:dyDescent="0.3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c r="BY599" s="16"/>
      <c r="BZ599" s="16"/>
      <c r="CA599" s="16"/>
      <c r="CB599" s="16"/>
      <c r="CC599" s="16"/>
      <c r="CD599" s="16"/>
      <c r="CE599" s="16"/>
      <c r="CF599" s="16"/>
      <c r="CG599" s="16"/>
      <c r="CH599" s="16"/>
      <c r="CI599" s="16"/>
      <c r="CJ599" s="16"/>
      <c r="CK599" s="16"/>
      <c r="CL599" s="16"/>
      <c r="CM599" s="16"/>
      <c r="CN599" s="16"/>
      <c r="CO599" s="16"/>
      <c r="CP599" s="16"/>
      <c r="CQ599" s="16"/>
      <c r="CR599" s="16"/>
      <c r="CS599" s="16"/>
      <c r="CT599" s="16"/>
      <c r="CU599" s="16"/>
      <c r="CV599" s="16"/>
      <c r="CW599" s="16"/>
      <c r="CX599" s="16"/>
      <c r="CY599" s="16"/>
      <c r="CZ599" s="16"/>
      <c r="DA599" s="16"/>
      <c r="DB599" s="16"/>
      <c r="DC599" s="16"/>
      <c r="DD599" s="16"/>
      <c r="DE599" s="16"/>
      <c r="DF599" s="16"/>
      <c r="DG599" s="16"/>
      <c r="DH599" s="16"/>
      <c r="DI599" s="16"/>
      <c r="DJ599" s="16"/>
      <c r="DK599" s="16"/>
      <c r="DL599" s="16"/>
      <c r="DM599" s="16"/>
      <c r="DN599" s="16"/>
      <c r="DO599" s="16"/>
      <c r="DP599" s="16"/>
      <c r="DQ599" s="16"/>
      <c r="DR599" s="16"/>
      <c r="DS599" s="16"/>
      <c r="DT599" s="16"/>
      <c r="DU599" s="16"/>
      <c r="DV599" s="16"/>
      <c r="DW599" s="16"/>
      <c r="DX599" s="16"/>
      <c r="DY599" s="16"/>
      <c r="DZ599" s="16"/>
      <c r="EA599" s="16"/>
      <c r="EB599" s="16"/>
      <c r="EC599" s="16"/>
      <c r="ED599" s="16"/>
      <c r="EE599" s="16"/>
      <c r="EF599" s="16"/>
      <c r="EG599" s="16"/>
      <c r="EH599" s="16"/>
      <c r="EI599" s="16"/>
      <c r="EJ599" s="16"/>
      <c r="EK599" s="16"/>
      <c r="EL599" s="16"/>
      <c r="EM599" s="16"/>
      <c r="EN599" s="16"/>
      <c r="EO599" s="16"/>
      <c r="EP599" s="16"/>
      <c r="EQ599" s="16"/>
      <c r="ER599" s="16"/>
      <c r="ES599" s="16"/>
      <c r="ET599" s="16"/>
      <c r="EU599" s="16"/>
      <c r="EV599" s="16"/>
      <c r="EW599" s="16"/>
      <c r="EX599" s="16"/>
      <c r="EY599" s="16"/>
      <c r="EZ599" s="16"/>
      <c r="FA599" s="16"/>
      <c r="FB599" s="16"/>
      <c r="FC599" s="16"/>
      <c r="FD599" s="16"/>
      <c r="FE599" s="16"/>
      <c r="FF599" s="16"/>
      <c r="FG599" s="16"/>
      <c r="FH599" s="16"/>
      <c r="FI599" s="16"/>
      <c r="FJ599" s="16"/>
      <c r="FK599" s="16"/>
      <c r="FL599" s="16"/>
      <c r="FM599" s="16"/>
      <c r="FN599" s="16"/>
      <c r="FO599" s="16"/>
      <c r="FP599" s="16"/>
      <c r="FQ599" s="16"/>
      <c r="FR599" s="16"/>
      <c r="FS599" s="16"/>
      <c r="FT599" s="16"/>
      <c r="FU599" s="16"/>
      <c r="FV599" s="16"/>
      <c r="FW599" s="16"/>
      <c r="FX599" s="16"/>
    </row>
    <row r="600" spans="1:180" x14ac:dyDescent="0.3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c r="BY600" s="16"/>
      <c r="BZ600" s="16"/>
      <c r="CA600" s="16"/>
      <c r="CB600" s="16"/>
      <c r="CC600" s="16"/>
      <c r="CD600" s="16"/>
      <c r="CE600" s="16"/>
      <c r="CF600" s="16"/>
      <c r="CG600" s="16"/>
      <c r="CH600" s="16"/>
      <c r="CI600" s="16"/>
      <c r="CJ600" s="16"/>
      <c r="CK600" s="16"/>
      <c r="CL600" s="16"/>
      <c r="CM600" s="16"/>
      <c r="CN600" s="16"/>
      <c r="CO600" s="16"/>
      <c r="CP600" s="16"/>
      <c r="CQ600" s="16"/>
      <c r="CR600" s="16"/>
      <c r="CS600" s="16"/>
      <c r="CT600" s="16"/>
      <c r="CU600" s="16"/>
      <c r="CV600" s="16"/>
      <c r="CW600" s="16"/>
      <c r="CX600" s="16"/>
      <c r="CY600" s="16"/>
      <c r="CZ600" s="16"/>
      <c r="DA600" s="16"/>
      <c r="DB600" s="16"/>
      <c r="DC600" s="16"/>
      <c r="DD600" s="16"/>
      <c r="DE600" s="16"/>
      <c r="DF600" s="16"/>
      <c r="DG600" s="16"/>
      <c r="DH600" s="16"/>
      <c r="DI600" s="16"/>
      <c r="DJ600" s="16"/>
      <c r="DK600" s="16"/>
      <c r="DL600" s="16"/>
      <c r="DM600" s="16"/>
      <c r="DN600" s="16"/>
      <c r="DO600" s="16"/>
      <c r="DP600" s="16"/>
      <c r="DQ600" s="16"/>
      <c r="DR600" s="16"/>
      <c r="DS600" s="16"/>
      <c r="DT600" s="16"/>
      <c r="DU600" s="16"/>
      <c r="DV600" s="16"/>
      <c r="DW600" s="16"/>
      <c r="DX600" s="16"/>
      <c r="DY600" s="16"/>
      <c r="DZ600" s="16"/>
      <c r="EA600" s="16"/>
      <c r="EB600" s="16"/>
      <c r="EC600" s="16"/>
      <c r="ED600" s="16"/>
      <c r="EE600" s="16"/>
      <c r="EF600" s="16"/>
      <c r="EG600" s="16"/>
      <c r="EH600" s="16"/>
      <c r="EI600" s="16"/>
      <c r="EJ600" s="16"/>
      <c r="EK600" s="16"/>
      <c r="EL600" s="16"/>
      <c r="EM600" s="16"/>
      <c r="EN600" s="16"/>
      <c r="EO600" s="16"/>
      <c r="EP600" s="16"/>
      <c r="EQ600" s="16"/>
      <c r="ER600" s="16"/>
      <c r="ES600" s="16"/>
      <c r="ET600" s="16"/>
      <c r="EU600" s="16"/>
      <c r="EV600" s="16"/>
      <c r="EW600" s="16"/>
      <c r="EX600" s="16"/>
      <c r="EY600" s="16"/>
      <c r="EZ600" s="16"/>
      <c r="FA600" s="16"/>
      <c r="FB600" s="16"/>
      <c r="FC600" s="16"/>
      <c r="FD600" s="16"/>
      <c r="FE600" s="16"/>
      <c r="FF600" s="16"/>
      <c r="FG600" s="16"/>
      <c r="FH600" s="16"/>
      <c r="FI600" s="16"/>
      <c r="FJ600" s="16"/>
      <c r="FK600" s="16"/>
      <c r="FL600" s="16"/>
      <c r="FM600" s="16"/>
      <c r="FN600" s="16"/>
      <c r="FO600" s="16"/>
      <c r="FP600" s="16"/>
      <c r="FQ600" s="16"/>
      <c r="FR600" s="16"/>
      <c r="FS600" s="16"/>
      <c r="FT600" s="16"/>
      <c r="FU600" s="16"/>
      <c r="FV600" s="16"/>
      <c r="FW600" s="16"/>
      <c r="FX600" s="16"/>
    </row>
    <row r="601" spans="1:180" x14ac:dyDescent="0.3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c r="CX601" s="16"/>
      <c r="CY601" s="16"/>
      <c r="CZ601" s="16"/>
      <c r="DA601" s="16"/>
      <c r="DB601" s="16"/>
      <c r="DC601" s="16"/>
      <c r="DD601" s="16"/>
      <c r="DE601" s="16"/>
      <c r="DF601" s="16"/>
      <c r="DG601" s="16"/>
      <c r="DH601" s="16"/>
      <c r="DI601" s="16"/>
      <c r="DJ601" s="16"/>
      <c r="DK601" s="16"/>
      <c r="DL601" s="16"/>
      <c r="DM601" s="16"/>
      <c r="DN601" s="16"/>
      <c r="DO601" s="16"/>
      <c r="DP601" s="16"/>
      <c r="DQ601" s="16"/>
      <c r="DR601" s="16"/>
      <c r="DS601" s="16"/>
      <c r="DT601" s="16"/>
      <c r="DU601" s="16"/>
      <c r="DV601" s="16"/>
      <c r="DW601" s="16"/>
      <c r="DX601" s="16"/>
      <c r="DY601" s="16"/>
      <c r="DZ601" s="16"/>
      <c r="EA601" s="16"/>
      <c r="EB601" s="16"/>
      <c r="EC601" s="16"/>
      <c r="ED601" s="16"/>
      <c r="EE601" s="16"/>
      <c r="EF601" s="16"/>
      <c r="EG601" s="16"/>
      <c r="EH601" s="16"/>
      <c r="EI601" s="16"/>
      <c r="EJ601" s="16"/>
      <c r="EK601" s="16"/>
      <c r="EL601" s="16"/>
      <c r="EM601" s="16"/>
      <c r="EN601" s="16"/>
      <c r="EO601" s="16"/>
      <c r="EP601" s="16"/>
      <c r="EQ601" s="16"/>
      <c r="ER601" s="16"/>
      <c r="ES601" s="16"/>
      <c r="ET601" s="16"/>
      <c r="EU601" s="16"/>
      <c r="EV601" s="16"/>
      <c r="EW601" s="16"/>
      <c r="EX601" s="16"/>
      <c r="EY601" s="16"/>
      <c r="EZ601" s="16"/>
      <c r="FA601" s="16"/>
      <c r="FB601" s="16"/>
      <c r="FC601" s="16"/>
      <c r="FD601" s="16"/>
      <c r="FE601" s="16"/>
      <c r="FF601" s="16"/>
      <c r="FG601" s="16"/>
      <c r="FH601" s="16"/>
      <c r="FI601" s="16"/>
      <c r="FJ601" s="16"/>
      <c r="FK601" s="16"/>
      <c r="FL601" s="16"/>
      <c r="FM601" s="16"/>
      <c r="FN601" s="16"/>
      <c r="FO601" s="16"/>
      <c r="FP601" s="16"/>
      <c r="FQ601" s="16"/>
      <c r="FR601" s="16"/>
      <c r="FS601" s="16"/>
      <c r="FT601" s="16"/>
      <c r="FU601" s="16"/>
      <c r="FV601" s="16"/>
      <c r="FW601" s="16"/>
      <c r="FX601" s="16"/>
    </row>
    <row r="602" spans="1:180" x14ac:dyDescent="0.3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c r="CX602" s="16"/>
      <c r="CY602" s="16"/>
      <c r="CZ602" s="16"/>
      <c r="DA602" s="16"/>
      <c r="DB602" s="16"/>
      <c r="DC602" s="16"/>
      <c r="DD602" s="16"/>
      <c r="DE602" s="16"/>
      <c r="DF602" s="16"/>
      <c r="DG602" s="16"/>
      <c r="DH602" s="16"/>
      <c r="DI602" s="16"/>
      <c r="DJ602" s="16"/>
      <c r="DK602" s="16"/>
      <c r="DL602" s="16"/>
      <c r="DM602" s="16"/>
      <c r="DN602" s="16"/>
      <c r="DO602" s="16"/>
      <c r="DP602" s="16"/>
      <c r="DQ602" s="16"/>
      <c r="DR602" s="16"/>
      <c r="DS602" s="16"/>
      <c r="DT602" s="16"/>
      <c r="DU602" s="16"/>
      <c r="DV602" s="16"/>
      <c r="DW602" s="16"/>
      <c r="DX602" s="16"/>
      <c r="DY602" s="16"/>
      <c r="DZ602" s="16"/>
      <c r="EA602" s="16"/>
      <c r="EB602" s="16"/>
      <c r="EC602" s="16"/>
      <c r="ED602" s="16"/>
      <c r="EE602" s="16"/>
      <c r="EF602" s="16"/>
      <c r="EG602" s="16"/>
      <c r="EH602" s="16"/>
      <c r="EI602" s="16"/>
      <c r="EJ602" s="16"/>
      <c r="EK602" s="16"/>
      <c r="EL602" s="16"/>
      <c r="EM602" s="16"/>
      <c r="EN602" s="16"/>
      <c r="EO602" s="16"/>
      <c r="EP602" s="16"/>
      <c r="EQ602" s="16"/>
      <c r="ER602" s="16"/>
      <c r="ES602" s="16"/>
      <c r="ET602" s="16"/>
      <c r="EU602" s="16"/>
      <c r="EV602" s="16"/>
      <c r="EW602" s="16"/>
      <c r="EX602" s="16"/>
      <c r="EY602" s="16"/>
      <c r="EZ602" s="16"/>
      <c r="FA602" s="16"/>
      <c r="FB602" s="16"/>
      <c r="FC602" s="16"/>
      <c r="FD602" s="16"/>
      <c r="FE602" s="16"/>
      <c r="FF602" s="16"/>
      <c r="FG602" s="16"/>
      <c r="FH602" s="16"/>
      <c r="FI602" s="16"/>
      <c r="FJ602" s="16"/>
      <c r="FK602" s="16"/>
      <c r="FL602" s="16"/>
      <c r="FM602" s="16"/>
      <c r="FN602" s="16"/>
      <c r="FO602" s="16"/>
      <c r="FP602" s="16"/>
      <c r="FQ602" s="16"/>
      <c r="FR602" s="16"/>
      <c r="FS602" s="16"/>
      <c r="FT602" s="16"/>
      <c r="FU602" s="16"/>
      <c r="FV602" s="16"/>
      <c r="FW602" s="16"/>
      <c r="FX602" s="16"/>
    </row>
    <row r="603" spans="1:180" x14ac:dyDescent="0.3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c r="BY603" s="16"/>
      <c r="BZ603" s="16"/>
      <c r="CA603" s="16"/>
      <c r="CB603" s="16"/>
      <c r="CC603" s="16"/>
      <c r="CD603" s="16"/>
      <c r="CE603" s="16"/>
      <c r="CF603" s="16"/>
      <c r="CG603" s="16"/>
      <c r="CH603" s="16"/>
      <c r="CI603" s="16"/>
      <c r="CJ603" s="16"/>
      <c r="CK603" s="16"/>
      <c r="CL603" s="16"/>
      <c r="CM603" s="16"/>
      <c r="CN603" s="16"/>
      <c r="CO603" s="16"/>
      <c r="CP603" s="16"/>
      <c r="CQ603" s="16"/>
      <c r="CR603" s="16"/>
      <c r="CS603" s="16"/>
      <c r="CT603" s="16"/>
      <c r="CU603" s="16"/>
      <c r="CV603" s="16"/>
      <c r="CW603" s="16"/>
      <c r="CX603" s="16"/>
      <c r="CY603" s="16"/>
      <c r="CZ603" s="16"/>
      <c r="DA603" s="16"/>
      <c r="DB603" s="16"/>
      <c r="DC603" s="16"/>
      <c r="DD603" s="16"/>
      <c r="DE603" s="16"/>
      <c r="DF603" s="16"/>
      <c r="DG603" s="16"/>
      <c r="DH603" s="16"/>
      <c r="DI603" s="16"/>
      <c r="DJ603" s="16"/>
      <c r="DK603" s="16"/>
      <c r="DL603" s="16"/>
      <c r="DM603" s="16"/>
      <c r="DN603" s="16"/>
      <c r="DO603" s="16"/>
      <c r="DP603" s="16"/>
      <c r="DQ603" s="16"/>
      <c r="DR603" s="16"/>
      <c r="DS603" s="16"/>
      <c r="DT603" s="16"/>
      <c r="DU603" s="16"/>
      <c r="DV603" s="16"/>
      <c r="DW603" s="16"/>
      <c r="DX603" s="16"/>
      <c r="DY603" s="16"/>
      <c r="DZ603" s="16"/>
      <c r="EA603" s="16"/>
      <c r="EB603" s="16"/>
      <c r="EC603" s="16"/>
      <c r="ED603" s="16"/>
      <c r="EE603" s="16"/>
      <c r="EF603" s="16"/>
      <c r="EG603" s="16"/>
      <c r="EH603" s="16"/>
      <c r="EI603" s="16"/>
      <c r="EJ603" s="16"/>
      <c r="EK603" s="16"/>
      <c r="EL603" s="16"/>
      <c r="EM603" s="16"/>
      <c r="EN603" s="16"/>
      <c r="EO603" s="16"/>
      <c r="EP603" s="16"/>
      <c r="EQ603" s="16"/>
      <c r="ER603" s="16"/>
      <c r="ES603" s="16"/>
      <c r="ET603" s="16"/>
      <c r="EU603" s="16"/>
      <c r="EV603" s="16"/>
      <c r="EW603" s="16"/>
      <c r="EX603" s="16"/>
      <c r="EY603" s="16"/>
      <c r="EZ603" s="16"/>
      <c r="FA603" s="16"/>
      <c r="FB603" s="16"/>
      <c r="FC603" s="16"/>
      <c r="FD603" s="16"/>
      <c r="FE603" s="16"/>
      <c r="FF603" s="16"/>
      <c r="FG603" s="16"/>
      <c r="FH603" s="16"/>
      <c r="FI603" s="16"/>
      <c r="FJ603" s="16"/>
      <c r="FK603" s="16"/>
      <c r="FL603" s="16"/>
      <c r="FM603" s="16"/>
      <c r="FN603" s="16"/>
      <c r="FO603" s="16"/>
      <c r="FP603" s="16"/>
      <c r="FQ603" s="16"/>
      <c r="FR603" s="16"/>
      <c r="FS603" s="16"/>
      <c r="FT603" s="16"/>
      <c r="FU603" s="16"/>
      <c r="FV603" s="16"/>
      <c r="FW603" s="16"/>
      <c r="FX603" s="16"/>
    </row>
    <row r="604" spans="1:180" x14ac:dyDescent="0.3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c r="BY604" s="16"/>
      <c r="BZ604" s="16"/>
      <c r="CA604" s="16"/>
      <c r="CB604" s="16"/>
      <c r="CC604" s="16"/>
      <c r="CD604" s="16"/>
      <c r="CE604" s="16"/>
      <c r="CF604" s="16"/>
      <c r="CG604" s="16"/>
      <c r="CH604" s="16"/>
      <c r="CI604" s="16"/>
      <c r="CJ604" s="16"/>
      <c r="CK604" s="16"/>
      <c r="CL604" s="16"/>
      <c r="CM604" s="16"/>
      <c r="CN604" s="16"/>
      <c r="CO604" s="16"/>
      <c r="CP604" s="16"/>
      <c r="CQ604" s="16"/>
      <c r="CR604" s="16"/>
      <c r="CS604" s="16"/>
      <c r="CT604" s="16"/>
      <c r="CU604" s="16"/>
      <c r="CV604" s="16"/>
      <c r="CW604" s="16"/>
      <c r="CX604" s="16"/>
      <c r="CY604" s="16"/>
      <c r="CZ604" s="16"/>
      <c r="DA604" s="16"/>
      <c r="DB604" s="16"/>
      <c r="DC604" s="16"/>
      <c r="DD604" s="16"/>
      <c r="DE604" s="16"/>
      <c r="DF604" s="16"/>
      <c r="DG604" s="16"/>
      <c r="DH604" s="16"/>
      <c r="DI604" s="16"/>
      <c r="DJ604" s="16"/>
      <c r="DK604" s="16"/>
      <c r="DL604" s="16"/>
      <c r="DM604" s="16"/>
      <c r="DN604" s="16"/>
      <c r="DO604" s="16"/>
      <c r="DP604" s="16"/>
      <c r="DQ604" s="16"/>
      <c r="DR604" s="16"/>
      <c r="DS604" s="16"/>
      <c r="DT604" s="16"/>
      <c r="DU604" s="16"/>
      <c r="DV604" s="16"/>
      <c r="DW604" s="16"/>
      <c r="DX604" s="16"/>
      <c r="DY604" s="16"/>
      <c r="DZ604" s="16"/>
      <c r="EA604" s="16"/>
      <c r="EB604" s="16"/>
      <c r="EC604" s="16"/>
      <c r="ED604" s="16"/>
      <c r="EE604" s="16"/>
      <c r="EF604" s="16"/>
      <c r="EG604" s="16"/>
      <c r="EH604" s="16"/>
      <c r="EI604" s="16"/>
      <c r="EJ604" s="16"/>
      <c r="EK604" s="16"/>
      <c r="EL604" s="16"/>
      <c r="EM604" s="16"/>
      <c r="EN604" s="16"/>
      <c r="EO604" s="16"/>
      <c r="EP604" s="16"/>
      <c r="EQ604" s="16"/>
      <c r="ER604" s="16"/>
      <c r="ES604" s="16"/>
      <c r="ET604" s="16"/>
      <c r="EU604" s="16"/>
      <c r="EV604" s="16"/>
      <c r="EW604" s="16"/>
      <c r="EX604" s="16"/>
      <c r="EY604" s="16"/>
      <c r="EZ604" s="16"/>
      <c r="FA604" s="16"/>
      <c r="FB604" s="16"/>
      <c r="FC604" s="16"/>
      <c r="FD604" s="16"/>
      <c r="FE604" s="16"/>
      <c r="FF604" s="16"/>
      <c r="FG604" s="16"/>
      <c r="FH604" s="16"/>
      <c r="FI604" s="16"/>
      <c r="FJ604" s="16"/>
      <c r="FK604" s="16"/>
      <c r="FL604" s="16"/>
      <c r="FM604" s="16"/>
      <c r="FN604" s="16"/>
      <c r="FO604" s="16"/>
      <c r="FP604" s="16"/>
      <c r="FQ604" s="16"/>
      <c r="FR604" s="16"/>
      <c r="FS604" s="16"/>
      <c r="FT604" s="16"/>
      <c r="FU604" s="16"/>
      <c r="FV604" s="16"/>
      <c r="FW604" s="16"/>
      <c r="FX604" s="16"/>
    </row>
    <row r="605" spans="1:180" x14ac:dyDescent="0.3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c r="BY605" s="16"/>
      <c r="BZ605" s="16"/>
      <c r="CA605" s="16"/>
      <c r="CB605" s="16"/>
      <c r="CC605" s="16"/>
      <c r="CD605" s="16"/>
      <c r="CE605" s="16"/>
      <c r="CF605" s="16"/>
      <c r="CG605" s="16"/>
      <c r="CH605" s="16"/>
      <c r="CI605" s="16"/>
      <c r="CJ605" s="16"/>
      <c r="CK605" s="16"/>
      <c r="CL605" s="16"/>
      <c r="CM605" s="16"/>
      <c r="CN605" s="16"/>
      <c r="CO605" s="16"/>
      <c r="CP605" s="16"/>
      <c r="CQ605" s="16"/>
      <c r="CR605" s="16"/>
      <c r="CS605" s="16"/>
      <c r="CT605" s="16"/>
      <c r="CU605" s="16"/>
      <c r="CV605" s="16"/>
      <c r="CW605" s="16"/>
      <c r="CX605" s="16"/>
      <c r="CY605" s="16"/>
      <c r="CZ605" s="16"/>
      <c r="DA605" s="16"/>
      <c r="DB605" s="16"/>
      <c r="DC605" s="16"/>
      <c r="DD605" s="16"/>
      <c r="DE605" s="16"/>
      <c r="DF605" s="16"/>
      <c r="DG605" s="16"/>
      <c r="DH605" s="16"/>
      <c r="DI605" s="16"/>
      <c r="DJ605" s="16"/>
      <c r="DK605" s="16"/>
      <c r="DL605" s="16"/>
      <c r="DM605" s="16"/>
      <c r="DN605" s="16"/>
      <c r="DO605" s="16"/>
      <c r="DP605" s="16"/>
      <c r="DQ605" s="16"/>
      <c r="DR605" s="16"/>
      <c r="DS605" s="16"/>
      <c r="DT605" s="16"/>
      <c r="DU605" s="16"/>
      <c r="DV605" s="16"/>
      <c r="DW605" s="16"/>
      <c r="DX605" s="16"/>
      <c r="DY605" s="16"/>
      <c r="DZ605" s="16"/>
      <c r="EA605" s="16"/>
      <c r="EB605" s="16"/>
      <c r="EC605" s="16"/>
      <c r="ED605" s="16"/>
      <c r="EE605" s="16"/>
      <c r="EF605" s="16"/>
      <c r="EG605" s="16"/>
      <c r="EH605" s="16"/>
      <c r="EI605" s="16"/>
      <c r="EJ605" s="16"/>
      <c r="EK605" s="16"/>
      <c r="EL605" s="16"/>
      <c r="EM605" s="16"/>
      <c r="EN605" s="16"/>
      <c r="EO605" s="16"/>
      <c r="EP605" s="16"/>
      <c r="EQ605" s="16"/>
      <c r="ER605" s="16"/>
      <c r="ES605" s="16"/>
      <c r="ET605" s="16"/>
      <c r="EU605" s="16"/>
      <c r="EV605" s="16"/>
      <c r="EW605" s="16"/>
      <c r="EX605" s="16"/>
      <c r="EY605" s="16"/>
      <c r="EZ605" s="16"/>
      <c r="FA605" s="16"/>
      <c r="FB605" s="16"/>
      <c r="FC605" s="16"/>
      <c r="FD605" s="16"/>
      <c r="FE605" s="16"/>
      <c r="FF605" s="16"/>
      <c r="FG605" s="16"/>
      <c r="FH605" s="16"/>
      <c r="FI605" s="16"/>
      <c r="FJ605" s="16"/>
      <c r="FK605" s="16"/>
      <c r="FL605" s="16"/>
      <c r="FM605" s="16"/>
      <c r="FN605" s="16"/>
      <c r="FO605" s="16"/>
      <c r="FP605" s="16"/>
      <c r="FQ605" s="16"/>
      <c r="FR605" s="16"/>
      <c r="FS605" s="16"/>
      <c r="FT605" s="16"/>
      <c r="FU605" s="16"/>
      <c r="FV605" s="16"/>
      <c r="FW605" s="16"/>
      <c r="FX605" s="16"/>
    </row>
    <row r="606" spans="1:180" x14ac:dyDescent="0.3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c r="CX606" s="16"/>
      <c r="CY606" s="16"/>
      <c r="CZ606" s="16"/>
      <c r="DA606" s="16"/>
      <c r="DB606" s="16"/>
      <c r="DC606" s="16"/>
      <c r="DD606" s="16"/>
      <c r="DE606" s="16"/>
      <c r="DF606" s="16"/>
      <c r="DG606" s="16"/>
      <c r="DH606" s="16"/>
      <c r="DI606" s="16"/>
      <c r="DJ606" s="16"/>
      <c r="DK606" s="16"/>
      <c r="DL606" s="16"/>
      <c r="DM606" s="16"/>
      <c r="DN606" s="16"/>
      <c r="DO606" s="16"/>
      <c r="DP606" s="16"/>
      <c r="DQ606" s="16"/>
      <c r="DR606" s="16"/>
      <c r="DS606" s="16"/>
      <c r="DT606" s="16"/>
      <c r="DU606" s="16"/>
      <c r="DV606" s="16"/>
      <c r="DW606" s="16"/>
      <c r="DX606" s="16"/>
      <c r="DY606" s="16"/>
      <c r="DZ606" s="16"/>
      <c r="EA606" s="16"/>
      <c r="EB606" s="16"/>
      <c r="EC606" s="16"/>
      <c r="ED606" s="16"/>
      <c r="EE606" s="16"/>
      <c r="EF606" s="16"/>
      <c r="EG606" s="16"/>
      <c r="EH606" s="16"/>
      <c r="EI606" s="16"/>
      <c r="EJ606" s="16"/>
      <c r="EK606" s="16"/>
      <c r="EL606" s="16"/>
      <c r="EM606" s="16"/>
      <c r="EN606" s="16"/>
      <c r="EO606" s="16"/>
      <c r="EP606" s="16"/>
      <c r="EQ606" s="16"/>
      <c r="ER606" s="16"/>
      <c r="ES606" s="16"/>
      <c r="ET606" s="16"/>
      <c r="EU606" s="16"/>
      <c r="EV606" s="16"/>
      <c r="EW606" s="16"/>
      <c r="EX606" s="16"/>
      <c r="EY606" s="16"/>
      <c r="EZ606" s="16"/>
      <c r="FA606" s="16"/>
      <c r="FB606" s="16"/>
      <c r="FC606" s="16"/>
      <c r="FD606" s="16"/>
      <c r="FE606" s="16"/>
      <c r="FF606" s="16"/>
      <c r="FG606" s="16"/>
      <c r="FH606" s="16"/>
      <c r="FI606" s="16"/>
      <c r="FJ606" s="16"/>
      <c r="FK606" s="16"/>
      <c r="FL606" s="16"/>
      <c r="FM606" s="16"/>
      <c r="FN606" s="16"/>
      <c r="FO606" s="16"/>
      <c r="FP606" s="16"/>
      <c r="FQ606" s="16"/>
      <c r="FR606" s="16"/>
      <c r="FS606" s="16"/>
      <c r="FT606" s="16"/>
      <c r="FU606" s="16"/>
      <c r="FV606" s="16"/>
      <c r="FW606" s="16"/>
      <c r="FX606" s="16"/>
    </row>
    <row r="607" spans="1:180" x14ac:dyDescent="0.3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c r="CX607" s="16"/>
      <c r="CY607" s="16"/>
      <c r="CZ607" s="16"/>
      <c r="DA607" s="16"/>
      <c r="DB607" s="16"/>
      <c r="DC607" s="16"/>
      <c r="DD607" s="16"/>
      <c r="DE607" s="16"/>
      <c r="DF607" s="16"/>
      <c r="DG607" s="16"/>
      <c r="DH607" s="16"/>
      <c r="DI607" s="16"/>
      <c r="DJ607" s="16"/>
      <c r="DK607" s="16"/>
      <c r="DL607" s="16"/>
      <c r="DM607" s="16"/>
      <c r="DN607" s="16"/>
      <c r="DO607" s="16"/>
      <c r="DP607" s="16"/>
      <c r="DQ607" s="16"/>
      <c r="DR607" s="16"/>
      <c r="DS607" s="16"/>
      <c r="DT607" s="16"/>
      <c r="DU607" s="16"/>
      <c r="DV607" s="16"/>
      <c r="DW607" s="16"/>
      <c r="DX607" s="16"/>
      <c r="DY607" s="16"/>
      <c r="DZ607" s="16"/>
      <c r="EA607" s="16"/>
      <c r="EB607" s="16"/>
      <c r="EC607" s="16"/>
      <c r="ED607" s="16"/>
      <c r="EE607" s="16"/>
      <c r="EF607" s="16"/>
      <c r="EG607" s="16"/>
      <c r="EH607" s="16"/>
      <c r="EI607" s="16"/>
      <c r="EJ607" s="16"/>
      <c r="EK607" s="16"/>
      <c r="EL607" s="16"/>
      <c r="EM607" s="16"/>
      <c r="EN607" s="16"/>
      <c r="EO607" s="16"/>
      <c r="EP607" s="16"/>
      <c r="EQ607" s="16"/>
      <c r="ER607" s="16"/>
      <c r="ES607" s="16"/>
      <c r="ET607" s="16"/>
      <c r="EU607" s="16"/>
      <c r="EV607" s="16"/>
      <c r="EW607" s="16"/>
      <c r="EX607" s="16"/>
      <c r="EY607" s="16"/>
      <c r="EZ607" s="16"/>
      <c r="FA607" s="16"/>
      <c r="FB607" s="16"/>
      <c r="FC607" s="16"/>
      <c r="FD607" s="16"/>
      <c r="FE607" s="16"/>
      <c r="FF607" s="16"/>
      <c r="FG607" s="16"/>
      <c r="FH607" s="16"/>
      <c r="FI607" s="16"/>
      <c r="FJ607" s="16"/>
      <c r="FK607" s="16"/>
      <c r="FL607" s="16"/>
      <c r="FM607" s="16"/>
      <c r="FN607" s="16"/>
      <c r="FO607" s="16"/>
      <c r="FP607" s="16"/>
      <c r="FQ607" s="16"/>
      <c r="FR607" s="16"/>
      <c r="FS607" s="16"/>
      <c r="FT607" s="16"/>
      <c r="FU607" s="16"/>
      <c r="FV607" s="16"/>
      <c r="FW607" s="16"/>
      <c r="FX607" s="16"/>
    </row>
    <row r="608" spans="1:180" x14ac:dyDescent="0.3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c r="BY608" s="16"/>
      <c r="BZ608" s="16"/>
      <c r="CA608" s="16"/>
      <c r="CB608" s="16"/>
      <c r="CC608" s="16"/>
      <c r="CD608" s="16"/>
      <c r="CE608" s="16"/>
      <c r="CF608" s="16"/>
      <c r="CG608" s="16"/>
      <c r="CH608" s="16"/>
      <c r="CI608" s="16"/>
      <c r="CJ608" s="16"/>
      <c r="CK608" s="16"/>
      <c r="CL608" s="16"/>
      <c r="CM608" s="16"/>
      <c r="CN608" s="16"/>
      <c r="CO608" s="16"/>
      <c r="CP608" s="16"/>
      <c r="CQ608" s="16"/>
      <c r="CR608" s="16"/>
      <c r="CS608" s="16"/>
      <c r="CT608" s="16"/>
      <c r="CU608" s="16"/>
      <c r="CV608" s="16"/>
      <c r="CW608" s="16"/>
      <c r="CX608" s="16"/>
      <c r="CY608" s="16"/>
      <c r="CZ608" s="16"/>
      <c r="DA608" s="16"/>
      <c r="DB608" s="16"/>
      <c r="DC608" s="16"/>
      <c r="DD608" s="16"/>
      <c r="DE608" s="16"/>
      <c r="DF608" s="16"/>
      <c r="DG608" s="16"/>
      <c r="DH608" s="16"/>
      <c r="DI608" s="16"/>
      <c r="DJ608" s="16"/>
      <c r="DK608" s="16"/>
      <c r="DL608" s="16"/>
      <c r="DM608" s="16"/>
      <c r="DN608" s="16"/>
      <c r="DO608" s="16"/>
      <c r="DP608" s="16"/>
      <c r="DQ608" s="16"/>
      <c r="DR608" s="16"/>
      <c r="DS608" s="16"/>
      <c r="DT608" s="16"/>
      <c r="DU608" s="16"/>
      <c r="DV608" s="16"/>
      <c r="DW608" s="16"/>
      <c r="DX608" s="16"/>
      <c r="DY608" s="16"/>
      <c r="DZ608" s="16"/>
      <c r="EA608" s="16"/>
      <c r="EB608" s="16"/>
      <c r="EC608" s="16"/>
      <c r="ED608" s="16"/>
      <c r="EE608" s="16"/>
      <c r="EF608" s="16"/>
      <c r="EG608" s="16"/>
      <c r="EH608" s="16"/>
      <c r="EI608" s="16"/>
      <c r="EJ608" s="16"/>
      <c r="EK608" s="16"/>
      <c r="EL608" s="16"/>
      <c r="EM608" s="16"/>
      <c r="EN608" s="16"/>
      <c r="EO608" s="16"/>
      <c r="EP608" s="16"/>
      <c r="EQ608" s="16"/>
      <c r="ER608" s="16"/>
      <c r="ES608" s="16"/>
      <c r="ET608" s="16"/>
      <c r="EU608" s="16"/>
      <c r="EV608" s="16"/>
      <c r="EW608" s="16"/>
      <c r="EX608" s="16"/>
      <c r="EY608" s="16"/>
      <c r="EZ608" s="16"/>
      <c r="FA608" s="16"/>
      <c r="FB608" s="16"/>
      <c r="FC608" s="16"/>
      <c r="FD608" s="16"/>
      <c r="FE608" s="16"/>
      <c r="FF608" s="16"/>
      <c r="FG608" s="16"/>
      <c r="FH608" s="16"/>
      <c r="FI608" s="16"/>
      <c r="FJ608" s="16"/>
      <c r="FK608" s="16"/>
      <c r="FL608" s="16"/>
      <c r="FM608" s="16"/>
      <c r="FN608" s="16"/>
      <c r="FO608" s="16"/>
      <c r="FP608" s="16"/>
      <c r="FQ608" s="16"/>
      <c r="FR608" s="16"/>
      <c r="FS608" s="16"/>
      <c r="FT608" s="16"/>
      <c r="FU608" s="16"/>
      <c r="FV608" s="16"/>
      <c r="FW608" s="16"/>
      <c r="FX608" s="16"/>
    </row>
    <row r="609" spans="1:180" x14ac:dyDescent="0.3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c r="BY609" s="16"/>
      <c r="BZ609" s="16"/>
      <c r="CA609" s="16"/>
      <c r="CB609" s="16"/>
      <c r="CC609" s="16"/>
      <c r="CD609" s="16"/>
      <c r="CE609" s="16"/>
      <c r="CF609" s="16"/>
      <c r="CG609" s="16"/>
      <c r="CH609" s="16"/>
      <c r="CI609" s="16"/>
      <c r="CJ609" s="16"/>
      <c r="CK609" s="16"/>
      <c r="CL609" s="16"/>
      <c r="CM609" s="16"/>
      <c r="CN609" s="16"/>
      <c r="CO609" s="16"/>
      <c r="CP609" s="16"/>
      <c r="CQ609" s="16"/>
      <c r="CR609" s="16"/>
      <c r="CS609" s="16"/>
      <c r="CT609" s="16"/>
      <c r="CU609" s="16"/>
      <c r="CV609" s="16"/>
      <c r="CW609" s="16"/>
      <c r="CX609" s="16"/>
      <c r="CY609" s="16"/>
      <c r="CZ609" s="16"/>
      <c r="DA609" s="16"/>
      <c r="DB609" s="16"/>
      <c r="DC609" s="16"/>
      <c r="DD609" s="16"/>
      <c r="DE609" s="16"/>
      <c r="DF609" s="16"/>
      <c r="DG609" s="16"/>
      <c r="DH609" s="16"/>
      <c r="DI609" s="16"/>
      <c r="DJ609" s="16"/>
      <c r="DK609" s="16"/>
      <c r="DL609" s="16"/>
      <c r="DM609" s="16"/>
      <c r="DN609" s="16"/>
      <c r="DO609" s="16"/>
      <c r="DP609" s="16"/>
      <c r="DQ609" s="16"/>
      <c r="DR609" s="16"/>
      <c r="DS609" s="16"/>
      <c r="DT609" s="16"/>
      <c r="DU609" s="16"/>
      <c r="DV609" s="16"/>
      <c r="DW609" s="16"/>
      <c r="DX609" s="16"/>
      <c r="DY609" s="16"/>
      <c r="DZ609" s="16"/>
      <c r="EA609" s="16"/>
      <c r="EB609" s="16"/>
      <c r="EC609" s="16"/>
      <c r="ED609" s="16"/>
      <c r="EE609" s="16"/>
      <c r="EF609" s="16"/>
      <c r="EG609" s="16"/>
      <c r="EH609" s="16"/>
      <c r="EI609" s="16"/>
      <c r="EJ609" s="16"/>
      <c r="EK609" s="16"/>
      <c r="EL609" s="16"/>
      <c r="EM609" s="16"/>
      <c r="EN609" s="16"/>
      <c r="EO609" s="16"/>
      <c r="EP609" s="16"/>
      <c r="EQ609" s="16"/>
      <c r="ER609" s="16"/>
      <c r="ES609" s="16"/>
      <c r="ET609" s="16"/>
      <c r="EU609" s="16"/>
      <c r="EV609" s="16"/>
      <c r="EW609" s="16"/>
      <c r="EX609" s="16"/>
      <c r="EY609" s="16"/>
      <c r="EZ609" s="16"/>
      <c r="FA609" s="16"/>
      <c r="FB609" s="16"/>
      <c r="FC609" s="16"/>
      <c r="FD609" s="16"/>
      <c r="FE609" s="16"/>
      <c r="FF609" s="16"/>
      <c r="FG609" s="16"/>
      <c r="FH609" s="16"/>
      <c r="FI609" s="16"/>
      <c r="FJ609" s="16"/>
      <c r="FK609" s="16"/>
      <c r="FL609" s="16"/>
      <c r="FM609" s="16"/>
      <c r="FN609" s="16"/>
      <c r="FO609" s="16"/>
      <c r="FP609" s="16"/>
      <c r="FQ609" s="16"/>
      <c r="FR609" s="16"/>
      <c r="FS609" s="16"/>
      <c r="FT609" s="16"/>
      <c r="FU609" s="16"/>
      <c r="FV609" s="16"/>
      <c r="FW609" s="16"/>
      <c r="FX609" s="16"/>
    </row>
    <row r="610" spans="1:180" x14ac:dyDescent="0.3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c r="BY610" s="16"/>
      <c r="BZ610" s="16"/>
      <c r="CA610" s="16"/>
      <c r="CB610" s="16"/>
      <c r="CC610" s="16"/>
      <c r="CD610" s="16"/>
      <c r="CE610" s="16"/>
      <c r="CF610" s="16"/>
      <c r="CG610" s="16"/>
      <c r="CH610" s="16"/>
      <c r="CI610" s="16"/>
      <c r="CJ610" s="16"/>
      <c r="CK610" s="16"/>
      <c r="CL610" s="16"/>
      <c r="CM610" s="16"/>
      <c r="CN610" s="16"/>
      <c r="CO610" s="16"/>
      <c r="CP610" s="16"/>
      <c r="CQ610" s="16"/>
      <c r="CR610" s="16"/>
      <c r="CS610" s="16"/>
      <c r="CT610" s="16"/>
      <c r="CU610" s="16"/>
      <c r="CV610" s="16"/>
      <c r="CW610" s="16"/>
      <c r="CX610" s="16"/>
      <c r="CY610" s="16"/>
      <c r="CZ610" s="16"/>
      <c r="DA610" s="16"/>
      <c r="DB610" s="16"/>
      <c r="DC610" s="16"/>
      <c r="DD610" s="16"/>
      <c r="DE610" s="16"/>
      <c r="DF610" s="16"/>
      <c r="DG610" s="16"/>
      <c r="DH610" s="16"/>
      <c r="DI610" s="16"/>
      <c r="DJ610" s="16"/>
      <c r="DK610" s="16"/>
      <c r="DL610" s="16"/>
      <c r="DM610" s="16"/>
      <c r="DN610" s="16"/>
      <c r="DO610" s="16"/>
      <c r="DP610" s="16"/>
      <c r="DQ610" s="16"/>
      <c r="DR610" s="16"/>
      <c r="DS610" s="16"/>
      <c r="DT610" s="16"/>
      <c r="DU610" s="16"/>
      <c r="DV610" s="16"/>
      <c r="DW610" s="16"/>
      <c r="DX610" s="16"/>
      <c r="DY610" s="16"/>
      <c r="DZ610" s="16"/>
      <c r="EA610" s="16"/>
      <c r="EB610" s="16"/>
      <c r="EC610" s="16"/>
      <c r="ED610" s="16"/>
      <c r="EE610" s="16"/>
      <c r="EF610" s="16"/>
      <c r="EG610" s="16"/>
      <c r="EH610" s="16"/>
      <c r="EI610" s="16"/>
      <c r="EJ610" s="16"/>
      <c r="EK610" s="16"/>
      <c r="EL610" s="16"/>
      <c r="EM610" s="16"/>
      <c r="EN610" s="16"/>
      <c r="EO610" s="16"/>
      <c r="EP610" s="16"/>
      <c r="EQ610" s="16"/>
      <c r="ER610" s="16"/>
      <c r="ES610" s="16"/>
      <c r="ET610" s="16"/>
      <c r="EU610" s="16"/>
      <c r="EV610" s="16"/>
      <c r="EW610" s="16"/>
      <c r="EX610" s="16"/>
      <c r="EY610" s="16"/>
      <c r="EZ610" s="16"/>
      <c r="FA610" s="16"/>
      <c r="FB610" s="16"/>
      <c r="FC610" s="16"/>
      <c r="FD610" s="16"/>
      <c r="FE610" s="16"/>
      <c r="FF610" s="16"/>
      <c r="FG610" s="16"/>
      <c r="FH610" s="16"/>
      <c r="FI610" s="16"/>
      <c r="FJ610" s="16"/>
      <c r="FK610" s="16"/>
      <c r="FL610" s="16"/>
      <c r="FM610" s="16"/>
      <c r="FN610" s="16"/>
      <c r="FO610" s="16"/>
      <c r="FP610" s="16"/>
      <c r="FQ610" s="16"/>
      <c r="FR610" s="16"/>
      <c r="FS610" s="16"/>
      <c r="FT610" s="16"/>
      <c r="FU610" s="16"/>
      <c r="FV610" s="16"/>
      <c r="FW610" s="16"/>
      <c r="FX610" s="16"/>
    </row>
    <row r="611" spans="1:180" x14ac:dyDescent="0.3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c r="CX611" s="16"/>
      <c r="CY611" s="16"/>
      <c r="CZ611" s="16"/>
      <c r="DA611" s="16"/>
      <c r="DB611" s="16"/>
      <c r="DC611" s="16"/>
      <c r="DD611" s="16"/>
      <c r="DE611" s="16"/>
      <c r="DF611" s="16"/>
      <c r="DG611" s="16"/>
      <c r="DH611" s="16"/>
      <c r="DI611" s="16"/>
      <c r="DJ611" s="16"/>
      <c r="DK611" s="16"/>
      <c r="DL611" s="16"/>
      <c r="DM611" s="16"/>
      <c r="DN611" s="16"/>
      <c r="DO611" s="16"/>
      <c r="DP611" s="16"/>
      <c r="DQ611" s="16"/>
      <c r="DR611" s="16"/>
      <c r="DS611" s="16"/>
      <c r="DT611" s="16"/>
      <c r="DU611" s="16"/>
      <c r="DV611" s="16"/>
      <c r="DW611" s="16"/>
      <c r="DX611" s="16"/>
      <c r="DY611" s="16"/>
      <c r="DZ611" s="16"/>
      <c r="EA611" s="16"/>
      <c r="EB611" s="16"/>
      <c r="EC611" s="16"/>
      <c r="ED611" s="16"/>
      <c r="EE611" s="16"/>
      <c r="EF611" s="16"/>
      <c r="EG611" s="16"/>
      <c r="EH611" s="16"/>
      <c r="EI611" s="16"/>
      <c r="EJ611" s="16"/>
      <c r="EK611" s="16"/>
      <c r="EL611" s="16"/>
      <c r="EM611" s="16"/>
      <c r="EN611" s="16"/>
      <c r="EO611" s="16"/>
      <c r="EP611" s="16"/>
      <c r="EQ611" s="16"/>
      <c r="ER611" s="16"/>
      <c r="ES611" s="16"/>
      <c r="ET611" s="16"/>
      <c r="EU611" s="16"/>
      <c r="EV611" s="16"/>
      <c r="EW611" s="16"/>
      <c r="EX611" s="16"/>
      <c r="EY611" s="16"/>
      <c r="EZ611" s="16"/>
      <c r="FA611" s="16"/>
      <c r="FB611" s="16"/>
      <c r="FC611" s="16"/>
      <c r="FD611" s="16"/>
      <c r="FE611" s="16"/>
      <c r="FF611" s="16"/>
      <c r="FG611" s="16"/>
      <c r="FH611" s="16"/>
      <c r="FI611" s="16"/>
      <c r="FJ611" s="16"/>
      <c r="FK611" s="16"/>
      <c r="FL611" s="16"/>
      <c r="FM611" s="16"/>
      <c r="FN611" s="16"/>
      <c r="FO611" s="16"/>
      <c r="FP611" s="16"/>
      <c r="FQ611" s="16"/>
      <c r="FR611" s="16"/>
      <c r="FS611" s="16"/>
      <c r="FT611" s="16"/>
      <c r="FU611" s="16"/>
      <c r="FV611" s="16"/>
      <c r="FW611" s="16"/>
      <c r="FX611" s="16"/>
    </row>
    <row r="612" spans="1:180" x14ac:dyDescent="0.3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c r="CX612" s="16"/>
      <c r="CY612" s="16"/>
      <c r="CZ612" s="16"/>
      <c r="DA612" s="16"/>
      <c r="DB612" s="16"/>
      <c r="DC612" s="16"/>
      <c r="DD612" s="16"/>
      <c r="DE612" s="16"/>
      <c r="DF612" s="16"/>
      <c r="DG612" s="16"/>
      <c r="DH612" s="16"/>
      <c r="DI612" s="16"/>
      <c r="DJ612" s="16"/>
      <c r="DK612" s="16"/>
      <c r="DL612" s="16"/>
      <c r="DM612" s="16"/>
      <c r="DN612" s="16"/>
      <c r="DO612" s="16"/>
      <c r="DP612" s="16"/>
      <c r="DQ612" s="16"/>
      <c r="DR612" s="16"/>
      <c r="DS612" s="16"/>
      <c r="DT612" s="16"/>
      <c r="DU612" s="16"/>
      <c r="DV612" s="16"/>
      <c r="DW612" s="16"/>
      <c r="DX612" s="16"/>
      <c r="DY612" s="16"/>
      <c r="DZ612" s="16"/>
      <c r="EA612" s="16"/>
      <c r="EB612" s="16"/>
      <c r="EC612" s="16"/>
      <c r="ED612" s="16"/>
      <c r="EE612" s="16"/>
      <c r="EF612" s="16"/>
      <c r="EG612" s="16"/>
      <c r="EH612" s="16"/>
      <c r="EI612" s="16"/>
      <c r="EJ612" s="16"/>
      <c r="EK612" s="16"/>
      <c r="EL612" s="16"/>
      <c r="EM612" s="16"/>
      <c r="EN612" s="16"/>
      <c r="EO612" s="16"/>
      <c r="EP612" s="16"/>
      <c r="EQ612" s="16"/>
      <c r="ER612" s="16"/>
      <c r="ES612" s="16"/>
      <c r="ET612" s="16"/>
      <c r="EU612" s="16"/>
      <c r="EV612" s="16"/>
      <c r="EW612" s="16"/>
      <c r="EX612" s="16"/>
      <c r="EY612" s="16"/>
      <c r="EZ612" s="16"/>
      <c r="FA612" s="16"/>
      <c r="FB612" s="16"/>
      <c r="FC612" s="16"/>
      <c r="FD612" s="16"/>
      <c r="FE612" s="16"/>
      <c r="FF612" s="16"/>
      <c r="FG612" s="16"/>
      <c r="FH612" s="16"/>
      <c r="FI612" s="16"/>
      <c r="FJ612" s="16"/>
      <c r="FK612" s="16"/>
      <c r="FL612" s="16"/>
      <c r="FM612" s="16"/>
      <c r="FN612" s="16"/>
      <c r="FO612" s="16"/>
      <c r="FP612" s="16"/>
      <c r="FQ612" s="16"/>
      <c r="FR612" s="16"/>
      <c r="FS612" s="16"/>
      <c r="FT612" s="16"/>
      <c r="FU612" s="16"/>
      <c r="FV612" s="16"/>
      <c r="FW612" s="16"/>
      <c r="FX612" s="16"/>
    </row>
    <row r="613" spans="1:180" x14ac:dyDescent="0.3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c r="BY613" s="16"/>
      <c r="BZ613" s="16"/>
      <c r="CA613" s="16"/>
      <c r="CB613" s="16"/>
      <c r="CC613" s="16"/>
      <c r="CD613" s="16"/>
      <c r="CE613" s="16"/>
      <c r="CF613" s="16"/>
      <c r="CG613" s="16"/>
      <c r="CH613" s="16"/>
      <c r="CI613" s="16"/>
      <c r="CJ613" s="16"/>
      <c r="CK613" s="16"/>
      <c r="CL613" s="16"/>
      <c r="CM613" s="16"/>
      <c r="CN613" s="16"/>
      <c r="CO613" s="16"/>
      <c r="CP613" s="16"/>
      <c r="CQ613" s="16"/>
      <c r="CR613" s="16"/>
      <c r="CS613" s="16"/>
      <c r="CT613" s="16"/>
      <c r="CU613" s="16"/>
      <c r="CV613" s="16"/>
      <c r="CW613" s="16"/>
      <c r="CX613" s="16"/>
      <c r="CY613" s="16"/>
      <c r="CZ613" s="16"/>
      <c r="DA613" s="16"/>
      <c r="DB613" s="16"/>
      <c r="DC613" s="16"/>
      <c r="DD613" s="16"/>
      <c r="DE613" s="16"/>
      <c r="DF613" s="16"/>
      <c r="DG613" s="16"/>
      <c r="DH613" s="16"/>
      <c r="DI613" s="16"/>
      <c r="DJ613" s="16"/>
      <c r="DK613" s="16"/>
      <c r="DL613" s="16"/>
      <c r="DM613" s="16"/>
      <c r="DN613" s="16"/>
      <c r="DO613" s="16"/>
      <c r="DP613" s="16"/>
      <c r="DQ613" s="16"/>
      <c r="DR613" s="16"/>
      <c r="DS613" s="16"/>
      <c r="DT613" s="16"/>
      <c r="DU613" s="16"/>
      <c r="DV613" s="16"/>
      <c r="DW613" s="16"/>
      <c r="DX613" s="16"/>
      <c r="DY613" s="16"/>
      <c r="DZ613" s="16"/>
      <c r="EA613" s="16"/>
      <c r="EB613" s="16"/>
      <c r="EC613" s="16"/>
      <c r="ED613" s="16"/>
      <c r="EE613" s="16"/>
      <c r="EF613" s="16"/>
      <c r="EG613" s="16"/>
      <c r="EH613" s="16"/>
      <c r="EI613" s="16"/>
      <c r="EJ613" s="16"/>
      <c r="EK613" s="16"/>
      <c r="EL613" s="16"/>
      <c r="EM613" s="16"/>
      <c r="EN613" s="16"/>
      <c r="EO613" s="16"/>
      <c r="EP613" s="16"/>
      <c r="EQ613" s="16"/>
      <c r="ER613" s="16"/>
      <c r="ES613" s="16"/>
      <c r="ET613" s="16"/>
      <c r="EU613" s="16"/>
      <c r="EV613" s="16"/>
      <c r="EW613" s="16"/>
      <c r="EX613" s="16"/>
      <c r="EY613" s="16"/>
      <c r="EZ613" s="16"/>
      <c r="FA613" s="16"/>
      <c r="FB613" s="16"/>
      <c r="FC613" s="16"/>
      <c r="FD613" s="16"/>
      <c r="FE613" s="16"/>
      <c r="FF613" s="16"/>
      <c r="FG613" s="16"/>
      <c r="FH613" s="16"/>
      <c r="FI613" s="16"/>
      <c r="FJ613" s="16"/>
      <c r="FK613" s="16"/>
      <c r="FL613" s="16"/>
      <c r="FM613" s="16"/>
      <c r="FN613" s="16"/>
      <c r="FO613" s="16"/>
      <c r="FP613" s="16"/>
      <c r="FQ613" s="16"/>
      <c r="FR613" s="16"/>
      <c r="FS613" s="16"/>
      <c r="FT613" s="16"/>
      <c r="FU613" s="16"/>
      <c r="FV613" s="16"/>
      <c r="FW613" s="16"/>
      <c r="FX613" s="16"/>
    </row>
    <row r="614" spans="1:180" x14ac:dyDescent="0.3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c r="BY614" s="16"/>
      <c r="BZ614" s="16"/>
      <c r="CA614" s="16"/>
      <c r="CB614" s="16"/>
      <c r="CC614" s="16"/>
      <c r="CD614" s="16"/>
      <c r="CE614" s="16"/>
      <c r="CF614" s="16"/>
      <c r="CG614" s="16"/>
      <c r="CH614" s="16"/>
      <c r="CI614" s="16"/>
      <c r="CJ614" s="16"/>
      <c r="CK614" s="16"/>
      <c r="CL614" s="16"/>
      <c r="CM614" s="16"/>
      <c r="CN614" s="16"/>
      <c r="CO614" s="16"/>
      <c r="CP614" s="16"/>
      <c r="CQ614" s="16"/>
      <c r="CR614" s="16"/>
      <c r="CS614" s="16"/>
      <c r="CT614" s="16"/>
      <c r="CU614" s="16"/>
      <c r="CV614" s="16"/>
      <c r="CW614" s="16"/>
      <c r="CX614" s="16"/>
      <c r="CY614" s="16"/>
      <c r="CZ614" s="16"/>
      <c r="DA614" s="16"/>
      <c r="DB614" s="16"/>
      <c r="DC614" s="16"/>
      <c r="DD614" s="16"/>
      <c r="DE614" s="16"/>
      <c r="DF614" s="16"/>
      <c r="DG614" s="16"/>
      <c r="DH614" s="16"/>
      <c r="DI614" s="16"/>
      <c r="DJ614" s="16"/>
      <c r="DK614" s="16"/>
      <c r="DL614" s="16"/>
      <c r="DM614" s="16"/>
      <c r="DN614" s="16"/>
      <c r="DO614" s="16"/>
      <c r="DP614" s="16"/>
      <c r="DQ614" s="16"/>
      <c r="DR614" s="16"/>
      <c r="DS614" s="16"/>
      <c r="DT614" s="16"/>
      <c r="DU614" s="16"/>
      <c r="DV614" s="16"/>
      <c r="DW614" s="16"/>
      <c r="DX614" s="16"/>
      <c r="DY614" s="16"/>
      <c r="DZ614" s="16"/>
      <c r="EA614" s="16"/>
      <c r="EB614" s="16"/>
      <c r="EC614" s="16"/>
      <c r="ED614" s="16"/>
      <c r="EE614" s="16"/>
      <c r="EF614" s="16"/>
      <c r="EG614" s="16"/>
      <c r="EH614" s="16"/>
      <c r="EI614" s="16"/>
      <c r="EJ614" s="16"/>
      <c r="EK614" s="16"/>
      <c r="EL614" s="16"/>
      <c r="EM614" s="16"/>
      <c r="EN614" s="16"/>
      <c r="EO614" s="16"/>
      <c r="EP614" s="16"/>
      <c r="EQ614" s="16"/>
      <c r="ER614" s="16"/>
      <c r="ES614" s="16"/>
      <c r="ET614" s="16"/>
      <c r="EU614" s="16"/>
      <c r="EV614" s="16"/>
      <c r="EW614" s="16"/>
      <c r="EX614" s="16"/>
      <c r="EY614" s="16"/>
      <c r="EZ614" s="16"/>
      <c r="FA614" s="16"/>
      <c r="FB614" s="16"/>
      <c r="FC614" s="16"/>
      <c r="FD614" s="16"/>
      <c r="FE614" s="16"/>
      <c r="FF614" s="16"/>
      <c r="FG614" s="16"/>
      <c r="FH614" s="16"/>
      <c r="FI614" s="16"/>
      <c r="FJ614" s="16"/>
      <c r="FK614" s="16"/>
      <c r="FL614" s="16"/>
      <c r="FM614" s="16"/>
      <c r="FN614" s="16"/>
      <c r="FO614" s="16"/>
      <c r="FP614" s="16"/>
      <c r="FQ614" s="16"/>
      <c r="FR614" s="16"/>
      <c r="FS614" s="16"/>
      <c r="FT614" s="16"/>
      <c r="FU614" s="16"/>
      <c r="FV614" s="16"/>
      <c r="FW614" s="16"/>
      <c r="FX614" s="16"/>
    </row>
    <row r="615" spans="1:180" x14ac:dyDescent="0.3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c r="BY615" s="16"/>
      <c r="BZ615" s="16"/>
      <c r="CA615" s="16"/>
      <c r="CB615" s="16"/>
      <c r="CC615" s="16"/>
      <c r="CD615" s="16"/>
      <c r="CE615" s="16"/>
      <c r="CF615" s="16"/>
      <c r="CG615" s="16"/>
      <c r="CH615" s="16"/>
      <c r="CI615" s="16"/>
      <c r="CJ615" s="16"/>
      <c r="CK615" s="16"/>
      <c r="CL615" s="16"/>
      <c r="CM615" s="16"/>
      <c r="CN615" s="16"/>
      <c r="CO615" s="16"/>
      <c r="CP615" s="16"/>
      <c r="CQ615" s="16"/>
      <c r="CR615" s="16"/>
      <c r="CS615" s="16"/>
      <c r="CT615" s="16"/>
      <c r="CU615" s="16"/>
      <c r="CV615" s="16"/>
      <c r="CW615" s="16"/>
      <c r="CX615" s="16"/>
      <c r="CY615" s="16"/>
      <c r="CZ615" s="16"/>
      <c r="DA615" s="16"/>
      <c r="DB615" s="16"/>
      <c r="DC615" s="16"/>
      <c r="DD615" s="16"/>
      <c r="DE615" s="16"/>
      <c r="DF615" s="16"/>
      <c r="DG615" s="16"/>
      <c r="DH615" s="16"/>
      <c r="DI615" s="16"/>
      <c r="DJ615" s="16"/>
      <c r="DK615" s="16"/>
      <c r="DL615" s="16"/>
      <c r="DM615" s="16"/>
      <c r="DN615" s="16"/>
      <c r="DO615" s="16"/>
      <c r="DP615" s="16"/>
      <c r="DQ615" s="16"/>
      <c r="DR615" s="16"/>
      <c r="DS615" s="16"/>
      <c r="DT615" s="16"/>
      <c r="DU615" s="16"/>
      <c r="DV615" s="16"/>
      <c r="DW615" s="16"/>
      <c r="DX615" s="16"/>
      <c r="DY615" s="16"/>
      <c r="DZ615" s="16"/>
      <c r="EA615" s="16"/>
      <c r="EB615" s="16"/>
      <c r="EC615" s="16"/>
      <c r="ED615" s="16"/>
      <c r="EE615" s="16"/>
      <c r="EF615" s="16"/>
      <c r="EG615" s="16"/>
      <c r="EH615" s="16"/>
      <c r="EI615" s="16"/>
      <c r="EJ615" s="16"/>
      <c r="EK615" s="16"/>
      <c r="EL615" s="16"/>
      <c r="EM615" s="16"/>
      <c r="EN615" s="16"/>
      <c r="EO615" s="16"/>
      <c r="EP615" s="16"/>
      <c r="EQ615" s="16"/>
      <c r="ER615" s="16"/>
      <c r="ES615" s="16"/>
      <c r="ET615" s="16"/>
      <c r="EU615" s="16"/>
      <c r="EV615" s="16"/>
      <c r="EW615" s="16"/>
      <c r="EX615" s="16"/>
      <c r="EY615" s="16"/>
      <c r="EZ615" s="16"/>
      <c r="FA615" s="16"/>
      <c r="FB615" s="16"/>
      <c r="FC615" s="16"/>
      <c r="FD615" s="16"/>
      <c r="FE615" s="16"/>
      <c r="FF615" s="16"/>
      <c r="FG615" s="16"/>
      <c r="FH615" s="16"/>
      <c r="FI615" s="16"/>
      <c r="FJ615" s="16"/>
      <c r="FK615" s="16"/>
      <c r="FL615" s="16"/>
      <c r="FM615" s="16"/>
      <c r="FN615" s="16"/>
      <c r="FO615" s="16"/>
      <c r="FP615" s="16"/>
      <c r="FQ615" s="16"/>
      <c r="FR615" s="16"/>
      <c r="FS615" s="16"/>
      <c r="FT615" s="16"/>
      <c r="FU615" s="16"/>
      <c r="FV615" s="16"/>
      <c r="FW615" s="16"/>
      <c r="FX615" s="16"/>
    </row>
    <row r="616" spans="1:180" x14ac:dyDescent="0.3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c r="CX616" s="16"/>
      <c r="CY616" s="16"/>
      <c r="CZ616" s="16"/>
      <c r="DA616" s="16"/>
      <c r="DB616" s="16"/>
      <c r="DC616" s="16"/>
      <c r="DD616" s="16"/>
      <c r="DE616" s="16"/>
      <c r="DF616" s="16"/>
      <c r="DG616" s="16"/>
      <c r="DH616" s="16"/>
      <c r="DI616" s="16"/>
      <c r="DJ616" s="16"/>
      <c r="DK616" s="16"/>
      <c r="DL616" s="16"/>
      <c r="DM616" s="16"/>
      <c r="DN616" s="16"/>
      <c r="DO616" s="16"/>
      <c r="DP616" s="16"/>
      <c r="DQ616" s="16"/>
      <c r="DR616" s="16"/>
      <c r="DS616" s="16"/>
      <c r="DT616" s="16"/>
      <c r="DU616" s="16"/>
      <c r="DV616" s="16"/>
      <c r="DW616" s="16"/>
      <c r="DX616" s="16"/>
      <c r="DY616" s="16"/>
      <c r="DZ616" s="16"/>
      <c r="EA616" s="16"/>
      <c r="EB616" s="16"/>
      <c r="EC616" s="16"/>
      <c r="ED616" s="16"/>
      <c r="EE616" s="16"/>
      <c r="EF616" s="16"/>
      <c r="EG616" s="16"/>
      <c r="EH616" s="16"/>
      <c r="EI616" s="16"/>
      <c r="EJ616" s="16"/>
      <c r="EK616" s="16"/>
      <c r="EL616" s="16"/>
      <c r="EM616" s="16"/>
      <c r="EN616" s="16"/>
      <c r="EO616" s="16"/>
      <c r="EP616" s="16"/>
      <c r="EQ616" s="16"/>
      <c r="ER616" s="16"/>
      <c r="ES616" s="16"/>
      <c r="ET616" s="16"/>
      <c r="EU616" s="16"/>
      <c r="EV616" s="16"/>
      <c r="EW616" s="16"/>
      <c r="EX616" s="16"/>
      <c r="EY616" s="16"/>
      <c r="EZ616" s="16"/>
      <c r="FA616" s="16"/>
      <c r="FB616" s="16"/>
      <c r="FC616" s="16"/>
      <c r="FD616" s="16"/>
      <c r="FE616" s="16"/>
      <c r="FF616" s="16"/>
      <c r="FG616" s="16"/>
      <c r="FH616" s="16"/>
      <c r="FI616" s="16"/>
      <c r="FJ616" s="16"/>
      <c r="FK616" s="16"/>
      <c r="FL616" s="16"/>
      <c r="FM616" s="16"/>
      <c r="FN616" s="16"/>
      <c r="FO616" s="16"/>
      <c r="FP616" s="16"/>
      <c r="FQ616" s="16"/>
      <c r="FR616" s="16"/>
      <c r="FS616" s="16"/>
      <c r="FT616" s="16"/>
      <c r="FU616" s="16"/>
      <c r="FV616" s="16"/>
      <c r="FW616" s="16"/>
      <c r="FX616" s="16"/>
    </row>
    <row r="617" spans="1:180" x14ac:dyDescent="0.3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c r="CX617" s="16"/>
      <c r="CY617" s="16"/>
      <c r="CZ617" s="16"/>
      <c r="DA617" s="16"/>
      <c r="DB617" s="16"/>
      <c r="DC617" s="16"/>
      <c r="DD617" s="16"/>
      <c r="DE617" s="16"/>
      <c r="DF617" s="16"/>
      <c r="DG617" s="16"/>
      <c r="DH617" s="16"/>
      <c r="DI617" s="16"/>
      <c r="DJ617" s="16"/>
      <c r="DK617" s="16"/>
      <c r="DL617" s="16"/>
      <c r="DM617" s="16"/>
      <c r="DN617" s="16"/>
      <c r="DO617" s="16"/>
      <c r="DP617" s="16"/>
      <c r="DQ617" s="16"/>
      <c r="DR617" s="16"/>
      <c r="DS617" s="16"/>
      <c r="DT617" s="16"/>
      <c r="DU617" s="16"/>
      <c r="DV617" s="16"/>
      <c r="DW617" s="16"/>
      <c r="DX617" s="16"/>
      <c r="DY617" s="16"/>
      <c r="DZ617" s="16"/>
      <c r="EA617" s="16"/>
      <c r="EB617" s="16"/>
      <c r="EC617" s="16"/>
      <c r="ED617" s="16"/>
      <c r="EE617" s="16"/>
      <c r="EF617" s="16"/>
      <c r="EG617" s="16"/>
      <c r="EH617" s="16"/>
      <c r="EI617" s="16"/>
      <c r="EJ617" s="16"/>
      <c r="EK617" s="16"/>
      <c r="EL617" s="16"/>
      <c r="EM617" s="16"/>
      <c r="EN617" s="16"/>
      <c r="EO617" s="16"/>
      <c r="EP617" s="16"/>
      <c r="EQ617" s="16"/>
      <c r="ER617" s="16"/>
      <c r="ES617" s="16"/>
      <c r="ET617" s="16"/>
      <c r="EU617" s="16"/>
      <c r="EV617" s="16"/>
      <c r="EW617" s="16"/>
      <c r="EX617" s="16"/>
      <c r="EY617" s="16"/>
      <c r="EZ617" s="16"/>
      <c r="FA617" s="16"/>
      <c r="FB617" s="16"/>
      <c r="FC617" s="16"/>
      <c r="FD617" s="16"/>
      <c r="FE617" s="16"/>
      <c r="FF617" s="16"/>
      <c r="FG617" s="16"/>
      <c r="FH617" s="16"/>
      <c r="FI617" s="16"/>
      <c r="FJ617" s="16"/>
      <c r="FK617" s="16"/>
      <c r="FL617" s="16"/>
      <c r="FM617" s="16"/>
      <c r="FN617" s="16"/>
      <c r="FO617" s="16"/>
      <c r="FP617" s="16"/>
      <c r="FQ617" s="16"/>
      <c r="FR617" s="16"/>
      <c r="FS617" s="16"/>
      <c r="FT617" s="16"/>
      <c r="FU617" s="16"/>
      <c r="FV617" s="16"/>
      <c r="FW617" s="16"/>
      <c r="FX617" s="16"/>
    </row>
    <row r="618" spans="1:180" x14ac:dyDescent="0.3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6"/>
      <c r="CX618" s="16"/>
      <c r="CY618" s="16"/>
      <c r="CZ618" s="16"/>
      <c r="DA618" s="16"/>
      <c r="DB618" s="16"/>
      <c r="DC618" s="16"/>
      <c r="DD618" s="16"/>
      <c r="DE618" s="16"/>
      <c r="DF618" s="16"/>
      <c r="DG618" s="16"/>
      <c r="DH618" s="16"/>
      <c r="DI618" s="16"/>
      <c r="DJ618" s="16"/>
      <c r="DK618" s="16"/>
      <c r="DL618" s="16"/>
      <c r="DM618" s="16"/>
      <c r="DN618" s="16"/>
      <c r="DO618" s="16"/>
      <c r="DP618" s="16"/>
      <c r="DQ618" s="16"/>
      <c r="DR618" s="16"/>
      <c r="DS618" s="16"/>
      <c r="DT618" s="16"/>
      <c r="DU618" s="16"/>
      <c r="DV618" s="16"/>
      <c r="DW618" s="16"/>
      <c r="DX618" s="16"/>
      <c r="DY618" s="16"/>
      <c r="DZ618" s="16"/>
      <c r="EA618" s="16"/>
      <c r="EB618" s="16"/>
      <c r="EC618" s="16"/>
      <c r="ED618" s="16"/>
      <c r="EE618" s="16"/>
      <c r="EF618" s="16"/>
      <c r="EG618" s="16"/>
      <c r="EH618" s="16"/>
      <c r="EI618" s="16"/>
      <c r="EJ618" s="16"/>
      <c r="EK618" s="16"/>
      <c r="EL618" s="16"/>
      <c r="EM618" s="16"/>
      <c r="EN618" s="16"/>
      <c r="EO618" s="16"/>
      <c r="EP618" s="16"/>
      <c r="EQ618" s="16"/>
      <c r="ER618" s="16"/>
      <c r="ES618" s="16"/>
      <c r="ET618" s="16"/>
      <c r="EU618" s="16"/>
      <c r="EV618" s="16"/>
      <c r="EW618" s="16"/>
      <c r="EX618" s="16"/>
      <c r="EY618" s="16"/>
      <c r="EZ618" s="16"/>
      <c r="FA618" s="16"/>
      <c r="FB618" s="16"/>
      <c r="FC618" s="16"/>
      <c r="FD618" s="16"/>
      <c r="FE618" s="16"/>
      <c r="FF618" s="16"/>
      <c r="FG618" s="16"/>
      <c r="FH618" s="16"/>
      <c r="FI618" s="16"/>
      <c r="FJ618" s="16"/>
      <c r="FK618" s="16"/>
      <c r="FL618" s="16"/>
      <c r="FM618" s="16"/>
      <c r="FN618" s="16"/>
      <c r="FO618" s="16"/>
      <c r="FP618" s="16"/>
      <c r="FQ618" s="16"/>
      <c r="FR618" s="16"/>
      <c r="FS618" s="16"/>
      <c r="FT618" s="16"/>
      <c r="FU618" s="16"/>
      <c r="FV618" s="16"/>
      <c r="FW618" s="16"/>
      <c r="FX618" s="16"/>
    </row>
    <row r="619" spans="1:180" x14ac:dyDescent="0.3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c r="BY619" s="16"/>
      <c r="BZ619" s="16"/>
      <c r="CA619" s="16"/>
      <c r="CB619" s="16"/>
      <c r="CC619" s="16"/>
      <c r="CD619" s="16"/>
      <c r="CE619" s="16"/>
      <c r="CF619" s="16"/>
      <c r="CG619" s="16"/>
      <c r="CH619" s="16"/>
      <c r="CI619" s="16"/>
      <c r="CJ619" s="16"/>
      <c r="CK619" s="16"/>
      <c r="CL619" s="16"/>
      <c r="CM619" s="16"/>
      <c r="CN619" s="16"/>
      <c r="CO619" s="16"/>
      <c r="CP619" s="16"/>
      <c r="CQ619" s="16"/>
      <c r="CR619" s="16"/>
      <c r="CS619" s="16"/>
      <c r="CT619" s="16"/>
      <c r="CU619" s="16"/>
      <c r="CV619" s="16"/>
      <c r="CW619" s="16"/>
      <c r="CX619" s="16"/>
      <c r="CY619" s="16"/>
      <c r="CZ619" s="16"/>
      <c r="DA619" s="16"/>
      <c r="DB619" s="16"/>
      <c r="DC619" s="16"/>
      <c r="DD619" s="16"/>
      <c r="DE619" s="16"/>
      <c r="DF619" s="16"/>
      <c r="DG619" s="16"/>
      <c r="DH619" s="16"/>
      <c r="DI619" s="16"/>
      <c r="DJ619" s="16"/>
      <c r="DK619" s="16"/>
      <c r="DL619" s="16"/>
      <c r="DM619" s="16"/>
      <c r="DN619" s="16"/>
      <c r="DO619" s="16"/>
      <c r="DP619" s="16"/>
      <c r="DQ619" s="16"/>
      <c r="DR619" s="16"/>
      <c r="DS619" s="16"/>
      <c r="DT619" s="16"/>
      <c r="DU619" s="16"/>
      <c r="DV619" s="16"/>
      <c r="DW619" s="16"/>
      <c r="DX619" s="16"/>
      <c r="DY619" s="16"/>
      <c r="DZ619" s="16"/>
      <c r="EA619" s="16"/>
      <c r="EB619" s="16"/>
      <c r="EC619" s="16"/>
      <c r="ED619" s="16"/>
      <c r="EE619" s="16"/>
      <c r="EF619" s="16"/>
      <c r="EG619" s="16"/>
      <c r="EH619" s="16"/>
      <c r="EI619" s="16"/>
      <c r="EJ619" s="16"/>
      <c r="EK619" s="16"/>
      <c r="EL619" s="16"/>
      <c r="EM619" s="16"/>
      <c r="EN619" s="16"/>
      <c r="EO619" s="16"/>
      <c r="EP619" s="16"/>
      <c r="EQ619" s="16"/>
      <c r="ER619" s="16"/>
      <c r="ES619" s="16"/>
      <c r="ET619" s="16"/>
      <c r="EU619" s="16"/>
      <c r="EV619" s="16"/>
      <c r="EW619" s="16"/>
      <c r="EX619" s="16"/>
      <c r="EY619" s="16"/>
      <c r="EZ619" s="16"/>
      <c r="FA619" s="16"/>
      <c r="FB619" s="16"/>
      <c r="FC619" s="16"/>
      <c r="FD619" s="16"/>
      <c r="FE619" s="16"/>
      <c r="FF619" s="16"/>
      <c r="FG619" s="16"/>
      <c r="FH619" s="16"/>
      <c r="FI619" s="16"/>
      <c r="FJ619" s="16"/>
      <c r="FK619" s="16"/>
      <c r="FL619" s="16"/>
      <c r="FM619" s="16"/>
      <c r="FN619" s="16"/>
      <c r="FO619" s="16"/>
      <c r="FP619" s="16"/>
      <c r="FQ619" s="16"/>
      <c r="FR619" s="16"/>
      <c r="FS619" s="16"/>
      <c r="FT619" s="16"/>
      <c r="FU619" s="16"/>
      <c r="FV619" s="16"/>
      <c r="FW619" s="16"/>
      <c r="FX619" s="16"/>
    </row>
    <row r="620" spans="1:180" x14ac:dyDescent="0.3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c r="BY620" s="16"/>
      <c r="BZ620" s="16"/>
      <c r="CA620" s="16"/>
      <c r="CB620" s="16"/>
      <c r="CC620" s="16"/>
      <c r="CD620" s="16"/>
      <c r="CE620" s="16"/>
      <c r="CF620" s="16"/>
      <c r="CG620" s="16"/>
      <c r="CH620" s="16"/>
      <c r="CI620" s="16"/>
      <c r="CJ620" s="16"/>
      <c r="CK620" s="16"/>
      <c r="CL620" s="16"/>
      <c r="CM620" s="16"/>
      <c r="CN620" s="16"/>
      <c r="CO620" s="16"/>
      <c r="CP620" s="16"/>
      <c r="CQ620" s="16"/>
      <c r="CR620" s="16"/>
      <c r="CS620" s="16"/>
      <c r="CT620" s="16"/>
      <c r="CU620" s="16"/>
      <c r="CV620" s="16"/>
      <c r="CW620" s="16"/>
      <c r="CX620" s="16"/>
      <c r="CY620" s="16"/>
      <c r="CZ620" s="16"/>
      <c r="DA620" s="16"/>
      <c r="DB620" s="16"/>
      <c r="DC620" s="16"/>
      <c r="DD620" s="16"/>
      <c r="DE620" s="16"/>
      <c r="DF620" s="16"/>
      <c r="DG620" s="16"/>
      <c r="DH620" s="16"/>
      <c r="DI620" s="16"/>
      <c r="DJ620" s="16"/>
      <c r="DK620" s="16"/>
      <c r="DL620" s="16"/>
      <c r="DM620" s="16"/>
      <c r="DN620" s="16"/>
      <c r="DO620" s="16"/>
      <c r="DP620" s="16"/>
      <c r="DQ620" s="16"/>
      <c r="DR620" s="16"/>
      <c r="DS620" s="16"/>
      <c r="DT620" s="16"/>
      <c r="DU620" s="16"/>
      <c r="DV620" s="16"/>
      <c r="DW620" s="16"/>
      <c r="DX620" s="16"/>
      <c r="DY620" s="16"/>
      <c r="DZ620" s="16"/>
      <c r="EA620" s="16"/>
      <c r="EB620" s="16"/>
      <c r="EC620" s="16"/>
      <c r="ED620" s="16"/>
      <c r="EE620" s="16"/>
      <c r="EF620" s="16"/>
      <c r="EG620" s="16"/>
      <c r="EH620" s="16"/>
      <c r="EI620" s="16"/>
      <c r="EJ620" s="16"/>
      <c r="EK620" s="16"/>
      <c r="EL620" s="16"/>
      <c r="EM620" s="16"/>
      <c r="EN620" s="16"/>
      <c r="EO620" s="16"/>
      <c r="EP620" s="16"/>
      <c r="EQ620" s="16"/>
      <c r="ER620" s="16"/>
      <c r="ES620" s="16"/>
      <c r="ET620" s="16"/>
      <c r="EU620" s="16"/>
      <c r="EV620" s="16"/>
      <c r="EW620" s="16"/>
      <c r="EX620" s="16"/>
      <c r="EY620" s="16"/>
      <c r="EZ620" s="16"/>
      <c r="FA620" s="16"/>
      <c r="FB620" s="16"/>
      <c r="FC620" s="16"/>
      <c r="FD620" s="16"/>
      <c r="FE620" s="16"/>
      <c r="FF620" s="16"/>
      <c r="FG620" s="16"/>
      <c r="FH620" s="16"/>
      <c r="FI620" s="16"/>
      <c r="FJ620" s="16"/>
      <c r="FK620" s="16"/>
      <c r="FL620" s="16"/>
      <c r="FM620" s="16"/>
      <c r="FN620" s="16"/>
      <c r="FO620" s="16"/>
      <c r="FP620" s="16"/>
      <c r="FQ620" s="16"/>
      <c r="FR620" s="16"/>
      <c r="FS620" s="16"/>
      <c r="FT620" s="16"/>
      <c r="FU620" s="16"/>
      <c r="FV620" s="16"/>
      <c r="FW620" s="16"/>
      <c r="FX620" s="16"/>
    </row>
    <row r="621" spans="1:180" x14ac:dyDescent="0.3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c r="CX621" s="16"/>
      <c r="CY621" s="16"/>
      <c r="CZ621" s="16"/>
      <c r="DA621" s="16"/>
      <c r="DB621" s="16"/>
      <c r="DC621" s="16"/>
      <c r="DD621" s="16"/>
      <c r="DE621" s="16"/>
      <c r="DF621" s="16"/>
      <c r="DG621" s="16"/>
      <c r="DH621" s="16"/>
      <c r="DI621" s="16"/>
      <c r="DJ621" s="16"/>
      <c r="DK621" s="16"/>
      <c r="DL621" s="16"/>
      <c r="DM621" s="16"/>
      <c r="DN621" s="16"/>
      <c r="DO621" s="16"/>
      <c r="DP621" s="16"/>
      <c r="DQ621" s="16"/>
      <c r="DR621" s="16"/>
      <c r="DS621" s="16"/>
      <c r="DT621" s="16"/>
      <c r="DU621" s="16"/>
      <c r="DV621" s="16"/>
      <c r="DW621" s="16"/>
      <c r="DX621" s="16"/>
      <c r="DY621" s="16"/>
      <c r="DZ621" s="16"/>
      <c r="EA621" s="16"/>
      <c r="EB621" s="16"/>
      <c r="EC621" s="16"/>
      <c r="ED621" s="16"/>
      <c r="EE621" s="16"/>
      <c r="EF621" s="16"/>
      <c r="EG621" s="16"/>
      <c r="EH621" s="16"/>
      <c r="EI621" s="16"/>
      <c r="EJ621" s="16"/>
      <c r="EK621" s="16"/>
      <c r="EL621" s="16"/>
      <c r="EM621" s="16"/>
      <c r="EN621" s="16"/>
      <c r="EO621" s="16"/>
      <c r="EP621" s="16"/>
      <c r="EQ621" s="16"/>
      <c r="ER621" s="16"/>
      <c r="ES621" s="16"/>
      <c r="ET621" s="16"/>
      <c r="EU621" s="16"/>
      <c r="EV621" s="16"/>
      <c r="EW621" s="16"/>
      <c r="EX621" s="16"/>
      <c r="EY621" s="16"/>
      <c r="EZ621" s="16"/>
      <c r="FA621" s="16"/>
      <c r="FB621" s="16"/>
      <c r="FC621" s="16"/>
      <c r="FD621" s="16"/>
      <c r="FE621" s="16"/>
      <c r="FF621" s="16"/>
      <c r="FG621" s="16"/>
      <c r="FH621" s="16"/>
      <c r="FI621" s="16"/>
      <c r="FJ621" s="16"/>
      <c r="FK621" s="16"/>
      <c r="FL621" s="16"/>
      <c r="FM621" s="16"/>
      <c r="FN621" s="16"/>
      <c r="FO621" s="16"/>
      <c r="FP621" s="16"/>
      <c r="FQ621" s="16"/>
      <c r="FR621" s="16"/>
      <c r="FS621" s="16"/>
      <c r="FT621" s="16"/>
      <c r="FU621" s="16"/>
      <c r="FV621" s="16"/>
      <c r="FW621" s="16"/>
      <c r="FX621" s="16"/>
    </row>
    <row r="622" spans="1:180" x14ac:dyDescent="0.3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c r="CX622" s="16"/>
      <c r="CY622" s="16"/>
      <c r="CZ622" s="16"/>
      <c r="DA622" s="16"/>
      <c r="DB622" s="16"/>
      <c r="DC622" s="16"/>
      <c r="DD622" s="16"/>
      <c r="DE622" s="16"/>
      <c r="DF622" s="16"/>
      <c r="DG622" s="16"/>
      <c r="DH622" s="16"/>
      <c r="DI622" s="16"/>
      <c r="DJ622" s="16"/>
      <c r="DK622" s="16"/>
      <c r="DL622" s="16"/>
      <c r="DM622" s="16"/>
      <c r="DN622" s="16"/>
      <c r="DO622" s="16"/>
      <c r="DP622" s="16"/>
      <c r="DQ622" s="16"/>
      <c r="DR622" s="16"/>
      <c r="DS622" s="16"/>
      <c r="DT622" s="16"/>
      <c r="DU622" s="16"/>
      <c r="DV622" s="16"/>
      <c r="DW622" s="16"/>
      <c r="DX622" s="16"/>
      <c r="DY622" s="16"/>
      <c r="DZ622" s="16"/>
      <c r="EA622" s="16"/>
      <c r="EB622" s="16"/>
      <c r="EC622" s="16"/>
      <c r="ED622" s="16"/>
      <c r="EE622" s="16"/>
      <c r="EF622" s="16"/>
      <c r="EG622" s="16"/>
      <c r="EH622" s="16"/>
      <c r="EI622" s="16"/>
      <c r="EJ622" s="16"/>
      <c r="EK622" s="16"/>
      <c r="EL622" s="16"/>
      <c r="EM622" s="16"/>
      <c r="EN622" s="16"/>
      <c r="EO622" s="16"/>
      <c r="EP622" s="16"/>
      <c r="EQ622" s="16"/>
      <c r="ER622" s="16"/>
      <c r="ES622" s="16"/>
      <c r="ET622" s="16"/>
      <c r="EU622" s="16"/>
      <c r="EV622" s="16"/>
      <c r="EW622" s="16"/>
      <c r="EX622" s="16"/>
      <c r="EY622" s="16"/>
      <c r="EZ622" s="16"/>
      <c r="FA622" s="16"/>
      <c r="FB622" s="16"/>
      <c r="FC622" s="16"/>
      <c r="FD622" s="16"/>
      <c r="FE622" s="16"/>
      <c r="FF622" s="16"/>
      <c r="FG622" s="16"/>
      <c r="FH622" s="16"/>
      <c r="FI622" s="16"/>
      <c r="FJ622" s="16"/>
      <c r="FK622" s="16"/>
      <c r="FL622" s="16"/>
      <c r="FM622" s="16"/>
      <c r="FN622" s="16"/>
      <c r="FO622" s="16"/>
      <c r="FP622" s="16"/>
      <c r="FQ622" s="16"/>
      <c r="FR622" s="16"/>
      <c r="FS622" s="16"/>
      <c r="FT622" s="16"/>
      <c r="FU622" s="16"/>
      <c r="FV622" s="16"/>
      <c r="FW622" s="16"/>
      <c r="FX622" s="16"/>
    </row>
    <row r="623" spans="1:180" x14ac:dyDescent="0.3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c r="BY623" s="16"/>
      <c r="BZ623" s="16"/>
      <c r="CA623" s="16"/>
      <c r="CB623" s="16"/>
      <c r="CC623" s="16"/>
      <c r="CD623" s="16"/>
      <c r="CE623" s="16"/>
      <c r="CF623" s="16"/>
      <c r="CG623" s="16"/>
      <c r="CH623" s="16"/>
      <c r="CI623" s="16"/>
      <c r="CJ623" s="16"/>
      <c r="CK623" s="16"/>
      <c r="CL623" s="16"/>
      <c r="CM623" s="16"/>
      <c r="CN623" s="16"/>
      <c r="CO623" s="16"/>
      <c r="CP623" s="16"/>
      <c r="CQ623" s="16"/>
      <c r="CR623" s="16"/>
      <c r="CS623" s="16"/>
      <c r="CT623" s="16"/>
      <c r="CU623" s="16"/>
      <c r="CV623" s="16"/>
      <c r="CW623" s="16"/>
      <c r="CX623" s="16"/>
      <c r="CY623" s="16"/>
      <c r="CZ623" s="16"/>
      <c r="DA623" s="16"/>
      <c r="DB623" s="16"/>
      <c r="DC623" s="16"/>
      <c r="DD623" s="16"/>
      <c r="DE623" s="16"/>
      <c r="DF623" s="16"/>
      <c r="DG623" s="16"/>
      <c r="DH623" s="16"/>
      <c r="DI623" s="16"/>
      <c r="DJ623" s="16"/>
      <c r="DK623" s="16"/>
      <c r="DL623" s="16"/>
      <c r="DM623" s="16"/>
      <c r="DN623" s="16"/>
      <c r="DO623" s="16"/>
      <c r="DP623" s="16"/>
      <c r="DQ623" s="16"/>
      <c r="DR623" s="16"/>
      <c r="DS623" s="16"/>
      <c r="DT623" s="16"/>
      <c r="DU623" s="16"/>
      <c r="DV623" s="16"/>
      <c r="DW623" s="16"/>
      <c r="DX623" s="16"/>
      <c r="DY623" s="16"/>
      <c r="DZ623" s="16"/>
      <c r="EA623" s="16"/>
      <c r="EB623" s="16"/>
      <c r="EC623" s="16"/>
      <c r="ED623" s="16"/>
      <c r="EE623" s="16"/>
      <c r="EF623" s="16"/>
      <c r="EG623" s="16"/>
      <c r="EH623" s="16"/>
      <c r="EI623" s="16"/>
      <c r="EJ623" s="16"/>
      <c r="EK623" s="16"/>
      <c r="EL623" s="16"/>
      <c r="EM623" s="16"/>
      <c r="EN623" s="16"/>
      <c r="EO623" s="16"/>
      <c r="EP623" s="16"/>
      <c r="EQ623" s="16"/>
      <c r="ER623" s="16"/>
      <c r="ES623" s="16"/>
      <c r="ET623" s="16"/>
      <c r="EU623" s="16"/>
      <c r="EV623" s="16"/>
      <c r="EW623" s="16"/>
      <c r="EX623" s="16"/>
      <c r="EY623" s="16"/>
      <c r="EZ623" s="16"/>
      <c r="FA623" s="16"/>
      <c r="FB623" s="16"/>
      <c r="FC623" s="16"/>
      <c r="FD623" s="16"/>
      <c r="FE623" s="16"/>
      <c r="FF623" s="16"/>
      <c r="FG623" s="16"/>
      <c r="FH623" s="16"/>
      <c r="FI623" s="16"/>
      <c r="FJ623" s="16"/>
      <c r="FK623" s="16"/>
      <c r="FL623" s="16"/>
      <c r="FM623" s="16"/>
      <c r="FN623" s="16"/>
      <c r="FO623" s="16"/>
      <c r="FP623" s="16"/>
      <c r="FQ623" s="16"/>
      <c r="FR623" s="16"/>
      <c r="FS623" s="16"/>
      <c r="FT623" s="16"/>
      <c r="FU623" s="16"/>
      <c r="FV623" s="16"/>
      <c r="FW623" s="16"/>
      <c r="FX623" s="16"/>
    </row>
    <row r="624" spans="1:180" x14ac:dyDescent="0.3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c r="BY624" s="16"/>
      <c r="BZ624" s="16"/>
      <c r="CA624" s="16"/>
      <c r="CB624" s="16"/>
      <c r="CC624" s="16"/>
      <c r="CD624" s="16"/>
      <c r="CE624" s="16"/>
      <c r="CF624" s="16"/>
      <c r="CG624" s="16"/>
      <c r="CH624" s="16"/>
      <c r="CI624" s="16"/>
      <c r="CJ624" s="16"/>
      <c r="CK624" s="16"/>
      <c r="CL624" s="16"/>
      <c r="CM624" s="16"/>
      <c r="CN624" s="16"/>
      <c r="CO624" s="16"/>
      <c r="CP624" s="16"/>
      <c r="CQ624" s="16"/>
      <c r="CR624" s="16"/>
      <c r="CS624" s="16"/>
      <c r="CT624" s="16"/>
      <c r="CU624" s="16"/>
      <c r="CV624" s="16"/>
      <c r="CW624" s="16"/>
      <c r="CX624" s="16"/>
      <c r="CY624" s="16"/>
      <c r="CZ624" s="16"/>
      <c r="DA624" s="16"/>
      <c r="DB624" s="16"/>
      <c r="DC624" s="16"/>
      <c r="DD624" s="16"/>
      <c r="DE624" s="16"/>
      <c r="DF624" s="16"/>
      <c r="DG624" s="16"/>
      <c r="DH624" s="16"/>
      <c r="DI624" s="16"/>
      <c r="DJ624" s="16"/>
      <c r="DK624" s="16"/>
      <c r="DL624" s="16"/>
      <c r="DM624" s="16"/>
      <c r="DN624" s="16"/>
      <c r="DO624" s="16"/>
      <c r="DP624" s="16"/>
      <c r="DQ624" s="16"/>
      <c r="DR624" s="16"/>
      <c r="DS624" s="16"/>
      <c r="DT624" s="16"/>
      <c r="DU624" s="16"/>
      <c r="DV624" s="16"/>
      <c r="DW624" s="16"/>
      <c r="DX624" s="16"/>
      <c r="DY624" s="16"/>
      <c r="DZ624" s="16"/>
      <c r="EA624" s="16"/>
      <c r="EB624" s="16"/>
      <c r="EC624" s="16"/>
      <c r="ED624" s="16"/>
      <c r="EE624" s="16"/>
      <c r="EF624" s="16"/>
      <c r="EG624" s="16"/>
      <c r="EH624" s="16"/>
      <c r="EI624" s="16"/>
      <c r="EJ624" s="16"/>
      <c r="EK624" s="16"/>
      <c r="EL624" s="16"/>
      <c r="EM624" s="16"/>
      <c r="EN624" s="16"/>
      <c r="EO624" s="16"/>
      <c r="EP624" s="16"/>
      <c r="EQ624" s="16"/>
      <c r="ER624" s="16"/>
      <c r="ES624" s="16"/>
      <c r="ET624" s="16"/>
      <c r="EU624" s="16"/>
      <c r="EV624" s="16"/>
      <c r="EW624" s="16"/>
      <c r="EX624" s="16"/>
      <c r="EY624" s="16"/>
      <c r="EZ624" s="16"/>
      <c r="FA624" s="16"/>
      <c r="FB624" s="16"/>
      <c r="FC624" s="16"/>
      <c r="FD624" s="16"/>
      <c r="FE624" s="16"/>
      <c r="FF624" s="16"/>
      <c r="FG624" s="16"/>
      <c r="FH624" s="16"/>
      <c r="FI624" s="16"/>
      <c r="FJ624" s="16"/>
      <c r="FK624" s="16"/>
      <c r="FL624" s="16"/>
      <c r="FM624" s="16"/>
      <c r="FN624" s="16"/>
      <c r="FO624" s="16"/>
      <c r="FP624" s="16"/>
      <c r="FQ624" s="16"/>
      <c r="FR624" s="16"/>
      <c r="FS624" s="16"/>
      <c r="FT624" s="16"/>
      <c r="FU624" s="16"/>
      <c r="FV624" s="16"/>
      <c r="FW624" s="16"/>
      <c r="FX624" s="16"/>
    </row>
    <row r="625" spans="1:180" x14ac:dyDescent="0.3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c r="CW625" s="16"/>
      <c r="CX625" s="16"/>
      <c r="CY625" s="16"/>
      <c r="CZ625" s="16"/>
      <c r="DA625" s="16"/>
      <c r="DB625" s="16"/>
      <c r="DC625" s="16"/>
      <c r="DD625" s="16"/>
      <c r="DE625" s="16"/>
      <c r="DF625" s="16"/>
      <c r="DG625" s="16"/>
      <c r="DH625" s="16"/>
      <c r="DI625" s="16"/>
      <c r="DJ625" s="16"/>
      <c r="DK625" s="16"/>
      <c r="DL625" s="16"/>
      <c r="DM625" s="16"/>
      <c r="DN625" s="16"/>
      <c r="DO625" s="16"/>
      <c r="DP625" s="16"/>
      <c r="DQ625" s="16"/>
      <c r="DR625" s="16"/>
      <c r="DS625" s="16"/>
      <c r="DT625" s="16"/>
      <c r="DU625" s="16"/>
      <c r="DV625" s="16"/>
      <c r="DW625" s="16"/>
      <c r="DX625" s="16"/>
      <c r="DY625" s="16"/>
      <c r="DZ625" s="16"/>
      <c r="EA625" s="16"/>
      <c r="EB625" s="16"/>
      <c r="EC625" s="16"/>
      <c r="ED625" s="16"/>
      <c r="EE625" s="16"/>
      <c r="EF625" s="16"/>
      <c r="EG625" s="16"/>
      <c r="EH625" s="16"/>
      <c r="EI625" s="16"/>
      <c r="EJ625" s="16"/>
      <c r="EK625" s="16"/>
      <c r="EL625" s="16"/>
      <c r="EM625" s="16"/>
      <c r="EN625" s="16"/>
      <c r="EO625" s="16"/>
      <c r="EP625" s="16"/>
      <c r="EQ625" s="16"/>
      <c r="ER625" s="16"/>
      <c r="ES625" s="16"/>
      <c r="ET625" s="16"/>
      <c r="EU625" s="16"/>
      <c r="EV625" s="16"/>
      <c r="EW625" s="16"/>
      <c r="EX625" s="16"/>
      <c r="EY625" s="16"/>
      <c r="EZ625" s="16"/>
      <c r="FA625" s="16"/>
      <c r="FB625" s="16"/>
      <c r="FC625" s="16"/>
      <c r="FD625" s="16"/>
      <c r="FE625" s="16"/>
      <c r="FF625" s="16"/>
      <c r="FG625" s="16"/>
      <c r="FH625" s="16"/>
      <c r="FI625" s="16"/>
      <c r="FJ625" s="16"/>
      <c r="FK625" s="16"/>
      <c r="FL625" s="16"/>
      <c r="FM625" s="16"/>
      <c r="FN625" s="16"/>
      <c r="FO625" s="16"/>
      <c r="FP625" s="16"/>
      <c r="FQ625" s="16"/>
      <c r="FR625" s="16"/>
      <c r="FS625" s="16"/>
      <c r="FT625" s="16"/>
      <c r="FU625" s="16"/>
      <c r="FV625" s="16"/>
      <c r="FW625" s="16"/>
      <c r="FX625" s="16"/>
    </row>
    <row r="626" spans="1:180" x14ac:dyDescent="0.3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c r="CX626" s="16"/>
      <c r="CY626" s="16"/>
      <c r="CZ626" s="16"/>
      <c r="DA626" s="16"/>
      <c r="DB626" s="16"/>
      <c r="DC626" s="16"/>
      <c r="DD626" s="16"/>
      <c r="DE626" s="16"/>
      <c r="DF626" s="16"/>
      <c r="DG626" s="16"/>
      <c r="DH626" s="16"/>
      <c r="DI626" s="16"/>
      <c r="DJ626" s="16"/>
      <c r="DK626" s="16"/>
      <c r="DL626" s="16"/>
      <c r="DM626" s="16"/>
      <c r="DN626" s="16"/>
      <c r="DO626" s="16"/>
      <c r="DP626" s="16"/>
      <c r="DQ626" s="16"/>
      <c r="DR626" s="16"/>
      <c r="DS626" s="16"/>
      <c r="DT626" s="16"/>
      <c r="DU626" s="16"/>
      <c r="DV626" s="16"/>
      <c r="DW626" s="16"/>
      <c r="DX626" s="16"/>
      <c r="DY626" s="16"/>
      <c r="DZ626" s="16"/>
      <c r="EA626" s="16"/>
      <c r="EB626" s="16"/>
      <c r="EC626" s="16"/>
      <c r="ED626" s="16"/>
      <c r="EE626" s="16"/>
      <c r="EF626" s="16"/>
      <c r="EG626" s="16"/>
      <c r="EH626" s="16"/>
      <c r="EI626" s="16"/>
      <c r="EJ626" s="16"/>
      <c r="EK626" s="16"/>
      <c r="EL626" s="16"/>
      <c r="EM626" s="16"/>
      <c r="EN626" s="16"/>
      <c r="EO626" s="16"/>
      <c r="EP626" s="16"/>
      <c r="EQ626" s="16"/>
      <c r="ER626" s="16"/>
      <c r="ES626" s="16"/>
      <c r="ET626" s="16"/>
      <c r="EU626" s="16"/>
      <c r="EV626" s="16"/>
      <c r="EW626" s="16"/>
      <c r="EX626" s="16"/>
      <c r="EY626" s="16"/>
      <c r="EZ626" s="16"/>
      <c r="FA626" s="16"/>
      <c r="FB626" s="16"/>
      <c r="FC626" s="16"/>
      <c r="FD626" s="16"/>
      <c r="FE626" s="16"/>
      <c r="FF626" s="16"/>
      <c r="FG626" s="16"/>
      <c r="FH626" s="16"/>
      <c r="FI626" s="16"/>
      <c r="FJ626" s="16"/>
      <c r="FK626" s="16"/>
      <c r="FL626" s="16"/>
      <c r="FM626" s="16"/>
      <c r="FN626" s="16"/>
      <c r="FO626" s="16"/>
      <c r="FP626" s="16"/>
      <c r="FQ626" s="16"/>
      <c r="FR626" s="16"/>
      <c r="FS626" s="16"/>
      <c r="FT626" s="16"/>
      <c r="FU626" s="16"/>
      <c r="FV626" s="16"/>
      <c r="FW626" s="16"/>
      <c r="FX626" s="16"/>
    </row>
    <row r="627" spans="1:180" x14ac:dyDescent="0.3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c r="CX627" s="16"/>
      <c r="CY627" s="16"/>
      <c r="CZ627" s="16"/>
      <c r="DA627" s="16"/>
      <c r="DB627" s="16"/>
      <c r="DC627" s="16"/>
      <c r="DD627" s="16"/>
      <c r="DE627" s="16"/>
      <c r="DF627" s="16"/>
      <c r="DG627" s="16"/>
      <c r="DH627" s="16"/>
      <c r="DI627" s="16"/>
      <c r="DJ627" s="16"/>
      <c r="DK627" s="16"/>
      <c r="DL627" s="16"/>
      <c r="DM627" s="16"/>
      <c r="DN627" s="16"/>
      <c r="DO627" s="16"/>
      <c r="DP627" s="16"/>
      <c r="DQ627" s="16"/>
      <c r="DR627" s="16"/>
      <c r="DS627" s="16"/>
      <c r="DT627" s="16"/>
      <c r="DU627" s="16"/>
      <c r="DV627" s="16"/>
      <c r="DW627" s="16"/>
      <c r="DX627" s="16"/>
      <c r="DY627" s="16"/>
      <c r="DZ627" s="16"/>
      <c r="EA627" s="16"/>
      <c r="EB627" s="16"/>
      <c r="EC627" s="16"/>
      <c r="ED627" s="16"/>
      <c r="EE627" s="16"/>
      <c r="EF627" s="16"/>
      <c r="EG627" s="16"/>
      <c r="EH627" s="16"/>
      <c r="EI627" s="16"/>
      <c r="EJ627" s="16"/>
      <c r="EK627" s="16"/>
      <c r="EL627" s="16"/>
      <c r="EM627" s="16"/>
      <c r="EN627" s="16"/>
      <c r="EO627" s="16"/>
      <c r="EP627" s="16"/>
      <c r="EQ627" s="16"/>
      <c r="ER627" s="16"/>
      <c r="ES627" s="16"/>
      <c r="ET627" s="16"/>
      <c r="EU627" s="16"/>
      <c r="EV627" s="16"/>
      <c r="EW627" s="16"/>
      <c r="EX627" s="16"/>
      <c r="EY627" s="16"/>
      <c r="EZ627" s="16"/>
      <c r="FA627" s="16"/>
      <c r="FB627" s="16"/>
      <c r="FC627" s="16"/>
      <c r="FD627" s="16"/>
      <c r="FE627" s="16"/>
      <c r="FF627" s="16"/>
      <c r="FG627" s="16"/>
      <c r="FH627" s="16"/>
      <c r="FI627" s="16"/>
      <c r="FJ627" s="16"/>
      <c r="FK627" s="16"/>
      <c r="FL627" s="16"/>
      <c r="FM627" s="16"/>
      <c r="FN627" s="16"/>
      <c r="FO627" s="16"/>
      <c r="FP627" s="16"/>
      <c r="FQ627" s="16"/>
      <c r="FR627" s="16"/>
      <c r="FS627" s="16"/>
      <c r="FT627" s="16"/>
      <c r="FU627" s="16"/>
      <c r="FV627" s="16"/>
      <c r="FW627" s="16"/>
      <c r="FX627" s="16"/>
    </row>
    <row r="628" spans="1:180" x14ac:dyDescent="0.3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c r="CX628" s="16"/>
      <c r="CY628" s="16"/>
      <c r="CZ628" s="16"/>
      <c r="DA628" s="16"/>
      <c r="DB628" s="16"/>
      <c r="DC628" s="16"/>
      <c r="DD628" s="16"/>
      <c r="DE628" s="16"/>
      <c r="DF628" s="16"/>
      <c r="DG628" s="16"/>
      <c r="DH628" s="16"/>
      <c r="DI628" s="16"/>
      <c r="DJ628" s="16"/>
      <c r="DK628" s="16"/>
      <c r="DL628" s="16"/>
      <c r="DM628" s="16"/>
      <c r="DN628" s="16"/>
      <c r="DO628" s="16"/>
      <c r="DP628" s="16"/>
      <c r="DQ628" s="16"/>
      <c r="DR628" s="16"/>
      <c r="DS628" s="16"/>
      <c r="DT628" s="16"/>
      <c r="DU628" s="16"/>
      <c r="DV628" s="16"/>
      <c r="DW628" s="16"/>
      <c r="DX628" s="16"/>
      <c r="DY628" s="16"/>
      <c r="DZ628" s="16"/>
      <c r="EA628" s="16"/>
      <c r="EB628" s="16"/>
      <c r="EC628" s="16"/>
      <c r="ED628" s="16"/>
      <c r="EE628" s="16"/>
      <c r="EF628" s="16"/>
      <c r="EG628" s="16"/>
      <c r="EH628" s="16"/>
      <c r="EI628" s="16"/>
      <c r="EJ628" s="16"/>
      <c r="EK628" s="16"/>
      <c r="EL628" s="16"/>
      <c r="EM628" s="16"/>
      <c r="EN628" s="16"/>
      <c r="EO628" s="16"/>
      <c r="EP628" s="16"/>
      <c r="EQ628" s="16"/>
      <c r="ER628" s="16"/>
      <c r="ES628" s="16"/>
      <c r="ET628" s="16"/>
      <c r="EU628" s="16"/>
      <c r="EV628" s="16"/>
      <c r="EW628" s="16"/>
      <c r="EX628" s="16"/>
      <c r="EY628" s="16"/>
      <c r="EZ628" s="16"/>
      <c r="FA628" s="16"/>
      <c r="FB628" s="16"/>
      <c r="FC628" s="16"/>
      <c r="FD628" s="16"/>
      <c r="FE628" s="16"/>
      <c r="FF628" s="16"/>
      <c r="FG628" s="16"/>
      <c r="FH628" s="16"/>
      <c r="FI628" s="16"/>
      <c r="FJ628" s="16"/>
      <c r="FK628" s="16"/>
      <c r="FL628" s="16"/>
      <c r="FM628" s="16"/>
      <c r="FN628" s="16"/>
      <c r="FO628" s="16"/>
      <c r="FP628" s="16"/>
      <c r="FQ628" s="16"/>
      <c r="FR628" s="16"/>
      <c r="FS628" s="16"/>
      <c r="FT628" s="16"/>
      <c r="FU628" s="16"/>
      <c r="FV628" s="16"/>
      <c r="FW628" s="16"/>
      <c r="FX628" s="16"/>
    </row>
    <row r="629" spans="1:180" x14ac:dyDescent="0.3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c r="CX629" s="16"/>
      <c r="CY629" s="16"/>
      <c r="CZ629" s="16"/>
      <c r="DA629" s="16"/>
      <c r="DB629" s="16"/>
      <c r="DC629" s="16"/>
      <c r="DD629" s="16"/>
      <c r="DE629" s="16"/>
      <c r="DF629" s="16"/>
      <c r="DG629" s="16"/>
      <c r="DH629" s="16"/>
      <c r="DI629" s="16"/>
      <c r="DJ629" s="16"/>
      <c r="DK629" s="16"/>
      <c r="DL629" s="16"/>
      <c r="DM629" s="16"/>
      <c r="DN629" s="16"/>
      <c r="DO629" s="16"/>
      <c r="DP629" s="16"/>
      <c r="DQ629" s="16"/>
      <c r="DR629" s="16"/>
      <c r="DS629" s="16"/>
      <c r="DT629" s="16"/>
      <c r="DU629" s="16"/>
      <c r="DV629" s="16"/>
      <c r="DW629" s="16"/>
      <c r="DX629" s="16"/>
      <c r="DY629" s="16"/>
      <c r="DZ629" s="16"/>
      <c r="EA629" s="16"/>
      <c r="EB629" s="16"/>
      <c r="EC629" s="16"/>
      <c r="ED629" s="16"/>
      <c r="EE629" s="16"/>
      <c r="EF629" s="16"/>
      <c r="EG629" s="16"/>
      <c r="EH629" s="16"/>
      <c r="EI629" s="16"/>
      <c r="EJ629" s="16"/>
      <c r="EK629" s="16"/>
      <c r="EL629" s="16"/>
      <c r="EM629" s="16"/>
      <c r="EN629" s="16"/>
      <c r="EO629" s="16"/>
      <c r="EP629" s="16"/>
      <c r="EQ629" s="16"/>
      <c r="ER629" s="16"/>
      <c r="ES629" s="16"/>
      <c r="ET629" s="16"/>
      <c r="EU629" s="16"/>
      <c r="EV629" s="16"/>
      <c r="EW629" s="16"/>
      <c r="EX629" s="16"/>
      <c r="EY629" s="16"/>
      <c r="EZ629" s="16"/>
      <c r="FA629" s="16"/>
      <c r="FB629" s="16"/>
      <c r="FC629" s="16"/>
      <c r="FD629" s="16"/>
      <c r="FE629" s="16"/>
      <c r="FF629" s="16"/>
      <c r="FG629" s="16"/>
      <c r="FH629" s="16"/>
      <c r="FI629" s="16"/>
      <c r="FJ629" s="16"/>
      <c r="FK629" s="16"/>
      <c r="FL629" s="16"/>
      <c r="FM629" s="16"/>
      <c r="FN629" s="16"/>
      <c r="FO629" s="16"/>
      <c r="FP629" s="16"/>
      <c r="FQ629" s="16"/>
      <c r="FR629" s="16"/>
      <c r="FS629" s="16"/>
      <c r="FT629" s="16"/>
      <c r="FU629" s="16"/>
      <c r="FV629" s="16"/>
      <c r="FW629" s="16"/>
      <c r="FX629" s="16"/>
    </row>
    <row r="630" spans="1:180" x14ac:dyDescent="0.3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c r="CX630" s="16"/>
      <c r="CY630" s="16"/>
      <c r="CZ630" s="16"/>
      <c r="DA630" s="16"/>
      <c r="DB630" s="16"/>
      <c r="DC630" s="16"/>
      <c r="DD630" s="16"/>
      <c r="DE630" s="16"/>
      <c r="DF630" s="16"/>
      <c r="DG630" s="16"/>
      <c r="DH630" s="16"/>
      <c r="DI630" s="16"/>
      <c r="DJ630" s="16"/>
      <c r="DK630" s="16"/>
      <c r="DL630" s="16"/>
      <c r="DM630" s="16"/>
      <c r="DN630" s="16"/>
      <c r="DO630" s="16"/>
      <c r="DP630" s="16"/>
      <c r="DQ630" s="16"/>
      <c r="DR630" s="16"/>
      <c r="DS630" s="16"/>
      <c r="DT630" s="16"/>
      <c r="DU630" s="16"/>
      <c r="DV630" s="16"/>
      <c r="DW630" s="16"/>
      <c r="DX630" s="16"/>
      <c r="DY630" s="16"/>
      <c r="DZ630" s="16"/>
      <c r="EA630" s="16"/>
      <c r="EB630" s="16"/>
      <c r="EC630" s="16"/>
      <c r="ED630" s="16"/>
      <c r="EE630" s="16"/>
      <c r="EF630" s="16"/>
      <c r="EG630" s="16"/>
      <c r="EH630" s="16"/>
      <c r="EI630" s="16"/>
      <c r="EJ630" s="16"/>
      <c r="EK630" s="16"/>
      <c r="EL630" s="16"/>
      <c r="EM630" s="16"/>
      <c r="EN630" s="16"/>
      <c r="EO630" s="16"/>
      <c r="EP630" s="16"/>
      <c r="EQ630" s="16"/>
      <c r="ER630" s="16"/>
      <c r="ES630" s="16"/>
      <c r="ET630" s="16"/>
      <c r="EU630" s="16"/>
      <c r="EV630" s="16"/>
      <c r="EW630" s="16"/>
      <c r="EX630" s="16"/>
      <c r="EY630" s="16"/>
      <c r="EZ630" s="16"/>
      <c r="FA630" s="16"/>
      <c r="FB630" s="16"/>
      <c r="FC630" s="16"/>
      <c r="FD630" s="16"/>
      <c r="FE630" s="16"/>
      <c r="FF630" s="16"/>
      <c r="FG630" s="16"/>
      <c r="FH630" s="16"/>
      <c r="FI630" s="16"/>
      <c r="FJ630" s="16"/>
      <c r="FK630" s="16"/>
      <c r="FL630" s="16"/>
      <c r="FM630" s="16"/>
      <c r="FN630" s="16"/>
      <c r="FO630" s="16"/>
      <c r="FP630" s="16"/>
      <c r="FQ630" s="16"/>
      <c r="FR630" s="16"/>
      <c r="FS630" s="16"/>
      <c r="FT630" s="16"/>
      <c r="FU630" s="16"/>
      <c r="FV630" s="16"/>
      <c r="FW630" s="16"/>
      <c r="FX630" s="16"/>
    </row>
    <row r="631" spans="1:180" x14ac:dyDescent="0.3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c r="CX631" s="16"/>
      <c r="CY631" s="16"/>
      <c r="CZ631" s="16"/>
      <c r="DA631" s="16"/>
      <c r="DB631" s="16"/>
      <c r="DC631" s="16"/>
      <c r="DD631" s="16"/>
      <c r="DE631" s="16"/>
      <c r="DF631" s="16"/>
      <c r="DG631" s="16"/>
      <c r="DH631" s="16"/>
      <c r="DI631" s="16"/>
      <c r="DJ631" s="16"/>
      <c r="DK631" s="16"/>
      <c r="DL631" s="16"/>
      <c r="DM631" s="16"/>
      <c r="DN631" s="16"/>
      <c r="DO631" s="16"/>
      <c r="DP631" s="16"/>
      <c r="DQ631" s="16"/>
      <c r="DR631" s="16"/>
      <c r="DS631" s="16"/>
      <c r="DT631" s="16"/>
      <c r="DU631" s="16"/>
      <c r="DV631" s="16"/>
      <c r="DW631" s="16"/>
      <c r="DX631" s="16"/>
      <c r="DY631" s="16"/>
      <c r="DZ631" s="16"/>
      <c r="EA631" s="16"/>
      <c r="EB631" s="16"/>
      <c r="EC631" s="16"/>
      <c r="ED631" s="16"/>
      <c r="EE631" s="16"/>
      <c r="EF631" s="16"/>
      <c r="EG631" s="16"/>
      <c r="EH631" s="16"/>
      <c r="EI631" s="16"/>
      <c r="EJ631" s="16"/>
      <c r="EK631" s="16"/>
      <c r="EL631" s="16"/>
      <c r="EM631" s="16"/>
      <c r="EN631" s="16"/>
      <c r="EO631" s="16"/>
      <c r="EP631" s="16"/>
      <c r="EQ631" s="16"/>
      <c r="ER631" s="16"/>
      <c r="ES631" s="16"/>
      <c r="ET631" s="16"/>
      <c r="EU631" s="16"/>
      <c r="EV631" s="16"/>
      <c r="EW631" s="16"/>
      <c r="EX631" s="16"/>
      <c r="EY631" s="16"/>
      <c r="EZ631" s="16"/>
      <c r="FA631" s="16"/>
      <c r="FB631" s="16"/>
      <c r="FC631" s="16"/>
      <c r="FD631" s="16"/>
      <c r="FE631" s="16"/>
      <c r="FF631" s="16"/>
      <c r="FG631" s="16"/>
      <c r="FH631" s="16"/>
      <c r="FI631" s="16"/>
      <c r="FJ631" s="16"/>
      <c r="FK631" s="16"/>
      <c r="FL631" s="16"/>
      <c r="FM631" s="16"/>
      <c r="FN631" s="16"/>
      <c r="FO631" s="16"/>
      <c r="FP631" s="16"/>
      <c r="FQ631" s="16"/>
      <c r="FR631" s="16"/>
      <c r="FS631" s="16"/>
      <c r="FT631" s="16"/>
      <c r="FU631" s="16"/>
      <c r="FV631" s="16"/>
      <c r="FW631" s="16"/>
      <c r="FX631" s="16"/>
    </row>
    <row r="632" spans="1:180" x14ac:dyDescent="0.3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c r="CX632" s="16"/>
      <c r="CY632" s="16"/>
      <c r="CZ632" s="16"/>
      <c r="DA632" s="16"/>
      <c r="DB632" s="16"/>
      <c r="DC632" s="16"/>
      <c r="DD632" s="16"/>
      <c r="DE632" s="16"/>
      <c r="DF632" s="16"/>
      <c r="DG632" s="16"/>
      <c r="DH632" s="16"/>
      <c r="DI632" s="16"/>
      <c r="DJ632" s="16"/>
      <c r="DK632" s="16"/>
      <c r="DL632" s="16"/>
      <c r="DM632" s="16"/>
      <c r="DN632" s="16"/>
      <c r="DO632" s="16"/>
      <c r="DP632" s="16"/>
      <c r="DQ632" s="16"/>
      <c r="DR632" s="16"/>
      <c r="DS632" s="16"/>
      <c r="DT632" s="16"/>
      <c r="DU632" s="16"/>
      <c r="DV632" s="16"/>
      <c r="DW632" s="16"/>
      <c r="DX632" s="16"/>
      <c r="DY632" s="16"/>
      <c r="DZ632" s="16"/>
      <c r="EA632" s="16"/>
      <c r="EB632" s="16"/>
      <c r="EC632" s="16"/>
      <c r="ED632" s="16"/>
      <c r="EE632" s="16"/>
      <c r="EF632" s="16"/>
      <c r="EG632" s="16"/>
      <c r="EH632" s="16"/>
      <c r="EI632" s="16"/>
      <c r="EJ632" s="16"/>
      <c r="EK632" s="16"/>
      <c r="EL632" s="16"/>
      <c r="EM632" s="16"/>
      <c r="EN632" s="16"/>
      <c r="EO632" s="16"/>
      <c r="EP632" s="16"/>
      <c r="EQ632" s="16"/>
      <c r="ER632" s="16"/>
      <c r="ES632" s="16"/>
      <c r="ET632" s="16"/>
      <c r="EU632" s="16"/>
      <c r="EV632" s="16"/>
      <c r="EW632" s="16"/>
      <c r="EX632" s="16"/>
      <c r="EY632" s="16"/>
      <c r="EZ632" s="16"/>
      <c r="FA632" s="16"/>
      <c r="FB632" s="16"/>
      <c r="FC632" s="16"/>
      <c r="FD632" s="16"/>
      <c r="FE632" s="16"/>
      <c r="FF632" s="16"/>
      <c r="FG632" s="16"/>
      <c r="FH632" s="16"/>
      <c r="FI632" s="16"/>
      <c r="FJ632" s="16"/>
      <c r="FK632" s="16"/>
      <c r="FL632" s="16"/>
      <c r="FM632" s="16"/>
      <c r="FN632" s="16"/>
      <c r="FO632" s="16"/>
      <c r="FP632" s="16"/>
      <c r="FQ632" s="16"/>
      <c r="FR632" s="16"/>
      <c r="FS632" s="16"/>
      <c r="FT632" s="16"/>
      <c r="FU632" s="16"/>
      <c r="FV632" s="16"/>
      <c r="FW632" s="16"/>
      <c r="FX632" s="16"/>
    </row>
    <row r="633" spans="1:180" x14ac:dyDescent="0.3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c r="CX633" s="16"/>
      <c r="CY633" s="16"/>
      <c r="CZ633" s="16"/>
      <c r="DA633" s="16"/>
      <c r="DB633" s="16"/>
      <c r="DC633" s="16"/>
      <c r="DD633" s="16"/>
      <c r="DE633" s="16"/>
      <c r="DF633" s="16"/>
      <c r="DG633" s="16"/>
      <c r="DH633" s="16"/>
      <c r="DI633" s="16"/>
      <c r="DJ633" s="16"/>
      <c r="DK633" s="16"/>
      <c r="DL633" s="16"/>
      <c r="DM633" s="16"/>
      <c r="DN633" s="16"/>
      <c r="DO633" s="16"/>
      <c r="DP633" s="16"/>
      <c r="DQ633" s="16"/>
      <c r="DR633" s="16"/>
      <c r="DS633" s="16"/>
      <c r="DT633" s="16"/>
      <c r="DU633" s="16"/>
      <c r="DV633" s="16"/>
      <c r="DW633" s="16"/>
      <c r="DX633" s="16"/>
      <c r="DY633" s="16"/>
      <c r="DZ633" s="16"/>
      <c r="EA633" s="16"/>
      <c r="EB633" s="16"/>
      <c r="EC633" s="16"/>
      <c r="ED633" s="16"/>
      <c r="EE633" s="16"/>
      <c r="EF633" s="16"/>
      <c r="EG633" s="16"/>
      <c r="EH633" s="16"/>
      <c r="EI633" s="16"/>
      <c r="EJ633" s="16"/>
      <c r="EK633" s="16"/>
      <c r="EL633" s="16"/>
      <c r="EM633" s="16"/>
      <c r="EN633" s="16"/>
      <c r="EO633" s="16"/>
      <c r="EP633" s="16"/>
      <c r="EQ633" s="16"/>
      <c r="ER633" s="16"/>
      <c r="ES633" s="16"/>
      <c r="ET633" s="16"/>
      <c r="EU633" s="16"/>
      <c r="EV633" s="16"/>
      <c r="EW633" s="16"/>
      <c r="EX633" s="16"/>
      <c r="EY633" s="16"/>
      <c r="EZ633" s="16"/>
      <c r="FA633" s="16"/>
      <c r="FB633" s="16"/>
      <c r="FC633" s="16"/>
      <c r="FD633" s="16"/>
      <c r="FE633" s="16"/>
      <c r="FF633" s="16"/>
      <c r="FG633" s="16"/>
      <c r="FH633" s="16"/>
      <c r="FI633" s="16"/>
      <c r="FJ633" s="16"/>
      <c r="FK633" s="16"/>
      <c r="FL633" s="16"/>
      <c r="FM633" s="16"/>
      <c r="FN633" s="16"/>
      <c r="FO633" s="16"/>
      <c r="FP633" s="16"/>
      <c r="FQ633" s="16"/>
      <c r="FR633" s="16"/>
      <c r="FS633" s="16"/>
      <c r="FT633" s="16"/>
      <c r="FU633" s="16"/>
      <c r="FV633" s="16"/>
      <c r="FW633" s="16"/>
      <c r="FX633" s="16"/>
    </row>
    <row r="634" spans="1:180" x14ac:dyDescent="0.3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c r="CX634" s="16"/>
      <c r="CY634" s="16"/>
      <c r="CZ634" s="16"/>
      <c r="DA634" s="16"/>
      <c r="DB634" s="16"/>
      <c r="DC634" s="16"/>
      <c r="DD634" s="16"/>
      <c r="DE634" s="16"/>
      <c r="DF634" s="16"/>
      <c r="DG634" s="16"/>
      <c r="DH634" s="16"/>
      <c r="DI634" s="16"/>
      <c r="DJ634" s="16"/>
      <c r="DK634" s="16"/>
      <c r="DL634" s="16"/>
      <c r="DM634" s="16"/>
      <c r="DN634" s="16"/>
      <c r="DO634" s="16"/>
      <c r="DP634" s="16"/>
      <c r="DQ634" s="16"/>
      <c r="DR634" s="16"/>
      <c r="DS634" s="16"/>
      <c r="DT634" s="16"/>
      <c r="DU634" s="16"/>
      <c r="DV634" s="16"/>
      <c r="DW634" s="16"/>
      <c r="DX634" s="16"/>
      <c r="DY634" s="16"/>
      <c r="DZ634" s="16"/>
      <c r="EA634" s="16"/>
      <c r="EB634" s="16"/>
      <c r="EC634" s="16"/>
      <c r="ED634" s="16"/>
      <c r="EE634" s="16"/>
      <c r="EF634" s="16"/>
      <c r="EG634" s="16"/>
      <c r="EH634" s="16"/>
      <c r="EI634" s="16"/>
      <c r="EJ634" s="16"/>
      <c r="EK634" s="16"/>
      <c r="EL634" s="16"/>
      <c r="EM634" s="16"/>
      <c r="EN634" s="16"/>
      <c r="EO634" s="16"/>
      <c r="EP634" s="16"/>
      <c r="EQ634" s="16"/>
      <c r="ER634" s="16"/>
      <c r="ES634" s="16"/>
      <c r="ET634" s="16"/>
      <c r="EU634" s="16"/>
      <c r="EV634" s="16"/>
      <c r="EW634" s="16"/>
      <c r="EX634" s="16"/>
      <c r="EY634" s="16"/>
      <c r="EZ634" s="16"/>
      <c r="FA634" s="16"/>
      <c r="FB634" s="16"/>
      <c r="FC634" s="16"/>
      <c r="FD634" s="16"/>
      <c r="FE634" s="16"/>
      <c r="FF634" s="16"/>
      <c r="FG634" s="16"/>
      <c r="FH634" s="16"/>
      <c r="FI634" s="16"/>
      <c r="FJ634" s="16"/>
      <c r="FK634" s="16"/>
      <c r="FL634" s="16"/>
      <c r="FM634" s="16"/>
      <c r="FN634" s="16"/>
      <c r="FO634" s="16"/>
      <c r="FP634" s="16"/>
      <c r="FQ634" s="16"/>
      <c r="FR634" s="16"/>
      <c r="FS634" s="16"/>
      <c r="FT634" s="16"/>
      <c r="FU634" s="16"/>
      <c r="FV634" s="16"/>
      <c r="FW634" s="16"/>
      <c r="FX634" s="16"/>
    </row>
    <row r="635" spans="1:180" x14ac:dyDescent="0.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c r="CX635" s="16"/>
      <c r="CY635" s="16"/>
      <c r="CZ635" s="16"/>
      <c r="DA635" s="16"/>
      <c r="DB635" s="16"/>
      <c r="DC635" s="16"/>
      <c r="DD635" s="16"/>
      <c r="DE635" s="16"/>
      <c r="DF635" s="16"/>
      <c r="DG635" s="16"/>
      <c r="DH635" s="16"/>
      <c r="DI635" s="16"/>
      <c r="DJ635" s="16"/>
      <c r="DK635" s="16"/>
      <c r="DL635" s="16"/>
      <c r="DM635" s="16"/>
      <c r="DN635" s="16"/>
      <c r="DO635" s="16"/>
      <c r="DP635" s="16"/>
      <c r="DQ635" s="16"/>
      <c r="DR635" s="16"/>
      <c r="DS635" s="16"/>
      <c r="DT635" s="16"/>
      <c r="DU635" s="16"/>
      <c r="DV635" s="16"/>
      <c r="DW635" s="16"/>
      <c r="DX635" s="16"/>
      <c r="DY635" s="16"/>
      <c r="DZ635" s="16"/>
      <c r="EA635" s="16"/>
      <c r="EB635" s="16"/>
      <c r="EC635" s="16"/>
      <c r="ED635" s="16"/>
      <c r="EE635" s="16"/>
      <c r="EF635" s="16"/>
      <c r="EG635" s="16"/>
      <c r="EH635" s="16"/>
      <c r="EI635" s="16"/>
      <c r="EJ635" s="16"/>
      <c r="EK635" s="16"/>
      <c r="EL635" s="16"/>
      <c r="EM635" s="16"/>
      <c r="EN635" s="16"/>
      <c r="EO635" s="16"/>
      <c r="EP635" s="16"/>
      <c r="EQ635" s="16"/>
      <c r="ER635" s="16"/>
      <c r="ES635" s="16"/>
      <c r="ET635" s="16"/>
      <c r="EU635" s="16"/>
      <c r="EV635" s="16"/>
      <c r="EW635" s="16"/>
      <c r="EX635" s="16"/>
      <c r="EY635" s="16"/>
      <c r="EZ635" s="16"/>
      <c r="FA635" s="16"/>
      <c r="FB635" s="16"/>
      <c r="FC635" s="16"/>
      <c r="FD635" s="16"/>
      <c r="FE635" s="16"/>
      <c r="FF635" s="16"/>
      <c r="FG635" s="16"/>
      <c r="FH635" s="16"/>
      <c r="FI635" s="16"/>
      <c r="FJ635" s="16"/>
      <c r="FK635" s="16"/>
      <c r="FL635" s="16"/>
      <c r="FM635" s="16"/>
      <c r="FN635" s="16"/>
      <c r="FO635" s="16"/>
      <c r="FP635" s="16"/>
      <c r="FQ635" s="16"/>
      <c r="FR635" s="16"/>
      <c r="FS635" s="16"/>
      <c r="FT635" s="16"/>
      <c r="FU635" s="16"/>
      <c r="FV635" s="16"/>
      <c r="FW635" s="16"/>
      <c r="FX635" s="16"/>
    </row>
    <row r="636" spans="1:180" x14ac:dyDescent="0.3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c r="CX636" s="16"/>
      <c r="CY636" s="16"/>
      <c r="CZ636" s="16"/>
      <c r="DA636" s="16"/>
      <c r="DB636" s="16"/>
      <c r="DC636" s="16"/>
      <c r="DD636" s="16"/>
      <c r="DE636" s="16"/>
      <c r="DF636" s="16"/>
      <c r="DG636" s="16"/>
      <c r="DH636" s="16"/>
      <c r="DI636" s="16"/>
      <c r="DJ636" s="16"/>
      <c r="DK636" s="16"/>
      <c r="DL636" s="16"/>
      <c r="DM636" s="16"/>
      <c r="DN636" s="16"/>
      <c r="DO636" s="16"/>
      <c r="DP636" s="16"/>
      <c r="DQ636" s="16"/>
      <c r="DR636" s="16"/>
      <c r="DS636" s="16"/>
      <c r="DT636" s="16"/>
      <c r="DU636" s="16"/>
      <c r="DV636" s="16"/>
      <c r="DW636" s="16"/>
      <c r="DX636" s="16"/>
      <c r="DY636" s="16"/>
      <c r="DZ636" s="16"/>
      <c r="EA636" s="16"/>
      <c r="EB636" s="16"/>
      <c r="EC636" s="16"/>
      <c r="ED636" s="16"/>
      <c r="EE636" s="16"/>
      <c r="EF636" s="16"/>
      <c r="EG636" s="16"/>
      <c r="EH636" s="16"/>
      <c r="EI636" s="16"/>
      <c r="EJ636" s="16"/>
      <c r="EK636" s="16"/>
      <c r="EL636" s="16"/>
      <c r="EM636" s="16"/>
      <c r="EN636" s="16"/>
      <c r="EO636" s="16"/>
      <c r="EP636" s="16"/>
      <c r="EQ636" s="16"/>
      <c r="ER636" s="16"/>
      <c r="ES636" s="16"/>
      <c r="ET636" s="16"/>
      <c r="EU636" s="16"/>
      <c r="EV636" s="16"/>
      <c r="EW636" s="16"/>
      <c r="EX636" s="16"/>
      <c r="EY636" s="16"/>
      <c r="EZ636" s="16"/>
      <c r="FA636" s="16"/>
      <c r="FB636" s="16"/>
      <c r="FC636" s="16"/>
      <c r="FD636" s="16"/>
      <c r="FE636" s="16"/>
      <c r="FF636" s="16"/>
      <c r="FG636" s="16"/>
      <c r="FH636" s="16"/>
      <c r="FI636" s="16"/>
      <c r="FJ636" s="16"/>
      <c r="FK636" s="16"/>
      <c r="FL636" s="16"/>
      <c r="FM636" s="16"/>
      <c r="FN636" s="16"/>
      <c r="FO636" s="16"/>
      <c r="FP636" s="16"/>
      <c r="FQ636" s="16"/>
      <c r="FR636" s="16"/>
      <c r="FS636" s="16"/>
      <c r="FT636" s="16"/>
      <c r="FU636" s="16"/>
      <c r="FV636" s="16"/>
      <c r="FW636" s="16"/>
      <c r="FX636" s="16"/>
    </row>
    <row r="637" spans="1:180" x14ac:dyDescent="0.3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c r="CX637" s="16"/>
      <c r="CY637" s="16"/>
      <c r="CZ637" s="16"/>
      <c r="DA637" s="16"/>
      <c r="DB637" s="16"/>
      <c r="DC637" s="16"/>
      <c r="DD637" s="16"/>
      <c r="DE637" s="16"/>
      <c r="DF637" s="16"/>
      <c r="DG637" s="16"/>
      <c r="DH637" s="16"/>
      <c r="DI637" s="16"/>
      <c r="DJ637" s="16"/>
      <c r="DK637" s="16"/>
      <c r="DL637" s="16"/>
      <c r="DM637" s="16"/>
      <c r="DN637" s="16"/>
      <c r="DO637" s="16"/>
      <c r="DP637" s="16"/>
      <c r="DQ637" s="16"/>
      <c r="DR637" s="16"/>
      <c r="DS637" s="16"/>
      <c r="DT637" s="16"/>
      <c r="DU637" s="16"/>
      <c r="DV637" s="16"/>
      <c r="DW637" s="16"/>
      <c r="DX637" s="16"/>
      <c r="DY637" s="16"/>
      <c r="DZ637" s="16"/>
      <c r="EA637" s="16"/>
      <c r="EB637" s="16"/>
      <c r="EC637" s="16"/>
      <c r="ED637" s="16"/>
      <c r="EE637" s="16"/>
      <c r="EF637" s="16"/>
      <c r="EG637" s="16"/>
      <c r="EH637" s="16"/>
      <c r="EI637" s="16"/>
      <c r="EJ637" s="16"/>
      <c r="EK637" s="16"/>
      <c r="EL637" s="16"/>
      <c r="EM637" s="16"/>
      <c r="EN637" s="16"/>
      <c r="EO637" s="16"/>
      <c r="EP637" s="16"/>
      <c r="EQ637" s="16"/>
      <c r="ER637" s="16"/>
      <c r="ES637" s="16"/>
      <c r="ET637" s="16"/>
      <c r="EU637" s="16"/>
      <c r="EV637" s="16"/>
      <c r="EW637" s="16"/>
      <c r="EX637" s="16"/>
      <c r="EY637" s="16"/>
      <c r="EZ637" s="16"/>
      <c r="FA637" s="16"/>
      <c r="FB637" s="16"/>
      <c r="FC637" s="16"/>
      <c r="FD637" s="16"/>
      <c r="FE637" s="16"/>
      <c r="FF637" s="16"/>
      <c r="FG637" s="16"/>
      <c r="FH637" s="16"/>
      <c r="FI637" s="16"/>
      <c r="FJ637" s="16"/>
      <c r="FK637" s="16"/>
      <c r="FL637" s="16"/>
      <c r="FM637" s="16"/>
      <c r="FN637" s="16"/>
      <c r="FO637" s="16"/>
      <c r="FP637" s="16"/>
      <c r="FQ637" s="16"/>
      <c r="FR637" s="16"/>
      <c r="FS637" s="16"/>
      <c r="FT637" s="16"/>
      <c r="FU637" s="16"/>
      <c r="FV637" s="16"/>
      <c r="FW637" s="16"/>
      <c r="FX637" s="16"/>
    </row>
    <row r="638" spans="1:180" x14ac:dyDescent="0.3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c r="CX638" s="16"/>
      <c r="CY638" s="16"/>
      <c r="CZ638" s="16"/>
      <c r="DA638" s="16"/>
      <c r="DB638" s="16"/>
      <c r="DC638" s="16"/>
      <c r="DD638" s="16"/>
      <c r="DE638" s="16"/>
      <c r="DF638" s="16"/>
      <c r="DG638" s="16"/>
      <c r="DH638" s="16"/>
      <c r="DI638" s="16"/>
      <c r="DJ638" s="16"/>
      <c r="DK638" s="16"/>
      <c r="DL638" s="16"/>
      <c r="DM638" s="16"/>
      <c r="DN638" s="16"/>
      <c r="DO638" s="16"/>
      <c r="DP638" s="16"/>
      <c r="DQ638" s="16"/>
      <c r="DR638" s="16"/>
      <c r="DS638" s="16"/>
      <c r="DT638" s="16"/>
      <c r="DU638" s="16"/>
      <c r="DV638" s="16"/>
      <c r="DW638" s="16"/>
      <c r="DX638" s="16"/>
      <c r="DY638" s="16"/>
      <c r="DZ638" s="16"/>
      <c r="EA638" s="16"/>
      <c r="EB638" s="16"/>
      <c r="EC638" s="16"/>
      <c r="ED638" s="16"/>
      <c r="EE638" s="16"/>
      <c r="EF638" s="16"/>
      <c r="EG638" s="16"/>
      <c r="EH638" s="16"/>
      <c r="EI638" s="16"/>
      <c r="EJ638" s="16"/>
      <c r="EK638" s="16"/>
      <c r="EL638" s="16"/>
      <c r="EM638" s="16"/>
      <c r="EN638" s="16"/>
      <c r="EO638" s="16"/>
      <c r="EP638" s="16"/>
      <c r="EQ638" s="16"/>
      <c r="ER638" s="16"/>
      <c r="ES638" s="16"/>
      <c r="ET638" s="16"/>
      <c r="EU638" s="16"/>
      <c r="EV638" s="16"/>
      <c r="EW638" s="16"/>
      <c r="EX638" s="16"/>
      <c r="EY638" s="16"/>
      <c r="EZ638" s="16"/>
      <c r="FA638" s="16"/>
      <c r="FB638" s="16"/>
      <c r="FC638" s="16"/>
      <c r="FD638" s="16"/>
      <c r="FE638" s="16"/>
      <c r="FF638" s="16"/>
      <c r="FG638" s="16"/>
      <c r="FH638" s="16"/>
      <c r="FI638" s="16"/>
      <c r="FJ638" s="16"/>
      <c r="FK638" s="16"/>
      <c r="FL638" s="16"/>
      <c r="FM638" s="16"/>
      <c r="FN638" s="16"/>
      <c r="FO638" s="16"/>
      <c r="FP638" s="16"/>
      <c r="FQ638" s="16"/>
      <c r="FR638" s="16"/>
      <c r="FS638" s="16"/>
      <c r="FT638" s="16"/>
      <c r="FU638" s="16"/>
      <c r="FV638" s="16"/>
      <c r="FW638" s="16"/>
      <c r="FX638" s="16"/>
    </row>
    <row r="639" spans="1:180" x14ac:dyDescent="0.3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c r="CV639" s="16"/>
      <c r="CW639" s="16"/>
      <c r="CX639" s="16"/>
      <c r="CY639" s="16"/>
      <c r="CZ639" s="16"/>
      <c r="DA639" s="16"/>
      <c r="DB639" s="16"/>
      <c r="DC639" s="16"/>
      <c r="DD639" s="16"/>
      <c r="DE639" s="16"/>
      <c r="DF639" s="16"/>
      <c r="DG639" s="16"/>
      <c r="DH639" s="16"/>
      <c r="DI639" s="16"/>
      <c r="DJ639" s="16"/>
      <c r="DK639" s="16"/>
      <c r="DL639" s="16"/>
      <c r="DM639" s="16"/>
      <c r="DN639" s="16"/>
      <c r="DO639" s="16"/>
      <c r="DP639" s="16"/>
      <c r="DQ639" s="16"/>
      <c r="DR639" s="16"/>
      <c r="DS639" s="16"/>
      <c r="DT639" s="16"/>
      <c r="DU639" s="16"/>
      <c r="DV639" s="16"/>
      <c r="DW639" s="16"/>
      <c r="DX639" s="16"/>
      <c r="DY639" s="16"/>
      <c r="DZ639" s="16"/>
      <c r="EA639" s="16"/>
      <c r="EB639" s="16"/>
      <c r="EC639" s="16"/>
      <c r="ED639" s="16"/>
      <c r="EE639" s="16"/>
      <c r="EF639" s="16"/>
      <c r="EG639" s="16"/>
      <c r="EH639" s="16"/>
      <c r="EI639" s="16"/>
      <c r="EJ639" s="16"/>
      <c r="EK639" s="16"/>
      <c r="EL639" s="16"/>
      <c r="EM639" s="16"/>
      <c r="EN639" s="16"/>
      <c r="EO639" s="16"/>
      <c r="EP639" s="16"/>
      <c r="EQ639" s="16"/>
      <c r="ER639" s="16"/>
      <c r="ES639" s="16"/>
      <c r="ET639" s="16"/>
      <c r="EU639" s="16"/>
      <c r="EV639" s="16"/>
      <c r="EW639" s="16"/>
      <c r="EX639" s="16"/>
      <c r="EY639" s="16"/>
      <c r="EZ639" s="16"/>
      <c r="FA639" s="16"/>
      <c r="FB639" s="16"/>
      <c r="FC639" s="16"/>
      <c r="FD639" s="16"/>
      <c r="FE639" s="16"/>
      <c r="FF639" s="16"/>
      <c r="FG639" s="16"/>
      <c r="FH639" s="16"/>
      <c r="FI639" s="16"/>
      <c r="FJ639" s="16"/>
      <c r="FK639" s="16"/>
      <c r="FL639" s="16"/>
      <c r="FM639" s="16"/>
      <c r="FN639" s="16"/>
      <c r="FO639" s="16"/>
      <c r="FP639" s="16"/>
      <c r="FQ639" s="16"/>
      <c r="FR639" s="16"/>
      <c r="FS639" s="16"/>
      <c r="FT639" s="16"/>
      <c r="FU639" s="16"/>
      <c r="FV639" s="16"/>
      <c r="FW639" s="16"/>
      <c r="FX639" s="16"/>
    </row>
    <row r="640" spans="1:180" x14ac:dyDescent="0.3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c r="CB640" s="16"/>
      <c r="CC640" s="16"/>
      <c r="CD640" s="16"/>
      <c r="CE640" s="16"/>
      <c r="CF640" s="16"/>
      <c r="CG640" s="16"/>
      <c r="CH640" s="16"/>
      <c r="CI640" s="16"/>
      <c r="CJ640" s="16"/>
      <c r="CK640" s="16"/>
      <c r="CL640" s="16"/>
      <c r="CM640" s="16"/>
      <c r="CN640" s="16"/>
      <c r="CO640" s="16"/>
      <c r="CP640" s="16"/>
      <c r="CQ640" s="16"/>
      <c r="CR640" s="16"/>
      <c r="CS640" s="16"/>
      <c r="CT640" s="16"/>
      <c r="CU640" s="16"/>
      <c r="CV640" s="16"/>
      <c r="CW640" s="16"/>
      <c r="CX640" s="16"/>
      <c r="CY640" s="16"/>
      <c r="CZ640" s="16"/>
      <c r="DA640" s="16"/>
      <c r="DB640" s="16"/>
      <c r="DC640" s="16"/>
      <c r="DD640" s="16"/>
      <c r="DE640" s="16"/>
      <c r="DF640" s="16"/>
      <c r="DG640" s="16"/>
      <c r="DH640" s="16"/>
      <c r="DI640" s="16"/>
      <c r="DJ640" s="16"/>
      <c r="DK640" s="16"/>
      <c r="DL640" s="16"/>
      <c r="DM640" s="16"/>
      <c r="DN640" s="16"/>
      <c r="DO640" s="16"/>
      <c r="DP640" s="16"/>
      <c r="DQ640" s="16"/>
      <c r="DR640" s="16"/>
      <c r="DS640" s="16"/>
      <c r="DT640" s="16"/>
      <c r="DU640" s="16"/>
      <c r="DV640" s="16"/>
      <c r="DW640" s="16"/>
      <c r="DX640" s="16"/>
      <c r="DY640" s="16"/>
      <c r="DZ640" s="16"/>
      <c r="EA640" s="16"/>
      <c r="EB640" s="16"/>
      <c r="EC640" s="16"/>
      <c r="ED640" s="16"/>
      <c r="EE640" s="16"/>
      <c r="EF640" s="16"/>
      <c r="EG640" s="16"/>
      <c r="EH640" s="16"/>
      <c r="EI640" s="16"/>
      <c r="EJ640" s="16"/>
      <c r="EK640" s="16"/>
      <c r="EL640" s="16"/>
      <c r="EM640" s="16"/>
      <c r="EN640" s="16"/>
      <c r="EO640" s="16"/>
      <c r="EP640" s="16"/>
      <c r="EQ640" s="16"/>
      <c r="ER640" s="16"/>
      <c r="ES640" s="16"/>
      <c r="ET640" s="16"/>
      <c r="EU640" s="16"/>
      <c r="EV640" s="16"/>
      <c r="EW640" s="16"/>
      <c r="EX640" s="16"/>
      <c r="EY640" s="16"/>
      <c r="EZ640" s="16"/>
      <c r="FA640" s="16"/>
      <c r="FB640" s="16"/>
      <c r="FC640" s="16"/>
      <c r="FD640" s="16"/>
      <c r="FE640" s="16"/>
      <c r="FF640" s="16"/>
      <c r="FG640" s="16"/>
      <c r="FH640" s="16"/>
      <c r="FI640" s="16"/>
      <c r="FJ640" s="16"/>
      <c r="FK640" s="16"/>
      <c r="FL640" s="16"/>
      <c r="FM640" s="16"/>
      <c r="FN640" s="16"/>
      <c r="FO640" s="16"/>
      <c r="FP640" s="16"/>
      <c r="FQ640" s="16"/>
      <c r="FR640" s="16"/>
      <c r="FS640" s="16"/>
      <c r="FT640" s="16"/>
      <c r="FU640" s="16"/>
      <c r="FV640" s="16"/>
      <c r="FW640" s="16"/>
      <c r="FX640" s="16"/>
    </row>
    <row r="641" spans="1:180" x14ac:dyDescent="0.3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c r="CX641" s="16"/>
      <c r="CY641" s="16"/>
      <c r="CZ641" s="16"/>
      <c r="DA641" s="16"/>
      <c r="DB641" s="16"/>
      <c r="DC641" s="16"/>
      <c r="DD641" s="16"/>
      <c r="DE641" s="16"/>
      <c r="DF641" s="16"/>
      <c r="DG641" s="16"/>
      <c r="DH641" s="16"/>
      <c r="DI641" s="16"/>
      <c r="DJ641" s="16"/>
      <c r="DK641" s="16"/>
      <c r="DL641" s="16"/>
      <c r="DM641" s="16"/>
      <c r="DN641" s="16"/>
      <c r="DO641" s="16"/>
      <c r="DP641" s="16"/>
      <c r="DQ641" s="16"/>
      <c r="DR641" s="16"/>
      <c r="DS641" s="16"/>
      <c r="DT641" s="16"/>
      <c r="DU641" s="16"/>
      <c r="DV641" s="16"/>
      <c r="DW641" s="16"/>
      <c r="DX641" s="16"/>
      <c r="DY641" s="16"/>
      <c r="DZ641" s="16"/>
      <c r="EA641" s="16"/>
      <c r="EB641" s="16"/>
      <c r="EC641" s="16"/>
      <c r="ED641" s="16"/>
      <c r="EE641" s="16"/>
      <c r="EF641" s="16"/>
      <c r="EG641" s="16"/>
      <c r="EH641" s="16"/>
      <c r="EI641" s="16"/>
      <c r="EJ641" s="16"/>
      <c r="EK641" s="16"/>
      <c r="EL641" s="16"/>
      <c r="EM641" s="16"/>
      <c r="EN641" s="16"/>
      <c r="EO641" s="16"/>
      <c r="EP641" s="16"/>
      <c r="EQ641" s="16"/>
      <c r="ER641" s="16"/>
      <c r="ES641" s="16"/>
      <c r="ET641" s="16"/>
      <c r="EU641" s="16"/>
      <c r="EV641" s="16"/>
      <c r="EW641" s="16"/>
      <c r="EX641" s="16"/>
      <c r="EY641" s="16"/>
      <c r="EZ641" s="16"/>
      <c r="FA641" s="16"/>
      <c r="FB641" s="16"/>
      <c r="FC641" s="16"/>
      <c r="FD641" s="16"/>
      <c r="FE641" s="16"/>
      <c r="FF641" s="16"/>
      <c r="FG641" s="16"/>
      <c r="FH641" s="16"/>
      <c r="FI641" s="16"/>
      <c r="FJ641" s="16"/>
      <c r="FK641" s="16"/>
      <c r="FL641" s="16"/>
      <c r="FM641" s="16"/>
      <c r="FN641" s="16"/>
      <c r="FO641" s="16"/>
      <c r="FP641" s="16"/>
      <c r="FQ641" s="16"/>
      <c r="FR641" s="16"/>
      <c r="FS641" s="16"/>
      <c r="FT641" s="16"/>
      <c r="FU641" s="16"/>
      <c r="FV641" s="16"/>
      <c r="FW641" s="16"/>
      <c r="FX641" s="16"/>
    </row>
    <row r="642" spans="1:180" x14ac:dyDescent="0.3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c r="CX642" s="16"/>
      <c r="CY642" s="16"/>
      <c r="CZ642" s="16"/>
      <c r="DA642" s="16"/>
      <c r="DB642" s="16"/>
      <c r="DC642" s="16"/>
      <c r="DD642" s="16"/>
      <c r="DE642" s="16"/>
      <c r="DF642" s="16"/>
      <c r="DG642" s="16"/>
      <c r="DH642" s="16"/>
      <c r="DI642" s="16"/>
      <c r="DJ642" s="16"/>
      <c r="DK642" s="16"/>
      <c r="DL642" s="16"/>
      <c r="DM642" s="16"/>
      <c r="DN642" s="16"/>
      <c r="DO642" s="16"/>
      <c r="DP642" s="16"/>
      <c r="DQ642" s="16"/>
      <c r="DR642" s="16"/>
      <c r="DS642" s="16"/>
      <c r="DT642" s="16"/>
      <c r="DU642" s="16"/>
      <c r="DV642" s="16"/>
      <c r="DW642" s="16"/>
      <c r="DX642" s="16"/>
      <c r="DY642" s="16"/>
      <c r="DZ642" s="16"/>
      <c r="EA642" s="16"/>
      <c r="EB642" s="16"/>
      <c r="EC642" s="16"/>
      <c r="ED642" s="16"/>
      <c r="EE642" s="16"/>
      <c r="EF642" s="16"/>
      <c r="EG642" s="16"/>
      <c r="EH642" s="16"/>
      <c r="EI642" s="16"/>
      <c r="EJ642" s="16"/>
      <c r="EK642" s="16"/>
      <c r="EL642" s="16"/>
      <c r="EM642" s="16"/>
      <c r="EN642" s="16"/>
      <c r="EO642" s="16"/>
      <c r="EP642" s="16"/>
      <c r="EQ642" s="16"/>
      <c r="ER642" s="16"/>
      <c r="ES642" s="16"/>
      <c r="ET642" s="16"/>
      <c r="EU642" s="16"/>
      <c r="EV642" s="16"/>
      <c r="EW642" s="16"/>
      <c r="EX642" s="16"/>
      <c r="EY642" s="16"/>
      <c r="EZ642" s="16"/>
      <c r="FA642" s="16"/>
      <c r="FB642" s="16"/>
      <c r="FC642" s="16"/>
      <c r="FD642" s="16"/>
      <c r="FE642" s="16"/>
      <c r="FF642" s="16"/>
      <c r="FG642" s="16"/>
      <c r="FH642" s="16"/>
      <c r="FI642" s="16"/>
      <c r="FJ642" s="16"/>
      <c r="FK642" s="16"/>
      <c r="FL642" s="16"/>
      <c r="FM642" s="16"/>
      <c r="FN642" s="16"/>
      <c r="FO642" s="16"/>
      <c r="FP642" s="16"/>
      <c r="FQ642" s="16"/>
      <c r="FR642" s="16"/>
      <c r="FS642" s="16"/>
      <c r="FT642" s="16"/>
      <c r="FU642" s="16"/>
      <c r="FV642" s="16"/>
      <c r="FW642" s="16"/>
      <c r="FX642" s="16"/>
    </row>
    <row r="643" spans="1:180" x14ac:dyDescent="0.3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c r="BY643" s="16"/>
      <c r="BZ643" s="16"/>
      <c r="CA643" s="16"/>
      <c r="CB643" s="16"/>
      <c r="CC643" s="16"/>
      <c r="CD643" s="16"/>
      <c r="CE643" s="16"/>
      <c r="CF643" s="16"/>
      <c r="CG643" s="16"/>
      <c r="CH643" s="16"/>
      <c r="CI643" s="16"/>
      <c r="CJ643" s="16"/>
      <c r="CK643" s="16"/>
      <c r="CL643" s="16"/>
      <c r="CM643" s="16"/>
      <c r="CN643" s="16"/>
      <c r="CO643" s="16"/>
      <c r="CP643" s="16"/>
      <c r="CQ643" s="16"/>
      <c r="CR643" s="16"/>
      <c r="CS643" s="16"/>
      <c r="CT643" s="16"/>
      <c r="CU643" s="16"/>
      <c r="CV643" s="16"/>
      <c r="CW643" s="16"/>
      <c r="CX643" s="16"/>
      <c r="CY643" s="16"/>
      <c r="CZ643" s="16"/>
      <c r="DA643" s="16"/>
      <c r="DB643" s="16"/>
      <c r="DC643" s="16"/>
      <c r="DD643" s="16"/>
      <c r="DE643" s="16"/>
      <c r="DF643" s="16"/>
      <c r="DG643" s="16"/>
      <c r="DH643" s="16"/>
      <c r="DI643" s="16"/>
      <c r="DJ643" s="16"/>
      <c r="DK643" s="16"/>
      <c r="DL643" s="16"/>
      <c r="DM643" s="16"/>
      <c r="DN643" s="16"/>
      <c r="DO643" s="16"/>
      <c r="DP643" s="16"/>
      <c r="DQ643" s="16"/>
      <c r="DR643" s="16"/>
      <c r="DS643" s="16"/>
      <c r="DT643" s="16"/>
      <c r="DU643" s="16"/>
      <c r="DV643" s="16"/>
      <c r="DW643" s="16"/>
      <c r="DX643" s="16"/>
      <c r="DY643" s="16"/>
      <c r="DZ643" s="16"/>
      <c r="EA643" s="16"/>
      <c r="EB643" s="16"/>
      <c r="EC643" s="16"/>
      <c r="ED643" s="16"/>
      <c r="EE643" s="16"/>
      <c r="EF643" s="16"/>
      <c r="EG643" s="16"/>
      <c r="EH643" s="16"/>
      <c r="EI643" s="16"/>
      <c r="EJ643" s="16"/>
      <c r="EK643" s="16"/>
      <c r="EL643" s="16"/>
      <c r="EM643" s="16"/>
      <c r="EN643" s="16"/>
      <c r="EO643" s="16"/>
      <c r="EP643" s="16"/>
      <c r="EQ643" s="16"/>
      <c r="ER643" s="16"/>
      <c r="ES643" s="16"/>
      <c r="ET643" s="16"/>
      <c r="EU643" s="16"/>
      <c r="EV643" s="16"/>
      <c r="EW643" s="16"/>
      <c r="EX643" s="16"/>
      <c r="EY643" s="16"/>
      <c r="EZ643" s="16"/>
      <c r="FA643" s="16"/>
      <c r="FB643" s="16"/>
      <c r="FC643" s="16"/>
      <c r="FD643" s="16"/>
      <c r="FE643" s="16"/>
      <c r="FF643" s="16"/>
      <c r="FG643" s="16"/>
      <c r="FH643" s="16"/>
      <c r="FI643" s="16"/>
      <c r="FJ643" s="16"/>
      <c r="FK643" s="16"/>
      <c r="FL643" s="16"/>
      <c r="FM643" s="16"/>
      <c r="FN643" s="16"/>
      <c r="FO643" s="16"/>
      <c r="FP643" s="16"/>
      <c r="FQ643" s="16"/>
      <c r="FR643" s="16"/>
      <c r="FS643" s="16"/>
      <c r="FT643" s="16"/>
      <c r="FU643" s="16"/>
      <c r="FV643" s="16"/>
      <c r="FW643" s="16"/>
      <c r="FX643" s="16"/>
    </row>
    <row r="644" spans="1:180" x14ac:dyDescent="0.3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c r="BY644" s="16"/>
      <c r="BZ644" s="16"/>
      <c r="CA644" s="16"/>
      <c r="CB644" s="16"/>
      <c r="CC644" s="16"/>
      <c r="CD644" s="16"/>
      <c r="CE644" s="16"/>
      <c r="CF644" s="16"/>
      <c r="CG644" s="16"/>
      <c r="CH644" s="16"/>
      <c r="CI644" s="16"/>
      <c r="CJ644" s="16"/>
      <c r="CK644" s="16"/>
      <c r="CL644" s="16"/>
      <c r="CM644" s="16"/>
      <c r="CN644" s="16"/>
      <c r="CO644" s="16"/>
      <c r="CP644" s="16"/>
      <c r="CQ644" s="16"/>
      <c r="CR644" s="16"/>
      <c r="CS644" s="16"/>
      <c r="CT644" s="16"/>
      <c r="CU644" s="16"/>
      <c r="CV644" s="16"/>
      <c r="CW644" s="16"/>
      <c r="CX644" s="16"/>
      <c r="CY644" s="16"/>
      <c r="CZ644" s="16"/>
      <c r="DA644" s="16"/>
      <c r="DB644" s="16"/>
      <c r="DC644" s="16"/>
      <c r="DD644" s="16"/>
      <c r="DE644" s="16"/>
      <c r="DF644" s="16"/>
      <c r="DG644" s="16"/>
      <c r="DH644" s="16"/>
      <c r="DI644" s="16"/>
      <c r="DJ644" s="16"/>
      <c r="DK644" s="16"/>
      <c r="DL644" s="16"/>
      <c r="DM644" s="16"/>
      <c r="DN644" s="16"/>
      <c r="DO644" s="16"/>
      <c r="DP644" s="16"/>
      <c r="DQ644" s="16"/>
      <c r="DR644" s="16"/>
      <c r="DS644" s="16"/>
      <c r="DT644" s="16"/>
      <c r="DU644" s="16"/>
      <c r="DV644" s="16"/>
      <c r="DW644" s="16"/>
      <c r="DX644" s="16"/>
      <c r="DY644" s="16"/>
      <c r="DZ644" s="16"/>
      <c r="EA644" s="16"/>
      <c r="EB644" s="16"/>
      <c r="EC644" s="16"/>
      <c r="ED644" s="16"/>
      <c r="EE644" s="16"/>
      <c r="EF644" s="16"/>
      <c r="EG644" s="16"/>
      <c r="EH644" s="16"/>
      <c r="EI644" s="16"/>
      <c r="EJ644" s="16"/>
      <c r="EK644" s="16"/>
      <c r="EL644" s="16"/>
      <c r="EM644" s="16"/>
      <c r="EN644" s="16"/>
      <c r="EO644" s="16"/>
      <c r="EP644" s="16"/>
      <c r="EQ644" s="16"/>
      <c r="ER644" s="16"/>
      <c r="ES644" s="16"/>
      <c r="ET644" s="16"/>
      <c r="EU644" s="16"/>
      <c r="EV644" s="16"/>
      <c r="EW644" s="16"/>
      <c r="EX644" s="16"/>
      <c r="EY644" s="16"/>
      <c r="EZ644" s="16"/>
      <c r="FA644" s="16"/>
      <c r="FB644" s="16"/>
      <c r="FC644" s="16"/>
      <c r="FD644" s="16"/>
      <c r="FE644" s="16"/>
      <c r="FF644" s="16"/>
      <c r="FG644" s="16"/>
      <c r="FH644" s="16"/>
      <c r="FI644" s="16"/>
      <c r="FJ644" s="16"/>
      <c r="FK644" s="16"/>
      <c r="FL644" s="16"/>
      <c r="FM644" s="16"/>
      <c r="FN644" s="16"/>
      <c r="FO644" s="16"/>
      <c r="FP644" s="16"/>
      <c r="FQ644" s="16"/>
      <c r="FR644" s="16"/>
      <c r="FS644" s="16"/>
      <c r="FT644" s="16"/>
      <c r="FU644" s="16"/>
      <c r="FV644" s="16"/>
      <c r="FW644" s="16"/>
      <c r="FX644" s="16"/>
    </row>
    <row r="645" spans="1:180" x14ac:dyDescent="0.3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c r="BY645" s="16"/>
      <c r="BZ645" s="16"/>
      <c r="CA645" s="16"/>
      <c r="CB645" s="16"/>
      <c r="CC645" s="16"/>
      <c r="CD645" s="16"/>
      <c r="CE645" s="16"/>
      <c r="CF645" s="16"/>
      <c r="CG645" s="16"/>
      <c r="CH645" s="16"/>
      <c r="CI645" s="16"/>
      <c r="CJ645" s="16"/>
      <c r="CK645" s="16"/>
      <c r="CL645" s="16"/>
      <c r="CM645" s="16"/>
      <c r="CN645" s="16"/>
      <c r="CO645" s="16"/>
      <c r="CP645" s="16"/>
      <c r="CQ645" s="16"/>
      <c r="CR645" s="16"/>
      <c r="CS645" s="16"/>
      <c r="CT645" s="16"/>
      <c r="CU645" s="16"/>
      <c r="CV645" s="16"/>
      <c r="CW645" s="16"/>
      <c r="CX645" s="16"/>
      <c r="CY645" s="16"/>
      <c r="CZ645" s="16"/>
      <c r="DA645" s="16"/>
      <c r="DB645" s="16"/>
      <c r="DC645" s="16"/>
      <c r="DD645" s="16"/>
      <c r="DE645" s="16"/>
      <c r="DF645" s="16"/>
      <c r="DG645" s="16"/>
      <c r="DH645" s="16"/>
      <c r="DI645" s="16"/>
      <c r="DJ645" s="16"/>
      <c r="DK645" s="16"/>
      <c r="DL645" s="16"/>
      <c r="DM645" s="16"/>
      <c r="DN645" s="16"/>
      <c r="DO645" s="16"/>
      <c r="DP645" s="16"/>
      <c r="DQ645" s="16"/>
      <c r="DR645" s="16"/>
      <c r="DS645" s="16"/>
      <c r="DT645" s="16"/>
      <c r="DU645" s="16"/>
      <c r="DV645" s="16"/>
      <c r="DW645" s="16"/>
      <c r="DX645" s="16"/>
      <c r="DY645" s="16"/>
      <c r="DZ645" s="16"/>
      <c r="EA645" s="16"/>
      <c r="EB645" s="16"/>
      <c r="EC645" s="16"/>
      <c r="ED645" s="16"/>
      <c r="EE645" s="16"/>
      <c r="EF645" s="16"/>
      <c r="EG645" s="16"/>
      <c r="EH645" s="16"/>
      <c r="EI645" s="16"/>
      <c r="EJ645" s="16"/>
      <c r="EK645" s="16"/>
      <c r="EL645" s="16"/>
      <c r="EM645" s="16"/>
      <c r="EN645" s="16"/>
      <c r="EO645" s="16"/>
      <c r="EP645" s="16"/>
      <c r="EQ645" s="16"/>
      <c r="ER645" s="16"/>
      <c r="ES645" s="16"/>
      <c r="ET645" s="16"/>
      <c r="EU645" s="16"/>
      <c r="EV645" s="16"/>
      <c r="EW645" s="16"/>
      <c r="EX645" s="16"/>
      <c r="EY645" s="16"/>
      <c r="EZ645" s="16"/>
      <c r="FA645" s="16"/>
      <c r="FB645" s="16"/>
      <c r="FC645" s="16"/>
      <c r="FD645" s="16"/>
      <c r="FE645" s="16"/>
      <c r="FF645" s="16"/>
      <c r="FG645" s="16"/>
      <c r="FH645" s="16"/>
      <c r="FI645" s="16"/>
      <c r="FJ645" s="16"/>
      <c r="FK645" s="16"/>
      <c r="FL645" s="16"/>
      <c r="FM645" s="16"/>
      <c r="FN645" s="16"/>
      <c r="FO645" s="16"/>
      <c r="FP645" s="16"/>
      <c r="FQ645" s="16"/>
      <c r="FR645" s="16"/>
      <c r="FS645" s="16"/>
      <c r="FT645" s="16"/>
      <c r="FU645" s="16"/>
      <c r="FV645" s="16"/>
      <c r="FW645" s="16"/>
      <c r="FX645" s="16"/>
    </row>
    <row r="646" spans="1:180" x14ac:dyDescent="0.3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c r="CX646" s="16"/>
      <c r="CY646" s="16"/>
      <c r="CZ646" s="16"/>
      <c r="DA646" s="16"/>
      <c r="DB646" s="16"/>
      <c r="DC646" s="16"/>
      <c r="DD646" s="16"/>
      <c r="DE646" s="16"/>
      <c r="DF646" s="16"/>
      <c r="DG646" s="16"/>
      <c r="DH646" s="16"/>
      <c r="DI646" s="16"/>
      <c r="DJ646" s="16"/>
      <c r="DK646" s="16"/>
      <c r="DL646" s="16"/>
      <c r="DM646" s="16"/>
      <c r="DN646" s="16"/>
      <c r="DO646" s="16"/>
      <c r="DP646" s="16"/>
      <c r="DQ646" s="16"/>
      <c r="DR646" s="16"/>
      <c r="DS646" s="16"/>
      <c r="DT646" s="16"/>
      <c r="DU646" s="16"/>
      <c r="DV646" s="16"/>
      <c r="DW646" s="16"/>
      <c r="DX646" s="16"/>
      <c r="DY646" s="16"/>
      <c r="DZ646" s="16"/>
      <c r="EA646" s="16"/>
      <c r="EB646" s="16"/>
      <c r="EC646" s="16"/>
      <c r="ED646" s="16"/>
      <c r="EE646" s="16"/>
      <c r="EF646" s="16"/>
      <c r="EG646" s="16"/>
      <c r="EH646" s="16"/>
      <c r="EI646" s="16"/>
      <c r="EJ646" s="16"/>
      <c r="EK646" s="16"/>
      <c r="EL646" s="16"/>
      <c r="EM646" s="16"/>
      <c r="EN646" s="16"/>
      <c r="EO646" s="16"/>
      <c r="EP646" s="16"/>
      <c r="EQ646" s="16"/>
      <c r="ER646" s="16"/>
      <c r="ES646" s="16"/>
      <c r="ET646" s="16"/>
      <c r="EU646" s="16"/>
      <c r="EV646" s="16"/>
      <c r="EW646" s="16"/>
      <c r="EX646" s="16"/>
      <c r="EY646" s="16"/>
      <c r="EZ646" s="16"/>
      <c r="FA646" s="16"/>
      <c r="FB646" s="16"/>
      <c r="FC646" s="16"/>
      <c r="FD646" s="16"/>
      <c r="FE646" s="16"/>
      <c r="FF646" s="16"/>
      <c r="FG646" s="16"/>
      <c r="FH646" s="16"/>
      <c r="FI646" s="16"/>
      <c r="FJ646" s="16"/>
      <c r="FK646" s="16"/>
      <c r="FL646" s="16"/>
      <c r="FM646" s="16"/>
      <c r="FN646" s="16"/>
      <c r="FO646" s="16"/>
      <c r="FP646" s="16"/>
      <c r="FQ646" s="16"/>
      <c r="FR646" s="16"/>
      <c r="FS646" s="16"/>
      <c r="FT646" s="16"/>
      <c r="FU646" s="16"/>
      <c r="FV646" s="16"/>
      <c r="FW646" s="16"/>
      <c r="FX646" s="16"/>
    </row>
    <row r="647" spans="1:180" x14ac:dyDescent="0.3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c r="BY647" s="16"/>
      <c r="BZ647" s="16"/>
      <c r="CA647" s="16"/>
      <c r="CB647" s="16"/>
      <c r="CC647" s="16"/>
      <c r="CD647" s="16"/>
      <c r="CE647" s="16"/>
      <c r="CF647" s="16"/>
      <c r="CG647" s="16"/>
      <c r="CH647" s="16"/>
      <c r="CI647" s="16"/>
      <c r="CJ647" s="16"/>
      <c r="CK647" s="16"/>
      <c r="CL647" s="16"/>
      <c r="CM647" s="16"/>
      <c r="CN647" s="16"/>
      <c r="CO647" s="16"/>
      <c r="CP647" s="16"/>
      <c r="CQ647" s="16"/>
      <c r="CR647" s="16"/>
      <c r="CS647" s="16"/>
      <c r="CT647" s="16"/>
      <c r="CU647" s="16"/>
      <c r="CV647" s="16"/>
      <c r="CW647" s="16"/>
      <c r="CX647" s="16"/>
      <c r="CY647" s="16"/>
      <c r="CZ647" s="16"/>
      <c r="DA647" s="16"/>
      <c r="DB647" s="16"/>
      <c r="DC647" s="16"/>
      <c r="DD647" s="16"/>
      <c r="DE647" s="16"/>
      <c r="DF647" s="16"/>
      <c r="DG647" s="16"/>
      <c r="DH647" s="16"/>
      <c r="DI647" s="16"/>
      <c r="DJ647" s="16"/>
      <c r="DK647" s="16"/>
      <c r="DL647" s="16"/>
      <c r="DM647" s="16"/>
      <c r="DN647" s="16"/>
      <c r="DO647" s="16"/>
      <c r="DP647" s="16"/>
      <c r="DQ647" s="16"/>
      <c r="DR647" s="16"/>
      <c r="DS647" s="16"/>
      <c r="DT647" s="16"/>
      <c r="DU647" s="16"/>
      <c r="DV647" s="16"/>
      <c r="DW647" s="16"/>
      <c r="DX647" s="16"/>
      <c r="DY647" s="16"/>
      <c r="DZ647" s="16"/>
      <c r="EA647" s="16"/>
      <c r="EB647" s="16"/>
      <c r="EC647" s="16"/>
      <c r="ED647" s="16"/>
      <c r="EE647" s="16"/>
      <c r="EF647" s="16"/>
      <c r="EG647" s="16"/>
      <c r="EH647" s="16"/>
      <c r="EI647" s="16"/>
      <c r="EJ647" s="16"/>
      <c r="EK647" s="16"/>
      <c r="EL647" s="16"/>
      <c r="EM647" s="16"/>
      <c r="EN647" s="16"/>
      <c r="EO647" s="16"/>
      <c r="EP647" s="16"/>
      <c r="EQ647" s="16"/>
      <c r="ER647" s="16"/>
      <c r="ES647" s="16"/>
      <c r="ET647" s="16"/>
      <c r="EU647" s="16"/>
      <c r="EV647" s="16"/>
      <c r="EW647" s="16"/>
      <c r="EX647" s="16"/>
      <c r="EY647" s="16"/>
      <c r="EZ647" s="16"/>
      <c r="FA647" s="16"/>
      <c r="FB647" s="16"/>
      <c r="FC647" s="16"/>
      <c r="FD647" s="16"/>
      <c r="FE647" s="16"/>
      <c r="FF647" s="16"/>
      <c r="FG647" s="16"/>
      <c r="FH647" s="16"/>
      <c r="FI647" s="16"/>
      <c r="FJ647" s="16"/>
      <c r="FK647" s="16"/>
      <c r="FL647" s="16"/>
      <c r="FM647" s="16"/>
      <c r="FN647" s="16"/>
      <c r="FO647" s="16"/>
      <c r="FP647" s="16"/>
      <c r="FQ647" s="16"/>
      <c r="FR647" s="16"/>
      <c r="FS647" s="16"/>
      <c r="FT647" s="16"/>
      <c r="FU647" s="16"/>
      <c r="FV647" s="16"/>
      <c r="FW647" s="16"/>
      <c r="FX647" s="16"/>
    </row>
    <row r="648" spans="1:180" x14ac:dyDescent="0.3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c r="BW648" s="16"/>
      <c r="BX648" s="16"/>
      <c r="BY648" s="16"/>
      <c r="BZ648" s="16"/>
      <c r="CA648" s="16"/>
      <c r="CB648" s="16"/>
      <c r="CC648" s="16"/>
      <c r="CD648" s="16"/>
      <c r="CE648" s="16"/>
      <c r="CF648" s="16"/>
      <c r="CG648" s="16"/>
      <c r="CH648" s="16"/>
      <c r="CI648" s="16"/>
      <c r="CJ648" s="16"/>
      <c r="CK648" s="16"/>
      <c r="CL648" s="16"/>
      <c r="CM648" s="16"/>
      <c r="CN648" s="16"/>
      <c r="CO648" s="16"/>
      <c r="CP648" s="16"/>
      <c r="CQ648" s="16"/>
      <c r="CR648" s="16"/>
      <c r="CS648" s="16"/>
      <c r="CT648" s="16"/>
      <c r="CU648" s="16"/>
      <c r="CV648" s="16"/>
      <c r="CW648" s="16"/>
      <c r="CX648" s="16"/>
      <c r="CY648" s="16"/>
      <c r="CZ648" s="16"/>
      <c r="DA648" s="16"/>
      <c r="DB648" s="16"/>
      <c r="DC648" s="16"/>
      <c r="DD648" s="16"/>
      <c r="DE648" s="16"/>
      <c r="DF648" s="16"/>
      <c r="DG648" s="16"/>
      <c r="DH648" s="16"/>
      <c r="DI648" s="16"/>
      <c r="DJ648" s="16"/>
      <c r="DK648" s="16"/>
      <c r="DL648" s="16"/>
      <c r="DM648" s="16"/>
      <c r="DN648" s="16"/>
      <c r="DO648" s="16"/>
      <c r="DP648" s="16"/>
      <c r="DQ648" s="16"/>
      <c r="DR648" s="16"/>
      <c r="DS648" s="16"/>
      <c r="DT648" s="16"/>
      <c r="DU648" s="16"/>
      <c r="DV648" s="16"/>
      <c r="DW648" s="16"/>
      <c r="DX648" s="16"/>
      <c r="DY648" s="16"/>
      <c r="DZ648" s="16"/>
      <c r="EA648" s="16"/>
      <c r="EB648" s="16"/>
      <c r="EC648" s="16"/>
      <c r="ED648" s="16"/>
      <c r="EE648" s="16"/>
      <c r="EF648" s="16"/>
      <c r="EG648" s="16"/>
      <c r="EH648" s="16"/>
      <c r="EI648" s="16"/>
      <c r="EJ648" s="16"/>
      <c r="EK648" s="16"/>
      <c r="EL648" s="16"/>
      <c r="EM648" s="16"/>
      <c r="EN648" s="16"/>
      <c r="EO648" s="16"/>
      <c r="EP648" s="16"/>
      <c r="EQ648" s="16"/>
      <c r="ER648" s="16"/>
      <c r="ES648" s="16"/>
      <c r="ET648" s="16"/>
      <c r="EU648" s="16"/>
      <c r="EV648" s="16"/>
      <c r="EW648" s="16"/>
      <c r="EX648" s="16"/>
      <c r="EY648" s="16"/>
      <c r="EZ648" s="16"/>
      <c r="FA648" s="16"/>
      <c r="FB648" s="16"/>
      <c r="FC648" s="16"/>
      <c r="FD648" s="16"/>
      <c r="FE648" s="16"/>
      <c r="FF648" s="16"/>
      <c r="FG648" s="16"/>
      <c r="FH648" s="16"/>
      <c r="FI648" s="16"/>
      <c r="FJ648" s="16"/>
      <c r="FK648" s="16"/>
      <c r="FL648" s="16"/>
      <c r="FM648" s="16"/>
      <c r="FN648" s="16"/>
      <c r="FO648" s="16"/>
      <c r="FP648" s="16"/>
      <c r="FQ648" s="16"/>
      <c r="FR648" s="16"/>
      <c r="FS648" s="16"/>
      <c r="FT648" s="16"/>
      <c r="FU648" s="16"/>
      <c r="FV648" s="16"/>
      <c r="FW648" s="16"/>
      <c r="FX648" s="16"/>
    </row>
    <row r="649" spans="1:180" x14ac:dyDescent="0.3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c r="BW649" s="16"/>
      <c r="BX649" s="16"/>
      <c r="BY649" s="16"/>
      <c r="BZ649" s="16"/>
      <c r="CA649" s="16"/>
      <c r="CB649" s="16"/>
      <c r="CC649" s="16"/>
      <c r="CD649" s="16"/>
      <c r="CE649" s="16"/>
      <c r="CF649" s="16"/>
      <c r="CG649" s="16"/>
      <c r="CH649" s="16"/>
      <c r="CI649" s="16"/>
      <c r="CJ649" s="16"/>
      <c r="CK649" s="16"/>
      <c r="CL649" s="16"/>
      <c r="CM649" s="16"/>
      <c r="CN649" s="16"/>
      <c r="CO649" s="16"/>
      <c r="CP649" s="16"/>
      <c r="CQ649" s="16"/>
      <c r="CR649" s="16"/>
      <c r="CS649" s="16"/>
      <c r="CT649" s="16"/>
      <c r="CU649" s="16"/>
      <c r="CV649" s="16"/>
      <c r="CW649" s="16"/>
      <c r="CX649" s="16"/>
      <c r="CY649" s="16"/>
      <c r="CZ649" s="16"/>
      <c r="DA649" s="16"/>
      <c r="DB649" s="16"/>
      <c r="DC649" s="16"/>
      <c r="DD649" s="16"/>
      <c r="DE649" s="16"/>
      <c r="DF649" s="16"/>
      <c r="DG649" s="16"/>
      <c r="DH649" s="16"/>
      <c r="DI649" s="16"/>
      <c r="DJ649" s="16"/>
      <c r="DK649" s="16"/>
      <c r="DL649" s="16"/>
      <c r="DM649" s="16"/>
      <c r="DN649" s="16"/>
      <c r="DO649" s="16"/>
      <c r="DP649" s="16"/>
      <c r="DQ649" s="16"/>
      <c r="DR649" s="16"/>
      <c r="DS649" s="16"/>
      <c r="DT649" s="16"/>
      <c r="DU649" s="16"/>
      <c r="DV649" s="16"/>
      <c r="DW649" s="16"/>
      <c r="DX649" s="16"/>
      <c r="DY649" s="16"/>
      <c r="DZ649" s="16"/>
      <c r="EA649" s="16"/>
      <c r="EB649" s="16"/>
      <c r="EC649" s="16"/>
      <c r="ED649" s="16"/>
      <c r="EE649" s="16"/>
      <c r="EF649" s="16"/>
      <c r="EG649" s="16"/>
      <c r="EH649" s="16"/>
      <c r="EI649" s="16"/>
      <c r="EJ649" s="16"/>
      <c r="EK649" s="16"/>
      <c r="EL649" s="16"/>
      <c r="EM649" s="16"/>
      <c r="EN649" s="16"/>
      <c r="EO649" s="16"/>
      <c r="EP649" s="16"/>
      <c r="EQ649" s="16"/>
      <c r="ER649" s="16"/>
      <c r="ES649" s="16"/>
      <c r="ET649" s="16"/>
      <c r="EU649" s="16"/>
      <c r="EV649" s="16"/>
      <c r="EW649" s="16"/>
      <c r="EX649" s="16"/>
      <c r="EY649" s="16"/>
      <c r="EZ649" s="16"/>
      <c r="FA649" s="16"/>
      <c r="FB649" s="16"/>
      <c r="FC649" s="16"/>
      <c r="FD649" s="16"/>
      <c r="FE649" s="16"/>
      <c r="FF649" s="16"/>
      <c r="FG649" s="16"/>
      <c r="FH649" s="16"/>
      <c r="FI649" s="16"/>
      <c r="FJ649" s="16"/>
      <c r="FK649" s="16"/>
      <c r="FL649" s="16"/>
      <c r="FM649" s="16"/>
      <c r="FN649" s="16"/>
      <c r="FO649" s="16"/>
      <c r="FP649" s="16"/>
      <c r="FQ649" s="16"/>
      <c r="FR649" s="16"/>
      <c r="FS649" s="16"/>
      <c r="FT649" s="16"/>
      <c r="FU649" s="16"/>
      <c r="FV649" s="16"/>
      <c r="FW649" s="16"/>
      <c r="FX649" s="16"/>
    </row>
    <row r="650" spans="1:180" x14ac:dyDescent="0.3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c r="BW650" s="16"/>
      <c r="BX650" s="16"/>
      <c r="BY650" s="16"/>
      <c r="BZ650" s="16"/>
      <c r="CA650" s="16"/>
      <c r="CB650" s="16"/>
      <c r="CC650" s="16"/>
      <c r="CD650" s="16"/>
      <c r="CE650" s="16"/>
      <c r="CF650" s="16"/>
      <c r="CG650" s="16"/>
      <c r="CH650" s="16"/>
      <c r="CI650" s="16"/>
      <c r="CJ650" s="16"/>
      <c r="CK650" s="16"/>
      <c r="CL650" s="16"/>
      <c r="CM650" s="16"/>
      <c r="CN650" s="16"/>
      <c r="CO650" s="16"/>
      <c r="CP650" s="16"/>
      <c r="CQ650" s="16"/>
      <c r="CR650" s="16"/>
      <c r="CS650" s="16"/>
      <c r="CT650" s="16"/>
      <c r="CU650" s="16"/>
      <c r="CV650" s="16"/>
      <c r="CW650" s="16"/>
      <c r="CX650" s="16"/>
      <c r="CY650" s="16"/>
      <c r="CZ650" s="16"/>
      <c r="DA650" s="16"/>
      <c r="DB650" s="16"/>
      <c r="DC650" s="16"/>
      <c r="DD650" s="16"/>
      <c r="DE650" s="16"/>
      <c r="DF650" s="16"/>
      <c r="DG650" s="16"/>
      <c r="DH650" s="16"/>
      <c r="DI650" s="16"/>
      <c r="DJ650" s="16"/>
      <c r="DK650" s="16"/>
      <c r="DL650" s="16"/>
      <c r="DM650" s="16"/>
      <c r="DN650" s="16"/>
      <c r="DO650" s="16"/>
      <c r="DP650" s="16"/>
      <c r="DQ650" s="16"/>
      <c r="DR650" s="16"/>
      <c r="DS650" s="16"/>
      <c r="DT650" s="16"/>
      <c r="DU650" s="16"/>
      <c r="DV650" s="16"/>
      <c r="DW650" s="16"/>
      <c r="DX650" s="16"/>
      <c r="DY650" s="16"/>
      <c r="DZ650" s="16"/>
      <c r="EA650" s="16"/>
      <c r="EB650" s="16"/>
      <c r="EC650" s="16"/>
      <c r="ED650" s="16"/>
      <c r="EE650" s="16"/>
      <c r="EF650" s="16"/>
      <c r="EG650" s="16"/>
      <c r="EH650" s="16"/>
      <c r="EI650" s="16"/>
      <c r="EJ650" s="16"/>
      <c r="EK650" s="16"/>
      <c r="EL650" s="16"/>
      <c r="EM650" s="16"/>
      <c r="EN650" s="16"/>
      <c r="EO650" s="16"/>
      <c r="EP650" s="16"/>
      <c r="EQ650" s="16"/>
      <c r="ER650" s="16"/>
      <c r="ES650" s="16"/>
      <c r="ET650" s="16"/>
      <c r="EU650" s="16"/>
      <c r="EV650" s="16"/>
      <c r="EW650" s="16"/>
      <c r="EX650" s="16"/>
      <c r="EY650" s="16"/>
      <c r="EZ650" s="16"/>
      <c r="FA650" s="16"/>
      <c r="FB650" s="16"/>
      <c r="FC650" s="16"/>
      <c r="FD650" s="16"/>
      <c r="FE650" s="16"/>
      <c r="FF650" s="16"/>
      <c r="FG650" s="16"/>
      <c r="FH650" s="16"/>
      <c r="FI650" s="16"/>
      <c r="FJ650" s="16"/>
      <c r="FK650" s="16"/>
      <c r="FL650" s="16"/>
      <c r="FM650" s="16"/>
      <c r="FN650" s="16"/>
      <c r="FO650" s="16"/>
      <c r="FP650" s="16"/>
      <c r="FQ650" s="16"/>
      <c r="FR650" s="16"/>
      <c r="FS650" s="16"/>
      <c r="FT650" s="16"/>
      <c r="FU650" s="16"/>
      <c r="FV650" s="16"/>
      <c r="FW650" s="16"/>
      <c r="FX650" s="16"/>
    </row>
    <row r="651" spans="1:180" x14ac:dyDescent="0.3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c r="BY651" s="16"/>
      <c r="BZ651" s="16"/>
      <c r="CA651" s="16"/>
      <c r="CB651" s="16"/>
      <c r="CC651" s="16"/>
      <c r="CD651" s="16"/>
      <c r="CE651" s="16"/>
      <c r="CF651" s="16"/>
      <c r="CG651" s="16"/>
      <c r="CH651" s="16"/>
      <c r="CI651" s="16"/>
      <c r="CJ651" s="16"/>
      <c r="CK651" s="16"/>
      <c r="CL651" s="16"/>
      <c r="CM651" s="16"/>
      <c r="CN651" s="16"/>
      <c r="CO651" s="16"/>
      <c r="CP651" s="16"/>
      <c r="CQ651" s="16"/>
      <c r="CR651" s="16"/>
      <c r="CS651" s="16"/>
      <c r="CT651" s="16"/>
      <c r="CU651" s="16"/>
      <c r="CV651" s="16"/>
      <c r="CW651" s="16"/>
      <c r="CX651" s="16"/>
      <c r="CY651" s="16"/>
      <c r="CZ651" s="16"/>
      <c r="DA651" s="16"/>
      <c r="DB651" s="16"/>
      <c r="DC651" s="16"/>
      <c r="DD651" s="16"/>
      <c r="DE651" s="16"/>
      <c r="DF651" s="16"/>
      <c r="DG651" s="16"/>
      <c r="DH651" s="16"/>
      <c r="DI651" s="16"/>
      <c r="DJ651" s="16"/>
      <c r="DK651" s="16"/>
      <c r="DL651" s="16"/>
      <c r="DM651" s="16"/>
      <c r="DN651" s="16"/>
      <c r="DO651" s="16"/>
      <c r="DP651" s="16"/>
      <c r="DQ651" s="16"/>
      <c r="DR651" s="16"/>
      <c r="DS651" s="16"/>
      <c r="DT651" s="16"/>
      <c r="DU651" s="16"/>
      <c r="DV651" s="16"/>
      <c r="DW651" s="16"/>
      <c r="DX651" s="16"/>
      <c r="DY651" s="16"/>
      <c r="DZ651" s="16"/>
      <c r="EA651" s="16"/>
      <c r="EB651" s="16"/>
      <c r="EC651" s="16"/>
      <c r="ED651" s="16"/>
      <c r="EE651" s="16"/>
      <c r="EF651" s="16"/>
      <c r="EG651" s="16"/>
      <c r="EH651" s="16"/>
      <c r="EI651" s="16"/>
      <c r="EJ651" s="16"/>
      <c r="EK651" s="16"/>
      <c r="EL651" s="16"/>
      <c r="EM651" s="16"/>
      <c r="EN651" s="16"/>
      <c r="EO651" s="16"/>
      <c r="EP651" s="16"/>
      <c r="EQ651" s="16"/>
      <c r="ER651" s="16"/>
      <c r="ES651" s="16"/>
      <c r="ET651" s="16"/>
      <c r="EU651" s="16"/>
      <c r="EV651" s="16"/>
      <c r="EW651" s="16"/>
      <c r="EX651" s="16"/>
      <c r="EY651" s="16"/>
      <c r="EZ651" s="16"/>
      <c r="FA651" s="16"/>
      <c r="FB651" s="16"/>
      <c r="FC651" s="16"/>
      <c r="FD651" s="16"/>
      <c r="FE651" s="16"/>
      <c r="FF651" s="16"/>
      <c r="FG651" s="16"/>
      <c r="FH651" s="16"/>
      <c r="FI651" s="16"/>
      <c r="FJ651" s="16"/>
      <c r="FK651" s="16"/>
      <c r="FL651" s="16"/>
      <c r="FM651" s="16"/>
      <c r="FN651" s="16"/>
      <c r="FO651" s="16"/>
      <c r="FP651" s="16"/>
      <c r="FQ651" s="16"/>
      <c r="FR651" s="16"/>
      <c r="FS651" s="16"/>
      <c r="FT651" s="16"/>
      <c r="FU651" s="16"/>
      <c r="FV651" s="16"/>
      <c r="FW651" s="16"/>
      <c r="FX651" s="16"/>
    </row>
    <row r="652" spans="1:180" x14ac:dyDescent="0.3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c r="BY652" s="16"/>
      <c r="BZ652" s="16"/>
      <c r="CA652" s="16"/>
      <c r="CB652" s="16"/>
      <c r="CC652" s="16"/>
      <c r="CD652" s="16"/>
      <c r="CE652" s="16"/>
      <c r="CF652" s="16"/>
      <c r="CG652" s="16"/>
      <c r="CH652" s="16"/>
      <c r="CI652" s="16"/>
      <c r="CJ652" s="16"/>
      <c r="CK652" s="16"/>
      <c r="CL652" s="16"/>
      <c r="CM652" s="16"/>
      <c r="CN652" s="16"/>
      <c r="CO652" s="16"/>
      <c r="CP652" s="16"/>
      <c r="CQ652" s="16"/>
      <c r="CR652" s="16"/>
      <c r="CS652" s="16"/>
      <c r="CT652" s="16"/>
      <c r="CU652" s="16"/>
      <c r="CV652" s="16"/>
      <c r="CW652" s="16"/>
      <c r="CX652" s="16"/>
      <c r="CY652" s="16"/>
      <c r="CZ652" s="16"/>
      <c r="DA652" s="16"/>
      <c r="DB652" s="16"/>
      <c r="DC652" s="16"/>
      <c r="DD652" s="16"/>
      <c r="DE652" s="16"/>
      <c r="DF652" s="16"/>
      <c r="DG652" s="16"/>
      <c r="DH652" s="16"/>
      <c r="DI652" s="16"/>
      <c r="DJ652" s="16"/>
      <c r="DK652" s="16"/>
      <c r="DL652" s="16"/>
      <c r="DM652" s="16"/>
      <c r="DN652" s="16"/>
      <c r="DO652" s="16"/>
      <c r="DP652" s="16"/>
      <c r="DQ652" s="16"/>
      <c r="DR652" s="16"/>
      <c r="DS652" s="16"/>
      <c r="DT652" s="16"/>
      <c r="DU652" s="16"/>
      <c r="DV652" s="16"/>
      <c r="DW652" s="16"/>
      <c r="DX652" s="16"/>
      <c r="DY652" s="16"/>
      <c r="DZ652" s="16"/>
      <c r="EA652" s="16"/>
      <c r="EB652" s="16"/>
      <c r="EC652" s="16"/>
      <c r="ED652" s="16"/>
      <c r="EE652" s="16"/>
      <c r="EF652" s="16"/>
      <c r="EG652" s="16"/>
      <c r="EH652" s="16"/>
      <c r="EI652" s="16"/>
      <c r="EJ652" s="16"/>
      <c r="EK652" s="16"/>
      <c r="EL652" s="16"/>
      <c r="EM652" s="16"/>
      <c r="EN652" s="16"/>
      <c r="EO652" s="16"/>
      <c r="EP652" s="16"/>
      <c r="EQ652" s="16"/>
      <c r="ER652" s="16"/>
      <c r="ES652" s="16"/>
      <c r="ET652" s="16"/>
      <c r="EU652" s="16"/>
      <c r="EV652" s="16"/>
      <c r="EW652" s="16"/>
      <c r="EX652" s="16"/>
      <c r="EY652" s="16"/>
      <c r="EZ652" s="16"/>
      <c r="FA652" s="16"/>
      <c r="FB652" s="16"/>
      <c r="FC652" s="16"/>
      <c r="FD652" s="16"/>
      <c r="FE652" s="16"/>
      <c r="FF652" s="16"/>
      <c r="FG652" s="16"/>
      <c r="FH652" s="16"/>
      <c r="FI652" s="16"/>
      <c r="FJ652" s="16"/>
      <c r="FK652" s="16"/>
      <c r="FL652" s="16"/>
      <c r="FM652" s="16"/>
      <c r="FN652" s="16"/>
      <c r="FO652" s="16"/>
      <c r="FP652" s="16"/>
      <c r="FQ652" s="16"/>
      <c r="FR652" s="16"/>
      <c r="FS652" s="16"/>
      <c r="FT652" s="16"/>
      <c r="FU652" s="16"/>
      <c r="FV652" s="16"/>
      <c r="FW652" s="16"/>
      <c r="FX652" s="16"/>
    </row>
    <row r="653" spans="1:180" x14ac:dyDescent="0.3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16"/>
      <c r="CF653" s="16"/>
      <c r="CG653" s="16"/>
      <c r="CH653" s="16"/>
      <c r="CI653" s="16"/>
      <c r="CJ653" s="16"/>
      <c r="CK653" s="16"/>
      <c r="CL653" s="16"/>
      <c r="CM653" s="16"/>
      <c r="CN653" s="16"/>
      <c r="CO653" s="16"/>
      <c r="CP653" s="16"/>
      <c r="CQ653" s="16"/>
      <c r="CR653" s="16"/>
      <c r="CS653" s="16"/>
      <c r="CT653" s="16"/>
      <c r="CU653" s="16"/>
      <c r="CV653" s="16"/>
      <c r="CW653" s="16"/>
      <c r="CX653" s="16"/>
      <c r="CY653" s="16"/>
      <c r="CZ653" s="16"/>
      <c r="DA653" s="16"/>
      <c r="DB653" s="16"/>
      <c r="DC653" s="16"/>
      <c r="DD653" s="16"/>
      <c r="DE653" s="16"/>
      <c r="DF653" s="16"/>
      <c r="DG653" s="16"/>
      <c r="DH653" s="16"/>
      <c r="DI653" s="16"/>
      <c r="DJ653" s="16"/>
      <c r="DK653" s="16"/>
      <c r="DL653" s="16"/>
      <c r="DM653" s="16"/>
      <c r="DN653" s="16"/>
      <c r="DO653" s="16"/>
      <c r="DP653" s="16"/>
      <c r="DQ653" s="16"/>
      <c r="DR653" s="16"/>
      <c r="DS653" s="16"/>
      <c r="DT653" s="16"/>
      <c r="DU653" s="16"/>
      <c r="DV653" s="16"/>
      <c r="DW653" s="16"/>
      <c r="DX653" s="16"/>
      <c r="DY653" s="16"/>
      <c r="DZ653" s="16"/>
      <c r="EA653" s="16"/>
      <c r="EB653" s="16"/>
      <c r="EC653" s="16"/>
      <c r="ED653" s="16"/>
      <c r="EE653" s="16"/>
      <c r="EF653" s="16"/>
      <c r="EG653" s="16"/>
      <c r="EH653" s="16"/>
      <c r="EI653" s="16"/>
      <c r="EJ653" s="16"/>
      <c r="EK653" s="16"/>
      <c r="EL653" s="16"/>
      <c r="EM653" s="16"/>
      <c r="EN653" s="16"/>
      <c r="EO653" s="16"/>
      <c r="EP653" s="16"/>
      <c r="EQ653" s="16"/>
      <c r="ER653" s="16"/>
      <c r="ES653" s="16"/>
      <c r="ET653" s="16"/>
      <c r="EU653" s="16"/>
      <c r="EV653" s="16"/>
      <c r="EW653" s="16"/>
      <c r="EX653" s="16"/>
      <c r="EY653" s="16"/>
      <c r="EZ653" s="16"/>
      <c r="FA653" s="16"/>
      <c r="FB653" s="16"/>
      <c r="FC653" s="16"/>
      <c r="FD653" s="16"/>
      <c r="FE653" s="16"/>
      <c r="FF653" s="16"/>
      <c r="FG653" s="16"/>
      <c r="FH653" s="16"/>
      <c r="FI653" s="16"/>
      <c r="FJ653" s="16"/>
      <c r="FK653" s="16"/>
      <c r="FL653" s="16"/>
      <c r="FM653" s="16"/>
      <c r="FN653" s="16"/>
      <c r="FO653" s="16"/>
      <c r="FP653" s="16"/>
      <c r="FQ653" s="16"/>
      <c r="FR653" s="16"/>
      <c r="FS653" s="16"/>
      <c r="FT653" s="16"/>
      <c r="FU653" s="16"/>
      <c r="FV653" s="16"/>
      <c r="FW653" s="16"/>
      <c r="FX653" s="16"/>
    </row>
    <row r="654" spans="1:180" x14ac:dyDescent="0.3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c r="BW654" s="16"/>
      <c r="BX654" s="16"/>
      <c r="BY654" s="16"/>
      <c r="BZ654" s="16"/>
      <c r="CA654" s="16"/>
      <c r="CB654" s="16"/>
      <c r="CC654" s="16"/>
      <c r="CD654" s="16"/>
      <c r="CE654" s="16"/>
      <c r="CF654" s="16"/>
      <c r="CG654" s="16"/>
      <c r="CH654" s="16"/>
      <c r="CI654" s="16"/>
      <c r="CJ654" s="16"/>
      <c r="CK654" s="16"/>
      <c r="CL654" s="16"/>
      <c r="CM654" s="16"/>
      <c r="CN654" s="16"/>
      <c r="CO654" s="16"/>
      <c r="CP654" s="16"/>
      <c r="CQ654" s="16"/>
      <c r="CR654" s="16"/>
      <c r="CS654" s="16"/>
      <c r="CT654" s="16"/>
      <c r="CU654" s="16"/>
      <c r="CV654" s="16"/>
      <c r="CW654" s="16"/>
      <c r="CX654" s="16"/>
      <c r="CY654" s="16"/>
      <c r="CZ654" s="16"/>
      <c r="DA654" s="16"/>
      <c r="DB654" s="16"/>
      <c r="DC654" s="16"/>
      <c r="DD654" s="16"/>
      <c r="DE654" s="16"/>
      <c r="DF654" s="16"/>
      <c r="DG654" s="16"/>
      <c r="DH654" s="16"/>
      <c r="DI654" s="16"/>
      <c r="DJ654" s="16"/>
      <c r="DK654" s="16"/>
      <c r="DL654" s="16"/>
      <c r="DM654" s="16"/>
      <c r="DN654" s="16"/>
      <c r="DO654" s="16"/>
      <c r="DP654" s="16"/>
      <c r="DQ654" s="16"/>
      <c r="DR654" s="16"/>
      <c r="DS654" s="16"/>
      <c r="DT654" s="16"/>
      <c r="DU654" s="16"/>
      <c r="DV654" s="16"/>
      <c r="DW654" s="16"/>
      <c r="DX654" s="16"/>
      <c r="DY654" s="16"/>
      <c r="DZ654" s="16"/>
      <c r="EA654" s="16"/>
      <c r="EB654" s="16"/>
      <c r="EC654" s="16"/>
      <c r="ED654" s="16"/>
      <c r="EE654" s="16"/>
      <c r="EF654" s="16"/>
      <c r="EG654" s="16"/>
      <c r="EH654" s="16"/>
      <c r="EI654" s="16"/>
      <c r="EJ654" s="16"/>
      <c r="EK654" s="16"/>
      <c r="EL654" s="16"/>
      <c r="EM654" s="16"/>
      <c r="EN654" s="16"/>
      <c r="EO654" s="16"/>
      <c r="EP654" s="16"/>
      <c r="EQ654" s="16"/>
      <c r="ER654" s="16"/>
      <c r="ES654" s="16"/>
      <c r="ET654" s="16"/>
      <c r="EU654" s="16"/>
      <c r="EV654" s="16"/>
      <c r="EW654" s="16"/>
      <c r="EX654" s="16"/>
      <c r="EY654" s="16"/>
      <c r="EZ654" s="16"/>
      <c r="FA654" s="16"/>
      <c r="FB654" s="16"/>
      <c r="FC654" s="16"/>
      <c r="FD654" s="16"/>
      <c r="FE654" s="16"/>
      <c r="FF654" s="16"/>
      <c r="FG654" s="16"/>
      <c r="FH654" s="16"/>
      <c r="FI654" s="16"/>
      <c r="FJ654" s="16"/>
      <c r="FK654" s="16"/>
      <c r="FL654" s="16"/>
      <c r="FM654" s="16"/>
      <c r="FN654" s="16"/>
      <c r="FO654" s="16"/>
      <c r="FP654" s="16"/>
      <c r="FQ654" s="16"/>
      <c r="FR654" s="16"/>
      <c r="FS654" s="16"/>
      <c r="FT654" s="16"/>
      <c r="FU654" s="16"/>
      <c r="FV654" s="16"/>
      <c r="FW654" s="16"/>
      <c r="FX654" s="16"/>
    </row>
    <row r="655" spans="1:180" x14ac:dyDescent="0.3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c r="BW655" s="16"/>
      <c r="BX655" s="16"/>
      <c r="BY655" s="16"/>
      <c r="BZ655" s="16"/>
      <c r="CA655" s="16"/>
      <c r="CB655" s="16"/>
      <c r="CC655" s="16"/>
      <c r="CD655" s="16"/>
      <c r="CE655" s="16"/>
      <c r="CF655" s="16"/>
      <c r="CG655" s="16"/>
      <c r="CH655" s="16"/>
      <c r="CI655" s="16"/>
      <c r="CJ655" s="16"/>
      <c r="CK655" s="16"/>
      <c r="CL655" s="16"/>
      <c r="CM655" s="16"/>
      <c r="CN655" s="16"/>
      <c r="CO655" s="16"/>
      <c r="CP655" s="16"/>
      <c r="CQ655" s="16"/>
      <c r="CR655" s="16"/>
      <c r="CS655" s="16"/>
      <c r="CT655" s="16"/>
      <c r="CU655" s="16"/>
      <c r="CV655" s="16"/>
      <c r="CW655" s="16"/>
      <c r="CX655" s="16"/>
      <c r="CY655" s="16"/>
      <c r="CZ655" s="16"/>
      <c r="DA655" s="16"/>
      <c r="DB655" s="16"/>
      <c r="DC655" s="16"/>
      <c r="DD655" s="16"/>
      <c r="DE655" s="16"/>
      <c r="DF655" s="16"/>
      <c r="DG655" s="16"/>
      <c r="DH655" s="16"/>
      <c r="DI655" s="16"/>
      <c r="DJ655" s="16"/>
      <c r="DK655" s="16"/>
      <c r="DL655" s="16"/>
      <c r="DM655" s="16"/>
      <c r="DN655" s="16"/>
      <c r="DO655" s="16"/>
      <c r="DP655" s="16"/>
      <c r="DQ655" s="16"/>
      <c r="DR655" s="16"/>
      <c r="DS655" s="16"/>
      <c r="DT655" s="16"/>
      <c r="DU655" s="16"/>
      <c r="DV655" s="16"/>
      <c r="DW655" s="16"/>
      <c r="DX655" s="16"/>
      <c r="DY655" s="16"/>
      <c r="DZ655" s="16"/>
      <c r="EA655" s="16"/>
      <c r="EB655" s="16"/>
      <c r="EC655" s="16"/>
      <c r="ED655" s="16"/>
      <c r="EE655" s="16"/>
      <c r="EF655" s="16"/>
      <c r="EG655" s="16"/>
      <c r="EH655" s="16"/>
      <c r="EI655" s="16"/>
      <c r="EJ655" s="16"/>
      <c r="EK655" s="16"/>
      <c r="EL655" s="16"/>
      <c r="EM655" s="16"/>
      <c r="EN655" s="16"/>
      <c r="EO655" s="16"/>
      <c r="EP655" s="16"/>
      <c r="EQ655" s="16"/>
      <c r="ER655" s="16"/>
      <c r="ES655" s="16"/>
      <c r="ET655" s="16"/>
      <c r="EU655" s="16"/>
      <c r="EV655" s="16"/>
      <c r="EW655" s="16"/>
      <c r="EX655" s="16"/>
      <c r="EY655" s="16"/>
      <c r="EZ655" s="16"/>
      <c r="FA655" s="16"/>
      <c r="FB655" s="16"/>
      <c r="FC655" s="16"/>
      <c r="FD655" s="16"/>
      <c r="FE655" s="16"/>
      <c r="FF655" s="16"/>
      <c r="FG655" s="16"/>
      <c r="FH655" s="16"/>
      <c r="FI655" s="16"/>
      <c r="FJ655" s="16"/>
      <c r="FK655" s="16"/>
      <c r="FL655" s="16"/>
      <c r="FM655" s="16"/>
      <c r="FN655" s="16"/>
      <c r="FO655" s="16"/>
      <c r="FP655" s="16"/>
      <c r="FQ655" s="16"/>
      <c r="FR655" s="16"/>
      <c r="FS655" s="16"/>
      <c r="FT655" s="16"/>
      <c r="FU655" s="16"/>
      <c r="FV655" s="16"/>
      <c r="FW655" s="16"/>
      <c r="FX655" s="16"/>
    </row>
    <row r="656" spans="1:180" x14ac:dyDescent="0.3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c r="CB656" s="16"/>
      <c r="CC656" s="16"/>
      <c r="CD656" s="16"/>
      <c r="CE656" s="16"/>
      <c r="CF656" s="16"/>
      <c r="CG656" s="16"/>
      <c r="CH656" s="16"/>
      <c r="CI656" s="16"/>
      <c r="CJ656" s="16"/>
      <c r="CK656" s="16"/>
      <c r="CL656" s="16"/>
      <c r="CM656" s="16"/>
      <c r="CN656" s="16"/>
      <c r="CO656" s="16"/>
      <c r="CP656" s="16"/>
      <c r="CQ656" s="16"/>
      <c r="CR656" s="16"/>
      <c r="CS656" s="16"/>
      <c r="CT656" s="16"/>
      <c r="CU656" s="16"/>
      <c r="CV656" s="16"/>
      <c r="CW656" s="16"/>
      <c r="CX656" s="16"/>
      <c r="CY656" s="16"/>
      <c r="CZ656" s="16"/>
      <c r="DA656" s="16"/>
      <c r="DB656" s="16"/>
      <c r="DC656" s="16"/>
      <c r="DD656" s="16"/>
      <c r="DE656" s="16"/>
      <c r="DF656" s="16"/>
      <c r="DG656" s="16"/>
      <c r="DH656" s="16"/>
      <c r="DI656" s="16"/>
      <c r="DJ656" s="16"/>
      <c r="DK656" s="16"/>
      <c r="DL656" s="16"/>
      <c r="DM656" s="16"/>
      <c r="DN656" s="16"/>
      <c r="DO656" s="16"/>
      <c r="DP656" s="16"/>
      <c r="DQ656" s="16"/>
      <c r="DR656" s="16"/>
      <c r="DS656" s="16"/>
      <c r="DT656" s="16"/>
      <c r="DU656" s="16"/>
      <c r="DV656" s="16"/>
      <c r="DW656" s="16"/>
      <c r="DX656" s="16"/>
      <c r="DY656" s="16"/>
      <c r="DZ656" s="16"/>
      <c r="EA656" s="16"/>
      <c r="EB656" s="16"/>
      <c r="EC656" s="16"/>
      <c r="ED656" s="16"/>
      <c r="EE656" s="16"/>
      <c r="EF656" s="16"/>
      <c r="EG656" s="16"/>
      <c r="EH656" s="16"/>
      <c r="EI656" s="16"/>
      <c r="EJ656" s="16"/>
      <c r="EK656" s="16"/>
      <c r="EL656" s="16"/>
      <c r="EM656" s="16"/>
      <c r="EN656" s="16"/>
      <c r="EO656" s="16"/>
      <c r="EP656" s="16"/>
      <c r="EQ656" s="16"/>
      <c r="ER656" s="16"/>
      <c r="ES656" s="16"/>
      <c r="ET656" s="16"/>
      <c r="EU656" s="16"/>
      <c r="EV656" s="16"/>
      <c r="EW656" s="16"/>
      <c r="EX656" s="16"/>
      <c r="EY656" s="16"/>
      <c r="EZ656" s="16"/>
      <c r="FA656" s="16"/>
      <c r="FB656" s="16"/>
      <c r="FC656" s="16"/>
      <c r="FD656" s="16"/>
      <c r="FE656" s="16"/>
      <c r="FF656" s="16"/>
      <c r="FG656" s="16"/>
      <c r="FH656" s="16"/>
      <c r="FI656" s="16"/>
      <c r="FJ656" s="16"/>
      <c r="FK656" s="16"/>
      <c r="FL656" s="16"/>
      <c r="FM656" s="16"/>
      <c r="FN656" s="16"/>
      <c r="FO656" s="16"/>
      <c r="FP656" s="16"/>
      <c r="FQ656" s="16"/>
      <c r="FR656" s="16"/>
      <c r="FS656" s="16"/>
      <c r="FT656" s="16"/>
      <c r="FU656" s="16"/>
      <c r="FV656" s="16"/>
      <c r="FW656" s="16"/>
      <c r="FX656" s="16"/>
    </row>
    <row r="657" spans="1:180" x14ac:dyDescent="0.3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c r="CB657" s="16"/>
      <c r="CC657" s="16"/>
      <c r="CD657" s="16"/>
      <c r="CE657" s="16"/>
      <c r="CF657" s="16"/>
      <c r="CG657" s="16"/>
      <c r="CH657" s="16"/>
      <c r="CI657" s="16"/>
      <c r="CJ657" s="16"/>
      <c r="CK657" s="16"/>
      <c r="CL657" s="16"/>
      <c r="CM657" s="16"/>
      <c r="CN657" s="16"/>
      <c r="CO657" s="16"/>
      <c r="CP657" s="16"/>
      <c r="CQ657" s="16"/>
      <c r="CR657" s="16"/>
      <c r="CS657" s="16"/>
      <c r="CT657" s="16"/>
      <c r="CU657" s="16"/>
      <c r="CV657" s="16"/>
      <c r="CW657" s="16"/>
      <c r="CX657" s="16"/>
      <c r="CY657" s="16"/>
      <c r="CZ657" s="16"/>
      <c r="DA657" s="16"/>
      <c r="DB657" s="16"/>
      <c r="DC657" s="16"/>
      <c r="DD657" s="16"/>
      <c r="DE657" s="16"/>
      <c r="DF657" s="16"/>
      <c r="DG657" s="16"/>
      <c r="DH657" s="16"/>
      <c r="DI657" s="16"/>
      <c r="DJ657" s="16"/>
      <c r="DK657" s="16"/>
      <c r="DL657" s="16"/>
      <c r="DM657" s="16"/>
      <c r="DN657" s="16"/>
      <c r="DO657" s="16"/>
      <c r="DP657" s="16"/>
      <c r="DQ657" s="16"/>
      <c r="DR657" s="16"/>
      <c r="DS657" s="16"/>
      <c r="DT657" s="16"/>
      <c r="DU657" s="16"/>
      <c r="DV657" s="16"/>
      <c r="DW657" s="16"/>
      <c r="DX657" s="16"/>
      <c r="DY657" s="16"/>
      <c r="DZ657" s="16"/>
      <c r="EA657" s="16"/>
      <c r="EB657" s="16"/>
      <c r="EC657" s="16"/>
      <c r="ED657" s="16"/>
      <c r="EE657" s="16"/>
      <c r="EF657" s="16"/>
      <c r="EG657" s="16"/>
      <c r="EH657" s="16"/>
      <c r="EI657" s="16"/>
      <c r="EJ657" s="16"/>
      <c r="EK657" s="16"/>
      <c r="EL657" s="16"/>
      <c r="EM657" s="16"/>
      <c r="EN657" s="16"/>
      <c r="EO657" s="16"/>
      <c r="EP657" s="16"/>
      <c r="EQ657" s="16"/>
      <c r="ER657" s="16"/>
      <c r="ES657" s="16"/>
      <c r="ET657" s="16"/>
      <c r="EU657" s="16"/>
      <c r="EV657" s="16"/>
      <c r="EW657" s="16"/>
      <c r="EX657" s="16"/>
      <c r="EY657" s="16"/>
      <c r="EZ657" s="16"/>
      <c r="FA657" s="16"/>
      <c r="FB657" s="16"/>
      <c r="FC657" s="16"/>
      <c r="FD657" s="16"/>
      <c r="FE657" s="16"/>
      <c r="FF657" s="16"/>
      <c r="FG657" s="16"/>
      <c r="FH657" s="16"/>
      <c r="FI657" s="16"/>
      <c r="FJ657" s="16"/>
      <c r="FK657" s="16"/>
      <c r="FL657" s="16"/>
      <c r="FM657" s="16"/>
      <c r="FN657" s="16"/>
      <c r="FO657" s="16"/>
      <c r="FP657" s="16"/>
      <c r="FQ657" s="16"/>
      <c r="FR657" s="16"/>
      <c r="FS657" s="16"/>
      <c r="FT657" s="16"/>
      <c r="FU657" s="16"/>
      <c r="FV657" s="16"/>
      <c r="FW657" s="16"/>
      <c r="FX657" s="16"/>
    </row>
    <row r="658" spans="1:180" x14ac:dyDescent="0.3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c r="BW658" s="16"/>
      <c r="BX658" s="16"/>
      <c r="BY658" s="16"/>
      <c r="BZ658" s="16"/>
      <c r="CA658" s="16"/>
      <c r="CB658" s="16"/>
      <c r="CC658" s="16"/>
      <c r="CD658" s="16"/>
      <c r="CE658" s="16"/>
      <c r="CF658" s="16"/>
      <c r="CG658" s="16"/>
      <c r="CH658" s="16"/>
      <c r="CI658" s="16"/>
      <c r="CJ658" s="16"/>
      <c r="CK658" s="16"/>
      <c r="CL658" s="16"/>
      <c r="CM658" s="16"/>
      <c r="CN658" s="16"/>
      <c r="CO658" s="16"/>
      <c r="CP658" s="16"/>
      <c r="CQ658" s="16"/>
      <c r="CR658" s="16"/>
      <c r="CS658" s="16"/>
      <c r="CT658" s="16"/>
      <c r="CU658" s="16"/>
      <c r="CV658" s="16"/>
      <c r="CW658" s="16"/>
      <c r="CX658" s="16"/>
      <c r="CY658" s="16"/>
      <c r="CZ658" s="16"/>
      <c r="DA658" s="16"/>
      <c r="DB658" s="16"/>
      <c r="DC658" s="16"/>
      <c r="DD658" s="16"/>
      <c r="DE658" s="16"/>
      <c r="DF658" s="16"/>
      <c r="DG658" s="16"/>
      <c r="DH658" s="16"/>
      <c r="DI658" s="16"/>
      <c r="DJ658" s="16"/>
      <c r="DK658" s="16"/>
      <c r="DL658" s="16"/>
      <c r="DM658" s="16"/>
      <c r="DN658" s="16"/>
      <c r="DO658" s="16"/>
      <c r="DP658" s="16"/>
      <c r="DQ658" s="16"/>
      <c r="DR658" s="16"/>
      <c r="DS658" s="16"/>
      <c r="DT658" s="16"/>
      <c r="DU658" s="16"/>
      <c r="DV658" s="16"/>
      <c r="DW658" s="16"/>
      <c r="DX658" s="16"/>
      <c r="DY658" s="16"/>
      <c r="DZ658" s="16"/>
      <c r="EA658" s="16"/>
      <c r="EB658" s="16"/>
      <c r="EC658" s="16"/>
      <c r="ED658" s="16"/>
      <c r="EE658" s="16"/>
      <c r="EF658" s="16"/>
      <c r="EG658" s="16"/>
      <c r="EH658" s="16"/>
      <c r="EI658" s="16"/>
      <c r="EJ658" s="16"/>
      <c r="EK658" s="16"/>
      <c r="EL658" s="16"/>
      <c r="EM658" s="16"/>
      <c r="EN658" s="16"/>
      <c r="EO658" s="16"/>
      <c r="EP658" s="16"/>
      <c r="EQ658" s="16"/>
      <c r="ER658" s="16"/>
      <c r="ES658" s="16"/>
      <c r="ET658" s="16"/>
      <c r="EU658" s="16"/>
      <c r="EV658" s="16"/>
      <c r="EW658" s="16"/>
      <c r="EX658" s="16"/>
      <c r="EY658" s="16"/>
      <c r="EZ658" s="16"/>
      <c r="FA658" s="16"/>
      <c r="FB658" s="16"/>
      <c r="FC658" s="16"/>
      <c r="FD658" s="16"/>
      <c r="FE658" s="16"/>
      <c r="FF658" s="16"/>
      <c r="FG658" s="16"/>
      <c r="FH658" s="16"/>
      <c r="FI658" s="16"/>
      <c r="FJ658" s="16"/>
      <c r="FK658" s="16"/>
      <c r="FL658" s="16"/>
      <c r="FM658" s="16"/>
      <c r="FN658" s="16"/>
      <c r="FO658" s="16"/>
      <c r="FP658" s="16"/>
      <c r="FQ658" s="16"/>
      <c r="FR658" s="16"/>
      <c r="FS658" s="16"/>
      <c r="FT658" s="16"/>
      <c r="FU658" s="16"/>
      <c r="FV658" s="16"/>
      <c r="FW658" s="16"/>
      <c r="FX658" s="16"/>
    </row>
    <row r="659" spans="1:180" x14ac:dyDescent="0.3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6"/>
      <c r="BY659" s="16"/>
      <c r="BZ659" s="16"/>
      <c r="CA659" s="16"/>
      <c r="CB659" s="16"/>
      <c r="CC659" s="16"/>
      <c r="CD659" s="16"/>
      <c r="CE659" s="16"/>
      <c r="CF659" s="16"/>
      <c r="CG659" s="16"/>
      <c r="CH659" s="16"/>
      <c r="CI659" s="16"/>
      <c r="CJ659" s="16"/>
      <c r="CK659" s="16"/>
      <c r="CL659" s="16"/>
      <c r="CM659" s="16"/>
      <c r="CN659" s="16"/>
      <c r="CO659" s="16"/>
      <c r="CP659" s="16"/>
      <c r="CQ659" s="16"/>
      <c r="CR659" s="16"/>
      <c r="CS659" s="16"/>
      <c r="CT659" s="16"/>
      <c r="CU659" s="16"/>
      <c r="CV659" s="16"/>
      <c r="CW659" s="16"/>
      <c r="CX659" s="16"/>
      <c r="CY659" s="16"/>
      <c r="CZ659" s="16"/>
      <c r="DA659" s="16"/>
      <c r="DB659" s="16"/>
      <c r="DC659" s="16"/>
      <c r="DD659" s="16"/>
      <c r="DE659" s="16"/>
      <c r="DF659" s="16"/>
      <c r="DG659" s="16"/>
      <c r="DH659" s="16"/>
      <c r="DI659" s="16"/>
      <c r="DJ659" s="16"/>
      <c r="DK659" s="16"/>
      <c r="DL659" s="16"/>
      <c r="DM659" s="16"/>
      <c r="DN659" s="16"/>
      <c r="DO659" s="16"/>
      <c r="DP659" s="16"/>
      <c r="DQ659" s="16"/>
      <c r="DR659" s="16"/>
      <c r="DS659" s="16"/>
      <c r="DT659" s="16"/>
      <c r="DU659" s="16"/>
      <c r="DV659" s="16"/>
      <c r="DW659" s="16"/>
      <c r="DX659" s="16"/>
      <c r="DY659" s="16"/>
      <c r="DZ659" s="16"/>
      <c r="EA659" s="16"/>
      <c r="EB659" s="16"/>
      <c r="EC659" s="16"/>
      <c r="ED659" s="16"/>
      <c r="EE659" s="16"/>
      <c r="EF659" s="16"/>
      <c r="EG659" s="16"/>
      <c r="EH659" s="16"/>
      <c r="EI659" s="16"/>
      <c r="EJ659" s="16"/>
      <c r="EK659" s="16"/>
      <c r="EL659" s="16"/>
      <c r="EM659" s="16"/>
      <c r="EN659" s="16"/>
      <c r="EO659" s="16"/>
      <c r="EP659" s="16"/>
      <c r="EQ659" s="16"/>
      <c r="ER659" s="16"/>
      <c r="ES659" s="16"/>
      <c r="ET659" s="16"/>
      <c r="EU659" s="16"/>
      <c r="EV659" s="16"/>
      <c r="EW659" s="16"/>
      <c r="EX659" s="16"/>
      <c r="EY659" s="16"/>
      <c r="EZ659" s="16"/>
      <c r="FA659" s="16"/>
      <c r="FB659" s="16"/>
      <c r="FC659" s="16"/>
      <c r="FD659" s="16"/>
      <c r="FE659" s="16"/>
      <c r="FF659" s="16"/>
      <c r="FG659" s="16"/>
      <c r="FH659" s="16"/>
      <c r="FI659" s="16"/>
      <c r="FJ659" s="16"/>
      <c r="FK659" s="16"/>
      <c r="FL659" s="16"/>
      <c r="FM659" s="16"/>
      <c r="FN659" s="16"/>
      <c r="FO659" s="16"/>
      <c r="FP659" s="16"/>
      <c r="FQ659" s="16"/>
      <c r="FR659" s="16"/>
      <c r="FS659" s="16"/>
      <c r="FT659" s="16"/>
      <c r="FU659" s="16"/>
      <c r="FV659" s="16"/>
      <c r="FW659" s="16"/>
      <c r="FX659" s="16"/>
    </row>
    <row r="660" spans="1:180" x14ac:dyDescent="0.3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c r="BW660" s="16"/>
      <c r="BX660" s="16"/>
      <c r="BY660" s="16"/>
      <c r="BZ660" s="16"/>
      <c r="CA660" s="16"/>
      <c r="CB660" s="16"/>
      <c r="CC660" s="16"/>
      <c r="CD660" s="16"/>
      <c r="CE660" s="16"/>
      <c r="CF660" s="16"/>
      <c r="CG660" s="16"/>
      <c r="CH660" s="16"/>
      <c r="CI660" s="16"/>
      <c r="CJ660" s="16"/>
      <c r="CK660" s="16"/>
      <c r="CL660" s="16"/>
      <c r="CM660" s="16"/>
      <c r="CN660" s="16"/>
      <c r="CO660" s="16"/>
      <c r="CP660" s="16"/>
      <c r="CQ660" s="16"/>
      <c r="CR660" s="16"/>
      <c r="CS660" s="16"/>
      <c r="CT660" s="16"/>
      <c r="CU660" s="16"/>
      <c r="CV660" s="16"/>
      <c r="CW660" s="16"/>
      <c r="CX660" s="16"/>
      <c r="CY660" s="16"/>
      <c r="CZ660" s="16"/>
      <c r="DA660" s="16"/>
      <c r="DB660" s="16"/>
      <c r="DC660" s="16"/>
      <c r="DD660" s="16"/>
      <c r="DE660" s="16"/>
      <c r="DF660" s="16"/>
      <c r="DG660" s="16"/>
      <c r="DH660" s="16"/>
      <c r="DI660" s="16"/>
      <c r="DJ660" s="16"/>
      <c r="DK660" s="16"/>
      <c r="DL660" s="16"/>
      <c r="DM660" s="16"/>
      <c r="DN660" s="16"/>
      <c r="DO660" s="16"/>
      <c r="DP660" s="16"/>
      <c r="DQ660" s="16"/>
      <c r="DR660" s="16"/>
      <c r="DS660" s="16"/>
      <c r="DT660" s="16"/>
      <c r="DU660" s="16"/>
      <c r="DV660" s="16"/>
      <c r="DW660" s="16"/>
      <c r="DX660" s="16"/>
      <c r="DY660" s="16"/>
      <c r="DZ660" s="16"/>
      <c r="EA660" s="16"/>
      <c r="EB660" s="16"/>
      <c r="EC660" s="16"/>
      <c r="ED660" s="16"/>
      <c r="EE660" s="16"/>
      <c r="EF660" s="16"/>
      <c r="EG660" s="16"/>
      <c r="EH660" s="16"/>
      <c r="EI660" s="16"/>
      <c r="EJ660" s="16"/>
      <c r="EK660" s="16"/>
      <c r="EL660" s="16"/>
      <c r="EM660" s="16"/>
      <c r="EN660" s="16"/>
      <c r="EO660" s="16"/>
      <c r="EP660" s="16"/>
      <c r="EQ660" s="16"/>
      <c r="ER660" s="16"/>
      <c r="ES660" s="16"/>
      <c r="ET660" s="16"/>
      <c r="EU660" s="16"/>
      <c r="EV660" s="16"/>
      <c r="EW660" s="16"/>
      <c r="EX660" s="16"/>
      <c r="EY660" s="16"/>
      <c r="EZ660" s="16"/>
      <c r="FA660" s="16"/>
      <c r="FB660" s="16"/>
      <c r="FC660" s="16"/>
      <c r="FD660" s="16"/>
      <c r="FE660" s="16"/>
      <c r="FF660" s="16"/>
      <c r="FG660" s="16"/>
      <c r="FH660" s="16"/>
      <c r="FI660" s="16"/>
      <c r="FJ660" s="16"/>
      <c r="FK660" s="16"/>
      <c r="FL660" s="16"/>
      <c r="FM660" s="16"/>
      <c r="FN660" s="16"/>
      <c r="FO660" s="16"/>
      <c r="FP660" s="16"/>
      <c r="FQ660" s="16"/>
      <c r="FR660" s="16"/>
      <c r="FS660" s="16"/>
      <c r="FT660" s="16"/>
      <c r="FU660" s="16"/>
      <c r="FV660" s="16"/>
      <c r="FW660" s="16"/>
      <c r="FX660" s="16"/>
    </row>
    <row r="661" spans="1:180" x14ac:dyDescent="0.3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c r="BY661" s="16"/>
      <c r="BZ661" s="16"/>
      <c r="CA661" s="16"/>
      <c r="CB661" s="16"/>
      <c r="CC661" s="16"/>
      <c r="CD661" s="16"/>
      <c r="CE661" s="16"/>
      <c r="CF661" s="16"/>
      <c r="CG661" s="16"/>
      <c r="CH661" s="16"/>
      <c r="CI661" s="16"/>
      <c r="CJ661" s="16"/>
      <c r="CK661" s="16"/>
      <c r="CL661" s="16"/>
      <c r="CM661" s="16"/>
      <c r="CN661" s="16"/>
      <c r="CO661" s="16"/>
      <c r="CP661" s="16"/>
      <c r="CQ661" s="16"/>
      <c r="CR661" s="16"/>
      <c r="CS661" s="16"/>
      <c r="CT661" s="16"/>
      <c r="CU661" s="16"/>
      <c r="CV661" s="16"/>
      <c r="CW661" s="16"/>
      <c r="CX661" s="16"/>
      <c r="CY661" s="16"/>
      <c r="CZ661" s="16"/>
      <c r="DA661" s="16"/>
      <c r="DB661" s="16"/>
      <c r="DC661" s="16"/>
      <c r="DD661" s="16"/>
      <c r="DE661" s="16"/>
      <c r="DF661" s="16"/>
      <c r="DG661" s="16"/>
      <c r="DH661" s="16"/>
      <c r="DI661" s="16"/>
      <c r="DJ661" s="16"/>
      <c r="DK661" s="16"/>
      <c r="DL661" s="16"/>
      <c r="DM661" s="16"/>
      <c r="DN661" s="16"/>
      <c r="DO661" s="16"/>
      <c r="DP661" s="16"/>
      <c r="DQ661" s="16"/>
      <c r="DR661" s="16"/>
      <c r="DS661" s="16"/>
      <c r="DT661" s="16"/>
      <c r="DU661" s="16"/>
      <c r="DV661" s="16"/>
      <c r="DW661" s="16"/>
      <c r="DX661" s="16"/>
      <c r="DY661" s="16"/>
      <c r="DZ661" s="16"/>
      <c r="EA661" s="16"/>
      <c r="EB661" s="16"/>
      <c r="EC661" s="16"/>
      <c r="ED661" s="16"/>
      <c r="EE661" s="16"/>
      <c r="EF661" s="16"/>
      <c r="EG661" s="16"/>
      <c r="EH661" s="16"/>
      <c r="EI661" s="16"/>
      <c r="EJ661" s="16"/>
      <c r="EK661" s="16"/>
      <c r="EL661" s="16"/>
      <c r="EM661" s="16"/>
      <c r="EN661" s="16"/>
      <c r="EO661" s="16"/>
      <c r="EP661" s="16"/>
      <c r="EQ661" s="16"/>
      <c r="ER661" s="16"/>
      <c r="ES661" s="16"/>
      <c r="ET661" s="16"/>
      <c r="EU661" s="16"/>
      <c r="EV661" s="16"/>
      <c r="EW661" s="16"/>
      <c r="EX661" s="16"/>
      <c r="EY661" s="16"/>
      <c r="EZ661" s="16"/>
      <c r="FA661" s="16"/>
      <c r="FB661" s="16"/>
      <c r="FC661" s="16"/>
      <c r="FD661" s="16"/>
      <c r="FE661" s="16"/>
      <c r="FF661" s="16"/>
      <c r="FG661" s="16"/>
      <c r="FH661" s="16"/>
      <c r="FI661" s="16"/>
      <c r="FJ661" s="16"/>
      <c r="FK661" s="16"/>
      <c r="FL661" s="16"/>
      <c r="FM661" s="16"/>
      <c r="FN661" s="16"/>
      <c r="FO661" s="16"/>
      <c r="FP661" s="16"/>
      <c r="FQ661" s="16"/>
      <c r="FR661" s="16"/>
      <c r="FS661" s="16"/>
      <c r="FT661" s="16"/>
      <c r="FU661" s="16"/>
      <c r="FV661" s="16"/>
      <c r="FW661" s="16"/>
      <c r="FX661" s="16"/>
    </row>
    <row r="662" spans="1:180" x14ac:dyDescent="0.3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c r="BY662" s="16"/>
      <c r="BZ662" s="16"/>
      <c r="CA662" s="16"/>
      <c r="CB662" s="16"/>
      <c r="CC662" s="16"/>
      <c r="CD662" s="16"/>
      <c r="CE662" s="16"/>
      <c r="CF662" s="16"/>
      <c r="CG662" s="16"/>
      <c r="CH662" s="16"/>
      <c r="CI662" s="16"/>
      <c r="CJ662" s="16"/>
      <c r="CK662" s="16"/>
      <c r="CL662" s="16"/>
      <c r="CM662" s="16"/>
      <c r="CN662" s="16"/>
      <c r="CO662" s="16"/>
      <c r="CP662" s="16"/>
      <c r="CQ662" s="16"/>
      <c r="CR662" s="16"/>
      <c r="CS662" s="16"/>
      <c r="CT662" s="16"/>
      <c r="CU662" s="16"/>
      <c r="CV662" s="16"/>
      <c r="CW662" s="16"/>
      <c r="CX662" s="16"/>
      <c r="CY662" s="16"/>
      <c r="CZ662" s="16"/>
      <c r="DA662" s="16"/>
      <c r="DB662" s="16"/>
      <c r="DC662" s="16"/>
      <c r="DD662" s="16"/>
      <c r="DE662" s="16"/>
      <c r="DF662" s="16"/>
      <c r="DG662" s="16"/>
      <c r="DH662" s="16"/>
      <c r="DI662" s="16"/>
      <c r="DJ662" s="16"/>
      <c r="DK662" s="16"/>
      <c r="DL662" s="16"/>
      <c r="DM662" s="16"/>
      <c r="DN662" s="16"/>
      <c r="DO662" s="16"/>
      <c r="DP662" s="16"/>
      <c r="DQ662" s="16"/>
      <c r="DR662" s="16"/>
      <c r="DS662" s="16"/>
      <c r="DT662" s="16"/>
      <c r="DU662" s="16"/>
      <c r="DV662" s="16"/>
      <c r="DW662" s="16"/>
      <c r="DX662" s="16"/>
      <c r="DY662" s="16"/>
      <c r="DZ662" s="16"/>
      <c r="EA662" s="16"/>
      <c r="EB662" s="16"/>
      <c r="EC662" s="16"/>
      <c r="ED662" s="16"/>
      <c r="EE662" s="16"/>
      <c r="EF662" s="16"/>
      <c r="EG662" s="16"/>
      <c r="EH662" s="16"/>
      <c r="EI662" s="16"/>
      <c r="EJ662" s="16"/>
      <c r="EK662" s="16"/>
      <c r="EL662" s="16"/>
      <c r="EM662" s="16"/>
      <c r="EN662" s="16"/>
      <c r="EO662" s="16"/>
      <c r="EP662" s="16"/>
      <c r="EQ662" s="16"/>
      <c r="ER662" s="16"/>
      <c r="ES662" s="16"/>
      <c r="ET662" s="16"/>
      <c r="EU662" s="16"/>
      <c r="EV662" s="16"/>
      <c r="EW662" s="16"/>
      <c r="EX662" s="16"/>
      <c r="EY662" s="16"/>
      <c r="EZ662" s="16"/>
      <c r="FA662" s="16"/>
      <c r="FB662" s="16"/>
      <c r="FC662" s="16"/>
      <c r="FD662" s="16"/>
      <c r="FE662" s="16"/>
      <c r="FF662" s="16"/>
      <c r="FG662" s="16"/>
      <c r="FH662" s="16"/>
      <c r="FI662" s="16"/>
      <c r="FJ662" s="16"/>
      <c r="FK662" s="16"/>
      <c r="FL662" s="16"/>
      <c r="FM662" s="16"/>
      <c r="FN662" s="16"/>
      <c r="FO662" s="16"/>
      <c r="FP662" s="16"/>
      <c r="FQ662" s="16"/>
      <c r="FR662" s="16"/>
      <c r="FS662" s="16"/>
      <c r="FT662" s="16"/>
      <c r="FU662" s="16"/>
      <c r="FV662" s="16"/>
      <c r="FW662" s="16"/>
      <c r="FX662" s="16"/>
    </row>
    <row r="663" spans="1:180" x14ac:dyDescent="0.3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6"/>
      <c r="BY663" s="16"/>
      <c r="BZ663" s="16"/>
      <c r="CA663" s="16"/>
      <c r="CB663" s="16"/>
      <c r="CC663" s="16"/>
      <c r="CD663" s="16"/>
      <c r="CE663" s="16"/>
      <c r="CF663" s="16"/>
      <c r="CG663" s="16"/>
      <c r="CH663" s="16"/>
      <c r="CI663" s="16"/>
      <c r="CJ663" s="16"/>
      <c r="CK663" s="16"/>
      <c r="CL663" s="16"/>
      <c r="CM663" s="16"/>
      <c r="CN663" s="16"/>
      <c r="CO663" s="16"/>
      <c r="CP663" s="16"/>
      <c r="CQ663" s="16"/>
      <c r="CR663" s="16"/>
      <c r="CS663" s="16"/>
      <c r="CT663" s="16"/>
      <c r="CU663" s="16"/>
      <c r="CV663" s="16"/>
      <c r="CW663" s="16"/>
      <c r="CX663" s="16"/>
      <c r="CY663" s="16"/>
      <c r="CZ663" s="16"/>
      <c r="DA663" s="16"/>
      <c r="DB663" s="16"/>
      <c r="DC663" s="16"/>
      <c r="DD663" s="16"/>
      <c r="DE663" s="16"/>
      <c r="DF663" s="16"/>
      <c r="DG663" s="16"/>
      <c r="DH663" s="16"/>
      <c r="DI663" s="16"/>
      <c r="DJ663" s="16"/>
      <c r="DK663" s="16"/>
      <c r="DL663" s="16"/>
      <c r="DM663" s="16"/>
      <c r="DN663" s="16"/>
      <c r="DO663" s="16"/>
      <c r="DP663" s="16"/>
      <c r="DQ663" s="16"/>
      <c r="DR663" s="16"/>
      <c r="DS663" s="16"/>
      <c r="DT663" s="16"/>
      <c r="DU663" s="16"/>
      <c r="DV663" s="16"/>
      <c r="DW663" s="16"/>
      <c r="DX663" s="16"/>
      <c r="DY663" s="16"/>
      <c r="DZ663" s="16"/>
      <c r="EA663" s="16"/>
      <c r="EB663" s="16"/>
      <c r="EC663" s="16"/>
      <c r="ED663" s="16"/>
      <c r="EE663" s="16"/>
      <c r="EF663" s="16"/>
      <c r="EG663" s="16"/>
      <c r="EH663" s="16"/>
      <c r="EI663" s="16"/>
      <c r="EJ663" s="16"/>
      <c r="EK663" s="16"/>
      <c r="EL663" s="16"/>
      <c r="EM663" s="16"/>
      <c r="EN663" s="16"/>
      <c r="EO663" s="16"/>
      <c r="EP663" s="16"/>
      <c r="EQ663" s="16"/>
      <c r="ER663" s="16"/>
      <c r="ES663" s="16"/>
      <c r="ET663" s="16"/>
      <c r="EU663" s="16"/>
      <c r="EV663" s="16"/>
      <c r="EW663" s="16"/>
      <c r="EX663" s="16"/>
      <c r="EY663" s="16"/>
      <c r="EZ663" s="16"/>
      <c r="FA663" s="16"/>
      <c r="FB663" s="16"/>
      <c r="FC663" s="16"/>
      <c r="FD663" s="16"/>
      <c r="FE663" s="16"/>
      <c r="FF663" s="16"/>
      <c r="FG663" s="16"/>
      <c r="FH663" s="16"/>
      <c r="FI663" s="16"/>
      <c r="FJ663" s="16"/>
      <c r="FK663" s="16"/>
      <c r="FL663" s="16"/>
      <c r="FM663" s="16"/>
      <c r="FN663" s="16"/>
      <c r="FO663" s="16"/>
      <c r="FP663" s="16"/>
      <c r="FQ663" s="16"/>
      <c r="FR663" s="16"/>
      <c r="FS663" s="16"/>
      <c r="FT663" s="16"/>
      <c r="FU663" s="16"/>
      <c r="FV663" s="16"/>
      <c r="FW663" s="16"/>
      <c r="FX663" s="16"/>
    </row>
    <row r="664" spans="1:180" x14ac:dyDescent="0.3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6"/>
      <c r="BY664" s="16"/>
      <c r="BZ664" s="16"/>
      <c r="CA664" s="16"/>
      <c r="CB664" s="16"/>
      <c r="CC664" s="16"/>
      <c r="CD664" s="16"/>
      <c r="CE664" s="16"/>
      <c r="CF664" s="16"/>
      <c r="CG664" s="16"/>
      <c r="CH664" s="16"/>
      <c r="CI664" s="16"/>
      <c r="CJ664" s="16"/>
      <c r="CK664" s="16"/>
      <c r="CL664" s="16"/>
      <c r="CM664" s="16"/>
      <c r="CN664" s="16"/>
      <c r="CO664" s="16"/>
      <c r="CP664" s="16"/>
      <c r="CQ664" s="16"/>
      <c r="CR664" s="16"/>
      <c r="CS664" s="16"/>
      <c r="CT664" s="16"/>
      <c r="CU664" s="16"/>
      <c r="CV664" s="16"/>
      <c r="CW664" s="16"/>
      <c r="CX664" s="16"/>
      <c r="CY664" s="16"/>
      <c r="CZ664" s="16"/>
      <c r="DA664" s="16"/>
      <c r="DB664" s="16"/>
      <c r="DC664" s="16"/>
      <c r="DD664" s="16"/>
      <c r="DE664" s="16"/>
      <c r="DF664" s="16"/>
      <c r="DG664" s="16"/>
      <c r="DH664" s="16"/>
      <c r="DI664" s="16"/>
      <c r="DJ664" s="16"/>
      <c r="DK664" s="16"/>
      <c r="DL664" s="16"/>
      <c r="DM664" s="16"/>
      <c r="DN664" s="16"/>
      <c r="DO664" s="16"/>
      <c r="DP664" s="16"/>
      <c r="DQ664" s="16"/>
      <c r="DR664" s="16"/>
      <c r="DS664" s="16"/>
      <c r="DT664" s="16"/>
      <c r="DU664" s="16"/>
      <c r="DV664" s="16"/>
      <c r="DW664" s="16"/>
      <c r="DX664" s="16"/>
      <c r="DY664" s="16"/>
      <c r="DZ664" s="16"/>
      <c r="EA664" s="16"/>
      <c r="EB664" s="16"/>
      <c r="EC664" s="16"/>
      <c r="ED664" s="16"/>
      <c r="EE664" s="16"/>
      <c r="EF664" s="16"/>
      <c r="EG664" s="16"/>
      <c r="EH664" s="16"/>
      <c r="EI664" s="16"/>
      <c r="EJ664" s="16"/>
      <c r="EK664" s="16"/>
      <c r="EL664" s="16"/>
      <c r="EM664" s="16"/>
      <c r="EN664" s="16"/>
      <c r="EO664" s="16"/>
      <c r="EP664" s="16"/>
      <c r="EQ664" s="16"/>
      <c r="ER664" s="16"/>
      <c r="ES664" s="16"/>
      <c r="ET664" s="16"/>
      <c r="EU664" s="16"/>
      <c r="EV664" s="16"/>
      <c r="EW664" s="16"/>
      <c r="EX664" s="16"/>
      <c r="EY664" s="16"/>
      <c r="EZ664" s="16"/>
      <c r="FA664" s="16"/>
      <c r="FB664" s="16"/>
      <c r="FC664" s="16"/>
      <c r="FD664" s="16"/>
      <c r="FE664" s="16"/>
      <c r="FF664" s="16"/>
      <c r="FG664" s="16"/>
      <c r="FH664" s="16"/>
      <c r="FI664" s="16"/>
      <c r="FJ664" s="16"/>
      <c r="FK664" s="16"/>
      <c r="FL664" s="16"/>
      <c r="FM664" s="16"/>
      <c r="FN664" s="16"/>
      <c r="FO664" s="16"/>
      <c r="FP664" s="16"/>
      <c r="FQ664" s="16"/>
      <c r="FR664" s="16"/>
      <c r="FS664" s="16"/>
      <c r="FT664" s="16"/>
      <c r="FU664" s="16"/>
      <c r="FV664" s="16"/>
      <c r="FW664" s="16"/>
      <c r="FX664" s="16"/>
    </row>
    <row r="665" spans="1:180" x14ac:dyDescent="0.3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6"/>
      <c r="BY665" s="16"/>
      <c r="BZ665" s="16"/>
      <c r="CA665" s="16"/>
      <c r="CB665" s="16"/>
      <c r="CC665" s="16"/>
      <c r="CD665" s="16"/>
      <c r="CE665" s="16"/>
      <c r="CF665" s="16"/>
      <c r="CG665" s="16"/>
      <c r="CH665" s="16"/>
      <c r="CI665" s="16"/>
      <c r="CJ665" s="16"/>
      <c r="CK665" s="16"/>
      <c r="CL665" s="16"/>
      <c r="CM665" s="16"/>
      <c r="CN665" s="16"/>
      <c r="CO665" s="16"/>
      <c r="CP665" s="16"/>
      <c r="CQ665" s="16"/>
      <c r="CR665" s="16"/>
      <c r="CS665" s="16"/>
      <c r="CT665" s="16"/>
      <c r="CU665" s="16"/>
      <c r="CV665" s="16"/>
      <c r="CW665" s="16"/>
      <c r="CX665" s="16"/>
      <c r="CY665" s="16"/>
      <c r="CZ665" s="16"/>
      <c r="DA665" s="16"/>
      <c r="DB665" s="16"/>
      <c r="DC665" s="16"/>
      <c r="DD665" s="16"/>
      <c r="DE665" s="16"/>
      <c r="DF665" s="16"/>
      <c r="DG665" s="16"/>
      <c r="DH665" s="16"/>
      <c r="DI665" s="16"/>
      <c r="DJ665" s="16"/>
      <c r="DK665" s="16"/>
      <c r="DL665" s="16"/>
      <c r="DM665" s="16"/>
      <c r="DN665" s="16"/>
      <c r="DO665" s="16"/>
      <c r="DP665" s="16"/>
      <c r="DQ665" s="16"/>
      <c r="DR665" s="16"/>
      <c r="DS665" s="16"/>
      <c r="DT665" s="16"/>
      <c r="DU665" s="16"/>
      <c r="DV665" s="16"/>
      <c r="DW665" s="16"/>
      <c r="DX665" s="16"/>
      <c r="DY665" s="16"/>
      <c r="DZ665" s="16"/>
      <c r="EA665" s="16"/>
      <c r="EB665" s="16"/>
      <c r="EC665" s="16"/>
      <c r="ED665" s="16"/>
      <c r="EE665" s="16"/>
      <c r="EF665" s="16"/>
      <c r="EG665" s="16"/>
      <c r="EH665" s="16"/>
      <c r="EI665" s="16"/>
      <c r="EJ665" s="16"/>
      <c r="EK665" s="16"/>
      <c r="EL665" s="16"/>
      <c r="EM665" s="16"/>
      <c r="EN665" s="16"/>
      <c r="EO665" s="16"/>
      <c r="EP665" s="16"/>
      <c r="EQ665" s="16"/>
      <c r="ER665" s="16"/>
      <c r="ES665" s="16"/>
      <c r="ET665" s="16"/>
      <c r="EU665" s="16"/>
      <c r="EV665" s="16"/>
      <c r="EW665" s="16"/>
      <c r="EX665" s="16"/>
      <c r="EY665" s="16"/>
      <c r="EZ665" s="16"/>
      <c r="FA665" s="16"/>
      <c r="FB665" s="16"/>
      <c r="FC665" s="16"/>
      <c r="FD665" s="16"/>
      <c r="FE665" s="16"/>
      <c r="FF665" s="16"/>
      <c r="FG665" s="16"/>
      <c r="FH665" s="16"/>
      <c r="FI665" s="16"/>
      <c r="FJ665" s="16"/>
      <c r="FK665" s="16"/>
      <c r="FL665" s="16"/>
      <c r="FM665" s="16"/>
      <c r="FN665" s="16"/>
      <c r="FO665" s="16"/>
      <c r="FP665" s="16"/>
      <c r="FQ665" s="16"/>
      <c r="FR665" s="16"/>
      <c r="FS665" s="16"/>
      <c r="FT665" s="16"/>
      <c r="FU665" s="16"/>
      <c r="FV665" s="16"/>
      <c r="FW665" s="16"/>
      <c r="FX665" s="16"/>
    </row>
    <row r="666" spans="1:180" x14ac:dyDescent="0.3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c r="BY666" s="16"/>
      <c r="BZ666" s="16"/>
      <c r="CA666" s="16"/>
      <c r="CB666" s="16"/>
      <c r="CC666" s="16"/>
      <c r="CD666" s="16"/>
      <c r="CE666" s="16"/>
      <c r="CF666" s="16"/>
      <c r="CG666" s="16"/>
      <c r="CH666" s="16"/>
      <c r="CI666" s="16"/>
      <c r="CJ666" s="16"/>
      <c r="CK666" s="16"/>
      <c r="CL666" s="16"/>
      <c r="CM666" s="16"/>
      <c r="CN666" s="16"/>
      <c r="CO666" s="16"/>
      <c r="CP666" s="16"/>
      <c r="CQ666" s="16"/>
      <c r="CR666" s="16"/>
      <c r="CS666" s="16"/>
      <c r="CT666" s="16"/>
      <c r="CU666" s="16"/>
      <c r="CV666" s="16"/>
      <c r="CW666" s="16"/>
      <c r="CX666" s="16"/>
      <c r="CY666" s="16"/>
      <c r="CZ666" s="16"/>
      <c r="DA666" s="16"/>
      <c r="DB666" s="16"/>
      <c r="DC666" s="16"/>
      <c r="DD666" s="16"/>
      <c r="DE666" s="16"/>
      <c r="DF666" s="16"/>
      <c r="DG666" s="16"/>
      <c r="DH666" s="16"/>
      <c r="DI666" s="16"/>
      <c r="DJ666" s="16"/>
      <c r="DK666" s="16"/>
      <c r="DL666" s="16"/>
      <c r="DM666" s="16"/>
      <c r="DN666" s="16"/>
      <c r="DO666" s="16"/>
      <c r="DP666" s="16"/>
      <c r="DQ666" s="16"/>
      <c r="DR666" s="16"/>
      <c r="DS666" s="16"/>
      <c r="DT666" s="16"/>
      <c r="DU666" s="16"/>
      <c r="DV666" s="16"/>
      <c r="DW666" s="16"/>
      <c r="DX666" s="16"/>
      <c r="DY666" s="16"/>
      <c r="DZ666" s="16"/>
      <c r="EA666" s="16"/>
      <c r="EB666" s="16"/>
      <c r="EC666" s="16"/>
      <c r="ED666" s="16"/>
      <c r="EE666" s="16"/>
      <c r="EF666" s="16"/>
      <c r="EG666" s="16"/>
      <c r="EH666" s="16"/>
      <c r="EI666" s="16"/>
      <c r="EJ666" s="16"/>
      <c r="EK666" s="16"/>
      <c r="EL666" s="16"/>
      <c r="EM666" s="16"/>
      <c r="EN666" s="16"/>
      <c r="EO666" s="16"/>
      <c r="EP666" s="16"/>
      <c r="EQ666" s="16"/>
      <c r="ER666" s="16"/>
      <c r="ES666" s="16"/>
      <c r="ET666" s="16"/>
      <c r="EU666" s="16"/>
      <c r="EV666" s="16"/>
      <c r="EW666" s="16"/>
      <c r="EX666" s="16"/>
      <c r="EY666" s="16"/>
      <c r="EZ666" s="16"/>
      <c r="FA666" s="16"/>
      <c r="FB666" s="16"/>
      <c r="FC666" s="16"/>
      <c r="FD666" s="16"/>
      <c r="FE666" s="16"/>
      <c r="FF666" s="16"/>
      <c r="FG666" s="16"/>
      <c r="FH666" s="16"/>
      <c r="FI666" s="16"/>
      <c r="FJ666" s="16"/>
      <c r="FK666" s="16"/>
      <c r="FL666" s="16"/>
      <c r="FM666" s="16"/>
      <c r="FN666" s="16"/>
      <c r="FO666" s="16"/>
      <c r="FP666" s="16"/>
      <c r="FQ666" s="16"/>
      <c r="FR666" s="16"/>
      <c r="FS666" s="16"/>
      <c r="FT666" s="16"/>
      <c r="FU666" s="16"/>
      <c r="FV666" s="16"/>
      <c r="FW666" s="16"/>
      <c r="FX666" s="16"/>
    </row>
    <row r="667" spans="1:180" x14ac:dyDescent="0.3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c r="BY667" s="16"/>
      <c r="BZ667" s="16"/>
      <c r="CA667" s="16"/>
      <c r="CB667" s="16"/>
      <c r="CC667" s="16"/>
      <c r="CD667" s="16"/>
      <c r="CE667" s="16"/>
      <c r="CF667" s="16"/>
      <c r="CG667" s="16"/>
      <c r="CH667" s="16"/>
      <c r="CI667" s="16"/>
      <c r="CJ667" s="16"/>
      <c r="CK667" s="16"/>
      <c r="CL667" s="16"/>
      <c r="CM667" s="16"/>
      <c r="CN667" s="16"/>
      <c r="CO667" s="16"/>
      <c r="CP667" s="16"/>
      <c r="CQ667" s="16"/>
      <c r="CR667" s="16"/>
      <c r="CS667" s="16"/>
      <c r="CT667" s="16"/>
      <c r="CU667" s="16"/>
      <c r="CV667" s="16"/>
      <c r="CW667" s="16"/>
      <c r="CX667" s="16"/>
      <c r="CY667" s="16"/>
      <c r="CZ667" s="16"/>
      <c r="DA667" s="16"/>
      <c r="DB667" s="16"/>
      <c r="DC667" s="16"/>
      <c r="DD667" s="16"/>
      <c r="DE667" s="16"/>
      <c r="DF667" s="16"/>
      <c r="DG667" s="16"/>
      <c r="DH667" s="16"/>
      <c r="DI667" s="16"/>
      <c r="DJ667" s="16"/>
      <c r="DK667" s="16"/>
      <c r="DL667" s="16"/>
      <c r="DM667" s="16"/>
      <c r="DN667" s="16"/>
      <c r="DO667" s="16"/>
      <c r="DP667" s="16"/>
      <c r="DQ667" s="16"/>
      <c r="DR667" s="16"/>
      <c r="DS667" s="16"/>
      <c r="DT667" s="16"/>
      <c r="DU667" s="16"/>
      <c r="DV667" s="16"/>
      <c r="DW667" s="16"/>
      <c r="DX667" s="16"/>
      <c r="DY667" s="16"/>
      <c r="DZ667" s="16"/>
      <c r="EA667" s="16"/>
      <c r="EB667" s="16"/>
      <c r="EC667" s="16"/>
      <c r="ED667" s="16"/>
      <c r="EE667" s="16"/>
      <c r="EF667" s="16"/>
      <c r="EG667" s="16"/>
      <c r="EH667" s="16"/>
      <c r="EI667" s="16"/>
      <c r="EJ667" s="16"/>
      <c r="EK667" s="16"/>
      <c r="EL667" s="16"/>
      <c r="EM667" s="16"/>
      <c r="EN667" s="16"/>
      <c r="EO667" s="16"/>
      <c r="EP667" s="16"/>
      <c r="EQ667" s="16"/>
      <c r="ER667" s="16"/>
      <c r="ES667" s="16"/>
      <c r="ET667" s="16"/>
      <c r="EU667" s="16"/>
      <c r="EV667" s="16"/>
      <c r="EW667" s="16"/>
      <c r="EX667" s="16"/>
      <c r="EY667" s="16"/>
      <c r="EZ667" s="16"/>
      <c r="FA667" s="16"/>
      <c r="FB667" s="16"/>
      <c r="FC667" s="16"/>
      <c r="FD667" s="16"/>
      <c r="FE667" s="16"/>
      <c r="FF667" s="16"/>
      <c r="FG667" s="16"/>
      <c r="FH667" s="16"/>
      <c r="FI667" s="16"/>
      <c r="FJ667" s="16"/>
      <c r="FK667" s="16"/>
      <c r="FL667" s="16"/>
      <c r="FM667" s="16"/>
      <c r="FN667" s="16"/>
      <c r="FO667" s="16"/>
      <c r="FP667" s="16"/>
      <c r="FQ667" s="16"/>
      <c r="FR667" s="16"/>
      <c r="FS667" s="16"/>
      <c r="FT667" s="16"/>
      <c r="FU667" s="16"/>
      <c r="FV667" s="16"/>
      <c r="FW667" s="16"/>
      <c r="FX667" s="16"/>
    </row>
    <row r="668" spans="1:180" x14ac:dyDescent="0.3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c r="BW668" s="16"/>
      <c r="BX668" s="16"/>
      <c r="BY668" s="16"/>
      <c r="BZ668" s="16"/>
      <c r="CA668" s="16"/>
      <c r="CB668" s="16"/>
      <c r="CC668" s="16"/>
      <c r="CD668" s="16"/>
      <c r="CE668" s="16"/>
      <c r="CF668" s="16"/>
      <c r="CG668" s="16"/>
      <c r="CH668" s="16"/>
      <c r="CI668" s="16"/>
      <c r="CJ668" s="16"/>
      <c r="CK668" s="16"/>
      <c r="CL668" s="16"/>
      <c r="CM668" s="16"/>
      <c r="CN668" s="16"/>
      <c r="CO668" s="16"/>
      <c r="CP668" s="16"/>
      <c r="CQ668" s="16"/>
      <c r="CR668" s="16"/>
      <c r="CS668" s="16"/>
      <c r="CT668" s="16"/>
      <c r="CU668" s="16"/>
      <c r="CV668" s="16"/>
      <c r="CW668" s="16"/>
      <c r="CX668" s="16"/>
      <c r="CY668" s="16"/>
      <c r="CZ668" s="16"/>
      <c r="DA668" s="16"/>
      <c r="DB668" s="16"/>
      <c r="DC668" s="16"/>
      <c r="DD668" s="16"/>
      <c r="DE668" s="16"/>
      <c r="DF668" s="16"/>
      <c r="DG668" s="16"/>
      <c r="DH668" s="16"/>
      <c r="DI668" s="16"/>
      <c r="DJ668" s="16"/>
      <c r="DK668" s="16"/>
      <c r="DL668" s="16"/>
      <c r="DM668" s="16"/>
      <c r="DN668" s="16"/>
      <c r="DO668" s="16"/>
      <c r="DP668" s="16"/>
      <c r="DQ668" s="16"/>
      <c r="DR668" s="16"/>
      <c r="DS668" s="16"/>
      <c r="DT668" s="16"/>
      <c r="DU668" s="16"/>
      <c r="DV668" s="16"/>
      <c r="DW668" s="16"/>
      <c r="DX668" s="16"/>
      <c r="DY668" s="16"/>
      <c r="DZ668" s="16"/>
      <c r="EA668" s="16"/>
      <c r="EB668" s="16"/>
      <c r="EC668" s="16"/>
      <c r="ED668" s="16"/>
      <c r="EE668" s="16"/>
      <c r="EF668" s="16"/>
      <c r="EG668" s="16"/>
      <c r="EH668" s="16"/>
      <c r="EI668" s="16"/>
      <c r="EJ668" s="16"/>
      <c r="EK668" s="16"/>
      <c r="EL668" s="16"/>
      <c r="EM668" s="16"/>
      <c r="EN668" s="16"/>
      <c r="EO668" s="16"/>
      <c r="EP668" s="16"/>
      <c r="EQ668" s="16"/>
      <c r="ER668" s="16"/>
      <c r="ES668" s="16"/>
      <c r="ET668" s="16"/>
      <c r="EU668" s="16"/>
      <c r="EV668" s="16"/>
      <c r="EW668" s="16"/>
      <c r="EX668" s="16"/>
      <c r="EY668" s="16"/>
      <c r="EZ668" s="16"/>
      <c r="FA668" s="16"/>
      <c r="FB668" s="16"/>
      <c r="FC668" s="16"/>
      <c r="FD668" s="16"/>
      <c r="FE668" s="16"/>
      <c r="FF668" s="16"/>
      <c r="FG668" s="16"/>
      <c r="FH668" s="16"/>
      <c r="FI668" s="16"/>
      <c r="FJ668" s="16"/>
      <c r="FK668" s="16"/>
      <c r="FL668" s="16"/>
      <c r="FM668" s="16"/>
      <c r="FN668" s="16"/>
      <c r="FO668" s="16"/>
      <c r="FP668" s="16"/>
      <c r="FQ668" s="16"/>
      <c r="FR668" s="16"/>
      <c r="FS668" s="16"/>
      <c r="FT668" s="16"/>
      <c r="FU668" s="16"/>
      <c r="FV668" s="16"/>
      <c r="FW668" s="16"/>
      <c r="FX668" s="16"/>
    </row>
    <row r="669" spans="1:180" x14ac:dyDescent="0.3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c r="BW669" s="16"/>
      <c r="BX669" s="16"/>
      <c r="BY669" s="16"/>
      <c r="BZ669" s="16"/>
      <c r="CA669" s="16"/>
      <c r="CB669" s="16"/>
      <c r="CC669" s="16"/>
      <c r="CD669" s="16"/>
      <c r="CE669" s="16"/>
      <c r="CF669" s="16"/>
      <c r="CG669" s="16"/>
      <c r="CH669" s="16"/>
      <c r="CI669" s="16"/>
      <c r="CJ669" s="16"/>
      <c r="CK669" s="16"/>
      <c r="CL669" s="16"/>
      <c r="CM669" s="16"/>
      <c r="CN669" s="16"/>
      <c r="CO669" s="16"/>
      <c r="CP669" s="16"/>
      <c r="CQ669" s="16"/>
      <c r="CR669" s="16"/>
      <c r="CS669" s="16"/>
      <c r="CT669" s="16"/>
      <c r="CU669" s="16"/>
      <c r="CV669" s="16"/>
      <c r="CW669" s="16"/>
      <c r="CX669" s="16"/>
      <c r="CY669" s="16"/>
      <c r="CZ669" s="16"/>
      <c r="DA669" s="16"/>
      <c r="DB669" s="16"/>
      <c r="DC669" s="16"/>
      <c r="DD669" s="16"/>
      <c r="DE669" s="16"/>
      <c r="DF669" s="16"/>
      <c r="DG669" s="16"/>
      <c r="DH669" s="16"/>
      <c r="DI669" s="16"/>
      <c r="DJ669" s="16"/>
      <c r="DK669" s="16"/>
      <c r="DL669" s="16"/>
      <c r="DM669" s="16"/>
      <c r="DN669" s="16"/>
      <c r="DO669" s="16"/>
      <c r="DP669" s="16"/>
      <c r="DQ669" s="16"/>
      <c r="DR669" s="16"/>
      <c r="DS669" s="16"/>
      <c r="DT669" s="16"/>
      <c r="DU669" s="16"/>
      <c r="DV669" s="16"/>
      <c r="DW669" s="16"/>
      <c r="DX669" s="16"/>
      <c r="DY669" s="16"/>
      <c r="DZ669" s="16"/>
      <c r="EA669" s="16"/>
      <c r="EB669" s="16"/>
      <c r="EC669" s="16"/>
      <c r="ED669" s="16"/>
      <c r="EE669" s="16"/>
      <c r="EF669" s="16"/>
      <c r="EG669" s="16"/>
      <c r="EH669" s="16"/>
      <c r="EI669" s="16"/>
      <c r="EJ669" s="16"/>
      <c r="EK669" s="16"/>
      <c r="EL669" s="16"/>
      <c r="EM669" s="16"/>
      <c r="EN669" s="16"/>
      <c r="EO669" s="16"/>
      <c r="EP669" s="16"/>
      <c r="EQ669" s="16"/>
      <c r="ER669" s="16"/>
      <c r="ES669" s="16"/>
      <c r="ET669" s="16"/>
      <c r="EU669" s="16"/>
      <c r="EV669" s="16"/>
      <c r="EW669" s="16"/>
      <c r="EX669" s="16"/>
      <c r="EY669" s="16"/>
      <c r="EZ669" s="16"/>
      <c r="FA669" s="16"/>
      <c r="FB669" s="16"/>
      <c r="FC669" s="16"/>
      <c r="FD669" s="16"/>
      <c r="FE669" s="16"/>
      <c r="FF669" s="16"/>
      <c r="FG669" s="16"/>
      <c r="FH669" s="16"/>
      <c r="FI669" s="16"/>
      <c r="FJ669" s="16"/>
      <c r="FK669" s="16"/>
      <c r="FL669" s="16"/>
      <c r="FM669" s="16"/>
      <c r="FN669" s="16"/>
      <c r="FO669" s="16"/>
      <c r="FP669" s="16"/>
      <c r="FQ669" s="16"/>
      <c r="FR669" s="16"/>
      <c r="FS669" s="16"/>
      <c r="FT669" s="16"/>
      <c r="FU669" s="16"/>
      <c r="FV669" s="16"/>
      <c r="FW669" s="16"/>
      <c r="FX669" s="16"/>
    </row>
    <row r="670" spans="1:180" x14ac:dyDescent="0.3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c r="BW670" s="16"/>
      <c r="BX670" s="16"/>
      <c r="BY670" s="16"/>
      <c r="BZ670" s="16"/>
      <c r="CA670" s="16"/>
      <c r="CB670" s="16"/>
      <c r="CC670" s="16"/>
      <c r="CD670" s="16"/>
      <c r="CE670" s="16"/>
      <c r="CF670" s="16"/>
      <c r="CG670" s="16"/>
      <c r="CH670" s="16"/>
      <c r="CI670" s="16"/>
      <c r="CJ670" s="16"/>
      <c r="CK670" s="16"/>
      <c r="CL670" s="16"/>
      <c r="CM670" s="16"/>
      <c r="CN670" s="16"/>
      <c r="CO670" s="16"/>
      <c r="CP670" s="16"/>
      <c r="CQ670" s="16"/>
      <c r="CR670" s="16"/>
      <c r="CS670" s="16"/>
      <c r="CT670" s="16"/>
      <c r="CU670" s="16"/>
      <c r="CV670" s="16"/>
      <c r="CW670" s="16"/>
      <c r="CX670" s="16"/>
      <c r="CY670" s="16"/>
      <c r="CZ670" s="16"/>
      <c r="DA670" s="16"/>
      <c r="DB670" s="16"/>
      <c r="DC670" s="16"/>
      <c r="DD670" s="16"/>
      <c r="DE670" s="16"/>
      <c r="DF670" s="16"/>
      <c r="DG670" s="16"/>
      <c r="DH670" s="16"/>
      <c r="DI670" s="16"/>
      <c r="DJ670" s="16"/>
      <c r="DK670" s="16"/>
      <c r="DL670" s="16"/>
      <c r="DM670" s="16"/>
      <c r="DN670" s="16"/>
      <c r="DO670" s="16"/>
      <c r="DP670" s="16"/>
      <c r="DQ670" s="16"/>
      <c r="DR670" s="16"/>
      <c r="DS670" s="16"/>
      <c r="DT670" s="16"/>
      <c r="DU670" s="16"/>
      <c r="DV670" s="16"/>
      <c r="DW670" s="16"/>
      <c r="DX670" s="16"/>
      <c r="DY670" s="16"/>
      <c r="DZ670" s="16"/>
      <c r="EA670" s="16"/>
      <c r="EB670" s="16"/>
      <c r="EC670" s="16"/>
      <c r="ED670" s="16"/>
      <c r="EE670" s="16"/>
      <c r="EF670" s="16"/>
      <c r="EG670" s="16"/>
      <c r="EH670" s="16"/>
      <c r="EI670" s="16"/>
      <c r="EJ670" s="16"/>
      <c r="EK670" s="16"/>
      <c r="EL670" s="16"/>
      <c r="EM670" s="16"/>
      <c r="EN670" s="16"/>
      <c r="EO670" s="16"/>
      <c r="EP670" s="16"/>
      <c r="EQ670" s="16"/>
      <c r="ER670" s="16"/>
      <c r="ES670" s="16"/>
      <c r="ET670" s="16"/>
      <c r="EU670" s="16"/>
      <c r="EV670" s="16"/>
      <c r="EW670" s="16"/>
      <c r="EX670" s="16"/>
      <c r="EY670" s="16"/>
      <c r="EZ670" s="16"/>
      <c r="FA670" s="16"/>
      <c r="FB670" s="16"/>
      <c r="FC670" s="16"/>
      <c r="FD670" s="16"/>
      <c r="FE670" s="16"/>
      <c r="FF670" s="16"/>
      <c r="FG670" s="16"/>
      <c r="FH670" s="16"/>
      <c r="FI670" s="16"/>
      <c r="FJ670" s="16"/>
      <c r="FK670" s="16"/>
      <c r="FL670" s="16"/>
      <c r="FM670" s="16"/>
      <c r="FN670" s="16"/>
      <c r="FO670" s="16"/>
      <c r="FP670" s="16"/>
      <c r="FQ670" s="16"/>
      <c r="FR670" s="16"/>
      <c r="FS670" s="16"/>
      <c r="FT670" s="16"/>
      <c r="FU670" s="16"/>
      <c r="FV670" s="16"/>
      <c r="FW670" s="16"/>
      <c r="FX670" s="16"/>
    </row>
    <row r="671" spans="1:180" x14ac:dyDescent="0.3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c r="BY671" s="16"/>
      <c r="BZ671" s="16"/>
      <c r="CA671" s="16"/>
      <c r="CB671" s="16"/>
      <c r="CC671" s="16"/>
      <c r="CD671" s="16"/>
      <c r="CE671" s="16"/>
      <c r="CF671" s="16"/>
      <c r="CG671" s="16"/>
      <c r="CH671" s="16"/>
      <c r="CI671" s="16"/>
      <c r="CJ671" s="16"/>
      <c r="CK671" s="16"/>
      <c r="CL671" s="16"/>
      <c r="CM671" s="16"/>
      <c r="CN671" s="16"/>
      <c r="CO671" s="16"/>
      <c r="CP671" s="16"/>
      <c r="CQ671" s="16"/>
      <c r="CR671" s="16"/>
      <c r="CS671" s="16"/>
      <c r="CT671" s="16"/>
      <c r="CU671" s="16"/>
      <c r="CV671" s="16"/>
      <c r="CW671" s="16"/>
      <c r="CX671" s="16"/>
      <c r="CY671" s="16"/>
      <c r="CZ671" s="16"/>
      <c r="DA671" s="16"/>
      <c r="DB671" s="16"/>
      <c r="DC671" s="16"/>
      <c r="DD671" s="16"/>
      <c r="DE671" s="16"/>
      <c r="DF671" s="16"/>
      <c r="DG671" s="16"/>
      <c r="DH671" s="16"/>
      <c r="DI671" s="16"/>
      <c r="DJ671" s="16"/>
      <c r="DK671" s="16"/>
      <c r="DL671" s="16"/>
      <c r="DM671" s="16"/>
      <c r="DN671" s="16"/>
      <c r="DO671" s="16"/>
      <c r="DP671" s="16"/>
      <c r="DQ671" s="16"/>
      <c r="DR671" s="16"/>
      <c r="DS671" s="16"/>
      <c r="DT671" s="16"/>
      <c r="DU671" s="16"/>
      <c r="DV671" s="16"/>
      <c r="DW671" s="16"/>
      <c r="DX671" s="16"/>
      <c r="DY671" s="16"/>
      <c r="DZ671" s="16"/>
      <c r="EA671" s="16"/>
      <c r="EB671" s="16"/>
      <c r="EC671" s="16"/>
      <c r="ED671" s="16"/>
      <c r="EE671" s="16"/>
      <c r="EF671" s="16"/>
      <c r="EG671" s="16"/>
      <c r="EH671" s="16"/>
      <c r="EI671" s="16"/>
      <c r="EJ671" s="16"/>
      <c r="EK671" s="16"/>
      <c r="EL671" s="16"/>
      <c r="EM671" s="16"/>
      <c r="EN671" s="16"/>
      <c r="EO671" s="16"/>
      <c r="EP671" s="16"/>
      <c r="EQ671" s="16"/>
      <c r="ER671" s="16"/>
      <c r="ES671" s="16"/>
      <c r="ET671" s="16"/>
      <c r="EU671" s="16"/>
      <c r="EV671" s="16"/>
      <c r="EW671" s="16"/>
      <c r="EX671" s="16"/>
      <c r="EY671" s="16"/>
      <c r="EZ671" s="16"/>
      <c r="FA671" s="16"/>
      <c r="FB671" s="16"/>
      <c r="FC671" s="16"/>
      <c r="FD671" s="16"/>
      <c r="FE671" s="16"/>
      <c r="FF671" s="16"/>
      <c r="FG671" s="16"/>
      <c r="FH671" s="16"/>
      <c r="FI671" s="16"/>
      <c r="FJ671" s="16"/>
      <c r="FK671" s="16"/>
      <c r="FL671" s="16"/>
      <c r="FM671" s="16"/>
      <c r="FN671" s="16"/>
      <c r="FO671" s="16"/>
      <c r="FP671" s="16"/>
      <c r="FQ671" s="16"/>
      <c r="FR671" s="16"/>
      <c r="FS671" s="16"/>
      <c r="FT671" s="16"/>
      <c r="FU671" s="16"/>
      <c r="FV671" s="16"/>
      <c r="FW671" s="16"/>
      <c r="FX671" s="16"/>
    </row>
    <row r="672" spans="1:180" x14ac:dyDescent="0.3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c r="CB672" s="16"/>
      <c r="CC672" s="16"/>
      <c r="CD672" s="16"/>
      <c r="CE672" s="16"/>
      <c r="CF672" s="16"/>
      <c r="CG672" s="16"/>
      <c r="CH672" s="16"/>
      <c r="CI672" s="16"/>
      <c r="CJ672" s="16"/>
      <c r="CK672" s="16"/>
      <c r="CL672" s="16"/>
      <c r="CM672" s="16"/>
      <c r="CN672" s="16"/>
      <c r="CO672" s="16"/>
      <c r="CP672" s="16"/>
      <c r="CQ672" s="16"/>
      <c r="CR672" s="16"/>
      <c r="CS672" s="16"/>
      <c r="CT672" s="16"/>
      <c r="CU672" s="16"/>
      <c r="CV672" s="16"/>
      <c r="CW672" s="16"/>
      <c r="CX672" s="16"/>
      <c r="CY672" s="16"/>
      <c r="CZ672" s="16"/>
      <c r="DA672" s="16"/>
      <c r="DB672" s="16"/>
      <c r="DC672" s="16"/>
      <c r="DD672" s="16"/>
      <c r="DE672" s="16"/>
      <c r="DF672" s="16"/>
      <c r="DG672" s="16"/>
      <c r="DH672" s="16"/>
      <c r="DI672" s="16"/>
      <c r="DJ672" s="16"/>
      <c r="DK672" s="16"/>
      <c r="DL672" s="16"/>
      <c r="DM672" s="16"/>
      <c r="DN672" s="16"/>
      <c r="DO672" s="16"/>
      <c r="DP672" s="16"/>
      <c r="DQ672" s="16"/>
      <c r="DR672" s="16"/>
      <c r="DS672" s="16"/>
      <c r="DT672" s="16"/>
      <c r="DU672" s="16"/>
      <c r="DV672" s="16"/>
      <c r="DW672" s="16"/>
      <c r="DX672" s="16"/>
      <c r="DY672" s="16"/>
      <c r="DZ672" s="16"/>
      <c r="EA672" s="16"/>
      <c r="EB672" s="16"/>
      <c r="EC672" s="16"/>
      <c r="ED672" s="16"/>
      <c r="EE672" s="16"/>
      <c r="EF672" s="16"/>
      <c r="EG672" s="16"/>
      <c r="EH672" s="16"/>
      <c r="EI672" s="16"/>
      <c r="EJ672" s="16"/>
      <c r="EK672" s="16"/>
      <c r="EL672" s="16"/>
      <c r="EM672" s="16"/>
      <c r="EN672" s="16"/>
      <c r="EO672" s="16"/>
      <c r="EP672" s="16"/>
      <c r="EQ672" s="16"/>
      <c r="ER672" s="16"/>
      <c r="ES672" s="16"/>
      <c r="ET672" s="16"/>
      <c r="EU672" s="16"/>
      <c r="EV672" s="16"/>
      <c r="EW672" s="16"/>
      <c r="EX672" s="16"/>
      <c r="EY672" s="16"/>
      <c r="EZ672" s="16"/>
      <c r="FA672" s="16"/>
      <c r="FB672" s="16"/>
      <c r="FC672" s="16"/>
      <c r="FD672" s="16"/>
      <c r="FE672" s="16"/>
      <c r="FF672" s="16"/>
      <c r="FG672" s="16"/>
      <c r="FH672" s="16"/>
      <c r="FI672" s="16"/>
      <c r="FJ672" s="16"/>
      <c r="FK672" s="16"/>
      <c r="FL672" s="16"/>
      <c r="FM672" s="16"/>
      <c r="FN672" s="16"/>
      <c r="FO672" s="16"/>
      <c r="FP672" s="16"/>
      <c r="FQ672" s="16"/>
      <c r="FR672" s="16"/>
      <c r="FS672" s="16"/>
      <c r="FT672" s="16"/>
      <c r="FU672" s="16"/>
      <c r="FV672" s="16"/>
      <c r="FW672" s="16"/>
      <c r="FX672" s="16"/>
    </row>
    <row r="673" spans="1:180" x14ac:dyDescent="0.3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c r="BW673" s="16"/>
      <c r="BX673" s="16"/>
      <c r="BY673" s="16"/>
      <c r="BZ673" s="16"/>
      <c r="CA673" s="16"/>
      <c r="CB673" s="16"/>
      <c r="CC673" s="16"/>
      <c r="CD673" s="16"/>
      <c r="CE673" s="16"/>
      <c r="CF673" s="16"/>
      <c r="CG673" s="16"/>
      <c r="CH673" s="16"/>
      <c r="CI673" s="16"/>
      <c r="CJ673" s="16"/>
      <c r="CK673" s="16"/>
      <c r="CL673" s="16"/>
      <c r="CM673" s="16"/>
      <c r="CN673" s="16"/>
      <c r="CO673" s="16"/>
      <c r="CP673" s="16"/>
      <c r="CQ673" s="16"/>
      <c r="CR673" s="16"/>
      <c r="CS673" s="16"/>
      <c r="CT673" s="16"/>
      <c r="CU673" s="16"/>
      <c r="CV673" s="16"/>
      <c r="CW673" s="16"/>
      <c r="CX673" s="16"/>
      <c r="CY673" s="16"/>
      <c r="CZ673" s="16"/>
      <c r="DA673" s="16"/>
      <c r="DB673" s="16"/>
      <c r="DC673" s="16"/>
      <c r="DD673" s="16"/>
      <c r="DE673" s="16"/>
      <c r="DF673" s="16"/>
      <c r="DG673" s="16"/>
      <c r="DH673" s="16"/>
      <c r="DI673" s="16"/>
      <c r="DJ673" s="16"/>
      <c r="DK673" s="16"/>
      <c r="DL673" s="16"/>
      <c r="DM673" s="16"/>
      <c r="DN673" s="16"/>
      <c r="DO673" s="16"/>
      <c r="DP673" s="16"/>
      <c r="DQ673" s="16"/>
      <c r="DR673" s="16"/>
      <c r="DS673" s="16"/>
      <c r="DT673" s="16"/>
      <c r="DU673" s="16"/>
      <c r="DV673" s="16"/>
      <c r="DW673" s="16"/>
      <c r="DX673" s="16"/>
      <c r="DY673" s="16"/>
      <c r="DZ673" s="16"/>
      <c r="EA673" s="16"/>
      <c r="EB673" s="16"/>
      <c r="EC673" s="16"/>
      <c r="ED673" s="16"/>
      <c r="EE673" s="16"/>
      <c r="EF673" s="16"/>
      <c r="EG673" s="16"/>
      <c r="EH673" s="16"/>
      <c r="EI673" s="16"/>
      <c r="EJ673" s="16"/>
      <c r="EK673" s="16"/>
      <c r="EL673" s="16"/>
      <c r="EM673" s="16"/>
      <c r="EN673" s="16"/>
      <c r="EO673" s="16"/>
      <c r="EP673" s="16"/>
      <c r="EQ673" s="16"/>
      <c r="ER673" s="16"/>
      <c r="ES673" s="16"/>
      <c r="ET673" s="16"/>
      <c r="EU673" s="16"/>
      <c r="EV673" s="16"/>
      <c r="EW673" s="16"/>
      <c r="EX673" s="16"/>
      <c r="EY673" s="16"/>
      <c r="EZ673" s="16"/>
      <c r="FA673" s="16"/>
      <c r="FB673" s="16"/>
      <c r="FC673" s="16"/>
      <c r="FD673" s="16"/>
      <c r="FE673" s="16"/>
      <c r="FF673" s="16"/>
      <c r="FG673" s="16"/>
      <c r="FH673" s="16"/>
      <c r="FI673" s="16"/>
      <c r="FJ673" s="16"/>
      <c r="FK673" s="16"/>
      <c r="FL673" s="16"/>
      <c r="FM673" s="16"/>
      <c r="FN673" s="16"/>
      <c r="FO673" s="16"/>
      <c r="FP673" s="16"/>
      <c r="FQ673" s="16"/>
      <c r="FR673" s="16"/>
      <c r="FS673" s="16"/>
      <c r="FT673" s="16"/>
      <c r="FU673" s="16"/>
      <c r="FV673" s="16"/>
      <c r="FW673" s="16"/>
      <c r="FX673" s="16"/>
    </row>
    <row r="674" spans="1:180" x14ac:dyDescent="0.3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c r="BW674" s="16"/>
      <c r="BX674" s="16"/>
      <c r="BY674" s="16"/>
      <c r="BZ674" s="16"/>
      <c r="CA674" s="16"/>
      <c r="CB674" s="16"/>
      <c r="CC674" s="16"/>
      <c r="CD674" s="16"/>
      <c r="CE674" s="16"/>
      <c r="CF674" s="16"/>
      <c r="CG674" s="16"/>
      <c r="CH674" s="16"/>
      <c r="CI674" s="16"/>
      <c r="CJ674" s="16"/>
      <c r="CK674" s="16"/>
      <c r="CL674" s="16"/>
      <c r="CM674" s="16"/>
      <c r="CN674" s="16"/>
      <c r="CO674" s="16"/>
      <c r="CP674" s="16"/>
      <c r="CQ674" s="16"/>
      <c r="CR674" s="16"/>
      <c r="CS674" s="16"/>
      <c r="CT674" s="16"/>
      <c r="CU674" s="16"/>
      <c r="CV674" s="16"/>
      <c r="CW674" s="16"/>
      <c r="CX674" s="16"/>
      <c r="CY674" s="16"/>
      <c r="CZ674" s="16"/>
      <c r="DA674" s="16"/>
      <c r="DB674" s="16"/>
      <c r="DC674" s="16"/>
      <c r="DD674" s="16"/>
      <c r="DE674" s="16"/>
      <c r="DF674" s="16"/>
      <c r="DG674" s="16"/>
      <c r="DH674" s="16"/>
      <c r="DI674" s="16"/>
      <c r="DJ674" s="16"/>
      <c r="DK674" s="16"/>
      <c r="DL674" s="16"/>
      <c r="DM674" s="16"/>
      <c r="DN674" s="16"/>
      <c r="DO674" s="16"/>
      <c r="DP674" s="16"/>
      <c r="DQ674" s="16"/>
      <c r="DR674" s="16"/>
      <c r="DS674" s="16"/>
      <c r="DT674" s="16"/>
      <c r="DU674" s="16"/>
      <c r="DV674" s="16"/>
      <c r="DW674" s="16"/>
      <c r="DX674" s="16"/>
      <c r="DY674" s="16"/>
      <c r="DZ674" s="16"/>
      <c r="EA674" s="16"/>
      <c r="EB674" s="16"/>
      <c r="EC674" s="16"/>
      <c r="ED674" s="16"/>
      <c r="EE674" s="16"/>
      <c r="EF674" s="16"/>
      <c r="EG674" s="16"/>
      <c r="EH674" s="16"/>
      <c r="EI674" s="16"/>
      <c r="EJ674" s="16"/>
      <c r="EK674" s="16"/>
      <c r="EL674" s="16"/>
      <c r="EM674" s="16"/>
      <c r="EN674" s="16"/>
      <c r="EO674" s="16"/>
      <c r="EP674" s="16"/>
      <c r="EQ674" s="16"/>
      <c r="ER674" s="16"/>
      <c r="ES674" s="16"/>
      <c r="ET674" s="16"/>
      <c r="EU674" s="16"/>
      <c r="EV674" s="16"/>
      <c r="EW674" s="16"/>
      <c r="EX674" s="16"/>
      <c r="EY674" s="16"/>
      <c r="EZ674" s="16"/>
      <c r="FA674" s="16"/>
      <c r="FB674" s="16"/>
      <c r="FC674" s="16"/>
      <c r="FD674" s="16"/>
      <c r="FE674" s="16"/>
      <c r="FF674" s="16"/>
      <c r="FG674" s="16"/>
      <c r="FH674" s="16"/>
      <c r="FI674" s="16"/>
      <c r="FJ674" s="16"/>
      <c r="FK674" s="16"/>
      <c r="FL674" s="16"/>
      <c r="FM674" s="16"/>
      <c r="FN674" s="16"/>
      <c r="FO674" s="16"/>
      <c r="FP674" s="16"/>
      <c r="FQ674" s="16"/>
      <c r="FR674" s="16"/>
      <c r="FS674" s="16"/>
      <c r="FT674" s="16"/>
      <c r="FU674" s="16"/>
      <c r="FV674" s="16"/>
      <c r="FW674" s="16"/>
      <c r="FX674" s="16"/>
    </row>
    <row r="675" spans="1:180" x14ac:dyDescent="0.3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c r="BW675" s="16"/>
      <c r="BX675" s="16"/>
      <c r="BY675" s="16"/>
      <c r="BZ675" s="16"/>
      <c r="CA675" s="16"/>
      <c r="CB675" s="16"/>
      <c r="CC675" s="16"/>
      <c r="CD675" s="16"/>
      <c r="CE675" s="16"/>
      <c r="CF675" s="16"/>
      <c r="CG675" s="16"/>
      <c r="CH675" s="16"/>
      <c r="CI675" s="16"/>
      <c r="CJ675" s="16"/>
      <c r="CK675" s="16"/>
      <c r="CL675" s="16"/>
      <c r="CM675" s="16"/>
      <c r="CN675" s="16"/>
      <c r="CO675" s="16"/>
      <c r="CP675" s="16"/>
      <c r="CQ675" s="16"/>
      <c r="CR675" s="16"/>
      <c r="CS675" s="16"/>
      <c r="CT675" s="16"/>
      <c r="CU675" s="16"/>
      <c r="CV675" s="16"/>
      <c r="CW675" s="16"/>
      <c r="CX675" s="16"/>
      <c r="CY675" s="16"/>
      <c r="CZ675" s="16"/>
      <c r="DA675" s="16"/>
      <c r="DB675" s="16"/>
      <c r="DC675" s="16"/>
      <c r="DD675" s="16"/>
      <c r="DE675" s="16"/>
      <c r="DF675" s="16"/>
      <c r="DG675" s="16"/>
      <c r="DH675" s="16"/>
      <c r="DI675" s="16"/>
      <c r="DJ675" s="16"/>
      <c r="DK675" s="16"/>
      <c r="DL675" s="16"/>
      <c r="DM675" s="16"/>
      <c r="DN675" s="16"/>
      <c r="DO675" s="16"/>
      <c r="DP675" s="16"/>
      <c r="DQ675" s="16"/>
      <c r="DR675" s="16"/>
      <c r="DS675" s="16"/>
      <c r="DT675" s="16"/>
      <c r="DU675" s="16"/>
      <c r="DV675" s="16"/>
      <c r="DW675" s="16"/>
      <c r="DX675" s="16"/>
      <c r="DY675" s="16"/>
      <c r="DZ675" s="16"/>
      <c r="EA675" s="16"/>
      <c r="EB675" s="16"/>
      <c r="EC675" s="16"/>
      <c r="ED675" s="16"/>
      <c r="EE675" s="16"/>
      <c r="EF675" s="16"/>
      <c r="EG675" s="16"/>
      <c r="EH675" s="16"/>
      <c r="EI675" s="16"/>
      <c r="EJ675" s="16"/>
      <c r="EK675" s="16"/>
      <c r="EL675" s="16"/>
      <c r="EM675" s="16"/>
      <c r="EN675" s="16"/>
      <c r="EO675" s="16"/>
      <c r="EP675" s="16"/>
      <c r="EQ675" s="16"/>
      <c r="ER675" s="16"/>
      <c r="ES675" s="16"/>
      <c r="ET675" s="16"/>
      <c r="EU675" s="16"/>
      <c r="EV675" s="16"/>
      <c r="EW675" s="16"/>
      <c r="EX675" s="16"/>
      <c r="EY675" s="16"/>
      <c r="EZ675" s="16"/>
      <c r="FA675" s="16"/>
      <c r="FB675" s="16"/>
      <c r="FC675" s="16"/>
      <c r="FD675" s="16"/>
      <c r="FE675" s="16"/>
      <c r="FF675" s="16"/>
      <c r="FG675" s="16"/>
      <c r="FH675" s="16"/>
      <c r="FI675" s="16"/>
      <c r="FJ675" s="16"/>
      <c r="FK675" s="16"/>
      <c r="FL675" s="16"/>
      <c r="FM675" s="16"/>
      <c r="FN675" s="16"/>
      <c r="FO675" s="16"/>
      <c r="FP675" s="16"/>
      <c r="FQ675" s="16"/>
      <c r="FR675" s="16"/>
      <c r="FS675" s="16"/>
      <c r="FT675" s="16"/>
      <c r="FU675" s="16"/>
      <c r="FV675" s="16"/>
      <c r="FW675" s="16"/>
      <c r="FX675" s="16"/>
    </row>
    <row r="676" spans="1:180" x14ac:dyDescent="0.3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c r="CX676" s="16"/>
      <c r="CY676" s="16"/>
      <c r="CZ676" s="16"/>
      <c r="DA676" s="16"/>
      <c r="DB676" s="16"/>
      <c r="DC676" s="16"/>
      <c r="DD676" s="16"/>
      <c r="DE676" s="16"/>
      <c r="DF676" s="16"/>
      <c r="DG676" s="16"/>
      <c r="DH676" s="16"/>
      <c r="DI676" s="16"/>
      <c r="DJ676" s="16"/>
      <c r="DK676" s="16"/>
      <c r="DL676" s="16"/>
      <c r="DM676" s="16"/>
      <c r="DN676" s="16"/>
      <c r="DO676" s="16"/>
      <c r="DP676" s="16"/>
      <c r="DQ676" s="16"/>
      <c r="DR676" s="16"/>
      <c r="DS676" s="16"/>
      <c r="DT676" s="16"/>
      <c r="DU676" s="16"/>
      <c r="DV676" s="16"/>
      <c r="DW676" s="16"/>
      <c r="DX676" s="16"/>
      <c r="DY676" s="16"/>
      <c r="DZ676" s="16"/>
      <c r="EA676" s="16"/>
      <c r="EB676" s="16"/>
      <c r="EC676" s="16"/>
      <c r="ED676" s="16"/>
      <c r="EE676" s="16"/>
      <c r="EF676" s="16"/>
      <c r="EG676" s="16"/>
      <c r="EH676" s="16"/>
      <c r="EI676" s="16"/>
      <c r="EJ676" s="16"/>
      <c r="EK676" s="16"/>
      <c r="EL676" s="16"/>
      <c r="EM676" s="16"/>
      <c r="EN676" s="16"/>
      <c r="EO676" s="16"/>
      <c r="EP676" s="16"/>
      <c r="EQ676" s="16"/>
      <c r="ER676" s="16"/>
      <c r="ES676" s="16"/>
      <c r="ET676" s="16"/>
      <c r="EU676" s="16"/>
      <c r="EV676" s="16"/>
      <c r="EW676" s="16"/>
      <c r="EX676" s="16"/>
      <c r="EY676" s="16"/>
      <c r="EZ676" s="16"/>
      <c r="FA676" s="16"/>
      <c r="FB676" s="16"/>
      <c r="FC676" s="16"/>
      <c r="FD676" s="16"/>
      <c r="FE676" s="16"/>
      <c r="FF676" s="16"/>
      <c r="FG676" s="16"/>
      <c r="FH676" s="16"/>
      <c r="FI676" s="16"/>
      <c r="FJ676" s="16"/>
      <c r="FK676" s="16"/>
      <c r="FL676" s="16"/>
      <c r="FM676" s="16"/>
      <c r="FN676" s="16"/>
      <c r="FO676" s="16"/>
      <c r="FP676" s="16"/>
      <c r="FQ676" s="16"/>
      <c r="FR676" s="16"/>
      <c r="FS676" s="16"/>
      <c r="FT676" s="16"/>
      <c r="FU676" s="16"/>
      <c r="FV676" s="16"/>
      <c r="FW676" s="16"/>
      <c r="FX676" s="16"/>
    </row>
    <row r="677" spans="1:180" x14ac:dyDescent="0.3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c r="CX677" s="16"/>
      <c r="CY677" s="16"/>
      <c r="CZ677" s="16"/>
      <c r="DA677" s="16"/>
      <c r="DB677" s="16"/>
      <c r="DC677" s="16"/>
      <c r="DD677" s="16"/>
      <c r="DE677" s="16"/>
      <c r="DF677" s="16"/>
      <c r="DG677" s="16"/>
      <c r="DH677" s="16"/>
      <c r="DI677" s="16"/>
      <c r="DJ677" s="16"/>
      <c r="DK677" s="16"/>
      <c r="DL677" s="16"/>
      <c r="DM677" s="16"/>
      <c r="DN677" s="16"/>
      <c r="DO677" s="16"/>
      <c r="DP677" s="16"/>
      <c r="DQ677" s="16"/>
      <c r="DR677" s="16"/>
      <c r="DS677" s="16"/>
      <c r="DT677" s="16"/>
      <c r="DU677" s="16"/>
      <c r="DV677" s="16"/>
      <c r="DW677" s="16"/>
      <c r="DX677" s="16"/>
      <c r="DY677" s="16"/>
      <c r="DZ677" s="16"/>
      <c r="EA677" s="16"/>
      <c r="EB677" s="16"/>
      <c r="EC677" s="16"/>
      <c r="ED677" s="16"/>
      <c r="EE677" s="16"/>
      <c r="EF677" s="16"/>
      <c r="EG677" s="16"/>
      <c r="EH677" s="16"/>
      <c r="EI677" s="16"/>
      <c r="EJ677" s="16"/>
      <c r="EK677" s="16"/>
      <c r="EL677" s="16"/>
      <c r="EM677" s="16"/>
      <c r="EN677" s="16"/>
      <c r="EO677" s="16"/>
      <c r="EP677" s="16"/>
      <c r="EQ677" s="16"/>
      <c r="ER677" s="16"/>
      <c r="ES677" s="16"/>
      <c r="ET677" s="16"/>
      <c r="EU677" s="16"/>
      <c r="EV677" s="16"/>
      <c r="EW677" s="16"/>
      <c r="EX677" s="16"/>
      <c r="EY677" s="16"/>
      <c r="EZ677" s="16"/>
      <c r="FA677" s="16"/>
      <c r="FB677" s="16"/>
      <c r="FC677" s="16"/>
      <c r="FD677" s="16"/>
      <c r="FE677" s="16"/>
      <c r="FF677" s="16"/>
      <c r="FG677" s="16"/>
      <c r="FH677" s="16"/>
      <c r="FI677" s="16"/>
      <c r="FJ677" s="16"/>
      <c r="FK677" s="16"/>
      <c r="FL677" s="16"/>
      <c r="FM677" s="16"/>
      <c r="FN677" s="16"/>
      <c r="FO677" s="16"/>
      <c r="FP677" s="16"/>
      <c r="FQ677" s="16"/>
      <c r="FR677" s="16"/>
      <c r="FS677" s="16"/>
      <c r="FT677" s="16"/>
      <c r="FU677" s="16"/>
      <c r="FV677" s="16"/>
      <c r="FW677" s="16"/>
      <c r="FX677" s="16"/>
    </row>
    <row r="678" spans="1:180" x14ac:dyDescent="0.3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c r="BY678" s="16"/>
      <c r="BZ678" s="16"/>
      <c r="CA678" s="16"/>
      <c r="CB678" s="16"/>
      <c r="CC678" s="16"/>
      <c r="CD678" s="16"/>
      <c r="CE678" s="16"/>
      <c r="CF678" s="16"/>
      <c r="CG678" s="16"/>
      <c r="CH678" s="16"/>
      <c r="CI678" s="16"/>
      <c r="CJ678" s="16"/>
      <c r="CK678" s="16"/>
      <c r="CL678" s="16"/>
      <c r="CM678" s="16"/>
      <c r="CN678" s="16"/>
      <c r="CO678" s="16"/>
      <c r="CP678" s="16"/>
      <c r="CQ678" s="16"/>
      <c r="CR678" s="16"/>
      <c r="CS678" s="16"/>
      <c r="CT678" s="16"/>
      <c r="CU678" s="16"/>
      <c r="CV678" s="16"/>
      <c r="CW678" s="16"/>
      <c r="CX678" s="16"/>
      <c r="CY678" s="16"/>
      <c r="CZ678" s="16"/>
      <c r="DA678" s="16"/>
      <c r="DB678" s="16"/>
      <c r="DC678" s="16"/>
      <c r="DD678" s="16"/>
      <c r="DE678" s="16"/>
      <c r="DF678" s="16"/>
      <c r="DG678" s="16"/>
      <c r="DH678" s="16"/>
      <c r="DI678" s="16"/>
      <c r="DJ678" s="16"/>
      <c r="DK678" s="16"/>
      <c r="DL678" s="16"/>
      <c r="DM678" s="16"/>
      <c r="DN678" s="16"/>
      <c r="DO678" s="16"/>
      <c r="DP678" s="16"/>
      <c r="DQ678" s="16"/>
      <c r="DR678" s="16"/>
      <c r="DS678" s="16"/>
      <c r="DT678" s="16"/>
      <c r="DU678" s="16"/>
      <c r="DV678" s="16"/>
      <c r="DW678" s="16"/>
      <c r="DX678" s="16"/>
      <c r="DY678" s="16"/>
      <c r="DZ678" s="16"/>
      <c r="EA678" s="16"/>
      <c r="EB678" s="16"/>
      <c r="EC678" s="16"/>
      <c r="ED678" s="16"/>
      <c r="EE678" s="16"/>
      <c r="EF678" s="16"/>
      <c r="EG678" s="16"/>
      <c r="EH678" s="16"/>
      <c r="EI678" s="16"/>
      <c r="EJ678" s="16"/>
      <c r="EK678" s="16"/>
      <c r="EL678" s="16"/>
      <c r="EM678" s="16"/>
      <c r="EN678" s="16"/>
      <c r="EO678" s="16"/>
      <c r="EP678" s="16"/>
      <c r="EQ678" s="16"/>
      <c r="ER678" s="16"/>
      <c r="ES678" s="16"/>
      <c r="ET678" s="16"/>
      <c r="EU678" s="16"/>
      <c r="EV678" s="16"/>
      <c r="EW678" s="16"/>
      <c r="EX678" s="16"/>
      <c r="EY678" s="16"/>
      <c r="EZ678" s="16"/>
      <c r="FA678" s="16"/>
      <c r="FB678" s="16"/>
      <c r="FC678" s="16"/>
      <c r="FD678" s="16"/>
      <c r="FE678" s="16"/>
      <c r="FF678" s="16"/>
      <c r="FG678" s="16"/>
      <c r="FH678" s="16"/>
      <c r="FI678" s="16"/>
      <c r="FJ678" s="16"/>
      <c r="FK678" s="16"/>
      <c r="FL678" s="16"/>
      <c r="FM678" s="16"/>
      <c r="FN678" s="16"/>
      <c r="FO678" s="16"/>
      <c r="FP678" s="16"/>
      <c r="FQ678" s="16"/>
      <c r="FR678" s="16"/>
      <c r="FS678" s="16"/>
      <c r="FT678" s="16"/>
      <c r="FU678" s="16"/>
      <c r="FV678" s="16"/>
      <c r="FW678" s="16"/>
      <c r="FX678" s="16"/>
    </row>
    <row r="679" spans="1:180" x14ac:dyDescent="0.3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c r="BY679" s="16"/>
      <c r="BZ679" s="16"/>
      <c r="CA679" s="16"/>
      <c r="CB679" s="16"/>
      <c r="CC679" s="16"/>
      <c r="CD679" s="16"/>
      <c r="CE679" s="16"/>
      <c r="CF679" s="16"/>
      <c r="CG679" s="16"/>
      <c r="CH679" s="16"/>
      <c r="CI679" s="16"/>
      <c r="CJ679" s="16"/>
      <c r="CK679" s="16"/>
      <c r="CL679" s="16"/>
      <c r="CM679" s="16"/>
      <c r="CN679" s="16"/>
      <c r="CO679" s="16"/>
      <c r="CP679" s="16"/>
      <c r="CQ679" s="16"/>
      <c r="CR679" s="16"/>
      <c r="CS679" s="16"/>
      <c r="CT679" s="16"/>
      <c r="CU679" s="16"/>
      <c r="CV679" s="16"/>
      <c r="CW679" s="16"/>
      <c r="CX679" s="16"/>
      <c r="CY679" s="16"/>
      <c r="CZ679" s="16"/>
      <c r="DA679" s="16"/>
      <c r="DB679" s="16"/>
      <c r="DC679" s="16"/>
      <c r="DD679" s="16"/>
      <c r="DE679" s="16"/>
      <c r="DF679" s="16"/>
      <c r="DG679" s="16"/>
      <c r="DH679" s="16"/>
      <c r="DI679" s="16"/>
      <c r="DJ679" s="16"/>
      <c r="DK679" s="16"/>
      <c r="DL679" s="16"/>
      <c r="DM679" s="16"/>
      <c r="DN679" s="16"/>
      <c r="DO679" s="16"/>
      <c r="DP679" s="16"/>
      <c r="DQ679" s="16"/>
      <c r="DR679" s="16"/>
      <c r="DS679" s="16"/>
      <c r="DT679" s="16"/>
      <c r="DU679" s="16"/>
      <c r="DV679" s="16"/>
      <c r="DW679" s="16"/>
      <c r="DX679" s="16"/>
      <c r="DY679" s="16"/>
      <c r="DZ679" s="16"/>
      <c r="EA679" s="16"/>
      <c r="EB679" s="16"/>
      <c r="EC679" s="16"/>
      <c r="ED679" s="16"/>
      <c r="EE679" s="16"/>
      <c r="EF679" s="16"/>
      <c r="EG679" s="16"/>
      <c r="EH679" s="16"/>
      <c r="EI679" s="16"/>
      <c r="EJ679" s="16"/>
      <c r="EK679" s="16"/>
      <c r="EL679" s="16"/>
      <c r="EM679" s="16"/>
      <c r="EN679" s="16"/>
      <c r="EO679" s="16"/>
      <c r="EP679" s="16"/>
      <c r="EQ679" s="16"/>
      <c r="ER679" s="16"/>
      <c r="ES679" s="16"/>
      <c r="ET679" s="16"/>
      <c r="EU679" s="16"/>
      <c r="EV679" s="16"/>
      <c r="EW679" s="16"/>
      <c r="EX679" s="16"/>
      <c r="EY679" s="16"/>
      <c r="EZ679" s="16"/>
      <c r="FA679" s="16"/>
      <c r="FB679" s="16"/>
      <c r="FC679" s="16"/>
      <c r="FD679" s="16"/>
      <c r="FE679" s="16"/>
      <c r="FF679" s="16"/>
      <c r="FG679" s="16"/>
      <c r="FH679" s="16"/>
      <c r="FI679" s="16"/>
      <c r="FJ679" s="16"/>
      <c r="FK679" s="16"/>
      <c r="FL679" s="16"/>
      <c r="FM679" s="16"/>
      <c r="FN679" s="16"/>
      <c r="FO679" s="16"/>
      <c r="FP679" s="16"/>
      <c r="FQ679" s="16"/>
      <c r="FR679" s="16"/>
      <c r="FS679" s="16"/>
      <c r="FT679" s="16"/>
      <c r="FU679" s="16"/>
      <c r="FV679" s="16"/>
      <c r="FW679" s="16"/>
      <c r="FX679" s="16"/>
    </row>
    <row r="680" spans="1:180" x14ac:dyDescent="0.3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c r="BY680" s="16"/>
      <c r="BZ680" s="16"/>
      <c r="CA680" s="16"/>
      <c r="CB680" s="16"/>
      <c r="CC680" s="16"/>
      <c r="CD680" s="16"/>
      <c r="CE680" s="16"/>
      <c r="CF680" s="16"/>
      <c r="CG680" s="16"/>
      <c r="CH680" s="16"/>
      <c r="CI680" s="16"/>
      <c r="CJ680" s="16"/>
      <c r="CK680" s="16"/>
      <c r="CL680" s="16"/>
      <c r="CM680" s="16"/>
      <c r="CN680" s="16"/>
      <c r="CO680" s="16"/>
      <c r="CP680" s="16"/>
      <c r="CQ680" s="16"/>
      <c r="CR680" s="16"/>
      <c r="CS680" s="16"/>
      <c r="CT680" s="16"/>
      <c r="CU680" s="16"/>
      <c r="CV680" s="16"/>
      <c r="CW680" s="16"/>
      <c r="CX680" s="16"/>
      <c r="CY680" s="16"/>
      <c r="CZ680" s="16"/>
      <c r="DA680" s="16"/>
      <c r="DB680" s="16"/>
      <c r="DC680" s="16"/>
      <c r="DD680" s="16"/>
      <c r="DE680" s="16"/>
      <c r="DF680" s="16"/>
      <c r="DG680" s="16"/>
      <c r="DH680" s="16"/>
      <c r="DI680" s="16"/>
      <c r="DJ680" s="16"/>
      <c r="DK680" s="16"/>
      <c r="DL680" s="16"/>
      <c r="DM680" s="16"/>
      <c r="DN680" s="16"/>
      <c r="DO680" s="16"/>
      <c r="DP680" s="16"/>
      <c r="DQ680" s="16"/>
      <c r="DR680" s="16"/>
      <c r="DS680" s="16"/>
      <c r="DT680" s="16"/>
      <c r="DU680" s="16"/>
      <c r="DV680" s="16"/>
      <c r="DW680" s="16"/>
      <c r="DX680" s="16"/>
      <c r="DY680" s="16"/>
      <c r="DZ680" s="16"/>
      <c r="EA680" s="16"/>
      <c r="EB680" s="16"/>
      <c r="EC680" s="16"/>
      <c r="ED680" s="16"/>
      <c r="EE680" s="16"/>
      <c r="EF680" s="16"/>
      <c r="EG680" s="16"/>
      <c r="EH680" s="16"/>
      <c r="EI680" s="16"/>
      <c r="EJ680" s="16"/>
      <c r="EK680" s="16"/>
      <c r="EL680" s="16"/>
      <c r="EM680" s="16"/>
      <c r="EN680" s="16"/>
      <c r="EO680" s="16"/>
      <c r="EP680" s="16"/>
      <c r="EQ680" s="16"/>
      <c r="ER680" s="16"/>
      <c r="ES680" s="16"/>
      <c r="ET680" s="16"/>
      <c r="EU680" s="16"/>
      <c r="EV680" s="16"/>
      <c r="EW680" s="16"/>
      <c r="EX680" s="16"/>
      <c r="EY680" s="16"/>
      <c r="EZ680" s="16"/>
      <c r="FA680" s="16"/>
      <c r="FB680" s="16"/>
      <c r="FC680" s="16"/>
      <c r="FD680" s="16"/>
      <c r="FE680" s="16"/>
      <c r="FF680" s="16"/>
      <c r="FG680" s="16"/>
      <c r="FH680" s="16"/>
      <c r="FI680" s="16"/>
      <c r="FJ680" s="16"/>
      <c r="FK680" s="16"/>
      <c r="FL680" s="16"/>
      <c r="FM680" s="16"/>
      <c r="FN680" s="16"/>
      <c r="FO680" s="16"/>
      <c r="FP680" s="16"/>
      <c r="FQ680" s="16"/>
      <c r="FR680" s="16"/>
      <c r="FS680" s="16"/>
      <c r="FT680" s="16"/>
      <c r="FU680" s="16"/>
      <c r="FV680" s="16"/>
      <c r="FW680" s="16"/>
      <c r="FX680" s="16"/>
    </row>
    <row r="681" spans="1:180" x14ac:dyDescent="0.3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c r="CX681" s="16"/>
      <c r="CY681" s="16"/>
      <c r="CZ681" s="16"/>
      <c r="DA681" s="16"/>
      <c r="DB681" s="16"/>
      <c r="DC681" s="16"/>
      <c r="DD681" s="16"/>
      <c r="DE681" s="16"/>
      <c r="DF681" s="16"/>
      <c r="DG681" s="16"/>
      <c r="DH681" s="16"/>
      <c r="DI681" s="16"/>
      <c r="DJ681" s="16"/>
      <c r="DK681" s="16"/>
      <c r="DL681" s="16"/>
      <c r="DM681" s="16"/>
      <c r="DN681" s="16"/>
      <c r="DO681" s="16"/>
      <c r="DP681" s="16"/>
      <c r="DQ681" s="16"/>
      <c r="DR681" s="16"/>
      <c r="DS681" s="16"/>
      <c r="DT681" s="16"/>
      <c r="DU681" s="16"/>
      <c r="DV681" s="16"/>
      <c r="DW681" s="16"/>
      <c r="DX681" s="16"/>
      <c r="DY681" s="16"/>
      <c r="DZ681" s="16"/>
      <c r="EA681" s="16"/>
      <c r="EB681" s="16"/>
      <c r="EC681" s="16"/>
      <c r="ED681" s="16"/>
      <c r="EE681" s="16"/>
      <c r="EF681" s="16"/>
      <c r="EG681" s="16"/>
      <c r="EH681" s="16"/>
      <c r="EI681" s="16"/>
      <c r="EJ681" s="16"/>
      <c r="EK681" s="16"/>
      <c r="EL681" s="16"/>
      <c r="EM681" s="16"/>
      <c r="EN681" s="16"/>
      <c r="EO681" s="16"/>
      <c r="EP681" s="16"/>
      <c r="EQ681" s="16"/>
      <c r="ER681" s="16"/>
      <c r="ES681" s="16"/>
      <c r="ET681" s="16"/>
      <c r="EU681" s="16"/>
      <c r="EV681" s="16"/>
      <c r="EW681" s="16"/>
      <c r="EX681" s="16"/>
      <c r="EY681" s="16"/>
      <c r="EZ681" s="16"/>
      <c r="FA681" s="16"/>
      <c r="FB681" s="16"/>
      <c r="FC681" s="16"/>
      <c r="FD681" s="16"/>
      <c r="FE681" s="16"/>
      <c r="FF681" s="16"/>
      <c r="FG681" s="16"/>
      <c r="FH681" s="16"/>
      <c r="FI681" s="16"/>
      <c r="FJ681" s="16"/>
      <c r="FK681" s="16"/>
      <c r="FL681" s="16"/>
      <c r="FM681" s="16"/>
      <c r="FN681" s="16"/>
      <c r="FO681" s="16"/>
      <c r="FP681" s="16"/>
      <c r="FQ681" s="16"/>
      <c r="FR681" s="16"/>
      <c r="FS681" s="16"/>
      <c r="FT681" s="16"/>
      <c r="FU681" s="16"/>
      <c r="FV681" s="16"/>
      <c r="FW681" s="16"/>
      <c r="FX681" s="16"/>
    </row>
    <row r="682" spans="1:180" x14ac:dyDescent="0.3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c r="CX682" s="16"/>
      <c r="CY682" s="16"/>
      <c r="CZ682" s="16"/>
      <c r="DA682" s="16"/>
      <c r="DB682" s="16"/>
      <c r="DC682" s="16"/>
      <c r="DD682" s="16"/>
      <c r="DE682" s="16"/>
      <c r="DF682" s="16"/>
      <c r="DG682" s="16"/>
      <c r="DH682" s="16"/>
      <c r="DI682" s="16"/>
      <c r="DJ682" s="16"/>
      <c r="DK682" s="16"/>
      <c r="DL682" s="16"/>
      <c r="DM682" s="16"/>
      <c r="DN682" s="16"/>
      <c r="DO682" s="16"/>
      <c r="DP682" s="16"/>
      <c r="DQ682" s="16"/>
      <c r="DR682" s="16"/>
      <c r="DS682" s="16"/>
      <c r="DT682" s="16"/>
      <c r="DU682" s="16"/>
      <c r="DV682" s="16"/>
      <c r="DW682" s="16"/>
      <c r="DX682" s="16"/>
      <c r="DY682" s="16"/>
      <c r="DZ682" s="16"/>
      <c r="EA682" s="16"/>
      <c r="EB682" s="16"/>
      <c r="EC682" s="16"/>
      <c r="ED682" s="16"/>
      <c r="EE682" s="16"/>
      <c r="EF682" s="16"/>
      <c r="EG682" s="16"/>
      <c r="EH682" s="16"/>
      <c r="EI682" s="16"/>
      <c r="EJ682" s="16"/>
      <c r="EK682" s="16"/>
      <c r="EL682" s="16"/>
      <c r="EM682" s="16"/>
      <c r="EN682" s="16"/>
      <c r="EO682" s="16"/>
      <c r="EP682" s="16"/>
      <c r="EQ682" s="16"/>
      <c r="ER682" s="16"/>
      <c r="ES682" s="16"/>
      <c r="ET682" s="16"/>
      <c r="EU682" s="16"/>
      <c r="EV682" s="16"/>
      <c r="EW682" s="16"/>
      <c r="EX682" s="16"/>
      <c r="EY682" s="16"/>
      <c r="EZ682" s="16"/>
      <c r="FA682" s="16"/>
      <c r="FB682" s="16"/>
      <c r="FC682" s="16"/>
      <c r="FD682" s="16"/>
      <c r="FE682" s="16"/>
      <c r="FF682" s="16"/>
      <c r="FG682" s="16"/>
      <c r="FH682" s="16"/>
      <c r="FI682" s="16"/>
      <c r="FJ682" s="16"/>
      <c r="FK682" s="16"/>
      <c r="FL682" s="16"/>
      <c r="FM682" s="16"/>
      <c r="FN682" s="16"/>
      <c r="FO682" s="16"/>
      <c r="FP682" s="16"/>
      <c r="FQ682" s="16"/>
      <c r="FR682" s="16"/>
      <c r="FS682" s="16"/>
      <c r="FT682" s="16"/>
      <c r="FU682" s="16"/>
      <c r="FV682" s="16"/>
      <c r="FW682" s="16"/>
      <c r="FX682" s="16"/>
    </row>
    <row r="683" spans="1:180" x14ac:dyDescent="0.3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c r="BY683" s="16"/>
      <c r="BZ683" s="16"/>
      <c r="CA683" s="16"/>
      <c r="CB683" s="16"/>
      <c r="CC683" s="16"/>
      <c r="CD683" s="16"/>
      <c r="CE683" s="16"/>
      <c r="CF683" s="16"/>
      <c r="CG683" s="16"/>
      <c r="CH683" s="16"/>
      <c r="CI683" s="16"/>
      <c r="CJ683" s="16"/>
      <c r="CK683" s="16"/>
      <c r="CL683" s="16"/>
      <c r="CM683" s="16"/>
      <c r="CN683" s="16"/>
      <c r="CO683" s="16"/>
      <c r="CP683" s="16"/>
      <c r="CQ683" s="16"/>
      <c r="CR683" s="16"/>
      <c r="CS683" s="16"/>
      <c r="CT683" s="16"/>
      <c r="CU683" s="16"/>
      <c r="CV683" s="16"/>
      <c r="CW683" s="16"/>
      <c r="CX683" s="16"/>
      <c r="CY683" s="16"/>
      <c r="CZ683" s="16"/>
      <c r="DA683" s="16"/>
      <c r="DB683" s="16"/>
      <c r="DC683" s="16"/>
      <c r="DD683" s="16"/>
      <c r="DE683" s="16"/>
      <c r="DF683" s="16"/>
      <c r="DG683" s="16"/>
      <c r="DH683" s="16"/>
      <c r="DI683" s="16"/>
      <c r="DJ683" s="16"/>
      <c r="DK683" s="16"/>
      <c r="DL683" s="16"/>
      <c r="DM683" s="16"/>
      <c r="DN683" s="16"/>
      <c r="DO683" s="16"/>
      <c r="DP683" s="16"/>
      <c r="DQ683" s="16"/>
      <c r="DR683" s="16"/>
      <c r="DS683" s="16"/>
      <c r="DT683" s="16"/>
      <c r="DU683" s="16"/>
      <c r="DV683" s="16"/>
      <c r="DW683" s="16"/>
      <c r="DX683" s="16"/>
      <c r="DY683" s="16"/>
      <c r="DZ683" s="16"/>
      <c r="EA683" s="16"/>
      <c r="EB683" s="16"/>
      <c r="EC683" s="16"/>
      <c r="ED683" s="16"/>
      <c r="EE683" s="16"/>
      <c r="EF683" s="16"/>
      <c r="EG683" s="16"/>
      <c r="EH683" s="16"/>
      <c r="EI683" s="16"/>
      <c r="EJ683" s="16"/>
      <c r="EK683" s="16"/>
      <c r="EL683" s="16"/>
      <c r="EM683" s="16"/>
      <c r="EN683" s="16"/>
      <c r="EO683" s="16"/>
      <c r="EP683" s="16"/>
      <c r="EQ683" s="16"/>
      <c r="ER683" s="16"/>
      <c r="ES683" s="16"/>
      <c r="ET683" s="16"/>
      <c r="EU683" s="16"/>
      <c r="EV683" s="16"/>
      <c r="EW683" s="16"/>
      <c r="EX683" s="16"/>
      <c r="EY683" s="16"/>
      <c r="EZ683" s="16"/>
      <c r="FA683" s="16"/>
      <c r="FB683" s="16"/>
      <c r="FC683" s="16"/>
      <c r="FD683" s="16"/>
      <c r="FE683" s="16"/>
      <c r="FF683" s="16"/>
      <c r="FG683" s="16"/>
      <c r="FH683" s="16"/>
      <c r="FI683" s="16"/>
      <c r="FJ683" s="16"/>
      <c r="FK683" s="16"/>
      <c r="FL683" s="16"/>
      <c r="FM683" s="16"/>
      <c r="FN683" s="16"/>
      <c r="FO683" s="16"/>
      <c r="FP683" s="16"/>
      <c r="FQ683" s="16"/>
      <c r="FR683" s="16"/>
      <c r="FS683" s="16"/>
      <c r="FT683" s="16"/>
      <c r="FU683" s="16"/>
      <c r="FV683" s="16"/>
      <c r="FW683" s="16"/>
      <c r="FX683" s="16"/>
    </row>
    <row r="684" spans="1:180" x14ac:dyDescent="0.3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c r="BY684" s="16"/>
      <c r="BZ684" s="16"/>
      <c r="CA684" s="16"/>
      <c r="CB684" s="16"/>
      <c r="CC684" s="16"/>
      <c r="CD684" s="16"/>
      <c r="CE684" s="16"/>
      <c r="CF684" s="16"/>
      <c r="CG684" s="16"/>
      <c r="CH684" s="16"/>
      <c r="CI684" s="16"/>
      <c r="CJ684" s="16"/>
      <c r="CK684" s="16"/>
      <c r="CL684" s="16"/>
      <c r="CM684" s="16"/>
      <c r="CN684" s="16"/>
      <c r="CO684" s="16"/>
      <c r="CP684" s="16"/>
      <c r="CQ684" s="16"/>
      <c r="CR684" s="16"/>
      <c r="CS684" s="16"/>
      <c r="CT684" s="16"/>
      <c r="CU684" s="16"/>
      <c r="CV684" s="16"/>
      <c r="CW684" s="16"/>
      <c r="CX684" s="16"/>
      <c r="CY684" s="16"/>
      <c r="CZ684" s="16"/>
      <c r="DA684" s="16"/>
      <c r="DB684" s="16"/>
      <c r="DC684" s="16"/>
      <c r="DD684" s="16"/>
      <c r="DE684" s="16"/>
      <c r="DF684" s="16"/>
      <c r="DG684" s="16"/>
      <c r="DH684" s="16"/>
      <c r="DI684" s="16"/>
      <c r="DJ684" s="16"/>
      <c r="DK684" s="16"/>
      <c r="DL684" s="16"/>
      <c r="DM684" s="16"/>
      <c r="DN684" s="16"/>
      <c r="DO684" s="16"/>
      <c r="DP684" s="16"/>
      <c r="DQ684" s="16"/>
      <c r="DR684" s="16"/>
      <c r="DS684" s="16"/>
      <c r="DT684" s="16"/>
      <c r="DU684" s="16"/>
      <c r="DV684" s="16"/>
      <c r="DW684" s="16"/>
      <c r="DX684" s="16"/>
      <c r="DY684" s="16"/>
      <c r="DZ684" s="16"/>
      <c r="EA684" s="16"/>
      <c r="EB684" s="16"/>
      <c r="EC684" s="16"/>
      <c r="ED684" s="16"/>
      <c r="EE684" s="16"/>
      <c r="EF684" s="16"/>
      <c r="EG684" s="16"/>
      <c r="EH684" s="16"/>
      <c r="EI684" s="16"/>
      <c r="EJ684" s="16"/>
      <c r="EK684" s="16"/>
      <c r="EL684" s="16"/>
      <c r="EM684" s="16"/>
      <c r="EN684" s="16"/>
      <c r="EO684" s="16"/>
      <c r="EP684" s="16"/>
      <c r="EQ684" s="16"/>
      <c r="ER684" s="16"/>
      <c r="ES684" s="16"/>
      <c r="ET684" s="16"/>
      <c r="EU684" s="16"/>
      <c r="EV684" s="16"/>
      <c r="EW684" s="16"/>
      <c r="EX684" s="16"/>
      <c r="EY684" s="16"/>
      <c r="EZ684" s="16"/>
      <c r="FA684" s="16"/>
      <c r="FB684" s="16"/>
      <c r="FC684" s="16"/>
      <c r="FD684" s="16"/>
      <c r="FE684" s="16"/>
      <c r="FF684" s="16"/>
      <c r="FG684" s="16"/>
      <c r="FH684" s="16"/>
      <c r="FI684" s="16"/>
      <c r="FJ684" s="16"/>
      <c r="FK684" s="16"/>
      <c r="FL684" s="16"/>
      <c r="FM684" s="16"/>
      <c r="FN684" s="16"/>
      <c r="FO684" s="16"/>
      <c r="FP684" s="16"/>
      <c r="FQ684" s="16"/>
      <c r="FR684" s="16"/>
      <c r="FS684" s="16"/>
      <c r="FT684" s="16"/>
      <c r="FU684" s="16"/>
      <c r="FV684" s="16"/>
      <c r="FW684" s="16"/>
      <c r="FX684" s="16"/>
    </row>
    <row r="685" spans="1:180" x14ac:dyDescent="0.3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c r="BY685" s="16"/>
      <c r="BZ685" s="16"/>
      <c r="CA685" s="16"/>
      <c r="CB685" s="16"/>
      <c r="CC685" s="16"/>
      <c r="CD685" s="16"/>
      <c r="CE685" s="16"/>
      <c r="CF685" s="16"/>
      <c r="CG685" s="16"/>
      <c r="CH685" s="16"/>
      <c r="CI685" s="16"/>
      <c r="CJ685" s="16"/>
      <c r="CK685" s="16"/>
      <c r="CL685" s="16"/>
      <c r="CM685" s="16"/>
      <c r="CN685" s="16"/>
      <c r="CO685" s="16"/>
      <c r="CP685" s="16"/>
      <c r="CQ685" s="16"/>
      <c r="CR685" s="16"/>
      <c r="CS685" s="16"/>
      <c r="CT685" s="16"/>
      <c r="CU685" s="16"/>
      <c r="CV685" s="16"/>
      <c r="CW685" s="16"/>
      <c r="CX685" s="16"/>
      <c r="CY685" s="16"/>
      <c r="CZ685" s="16"/>
      <c r="DA685" s="16"/>
      <c r="DB685" s="16"/>
      <c r="DC685" s="16"/>
      <c r="DD685" s="16"/>
      <c r="DE685" s="16"/>
      <c r="DF685" s="16"/>
      <c r="DG685" s="16"/>
      <c r="DH685" s="16"/>
      <c r="DI685" s="16"/>
      <c r="DJ685" s="16"/>
      <c r="DK685" s="16"/>
      <c r="DL685" s="16"/>
      <c r="DM685" s="16"/>
      <c r="DN685" s="16"/>
      <c r="DO685" s="16"/>
      <c r="DP685" s="16"/>
      <c r="DQ685" s="16"/>
      <c r="DR685" s="16"/>
      <c r="DS685" s="16"/>
      <c r="DT685" s="16"/>
      <c r="DU685" s="16"/>
      <c r="DV685" s="16"/>
      <c r="DW685" s="16"/>
      <c r="DX685" s="16"/>
      <c r="DY685" s="16"/>
      <c r="DZ685" s="16"/>
      <c r="EA685" s="16"/>
      <c r="EB685" s="16"/>
      <c r="EC685" s="16"/>
      <c r="ED685" s="16"/>
      <c r="EE685" s="16"/>
      <c r="EF685" s="16"/>
      <c r="EG685" s="16"/>
      <c r="EH685" s="16"/>
      <c r="EI685" s="16"/>
      <c r="EJ685" s="16"/>
      <c r="EK685" s="16"/>
      <c r="EL685" s="16"/>
      <c r="EM685" s="16"/>
      <c r="EN685" s="16"/>
      <c r="EO685" s="16"/>
      <c r="EP685" s="16"/>
      <c r="EQ685" s="16"/>
      <c r="ER685" s="16"/>
      <c r="ES685" s="16"/>
      <c r="ET685" s="16"/>
      <c r="EU685" s="16"/>
      <c r="EV685" s="16"/>
      <c r="EW685" s="16"/>
      <c r="EX685" s="16"/>
      <c r="EY685" s="16"/>
      <c r="EZ685" s="16"/>
      <c r="FA685" s="16"/>
      <c r="FB685" s="16"/>
      <c r="FC685" s="16"/>
      <c r="FD685" s="16"/>
      <c r="FE685" s="16"/>
      <c r="FF685" s="16"/>
      <c r="FG685" s="16"/>
      <c r="FH685" s="16"/>
      <c r="FI685" s="16"/>
      <c r="FJ685" s="16"/>
      <c r="FK685" s="16"/>
      <c r="FL685" s="16"/>
      <c r="FM685" s="16"/>
      <c r="FN685" s="16"/>
      <c r="FO685" s="16"/>
      <c r="FP685" s="16"/>
      <c r="FQ685" s="16"/>
      <c r="FR685" s="16"/>
      <c r="FS685" s="16"/>
      <c r="FT685" s="16"/>
      <c r="FU685" s="16"/>
      <c r="FV685" s="16"/>
      <c r="FW685" s="16"/>
      <c r="FX685" s="16"/>
    </row>
    <row r="686" spans="1:180" x14ac:dyDescent="0.3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c r="CX686" s="16"/>
      <c r="CY686" s="16"/>
      <c r="CZ686" s="16"/>
      <c r="DA686" s="16"/>
      <c r="DB686" s="16"/>
      <c r="DC686" s="16"/>
      <c r="DD686" s="16"/>
      <c r="DE686" s="16"/>
      <c r="DF686" s="16"/>
      <c r="DG686" s="16"/>
      <c r="DH686" s="16"/>
      <c r="DI686" s="16"/>
      <c r="DJ686" s="16"/>
      <c r="DK686" s="16"/>
      <c r="DL686" s="16"/>
      <c r="DM686" s="16"/>
      <c r="DN686" s="16"/>
      <c r="DO686" s="16"/>
      <c r="DP686" s="16"/>
      <c r="DQ686" s="16"/>
      <c r="DR686" s="16"/>
      <c r="DS686" s="16"/>
      <c r="DT686" s="16"/>
      <c r="DU686" s="16"/>
      <c r="DV686" s="16"/>
      <c r="DW686" s="16"/>
      <c r="DX686" s="16"/>
      <c r="DY686" s="16"/>
      <c r="DZ686" s="16"/>
      <c r="EA686" s="16"/>
      <c r="EB686" s="16"/>
      <c r="EC686" s="16"/>
      <c r="ED686" s="16"/>
      <c r="EE686" s="16"/>
      <c r="EF686" s="16"/>
      <c r="EG686" s="16"/>
      <c r="EH686" s="16"/>
      <c r="EI686" s="16"/>
      <c r="EJ686" s="16"/>
      <c r="EK686" s="16"/>
      <c r="EL686" s="16"/>
      <c r="EM686" s="16"/>
      <c r="EN686" s="16"/>
      <c r="EO686" s="16"/>
      <c r="EP686" s="16"/>
      <c r="EQ686" s="16"/>
      <c r="ER686" s="16"/>
      <c r="ES686" s="16"/>
      <c r="ET686" s="16"/>
      <c r="EU686" s="16"/>
      <c r="EV686" s="16"/>
      <c r="EW686" s="16"/>
      <c r="EX686" s="16"/>
      <c r="EY686" s="16"/>
      <c r="EZ686" s="16"/>
      <c r="FA686" s="16"/>
      <c r="FB686" s="16"/>
      <c r="FC686" s="16"/>
      <c r="FD686" s="16"/>
      <c r="FE686" s="16"/>
      <c r="FF686" s="16"/>
      <c r="FG686" s="16"/>
      <c r="FH686" s="16"/>
      <c r="FI686" s="16"/>
      <c r="FJ686" s="16"/>
      <c r="FK686" s="16"/>
      <c r="FL686" s="16"/>
      <c r="FM686" s="16"/>
      <c r="FN686" s="16"/>
      <c r="FO686" s="16"/>
      <c r="FP686" s="16"/>
      <c r="FQ686" s="16"/>
      <c r="FR686" s="16"/>
      <c r="FS686" s="16"/>
      <c r="FT686" s="16"/>
      <c r="FU686" s="16"/>
      <c r="FV686" s="16"/>
      <c r="FW686" s="16"/>
      <c r="FX686" s="16"/>
    </row>
    <row r="687" spans="1:180" x14ac:dyDescent="0.3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c r="CX687" s="16"/>
      <c r="CY687" s="16"/>
      <c r="CZ687" s="16"/>
      <c r="DA687" s="16"/>
      <c r="DB687" s="16"/>
      <c r="DC687" s="16"/>
      <c r="DD687" s="16"/>
      <c r="DE687" s="16"/>
      <c r="DF687" s="16"/>
      <c r="DG687" s="16"/>
      <c r="DH687" s="16"/>
      <c r="DI687" s="16"/>
      <c r="DJ687" s="16"/>
      <c r="DK687" s="16"/>
      <c r="DL687" s="16"/>
      <c r="DM687" s="16"/>
      <c r="DN687" s="16"/>
      <c r="DO687" s="16"/>
      <c r="DP687" s="16"/>
      <c r="DQ687" s="16"/>
      <c r="DR687" s="16"/>
      <c r="DS687" s="16"/>
      <c r="DT687" s="16"/>
      <c r="DU687" s="16"/>
      <c r="DV687" s="16"/>
      <c r="DW687" s="16"/>
      <c r="DX687" s="16"/>
      <c r="DY687" s="16"/>
      <c r="DZ687" s="16"/>
      <c r="EA687" s="16"/>
      <c r="EB687" s="16"/>
      <c r="EC687" s="16"/>
      <c r="ED687" s="16"/>
      <c r="EE687" s="16"/>
      <c r="EF687" s="16"/>
      <c r="EG687" s="16"/>
      <c r="EH687" s="16"/>
      <c r="EI687" s="16"/>
      <c r="EJ687" s="16"/>
      <c r="EK687" s="16"/>
      <c r="EL687" s="16"/>
      <c r="EM687" s="16"/>
      <c r="EN687" s="16"/>
      <c r="EO687" s="16"/>
      <c r="EP687" s="16"/>
      <c r="EQ687" s="16"/>
      <c r="ER687" s="16"/>
      <c r="ES687" s="16"/>
      <c r="ET687" s="16"/>
      <c r="EU687" s="16"/>
      <c r="EV687" s="16"/>
      <c r="EW687" s="16"/>
      <c r="EX687" s="16"/>
      <c r="EY687" s="16"/>
      <c r="EZ687" s="16"/>
      <c r="FA687" s="16"/>
      <c r="FB687" s="16"/>
      <c r="FC687" s="16"/>
      <c r="FD687" s="16"/>
      <c r="FE687" s="16"/>
      <c r="FF687" s="16"/>
      <c r="FG687" s="16"/>
      <c r="FH687" s="16"/>
      <c r="FI687" s="16"/>
      <c r="FJ687" s="16"/>
      <c r="FK687" s="16"/>
      <c r="FL687" s="16"/>
      <c r="FM687" s="16"/>
      <c r="FN687" s="16"/>
      <c r="FO687" s="16"/>
      <c r="FP687" s="16"/>
      <c r="FQ687" s="16"/>
      <c r="FR687" s="16"/>
      <c r="FS687" s="16"/>
      <c r="FT687" s="16"/>
      <c r="FU687" s="16"/>
      <c r="FV687" s="16"/>
      <c r="FW687" s="16"/>
      <c r="FX687" s="16"/>
    </row>
    <row r="688" spans="1:180" x14ac:dyDescent="0.3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c r="BY688" s="16"/>
      <c r="BZ688" s="16"/>
      <c r="CA688" s="16"/>
      <c r="CB688" s="16"/>
      <c r="CC688" s="16"/>
      <c r="CD688" s="16"/>
      <c r="CE688" s="16"/>
      <c r="CF688" s="16"/>
      <c r="CG688" s="16"/>
      <c r="CH688" s="16"/>
      <c r="CI688" s="16"/>
      <c r="CJ688" s="16"/>
      <c r="CK688" s="16"/>
      <c r="CL688" s="16"/>
      <c r="CM688" s="16"/>
      <c r="CN688" s="16"/>
      <c r="CO688" s="16"/>
      <c r="CP688" s="16"/>
      <c r="CQ688" s="16"/>
      <c r="CR688" s="16"/>
      <c r="CS688" s="16"/>
      <c r="CT688" s="16"/>
      <c r="CU688" s="16"/>
      <c r="CV688" s="16"/>
      <c r="CW688" s="16"/>
      <c r="CX688" s="16"/>
      <c r="CY688" s="16"/>
      <c r="CZ688" s="16"/>
      <c r="DA688" s="16"/>
      <c r="DB688" s="16"/>
      <c r="DC688" s="16"/>
      <c r="DD688" s="16"/>
      <c r="DE688" s="16"/>
      <c r="DF688" s="16"/>
      <c r="DG688" s="16"/>
      <c r="DH688" s="16"/>
      <c r="DI688" s="16"/>
      <c r="DJ688" s="16"/>
      <c r="DK688" s="16"/>
      <c r="DL688" s="16"/>
      <c r="DM688" s="16"/>
      <c r="DN688" s="16"/>
      <c r="DO688" s="16"/>
      <c r="DP688" s="16"/>
      <c r="DQ688" s="16"/>
      <c r="DR688" s="16"/>
      <c r="DS688" s="16"/>
      <c r="DT688" s="16"/>
      <c r="DU688" s="16"/>
      <c r="DV688" s="16"/>
      <c r="DW688" s="16"/>
      <c r="DX688" s="16"/>
      <c r="DY688" s="16"/>
      <c r="DZ688" s="16"/>
      <c r="EA688" s="16"/>
      <c r="EB688" s="16"/>
      <c r="EC688" s="16"/>
      <c r="ED688" s="16"/>
      <c r="EE688" s="16"/>
      <c r="EF688" s="16"/>
      <c r="EG688" s="16"/>
      <c r="EH688" s="16"/>
      <c r="EI688" s="16"/>
      <c r="EJ688" s="16"/>
      <c r="EK688" s="16"/>
      <c r="EL688" s="16"/>
      <c r="EM688" s="16"/>
      <c r="EN688" s="16"/>
      <c r="EO688" s="16"/>
      <c r="EP688" s="16"/>
      <c r="EQ688" s="16"/>
      <c r="ER688" s="16"/>
      <c r="ES688" s="16"/>
      <c r="ET688" s="16"/>
      <c r="EU688" s="16"/>
      <c r="EV688" s="16"/>
      <c r="EW688" s="16"/>
      <c r="EX688" s="16"/>
      <c r="EY688" s="16"/>
      <c r="EZ688" s="16"/>
      <c r="FA688" s="16"/>
      <c r="FB688" s="16"/>
      <c r="FC688" s="16"/>
      <c r="FD688" s="16"/>
      <c r="FE688" s="16"/>
      <c r="FF688" s="16"/>
      <c r="FG688" s="16"/>
      <c r="FH688" s="16"/>
      <c r="FI688" s="16"/>
      <c r="FJ688" s="16"/>
      <c r="FK688" s="16"/>
      <c r="FL688" s="16"/>
      <c r="FM688" s="16"/>
      <c r="FN688" s="16"/>
      <c r="FO688" s="16"/>
      <c r="FP688" s="16"/>
      <c r="FQ688" s="16"/>
      <c r="FR688" s="16"/>
      <c r="FS688" s="16"/>
      <c r="FT688" s="16"/>
      <c r="FU688" s="16"/>
      <c r="FV688" s="16"/>
      <c r="FW688" s="16"/>
      <c r="FX688" s="16"/>
    </row>
    <row r="689" spans="1:180" x14ac:dyDescent="0.3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c r="BY689" s="16"/>
      <c r="BZ689" s="16"/>
      <c r="CA689" s="16"/>
      <c r="CB689" s="16"/>
      <c r="CC689" s="16"/>
      <c r="CD689" s="16"/>
      <c r="CE689" s="16"/>
      <c r="CF689" s="16"/>
      <c r="CG689" s="16"/>
      <c r="CH689" s="16"/>
      <c r="CI689" s="16"/>
      <c r="CJ689" s="16"/>
      <c r="CK689" s="16"/>
      <c r="CL689" s="16"/>
      <c r="CM689" s="16"/>
      <c r="CN689" s="16"/>
      <c r="CO689" s="16"/>
      <c r="CP689" s="16"/>
      <c r="CQ689" s="16"/>
      <c r="CR689" s="16"/>
      <c r="CS689" s="16"/>
      <c r="CT689" s="16"/>
      <c r="CU689" s="16"/>
      <c r="CV689" s="16"/>
      <c r="CW689" s="16"/>
      <c r="CX689" s="16"/>
      <c r="CY689" s="16"/>
      <c r="CZ689" s="16"/>
      <c r="DA689" s="16"/>
      <c r="DB689" s="16"/>
      <c r="DC689" s="16"/>
      <c r="DD689" s="16"/>
      <c r="DE689" s="16"/>
      <c r="DF689" s="16"/>
      <c r="DG689" s="16"/>
      <c r="DH689" s="16"/>
      <c r="DI689" s="16"/>
      <c r="DJ689" s="16"/>
      <c r="DK689" s="16"/>
      <c r="DL689" s="16"/>
      <c r="DM689" s="16"/>
      <c r="DN689" s="16"/>
      <c r="DO689" s="16"/>
      <c r="DP689" s="16"/>
      <c r="DQ689" s="16"/>
      <c r="DR689" s="16"/>
      <c r="DS689" s="16"/>
      <c r="DT689" s="16"/>
      <c r="DU689" s="16"/>
      <c r="DV689" s="16"/>
      <c r="DW689" s="16"/>
      <c r="DX689" s="16"/>
      <c r="DY689" s="16"/>
      <c r="DZ689" s="16"/>
      <c r="EA689" s="16"/>
      <c r="EB689" s="16"/>
      <c r="EC689" s="16"/>
      <c r="ED689" s="16"/>
      <c r="EE689" s="16"/>
      <c r="EF689" s="16"/>
      <c r="EG689" s="16"/>
      <c r="EH689" s="16"/>
      <c r="EI689" s="16"/>
      <c r="EJ689" s="16"/>
      <c r="EK689" s="16"/>
      <c r="EL689" s="16"/>
      <c r="EM689" s="16"/>
      <c r="EN689" s="16"/>
      <c r="EO689" s="16"/>
      <c r="EP689" s="16"/>
      <c r="EQ689" s="16"/>
      <c r="ER689" s="16"/>
      <c r="ES689" s="16"/>
      <c r="ET689" s="16"/>
      <c r="EU689" s="16"/>
      <c r="EV689" s="16"/>
      <c r="EW689" s="16"/>
      <c r="EX689" s="16"/>
      <c r="EY689" s="16"/>
      <c r="EZ689" s="16"/>
      <c r="FA689" s="16"/>
      <c r="FB689" s="16"/>
      <c r="FC689" s="16"/>
      <c r="FD689" s="16"/>
      <c r="FE689" s="16"/>
      <c r="FF689" s="16"/>
      <c r="FG689" s="16"/>
      <c r="FH689" s="16"/>
      <c r="FI689" s="16"/>
      <c r="FJ689" s="16"/>
      <c r="FK689" s="16"/>
      <c r="FL689" s="16"/>
      <c r="FM689" s="16"/>
      <c r="FN689" s="16"/>
      <c r="FO689" s="16"/>
      <c r="FP689" s="16"/>
      <c r="FQ689" s="16"/>
      <c r="FR689" s="16"/>
      <c r="FS689" s="16"/>
      <c r="FT689" s="16"/>
      <c r="FU689" s="16"/>
      <c r="FV689" s="16"/>
      <c r="FW689" s="16"/>
      <c r="FX689" s="16"/>
    </row>
    <row r="690" spans="1:180" x14ac:dyDescent="0.3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c r="CB690" s="16"/>
      <c r="CC690" s="16"/>
      <c r="CD690" s="16"/>
      <c r="CE690" s="16"/>
      <c r="CF690" s="16"/>
      <c r="CG690" s="16"/>
      <c r="CH690" s="16"/>
      <c r="CI690" s="16"/>
      <c r="CJ690" s="16"/>
      <c r="CK690" s="16"/>
      <c r="CL690" s="16"/>
      <c r="CM690" s="16"/>
      <c r="CN690" s="16"/>
      <c r="CO690" s="16"/>
      <c r="CP690" s="16"/>
      <c r="CQ690" s="16"/>
      <c r="CR690" s="16"/>
      <c r="CS690" s="16"/>
      <c r="CT690" s="16"/>
      <c r="CU690" s="16"/>
      <c r="CV690" s="16"/>
      <c r="CW690" s="16"/>
      <c r="CX690" s="16"/>
      <c r="CY690" s="16"/>
      <c r="CZ690" s="16"/>
      <c r="DA690" s="16"/>
      <c r="DB690" s="16"/>
      <c r="DC690" s="16"/>
      <c r="DD690" s="16"/>
      <c r="DE690" s="16"/>
      <c r="DF690" s="16"/>
      <c r="DG690" s="16"/>
      <c r="DH690" s="16"/>
      <c r="DI690" s="16"/>
      <c r="DJ690" s="16"/>
      <c r="DK690" s="16"/>
      <c r="DL690" s="16"/>
      <c r="DM690" s="16"/>
      <c r="DN690" s="16"/>
      <c r="DO690" s="16"/>
      <c r="DP690" s="16"/>
      <c r="DQ690" s="16"/>
      <c r="DR690" s="16"/>
      <c r="DS690" s="16"/>
      <c r="DT690" s="16"/>
      <c r="DU690" s="16"/>
      <c r="DV690" s="16"/>
      <c r="DW690" s="16"/>
      <c r="DX690" s="16"/>
      <c r="DY690" s="16"/>
      <c r="DZ690" s="16"/>
      <c r="EA690" s="16"/>
      <c r="EB690" s="16"/>
      <c r="EC690" s="16"/>
      <c r="ED690" s="16"/>
      <c r="EE690" s="16"/>
      <c r="EF690" s="16"/>
      <c r="EG690" s="16"/>
      <c r="EH690" s="16"/>
      <c r="EI690" s="16"/>
      <c r="EJ690" s="16"/>
      <c r="EK690" s="16"/>
      <c r="EL690" s="16"/>
      <c r="EM690" s="16"/>
      <c r="EN690" s="16"/>
      <c r="EO690" s="16"/>
      <c r="EP690" s="16"/>
      <c r="EQ690" s="16"/>
      <c r="ER690" s="16"/>
      <c r="ES690" s="16"/>
      <c r="ET690" s="16"/>
      <c r="EU690" s="16"/>
      <c r="EV690" s="16"/>
      <c r="EW690" s="16"/>
      <c r="EX690" s="16"/>
      <c r="EY690" s="16"/>
      <c r="EZ690" s="16"/>
      <c r="FA690" s="16"/>
      <c r="FB690" s="16"/>
      <c r="FC690" s="16"/>
      <c r="FD690" s="16"/>
      <c r="FE690" s="16"/>
      <c r="FF690" s="16"/>
      <c r="FG690" s="16"/>
      <c r="FH690" s="16"/>
      <c r="FI690" s="16"/>
      <c r="FJ690" s="16"/>
      <c r="FK690" s="16"/>
      <c r="FL690" s="16"/>
      <c r="FM690" s="16"/>
      <c r="FN690" s="16"/>
      <c r="FO690" s="16"/>
      <c r="FP690" s="16"/>
      <c r="FQ690" s="16"/>
      <c r="FR690" s="16"/>
      <c r="FS690" s="16"/>
      <c r="FT690" s="16"/>
      <c r="FU690" s="16"/>
      <c r="FV690" s="16"/>
      <c r="FW690" s="16"/>
      <c r="FX690" s="16"/>
    </row>
    <row r="691" spans="1:180" x14ac:dyDescent="0.3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c r="CX691" s="16"/>
      <c r="CY691" s="16"/>
      <c r="CZ691" s="16"/>
      <c r="DA691" s="16"/>
      <c r="DB691" s="16"/>
      <c r="DC691" s="16"/>
      <c r="DD691" s="16"/>
      <c r="DE691" s="16"/>
      <c r="DF691" s="16"/>
      <c r="DG691" s="16"/>
      <c r="DH691" s="16"/>
      <c r="DI691" s="16"/>
      <c r="DJ691" s="16"/>
      <c r="DK691" s="16"/>
      <c r="DL691" s="16"/>
      <c r="DM691" s="16"/>
      <c r="DN691" s="16"/>
      <c r="DO691" s="16"/>
      <c r="DP691" s="16"/>
      <c r="DQ691" s="16"/>
      <c r="DR691" s="16"/>
      <c r="DS691" s="16"/>
      <c r="DT691" s="16"/>
      <c r="DU691" s="16"/>
      <c r="DV691" s="16"/>
      <c r="DW691" s="16"/>
      <c r="DX691" s="16"/>
      <c r="DY691" s="16"/>
      <c r="DZ691" s="16"/>
      <c r="EA691" s="16"/>
      <c r="EB691" s="16"/>
      <c r="EC691" s="16"/>
      <c r="ED691" s="16"/>
      <c r="EE691" s="16"/>
      <c r="EF691" s="16"/>
      <c r="EG691" s="16"/>
      <c r="EH691" s="16"/>
      <c r="EI691" s="16"/>
      <c r="EJ691" s="16"/>
      <c r="EK691" s="16"/>
      <c r="EL691" s="16"/>
      <c r="EM691" s="16"/>
      <c r="EN691" s="16"/>
      <c r="EO691" s="16"/>
      <c r="EP691" s="16"/>
      <c r="EQ691" s="16"/>
      <c r="ER691" s="16"/>
      <c r="ES691" s="16"/>
      <c r="ET691" s="16"/>
      <c r="EU691" s="16"/>
      <c r="EV691" s="16"/>
      <c r="EW691" s="16"/>
      <c r="EX691" s="16"/>
      <c r="EY691" s="16"/>
      <c r="EZ691" s="16"/>
      <c r="FA691" s="16"/>
      <c r="FB691" s="16"/>
      <c r="FC691" s="16"/>
      <c r="FD691" s="16"/>
      <c r="FE691" s="16"/>
      <c r="FF691" s="16"/>
      <c r="FG691" s="16"/>
      <c r="FH691" s="16"/>
      <c r="FI691" s="16"/>
      <c r="FJ691" s="16"/>
      <c r="FK691" s="16"/>
      <c r="FL691" s="16"/>
      <c r="FM691" s="16"/>
      <c r="FN691" s="16"/>
      <c r="FO691" s="16"/>
      <c r="FP691" s="16"/>
      <c r="FQ691" s="16"/>
      <c r="FR691" s="16"/>
      <c r="FS691" s="16"/>
      <c r="FT691" s="16"/>
      <c r="FU691" s="16"/>
      <c r="FV691" s="16"/>
      <c r="FW691" s="16"/>
      <c r="FX691" s="16"/>
    </row>
    <row r="692" spans="1:180" x14ac:dyDescent="0.3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c r="CX692" s="16"/>
      <c r="CY692" s="16"/>
      <c r="CZ692" s="16"/>
      <c r="DA692" s="16"/>
      <c r="DB692" s="16"/>
      <c r="DC692" s="16"/>
      <c r="DD692" s="16"/>
      <c r="DE692" s="16"/>
      <c r="DF692" s="16"/>
      <c r="DG692" s="16"/>
      <c r="DH692" s="16"/>
      <c r="DI692" s="16"/>
      <c r="DJ692" s="16"/>
      <c r="DK692" s="16"/>
      <c r="DL692" s="16"/>
      <c r="DM692" s="16"/>
      <c r="DN692" s="16"/>
      <c r="DO692" s="16"/>
      <c r="DP692" s="16"/>
      <c r="DQ692" s="16"/>
      <c r="DR692" s="16"/>
      <c r="DS692" s="16"/>
      <c r="DT692" s="16"/>
      <c r="DU692" s="16"/>
      <c r="DV692" s="16"/>
      <c r="DW692" s="16"/>
      <c r="DX692" s="16"/>
      <c r="DY692" s="16"/>
      <c r="DZ692" s="16"/>
      <c r="EA692" s="16"/>
      <c r="EB692" s="16"/>
      <c r="EC692" s="16"/>
      <c r="ED692" s="16"/>
      <c r="EE692" s="16"/>
      <c r="EF692" s="16"/>
      <c r="EG692" s="16"/>
      <c r="EH692" s="16"/>
      <c r="EI692" s="16"/>
      <c r="EJ692" s="16"/>
      <c r="EK692" s="16"/>
      <c r="EL692" s="16"/>
      <c r="EM692" s="16"/>
      <c r="EN692" s="16"/>
      <c r="EO692" s="16"/>
      <c r="EP692" s="16"/>
      <c r="EQ692" s="16"/>
      <c r="ER692" s="16"/>
      <c r="ES692" s="16"/>
      <c r="ET692" s="16"/>
      <c r="EU692" s="16"/>
      <c r="EV692" s="16"/>
      <c r="EW692" s="16"/>
      <c r="EX692" s="16"/>
      <c r="EY692" s="16"/>
      <c r="EZ692" s="16"/>
      <c r="FA692" s="16"/>
      <c r="FB692" s="16"/>
      <c r="FC692" s="16"/>
      <c r="FD692" s="16"/>
      <c r="FE692" s="16"/>
      <c r="FF692" s="16"/>
      <c r="FG692" s="16"/>
      <c r="FH692" s="16"/>
      <c r="FI692" s="16"/>
      <c r="FJ692" s="16"/>
      <c r="FK692" s="16"/>
      <c r="FL692" s="16"/>
      <c r="FM692" s="16"/>
      <c r="FN692" s="16"/>
      <c r="FO692" s="16"/>
      <c r="FP692" s="16"/>
      <c r="FQ692" s="16"/>
      <c r="FR692" s="16"/>
      <c r="FS692" s="16"/>
      <c r="FT692" s="16"/>
      <c r="FU692" s="16"/>
      <c r="FV692" s="16"/>
      <c r="FW692" s="16"/>
      <c r="FX692" s="16"/>
    </row>
    <row r="693" spans="1:180" x14ac:dyDescent="0.3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c r="BY693" s="16"/>
      <c r="BZ693" s="16"/>
      <c r="CA693" s="16"/>
      <c r="CB693" s="16"/>
      <c r="CC693" s="16"/>
      <c r="CD693" s="16"/>
      <c r="CE693" s="16"/>
      <c r="CF693" s="16"/>
      <c r="CG693" s="16"/>
      <c r="CH693" s="16"/>
      <c r="CI693" s="16"/>
      <c r="CJ693" s="16"/>
      <c r="CK693" s="16"/>
      <c r="CL693" s="16"/>
      <c r="CM693" s="16"/>
      <c r="CN693" s="16"/>
      <c r="CO693" s="16"/>
      <c r="CP693" s="16"/>
      <c r="CQ693" s="16"/>
      <c r="CR693" s="16"/>
      <c r="CS693" s="16"/>
      <c r="CT693" s="16"/>
      <c r="CU693" s="16"/>
      <c r="CV693" s="16"/>
      <c r="CW693" s="16"/>
      <c r="CX693" s="16"/>
      <c r="CY693" s="16"/>
      <c r="CZ693" s="16"/>
      <c r="DA693" s="16"/>
      <c r="DB693" s="16"/>
      <c r="DC693" s="16"/>
      <c r="DD693" s="16"/>
      <c r="DE693" s="16"/>
      <c r="DF693" s="16"/>
      <c r="DG693" s="16"/>
      <c r="DH693" s="16"/>
      <c r="DI693" s="16"/>
      <c r="DJ693" s="16"/>
      <c r="DK693" s="16"/>
      <c r="DL693" s="16"/>
      <c r="DM693" s="16"/>
      <c r="DN693" s="16"/>
      <c r="DO693" s="16"/>
      <c r="DP693" s="16"/>
      <c r="DQ693" s="16"/>
      <c r="DR693" s="16"/>
      <c r="DS693" s="16"/>
      <c r="DT693" s="16"/>
      <c r="DU693" s="16"/>
      <c r="DV693" s="16"/>
      <c r="DW693" s="16"/>
      <c r="DX693" s="16"/>
      <c r="DY693" s="16"/>
      <c r="DZ693" s="16"/>
      <c r="EA693" s="16"/>
      <c r="EB693" s="16"/>
      <c r="EC693" s="16"/>
      <c r="ED693" s="16"/>
      <c r="EE693" s="16"/>
      <c r="EF693" s="16"/>
      <c r="EG693" s="16"/>
      <c r="EH693" s="16"/>
      <c r="EI693" s="16"/>
      <c r="EJ693" s="16"/>
      <c r="EK693" s="16"/>
      <c r="EL693" s="16"/>
      <c r="EM693" s="16"/>
      <c r="EN693" s="16"/>
      <c r="EO693" s="16"/>
      <c r="EP693" s="16"/>
      <c r="EQ693" s="16"/>
      <c r="ER693" s="16"/>
      <c r="ES693" s="16"/>
      <c r="ET693" s="16"/>
      <c r="EU693" s="16"/>
      <c r="EV693" s="16"/>
      <c r="EW693" s="16"/>
      <c r="EX693" s="16"/>
      <c r="EY693" s="16"/>
      <c r="EZ693" s="16"/>
      <c r="FA693" s="16"/>
      <c r="FB693" s="16"/>
      <c r="FC693" s="16"/>
      <c r="FD693" s="16"/>
      <c r="FE693" s="16"/>
      <c r="FF693" s="16"/>
      <c r="FG693" s="16"/>
      <c r="FH693" s="16"/>
      <c r="FI693" s="16"/>
      <c r="FJ693" s="16"/>
      <c r="FK693" s="16"/>
      <c r="FL693" s="16"/>
      <c r="FM693" s="16"/>
      <c r="FN693" s="16"/>
      <c r="FO693" s="16"/>
      <c r="FP693" s="16"/>
      <c r="FQ693" s="16"/>
      <c r="FR693" s="16"/>
      <c r="FS693" s="16"/>
      <c r="FT693" s="16"/>
      <c r="FU693" s="16"/>
      <c r="FV693" s="16"/>
      <c r="FW693" s="16"/>
      <c r="FX693" s="16"/>
    </row>
    <row r="694" spans="1:180" x14ac:dyDescent="0.3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c r="BY694" s="16"/>
      <c r="BZ694" s="16"/>
      <c r="CA694" s="16"/>
      <c r="CB694" s="16"/>
      <c r="CC694" s="16"/>
      <c r="CD694" s="16"/>
      <c r="CE694" s="16"/>
      <c r="CF694" s="16"/>
      <c r="CG694" s="16"/>
      <c r="CH694" s="16"/>
      <c r="CI694" s="16"/>
      <c r="CJ694" s="16"/>
      <c r="CK694" s="16"/>
      <c r="CL694" s="16"/>
      <c r="CM694" s="16"/>
      <c r="CN694" s="16"/>
      <c r="CO694" s="16"/>
      <c r="CP694" s="16"/>
      <c r="CQ694" s="16"/>
      <c r="CR694" s="16"/>
      <c r="CS694" s="16"/>
      <c r="CT694" s="16"/>
      <c r="CU694" s="16"/>
      <c r="CV694" s="16"/>
      <c r="CW694" s="16"/>
      <c r="CX694" s="16"/>
      <c r="CY694" s="16"/>
      <c r="CZ694" s="16"/>
      <c r="DA694" s="16"/>
      <c r="DB694" s="16"/>
      <c r="DC694" s="16"/>
      <c r="DD694" s="16"/>
      <c r="DE694" s="16"/>
      <c r="DF694" s="16"/>
      <c r="DG694" s="16"/>
      <c r="DH694" s="16"/>
      <c r="DI694" s="16"/>
      <c r="DJ694" s="16"/>
      <c r="DK694" s="16"/>
      <c r="DL694" s="16"/>
      <c r="DM694" s="16"/>
      <c r="DN694" s="16"/>
      <c r="DO694" s="16"/>
      <c r="DP694" s="16"/>
      <c r="DQ694" s="16"/>
      <c r="DR694" s="16"/>
      <c r="DS694" s="16"/>
      <c r="DT694" s="16"/>
      <c r="DU694" s="16"/>
      <c r="DV694" s="16"/>
      <c r="DW694" s="16"/>
      <c r="DX694" s="16"/>
      <c r="DY694" s="16"/>
      <c r="DZ694" s="16"/>
      <c r="EA694" s="16"/>
      <c r="EB694" s="16"/>
      <c r="EC694" s="16"/>
      <c r="ED694" s="16"/>
      <c r="EE694" s="16"/>
      <c r="EF694" s="16"/>
      <c r="EG694" s="16"/>
      <c r="EH694" s="16"/>
      <c r="EI694" s="16"/>
      <c r="EJ694" s="16"/>
      <c r="EK694" s="16"/>
      <c r="EL694" s="16"/>
      <c r="EM694" s="16"/>
      <c r="EN694" s="16"/>
      <c r="EO694" s="16"/>
      <c r="EP694" s="16"/>
      <c r="EQ694" s="16"/>
      <c r="ER694" s="16"/>
      <c r="ES694" s="16"/>
      <c r="ET694" s="16"/>
      <c r="EU694" s="16"/>
      <c r="EV694" s="16"/>
      <c r="EW694" s="16"/>
      <c r="EX694" s="16"/>
      <c r="EY694" s="16"/>
      <c r="EZ694" s="16"/>
      <c r="FA694" s="16"/>
      <c r="FB694" s="16"/>
      <c r="FC694" s="16"/>
      <c r="FD694" s="16"/>
      <c r="FE694" s="16"/>
      <c r="FF694" s="16"/>
      <c r="FG694" s="16"/>
      <c r="FH694" s="16"/>
      <c r="FI694" s="16"/>
      <c r="FJ694" s="16"/>
      <c r="FK694" s="16"/>
      <c r="FL694" s="16"/>
      <c r="FM694" s="16"/>
      <c r="FN694" s="16"/>
      <c r="FO694" s="16"/>
      <c r="FP694" s="16"/>
      <c r="FQ694" s="16"/>
      <c r="FR694" s="16"/>
      <c r="FS694" s="16"/>
      <c r="FT694" s="16"/>
      <c r="FU694" s="16"/>
      <c r="FV694" s="16"/>
      <c r="FW694" s="16"/>
      <c r="FX694" s="16"/>
    </row>
    <row r="695" spans="1:180" x14ac:dyDescent="0.3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c r="BY695" s="16"/>
      <c r="BZ695" s="16"/>
      <c r="CA695" s="16"/>
      <c r="CB695" s="16"/>
      <c r="CC695" s="16"/>
      <c r="CD695" s="16"/>
      <c r="CE695" s="16"/>
      <c r="CF695" s="16"/>
      <c r="CG695" s="16"/>
      <c r="CH695" s="16"/>
      <c r="CI695" s="16"/>
      <c r="CJ695" s="16"/>
      <c r="CK695" s="16"/>
      <c r="CL695" s="16"/>
      <c r="CM695" s="16"/>
      <c r="CN695" s="16"/>
      <c r="CO695" s="16"/>
      <c r="CP695" s="16"/>
      <c r="CQ695" s="16"/>
      <c r="CR695" s="16"/>
      <c r="CS695" s="16"/>
      <c r="CT695" s="16"/>
      <c r="CU695" s="16"/>
      <c r="CV695" s="16"/>
      <c r="CW695" s="16"/>
      <c r="CX695" s="16"/>
      <c r="CY695" s="16"/>
      <c r="CZ695" s="16"/>
      <c r="DA695" s="16"/>
      <c r="DB695" s="16"/>
      <c r="DC695" s="16"/>
      <c r="DD695" s="16"/>
      <c r="DE695" s="16"/>
      <c r="DF695" s="16"/>
      <c r="DG695" s="16"/>
      <c r="DH695" s="16"/>
      <c r="DI695" s="16"/>
      <c r="DJ695" s="16"/>
      <c r="DK695" s="16"/>
      <c r="DL695" s="16"/>
      <c r="DM695" s="16"/>
      <c r="DN695" s="16"/>
      <c r="DO695" s="16"/>
      <c r="DP695" s="16"/>
      <c r="DQ695" s="16"/>
      <c r="DR695" s="16"/>
      <c r="DS695" s="16"/>
      <c r="DT695" s="16"/>
      <c r="DU695" s="16"/>
      <c r="DV695" s="16"/>
      <c r="DW695" s="16"/>
      <c r="DX695" s="16"/>
      <c r="DY695" s="16"/>
      <c r="DZ695" s="16"/>
      <c r="EA695" s="16"/>
      <c r="EB695" s="16"/>
      <c r="EC695" s="16"/>
      <c r="ED695" s="16"/>
      <c r="EE695" s="16"/>
      <c r="EF695" s="16"/>
      <c r="EG695" s="16"/>
      <c r="EH695" s="16"/>
      <c r="EI695" s="16"/>
      <c r="EJ695" s="16"/>
      <c r="EK695" s="16"/>
      <c r="EL695" s="16"/>
      <c r="EM695" s="16"/>
      <c r="EN695" s="16"/>
      <c r="EO695" s="16"/>
      <c r="EP695" s="16"/>
      <c r="EQ695" s="16"/>
      <c r="ER695" s="16"/>
      <c r="ES695" s="16"/>
      <c r="ET695" s="16"/>
      <c r="EU695" s="16"/>
      <c r="EV695" s="16"/>
      <c r="EW695" s="16"/>
      <c r="EX695" s="16"/>
      <c r="EY695" s="16"/>
      <c r="EZ695" s="16"/>
      <c r="FA695" s="16"/>
      <c r="FB695" s="16"/>
      <c r="FC695" s="16"/>
      <c r="FD695" s="16"/>
      <c r="FE695" s="16"/>
      <c r="FF695" s="16"/>
      <c r="FG695" s="16"/>
      <c r="FH695" s="16"/>
      <c r="FI695" s="16"/>
      <c r="FJ695" s="16"/>
      <c r="FK695" s="16"/>
      <c r="FL695" s="16"/>
      <c r="FM695" s="16"/>
      <c r="FN695" s="16"/>
      <c r="FO695" s="16"/>
      <c r="FP695" s="16"/>
      <c r="FQ695" s="16"/>
      <c r="FR695" s="16"/>
      <c r="FS695" s="16"/>
      <c r="FT695" s="16"/>
      <c r="FU695" s="16"/>
      <c r="FV695" s="16"/>
      <c r="FW695" s="16"/>
      <c r="FX695" s="16"/>
    </row>
    <row r="696" spans="1:180" x14ac:dyDescent="0.3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c r="CX696" s="16"/>
      <c r="CY696" s="16"/>
      <c r="CZ696" s="16"/>
      <c r="DA696" s="16"/>
      <c r="DB696" s="16"/>
      <c r="DC696" s="16"/>
      <c r="DD696" s="16"/>
      <c r="DE696" s="16"/>
      <c r="DF696" s="16"/>
      <c r="DG696" s="16"/>
      <c r="DH696" s="16"/>
      <c r="DI696" s="16"/>
      <c r="DJ696" s="16"/>
      <c r="DK696" s="16"/>
      <c r="DL696" s="16"/>
      <c r="DM696" s="16"/>
      <c r="DN696" s="16"/>
      <c r="DO696" s="16"/>
      <c r="DP696" s="16"/>
      <c r="DQ696" s="16"/>
      <c r="DR696" s="16"/>
      <c r="DS696" s="16"/>
      <c r="DT696" s="16"/>
      <c r="DU696" s="16"/>
      <c r="DV696" s="16"/>
      <c r="DW696" s="16"/>
      <c r="DX696" s="16"/>
      <c r="DY696" s="16"/>
      <c r="DZ696" s="16"/>
      <c r="EA696" s="16"/>
      <c r="EB696" s="16"/>
      <c r="EC696" s="16"/>
      <c r="ED696" s="16"/>
      <c r="EE696" s="16"/>
      <c r="EF696" s="16"/>
      <c r="EG696" s="16"/>
      <c r="EH696" s="16"/>
      <c r="EI696" s="16"/>
      <c r="EJ696" s="16"/>
      <c r="EK696" s="16"/>
      <c r="EL696" s="16"/>
      <c r="EM696" s="16"/>
      <c r="EN696" s="16"/>
      <c r="EO696" s="16"/>
      <c r="EP696" s="16"/>
      <c r="EQ696" s="16"/>
      <c r="ER696" s="16"/>
      <c r="ES696" s="16"/>
      <c r="ET696" s="16"/>
      <c r="EU696" s="16"/>
      <c r="EV696" s="16"/>
      <c r="EW696" s="16"/>
      <c r="EX696" s="16"/>
      <c r="EY696" s="16"/>
      <c r="EZ696" s="16"/>
      <c r="FA696" s="16"/>
      <c r="FB696" s="16"/>
      <c r="FC696" s="16"/>
      <c r="FD696" s="16"/>
      <c r="FE696" s="16"/>
      <c r="FF696" s="16"/>
      <c r="FG696" s="16"/>
      <c r="FH696" s="16"/>
      <c r="FI696" s="16"/>
      <c r="FJ696" s="16"/>
      <c r="FK696" s="16"/>
      <c r="FL696" s="16"/>
      <c r="FM696" s="16"/>
      <c r="FN696" s="16"/>
      <c r="FO696" s="16"/>
      <c r="FP696" s="16"/>
      <c r="FQ696" s="16"/>
      <c r="FR696" s="16"/>
      <c r="FS696" s="16"/>
      <c r="FT696" s="16"/>
      <c r="FU696" s="16"/>
      <c r="FV696" s="16"/>
      <c r="FW696" s="16"/>
      <c r="FX696" s="16"/>
    </row>
    <row r="697" spans="1:180" x14ac:dyDescent="0.3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c r="CX697" s="16"/>
      <c r="CY697" s="16"/>
      <c r="CZ697" s="16"/>
      <c r="DA697" s="16"/>
      <c r="DB697" s="16"/>
      <c r="DC697" s="16"/>
      <c r="DD697" s="16"/>
      <c r="DE697" s="16"/>
      <c r="DF697" s="16"/>
      <c r="DG697" s="16"/>
      <c r="DH697" s="16"/>
      <c r="DI697" s="16"/>
      <c r="DJ697" s="16"/>
      <c r="DK697" s="16"/>
      <c r="DL697" s="16"/>
      <c r="DM697" s="16"/>
      <c r="DN697" s="16"/>
      <c r="DO697" s="16"/>
      <c r="DP697" s="16"/>
      <c r="DQ697" s="16"/>
      <c r="DR697" s="16"/>
      <c r="DS697" s="16"/>
      <c r="DT697" s="16"/>
      <c r="DU697" s="16"/>
      <c r="DV697" s="16"/>
      <c r="DW697" s="16"/>
      <c r="DX697" s="16"/>
      <c r="DY697" s="16"/>
      <c r="DZ697" s="16"/>
      <c r="EA697" s="16"/>
      <c r="EB697" s="16"/>
      <c r="EC697" s="16"/>
      <c r="ED697" s="16"/>
      <c r="EE697" s="16"/>
      <c r="EF697" s="16"/>
      <c r="EG697" s="16"/>
      <c r="EH697" s="16"/>
      <c r="EI697" s="16"/>
      <c r="EJ697" s="16"/>
      <c r="EK697" s="16"/>
      <c r="EL697" s="16"/>
      <c r="EM697" s="16"/>
      <c r="EN697" s="16"/>
      <c r="EO697" s="16"/>
      <c r="EP697" s="16"/>
      <c r="EQ697" s="16"/>
      <c r="ER697" s="16"/>
      <c r="ES697" s="16"/>
      <c r="ET697" s="16"/>
      <c r="EU697" s="16"/>
      <c r="EV697" s="16"/>
      <c r="EW697" s="16"/>
      <c r="EX697" s="16"/>
      <c r="EY697" s="16"/>
      <c r="EZ697" s="16"/>
      <c r="FA697" s="16"/>
      <c r="FB697" s="16"/>
      <c r="FC697" s="16"/>
      <c r="FD697" s="16"/>
      <c r="FE697" s="16"/>
      <c r="FF697" s="16"/>
      <c r="FG697" s="16"/>
      <c r="FH697" s="16"/>
      <c r="FI697" s="16"/>
      <c r="FJ697" s="16"/>
      <c r="FK697" s="16"/>
      <c r="FL697" s="16"/>
      <c r="FM697" s="16"/>
      <c r="FN697" s="16"/>
      <c r="FO697" s="16"/>
      <c r="FP697" s="16"/>
      <c r="FQ697" s="16"/>
      <c r="FR697" s="16"/>
      <c r="FS697" s="16"/>
      <c r="FT697" s="16"/>
      <c r="FU697" s="16"/>
      <c r="FV697" s="16"/>
      <c r="FW697" s="16"/>
      <c r="FX697" s="16"/>
    </row>
    <row r="698" spans="1:180" x14ac:dyDescent="0.3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c r="BY698" s="16"/>
      <c r="BZ698" s="16"/>
      <c r="CA698" s="16"/>
      <c r="CB698" s="16"/>
      <c r="CC698" s="16"/>
      <c r="CD698" s="16"/>
      <c r="CE698" s="16"/>
      <c r="CF698" s="16"/>
      <c r="CG698" s="16"/>
      <c r="CH698" s="16"/>
      <c r="CI698" s="16"/>
      <c r="CJ698" s="16"/>
      <c r="CK698" s="16"/>
      <c r="CL698" s="16"/>
      <c r="CM698" s="16"/>
      <c r="CN698" s="16"/>
      <c r="CO698" s="16"/>
      <c r="CP698" s="16"/>
      <c r="CQ698" s="16"/>
      <c r="CR698" s="16"/>
      <c r="CS698" s="16"/>
      <c r="CT698" s="16"/>
      <c r="CU698" s="16"/>
      <c r="CV698" s="16"/>
      <c r="CW698" s="16"/>
      <c r="CX698" s="16"/>
      <c r="CY698" s="16"/>
      <c r="CZ698" s="16"/>
      <c r="DA698" s="16"/>
      <c r="DB698" s="16"/>
      <c r="DC698" s="16"/>
      <c r="DD698" s="16"/>
      <c r="DE698" s="16"/>
      <c r="DF698" s="16"/>
      <c r="DG698" s="16"/>
      <c r="DH698" s="16"/>
      <c r="DI698" s="16"/>
      <c r="DJ698" s="16"/>
      <c r="DK698" s="16"/>
      <c r="DL698" s="16"/>
      <c r="DM698" s="16"/>
      <c r="DN698" s="16"/>
      <c r="DO698" s="16"/>
      <c r="DP698" s="16"/>
      <c r="DQ698" s="16"/>
      <c r="DR698" s="16"/>
      <c r="DS698" s="16"/>
      <c r="DT698" s="16"/>
      <c r="DU698" s="16"/>
      <c r="DV698" s="16"/>
      <c r="DW698" s="16"/>
      <c r="DX698" s="16"/>
      <c r="DY698" s="16"/>
      <c r="DZ698" s="16"/>
      <c r="EA698" s="16"/>
      <c r="EB698" s="16"/>
      <c r="EC698" s="16"/>
      <c r="ED698" s="16"/>
      <c r="EE698" s="16"/>
      <c r="EF698" s="16"/>
      <c r="EG698" s="16"/>
      <c r="EH698" s="16"/>
      <c r="EI698" s="16"/>
      <c r="EJ698" s="16"/>
      <c r="EK698" s="16"/>
      <c r="EL698" s="16"/>
      <c r="EM698" s="16"/>
      <c r="EN698" s="16"/>
      <c r="EO698" s="16"/>
      <c r="EP698" s="16"/>
      <c r="EQ698" s="16"/>
      <c r="ER698" s="16"/>
      <c r="ES698" s="16"/>
      <c r="ET698" s="16"/>
      <c r="EU698" s="16"/>
      <c r="EV698" s="16"/>
      <c r="EW698" s="16"/>
      <c r="EX698" s="16"/>
      <c r="EY698" s="16"/>
      <c r="EZ698" s="16"/>
      <c r="FA698" s="16"/>
      <c r="FB698" s="16"/>
      <c r="FC698" s="16"/>
      <c r="FD698" s="16"/>
      <c r="FE698" s="16"/>
      <c r="FF698" s="16"/>
      <c r="FG698" s="16"/>
      <c r="FH698" s="16"/>
      <c r="FI698" s="16"/>
      <c r="FJ698" s="16"/>
      <c r="FK698" s="16"/>
      <c r="FL698" s="16"/>
      <c r="FM698" s="16"/>
      <c r="FN698" s="16"/>
      <c r="FO698" s="16"/>
      <c r="FP698" s="16"/>
      <c r="FQ698" s="16"/>
      <c r="FR698" s="16"/>
      <c r="FS698" s="16"/>
      <c r="FT698" s="16"/>
      <c r="FU698" s="16"/>
      <c r="FV698" s="16"/>
      <c r="FW698" s="16"/>
      <c r="FX698" s="16"/>
    </row>
    <row r="699" spans="1:180" x14ac:dyDescent="0.3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c r="BY699" s="16"/>
      <c r="BZ699" s="16"/>
      <c r="CA699" s="16"/>
      <c r="CB699" s="16"/>
      <c r="CC699" s="16"/>
      <c r="CD699" s="16"/>
      <c r="CE699" s="16"/>
      <c r="CF699" s="16"/>
      <c r="CG699" s="16"/>
      <c r="CH699" s="16"/>
      <c r="CI699" s="16"/>
      <c r="CJ699" s="16"/>
      <c r="CK699" s="16"/>
      <c r="CL699" s="16"/>
      <c r="CM699" s="16"/>
      <c r="CN699" s="16"/>
      <c r="CO699" s="16"/>
      <c r="CP699" s="16"/>
      <c r="CQ699" s="16"/>
      <c r="CR699" s="16"/>
      <c r="CS699" s="16"/>
      <c r="CT699" s="16"/>
      <c r="CU699" s="16"/>
      <c r="CV699" s="16"/>
      <c r="CW699" s="16"/>
      <c r="CX699" s="16"/>
      <c r="CY699" s="16"/>
      <c r="CZ699" s="16"/>
      <c r="DA699" s="16"/>
      <c r="DB699" s="16"/>
      <c r="DC699" s="16"/>
      <c r="DD699" s="16"/>
      <c r="DE699" s="16"/>
      <c r="DF699" s="16"/>
      <c r="DG699" s="16"/>
      <c r="DH699" s="16"/>
      <c r="DI699" s="16"/>
      <c r="DJ699" s="16"/>
      <c r="DK699" s="16"/>
      <c r="DL699" s="16"/>
      <c r="DM699" s="16"/>
      <c r="DN699" s="16"/>
      <c r="DO699" s="16"/>
      <c r="DP699" s="16"/>
      <c r="DQ699" s="16"/>
      <c r="DR699" s="16"/>
      <c r="DS699" s="16"/>
      <c r="DT699" s="16"/>
      <c r="DU699" s="16"/>
      <c r="DV699" s="16"/>
      <c r="DW699" s="16"/>
      <c r="DX699" s="16"/>
      <c r="DY699" s="16"/>
      <c r="DZ699" s="16"/>
      <c r="EA699" s="16"/>
      <c r="EB699" s="16"/>
      <c r="EC699" s="16"/>
      <c r="ED699" s="16"/>
      <c r="EE699" s="16"/>
      <c r="EF699" s="16"/>
      <c r="EG699" s="16"/>
      <c r="EH699" s="16"/>
      <c r="EI699" s="16"/>
      <c r="EJ699" s="16"/>
      <c r="EK699" s="16"/>
      <c r="EL699" s="16"/>
      <c r="EM699" s="16"/>
      <c r="EN699" s="16"/>
      <c r="EO699" s="16"/>
      <c r="EP699" s="16"/>
      <c r="EQ699" s="16"/>
      <c r="ER699" s="16"/>
      <c r="ES699" s="16"/>
      <c r="ET699" s="16"/>
      <c r="EU699" s="16"/>
      <c r="EV699" s="16"/>
      <c r="EW699" s="16"/>
      <c r="EX699" s="16"/>
      <c r="EY699" s="16"/>
      <c r="EZ699" s="16"/>
      <c r="FA699" s="16"/>
      <c r="FB699" s="16"/>
      <c r="FC699" s="16"/>
      <c r="FD699" s="16"/>
      <c r="FE699" s="16"/>
      <c r="FF699" s="16"/>
      <c r="FG699" s="16"/>
      <c r="FH699" s="16"/>
      <c r="FI699" s="16"/>
      <c r="FJ699" s="16"/>
      <c r="FK699" s="16"/>
      <c r="FL699" s="16"/>
      <c r="FM699" s="16"/>
      <c r="FN699" s="16"/>
      <c r="FO699" s="16"/>
      <c r="FP699" s="16"/>
      <c r="FQ699" s="16"/>
      <c r="FR699" s="16"/>
      <c r="FS699" s="16"/>
      <c r="FT699" s="16"/>
      <c r="FU699" s="16"/>
      <c r="FV699" s="16"/>
      <c r="FW699" s="16"/>
      <c r="FX699" s="16"/>
    </row>
    <row r="700" spans="1:180" x14ac:dyDescent="0.3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c r="BY700" s="16"/>
      <c r="BZ700" s="16"/>
      <c r="CA700" s="16"/>
      <c r="CB700" s="16"/>
      <c r="CC700" s="16"/>
      <c r="CD700" s="16"/>
      <c r="CE700" s="16"/>
      <c r="CF700" s="16"/>
      <c r="CG700" s="16"/>
      <c r="CH700" s="16"/>
      <c r="CI700" s="16"/>
      <c r="CJ700" s="16"/>
      <c r="CK700" s="16"/>
      <c r="CL700" s="16"/>
      <c r="CM700" s="16"/>
      <c r="CN700" s="16"/>
      <c r="CO700" s="16"/>
      <c r="CP700" s="16"/>
      <c r="CQ700" s="16"/>
      <c r="CR700" s="16"/>
      <c r="CS700" s="16"/>
      <c r="CT700" s="16"/>
      <c r="CU700" s="16"/>
      <c r="CV700" s="16"/>
      <c r="CW700" s="16"/>
      <c r="CX700" s="16"/>
      <c r="CY700" s="16"/>
      <c r="CZ700" s="16"/>
      <c r="DA700" s="16"/>
      <c r="DB700" s="16"/>
      <c r="DC700" s="16"/>
      <c r="DD700" s="16"/>
      <c r="DE700" s="16"/>
      <c r="DF700" s="16"/>
      <c r="DG700" s="16"/>
      <c r="DH700" s="16"/>
      <c r="DI700" s="16"/>
      <c r="DJ700" s="16"/>
      <c r="DK700" s="16"/>
      <c r="DL700" s="16"/>
      <c r="DM700" s="16"/>
      <c r="DN700" s="16"/>
      <c r="DO700" s="16"/>
      <c r="DP700" s="16"/>
      <c r="DQ700" s="16"/>
      <c r="DR700" s="16"/>
      <c r="DS700" s="16"/>
      <c r="DT700" s="16"/>
      <c r="DU700" s="16"/>
      <c r="DV700" s="16"/>
      <c r="DW700" s="16"/>
      <c r="DX700" s="16"/>
      <c r="DY700" s="16"/>
      <c r="DZ700" s="16"/>
      <c r="EA700" s="16"/>
      <c r="EB700" s="16"/>
      <c r="EC700" s="16"/>
      <c r="ED700" s="16"/>
      <c r="EE700" s="16"/>
      <c r="EF700" s="16"/>
      <c r="EG700" s="16"/>
      <c r="EH700" s="16"/>
      <c r="EI700" s="16"/>
      <c r="EJ700" s="16"/>
      <c r="EK700" s="16"/>
      <c r="EL700" s="16"/>
      <c r="EM700" s="16"/>
      <c r="EN700" s="16"/>
      <c r="EO700" s="16"/>
      <c r="EP700" s="16"/>
      <c r="EQ700" s="16"/>
      <c r="ER700" s="16"/>
      <c r="ES700" s="16"/>
      <c r="ET700" s="16"/>
      <c r="EU700" s="16"/>
      <c r="EV700" s="16"/>
      <c r="EW700" s="16"/>
      <c r="EX700" s="16"/>
      <c r="EY700" s="16"/>
      <c r="EZ700" s="16"/>
      <c r="FA700" s="16"/>
      <c r="FB700" s="16"/>
      <c r="FC700" s="16"/>
      <c r="FD700" s="16"/>
      <c r="FE700" s="16"/>
      <c r="FF700" s="16"/>
      <c r="FG700" s="16"/>
      <c r="FH700" s="16"/>
      <c r="FI700" s="16"/>
      <c r="FJ700" s="16"/>
      <c r="FK700" s="16"/>
      <c r="FL700" s="16"/>
      <c r="FM700" s="16"/>
      <c r="FN700" s="16"/>
      <c r="FO700" s="16"/>
      <c r="FP700" s="16"/>
      <c r="FQ700" s="16"/>
      <c r="FR700" s="16"/>
      <c r="FS700" s="16"/>
      <c r="FT700" s="16"/>
      <c r="FU700" s="16"/>
      <c r="FV700" s="16"/>
      <c r="FW700" s="16"/>
      <c r="FX700" s="16"/>
    </row>
    <row r="701" spans="1:180" x14ac:dyDescent="0.3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c r="CX701" s="16"/>
      <c r="CY701" s="16"/>
      <c r="CZ701" s="16"/>
      <c r="DA701" s="16"/>
      <c r="DB701" s="16"/>
      <c r="DC701" s="16"/>
      <c r="DD701" s="16"/>
      <c r="DE701" s="16"/>
      <c r="DF701" s="16"/>
      <c r="DG701" s="16"/>
      <c r="DH701" s="16"/>
      <c r="DI701" s="16"/>
      <c r="DJ701" s="16"/>
      <c r="DK701" s="16"/>
      <c r="DL701" s="16"/>
      <c r="DM701" s="16"/>
      <c r="DN701" s="16"/>
      <c r="DO701" s="16"/>
      <c r="DP701" s="16"/>
      <c r="DQ701" s="16"/>
      <c r="DR701" s="16"/>
      <c r="DS701" s="16"/>
      <c r="DT701" s="16"/>
      <c r="DU701" s="16"/>
      <c r="DV701" s="16"/>
      <c r="DW701" s="16"/>
      <c r="DX701" s="16"/>
      <c r="DY701" s="16"/>
      <c r="DZ701" s="16"/>
      <c r="EA701" s="16"/>
      <c r="EB701" s="16"/>
      <c r="EC701" s="16"/>
      <c r="ED701" s="16"/>
      <c r="EE701" s="16"/>
      <c r="EF701" s="16"/>
      <c r="EG701" s="16"/>
      <c r="EH701" s="16"/>
      <c r="EI701" s="16"/>
      <c r="EJ701" s="16"/>
      <c r="EK701" s="16"/>
      <c r="EL701" s="16"/>
      <c r="EM701" s="16"/>
      <c r="EN701" s="16"/>
      <c r="EO701" s="16"/>
      <c r="EP701" s="16"/>
      <c r="EQ701" s="16"/>
      <c r="ER701" s="16"/>
      <c r="ES701" s="16"/>
      <c r="ET701" s="16"/>
      <c r="EU701" s="16"/>
      <c r="EV701" s="16"/>
      <c r="EW701" s="16"/>
      <c r="EX701" s="16"/>
      <c r="EY701" s="16"/>
      <c r="EZ701" s="16"/>
      <c r="FA701" s="16"/>
      <c r="FB701" s="16"/>
      <c r="FC701" s="16"/>
      <c r="FD701" s="16"/>
      <c r="FE701" s="16"/>
      <c r="FF701" s="16"/>
      <c r="FG701" s="16"/>
      <c r="FH701" s="16"/>
      <c r="FI701" s="16"/>
      <c r="FJ701" s="16"/>
      <c r="FK701" s="16"/>
      <c r="FL701" s="16"/>
      <c r="FM701" s="16"/>
      <c r="FN701" s="16"/>
      <c r="FO701" s="16"/>
      <c r="FP701" s="16"/>
      <c r="FQ701" s="16"/>
      <c r="FR701" s="16"/>
      <c r="FS701" s="16"/>
      <c r="FT701" s="16"/>
      <c r="FU701" s="16"/>
      <c r="FV701" s="16"/>
      <c r="FW701" s="16"/>
      <c r="FX701" s="16"/>
    </row>
    <row r="702" spans="1:180" x14ac:dyDescent="0.3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c r="CX702" s="16"/>
      <c r="CY702" s="16"/>
      <c r="CZ702" s="16"/>
      <c r="DA702" s="16"/>
      <c r="DB702" s="16"/>
      <c r="DC702" s="16"/>
      <c r="DD702" s="16"/>
      <c r="DE702" s="16"/>
      <c r="DF702" s="16"/>
      <c r="DG702" s="16"/>
      <c r="DH702" s="16"/>
      <c r="DI702" s="16"/>
      <c r="DJ702" s="16"/>
      <c r="DK702" s="16"/>
      <c r="DL702" s="16"/>
      <c r="DM702" s="16"/>
      <c r="DN702" s="16"/>
      <c r="DO702" s="16"/>
      <c r="DP702" s="16"/>
      <c r="DQ702" s="16"/>
      <c r="DR702" s="16"/>
      <c r="DS702" s="16"/>
      <c r="DT702" s="16"/>
      <c r="DU702" s="16"/>
      <c r="DV702" s="16"/>
      <c r="DW702" s="16"/>
      <c r="DX702" s="16"/>
      <c r="DY702" s="16"/>
      <c r="DZ702" s="16"/>
      <c r="EA702" s="16"/>
      <c r="EB702" s="16"/>
      <c r="EC702" s="16"/>
      <c r="ED702" s="16"/>
      <c r="EE702" s="16"/>
      <c r="EF702" s="16"/>
      <c r="EG702" s="16"/>
      <c r="EH702" s="16"/>
      <c r="EI702" s="16"/>
      <c r="EJ702" s="16"/>
      <c r="EK702" s="16"/>
      <c r="EL702" s="16"/>
      <c r="EM702" s="16"/>
      <c r="EN702" s="16"/>
      <c r="EO702" s="16"/>
      <c r="EP702" s="16"/>
      <c r="EQ702" s="16"/>
      <c r="ER702" s="16"/>
      <c r="ES702" s="16"/>
      <c r="ET702" s="16"/>
      <c r="EU702" s="16"/>
      <c r="EV702" s="16"/>
      <c r="EW702" s="16"/>
      <c r="EX702" s="16"/>
      <c r="EY702" s="16"/>
      <c r="EZ702" s="16"/>
      <c r="FA702" s="16"/>
      <c r="FB702" s="16"/>
      <c r="FC702" s="16"/>
      <c r="FD702" s="16"/>
      <c r="FE702" s="16"/>
      <c r="FF702" s="16"/>
      <c r="FG702" s="16"/>
      <c r="FH702" s="16"/>
      <c r="FI702" s="16"/>
      <c r="FJ702" s="16"/>
      <c r="FK702" s="16"/>
      <c r="FL702" s="16"/>
      <c r="FM702" s="16"/>
      <c r="FN702" s="16"/>
      <c r="FO702" s="16"/>
      <c r="FP702" s="16"/>
      <c r="FQ702" s="16"/>
      <c r="FR702" s="16"/>
      <c r="FS702" s="16"/>
      <c r="FT702" s="16"/>
      <c r="FU702" s="16"/>
      <c r="FV702" s="16"/>
      <c r="FW702" s="16"/>
      <c r="FX702" s="16"/>
    </row>
    <row r="703" spans="1:180" x14ac:dyDescent="0.3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c r="BY703" s="16"/>
      <c r="BZ703" s="16"/>
      <c r="CA703" s="16"/>
      <c r="CB703" s="16"/>
      <c r="CC703" s="16"/>
      <c r="CD703" s="16"/>
      <c r="CE703" s="16"/>
      <c r="CF703" s="16"/>
      <c r="CG703" s="16"/>
      <c r="CH703" s="16"/>
      <c r="CI703" s="16"/>
      <c r="CJ703" s="16"/>
      <c r="CK703" s="16"/>
      <c r="CL703" s="16"/>
      <c r="CM703" s="16"/>
      <c r="CN703" s="16"/>
      <c r="CO703" s="16"/>
      <c r="CP703" s="16"/>
      <c r="CQ703" s="16"/>
      <c r="CR703" s="16"/>
      <c r="CS703" s="16"/>
      <c r="CT703" s="16"/>
      <c r="CU703" s="16"/>
      <c r="CV703" s="16"/>
      <c r="CW703" s="16"/>
      <c r="CX703" s="16"/>
      <c r="CY703" s="16"/>
      <c r="CZ703" s="16"/>
      <c r="DA703" s="16"/>
      <c r="DB703" s="16"/>
      <c r="DC703" s="16"/>
      <c r="DD703" s="16"/>
      <c r="DE703" s="16"/>
      <c r="DF703" s="16"/>
      <c r="DG703" s="16"/>
      <c r="DH703" s="16"/>
      <c r="DI703" s="16"/>
      <c r="DJ703" s="16"/>
      <c r="DK703" s="16"/>
      <c r="DL703" s="16"/>
      <c r="DM703" s="16"/>
      <c r="DN703" s="16"/>
      <c r="DO703" s="16"/>
      <c r="DP703" s="16"/>
      <c r="DQ703" s="16"/>
      <c r="DR703" s="16"/>
      <c r="DS703" s="16"/>
      <c r="DT703" s="16"/>
      <c r="DU703" s="16"/>
      <c r="DV703" s="16"/>
      <c r="DW703" s="16"/>
      <c r="DX703" s="16"/>
      <c r="DY703" s="16"/>
      <c r="DZ703" s="16"/>
      <c r="EA703" s="16"/>
      <c r="EB703" s="16"/>
      <c r="EC703" s="16"/>
      <c r="ED703" s="16"/>
      <c r="EE703" s="16"/>
      <c r="EF703" s="16"/>
      <c r="EG703" s="16"/>
      <c r="EH703" s="16"/>
      <c r="EI703" s="16"/>
      <c r="EJ703" s="16"/>
      <c r="EK703" s="16"/>
      <c r="EL703" s="16"/>
      <c r="EM703" s="16"/>
      <c r="EN703" s="16"/>
      <c r="EO703" s="16"/>
      <c r="EP703" s="16"/>
      <c r="EQ703" s="16"/>
      <c r="ER703" s="16"/>
      <c r="ES703" s="16"/>
      <c r="ET703" s="16"/>
      <c r="EU703" s="16"/>
      <c r="EV703" s="16"/>
      <c r="EW703" s="16"/>
      <c r="EX703" s="16"/>
      <c r="EY703" s="16"/>
      <c r="EZ703" s="16"/>
      <c r="FA703" s="16"/>
      <c r="FB703" s="16"/>
      <c r="FC703" s="16"/>
      <c r="FD703" s="16"/>
      <c r="FE703" s="16"/>
      <c r="FF703" s="16"/>
      <c r="FG703" s="16"/>
      <c r="FH703" s="16"/>
      <c r="FI703" s="16"/>
      <c r="FJ703" s="16"/>
      <c r="FK703" s="16"/>
      <c r="FL703" s="16"/>
      <c r="FM703" s="16"/>
      <c r="FN703" s="16"/>
      <c r="FO703" s="16"/>
      <c r="FP703" s="16"/>
      <c r="FQ703" s="16"/>
      <c r="FR703" s="16"/>
      <c r="FS703" s="16"/>
      <c r="FT703" s="16"/>
      <c r="FU703" s="16"/>
      <c r="FV703" s="16"/>
      <c r="FW703" s="16"/>
      <c r="FX703" s="16"/>
    </row>
    <row r="704" spans="1:180" x14ac:dyDescent="0.3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c r="BY704" s="16"/>
      <c r="BZ704" s="16"/>
      <c r="CA704" s="16"/>
      <c r="CB704" s="16"/>
      <c r="CC704" s="16"/>
      <c r="CD704" s="16"/>
      <c r="CE704" s="16"/>
      <c r="CF704" s="16"/>
      <c r="CG704" s="16"/>
      <c r="CH704" s="16"/>
      <c r="CI704" s="16"/>
      <c r="CJ704" s="16"/>
      <c r="CK704" s="16"/>
      <c r="CL704" s="16"/>
      <c r="CM704" s="16"/>
      <c r="CN704" s="16"/>
      <c r="CO704" s="16"/>
      <c r="CP704" s="16"/>
      <c r="CQ704" s="16"/>
      <c r="CR704" s="16"/>
      <c r="CS704" s="16"/>
      <c r="CT704" s="16"/>
      <c r="CU704" s="16"/>
      <c r="CV704" s="16"/>
      <c r="CW704" s="16"/>
      <c r="CX704" s="16"/>
      <c r="CY704" s="16"/>
      <c r="CZ704" s="16"/>
      <c r="DA704" s="16"/>
      <c r="DB704" s="16"/>
      <c r="DC704" s="16"/>
      <c r="DD704" s="16"/>
      <c r="DE704" s="16"/>
      <c r="DF704" s="16"/>
      <c r="DG704" s="16"/>
      <c r="DH704" s="16"/>
      <c r="DI704" s="16"/>
      <c r="DJ704" s="16"/>
      <c r="DK704" s="16"/>
      <c r="DL704" s="16"/>
      <c r="DM704" s="16"/>
      <c r="DN704" s="16"/>
      <c r="DO704" s="16"/>
      <c r="DP704" s="16"/>
      <c r="DQ704" s="16"/>
      <c r="DR704" s="16"/>
      <c r="DS704" s="16"/>
      <c r="DT704" s="16"/>
      <c r="DU704" s="16"/>
      <c r="DV704" s="16"/>
      <c r="DW704" s="16"/>
      <c r="DX704" s="16"/>
      <c r="DY704" s="16"/>
      <c r="DZ704" s="16"/>
      <c r="EA704" s="16"/>
      <c r="EB704" s="16"/>
      <c r="EC704" s="16"/>
      <c r="ED704" s="16"/>
      <c r="EE704" s="16"/>
      <c r="EF704" s="16"/>
      <c r="EG704" s="16"/>
      <c r="EH704" s="16"/>
      <c r="EI704" s="16"/>
      <c r="EJ704" s="16"/>
      <c r="EK704" s="16"/>
      <c r="EL704" s="16"/>
      <c r="EM704" s="16"/>
      <c r="EN704" s="16"/>
      <c r="EO704" s="16"/>
      <c r="EP704" s="16"/>
      <c r="EQ704" s="16"/>
      <c r="ER704" s="16"/>
      <c r="ES704" s="16"/>
      <c r="ET704" s="16"/>
      <c r="EU704" s="16"/>
      <c r="EV704" s="16"/>
      <c r="EW704" s="16"/>
      <c r="EX704" s="16"/>
      <c r="EY704" s="16"/>
      <c r="EZ704" s="16"/>
      <c r="FA704" s="16"/>
      <c r="FB704" s="16"/>
      <c r="FC704" s="16"/>
      <c r="FD704" s="16"/>
      <c r="FE704" s="16"/>
      <c r="FF704" s="16"/>
      <c r="FG704" s="16"/>
      <c r="FH704" s="16"/>
      <c r="FI704" s="16"/>
      <c r="FJ704" s="16"/>
      <c r="FK704" s="16"/>
      <c r="FL704" s="16"/>
      <c r="FM704" s="16"/>
      <c r="FN704" s="16"/>
      <c r="FO704" s="16"/>
      <c r="FP704" s="16"/>
      <c r="FQ704" s="16"/>
      <c r="FR704" s="16"/>
      <c r="FS704" s="16"/>
      <c r="FT704" s="16"/>
      <c r="FU704" s="16"/>
      <c r="FV704" s="16"/>
      <c r="FW704" s="16"/>
      <c r="FX704" s="16"/>
    </row>
    <row r="705" spans="1:180" x14ac:dyDescent="0.3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c r="BY705" s="16"/>
      <c r="BZ705" s="16"/>
      <c r="CA705" s="16"/>
      <c r="CB705" s="16"/>
      <c r="CC705" s="16"/>
      <c r="CD705" s="16"/>
      <c r="CE705" s="16"/>
      <c r="CF705" s="16"/>
      <c r="CG705" s="16"/>
      <c r="CH705" s="16"/>
      <c r="CI705" s="16"/>
      <c r="CJ705" s="16"/>
      <c r="CK705" s="16"/>
      <c r="CL705" s="16"/>
      <c r="CM705" s="16"/>
      <c r="CN705" s="16"/>
      <c r="CO705" s="16"/>
      <c r="CP705" s="16"/>
      <c r="CQ705" s="16"/>
      <c r="CR705" s="16"/>
      <c r="CS705" s="16"/>
      <c r="CT705" s="16"/>
      <c r="CU705" s="16"/>
      <c r="CV705" s="16"/>
      <c r="CW705" s="16"/>
      <c r="CX705" s="16"/>
      <c r="CY705" s="16"/>
      <c r="CZ705" s="16"/>
      <c r="DA705" s="16"/>
      <c r="DB705" s="16"/>
      <c r="DC705" s="16"/>
      <c r="DD705" s="16"/>
      <c r="DE705" s="16"/>
      <c r="DF705" s="16"/>
      <c r="DG705" s="16"/>
      <c r="DH705" s="16"/>
      <c r="DI705" s="16"/>
      <c r="DJ705" s="16"/>
      <c r="DK705" s="16"/>
      <c r="DL705" s="16"/>
      <c r="DM705" s="16"/>
      <c r="DN705" s="16"/>
      <c r="DO705" s="16"/>
      <c r="DP705" s="16"/>
      <c r="DQ705" s="16"/>
      <c r="DR705" s="16"/>
      <c r="DS705" s="16"/>
      <c r="DT705" s="16"/>
      <c r="DU705" s="16"/>
      <c r="DV705" s="16"/>
      <c r="DW705" s="16"/>
      <c r="DX705" s="16"/>
      <c r="DY705" s="16"/>
      <c r="DZ705" s="16"/>
      <c r="EA705" s="16"/>
      <c r="EB705" s="16"/>
      <c r="EC705" s="16"/>
      <c r="ED705" s="16"/>
      <c r="EE705" s="16"/>
      <c r="EF705" s="16"/>
      <c r="EG705" s="16"/>
      <c r="EH705" s="16"/>
      <c r="EI705" s="16"/>
      <c r="EJ705" s="16"/>
      <c r="EK705" s="16"/>
      <c r="EL705" s="16"/>
      <c r="EM705" s="16"/>
      <c r="EN705" s="16"/>
      <c r="EO705" s="16"/>
      <c r="EP705" s="16"/>
      <c r="EQ705" s="16"/>
      <c r="ER705" s="16"/>
      <c r="ES705" s="16"/>
      <c r="ET705" s="16"/>
      <c r="EU705" s="16"/>
      <c r="EV705" s="16"/>
      <c r="EW705" s="16"/>
      <c r="EX705" s="16"/>
      <c r="EY705" s="16"/>
      <c r="EZ705" s="16"/>
      <c r="FA705" s="16"/>
      <c r="FB705" s="16"/>
      <c r="FC705" s="16"/>
      <c r="FD705" s="16"/>
      <c r="FE705" s="16"/>
      <c r="FF705" s="16"/>
      <c r="FG705" s="16"/>
      <c r="FH705" s="16"/>
      <c r="FI705" s="16"/>
      <c r="FJ705" s="16"/>
      <c r="FK705" s="16"/>
      <c r="FL705" s="16"/>
      <c r="FM705" s="16"/>
      <c r="FN705" s="16"/>
      <c r="FO705" s="16"/>
      <c r="FP705" s="16"/>
      <c r="FQ705" s="16"/>
      <c r="FR705" s="16"/>
      <c r="FS705" s="16"/>
      <c r="FT705" s="16"/>
      <c r="FU705" s="16"/>
      <c r="FV705" s="16"/>
      <c r="FW705" s="16"/>
      <c r="FX705" s="16"/>
    </row>
    <row r="706" spans="1:180" x14ac:dyDescent="0.3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c r="CX706" s="16"/>
      <c r="CY706" s="16"/>
      <c r="CZ706" s="16"/>
      <c r="DA706" s="16"/>
      <c r="DB706" s="16"/>
      <c r="DC706" s="16"/>
      <c r="DD706" s="16"/>
      <c r="DE706" s="16"/>
      <c r="DF706" s="16"/>
      <c r="DG706" s="16"/>
      <c r="DH706" s="16"/>
      <c r="DI706" s="16"/>
      <c r="DJ706" s="16"/>
      <c r="DK706" s="16"/>
      <c r="DL706" s="16"/>
      <c r="DM706" s="16"/>
      <c r="DN706" s="16"/>
      <c r="DO706" s="16"/>
      <c r="DP706" s="16"/>
      <c r="DQ706" s="16"/>
      <c r="DR706" s="16"/>
      <c r="DS706" s="16"/>
      <c r="DT706" s="16"/>
      <c r="DU706" s="16"/>
      <c r="DV706" s="16"/>
      <c r="DW706" s="16"/>
      <c r="DX706" s="16"/>
      <c r="DY706" s="16"/>
      <c r="DZ706" s="16"/>
      <c r="EA706" s="16"/>
      <c r="EB706" s="16"/>
      <c r="EC706" s="16"/>
      <c r="ED706" s="16"/>
      <c r="EE706" s="16"/>
      <c r="EF706" s="16"/>
      <c r="EG706" s="16"/>
      <c r="EH706" s="16"/>
      <c r="EI706" s="16"/>
      <c r="EJ706" s="16"/>
      <c r="EK706" s="16"/>
      <c r="EL706" s="16"/>
      <c r="EM706" s="16"/>
      <c r="EN706" s="16"/>
      <c r="EO706" s="16"/>
      <c r="EP706" s="16"/>
      <c r="EQ706" s="16"/>
      <c r="ER706" s="16"/>
      <c r="ES706" s="16"/>
      <c r="ET706" s="16"/>
      <c r="EU706" s="16"/>
      <c r="EV706" s="16"/>
      <c r="EW706" s="16"/>
      <c r="EX706" s="16"/>
      <c r="EY706" s="16"/>
      <c r="EZ706" s="16"/>
      <c r="FA706" s="16"/>
      <c r="FB706" s="16"/>
      <c r="FC706" s="16"/>
      <c r="FD706" s="16"/>
      <c r="FE706" s="16"/>
      <c r="FF706" s="16"/>
      <c r="FG706" s="16"/>
      <c r="FH706" s="16"/>
      <c r="FI706" s="16"/>
      <c r="FJ706" s="16"/>
      <c r="FK706" s="16"/>
      <c r="FL706" s="16"/>
      <c r="FM706" s="16"/>
      <c r="FN706" s="16"/>
      <c r="FO706" s="16"/>
      <c r="FP706" s="16"/>
      <c r="FQ706" s="16"/>
      <c r="FR706" s="16"/>
      <c r="FS706" s="16"/>
      <c r="FT706" s="16"/>
      <c r="FU706" s="16"/>
      <c r="FV706" s="16"/>
      <c r="FW706" s="16"/>
      <c r="FX706" s="16"/>
    </row>
    <row r="707" spans="1:180" x14ac:dyDescent="0.3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c r="CX707" s="16"/>
      <c r="CY707" s="16"/>
      <c r="CZ707" s="16"/>
      <c r="DA707" s="16"/>
      <c r="DB707" s="16"/>
      <c r="DC707" s="16"/>
      <c r="DD707" s="16"/>
      <c r="DE707" s="16"/>
      <c r="DF707" s="16"/>
      <c r="DG707" s="16"/>
      <c r="DH707" s="16"/>
      <c r="DI707" s="16"/>
      <c r="DJ707" s="16"/>
      <c r="DK707" s="16"/>
      <c r="DL707" s="16"/>
      <c r="DM707" s="16"/>
      <c r="DN707" s="16"/>
      <c r="DO707" s="16"/>
      <c r="DP707" s="16"/>
      <c r="DQ707" s="16"/>
      <c r="DR707" s="16"/>
      <c r="DS707" s="16"/>
      <c r="DT707" s="16"/>
      <c r="DU707" s="16"/>
      <c r="DV707" s="16"/>
      <c r="DW707" s="16"/>
      <c r="DX707" s="16"/>
      <c r="DY707" s="16"/>
      <c r="DZ707" s="16"/>
      <c r="EA707" s="16"/>
      <c r="EB707" s="16"/>
      <c r="EC707" s="16"/>
      <c r="ED707" s="16"/>
      <c r="EE707" s="16"/>
      <c r="EF707" s="16"/>
      <c r="EG707" s="16"/>
      <c r="EH707" s="16"/>
      <c r="EI707" s="16"/>
      <c r="EJ707" s="16"/>
      <c r="EK707" s="16"/>
      <c r="EL707" s="16"/>
      <c r="EM707" s="16"/>
      <c r="EN707" s="16"/>
      <c r="EO707" s="16"/>
      <c r="EP707" s="16"/>
      <c r="EQ707" s="16"/>
      <c r="ER707" s="16"/>
      <c r="ES707" s="16"/>
      <c r="ET707" s="16"/>
      <c r="EU707" s="16"/>
      <c r="EV707" s="16"/>
      <c r="EW707" s="16"/>
      <c r="EX707" s="16"/>
      <c r="EY707" s="16"/>
      <c r="EZ707" s="16"/>
      <c r="FA707" s="16"/>
      <c r="FB707" s="16"/>
      <c r="FC707" s="16"/>
      <c r="FD707" s="16"/>
      <c r="FE707" s="16"/>
      <c r="FF707" s="16"/>
      <c r="FG707" s="16"/>
      <c r="FH707" s="16"/>
      <c r="FI707" s="16"/>
      <c r="FJ707" s="16"/>
      <c r="FK707" s="16"/>
      <c r="FL707" s="16"/>
      <c r="FM707" s="16"/>
      <c r="FN707" s="16"/>
      <c r="FO707" s="16"/>
      <c r="FP707" s="16"/>
      <c r="FQ707" s="16"/>
      <c r="FR707" s="16"/>
      <c r="FS707" s="16"/>
      <c r="FT707" s="16"/>
      <c r="FU707" s="16"/>
      <c r="FV707" s="16"/>
      <c r="FW707" s="16"/>
      <c r="FX707" s="16"/>
    </row>
    <row r="708" spans="1:180" x14ac:dyDescent="0.3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c r="BY708" s="16"/>
      <c r="BZ708" s="16"/>
      <c r="CA708" s="16"/>
      <c r="CB708" s="16"/>
      <c r="CC708" s="16"/>
      <c r="CD708" s="16"/>
      <c r="CE708" s="16"/>
      <c r="CF708" s="16"/>
      <c r="CG708" s="16"/>
      <c r="CH708" s="16"/>
      <c r="CI708" s="16"/>
      <c r="CJ708" s="16"/>
      <c r="CK708" s="16"/>
      <c r="CL708" s="16"/>
      <c r="CM708" s="16"/>
      <c r="CN708" s="16"/>
      <c r="CO708" s="16"/>
      <c r="CP708" s="16"/>
      <c r="CQ708" s="16"/>
      <c r="CR708" s="16"/>
      <c r="CS708" s="16"/>
      <c r="CT708" s="16"/>
      <c r="CU708" s="16"/>
      <c r="CV708" s="16"/>
      <c r="CW708" s="16"/>
      <c r="CX708" s="16"/>
      <c r="CY708" s="16"/>
      <c r="CZ708" s="16"/>
      <c r="DA708" s="16"/>
      <c r="DB708" s="16"/>
      <c r="DC708" s="16"/>
      <c r="DD708" s="16"/>
      <c r="DE708" s="16"/>
      <c r="DF708" s="16"/>
      <c r="DG708" s="16"/>
      <c r="DH708" s="16"/>
      <c r="DI708" s="16"/>
      <c r="DJ708" s="16"/>
      <c r="DK708" s="16"/>
      <c r="DL708" s="16"/>
      <c r="DM708" s="16"/>
      <c r="DN708" s="16"/>
      <c r="DO708" s="16"/>
      <c r="DP708" s="16"/>
      <c r="DQ708" s="16"/>
      <c r="DR708" s="16"/>
      <c r="DS708" s="16"/>
      <c r="DT708" s="16"/>
      <c r="DU708" s="16"/>
      <c r="DV708" s="16"/>
      <c r="DW708" s="16"/>
      <c r="DX708" s="16"/>
      <c r="DY708" s="16"/>
      <c r="DZ708" s="16"/>
      <c r="EA708" s="16"/>
      <c r="EB708" s="16"/>
      <c r="EC708" s="16"/>
      <c r="ED708" s="16"/>
      <c r="EE708" s="16"/>
      <c r="EF708" s="16"/>
      <c r="EG708" s="16"/>
      <c r="EH708" s="16"/>
      <c r="EI708" s="16"/>
      <c r="EJ708" s="16"/>
      <c r="EK708" s="16"/>
      <c r="EL708" s="16"/>
      <c r="EM708" s="16"/>
      <c r="EN708" s="16"/>
      <c r="EO708" s="16"/>
      <c r="EP708" s="16"/>
      <c r="EQ708" s="16"/>
      <c r="ER708" s="16"/>
      <c r="ES708" s="16"/>
      <c r="ET708" s="16"/>
      <c r="EU708" s="16"/>
      <c r="EV708" s="16"/>
      <c r="EW708" s="16"/>
      <c r="EX708" s="16"/>
      <c r="EY708" s="16"/>
      <c r="EZ708" s="16"/>
      <c r="FA708" s="16"/>
      <c r="FB708" s="16"/>
      <c r="FC708" s="16"/>
      <c r="FD708" s="16"/>
      <c r="FE708" s="16"/>
      <c r="FF708" s="16"/>
      <c r="FG708" s="16"/>
      <c r="FH708" s="16"/>
      <c r="FI708" s="16"/>
      <c r="FJ708" s="16"/>
      <c r="FK708" s="16"/>
      <c r="FL708" s="16"/>
      <c r="FM708" s="16"/>
      <c r="FN708" s="16"/>
      <c r="FO708" s="16"/>
      <c r="FP708" s="16"/>
      <c r="FQ708" s="16"/>
      <c r="FR708" s="16"/>
      <c r="FS708" s="16"/>
      <c r="FT708" s="16"/>
      <c r="FU708" s="16"/>
      <c r="FV708" s="16"/>
      <c r="FW708" s="16"/>
      <c r="FX708" s="16"/>
    </row>
    <row r="709" spans="1:180" x14ac:dyDescent="0.3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c r="BY709" s="16"/>
      <c r="BZ709" s="16"/>
      <c r="CA709" s="16"/>
      <c r="CB709" s="16"/>
      <c r="CC709" s="16"/>
      <c r="CD709" s="16"/>
      <c r="CE709" s="16"/>
      <c r="CF709" s="16"/>
      <c r="CG709" s="16"/>
      <c r="CH709" s="16"/>
      <c r="CI709" s="16"/>
      <c r="CJ709" s="16"/>
      <c r="CK709" s="16"/>
      <c r="CL709" s="16"/>
      <c r="CM709" s="16"/>
      <c r="CN709" s="16"/>
      <c r="CO709" s="16"/>
      <c r="CP709" s="16"/>
      <c r="CQ709" s="16"/>
      <c r="CR709" s="16"/>
      <c r="CS709" s="16"/>
      <c r="CT709" s="16"/>
      <c r="CU709" s="16"/>
      <c r="CV709" s="16"/>
      <c r="CW709" s="16"/>
      <c r="CX709" s="16"/>
      <c r="CY709" s="16"/>
      <c r="CZ709" s="16"/>
      <c r="DA709" s="16"/>
      <c r="DB709" s="16"/>
      <c r="DC709" s="16"/>
      <c r="DD709" s="16"/>
      <c r="DE709" s="16"/>
      <c r="DF709" s="16"/>
      <c r="DG709" s="16"/>
      <c r="DH709" s="16"/>
      <c r="DI709" s="16"/>
      <c r="DJ709" s="16"/>
      <c r="DK709" s="16"/>
      <c r="DL709" s="16"/>
      <c r="DM709" s="16"/>
      <c r="DN709" s="16"/>
      <c r="DO709" s="16"/>
      <c r="DP709" s="16"/>
      <c r="DQ709" s="16"/>
      <c r="DR709" s="16"/>
      <c r="DS709" s="16"/>
      <c r="DT709" s="16"/>
      <c r="DU709" s="16"/>
      <c r="DV709" s="16"/>
      <c r="DW709" s="16"/>
      <c r="DX709" s="16"/>
      <c r="DY709" s="16"/>
      <c r="DZ709" s="16"/>
      <c r="EA709" s="16"/>
      <c r="EB709" s="16"/>
      <c r="EC709" s="16"/>
      <c r="ED709" s="16"/>
      <c r="EE709" s="16"/>
      <c r="EF709" s="16"/>
      <c r="EG709" s="16"/>
      <c r="EH709" s="16"/>
      <c r="EI709" s="16"/>
      <c r="EJ709" s="16"/>
      <c r="EK709" s="16"/>
      <c r="EL709" s="16"/>
      <c r="EM709" s="16"/>
      <c r="EN709" s="16"/>
      <c r="EO709" s="16"/>
      <c r="EP709" s="16"/>
      <c r="EQ709" s="16"/>
      <c r="ER709" s="16"/>
      <c r="ES709" s="16"/>
      <c r="ET709" s="16"/>
      <c r="EU709" s="16"/>
      <c r="EV709" s="16"/>
      <c r="EW709" s="16"/>
      <c r="EX709" s="16"/>
      <c r="EY709" s="16"/>
      <c r="EZ709" s="16"/>
      <c r="FA709" s="16"/>
      <c r="FB709" s="16"/>
      <c r="FC709" s="16"/>
      <c r="FD709" s="16"/>
      <c r="FE709" s="16"/>
      <c r="FF709" s="16"/>
      <c r="FG709" s="16"/>
      <c r="FH709" s="16"/>
      <c r="FI709" s="16"/>
      <c r="FJ709" s="16"/>
      <c r="FK709" s="16"/>
      <c r="FL709" s="16"/>
      <c r="FM709" s="16"/>
      <c r="FN709" s="16"/>
      <c r="FO709" s="16"/>
      <c r="FP709" s="16"/>
      <c r="FQ709" s="16"/>
      <c r="FR709" s="16"/>
      <c r="FS709" s="16"/>
      <c r="FT709" s="16"/>
      <c r="FU709" s="16"/>
      <c r="FV709" s="16"/>
      <c r="FW709" s="16"/>
      <c r="FX709" s="16"/>
    </row>
    <row r="710" spans="1:180" x14ac:dyDescent="0.3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c r="BY710" s="16"/>
      <c r="BZ710" s="16"/>
      <c r="CA710" s="16"/>
      <c r="CB710" s="16"/>
      <c r="CC710" s="16"/>
      <c r="CD710" s="16"/>
      <c r="CE710" s="16"/>
      <c r="CF710" s="16"/>
      <c r="CG710" s="16"/>
      <c r="CH710" s="16"/>
      <c r="CI710" s="16"/>
      <c r="CJ710" s="16"/>
      <c r="CK710" s="16"/>
      <c r="CL710" s="16"/>
      <c r="CM710" s="16"/>
      <c r="CN710" s="16"/>
      <c r="CO710" s="16"/>
      <c r="CP710" s="16"/>
      <c r="CQ710" s="16"/>
      <c r="CR710" s="16"/>
      <c r="CS710" s="16"/>
      <c r="CT710" s="16"/>
      <c r="CU710" s="16"/>
      <c r="CV710" s="16"/>
      <c r="CW710" s="16"/>
      <c r="CX710" s="16"/>
      <c r="CY710" s="16"/>
      <c r="CZ710" s="16"/>
      <c r="DA710" s="16"/>
      <c r="DB710" s="16"/>
      <c r="DC710" s="16"/>
      <c r="DD710" s="16"/>
      <c r="DE710" s="16"/>
      <c r="DF710" s="16"/>
      <c r="DG710" s="16"/>
      <c r="DH710" s="16"/>
      <c r="DI710" s="16"/>
      <c r="DJ710" s="16"/>
      <c r="DK710" s="16"/>
      <c r="DL710" s="16"/>
      <c r="DM710" s="16"/>
      <c r="DN710" s="16"/>
      <c r="DO710" s="16"/>
      <c r="DP710" s="16"/>
      <c r="DQ710" s="16"/>
      <c r="DR710" s="16"/>
      <c r="DS710" s="16"/>
      <c r="DT710" s="16"/>
      <c r="DU710" s="16"/>
      <c r="DV710" s="16"/>
      <c r="DW710" s="16"/>
      <c r="DX710" s="16"/>
      <c r="DY710" s="16"/>
      <c r="DZ710" s="16"/>
      <c r="EA710" s="16"/>
      <c r="EB710" s="16"/>
      <c r="EC710" s="16"/>
      <c r="ED710" s="16"/>
      <c r="EE710" s="16"/>
      <c r="EF710" s="16"/>
      <c r="EG710" s="16"/>
      <c r="EH710" s="16"/>
      <c r="EI710" s="16"/>
      <c r="EJ710" s="16"/>
      <c r="EK710" s="16"/>
      <c r="EL710" s="16"/>
      <c r="EM710" s="16"/>
      <c r="EN710" s="16"/>
      <c r="EO710" s="16"/>
      <c r="EP710" s="16"/>
      <c r="EQ710" s="16"/>
      <c r="ER710" s="16"/>
      <c r="ES710" s="16"/>
      <c r="ET710" s="16"/>
      <c r="EU710" s="16"/>
      <c r="EV710" s="16"/>
      <c r="EW710" s="16"/>
      <c r="EX710" s="16"/>
      <c r="EY710" s="16"/>
      <c r="EZ710" s="16"/>
      <c r="FA710" s="16"/>
      <c r="FB710" s="16"/>
      <c r="FC710" s="16"/>
      <c r="FD710" s="16"/>
      <c r="FE710" s="16"/>
      <c r="FF710" s="16"/>
      <c r="FG710" s="16"/>
      <c r="FH710" s="16"/>
      <c r="FI710" s="16"/>
      <c r="FJ710" s="16"/>
      <c r="FK710" s="16"/>
      <c r="FL710" s="16"/>
      <c r="FM710" s="16"/>
      <c r="FN710" s="16"/>
      <c r="FO710" s="16"/>
      <c r="FP710" s="16"/>
      <c r="FQ710" s="16"/>
      <c r="FR710" s="16"/>
      <c r="FS710" s="16"/>
      <c r="FT710" s="16"/>
      <c r="FU710" s="16"/>
      <c r="FV710" s="16"/>
      <c r="FW710" s="16"/>
      <c r="FX710" s="16"/>
    </row>
    <row r="711" spans="1:180" x14ac:dyDescent="0.3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c r="CX711" s="16"/>
      <c r="CY711" s="16"/>
      <c r="CZ711" s="16"/>
      <c r="DA711" s="16"/>
      <c r="DB711" s="16"/>
      <c r="DC711" s="16"/>
      <c r="DD711" s="16"/>
      <c r="DE711" s="16"/>
      <c r="DF711" s="16"/>
      <c r="DG711" s="16"/>
      <c r="DH711" s="16"/>
      <c r="DI711" s="16"/>
      <c r="DJ711" s="16"/>
      <c r="DK711" s="16"/>
      <c r="DL711" s="16"/>
      <c r="DM711" s="16"/>
      <c r="DN711" s="16"/>
      <c r="DO711" s="16"/>
      <c r="DP711" s="16"/>
      <c r="DQ711" s="16"/>
      <c r="DR711" s="16"/>
      <c r="DS711" s="16"/>
      <c r="DT711" s="16"/>
      <c r="DU711" s="16"/>
      <c r="DV711" s="16"/>
      <c r="DW711" s="16"/>
      <c r="DX711" s="16"/>
      <c r="DY711" s="16"/>
      <c r="DZ711" s="16"/>
      <c r="EA711" s="16"/>
      <c r="EB711" s="16"/>
      <c r="EC711" s="16"/>
      <c r="ED711" s="16"/>
      <c r="EE711" s="16"/>
      <c r="EF711" s="16"/>
      <c r="EG711" s="16"/>
      <c r="EH711" s="16"/>
      <c r="EI711" s="16"/>
      <c r="EJ711" s="16"/>
      <c r="EK711" s="16"/>
      <c r="EL711" s="16"/>
      <c r="EM711" s="16"/>
      <c r="EN711" s="16"/>
      <c r="EO711" s="16"/>
      <c r="EP711" s="16"/>
      <c r="EQ711" s="16"/>
      <c r="ER711" s="16"/>
      <c r="ES711" s="16"/>
      <c r="ET711" s="16"/>
      <c r="EU711" s="16"/>
      <c r="EV711" s="16"/>
      <c r="EW711" s="16"/>
      <c r="EX711" s="16"/>
      <c r="EY711" s="16"/>
      <c r="EZ711" s="16"/>
      <c r="FA711" s="16"/>
      <c r="FB711" s="16"/>
      <c r="FC711" s="16"/>
      <c r="FD711" s="16"/>
      <c r="FE711" s="16"/>
      <c r="FF711" s="16"/>
      <c r="FG711" s="16"/>
      <c r="FH711" s="16"/>
      <c r="FI711" s="16"/>
      <c r="FJ711" s="16"/>
      <c r="FK711" s="16"/>
      <c r="FL711" s="16"/>
      <c r="FM711" s="16"/>
      <c r="FN711" s="16"/>
      <c r="FO711" s="16"/>
      <c r="FP711" s="16"/>
      <c r="FQ711" s="16"/>
      <c r="FR711" s="16"/>
      <c r="FS711" s="16"/>
      <c r="FT711" s="16"/>
      <c r="FU711" s="16"/>
      <c r="FV711" s="16"/>
      <c r="FW711" s="16"/>
      <c r="FX711" s="16"/>
    </row>
    <row r="712" spans="1:180" x14ac:dyDescent="0.3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c r="CX712" s="16"/>
      <c r="CY712" s="16"/>
      <c r="CZ712" s="16"/>
      <c r="DA712" s="16"/>
      <c r="DB712" s="16"/>
      <c r="DC712" s="16"/>
      <c r="DD712" s="16"/>
      <c r="DE712" s="16"/>
      <c r="DF712" s="16"/>
      <c r="DG712" s="16"/>
      <c r="DH712" s="16"/>
      <c r="DI712" s="16"/>
      <c r="DJ712" s="16"/>
      <c r="DK712" s="16"/>
      <c r="DL712" s="16"/>
      <c r="DM712" s="16"/>
      <c r="DN712" s="16"/>
      <c r="DO712" s="16"/>
      <c r="DP712" s="16"/>
      <c r="DQ712" s="16"/>
      <c r="DR712" s="16"/>
      <c r="DS712" s="16"/>
      <c r="DT712" s="16"/>
      <c r="DU712" s="16"/>
      <c r="DV712" s="16"/>
      <c r="DW712" s="16"/>
      <c r="DX712" s="16"/>
      <c r="DY712" s="16"/>
      <c r="DZ712" s="16"/>
      <c r="EA712" s="16"/>
      <c r="EB712" s="16"/>
      <c r="EC712" s="16"/>
      <c r="ED712" s="16"/>
      <c r="EE712" s="16"/>
      <c r="EF712" s="16"/>
      <c r="EG712" s="16"/>
      <c r="EH712" s="16"/>
      <c r="EI712" s="16"/>
      <c r="EJ712" s="16"/>
      <c r="EK712" s="16"/>
      <c r="EL712" s="16"/>
      <c r="EM712" s="16"/>
      <c r="EN712" s="16"/>
      <c r="EO712" s="16"/>
      <c r="EP712" s="16"/>
      <c r="EQ712" s="16"/>
      <c r="ER712" s="16"/>
      <c r="ES712" s="16"/>
      <c r="ET712" s="16"/>
      <c r="EU712" s="16"/>
      <c r="EV712" s="16"/>
      <c r="EW712" s="16"/>
      <c r="EX712" s="16"/>
      <c r="EY712" s="16"/>
      <c r="EZ712" s="16"/>
      <c r="FA712" s="16"/>
      <c r="FB712" s="16"/>
      <c r="FC712" s="16"/>
      <c r="FD712" s="16"/>
      <c r="FE712" s="16"/>
      <c r="FF712" s="16"/>
      <c r="FG712" s="16"/>
      <c r="FH712" s="16"/>
      <c r="FI712" s="16"/>
      <c r="FJ712" s="16"/>
      <c r="FK712" s="16"/>
      <c r="FL712" s="16"/>
      <c r="FM712" s="16"/>
      <c r="FN712" s="16"/>
      <c r="FO712" s="16"/>
      <c r="FP712" s="16"/>
      <c r="FQ712" s="16"/>
      <c r="FR712" s="16"/>
      <c r="FS712" s="16"/>
      <c r="FT712" s="16"/>
      <c r="FU712" s="16"/>
      <c r="FV712" s="16"/>
      <c r="FW712" s="16"/>
      <c r="FX712" s="16"/>
    </row>
    <row r="713" spans="1:180" x14ac:dyDescent="0.3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c r="BW713" s="16"/>
      <c r="BX713" s="16"/>
      <c r="BY713" s="16"/>
      <c r="BZ713" s="16"/>
      <c r="CA713" s="16"/>
      <c r="CB713" s="16"/>
      <c r="CC713" s="16"/>
      <c r="CD713" s="16"/>
      <c r="CE713" s="16"/>
      <c r="CF713" s="16"/>
      <c r="CG713" s="16"/>
      <c r="CH713" s="16"/>
      <c r="CI713" s="16"/>
      <c r="CJ713" s="16"/>
      <c r="CK713" s="16"/>
      <c r="CL713" s="16"/>
      <c r="CM713" s="16"/>
      <c r="CN713" s="16"/>
      <c r="CO713" s="16"/>
      <c r="CP713" s="16"/>
      <c r="CQ713" s="16"/>
      <c r="CR713" s="16"/>
      <c r="CS713" s="16"/>
      <c r="CT713" s="16"/>
      <c r="CU713" s="16"/>
      <c r="CV713" s="16"/>
      <c r="CW713" s="16"/>
      <c r="CX713" s="16"/>
      <c r="CY713" s="16"/>
      <c r="CZ713" s="16"/>
      <c r="DA713" s="16"/>
      <c r="DB713" s="16"/>
      <c r="DC713" s="16"/>
      <c r="DD713" s="16"/>
      <c r="DE713" s="16"/>
      <c r="DF713" s="16"/>
      <c r="DG713" s="16"/>
      <c r="DH713" s="16"/>
      <c r="DI713" s="16"/>
      <c r="DJ713" s="16"/>
      <c r="DK713" s="16"/>
      <c r="DL713" s="16"/>
      <c r="DM713" s="16"/>
      <c r="DN713" s="16"/>
      <c r="DO713" s="16"/>
      <c r="DP713" s="16"/>
      <c r="DQ713" s="16"/>
      <c r="DR713" s="16"/>
      <c r="DS713" s="16"/>
      <c r="DT713" s="16"/>
      <c r="DU713" s="16"/>
      <c r="DV713" s="16"/>
      <c r="DW713" s="16"/>
      <c r="DX713" s="16"/>
      <c r="DY713" s="16"/>
      <c r="DZ713" s="16"/>
      <c r="EA713" s="16"/>
      <c r="EB713" s="16"/>
      <c r="EC713" s="16"/>
      <c r="ED713" s="16"/>
      <c r="EE713" s="16"/>
      <c r="EF713" s="16"/>
      <c r="EG713" s="16"/>
      <c r="EH713" s="16"/>
      <c r="EI713" s="16"/>
      <c r="EJ713" s="16"/>
      <c r="EK713" s="16"/>
      <c r="EL713" s="16"/>
      <c r="EM713" s="16"/>
      <c r="EN713" s="16"/>
      <c r="EO713" s="16"/>
      <c r="EP713" s="16"/>
      <c r="EQ713" s="16"/>
      <c r="ER713" s="16"/>
      <c r="ES713" s="16"/>
      <c r="ET713" s="16"/>
      <c r="EU713" s="16"/>
      <c r="EV713" s="16"/>
      <c r="EW713" s="16"/>
      <c r="EX713" s="16"/>
      <c r="EY713" s="16"/>
      <c r="EZ713" s="16"/>
      <c r="FA713" s="16"/>
      <c r="FB713" s="16"/>
      <c r="FC713" s="16"/>
      <c r="FD713" s="16"/>
      <c r="FE713" s="16"/>
      <c r="FF713" s="16"/>
      <c r="FG713" s="16"/>
      <c r="FH713" s="16"/>
      <c r="FI713" s="16"/>
      <c r="FJ713" s="16"/>
      <c r="FK713" s="16"/>
      <c r="FL713" s="16"/>
      <c r="FM713" s="16"/>
      <c r="FN713" s="16"/>
      <c r="FO713" s="16"/>
      <c r="FP713" s="16"/>
      <c r="FQ713" s="16"/>
      <c r="FR713" s="16"/>
      <c r="FS713" s="16"/>
      <c r="FT713" s="16"/>
      <c r="FU713" s="16"/>
      <c r="FV713" s="16"/>
      <c r="FW713" s="16"/>
      <c r="FX713" s="16"/>
    </row>
    <row r="714" spans="1:180" x14ac:dyDescent="0.3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c r="BW714" s="16"/>
      <c r="BX714" s="16"/>
      <c r="BY714" s="16"/>
      <c r="BZ714" s="16"/>
      <c r="CA714" s="16"/>
      <c r="CB714" s="16"/>
      <c r="CC714" s="16"/>
      <c r="CD714" s="16"/>
      <c r="CE714" s="16"/>
      <c r="CF714" s="16"/>
      <c r="CG714" s="16"/>
      <c r="CH714" s="16"/>
      <c r="CI714" s="16"/>
      <c r="CJ714" s="16"/>
      <c r="CK714" s="16"/>
      <c r="CL714" s="16"/>
      <c r="CM714" s="16"/>
      <c r="CN714" s="16"/>
      <c r="CO714" s="16"/>
      <c r="CP714" s="16"/>
      <c r="CQ714" s="16"/>
      <c r="CR714" s="16"/>
      <c r="CS714" s="16"/>
      <c r="CT714" s="16"/>
      <c r="CU714" s="16"/>
      <c r="CV714" s="16"/>
      <c r="CW714" s="16"/>
      <c r="CX714" s="16"/>
      <c r="CY714" s="16"/>
      <c r="CZ714" s="16"/>
      <c r="DA714" s="16"/>
      <c r="DB714" s="16"/>
      <c r="DC714" s="16"/>
      <c r="DD714" s="16"/>
      <c r="DE714" s="16"/>
      <c r="DF714" s="16"/>
      <c r="DG714" s="16"/>
      <c r="DH714" s="16"/>
      <c r="DI714" s="16"/>
      <c r="DJ714" s="16"/>
      <c r="DK714" s="16"/>
      <c r="DL714" s="16"/>
      <c r="DM714" s="16"/>
      <c r="DN714" s="16"/>
      <c r="DO714" s="16"/>
      <c r="DP714" s="16"/>
      <c r="DQ714" s="16"/>
      <c r="DR714" s="16"/>
      <c r="DS714" s="16"/>
      <c r="DT714" s="16"/>
      <c r="DU714" s="16"/>
      <c r="DV714" s="16"/>
      <c r="DW714" s="16"/>
      <c r="DX714" s="16"/>
      <c r="DY714" s="16"/>
      <c r="DZ714" s="16"/>
      <c r="EA714" s="16"/>
      <c r="EB714" s="16"/>
      <c r="EC714" s="16"/>
      <c r="ED714" s="16"/>
      <c r="EE714" s="16"/>
      <c r="EF714" s="16"/>
      <c r="EG714" s="16"/>
      <c r="EH714" s="16"/>
      <c r="EI714" s="16"/>
      <c r="EJ714" s="16"/>
      <c r="EK714" s="16"/>
      <c r="EL714" s="16"/>
      <c r="EM714" s="16"/>
      <c r="EN714" s="16"/>
      <c r="EO714" s="16"/>
      <c r="EP714" s="16"/>
      <c r="EQ714" s="16"/>
      <c r="ER714" s="16"/>
      <c r="ES714" s="16"/>
      <c r="ET714" s="16"/>
      <c r="EU714" s="16"/>
      <c r="EV714" s="16"/>
      <c r="EW714" s="16"/>
      <c r="EX714" s="16"/>
      <c r="EY714" s="16"/>
      <c r="EZ714" s="16"/>
      <c r="FA714" s="16"/>
      <c r="FB714" s="16"/>
      <c r="FC714" s="16"/>
      <c r="FD714" s="16"/>
      <c r="FE714" s="16"/>
      <c r="FF714" s="16"/>
      <c r="FG714" s="16"/>
      <c r="FH714" s="16"/>
      <c r="FI714" s="16"/>
      <c r="FJ714" s="16"/>
      <c r="FK714" s="16"/>
      <c r="FL714" s="16"/>
      <c r="FM714" s="16"/>
      <c r="FN714" s="16"/>
      <c r="FO714" s="16"/>
      <c r="FP714" s="16"/>
      <c r="FQ714" s="16"/>
      <c r="FR714" s="16"/>
      <c r="FS714" s="16"/>
      <c r="FT714" s="16"/>
      <c r="FU714" s="16"/>
      <c r="FV714" s="16"/>
      <c r="FW714" s="16"/>
      <c r="FX714" s="16"/>
    </row>
    <row r="715" spans="1:180" x14ac:dyDescent="0.3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c r="BW715" s="16"/>
      <c r="BX715" s="16"/>
      <c r="BY715" s="16"/>
      <c r="BZ715" s="16"/>
      <c r="CA715" s="16"/>
      <c r="CB715" s="16"/>
      <c r="CC715" s="16"/>
      <c r="CD715" s="16"/>
      <c r="CE715" s="16"/>
      <c r="CF715" s="16"/>
      <c r="CG715" s="16"/>
      <c r="CH715" s="16"/>
      <c r="CI715" s="16"/>
      <c r="CJ715" s="16"/>
      <c r="CK715" s="16"/>
      <c r="CL715" s="16"/>
      <c r="CM715" s="16"/>
      <c r="CN715" s="16"/>
      <c r="CO715" s="16"/>
      <c r="CP715" s="16"/>
      <c r="CQ715" s="16"/>
      <c r="CR715" s="16"/>
      <c r="CS715" s="16"/>
      <c r="CT715" s="16"/>
      <c r="CU715" s="16"/>
      <c r="CV715" s="16"/>
      <c r="CW715" s="16"/>
      <c r="CX715" s="16"/>
      <c r="CY715" s="16"/>
      <c r="CZ715" s="16"/>
      <c r="DA715" s="16"/>
      <c r="DB715" s="16"/>
      <c r="DC715" s="16"/>
      <c r="DD715" s="16"/>
      <c r="DE715" s="16"/>
      <c r="DF715" s="16"/>
      <c r="DG715" s="16"/>
      <c r="DH715" s="16"/>
      <c r="DI715" s="16"/>
      <c r="DJ715" s="16"/>
      <c r="DK715" s="16"/>
      <c r="DL715" s="16"/>
      <c r="DM715" s="16"/>
      <c r="DN715" s="16"/>
      <c r="DO715" s="16"/>
      <c r="DP715" s="16"/>
      <c r="DQ715" s="16"/>
      <c r="DR715" s="16"/>
      <c r="DS715" s="16"/>
      <c r="DT715" s="16"/>
      <c r="DU715" s="16"/>
      <c r="DV715" s="16"/>
      <c r="DW715" s="16"/>
      <c r="DX715" s="16"/>
      <c r="DY715" s="16"/>
      <c r="DZ715" s="16"/>
      <c r="EA715" s="16"/>
      <c r="EB715" s="16"/>
      <c r="EC715" s="16"/>
      <c r="ED715" s="16"/>
      <c r="EE715" s="16"/>
      <c r="EF715" s="16"/>
      <c r="EG715" s="16"/>
      <c r="EH715" s="16"/>
      <c r="EI715" s="16"/>
      <c r="EJ715" s="16"/>
      <c r="EK715" s="16"/>
      <c r="EL715" s="16"/>
      <c r="EM715" s="16"/>
      <c r="EN715" s="16"/>
      <c r="EO715" s="16"/>
      <c r="EP715" s="16"/>
      <c r="EQ715" s="16"/>
      <c r="ER715" s="16"/>
      <c r="ES715" s="16"/>
      <c r="ET715" s="16"/>
      <c r="EU715" s="16"/>
      <c r="EV715" s="16"/>
      <c r="EW715" s="16"/>
      <c r="EX715" s="16"/>
      <c r="EY715" s="16"/>
      <c r="EZ715" s="16"/>
      <c r="FA715" s="16"/>
      <c r="FB715" s="16"/>
      <c r="FC715" s="16"/>
      <c r="FD715" s="16"/>
      <c r="FE715" s="16"/>
      <c r="FF715" s="16"/>
      <c r="FG715" s="16"/>
      <c r="FH715" s="16"/>
      <c r="FI715" s="16"/>
      <c r="FJ715" s="16"/>
      <c r="FK715" s="16"/>
      <c r="FL715" s="16"/>
      <c r="FM715" s="16"/>
      <c r="FN715" s="16"/>
      <c r="FO715" s="16"/>
      <c r="FP715" s="16"/>
      <c r="FQ715" s="16"/>
      <c r="FR715" s="16"/>
      <c r="FS715" s="16"/>
      <c r="FT715" s="16"/>
      <c r="FU715" s="16"/>
      <c r="FV715" s="16"/>
      <c r="FW715" s="16"/>
      <c r="FX715" s="16"/>
    </row>
    <row r="716" spans="1:180" x14ac:dyDescent="0.3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c r="CX716" s="16"/>
      <c r="CY716" s="16"/>
      <c r="CZ716" s="16"/>
      <c r="DA716" s="16"/>
      <c r="DB716" s="16"/>
      <c r="DC716" s="16"/>
      <c r="DD716" s="16"/>
      <c r="DE716" s="16"/>
      <c r="DF716" s="16"/>
      <c r="DG716" s="16"/>
      <c r="DH716" s="16"/>
      <c r="DI716" s="16"/>
      <c r="DJ716" s="16"/>
      <c r="DK716" s="16"/>
      <c r="DL716" s="16"/>
      <c r="DM716" s="16"/>
      <c r="DN716" s="16"/>
      <c r="DO716" s="16"/>
      <c r="DP716" s="16"/>
      <c r="DQ716" s="16"/>
      <c r="DR716" s="16"/>
      <c r="DS716" s="16"/>
      <c r="DT716" s="16"/>
      <c r="DU716" s="16"/>
      <c r="DV716" s="16"/>
      <c r="DW716" s="16"/>
      <c r="DX716" s="16"/>
      <c r="DY716" s="16"/>
      <c r="DZ716" s="16"/>
      <c r="EA716" s="16"/>
      <c r="EB716" s="16"/>
      <c r="EC716" s="16"/>
      <c r="ED716" s="16"/>
      <c r="EE716" s="16"/>
      <c r="EF716" s="16"/>
      <c r="EG716" s="16"/>
      <c r="EH716" s="16"/>
      <c r="EI716" s="16"/>
      <c r="EJ716" s="16"/>
      <c r="EK716" s="16"/>
      <c r="EL716" s="16"/>
      <c r="EM716" s="16"/>
      <c r="EN716" s="16"/>
      <c r="EO716" s="16"/>
      <c r="EP716" s="16"/>
      <c r="EQ716" s="16"/>
      <c r="ER716" s="16"/>
      <c r="ES716" s="16"/>
      <c r="ET716" s="16"/>
      <c r="EU716" s="16"/>
      <c r="EV716" s="16"/>
      <c r="EW716" s="16"/>
      <c r="EX716" s="16"/>
      <c r="EY716" s="16"/>
      <c r="EZ716" s="16"/>
      <c r="FA716" s="16"/>
      <c r="FB716" s="16"/>
      <c r="FC716" s="16"/>
      <c r="FD716" s="16"/>
      <c r="FE716" s="16"/>
      <c r="FF716" s="16"/>
      <c r="FG716" s="16"/>
      <c r="FH716" s="16"/>
      <c r="FI716" s="16"/>
      <c r="FJ716" s="16"/>
      <c r="FK716" s="16"/>
      <c r="FL716" s="16"/>
      <c r="FM716" s="16"/>
      <c r="FN716" s="16"/>
      <c r="FO716" s="16"/>
      <c r="FP716" s="16"/>
      <c r="FQ716" s="16"/>
      <c r="FR716" s="16"/>
      <c r="FS716" s="16"/>
      <c r="FT716" s="16"/>
      <c r="FU716" s="16"/>
      <c r="FV716" s="16"/>
      <c r="FW716" s="16"/>
      <c r="FX716" s="16"/>
    </row>
    <row r="717" spans="1:180" x14ac:dyDescent="0.3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c r="CX717" s="16"/>
      <c r="CY717" s="16"/>
      <c r="CZ717" s="16"/>
      <c r="DA717" s="16"/>
      <c r="DB717" s="16"/>
      <c r="DC717" s="16"/>
      <c r="DD717" s="16"/>
      <c r="DE717" s="16"/>
      <c r="DF717" s="16"/>
      <c r="DG717" s="16"/>
      <c r="DH717" s="16"/>
      <c r="DI717" s="16"/>
      <c r="DJ717" s="16"/>
      <c r="DK717" s="16"/>
      <c r="DL717" s="16"/>
      <c r="DM717" s="16"/>
      <c r="DN717" s="16"/>
      <c r="DO717" s="16"/>
      <c r="DP717" s="16"/>
      <c r="DQ717" s="16"/>
      <c r="DR717" s="16"/>
      <c r="DS717" s="16"/>
      <c r="DT717" s="16"/>
      <c r="DU717" s="16"/>
      <c r="DV717" s="16"/>
      <c r="DW717" s="16"/>
      <c r="DX717" s="16"/>
      <c r="DY717" s="16"/>
      <c r="DZ717" s="16"/>
      <c r="EA717" s="16"/>
      <c r="EB717" s="16"/>
      <c r="EC717" s="16"/>
      <c r="ED717" s="16"/>
      <c r="EE717" s="16"/>
      <c r="EF717" s="16"/>
      <c r="EG717" s="16"/>
      <c r="EH717" s="16"/>
      <c r="EI717" s="16"/>
      <c r="EJ717" s="16"/>
      <c r="EK717" s="16"/>
      <c r="EL717" s="16"/>
      <c r="EM717" s="16"/>
      <c r="EN717" s="16"/>
      <c r="EO717" s="16"/>
      <c r="EP717" s="16"/>
      <c r="EQ717" s="16"/>
      <c r="ER717" s="16"/>
      <c r="ES717" s="16"/>
      <c r="ET717" s="16"/>
      <c r="EU717" s="16"/>
      <c r="EV717" s="16"/>
      <c r="EW717" s="16"/>
      <c r="EX717" s="16"/>
      <c r="EY717" s="16"/>
      <c r="EZ717" s="16"/>
      <c r="FA717" s="16"/>
      <c r="FB717" s="16"/>
      <c r="FC717" s="16"/>
      <c r="FD717" s="16"/>
      <c r="FE717" s="16"/>
      <c r="FF717" s="16"/>
      <c r="FG717" s="16"/>
      <c r="FH717" s="16"/>
      <c r="FI717" s="16"/>
      <c r="FJ717" s="16"/>
      <c r="FK717" s="16"/>
      <c r="FL717" s="16"/>
      <c r="FM717" s="16"/>
      <c r="FN717" s="16"/>
      <c r="FO717" s="16"/>
      <c r="FP717" s="16"/>
      <c r="FQ717" s="16"/>
      <c r="FR717" s="16"/>
      <c r="FS717" s="16"/>
      <c r="FT717" s="16"/>
      <c r="FU717" s="16"/>
      <c r="FV717" s="16"/>
      <c r="FW717" s="16"/>
      <c r="FX717" s="16"/>
    </row>
    <row r="718" spans="1:180" x14ac:dyDescent="0.3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c r="BW718" s="16"/>
      <c r="BX718" s="16"/>
      <c r="BY718" s="16"/>
      <c r="BZ718" s="16"/>
      <c r="CA718" s="16"/>
      <c r="CB718" s="16"/>
      <c r="CC718" s="16"/>
      <c r="CD718" s="16"/>
      <c r="CE718" s="16"/>
      <c r="CF718" s="16"/>
      <c r="CG718" s="16"/>
      <c r="CH718" s="16"/>
      <c r="CI718" s="16"/>
      <c r="CJ718" s="16"/>
      <c r="CK718" s="16"/>
      <c r="CL718" s="16"/>
      <c r="CM718" s="16"/>
      <c r="CN718" s="16"/>
      <c r="CO718" s="16"/>
      <c r="CP718" s="16"/>
      <c r="CQ718" s="16"/>
      <c r="CR718" s="16"/>
      <c r="CS718" s="16"/>
      <c r="CT718" s="16"/>
      <c r="CU718" s="16"/>
      <c r="CV718" s="16"/>
      <c r="CW718" s="16"/>
      <c r="CX718" s="16"/>
      <c r="CY718" s="16"/>
      <c r="CZ718" s="16"/>
      <c r="DA718" s="16"/>
      <c r="DB718" s="16"/>
      <c r="DC718" s="16"/>
      <c r="DD718" s="16"/>
      <c r="DE718" s="16"/>
      <c r="DF718" s="16"/>
      <c r="DG718" s="16"/>
      <c r="DH718" s="16"/>
      <c r="DI718" s="16"/>
      <c r="DJ718" s="16"/>
      <c r="DK718" s="16"/>
      <c r="DL718" s="16"/>
      <c r="DM718" s="16"/>
      <c r="DN718" s="16"/>
      <c r="DO718" s="16"/>
      <c r="DP718" s="16"/>
      <c r="DQ718" s="16"/>
      <c r="DR718" s="16"/>
      <c r="DS718" s="16"/>
      <c r="DT718" s="16"/>
      <c r="DU718" s="16"/>
      <c r="DV718" s="16"/>
      <c r="DW718" s="16"/>
      <c r="DX718" s="16"/>
      <c r="DY718" s="16"/>
      <c r="DZ718" s="16"/>
      <c r="EA718" s="16"/>
      <c r="EB718" s="16"/>
      <c r="EC718" s="16"/>
      <c r="ED718" s="16"/>
      <c r="EE718" s="16"/>
      <c r="EF718" s="16"/>
      <c r="EG718" s="16"/>
      <c r="EH718" s="16"/>
      <c r="EI718" s="16"/>
      <c r="EJ718" s="16"/>
      <c r="EK718" s="16"/>
      <c r="EL718" s="16"/>
      <c r="EM718" s="16"/>
      <c r="EN718" s="16"/>
      <c r="EO718" s="16"/>
      <c r="EP718" s="16"/>
      <c r="EQ718" s="16"/>
      <c r="ER718" s="16"/>
      <c r="ES718" s="16"/>
      <c r="ET718" s="16"/>
      <c r="EU718" s="16"/>
      <c r="EV718" s="16"/>
      <c r="EW718" s="16"/>
      <c r="EX718" s="16"/>
      <c r="EY718" s="16"/>
      <c r="EZ718" s="16"/>
      <c r="FA718" s="16"/>
      <c r="FB718" s="16"/>
      <c r="FC718" s="16"/>
      <c r="FD718" s="16"/>
      <c r="FE718" s="16"/>
      <c r="FF718" s="16"/>
      <c r="FG718" s="16"/>
      <c r="FH718" s="16"/>
      <c r="FI718" s="16"/>
      <c r="FJ718" s="16"/>
      <c r="FK718" s="16"/>
      <c r="FL718" s="16"/>
      <c r="FM718" s="16"/>
      <c r="FN718" s="16"/>
      <c r="FO718" s="16"/>
      <c r="FP718" s="16"/>
      <c r="FQ718" s="16"/>
      <c r="FR718" s="16"/>
      <c r="FS718" s="16"/>
      <c r="FT718" s="16"/>
      <c r="FU718" s="16"/>
      <c r="FV718" s="16"/>
      <c r="FW718" s="16"/>
      <c r="FX718" s="16"/>
    </row>
    <row r="719" spans="1:180" x14ac:dyDescent="0.3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c r="BW719" s="16"/>
      <c r="BX719" s="16"/>
      <c r="BY719" s="16"/>
      <c r="BZ719" s="16"/>
      <c r="CA719" s="16"/>
      <c r="CB719" s="16"/>
      <c r="CC719" s="16"/>
      <c r="CD719" s="16"/>
      <c r="CE719" s="16"/>
      <c r="CF719" s="16"/>
      <c r="CG719" s="16"/>
      <c r="CH719" s="16"/>
      <c r="CI719" s="16"/>
      <c r="CJ719" s="16"/>
      <c r="CK719" s="16"/>
      <c r="CL719" s="16"/>
      <c r="CM719" s="16"/>
      <c r="CN719" s="16"/>
      <c r="CO719" s="16"/>
      <c r="CP719" s="16"/>
      <c r="CQ719" s="16"/>
      <c r="CR719" s="16"/>
      <c r="CS719" s="16"/>
      <c r="CT719" s="16"/>
      <c r="CU719" s="16"/>
      <c r="CV719" s="16"/>
      <c r="CW719" s="16"/>
      <c r="CX719" s="16"/>
      <c r="CY719" s="16"/>
      <c r="CZ719" s="16"/>
      <c r="DA719" s="16"/>
      <c r="DB719" s="16"/>
      <c r="DC719" s="16"/>
      <c r="DD719" s="16"/>
      <c r="DE719" s="16"/>
      <c r="DF719" s="16"/>
      <c r="DG719" s="16"/>
      <c r="DH719" s="16"/>
      <c r="DI719" s="16"/>
      <c r="DJ719" s="16"/>
      <c r="DK719" s="16"/>
      <c r="DL719" s="16"/>
      <c r="DM719" s="16"/>
      <c r="DN719" s="16"/>
      <c r="DO719" s="16"/>
      <c r="DP719" s="16"/>
      <c r="DQ719" s="16"/>
      <c r="DR719" s="16"/>
      <c r="DS719" s="16"/>
      <c r="DT719" s="16"/>
      <c r="DU719" s="16"/>
      <c r="DV719" s="16"/>
      <c r="DW719" s="16"/>
      <c r="DX719" s="16"/>
      <c r="DY719" s="16"/>
      <c r="DZ719" s="16"/>
      <c r="EA719" s="16"/>
      <c r="EB719" s="16"/>
      <c r="EC719" s="16"/>
      <c r="ED719" s="16"/>
      <c r="EE719" s="16"/>
      <c r="EF719" s="16"/>
      <c r="EG719" s="16"/>
      <c r="EH719" s="16"/>
      <c r="EI719" s="16"/>
      <c r="EJ719" s="16"/>
      <c r="EK719" s="16"/>
      <c r="EL719" s="16"/>
      <c r="EM719" s="16"/>
      <c r="EN719" s="16"/>
      <c r="EO719" s="16"/>
      <c r="EP719" s="16"/>
      <c r="EQ719" s="16"/>
      <c r="ER719" s="16"/>
      <c r="ES719" s="16"/>
      <c r="ET719" s="16"/>
      <c r="EU719" s="16"/>
      <c r="EV719" s="16"/>
      <c r="EW719" s="16"/>
      <c r="EX719" s="16"/>
      <c r="EY719" s="16"/>
      <c r="EZ719" s="16"/>
      <c r="FA719" s="16"/>
      <c r="FB719" s="16"/>
      <c r="FC719" s="16"/>
      <c r="FD719" s="16"/>
      <c r="FE719" s="16"/>
      <c r="FF719" s="16"/>
      <c r="FG719" s="16"/>
      <c r="FH719" s="16"/>
      <c r="FI719" s="16"/>
      <c r="FJ719" s="16"/>
      <c r="FK719" s="16"/>
      <c r="FL719" s="16"/>
      <c r="FM719" s="16"/>
      <c r="FN719" s="16"/>
      <c r="FO719" s="16"/>
      <c r="FP719" s="16"/>
      <c r="FQ719" s="16"/>
      <c r="FR719" s="16"/>
      <c r="FS719" s="16"/>
      <c r="FT719" s="16"/>
      <c r="FU719" s="16"/>
      <c r="FV719" s="16"/>
      <c r="FW719" s="16"/>
      <c r="FX719" s="16"/>
    </row>
    <row r="720" spans="1:180" x14ac:dyDescent="0.3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c r="BW720" s="16"/>
      <c r="BX720" s="16"/>
      <c r="BY720" s="16"/>
      <c r="BZ720" s="16"/>
      <c r="CA720" s="16"/>
      <c r="CB720" s="16"/>
      <c r="CC720" s="16"/>
      <c r="CD720" s="16"/>
      <c r="CE720" s="16"/>
      <c r="CF720" s="16"/>
      <c r="CG720" s="16"/>
      <c r="CH720" s="16"/>
      <c r="CI720" s="16"/>
      <c r="CJ720" s="16"/>
      <c r="CK720" s="16"/>
      <c r="CL720" s="16"/>
      <c r="CM720" s="16"/>
      <c r="CN720" s="16"/>
      <c r="CO720" s="16"/>
      <c r="CP720" s="16"/>
      <c r="CQ720" s="16"/>
      <c r="CR720" s="16"/>
      <c r="CS720" s="16"/>
      <c r="CT720" s="16"/>
      <c r="CU720" s="16"/>
      <c r="CV720" s="16"/>
      <c r="CW720" s="16"/>
      <c r="CX720" s="16"/>
      <c r="CY720" s="16"/>
      <c r="CZ720" s="16"/>
      <c r="DA720" s="16"/>
      <c r="DB720" s="16"/>
      <c r="DC720" s="16"/>
      <c r="DD720" s="16"/>
      <c r="DE720" s="16"/>
      <c r="DF720" s="16"/>
      <c r="DG720" s="16"/>
      <c r="DH720" s="16"/>
      <c r="DI720" s="16"/>
      <c r="DJ720" s="16"/>
      <c r="DK720" s="16"/>
      <c r="DL720" s="16"/>
      <c r="DM720" s="16"/>
      <c r="DN720" s="16"/>
      <c r="DO720" s="16"/>
      <c r="DP720" s="16"/>
      <c r="DQ720" s="16"/>
      <c r="DR720" s="16"/>
      <c r="DS720" s="16"/>
      <c r="DT720" s="16"/>
      <c r="DU720" s="16"/>
      <c r="DV720" s="16"/>
      <c r="DW720" s="16"/>
      <c r="DX720" s="16"/>
      <c r="DY720" s="16"/>
      <c r="DZ720" s="16"/>
      <c r="EA720" s="16"/>
      <c r="EB720" s="16"/>
      <c r="EC720" s="16"/>
      <c r="ED720" s="16"/>
      <c r="EE720" s="16"/>
      <c r="EF720" s="16"/>
      <c r="EG720" s="16"/>
      <c r="EH720" s="16"/>
      <c r="EI720" s="16"/>
      <c r="EJ720" s="16"/>
      <c r="EK720" s="16"/>
      <c r="EL720" s="16"/>
      <c r="EM720" s="16"/>
      <c r="EN720" s="16"/>
      <c r="EO720" s="16"/>
      <c r="EP720" s="16"/>
      <c r="EQ720" s="16"/>
      <c r="ER720" s="16"/>
      <c r="ES720" s="16"/>
      <c r="ET720" s="16"/>
      <c r="EU720" s="16"/>
      <c r="EV720" s="16"/>
      <c r="EW720" s="16"/>
      <c r="EX720" s="16"/>
      <c r="EY720" s="16"/>
      <c r="EZ720" s="16"/>
      <c r="FA720" s="16"/>
      <c r="FB720" s="16"/>
      <c r="FC720" s="16"/>
      <c r="FD720" s="16"/>
      <c r="FE720" s="16"/>
      <c r="FF720" s="16"/>
      <c r="FG720" s="16"/>
      <c r="FH720" s="16"/>
      <c r="FI720" s="16"/>
      <c r="FJ720" s="16"/>
      <c r="FK720" s="16"/>
      <c r="FL720" s="16"/>
      <c r="FM720" s="16"/>
      <c r="FN720" s="16"/>
      <c r="FO720" s="16"/>
      <c r="FP720" s="16"/>
      <c r="FQ720" s="16"/>
      <c r="FR720" s="16"/>
      <c r="FS720" s="16"/>
      <c r="FT720" s="16"/>
      <c r="FU720" s="16"/>
      <c r="FV720" s="16"/>
      <c r="FW720" s="16"/>
      <c r="FX720" s="16"/>
    </row>
    <row r="721" spans="1:180" x14ac:dyDescent="0.3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c r="CX721" s="16"/>
      <c r="CY721" s="16"/>
      <c r="CZ721" s="16"/>
      <c r="DA721" s="16"/>
      <c r="DB721" s="16"/>
      <c r="DC721" s="16"/>
      <c r="DD721" s="16"/>
      <c r="DE721" s="16"/>
      <c r="DF721" s="16"/>
      <c r="DG721" s="16"/>
      <c r="DH721" s="16"/>
      <c r="DI721" s="16"/>
      <c r="DJ721" s="16"/>
      <c r="DK721" s="16"/>
      <c r="DL721" s="16"/>
      <c r="DM721" s="16"/>
      <c r="DN721" s="16"/>
      <c r="DO721" s="16"/>
      <c r="DP721" s="16"/>
      <c r="DQ721" s="16"/>
      <c r="DR721" s="16"/>
      <c r="DS721" s="16"/>
      <c r="DT721" s="16"/>
      <c r="DU721" s="16"/>
      <c r="DV721" s="16"/>
      <c r="DW721" s="16"/>
      <c r="DX721" s="16"/>
      <c r="DY721" s="16"/>
      <c r="DZ721" s="16"/>
      <c r="EA721" s="16"/>
      <c r="EB721" s="16"/>
      <c r="EC721" s="16"/>
      <c r="ED721" s="16"/>
      <c r="EE721" s="16"/>
      <c r="EF721" s="16"/>
      <c r="EG721" s="16"/>
      <c r="EH721" s="16"/>
      <c r="EI721" s="16"/>
      <c r="EJ721" s="16"/>
      <c r="EK721" s="16"/>
      <c r="EL721" s="16"/>
      <c r="EM721" s="16"/>
      <c r="EN721" s="16"/>
      <c r="EO721" s="16"/>
      <c r="EP721" s="16"/>
      <c r="EQ721" s="16"/>
      <c r="ER721" s="16"/>
      <c r="ES721" s="16"/>
      <c r="ET721" s="16"/>
      <c r="EU721" s="16"/>
      <c r="EV721" s="16"/>
      <c r="EW721" s="16"/>
      <c r="EX721" s="16"/>
      <c r="EY721" s="16"/>
      <c r="EZ721" s="16"/>
      <c r="FA721" s="16"/>
      <c r="FB721" s="16"/>
      <c r="FC721" s="16"/>
      <c r="FD721" s="16"/>
      <c r="FE721" s="16"/>
      <c r="FF721" s="16"/>
      <c r="FG721" s="16"/>
      <c r="FH721" s="16"/>
      <c r="FI721" s="16"/>
      <c r="FJ721" s="16"/>
      <c r="FK721" s="16"/>
      <c r="FL721" s="16"/>
      <c r="FM721" s="16"/>
      <c r="FN721" s="16"/>
      <c r="FO721" s="16"/>
      <c r="FP721" s="16"/>
      <c r="FQ721" s="16"/>
      <c r="FR721" s="16"/>
      <c r="FS721" s="16"/>
      <c r="FT721" s="16"/>
      <c r="FU721" s="16"/>
      <c r="FV721" s="16"/>
      <c r="FW721" s="16"/>
      <c r="FX721" s="16"/>
    </row>
    <row r="722" spans="1:180" x14ac:dyDescent="0.3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c r="CX722" s="16"/>
      <c r="CY722" s="16"/>
      <c r="CZ722" s="16"/>
      <c r="DA722" s="16"/>
      <c r="DB722" s="16"/>
      <c r="DC722" s="16"/>
      <c r="DD722" s="16"/>
      <c r="DE722" s="16"/>
      <c r="DF722" s="16"/>
      <c r="DG722" s="16"/>
      <c r="DH722" s="16"/>
      <c r="DI722" s="16"/>
      <c r="DJ722" s="16"/>
      <c r="DK722" s="16"/>
      <c r="DL722" s="16"/>
      <c r="DM722" s="16"/>
      <c r="DN722" s="16"/>
      <c r="DO722" s="16"/>
      <c r="DP722" s="16"/>
      <c r="DQ722" s="16"/>
      <c r="DR722" s="16"/>
      <c r="DS722" s="16"/>
      <c r="DT722" s="16"/>
      <c r="DU722" s="16"/>
      <c r="DV722" s="16"/>
      <c r="DW722" s="16"/>
      <c r="DX722" s="16"/>
      <c r="DY722" s="16"/>
      <c r="DZ722" s="16"/>
      <c r="EA722" s="16"/>
      <c r="EB722" s="16"/>
      <c r="EC722" s="16"/>
      <c r="ED722" s="16"/>
      <c r="EE722" s="16"/>
      <c r="EF722" s="16"/>
      <c r="EG722" s="16"/>
      <c r="EH722" s="16"/>
      <c r="EI722" s="16"/>
      <c r="EJ722" s="16"/>
      <c r="EK722" s="16"/>
      <c r="EL722" s="16"/>
      <c r="EM722" s="16"/>
      <c r="EN722" s="16"/>
      <c r="EO722" s="16"/>
      <c r="EP722" s="16"/>
      <c r="EQ722" s="16"/>
      <c r="ER722" s="16"/>
      <c r="ES722" s="16"/>
      <c r="ET722" s="16"/>
      <c r="EU722" s="16"/>
      <c r="EV722" s="16"/>
      <c r="EW722" s="16"/>
      <c r="EX722" s="16"/>
      <c r="EY722" s="16"/>
      <c r="EZ722" s="16"/>
      <c r="FA722" s="16"/>
      <c r="FB722" s="16"/>
      <c r="FC722" s="16"/>
      <c r="FD722" s="16"/>
      <c r="FE722" s="16"/>
      <c r="FF722" s="16"/>
      <c r="FG722" s="16"/>
      <c r="FH722" s="16"/>
      <c r="FI722" s="16"/>
      <c r="FJ722" s="16"/>
      <c r="FK722" s="16"/>
      <c r="FL722" s="16"/>
      <c r="FM722" s="16"/>
      <c r="FN722" s="16"/>
      <c r="FO722" s="16"/>
      <c r="FP722" s="16"/>
      <c r="FQ722" s="16"/>
      <c r="FR722" s="16"/>
      <c r="FS722" s="16"/>
      <c r="FT722" s="16"/>
      <c r="FU722" s="16"/>
      <c r="FV722" s="16"/>
      <c r="FW722" s="16"/>
      <c r="FX722" s="16"/>
    </row>
    <row r="723" spans="1:180" x14ac:dyDescent="0.3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c r="BW723" s="16"/>
      <c r="BX723" s="16"/>
      <c r="BY723" s="16"/>
      <c r="BZ723" s="16"/>
      <c r="CA723" s="16"/>
      <c r="CB723" s="16"/>
      <c r="CC723" s="16"/>
      <c r="CD723" s="16"/>
      <c r="CE723" s="16"/>
      <c r="CF723" s="16"/>
      <c r="CG723" s="16"/>
      <c r="CH723" s="16"/>
      <c r="CI723" s="16"/>
      <c r="CJ723" s="16"/>
      <c r="CK723" s="16"/>
      <c r="CL723" s="16"/>
      <c r="CM723" s="16"/>
      <c r="CN723" s="16"/>
      <c r="CO723" s="16"/>
      <c r="CP723" s="16"/>
      <c r="CQ723" s="16"/>
      <c r="CR723" s="16"/>
      <c r="CS723" s="16"/>
      <c r="CT723" s="16"/>
      <c r="CU723" s="16"/>
      <c r="CV723" s="16"/>
      <c r="CW723" s="16"/>
      <c r="CX723" s="16"/>
      <c r="CY723" s="16"/>
      <c r="CZ723" s="16"/>
      <c r="DA723" s="16"/>
      <c r="DB723" s="16"/>
      <c r="DC723" s="16"/>
      <c r="DD723" s="16"/>
      <c r="DE723" s="16"/>
      <c r="DF723" s="16"/>
      <c r="DG723" s="16"/>
      <c r="DH723" s="16"/>
      <c r="DI723" s="16"/>
      <c r="DJ723" s="16"/>
      <c r="DK723" s="16"/>
      <c r="DL723" s="16"/>
      <c r="DM723" s="16"/>
      <c r="DN723" s="16"/>
      <c r="DO723" s="16"/>
      <c r="DP723" s="16"/>
      <c r="DQ723" s="16"/>
      <c r="DR723" s="16"/>
      <c r="DS723" s="16"/>
      <c r="DT723" s="16"/>
      <c r="DU723" s="16"/>
      <c r="DV723" s="16"/>
      <c r="DW723" s="16"/>
      <c r="DX723" s="16"/>
      <c r="DY723" s="16"/>
      <c r="DZ723" s="16"/>
      <c r="EA723" s="16"/>
      <c r="EB723" s="16"/>
      <c r="EC723" s="16"/>
      <c r="ED723" s="16"/>
      <c r="EE723" s="16"/>
      <c r="EF723" s="16"/>
      <c r="EG723" s="16"/>
      <c r="EH723" s="16"/>
      <c r="EI723" s="16"/>
      <c r="EJ723" s="16"/>
      <c r="EK723" s="16"/>
      <c r="EL723" s="16"/>
      <c r="EM723" s="16"/>
      <c r="EN723" s="16"/>
      <c r="EO723" s="16"/>
      <c r="EP723" s="16"/>
      <c r="EQ723" s="16"/>
      <c r="ER723" s="16"/>
      <c r="ES723" s="16"/>
      <c r="ET723" s="16"/>
      <c r="EU723" s="16"/>
      <c r="EV723" s="16"/>
      <c r="EW723" s="16"/>
      <c r="EX723" s="16"/>
      <c r="EY723" s="16"/>
      <c r="EZ723" s="16"/>
      <c r="FA723" s="16"/>
      <c r="FB723" s="16"/>
      <c r="FC723" s="16"/>
      <c r="FD723" s="16"/>
      <c r="FE723" s="16"/>
      <c r="FF723" s="16"/>
      <c r="FG723" s="16"/>
      <c r="FH723" s="16"/>
      <c r="FI723" s="16"/>
      <c r="FJ723" s="16"/>
      <c r="FK723" s="16"/>
      <c r="FL723" s="16"/>
      <c r="FM723" s="16"/>
      <c r="FN723" s="16"/>
      <c r="FO723" s="16"/>
      <c r="FP723" s="16"/>
      <c r="FQ723" s="16"/>
      <c r="FR723" s="16"/>
      <c r="FS723" s="16"/>
      <c r="FT723" s="16"/>
      <c r="FU723" s="16"/>
      <c r="FV723" s="16"/>
      <c r="FW723" s="16"/>
      <c r="FX723" s="16"/>
    </row>
    <row r="724" spans="1:180" x14ac:dyDescent="0.3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c r="BJ724" s="16"/>
      <c r="BK724" s="16"/>
      <c r="BL724" s="16"/>
      <c r="BM724" s="16"/>
      <c r="BN724" s="16"/>
      <c r="BO724" s="16"/>
      <c r="BP724" s="16"/>
      <c r="BQ724" s="16"/>
      <c r="BR724" s="16"/>
      <c r="BS724" s="16"/>
      <c r="BT724" s="16"/>
      <c r="BU724" s="16"/>
      <c r="BV724" s="16"/>
      <c r="BW724" s="16"/>
      <c r="BX724" s="16"/>
      <c r="BY724" s="16"/>
      <c r="BZ724" s="16"/>
      <c r="CA724" s="16"/>
      <c r="CB724" s="16"/>
      <c r="CC724" s="16"/>
      <c r="CD724" s="16"/>
      <c r="CE724" s="16"/>
      <c r="CF724" s="16"/>
      <c r="CG724" s="16"/>
      <c r="CH724" s="16"/>
      <c r="CI724" s="16"/>
      <c r="CJ724" s="16"/>
      <c r="CK724" s="16"/>
      <c r="CL724" s="16"/>
      <c r="CM724" s="16"/>
      <c r="CN724" s="16"/>
      <c r="CO724" s="16"/>
      <c r="CP724" s="16"/>
      <c r="CQ724" s="16"/>
      <c r="CR724" s="16"/>
      <c r="CS724" s="16"/>
      <c r="CT724" s="16"/>
      <c r="CU724" s="16"/>
      <c r="CV724" s="16"/>
      <c r="CW724" s="16"/>
      <c r="CX724" s="16"/>
      <c r="CY724" s="16"/>
      <c r="CZ724" s="16"/>
      <c r="DA724" s="16"/>
      <c r="DB724" s="16"/>
      <c r="DC724" s="16"/>
      <c r="DD724" s="16"/>
      <c r="DE724" s="16"/>
      <c r="DF724" s="16"/>
      <c r="DG724" s="16"/>
      <c r="DH724" s="16"/>
      <c r="DI724" s="16"/>
      <c r="DJ724" s="16"/>
      <c r="DK724" s="16"/>
      <c r="DL724" s="16"/>
      <c r="DM724" s="16"/>
      <c r="DN724" s="16"/>
      <c r="DO724" s="16"/>
      <c r="DP724" s="16"/>
      <c r="DQ724" s="16"/>
      <c r="DR724" s="16"/>
      <c r="DS724" s="16"/>
      <c r="DT724" s="16"/>
      <c r="DU724" s="16"/>
      <c r="DV724" s="16"/>
      <c r="DW724" s="16"/>
      <c r="DX724" s="16"/>
      <c r="DY724" s="16"/>
      <c r="DZ724" s="16"/>
      <c r="EA724" s="16"/>
      <c r="EB724" s="16"/>
      <c r="EC724" s="16"/>
      <c r="ED724" s="16"/>
      <c r="EE724" s="16"/>
      <c r="EF724" s="16"/>
      <c r="EG724" s="16"/>
      <c r="EH724" s="16"/>
      <c r="EI724" s="16"/>
      <c r="EJ724" s="16"/>
      <c r="EK724" s="16"/>
      <c r="EL724" s="16"/>
      <c r="EM724" s="16"/>
      <c r="EN724" s="16"/>
      <c r="EO724" s="16"/>
      <c r="EP724" s="16"/>
      <c r="EQ724" s="16"/>
      <c r="ER724" s="16"/>
      <c r="ES724" s="16"/>
      <c r="ET724" s="16"/>
      <c r="EU724" s="16"/>
      <c r="EV724" s="16"/>
      <c r="EW724" s="16"/>
      <c r="EX724" s="16"/>
      <c r="EY724" s="16"/>
      <c r="EZ724" s="16"/>
      <c r="FA724" s="16"/>
      <c r="FB724" s="16"/>
      <c r="FC724" s="16"/>
      <c r="FD724" s="16"/>
      <c r="FE724" s="16"/>
      <c r="FF724" s="16"/>
      <c r="FG724" s="16"/>
      <c r="FH724" s="16"/>
      <c r="FI724" s="16"/>
      <c r="FJ724" s="16"/>
      <c r="FK724" s="16"/>
      <c r="FL724" s="16"/>
      <c r="FM724" s="16"/>
      <c r="FN724" s="16"/>
      <c r="FO724" s="16"/>
      <c r="FP724" s="16"/>
      <c r="FQ724" s="16"/>
      <c r="FR724" s="16"/>
      <c r="FS724" s="16"/>
      <c r="FT724" s="16"/>
      <c r="FU724" s="16"/>
      <c r="FV724" s="16"/>
      <c r="FW724" s="16"/>
      <c r="FX724" s="16"/>
    </row>
    <row r="725" spans="1:180" x14ac:dyDescent="0.3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c r="BJ725" s="16"/>
      <c r="BK725" s="16"/>
      <c r="BL725" s="16"/>
      <c r="BM725" s="16"/>
      <c r="BN725" s="16"/>
      <c r="BO725" s="16"/>
      <c r="BP725" s="16"/>
      <c r="BQ725" s="16"/>
      <c r="BR725" s="16"/>
      <c r="BS725" s="16"/>
      <c r="BT725" s="16"/>
      <c r="BU725" s="16"/>
      <c r="BV725" s="16"/>
      <c r="BW725" s="16"/>
      <c r="BX725" s="16"/>
      <c r="BY725" s="16"/>
      <c r="BZ725" s="16"/>
      <c r="CA725" s="16"/>
      <c r="CB725" s="16"/>
      <c r="CC725" s="16"/>
      <c r="CD725" s="16"/>
      <c r="CE725" s="16"/>
      <c r="CF725" s="16"/>
      <c r="CG725" s="16"/>
      <c r="CH725" s="16"/>
      <c r="CI725" s="16"/>
      <c r="CJ725" s="16"/>
      <c r="CK725" s="16"/>
      <c r="CL725" s="16"/>
      <c r="CM725" s="16"/>
      <c r="CN725" s="16"/>
      <c r="CO725" s="16"/>
      <c r="CP725" s="16"/>
      <c r="CQ725" s="16"/>
      <c r="CR725" s="16"/>
      <c r="CS725" s="16"/>
      <c r="CT725" s="16"/>
      <c r="CU725" s="16"/>
      <c r="CV725" s="16"/>
      <c r="CW725" s="16"/>
      <c r="CX725" s="16"/>
      <c r="CY725" s="16"/>
      <c r="CZ725" s="16"/>
      <c r="DA725" s="16"/>
      <c r="DB725" s="16"/>
      <c r="DC725" s="16"/>
      <c r="DD725" s="16"/>
      <c r="DE725" s="16"/>
      <c r="DF725" s="16"/>
      <c r="DG725" s="16"/>
      <c r="DH725" s="16"/>
      <c r="DI725" s="16"/>
      <c r="DJ725" s="16"/>
      <c r="DK725" s="16"/>
      <c r="DL725" s="16"/>
      <c r="DM725" s="16"/>
      <c r="DN725" s="16"/>
      <c r="DO725" s="16"/>
      <c r="DP725" s="16"/>
      <c r="DQ725" s="16"/>
      <c r="DR725" s="16"/>
      <c r="DS725" s="16"/>
      <c r="DT725" s="16"/>
      <c r="DU725" s="16"/>
      <c r="DV725" s="16"/>
      <c r="DW725" s="16"/>
      <c r="DX725" s="16"/>
      <c r="DY725" s="16"/>
      <c r="DZ725" s="16"/>
      <c r="EA725" s="16"/>
      <c r="EB725" s="16"/>
      <c r="EC725" s="16"/>
      <c r="ED725" s="16"/>
      <c r="EE725" s="16"/>
      <c r="EF725" s="16"/>
      <c r="EG725" s="16"/>
      <c r="EH725" s="16"/>
      <c r="EI725" s="16"/>
      <c r="EJ725" s="16"/>
      <c r="EK725" s="16"/>
      <c r="EL725" s="16"/>
      <c r="EM725" s="16"/>
      <c r="EN725" s="16"/>
      <c r="EO725" s="16"/>
      <c r="EP725" s="16"/>
      <c r="EQ725" s="16"/>
      <c r="ER725" s="16"/>
      <c r="ES725" s="16"/>
      <c r="ET725" s="16"/>
      <c r="EU725" s="16"/>
      <c r="EV725" s="16"/>
      <c r="EW725" s="16"/>
      <c r="EX725" s="16"/>
      <c r="EY725" s="16"/>
      <c r="EZ725" s="16"/>
      <c r="FA725" s="16"/>
      <c r="FB725" s="16"/>
      <c r="FC725" s="16"/>
      <c r="FD725" s="16"/>
      <c r="FE725" s="16"/>
      <c r="FF725" s="16"/>
      <c r="FG725" s="16"/>
      <c r="FH725" s="16"/>
      <c r="FI725" s="16"/>
      <c r="FJ725" s="16"/>
      <c r="FK725" s="16"/>
      <c r="FL725" s="16"/>
      <c r="FM725" s="16"/>
      <c r="FN725" s="16"/>
      <c r="FO725" s="16"/>
      <c r="FP725" s="16"/>
      <c r="FQ725" s="16"/>
      <c r="FR725" s="16"/>
      <c r="FS725" s="16"/>
      <c r="FT725" s="16"/>
      <c r="FU725" s="16"/>
      <c r="FV725" s="16"/>
      <c r="FW725" s="16"/>
      <c r="FX725" s="16"/>
    </row>
    <row r="726" spans="1:180" x14ac:dyDescent="0.3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c r="BW726" s="16"/>
      <c r="BX726" s="16"/>
      <c r="BY726" s="16"/>
      <c r="BZ726" s="16"/>
      <c r="CA726" s="16"/>
      <c r="CB726" s="16"/>
      <c r="CC726" s="16"/>
      <c r="CD726" s="16"/>
      <c r="CE726" s="16"/>
      <c r="CF726" s="16"/>
      <c r="CG726" s="16"/>
      <c r="CH726" s="16"/>
      <c r="CI726" s="16"/>
      <c r="CJ726" s="16"/>
      <c r="CK726" s="16"/>
      <c r="CL726" s="16"/>
      <c r="CM726" s="16"/>
      <c r="CN726" s="16"/>
      <c r="CO726" s="16"/>
      <c r="CP726" s="16"/>
      <c r="CQ726" s="16"/>
      <c r="CR726" s="16"/>
      <c r="CS726" s="16"/>
      <c r="CT726" s="16"/>
      <c r="CU726" s="16"/>
      <c r="CV726" s="16"/>
      <c r="CW726" s="16"/>
      <c r="CX726" s="16"/>
      <c r="CY726" s="16"/>
      <c r="CZ726" s="16"/>
      <c r="DA726" s="16"/>
      <c r="DB726" s="16"/>
      <c r="DC726" s="16"/>
      <c r="DD726" s="16"/>
      <c r="DE726" s="16"/>
      <c r="DF726" s="16"/>
      <c r="DG726" s="16"/>
      <c r="DH726" s="16"/>
      <c r="DI726" s="16"/>
      <c r="DJ726" s="16"/>
      <c r="DK726" s="16"/>
      <c r="DL726" s="16"/>
      <c r="DM726" s="16"/>
      <c r="DN726" s="16"/>
      <c r="DO726" s="16"/>
      <c r="DP726" s="16"/>
      <c r="DQ726" s="16"/>
      <c r="DR726" s="16"/>
      <c r="DS726" s="16"/>
      <c r="DT726" s="16"/>
      <c r="DU726" s="16"/>
      <c r="DV726" s="16"/>
      <c r="DW726" s="16"/>
      <c r="DX726" s="16"/>
      <c r="DY726" s="16"/>
      <c r="DZ726" s="16"/>
      <c r="EA726" s="16"/>
      <c r="EB726" s="16"/>
      <c r="EC726" s="16"/>
      <c r="ED726" s="16"/>
      <c r="EE726" s="16"/>
      <c r="EF726" s="16"/>
      <c r="EG726" s="16"/>
      <c r="EH726" s="16"/>
      <c r="EI726" s="16"/>
      <c r="EJ726" s="16"/>
      <c r="EK726" s="16"/>
      <c r="EL726" s="16"/>
      <c r="EM726" s="16"/>
      <c r="EN726" s="16"/>
      <c r="EO726" s="16"/>
      <c r="EP726" s="16"/>
      <c r="EQ726" s="16"/>
      <c r="ER726" s="16"/>
      <c r="ES726" s="16"/>
      <c r="ET726" s="16"/>
      <c r="EU726" s="16"/>
      <c r="EV726" s="16"/>
      <c r="EW726" s="16"/>
      <c r="EX726" s="16"/>
      <c r="EY726" s="16"/>
      <c r="EZ726" s="16"/>
      <c r="FA726" s="16"/>
      <c r="FB726" s="16"/>
      <c r="FC726" s="16"/>
      <c r="FD726" s="16"/>
      <c r="FE726" s="16"/>
      <c r="FF726" s="16"/>
      <c r="FG726" s="16"/>
      <c r="FH726" s="16"/>
      <c r="FI726" s="16"/>
      <c r="FJ726" s="16"/>
      <c r="FK726" s="16"/>
      <c r="FL726" s="16"/>
      <c r="FM726" s="16"/>
      <c r="FN726" s="16"/>
      <c r="FO726" s="16"/>
      <c r="FP726" s="16"/>
      <c r="FQ726" s="16"/>
      <c r="FR726" s="16"/>
      <c r="FS726" s="16"/>
      <c r="FT726" s="16"/>
      <c r="FU726" s="16"/>
      <c r="FV726" s="16"/>
      <c r="FW726" s="16"/>
      <c r="FX726" s="16"/>
    </row>
    <row r="727" spans="1:180" x14ac:dyDescent="0.3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c r="BW727" s="16"/>
      <c r="BX727" s="16"/>
      <c r="BY727" s="16"/>
      <c r="BZ727" s="16"/>
      <c r="CA727" s="16"/>
      <c r="CB727" s="16"/>
      <c r="CC727" s="16"/>
      <c r="CD727" s="16"/>
      <c r="CE727" s="16"/>
      <c r="CF727" s="16"/>
      <c r="CG727" s="16"/>
      <c r="CH727" s="16"/>
      <c r="CI727" s="16"/>
      <c r="CJ727" s="16"/>
      <c r="CK727" s="16"/>
      <c r="CL727" s="16"/>
      <c r="CM727" s="16"/>
      <c r="CN727" s="16"/>
      <c r="CO727" s="16"/>
      <c r="CP727" s="16"/>
      <c r="CQ727" s="16"/>
      <c r="CR727" s="16"/>
      <c r="CS727" s="16"/>
      <c r="CT727" s="16"/>
      <c r="CU727" s="16"/>
      <c r="CV727" s="16"/>
      <c r="CW727" s="16"/>
      <c r="CX727" s="16"/>
      <c r="CY727" s="16"/>
      <c r="CZ727" s="16"/>
      <c r="DA727" s="16"/>
      <c r="DB727" s="16"/>
      <c r="DC727" s="16"/>
      <c r="DD727" s="16"/>
      <c r="DE727" s="16"/>
      <c r="DF727" s="16"/>
      <c r="DG727" s="16"/>
      <c r="DH727" s="16"/>
      <c r="DI727" s="16"/>
      <c r="DJ727" s="16"/>
      <c r="DK727" s="16"/>
      <c r="DL727" s="16"/>
      <c r="DM727" s="16"/>
      <c r="DN727" s="16"/>
      <c r="DO727" s="16"/>
      <c r="DP727" s="16"/>
      <c r="DQ727" s="16"/>
      <c r="DR727" s="16"/>
      <c r="DS727" s="16"/>
      <c r="DT727" s="16"/>
      <c r="DU727" s="16"/>
      <c r="DV727" s="16"/>
      <c r="DW727" s="16"/>
      <c r="DX727" s="16"/>
      <c r="DY727" s="16"/>
      <c r="DZ727" s="16"/>
      <c r="EA727" s="16"/>
      <c r="EB727" s="16"/>
      <c r="EC727" s="16"/>
      <c r="ED727" s="16"/>
      <c r="EE727" s="16"/>
      <c r="EF727" s="16"/>
      <c r="EG727" s="16"/>
      <c r="EH727" s="16"/>
      <c r="EI727" s="16"/>
      <c r="EJ727" s="16"/>
      <c r="EK727" s="16"/>
      <c r="EL727" s="16"/>
      <c r="EM727" s="16"/>
      <c r="EN727" s="16"/>
      <c r="EO727" s="16"/>
      <c r="EP727" s="16"/>
      <c r="EQ727" s="16"/>
      <c r="ER727" s="16"/>
      <c r="ES727" s="16"/>
      <c r="ET727" s="16"/>
      <c r="EU727" s="16"/>
      <c r="EV727" s="16"/>
      <c r="EW727" s="16"/>
      <c r="EX727" s="16"/>
      <c r="EY727" s="16"/>
      <c r="EZ727" s="16"/>
      <c r="FA727" s="16"/>
      <c r="FB727" s="16"/>
      <c r="FC727" s="16"/>
      <c r="FD727" s="16"/>
      <c r="FE727" s="16"/>
      <c r="FF727" s="16"/>
      <c r="FG727" s="16"/>
      <c r="FH727" s="16"/>
      <c r="FI727" s="16"/>
      <c r="FJ727" s="16"/>
      <c r="FK727" s="16"/>
      <c r="FL727" s="16"/>
      <c r="FM727" s="16"/>
      <c r="FN727" s="16"/>
      <c r="FO727" s="16"/>
      <c r="FP727" s="16"/>
      <c r="FQ727" s="16"/>
      <c r="FR727" s="16"/>
      <c r="FS727" s="16"/>
      <c r="FT727" s="16"/>
      <c r="FU727" s="16"/>
      <c r="FV727" s="16"/>
      <c r="FW727" s="16"/>
      <c r="FX727" s="16"/>
    </row>
    <row r="728" spans="1:180" x14ac:dyDescent="0.3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c r="BJ728" s="16"/>
      <c r="BK728" s="16"/>
      <c r="BL728" s="16"/>
      <c r="BM728" s="16"/>
      <c r="BN728" s="16"/>
      <c r="BO728" s="16"/>
      <c r="BP728" s="16"/>
      <c r="BQ728" s="16"/>
      <c r="BR728" s="16"/>
      <c r="BS728" s="16"/>
      <c r="BT728" s="16"/>
      <c r="BU728" s="16"/>
      <c r="BV728" s="16"/>
      <c r="BW728" s="16"/>
      <c r="BX728" s="16"/>
      <c r="BY728" s="16"/>
      <c r="BZ728" s="16"/>
      <c r="CA728" s="16"/>
      <c r="CB728" s="16"/>
      <c r="CC728" s="16"/>
      <c r="CD728" s="16"/>
      <c r="CE728" s="16"/>
      <c r="CF728" s="16"/>
      <c r="CG728" s="16"/>
      <c r="CH728" s="16"/>
      <c r="CI728" s="16"/>
      <c r="CJ728" s="16"/>
      <c r="CK728" s="16"/>
      <c r="CL728" s="16"/>
      <c r="CM728" s="16"/>
      <c r="CN728" s="16"/>
      <c r="CO728" s="16"/>
      <c r="CP728" s="16"/>
      <c r="CQ728" s="16"/>
      <c r="CR728" s="16"/>
      <c r="CS728" s="16"/>
      <c r="CT728" s="16"/>
      <c r="CU728" s="16"/>
      <c r="CV728" s="16"/>
      <c r="CW728" s="16"/>
      <c r="CX728" s="16"/>
      <c r="CY728" s="16"/>
      <c r="CZ728" s="16"/>
      <c r="DA728" s="16"/>
      <c r="DB728" s="16"/>
      <c r="DC728" s="16"/>
      <c r="DD728" s="16"/>
      <c r="DE728" s="16"/>
      <c r="DF728" s="16"/>
      <c r="DG728" s="16"/>
      <c r="DH728" s="16"/>
      <c r="DI728" s="16"/>
      <c r="DJ728" s="16"/>
      <c r="DK728" s="16"/>
      <c r="DL728" s="16"/>
      <c r="DM728" s="16"/>
      <c r="DN728" s="16"/>
      <c r="DO728" s="16"/>
      <c r="DP728" s="16"/>
      <c r="DQ728" s="16"/>
      <c r="DR728" s="16"/>
      <c r="DS728" s="16"/>
      <c r="DT728" s="16"/>
      <c r="DU728" s="16"/>
      <c r="DV728" s="16"/>
      <c r="DW728" s="16"/>
      <c r="DX728" s="16"/>
      <c r="DY728" s="16"/>
      <c r="DZ728" s="16"/>
      <c r="EA728" s="16"/>
      <c r="EB728" s="16"/>
      <c r="EC728" s="16"/>
      <c r="ED728" s="16"/>
      <c r="EE728" s="16"/>
      <c r="EF728" s="16"/>
      <c r="EG728" s="16"/>
      <c r="EH728" s="16"/>
      <c r="EI728" s="16"/>
      <c r="EJ728" s="16"/>
      <c r="EK728" s="16"/>
      <c r="EL728" s="16"/>
      <c r="EM728" s="16"/>
      <c r="EN728" s="16"/>
      <c r="EO728" s="16"/>
      <c r="EP728" s="16"/>
      <c r="EQ728" s="16"/>
      <c r="ER728" s="16"/>
      <c r="ES728" s="16"/>
      <c r="ET728" s="16"/>
      <c r="EU728" s="16"/>
      <c r="EV728" s="16"/>
      <c r="EW728" s="16"/>
      <c r="EX728" s="16"/>
      <c r="EY728" s="16"/>
      <c r="EZ728" s="16"/>
      <c r="FA728" s="16"/>
      <c r="FB728" s="16"/>
      <c r="FC728" s="16"/>
      <c r="FD728" s="16"/>
      <c r="FE728" s="16"/>
      <c r="FF728" s="16"/>
      <c r="FG728" s="16"/>
      <c r="FH728" s="16"/>
      <c r="FI728" s="16"/>
      <c r="FJ728" s="16"/>
      <c r="FK728" s="16"/>
      <c r="FL728" s="16"/>
      <c r="FM728" s="16"/>
      <c r="FN728" s="16"/>
      <c r="FO728" s="16"/>
      <c r="FP728" s="16"/>
      <c r="FQ728" s="16"/>
      <c r="FR728" s="16"/>
      <c r="FS728" s="16"/>
      <c r="FT728" s="16"/>
      <c r="FU728" s="16"/>
      <c r="FV728" s="16"/>
      <c r="FW728" s="16"/>
      <c r="FX728" s="16"/>
    </row>
    <row r="729" spans="1:180" x14ac:dyDescent="0.3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c r="BW729" s="16"/>
      <c r="BX729" s="16"/>
      <c r="BY729" s="16"/>
      <c r="BZ729" s="16"/>
      <c r="CA729" s="16"/>
      <c r="CB729" s="16"/>
      <c r="CC729" s="16"/>
      <c r="CD729" s="16"/>
      <c r="CE729" s="16"/>
      <c r="CF729" s="16"/>
      <c r="CG729" s="16"/>
      <c r="CH729" s="16"/>
      <c r="CI729" s="16"/>
      <c r="CJ729" s="16"/>
      <c r="CK729" s="16"/>
      <c r="CL729" s="16"/>
      <c r="CM729" s="16"/>
      <c r="CN729" s="16"/>
      <c r="CO729" s="16"/>
      <c r="CP729" s="16"/>
      <c r="CQ729" s="16"/>
      <c r="CR729" s="16"/>
      <c r="CS729" s="16"/>
      <c r="CT729" s="16"/>
      <c r="CU729" s="16"/>
      <c r="CV729" s="16"/>
      <c r="CW729" s="16"/>
      <c r="CX729" s="16"/>
      <c r="CY729" s="16"/>
      <c r="CZ729" s="16"/>
      <c r="DA729" s="16"/>
      <c r="DB729" s="16"/>
      <c r="DC729" s="16"/>
      <c r="DD729" s="16"/>
      <c r="DE729" s="16"/>
      <c r="DF729" s="16"/>
      <c r="DG729" s="16"/>
      <c r="DH729" s="16"/>
      <c r="DI729" s="16"/>
      <c r="DJ729" s="16"/>
      <c r="DK729" s="16"/>
      <c r="DL729" s="16"/>
      <c r="DM729" s="16"/>
      <c r="DN729" s="16"/>
      <c r="DO729" s="16"/>
      <c r="DP729" s="16"/>
      <c r="DQ729" s="16"/>
      <c r="DR729" s="16"/>
      <c r="DS729" s="16"/>
      <c r="DT729" s="16"/>
      <c r="DU729" s="16"/>
      <c r="DV729" s="16"/>
      <c r="DW729" s="16"/>
      <c r="DX729" s="16"/>
      <c r="DY729" s="16"/>
      <c r="DZ729" s="16"/>
      <c r="EA729" s="16"/>
      <c r="EB729" s="16"/>
      <c r="EC729" s="16"/>
      <c r="ED729" s="16"/>
      <c r="EE729" s="16"/>
      <c r="EF729" s="16"/>
      <c r="EG729" s="16"/>
      <c r="EH729" s="16"/>
      <c r="EI729" s="16"/>
      <c r="EJ729" s="16"/>
      <c r="EK729" s="16"/>
      <c r="EL729" s="16"/>
      <c r="EM729" s="16"/>
      <c r="EN729" s="16"/>
      <c r="EO729" s="16"/>
      <c r="EP729" s="16"/>
      <c r="EQ729" s="16"/>
      <c r="ER729" s="16"/>
      <c r="ES729" s="16"/>
      <c r="ET729" s="16"/>
      <c r="EU729" s="16"/>
      <c r="EV729" s="16"/>
      <c r="EW729" s="16"/>
      <c r="EX729" s="16"/>
      <c r="EY729" s="16"/>
      <c r="EZ729" s="16"/>
      <c r="FA729" s="16"/>
      <c r="FB729" s="16"/>
      <c r="FC729" s="16"/>
      <c r="FD729" s="16"/>
      <c r="FE729" s="16"/>
      <c r="FF729" s="16"/>
      <c r="FG729" s="16"/>
      <c r="FH729" s="16"/>
      <c r="FI729" s="16"/>
      <c r="FJ729" s="16"/>
      <c r="FK729" s="16"/>
      <c r="FL729" s="16"/>
      <c r="FM729" s="16"/>
      <c r="FN729" s="16"/>
      <c r="FO729" s="16"/>
      <c r="FP729" s="16"/>
      <c r="FQ729" s="16"/>
      <c r="FR729" s="16"/>
      <c r="FS729" s="16"/>
      <c r="FT729" s="16"/>
      <c r="FU729" s="16"/>
      <c r="FV729" s="16"/>
      <c r="FW729" s="16"/>
      <c r="FX729" s="16"/>
    </row>
    <row r="730" spans="1:180" x14ac:dyDescent="0.3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c r="BW730" s="16"/>
      <c r="BX730" s="16"/>
      <c r="BY730" s="16"/>
      <c r="BZ730" s="16"/>
      <c r="CA730" s="16"/>
      <c r="CB730" s="16"/>
      <c r="CC730" s="16"/>
      <c r="CD730" s="16"/>
      <c r="CE730" s="16"/>
      <c r="CF730" s="16"/>
      <c r="CG730" s="16"/>
      <c r="CH730" s="16"/>
      <c r="CI730" s="16"/>
      <c r="CJ730" s="16"/>
      <c r="CK730" s="16"/>
      <c r="CL730" s="16"/>
      <c r="CM730" s="16"/>
      <c r="CN730" s="16"/>
      <c r="CO730" s="16"/>
      <c r="CP730" s="16"/>
      <c r="CQ730" s="16"/>
      <c r="CR730" s="16"/>
      <c r="CS730" s="16"/>
      <c r="CT730" s="16"/>
      <c r="CU730" s="16"/>
      <c r="CV730" s="16"/>
      <c r="CW730" s="16"/>
      <c r="CX730" s="16"/>
      <c r="CY730" s="16"/>
      <c r="CZ730" s="16"/>
      <c r="DA730" s="16"/>
      <c r="DB730" s="16"/>
      <c r="DC730" s="16"/>
      <c r="DD730" s="16"/>
      <c r="DE730" s="16"/>
      <c r="DF730" s="16"/>
      <c r="DG730" s="16"/>
      <c r="DH730" s="16"/>
      <c r="DI730" s="16"/>
      <c r="DJ730" s="16"/>
      <c r="DK730" s="16"/>
      <c r="DL730" s="16"/>
      <c r="DM730" s="16"/>
      <c r="DN730" s="16"/>
      <c r="DO730" s="16"/>
      <c r="DP730" s="16"/>
      <c r="DQ730" s="16"/>
      <c r="DR730" s="16"/>
      <c r="DS730" s="16"/>
      <c r="DT730" s="16"/>
      <c r="DU730" s="16"/>
      <c r="DV730" s="16"/>
      <c r="DW730" s="16"/>
      <c r="DX730" s="16"/>
      <c r="DY730" s="16"/>
      <c r="DZ730" s="16"/>
      <c r="EA730" s="16"/>
      <c r="EB730" s="16"/>
      <c r="EC730" s="16"/>
      <c r="ED730" s="16"/>
      <c r="EE730" s="16"/>
      <c r="EF730" s="16"/>
      <c r="EG730" s="16"/>
      <c r="EH730" s="16"/>
      <c r="EI730" s="16"/>
      <c r="EJ730" s="16"/>
      <c r="EK730" s="16"/>
      <c r="EL730" s="16"/>
      <c r="EM730" s="16"/>
      <c r="EN730" s="16"/>
      <c r="EO730" s="16"/>
      <c r="EP730" s="16"/>
      <c r="EQ730" s="16"/>
      <c r="ER730" s="16"/>
      <c r="ES730" s="16"/>
      <c r="ET730" s="16"/>
      <c r="EU730" s="16"/>
      <c r="EV730" s="16"/>
      <c r="EW730" s="16"/>
      <c r="EX730" s="16"/>
      <c r="EY730" s="16"/>
      <c r="EZ730" s="16"/>
      <c r="FA730" s="16"/>
      <c r="FB730" s="16"/>
      <c r="FC730" s="16"/>
      <c r="FD730" s="16"/>
      <c r="FE730" s="16"/>
      <c r="FF730" s="16"/>
      <c r="FG730" s="16"/>
      <c r="FH730" s="16"/>
      <c r="FI730" s="16"/>
      <c r="FJ730" s="16"/>
      <c r="FK730" s="16"/>
      <c r="FL730" s="16"/>
      <c r="FM730" s="16"/>
      <c r="FN730" s="16"/>
      <c r="FO730" s="16"/>
      <c r="FP730" s="16"/>
      <c r="FQ730" s="16"/>
      <c r="FR730" s="16"/>
      <c r="FS730" s="16"/>
      <c r="FT730" s="16"/>
      <c r="FU730" s="16"/>
      <c r="FV730" s="16"/>
      <c r="FW730" s="16"/>
      <c r="FX730" s="16"/>
    </row>
    <row r="731" spans="1:180" x14ac:dyDescent="0.3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c r="BW731" s="16"/>
      <c r="BX731" s="16"/>
      <c r="BY731" s="16"/>
      <c r="BZ731" s="16"/>
      <c r="CA731" s="16"/>
      <c r="CB731" s="16"/>
      <c r="CC731" s="16"/>
      <c r="CD731" s="16"/>
      <c r="CE731" s="16"/>
      <c r="CF731" s="16"/>
      <c r="CG731" s="16"/>
      <c r="CH731" s="16"/>
      <c r="CI731" s="16"/>
      <c r="CJ731" s="16"/>
      <c r="CK731" s="16"/>
      <c r="CL731" s="16"/>
      <c r="CM731" s="16"/>
      <c r="CN731" s="16"/>
      <c r="CO731" s="16"/>
      <c r="CP731" s="16"/>
      <c r="CQ731" s="16"/>
      <c r="CR731" s="16"/>
      <c r="CS731" s="16"/>
      <c r="CT731" s="16"/>
      <c r="CU731" s="16"/>
      <c r="CV731" s="16"/>
      <c r="CW731" s="16"/>
      <c r="CX731" s="16"/>
      <c r="CY731" s="16"/>
      <c r="CZ731" s="16"/>
      <c r="DA731" s="16"/>
      <c r="DB731" s="16"/>
      <c r="DC731" s="16"/>
      <c r="DD731" s="16"/>
      <c r="DE731" s="16"/>
      <c r="DF731" s="16"/>
      <c r="DG731" s="16"/>
      <c r="DH731" s="16"/>
      <c r="DI731" s="16"/>
      <c r="DJ731" s="16"/>
      <c r="DK731" s="16"/>
      <c r="DL731" s="16"/>
      <c r="DM731" s="16"/>
      <c r="DN731" s="16"/>
      <c r="DO731" s="16"/>
      <c r="DP731" s="16"/>
      <c r="DQ731" s="16"/>
      <c r="DR731" s="16"/>
      <c r="DS731" s="16"/>
      <c r="DT731" s="16"/>
      <c r="DU731" s="16"/>
      <c r="DV731" s="16"/>
      <c r="DW731" s="16"/>
      <c r="DX731" s="16"/>
      <c r="DY731" s="16"/>
      <c r="DZ731" s="16"/>
      <c r="EA731" s="16"/>
      <c r="EB731" s="16"/>
      <c r="EC731" s="16"/>
      <c r="ED731" s="16"/>
      <c r="EE731" s="16"/>
      <c r="EF731" s="16"/>
      <c r="EG731" s="16"/>
      <c r="EH731" s="16"/>
      <c r="EI731" s="16"/>
      <c r="EJ731" s="16"/>
      <c r="EK731" s="16"/>
      <c r="EL731" s="16"/>
      <c r="EM731" s="16"/>
      <c r="EN731" s="16"/>
      <c r="EO731" s="16"/>
      <c r="EP731" s="16"/>
      <c r="EQ731" s="16"/>
      <c r="ER731" s="16"/>
      <c r="ES731" s="16"/>
      <c r="ET731" s="16"/>
      <c r="EU731" s="16"/>
      <c r="EV731" s="16"/>
      <c r="EW731" s="16"/>
      <c r="EX731" s="16"/>
      <c r="EY731" s="16"/>
      <c r="EZ731" s="16"/>
      <c r="FA731" s="16"/>
      <c r="FB731" s="16"/>
      <c r="FC731" s="16"/>
      <c r="FD731" s="16"/>
      <c r="FE731" s="16"/>
      <c r="FF731" s="16"/>
      <c r="FG731" s="16"/>
      <c r="FH731" s="16"/>
      <c r="FI731" s="16"/>
      <c r="FJ731" s="16"/>
      <c r="FK731" s="16"/>
      <c r="FL731" s="16"/>
      <c r="FM731" s="16"/>
      <c r="FN731" s="16"/>
      <c r="FO731" s="16"/>
      <c r="FP731" s="16"/>
      <c r="FQ731" s="16"/>
      <c r="FR731" s="16"/>
      <c r="FS731" s="16"/>
      <c r="FT731" s="16"/>
      <c r="FU731" s="16"/>
      <c r="FV731" s="16"/>
      <c r="FW731" s="16"/>
      <c r="FX731" s="16"/>
    </row>
    <row r="732" spans="1:180" x14ac:dyDescent="0.3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c r="BW732" s="16"/>
      <c r="BX732" s="16"/>
      <c r="BY732" s="16"/>
      <c r="BZ732" s="16"/>
      <c r="CA732" s="16"/>
      <c r="CB732" s="16"/>
      <c r="CC732" s="16"/>
      <c r="CD732" s="16"/>
      <c r="CE732" s="16"/>
      <c r="CF732" s="16"/>
      <c r="CG732" s="16"/>
      <c r="CH732" s="16"/>
      <c r="CI732" s="16"/>
      <c r="CJ732" s="16"/>
      <c r="CK732" s="16"/>
      <c r="CL732" s="16"/>
      <c r="CM732" s="16"/>
      <c r="CN732" s="16"/>
      <c r="CO732" s="16"/>
      <c r="CP732" s="16"/>
      <c r="CQ732" s="16"/>
      <c r="CR732" s="16"/>
      <c r="CS732" s="16"/>
      <c r="CT732" s="16"/>
      <c r="CU732" s="16"/>
      <c r="CV732" s="16"/>
      <c r="CW732" s="16"/>
      <c r="CX732" s="16"/>
      <c r="CY732" s="16"/>
      <c r="CZ732" s="16"/>
      <c r="DA732" s="16"/>
      <c r="DB732" s="16"/>
      <c r="DC732" s="16"/>
      <c r="DD732" s="16"/>
      <c r="DE732" s="16"/>
      <c r="DF732" s="16"/>
      <c r="DG732" s="16"/>
      <c r="DH732" s="16"/>
      <c r="DI732" s="16"/>
      <c r="DJ732" s="16"/>
      <c r="DK732" s="16"/>
      <c r="DL732" s="16"/>
      <c r="DM732" s="16"/>
      <c r="DN732" s="16"/>
      <c r="DO732" s="16"/>
      <c r="DP732" s="16"/>
      <c r="DQ732" s="16"/>
      <c r="DR732" s="16"/>
      <c r="DS732" s="16"/>
      <c r="DT732" s="16"/>
      <c r="DU732" s="16"/>
      <c r="DV732" s="16"/>
      <c r="DW732" s="16"/>
      <c r="DX732" s="16"/>
      <c r="DY732" s="16"/>
      <c r="DZ732" s="16"/>
      <c r="EA732" s="16"/>
      <c r="EB732" s="16"/>
      <c r="EC732" s="16"/>
      <c r="ED732" s="16"/>
      <c r="EE732" s="16"/>
      <c r="EF732" s="16"/>
      <c r="EG732" s="16"/>
      <c r="EH732" s="16"/>
      <c r="EI732" s="16"/>
      <c r="EJ732" s="16"/>
      <c r="EK732" s="16"/>
      <c r="EL732" s="16"/>
      <c r="EM732" s="16"/>
      <c r="EN732" s="16"/>
      <c r="EO732" s="16"/>
      <c r="EP732" s="16"/>
      <c r="EQ732" s="16"/>
      <c r="ER732" s="16"/>
      <c r="ES732" s="16"/>
      <c r="ET732" s="16"/>
      <c r="EU732" s="16"/>
      <c r="EV732" s="16"/>
      <c r="EW732" s="16"/>
      <c r="EX732" s="16"/>
      <c r="EY732" s="16"/>
      <c r="EZ732" s="16"/>
      <c r="FA732" s="16"/>
      <c r="FB732" s="16"/>
      <c r="FC732" s="16"/>
      <c r="FD732" s="16"/>
      <c r="FE732" s="16"/>
      <c r="FF732" s="16"/>
      <c r="FG732" s="16"/>
      <c r="FH732" s="16"/>
      <c r="FI732" s="16"/>
      <c r="FJ732" s="16"/>
      <c r="FK732" s="16"/>
      <c r="FL732" s="16"/>
      <c r="FM732" s="16"/>
      <c r="FN732" s="16"/>
      <c r="FO732" s="16"/>
      <c r="FP732" s="16"/>
      <c r="FQ732" s="16"/>
      <c r="FR732" s="16"/>
      <c r="FS732" s="16"/>
      <c r="FT732" s="16"/>
      <c r="FU732" s="16"/>
      <c r="FV732" s="16"/>
      <c r="FW732" s="16"/>
      <c r="FX732" s="16"/>
    </row>
    <row r="733" spans="1:180" x14ac:dyDescent="0.3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c r="BJ733" s="16"/>
      <c r="BK733" s="16"/>
      <c r="BL733" s="16"/>
      <c r="BM733" s="16"/>
      <c r="BN733" s="16"/>
      <c r="BO733" s="16"/>
      <c r="BP733" s="16"/>
      <c r="BQ733" s="16"/>
      <c r="BR733" s="16"/>
      <c r="BS733" s="16"/>
      <c r="BT733" s="16"/>
      <c r="BU733" s="16"/>
      <c r="BV733" s="16"/>
      <c r="BW733" s="16"/>
      <c r="BX733" s="16"/>
      <c r="BY733" s="16"/>
      <c r="BZ733" s="16"/>
      <c r="CA733" s="16"/>
      <c r="CB733" s="16"/>
      <c r="CC733" s="16"/>
      <c r="CD733" s="16"/>
      <c r="CE733" s="16"/>
      <c r="CF733" s="16"/>
      <c r="CG733" s="16"/>
      <c r="CH733" s="16"/>
      <c r="CI733" s="16"/>
      <c r="CJ733" s="16"/>
      <c r="CK733" s="16"/>
      <c r="CL733" s="16"/>
      <c r="CM733" s="16"/>
      <c r="CN733" s="16"/>
      <c r="CO733" s="16"/>
      <c r="CP733" s="16"/>
      <c r="CQ733" s="16"/>
      <c r="CR733" s="16"/>
      <c r="CS733" s="16"/>
      <c r="CT733" s="16"/>
      <c r="CU733" s="16"/>
      <c r="CV733" s="16"/>
      <c r="CW733" s="16"/>
      <c r="CX733" s="16"/>
      <c r="CY733" s="16"/>
      <c r="CZ733" s="16"/>
      <c r="DA733" s="16"/>
      <c r="DB733" s="16"/>
      <c r="DC733" s="16"/>
      <c r="DD733" s="16"/>
      <c r="DE733" s="16"/>
      <c r="DF733" s="16"/>
      <c r="DG733" s="16"/>
      <c r="DH733" s="16"/>
      <c r="DI733" s="16"/>
      <c r="DJ733" s="16"/>
      <c r="DK733" s="16"/>
      <c r="DL733" s="16"/>
      <c r="DM733" s="16"/>
      <c r="DN733" s="16"/>
      <c r="DO733" s="16"/>
      <c r="DP733" s="16"/>
      <c r="DQ733" s="16"/>
      <c r="DR733" s="16"/>
      <c r="DS733" s="16"/>
      <c r="DT733" s="16"/>
      <c r="DU733" s="16"/>
      <c r="DV733" s="16"/>
      <c r="DW733" s="16"/>
      <c r="DX733" s="16"/>
      <c r="DY733" s="16"/>
      <c r="DZ733" s="16"/>
      <c r="EA733" s="16"/>
      <c r="EB733" s="16"/>
      <c r="EC733" s="16"/>
      <c r="ED733" s="16"/>
      <c r="EE733" s="16"/>
      <c r="EF733" s="16"/>
      <c r="EG733" s="16"/>
      <c r="EH733" s="16"/>
      <c r="EI733" s="16"/>
      <c r="EJ733" s="16"/>
      <c r="EK733" s="16"/>
      <c r="EL733" s="16"/>
      <c r="EM733" s="16"/>
      <c r="EN733" s="16"/>
      <c r="EO733" s="16"/>
      <c r="EP733" s="16"/>
      <c r="EQ733" s="16"/>
      <c r="ER733" s="16"/>
      <c r="ES733" s="16"/>
      <c r="ET733" s="16"/>
      <c r="EU733" s="16"/>
      <c r="EV733" s="16"/>
      <c r="EW733" s="16"/>
      <c r="EX733" s="16"/>
      <c r="EY733" s="16"/>
      <c r="EZ733" s="16"/>
      <c r="FA733" s="16"/>
      <c r="FB733" s="16"/>
      <c r="FC733" s="16"/>
      <c r="FD733" s="16"/>
      <c r="FE733" s="16"/>
      <c r="FF733" s="16"/>
      <c r="FG733" s="16"/>
      <c r="FH733" s="16"/>
      <c r="FI733" s="16"/>
      <c r="FJ733" s="16"/>
      <c r="FK733" s="16"/>
      <c r="FL733" s="16"/>
      <c r="FM733" s="16"/>
      <c r="FN733" s="16"/>
      <c r="FO733" s="16"/>
      <c r="FP733" s="16"/>
      <c r="FQ733" s="16"/>
      <c r="FR733" s="16"/>
      <c r="FS733" s="16"/>
      <c r="FT733" s="16"/>
      <c r="FU733" s="16"/>
      <c r="FV733" s="16"/>
      <c r="FW733" s="16"/>
      <c r="FX733" s="16"/>
    </row>
    <row r="734" spans="1:180" x14ac:dyDescent="0.3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c r="BW734" s="16"/>
      <c r="BX734" s="16"/>
      <c r="BY734" s="16"/>
      <c r="BZ734" s="16"/>
      <c r="CA734" s="16"/>
      <c r="CB734" s="16"/>
      <c r="CC734" s="16"/>
      <c r="CD734" s="16"/>
      <c r="CE734" s="16"/>
      <c r="CF734" s="16"/>
      <c r="CG734" s="16"/>
      <c r="CH734" s="16"/>
      <c r="CI734" s="16"/>
      <c r="CJ734" s="16"/>
      <c r="CK734" s="16"/>
      <c r="CL734" s="16"/>
      <c r="CM734" s="16"/>
      <c r="CN734" s="16"/>
      <c r="CO734" s="16"/>
      <c r="CP734" s="16"/>
      <c r="CQ734" s="16"/>
      <c r="CR734" s="16"/>
      <c r="CS734" s="16"/>
      <c r="CT734" s="16"/>
      <c r="CU734" s="16"/>
      <c r="CV734" s="16"/>
      <c r="CW734" s="16"/>
      <c r="CX734" s="16"/>
      <c r="CY734" s="16"/>
      <c r="CZ734" s="16"/>
      <c r="DA734" s="16"/>
      <c r="DB734" s="16"/>
      <c r="DC734" s="16"/>
      <c r="DD734" s="16"/>
      <c r="DE734" s="16"/>
      <c r="DF734" s="16"/>
      <c r="DG734" s="16"/>
      <c r="DH734" s="16"/>
      <c r="DI734" s="16"/>
      <c r="DJ734" s="16"/>
      <c r="DK734" s="16"/>
      <c r="DL734" s="16"/>
      <c r="DM734" s="16"/>
      <c r="DN734" s="16"/>
      <c r="DO734" s="16"/>
      <c r="DP734" s="16"/>
      <c r="DQ734" s="16"/>
      <c r="DR734" s="16"/>
      <c r="DS734" s="16"/>
      <c r="DT734" s="16"/>
      <c r="DU734" s="16"/>
      <c r="DV734" s="16"/>
      <c r="DW734" s="16"/>
      <c r="DX734" s="16"/>
      <c r="DY734" s="16"/>
      <c r="DZ734" s="16"/>
      <c r="EA734" s="16"/>
      <c r="EB734" s="16"/>
      <c r="EC734" s="16"/>
      <c r="ED734" s="16"/>
      <c r="EE734" s="16"/>
      <c r="EF734" s="16"/>
      <c r="EG734" s="16"/>
      <c r="EH734" s="16"/>
      <c r="EI734" s="16"/>
      <c r="EJ734" s="16"/>
      <c r="EK734" s="16"/>
      <c r="EL734" s="16"/>
      <c r="EM734" s="16"/>
      <c r="EN734" s="16"/>
      <c r="EO734" s="16"/>
      <c r="EP734" s="16"/>
      <c r="EQ734" s="16"/>
      <c r="ER734" s="16"/>
      <c r="ES734" s="16"/>
      <c r="ET734" s="16"/>
      <c r="EU734" s="16"/>
      <c r="EV734" s="16"/>
      <c r="EW734" s="16"/>
      <c r="EX734" s="16"/>
      <c r="EY734" s="16"/>
      <c r="EZ734" s="16"/>
      <c r="FA734" s="16"/>
      <c r="FB734" s="16"/>
      <c r="FC734" s="16"/>
      <c r="FD734" s="16"/>
      <c r="FE734" s="16"/>
      <c r="FF734" s="16"/>
      <c r="FG734" s="16"/>
      <c r="FH734" s="16"/>
      <c r="FI734" s="16"/>
      <c r="FJ734" s="16"/>
      <c r="FK734" s="16"/>
      <c r="FL734" s="16"/>
      <c r="FM734" s="16"/>
      <c r="FN734" s="16"/>
      <c r="FO734" s="16"/>
      <c r="FP734" s="16"/>
      <c r="FQ734" s="16"/>
      <c r="FR734" s="16"/>
      <c r="FS734" s="16"/>
      <c r="FT734" s="16"/>
      <c r="FU734" s="16"/>
      <c r="FV734" s="16"/>
      <c r="FW734" s="16"/>
      <c r="FX734" s="16"/>
    </row>
    <row r="735" spans="1:180" x14ac:dyDescent="0.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c r="BW735" s="16"/>
      <c r="BX735" s="16"/>
      <c r="BY735" s="16"/>
      <c r="BZ735" s="16"/>
      <c r="CA735" s="16"/>
      <c r="CB735" s="16"/>
      <c r="CC735" s="16"/>
      <c r="CD735" s="16"/>
      <c r="CE735" s="16"/>
      <c r="CF735" s="16"/>
      <c r="CG735" s="16"/>
      <c r="CH735" s="16"/>
      <c r="CI735" s="16"/>
      <c r="CJ735" s="16"/>
      <c r="CK735" s="16"/>
      <c r="CL735" s="16"/>
      <c r="CM735" s="16"/>
      <c r="CN735" s="16"/>
      <c r="CO735" s="16"/>
      <c r="CP735" s="16"/>
      <c r="CQ735" s="16"/>
      <c r="CR735" s="16"/>
      <c r="CS735" s="16"/>
      <c r="CT735" s="16"/>
      <c r="CU735" s="16"/>
      <c r="CV735" s="16"/>
      <c r="CW735" s="16"/>
      <c r="CX735" s="16"/>
      <c r="CY735" s="16"/>
      <c r="CZ735" s="16"/>
      <c r="DA735" s="16"/>
      <c r="DB735" s="16"/>
      <c r="DC735" s="16"/>
      <c r="DD735" s="16"/>
      <c r="DE735" s="16"/>
      <c r="DF735" s="16"/>
      <c r="DG735" s="16"/>
      <c r="DH735" s="16"/>
      <c r="DI735" s="16"/>
      <c r="DJ735" s="16"/>
      <c r="DK735" s="16"/>
      <c r="DL735" s="16"/>
      <c r="DM735" s="16"/>
      <c r="DN735" s="16"/>
      <c r="DO735" s="16"/>
      <c r="DP735" s="16"/>
      <c r="DQ735" s="16"/>
      <c r="DR735" s="16"/>
      <c r="DS735" s="16"/>
      <c r="DT735" s="16"/>
      <c r="DU735" s="16"/>
      <c r="DV735" s="16"/>
      <c r="DW735" s="16"/>
      <c r="DX735" s="16"/>
      <c r="DY735" s="16"/>
      <c r="DZ735" s="16"/>
      <c r="EA735" s="16"/>
      <c r="EB735" s="16"/>
      <c r="EC735" s="16"/>
      <c r="ED735" s="16"/>
      <c r="EE735" s="16"/>
      <c r="EF735" s="16"/>
      <c r="EG735" s="16"/>
      <c r="EH735" s="16"/>
      <c r="EI735" s="16"/>
      <c r="EJ735" s="16"/>
      <c r="EK735" s="16"/>
      <c r="EL735" s="16"/>
      <c r="EM735" s="16"/>
      <c r="EN735" s="16"/>
      <c r="EO735" s="16"/>
      <c r="EP735" s="16"/>
      <c r="EQ735" s="16"/>
      <c r="ER735" s="16"/>
      <c r="ES735" s="16"/>
      <c r="ET735" s="16"/>
      <c r="EU735" s="16"/>
      <c r="EV735" s="16"/>
      <c r="EW735" s="16"/>
      <c r="EX735" s="16"/>
      <c r="EY735" s="16"/>
      <c r="EZ735" s="16"/>
      <c r="FA735" s="16"/>
      <c r="FB735" s="16"/>
      <c r="FC735" s="16"/>
      <c r="FD735" s="16"/>
      <c r="FE735" s="16"/>
      <c r="FF735" s="16"/>
      <c r="FG735" s="16"/>
      <c r="FH735" s="16"/>
      <c r="FI735" s="16"/>
      <c r="FJ735" s="16"/>
      <c r="FK735" s="16"/>
      <c r="FL735" s="16"/>
      <c r="FM735" s="16"/>
      <c r="FN735" s="16"/>
      <c r="FO735" s="16"/>
      <c r="FP735" s="16"/>
      <c r="FQ735" s="16"/>
      <c r="FR735" s="16"/>
      <c r="FS735" s="16"/>
      <c r="FT735" s="16"/>
      <c r="FU735" s="16"/>
      <c r="FV735" s="16"/>
      <c r="FW735" s="16"/>
      <c r="FX735" s="16"/>
    </row>
    <row r="736" spans="1:180" x14ac:dyDescent="0.3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c r="BW736" s="16"/>
      <c r="BX736" s="16"/>
      <c r="BY736" s="16"/>
      <c r="BZ736" s="16"/>
      <c r="CA736" s="16"/>
      <c r="CB736" s="16"/>
      <c r="CC736" s="16"/>
      <c r="CD736" s="16"/>
      <c r="CE736" s="16"/>
      <c r="CF736" s="16"/>
      <c r="CG736" s="16"/>
      <c r="CH736" s="16"/>
      <c r="CI736" s="16"/>
      <c r="CJ736" s="16"/>
      <c r="CK736" s="16"/>
      <c r="CL736" s="16"/>
      <c r="CM736" s="16"/>
      <c r="CN736" s="16"/>
      <c r="CO736" s="16"/>
      <c r="CP736" s="16"/>
      <c r="CQ736" s="16"/>
      <c r="CR736" s="16"/>
      <c r="CS736" s="16"/>
      <c r="CT736" s="16"/>
      <c r="CU736" s="16"/>
      <c r="CV736" s="16"/>
      <c r="CW736" s="16"/>
      <c r="CX736" s="16"/>
      <c r="CY736" s="16"/>
      <c r="CZ736" s="16"/>
      <c r="DA736" s="16"/>
      <c r="DB736" s="16"/>
      <c r="DC736" s="16"/>
      <c r="DD736" s="16"/>
      <c r="DE736" s="16"/>
      <c r="DF736" s="16"/>
      <c r="DG736" s="16"/>
      <c r="DH736" s="16"/>
      <c r="DI736" s="16"/>
      <c r="DJ736" s="16"/>
      <c r="DK736" s="16"/>
      <c r="DL736" s="16"/>
      <c r="DM736" s="16"/>
      <c r="DN736" s="16"/>
      <c r="DO736" s="16"/>
      <c r="DP736" s="16"/>
      <c r="DQ736" s="16"/>
      <c r="DR736" s="16"/>
      <c r="DS736" s="16"/>
      <c r="DT736" s="16"/>
      <c r="DU736" s="16"/>
      <c r="DV736" s="16"/>
      <c r="DW736" s="16"/>
      <c r="DX736" s="16"/>
      <c r="DY736" s="16"/>
      <c r="DZ736" s="16"/>
      <c r="EA736" s="16"/>
      <c r="EB736" s="16"/>
      <c r="EC736" s="16"/>
      <c r="ED736" s="16"/>
      <c r="EE736" s="16"/>
      <c r="EF736" s="16"/>
      <c r="EG736" s="16"/>
      <c r="EH736" s="16"/>
      <c r="EI736" s="16"/>
      <c r="EJ736" s="16"/>
      <c r="EK736" s="16"/>
      <c r="EL736" s="16"/>
      <c r="EM736" s="16"/>
      <c r="EN736" s="16"/>
      <c r="EO736" s="16"/>
      <c r="EP736" s="16"/>
      <c r="EQ736" s="16"/>
      <c r="ER736" s="16"/>
      <c r="ES736" s="16"/>
      <c r="ET736" s="16"/>
      <c r="EU736" s="16"/>
      <c r="EV736" s="16"/>
      <c r="EW736" s="16"/>
      <c r="EX736" s="16"/>
      <c r="EY736" s="16"/>
      <c r="EZ736" s="16"/>
      <c r="FA736" s="16"/>
      <c r="FB736" s="16"/>
      <c r="FC736" s="16"/>
      <c r="FD736" s="16"/>
      <c r="FE736" s="16"/>
      <c r="FF736" s="16"/>
      <c r="FG736" s="16"/>
      <c r="FH736" s="16"/>
      <c r="FI736" s="16"/>
      <c r="FJ736" s="16"/>
      <c r="FK736" s="16"/>
      <c r="FL736" s="16"/>
      <c r="FM736" s="16"/>
      <c r="FN736" s="16"/>
      <c r="FO736" s="16"/>
      <c r="FP736" s="16"/>
      <c r="FQ736" s="16"/>
      <c r="FR736" s="16"/>
      <c r="FS736" s="16"/>
      <c r="FT736" s="16"/>
      <c r="FU736" s="16"/>
      <c r="FV736" s="16"/>
      <c r="FW736" s="16"/>
      <c r="FX736" s="16"/>
    </row>
    <row r="737" spans="1:180" x14ac:dyDescent="0.3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c r="BW737" s="16"/>
      <c r="BX737" s="16"/>
      <c r="BY737" s="16"/>
      <c r="BZ737" s="16"/>
      <c r="CA737" s="16"/>
      <c r="CB737" s="16"/>
      <c r="CC737" s="16"/>
      <c r="CD737" s="16"/>
      <c r="CE737" s="16"/>
      <c r="CF737" s="16"/>
      <c r="CG737" s="16"/>
      <c r="CH737" s="16"/>
      <c r="CI737" s="16"/>
      <c r="CJ737" s="16"/>
      <c r="CK737" s="16"/>
      <c r="CL737" s="16"/>
      <c r="CM737" s="16"/>
      <c r="CN737" s="16"/>
      <c r="CO737" s="16"/>
      <c r="CP737" s="16"/>
      <c r="CQ737" s="16"/>
      <c r="CR737" s="16"/>
      <c r="CS737" s="16"/>
      <c r="CT737" s="16"/>
      <c r="CU737" s="16"/>
      <c r="CV737" s="16"/>
      <c r="CW737" s="16"/>
      <c r="CX737" s="16"/>
      <c r="CY737" s="16"/>
      <c r="CZ737" s="16"/>
      <c r="DA737" s="16"/>
      <c r="DB737" s="16"/>
      <c r="DC737" s="16"/>
      <c r="DD737" s="16"/>
      <c r="DE737" s="16"/>
      <c r="DF737" s="16"/>
      <c r="DG737" s="16"/>
      <c r="DH737" s="16"/>
      <c r="DI737" s="16"/>
      <c r="DJ737" s="16"/>
      <c r="DK737" s="16"/>
      <c r="DL737" s="16"/>
      <c r="DM737" s="16"/>
      <c r="DN737" s="16"/>
      <c r="DO737" s="16"/>
      <c r="DP737" s="16"/>
      <c r="DQ737" s="16"/>
      <c r="DR737" s="16"/>
      <c r="DS737" s="16"/>
      <c r="DT737" s="16"/>
      <c r="DU737" s="16"/>
      <c r="DV737" s="16"/>
      <c r="DW737" s="16"/>
      <c r="DX737" s="16"/>
      <c r="DY737" s="16"/>
      <c r="DZ737" s="16"/>
      <c r="EA737" s="16"/>
      <c r="EB737" s="16"/>
      <c r="EC737" s="16"/>
      <c r="ED737" s="16"/>
      <c r="EE737" s="16"/>
      <c r="EF737" s="16"/>
      <c r="EG737" s="16"/>
      <c r="EH737" s="16"/>
      <c r="EI737" s="16"/>
      <c r="EJ737" s="16"/>
      <c r="EK737" s="16"/>
      <c r="EL737" s="16"/>
      <c r="EM737" s="16"/>
      <c r="EN737" s="16"/>
      <c r="EO737" s="16"/>
      <c r="EP737" s="16"/>
      <c r="EQ737" s="16"/>
      <c r="ER737" s="16"/>
      <c r="ES737" s="16"/>
      <c r="ET737" s="16"/>
      <c r="EU737" s="16"/>
      <c r="EV737" s="16"/>
      <c r="EW737" s="16"/>
      <c r="EX737" s="16"/>
      <c r="EY737" s="16"/>
      <c r="EZ737" s="16"/>
      <c r="FA737" s="16"/>
      <c r="FB737" s="16"/>
      <c r="FC737" s="16"/>
      <c r="FD737" s="16"/>
      <c r="FE737" s="16"/>
      <c r="FF737" s="16"/>
      <c r="FG737" s="16"/>
      <c r="FH737" s="16"/>
      <c r="FI737" s="16"/>
      <c r="FJ737" s="16"/>
      <c r="FK737" s="16"/>
      <c r="FL737" s="16"/>
      <c r="FM737" s="16"/>
      <c r="FN737" s="16"/>
      <c r="FO737" s="16"/>
      <c r="FP737" s="16"/>
      <c r="FQ737" s="16"/>
      <c r="FR737" s="16"/>
      <c r="FS737" s="16"/>
      <c r="FT737" s="16"/>
      <c r="FU737" s="16"/>
      <c r="FV737" s="16"/>
      <c r="FW737" s="16"/>
      <c r="FX737" s="16"/>
    </row>
    <row r="738" spans="1:180" x14ac:dyDescent="0.3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c r="BJ738" s="16"/>
      <c r="BK738" s="16"/>
      <c r="BL738" s="16"/>
      <c r="BM738" s="16"/>
      <c r="BN738" s="16"/>
      <c r="BO738" s="16"/>
      <c r="BP738" s="16"/>
      <c r="BQ738" s="16"/>
      <c r="BR738" s="16"/>
      <c r="BS738" s="16"/>
      <c r="BT738" s="16"/>
      <c r="BU738" s="16"/>
      <c r="BV738" s="16"/>
      <c r="BW738" s="16"/>
      <c r="BX738" s="16"/>
      <c r="BY738" s="16"/>
      <c r="BZ738" s="16"/>
      <c r="CA738" s="16"/>
      <c r="CB738" s="16"/>
      <c r="CC738" s="16"/>
      <c r="CD738" s="16"/>
      <c r="CE738" s="16"/>
      <c r="CF738" s="16"/>
      <c r="CG738" s="16"/>
      <c r="CH738" s="16"/>
      <c r="CI738" s="16"/>
      <c r="CJ738" s="16"/>
      <c r="CK738" s="16"/>
      <c r="CL738" s="16"/>
      <c r="CM738" s="16"/>
      <c r="CN738" s="16"/>
      <c r="CO738" s="16"/>
      <c r="CP738" s="16"/>
      <c r="CQ738" s="16"/>
      <c r="CR738" s="16"/>
      <c r="CS738" s="16"/>
      <c r="CT738" s="16"/>
      <c r="CU738" s="16"/>
      <c r="CV738" s="16"/>
      <c r="CW738" s="16"/>
      <c r="CX738" s="16"/>
      <c r="CY738" s="16"/>
      <c r="CZ738" s="16"/>
      <c r="DA738" s="16"/>
      <c r="DB738" s="16"/>
      <c r="DC738" s="16"/>
      <c r="DD738" s="16"/>
      <c r="DE738" s="16"/>
      <c r="DF738" s="16"/>
      <c r="DG738" s="16"/>
      <c r="DH738" s="16"/>
      <c r="DI738" s="16"/>
      <c r="DJ738" s="16"/>
      <c r="DK738" s="16"/>
      <c r="DL738" s="16"/>
      <c r="DM738" s="16"/>
      <c r="DN738" s="16"/>
      <c r="DO738" s="16"/>
      <c r="DP738" s="16"/>
      <c r="DQ738" s="16"/>
      <c r="DR738" s="16"/>
      <c r="DS738" s="16"/>
      <c r="DT738" s="16"/>
      <c r="DU738" s="16"/>
      <c r="DV738" s="16"/>
      <c r="DW738" s="16"/>
      <c r="DX738" s="16"/>
      <c r="DY738" s="16"/>
      <c r="DZ738" s="16"/>
      <c r="EA738" s="16"/>
      <c r="EB738" s="16"/>
      <c r="EC738" s="16"/>
      <c r="ED738" s="16"/>
      <c r="EE738" s="16"/>
      <c r="EF738" s="16"/>
      <c r="EG738" s="16"/>
      <c r="EH738" s="16"/>
      <c r="EI738" s="16"/>
      <c r="EJ738" s="16"/>
      <c r="EK738" s="16"/>
      <c r="EL738" s="16"/>
      <c r="EM738" s="16"/>
      <c r="EN738" s="16"/>
      <c r="EO738" s="16"/>
      <c r="EP738" s="16"/>
      <c r="EQ738" s="16"/>
      <c r="ER738" s="16"/>
      <c r="ES738" s="16"/>
      <c r="ET738" s="16"/>
      <c r="EU738" s="16"/>
      <c r="EV738" s="16"/>
      <c r="EW738" s="16"/>
      <c r="EX738" s="16"/>
      <c r="EY738" s="16"/>
      <c r="EZ738" s="16"/>
      <c r="FA738" s="16"/>
      <c r="FB738" s="16"/>
      <c r="FC738" s="16"/>
      <c r="FD738" s="16"/>
      <c r="FE738" s="16"/>
      <c r="FF738" s="16"/>
      <c r="FG738" s="16"/>
      <c r="FH738" s="16"/>
      <c r="FI738" s="16"/>
      <c r="FJ738" s="16"/>
      <c r="FK738" s="16"/>
      <c r="FL738" s="16"/>
      <c r="FM738" s="16"/>
      <c r="FN738" s="16"/>
      <c r="FO738" s="16"/>
      <c r="FP738" s="16"/>
      <c r="FQ738" s="16"/>
      <c r="FR738" s="16"/>
      <c r="FS738" s="16"/>
      <c r="FT738" s="16"/>
      <c r="FU738" s="16"/>
      <c r="FV738" s="16"/>
      <c r="FW738" s="16"/>
      <c r="FX738" s="16"/>
    </row>
    <row r="739" spans="1:180" x14ac:dyDescent="0.3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c r="BJ739" s="16"/>
      <c r="BK739" s="16"/>
      <c r="BL739" s="16"/>
      <c r="BM739" s="16"/>
      <c r="BN739" s="16"/>
      <c r="BO739" s="16"/>
      <c r="BP739" s="16"/>
      <c r="BQ739" s="16"/>
      <c r="BR739" s="16"/>
      <c r="BS739" s="16"/>
      <c r="BT739" s="16"/>
      <c r="BU739" s="16"/>
      <c r="BV739" s="16"/>
      <c r="BW739" s="16"/>
      <c r="BX739" s="16"/>
      <c r="BY739" s="16"/>
      <c r="BZ739" s="16"/>
      <c r="CA739" s="16"/>
      <c r="CB739" s="16"/>
      <c r="CC739" s="16"/>
      <c r="CD739" s="16"/>
      <c r="CE739" s="16"/>
      <c r="CF739" s="16"/>
      <c r="CG739" s="16"/>
      <c r="CH739" s="16"/>
      <c r="CI739" s="16"/>
      <c r="CJ739" s="16"/>
      <c r="CK739" s="16"/>
      <c r="CL739" s="16"/>
      <c r="CM739" s="16"/>
      <c r="CN739" s="16"/>
      <c r="CO739" s="16"/>
      <c r="CP739" s="16"/>
      <c r="CQ739" s="16"/>
      <c r="CR739" s="16"/>
      <c r="CS739" s="16"/>
      <c r="CT739" s="16"/>
      <c r="CU739" s="16"/>
      <c r="CV739" s="16"/>
      <c r="CW739" s="16"/>
      <c r="CX739" s="16"/>
      <c r="CY739" s="16"/>
      <c r="CZ739" s="16"/>
      <c r="DA739" s="16"/>
      <c r="DB739" s="16"/>
      <c r="DC739" s="16"/>
      <c r="DD739" s="16"/>
      <c r="DE739" s="16"/>
      <c r="DF739" s="16"/>
      <c r="DG739" s="16"/>
      <c r="DH739" s="16"/>
      <c r="DI739" s="16"/>
      <c r="DJ739" s="16"/>
      <c r="DK739" s="16"/>
      <c r="DL739" s="16"/>
      <c r="DM739" s="16"/>
      <c r="DN739" s="16"/>
      <c r="DO739" s="16"/>
      <c r="DP739" s="16"/>
      <c r="DQ739" s="16"/>
      <c r="DR739" s="16"/>
      <c r="DS739" s="16"/>
      <c r="DT739" s="16"/>
      <c r="DU739" s="16"/>
      <c r="DV739" s="16"/>
      <c r="DW739" s="16"/>
      <c r="DX739" s="16"/>
      <c r="DY739" s="16"/>
      <c r="DZ739" s="16"/>
      <c r="EA739" s="16"/>
      <c r="EB739" s="16"/>
      <c r="EC739" s="16"/>
      <c r="ED739" s="16"/>
      <c r="EE739" s="16"/>
      <c r="EF739" s="16"/>
      <c r="EG739" s="16"/>
      <c r="EH739" s="16"/>
      <c r="EI739" s="16"/>
      <c r="EJ739" s="16"/>
      <c r="EK739" s="16"/>
      <c r="EL739" s="16"/>
      <c r="EM739" s="16"/>
      <c r="EN739" s="16"/>
      <c r="EO739" s="16"/>
      <c r="EP739" s="16"/>
      <c r="EQ739" s="16"/>
      <c r="ER739" s="16"/>
      <c r="ES739" s="16"/>
      <c r="ET739" s="16"/>
      <c r="EU739" s="16"/>
      <c r="EV739" s="16"/>
      <c r="EW739" s="16"/>
      <c r="EX739" s="16"/>
      <c r="EY739" s="16"/>
      <c r="EZ739" s="16"/>
      <c r="FA739" s="16"/>
      <c r="FB739" s="16"/>
      <c r="FC739" s="16"/>
      <c r="FD739" s="16"/>
      <c r="FE739" s="16"/>
      <c r="FF739" s="16"/>
      <c r="FG739" s="16"/>
      <c r="FH739" s="16"/>
      <c r="FI739" s="16"/>
      <c r="FJ739" s="16"/>
      <c r="FK739" s="16"/>
      <c r="FL739" s="16"/>
      <c r="FM739" s="16"/>
      <c r="FN739" s="16"/>
      <c r="FO739" s="16"/>
      <c r="FP739" s="16"/>
      <c r="FQ739" s="16"/>
      <c r="FR739" s="16"/>
      <c r="FS739" s="16"/>
      <c r="FT739" s="16"/>
      <c r="FU739" s="16"/>
      <c r="FV739" s="16"/>
      <c r="FW739" s="16"/>
      <c r="FX739" s="16"/>
    </row>
    <row r="740" spans="1:180" x14ac:dyDescent="0.3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c r="BJ740" s="16"/>
      <c r="BK740" s="16"/>
      <c r="BL740" s="16"/>
      <c r="BM740" s="16"/>
      <c r="BN740" s="16"/>
      <c r="BO740" s="16"/>
      <c r="BP740" s="16"/>
      <c r="BQ740" s="16"/>
      <c r="BR740" s="16"/>
      <c r="BS740" s="16"/>
      <c r="BT740" s="16"/>
      <c r="BU740" s="16"/>
      <c r="BV740" s="16"/>
      <c r="BW740" s="16"/>
      <c r="BX740" s="16"/>
      <c r="BY740" s="16"/>
      <c r="BZ740" s="16"/>
      <c r="CA740" s="16"/>
      <c r="CB740" s="16"/>
      <c r="CC740" s="16"/>
      <c r="CD740" s="16"/>
      <c r="CE740" s="16"/>
      <c r="CF740" s="16"/>
      <c r="CG740" s="16"/>
      <c r="CH740" s="16"/>
      <c r="CI740" s="16"/>
      <c r="CJ740" s="16"/>
      <c r="CK740" s="16"/>
      <c r="CL740" s="16"/>
      <c r="CM740" s="16"/>
      <c r="CN740" s="16"/>
      <c r="CO740" s="16"/>
      <c r="CP740" s="16"/>
      <c r="CQ740" s="16"/>
      <c r="CR740" s="16"/>
      <c r="CS740" s="16"/>
      <c r="CT740" s="16"/>
      <c r="CU740" s="16"/>
      <c r="CV740" s="16"/>
      <c r="CW740" s="16"/>
      <c r="CX740" s="16"/>
      <c r="CY740" s="16"/>
      <c r="CZ740" s="16"/>
      <c r="DA740" s="16"/>
      <c r="DB740" s="16"/>
      <c r="DC740" s="16"/>
      <c r="DD740" s="16"/>
      <c r="DE740" s="16"/>
      <c r="DF740" s="16"/>
      <c r="DG740" s="16"/>
      <c r="DH740" s="16"/>
      <c r="DI740" s="16"/>
      <c r="DJ740" s="16"/>
      <c r="DK740" s="16"/>
      <c r="DL740" s="16"/>
      <c r="DM740" s="16"/>
      <c r="DN740" s="16"/>
      <c r="DO740" s="16"/>
      <c r="DP740" s="16"/>
      <c r="DQ740" s="16"/>
      <c r="DR740" s="16"/>
      <c r="DS740" s="16"/>
      <c r="DT740" s="16"/>
      <c r="DU740" s="16"/>
      <c r="DV740" s="16"/>
      <c r="DW740" s="16"/>
      <c r="DX740" s="16"/>
      <c r="DY740" s="16"/>
      <c r="DZ740" s="16"/>
      <c r="EA740" s="16"/>
      <c r="EB740" s="16"/>
      <c r="EC740" s="16"/>
      <c r="ED740" s="16"/>
      <c r="EE740" s="16"/>
      <c r="EF740" s="16"/>
      <c r="EG740" s="16"/>
      <c r="EH740" s="16"/>
      <c r="EI740" s="16"/>
      <c r="EJ740" s="16"/>
      <c r="EK740" s="16"/>
      <c r="EL740" s="16"/>
      <c r="EM740" s="16"/>
      <c r="EN740" s="16"/>
      <c r="EO740" s="16"/>
      <c r="EP740" s="16"/>
      <c r="EQ740" s="16"/>
      <c r="ER740" s="16"/>
      <c r="ES740" s="16"/>
      <c r="ET740" s="16"/>
      <c r="EU740" s="16"/>
      <c r="EV740" s="16"/>
      <c r="EW740" s="16"/>
      <c r="EX740" s="16"/>
      <c r="EY740" s="16"/>
      <c r="EZ740" s="16"/>
      <c r="FA740" s="16"/>
      <c r="FB740" s="16"/>
      <c r="FC740" s="16"/>
      <c r="FD740" s="16"/>
      <c r="FE740" s="16"/>
      <c r="FF740" s="16"/>
      <c r="FG740" s="16"/>
      <c r="FH740" s="16"/>
      <c r="FI740" s="16"/>
      <c r="FJ740" s="16"/>
      <c r="FK740" s="16"/>
      <c r="FL740" s="16"/>
      <c r="FM740" s="16"/>
      <c r="FN740" s="16"/>
      <c r="FO740" s="16"/>
      <c r="FP740" s="16"/>
      <c r="FQ740" s="16"/>
      <c r="FR740" s="16"/>
      <c r="FS740" s="16"/>
      <c r="FT740" s="16"/>
      <c r="FU740" s="16"/>
      <c r="FV740" s="16"/>
      <c r="FW740" s="16"/>
      <c r="FX740" s="16"/>
    </row>
    <row r="741" spans="1:180" x14ac:dyDescent="0.3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c r="BW741" s="16"/>
      <c r="BX741" s="16"/>
      <c r="BY741" s="16"/>
      <c r="BZ741" s="16"/>
      <c r="CA741" s="16"/>
      <c r="CB741" s="16"/>
      <c r="CC741" s="16"/>
      <c r="CD741" s="16"/>
      <c r="CE741" s="16"/>
      <c r="CF741" s="16"/>
      <c r="CG741" s="16"/>
      <c r="CH741" s="16"/>
      <c r="CI741" s="16"/>
      <c r="CJ741" s="16"/>
      <c r="CK741" s="16"/>
      <c r="CL741" s="16"/>
      <c r="CM741" s="16"/>
      <c r="CN741" s="16"/>
      <c r="CO741" s="16"/>
      <c r="CP741" s="16"/>
      <c r="CQ741" s="16"/>
      <c r="CR741" s="16"/>
      <c r="CS741" s="16"/>
      <c r="CT741" s="16"/>
      <c r="CU741" s="16"/>
      <c r="CV741" s="16"/>
      <c r="CW741" s="16"/>
      <c r="CX741" s="16"/>
      <c r="CY741" s="16"/>
      <c r="CZ741" s="16"/>
      <c r="DA741" s="16"/>
      <c r="DB741" s="16"/>
      <c r="DC741" s="16"/>
      <c r="DD741" s="16"/>
      <c r="DE741" s="16"/>
      <c r="DF741" s="16"/>
      <c r="DG741" s="16"/>
      <c r="DH741" s="16"/>
      <c r="DI741" s="16"/>
      <c r="DJ741" s="16"/>
      <c r="DK741" s="16"/>
      <c r="DL741" s="16"/>
      <c r="DM741" s="16"/>
      <c r="DN741" s="16"/>
      <c r="DO741" s="16"/>
      <c r="DP741" s="16"/>
      <c r="DQ741" s="16"/>
      <c r="DR741" s="16"/>
      <c r="DS741" s="16"/>
      <c r="DT741" s="16"/>
      <c r="DU741" s="16"/>
      <c r="DV741" s="16"/>
      <c r="DW741" s="16"/>
      <c r="DX741" s="16"/>
      <c r="DY741" s="16"/>
      <c r="DZ741" s="16"/>
      <c r="EA741" s="16"/>
      <c r="EB741" s="16"/>
      <c r="EC741" s="16"/>
      <c r="ED741" s="16"/>
      <c r="EE741" s="16"/>
      <c r="EF741" s="16"/>
      <c r="EG741" s="16"/>
      <c r="EH741" s="16"/>
      <c r="EI741" s="16"/>
      <c r="EJ741" s="16"/>
      <c r="EK741" s="16"/>
      <c r="EL741" s="16"/>
      <c r="EM741" s="16"/>
      <c r="EN741" s="16"/>
      <c r="EO741" s="16"/>
      <c r="EP741" s="16"/>
      <c r="EQ741" s="16"/>
      <c r="ER741" s="16"/>
      <c r="ES741" s="16"/>
      <c r="ET741" s="16"/>
      <c r="EU741" s="16"/>
      <c r="EV741" s="16"/>
      <c r="EW741" s="16"/>
      <c r="EX741" s="16"/>
      <c r="EY741" s="16"/>
      <c r="EZ741" s="16"/>
      <c r="FA741" s="16"/>
      <c r="FB741" s="16"/>
      <c r="FC741" s="16"/>
      <c r="FD741" s="16"/>
      <c r="FE741" s="16"/>
      <c r="FF741" s="16"/>
      <c r="FG741" s="16"/>
      <c r="FH741" s="16"/>
      <c r="FI741" s="16"/>
      <c r="FJ741" s="16"/>
      <c r="FK741" s="16"/>
      <c r="FL741" s="16"/>
      <c r="FM741" s="16"/>
      <c r="FN741" s="16"/>
      <c r="FO741" s="16"/>
      <c r="FP741" s="16"/>
      <c r="FQ741" s="16"/>
      <c r="FR741" s="16"/>
      <c r="FS741" s="16"/>
      <c r="FT741" s="16"/>
      <c r="FU741" s="16"/>
      <c r="FV741" s="16"/>
      <c r="FW741" s="16"/>
      <c r="FX741" s="16"/>
    </row>
    <row r="742" spans="1:180" x14ac:dyDescent="0.3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c r="BW742" s="16"/>
      <c r="BX742" s="16"/>
      <c r="BY742" s="16"/>
      <c r="BZ742" s="16"/>
      <c r="CA742" s="16"/>
      <c r="CB742" s="16"/>
      <c r="CC742" s="16"/>
      <c r="CD742" s="16"/>
      <c r="CE742" s="16"/>
      <c r="CF742" s="16"/>
      <c r="CG742" s="16"/>
      <c r="CH742" s="16"/>
      <c r="CI742" s="16"/>
      <c r="CJ742" s="16"/>
      <c r="CK742" s="16"/>
      <c r="CL742" s="16"/>
      <c r="CM742" s="16"/>
      <c r="CN742" s="16"/>
      <c r="CO742" s="16"/>
      <c r="CP742" s="16"/>
      <c r="CQ742" s="16"/>
      <c r="CR742" s="16"/>
      <c r="CS742" s="16"/>
      <c r="CT742" s="16"/>
      <c r="CU742" s="16"/>
      <c r="CV742" s="16"/>
      <c r="CW742" s="16"/>
      <c r="CX742" s="16"/>
      <c r="CY742" s="16"/>
      <c r="CZ742" s="16"/>
      <c r="DA742" s="16"/>
      <c r="DB742" s="16"/>
      <c r="DC742" s="16"/>
      <c r="DD742" s="16"/>
      <c r="DE742" s="16"/>
      <c r="DF742" s="16"/>
      <c r="DG742" s="16"/>
      <c r="DH742" s="16"/>
      <c r="DI742" s="16"/>
      <c r="DJ742" s="16"/>
      <c r="DK742" s="16"/>
      <c r="DL742" s="16"/>
      <c r="DM742" s="16"/>
      <c r="DN742" s="16"/>
      <c r="DO742" s="16"/>
      <c r="DP742" s="16"/>
      <c r="DQ742" s="16"/>
      <c r="DR742" s="16"/>
      <c r="DS742" s="16"/>
      <c r="DT742" s="16"/>
      <c r="DU742" s="16"/>
      <c r="DV742" s="16"/>
      <c r="DW742" s="16"/>
      <c r="DX742" s="16"/>
      <c r="DY742" s="16"/>
      <c r="DZ742" s="16"/>
      <c r="EA742" s="16"/>
      <c r="EB742" s="16"/>
      <c r="EC742" s="16"/>
      <c r="ED742" s="16"/>
      <c r="EE742" s="16"/>
      <c r="EF742" s="16"/>
      <c r="EG742" s="16"/>
      <c r="EH742" s="16"/>
      <c r="EI742" s="16"/>
      <c r="EJ742" s="16"/>
      <c r="EK742" s="16"/>
      <c r="EL742" s="16"/>
      <c r="EM742" s="16"/>
      <c r="EN742" s="16"/>
      <c r="EO742" s="16"/>
      <c r="EP742" s="16"/>
      <c r="EQ742" s="16"/>
      <c r="ER742" s="16"/>
      <c r="ES742" s="16"/>
      <c r="ET742" s="16"/>
      <c r="EU742" s="16"/>
      <c r="EV742" s="16"/>
      <c r="EW742" s="16"/>
      <c r="EX742" s="16"/>
      <c r="EY742" s="16"/>
      <c r="EZ742" s="16"/>
      <c r="FA742" s="16"/>
      <c r="FB742" s="16"/>
      <c r="FC742" s="16"/>
      <c r="FD742" s="16"/>
      <c r="FE742" s="16"/>
      <c r="FF742" s="16"/>
      <c r="FG742" s="16"/>
      <c r="FH742" s="16"/>
      <c r="FI742" s="16"/>
      <c r="FJ742" s="16"/>
      <c r="FK742" s="16"/>
      <c r="FL742" s="16"/>
      <c r="FM742" s="16"/>
      <c r="FN742" s="16"/>
      <c r="FO742" s="16"/>
      <c r="FP742" s="16"/>
      <c r="FQ742" s="16"/>
      <c r="FR742" s="16"/>
      <c r="FS742" s="16"/>
      <c r="FT742" s="16"/>
      <c r="FU742" s="16"/>
      <c r="FV742" s="16"/>
      <c r="FW742" s="16"/>
      <c r="FX742" s="16"/>
    </row>
    <row r="743" spans="1:180" x14ac:dyDescent="0.3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c r="BJ743" s="16"/>
      <c r="BK743" s="16"/>
      <c r="BL743" s="16"/>
      <c r="BM743" s="16"/>
      <c r="BN743" s="16"/>
      <c r="BO743" s="16"/>
      <c r="BP743" s="16"/>
      <c r="BQ743" s="16"/>
      <c r="BR743" s="16"/>
      <c r="BS743" s="16"/>
      <c r="BT743" s="16"/>
      <c r="BU743" s="16"/>
      <c r="BV743" s="16"/>
      <c r="BW743" s="16"/>
      <c r="BX743" s="16"/>
      <c r="BY743" s="16"/>
      <c r="BZ743" s="16"/>
      <c r="CA743" s="16"/>
      <c r="CB743" s="16"/>
      <c r="CC743" s="16"/>
      <c r="CD743" s="16"/>
      <c r="CE743" s="16"/>
      <c r="CF743" s="16"/>
      <c r="CG743" s="16"/>
      <c r="CH743" s="16"/>
      <c r="CI743" s="16"/>
      <c r="CJ743" s="16"/>
      <c r="CK743" s="16"/>
      <c r="CL743" s="16"/>
      <c r="CM743" s="16"/>
      <c r="CN743" s="16"/>
      <c r="CO743" s="16"/>
      <c r="CP743" s="16"/>
      <c r="CQ743" s="16"/>
      <c r="CR743" s="16"/>
      <c r="CS743" s="16"/>
      <c r="CT743" s="16"/>
      <c r="CU743" s="16"/>
      <c r="CV743" s="16"/>
      <c r="CW743" s="16"/>
      <c r="CX743" s="16"/>
      <c r="CY743" s="16"/>
      <c r="CZ743" s="16"/>
      <c r="DA743" s="16"/>
      <c r="DB743" s="16"/>
      <c r="DC743" s="16"/>
      <c r="DD743" s="16"/>
      <c r="DE743" s="16"/>
      <c r="DF743" s="16"/>
      <c r="DG743" s="16"/>
      <c r="DH743" s="16"/>
      <c r="DI743" s="16"/>
      <c r="DJ743" s="16"/>
      <c r="DK743" s="16"/>
      <c r="DL743" s="16"/>
      <c r="DM743" s="16"/>
      <c r="DN743" s="16"/>
      <c r="DO743" s="16"/>
      <c r="DP743" s="16"/>
      <c r="DQ743" s="16"/>
      <c r="DR743" s="16"/>
      <c r="DS743" s="16"/>
      <c r="DT743" s="16"/>
      <c r="DU743" s="16"/>
      <c r="DV743" s="16"/>
      <c r="DW743" s="16"/>
      <c r="DX743" s="16"/>
      <c r="DY743" s="16"/>
      <c r="DZ743" s="16"/>
      <c r="EA743" s="16"/>
      <c r="EB743" s="16"/>
      <c r="EC743" s="16"/>
      <c r="ED743" s="16"/>
      <c r="EE743" s="16"/>
      <c r="EF743" s="16"/>
      <c r="EG743" s="16"/>
      <c r="EH743" s="16"/>
      <c r="EI743" s="16"/>
      <c r="EJ743" s="16"/>
      <c r="EK743" s="16"/>
      <c r="EL743" s="16"/>
      <c r="EM743" s="16"/>
      <c r="EN743" s="16"/>
      <c r="EO743" s="16"/>
      <c r="EP743" s="16"/>
      <c r="EQ743" s="16"/>
      <c r="ER743" s="16"/>
      <c r="ES743" s="16"/>
      <c r="ET743" s="16"/>
      <c r="EU743" s="16"/>
      <c r="EV743" s="16"/>
      <c r="EW743" s="16"/>
      <c r="EX743" s="16"/>
      <c r="EY743" s="16"/>
      <c r="EZ743" s="16"/>
      <c r="FA743" s="16"/>
      <c r="FB743" s="16"/>
      <c r="FC743" s="16"/>
      <c r="FD743" s="16"/>
      <c r="FE743" s="16"/>
      <c r="FF743" s="16"/>
      <c r="FG743" s="16"/>
      <c r="FH743" s="16"/>
      <c r="FI743" s="16"/>
      <c r="FJ743" s="16"/>
      <c r="FK743" s="16"/>
      <c r="FL743" s="16"/>
      <c r="FM743" s="16"/>
      <c r="FN743" s="16"/>
      <c r="FO743" s="16"/>
      <c r="FP743" s="16"/>
      <c r="FQ743" s="16"/>
      <c r="FR743" s="16"/>
      <c r="FS743" s="16"/>
      <c r="FT743" s="16"/>
      <c r="FU743" s="16"/>
      <c r="FV743" s="16"/>
      <c r="FW743" s="16"/>
      <c r="FX743" s="16"/>
    </row>
    <row r="744" spans="1:180" x14ac:dyDescent="0.3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c r="BJ744" s="16"/>
      <c r="BK744" s="16"/>
      <c r="BL744" s="16"/>
      <c r="BM744" s="16"/>
      <c r="BN744" s="16"/>
      <c r="BO744" s="16"/>
      <c r="BP744" s="16"/>
      <c r="BQ744" s="16"/>
      <c r="BR744" s="16"/>
      <c r="BS744" s="16"/>
      <c r="BT744" s="16"/>
      <c r="BU744" s="16"/>
      <c r="BV744" s="16"/>
      <c r="BW744" s="16"/>
      <c r="BX744" s="16"/>
      <c r="BY744" s="16"/>
      <c r="BZ744" s="16"/>
      <c r="CA744" s="16"/>
      <c r="CB744" s="16"/>
      <c r="CC744" s="16"/>
      <c r="CD744" s="16"/>
      <c r="CE744" s="16"/>
      <c r="CF744" s="16"/>
      <c r="CG744" s="16"/>
      <c r="CH744" s="16"/>
      <c r="CI744" s="16"/>
      <c r="CJ744" s="16"/>
      <c r="CK744" s="16"/>
      <c r="CL744" s="16"/>
      <c r="CM744" s="16"/>
      <c r="CN744" s="16"/>
      <c r="CO744" s="16"/>
      <c r="CP744" s="16"/>
      <c r="CQ744" s="16"/>
      <c r="CR744" s="16"/>
      <c r="CS744" s="16"/>
      <c r="CT744" s="16"/>
      <c r="CU744" s="16"/>
      <c r="CV744" s="16"/>
      <c r="CW744" s="16"/>
      <c r="CX744" s="16"/>
      <c r="CY744" s="16"/>
      <c r="CZ744" s="16"/>
      <c r="DA744" s="16"/>
      <c r="DB744" s="16"/>
      <c r="DC744" s="16"/>
      <c r="DD744" s="16"/>
      <c r="DE744" s="16"/>
      <c r="DF744" s="16"/>
      <c r="DG744" s="16"/>
      <c r="DH744" s="16"/>
      <c r="DI744" s="16"/>
      <c r="DJ744" s="16"/>
      <c r="DK744" s="16"/>
      <c r="DL744" s="16"/>
      <c r="DM744" s="16"/>
      <c r="DN744" s="16"/>
      <c r="DO744" s="16"/>
      <c r="DP744" s="16"/>
      <c r="DQ744" s="16"/>
      <c r="DR744" s="16"/>
      <c r="DS744" s="16"/>
      <c r="DT744" s="16"/>
      <c r="DU744" s="16"/>
      <c r="DV744" s="16"/>
      <c r="DW744" s="16"/>
      <c r="DX744" s="16"/>
      <c r="DY744" s="16"/>
      <c r="DZ744" s="16"/>
      <c r="EA744" s="16"/>
      <c r="EB744" s="16"/>
      <c r="EC744" s="16"/>
      <c r="ED744" s="16"/>
      <c r="EE744" s="16"/>
      <c r="EF744" s="16"/>
      <c r="EG744" s="16"/>
      <c r="EH744" s="16"/>
      <c r="EI744" s="16"/>
      <c r="EJ744" s="16"/>
      <c r="EK744" s="16"/>
      <c r="EL744" s="16"/>
      <c r="EM744" s="16"/>
      <c r="EN744" s="16"/>
      <c r="EO744" s="16"/>
      <c r="EP744" s="16"/>
      <c r="EQ744" s="16"/>
      <c r="ER744" s="16"/>
      <c r="ES744" s="16"/>
      <c r="ET744" s="16"/>
      <c r="EU744" s="16"/>
      <c r="EV744" s="16"/>
      <c r="EW744" s="16"/>
      <c r="EX744" s="16"/>
      <c r="EY744" s="16"/>
      <c r="EZ744" s="16"/>
      <c r="FA744" s="16"/>
      <c r="FB744" s="16"/>
      <c r="FC744" s="16"/>
      <c r="FD744" s="16"/>
      <c r="FE744" s="16"/>
      <c r="FF744" s="16"/>
      <c r="FG744" s="16"/>
      <c r="FH744" s="16"/>
      <c r="FI744" s="16"/>
      <c r="FJ744" s="16"/>
      <c r="FK744" s="16"/>
      <c r="FL744" s="16"/>
      <c r="FM744" s="16"/>
      <c r="FN744" s="16"/>
      <c r="FO744" s="16"/>
      <c r="FP744" s="16"/>
      <c r="FQ744" s="16"/>
      <c r="FR744" s="16"/>
      <c r="FS744" s="16"/>
      <c r="FT744" s="16"/>
      <c r="FU744" s="16"/>
      <c r="FV744" s="16"/>
      <c r="FW744" s="16"/>
      <c r="FX744" s="16"/>
    </row>
    <row r="745" spans="1:180" x14ac:dyDescent="0.3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6"/>
      <c r="BY745" s="16"/>
      <c r="BZ745" s="16"/>
      <c r="CA745" s="16"/>
      <c r="CB745" s="16"/>
      <c r="CC745" s="16"/>
      <c r="CD745" s="16"/>
      <c r="CE745" s="16"/>
      <c r="CF745" s="16"/>
      <c r="CG745" s="16"/>
      <c r="CH745" s="16"/>
      <c r="CI745" s="16"/>
      <c r="CJ745" s="16"/>
      <c r="CK745" s="16"/>
      <c r="CL745" s="16"/>
      <c r="CM745" s="16"/>
      <c r="CN745" s="16"/>
      <c r="CO745" s="16"/>
      <c r="CP745" s="16"/>
      <c r="CQ745" s="16"/>
      <c r="CR745" s="16"/>
      <c r="CS745" s="16"/>
      <c r="CT745" s="16"/>
      <c r="CU745" s="16"/>
      <c r="CV745" s="16"/>
      <c r="CW745" s="16"/>
      <c r="CX745" s="16"/>
      <c r="CY745" s="16"/>
      <c r="CZ745" s="16"/>
      <c r="DA745" s="16"/>
      <c r="DB745" s="16"/>
      <c r="DC745" s="16"/>
      <c r="DD745" s="16"/>
      <c r="DE745" s="16"/>
      <c r="DF745" s="16"/>
      <c r="DG745" s="16"/>
      <c r="DH745" s="16"/>
      <c r="DI745" s="16"/>
      <c r="DJ745" s="16"/>
      <c r="DK745" s="16"/>
      <c r="DL745" s="16"/>
      <c r="DM745" s="16"/>
      <c r="DN745" s="16"/>
      <c r="DO745" s="16"/>
      <c r="DP745" s="16"/>
      <c r="DQ745" s="16"/>
      <c r="DR745" s="16"/>
      <c r="DS745" s="16"/>
      <c r="DT745" s="16"/>
      <c r="DU745" s="16"/>
      <c r="DV745" s="16"/>
      <c r="DW745" s="16"/>
      <c r="DX745" s="16"/>
      <c r="DY745" s="16"/>
      <c r="DZ745" s="16"/>
      <c r="EA745" s="16"/>
      <c r="EB745" s="16"/>
      <c r="EC745" s="16"/>
      <c r="ED745" s="16"/>
      <c r="EE745" s="16"/>
      <c r="EF745" s="16"/>
      <c r="EG745" s="16"/>
      <c r="EH745" s="16"/>
      <c r="EI745" s="16"/>
      <c r="EJ745" s="16"/>
      <c r="EK745" s="16"/>
      <c r="EL745" s="16"/>
      <c r="EM745" s="16"/>
      <c r="EN745" s="16"/>
      <c r="EO745" s="16"/>
      <c r="EP745" s="16"/>
      <c r="EQ745" s="16"/>
      <c r="ER745" s="16"/>
      <c r="ES745" s="16"/>
      <c r="ET745" s="16"/>
      <c r="EU745" s="16"/>
      <c r="EV745" s="16"/>
      <c r="EW745" s="16"/>
      <c r="EX745" s="16"/>
      <c r="EY745" s="16"/>
      <c r="EZ745" s="16"/>
      <c r="FA745" s="16"/>
      <c r="FB745" s="16"/>
      <c r="FC745" s="16"/>
      <c r="FD745" s="16"/>
      <c r="FE745" s="16"/>
      <c r="FF745" s="16"/>
      <c r="FG745" s="16"/>
      <c r="FH745" s="16"/>
      <c r="FI745" s="16"/>
      <c r="FJ745" s="16"/>
      <c r="FK745" s="16"/>
      <c r="FL745" s="16"/>
      <c r="FM745" s="16"/>
      <c r="FN745" s="16"/>
      <c r="FO745" s="16"/>
      <c r="FP745" s="16"/>
      <c r="FQ745" s="16"/>
      <c r="FR745" s="16"/>
      <c r="FS745" s="16"/>
      <c r="FT745" s="16"/>
      <c r="FU745" s="16"/>
      <c r="FV745" s="16"/>
      <c r="FW745" s="16"/>
      <c r="FX745" s="16"/>
    </row>
    <row r="746" spans="1:180" x14ac:dyDescent="0.3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6"/>
      <c r="BY746" s="16"/>
      <c r="BZ746" s="16"/>
      <c r="CA746" s="16"/>
      <c r="CB746" s="16"/>
      <c r="CC746" s="16"/>
      <c r="CD746" s="16"/>
      <c r="CE746" s="16"/>
      <c r="CF746" s="16"/>
      <c r="CG746" s="16"/>
      <c r="CH746" s="16"/>
      <c r="CI746" s="16"/>
      <c r="CJ746" s="16"/>
      <c r="CK746" s="16"/>
      <c r="CL746" s="16"/>
      <c r="CM746" s="16"/>
      <c r="CN746" s="16"/>
      <c r="CO746" s="16"/>
      <c r="CP746" s="16"/>
      <c r="CQ746" s="16"/>
      <c r="CR746" s="16"/>
      <c r="CS746" s="16"/>
      <c r="CT746" s="16"/>
      <c r="CU746" s="16"/>
      <c r="CV746" s="16"/>
      <c r="CW746" s="16"/>
      <c r="CX746" s="16"/>
      <c r="CY746" s="16"/>
      <c r="CZ746" s="16"/>
      <c r="DA746" s="16"/>
      <c r="DB746" s="16"/>
      <c r="DC746" s="16"/>
      <c r="DD746" s="16"/>
      <c r="DE746" s="16"/>
      <c r="DF746" s="16"/>
      <c r="DG746" s="16"/>
      <c r="DH746" s="16"/>
      <c r="DI746" s="16"/>
      <c r="DJ746" s="16"/>
      <c r="DK746" s="16"/>
      <c r="DL746" s="16"/>
      <c r="DM746" s="16"/>
      <c r="DN746" s="16"/>
      <c r="DO746" s="16"/>
      <c r="DP746" s="16"/>
      <c r="DQ746" s="16"/>
      <c r="DR746" s="16"/>
      <c r="DS746" s="16"/>
      <c r="DT746" s="16"/>
      <c r="DU746" s="16"/>
      <c r="DV746" s="16"/>
      <c r="DW746" s="16"/>
      <c r="DX746" s="16"/>
      <c r="DY746" s="16"/>
      <c r="DZ746" s="16"/>
      <c r="EA746" s="16"/>
      <c r="EB746" s="16"/>
      <c r="EC746" s="16"/>
      <c r="ED746" s="16"/>
      <c r="EE746" s="16"/>
      <c r="EF746" s="16"/>
      <c r="EG746" s="16"/>
      <c r="EH746" s="16"/>
      <c r="EI746" s="16"/>
      <c r="EJ746" s="16"/>
      <c r="EK746" s="16"/>
      <c r="EL746" s="16"/>
      <c r="EM746" s="16"/>
      <c r="EN746" s="16"/>
      <c r="EO746" s="16"/>
      <c r="EP746" s="16"/>
      <c r="EQ746" s="16"/>
      <c r="ER746" s="16"/>
      <c r="ES746" s="16"/>
      <c r="ET746" s="16"/>
      <c r="EU746" s="16"/>
      <c r="EV746" s="16"/>
      <c r="EW746" s="16"/>
      <c r="EX746" s="16"/>
      <c r="EY746" s="16"/>
      <c r="EZ746" s="16"/>
      <c r="FA746" s="16"/>
      <c r="FB746" s="16"/>
      <c r="FC746" s="16"/>
      <c r="FD746" s="16"/>
      <c r="FE746" s="16"/>
      <c r="FF746" s="16"/>
      <c r="FG746" s="16"/>
      <c r="FH746" s="16"/>
      <c r="FI746" s="16"/>
      <c r="FJ746" s="16"/>
      <c r="FK746" s="16"/>
      <c r="FL746" s="16"/>
      <c r="FM746" s="16"/>
      <c r="FN746" s="16"/>
      <c r="FO746" s="16"/>
      <c r="FP746" s="16"/>
      <c r="FQ746" s="16"/>
      <c r="FR746" s="16"/>
      <c r="FS746" s="16"/>
      <c r="FT746" s="16"/>
      <c r="FU746" s="16"/>
      <c r="FV746" s="16"/>
      <c r="FW746" s="16"/>
      <c r="FX746" s="16"/>
    </row>
    <row r="747" spans="1:180" x14ac:dyDescent="0.3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c r="BW747" s="16"/>
      <c r="BX747" s="16"/>
      <c r="BY747" s="16"/>
      <c r="BZ747" s="16"/>
      <c r="CA747" s="16"/>
      <c r="CB747" s="16"/>
      <c r="CC747" s="16"/>
      <c r="CD747" s="16"/>
      <c r="CE747" s="16"/>
      <c r="CF747" s="16"/>
      <c r="CG747" s="16"/>
      <c r="CH747" s="16"/>
      <c r="CI747" s="16"/>
      <c r="CJ747" s="16"/>
      <c r="CK747" s="16"/>
      <c r="CL747" s="16"/>
      <c r="CM747" s="16"/>
      <c r="CN747" s="16"/>
      <c r="CO747" s="16"/>
      <c r="CP747" s="16"/>
      <c r="CQ747" s="16"/>
      <c r="CR747" s="16"/>
      <c r="CS747" s="16"/>
      <c r="CT747" s="16"/>
      <c r="CU747" s="16"/>
      <c r="CV747" s="16"/>
      <c r="CW747" s="16"/>
      <c r="CX747" s="16"/>
      <c r="CY747" s="16"/>
      <c r="CZ747" s="16"/>
      <c r="DA747" s="16"/>
      <c r="DB747" s="16"/>
      <c r="DC747" s="16"/>
      <c r="DD747" s="16"/>
      <c r="DE747" s="16"/>
      <c r="DF747" s="16"/>
      <c r="DG747" s="16"/>
      <c r="DH747" s="16"/>
      <c r="DI747" s="16"/>
      <c r="DJ747" s="16"/>
      <c r="DK747" s="16"/>
      <c r="DL747" s="16"/>
      <c r="DM747" s="16"/>
      <c r="DN747" s="16"/>
      <c r="DO747" s="16"/>
      <c r="DP747" s="16"/>
      <c r="DQ747" s="16"/>
      <c r="DR747" s="16"/>
      <c r="DS747" s="16"/>
      <c r="DT747" s="16"/>
      <c r="DU747" s="16"/>
      <c r="DV747" s="16"/>
      <c r="DW747" s="16"/>
      <c r="DX747" s="16"/>
      <c r="DY747" s="16"/>
      <c r="DZ747" s="16"/>
      <c r="EA747" s="16"/>
      <c r="EB747" s="16"/>
      <c r="EC747" s="16"/>
      <c r="ED747" s="16"/>
      <c r="EE747" s="16"/>
      <c r="EF747" s="16"/>
      <c r="EG747" s="16"/>
      <c r="EH747" s="16"/>
      <c r="EI747" s="16"/>
      <c r="EJ747" s="16"/>
      <c r="EK747" s="16"/>
      <c r="EL747" s="16"/>
      <c r="EM747" s="16"/>
      <c r="EN747" s="16"/>
      <c r="EO747" s="16"/>
      <c r="EP747" s="16"/>
      <c r="EQ747" s="16"/>
      <c r="ER747" s="16"/>
      <c r="ES747" s="16"/>
      <c r="ET747" s="16"/>
      <c r="EU747" s="16"/>
      <c r="EV747" s="16"/>
      <c r="EW747" s="16"/>
      <c r="EX747" s="16"/>
      <c r="EY747" s="16"/>
      <c r="EZ747" s="16"/>
      <c r="FA747" s="16"/>
      <c r="FB747" s="16"/>
      <c r="FC747" s="16"/>
      <c r="FD747" s="16"/>
      <c r="FE747" s="16"/>
      <c r="FF747" s="16"/>
      <c r="FG747" s="16"/>
      <c r="FH747" s="16"/>
      <c r="FI747" s="16"/>
      <c r="FJ747" s="16"/>
      <c r="FK747" s="16"/>
      <c r="FL747" s="16"/>
      <c r="FM747" s="16"/>
      <c r="FN747" s="16"/>
      <c r="FO747" s="16"/>
      <c r="FP747" s="16"/>
      <c r="FQ747" s="16"/>
      <c r="FR747" s="16"/>
      <c r="FS747" s="16"/>
      <c r="FT747" s="16"/>
      <c r="FU747" s="16"/>
      <c r="FV747" s="16"/>
      <c r="FW747" s="16"/>
      <c r="FX747" s="16"/>
    </row>
    <row r="748" spans="1:180" x14ac:dyDescent="0.3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c r="BJ748" s="16"/>
      <c r="BK748" s="16"/>
      <c r="BL748" s="16"/>
      <c r="BM748" s="16"/>
      <c r="BN748" s="16"/>
      <c r="BO748" s="16"/>
      <c r="BP748" s="16"/>
      <c r="BQ748" s="16"/>
      <c r="BR748" s="16"/>
      <c r="BS748" s="16"/>
      <c r="BT748" s="16"/>
      <c r="BU748" s="16"/>
      <c r="BV748" s="16"/>
      <c r="BW748" s="16"/>
      <c r="BX748" s="16"/>
      <c r="BY748" s="16"/>
      <c r="BZ748" s="16"/>
      <c r="CA748" s="16"/>
      <c r="CB748" s="16"/>
      <c r="CC748" s="16"/>
      <c r="CD748" s="16"/>
      <c r="CE748" s="16"/>
      <c r="CF748" s="16"/>
      <c r="CG748" s="16"/>
      <c r="CH748" s="16"/>
      <c r="CI748" s="16"/>
      <c r="CJ748" s="16"/>
      <c r="CK748" s="16"/>
      <c r="CL748" s="16"/>
      <c r="CM748" s="16"/>
      <c r="CN748" s="16"/>
      <c r="CO748" s="16"/>
      <c r="CP748" s="16"/>
      <c r="CQ748" s="16"/>
      <c r="CR748" s="16"/>
      <c r="CS748" s="16"/>
      <c r="CT748" s="16"/>
      <c r="CU748" s="16"/>
      <c r="CV748" s="16"/>
      <c r="CW748" s="16"/>
      <c r="CX748" s="16"/>
      <c r="CY748" s="16"/>
      <c r="CZ748" s="16"/>
      <c r="DA748" s="16"/>
      <c r="DB748" s="16"/>
      <c r="DC748" s="16"/>
      <c r="DD748" s="16"/>
      <c r="DE748" s="16"/>
      <c r="DF748" s="16"/>
      <c r="DG748" s="16"/>
      <c r="DH748" s="16"/>
      <c r="DI748" s="16"/>
      <c r="DJ748" s="16"/>
      <c r="DK748" s="16"/>
      <c r="DL748" s="16"/>
      <c r="DM748" s="16"/>
      <c r="DN748" s="16"/>
      <c r="DO748" s="16"/>
      <c r="DP748" s="16"/>
      <c r="DQ748" s="16"/>
      <c r="DR748" s="16"/>
      <c r="DS748" s="16"/>
      <c r="DT748" s="16"/>
      <c r="DU748" s="16"/>
      <c r="DV748" s="16"/>
      <c r="DW748" s="16"/>
      <c r="DX748" s="16"/>
      <c r="DY748" s="16"/>
      <c r="DZ748" s="16"/>
      <c r="EA748" s="16"/>
      <c r="EB748" s="16"/>
      <c r="EC748" s="16"/>
      <c r="ED748" s="16"/>
      <c r="EE748" s="16"/>
      <c r="EF748" s="16"/>
      <c r="EG748" s="16"/>
      <c r="EH748" s="16"/>
      <c r="EI748" s="16"/>
      <c r="EJ748" s="16"/>
      <c r="EK748" s="16"/>
      <c r="EL748" s="16"/>
      <c r="EM748" s="16"/>
      <c r="EN748" s="16"/>
      <c r="EO748" s="16"/>
      <c r="EP748" s="16"/>
      <c r="EQ748" s="16"/>
      <c r="ER748" s="16"/>
      <c r="ES748" s="16"/>
      <c r="ET748" s="16"/>
      <c r="EU748" s="16"/>
      <c r="EV748" s="16"/>
      <c r="EW748" s="16"/>
      <c r="EX748" s="16"/>
      <c r="EY748" s="16"/>
      <c r="EZ748" s="16"/>
      <c r="FA748" s="16"/>
      <c r="FB748" s="16"/>
      <c r="FC748" s="16"/>
      <c r="FD748" s="16"/>
      <c r="FE748" s="16"/>
      <c r="FF748" s="16"/>
      <c r="FG748" s="16"/>
      <c r="FH748" s="16"/>
      <c r="FI748" s="16"/>
      <c r="FJ748" s="16"/>
      <c r="FK748" s="16"/>
      <c r="FL748" s="16"/>
      <c r="FM748" s="16"/>
      <c r="FN748" s="16"/>
      <c r="FO748" s="16"/>
      <c r="FP748" s="16"/>
      <c r="FQ748" s="16"/>
      <c r="FR748" s="16"/>
      <c r="FS748" s="16"/>
      <c r="FT748" s="16"/>
      <c r="FU748" s="16"/>
      <c r="FV748" s="16"/>
      <c r="FW748" s="16"/>
      <c r="FX748" s="16"/>
    </row>
    <row r="749" spans="1:180" x14ac:dyDescent="0.3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c r="BJ749" s="16"/>
      <c r="BK749" s="16"/>
      <c r="BL749" s="16"/>
      <c r="BM749" s="16"/>
      <c r="BN749" s="16"/>
      <c r="BO749" s="16"/>
      <c r="BP749" s="16"/>
      <c r="BQ749" s="16"/>
      <c r="BR749" s="16"/>
      <c r="BS749" s="16"/>
      <c r="BT749" s="16"/>
      <c r="BU749" s="16"/>
      <c r="BV749" s="16"/>
      <c r="BW749" s="16"/>
      <c r="BX749" s="16"/>
      <c r="BY749" s="16"/>
      <c r="BZ749" s="16"/>
      <c r="CA749" s="16"/>
      <c r="CB749" s="16"/>
      <c r="CC749" s="16"/>
      <c r="CD749" s="16"/>
      <c r="CE749" s="16"/>
      <c r="CF749" s="16"/>
      <c r="CG749" s="16"/>
      <c r="CH749" s="16"/>
      <c r="CI749" s="16"/>
      <c r="CJ749" s="16"/>
      <c r="CK749" s="16"/>
      <c r="CL749" s="16"/>
      <c r="CM749" s="16"/>
      <c r="CN749" s="16"/>
      <c r="CO749" s="16"/>
      <c r="CP749" s="16"/>
      <c r="CQ749" s="16"/>
      <c r="CR749" s="16"/>
      <c r="CS749" s="16"/>
      <c r="CT749" s="16"/>
      <c r="CU749" s="16"/>
      <c r="CV749" s="16"/>
      <c r="CW749" s="16"/>
      <c r="CX749" s="16"/>
      <c r="CY749" s="16"/>
      <c r="CZ749" s="16"/>
      <c r="DA749" s="16"/>
      <c r="DB749" s="16"/>
      <c r="DC749" s="16"/>
      <c r="DD749" s="16"/>
      <c r="DE749" s="16"/>
      <c r="DF749" s="16"/>
      <c r="DG749" s="16"/>
      <c r="DH749" s="16"/>
      <c r="DI749" s="16"/>
      <c r="DJ749" s="16"/>
      <c r="DK749" s="16"/>
      <c r="DL749" s="16"/>
      <c r="DM749" s="16"/>
      <c r="DN749" s="16"/>
      <c r="DO749" s="16"/>
      <c r="DP749" s="16"/>
      <c r="DQ749" s="16"/>
      <c r="DR749" s="16"/>
      <c r="DS749" s="16"/>
      <c r="DT749" s="16"/>
      <c r="DU749" s="16"/>
      <c r="DV749" s="16"/>
      <c r="DW749" s="16"/>
      <c r="DX749" s="16"/>
      <c r="DY749" s="16"/>
      <c r="DZ749" s="16"/>
      <c r="EA749" s="16"/>
      <c r="EB749" s="16"/>
      <c r="EC749" s="16"/>
      <c r="ED749" s="16"/>
      <c r="EE749" s="16"/>
      <c r="EF749" s="16"/>
      <c r="EG749" s="16"/>
      <c r="EH749" s="16"/>
      <c r="EI749" s="16"/>
      <c r="EJ749" s="16"/>
      <c r="EK749" s="16"/>
      <c r="EL749" s="16"/>
      <c r="EM749" s="16"/>
      <c r="EN749" s="16"/>
      <c r="EO749" s="16"/>
      <c r="EP749" s="16"/>
      <c r="EQ749" s="16"/>
      <c r="ER749" s="16"/>
      <c r="ES749" s="16"/>
      <c r="ET749" s="16"/>
      <c r="EU749" s="16"/>
      <c r="EV749" s="16"/>
      <c r="EW749" s="16"/>
      <c r="EX749" s="16"/>
      <c r="EY749" s="16"/>
      <c r="EZ749" s="16"/>
      <c r="FA749" s="16"/>
      <c r="FB749" s="16"/>
      <c r="FC749" s="16"/>
      <c r="FD749" s="16"/>
      <c r="FE749" s="16"/>
      <c r="FF749" s="16"/>
      <c r="FG749" s="16"/>
      <c r="FH749" s="16"/>
      <c r="FI749" s="16"/>
      <c r="FJ749" s="16"/>
      <c r="FK749" s="16"/>
      <c r="FL749" s="16"/>
      <c r="FM749" s="16"/>
      <c r="FN749" s="16"/>
      <c r="FO749" s="16"/>
      <c r="FP749" s="16"/>
      <c r="FQ749" s="16"/>
      <c r="FR749" s="16"/>
      <c r="FS749" s="16"/>
      <c r="FT749" s="16"/>
      <c r="FU749" s="16"/>
      <c r="FV749" s="16"/>
      <c r="FW749" s="16"/>
      <c r="FX749" s="16"/>
    </row>
    <row r="750" spans="1:180" x14ac:dyDescent="0.3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c r="BJ750" s="16"/>
      <c r="BK750" s="16"/>
      <c r="BL750" s="16"/>
      <c r="BM750" s="16"/>
      <c r="BN750" s="16"/>
      <c r="BO750" s="16"/>
      <c r="BP750" s="16"/>
      <c r="BQ750" s="16"/>
      <c r="BR750" s="16"/>
      <c r="BS750" s="16"/>
      <c r="BT750" s="16"/>
      <c r="BU750" s="16"/>
      <c r="BV750" s="16"/>
      <c r="BW750" s="16"/>
      <c r="BX750" s="16"/>
      <c r="BY750" s="16"/>
      <c r="BZ750" s="16"/>
      <c r="CA750" s="16"/>
      <c r="CB750" s="16"/>
      <c r="CC750" s="16"/>
      <c r="CD750" s="16"/>
      <c r="CE750" s="16"/>
      <c r="CF750" s="16"/>
      <c r="CG750" s="16"/>
      <c r="CH750" s="16"/>
      <c r="CI750" s="16"/>
      <c r="CJ750" s="16"/>
      <c r="CK750" s="16"/>
      <c r="CL750" s="16"/>
      <c r="CM750" s="16"/>
      <c r="CN750" s="16"/>
      <c r="CO750" s="16"/>
      <c r="CP750" s="16"/>
      <c r="CQ750" s="16"/>
      <c r="CR750" s="16"/>
      <c r="CS750" s="16"/>
      <c r="CT750" s="16"/>
      <c r="CU750" s="16"/>
      <c r="CV750" s="16"/>
      <c r="CW750" s="16"/>
      <c r="CX750" s="16"/>
      <c r="CY750" s="16"/>
      <c r="CZ750" s="16"/>
      <c r="DA750" s="16"/>
      <c r="DB750" s="16"/>
      <c r="DC750" s="16"/>
      <c r="DD750" s="16"/>
      <c r="DE750" s="16"/>
      <c r="DF750" s="16"/>
      <c r="DG750" s="16"/>
      <c r="DH750" s="16"/>
      <c r="DI750" s="16"/>
      <c r="DJ750" s="16"/>
      <c r="DK750" s="16"/>
      <c r="DL750" s="16"/>
      <c r="DM750" s="16"/>
      <c r="DN750" s="16"/>
      <c r="DO750" s="16"/>
      <c r="DP750" s="16"/>
      <c r="DQ750" s="16"/>
      <c r="DR750" s="16"/>
      <c r="DS750" s="16"/>
      <c r="DT750" s="16"/>
      <c r="DU750" s="16"/>
      <c r="DV750" s="16"/>
      <c r="DW750" s="16"/>
      <c r="DX750" s="16"/>
      <c r="DY750" s="16"/>
      <c r="DZ750" s="16"/>
      <c r="EA750" s="16"/>
      <c r="EB750" s="16"/>
      <c r="EC750" s="16"/>
      <c r="ED750" s="16"/>
      <c r="EE750" s="16"/>
      <c r="EF750" s="16"/>
      <c r="EG750" s="16"/>
      <c r="EH750" s="16"/>
      <c r="EI750" s="16"/>
      <c r="EJ750" s="16"/>
      <c r="EK750" s="16"/>
      <c r="EL750" s="16"/>
      <c r="EM750" s="16"/>
      <c r="EN750" s="16"/>
      <c r="EO750" s="16"/>
      <c r="EP750" s="16"/>
      <c r="EQ750" s="16"/>
      <c r="ER750" s="16"/>
      <c r="ES750" s="16"/>
      <c r="ET750" s="16"/>
      <c r="EU750" s="16"/>
      <c r="EV750" s="16"/>
      <c r="EW750" s="16"/>
      <c r="EX750" s="16"/>
      <c r="EY750" s="16"/>
      <c r="EZ750" s="16"/>
      <c r="FA750" s="16"/>
      <c r="FB750" s="16"/>
      <c r="FC750" s="16"/>
      <c r="FD750" s="16"/>
      <c r="FE750" s="16"/>
      <c r="FF750" s="16"/>
      <c r="FG750" s="16"/>
      <c r="FH750" s="16"/>
      <c r="FI750" s="16"/>
      <c r="FJ750" s="16"/>
      <c r="FK750" s="16"/>
      <c r="FL750" s="16"/>
      <c r="FM750" s="16"/>
      <c r="FN750" s="16"/>
      <c r="FO750" s="16"/>
      <c r="FP750" s="16"/>
      <c r="FQ750" s="16"/>
      <c r="FR750" s="16"/>
      <c r="FS750" s="16"/>
      <c r="FT750" s="16"/>
      <c r="FU750" s="16"/>
      <c r="FV750" s="16"/>
      <c r="FW750" s="16"/>
      <c r="FX750" s="16"/>
    </row>
    <row r="751" spans="1:180" x14ac:dyDescent="0.3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c r="CX751" s="16"/>
      <c r="CY751" s="16"/>
      <c r="CZ751" s="16"/>
      <c r="DA751" s="16"/>
      <c r="DB751" s="16"/>
      <c r="DC751" s="16"/>
      <c r="DD751" s="16"/>
      <c r="DE751" s="16"/>
      <c r="DF751" s="16"/>
      <c r="DG751" s="16"/>
      <c r="DH751" s="16"/>
      <c r="DI751" s="16"/>
      <c r="DJ751" s="16"/>
      <c r="DK751" s="16"/>
      <c r="DL751" s="16"/>
      <c r="DM751" s="16"/>
      <c r="DN751" s="16"/>
      <c r="DO751" s="16"/>
      <c r="DP751" s="16"/>
      <c r="DQ751" s="16"/>
      <c r="DR751" s="16"/>
      <c r="DS751" s="16"/>
      <c r="DT751" s="16"/>
      <c r="DU751" s="16"/>
      <c r="DV751" s="16"/>
      <c r="DW751" s="16"/>
      <c r="DX751" s="16"/>
      <c r="DY751" s="16"/>
      <c r="DZ751" s="16"/>
      <c r="EA751" s="16"/>
      <c r="EB751" s="16"/>
      <c r="EC751" s="16"/>
      <c r="ED751" s="16"/>
      <c r="EE751" s="16"/>
      <c r="EF751" s="16"/>
      <c r="EG751" s="16"/>
      <c r="EH751" s="16"/>
      <c r="EI751" s="16"/>
      <c r="EJ751" s="16"/>
      <c r="EK751" s="16"/>
      <c r="EL751" s="16"/>
      <c r="EM751" s="16"/>
      <c r="EN751" s="16"/>
      <c r="EO751" s="16"/>
      <c r="EP751" s="16"/>
      <c r="EQ751" s="16"/>
      <c r="ER751" s="16"/>
      <c r="ES751" s="16"/>
      <c r="ET751" s="16"/>
      <c r="EU751" s="16"/>
      <c r="EV751" s="16"/>
      <c r="EW751" s="16"/>
      <c r="EX751" s="16"/>
      <c r="EY751" s="16"/>
      <c r="EZ751" s="16"/>
      <c r="FA751" s="16"/>
      <c r="FB751" s="16"/>
      <c r="FC751" s="16"/>
      <c r="FD751" s="16"/>
      <c r="FE751" s="16"/>
      <c r="FF751" s="16"/>
      <c r="FG751" s="16"/>
      <c r="FH751" s="16"/>
      <c r="FI751" s="16"/>
      <c r="FJ751" s="16"/>
      <c r="FK751" s="16"/>
      <c r="FL751" s="16"/>
      <c r="FM751" s="16"/>
      <c r="FN751" s="16"/>
      <c r="FO751" s="16"/>
      <c r="FP751" s="16"/>
      <c r="FQ751" s="16"/>
      <c r="FR751" s="16"/>
      <c r="FS751" s="16"/>
      <c r="FT751" s="16"/>
      <c r="FU751" s="16"/>
      <c r="FV751" s="16"/>
      <c r="FW751" s="16"/>
      <c r="FX751" s="16"/>
    </row>
    <row r="752" spans="1:180" x14ac:dyDescent="0.3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c r="BW752" s="16"/>
      <c r="BX752" s="16"/>
      <c r="BY752" s="16"/>
      <c r="BZ752" s="16"/>
      <c r="CA752" s="16"/>
      <c r="CB752" s="16"/>
      <c r="CC752" s="16"/>
      <c r="CD752" s="16"/>
      <c r="CE752" s="16"/>
      <c r="CF752" s="16"/>
      <c r="CG752" s="16"/>
      <c r="CH752" s="16"/>
      <c r="CI752" s="16"/>
      <c r="CJ752" s="16"/>
      <c r="CK752" s="16"/>
      <c r="CL752" s="16"/>
      <c r="CM752" s="16"/>
      <c r="CN752" s="16"/>
      <c r="CO752" s="16"/>
      <c r="CP752" s="16"/>
      <c r="CQ752" s="16"/>
      <c r="CR752" s="16"/>
      <c r="CS752" s="16"/>
      <c r="CT752" s="16"/>
      <c r="CU752" s="16"/>
      <c r="CV752" s="16"/>
      <c r="CW752" s="16"/>
      <c r="CX752" s="16"/>
      <c r="CY752" s="16"/>
      <c r="CZ752" s="16"/>
      <c r="DA752" s="16"/>
      <c r="DB752" s="16"/>
      <c r="DC752" s="16"/>
      <c r="DD752" s="16"/>
      <c r="DE752" s="16"/>
      <c r="DF752" s="16"/>
      <c r="DG752" s="16"/>
      <c r="DH752" s="16"/>
      <c r="DI752" s="16"/>
      <c r="DJ752" s="16"/>
      <c r="DK752" s="16"/>
      <c r="DL752" s="16"/>
      <c r="DM752" s="16"/>
      <c r="DN752" s="16"/>
      <c r="DO752" s="16"/>
      <c r="DP752" s="16"/>
      <c r="DQ752" s="16"/>
      <c r="DR752" s="16"/>
      <c r="DS752" s="16"/>
      <c r="DT752" s="16"/>
      <c r="DU752" s="16"/>
      <c r="DV752" s="16"/>
      <c r="DW752" s="16"/>
      <c r="DX752" s="16"/>
      <c r="DY752" s="16"/>
      <c r="DZ752" s="16"/>
      <c r="EA752" s="16"/>
      <c r="EB752" s="16"/>
      <c r="EC752" s="16"/>
      <c r="ED752" s="16"/>
      <c r="EE752" s="16"/>
      <c r="EF752" s="16"/>
      <c r="EG752" s="16"/>
      <c r="EH752" s="16"/>
      <c r="EI752" s="16"/>
      <c r="EJ752" s="16"/>
      <c r="EK752" s="16"/>
      <c r="EL752" s="16"/>
      <c r="EM752" s="16"/>
      <c r="EN752" s="16"/>
      <c r="EO752" s="16"/>
      <c r="EP752" s="16"/>
      <c r="EQ752" s="16"/>
      <c r="ER752" s="16"/>
      <c r="ES752" s="16"/>
      <c r="ET752" s="16"/>
      <c r="EU752" s="16"/>
      <c r="EV752" s="16"/>
      <c r="EW752" s="16"/>
      <c r="EX752" s="16"/>
      <c r="EY752" s="16"/>
      <c r="EZ752" s="16"/>
      <c r="FA752" s="16"/>
      <c r="FB752" s="16"/>
      <c r="FC752" s="16"/>
      <c r="FD752" s="16"/>
      <c r="FE752" s="16"/>
      <c r="FF752" s="16"/>
      <c r="FG752" s="16"/>
      <c r="FH752" s="16"/>
      <c r="FI752" s="16"/>
      <c r="FJ752" s="16"/>
      <c r="FK752" s="16"/>
      <c r="FL752" s="16"/>
      <c r="FM752" s="16"/>
      <c r="FN752" s="16"/>
      <c r="FO752" s="16"/>
      <c r="FP752" s="16"/>
      <c r="FQ752" s="16"/>
      <c r="FR752" s="16"/>
      <c r="FS752" s="16"/>
      <c r="FT752" s="16"/>
      <c r="FU752" s="16"/>
      <c r="FV752" s="16"/>
      <c r="FW752" s="16"/>
      <c r="FX752" s="16"/>
    </row>
    <row r="753" spans="1:180" x14ac:dyDescent="0.3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c r="BJ753" s="16"/>
      <c r="BK753" s="16"/>
      <c r="BL753" s="16"/>
      <c r="BM753" s="16"/>
      <c r="BN753" s="16"/>
      <c r="BO753" s="16"/>
      <c r="BP753" s="16"/>
      <c r="BQ753" s="16"/>
      <c r="BR753" s="16"/>
      <c r="BS753" s="16"/>
      <c r="BT753" s="16"/>
      <c r="BU753" s="16"/>
      <c r="BV753" s="16"/>
      <c r="BW753" s="16"/>
      <c r="BX753" s="16"/>
      <c r="BY753" s="16"/>
      <c r="BZ753" s="16"/>
      <c r="CA753" s="16"/>
      <c r="CB753" s="16"/>
      <c r="CC753" s="16"/>
      <c r="CD753" s="16"/>
      <c r="CE753" s="16"/>
      <c r="CF753" s="16"/>
      <c r="CG753" s="16"/>
      <c r="CH753" s="16"/>
      <c r="CI753" s="16"/>
      <c r="CJ753" s="16"/>
      <c r="CK753" s="16"/>
      <c r="CL753" s="16"/>
      <c r="CM753" s="16"/>
      <c r="CN753" s="16"/>
      <c r="CO753" s="16"/>
      <c r="CP753" s="16"/>
      <c r="CQ753" s="16"/>
      <c r="CR753" s="16"/>
      <c r="CS753" s="16"/>
      <c r="CT753" s="16"/>
      <c r="CU753" s="16"/>
      <c r="CV753" s="16"/>
      <c r="CW753" s="16"/>
      <c r="CX753" s="16"/>
      <c r="CY753" s="16"/>
      <c r="CZ753" s="16"/>
      <c r="DA753" s="16"/>
      <c r="DB753" s="16"/>
      <c r="DC753" s="16"/>
      <c r="DD753" s="16"/>
      <c r="DE753" s="16"/>
      <c r="DF753" s="16"/>
      <c r="DG753" s="16"/>
      <c r="DH753" s="16"/>
      <c r="DI753" s="16"/>
      <c r="DJ753" s="16"/>
      <c r="DK753" s="16"/>
      <c r="DL753" s="16"/>
      <c r="DM753" s="16"/>
      <c r="DN753" s="16"/>
      <c r="DO753" s="16"/>
      <c r="DP753" s="16"/>
      <c r="DQ753" s="16"/>
      <c r="DR753" s="16"/>
      <c r="DS753" s="16"/>
      <c r="DT753" s="16"/>
      <c r="DU753" s="16"/>
      <c r="DV753" s="16"/>
      <c r="DW753" s="16"/>
      <c r="DX753" s="16"/>
      <c r="DY753" s="16"/>
      <c r="DZ753" s="16"/>
      <c r="EA753" s="16"/>
      <c r="EB753" s="16"/>
      <c r="EC753" s="16"/>
      <c r="ED753" s="16"/>
      <c r="EE753" s="16"/>
      <c r="EF753" s="16"/>
      <c r="EG753" s="16"/>
      <c r="EH753" s="16"/>
      <c r="EI753" s="16"/>
      <c r="EJ753" s="16"/>
      <c r="EK753" s="16"/>
      <c r="EL753" s="16"/>
      <c r="EM753" s="16"/>
      <c r="EN753" s="16"/>
      <c r="EO753" s="16"/>
      <c r="EP753" s="16"/>
      <c r="EQ753" s="16"/>
      <c r="ER753" s="16"/>
      <c r="ES753" s="16"/>
      <c r="ET753" s="16"/>
      <c r="EU753" s="16"/>
      <c r="EV753" s="16"/>
      <c r="EW753" s="16"/>
      <c r="EX753" s="16"/>
      <c r="EY753" s="16"/>
      <c r="EZ753" s="16"/>
      <c r="FA753" s="16"/>
      <c r="FB753" s="16"/>
      <c r="FC753" s="16"/>
      <c r="FD753" s="16"/>
      <c r="FE753" s="16"/>
      <c r="FF753" s="16"/>
      <c r="FG753" s="16"/>
      <c r="FH753" s="16"/>
      <c r="FI753" s="16"/>
      <c r="FJ753" s="16"/>
      <c r="FK753" s="16"/>
      <c r="FL753" s="16"/>
      <c r="FM753" s="16"/>
      <c r="FN753" s="16"/>
      <c r="FO753" s="16"/>
      <c r="FP753" s="16"/>
      <c r="FQ753" s="16"/>
      <c r="FR753" s="16"/>
      <c r="FS753" s="16"/>
      <c r="FT753" s="16"/>
      <c r="FU753" s="16"/>
      <c r="FV753" s="16"/>
      <c r="FW753" s="16"/>
      <c r="FX753" s="16"/>
    </row>
    <row r="754" spans="1:180" x14ac:dyDescent="0.3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c r="BJ754" s="16"/>
      <c r="BK754" s="16"/>
      <c r="BL754" s="16"/>
      <c r="BM754" s="16"/>
      <c r="BN754" s="16"/>
      <c r="BO754" s="16"/>
      <c r="BP754" s="16"/>
      <c r="BQ754" s="16"/>
      <c r="BR754" s="16"/>
      <c r="BS754" s="16"/>
      <c r="BT754" s="16"/>
      <c r="BU754" s="16"/>
      <c r="BV754" s="16"/>
      <c r="BW754" s="16"/>
      <c r="BX754" s="16"/>
      <c r="BY754" s="16"/>
      <c r="BZ754" s="16"/>
      <c r="CA754" s="16"/>
      <c r="CB754" s="16"/>
      <c r="CC754" s="16"/>
      <c r="CD754" s="16"/>
      <c r="CE754" s="16"/>
      <c r="CF754" s="16"/>
      <c r="CG754" s="16"/>
      <c r="CH754" s="16"/>
      <c r="CI754" s="16"/>
      <c r="CJ754" s="16"/>
      <c r="CK754" s="16"/>
      <c r="CL754" s="16"/>
      <c r="CM754" s="16"/>
      <c r="CN754" s="16"/>
      <c r="CO754" s="16"/>
      <c r="CP754" s="16"/>
      <c r="CQ754" s="16"/>
      <c r="CR754" s="16"/>
      <c r="CS754" s="16"/>
      <c r="CT754" s="16"/>
      <c r="CU754" s="16"/>
      <c r="CV754" s="16"/>
      <c r="CW754" s="16"/>
      <c r="CX754" s="16"/>
      <c r="CY754" s="16"/>
      <c r="CZ754" s="16"/>
      <c r="DA754" s="16"/>
      <c r="DB754" s="16"/>
      <c r="DC754" s="16"/>
      <c r="DD754" s="16"/>
      <c r="DE754" s="16"/>
      <c r="DF754" s="16"/>
      <c r="DG754" s="16"/>
      <c r="DH754" s="16"/>
      <c r="DI754" s="16"/>
      <c r="DJ754" s="16"/>
      <c r="DK754" s="16"/>
      <c r="DL754" s="16"/>
      <c r="DM754" s="16"/>
      <c r="DN754" s="16"/>
      <c r="DO754" s="16"/>
      <c r="DP754" s="16"/>
      <c r="DQ754" s="16"/>
      <c r="DR754" s="16"/>
      <c r="DS754" s="16"/>
      <c r="DT754" s="16"/>
      <c r="DU754" s="16"/>
      <c r="DV754" s="16"/>
      <c r="DW754" s="16"/>
      <c r="DX754" s="16"/>
      <c r="DY754" s="16"/>
      <c r="DZ754" s="16"/>
      <c r="EA754" s="16"/>
      <c r="EB754" s="16"/>
      <c r="EC754" s="16"/>
      <c r="ED754" s="16"/>
      <c r="EE754" s="16"/>
      <c r="EF754" s="16"/>
      <c r="EG754" s="16"/>
      <c r="EH754" s="16"/>
      <c r="EI754" s="16"/>
      <c r="EJ754" s="16"/>
      <c r="EK754" s="16"/>
      <c r="EL754" s="16"/>
      <c r="EM754" s="16"/>
      <c r="EN754" s="16"/>
      <c r="EO754" s="16"/>
      <c r="EP754" s="16"/>
      <c r="EQ754" s="16"/>
      <c r="ER754" s="16"/>
      <c r="ES754" s="16"/>
      <c r="ET754" s="16"/>
      <c r="EU754" s="16"/>
      <c r="EV754" s="16"/>
      <c r="EW754" s="16"/>
      <c r="EX754" s="16"/>
      <c r="EY754" s="16"/>
      <c r="EZ754" s="16"/>
      <c r="FA754" s="16"/>
      <c r="FB754" s="16"/>
      <c r="FC754" s="16"/>
      <c r="FD754" s="16"/>
      <c r="FE754" s="16"/>
      <c r="FF754" s="16"/>
      <c r="FG754" s="16"/>
      <c r="FH754" s="16"/>
      <c r="FI754" s="16"/>
      <c r="FJ754" s="16"/>
      <c r="FK754" s="16"/>
      <c r="FL754" s="16"/>
      <c r="FM754" s="16"/>
      <c r="FN754" s="16"/>
      <c r="FO754" s="16"/>
      <c r="FP754" s="16"/>
      <c r="FQ754" s="16"/>
      <c r="FR754" s="16"/>
      <c r="FS754" s="16"/>
      <c r="FT754" s="16"/>
      <c r="FU754" s="16"/>
      <c r="FV754" s="16"/>
      <c r="FW754" s="16"/>
      <c r="FX754" s="16"/>
    </row>
    <row r="755" spans="1:180" x14ac:dyDescent="0.3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c r="BJ755" s="16"/>
      <c r="BK755" s="16"/>
      <c r="BL755" s="16"/>
      <c r="BM755" s="16"/>
      <c r="BN755" s="16"/>
      <c r="BO755" s="16"/>
      <c r="BP755" s="16"/>
      <c r="BQ755" s="16"/>
      <c r="BR755" s="16"/>
      <c r="BS755" s="16"/>
      <c r="BT755" s="16"/>
      <c r="BU755" s="16"/>
      <c r="BV755" s="16"/>
      <c r="BW755" s="16"/>
      <c r="BX755" s="16"/>
      <c r="BY755" s="16"/>
      <c r="BZ755" s="16"/>
      <c r="CA755" s="16"/>
      <c r="CB755" s="16"/>
      <c r="CC755" s="16"/>
      <c r="CD755" s="16"/>
      <c r="CE755" s="16"/>
      <c r="CF755" s="16"/>
      <c r="CG755" s="16"/>
      <c r="CH755" s="16"/>
      <c r="CI755" s="16"/>
      <c r="CJ755" s="16"/>
      <c r="CK755" s="16"/>
      <c r="CL755" s="16"/>
      <c r="CM755" s="16"/>
      <c r="CN755" s="16"/>
      <c r="CO755" s="16"/>
      <c r="CP755" s="16"/>
      <c r="CQ755" s="16"/>
      <c r="CR755" s="16"/>
      <c r="CS755" s="16"/>
      <c r="CT755" s="16"/>
      <c r="CU755" s="16"/>
      <c r="CV755" s="16"/>
      <c r="CW755" s="16"/>
      <c r="CX755" s="16"/>
      <c r="CY755" s="16"/>
      <c r="CZ755" s="16"/>
      <c r="DA755" s="16"/>
      <c r="DB755" s="16"/>
      <c r="DC755" s="16"/>
      <c r="DD755" s="16"/>
      <c r="DE755" s="16"/>
      <c r="DF755" s="16"/>
      <c r="DG755" s="16"/>
      <c r="DH755" s="16"/>
      <c r="DI755" s="16"/>
      <c r="DJ755" s="16"/>
      <c r="DK755" s="16"/>
      <c r="DL755" s="16"/>
      <c r="DM755" s="16"/>
      <c r="DN755" s="16"/>
      <c r="DO755" s="16"/>
      <c r="DP755" s="16"/>
      <c r="DQ755" s="16"/>
      <c r="DR755" s="16"/>
      <c r="DS755" s="16"/>
      <c r="DT755" s="16"/>
      <c r="DU755" s="16"/>
      <c r="DV755" s="16"/>
      <c r="DW755" s="16"/>
      <c r="DX755" s="16"/>
      <c r="DY755" s="16"/>
      <c r="DZ755" s="16"/>
      <c r="EA755" s="16"/>
      <c r="EB755" s="16"/>
      <c r="EC755" s="16"/>
      <c r="ED755" s="16"/>
      <c r="EE755" s="16"/>
      <c r="EF755" s="16"/>
      <c r="EG755" s="16"/>
      <c r="EH755" s="16"/>
      <c r="EI755" s="16"/>
      <c r="EJ755" s="16"/>
      <c r="EK755" s="16"/>
      <c r="EL755" s="16"/>
      <c r="EM755" s="16"/>
      <c r="EN755" s="16"/>
      <c r="EO755" s="16"/>
      <c r="EP755" s="16"/>
      <c r="EQ755" s="16"/>
      <c r="ER755" s="16"/>
      <c r="ES755" s="16"/>
      <c r="ET755" s="16"/>
      <c r="EU755" s="16"/>
      <c r="EV755" s="16"/>
      <c r="EW755" s="16"/>
      <c r="EX755" s="16"/>
      <c r="EY755" s="16"/>
      <c r="EZ755" s="16"/>
      <c r="FA755" s="16"/>
      <c r="FB755" s="16"/>
      <c r="FC755" s="16"/>
      <c r="FD755" s="16"/>
      <c r="FE755" s="16"/>
      <c r="FF755" s="16"/>
      <c r="FG755" s="16"/>
      <c r="FH755" s="16"/>
      <c r="FI755" s="16"/>
      <c r="FJ755" s="16"/>
      <c r="FK755" s="16"/>
      <c r="FL755" s="16"/>
      <c r="FM755" s="16"/>
      <c r="FN755" s="16"/>
      <c r="FO755" s="16"/>
      <c r="FP755" s="16"/>
      <c r="FQ755" s="16"/>
      <c r="FR755" s="16"/>
      <c r="FS755" s="16"/>
      <c r="FT755" s="16"/>
      <c r="FU755" s="16"/>
      <c r="FV755" s="16"/>
      <c r="FW755" s="16"/>
      <c r="FX755" s="16"/>
    </row>
    <row r="756" spans="1:180" x14ac:dyDescent="0.3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c r="BW756" s="16"/>
      <c r="BX756" s="16"/>
      <c r="BY756" s="16"/>
      <c r="BZ756" s="16"/>
      <c r="CA756" s="16"/>
      <c r="CB756" s="16"/>
      <c r="CC756" s="16"/>
      <c r="CD756" s="16"/>
      <c r="CE756" s="16"/>
      <c r="CF756" s="16"/>
      <c r="CG756" s="16"/>
      <c r="CH756" s="16"/>
      <c r="CI756" s="16"/>
      <c r="CJ756" s="16"/>
      <c r="CK756" s="16"/>
      <c r="CL756" s="16"/>
      <c r="CM756" s="16"/>
      <c r="CN756" s="16"/>
      <c r="CO756" s="16"/>
      <c r="CP756" s="16"/>
      <c r="CQ756" s="16"/>
      <c r="CR756" s="16"/>
      <c r="CS756" s="16"/>
      <c r="CT756" s="16"/>
      <c r="CU756" s="16"/>
      <c r="CV756" s="16"/>
      <c r="CW756" s="16"/>
      <c r="CX756" s="16"/>
      <c r="CY756" s="16"/>
      <c r="CZ756" s="16"/>
      <c r="DA756" s="16"/>
      <c r="DB756" s="16"/>
      <c r="DC756" s="16"/>
      <c r="DD756" s="16"/>
      <c r="DE756" s="16"/>
      <c r="DF756" s="16"/>
      <c r="DG756" s="16"/>
      <c r="DH756" s="16"/>
      <c r="DI756" s="16"/>
      <c r="DJ756" s="16"/>
      <c r="DK756" s="16"/>
      <c r="DL756" s="16"/>
      <c r="DM756" s="16"/>
      <c r="DN756" s="16"/>
      <c r="DO756" s="16"/>
      <c r="DP756" s="16"/>
      <c r="DQ756" s="16"/>
      <c r="DR756" s="16"/>
      <c r="DS756" s="16"/>
      <c r="DT756" s="16"/>
      <c r="DU756" s="16"/>
      <c r="DV756" s="16"/>
      <c r="DW756" s="16"/>
      <c r="DX756" s="16"/>
      <c r="DY756" s="16"/>
      <c r="DZ756" s="16"/>
      <c r="EA756" s="16"/>
      <c r="EB756" s="16"/>
      <c r="EC756" s="16"/>
      <c r="ED756" s="16"/>
      <c r="EE756" s="16"/>
      <c r="EF756" s="16"/>
      <c r="EG756" s="16"/>
      <c r="EH756" s="16"/>
      <c r="EI756" s="16"/>
      <c r="EJ756" s="16"/>
      <c r="EK756" s="16"/>
      <c r="EL756" s="16"/>
      <c r="EM756" s="16"/>
      <c r="EN756" s="16"/>
      <c r="EO756" s="16"/>
      <c r="EP756" s="16"/>
      <c r="EQ756" s="16"/>
      <c r="ER756" s="16"/>
      <c r="ES756" s="16"/>
      <c r="ET756" s="16"/>
      <c r="EU756" s="16"/>
      <c r="EV756" s="16"/>
      <c r="EW756" s="16"/>
      <c r="EX756" s="16"/>
      <c r="EY756" s="16"/>
      <c r="EZ756" s="16"/>
      <c r="FA756" s="16"/>
      <c r="FB756" s="16"/>
      <c r="FC756" s="16"/>
      <c r="FD756" s="16"/>
      <c r="FE756" s="16"/>
      <c r="FF756" s="16"/>
      <c r="FG756" s="16"/>
      <c r="FH756" s="16"/>
      <c r="FI756" s="16"/>
      <c r="FJ756" s="16"/>
      <c r="FK756" s="16"/>
      <c r="FL756" s="16"/>
      <c r="FM756" s="16"/>
      <c r="FN756" s="16"/>
      <c r="FO756" s="16"/>
      <c r="FP756" s="16"/>
      <c r="FQ756" s="16"/>
      <c r="FR756" s="16"/>
      <c r="FS756" s="16"/>
      <c r="FT756" s="16"/>
      <c r="FU756" s="16"/>
      <c r="FV756" s="16"/>
      <c r="FW756" s="16"/>
      <c r="FX756" s="16"/>
    </row>
    <row r="757" spans="1:180" x14ac:dyDescent="0.3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c r="BW757" s="16"/>
      <c r="BX757" s="16"/>
      <c r="BY757" s="16"/>
      <c r="BZ757" s="16"/>
      <c r="CA757" s="16"/>
      <c r="CB757" s="16"/>
      <c r="CC757" s="16"/>
      <c r="CD757" s="16"/>
      <c r="CE757" s="16"/>
      <c r="CF757" s="16"/>
      <c r="CG757" s="16"/>
      <c r="CH757" s="16"/>
      <c r="CI757" s="16"/>
      <c r="CJ757" s="16"/>
      <c r="CK757" s="16"/>
      <c r="CL757" s="16"/>
      <c r="CM757" s="16"/>
      <c r="CN757" s="16"/>
      <c r="CO757" s="16"/>
      <c r="CP757" s="16"/>
      <c r="CQ757" s="16"/>
      <c r="CR757" s="16"/>
      <c r="CS757" s="16"/>
      <c r="CT757" s="16"/>
      <c r="CU757" s="16"/>
      <c r="CV757" s="16"/>
      <c r="CW757" s="16"/>
      <c r="CX757" s="16"/>
      <c r="CY757" s="16"/>
      <c r="CZ757" s="16"/>
      <c r="DA757" s="16"/>
      <c r="DB757" s="16"/>
      <c r="DC757" s="16"/>
      <c r="DD757" s="16"/>
      <c r="DE757" s="16"/>
      <c r="DF757" s="16"/>
      <c r="DG757" s="16"/>
      <c r="DH757" s="16"/>
      <c r="DI757" s="16"/>
      <c r="DJ757" s="16"/>
      <c r="DK757" s="16"/>
      <c r="DL757" s="16"/>
      <c r="DM757" s="16"/>
      <c r="DN757" s="16"/>
      <c r="DO757" s="16"/>
      <c r="DP757" s="16"/>
      <c r="DQ757" s="16"/>
      <c r="DR757" s="16"/>
      <c r="DS757" s="16"/>
      <c r="DT757" s="16"/>
      <c r="DU757" s="16"/>
      <c r="DV757" s="16"/>
      <c r="DW757" s="16"/>
      <c r="DX757" s="16"/>
      <c r="DY757" s="16"/>
      <c r="DZ757" s="16"/>
      <c r="EA757" s="16"/>
      <c r="EB757" s="16"/>
      <c r="EC757" s="16"/>
      <c r="ED757" s="16"/>
      <c r="EE757" s="16"/>
      <c r="EF757" s="16"/>
      <c r="EG757" s="16"/>
      <c r="EH757" s="16"/>
      <c r="EI757" s="16"/>
      <c r="EJ757" s="16"/>
      <c r="EK757" s="16"/>
      <c r="EL757" s="16"/>
      <c r="EM757" s="16"/>
      <c r="EN757" s="16"/>
      <c r="EO757" s="16"/>
      <c r="EP757" s="16"/>
      <c r="EQ757" s="16"/>
      <c r="ER757" s="16"/>
      <c r="ES757" s="16"/>
      <c r="ET757" s="16"/>
      <c r="EU757" s="16"/>
      <c r="EV757" s="16"/>
      <c r="EW757" s="16"/>
      <c r="EX757" s="16"/>
      <c r="EY757" s="16"/>
      <c r="EZ757" s="16"/>
      <c r="FA757" s="16"/>
      <c r="FB757" s="16"/>
      <c r="FC757" s="16"/>
      <c r="FD757" s="16"/>
      <c r="FE757" s="16"/>
      <c r="FF757" s="16"/>
      <c r="FG757" s="16"/>
      <c r="FH757" s="16"/>
      <c r="FI757" s="16"/>
      <c r="FJ757" s="16"/>
      <c r="FK757" s="16"/>
      <c r="FL757" s="16"/>
      <c r="FM757" s="16"/>
      <c r="FN757" s="16"/>
      <c r="FO757" s="16"/>
      <c r="FP757" s="16"/>
      <c r="FQ757" s="16"/>
      <c r="FR757" s="16"/>
      <c r="FS757" s="16"/>
      <c r="FT757" s="16"/>
      <c r="FU757" s="16"/>
      <c r="FV757" s="16"/>
      <c r="FW757" s="16"/>
      <c r="FX757" s="16"/>
    </row>
    <row r="758" spans="1:180" x14ac:dyDescent="0.3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c r="BW758" s="16"/>
      <c r="BX758" s="16"/>
      <c r="BY758" s="16"/>
      <c r="BZ758" s="16"/>
      <c r="CA758" s="16"/>
      <c r="CB758" s="16"/>
      <c r="CC758" s="16"/>
      <c r="CD758" s="16"/>
      <c r="CE758" s="16"/>
      <c r="CF758" s="16"/>
      <c r="CG758" s="16"/>
      <c r="CH758" s="16"/>
      <c r="CI758" s="16"/>
      <c r="CJ758" s="16"/>
      <c r="CK758" s="16"/>
      <c r="CL758" s="16"/>
      <c r="CM758" s="16"/>
      <c r="CN758" s="16"/>
      <c r="CO758" s="16"/>
      <c r="CP758" s="16"/>
      <c r="CQ758" s="16"/>
      <c r="CR758" s="16"/>
      <c r="CS758" s="16"/>
      <c r="CT758" s="16"/>
      <c r="CU758" s="16"/>
      <c r="CV758" s="16"/>
      <c r="CW758" s="16"/>
      <c r="CX758" s="16"/>
      <c r="CY758" s="16"/>
      <c r="CZ758" s="16"/>
      <c r="DA758" s="16"/>
      <c r="DB758" s="16"/>
      <c r="DC758" s="16"/>
      <c r="DD758" s="16"/>
      <c r="DE758" s="16"/>
      <c r="DF758" s="16"/>
      <c r="DG758" s="16"/>
      <c r="DH758" s="16"/>
      <c r="DI758" s="16"/>
      <c r="DJ758" s="16"/>
      <c r="DK758" s="16"/>
      <c r="DL758" s="16"/>
      <c r="DM758" s="16"/>
      <c r="DN758" s="16"/>
      <c r="DO758" s="16"/>
      <c r="DP758" s="16"/>
      <c r="DQ758" s="16"/>
      <c r="DR758" s="16"/>
      <c r="DS758" s="16"/>
      <c r="DT758" s="16"/>
      <c r="DU758" s="16"/>
      <c r="DV758" s="16"/>
      <c r="DW758" s="16"/>
      <c r="DX758" s="16"/>
      <c r="DY758" s="16"/>
      <c r="DZ758" s="16"/>
      <c r="EA758" s="16"/>
      <c r="EB758" s="16"/>
      <c r="EC758" s="16"/>
      <c r="ED758" s="16"/>
      <c r="EE758" s="16"/>
      <c r="EF758" s="16"/>
      <c r="EG758" s="16"/>
      <c r="EH758" s="16"/>
      <c r="EI758" s="16"/>
      <c r="EJ758" s="16"/>
      <c r="EK758" s="16"/>
      <c r="EL758" s="16"/>
      <c r="EM758" s="16"/>
      <c r="EN758" s="16"/>
      <c r="EO758" s="16"/>
      <c r="EP758" s="16"/>
      <c r="EQ758" s="16"/>
      <c r="ER758" s="16"/>
      <c r="ES758" s="16"/>
      <c r="ET758" s="16"/>
      <c r="EU758" s="16"/>
      <c r="EV758" s="16"/>
      <c r="EW758" s="16"/>
      <c r="EX758" s="16"/>
      <c r="EY758" s="16"/>
      <c r="EZ758" s="16"/>
      <c r="FA758" s="16"/>
      <c r="FB758" s="16"/>
      <c r="FC758" s="16"/>
      <c r="FD758" s="16"/>
      <c r="FE758" s="16"/>
      <c r="FF758" s="16"/>
      <c r="FG758" s="16"/>
      <c r="FH758" s="16"/>
      <c r="FI758" s="16"/>
      <c r="FJ758" s="16"/>
      <c r="FK758" s="16"/>
      <c r="FL758" s="16"/>
      <c r="FM758" s="16"/>
      <c r="FN758" s="16"/>
      <c r="FO758" s="16"/>
      <c r="FP758" s="16"/>
      <c r="FQ758" s="16"/>
      <c r="FR758" s="16"/>
      <c r="FS758" s="16"/>
      <c r="FT758" s="16"/>
      <c r="FU758" s="16"/>
      <c r="FV758" s="16"/>
      <c r="FW758" s="16"/>
      <c r="FX758" s="16"/>
    </row>
    <row r="759" spans="1:180" x14ac:dyDescent="0.3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c r="BJ759" s="16"/>
      <c r="BK759" s="16"/>
      <c r="BL759" s="16"/>
      <c r="BM759" s="16"/>
      <c r="BN759" s="16"/>
      <c r="BO759" s="16"/>
      <c r="BP759" s="16"/>
      <c r="BQ759" s="16"/>
      <c r="BR759" s="16"/>
      <c r="BS759" s="16"/>
      <c r="BT759" s="16"/>
      <c r="BU759" s="16"/>
      <c r="BV759" s="16"/>
      <c r="BW759" s="16"/>
      <c r="BX759" s="16"/>
      <c r="BY759" s="16"/>
      <c r="BZ759" s="16"/>
      <c r="CA759" s="16"/>
      <c r="CB759" s="16"/>
      <c r="CC759" s="16"/>
      <c r="CD759" s="16"/>
      <c r="CE759" s="16"/>
      <c r="CF759" s="16"/>
      <c r="CG759" s="16"/>
      <c r="CH759" s="16"/>
      <c r="CI759" s="16"/>
      <c r="CJ759" s="16"/>
      <c r="CK759" s="16"/>
      <c r="CL759" s="16"/>
      <c r="CM759" s="16"/>
      <c r="CN759" s="16"/>
      <c r="CO759" s="16"/>
      <c r="CP759" s="16"/>
      <c r="CQ759" s="16"/>
      <c r="CR759" s="16"/>
      <c r="CS759" s="16"/>
      <c r="CT759" s="16"/>
      <c r="CU759" s="16"/>
      <c r="CV759" s="16"/>
      <c r="CW759" s="16"/>
      <c r="CX759" s="16"/>
      <c r="CY759" s="16"/>
      <c r="CZ759" s="16"/>
      <c r="DA759" s="16"/>
      <c r="DB759" s="16"/>
      <c r="DC759" s="16"/>
      <c r="DD759" s="16"/>
      <c r="DE759" s="16"/>
      <c r="DF759" s="16"/>
      <c r="DG759" s="16"/>
      <c r="DH759" s="16"/>
      <c r="DI759" s="16"/>
      <c r="DJ759" s="16"/>
      <c r="DK759" s="16"/>
      <c r="DL759" s="16"/>
      <c r="DM759" s="16"/>
      <c r="DN759" s="16"/>
      <c r="DO759" s="16"/>
      <c r="DP759" s="16"/>
      <c r="DQ759" s="16"/>
      <c r="DR759" s="16"/>
      <c r="DS759" s="16"/>
      <c r="DT759" s="16"/>
      <c r="DU759" s="16"/>
      <c r="DV759" s="16"/>
      <c r="DW759" s="16"/>
      <c r="DX759" s="16"/>
      <c r="DY759" s="16"/>
      <c r="DZ759" s="16"/>
      <c r="EA759" s="16"/>
      <c r="EB759" s="16"/>
      <c r="EC759" s="16"/>
      <c r="ED759" s="16"/>
      <c r="EE759" s="16"/>
      <c r="EF759" s="16"/>
      <c r="EG759" s="16"/>
      <c r="EH759" s="16"/>
      <c r="EI759" s="16"/>
      <c r="EJ759" s="16"/>
      <c r="EK759" s="16"/>
      <c r="EL759" s="16"/>
      <c r="EM759" s="16"/>
      <c r="EN759" s="16"/>
      <c r="EO759" s="16"/>
      <c r="EP759" s="16"/>
      <c r="EQ759" s="16"/>
      <c r="ER759" s="16"/>
      <c r="ES759" s="16"/>
      <c r="ET759" s="16"/>
      <c r="EU759" s="16"/>
      <c r="EV759" s="16"/>
      <c r="EW759" s="16"/>
      <c r="EX759" s="16"/>
      <c r="EY759" s="16"/>
      <c r="EZ759" s="16"/>
      <c r="FA759" s="16"/>
      <c r="FB759" s="16"/>
      <c r="FC759" s="16"/>
      <c r="FD759" s="16"/>
      <c r="FE759" s="16"/>
      <c r="FF759" s="16"/>
      <c r="FG759" s="16"/>
      <c r="FH759" s="16"/>
      <c r="FI759" s="16"/>
      <c r="FJ759" s="16"/>
      <c r="FK759" s="16"/>
      <c r="FL759" s="16"/>
      <c r="FM759" s="16"/>
      <c r="FN759" s="16"/>
      <c r="FO759" s="16"/>
      <c r="FP759" s="16"/>
      <c r="FQ759" s="16"/>
      <c r="FR759" s="16"/>
      <c r="FS759" s="16"/>
      <c r="FT759" s="16"/>
      <c r="FU759" s="16"/>
      <c r="FV759" s="16"/>
      <c r="FW759" s="16"/>
      <c r="FX759" s="16"/>
    </row>
    <row r="760" spans="1:180" x14ac:dyDescent="0.3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c r="BJ760" s="16"/>
      <c r="BK760" s="16"/>
      <c r="BL760" s="16"/>
      <c r="BM760" s="16"/>
      <c r="BN760" s="16"/>
      <c r="BO760" s="16"/>
      <c r="BP760" s="16"/>
      <c r="BQ760" s="16"/>
      <c r="BR760" s="16"/>
      <c r="BS760" s="16"/>
      <c r="BT760" s="16"/>
      <c r="BU760" s="16"/>
      <c r="BV760" s="16"/>
      <c r="BW760" s="16"/>
      <c r="BX760" s="16"/>
      <c r="BY760" s="16"/>
      <c r="BZ760" s="16"/>
      <c r="CA760" s="16"/>
      <c r="CB760" s="16"/>
      <c r="CC760" s="16"/>
      <c r="CD760" s="16"/>
      <c r="CE760" s="16"/>
      <c r="CF760" s="16"/>
      <c r="CG760" s="16"/>
      <c r="CH760" s="16"/>
      <c r="CI760" s="16"/>
      <c r="CJ760" s="16"/>
      <c r="CK760" s="16"/>
      <c r="CL760" s="16"/>
      <c r="CM760" s="16"/>
      <c r="CN760" s="16"/>
      <c r="CO760" s="16"/>
      <c r="CP760" s="16"/>
      <c r="CQ760" s="16"/>
      <c r="CR760" s="16"/>
      <c r="CS760" s="16"/>
      <c r="CT760" s="16"/>
      <c r="CU760" s="16"/>
      <c r="CV760" s="16"/>
      <c r="CW760" s="16"/>
      <c r="CX760" s="16"/>
      <c r="CY760" s="16"/>
      <c r="CZ760" s="16"/>
      <c r="DA760" s="16"/>
      <c r="DB760" s="16"/>
      <c r="DC760" s="16"/>
      <c r="DD760" s="16"/>
      <c r="DE760" s="16"/>
      <c r="DF760" s="16"/>
      <c r="DG760" s="16"/>
      <c r="DH760" s="16"/>
      <c r="DI760" s="16"/>
      <c r="DJ760" s="16"/>
      <c r="DK760" s="16"/>
      <c r="DL760" s="16"/>
      <c r="DM760" s="16"/>
      <c r="DN760" s="16"/>
      <c r="DO760" s="16"/>
      <c r="DP760" s="16"/>
      <c r="DQ760" s="16"/>
      <c r="DR760" s="16"/>
      <c r="DS760" s="16"/>
      <c r="DT760" s="16"/>
      <c r="DU760" s="16"/>
      <c r="DV760" s="16"/>
      <c r="DW760" s="16"/>
      <c r="DX760" s="16"/>
      <c r="DY760" s="16"/>
      <c r="DZ760" s="16"/>
      <c r="EA760" s="16"/>
      <c r="EB760" s="16"/>
      <c r="EC760" s="16"/>
      <c r="ED760" s="16"/>
      <c r="EE760" s="16"/>
      <c r="EF760" s="16"/>
      <c r="EG760" s="16"/>
      <c r="EH760" s="16"/>
      <c r="EI760" s="16"/>
      <c r="EJ760" s="16"/>
      <c r="EK760" s="16"/>
      <c r="EL760" s="16"/>
      <c r="EM760" s="16"/>
      <c r="EN760" s="16"/>
      <c r="EO760" s="16"/>
      <c r="EP760" s="16"/>
      <c r="EQ760" s="16"/>
      <c r="ER760" s="16"/>
      <c r="ES760" s="16"/>
      <c r="ET760" s="16"/>
      <c r="EU760" s="16"/>
      <c r="EV760" s="16"/>
      <c r="EW760" s="16"/>
      <c r="EX760" s="16"/>
      <c r="EY760" s="16"/>
      <c r="EZ760" s="16"/>
      <c r="FA760" s="16"/>
      <c r="FB760" s="16"/>
      <c r="FC760" s="16"/>
      <c r="FD760" s="16"/>
      <c r="FE760" s="16"/>
      <c r="FF760" s="16"/>
      <c r="FG760" s="16"/>
      <c r="FH760" s="16"/>
      <c r="FI760" s="16"/>
      <c r="FJ760" s="16"/>
      <c r="FK760" s="16"/>
      <c r="FL760" s="16"/>
      <c r="FM760" s="16"/>
      <c r="FN760" s="16"/>
      <c r="FO760" s="16"/>
      <c r="FP760" s="16"/>
      <c r="FQ760" s="16"/>
      <c r="FR760" s="16"/>
      <c r="FS760" s="16"/>
      <c r="FT760" s="16"/>
      <c r="FU760" s="16"/>
      <c r="FV760" s="16"/>
      <c r="FW760" s="16"/>
      <c r="FX760" s="16"/>
    </row>
    <row r="761" spans="1:180" x14ac:dyDescent="0.3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c r="BW761" s="16"/>
      <c r="BX761" s="16"/>
      <c r="BY761" s="16"/>
      <c r="BZ761" s="16"/>
      <c r="CA761" s="16"/>
      <c r="CB761" s="16"/>
      <c r="CC761" s="16"/>
      <c r="CD761" s="16"/>
      <c r="CE761" s="16"/>
      <c r="CF761" s="16"/>
      <c r="CG761" s="16"/>
      <c r="CH761" s="16"/>
      <c r="CI761" s="16"/>
      <c r="CJ761" s="16"/>
      <c r="CK761" s="16"/>
      <c r="CL761" s="16"/>
      <c r="CM761" s="16"/>
      <c r="CN761" s="16"/>
      <c r="CO761" s="16"/>
      <c r="CP761" s="16"/>
      <c r="CQ761" s="16"/>
      <c r="CR761" s="16"/>
      <c r="CS761" s="16"/>
      <c r="CT761" s="16"/>
      <c r="CU761" s="16"/>
      <c r="CV761" s="16"/>
      <c r="CW761" s="16"/>
      <c r="CX761" s="16"/>
      <c r="CY761" s="16"/>
      <c r="CZ761" s="16"/>
      <c r="DA761" s="16"/>
      <c r="DB761" s="16"/>
      <c r="DC761" s="16"/>
      <c r="DD761" s="16"/>
      <c r="DE761" s="16"/>
      <c r="DF761" s="16"/>
      <c r="DG761" s="16"/>
      <c r="DH761" s="16"/>
      <c r="DI761" s="16"/>
      <c r="DJ761" s="16"/>
      <c r="DK761" s="16"/>
      <c r="DL761" s="16"/>
      <c r="DM761" s="16"/>
      <c r="DN761" s="16"/>
      <c r="DO761" s="16"/>
      <c r="DP761" s="16"/>
      <c r="DQ761" s="16"/>
      <c r="DR761" s="16"/>
      <c r="DS761" s="16"/>
      <c r="DT761" s="16"/>
      <c r="DU761" s="16"/>
      <c r="DV761" s="16"/>
      <c r="DW761" s="16"/>
      <c r="DX761" s="16"/>
      <c r="DY761" s="16"/>
      <c r="DZ761" s="16"/>
      <c r="EA761" s="16"/>
      <c r="EB761" s="16"/>
      <c r="EC761" s="16"/>
      <c r="ED761" s="16"/>
      <c r="EE761" s="16"/>
      <c r="EF761" s="16"/>
      <c r="EG761" s="16"/>
      <c r="EH761" s="16"/>
      <c r="EI761" s="16"/>
      <c r="EJ761" s="16"/>
      <c r="EK761" s="16"/>
      <c r="EL761" s="16"/>
      <c r="EM761" s="16"/>
      <c r="EN761" s="16"/>
      <c r="EO761" s="16"/>
      <c r="EP761" s="16"/>
      <c r="EQ761" s="16"/>
      <c r="ER761" s="16"/>
      <c r="ES761" s="16"/>
      <c r="ET761" s="16"/>
      <c r="EU761" s="16"/>
      <c r="EV761" s="16"/>
      <c r="EW761" s="16"/>
      <c r="EX761" s="16"/>
      <c r="EY761" s="16"/>
      <c r="EZ761" s="16"/>
      <c r="FA761" s="16"/>
      <c r="FB761" s="16"/>
      <c r="FC761" s="16"/>
      <c r="FD761" s="16"/>
      <c r="FE761" s="16"/>
      <c r="FF761" s="16"/>
      <c r="FG761" s="16"/>
      <c r="FH761" s="16"/>
      <c r="FI761" s="16"/>
      <c r="FJ761" s="16"/>
      <c r="FK761" s="16"/>
      <c r="FL761" s="16"/>
      <c r="FM761" s="16"/>
      <c r="FN761" s="16"/>
      <c r="FO761" s="16"/>
      <c r="FP761" s="16"/>
      <c r="FQ761" s="16"/>
      <c r="FR761" s="16"/>
      <c r="FS761" s="16"/>
      <c r="FT761" s="16"/>
      <c r="FU761" s="16"/>
      <c r="FV761" s="16"/>
      <c r="FW761" s="16"/>
      <c r="FX761" s="16"/>
    </row>
    <row r="762" spans="1:180" x14ac:dyDescent="0.3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c r="CW762" s="16"/>
      <c r="CX762" s="16"/>
      <c r="CY762" s="16"/>
      <c r="CZ762" s="16"/>
      <c r="DA762" s="16"/>
      <c r="DB762" s="16"/>
      <c r="DC762" s="16"/>
      <c r="DD762" s="16"/>
      <c r="DE762" s="16"/>
      <c r="DF762" s="16"/>
      <c r="DG762" s="16"/>
      <c r="DH762" s="16"/>
      <c r="DI762" s="16"/>
      <c r="DJ762" s="16"/>
      <c r="DK762" s="16"/>
      <c r="DL762" s="16"/>
      <c r="DM762" s="16"/>
      <c r="DN762" s="16"/>
      <c r="DO762" s="16"/>
      <c r="DP762" s="16"/>
      <c r="DQ762" s="16"/>
      <c r="DR762" s="16"/>
      <c r="DS762" s="16"/>
      <c r="DT762" s="16"/>
      <c r="DU762" s="16"/>
      <c r="DV762" s="16"/>
      <c r="DW762" s="16"/>
      <c r="DX762" s="16"/>
      <c r="DY762" s="16"/>
      <c r="DZ762" s="16"/>
      <c r="EA762" s="16"/>
      <c r="EB762" s="16"/>
      <c r="EC762" s="16"/>
      <c r="ED762" s="16"/>
      <c r="EE762" s="16"/>
      <c r="EF762" s="16"/>
      <c r="EG762" s="16"/>
      <c r="EH762" s="16"/>
      <c r="EI762" s="16"/>
      <c r="EJ762" s="16"/>
      <c r="EK762" s="16"/>
      <c r="EL762" s="16"/>
      <c r="EM762" s="16"/>
      <c r="EN762" s="16"/>
      <c r="EO762" s="16"/>
      <c r="EP762" s="16"/>
      <c r="EQ762" s="16"/>
      <c r="ER762" s="16"/>
      <c r="ES762" s="16"/>
      <c r="ET762" s="16"/>
      <c r="EU762" s="16"/>
      <c r="EV762" s="16"/>
      <c r="EW762" s="16"/>
      <c r="EX762" s="16"/>
      <c r="EY762" s="16"/>
      <c r="EZ762" s="16"/>
      <c r="FA762" s="16"/>
      <c r="FB762" s="16"/>
      <c r="FC762" s="16"/>
      <c r="FD762" s="16"/>
      <c r="FE762" s="16"/>
      <c r="FF762" s="16"/>
      <c r="FG762" s="16"/>
      <c r="FH762" s="16"/>
      <c r="FI762" s="16"/>
      <c r="FJ762" s="16"/>
      <c r="FK762" s="16"/>
      <c r="FL762" s="16"/>
      <c r="FM762" s="16"/>
      <c r="FN762" s="16"/>
      <c r="FO762" s="16"/>
      <c r="FP762" s="16"/>
      <c r="FQ762" s="16"/>
      <c r="FR762" s="16"/>
      <c r="FS762" s="16"/>
      <c r="FT762" s="16"/>
      <c r="FU762" s="16"/>
      <c r="FV762" s="16"/>
      <c r="FW762" s="16"/>
      <c r="FX762" s="16"/>
    </row>
    <row r="763" spans="1:180" x14ac:dyDescent="0.3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c r="BW763" s="16"/>
      <c r="BX763" s="16"/>
      <c r="BY763" s="16"/>
      <c r="BZ763" s="16"/>
      <c r="CA763" s="16"/>
      <c r="CB763" s="16"/>
      <c r="CC763" s="16"/>
      <c r="CD763" s="16"/>
      <c r="CE763" s="16"/>
      <c r="CF763" s="16"/>
      <c r="CG763" s="16"/>
      <c r="CH763" s="16"/>
      <c r="CI763" s="16"/>
      <c r="CJ763" s="16"/>
      <c r="CK763" s="16"/>
      <c r="CL763" s="16"/>
      <c r="CM763" s="16"/>
      <c r="CN763" s="16"/>
      <c r="CO763" s="16"/>
      <c r="CP763" s="16"/>
      <c r="CQ763" s="16"/>
      <c r="CR763" s="16"/>
      <c r="CS763" s="16"/>
      <c r="CT763" s="16"/>
      <c r="CU763" s="16"/>
      <c r="CV763" s="16"/>
      <c r="CW763" s="16"/>
      <c r="CX763" s="16"/>
      <c r="CY763" s="16"/>
      <c r="CZ763" s="16"/>
      <c r="DA763" s="16"/>
      <c r="DB763" s="16"/>
      <c r="DC763" s="16"/>
      <c r="DD763" s="16"/>
      <c r="DE763" s="16"/>
      <c r="DF763" s="16"/>
      <c r="DG763" s="16"/>
      <c r="DH763" s="16"/>
      <c r="DI763" s="16"/>
      <c r="DJ763" s="16"/>
      <c r="DK763" s="16"/>
      <c r="DL763" s="16"/>
      <c r="DM763" s="16"/>
      <c r="DN763" s="16"/>
      <c r="DO763" s="16"/>
      <c r="DP763" s="16"/>
      <c r="DQ763" s="16"/>
      <c r="DR763" s="16"/>
      <c r="DS763" s="16"/>
      <c r="DT763" s="16"/>
      <c r="DU763" s="16"/>
      <c r="DV763" s="16"/>
      <c r="DW763" s="16"/>
      <c r="DX763" s="16"/>
      <c r="DY763" s="16"/>
      <c r="DZ763" s="16"/>
      <c r="EA763" s="16"/>
      <c r="EB763" s="16"/>
      <c r="EC763" s="16"/>
      <c r="ED763" s="16"/>
      <c r="EE763" s="16"/>
      <c r="EF763" s="16"/>
      <c r="EG763" s="16"/>
      <c r="EH763" s="16"/>
      <c r="EI763" s="16"/>
      <c r="EJ763" s="16"/>
      <c r="EK763" s="16"/>
      <c r="EL763" s="16"/>
      <c r="EM763" s="16"/>
      <c r="EN763" s="16"/>
      <c r="EO763" s="16"/>
      <c r="EP763" s="16"/>
      <c r="EQ763" s="16"/>
      <c r="ER763" s="16"/>
      <c r="ES763" s="16"/>
      <c r="ET763" s="16"/>
      <c r="EU763" s="16"/>
      <c r="EV763" s="16"/>
      <c r="EW763" s="16"/>
      <c r="EX763" s="16"/>
      <c r="EY763" s="16"/>
      <c r="EZ763" s="16"/>
      <c r="FA763" s="16"/>
      <c r="FB763" s="16"/>
      <c r="FC763" s="16"/>
      <c r="FD763" s="16"/>
      <c r="FE763" s="16"/>
      <c r="FF763" s="16"/>
      <c r="FG763" s="16"/>
      <c r="FH763" s="16"/>
      <c r="FI763" s="16"/>
      <c r="FJ763" s="16"/>
      <c r="FK763" s="16"/>
      <c r="FL763" s="16"/>
      <c r="FM763" s="16"/>
      <c r="FN763" s="16"/>
      <c r="FO763" s="16"/>
      <c r="FP763" s="16"/>
      <c r="FQ763" s="16"/>
      <c r="FR763" s="16"/>
      <c r="FS763" s="16"/>
      <c r="FT763" s="16"/>
      <c r="FU763" s="16"/>
      <c r="FV763" s="16"/>
      <c r="FW763" s="16"/>
      <c r="FX763" s="16"/>
    </row>
    <row r="764" spans="1:180" x14ac:dyDescent="0.3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c r="BW764" s="16"/>
      <c r="BX764" s="16"/>
      <c r="BY764" s="16"/>
      <c r="BZ764" s="16"/>
      <c r="CA764" s="16"/>
      <c r="CB764" s="16"/>
      <c r="CC764" s="16"/>
      <c r="CD764" s="16"/>
      <c r="CE764" s="16"/>
      <c r="CF764" s="16"/>
      <c r="CG764" s="16"/>
      <c r="CH764" s="16"/>
      <c r="CI764" s="16"/>
      <c r="CJ764" s="16"/>
      <c r="CK764" s="16"/>
      <c r="CL764" s="16"/>
      <c r="CM764" s="16"/>
      <c r="CN764" s="16"/>
      <c r="CO764" s="16"/>
      <c r="CP764" s="16"/>
      <c r="CQ764" s="16"/>
      <c r="CR764" s="16"/>
      <c r="CS764" s="16"/>
      <c r="CT764" s="16"/>
      <c r="CU764" s="16"/>
      <c r="CV764" s="16"/>
      <c r="CW764" s="16"/>
      <c r="CX764" s="16"/>
      <c r="CY764" s="16"/>
      <c r="CZ764" s="16"/>
      <c r="DA764" s="16"/>
      <c r="DB764" s="16"/>
      <c r="DC764" s="16"/>
      <c r="DD764" s="16"/>
      <c r="DE764" s="16"/>
      <c r="DF764" s="16"/>
      <c r="DG764" s="16"/>
      <c r="DH764" s="16"/>
      <c r="DI764" s="16"/>
      <c r="DJ764" s="16"/>
      <c r="DK764" s="16"/>
      <c r="DL764" s="16"/>
      <c r="DM764" s="16"/>
      <c r="DN764" s="16"/>
      <c r="DO764" s="16"/>
      <c r="DP764" s="16"/>
      <c r="DQ764" s="16"/>
      <c r="DR764" s="16"/>
      <c r="DS764" s="16"/>
      <c r="DT764" s="16"/>
      <c r="DU764" s="16"/>
      <c r="DV764" s="16"/>
      <c r="DW764" s="16"/>
      <c r="DX764" s="16"/>
      <c r="DY764" s="16"/>
      <c r="DZ764" s="16"/>
      <c r="EA764" s="16"/>
      <c r="EB764" s="16"/>
      <c r="EC764" s="16"/>
      <c r="ED764" s="16"/>
      <c r="EE764" s="16"/>
      <c r="EF764" s="16"/>
      <c r="EG764" s="16"/>
      <c r="EH764" s="16"/>
      <c r="EI764" s="16"/>
      <c r="EJ764" s="16"/>
      <c r="EK764" s="16"/>
      <c r="EL764" s="16"/>
      <c r="EM764" s="16"/>
      <c r="EN764" s="16"/>
      <c r="EO764" s="16"/>
      <c r="EP764" s="16"/>
      <c r="EQ764" s="16"/>
      <c r="ER764" s="16"/>
      <c r="ES764" s="16"/>
      <c r="ET764" s="16"/>
      <c r="EU764" s="16"/>
      <c r="EV764" s="16"/>
      <c r="EW764" s="16"/>
      <c r="EX764" s="16"/>
      <c r="EY764" s="16"/>
      <c r="EZ764" s="16"/>
      <c r="FA764" s="16"/>
      <c r="FB764" s="16"/>
      <c r="FC764" s="16"/>
      <c r="FD764" s="16"/>
      <c r="FE764" s="16"/>
      <c r="FF764" s="16"/>
      <c r="FG764" s="16"/>
      <c r="FH764" s="16"/>
      <c r="FI764" s="16"/>
      <c r="FJ764" s="16"/>
      <c r="FK764" s="16"/>
      <c r="FL764" s="16"/>
      <c r="FM764" s="16"/>
      <c r="FN764" s="16"/>
      <c r="FO764" s="16"/>
      <c r="FP764" s="16"/>
      <c r="FQ764" s="16"/>
      <c r="FR764" s="16"/>
      <c r="FS764" s="16"/>
      <c r="FT764" s="16"/>
      <c r="FU764" s="16"/>
      <c r="FV764" s="16"/>
      <c r="FW764" s="16"/>
      <c r="FX764" s="16"/>
    </row>
    <row r="765" spans="1:180" x14ac:dyDescent="0.3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c r="BW765" s="16"/>
      <c r="BX765" s="16"/>
      <c r="BY765" s="16"/>
      <c r="BZ765" s="16"/>
      <c r="CA765" s="16"/>
      <c r="CB765" s="16"/>
      <c r="CC765" s="16"/>
      <c r="CD765" s="16"/>
      <c r="CE765" s="16"/>
      <c r="CF765" s="16"/>
      <c r="CG765" s="16"/>
      <c r="CH765" s="16"/>
      <c r="CI765" s="16"/>
      <c r="CJ765" s="16"/>
      <c r="CK765" s="16"/>
      <c r="CL765" s="16"/>
      <c r="CM765" s="16"/>
      <c r="CN765" s="16"/>
      <c r="CO765" s="16"/>
      <c r="CP765" s="16"/>
      <c r="CQ765" s="16"/>
      <c r="CR765" s="16"/>
      <c r="CS765" s="16"/>
      <c r="CT765" s="16"/>
      <c r="CU765" s="16"/>
      <c r="CV765" s="16"/>
      <c r="CW765" s="16"/>
      <c r="CX765" s="16"/>
      <c r="CY765" s="16"/>
      <c r="CZ765" s="16"/>
      <c r="DA765" s="16"/>
      <c r="DB765" s="16"/>
      <c r="DC765" s="16"/>
      <c r="DD765" s="16"/>
      <c r="DE765" s="16"/>
      <c r="DF765" s="16"/>
      <c r="DG765" s="16"/>
      <c r="DH765" s="16"/>
      <c r="DI765" s="16"/>
      <c r="DJ765" s="16"/>
      <c r="DK765" s="16"/>
      <c r="DL765" s="16"/>
      <c r="DM765" s="16"/>
      <c r="DN765" s="16"/>
      <c r="DO765" s="16"/>
      <c r="DP765" s="16"/>
      <c r="DQ765" s="16"/>
      <c r="DR765" s="16"/>
      <c r="DS765" s="16"/>
      <c r="DT765" s="16"/>
      <c r="DU765" s="16"/>
      <c r="DV765" s="16"/>
      <c r="DW765" s="16"/>
      <c r="DX765" s="16"/>
      <c r="DY765" s="16"/>
      <c r="DZ765" s="16"/>
      <c r="EA765" s="16"/>
      <c r="EB765" s="16"/>
      <c r="EC765" s="16"/>
      <c r="ED765" s="16"/>
      <c r="EE765" s="16"/>
      <c r="EF765" s="16"/>
      <c r="EG765" s="16"/>
      <c r="EH765" s="16"/>
      <c r="EI765" s="16"/>
      <c r="EJ765" s="16"/>
      <c r="EK765" s="16"/>
      <c r="EL765" s="16"/>
      <c r="EM765" s="16"/>
      <c r="EN765" s="16"/>
      <c r="EO765" s="16"/>
      <c r="EP765" s="16"/>
      <c r="EQ765" s="16"/>
      <c r="ER765" s="16"/>
      <c r="ES765" s="16"/>
      <c r="ET765" s="16"/>
      <c r="EU765" s="16"/>
      <c r="EV765" s="16"/>
      <c r="EW765" s="16"/>
      <c r="EX765" s="16"/>
      <c r="EY765" s="16"/>
      <c r="EZ765" s="16"/>
      <c r="FA765" s="16"/>
      <c r="FB765" s="16"/>
      <c r="FC765" s="16"/>
      <c r="FD765" s="16"/>
      <c r="FE765" s="16"/>
      <c r="FF765" s="16"/>
      <c r="FG765" s="16"/>
      <c r="FH765" s="16"/>
      <c r="FI765" s="16"/>
      <c r="FJ765" s="16"/>
      <c r="FK765" s="16"/>
      <c r="FL765" s="16"/>
      <c r="FM765" s="16"/>
      <c r="FN765" s="16"/>
      <c r="FO765" s="16"/>
      <c r="FP765" s="16"/>
      <c r="FQ765" s="16"/>
      <c r="FR765" s="16"/>
      <c r="FS765" s="16"/>
      <c r="FT765" s="16"/>
      <c r="FU765" s="16"/>
      <c r="FV765" s="16"/>
      <c r="FW765" s="16"/>
      <c r="FX765" s="16"/>
    </row>
    <row r="766" spans="1:180" x14ac:dyDescent="0.3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c r="CB766" s="16"/>
      <c r="CC766" s="16"/>
      <c r="CD766" s="16"/>
      <c r="CE766" s="16"/>
      <c r="CF766" s="16"/>
      <c r="CG766" s="16"/>
      <c r="CH766" s="16"/>
      <c r="CI766" s="16"/>
      <c r="CJ766" s="16"/>
      <c r="CK766" s="16"/>
      <c r="CL766" s="16"/>
      <c r="CM766" s="16"/>
      <c r="CN766" s="16"/>
      <c r="CO766" s="16"/>
      <c r="CP766" s="16"/>
      <c r="CQ766" s="16"/>
      <c r="CR766" s="16"/>
      <c r="CS766" s="16"/>
      <c r="CT766" s="16"/>
      <c r="CU766" s="16"/>
      <c r="CV766" s="16"/>
      <c r="CW766" s="16"/>
      <c r="CX766" s="16"/>
      <c r="CY766" s="16"/>
      <c r="CZ766" s="16"/>
      <c r="DA766" s="16"/>
      <c r="DB766" s="16"/>
      <c r="DC766" s="16"/>
      <c r="DD766" s="16"/>
      <c r="DE766" s="16"/>
      <c r="DF766" s="16"/>
      <c r="DG766" s="16"/>
      <c r="DH766" s="16"/>
      <c r="DI766" s="16"/>
      <c r="DJ766" s="16"/>
      <c r="DK766" s="16"/>
      <c r="DL766" s="16"/>
      <c r="DM766" s="16"/>
      <c r="DN766" s="16"/>
      <c r="DO766" s="16"/>
      <c r="DP766" s="16"/>
      <c r="DQ766" s="16"/>
      <c r="DR766" s="16"/>
      <c r="DS766" s="16"/>
      <c r="DT766" s="16"/>
      <c r="DU766" s="16"/>
      <c r="DV766" s="16"/>
      <c r="DW766" s="16"/>
      <c r="DX766" s="16"/>
      <c r="DY766" s="16"/>
      <c r="DZ766" s="16"/>
      <c r="EA766" s="16"/>
      <c r="EB766" s="16"/>
      <c r="EC766" s="16"/>
      <c r="ED766" s="16"/>
      <c r="EE766" s="16"/>
      <c r="EF766" s="16"/>
      <c r="EG766" s="16"/>
      <c r="EH766" s="16"/>
      <c r="EI766" s="16"/>
      <c r="EJ766" s="16"/>
      <c r="EK766" s="16"/>
      <c r="EL766" s="16"/>
      <c r="EM766" s="16"/>
      <c r="EN766" s="16"/>
      <c r="EO766" s="16"/>
      <c r="EP766" s="16"/>
      <c r="EQ766" s="16"/>
      <c r="ER766" s="16"/>
      <c r="ES766" s="16"/>
      <c r="ET766" s="16"/>
      <c r="EU766" s="16"/>
      <c r="EV766" s="16"/>
      <c r="EW766" s="16"/>
      <c r="EX766" s="16"/>
      <c r="EY766" s="16"/>
      <c r="EZ766" s="16"/>
      <c r="FA766" s="16"/>
      <c r="FB766" s="16"/>
      <c r="FC766" s="16"/>
      <c r="FD766" s="16"/>
      <c r="FE766" s="16"/>
      <c r="FF766" s="16"/>
      <c r="FG766" s="16"/>
      <c r="FH766" s="16"/>
      <c r="FI766" s="16"/>
      <c r="FJ766" s="16"/>
      <c r="FK766" s="16"/>
      <c r="FL766" s="16"/>
      <c r="FM766" s="16"/>
      <c r="FN766" s="16"/>
      <c r="FO766" s="16"/>
      <c r="FP766" s="16"/>
      <c r="FQ766" s="16"/>
      <c r="FR766" s="16"/>
      <c r="FS766" s="16"/>
      <c r="FT766" s="16"/>
      <c r="FU766" s="16"/>
      <c r="FV766" s="16"/>
      <c r="FW766" s="16"/>
      <c r="FX766" s="16"/>
    </row>
    <row r="767" spans="1:180" x14ac:dyDescent="0.3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c r="CB767" s="16"/>
      <c r="CC767" s="16"/>
      <c r="CD767" s="16"/>
      <c r="CE767" s="16"/>
      <c r="CF767" s="16"/>
      <c r="CG767" s="16"/>
      <c r="CH767" s="16"/>
      <c r="CI767" s="16"/>
      <c r="CJ767" s="16"/>
      <c r="CK767" s="16"/>
      <c r="CL767" s="16"/>
      <c r="CM767" s="16"/>
      <c r="CN767" s="16"/>
      <c r="CO767" s="16"/>
      <c r="CP767" s="16"/>
      <c r="CQ767" s="16"/>
      <c r="CR767" s="16"/>
      <c r="CS767" s="16"/>
      <c r="CT767" s="16"/>
      <c r="CU767" s="16"/>
      <c r="CV767" s="16"/>
      <c r="CW767" s="16"/>
      <c r="CX767" s="16"/>
      <c r="CY767" s="16"/>
      <c r="CZ767" s="16"/>
      <c r="DA767" s="16"/>
      <c r="DB767" s="16"/>
      <c r="DC767" s="16"/>
      <c r="DD767" s="16"/>
      <c r="DE767" s="16"/>
      <c r="DF767" s="16"/>
      <c r="DG767" s="16"/>
      <c r="DH767" s="16"/>
      <c r="DI767" s="16"/>
      <c r="DJ767" s="16"/>
      <c r="DK767" s="16"/>
      <c r="DL767" s="16"/>
      <c r="DM767" s="16"/>
      <c r="DN767" s="16"/>
      <c r="DO767" s="16"/>
      <c r="DP767" s="16"/>
      <c r="DQ767" s="16"/>
      <c r="DR767" s="16"/>
      <c r="DS767" s="16"/>
      <c r="DT767" s="16"/>
      <c r="DU767" s="16"/>
      <c r="DV767" s="16"/>
      <c r="DW767" s="16"/>
      <c r="DX767" s="16"/>
      <c r="DY767" s="16"/>
      <c r="DZ767" s="16"/>
      <c r="EA767" s="16"/>
      <c r="EB767" s="16"/>
      <c r="EC767" s="16"/>
      <c r="ED767" s="16"/>
      <c r="EE767" s="16"/>
      <c r="EF767" s="16"/>
      <c r="EG767" s="16"/>
      <c r="EH767" s="16"/>
      <c r="EI767" s="16"/>
      <c r="EJ767" s="16"/>
      <c r="EK767" s="16"/>
      <c r="EL767" s="16"/>
      <c r="EM767" s="16"/>
      <c r="EN767" s="16"/>
      <c r="EO767" s="16"/>
      <c r="EP767" s="16"/>
      <c r="EQ767" s="16"/>
      <c r="ER767" s="16"/>
      <c r="ES767" s="16"/>
      <c r="ET767" s="16"/>
      <c r="EU767" s="16"/>
      <c r="EV767" s="16"/>
      <c r="EW767" s="16"/>
      <c r="EX767" s="16"/>
      <c r="EY767" s="16"/>
      <c r="EZ767" s="16"/>
      <c r="FA767" s="16"/>
      <c r="FB767" s="16"/>
      <c r="FC767" s="16"/>
      <c r="FD767" s="16"/>
      <c r="FE767" s="16"/>
      <c r="FF767" s="16"/>
      <c r="FG767" s="16"/>
      <c r="FH767" s="16"/>
      <c r="FI767" s="16"/>
      <c r="FJ767" s="16"/>
      <c r="FK767" s="16"/>
      <c r="FL767" s="16"/>
      <c r="FM767" s="16"/>
      <c r="FN767" s="16"/>
      <c r="FO767" s="16"/>
      <c r="FP767" s="16"/>
      <c r="FQ767" s="16"/>
      <c r="FR767" s="16"/>
      <c r="FS767" s="16"/>
      <c r="FT767" s="16"/>
      <c r="FU767" s="16"/>
      <c r="FV767" s="16"/>
      <c r="FW767" s="16"/>
      <c r="FX767" s="16"/>
    </row>
    <row r="768" spans="1:180" x14ac:dyDescent="0.3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c r="BW768" s="16"/>
      <c r="BX768" s="16"/>
      <c r="BY768" s="16"/>
      <c r="BZ768" s="16"/>
      <c r="CA768" s="16"/>
      <c r="CB768" s="16"/>
      <c r="CC768" s="16"/>
      <c r="CD768" s="16"/>
      <c r="CE768" s="16"/>
      <c r="CF768" s="16"/>
      <c r="CG768" s="16"/>
      <c r="CH768" s="16"/>
      <c r="CI768" s="16"/>
      <c r="CJ768" s="16"/>
      <c r="CK768" s="16"/>
      <c r="CL768" s="16"/>
      <c r="CM768" s="16"/>
      <c r="CN768" s="16"/>
      <c r="CO768" s="16"/>
      <c r="CP768" s="16"/>
      <c r="CQ768" s="16"/>
      <c r="CR768" s="16"/>
      <c r="CS768" s="16"/>
      <c r="CT768" s="16"/>
      <c r="CU768" s="16"/>
      <c r="CV768" s="16"/>
      <c r="CW768" s="16"/>
      <c r="CX768" s="16"/>
      <c r="CY768" s="16"/>
      <c r="CZ768" s="16"/>
      <c r="DA768" s="16"/>
      <c r="DB768" s="16"/>
      <c r="DC768" s="16"/>
      <c r="DD768" s="16"/>
      <c r="DE768" s="16"/>
      <c r="DF768" s="16"/>
      <c r="DG768" s="16"/>
      <c r="DH768" s="16"/>
      <c r="DI768" s="16"/>
      <c r="DJ768" s="16"/>
      <c r="DK768" s="16"/>
      <c r="DL768" s="16"/>
      <c r="DM768" s="16"/>
      <c r="DN768" s="16"/>
      <c r="DO768" s="16"/>
      <c r="DP768" s="16"/>
      <c r="DQ768" s="16"/>
      <c r="DR768" s="16"/>
      <c r="DS768" s="16"/>
      <c r="DT768" s="16"/>
      <c r="DU768" s="16"/>
      <c r="DV768" s="16"/>
      <c r="DW768" s="16"/>
      <c r="DX768" s="16"/>
      <c r="DY768" s="16"/>
      <c r="DZ768" s="16"/>
      <c r="EA768" s="16"/>
      <c r="EB768" s="16"/>
      <c r="EC768" s="16"/>
      <c r="ED768" s="16"/>
      <c r="EE768" s="16"/>
      <c r="EF768" s="16"/>
      <c r="EG768" s="16"/>
      <c r="EH768" s="16"/>
      <c r="EI768" s="16"/>
      <c r="EJ768" s="16"/>
      <c r="EK768" s="16"/>
      <c r="EL768" s="16"/>
      <c r="EM768" s="16"/>
      <c r="EN768" s="16"/>
      <c r="EO768" s="16"/>
      <c r="EP768" s="16"/>
      <c r="EQ768" s="16"/>
      <c r="ER768" s="16"/>
      <c r="ES768" s="16"/>
      <c r="ET768" s="16"/>
      <c r="EU768" s="16"/>
      <c r="EV768" s="16"/>
      <c r="EW768" s="16"/>
      <c r="EX768" s="16"/>
      <c r="EY768" s="16"/>
      <c r="EZ768" s="16"/>
      <c r="FA768" s="16"/>
      <c r="FB768" s="16"/>
      <c r="FC768" s="16"/>
      <c r="FD768" s="16"/>
      <c r="FE768" s="16"/>
      <c r="FF768" s="16"/>
      <c r="FG768" s="16"/>
      <c r="FH768" s="16"/>
      <c r="FI768" s="16"/>
      <c r="FJ768" s="16"/>
      <c r="FK768" s="16"/>
      <c r="FL768" s="16"/>
      <c r="FM768" s="16"/>
      <c r="FN768" s="16"/>
      <c r="FO768" s="16"/>
      <c r="FP768" s="16"/>
      <c r="FQ768" s="16"/>
      <c r="FR768" s="16"/>
      <c r="FS768" s="16"/>
      <c r="FT768" s="16"/>
      <c r="FU768" s="16"/>
      <c r="FV768" s="16"/>
      <c r="FW768" s="16"/>
      <c r="FX768" s="16"/>
    </row>
    <row r="769" spans="1:180" x14ac:dyDescent="0.3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c r="BW769" s="16"/>
      <c r="BX769" s="16"/>
      <c r="BY769" s="16"/>
      <c r="BZ769" s="16"/>
      <c r="CA769" s="16"/>
      <c r="CB769" s="16"/>
      <c r="CC769" s="16"/>
      <c r="CD769" s="16"/>
      <c r="CE769" s="16"/>
      <c r="CF769" s="16"/>
      <c r="CG769" s="16"/>
      <c r="CH769" s="16"/>
      <c r="CI769" s="16"/>
      <c r="CJ769" s="16"/>
      <c r="CK769" s="16"/>
      <c r="CL769" s="16"/>
      <c r="CM769" s="16"/>
      <c r="CN769" s="16"/>
      <c r="CO769" s="16"/>
      <c r="CP769" s="16"/>
      <c r="CQ769" s="16"/>
      <c r="CR769" s="16"/>
      <c r="CS769" s="16"/>
      <c r="CT769" s="16"/>
      <c r="CU769" s="16"/>
      <c r="CV769" s="16"/>
      <c r="CW769" s="16"/>
      <c r="CX769" s="16"/>
      <c r="CY769" s="16"/>
      <c r="CZ769" s="16"/>
      <c r="DA769" s="16"/>
      <c r="DB769" s="16"/>
      <c r="DC769" s="16"/>
      <c r="DD769" s="16"/>
      <c r="DE769" s="16"/>
      <c r="DF769" s="16"/>
      <c r="DG769" s="16"/>
      <c r="DH769" s="16"/>
      <c r="DI769" s="16"/>
      <c r="DJ769" s="16"/>
      <c r="DK769" s="16"/>
      <c r="DL769" s="16"/>
      <c r="DM769" s="16"/>
      <c r="DN769" s="16"/>
      <c r="DO769" s="16"/>
      <c r="DP769" s="16"/>
      <c r="DQ769" s="16"/>
      <c r="DR769" s="16"/>
      <c r="DS769" s="16"/>
      <c r="DT769" s="16"/>
      <c r="DU769" s="16"/>
      <c r="DV769" s="16"/>
      <c r="DW769" s="16"/>
      <c r="DX769" s="16"/>
      <c r="DY769" s="16"/>
      <c r="DZ769" s="16"/>
      <c r="EA769" s="16"/>
      <c r="EB769" s="16"/>
      <c r="EC769" s="16"/>
      <c r="ED769" s="16"/>
      <c r="EE769" s="16"/>
      <c r="EF769" s="16"/>
      <c r="EG769" s="16"/>
      <c r="EH769" s="16"/>
      <c r="EI769" s="16"/>
      <c r="EJ769" s="16"/>
      <c r="EK769" s="16"/>
      <c r="EL769" s="16"/>
      <c r="EM769" s="16"/>
      <c r="EN769" s="16"/>
      <c r="EO769" s="16"/>
      <c r="EP769" s="16"/>
      <c r="EQ769" s="16"/>
      <c r="ER769" s="16"/>
      <c r="ES769" s="16"/>
      <c r="ET769" s="16"/>
      <c r="EU769" s="16"/>
      <c r="EV769" s="16"/>
      <c r="EW769" s="16"/>
      <c r="EX769" s="16"/>
      <c r="EY769" s="16"/>
      <c r="EZ769" s="16"/>
      <c r="FA769" s="16"/>
      <c r="FB769" s="16"/>
      <c r="FC769" s="16"/>
      <c r="FD769" s="16"/>
      <c r="FE769" s="16"/>
      <c r="FF769" s="16"/>
      <c r="FG769" s="16"/>
      <c r="FH769" s="16"/>
      <c r="FI769" s="16"/>
      <c r="FJ769" s="16"/>
      <c r="FK769" s="16"/>
      <c r="FL769" s="16"/>
      <c r="FM769" s="16"/>
      <c r="FN769" s="16"/>
      <c r="FO769" s="16"/>
      <c r="FP769" s="16"/>
      <c r="FQ769" s="16"/>
      <c r="FR769" s="16"/>
      <c r="FS769" s="16"/>
      <c r="FT769" s="16"/>
      <c r="FU769" s="16"/>
      <c r="FV769" s="16"/>
      <c r="FW769" s="16"/>
      <c r="FX769" s="16"/>
    </row>
    <row r="770" spans="1:180" x14ac:dyDescent="0.3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c r="BW770" s="16"/>
      <c r="BX770" s="16"/>
      <c r="BY770" s="16"/>
      <c r="BZ770" s="16"/>
      <c r="CA770" s="16"/>
      <c r="CB770" s="16"/>
      <c r="CC770" s="16"/>
      <c r="CD770" s="16"/>
      <c r="CE770" s="16"/>
      <c r="CF770" s="16"/>
      <c r="CG770" s="16"/>
      <c r="CH770" s="16"/>
      <c r="CI770" s="16"/>
      <c r="CJ770" s="16"/>
      <c r="CK770" s="16"/>
      <c r="CL770" s="16"/>
      <c r="CM770" s="16"/>
      <c r="CN770" s="16"/>
      <c r="CO770" s="16"/>
      <c r="CP770" s="16"/>
      <c r="CQ770" s="16"/>
      <c r="CR770" s="16"/>
      <c r="CS770" s="16"/>
      <c r="CT770" s="16"/>
      <c r="CU770" s="16"/>
      <c r="CV770" s="16"/>
      <c r="CW770" s="16"/>
      <c r="CX770" s="16"/>
      <c r="CY770" s="16"/>
      <c r="CZ770" s="16"/>
      <c r="DA770" s="16"/>
      <c r="DB770" s="16"/>
      <c r="DC770" s="16"/>
      <c r="DD770" s="16"/>
      <c r="DE770" s="16"/>
      <c r="DF770" s="16"/>
      <c r="DG770" s="16"/>
      <c r="DH770" s="16"/>
      <c r="DI770" s="16"/>
      <c r="DJ770" s="16"/>
      <c r="DK770" s="16"/>
      <c r="DL770" s="16"/>
      <c r="DM770" s="16"/>
      <c r="DN770" s="16"/>
      <c r="DO770" s="16"/>
      <c r="DP770" s="16"/>
      <c r="DQ770" s="16"/>
      <c r="DR770" s="16"/>
      <c r="DS770" s="16"/>
      <c r="DT770" s="16"/>
      <c r="DU770" s="16"/>
      <c r="DV770" s="16"/>
      <c r="DW770" s="16"/>
      <c r="DX770" s="16"/>
      <c r="DY770" s="16"/>
      <c r="DZ770" s="16"/>
      <c r="EA770" s="16"/>
      <c r="EB770" s="16"/>
      <c r="EC770" s="16"/>
      <c r="ED770" s="16"/>
      <c r="EE770" s="16"/>
      <c r="EF770" s="16"/>
      <c r="EG770" s="16"/>
      <c r="EH770" s="16"/>
      <c r="EI770" s="16"/>
      <c r="EJ770" s="16"/>
      <c r="EK770" s="16"/>
      <c r="EL770" s="16"/>
      <c r="EM770" s="16"/>
      <c r="EN770" s="16"/>
      <c r="EO770" s="16"/>
      <c r="EP770" s="16"/>
      <c r="EQ770" s="16"/>
      <c r="ER770" s="16"/>
      <c r="ES770" s="16"/>
      <c r="ET770" s="16"/>
      <c r="EU770" s="16"/>
      <c r="EV770" s="16"/>
      <c r="EW770" s="16"/>
      <c r="EX770" s="16"/>
      <c r="EY770" s="16"/>
      <c r="EZ770" s="16"/>
      <c r="FA770" s="16"/>
      <c r="FB770" s="16"/>
      <c r="FC770" s="16"/>
      <c r="FD770" s="16"/>
      <c r="FE770" s="16"/>
      <c r="FF770" s="16"/>
      <c r="FG770" s="16"/>
      <c r="FH770" s="16"/>
      <c r="FI770" s="16"/>
      <c r="FJ770" s="16"/>
      <c r="FK770" s="16"/>
      <c r="FL770" s="16"/>
      <c r="FM770" s="16"/>
      <c r="FN770" s="16"/>
      <c r="FO770" s="16"/>
      <c r="FP770" s="16"/>
      <c r="FQ770" s="16"/>
      <c r="FR770" s="16"/>
      <c r="FS770" s="16"/>
      <c r="FT770" s="16"/>
      <c r="FU770" s="16"/>
      <c r="FV770" s="16"/>
      <c r="FW770" s="16"/>
      <c r="FX770" s="16"/>
    </row>
    <row r="771" spans="1:180" x14ac:dyDescent="0.3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c r="CB771" s="16"/>
      <c r="CC771" s="16"/>
      <c r="CD771" s="16"/>
      <c r="CE771" s="16"/>
      <c r="CF771" s="16"/>
      <c r="CG771" s="16"/>
      <c r="CH771" s="16"/>
      <c r="CI771" s="16"/>
      <c r="CJ771" s="16"/>
      <c r="CK771" s="16"/>
      <c r="CL771" s="16"/>
      <c r="CM771" s="16"/>
      <c r="CN771" s="16"/>
      <c r="CO771" s="16"/>
      <c r="CP771" s="16"/>
      <c r="CQ771" s="16"/>
      <c r="CR771" s="16"/>
      <c r="CS771" s="16"/>
      <c r="CT771" s="16"/>
      <c r="CU771" s="16"/>
      <c r="CV771" s="16"/>
      <c r="CW771" s="16"/>
      <c r="CX771" s="16"/>
      <c r="CY771" s="16"/>
      <c r="CZ771" s="16"/>
      <c r="DA771" s="16"/>
      <c r="DB771" s="16"/>
      <c r="DC771" s="16"/>
      <c r="DD771" s="16"/>
      <c r="DE771" s="16"/>
      <c r="DF771" s="16"/>
      <c r="DG771" s="16"/>
      <c r="DH771" s="16"/>
      <c r="DI771" s="16"/>
      <c r="DJ771" s="16"/>
      <c r="DK771" s="16"/>
      <c r="DL771" s="16"/>
      <c r="DM771" s="16"/>
      <c r="DN771" s="16"/>
      <c r="DO771" s="16"/>
      <c r="DP771" s="16"/>
      <c r="DQ771" s="16"/>
      <c r="DR771" s="16"/>
      <c r="DS771" s="16"/>
      <c r="DT771" s="16"/>
      <c r="DU771" s="16"/>
      <c r="DV771" s="16"/>
      <c r="DW771" s="16"/>
      <c r="DX771" s="16"/>
      <c r="DY771" s="16"/>
      <c r="DZ771" s="16"/>
      <c r="EA771" s="16"/>
      <c r="EB771" s="16"/>
      <c r="EC771" s="16"/>
      <c r="ED771" s="16"/>
      <c r="EE771" s="16"/>
      <c r="EF771" s="16"/>
      <c r="EG771" s="16"/>
      <c r="EH771" s="16"/>
      <c r="EI771" s="16"/>
      <c r="EJ771" s="16"/>
      <c r="EK771" s="16"/>
      <c r="EL771" s="16"/>
      <c r="EM771" s="16"/>
      <c r="EN771" s="16"/>
      <c r="EO771" s="16"/>
      <c r="EP771" s="16"/>
      <c r="EQ771" s="16"/>
      <c r="ER771" s="16"/>
      <c r="ES771" s="16"/>
      <c r="ET771" s="16"/>
      <c r="EU771" s="16"/>
      <c r="EV771" s="16"/>
      <c r="EW771" s="16"/>
      <c r="EX771" s="16"/>
      <c r="EY771" s="16"/>
      <c r="EZ771" s="16"/>
      <c r="FA771" s="16"/>
      <c r="FB771" s="16"/>
      <c r="FC771" s="16"/>
      <c r="FD771" s="16"/>
      <c r="FE771" s="16"/>
      <c r="FF771" s="16"/>
      <c r="FG771" s="16"/>
      <c r="FH771" s="16"/>
      <c r="FI771" s="16"/>
      <c r="FJ771" s="16"/>
      <c r="FK771" s="16"/>
      <c r="FL771" s="16"/>
      <c r="FM771" s="16"/>
      <c r="FN771" s="16"/>
      <c r="FO771" s="16"/>
      <c r="FP771" s="16"/>
      <c r="FQ771" s="16"/>
      <c r="FR771" s="16"/>
      <c r="FS771" s="16"/>
      <c r="FT771" s="16"/>
      <c r="FU771" s="16"/>
      <c r="FV771" s="16"/>
      <c r="FW771" s="16"/>
      <c r="FX771" s="16"/>
    </row>
    <row r="772" spans="1:180" x14ac:dyDescent="0.3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c r="CB772" s="16"/>
      <c r="CC772" s="16"/>
      <c r="CD772" s="16"/>
      <c r="CE772" s="16"/>
      <c r="CF772" s="16"/>
      <c r="CG772" s="16"/>
      <c r="CH772" s="16"/>
      <c r="CI772" s="16"/>
      <c r="CJ772" s="16"/>
      <c r="CK772" s="16"/>
      <c r="CL772" s="16"/>
      <c r="CM772" s="16"/>
      <c r="CN772" s="16"/>
      <c r="CO772" s="16"/>
      <c r="CP772" s="16"/>
      <c r="CQ772" s="16"/>
      <c r="CR772" s="16"/>
      <c r="CS772" s="16"/>
      <c r="CT772" s="16"/>
      <c r="CU772" s="16"/>
      <c r="CV772" s="16"/>
      <c r="CW772" s="16"/>
      <c r="CX772" s="16"/>
      <c r="CY772" s="16"/>
      <c r="CZ772" s="16"/>
      <c r="DA772" s="16"/>
      <c r="DB772" s="16"/>
      <c r="DC772" s="16"/>
      <c r="DD772" s="16"/>
      <c r="DE772" s="16"/>
      <c r="DF772" s="16"/>
      <c r="DG772" s="16"/>
      <c r="DH772" s="16"/>
      <c r="DI772" s="16"/>
      <c r="DJ772" s="16"/>
      <c r="DK772" s="16"/>
      <c r="DL772" s="16"/>
      <c r="DM772" s="16"/>
      <c r="DN772" s="16"/>
      <c r="DO772" s="16"/>
      <c r="DP772" s="16"/>
      <c r="DQ772" s="16"/>
      <c r="DR772" s="16"/>
      <c r="DS772" s="16"/>
      <c r="DT772" s="16"/>
      <c r="DU772" s="16"/>
      <c r="DV772" s="16"/>
      <c r="DW772" s="16"/>
      <c r="DX772" s="16"/>
      <c r="DY772" s="16"/>
      <c r="DZ772" s="16"/>
      <c r="EA772" s="16"/>
      <c r="EB772" s="16"/>
      <c r="EC772" s="16"/>
      <c r="ED772" s="16"/>
      <c r="EE772" s="16"/>
      <c r="EF772" s="16"/>
      <c r="EG772" s="16"/>
      <c r="EH772" s="16"/>
      <c r="EI772" s="16"/>
      <c r="EJ772" s="16"/>
      <c r="EK772" s="16"/>
      <c r="EL772" s="16"/>
      <c r="EM772" s="16"/>
      <c r="EN772" s="16"/>
      <c r="EO772" s="16"/>
      <c r="EP772" s="16"/>
      <c r="EQ772" s="16"/>
      <c r="ER772" s="16"/>
      <c r="ES772" s="16"/>
      <c r="ET772" s="16"/>
      <c r="EU772" s="16"/>
      <c r="EV772" s="16"/>
      <c r="EW772" s="16"/>
      <c r="EX772" s="16"/>
      <c r="EY772" s="16"/>
      <c r="EZ772" s="16"/>
      <c r="FA772" s="16"/>
      <c r="FB772" s="16"/>
      <c r="FC772" s="16"/>
      <c r="FD772" s="16"/>
      <c r="FE772" s="16"/>
      <c r="FF772" s="16"/>
      <c r="FG772" s="16"/>
      <c r="FH772" s="16"/>
      <c r="FI772" s="16"/>
      <c r="FJ772" s="16"/>
      <c r="FK772" s="16"/>
      <c r="FL772" s="16"/>
      <c r="FM772" s="16"/>
      <c r="FN772" s="16"/>
      <c r="FO772" s="16"/>
      <c r="FP772" s="16"/>
      <c r="FQ772" s="16"/>
      <c r="FR772" s="16"/>
      <c r="FS772" s="16"/>
      <c r="FT772" s="16"/>
      <c r="FU772" s="16"/>
      <c r="FV772" s="16"/>
      <c r="FW772" s="16"/>
      <c r="FX772" s="16"/>
    </row>
    <row r="773" spans="1:180" x14ac:dyDescent="0.3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c r="BW773" s="16"/>
      <c r="BX773" s="16"/>
      <c r="BY773" s="16"/>
      <c r="BZ773" s="16"/>
      <c r="CA773" s="16"/>
      <c r="CB773" s="16"/>
      <c r="CC773" s="16"/>
      <c r="CD773" s="16"/>
      <c r="CE773" s="16"/>
      <c r="CF773" s="16"/>
      <c r="CG773" s="16"/>
      <c r="CH773" s="16"/>
      <c r="CI773" s="16"/>
      <c r="CJ773" s="16"/>
      <c r="CK773" s="16"/>
      <c r="CL773" s="16"/>
      <c r="CM773" s="16"/>
      <c r="CN773" s="16"/>
      <c r="CO773" s="16"/>
      <c r="CP773" s="16"/>
      <c r="CQ773" s="16"/>
      <c r="CR773" s="16"/>
      <c r="CS773" s="16"/>
      <c r="CT773" s="16"/>
      <c r="CU773" s="16"/>
      <c r="CV773" s="16"/>
      <c r="CW773" s="16"/>
      <c r="CX773" s="16"/>
      <c r="CY773" s="16"/>
      <c r="CZ773" s="16"/>
      <c r="DA773" s="16"/>
      <c r="DB773" s="16"/>
      <c r="DC773" s="16"/>
      <c r="DD773" s="16"/>
      <c r="DE773" s="16"/>
      <c r="DF773" s="16"/>
      <c r="DG773" s="16"/>
      <c r="DH773" s="16"/>
      <c r="DI773" s="16"/>
      <c r="DJ773" s="16"/>
      <c r="DK773" s="16"/>
      <c r="DL773" s="16"/>
      <c r="DM773" s="16"/>
      <c r="DN773" s="16"/>
      <c r="DO773" s="16"/>
      <c r="DP773" s="16"/>
      <c r="DQ773" s="16"/>
      <c r="DR773" s="16"/>
      <c r="DS773" s="16"/>
      <c r="DT773" s="16"/>
      <c r="DU773" s="16"/>
      <c r="DV773" s="16"/>
      <c r="DW773" s="16"/>
      <c r="DX773" s="16"/>
      <c r="DY773" s="16"/>
      <c r="DZ773" s="16"/>
      <c r="EA773" s="16"/>
      <c r="EB773" s="16"/>
      <c r="EC773" s="16"/>
      <c r="ED773" s="16"/>
      <c r="EE773" s="16"/>
      <c r="EF773" s="16"/>
      <c r="EG773" s="16"/>
      <c r="EH773" s="16"/>
      <c r="EI773" s="16"/>
      <c r="EJ773" s="16"/>
      <c r="EK773" s="16"/>
      <c r="EL773" s="16"/>
      <c r="EM773" s="16"/>
      <c r="EN773" s="16"/>
      <c r="EO773" s="16"/>
      <c r="EP773" s="16"/>
      <c r="EQ773" s="16"/>
      <c r="ER773" s="16"/>
      <c r="ES773" s="16"/>
      <c r="ET773" s="16"/>
      <c r="EU773" s="16"/>
      <c r="EV773" s="16"/>
      <c r="EW773" s="16"/>
      <c r="EX773" s="16"/>
      <c r="EY773" s="16"/>
      <c r="EZ773" s="16"/>
      <c r="FA773" s="16"/>
      <c r="FB773" s="16"/>
      <c r="FC773" s="16"/>
      <c r="FD773" s="16"/>
      <c r="FE773" s="16"/>
      <c r="FF773" s="16"/>
      <c r="FG773" s="16"/>
      <c r="FH773" s="16"/>
      <c r="FI773" s="16"/>
      <c r="FJ773" s="16"/>
      <c r="FK773" s="16"/>
      <c r="FL773" s="16"/>
      <c r="FM773" s="16"/>
      <c r="FN773" s="16"/>
      <c r="FO773" s="16"/>
      <c r="FP773" s="16"/>
      <c r="FQ773" s="16"/>
      <c r="FR773" s="16"/>
      <c r="FS773" s="16"/>
      <c r="FT773" s="16"/>
      <c r="FU773" s="16"/>
      <c r="FV773" s="16"/>
      <c r="FW773" s="16"/>
      <c r="FX773" s="16"/>
    </row>
    <row r="774" spans="1:180" x14ac:dyDescent="0.3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c r="BW774" s="16"/>
      <c r="BX774" s="16"/>
      <c r="BY774" s="16"/>
      <c r="BZ774" s="16"/>
      <c r="CA774" s="16"/>
      <c r="CB774" s="16"/>
      <c r="CC774" s="16"/>
      <c r="CD774" s="16"/>
      <c r="CE774" s="16"/>
      <c r="CF774" s="16"/>
      <c r="CG774" s="16"/>
      <c r="CH774" s="16"/>
      <c r="CI774" s="16"/>
      <c r="CJ774" s="16"/>
      <c r="CK774" s="16"/>
      <c r="CL774" s="16"/>
      <c r="CM774" s="16"/>
      <c r="CN774" s="16"/>
      <c r="CO774" s="16"/>
      <c r="CP774" s="16"/>
      <c r="CQ774" s="16"/>
      <c r="CR774" s="16"/>
      <c r="CS774" s="16"/>
      <c r="CT774" s="16"/>
      <c r="CU774" s="16"/>
      <c r="CV774" s="16"/>
      <c r="CW774" s="16"/>
      <c r="CX774" s="16"/>
      <c r="CY774" s="16"/>
      <c r="CZ774" s="16"/>
      <c r="DA774" s="16"/>
      <c r="DB774" s="16"/>
      <c r="DC774" s="16"/>
      <c r="DD774" s="16"/>
      <c r="DE774" s="16"/>
      <c r="DF774" s="16"/>
      <c r="DG774" s="16"/>
      <c r="DH774" s="16"/>
      <c r="DI774" s="16"/>
      <c r="DJ774" s="16"/>
      <c r="DK774" s="16"/>
      <c r="DL774" s="16"/>
      <c r="DM774" s="16"/>
      <c r="DN774" s="16"/>
      <c r="DO774" s="16"/>
      <c r="DP774" s="16"/>
      <c r="DQ774" s="16"/>
      <c r="DR774" s="16"/>
      <c r="DS774" s="16"/>
      <c r="DT774" s="16"/>
      <c r="DU774" s="16"/>
      <c r="DV774" s="16"/>
      <c r="DW774" s="16"/>
      <c r="DX774" s="16"/>
      <c r="DY774" s="16"/>
      <c r="DZ774" s="16"/>
      <c r="EA774" s="16"/>
      <c r="EB774" s="16"/>
      <c r="EC774" s="16"/>
      <c r="ED774" s="16"/>
      <c r="EE774" s="16"/>
      <c r="EF774" s="16"/>
      <c r="EG774" s="16"/>
      <c r="EH774" s="16"/>
      <c r="EI774" s="16"/>
      <c r="EJ774" s="16"/>
      <c r="EK774" s="16"/>
      <c r="EL774" s="16"/>
      <c r="EM774" s="16"/>
      <c r="EN774" s="16"/>
      <c r="EO774" s="16"/>
      <c r="EP774" s="16"/>
      <c r="EQ774" s="16"/>
      <c r="ER774" s="16"/>
      <c r="ES774" s="16"/>
      <c r="ET774" s="16"/>
      <c r="EU774" s="16"/>
      <c r="EV774" s="16"/>
      <c r="EW774" s="16"/>
      <c r="EX774" s="16"/>
      <c r="EY774" s="16"/>
      <c r="EZ774" s="16"/>
      <c r="FA774" s="16"/>
      <c r="FB774" s="16"/>
      <c r="FC774" s="16"/>
      <c r="FD774" s="16"/>
      <c r="FE774" s="16"/>
      <c r="FF774" s="16"/>
      <c r="FG774" s="16"/>
      <c r="FH774" s="16"/>
      <c r="FI774" s="16"/>
      <c r="FJ774" s="16"/>
      <c r="FK774" s="16"/>
      <c r="FL774" s="16"/>
      <c r="FM774" s="16"/>
      <c r="FN774" s="16"/>
      <c r="FO774" s="16"/>
      <c r="FP774" s="16"/>
      <c r="FQ774" s="16"/>
      <c r="FR774" s="16"/>
      <c r="FS774" s="16"/>
      <c r="FT774" s="16"/>
      <c r="FU774" s="16"/>
      <c r="FV774" s="16"/>
      <c r="FW774" s="16"/>
      <c r="FX774" s="16"/>
    </row>
    <row r="775" spans="1:180" x14ac:dyDescent="0.3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c r="BK775" s="16"/>
      <c r="BL775" s="16"/>
      <c r="BM775" s="16"/>
      <c r="BN775" s="16"/>
      <c r="BO775" s="16"/>
      <c r="BP775" s="16"/>
      <c r="BQ775" s="16"/>
      <c r="BR775" s="16"/>
      <c r="BS775" s="16"/>
      <c r="BT775" s="16"/>
      <c r="BU775" s="16"/>
      <c r="BV775" s="16"/>
      <c r="BW775" s="16"/>
      <c r="BX775" s="16"/>
      <c r="BY775" s="16"/>
      <c r="BZ775" s="16"/>
      <c r="CA775" s="16"/>
      <c r="CB775" s="16"/>
      <c r="CC775" s="16"/>
      <c r="CD775" s="16"/>
      <c r="CE775" s="16"/>
      <c r="CF775" s="16"/>
      <c r="CG775" s="16"/>
      <c r="CH775" s="16"/>
      <c r="CI775" s="16"/>
      <c r="CJ775" s="16"/>
      <c r="CK775" s="16"/>
      <c r="CL775" s="16"/>
      <c r="CM775" s="16"/>
      <c r="CN775" s="16"/>
      <c r="CO775" s="16"/>
      <c r="CP775" s="16"/>
      <c r="CQ775" s="16"/>
      <c r="CR775" s="16"/>
      <c r="CS775" s="16"/>
      <c r="CT775" s="16"/>
      <c r="CU775" s="16"/>
      <c r="CV775" s="16"/>
      <c r="CW775" s="16"/>
      <c r="CX775" s="16"/>
      <c r="CY775" s="16"/>
      <c r="CZ775" s="16"/>
      <c r="DA775" s="16"/>
      <c r="DB775" s="16"/>
      <c r="DC775" s="16"/>
      <c r="DD775" s="16"/>
      <c r="DE775" s="16"/>
      <c r="DF775" s="16"/>
      <c r="DG775" s="16"/>
      <c r="DH775" s="16"/>
      <c r="DI775" s="16"/>
      <c r="DJ775" s="16"/>
      <c r="DK775" s="16"/>
      <c r="DL775" s="16"/>
      <c r="DM775" s="16"/>
      <c r="DN775" s="16"/>
      <c r="DO775" s="16"/>
      <c r="DP775" s="16"/>
      <c r="DQ775" s="16"/>
      <c r="DR775" s="16"/>
      <c r="DS775" s="16"/>
      <c r="DT775" s="16"/>
      <c r="DU775" s="16"/>
      <c r="DV775" s="16"/>
      <c r="DW775" s="16"/>
      <c r="DX775" s="16"/>
      <c r="DY775" s="16"/>
      <c r="DZ775" s="16"/>
      <c r="EA775" s="16"/>
      <c r="EB775" s="16"/>
      <c r="EC775" s="16"/>
      <c r="ED775" s="16"/>
      <c r="EE775" s="16"/>
      <c r="EF775" s="16"/>
      <c r="EG775" s="16"/>
      <c r="EH775" s="16"/>
      <c r="EI775" s="16"/>
      <c r="EJ775" s="16"/>
      <c r="EK775" s="16"/>
      <c r="EL775" s="16"/>
      <c r="EM775" s="16"/>
      <c r="EN775" s="16"/>
      <c r="EO775" s="16"/>
      <c r="EP775" s="16"/>
      <c r="EQ775" s="16"/>
      <c r="ER775" s="16"/>
      <c r="ES775" s="16"/>
      <c r="ET775" s="16"/>
      <c r="EU775" s="16"/>
      <c r="EV775" s="16"/>
      <c r="EW775" s="16"/>
      <c r="EX775" s="16"/>
      <c r="EY775" s="16"/>
      <c r="EZ775" s="16"/>
      <c r="FA775" s="16"/>
      <c r="FB775" s="16"/>
      <c r="FC775" s="16"/>
      <c r="FD775" s="16"/>
      <c r="FE775" s="16"/>
      <c r="FF775" s="16"/>
      <c r="FG775" s="16"/>
      <c r="FH775" s="16"/>
      <c r="FI775" s="16"/>
      <c r="FJ775" s="16"/>
      <c r="FK775" s="16"/>
      <c r="FL775" s="16"/>
      <c r="FM775" s="16"/>
      <c r="FN775" s="16"/>
      <c r="FO775" s="16"/>
      <c r="FP775" s="16"/>
      <c r="FQ775" s="16"/>
      <c r="FR775" s="16"/>
      <c r="FS775" s="16"/>
      <c r="FT775" s="16"/>
      <c r="FU775" s="16"/>
      <c r="FV775" s="16"/>
      <c r="FW775" s="16"/>
      <c r="FX775" s="16"/>
    </row>
    <row r="776" spans="1:180" x14ac:dyDescent="0.3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c r="BW776" s="16"/>
      <c r="BX776" s="16"/>
      <c r="BY776" s="16"/>
      <c r="BZ776" s="16"/>
      <c r="CA776" s="16"/>
      <c r="CB776" s="16"/>
      <c r="CC776" s="16"/>
      <c r="CD776" s="16"/>
      <c r="CE776" s="16"/>
      <c r="CF776" s="16"/>
      <c r="CG776" s="16"/>
      <c r="CH776" s="16"/>
      <c r="CI776" s="16"/>
      <c r="CJ776" s="16"/>
      <c r="CK776" s="16"/>
      <c r="CL776" s="16"/>
      <c r="CM776" s="16"/>
      <c r="CN776" s="16"/>
      <c r="CO776" s="16"/>
      <c r="CP776" s="16"/>
      <c r="CQ776" s="16"/>
      <c r="CR776" s="16"/>
      <c r="CS776" s="16"/>
      <c r="CT776" s="16"/>
      <c r="CU776" s="16"/>
      <c r="CV776" s="16"/>
      <c r="CW776" s="16"/>
      <c r="CX776" s="16"/>
      <c r="CY776" s="16"/>
      <c r="CZ776" s="16"/>
      <c r="DA776" s="16"/>
      <c r="DB776" s="16"/>
      <c r="DC776" s="16"/>
      <c r="DD776" s="16"/>
      <c r="DE776" s="16"/>
      <c r="DF776" s="16"/>
      <c r="DG776" s="16"/>
      <c r="DH776" s="16"/>
      <c r="DI776" s="16"/>
      <c r="DJ776" s="16"/>
      <c r="DK776" s="16"/>
      <c r="DL776" s="16"/>
      <c r="DM776" s="16"/>
      <c r="DN776" s="16"/>
      <c r="DO776" s="16"/>
      <c r="DP776" s="16"/>
      <c r="DQ776" s="16"/>
      <c r="DR776" s="16"/>
      <c r="DS776" s="16"/>
      <c r="DT776" s="16"/>
      <c r="DU776" s="16"/>
      <c r="DV776" s="16"/>
      <c r="DW776" s="16"/>
      <c r="DX776" s="16"/>
      <c r="DY776" s="16"/>
      <c r="DZ776" s="16"/>
      <c r="EA776" s="16"/>
      <c r="EB776" s="16"/>
      <c r="EC776" s="16"/>
      <c r="ED776" s="16"/>
      <c r="EE776" s="16"/>
      <c r="EF776" s="16"/>
      <c r="EG776" s="16"/>
      <c r="EH776" s="16"/>
      <c r="EI776" s="16"/>
      <c r="EJ776" s="16"/>
      <c r="EK776" s="16"/>
      <c r="EL776" s="16"/>
      <c r="EM776" s="16"/>
      <c r="EN776" s="16"/>
      <c r="EO776" s="16"/>
      <c r="EP776" s="16"/>
      <c r="EQ776" s="16"/>
      <c r="ER776" s="16"/>
      <c r="ES776" s="16"/>
      <c r="ET776" s="16"/>
      <c r="EU776" s="16"/>
      <c r="EV776" s="16"/>
      <c r="EW776" s="16"/>
      <c r="EX776" s="16"/>
      <c r="EY776" s="16"/>
      <c r="EZ776" s="16"/>
      <c r="FA776" s="16"/>
      <c r="FB776" s="16"/>
      <c r="FC776" s="16"/>
      <c r="FD776" s="16"/>
      <c r="FE776" s="16"/>
      <c r="FF776" s="16"/>
      <c r="FG776" s="16"/>
      <c r="FH776" s="16"/>
      <c r="FI776" s="16"/>
      <c r="FJ776" s="16"/>
      <c r="FK776" s="16"/>
      <c r="FL776" s="16"/>
      <c r="FM776" s="16"/>
      <c r="FN776" s="16"/>
      <c r="FO776" s="16"/>
      <c r="FP776" s="16"/>
      <c r="FQ776" s="16"/>
      <c r="FR776" s="16"/>
      <c r="FS776" s="16"/>
      <c r="FT776" s="16"/>
      <c r="FU776" s="16"/>
      <c r="FV776" s="16"/>
      <c r="FW776" s="16"/>
      <c r="FX776" s="16"/>
    </row>
    <row r="777" spans="1:180" x14ac:dyDescent="0.3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c r="BW777" s="16"/>
      <c r="BX777" s="16"/>
      <c r="BY777" s="16"/>
      <c r="BZ777" s="16"/>
      <c r="CA777" s="16"/>
      <c r="CB777" s="16"/>
      <c r="CC777" s="16"/>
      <c r="CD777" s="16"/>
      <c r="CE777" s="16"/>
      <c r="CF777" s="16"/>
      <c r="CG777" s="16"/>
      <c r="CH777" s="16"/>
      <c r="CI777" s="16"/>
      <c r="CJ777" s="16"/>
      <c r="CK777" s="16"/>
      <c r="CL777" s="16"/>
      <c r="CM777" s="16"/>
      <c r="CN777" s="16"/>
      <c r="CO777" s="16"/>
      <c r="CP777" s="16"/>
      <c r="CQ777" s="16"/>
      <c r="CR777" s="16"/>
      <c r="CS777" s="16"/>
      <c r="CT777" s="16"/>
      <c r="CU777" s="16"/>
      <c r="CV777" s="16"/>
      <c r="CW777" s="16"/>
      <c r="CX777" s="16"/>
      <c r="CY777" s="16"/>
      <c r="CZ777" s="16"/>
      <c r="DA777" s="16"/>
      <c r="DB777" s="16"/>
      <c r="DC777" s="16"/>
      <c r="DD777" s="16"/>
      <c r="DE777" s="16"/>
      <c r="DF777" s="16"/>
      <c r="DG777" s="16"/>
      <c r="DH777" s="16"/>
      <c r="DI777" s="16"/>
      <c r="DJ777" s="16"/>
      <c r="DK777" s="16"/>
      <c r="DL777" s="16"/>
      <c r="DM777" s="16"/>
      <c r="DN777" s="16"/>
      <c r="DO777" s="16"/>
      <c r="DP777" s="16"/>
      <c r="DQ777" s="16"/>
      <c r="DR777" s="16"/>
      <c r="DS777" s="16"/>
      <c r="DT777" s="16"/>
      <c r="DU777" s="16"/>
      <c r="DV777" s="16"/>
      <c r="DW777" s="16"/>
      <c r="DX777" s="16"/>
      <c r="DY777" s="16"/>
      <c r="DZ777" s="16"/>
      <c r="EA777" s="16"/>
      <c r="EB777" s="16"/>
      <c r="EC777" s="16"/>
      <c r="ED777" s="16"/>
      <c r="EE777" s="16"/>
      <c r="EF777" s="16"/>
      <c r="EG777" s="16"/>
      <c r="EH777" s="16"/>
      <c r="EI777" s="16"/>
      <c r="EJ777" s="16"/>
      <c r="EK777" s="16"/>
      <c r="EL777" s="16"/>
      <c r="EM777" s="16"/>
      <c r="EN777" s="16"/>
      <c r="EO777" s="16"/>
      <c r="EP777" s="16"/>
      <c r="EQ777" s="16"/>
      <c r="ER777" s="16"/>
      <c r="ES777" s="16"/>
      <c r="ET777" s="16"/>
      <c r="EU777" s="16"/>
      <c r="EV777" s="16"/>
      <c r="EW777" s="16"/>
      <c r="EX777" s="16"/>
      <c r="EY777" s="16"/>
      <c r="EZ777" s="16"/>
      <c r="FA777" s="16"/>
      <c r="FB777" s="16"/>
      <c r="FC777" s="16"/>
      <c r="FD777" s="16"/>
      <c r="FE777" s="16"/>
      <c r="FF777" s="16"/>
      <c r="FG777" s="16"/>
      <c r="FH777" s="16"/>
      <c r="FI777" s="16"/>
      <c r="FJ777" s="16"/>
      <c r="FK777" s="16"/>
      <c r="FL777" s="16"/>
      <c r="FM777" s="16"/>
      <c r="FN777" s="16"/>
      <c r="FO777" s="16"/>
      <c r="FP777" s="16"/>
      <c r="FQ777" s="16"/>
      <c r="FR777" s="16"/>
      <c r="FS777" s="16"/>
      <c r="FT777" s="16"/>
      <c r="FU777" s="16"/>
      <c r="FV777" s="16"/>
      <c r="FW777" s="16"/>
      <c r="FX777" s="16"/>
    </row>
    <row r="778" spans="1:180" x14ac:dyDescent="0.3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c r="BJ778" s="16"/>
      <c r="BK778" s="16"/>
      <c r="BL778" s="16"/>
      <c r="BM778" s="16"/>
      <c r="BN778" s="16"/>
      <c r="BO778" s="16"/>
      <c r="BP778" s="16"/>
      <c r="BQ778" s="16"/>
      <c r="BR778" s="16"/>
      <c r="BS778" s="16"/>
      <c r="BT778" s="16"/>
      <c r="BU778" s="16"/>
      <c r="BV778" s="16"/>
      <c r="BW778" s="16"/>
      <c r="BX778" s="16"/>
      <c r="BY778" s="16"/>
      <c r="BZ778" s="16"/>
      <c r="CA778" s="16"/>
      <c r="CB778" s="16"/>
      <c r="CC778" s="16"/>
      <c r="CD778" s="16"/>
      <c r="CE778" s="16"/>
      <c r="CF778" s="16"/>
      <c r="CG778" s="16"/>
      <c r="CH778" s="16"/>
      <c r="CI778" s="16"/>
      <c r="CJ778" s="16"/>
      <c r="CK778" s="16"/>
      <c r="CL778" s="16"/>
      <c r="CM778" s="16"/>
      <c r="CN778" s="16"/>
      <c r="CO778" s="16"/>
      <c r="CP778" s="16"/>
      <c r="CQ778" s="16"/>
      <c r="CR778" s="16"/>
      <c r="CS778" s="16"/>
      <c r="CT778" s="16"/>
      <c r="CU778" s="16"/>
      <c r="CV778" s="16"/>
      <c r="CW778" s="16"/>
      <c r="CX778" s="16"/>
      <c r="CY778" s="16"/>
      <c r="CZ778" s="16"/>
      <c r="DA778" s="16"/>
      <c r="DB778" s="16"/>
      <c r="DC778" s="16"/>
      <c r="DD778" s="16"/>
      <c r="DE778" s="16"/>
      <c r="DF778" s="16"/>
      <c r="DG778" s="16"/>
      <c r="DH778" s="16"/>
      <c r="DI778" s="16"/>
      <c r="DJ778" s="16"/>
      <c r="DK778" s="16"/>
      <c r="DL778" s="16"/>
      <c r="DM778" s="16"/>
      <c r="DN778" s="16"/>
      <c r="DO778" s="16"/>
      <c r="DP778" s="16"/>
      <c r="DQ778" s="16"/>
      <c r="DR778" s="16"/>
      <c r="DS778" s="16"/>
      <c r="DT778" s="16"/>
      <c r="DU778" s="16"/>
      <c r="DV778" s="16"/>
      <c r="DW778" s="16"/>
      <c r="DX778" s="16"/>
      <c r="DY778" s="16"/>
      <c r="DZ778" s="16"/>
      <c r="EA778" s="16"/>
      <c r="EB778" s="16"/>
      <c r="EC778" s="16"/>
      <c r="ED778" s="16"/>
      <c r="EE778" s="16"/>
      <c r="EF778" s="16"/>
      <c r="EG778" s="16"/>
      <c r="EH778" s="16"/>
      <c r="EI778" s="16"/>
      <c r="EJ778" s="16"/>
      <c r="EK778" s="16"/>
      <c r="EL778" s="16"/>
      <c r="EM778" s="16"/>
      <c r="EN778" s="16"/>
      <c r="EO778" s="16"/>
      <c r="EP778" s="16"/>
      <c r="EQ778" s="16"/>
      <c r="ER778" s="16"/>
      <c r="ES778" s="16"/>
      <c r="ET778" s="16"/>
      <c r="EU778" s="16"/>
      <c r="EV778" s="16"/>
      <c r="EW778" s="16"/>
      <c r="EX778" s="16"/>
      <c r="EY778" s="16"/>
      <c r="EZ778" s="16"/>
      <c r="FA778" s="16"/>
      <c r="FB778" s="16"/>
      <c r="FC778" s="16"/>
      <c r="FD778" s="16"/>
      <c r="FE778" s="16"/>
      <c r="FF778" s="16"/>
      <c r="FG778" s="16"/>
      <c r="FH778" s="16"/>
      <c r="FI778" s="16"/>
      <c r="FJ778" s="16"/>
      <c r="FK778" s="16"/>
      <c r="FL778" s="16"/>
      <c r="FM778" s="16"/>
      <c r="FN778" s="16"/>
      <c r="FO778" s="16"/>
      <c r="FP778" s="16"/>
      <c r="FQ778" s="16"/>
      <c r="FR778" s="16"/>
      <c r="FS778" s="16"/>
      <c r="FT778" s="16"/>
      <c r="FU778" s="16"/>
      <c r="FV778" s="16"/>
      <c r="FW778" s="16"/>
      <c r="FX778" s="16"/>
    </row>
    <row r="779" spans="1:180" x14ac:dyDescent="0.3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c r="BJ779" s="16"/>
      <c r="BK779" s="16"/>
      <c r="BL779" s="16"/>
      <c r="BM779" s="16"/>
      <c r="BN779" s="16"/>
      <c r="BO779" s="16"/>
      <c r="BP779" s="16"/>
      <c r="BQ779" s="16"/>
      <c r="BR779" s="16"/>
      <c r="BS779" s="16"/>
      <c r="BT779" s="16"/>
      <c r="BU779" s="16"/>
      <c r="BV779" s="16"/>
      <c r="BW779" s="16"/>
      <c r="BX779" s="16"/>
      <c r="BY779" s="16"/>
      <c r="BZ779" s="16"/>
      <c r="CA779" s="16"/>
      <c r="CB779" s="16"/>
      <c r="CC779" s="16"/>
      <c r="CD779" s="16"/>
      <c r="CE779" s="16"/>
      <c r="CF779" s="16"/>
      <c r="CG779" s="16"/>
      <c r="CH779" s="16"/>
      <c r="CI779" s="16"/>
      <c r="CJ779" s="16"/>
      <c r="CK779" s="16"/>
      <c r="CL779" s="16"/>
      <c r="CM779" s="16"/>
      <c r="CN779" s="16"/>
      <c r="CO779" s="16"/>
      <c r="CP779" s="16"/>
      <c r="CQ779" s="16"/>
      <c r="CR779" s="16"/>
      <c r="CS779" s="16"/>
      <c r="CT779" s="16"/>
      <c r="CU779" s="16"/>
      <c r="CV779" s="16"/>
      <c r="CW779" s="16"/>
      <c r="CX779" s="16"/>
      <c r="CY779" s="16"/>
      <c r="CZ779" s="16"/>
      <c r="DA779" s="16"/>
      <c r="DB779" s="16"/>
      <c r="DC779" s="16"/>
      <c r="DD779" s="16"/>
      <c r="DE779" s="16"/>
      <c r="DF779" s="16"/>
      <c r="DG779" s="16"/>
      <c r="DH779" s="16"/>
      <c r="DI779" s="16"/>
      <c r="DJ779" s="16"/>
      <c r="DK779" s="16"/>
      <c r="DL779" s="16"/>
      <c r="DM779" s="16"/>
      <c r="DN779" s="16"/>
      <c r="DO779" s="16"/>
      <c r="DP779" s="16"/>
      <c r="DQ779" s="16"/>
      <c r="DR779" s="16"/>
      <c r="DS779" s="16"/>
      <c r="DT779" s="16"/>
      <c r="DU779" s="16"/>
      <c r="DV779" s="16"/>
      <c r="DW779" s="16"/>
      <c r="DX779" s="16"/>
      <c r="DY779" s="16"/>
      <c r="DZ779" s="16"/>
      <c r="EA779" s="16"/>
      <c r="EB779" s="16"/>
      <c r="EC779" s="16"/>
      <c r="ED779" s="16"/>
      <c r="EE779" s="16"/>
      <c r="EF779" s="16"/>
      <c r="EG779" s="16"/>
      <c r="EH779" s="16"/>
      <c r="EI779" s="16"/>
      <c r="EJ779" s="16"/>
      <c r="EK779" s="16"/>
      <c r="EL779" s="16"/>
      <c r="EM779" s="16"/>
      <c r="EN779" s="16"/>
      <c r="EO779" s="16"/>
      <c r="EP779" s="16"/>
      <c r="EQ779" s="16"/>
      <c r="ER779" s="16"/>
      <c r="ES779" s="16"/>
      <c r="ET779" s="16"/>
      <c r="EU779" s="16"/>
      <c r="EV779" s="16"/>
      <c r="EW779" s="16"/>
      <c r="EX779" s="16"/>
      <c r="EY779" s="16"/>
      <c r="EZ779" s="16"/>
      <c r="FA779" s="16"/>
      <c r="FB779" s="16"/>
      <c r="FC779" s="16"/>
      <c r="FD779" s="16"/>
      <c r="FE779" s="16"/>
      <c r="FF779" s="16"/>
      <c r="FG779" s="16"/>
      <c r="FH779" s="16"/>
      <c r="FI779" s="16"/>
      <c r="FJ779" s="16"/>
      <c r="FK779" s="16"/>
      <c r="FL779" s="16"/>
      <c r="FM779" s="16"/>
      <c r="FN779" s="16"/>
      <c r="FO779" s="16"/>
      <c r="FP779" s="16"/>
      <c r="FQ779" s="16"/>
      <c r="FR779" s="16"/>
      <c r="FS779" s="16"/>
      <c r="FT779" s="16"/>
      <c r="FU779" s="16"/>
      <c r="FV779" s="16"/>
      <c r="FW779" s="16"/>
      <c r="FX779" s="16"/>
    </row>
    <row r="780" spans="1:180" x14ac:dyDescent="0.3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c r="BJ780" s="16"/>
      <c r="BK780" s="16"/>
      <c r="BL780" s="16"/>
      <c r="BM780" s="16"/>
      <c r="BN780" s="16"/>
      <c r="BO780" s="16"/>
      <c r="BP780" s="16"/>
      <c r="BQ780" s="16"/>
      <c r="BR780" s="16"/>
      <c r="BS780" s="16"/>
      <c r="BT780" s="16"/>
      <c r="BU780" s="16"/>
      <c r="BV780" s="16"/>
      <c r="BW780" s="16"/>
      <c r="BX780" s="16"/>
      <c r="BY780" s="16"/>
      <c r="BZ780" s="16"/>
      <c r="CA780" s="16"/>
      <c r="CB780" s="16"/>
      <c r="CC780" s="16"/>
      <c r="CD780" s="16"/>
      <c r="CE780" s="16"/>
      <c r="CF780" s="16"/>
      <c r="CG780" s="16"/>
      <c r="CH780" s="16"/>
      <c r="CI780" s="16"/>
      <c r="CJ780" s="16"/>
      <c r="CK780" s="16"/>
      <c r="CL780" s="16"/>
      <c r="CM780" s="16"/>
      <c r="CN780" s="16"/>
      <c r="CO780" s="16"/>
      <c r="CP780" s="16"/>
      <c r="CQ780" s="16"/>
      <c r="CR780" s="16"/>
      <c r="CS780" s="16"/>
      <c r="CT780" s="16"/>
      <c r="CU780" s="16"/>
      <c r="CV780" s="16"/>
      <c r="CW780" s="16"/>
      <c r="CX780" s="16"/>
      <c r="CY780" s="16"/>
      <c r="CZ780" s="16"/>
      <c r="DA780" s="16"/>
      <c r="DB780" s="16"/>
      <c r="DC780" s="16"/>
      <c r="DD780" s="16"/>
      <c r="DE780" s="16"/>
      <c r="DF780" s="16"/>
      <c r="DG780" s="16"/>
      <c r="DH780" s="16"/>
      <c r="DI780" s="16"/>
      <c r="DJ780" s="16"/>
      <c r="DK780" s="16"/>
      <c r="DL780" s="16"/>
      <c r="DM780" s="16"/>
      <c r="DN780" s="16"/>
      <c r="DO780" s="16"/>
      <c r="DP780" s="16"/>
      <c r="DQ780" s="16"/>
      <c r="DR780" s="16"/>
      <c r="DS780" s="16"/>
      <c r="DT780" s="16"/>
      <c r="DU780" s="16"/>
      <c r="DV780" s="16"/>
      <c r="DW780" s="16"/>
      <c r="DX780" s="16"/>
      <c r="DY780" s="16"/>
      <c r="DZ780" s="16"/>
      <c r="EA780" s="16"/>
      <c r="EB780" s="16"/>
      <c r="EC780" s="16"/>
      <c r="ED780" s="16"/>
      <c r="EE780" s="16"/>
      <c r="EF780" s="16"/>
      <c r="EG780" s="16"/>
      <c r="EH780" s="16"/>
      <c r="EI780" s="16"/>
      <c r="EJ780" s="16"/>
      <c r="EK780" s="16"/>
      <c r="EL780" s="16"/>
      <c r="EM780" s="16"/>
      <c r="EN780" s="16"/>
      <c r="EO780" s="16"/>
      <c r="EP780" s="16"/>
      <c r="EQ780" s="16"/>
      <c r="ER780" s="16"/>
      <c r="ES780" s="16"/>
      <c r="ET780" s="16"/>
      <c r="EU780" s="16"/>
      <c r="EV780" s="16"/>
      <c r="EW780" s="16"/>
      <c r="EX780" s="16"/>
      <c r="EY780" s="16"/>
      <c r="EZ780" s="16"/>
      <c r="FA780" s="16"/>
      <c r="FB780" s="16"/>
      <c r="FC780" s="16"/>
      <c r="FD780" s="16"/>
      <c r="FE780" s="16"/>
      <c r="FF780" s="16"/>
      <c r="FG780" s="16"/>
      <c r="FH780" s="16"/>
      <c r="FI780" s="16"/>
      <c r="FJ780" s="16"/>
      <c r="FK780" s="16"/>
      <c r="FL780" s="16"/>
      <c r="FM780" s="16"/>
      <c r="FN780" s="16"/>
      <c r="FO780" s="16"/>
      <c r="FP780" s="16"/>
      <c r="FQ780" s="16"/>
      <c r="FR780" s="16"/>
      <c r="FS780" s="16"/>
      <c r="FT780" s="16"/>
      <c r="FU780" s="16"/>
      <c r="FV780" s="16"/>
      <c r="FW780" s="16"/>
      <c r="FX780" s="16"/>
    </row>
    <row r="781" spans="1:180" x14ac:dyDescent="0.3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c r="BW781" s="16"/>
      <c r="BX781" s="16"/>
      <c r="BY781" s="16"/>
      <c r="BZ781" s="16"/>
      <c r="CA781" s="16"/>
      <c r="CB781" s="16"/>
      <c r="CC781" s="16"/>
      <c r="CD781" s="16"/>
      <c r="CE781" s="16"/>
      <c r="CF781" s="16"/>
      <c r="CG781" s="16"/>
      <c r="CH781" s="16"/>
      <c r="CI781" s="16"/>
      <c r="CJ781" s="16"/>
      <c r="CK781" s="16"/>
      <c r="CL781" s="16"/>
      <c r="CM781" s="16"/>
      <c r="CN781" s="16"/>
      <c r="CO781" s="16"/>
      <c r="CP781" s="16"/>
      <c r="CQ781" s="16"/>
      <c r="CR781" s="16"/>
      <c r="CS781" s="16"/>
      <c r="CT781" s="16"/>
      <c r="CU781" s="16"/>
      <c r="CV781" s="16"/>
      <c r="CW781" s="16"/>
      <c r="CX781" s="16"/>
      <c r="CY781" s="16"/>
      <c r="CZ781" s="16"/>
      <c r="DA781" s="16"/>
      <c r="DB781" s="16"/>
      <c r="DC781" s="16"/>
      <c r="DD781" s="16"/>
      <c r="DE781" s="16"/>
      <c r="DF781" s="16"/>
      <c r="DG781" s="16"/>
      <c r="DH781" s="16"/>
      <c r="DI781" s="16"/>
      <c r="DJ781" s="16"/>
      <c r="DK781" s="16"/>
      <c r="DL781" s="16"/>
      <c r="DM781" s="16"/>
      <c r="DN781" s="16"/>
      <c r="DO781" s="16"/>
      <c r="DP781" s="16"/>
      <c r="DQ781" s="16"/>
      <c r="DR781" s="16"/>
      <c r="DS781" s="16"/>
      <c r="DT781" s="16"/>
      <c r="DU781" s="16"/>
      <c r="DV781" s="16"/>
      <c r="DW781" s="16"/>
      <c r="DX781" s="16"/>
      <c r="DY781" s="16"/>
      <c r="DZ781" s="16"/>
      <c r="EA781" s="16"/>
      <c r="EB781" s="16"/>
      <c r="EC781" s="16"/>
      <c r="ED781" s="16"/>
      <c r="EE781" s="16"/>
      <c r="EF781" s="16"/>
      <c r="EG781" s="16"/>
      <c r="EH781" s="16"/>
      <c r="EI781" s="16"/>
      <c r="EJ781" s="16"/>
      <c r="EK781" s="16"/>
      <c r="EL781" s="16"/>
      <c r="EM781" s="16"/>
      <c r="EN781" s="16"/>
      <c r="EO781" s="16"/>
      <c r="EP781" s="16"/>
      <c r="EQ781" s="16"/>
      <c r="ER781" s="16"/>
      <c r="ES781" s="16"/>
      <c r="ET781" s="16"/>
      <c r="EU781" s="16"/>
      <c r="EV781" s="16"/>
      <c r="EW781" s="16"/>
      <c r="EX781" s="16"/>
      <c r="EY781" s="16"/>
      <c r="EZ781" s="16"/>
      <c r="FA781" s="16"/>
      <c r="FB781" s="16"/>
      <c r="FC781" s="16"/>
      <c r="FD781" s="16"/>
      <c r="FE781" s="16"/>
      <c r="FF781" s="16"/>
      <c r="FG781" s="16"/>
      <c r="FH781" s="16"/>
      <c r="FI781" s="16"/>
      <c r="FJ781" s="16"/>
      <c r="FK781" s="16"/>
      <c r="FL781" s="16"/>
      <c r="FM781" s="16"/>
      <c r="FN781" s="16"/>
      <c r="FO781" s="16"/>
      <c r="FP781" s="16"/>
      <c r="FQ781" s="16"/>
      <c r="FR781" s="16"/>
      <c r="FS781" s="16"/>
      <c r="FT781" s="16"/>
      <c r="FU781" s="16"/>
      <c r="FV781" s="16"/>
      <c r="FW781" s="16"/>
      <c r="FX781" s="16"/>
    </row>
    <row r="782" spans="1:180" x14ac:dyDescent="0.3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c r="BW782" s="16"/>
      <c r="BX782" s="16"/>
      <c r="BY782" s="16"/>
      <c r="BZ782" s="16"/>
      <c r="CA782" s="16"/>
      <c r="CB782" s="16"/>
      <c r="CC782" s="16"/>
      <c r="CD782" s="16"/>
      <c r="CE782" s="16"/>
      <c r="CF782" s="16"/>
      <c r="CG782" s="16"/>
      <c r="CH782" s="16"/>
      <c r="CI782" s="16"/>
      <c r="CJ782" s="16"/>
      <c r="CK782" s="16"/>
      <c r="CL782" s="16"/>
      <c r="CM782" s="16"/>
      <c r="CN782" s="16"/>
      <c r="CO782" s="16"/>
      <c r="CP782" s="16"/>
      <c r="CQ782" s="16"/>
      <c r="CR782" s="16"/>
      <c r="CS782" s="16"/>
      <c r="CT782" s="16"/>
      <c r="CU782" s="16"/>
      <c r="CV782" s="16"/>
      <c r="CW782" s="16"/>
      <c r="CX782" s="16"/>
      <c r="CY782" s="16"/>
      <c r="CZ782" s="16"/>
      <c r="DA782" s="16"/>
      <c r="DB782" s="16"/>
      <c r="DC782" s="16"/>
      <c r="DD782" s="16"/>
      <c r="DE782" s="16"/>
      <c r="DF782" s="16"/>
      <c r="DG782" s="16"/>
      <c r="DH782" s="16"/>
      <c r="DI782" s="16"/>
      <c r="DJ782" s="16"/>
      <c r="DK782" s="16"/>
      <c r="DL782" s="16"/>
      <c r="DM782" s="16"/>
      <c r="DN782" s="16"/>
      <c r="DO782" s="16"/>
      <c r="DP782" s="16"/>
      <c r="DQ782" s="16"/>
      <c r="DR782" s="16"/>
      <c r="DS782" s="16"/>
      <c r="DT782" s="16"/>
      <c r="DU782" s="16"/>
      <c r="DV782" s="16"/>
      <c r="DW782" s="16"/>
      <c r="DX782" s="16"/>
      <c r="DY782" s="16"/>
      <c r="DZ782" s="16"/>
      <c r="EA782" s="16"/>
      <c r="EB782" s="16"/>
      <c r="EC782" s="16"/>
      <c r="ED782" s="16"/>
      <c r="EE782" s="16"/>
      <c r="EF782" s="16"/>
      <c r="EG782" s="16"/>
      <c r="EH782" s="16"/>
      <c r="EI782" s="16"/>
      <c r="EJ782" s="16"/>
      <c r="EK782" s="16"/>
      <c r="EL782" s="16"/>
      <c r="EM782" s="16"/>
      <c r="EN782" s="16"/>
      <c r="EO782" s="16"/>
      <c r="EP782" s="16"/>
      <c r="EQ782" s="16"/>
      <c r="ER782" s="16"/>
      <c r="ES782" s="16"/>
      <c r="ET782" s="16"/>
      <c r="EU782" s="16"/>
      <c r="EV782" s="16"/>
      <c r="EW782" s="16"/>
      <c r="EX782" s="16"/>
      <c r="EY782" s="16"/>
      <c r="EZ782" s="16"/>
      <c r="FA782" s="16"/>
      <c r="FB782" s="16"/>
      <c r="FC782" s="16"/>
      <c r="FD782" s="16"/>
      <c r="FE782" s="16"/>
      <c r="FF782" s="16"/>
      <c r="FG782" s="16"/>
      <c r="FH782" s="16"/>
      <c r="FI782" s="16"/>
      <c r="FJ782" s="16"/>
      <c r="FK782" s="16"/>
      <c r="FL782" s="16"/>
      <c r="FM782" s="16"/>
      <c r="FN782" s="16"/>
      <c r="FO782" s="16"/>
      <c r="FP782" s="16"/>
      <c r="FQ782" s="16"/>
      <c r="FR782" s="16"/>
      <c r="FS782" s="16"/>
      <c r="FT782" s="16"/>
      <c r="FU782" s="16"/>
      <c r="FV782" s="16"/>
      <c r="FW782" s="16"/>
      <c r="FX782" s="16"/>
    </row>
    <row r="783" spans="1:180" x14ac:dyDescent="0.3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c r="BJ783" s="16"/>
      <c r="BK783" s="16"/>
      <c r="BL783" s="16"/>
      <c r="BM783" s="16"/>
      <c r="BN783" s="16"/>
      <c r="BO783" s="16"/>
      <c r="BP783" s="16"/>
      <c r="BQ783" s="16"/>
      <c r="BR783" s="16"/>
      <c r="BS783" s="16"/>
      <c r="BT783" s="16"/>
      <c r="BU783" s="16"/>
      <c r="BV783" s="16"/>
      <c r="BW783" s="16"/>
      <c r="BX783" s="16"/>
      <c r="BY783" s="16"/>
      <c r="BZ783" s="16"/>
      <c r="CA783" s="16"/>
      <c r="CB783" s="16"/>
      <c r="CC783" s="16"/>
      <c r="CD783" s="16"/>
      <c r="CE783" s="16"/>
      <c r="CF783" s="16"/>
      <c r="CG783" s="16"/>
      <c r="CH783" s="16"/>
      <c r="CI783" s="16"/>
      <c r="CJ783" s="16"/>
      <c r="CK783" s="16"/>
      <c r="CL783" s="16"/>
      <c r="CM783" s="16"/>
      <c r="CN783" s="16"/>
      <c r="CO783" s="16"/>
      <c r="CP783" s="16"/>
      <c r="CQ783" s="16"/>
      <c r="CR783" s="16"/>
      <c r="CS783" s="16"/>
      <c r="CT783" s="16"/>
      <c r="CU783" s="16"/>
      <c r="CV783" s="16"/>
      <c r="CW783" s="16"/>
      <c r="CX783" s="16"/>
      <c r="CY783" s="16"/>
      <c r="CZ783" s="16"/>
      <c r="DA783" s="16"/>
      <c r="DB783" s="16"/>
      <c r="DC783" s="16"/>
      <c r="DD783" s="16"/>
      <c r="DE783" s="16"/>
      <c r="DF783" s="16"/>
      <c r="DG783" s="16"/>
      <c r="DH783" s="16"/>
      <c r="DI783" s="16"/>
      <c r="DJ783" s="16"/>
      <c r="DK783" s="16"/>
      <c r="DL783" s="16"/>
      <c r="DM783" s="16"/>
      <c r="DN783" s="16"/>
      <c r="DO783" s="16"/>
      <c r="DP783" s="16"/>
      <c r="DQ783" s="16"/>
      <c r="DR783" s="16"/>
      <c r="DS783" s="16"/>
      <c r="DT783" s="16"/>
      <c r="DU783" s="16"/>
      <c r="DV783" s="16"/>
      <c r="DW783" s="16"/>
      <c r="DX783" s="16"/>
      <c r="DY783" s="16"/>
      <c r="DZ783" s="16"/>
      <c r="EA783" s="16"/>
      <c r="EB783" s="16"/>
      <c r="EC783" s="16"/>
      <c r="ED783" s="16"/>
      <c r="EE783" s="16"/>
      <c r="EF783" s="16"/>
      <c r="EG783" s="16"/>
      <c r="EH783" s="16"/>
      <c r="EI783" s="16"/>
      <c r="EJ783" s="16"/>
      <c r="EK783" s="16"/>
      <c r="EL783" s="16"/>
      <c r="EM783" s="16"/>
      <c r="EN783" s="16"/>
      <c r="EO783" s="16"/>
      <c r="EP783" s="16"/>
      <c r="EQ783" s="16"/>
      <c r="ER783" s="16"/>
      <c r="ES783" s="16"/>
      <c r="ET783" s="16"/>
      <c r="EU783" s="16"/>
      <c r="EV783" s="16"/>
      <c r="EW783" s="16"/>
      <c r="EX783" s="16"/>
      <c r="EY783" s="16"/>
      <c r="EZ783" s="16"/>
      <c r="FA783" s="16"/>
      <c r="FB783" s="16"/>
      <c r="FC783" s="16"/>
      <c r="FD783" s="16"/>
      <c r="FE783" s="16"/>
      <c r="FF783" s="16"/>
      <c r="FG783" s="16"/>
      <c r="FH783" s="16"/>
      <c r="FI783" s="16"/>
      <c r="FJ783" s="16"/>
      <c r="FK783" s="16"/>
      <c r="FL783" s="16"/>
      <c r="FM783" s="16"/>
      <c r="FN783" s="16"/>
      <c r="FO783" s="16"/>
      <c r="FP783" s="16"/>
      <c r="FQ783" s="16"/>
      <c r="FR783" s="16"/>
      <c r="FS783" s="16"/>
      <c r="FT783" s="16"/>
      <c r="FU783" s="16"/>
      <c r="FV783" s="16"/>
      <c r="FW783" s="16"/>
      <c r="FX783" s="16"/>
    </row>
    <row r="784" spans="1:180" x14ac:dyDescent="0.3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c r="BJ784" s="16"/>
      <c r="BK784" s="16"/>
      <c r="BL784" s="16"/>
      <c r="BM784" s="16"/>
      <c r="BN784" s="16"/>
      <c r="BO784" s="16"/>
      <c r="BP784" s="16"/>
      <c r="BQ784" s="16"/>
      <c r="BR784" s="16"/>
      <c r="BS784" s="16"/>
      <c r="BT784" s="16"/>
      <c r="BU784" s="16"/>
      <c r="BV784" s="16"/>
      <c r="BW784" s="16"/>
      <c r="BX784" s="16"/>
      <c r="BY784" s="16"/>
      <c r="BZ784" s="16"/>
      <c r="CA784" s="16"/>
      <c r="CB784" s="16"/>
      <c r="CC784" s="16"/>
      <c r="CD784" s="16"/>
      <c r="CE784" s="16"/>
      <c r="CF784" s="16"/>
      <c r="CG784" s="16"/>
      <c r="CH784" s="16"/>
      <c r="CI784" s="16"/>
      <c r="CJ784" s="16"/>
      <c r="CK784" s="16"/>
      <c r="CL784" s="16"/>
      <c r="CM784" s="16"/>
      <c r="CN784" s="16"/>
      <c r="CO784" s="16"/>
      <c r="CP784" s="16"/>
      <c r="CQ784" s="16"/>
      <c r="CR784" s="16"/>
      <c r="CS784" s="16"/>
      <c r="CT784" s="16"/>
      <c r="CU784" s="16"/>
      <c r="CV784" s="16"/>
      <c r="CW784" s="16"/>
      <c r="CX784" s="16"/>
      <c r="CY784" s="16"/>
      <c r="CZ784" s="16"/>
      <c r="DA784" s="16"/>
      <c r="DB784" s="16"/>
      <c r="DC784" s="16"/>
      <c r="DD784" s="16"/>
      <c r="DE784" s="16"/>
      <c r="DF784" s="16"/>
      <c r="DG784" s="16"/>
      <c r="DH784" s="16"/>
      <c r="DI784" s="16"/>
      <c r="DJ784" s="16"/>
      <c r="DK784" s="16"/>
      <c r="DL784" s="16"/>
      <c r="DM784" s="16"/>
      <c r="DN784" s="16"/>
      <c r="DO784" s="16"/>
      <c r="DP784" s="16"/>
      <c r="DQ784" s="16"/>
      <c r="DR784" s="16"/>
      <c r="DS784" s="16"/>
      <c r="DT784" s="16"/>
      <c r="DU784" s="16"/>
      <c r="DV784" s="16"/>
      <c r="DW784" s="16"/>
      <c r="DX784" s="16"/>
      <c r="DY784" s="16"/>
      <c r="DZ784" s="16"/>
      <c r="EA784" s="16"/>
      <c r="EB784" s="16"/>
      <c r="EC784" s="16"/>
      <c r="ED784" s="16"/>
      <c r="EE784" s="16"/>
      <c r="EF784" s="16"/>
      <c r="EG784" s="16"/>
      <c r="EH784" s="16"/>
      <c r="EI784" s="16"/>
      <c r="EJ784" s="16"/>
      <c r="EK784" s="16"/>
      <c r="EL784" s="16"/>
      <c r="EM784" s="16"/>
      <c r="EN784" s="16"/>
      <c r="EO784" s="16"/>
      <c r="EP784" s="16"/>
      <c r="EQ784" s="16"/>
      <c r="ER784" s="16"/>
      <c r="ES784" s="16"/>
      <c r="ET784" s="16"/>
      <c r="EU784" s="16"/>
      <c r="EV784" s="16"/>
      <c r="EW784" s="16"/>
      <c r="EX784" s="16"/>
      <c r="EY784" s="16"/>
      <c r="EZ784" s="16"/>
      <c r="FA784" s="16"/>
      <c r="FB784" s="16"/>
      <c r="FC784" s="16"/>
      <c r="FD784" s="16"/>
      <c r="FE784" s="16"/>
      <c r="FF784" s="16"/>
      <c r="FG784" s="16"/>
      <c r="FH784" s="16"/>
      <c r="FI784" s="16"/>
      <c r="FJ784" s="16"/>
      <c r="FK784" s="16"/>
      <c r="FL784" s="16"/>
      <c r="FM784" s="16"/>
      <c r="FN784" s="16"/>
      <c r="FO784" s="16"/>
      <c r="FP784" s="16"/>
      <c r="FQ784" s="16"/>
      <c r="FR784" s="16"/>
      <c r="FS784" s="16"/>
      <c r="FT784" s="16"/>
      <c r="FU784" s="16"/>
      <c r="FV784" s="16"/>
      <c r="FW784" s="16"/>
      <c r="FX784" s="16"/>
    </row>
    <row r="785" spans="1:180" x14ac:dyDescent="0.3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c r="BJ785" s="16"/>
      <c r="BK785" s="16"/>
      <c r="BL785" s="16"/>
      <c r="BM785" s="16"/>
      <c r="BN785" s="16"/>
      <c r="BO785" s="16"/>
      <c r="BP785" s="16"/>
      <c r="BQ785" s="16"/>
      <c r="BR785" s="16"/>
      <c r="BS785" s="16"/>
      <c r="BT785" s="16"/>
      <c r="BU785" s="16"/>
      <c r="BV785" s="16"/>
      <c r="BW785" s="16"/>
      <c r="BX785" s="16"/>
      <c r="BY785" s="16"/>
      <c r="BZ785" s="16"/>
      <c r="CA785" s="16"/>
      <c r="CB785" s="16"/>
      <c r="CC785" s="16"/>
      <c r="CD785" s="16"/>
      <c r="CE785" s="16"/>
      <c r="CF785" s="16"/>
      <c r="CG785" s="16"/>
      <c r="CH785" s="16"/>
      <c r="CI785" s="16"/>
      <c r="CJ785" s="16"/>
      <c r="CK785" s="16"/>
      <c r="CL785" s="16"/>
      <c r="CM785" s="16"/>
      <c r="CN785" s="16"/>
      <c r="CO785" s="16"/>
      <c r="CP785" s="16"/>
      <c r="CQ785" s="16"/>
      <c r="CR785" s="16"/>
      <c r="CS785" s="16"/>
      <c r="CT785" s="16"/>
      <c r="CU785" s="16"/>
      <c r="CV785" s="16"/>
      <c r="CW785" s="16"/>
      <c r="CX785" s="16"/>
      <c r="CY785" s="16"/>
      <c r="CZ785" s="16"/>
      <c r="DA785" s="16"/>
      <c r="DB785" s="16"/>
      <c r="DC785" s="16"/>
      <c r="DD785" s="16"/>
      <c r="DE785" s="16"/>
      <c r="DF785" s="16"/>
      <c r="DG785" s="16"/>
      <c r="DH785" s="16"/>
      <c r="DI785" s="16"/>
      <c r="DJ785" s="16"/>
      <c r="DK785" s="16"/>
      <c r="DL785" s="16"/>
      <c r="DM785" s="16"/>
      <c r="DN785" s="16"/>
      <c r="DO785" s="16"/>
      <c r="DP785" s="16"/>
      <c r="DQ785" s="16"/>
      <c r="DR785" s="16"/>
      <c r="DS785" s="16"/>
      <c r="DT785" s="16"/>
      <c r="DU785" s="16"/>
      <c r="DV785" s="16"/>
      <c r="DW785" s="16"/>
      <c r="DX785" s="16"/>
      <c r="DY785" s="16"/>
      <c r="DZ785" s="16"/>
      <c r="EA785" s="16"/>
      <c r="EB785" s="16"/>
      <c r="EC785" s="16"/>
      <c r="ED785" s="16"/>
      <c r="EE785" s="16"/>
      <c r="EF785" s="16"/>
      <c r="EG785" s="16"/>
      <c r="EH785" s="16"/>
      <c r="EI785" s="16"/>
      <c r="EJ785" s="16"/>
      <c r="EK785" s="16"/>
      <c r="EL785" s="16"/>
      <c r="EM785" s="16"/>
      <c r="EN785" s="16"/>
      <c r="EO785" s="16"/>
      <c r="EP785" s="16"/>
      <c r="EQ785" s="16"/>
      <c r="ER785" s="16"/>
      <c r="ES785" s="16"/>
      <c r="ET785" s="16"/>
      <c r="EU785" s="16"/>
      <c r="EV785" s="16"/>
      <c r="EW785" s="16"/>
      <c r="EX785" s="16"/>
      <c r="EY785" s="16"/>
      <c r="EZ785" s="16"/>
      <c r="FA785" s="16"/>
      <c r="FB785" s="16"/>
      <c r="FC785" s="16"/>
      <c r="FD785" s="16"/>
      <c r="FE785" s="16"/>
      <c r="FF785" s="16"/>
      <c r="FG785" s="16"/>
      <c r="FH785" s="16"/>
      <c r="FI785" s="16"/>
      <c r="FJ785" s="16"/>
      <c r="FK785" s="16"/>
      <c r="FL785" s="16"/>
      <c r="FM785" s="16"/>
      <c r="FN785" s="16"/>
      <c r="FO785" s="16"/>
      <c r="FP785" s="16"/>
      <c r="FQ785" s="16"/>
      <c r="FR785" s="16"/>
      <c r="FS785" s="16"/>
      <c r="FT785" s="16"/>
      <c r="FU785" s="16"/>
      <c r="FV785" s="16"/>
      <c r="FW785" s="16"/>
      <c r="FX785" s="16"/>
    </row>
    <row r="786" spans="1:180" x14ac:dyDescent="0.3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c r="BW786" s="16"/>
      <c r="BX786" s="16"/>
      <c r="BY786" s="16"/>
      <c r="BZ786" s="16"/>
      <c r="CA786" s="16"/>
      <c r="CB786" s="16"/>
      <c r="CC786" s="16"/>
      <c r="CD786" s="16"/>
      <c r="CE786" s="16"/>
      <c r="CF786" s="16"/>
      <c r="CG786" s="16"/>
      <c r="CH786" s="16"/>
      <c r="CI786" s="16"/>
      <c r="CJ786" s="16"/>
      <c r="CK786" s="16"/>
      <c r="CL786" s="16"/>
      <c r="CM786" s="16"/>
      <c r="CN786" s="16"/>
      <c r="CO786" s="16"/>
      <c r="CP786" s="16"/>
      <c r="CQ786" s="16"/>
      <c r="CR786" s="16"/>
      <c r="CS786" s="16"/>
      <c r="CT786" s="16"/>
      <c r="CU786" s="16"/>
      <c r="CV786" s="16"/>
      <c r="CW786" s="16"/>
      <c r="CX786" s="16"/>
      <c r="CY786" s="16"/>
      <c r="CZ786" s="16"/>
      <c r="DA786" s="16"/>
      <c r="DB786" s="16"/>
      <c r="DC786" s="16"/>
      <c r="DD786" s="16"/>
      <c r="DE786" s="16"/>
      <c r="DF786" s="16"/>
      <c r="DG786" s="16"/>
      <c r="DH786" s="16"/>
      <c r="DI786" s="16"/>
      <c r="DJ786" s="16"/>
      <c r="DK786" s="16"/>
      <c r="DL786" s="16"/>
      <c r="DM786" s="16"/>
      <c r="DN786" s="16"/>
      <c r="DO786" s="16"/>
      <c r="DP786" s="16"/>
      <c r="DQ786" s="16"/>
      <c r="DR786" s="16"/>
      <c r="DS786" s="16"/>
      <c r="DT786" s="16"/>
      <c r="DU786" s="16"/>
      <c r="DV786" s="16"/>
      <c r="DW786" s="16"/>
      <c r="DX786" s="16"/>
      <c r="DY786" s="16"/>
      <c r="DZ786" s="16"/>
      <c r="EA786" s="16"/>
      <c r="EB786" s="16"/>
      <c r="EC786" s="16"/>
      <c r="ED786" s="16"/>
      <c r="EE786" s="16"/>
      <c r="EF786" s="16"/>
      <c r="EG786" s="16"/>
      <c r="EH786" s="16"/>
      <c r="EI786" s="16"/>
      <c r="EJ786" s="16"/>
      <c r="EK786" s="16"/>
      <c r="EL786" s="16"/>
      <c r="EM786" s="16"/>
      <c r="EN786" s="16"/>
      <c r="EO786" s="16"/>
      <c r="EP786" s="16"/>
      <c r="EQ786" s="16"/>
      <c r="ER786" s="16"/>
      <c r="ES786" s="16"/>
      <c r="ET786" s="16"/>
      <c r="EU786" s="16"/>
      <c r="EV786" s="16"/>
      <c r="EW786" s="16"/>
      <c r="EX786" s="16"/>
      <c r="EY786" s="16"/>
      <c r="EZ786" s="16"/>
      <c r="FA786" s="16"/>
      <c r="FB786" s="16"/>
      <c r="FC786" s="16"/>
      <c r="FD786" s="16"/>
      <c r="FE786" s="16"/>
      <c r="FF786" s="16"/>
      <c r="FG786" s="16"/>
      <c r="FH786" s="16"/>
      <c r="FI786" s="16"/>
      <c r="FJ786" s="16"/>
      <c r="FK786" s="16"/>
      <c r="FL786" s="16"/>
      <c r="FM786" s="16"/>
      <c r="FN786" s="16"/>
      <c r="FO786" s="16"/>
      <c r="FP786" s="16"/>
      <c r="FQ786" s="16"/>
      <c r="FR786" s="16"/>
      <c r="FS786" s="16"/>
      <c r="FT786" s="16"/>
      <c r="FU786" s="16"/>
      <c r="FV786" s="16"/>
      <c r="FW786" s="16"/>
      <c r="FX786" s="16"/>
    </row>
    <row r="787" spans="1:180" x14ac:dyDescent="0.3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c r="BW787" s="16"/>
      <c r="BX787" s="16"/>
      <c r="BY787" s="16"/>
      <c r="BZ787" s="16"/>
      <c r="CA787" s="16"/>
      <c r="CB787" s="16"/>
      <c r="CC787" s="16"/>
      <c r="CD787" s="16"/>
      <c r="CE787" s="16"/>
      <c r="CF787" s="16"/>
      <c r="CG787" s="16"/>
      <c r="CH787" s="16"/>
      <c r="CI787" s="16"/>
      <c r="CJ787" s="16"/>
      <c r="CK787" s="16"/>
      <c r="CL787" s="16"/>
      <c r="CM787" s="16"/>
      <c r="CN787" s="16"/>
      <c r="CO787" s="16"/>
      <c r="CP787" s="16"/>
      <c r="CQ787" s="16"/>
      <c r="CR787" s="16"/>
      <c r="CS787" s="16"/>
      <c r="CT787" s="16"/>
      <c r="CU787" s="16"/>
      <c r="CV787" s="16"/>
      <c r="CW787" s="16"/>
      <c r="CX787" s="16"/>
      <c r="CY787" s="16"/>
      <c r="CZ787" s="16"/>
      <c r="DA787" s="16"/>
      <c r="DB787" s="16"/>
      <c r="DC787" s="16"/>
      <c r="DD787" s="16"/>
      <c r="DE787" s="16"/>
      <c r="DF787" s="16"/>
      <c r="DG787" s="16"/>
      <c r="DH787" s="16"/>
      <c r="DI787" s="16"/>
      <c r="DJ787" s="16"/>
      <c r="DK787" s="16"/>
      <c r="DL787" s="16"/>
      <c r="DM787" s="16"/>
      <c r="DN787" s="16"/>
      <c r="DO787" s="16"/>
      <c r="DP787" s="16"/>
      <c r="DQ787" s="16"/>
      <c r="DR787" s="16"/>
      <c r="DS787" s="16"/>
      <c r="DT787" s="16"/>
      <c r="DU787" s="16"/>
      <c r="DV787" s="16"/>
      <c r="DW787" s="16"/>
      <c r="DX787" s="16"/>
      <c r="DY787" s="16"/>
      <c r="DZ787" s="16"/>
      <c r="EA787" s="16"/>
      <c r="EB787" s="16"/>
      <c r="EC787" s="16"/>
      <c r="ED787" s="16"/>
      <c r="EE787" s="16"/>
      <c r="EF787" s="16"/>
      <c r="EG787" s="16"/>
      <c r="EH787" s="16"/>
      <c r="EI787" s="16"/>
      <c r="EJ787" s="16"/>
      <c r="EK787" s="16"/>
      <c r="EL787" s="16"/>
      <c r="EM787" s="16"/>
      <c r="EN787" s="16"/>
      <c r="EO787" s="16"/>
      <c r="EP787" s="16"/>
      <c r="EQ787" s="16"/>
      <c r="ER787" s="16"/>
      <c r="ES787" s="16"/>
      <c r="ET787" s="16"/>
      <c r="EU787" s="16"/>
      <c r="EV787" s="16"/>
      <c r="EW787" s="16"/>
      <c r="EX787" s="16"/>
      <c r="EY787" s="16"/>
      <c r="EZ787" s="16"/>
      <c r="FA787" s="16"/>
      <c r="FB787" s="16"/>
      <c r="FC787" s="16"/>
      <c r="FD787" s="16"/>
      <c r="FE787" s="16"/>
      <c r="FF787" s="16"/>
      <c r="FG787" s="16"/>
      <c r="FH787" s="16"/>
      <c r="FI787" s="16"/>
      <c r="FJ787" s="16"/>
      <c r="FK787" s="16"/>
      <c r="FL787" s="16"/>
      <c r="FM787" s="16"/>
      <c r="FN787" s="16"/>
      <c r="FO787" s="16"/>
      <c r="FP787" s="16"/>
      <c r="FQ787" s="16"/>
      <c r="FR787" s="16"/>
      <c r="FS787" s="16"/>
      <c r="FT787" s="16"/>
      <c r="FU787" s="16"/>
      <c r="FV787" s="16"/>
      <c r="FW787" s="16"/>
      <c r="FX787" s="16"/>
    </row>
    <row r="788" spans="1:180" x14ac:dyDescent="0.3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c r="BF788" s="16"/>
      <c r="BG788" s="16"/>
      <c r="BH788" s="16"/>
      <c r="BI788" s="16"/>
      <c r="BJ788" s="16"/>
      <c r="BK788" s="16"/>
      <c r="BL788" s="16"/>
      <c r="BM788" s="16"/>
      <c r="BN788" s="16"/>
      <c r="BO788" s="16"/>
      <c r="BP788" s="16"/>
      <c r="BQ788" s="16"/>
      <c r="BR788" s="16"/>
      <c r="BS788" s="16"/>
      <c r="BT788" s="16"/>
      <c r="BU788" s="16"/>
      <c r="BV788" s="16"/>
      <c r="BW788" s="16"/>
      <c r="BX788" s="16"/>
      <c r="BY788" s="16"/>
      <c r="BZ788" s="16"/>
      <c r="CA788" s="16"/>
      <c r="CB788" s="16"/>
      <c r="CC788" s="16"/>
      <c r="CD788" s="16"/>
      <c r="CE788" s="16"/>
      <c r="CF788" s="16"/>
      <c r="CG788" s="16"/>
      <c r="CH788" s="16"/>
      <c r="CI788" s="16"/>
      <c r="CJ788" s="16"/>
      <c r="CK788" s="16"/>
      <c r="CL788" s="16"/>
      <c r="CM788" s="16"/>
      <c r="CN788" s="16"/>
      <c r="CO788" s="16"/>
      <c r="CP788" s="16"/>
      <c r="CQ788" s="16"/>
      <c r="CR788" s="16"/>
      <c r="CS788" s="16"/>
      <c r="CT788" s="16"/>
      <c r="CU788" s="16"/>
      <c r="CV788" s="16"/>
      <c r="CW788" s="16"/>
      <c r="CX788" s="16"/>
      <c r="CY788" s="16"/>
      <c r="CZ788" s="16"/>
      <c r="DA788" s="16"/>
      <c r="DB788" s="16"/>
      <c r="DC788" s="16"/>
      <c r="DD788" s="16"/>
      <c r="DE788" s="16"/>
      <c r="DF788" s="16"/>
      <c r="DG788" s="16"/>
      <c r="DH788" s="16"/>
      <c r="DI788" s="16"/>
      <c r="DJ788" s="16"/>
      <c r="DK788" s="16"/>
      <c r="DL788" s="16"/>
      <c r="DM788" s="16"/>
      <c r="DN788" s="16"/>
      <c r="DO788" s="16"/>
      <c r="DP788" s="16"/>
      <c r="DQ788" s="16"/>
      <c r="DR788" s="16"/>
      <c r="DS788" s="16"/>
      <c r="DT788" s="16"/>
      <c r="DU788" s="16"/>
      <c r="DV788" s="16"/>
      <c r="DW788" s="16"/>
      <c r="DX788" s="16"/>
      <c r="DY788" s="16"/>
      <c r="DZ788" s="16"/>
      <c r="EA788" s="16"/>
      <c r="EB788" s="16"/>
      <c r="EC788" s="16"/>
      <c r="ED788" s="16"/>
      <c r="EE788" s="16"/>
      <c r="EF788" s="16"/>
      <c r="EG788" s="16"/>
      <c r="EH788" s="16"/>
      <c r="EI788" s="16"/>
      <c r="EJ788" s="16"/>
      <c r="EK788" s="16"/>
      <c r="EL788" s="16"/>
      <c r="EM788" s="16"/>
      <c r="EN788" s="16"/>
      <c r="EO788" s="16"/>
      <c r="EP788" s="16"/>
      <c r="EQ788" s="16"/>
      <c r="ER788" s="16"/>
      <c r="ES788" s="16"/>
      <c r="ET788" s="16"/>
      <c r="EU788" s="16"/>
      <c r="EV788" s="16"/>
      <c r="EW788" s="16"/>
      <c r="EX788" s="16"/>
      <c r="EY788" s="16"/>
      <c r="EZ788" s="16"/>
      <c r="FA788" s="16"/>
      <c r="FB788" s="16"/>
      <c r="FC788" s="16"/>
      <c r="FD788" s="16"/>
      <c r="FE788" s="16"/>
      <c r="FF788" s="16"/>
      <c r="FG788" s="16"/>
      <c r="FH788" s="16"/>
      <c r="FI788" s="16"/>
      <c r="FJ788" s="16"/>
      <c r="FK788" s="16"/>
      <c r="FL788" s="16"/>
      <c r="FM788" s="16"/>
      <c r="FN788" s="16"/>
      <c r="FO788" s="16"/>
      <c r="FP788" s="16"/>
      <c r="FQ788" s="16"/>
      <c r="FR788" s="16"/>
      <c r="FS788" s="16"/>
      <c r="FT788" s="16"/>
      <c r="FU788" s="16"/>
      <c r="FV788" s="16"/>
      <c r="FW788" s="16"/>
      <c r="FX788" s="16"/>
    </row>
    <row r="789" spans="1:180" x14ac:dyDescent="0.3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c r="BF789" s="16"/>
      <c r="BG789" s="16"/>
      <c r="BH789" s="16"/>
      <c r="BI789" s="16"/>
      <c r="BJ789" s="16"/>
      <c r="BK789" s="16"/>
      <c r="BL789" s="16"/>
      <c r="BM789" s="16"/>
      <c r="BN789" s="16"/>
      <c r="BO789" s="16"/>
      <c r="BP789" s="16"/>
      <c r="BQ789" s="16"/>
      <c r="BR789" s="16"/>
      <c r="BS789" s="16"/>
      <c r="BT789" s="16"/>
      <c r="BU789" s="16"/>
      <c r="BV789" s="16"/>
      <c r="BW789" s="16"/>
      <c r="BX789" s="16"/>
      <c r="BY789" s="16"/>
      <c r="BZ789" s="16"/>
      <c r="CA789" s="16"/>
      <c r="CB789" s="16"/>
      <c r="CC789" s="16"/>
      <c r="CD789" s="16"/>
      <c r="CE789" s="16"/>
      <c r="CF789" s="16"/>
      <c r="CG789" s="16"/>
      <c r="CH789" s="16"/>
      <c r="CI789" s="16"/>
      <c r="CJ789" s="16"/>
      <c r="CK789" s="16"/>
      <c r="CL789" s="16"/>
      <c r="CM789" s="16"/>
      <c r="CN789" s="16"/>
      <c r="CO789" s="16"/>
      <c r="CP789" s="16"/>
      <c r="CQ789" s="16"/>
      <c r="CR789" s="16"/>
      <c r="CS789" s="16"/>
      <c r="CT789" s="16"/>
      <c r="CU789" s="16"/>
      <c r="CV789" s="16"/>
      <c r="CW789" s="16"/>
      <c r="CX789" s="16"/>
      <c r="CY789" s="16"/>
      <c r="CZ789" s="16"/>
      <c r="DA789" s="16"/>
      <c r="DB789" s="16"/>
      <c r="DC789" s="16"/>
      <c r="DD789" s="16"/>
      <c r="DE789" s="16"/>
      <c r="DF789" s="16"/>
      <c r="DG789" s="16"/>
      <c r="DH789" s="16"/>
      <c r="DI789" s="16"/>
      <c r="DJ789" s="16"/>
      <c r="DK789" s="16"/>
      <c r="DL789" s="16"/>
      <c r="DM789" s="16"/>
      <c r="DN789" s="16"/>
      <c r="DO789" s="16"/>
      <c r="DP789" s="16"/>
      <c r="DQ789" s="16"/>
      <c r="DR789" s="16"/>
      <c r="DS789" s="16"/>
      <c r="DT789" s="16"/>
      <c r="DU789" s="16"/>
      <c r="DV789" s="16"/>
      <c r="DW789" s="16"/>
      <c r="DX789" s="16"/>
      <c r="DY789" s="16"/>
      <c r="DZ789" s="16"/>
      <c r="EA789" s="16"/>
      <c r="EB789" s="16"/>
      <c r="EC789" s="16"/>
      <c r="ED789" s="16"/>
      <c r="EE789" s="16"/>
      <c r="EF789" s="16"/>
      <c r="EG789" s="16"/>
      <c r="EH789" s="16"/>
      <c r="EI789" s="16"/>
      <c r="EJ789" s="16"/>
      <c r="EK789" s="16"/>
      <c r="EL789" s="16"/>
      <c r="EM789" s="16"/>
      <c r="EN789" s="16"/>
      <c r="EO789" s="16"/>
      <c r="EP789" s="16"/>
      <c r="EQ789" s="16"/>
      <c r="ER789" s="16"/>
      <c r="ES789" s="16"/>
      <c r="ET789" s="16"/>
      <c r="EU789" s="16"/>
      <c r="EV789" s="16"/>
      <c r="EW789" s="16"/>
      <c r="EX789" s="16"/>
      <c r="EY789" s="16"/>
      <c r="EZ789" s="16"/>
      <c r="FA789" s="16"/>
      <c r="FB789" s="16"/>
      <c r="FC789" s="16"/>
      <c r="FD789" s="16"/>
      <c r="FE789" s="16"/>
      <c r="FF789" s="16"/>
      <c r="FG789" s="16"/>
      <c r="FH789" s="16"/>
      <c r="FI789" s="16"/>
      <c r="FJ789" s="16"/>
      <c r="FK789" s="16"/>
      <c r="FL789" s="16"/>
      <c r="FM789" s="16"/>
      <c r="FN789" s="16"/>
      <c r="FO789" s="16"/>
      <c r="FP789" s="16"/>
      <c r="FQ789" s="16"/>
      <c r="FR789" s="16"/>
      <c r="FS789" s="16"/>
      <c r="FT789" s="16"/>
      <c r="FU789" s="16"/>
      <c r="FV789" s="16"/>
      <c r="FW789" s="16"/>
      <c r="FX789" s="16"/>
    </row>
    <row r="790" spans="1:180" x14ac:dyDescent="0.3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c r="BF790" s="16"/>
      <c r="BG790" s="16"/>
      <c r="BH790" s="16"/>
      <c r="BI790" s="16"/>
      <c r="BJ790" s="16"/>
      <c r="BK790" s="16"/>
      <c r="BL790" s="16"/>
      <c r="BM790" s="16"/>
      <c r="BN790" s="16"/>
      <c r="BO790" s="16"/>
      <c r="BP790" s="16"/>
      <c r="BQ790" s="16"/>
      <c r="BR790" s="16"/>
      <c r="BS790" s="16"/>
      <c r="BT790" s="16"/>
      <c r="BU790" s="16"/>
      <c r="BV790" s="16"/>
      <c r="BW790" s="16"/>
      <c r="BX790" s="16"/>
      <c r="BY790" s="16"/>
      <c r="BZ790" s="16"/>
      <c r="CA790" s="16"/>
      <c r="CB790" s="16"/>
      <c r="CC790" s="16"/>
      <c r="CD790" s="16"/>
      <c r="CE790" s="16"/>
      <c r="CF790" s="16"/>
      <c r="CG790" s="16"/>
      <c r="CH790" s="16"/>
      <c r="CI790" s="16"/>
      <c r="CJ790" s="16"/>
      <c r="CK790" s="16"/>
      <c r="CL790" s="16"/>
      <c r="CM790" s="16"/>
      <c r="CN790" s="16"/>
      <c r="CO790" s="16"/>
      <c r="CP790" s="16"/>
      <c r="CQ790" s="16"/>
      <c r="CR790" s="16"/>
      <c r="CS790" s="16"/>
      <c r="CT790" s="16"/>
      <c r="CU790" s="16"/>
      <c r="CV790" s="16"/>
      <c r="CW790" s="16"/>
      <c r="CX790" s="16"/>
      <c r="CY790" s="16"/>
      <c r="CZ790" s="16"/>
      <c r="DA790" s="16"/>
      <c r="DB790" s="16"/>
      <c r="DC790" s="16"/>
      <c r="DD790" s="16"/>
      <c r="DE790" s="16"/>
      <c r="DF790" s="16"/>
      <c r="DG790" s="16"/>
      <c r="DH790" s="16"/>
      <c r="DI790" s="16"/>
      <c r="DJ790" s="16"/>
      <c r="DK790" s="16"/>
      <c r="DL790" s="16"/>
      <c r="DM790" s="16"/>
      <c r="DN790" s="16"/>
      <c r="DO790" s="16"/>
      <c r="DP790" s="16"/>
      <c r="DQ790" s="16"/>
      <c r="DR790" s="16"/>
      <c r="DS790" s="16"/>
      <c r="DT790" s="16"/>
      <c r="DU790" s="16"/>
      <c r="DV790" s="16"/>
      <c r="DW790" s="16"/>
      <c r="DX790" s="16"/>
      <c r="DY790" s="16"/>
      <c r="DZ790" s="16"/>
      <c r="EA790" s="16"/>
      <c r="EB790" s="16"/>
      <c r="EC790" s="16"/>
      <c r="ED790" s="16"/>
      <c r="EE790" s="16"/>
      <c r="EF790" s="16"/>
      <c r="EG790" s="16"/>
      <c r="EH790" s="16"/>
      <c r="EI790" s="16"/>
      <c r="EJ790" s="16"/>
      <c r="EK790" s="16"/>
      <c r="EL790" s="16"/>
      <c r="EM790" s="16"/>
      <c r="EN790" s="16"/>
      <c r="EO790" s="16"/>
      <c r="EP790" s="16"/>
      <c r="EQ790" s="16"/>
      <c r="ER790" s="16"/>
      <c r="ES790" s="16"/>
      <c r="ET790" s="16"/>
      <c r="EU790" s="16"/>
      <c r="EV790" s="16"/>
      <c r="EW790" s="16"/>
      <c r="EX790" s="16"/>
      <c r="EY790" s="16"/>
      <c r="EZ790" s="16"/>
      <c r="FA790" s="16"/>
      <c r="FB790" s="16"/>
      <c r="FC790" s="16"/>
      <c r="FD790" s="16"/>
      <c r="FE790" s="16"/>
      <c r="FF790" s="16"/>
      <c r="FG790" s="16"/>
      <c r="FH790" s="16"/>
      <c r="FI790" s="16"/>
      <c r="FJ790" s="16"/>
      <c r="FK790" s="16"/>
      <c r="FL790" s="16"/>
      <c r="FM790" s="16"/>
      <c r="FN790" s="16"/>
      <c r="FO790" s="16"/>
      <c r="FP790" s="16"/>
      <c r="FQ790" s="16"/>
      <c r="FR790" s="16"/>
      <c r="FS790" s="16"/>
      <c r="FT790" s="16"/>
      <c r="FU790" s="16"/>
      <c r="FV790" s="16"/>
      <c r="FW790" s="16"/>
      <c r="FX790" s="16"/>
    </row>
    <row r="791" spans="1:180" x14ac:dyDescent="0.3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16"/>
      <c r="BH791" s="16"/>
      <c r="BI791" s="16"/>
      <c r="BJ791" s="16"/>
      <c r="BK791" s="16"/>
      <c r="BL791" s="16"/>
      <c r="BM791" s="16"/>
      <c r="BN791" s="16"/>
      <c r="BO791" s="16"/>
      <c r="BP791" s="16"/>
      <c r="BQ791" s="16"/>
      <c r="BR791" s="16"/>
      <c r="BS791" s="16"/>
      <c r="BT791" s="16"/>
      <c r="BU791" s="16"/>
      <c r="BV791" s="16"/>
      <c r="BW791" s="16"/>
      <c r="BX791" s="16"/>
      <c r="BY791" s="16"/>
      <c r="BZ791" s="16"/>
      <c r="CA791" s="16"/>
      <c r="CB791" s="16"/>
      <c r="CC791" s="16"/>
      <c r="CD791" s="16"/>
      <c r="CE791" s="16"/>
      <c r="CF791" s="16"/>
      <c r="CG791" s="16"/>
      <c r="CH791" s="16"/>
      <c r="CI791" s="16"/>
      <c r="CJ791" s="16"/>
      <c r="CK791" s="16"/>
      <c r="CL791" s="16"/>
      <c r="CM791" s="16"/>
      <c r="CN791" s="16"/>
      <c r="CO791" s="16"/>
      <c r="CP791" s="16"/>
      <c r="CQ791" s="16"/>
      <c r="CR791" s="16"/>
      <c r="CS791" s="16"/>
      <c r="CT791" s="16"/>
      <c r="CU791" s="16"/>
      <c r="CV791" s="16"/>
      <c r="CW791" s="16"/>
      <c r="CX791" s="16"/>
      <c r="CY791" s="16"/>
      <c r="CZ791" s="16"/>
      <c r="DA791" s="16"/>
      <c r="DB791" s="16"/>
      <c r="DC791" s="16"/>
      <c r="DD791" s="16"/>
      <c r="DE791" s="16"/>
      <c r="DF791" s="16"/>
      <c r="DG791" s="16"/>
      <c r="DH791" s="16"/>
      <c r="DI791" s="16"/>
      <c r="DJ791" s="16"/>
      <c r="DK791" s="16"/>
      <c r="DL791" s="16"/>
      <c r="DM791" s="16"/>
      <c r="DN791" s="16"/>
      <c r="DO791" s="16"/>
      <c r="DP791" s="16"/>
      <c r="DQ791" s="16"/>
      <c r="DR791" s="16"/>
      <c r="DS791" s="16"/>
      <c r="DT791" s="16"/>
      <c r="DU791" s="16"/>
      <c r="DV791" s="16"/>
      <c r="DW791" s="16"/>
      <c r="DX791" s="16"/>
      <c r="DY791" s="16"/>
      <c r="DZ791" s="16"/>
      <c r="EA791" s="16"/>
      <c r="EB791" s="16"/>
      <c r="EC791" s="16"/>
      <c r="ED791" s="16"/>
      <c r="EE791" s="16"/>
      <c r="EF791" s="16"/>
      <c r="EG791" s="16"/>
      <c r="EH791" s="16"/>
      <c r="EI791" s="16"/>
      <c r="EJ791" s="16"/>
      <c r="EK791" s="16"/>
      <c r="EL791" s="16"/>
      <c r="EM791" s="16"/>
      <c r="EN791" s="16"/>
      <c r="EO791" s="16"/>
      <c r="EP791" s="16"/>
      <c r="EQ791" s="16"/>
      <c r="ER791" s="16"/>
      <c r="ES791" s="16"/>
      <c r="ET791" s="16"/>
      <c r="EU791" s="16"/>
      <c r="EV791" s="16"/>
      <c r="EW791" s="16"/>
      <c r="EX791" s="16"/>
      <c r="EY791" s="16"/>
      <c r="EZ791" s="16"/>
      <c r="FA791" s="16"/>
      <c r="FB791" s="16"/>
      <c r="FC791" s="16"/>
      <c r="FD791" s="16"/>
      <c r="FE791" s="16"/>
      <c r="FF791" s="16"/>
      <c r="FG791" s="16"/>
      <c r="FH791" s="16"/>
      <c r="FI791" s="16"/>
      <c r="FJ791" s="16"/>
      <c r="FK791" s="16"/>
      <c r="FL791" s="16"/>
      <c r="FM791" s="16"/>
      <c r="FN791" s="16"/>
      <c r="FO791" s="16"/>
      <c r="FP791" s="16"/>
      <c r="FQ791" s="16"/>
      <c r="FR791" s="16"/>
      <c r="FS791" s="16"/>
      <c r="FT791" s="16"/>
      <c r="FU791" s="16"/>
      <c r="FV791" s="16"/>
      <c r="FW791" s="16"/>
      <c r="FX791" s="16"/>
    </row>
    <row r="792" spans="1:180" x14ac:dyDescent="0.3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c r="BF792" s="16"/>
      <c r="BG792" s="16"/>
      <c r="BH792" s="16"/>
      <c r="BI792" s="16"/>
      <c r="BJ792" s="16"/>
      <c r="BK792" s="16"/>
      <c r="BL792" s="16"/>
      <c r="BM792" s="16"/>
      <c r="BN792" s="16"/>
      <c r="BO792" s="16"/>
      <c r="BP792" s="16"/>
      <c r="BQ792" s="16"/>
      <c r="BR792" s="16"/>
      <c r="BS792" s="16"/>
      <c r="BT792" s="16"/>
      <c r="BU792" s="16"/>
      <c r="BV792" s="16"/>
      <c r="BW792" s="16"/>
      <c r="BX792" s="16"/>
      <c r="BY792" s="16"/>
      <c r="BZ792" s="16"/>
      <c r="CA792" s="16"/>
      <c r="CB792" s="16"/>
      <c r="CC792" s="16"/>
      <c r="CD792" s="16"/>
      <c r="CE792" s="16"/>
      <c r="CF792" s="16"/>
      <c r="CG792" s="16"/>
      <c r="CH792" s="16"/>
      <c r="CI792" s="16"/>
      <c r="CJ792" s="16"/>
      <c r="CK792" s="16"/>
      <c r="CL792" s="16"/>
      <c r="CM792" s="16"/>
      <c r="CN792" s="16"/>
      <c r="CO792" s="16"/>
      <c r="CP792" s="16"/>
      <c r="CQ792" s="16"/>
      <c r="CR792" s="16"/>
      <c r="CS792" s="16"/>
      <c r="CT792" s="16"/>
      <c r="CU792" s="16"/>
      <c r="CV792" s="16"/>
      <c r="CW792" s="16"/>
      <c r="CX792" s="16"/>
      <c r="CY792" s="16"/>
      <c r="CZ792" s="16"/>
      <c r="DA792" s="16"/>
      <c r="DB792" s="16"/>
      <c r="DC792" s="16"/>
      <c r="DD792" s="16"/>
      <c r="DE792" s="16"/>
      <c r="DF792" s="16"/>
      <c r="DG792" s="16"/>
      <c r="DH792" s="16"/>
      <c r="DI792" s="16"/>
      <c r="DJ792" s="16"/>
      <c r="DK792" s="16"/>
      <c r="DL792" s="16"/>
      <c r="DM792" s="16"/>
      <c r="DN792" s="16"/>
      <c r="DO792" s="16"/>
      <c r="DP792" s="16"/>
      <c r="DQ792" s="16"/>
      <c r="DR792" s="16"/>
      <c r="DS792" s="16"/>
      <c r="DT792" s="16"/>
      <c r="DU792" s="16"/>
      <c r="DV792" s="16"/>
      <c r="DW792" s="16"/>
      <c r="DX792" s="16"/>
      <c r="DY792" s="16"/>
      <c r="DZ792" s="16"/>
      <c r="EA792" s="16"/>
      <c r="EB792" s="16"/>
      <c r="EC792" s="16"/>
      <c r="ED792" s="16"/>
      <c r="EE792" s="16"/>
      <c r="EF792" s="16"/>
      <c r="EG792" s="16"/>
      <c r="EH792" s="16"/>
      <c r="EI792" s="16"/>
      <c r="EJ792" s="16"/>
      <c r="EK792" s="16"/>
      <c r="EL792" s="16"/>
      <c r="EM792" s="16"/>
      <c r="EN792" s="16"/>
      <c r="EO792" s="16"/>
      <c r="EP792" s="16"/>
      <c r="EQ792" s="16"/>
      <c r="ER792" s="16"/>
      <c r="ES792" s="16"/>
      <c r="ET792" s="16"/>
      <c r="EU792" s="16"/>
      <c r="EV792" s="16"/>
      <c r="EW792" s="16"/>
      <c r="EX792" s="16"/>
      <c r="EY792" s="16"/>
      <c r="EZ792" s="16"/>
      <c r="FA792" s="16"/>
      <c r="FB792" s="16"/>
      <c r="FC792" s="16"/>
      <c r="FD792" s="16"/>
      <c r="FE792" s="16"/>
      <c r="FF792" s="16"/>
      <c r="FG792" s="16"/>
      <c r="FH792" s="16"/>
      <c r="FI792" s="16"/>
      <c r="FJ792" s="16"/>
      <c r="FK792" s="16"/>
      <c r="FL792" s="16"/>
      <c r="FM792" s="16"/>
      <c r="FN792" s="16"/>
      <c r="FO792" s="16"/>
      <c r="FP792" s="16"/>
      <c r="FQ792" s="16"/>
      <c r="FR792" s="16"/>
      <c r="FS792" s="16"/>
      <c r="FT792" s="16"/>
      <c r="FU792" s="16"/>
      <c r="FV792" s="16"/>
      <c r="FW792" s="16"/>
      <c r="FX792" s="16"/>
    </row>
    <row r="793" spans="1:180" x14ac:dyDescent="0.3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c r="BF793" s="16"/>
      <c r="BG793" s="16"/>
      <c r="BH793" s="16"/>
      <c r="BI793" s="16"/>
      <c r="BJ793" s="16"/>
      <c r="BK793" s="16"/>
      <c r="BL793" s="16"/>
      <c r="BM793" s="16"/>
      <c r="BN793" s="16"/>
      <c r="BO793" s="16"/>
      <c r="BP793" s="16"/>
      <c r="BQ793" s="16"/>
      <c r="BR793" s="16"/>
      <c r="BS793" s="16"/>
      <c r="BT793" s="16"/>
      <c r="BU793" s="16"/>
      <c r="BV793" s="16"/>
      <c r="BW793" s="16"/>
      <c r="BX793" s="16"/>
      <c r="BY793" s="16"/>
      <c r="BZ793" s="16"/>
      <c r="CA793" s="16"/>
      <c r="CB793" s="16"/>
      <c r="CC793" s="16"/>
      <c r="CD793" s="16"/>
      <c r="CE793" s="16"/>
      <c r="CF793" s="16"/>
      <c r="CG793" s="16"/>
      <c r="CH793" s="16"/>
      <c r="CI793" s="16"/>
      <c r="CJ793" s="16"/>
      <c r="CK793" s="16"/>
      <c r="CL793" s="16"/>
      <c r="CM793" s="16"/>
      <c r="CN793" s="16"/>
      <c r="CO793" s="16"/>
      <c r="CP793" s="16"/>
      <c r="CQ793" s="16"/>
      <c r="CR793" s="16"/>
      <c r="CS793" s="16"/>
      <c r="CT793" s="16"/>
      <c r="CU793" s="16"/>
      <c r="CV793" s="16"/>
      <c r="CW793" s="16"/>
      <c r="CX793" s="16"/>
      <c r="CY793" s="16"/>
      <c r="CZ793" s="16"/>
      <c r="DA793" s="16"/>
      <c r="DB793" s="16"/>
      <c r="DC793" s="16"/>
      <c r="DD793" s="16"/>
      <c r="DE793" s="16"/>
      <c r="DF793" s="16"/>
      <c r="DG793" s="16"/>
      <c r="DH793" s="16"/>
      <c r="DI793" s="16"/>
      <c r="DJ793" s="16"/>
      <c r="DK793" s="16"/>
      <c r="DL793" s="16"/>
      <c r="DM793" s="16"/>
      <c r="DN793" s="16"/>
      <c r="DO793" s="16"/>
      <c r="DP793" s="16"/>
      <c r="DQ793" s="16"/>
      <c r="DR793" s="16"/>
      <c r="DS793" s="16"/>
      <c r="DT793" s="16"/>
      <c r="DU793" s="16"/>
      <c r="DV793" s="16"/>
      <c r="DW793" s="16"/>
      <c r="DX793" s="16"/>
      <c r="DY793" s="16"/>
      <c r="DZ793" s="16"/>
      <c r="EA793" s="16"/>
      <c r="EB793" s="16"/>
      <c r="EC793" s="16"/>
      <c r="ED793" s="16"/>
      <c r="EE793" s="16"/>
      <c r="EF793" s="16"/>
      <c r="EG793" s="16"/>
      <c r="EH793" s="16"/>
      <c r="EI793" s="16"/>
      <c r="EJ793" s="16"/>
      <c r="EK793" s="16"/>
      <c r="EL793" s="16"/>
      <c r="EM793" s="16"/>
      <c r="EN793" s="16"/>
      <c r="EO793" s="16"/>
      <c r="EP793" s="16"/>
      <c r="EQ793" s="16"/>
      <c r="ER793" s="16"/>
      <c r="ES793" s="16"/>
      <c r="ET793" s="16"/>
      <c r="EU793" s="16"/>
      <c r="EV793" s="16"/>
      <c r="EW793" s="16"/>
      <c r="EX793" s="16"/>
      <c r="EY793" s="16"/>
      <c r="EZ793" s="16"/>
      <c r="FA793" s="16"/>
      <c r="FB793" s="16"/>
      <c r="FC793" s="16"/>
      <c r="FD793" s="16"/>
      <c r="FE793" s="16"/>
      <c r="FF793" s="16"/>
      <c r="FG793" s="16"/>
      <c r="FH793" s="16"/>
      <c r="FI793" s="16"/>
      <c r="FJ793" s="16"/>
      <c r="FK793" s="16"/>
      <c r="FL793" s="16"/>
      <c r="FM793" s="16"/>
      <c r="FN793" s="16"/>
      <c r="FO793" s="16"/>
      <c r="FP793" s="16"/>
      <c r="FQ793" s="16"/>
      <c r="FR793" s="16"/>
      <c r="FS793" s="16"/>
      <c r="FT793" s="16"/>
      <c r="FU793" s="16"/>
      <c r="FV793" s="16"/>
      <c r="FW793" s="16"/>
      <c r="FX793" s="16"/>
    </row>
    <row r="794" spans="1:180" x14ac:dyDescent="0.3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c r="BF794" s="16"/>
      <c r="BG794" s="16"/>
      <c r="BH794" s="16"/>
      <c r="BI794" s="16"/>
      <c r="BJ794" s="16"/>
      <c r="BK794" s="16"/>
      <c r="BL794" s="16"/>
      <c r="BM794" s="16"/>
      <c r="BN794" s="16"/>
      <c r="BO794" s="16"/>
      <c r="BP794" s="16"/>
      <c r="BQ794" s="16"/>
      <c r="BR794" s="16"/>
      <c r="BS794" s="16"/>
      <c r="BT794" s="16"/>
      <c r="BU794" s="16"/>
      <c r="BV794" s="16"/>
      <c r="BW794" s="16"/>
      <c r="BX794" s="16"/>
      <c r="BY794" s="16"/>
      <c r="BZ794" s="16"/>
      <c r="CA794" s="16"/>
      <c r="CB794" s="16"/>
      <c r="CC794" s="16"/>
      <c r="CD794" s="16"/>
      <c r="CE794" s="16"/>
      <c r="CF794" s="16"/>
      <c r="CG794" s="16"/>
      <c r="CH794" s="16"/>
      <c r="CI794" s="16"/>
      <c r="CJ794" s="16"/>
      <c r="CK794" s="16"/>
      <c r="CL794" s="16"/>
      <c r="CM794" s="16"/>
      <c r="CN794" s="16"/>
      <c r="CO794" s="16"/>
      <c r="CP794" s="16"/>
      <c r="CQ794" s="16"/>
      <c r="CR794" s="16"/>
      <c r="CS794" s="16"/>
      <c r="CT794" s="16"/>
      <c r="CU794" s="16"/>
      <c r="CV794" s="16"/>
      <c r="CW794" s="16"/>
      <c r="CX794" s="16"/>
      <c r="CY794" s="16"/>
      <c r="CZ794" s="16"/>
      <c r="DA794" s="16"/>
      <c r="DB794" s="16"/>
      <c r="DC794" s="16"/>
      <c r="DD794" s="16"/>
      <c r="DE794" s="16"/>
      <c r="DF794" s="16"/>
      <c r="DG794" s="16"/>
      <c r="DH794" s="16"/>
      <c r="DI794" s="16"/>
      <c r="DJ794" s="16"/>
      <c r="DK794" s="16"/>
      <c r="DL794" s="16"/>
      <c r="DM794" s="16"/>
      <c r="DN794" s="16"/>
      <c r="DO794" s="16"/>
      <c r="DP794" s="16"/>
      <c r="DQ794" s="16"/>
      <c r="DR794" s="16"/>
      <c r="DS794" s="16"/>
      <c r="DT794" s="16"/>
      <c r="DU794" s="16"/>
      <c r="DV794" s="16"/>
      <c r="DW794" s="16"/>
      <c r="DX794" s="16"/>
      <c r="DY794" s="16"/>
      <c r="DZ794" s="16"/>
      <c r="EA794" s="16"/>
      <c r="EB794" s="16"/>
      <c r="EC794" s="16"/>
      <c r="ED794" s="16"/>
      <c r="EE794" s="16"/>
      <c r="EF794" s="16"/>
      <c r="EG794" s="16"/>
      <c r="EH794" s="16"/>
      <c r="EI794" s="16"/>
      <c r="EJ794" s="16"/>
      <c r="EK794" s="16"/>
      <c r="EL794" s="16"/>
      <c r="EM794" s="16"/>
      <c r="EN794" s="16"/>
      <c r="EO794" s="16"/>
      <c r="EP794" s="16"/>
      <c r="EQ794" s="16"/>
      <c r="ER794" s="16"/>
      <c r="ES794" s="16"/>
      <c r="ET794" s="16"/>
      <c r="EU794" s="16"/>
      <c r="EV794" s="16"/>
      <c r="EW794" s="16"/>
      <c r="EX794" s="16"/>
      <c r="EY794" s="16"/>
      <c r="EZ794" s="16"/>
      <c r="FA794" s="16"/>
      <c r="FB794" s="16"/>
      <c r="FC794" s="16"/>
      <c r="FD794" s="16"/>
      <c r="FE794" s="16"/>
      <c r="FF794" s="16"/>
      <c r="FG794" s="16"/>
      <c r="FH794" s="16"/>
      <c r="FI794" s="16"/>
      <c r="FJ794" s="16"/>
      <c r="FK794" s="16"/>
      <c r="FL794" s="16"/>
      <c r="FM794" s="16"/>
      <c r="FN794" s="16"/>
      <c r="FO794" s="16"/>
      <c r="FP794" s="16"/>
      <c r="FQ794" s="16"/>
      <c r="FR794" s="16"/>
      <c r="FS794" s="16"/>
      <c r="FT794" s="16"/>
      <c r="FU794" s="16"/>
      <c r="FV794" s="16"/>
      <c r="FW794" s="16"/>
      <c r="FX794" s="16"/>
    </row>
    <row r="795" spans="1:180" x14ac:dyDescent="0.3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c r="BR795" s="16"/>
      <c r="BS795" s="16"/>
      <c r="BT795" s="16"/>
      <c r="BU795" s="16"/>
      <c r="BV795" s="16"/>
      <c r="BW795" s="16"/>
      <c r="BX795" s="16"/>
      <c r="BY795" s="16"/>
      <c r="BZ795" s="16"/>
      <c r="CA795" s="16"/>
      <c r="CB795" s="16"/>
      <c r="CC795" s="16"/>
      <c r="CD795" s="16"/>
      <c r="CE795" s="16"/>
      <c r="CF795" s="16"/>
      <c r="CG795" s="16"/>
      <c r="CH795" s="16"/>
      <c r="CI795" s="16"/>
      <c r="CJ795" s="16"/>
      <c r="CK795" s="16"/>
      <c r="CL795" s="16"/>
      <c r="CM795" s="16"/>
      <c r="CN795" s="16"/>
      <c r="CO795" s="16"/>
      <c r="CP795" s="16"/>
      <c r="CQ795" s="16"/>
      <c r="CR795" s="16"/>
      <c r="CS795" s="16"/>
      <c r="CT795" s="16"/>
      <c r="CU795" s="16"/>
      <c r="CV795" s="16"/>
      <c r="CW795" s="16"/>
      <c r="CX795" s="16"/>
      <c r="CY795" s="16"/>
      <c r="CZ795" s="16"/>
      <c r="DA795" s="16"/>
      <c r="DB795" s="16"/>
      <c r="DC795" s="16"/>
      <c r="DD795" s="16"/>
      <c r="DE795" s="16"/>
      <c r="DF795" s="16"/>
      <c r="DG795" s="16"/>
      <c r="DH795" s="16"/>
      <c r="DI795" s="16"/>
      <c r="DJ795" s="16"/>
      <c r="DK795" s="16"/>
      <c r="DL795" s="16"/>
      <c r="DM795" s="16"/>
      <c r="DN795" s="16"/>
      <c r="DO795" s="16"/>
      <c r="DP795" s="16"/>
      <c r="DQ795" s="16"/>
      <c r="DR795" s="16"/>
      <c r="DS795" s="16"/>
      <c r="DT795" s="16"/>
      <c r="DU795" s="16"/>
      <c r="DV795" s="16"/>
      <c r="DW795" s="16"/>
      <c r="DX795" s="16"/>
      <c r="DY795" s="16"/>
      <c r="DZ795" s="16"/>
      <c r="EA795" s="16"/>
      <c r="EB795" s="16"/>
      <c r="EC795" s="16"/>
      <c r="ED795" s="16"/>
      <c r="EE795" s="16"/>
      <c r="EF795" s="16"/>
      <c r="EG795" s="16"/>
      <c r="EH795" s="16"/>
      <c r="EI795" s="16"/>
      <c r="EJ795" s="16"/>
      <c r="EK795" s="16"/>
      <c r="EL795" s="16"/>
      <c r="EM795" s="16"/>
      <c r="EN795" s="16"/>
      <c r="EO795" s="16"/>
      <c r="EP795" s="16"/>
      <c r="EQ795" s="16"/>
      <c r="ER795" s="16"/>
      <c r="ES795" s="16"/>
      <c r="ET795" s="16"/>
      <c r="EU795" s="16"/>
      <c r="EV795" s="16"/>
      <c r="EW795" s="16"/>
      <c r="EX795" s="16"/>
      <c r="EY795" s="16"/>
      <c r="EZ795" s="16"/>
      <c r="FA795" s="16"/>
      <c r="FB795" s="16"/>
      <c r="FC795" s="16"/>
      <c r="FD795" s="16"/>
      <c r="FE795" s="16"/>
      <c r="FF795" s="16"/>
      <c r="FG795" s="16"/>
      <c r="FH795" s="16"/>
      <c r="FI795" s="16"/>
      <c r="FJ795" s="16"/>
      <c r="FK795" s="16"/>
      <c r="FL795" s="16"/>
      <c r="FM795" s="16"/>
      <c r="FN795" s="16"/>
      <c r="FO795" s="16"/>
      <c r="FP795" s="16"/>
      <c r="FQ795" s="16"/>
      <c r="FR795" s="16"/>
      <c r="FS795" s="16"/>
      <c r="FT795" s="16"/>
      <c r="FU795" s="16"/>
      <c r="FV795" s="16"/>
      <c r="FW795" s="16"/>
      <c r="FX795" s="16"/>
    </row>
    <row r="796" spans="1:180" x14ac:dyDescent="0.3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c r="BR796" s="16"/>
      <c r="BS796" s="16"/>
      <c r="BT796" s="16"/>
      <c r="BU796" s="16"/>
      <c r="BV796" s="16"/>
      <c r="BW796" s="16"/>
      <c r="BX796" s="16"/>
      <c r="BY796" s="16"/>
      <c r="BZ796" s="16"/>
      <c r="CA796" s="16"/>
      <c r="CB796" s="16"/>
      <c r="CC796" s="16"/>
      <c r="CD796" s="16"/>
      <c r="CE796" s="16"/>
      <c r="CF796" s="16"/>
      <c r="CG796" s="16"/>
      <c r="CH796" s="16"/>
      <c r="CI796" s="16"/>
      <c r="CJ796" s="16"/>
      <c r="CK796" s="16"/>
      <c r="CL796" s="16"/>
      <c r="CM796" s="16"/>
      <c r="CN796" s="16"/>
      <c r="CO796" s="16"/>
      <c r="CP796" s="16"/>
      <c r="CQ796" s="16"/>
      <c r="CR796" s="16"/>
      <c r="CS796" s="16"/>
      <c r="CT796" s="16"/>
      <c r="CU796" s="16"/>
      <c r="CV796" s="16"/>
      <c r="CW796" s="16"/>
      <c r="CX796" s="16"/>
      <c r="CY796" s="16"/>
      <c r="CZ796" s="16"/>
      <c r="DA796" s="16"/>
      <c r="DB796" s="16"/>
      <c r="DC796" s="16"/>
      <c r="DD796" s="16"/>
      <c r="DE796" s="16"/>
      <c r="DF796" s="16"/>
      <c r="DG796" s="16"/>
      <c r="DH796" s="16"/>
      <c r="DI796" s="16"/>
      <c r="DJ796" s="16"/>
      <c r="DK796" s="16"/>
      <c r="DL796" s="16"/>
      <c r="DM796" s="16"/>
      <c r="DN796" s="16"/>
      <c r="DO796" s="16"/>
      <c r="DP796" s="16"/>
      <c r="DQ796" s="16"/>
      <c r="DR796" s="16"/>
      <c r="DS796" s="16"/>
      <c r="DT796" s="16"/>
      <c r="DU796" s="16"/>
      <c r="DV796" s="16"/>
      <c r="DW796" s="16"/>
      <c r="DX796" s="16"/>
      <c r="DY796" s="16"/>
      <c r="DZ796" s="16"/>
      <c r="EA796" s="16"/>
      <c r="EB796" s="16"/>
      <c r="EC796" s="16"/>
      <c r="ED796" s="16"/>
      <c r="EE796" s="16"/>
      <c r="EF796" s="16"/>
      <c r="EG796" s="16"/>
      <c r="EH796" s="16"/>
      <c r="EI796" s="16"/>
      <c r="EJ796" s="16"/>
      <c r="EK796" s="16"/>
      <c r="EL796" s="16"/>
      <c r="EM796" s="16"/>
      <c r="EN796" s="16"/>
      <c r="EO796" s="16"/>
      <c r="EP796" s="16"/>
      <c r="EQ796" s="16"/>
      <c r="ER796" s="16"/>
      <c r="ES796" s="16"/>
      <c r="ET796" s="16"/>
      <c r="EU796" s="16"/>
      <c r="EV796" s="16"/>
      <c r="EW796" s="16"/>
      <c r="EX796" s="16"/>
      <c r="EY796" s="16"/>
      <c r="EZ796" s="16"/>
      <c r="FA796" s="16"/>
      <c r="FB796" s="16"/>
      <c r="FC796" s="16"/>
      <c r="FD796" s="16"/>
      <c r="FE796" s="16"/>
      <c r="FF796" s="16"/>
      <c r="FG796" s="16"/>
      <c r="FH796" s="16"/>
      <c r="FI796" s="16"/>
      <c r="FJ796" s="16"/>
      <c r="FK796" s="16"/>
      <c r="FL796" s="16"/>
      <c r="FM796" s="16"/>
      <c r="FN796" s="16"/>
      <c r="FO796" s="16"/>
      <c r="FP796" s="16"/>
      <c r="FQ796" s="16"/>
      <c r="FR796" s="16"/>
      <c r="FS796" s="16"/>
      <c r="FT796" s="16"/>
      <c r="FU796" s="16"/>
      <c r="FV796" s="16"/>
      <c r="FW796" s="16"/>
      <c r="FX796" s="16"/>
    </row>
    <row r="797" spans="1:180" x14ac:dyDescent="0.3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c r="BR797" s="16"/>
      <c r="BS797" s="16"/>
      <c r="BT797" s="16"/>
      <c r="BU797" s="16"/>
      <c r="BV797" s="16"/>
      <c r="BW797" s="16"/>
      <c r="BX797" s="16"/>
      <c r="BY797" s="16"/>
      <c r="BZ797" s="16"/>
      <c r="CA797" s="16"/>
      <c r="CB797" s="16"/>
      <c r="CC797" s="16"/>
      <c r="CD797" s="16"/>
      <c r="CE797" s="16"/>
      <c r="CF797" s="16"/>
      <c r="CG797" s="16"/>
      <c r="CH797" s="16"/>
      <c r="CI797" s="16"/>
      <c r="CJ797" s="16"/>
      <c r="CK797" s="16"/>
      <c r="CL797" s="16"/>
      <c r="CM797" s="16"/>
      <c r="CN797" s="16"/>
      <c r="CO797" s="16"/>
      <c r="CP797" s="16"/>
      <c r="CQ797" s="16"/>
      <c r="CR797" s="16"/>
      <c r="CS797" s="16"/>
      <c r="CT797" s="16"/>
      <c r="CU797" s="16"/>
      <c r="CV797" s="16"/>
      <c r="CW797" s="16"/>
      <c r="CX797" s="16"/>
      <c r="CY797" s="16"/>
      <c r="CZ797" s="16"/>
      <c r="DA797" s="16"/>
      <c r="DB797" s="16"/>
      <c r="DC797" s="16"/>
      <c r="DD797" s="16"/>
      <c r="DE797" s="16"/>
      <c r="DF797" s="16"/>
      <c r="DG797" s="16"/>
      <c r="DH797" s="16"/>
      <c r="DI797" s="16"/>
      <c r="DJ797" s="16"/>
      <c r="DK797" s="16"/>
      <c r="DL797" s="16"/>
      <c r="DM797" s="16"/>
      <c r="DN797" s="16"/>
      <c r="DO797" s="16"/>
      <c r="DP797" s="16"/>
      <c r="DQ797" s="16"/>
      <c r="DR797" s="16"/>
      <c r="DS797" s="16"/>
      <c r="DT797" s="16"/>
      <c r="DU797" s="16"/>
      <c r="DV797" s="16"/>
      <c r="DW797" s="16"/>
      <c r="DX797" s="16"/>
      <c r="DY797" s="16"/>
      <c r="DZ797" s="16"/>
      <c r="EA797" s="16"/>
      <c r="EB797" s="16"/>
      <c r="EC797" s="16"/>
      <c r="ED797" s="16"/>
      <c r="EE797" s="16"/>
      <c r="EF797" s="16"/>
      <c r="EG797" s="16"/>
      <c r="EH797" s="16"/>
      <c r="EI797" s="16"/>
      <c r="EJ797" s="16"/>
      <c r="EK797" s="16"/>
      <c r="EL797" s="16"/>
      <c r="EM797" s="16"/>
      <c r="EN797" s="16"/>
      <c r="EO797" s="16"/>
      <c r="EP797" s="16"/>
      <c r="EQ797" s="16"/>
      <c r="ER797" s="16"/>
      <c r="ES797" s="16"/>
      <c r="ET797" s="16"/>
      <c r="EU797" s="16"/>
      <c r="EV797" s="16"/>
      <c r="EW797" s="16"/>
      <c r="EX797" s="16"/>
      <c r="EY797" s="16"/>
      <c r="EZ797" s="16"/>
      <c r="FA797" s="16"/>
      <c r="FB797" s="16"/>
      <c r="FC797" s="16"/>
      <c r="FD797" s="16"/>
      <c r="FE797" s="16"/>
      <c r="FF797" s="16"/>
      <c r="FG797" s="16"/>
      <c r="FH797" s="16"/>
      <c r="FI797" s="16"/>
      <c r="FJ797" s="16"/>
      <c r="FK797" s="16"/>
      <c r="FL797" s="16"/>
      <c r="FM797" s="16"/>
      <c r="FN797" s="16"/>
      <c r="FO797" s="16"/>
      <c r="FP797" s="16"/>
      <c r="FQ797" s="16"/>
      <c r="FR797" s="16"/>
      <c r="FS797" s="16"/>
      <c r="FT797" s="16"/>
      <c r="FU797" s="16"/>
      <c r="FV797" s="16"/>
      <c r="FW797" s="16"/>
      <c r="FX797" s="16"/>
    </row>
    <row r="798" spans="1:180" x14ac:dyDescent="0.3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c r="BR798" s="16"/>
      <c r="BS798" s="16"/>
      <c r="BT798" s="16"/>
      <c r="BU798" s="16"/>
      <c r="BV798" s="16"/>
      <c r="BW798" s="16"/>
      <c r="BX798" s="16"/>
      <c r="BY798" s="16"/>
      <c r="BZ798" s="16"/>
      <c r="CA798" s="16"/>
      <c r="CB798" s="16"/>
      <c r="CC798" s="16"/>
      <c r="CD798" s="16"/>
      <c r="CE798" s="16"/>
      <c r="CF798" s="16"/>
      <c r="CG798" s="16"/>
      <c r="CH798" s="16"/>
      <c r="CI798" s="16"/>
      <c r="CJ798" s="16"/>
      <c r="CK798" s="16"/>
      <c r="CL798" s="16"/>
      <c r="CM798" s="16"/>
      <c r="CN798" s="16"/>
      <c r="CO798" s="16"/>
      <c r="CP798" s="16"/>
      <c r="CQ798" s="16"/>
      <c r="CR798" s="16"/>
      <c r="CS798" s="16"/>
      <c r="CT798" s="16"/>
      <c r="CU798" s="16"/>
      <c r="CV798" s="16"/>
      <c r="CW798" s="16"/>
      <c r="CX798" s="16"/>
      <c r="CY798" s="16"/>
      <c r="CZ798" s="16"/>
      <c r="DA798" s="16"/>
      <c r="DB798" s="16"/>
      <c r="DC798" s="16"/>
      <c r="DD798" s="16"/>
      <c r="DE798" s="16"/>
      <c r="DF798" s="16"/>
      <c r="DG798" s="16"/>
      <c r="DH798" s="16"/>
      <c r="DI798" s="16"/>
      <c r="DJ798" s="16"/>
      <c r="DK798" s="16"/>
      <c r="DL798" s="16"/>
      <c r="DM798" s="16"/>
      <c r="DN798" s="16"/>
      <c r="DO798" s="16"/>
      <c r="DP798" s="16"/>
      <c r="DQ798" s="16"/>
      <c r="DR798" s="16"/>
      <c r="DS798" s="16"/>
      <c r="DT798" s="16"/>
      <c r="DU798" s="16"/>
      <c r="DV798" s="16"/>
      <c r="DW798" s="16"/>
      <c r="DX798" s="16"/>
      <c r="DY798" s="16"/>
      <c r="DZ798" s="16"/>
      <c r="EA798" s="16"/>
      <c r="EB798" s="16"/>
      <c r="EC798" s="16"/>
      <c r="ED798" s="16"/>
      <c r="EE798" s="16"/>
      <c r="EF798" s="16"/>
      <c r="EG798" s="16"/>
      <c r="EH798" s="16"/>
      <c r="EI798" s="16"/>
      <c r="EJ798" s="16"/>
      <c r="EK798" s="16"/>
      <c r="EL798" s="16"/>
      <c r="EM798" s="16"/>
      <c r="EN798" s="16"/>
      <c r="EO798" s="16"/>
      <c r="EP798" s="16"/>
      <c r="EQ798" s="16"/>
      <c r="ER798" s="16"/>
      <c r="ES798" s="16"/>
      <c r="ET798" s="16"/>
      <c r="EU798" s="16"/>
      <c r="EV798" s="16"/>
      <c r="EW798" s="16"/>
      <c r="EX798" s="16"/>
      <c r="EY798" s="16"/>
      <c r="EZ798" s="16"/>
      <c r="FA798" s="16"/>
      <c r="FB798" s="16"/>
      <c r="FC798" s="16"/>
      <c r="FD798" s="16"/>
      <c r="FE798" s="16"/>
      <c r="FF798" s="16"/>
      <c r="FG798" s="16"/>
      <c r="FH798" s="16"/>
      <c r="FI798" s="16"/>
      <c r="FJ798" s="16"/>
      <c r="FK798" s="16"/>
      <c r="FL798" s="16"/>
      <c r="FM798" s="16"/>
      <c r="FN798" s="16"/>
      <c r="FO798" s="16"/>
      <c r="FP798" s="16"/>
      <c r="FQ798" s="16"/>
      <c r="FR798" s="16"/>
      <c r="FS798" s="16"/>
      <c r="FT798" s="16"/>
      <c r="FU798" s="16"/>
      <c r="FV798" s="16"/>
      <c r="FW798" s="16"/>
      <c r="FX798" s="16"/>
    </row>
    <row r="799" spans="1:180" x14ac:dyDescent="0.3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c r="BR799" s="16"/>
      <c r="BS799" s="16"/>
      <c r="BT799" s="16"/>
      <c r="BU799" s="16"/>
      <c r="BV799" s="16"/>
      <c r="BW799" s="16"/>
      <c r="BX799" s="16"/>
      <c r="BY799" s="16"/>
      <c r="BZ799" s="16"/>
      <c r="CA799" s="16"/>
      <c r="CB799" s="16"/>
      <c r="CC799" s="16"/>
      <c r="CD799" s="16"/>
      <c r="CE799" s="16"/>
      <c r="CF799" s="16"/>
      <c r="CG799" s="16"/>
      <c r="CH799" s="16"/>
      <c r="CI799" s="16"/>
      <c r="CJ799" s="16"/>
      <c r="CK799" s="16"/>
      <c r="CL799" s="16"/>
      <c r="CM799" s="16"/>
      <c r="CN799" s="16"/>
      <c r="CO799" s="16"/>
      <c r="CP799" s="16"/>
      <c r="CQ799" s="16"/>
      <c r="CR799" s="16"/>
      <c r="CS799" s="16"/>
      <c r="CT799" s="16"/>
      <c r="CU799" s="16"/>
      <c r="CV799" s="16"/>
      <c r="CW799" s="16"/>
      <c r="CX799" s="16"/>
      <c r="CY799" s="16"/>
      <c r="CZ799" s="16"/>
      <c r="DA799" s="16"/>
      <c r="DB799" s="16"/>
      <c r="DC799" s="16"/>
      <c r="DD799" s="16"/>
      <c r="DE799" s="16"/>
      <c r="DF799" s="16"/>
      <c r="DG799" s="16"/>
      <c r="DH799" s="16"/>
      <c r="DI799" s="16"/>
      <c r="DJ799" s="16"/>
      <c r="DK799" s="16"/>
      <c r="DL799" s="16"/>
      <c r="DM799" s="16"/>
      <c r="DN799" s="16"/>
      <c r="DO799" s="16"/>
      <c r="DP799" s="16"/>
      <c r="DQ799" s="16"/>
      <c r="DR799" s="16"/>
      <c r="DS799" s="16"/>
      <c r="DT799" s="16"/>
      <c r="DU799" s="16"/>
      <c r="DV799" s="16"/>
      <c r="DW799" s="16"/>
      <c r="DX799" s="16"/>
      <c r="DY799" s="16"/>
      <c r="DZ799" s="16"/>
      <c r="EA799" s="16"/>
      <c r="EB799" s="16"/>
      <c r="EC799" s="16"/>
      <c r="ED799" s="16"/>
      <c r="EE799" s="16"/>
      <c r="EF799" s="16"/>
      <c r="EG799" s="16"/>
      <c r="EH799" s="16"/>
      <c r="EI799" s="16"/>
      <c r="EJ799" s="16"/>
      <c r="EK799" s="16"/>
      <c r="EL799" s="16"/>
      <c r="EM799" s="16"/>
      <c r="EN799" s="16"/>
      <c r="EO799" s="16"/>
      <c r="EP799" s="16"/>
      <c r="EQ799" s="16"/>
      <c r="ER799" s="16"/>
      <c r="ES799" s="16"/>
      <c r="ET799" s="16"/>
      <c r="EU799" s="16"/>
      <c r="EV799" s="16"/>
      <c r="EW799" s="16"/>
      <c r="EX799" s="16"/>
      <c r="EY799" s="16"/>
      <c r="EZ799" s="16"/>
      <c r="FA799" s="16"/>
      <c r="FB799" s="16"/>
      <c r="FC799" s="16"/>
      <c r="FD799" s="16"/>
      <c r="FE799" s="16"/>
      <c r="FF799" s="16"/>
      <c r="FG799" s="16"/>
      <c r="FH799" s="16"/>
      <c r="FI799" s="16"/>
      <c r="FJ799" s="16"/>
      <c r="FK799" s="16"/>
      <c r="FL799" s="16"/>
      <c r="FM799" s="16"/>
      <c r="FN799" s="16"/>
      <c r="FO799" s="16"/>
      <c r="FP799" s="16"/>
      <c r="FQ799" s="16"/>
      <c r="FR799" s="16"/>
      <c r="FS799" s="16"/>
      <c r="FT799" s="16"/>
      <c r="FU799" s="16"/>
      <c r="FV799" s="16"/>
      <c r="FW799" s="16"/>
      <c r="FX799" s="16"/>
    </row>
    <row r="800" spans="1:180" x14ac:dyDescent="0.3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c r="BR800" s="16"/>
      <c r="BS800" s="16"/>
      <c r="BT800" s="16"/>
      <c r="BU800" s="16"/>
      <c r="BV800" s="16"/>
      <c r="BW800" s="16"/>
      <c r="BX800" s="16"/>
      <c r="BY800" s="16"/>
      <c r="BZ800" s="16"/>
      <c r="CA800" s="16"/>
      <c r="CB800" s="16"/>
      <c r="CC800" s="16"/>
      <c r="CD800" s="16"/>
      <c r="CE800" s="16"/>
      <c r="CF800" s="16"/>
      <c r="CG800" s="16"/>
      <c r="CH800" s="16"/>
      <c r="CI800" s="16"/>
      <c r="CJ800" s="16"/>
      <c r="CK800" s="16"/>
      <c r="CL800" s="16"/>
      <c r="CM800" s="16"/>
      <c r="CN800" s="16"/>
      <c r="CO800" s="16"/>
      <c r="CP800" s="16"/>
      <c r="CQ800" s="16"/>
      <c r="CR800" s="16"/>
      <c r="CS800" s="16"/>
      <c r="CT800" s="16"/>
      <c r="CU800" s="16"/>
      <c r="CV800" s="16"/>
      <c r="CW800" s="16"/>
      <c r="CX800" s="16"/>
      <c r="CY800" s="16"/>
      <c r="CZ800" s="16"/>
      <c r="DA800" s="16"/>
      <c r="DB800" s="16"/>
      <c r="DC800" s="16"/>
      <c r="DD800" s="16"/>
      <c r="DE800" s="16"/>
      <c r="DF800" s="16"/>
      <c r="DG800" s="16"/>
      <c r="DH800" s="16"/>
      <c r="DI800" s="16"/>
      <c r="DJ800" s="16"/>
      <c r="DK800" s="16"/>
      <c r="DL800" s="16"/>
      <c r="DM800" s="16"/>
      <c r="DN800" s="16"/>
      <c r="DO800" s="16"/>
      <c r="DP800" s="16"/>
      <c r="DQ800" s="16"/>
      <c r="DR800" s="16"/>
      <c r="DS800" s="16"/>
      <c r="DT800" s="16"/>
      <c r="DU800" s="16"/>
      <c r="DV800" s="16"/>
      <c r="DW800" s="16"/>
      <c r="DX800" s="16"/>
      <c r="DY800" s="16"/>
      <c r="DZ800" s="16"/>
      <c r="EA800" s="16"/>
      <c r="EB800" s="16"/>
      <c r="EC800" s="16"/>
      <c r="ED800" s="16"/>
      <c r="EE800" s="16"/>
      <c r="EF800" s="16"/>
      <c r="EG800" s="16"/>
      <c r="EH800" s="16"/>
      <c r="EI800" s="16"/>
      <c r="EJ800" s="16"/>
      <c r="EK800" s="16"/>
      <c r="EL800" s="16"/>
      <c r="EM800" s="16"/>
      <c r="EN800" s="16"/>
      <c r="EO800" s="16"/>
      <c r="EP800" s="16"/>
      <c r="EQ800" s="16"/>
      <c r="ER800" s="16"/>
      <c r="ES800" s="16"/>
      <c r="ET800" s="16"/>
      <c r="EU800" s="16"/>
      <c r="EV800" s="16"/>
      <c r="EW800" s="16"/>
      <c r="EX800" s="16"/>
      <c r="EY800" s="16"/>
      <c r="EZ800" s="16"/>
      <c r="FA800" s="16"/>
      <c r="FB800" s="16"/>
      <c r="FC800" s="16"/>
      <c r="FD800" s="16"/>
      <c r="FE800" s="16"/>
      <c r="FF800" s="16"/>
      <c r="FG800" s="16"/>
      <c r="FH800" s="16"/>
      <c r="FI800" s="16"/>
      <c r="FJ800" s="16"/>
      <c r="FK800" s="16"/>
      <c r="FL800" s="16"/>
      <c r="FM800" s="16"/>
      <c r="FN800" s="16"/>
      <c r="FO800" s="16"/>
      <c r="FP800" s="16"/>
      <c r="FQ800" s="16"/>
      <c r="FR800" s="16"/>
      <c r="FS800" s="16"/>
      <c r="FT800" s="16"/>
      <c r="FU800" s="16"/>
      <c r="FV800" s="16"/>
      <c r="FW800" s="16"/>
      <c r="FX800" s="16"/>
    </row>
    <row r="801" spans="1:180" x14ac:dyDescent="0.3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c r="BR801" s="16"/>
      <c r="BS801" s="16"/>
      <c r="BT801" s="16"/>
      <c r="BU801" s="16"/>
      <c r="BV801" s="16"/>
      <c r="BW801" s="16"/>
      <c r="BX801" s="16"/>
      <c r="BY801" s="16"/>
      <c r="BZ801" s="16"/>
      <c r="CA801" s="16"/>
      <c r="CB801" s="16"/>
      <c r="CC801" s="16"/>
      <c r="CD801" s="16"/>
      <c r="CE801" s="16"/>
      <c r="CF801" s="16"/>
      <c r="CG801" s="16"/>
      <c r="CH801" s="16"/>
      <c r="CI801" s="16"/>
      <c r="CJ801" s="16"/>
      <c r="CK801" s="16"/>
      <c r="CL801" s="16"/>
      <c r="CM801" s="16"/>
      <c r="CN801" s="16"/>
      <c r="CO801" s="16"/>
      <c r="CP801" s="16"/>
      <c r="CQ801" s="16"/>
      <c r="CR801" s="16"/>
      <c r="CS801" s="16"/>
      <c r="CT801" s="16"/>
      <c r="CU801" s="16"/>
      <c r="CV801" s="16"/>
      <c r="CW801" s="16"/>
      <c r="CX801" s="16"/>
      <c r="CY801" s="16"/>
      <c r="CZ801" s="16"/>
      <c r="DA801" s="16"/>
      <c r="DB801" s="16"/>
      <c r="DC801" s="16"/>
      <c r="DD801" s="16"/>
      <c r="DE801" s="16"/>
      <c r="DF801" s="16"/>
      <c r="DG801" s="16"/>
      <c r="DH801" s="16"/>
      <c r="DI801" s="16"/>
      <c r="DJ801" s="16"/>
      <c r="DK801" s="16"/>
      <c r="DL801" s="16"/>
      <c r="DM801" s="16"/>
      <c r="DN801" s="16"/>
      <c r="DO801" s="16"/>
      <c r="DP801" s="16"/>
      <c r="DQ801" s="16"/>
      <c r="DR801" s="16"/>
      <c r="DS801" s="16"/>
      <c r="DT801" s="16"/>
      <c r="DU801" s="16"/>
      <c r="DV801" s="16"/>
      <c r="DW801" s="16"/>
      <c r="DX801" s="16"/>
      <c r="DY801" s="16"/>
      <c r="DZ801" s="16"/>
      <c r="EA801" s="16"/>
      <c r="EB801" s="16"/>
      <c r="EC801" s="16"/>
      <c r="ED801" s="16"/>
      <c r="EE801" s="16"/>
      <c r="EF801" s="16"/>
      <c r="EG801" s="16"/>
      <c r="EH801" s="16"/>
      <c r="EI801" s="16"/>
      <c r="EJ801" s="16"/>
      <c r="EK801" s="16"/>
      <c r="EL801" s="16"/>
      <c r="EM801" s="16"/>
      <c r="EN801" s="16"/>
      <c r="EO801" s="16"/>
      <c r="EP801" s="16"/>
      <c r="EQ801" s="16"/>
      <c r="ER801" s="16"/>
      <c r="ES801" s="16"/>
      <c r="ET801" s="16"/>
      <c r="EU801" s="16"/>
      <c r="EV801" s="16"/>
      <c r="EW801" s="16"/>
      <c r="EX801" s="16"/>
      <c r="EY801" s="16"/>
      <c r="EZ801" s="16"/>
      <c r="FA801" s="16"/>
      <c r="FB801" s="16"/>
      <c r="FC801" s="16"/>
      <c r="FD801" s="16"/>
      <c r="FE801" s="16"/>
      <c r="FF801" s="16"/>
      <c r="FG801" s="16"/>
      <c r="FH801" s="16"/>
      <c r="FI801" s="16"/>
      <c r="FJ801" s="16"/>
      <c r="FK801" s="16"/>
      <c r="FL801" s="16"/>
      <c r="FM801" s="16"/>
      <c r="FN801" s="16"/>
      <c r="FO801" s="16"/>
      <c r="FP801" s="16"/>
      <c r="FQ801" s="16"/>
      <c r="FR801" s="16"/>
      <c r="FS801" s="16"/>
      <c r="FT801" s="16"/>
      <c r="FU801" s="16"/>
      <c r="FV801" s="16"/>
      <c r="FW801" s="16"/>
      <c r="FX801" s="16"/>
    </row>
    <row r="802" spans="1:180" x14ac:dyDescent="0.3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c r="BR802" s="16"/>
      <c r="BS802" s="16"/>
      <c r="BT802" s="16"/>
      <c r="BU802" s="16"/>
      <c r="BV802" s="16"/>
      <c r="BW802" s="16"/>
      <c r="BX802" s="16"/>
      <c r="BY802" s="16"/>
      <c r="BZ802" s="16"/>
      <c r="CA802" s="16"/>
      <c r="CB802" s="16"/>
      <c r="CC802" s="16"/>
      <c r="CD802" s="16"/>
      <c r="CE802" s="16"/>
      <c r="CF802" s="16"/>
      <c r="CG802" s="16"/>
      <c r="CH802" s="16"/>
      <c r="CI802" s="16"/>
      <c r="CJ802" s="16"/>
      <c r="CK802" s="16"/>
      <c r="CL802" s="16"/>
      <c r="CM802" s="16"/>
      <c r="CN802" s="16"/>
      <c r="CO802" s="16"/>
      <c r="CP802" s="16"/>
      <c r="CQ802" s="16"/>
      <c r="CR802" s="16"/>
      <c r="CS802" s="16"/>
      <c r="CT802" s="16"/>
      <c r="CU802" s="16"/>
      <c r="CV802" s="16"/>
      <c r="CW802" s="16"/>
      <c r="CX802" s="16"/>
      <c r="CY802" s="16"/>
      <c r="CZ802" s="16"/>
      <c r="DA802" s="16"/>
      <c r="DB802" s="16"/>
      <c r="DC802" s="16"/>
      <c r="DD802" s="16"/>
      <c r="DE802" s="16"/>
      <c r="DF802" s="16"/>
      <c r="DG802" s="16"/>
      <c r="DH802" s="16"/>
      <c r="DI802" s="16"/>
      <c r="DJ802" s="16"/>
      <c r="DK802" s="16"/>
      <c r="DL802" s="16"/>
      <c r="DM802" s="16"/>
      <c r="DN802" s="16"/>
      <c r="DO802" s="16"/>
      <c r="DP802" s="16"/>
      <c r="DQ802" s="16"/>
      <c r="DR802" s="16"/>
      <c r="DS802" s="16"/>
      <c r="DT802" s="16"/>
      <c r="DU802" s="16"/>
      <c r="DV802" s="16"/>
      <c r="DW802" s="16"/>
      <c r="DX802" s="16"/>
      <c r="DY802" s="16"/>
      <c r="DZ802" s="16"/>
      <c r="EA802" s="16"/>
      <c r="EB802" s="16"/>
      <c r="EC802" s="16"/>
      <c r="ED802" s="16"/>
      <c r="EE802" s="16"/>
      <c r="EF802" s="16"/>
      <c r="EG802" s="16"/>
      <c r="EH802" s="16"/>
      <c r="EI802" s="16"/>
      <c r="EJ802" s="16"/>
      <c r="EK802" s="16"/>
      <c r="EL802" s="16"/>
      <c r="EM802" s="16"/>
      <c r="EN802" s="16"/>
      <c r="EO802" s="16"/>
      <c r="EP802" s="16"/>
      <c r="EQ802" s="16"/>
      <c r="ER802" s="16"/>
      <c r="ES802" s="16"/>
      <c r="ET802" s="16"/>
      <c r="EU802" s="16"/>
      <c r="EV802" s="16"/>
      <c r="EW802" s="16"/>
      <c r="EX802" s="16"/>
      <c r="EY802" s="16"/>
      <c r="EZ802" s="16"/>
      <c r="FA802" s="16"/>
      <c r="FB802" s="16"/>
      <c r="FC802" s="16"/>
      <c r="FD802" s="16"/>
      <c r="FE802" s="16"/>
      <c r="FF802" s="16"/>
      <c r="FG802" s="16"/>
      <c r="FH802" s="16"/>
      <c r="FI802" s="16"/>
      <c r="FJ802" s="16"/>
      <c r="FK802" s="16"/>
      <c r="FL802" s="16"/>
      <c r="FM802" s="16"/>
      <c r="FN802" s="16"/>
      <c r="FO802" s="16"/>
      <c r="FP802" s="16"/>
      <c r="FQ802" s="16"/>
      <c r="FR802" s="16"/>
      <c r="FS802" s="16"/>
      <c r="FT802" s="16"/>
      <c r="FU802" s="16"/>
      <c r="FV802" s="16"/>
      <c r="FW802" s="16"/>
      <c r="FX802" s="16"/>
    </row>
    <row r="803" spans="1:180" x14ac:dyDescent="0.3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c r="BR803" s="16"/>
      <c r="BS803" s="16"/>
      <c r="BT803" s="16"/>
      <c r="BU803" s="16"/>
      <c r="BV803" s="16"/>
      <c r="BW803" s="16"/>
      <c r="BX803" s="16"/>
      <c r="BY803" s="16"/>
      <c r="BZ803" s="16"/>
      <c r="CA803" s="16"/>
      <c r="CB803" s="16"/>
      <c r="CC803" s="16"/>
      <c r="CD803" s="16"/>
      <c r="CE803" s="16"/>
      <c r="CF803" s="16"/>
      <c r="CG803" s="16"/>
      <c r="CH803" s="16"/>
      <c r="CI803" s="16"/>
      <c r="CJ803" s="16"/>
      <c r="CK803" s="16"/>
      <c r="CL803" s="16"/>
      <c r="CM803" s="16"/>
      <c r="CN803" s="16"/>
      <c r="CO803" s="16"/>
      <c r="CP803" s="16"/>
      <c r="CQ803" s="16"/>
      <c r="CR803" s="16"/>
      <c r="CS803" s="16"/>
      <c r="CT803" s="16"/>
      <c r="CU803" s="16"/>
      <c r="CV803" s="16"/>
      <c r="CW803" s="16"/>
      <c r="CX803" s="16"/>
      <c r="CY803" s="16"/>
      <c r="CZ803" s="16"/>
      <c r="DA803" s="16"/>
      <c r="DB803" s="16"/>
      <c r="DC803" s="16"/>
      <c r="DD803" s="16"/>
      <c r="DE803" s="16"/>
      <c r="DF803" s="16"/>
      <c r="DG803" s="16"/>
      <c r="DH803" s="16"/>
      <c r="DI803" s="16"/>
      <c r="DJ803" s="16"/>
      <c r="DK803" s="16"/>
      <c r="DL803" s="16"/>
      <c r="DM803" s="16"/>
      <c r="DN803" s="16"/>
      <c r="DO803" s="16"/>
      <c r="DP803" s="16"/>
      <c r="DQ803" s="16"/>
      <c r="DR803" s="16"/>
      <c r="DS803" s="16"/>
      <c r="DT803" s="16"/>
      <c r="DU803" s="16"/>
      <c r="DV803" s="16"/>
      <c r="DW803" s="16"/>
      <c r="DX803" s="16"/>
      <c r="DY803" s="16"/>
      <c r="DZ803" s="16"/>
      <c r="EA803" s="16"/>
      <c r="EB803" s="16"/>
      <c r="EC803" s="16"/>
      <c r="ED803" s="16"/>
      <c r="EE803" s="16"/>
      <c r="EF803" s="16"/>
      <c r="EG803" s="16"/>
      <c r="EH803" s="16"/>
      <c r="EI803" s="16"/>
      <c r="EJ803" s="16"/>
      <c r="EK803" s="16"/>
      <c r="EL803" s="16"/>
      <c r="EM803" s="16"/>
      <c r="EN803" s="16"/>
      <c r="EO803" s="16"/>
      <c r="EP803" s="16"/>
      <c r="EQ803" s="16"/>
      <c r="ER803" s="16"/>
      <c r="ES803" s="16"/>
      <c r="ET803" s="16"/>
      <c r="EU803" s="16"/>
      <c r="EV803" s="16"/>
      <c r="EW803" s="16"/>
      <c r="EX803" s="16"/>
      <c r="EY803" s="16"/>
      <c r="EZ803" s="16"/>
      <c r="FA803" s="16"/>
      <c r="FB803" s="16"/>
      <c r="FC803" s="16"/>
      <c r="FD803" s="16"/>
      <c r="FE803" s="16"/>
      <c r="FF803" s="16"/>
      <c r="FG803" s="16"/>
      <c r="FH803" s="16"/>
      <c r="FI803" s="16"/>
      <c r="FJ803" s="16"/>
      <c r="FK803" s="16"/>
      <c r="FL803" s="16"/>
      <c r="FM803" s="16"/>
      <c r="FN803" s="16"/>
      <c r="FO803" s="16"/>
      <c r="FP803" s="16"/>
      <c r="FQ803" s="16"/>
      <c r="FR803" s="16"/>
      <c r="FS803" s="16"/>
      <c r="FT803" s="16"/>
      <c r="FU803" s="16"/>
      <c r="FV803" s="16"/>
      <c r="FW803" s="16"/>
      <c r="FX803" s="16"/>
    </row>
    <row r="804" spans="1:180" x14ac:dyDescent="0.3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c r="BR804" s="16"/>
      <c r="BS804" s="16"/>
      <c r="BT804" s="16"/>
      <c r="BU804" s="16"/>
      <c r="BV804" s="16"/>
      <c r="BW804" s="16"/>
      <c r="BX804" s="16"/>
      <c r="BY804" s="16"/>
      <c r="BZ804" s="16"/>
      <c r="CA804" s="16"/>
      <c r="CB804" s="16"/>
      <c r="CC804" s="16"/>
      <c r="CD804" s="16"/>
      <c r="CE804" s="16"/>
      <c r="CF804" s="16"/>
      <c r="CG804" s="16"/>
      <c r="CH804" s="16"/>
      <c r="CI804" s="16"/>
      <c r="CJ804" s="16"/>
      <c r="CK804" s="16"/>
      <c r="CL804" s="16"/>
      <c r="CM804" s="16"/>
      <c r="CN804" s="16"/>
      <c r="CO804" s="16"/>
      <c r="CP804" s="16"/>
      <c r="CQ804" s="16"/>
      <c r="CR804" s="16"/>
      <c r="CS804" s="16"/>
      <c r="CT804" s="16"/>
      <c r="CU804" s="16"/>
      <c r="CV804" s="16"/>
      <c r="CW804" s="16"/>
      <c r="CX804" s="16"/>
      <c r="CY804" s="16"/>
      <c r="CZ804" s="16"/>
      <c r="DA804" s="16"/>
      <c r="DB804" s="16"/>
      <c r="DC804" s="16"/>
      <c r="DD804" s="16"/>
      <c r="DE804" s="16"/>
      <c r="DF804" s="16"/>
      <c r="DG804" s="16"/>
      <c r="DH804" s="16"/>
      <c r="DI804" s="16"/>
      <c r="DJ804" s="16"/>
      <c r="DK804" s="16"/>
      <c r="DL804" s="16"/>
      <c r="DM804" s="16"/>
      <c r="DN804" s="16"/>
      <c r="DO804" s="16"/>
      <c r="DP804" s="16"/>
      <c r="DQ804" s="16"/>
      <c r="DR804" s="16"/>
      <c r="DS804" s="16"/>
      <c r="DT804" s="16"/>
      <c r="DU804" s="16"/>
      <c r="DV804" s="16"/>
      <c r="DW804" s="16"/>
      <c r="DX804" s="16"/>
      <c r="DY804" s="16"/>
      <c r="DZ804" s="16"/>
      <c r="EA804" s="16"/>
      <c r="EB804" s="16"/>
      <c r="EC804" s="16"/>
      <c r="ED804" s="16"/>
      <c r="EE804" s="16"/>
      <c r="EF804" s="16"/>
      <c r="EG804" s="16"/>
      <c r="EH804" s="16"/>
      <c r="EI804" s="16"/>
      <c r="EJ804" s="16"/>
      <c r="EK804" s="16"/>
      <c r="EL804" s="16"/>
      <c r="EM804" s="16"/>
      <c r="EN804" s="16"/>
      <c r="EO804" s="16"/>
      <c r="EP804" s="16"/>
      <c r="EQ804" s="16"/>
      <c r="ER804" s="16"/>
      <c r="ES804" s="16"/>
      <c r="ET804" s="16"/>
      <c r="EU804" s="16"/>
      <c r="EV804" s="16"/>
      <c r="EW804" s="16"/>
      <c r="EX804" s="16"/>
      <c r="EY804" s="16"/>
      <c r="EZ804" s="16"/>
      <c r="FA804" s="16"/>
      <c r="FB804" s="16"/>
      <c r="FC804" s="16"/>
      <c r="FD804" s="16"/>
      <c r="FE804" s="16"/>
      <c r="FF804" s="16"/>
      <c r="FG804" s="16"/>
      <c r="FH804" s="16"/>
      <c r="FI804" s="16"/>
      <c r="FJ804" s="16"/>
      <c r="FK804" s="16"/>
      <c r="FL804" s="16"/>
      <c r="FM804" s="16"/>
      <c r="FN804" s="16"/>
      <c r="FO804" s="16"/>
      <c r="FP804" s="16"/>
      <c r="FQ804" s="16"/>
      <c r="FR804" s="16"/>
      <c r="FS804" s="16"/>
      <c r="FT804" s="16"/>
      <c r="FU804" s="16"/>
      <c r="FV804" s="16"/>
      <c r="FW804" s="16"/>
      <c r="FX804" s="16"/>
    </row>
    <row r="805" spans="1:180" x14ac:dyDescent="0.3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c r="BR805" s="16"/>
      <c r="BS805" s="16"/>
      <c r="BT805" s="16"/>
      <c r="BU805" s="16"/>
      <c r="BV805" s="16"/>
      <c r="BW805" s="16"/>
      <c r="BX805" s="16"/>
      <c r="BY805" s="16"/>
      <c r="BZ805" s="16"/>
      <c r="CA805" s="16"/>
      <c r="CB805" s="16"/>
      <c r="CC805" s="16"/>
      <c r="CD805" s="16"/>
      <c r="CE805" s="16"/>
      <c r="CF805" s="16"/>
      <c r="CG805" s="16"/>
      <c r="CH805" s="16"/>
      <c r="CI805" s="16"/>
      <c r="CJ805" s="16"/>
      <c r="CK805" s="16"/>
      <c r="CL805" s="16"/>
      <c r="CM805" s="16"/>
      <c r="CN805" s="16"/>
      <c r="CO805" s="16"/>
      <c r="CP805" s="16"/>
      <c r="CQ805" s="16"/>
      <c r="CR805" s="16"/>
      <c r="CS805" s="16"/>
      <c r="CT805" s="16"/>
      <c r="CU805" s="16"/>
      <c r="CV805" s="16"/>
      <c r="CW805" s="16"/>
      <c r="CX805" s="16"/>
      <c r="CY805" s="16"/>
      <c r="CZ805" s="16"/>
      <c r="DA805" s="16"/>
      <c r="DB805" s="16"/>
      <c r="DC805" s="16"/>
      <c r="DD805" s="16"/>
      <c r="DE805" s="16"/>
      <c r="DF805" s="16"/>
      <c r="DG805" s="16"/>
      <c r="DH805" s="16"/>
      <c r="DI805" s="16"/>
      <c r="DJ805" s="16"/>
      <c r="DK805" s="16"/>
      <c r="DL805" s="16"/>
      <c r="DM805" s="16"/>
      <c r="DN805" s="16"/>
      <c r="DO805" s="16"/>
      <c r="DP805" s="16"/>
      <c r="DQ805" s="16"/>
      <c r="DR805" s="16"/>
      <c r="DS805" s="16"/>
      <c r="DT805" s="16"/>
      <c r="DU805" s="16"/>
      <c r="DV805" s="16"/>
      <c r="DW805" s="16"/>
      <c r="DX805" s="16"/>
      <c r="DY805" s="16"/>
      <c r="DZ805" s="16"/>
      <c r="EA805" s="16"/>
      <c r="EB805" s="16"/>
      <c r="EC805" s="16"/>
      <c r="ED805" s="16"/>
      <c r="EE805" s="16"/>
      <c r="EF805" s="16"/>
      <c r="EG805" s="16"/>
      <c r="EH805" s="16"/>
      <c r="EI805" s="16"/>
      <c r="EJ805" s="16"/>
      <c r="EK805" s="16"/>
      <c r="EL805" s="16"/>
      <c r="EM805" s="16"/>
      <c r="EN805" s="16"/>
      <c r="EO805" s="16"/>
      <c r="EP805" s="16"/>
      <c r="EQ805" s="16"/>
      <c r="ER805" s="16"/>
      <c r="ES805" s="16"/>
      <c r="ET805" s="16"/>
      <c r="EU805" s="16"/>
      <c r="EV805" s="16"/>
      <c r="EW805" s="16"/>
      <c r="EX805" s="16"/>
      <c r="EY805" s="16"/>
      <c r="EZ805" s="16"/>
      <c r="FA805" s="16"/>
      <c r="FB805" s="16"/>
      <c r="FC805" s="16"/>
      <c r="FD805" s="16"/>
      <c r="FE805" s="16"/>
      <c r="FF805" s="16"/>
      <c r="FG805" s="16"/>
      <c r="FH805" s="16"/>
      <c r="FI805" s="16"/>
      <c r="FJ805" s="16"/>
      <c r="FK805" s="16"/>
      <c r="FL805" s="16"/>
      <c r="FM805" s="16"/>
      <c r="FN805" s="16"/>
      <c r="FO805" s="16"/>
      <c r="FP805" s="16"/>
      <c r="FQ805" s="16"/>
      <c r="FR805" s="16"/>
      <c r="FS805" s="16"/>
      <c r="FT805" s="16"/>
      <c r="FU805" s="16"/>
      <c r="FV805" s="16"/>
      <c r="FW805" s="16"/>
      <c r="FX805" s="16"/>
    </row>
    <row r="806" spans="1:180" x14ac:dyDescent="0.3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c r="BR806" s="16"/>
      <c r="BS806" s="16"/>
      <c r="BT806" s="16"/>
      <c r="BU806" s="16"/>
      <c r="BV806" s="16"/>
      <c r="BW806" s="16"/>
      <c r="BX806" s="16"/>
      <c r="BY806" s="16"/>
      <c r="BZ806" s="16"/>
      <c r="CA806" s="16"/>
      <c r="CB806" s="16"/>
      <c r="CC806" s="16"/>
      <c r="CD806" s="16"/>
      <c r="CE806" s="16"/>
      <c r="CF806" s="16"/>
      <c r="CG806" s="16"/>
      <c r="CH806" s="16"/>
      <c r="CI806" s="16"/>
      <c r="CJ806" s="16"/>
      <c r="CK806" s="16"/>
      <c r="CL806" s="16"/>
      <c r="CM806" s="16"/>
      <c r="CN806" s="16"/>
      <c r="CO806" s="16"/>
      <c r="CP806" s="16"/>
      <c r="CQ806" s="16"/>
      <c r="CR806" s="16"/>
      <c r="CS806" s="16"/>
      <c r="CT806" s="16"/>
      <c r="CU806" s="16"/>
      <c r="CV806" s="16"/>
      <c r="CW806" s="16"/>
      <c r="CX806" s="16"/>
      <c r="CY806" s="16"/>
      <c r="CZ806" s="16"/>
      <c r="DA806" s="16"/>
      <c r="DB806" s="16"/>
      <c r="DC806" s="16"/>
      <c r="DD806" s="16"/>
      <c r="DE806" s="16"/>
      <c r="DF806" s="16"/>
      <c r="DG806" s="16"/>
      <c r="DH806" s="16"/>
      <c r="DI806" s="16"/>
      <c r="DJ806" s="16"/>
      <c r="DK806" s="16"/>
      <c r="DL806" s="16"/>
      <c r="DM806" s="16"/>
      <c r="DN806" s="16"/>
      <c r="DO806" s="16"/>
      <c r="DP806" s="16"/>
      <c r="DQ806" s="16"/>
      <c r="DR806" s="16"/>
      <c r="DS806" s="16"/>
      <c r="DT806" s="16"/>
      <c r="DU806" s="16"/>
      <c r="DV806" s="16"/>
      <c r="DW806" s="16"/>
      <c r="DX806" s="16"/>
      <c r="DY806" s="16"/>
      <c r="DZ806" s="16"/>
      <c r="EA806" s="16"/>
      <c r="EB806" s="16"/>
      <c r="EC806" s="16"/>
      <c r="ED806" s="16"/>
      <c r="EE806" s="16"/>
      <c r="EF806" s="16"/>
      <c r="EG806" s="16"/>
      <c r="EH806" s="16"/>
      <c r="EI806" s="16"/>
      <c r="EJ806" s="16"/>
      <c r="EK806" s="16"/>
      <c r="EL806" s="16"/>
      <c r="EM806" s="16"/>
      <c r="EN806" s="16"/>
      <c r="EO806" s="16"/>
      <c r="EP806" s="16"/>
      <c r="EQ806" s="16"/>
      <c r="ER806" s="16"/>
      <c r="ES806" s="16"/>
      <c r="ET806" s="16"/>
      <c r="EU806" s="16"/>
      <c r="EV806" s="16"/>
      <c r="EW806" s="16"/>
      <c r="EX806" s="16"/>
      <c r="EY806" s="16"/>
      <c r="EZ806" s="16"/>
      <c r="FA806" s="16"/>
      <c r="FB806" s="16"/>
      <c r="FC806" s="16"/>
      <c r="FD806" s="16"/>
      <c r="FE806" s="16"/>
      <c r="FF806" s="16"/>
      <c r="FG806" s="16"/>
      <c r="FH806" s="16"/>
      <c r="FI806" s="16"/>
      <c r="FJ806" s="16"/>
      <c r="FK806" s="16"/>
      <c r="FL806" s="16"/>
      <c r="FM806" s="16"/>
      <c r="FN806" s="16"/>
      <c r="FO806" s="16"/>
      <c r="FP806" s="16"/>
      <c r="FQ806" s="16"/>
      <c r="FR806" s="16"/>
      <c r="FS806" s="16"/>
      <c r="FT806" s="16"/>
      <c r="FU806" s="16"/>
      <c r="FV806" s="16"/>
      <c r="FW806" s="16"/>
      <c r="FX806" s="16"/>
    </row>
    <row r="807" spans="1:180" x14ac:dyDescent="0.3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c r="BR807" s="16"/>
      <c r="BS807" s="16"/>
      <c r="BT807" s="16"/>
      <c r="BU807" s="16"/>
      <c r="BV807" s="16"/>
      <c r="BW807" s="16"/>
      <c r="BX807" s="16"/>
      <c r="BY807" s="16"/>
      <c r="BZ807" s="16"/>
      <c r="CA807" s="16"/>
      <c r="CB807" s="16"/>
      <c r="CC807" s="16"/>
      <c r="CD807" s="16"/>
      <c r="CE807" s="16"/>
      <c r="CF807" s="16"/>
      <c r="CG807" s="16"/>
      <c r="CH807" s="16"/>
      <c r="CI807" s="16"/>
      <c r="CJ807" s="16"/>
      <c r="CK807" s="16"/>
      <c r="CL807" s="16"/>
      <c r="CM807" s="16"/>
      <c r="CN807" s="16"/>
      <c r="CO807" s="16"/>
      <c r="CP807" s="16"/>
      <c r="CQ807" s="16"/>
      <c r="CR807" s="16"/>
      <c r="CS807" s="16"/>
      <c r="CT807" s="16"/>
      <c r="CU807" s="16"/>
      <c r="CV807" s="16"/>
      <c r="CW807" s="16"/>
      <c r="CX807" s="16"/>
      <c r="CY807" s="16"/>
      <c r="CZ807" s="16"/>
      <c r="DA807" s="16"/>
      <c r="DB807" s="16"/>
      <c r="DC807" s="16"/>
      <c r="DD807" s="16"/>
      <c r="DE807" s="16"/>
      <c r="DF807" s="16"/>
      <c r="DG807" s="16"/>
      <c r="DH807" s="16"/>
      <c r="DI807" s="16"/>
      <c r="DJ807" s="16"/>
      <c r="DK807" s="16"/>
      <c r="DL807" s="16"/>
      <c r="DM807" s="16"/>
      <c r="DN807" s="16"/>
      <c r="DO807" s="16"/>
      <c r="DP807" s="16"/>
      <c r="DQ807" s="16"/>
      <c r="DR807" s="16"/>
      <c r="DS807" s="16"/>
      <c r="DT807" s="16"/>
      <c r="DU807" s="16"/>
      <c r="DV807" s="16"/>
      <c r="DW807" s="16"/>
      <c r="DX807" s="16"/>
      <c r="DY807" s="16"/>
      <c r="DZ807" s="16"/>
      <c r="EA807" s="16"/>
      <c r="EB807" s="16"/>
      <c r="EC807" s="16"/>
      <c r="ED807" s="16"/>
      <c r="EE807" s="16"/>
      <c r="EF807" s="16"/>
      <c r="EG807" s="16"/>
      <c r="EH807" s="16"/>
      <c r="EI807" s="16"/>
      <c r="EJ807" s="16"/>
      <c r="EK807" s="16"/>
      <c r="EL807" s="16"/>
      <c r="EM807" s="16"/>
      <c r="EN807" s="16"/>
      <c r="EO807" s="16"/>
      <c r="EP807" s="16"/>
      <c r="EQ807" s="16"/>
      <c r="ER807" s="16"/>
      <c r="ES807" s="16"/>
      <c r="ET807" s="16"/>
      <c r="EU807" s="16"/>
      <c r="EV807" s="16"/>
      <c r="EW807" s="16"/>
      <c r="EX807" s="16"/>
      <c r="EY807" s="16"/>
      <c r="EZ807" s="16"/>
      <c r="FA807" s="16"/>
      <c r="FB807" s="16"/>
      <c r="FC807" s="16"/>
      <c r="FD807" s="16"/>
      <c r="FE807" s="16"/>
      <c r="FF807" s="16"/>
      <c r="FG807" s="16"/>
      <c r="FH807" s="16"/>
      <c r="FI807" s="16"/>
      <c r="FJ807" s="16"/>
      <c r="FK807" s="16"/>
      <c r="FL807" s="16"/>
      <c r="FM807" s="16"/>
      <c r="FN807" s="16"/>
      <c r="FO807" s="16"/>
      <c r="FP807" s="16"/>
      <c r="FQ807" s="16"/>
      <c r="FR807" s="16"/>
      <c r="FS807" s="16"/>
      <c r="FT807" s="16"/>
      <c r="FU807" s="16"/>
      <c r="FV807" s="16"/>
      <c r="FW807" s="16"/>
      <c r="FX807" s="16"/>
    </row>
    <row r="808" spans="1:180" x14ac:dyDescent="0.3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c r="BR808" s="16"/>
      <c r="BS808" s="16"/>
      <c r="BT808" s="16"/>
      <c r="BU808" s="16"/>
      <c r="BV808" s="16"/>
      <c r="BW808" s="16"/>
      <c r="BX808" s="16"/>
      <c r="BY808" s="16"/>
      <c r="BZ808" s="16"/>
      <c r="CA808" s="16"/>
      <c r="CB808" s="16"/>
      <c r="CC808" s="16"/>
      <c r="CD808" s="16"/>
      <c r="CE808" s="16"/>
      <c r="CF808" s="16"/>
      <c r="CG808" s="16"/>
      <c r="CH808" s="16"/>
      <c r="CI808" s="16"/>
      <c r="CJ808" s="16"/>
      <c r="CK808" s="16"/>
      <c r="CL808" s="16"/>
      <c r="CM808" s="16"/>
      <c r="CN808" s="16"/>
      <c r="CO808" s="16"/>
      <c r="CP808" s="16"/>
      <c r="CQ808" s="16"/>
      <c r="CR808" s="16"/>
      <c r="CS808" s="16"/>
      <c r="CT808" s="16"/>
      <c r="CU808" s="16"/>
      <c r="CV808" s="16"/>
      <c r="CW808" s="16"/>
      <c r="CX808" s="16"/>
      <c r="CY808" s="16"/>
      <c r="CZ808" s="16"/>
      <c r="DA808" s="16"/>
      <c r="DB808" s="16"/>
      <c r="DC808" s="16"/>
      <c r="DD808" s="16"/>
      <c r="DE808" s="16"/>
      <c r="DF808" s="16"/>
      <c r="DG808" s="16"/>
      <c r="DH808" s="16"/>
      <c r="DI808" s="16"/>
      <c r="DJ808" s="16"/>
      <c r="DK808" s="16"/>
      <c r="DL808" s="16"/>
      <c r="DM808" s="16"/>
      <c r="DN808" s="16"/>
      <c r="DO808" s="16"/>
      <c r="DP808" s="16"/>
      <c r="DQ808" s="16"/>
      <c r="DR808" s="16"/>
      <c r="DS808" s="16"/>
      <c r="DT808" s="16"/>
      <c r="DU808" s="16"/>
      <c r="DV808" s="16"/>
      <c r="DW808" s="16"/>
      <c r="DX808" s="16"/>
      <c r="DY808" s="16"/>
      <c r="DZ808" s="16"/>
      <c r="EA808" s="16"/>
      <c r="EB808" s="16"/>
      <c r="EC808" s="16"/>
      <c r="ED808" s="16"/>
      <c r="EE808" s="16"/>
      <c r="EF808" s="16"/>
      <c r="EG808" s="16"/>
      <c r="EH808" s="16"/>
      <c r="EI808" s="16"/>
      <c r="EJ808" s="16"/>
      <c r="EK808" s="16"/>
      <c r="EL808" s="16"/>
      <c r="EM808" s="16"/>
      <c r="EN808" s="16"/>
      <c r="EO808" s="16"/>
      <c r="EP808" s="16"/>
      <c r="EQ808" s="16"/>
      <c r="ER808" s="16"/>
      <c r="ES808" s="16"/>
      <c r="ET808" s="16"/>
      <c r="EU808" s="16"/>
      <c r="EV808" s="16"/>
      <c r="EW808" s="16"/>
      <c r="EX808" s="16"/>
      <c r="EY808" s="16"/>
      <c r="EZ808" s="16"/>
      <c r="FA808" s="16"/>
      <c r="FB808" s="16"/>
      <c r="FC808" s="16"/>
      <c r="FD808" s="16"/>
      <c r="FE808" s="16"/>
      <c r="FF808" s="16"/>
      <c r="FG808" s="16"/>
      <c r="FH808" s="16"/>
      <c r="FI808" s="16"/>
      <c r="FJ808" s="16"/>
      <c r="FK808" s="16"/>
      <c r="FL808" s="16"/>
      <c r="FM808" s="16"/>
      <c r="FN808" s="16"/>
      <c r="FO808" s="16"/>
      <c r="FP808" s="16"/>
      <c r="FQ808" s="16"/>
      <c r="FR808" s="16"/>
      <c r="FS808" s="16"/>
      <c r="FT808" s="16"/>
      <c r="FU808" s="16"/>
      <c r="FV808" s="16"/>
      <c r="FW808" s="16"/>
      <c r="FX808" s="16"/>
    </row>
    <row r="809" spans="1:180" x14ac:dyDescent="0.3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c r="BR809" s="16"/>
      <c r="BS809" s="16"/>
      <c r="BT809" s="16"/>
      <c r="BU809" s="16"/>
      <c r="BV809" s="16"/>
      <c r="BW809" s="16"/>
      <c r="BX809" s="16"/>
      <c r="BY809" s="16"/>
      <c r="BZ809" s="16"/>
      <c r="CA809" s="16"/>
      <c r="CB809" s="16"/>
      <c r="CC809" s="16"/>
      <c r="CD809" s="16"/>
      <c r="CE809" s="16"/>
      <c r="CF809" s="16"/>
      <c r="CG809" s="16"/>
      <c r="CH809" s="16"/>
      <c r="CI809" s="16"/>
      <c r="CJ809" s="16"/>
      <c r="CK809" s="16"/>
      <c r="CL809" s="16"/>
      <c r="CM809" s="16"/>
      <c r="CN809" s="16"/>
      <c r="CO809" s="16"/>
      <c r="CP809" s="16"/>
      <c r="CQ809" s="16"/>
      <c r="CR809" s="16"/>
      <c r="CS809" s="16"/>
      <c r="CT809" s="16"/>
      <c r="CU809" s="16"/>
      <c r="CV809" s="16"/>
      <c r="CW809" s="16"/>
      <c r="CX809" s="16"/>
      <c r="CY809" s="16"/>
      <c r="CZ809" s="16"/>
      <c r="DA809" s="16"/>
      <c r="DB809" s="16"/>
      <c r="DC809" s="16"/>
      <c r="DD809" s="16"/>
      <c r="DE809" s="16"/>
      <c r="DF809" s="16"/>
      <c r="DG809" s="16"/>
      <c r="DH809" s="16"/>
      <c r="DI809" s="16"/>
      <c r="DJ809" s="16"/>
      <c r="DK809" s="16"/>
      <c r="DL809" s="16"/>
      <c r="DM809" s="16"/>
      <c r="DN809" s="16"/>
      <c r="DO809" s="16"/>
      <c r="DP809" s="16"/>
      <c r="DQ809" s="16"/>
      <c r="DR809" s="16"/>
      <c r="DS809" s="16"/>
      <c r="DT809" s="16"/>
      <c r="DU809" s="16"/>
      <c r="DV809" s="16"/>
      <c r="DW809" s="16"/>
      <c r="DX809" s="16"/>
      <c r="DY809" s="16"/>
      <c r="DZ809" s="16"/>
      <c r="EA809" s="16"/>
      <c r="EB809" s="16"/>
      <c r="EC809" s="16"/>
      <c r="ED809" s="16"/>
      <c r="EE809" s="16"/>
      <c r="EF809" s="16"/>
      <c r="EG809" s="16"/>
      <c r="EH809" s="16"/>
      <c r="EI809" s="16"/>
      <c r="EJ809" s="16"/>
      <c r="EK809" s="16"/>
      <c r="EL809" s="16"/>
      <c r="EM809" s="16"/>
      <c r="EN809" s="16"/>
      <c r="EO809" s="16"/>
      <c r="EP809" s="16"/>
      <c r="EQ809" s="16"/>
      <c r="ER809" s="16"/>
      <c r="ES809" s="16"/>
      <c r="ET809" s="16"/>
      <c r="EU809" s="16"/>
      <c r="EV809" s="16"/>
      <c r="EW809" s="16"/>
      <c r="EX809" s="16"/>
      <c r="EY809" s="16"/>
      <c r="EZ809" s="16"/>
      <c r="FA809" s="16"/>
      <c r="FB809" s="16"/>
      <c r="FC809" s="16"/>
      <c r="FD809" s="16"/>
      <c r="FE809" s="16"/>
      <c r="FF809" s="16"/>
      <c r="FG809" s="16"/>
      <c r="FH809" s="16"/>
      <c r="FI809" s="16"/>
      <c r="FJ809" s="16"/>
      <c r="FK809" s="16"/>
      <c r="FL809" s="16"/>
      <c r="FM809" s="16"/>
      <c r="FN809" s="16"/>
      <c r="FO809" s="16"/>
      <c r="FP809" s="16"/>
      <c r="FQ809" s="16"/>
      <c r="FR809" s="16"/>
      <c r="FS809" s="16"/>
      <c r="FT809" s="16"/>
      <c r="FU809" s="16"/>
      <c r="FV809" s="16"/>
      <c r="FW809" s="16"/>
      <c r="FX809" s="16"/>
    </row>
    <row r="810" spans="1:180" x14ac:dyDescent="0.3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c r="BR810" s="16"/>
      <c r="BS810" s="16"/>
      <c r="BT810" s="16"/>
      <c r="BU810" s="16"/>
      <c r="BV810" s="16"/>
      <c r="BW810" s="16"/>
      <c r="BX810" s="16"/>
      <c r="BY810" s="16"/>
      <c r="BZ810" s="16"/>
      <c r="CA810" s="16"/>
      <c r="CB810" s="16"/>
      <c r="CC810" s="16"/>
      <c r="CD810" s="16"/>
      <c r="CE810" s="16"/>
      <c r="CF810" s="16"/>
      <c r="CG810" s="16"/>
      <c r="CH810" s="16"/>
      <c r="CI810" s="16"/>
      <c r="CJ810" s="16"/>
      <c r="CK810" s="16"/>
      <c r="CL810" s="16"/>
      <c r="CM810" s="16"/>
      <c r="CN810" s="16"/>
      <c r="CO810" s="16"/>
      <c r="CP810" s="16"/>
      <c r="CQ810" s="16"/>
      <c r="CR810" s="16"/>
      <c r="CS810" s="16"/>
      <c r="CT810" s="16"/>
      <c r="CU810" s="16"/>
      <c r="CV810" s="16"/>
      <c r="CW810" s="16"/>
      <c r="CX810" s="16"/>
      <c r="CY810" s="16"/>
      <c r="CZ810" s="16"/>
      <c r="DA810" s="16"/>
      <c r="DB810" s="16"/>
      <c r="DC810" s="16"/>
      <c r="DD810" s="16"/>
      <c r="DE810" s="16"/>
      <c r="DF810" s="16"/>
      <c r="DG810" s="16"/>
      <c r="DH810" s="16"/>
      <c r="DI810" s="16"/>
      <c r="DJ810" s="16"/>
      <c r="DK810" s="16"/>
      <c r="DL810" s="16"/>
      <c r="DM810" s="16"/>
      <c r="DN810" s="16"/>
      <c r="DO810" s="16"/>
      <c r="DP810" s="16"/>
      <c r="DQ810" s="16"/>
      <c r="DR810" s="16"/>
      <c r="DS810" s="16"/>
      <c r="DT810" s="16"/>
      <c r="DU810" s="16"/>
      <c r="DV810" s="16"/>
      <c r="DW810" s="16"/>
      <c r="DX810" s="16"/>
      <c r="DY810" s="16"/>
      <c r="DZ810" s="16"/>
      <c r="EA810" s="16"/>
      <c r="EB810" s="16"/>
      <c r="EC810" s="16"/>
      <c r="ED810" s="16"/>
      <c r="EE810" s="16"/>
      <c r="EF810" s="16"/>
      <c r="EG810" s="16"/>
      <c r="EH810" s="16"/>
      <c r="EI810" s="16"/>
      <c r="EJ810" s="16"/>
      <c r="EK810" s="16"/>
      <c r="EL810" s="16"/>
      <c r="EM810" s="16"/>
      <c r="EN810" s="16"/>
      <c r="EO810" s="16"/>
      <c r="EP810" s="16"/>
      <c r="EQ810" s="16"/>
      <c r="ER810" s="16"/>
      <c r="ES810" s="16"/>
      <c r="ET810" s="16"/>
      <c r="EU810" s="16"/>
      <c r="EV810" s="16"/>
      <c r="EW810" s="16"/>
      <c r="EX810" s="16"/>
      <c r="EY810" s="16"/>
      <c r="EZ810" s="16"/>
      <c r="FA810" s="16"/>
      <c r="FB810" s="16"/>
      <c r="FC810" s="16"/>
      <c r="FD810" s="16"/>
      <c r="FE810" s="16"/>
      <c r="FF810" s="16"/>
      <c r="FG810" s="16"/>
      <c r="FH810" s="16"/>
      <c r="FI810" s="16"/>
      <c r="FJ810" s="16"/>
      <c r="FK810" s="16"/>
      <c r="FL810" s="16"/>
      <c r="FM810" s="16"/>
      <c r="FN810" s="16"/>
      <c r="FO810" s="16"/>
      <c r="FP810" s="16"/>
      <c r="FQ810" s="16"/>
      <c r="FR810" s="16"/>
      <c r="FS810" s="16"/>
      <c r="FT810" s="16"/>
      <c r="FU810" s="16"/>
      <c r="FV810" s="16"/>
      <c r="FW810" s="16"/>
      <c r="FX810" s="16"/>
    </row>
    <row r="811" spans="1:180" x14ac:dyDescent="0.3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c r="BR811" s="16"/>
      <c r="BS811" s="16"/>
      <c r="BT811" s="16"/>
      <c r="BU811" s="16"/>
      <c r="BV811" s="16"/>
      <c r="BW811" s="16"/>
      <c r="BX811" s="16"/>
      <c r="BY811" s="16"/>
      <c r="BZ811" s="16"/>
      <c r="CA811" s="16"/>
      <c r="CB811" s="16"/>
      <c r="CC811" s="16"/>
      <c r="CD811" s="16"/>
      <c r="CE811" s="16"/>
      <c r="CF811" s="16"/>
      <c r="CG811" s="16"/>
      <c r="CH811" s="16"/>
      <c r="CI811" s="16"/>
      <c r="CJ811" s="16"/>
      <c r="CK811" s="16"/>
      <c r="CL811" s="16"/>
      <c r="CM811" s="16"/>
      <c r="CN811" s="16"/>
      <c r="CO811" s="16"/>
      <c r="CP811" s="16"/>
      <c r="CQ811" s="16"/>
      <c r="CR811" s="16"/>
      <c r="CS811" s="16"/>
      <c r="CT811" s="16"/>
      <c r="CU811" s="16"/>
      <c r="CV811" s="16"/>
      <c r="CW811" s="16"/>
      <c r="CX811" s="16"/>
      <c r="CY811" s="16"/>
      <c r="CZ811" s="16"/>
      <c r="DA811" s="16"/>
      <c r="DB811" s="16"/>
      <c r="DC811" s="16"/>
      <c r="DD811" s="16"/>
      <c r="DE811" s="16"/>
      <c r="DF811" s="16"/>
      <c r="DG811" s="16"/>
      <c r="DH811" s="16"/>
      <c r="DI811" s="16"/>
      <c r="DJ811" s="16"/>
      <c r="DK811" s="16"/>
      <c r="DL811" s="16"/>
      <c r="DM811" s="16"/>
      <c r="DN811" s="16"/>
      <c r="DO811" s="16"/>
      <c r="DP811" s="16"/>
      <c r="DQ811" s="16"/>
      <c r="DR811" s="16"/>
      <c r="DS811" s="16"/>
      <c r="DT811" s="16"/>
      <c r="DU811" s="16"/>
      <c r="DV811" s="16"/>
      <c r="DW811" s="16"/>
      <c r="DX811" s="16"/>
      <c r="DY811" s="16"/>
      <c r="DZ811" s="16"/>
      <c r="EA811" s="16"/>
      <c r="EB811" s="16"/>
      <c r="EC811" s="16"/>
      <c r="ED811" s="16"/>
      <c r="EE811" s="16"/>
      <c r="EF811" s="16"/>
      <c r="EG811" s="16"/>
      <c r="EH811" s="16"/>
      <c r="EI811" s="16"/>
      <c r="EJ811" s="16"/>
      <c r="EK811" s="16"/>
      <c r="EL811" s="16"/>
      <c r="EM811" s="16"/>
      <c r="EN811" s="16"/>
      <c r="EO811" s="16"/>
      <c r="EP811" s="16"/>
      <c r="EQ811" s="16"/>
      <c r="ER811" s="16"/>
      <c r="ES811" s="16"/>
      <c r="ET811" s="16"/>
      <c r="EU811" s="16"/>
      <c r="EV811" s="16"/>
      <c r="EW811" s="16"/>
      <c r="EX811" s="16"/>
      <c r="EY811" s="16"/>
      <c r="EZ811" s="16"/>
      <c r="FA811" s="16"/>
      <c r="FB811" s="16"/>
      <c r="FC811" s="16"/>
      <c r="FD811" s="16"/>
      <c r="FE811" s="16"/>
      <c r="FF811" s="16"/>
      <c r="FG811" s="16"/>
      <c r="FH811" s="16"/>
      <c r="FI811" s="16"/>
      <c r="FJ811" s="16"/>
      <c r="FK811" s="16"/>
      <c r="FL811" s="16"/>
      <c r="FM811" s="16"/>
      <c r="FN811" s="16"/>
      <c r="FO811" s="16"/>
      <c r="FP811" s="16"/>
      <c r="FQ811" s="16"/>
      <c r="FR811" s="16"/>
      <c r="FS811" s="16"/>
      <c r="FT811" s="16"/>
      <c r="FU811" s="16"/>
      <c r="FV811" s="16"/>
      <c r="FW811" s="16"/>
      <c r="FX811" s="16"/>
    </row>
    <row r="812" spans="1:180" x14ac:dyDescent="0.3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c r="BR812" s="16"/>
      <c r="BS812" s="16"/>
      <c r="BT812" s="16"/>
      <c r="BU812" s="16"/>
      <c r="BV812" s="16"/>
      <c r="BW812" s="16"/>
      <c r="BX812" s="16"/>
      <c r="BY812" s="16"/>
      <c r="BZ812" s="16"/>
      <c r="CA812" s="16"/>
      <c r="CB812" s="16"/>
      <c r="CC812" s="16"/>
      <c r="CD812" s="16"/>
      <c r="CE812" s="16"/>
      <c r="CF812" s="16"/>
      <c r="CG812" s="16"/>
      <c r="CH812" s="16"/>
      <c r="CI812" s="16"/>
      <c r="CJ812" s="16"/>
      <c r="CK812" s="16"/>
      <c r="CL812" s="16"/>
      <c r="CM812" s="16"/>
      <c r="CN812" s="16"/>
      <c r="CO812" s="16"/>
      <c r="CP812" s="16"/>
      <c r="CQ812" s="16"/>
      <c r="CR812" s="16"/>
      <c r="CS812" s="16"/>
      <c r="CT812" s="16"/>
      <c r="CU812" s="16"/>
      <c r="CV812" s="16"/>
      <c r="CW812" s="16"/>
      <c r="CX812" s="16"/>
      <c r="CY812" s="16"/>
      <c r="CZ812" s="16"/>
      <c r="DA812" s="16"/>
      <c r="DB812" s="16"/>
      <c r="DC812" s="16"/>
      <c r="DD812" s="16"/>
      <c r="DE812" s="16"/>
      <c r="DF812" s="16"/>
      <c r="DG812" s="16"/>
      <c r="DH812" s="16"/>
      <c r="DI812" s="16"/>
      <c r="DJ812" s="16"/>
      <c r="DK812" s="16"/>
      <c r="DL812" s="16"/>
      <c r="DM812" s="16"/>
      <c r="DN812" s="16"/>
      <c r="DO812" s="16"/>
      <c r="DP812" s="16"/>
      <c r="DQ812" s="16"/>
      <c r="DR812" s="16"/>
      <c r="DS812" s="16"/>
      <c r="DT812" s="16"/>
      <c r="DU812" s="16"/>
      <c r="DV812" s="16"/>
      <c r="DW812" s="16"/>
      <c r="DX812" s="16"/>
      <c r="DY812" s="16"/>
      <c r="DZ812" s="16"/>
      <c r="EA812" s="16"/>
      <c r="EB812" s="16"/>
      <c r="EC812" s="16"/>
      <c r="ED812" s="16"/>
      <c r="EE812" s="16"/>
      <c r="EF812" s="16"/>
      <c r="EG812" s="16"/>
      <c r="EH812" s="16"/>
      <c r="EI812" s="16"/>
      <c r="EJ812" s="16"/>
      <c r="EK812" s="16"/>
      <c r="EL812" s="16"/>
      <c r="EM812" s="16"/>
      <c r="EN812" s="16"/>
      <c r="EO812" s="16"/>
      <c r="EP812" s="16"/>
      <c r="EQ812" s="16"/>
      <c r="ER812" s="16"/>
      <c r="ES812" s="16"/>
      <c r="ET812" s="16"/>
      <c r="EU812" s="16"/>
      <c r="EV812" s="16"/>
      <c r="EW812" s="16"/>
      <c r="EX812" s="16"/>
      <c r="EY812" s="16"/>
      <c r="EZ812" s="16"/>
      <c r="FA812" s="16"/>
      <c r="FB812" s="16"/>
      <c r="FC812" s="16"/>
      <c r="FD812" s="16"/>
      <c r="FE812" s="16"/>
      <c r="FF812" s="16"/>
      <c r="FG812" s="16"/>
      <c r="FH812" s="16"/>
      <c r="FI812" s="16"/>
      <c r="FJ812" s="16"/>
      <c r="FK812" s="16"/>
      <c r="FL812" s="16"/>
      <c r="FM812" s="16"/>
      <c r="FN812" s="16"/>
      <c r="FO812" s="16"/>
      <c r="FP812" s="16"/>
      <c r="FQ812" s="16"/>
      <c r="FR812" s="16"/>
      <c r="FS812" s="16"/>
      <c r="FT812" s="16"/>
      <c r="FU812" s="16"/>
      <c r="FV812" s="16"/>
      <c r="FW812" s="16"/>
      <c r="FX812" s="16"/>
    </row>
    <row r="813" spans="1:180" x14ac:dyDescent="0.3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c r="BR813" s="16"/>
      <c r="BS813" s="16"/>
      <c r="BT813" s="16"/>
      <c r="BU813" s="16"/>
      <c r="BV813" s="16"/>
      <c r="BW813" s="16"/>
      <c r="BX813" s="16"/>
      <c r="BY813" s="16"/>
      <c r="BZ813" s="16"/>
      <c r="CA813" s="16"/>
      <c r="CB813" s="16"/>
      <c r="CC813" s="16"/>
      <c r="CD813" s="16"/>
      <c r="CE813" s="16"/>
      <c r="CF813" s="16"/>
      <c r="CG813" s="16"/>
      <c r="CH813" s="16"/>
      <c r="CI813" s="16"/>
      <c r="CJ813" s="16"/>
      <c r="CK813" s="16"/>
      <c r="CL813" s="16"/>
      <c r="CM813" s="16"/>
      <c r="CN813" s="16"/>
      <c r="CO813" s="16"/>
      <c r="CP813" s="16"/>
      <c r="CQ813" s="16"/>
      <c r="CR813" s="16"/>
      <c r="CS813" s="16"/>
      <c r="CT813" s="16"/>
      <c r="CU813" s="16"/>
      <c r="CV813" s="16"/>
      <c r="CW813" s="16"/>
      <c r="CX813" s="16"/>
      <c r="CY813" s="16"/>
      <c r="CZ813" s="16"/>
      <c r="DA813" s="16"/>
      <c r="DB813" s="16"/>
      <c r="DC813" s="16"/>
      <c r="DD813" s="16"/>
      <c r="DE813" s="16"/>
      <c r="DF813" s="16"/>
      <c r="DG813" s="16"/>
      <c r="DH813" s="16"/>
      <c r="DI813" s="16"/>
      <c r="DJ813" s="16"/>
      <c r="DK813" s="16"/>
      <c r="DL813" s="16"/>
      <c r="DM813" s="16"/>
      <c r="DN813" s="16"/>
      <c r="DO813" s="16"/>
      <c r="DP813" s="16"/>
      <c r="DQ813" s="16"/>
      <c r="DR813" s="16"/>
      <c r="DS813" s="16"/>
      <c r="DT813" s="16"/>
      <c r="DU813" s="16"/>
      <c r="DV813" s="16"/>
      <c r="DW813" s="16"/>
      <c r="DX813" s="16"/>
      <c r="DY813" s="16"/>
      <c r="DZ813" s="16"/>
      <c r="EA813" s="16"/>
      <c r="EB813" s="16"/>
      <c r="EC813" s="16"/>
      <c r="ED813" s="16"/>
      <c r="EE813" s="16"/>
      <c r="EF813" s="16"/>
      <c r="EG813" s="16"/>
      <c r="EH813" s="16"/>
      <c r="EI813" s="16"/>
      <c r="EJ813" s="16"/>
      <c r="EK813" s="16"/>
      <c r="EL813" s="16"/>
      <c r="EM813" s="16"/>
      <c r="EN813" s="16"/>
      <c r="EO813" s="16"/>
      <c r="EP813" s="16"/>
      <c r="EQ813" s="16"/>
      <c r="ER813" s="16"/>
      <c r="ES813" s="16"/>
      <c r="ET813" s="16"/>
      <c r="EU813" s="16"/>
      <c r="EV813" s="16"/>
      <c r="EW813" s="16"/>
      <c r="EX813" s="16"/>
      <c r="EY813" s="16"/>
      <c r="EZ813" s="16"/>
      <c r="FA813" s="16"/>
      <c r="FB813" s="16"/>
      <c r="FC813" s="16"/>
      <c r="FD813" s="16"/>
      <c r="FE813" s="16"/>
      <c r="FF813" s="16"/>
      <c r="FG813" s="16"/>
      <c r="FH813" s="16"/>
      <c r="FI813" s="16"/>
      <c r="FJ813" s="16"/>
      <c r="FK813" s="16"/>
      <c r="FL813" s="16"/>
      <c r="FM813" s="16"/>
      <c r="FN813" s="16"/>
      <c r="FO813" s="16"/>
      <c r="FP813" s="16"/>
      <c r="FQ813" s="16"/>
      <c r="FR813" s="16"/>
      <c r="FS813" s="16"/>
      <c r="FT813" s="16"/>
      <c r="FU813" s="16"/>
      <c r="FV813" s="16"/>
      <c r="FW813" s="16"/>
      <c r="FX813" s="16"/>
    </row>
    <row r="814" spans="1:180" x14ac:dyDescent="0.3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c r="BR814" s="16"/>
      <c r="BS814" s="16"/>
      <c r="BT814" s="16"/>
      <c r="BU814" s="16"/>
      <c r="BV814" s="16"/>
      <c r="BW814" s="16"/>
      <c r="BX814" s="16"/>
      <c r="BY814" s="16"/>
      <c r="BZ814" s="16"/>
      <c r="CA814" s="16"/>
      <c r="CB814" s="16"/>
      <c r="CC814" s="16"/>
      <c r="CD814" s="16"/>
      <c r="CE814" s="16"/>
      <c r="CF814" s="16"/>
      <c r="CG814" s="16"/>
      <c r="CH814" s="16"/>
      <c r="CI814" s="16"/>
      <c r="CJ814" s="16"/>
      <c r="CK814" s="16"/>
      <c r="CL814" s="16"/>
      <c r="CM814" s="16"/>
      <c r="CN814" s="16"/>
      <c r="CO814" s="16"/>
      <c r="CP814" s="16"/>
      <c r="CQ814" s="16"/>
      <c r="CR814" s="16"/>
      <c r="CS814" s="16"/>
      <c r="CT814" s="16"/>
      <c r="CU814" s="16"/>
      <c r="CV814" s="16"/>
      <c r="CW814" s="16"/>
      <c r="CX814" s="16"/>
      <c r="CY814" s="16"/>
      <c r="CZ814" s="16"/>
      <c r="DA814" s="16"/>
      <c r="DB814" s="16"/>
      <c r="DC814" s="16"/>
      <c r="DD814" s="16"/>
      <c r="DE814" s="16"/>
      <c r="DF814" s="16"/>
      <c r="DG814" s="16"/>
      <c r="DH814" s="16"/>
      <c r="DI814" s="16"/>
      <c r="DJ814" s="16"/>
      <c r="DK814" s="16"/>
      <c r="DL814" s="16"/>
      <c r="DM814" s="16"/>
      <c r="DN814" s="16"/>
      <c r="DO814" s="16"/>
      <c r="DP814" s="16"/>
      <c r="DQ814" s="16"/>
      <c r="DR814" s="16"/>
      <c r="DS814" s="16"/>
      <c r="DT814" s="16"/>
      <c r="DU814" s="16"/>
      <c r="DV814" s="16"/>
      <c r="DW814" s="16"/>
      <c r="DX814" s="16"/>
      <c r="DY814" s="16"/>
      <c r="DZ814" s="16"/>
      <c r="EA814" s="16"/>
      <c r="EB814" s="16"/>
      <c r="EC814" s="16"/>
      <c r="ED814" s="16"/>
      <c r="EE814" s="16"/>
      <c r="EF814" s="16"/>
      <c r="EG814" s="16"/>
      <c r="EH814" s="16"/>
      <c r="EI814" s="16"/>
      <c r="EJ814" s="16"/>
      <c r="EK814" s="16"/>
      <c r="EL814" s="16"/>
      <c r="EM814" s="16"/>
      <c r="EN814" s="16"/>
      <c r="EO814" s="16"/>
      <c r="EP814" s="16"/>
      <c r="EQ814" s="16"/>
      <c r="ER814" s="16"/>
      <c r="ES814" s="16"/>
      <c r="ET814" s="16"/>
      <c r="EU814" s="16"/>
      <c r="EV814" s="16"/>
      <c r="EW814" s="16"/>
      <c r="EX814" s="16"/>
      <c r="EY814" s="16"/>
      <c r="EZ814" s="16"/>
      <c r="FA814" s="16"/>
      <c r="FB814" s="16"/>
      <c r="FC814" s="16"/>
      <c r="FD814" s="16"/>
      <c r="FE814" s="16"/>
      <c r="FF814" s="16"/>
      <c r="FG814" s="16"/>
      <c r="FH814" s="16"/>
      <c r="FI814" s="16"/>
      <c r="FJ814" s="16"/>
      <c r="FK814" s="16"/>
      <c r="FL814" s="16"/>
      <c r="FM814" s="16"/>
      <c r="FN814" s="16"/>
      <c r="FO814" s="16"/>
      <c r="FP814" s="16"/>
      <c r="FQ814" s="16"/>
      <c r="FR814" s="16"/>
      <c r="FS814" s="16"/>
      <c r="FT814" s="16"/>
      <c r="FU814" s="16"/>
      <c r="FV814" s="16"/>
      <c r="FW814" s="16"/>
      <c r="FX814" s="16"/>
    </row>
    <row r="815" spans="1:180" x14ac:dyDescent="0.3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c r="BR815" s="16"/>
      <c r="BS815" s="16"/>
      <c r="BT815" s="16"/>
      <c r="BU815" s="16"/>
      <c r="BV815" s="16"/>
      <c r="BW815" s="16"/>
      <c r="BX815" s="16"/>
      <c r="BY815" s="16"/>
      <c r="BZ815" s="16"/>
      <c r="CA815" s="16"/>
      <c r="CB815" s="16"/>
      <c r="CC815" s="16"/>
      <c r="CD815" s="16"/>
      <c r="CE815" s="16"/>
      <c r="CF815" s="16"/>
      <c r="CG815" s="16"/>
      <c r="CH815" s="16"/>
      <c r="CI815" s="16"/>
      <c r="CJ815" s="16"/>
      <c r="CK815" s="16"/>
      <c r="CL815" s="16"/>
      <c r="CM815" s="16"/>
      <c r="CN815" s="16"/>
      <c r="CO815" s="16"/>
      <c r="CP815" s="16"/>
      <c r="CQ815" s="16"/>
      <c r="CR815" s="16"/>
      <c r="CS815" s="16"/>
      <c r="CT815" s="16"/>
      <c r="CU815" s="16"/>
      <c r="CV815" s="16"/>
      <c r="CW815" s="16"/>
      <c r="CX815" s="16"/>
      <c r="CY815" s="16"/>
      <c r="CZ815" s="16"/>
      <c r="DA815" s="16"/>
      <c r="DB815" s="16"/>
      <c r="DC815" s="16"/>
      <c r="DD815" s="16"/>
      <c r="DE815" s="16"/>
      <c r="DF815" s="16"/>
      <c r="DG815" s="16"/>
      <c r="DH815" s="16"/>
      <c r="DI815" s="16"/>
      <c r="DJ815" s="16"/>
      <c r="DK815" s="16"/>
      <c r="DL815" s="16"/>
      <c r="DM815" s="16"/>
      <c r="DN815" s="16"/>
      <c r="DO815" s="16"/>
      <c r="DP815" s="16"/>
      <c r="DQ815" s="16"/>
      <c r="DR815" s="16"/>
      <c r="DS815" s="16"/>
      <c r="DT815" s="16"/>
      <c r="DU815" s="16"/>
      <c r="DV815" s="16"/>
      <c r="DW815" s="16"/>
      <c r="DX815" s="16"/>
      <c r="DY815" s="16"/>
      <c r="DZ815" s="16"/>
      <c r="EA815" s="16"/>
      <c r="EB815" s="16"/>
      <c r="EC815" s="16"/>
      <c r="ED815" s="16"/>
      <c r="EE815" s="16"/>
      <c r="EF815" s="16"/>
      <c r="EG815" s="16"/>
      <c r="EH815" s="16"/>
      <c r="EI815" s="16"/>
      <c r="EJ815" s="16"/>
      <c r="EK815" s="16"/>
      <c r="EL815" s="16"/>
      <c r="EM815" s="16"/>
      <c r="EN815" s="16"/>
      <c r="EO815" s="16"/>
      <c r="EP815" s="16"/>
      <c r="EQ815" s="16"/>
      <c r="ER815" s="16"/>
      <c r="ES815" s="16"/>
      <c r="ET815" s="16"/>
      <c r="EU815" s="16"/>
      <c r="EV815" s="16"/>
      <c r="EW815" s="16"/>
      <c r="EX815" s="16"/>
      <c r="EY815" s="16"/>
      <c r="EZ815" s="16"/>
      <c r="FA815" s="16"/>
      <c r="FB815" s="16"/>
      <c r="FC815" s="16"/>
      <c r="FD815" s="16"/>
      <c r="FE815" s="16"/>
      <c r="FF815" s="16"/>
      <c r="FG815" s="16"/>
      <c r="FH815" s="16"/>
      <c r="FI815" s="16"/>
      <c r="FJ815" s="16"/>
      <c r="FK815" s="16"/>
      <c r="FL815" s="16"/>
      <c r="FM815" s="16"/>
      <c r="FN815" s="16"/>
      <c r="FO815" s="16"/>
      <c r="FP815" s="16"/>
      <c r="FQ815" s="16"/>
      <c r="FR815" s="16"/>
      <c r="FS815" s="16"/>
      <c r="FT815" s="16"/>
      <c r="FU815" s="16"/>
      <c r="FV815" s="16"/>
      <c r="FW815" s="16"/>
      <c r="FX815" s="16"/>
    </row>
    <row r="816" spans="1:180" x14ac:dyDescent="0.3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c r="BR816" s="16"/>
      <c r="BS816" s="16"/>
      <c r="BT816" s="16"/>
      <c r="BU816" s="16"/>
      <c r="BV816" s="16"/>
      <c r="BW816" s="16"/>
      <c r="BX816" s="16"/>
      <c r="BY816" s="16"/>
      <c r="BZ816" s="16"/>
      <c r="CA816" s="16"/>
      <c r="CB816" s="16"/>
      <c r="CC816" s="16"/>
      <c r="CD816" s="16"/>
      <c r="CE816" s="16"/>
      <c r="CF816" s="16"/>
      <c r="CG816" s="16"/>
      <c r="CH816" s="16"/>
      <c r="CI816" s="16"/>
      <c r="CJ816" s="16"/>
      <c r="CK816" s="16"/>
      <c r="CL816" s="16"/>
      <c r="CM816" s="16"/>
      <c r="CN816" s="16"/>
      <c r="CO816" s="16"/>
      <c r="CP816" s="16"/>
      <c r="CQ816" s="16"/>
      <c r="CR816" s="16"/>
      <c r="CS816" s="16"/>
      <c r="CT816" s="16"/>
      <c r="CU816" s="16"/>
      <c r="CV816" s="16"/>
      <c r="CW816" s="16"/>
      <c r="CX816" s="16"/>
      <c r="CY816" s="16"/>
      <c r="CZ816" s="16"/>
      <c r="DA816" s="16"/>
      <c r="DB816" s="16"/>
      <c r="DC816" s="16"/>
      <c r="DD816" s="16"/>
      <c r="DE816" s="16"/>
      <c r="DF816" s="16"/>
      <c r="DG816" s="16"/>
      <c r="DH816" s="16"/>
      <c r="DI816" s="16"/>
      <c r="DJ816" s="16"/>
      <c r="DK816" s="16"/>
      <c r="DL816" s="16"/>
      <c r="DM816" s="16"/>
      <c r="DN816" s="16"/>
      <c r="DO816" s="16"/>
      <c r="DP816" s="16"/>
      <c r="DQ816" s="16"/>
      <c r="DR816" s="16"/>
      <c r="DS816" s="16"/>
      <c r="DT816" s="16"/>
      <c r="DU816" s="16"/>
      <c r="DV816" s="16"/>
      <c r="DW816" s="16"/>
      <c r="DX816" s="16"/>
      <c r="DY816" s="16"/>
      <c r="DZ816" s="16"/>
      <c r="EA816" s="16"/>
      <c r="EB816" s="16"/>
      <c r="EC816" s="16"/>
      <c r="ED816" s="16"/>
      <c r="EE816" s="16"/>
      <c r="EF816" s="16"/>
      <c r="EG816" s="16"/>
      <c r="EH816" s="16"/>
      <c r="EI816" s="16"/>
      <c r="EJ816" s="16"/>
      <c r="EK816" s="16"/>
      <c r="EL816" s="16"/>
      <c r="EM816" s="16"/>
      <c r="EN816" s="16"/>
      <c r="EO816" s="16"/>
      <c r="EP816" s="16"/>
      <c r="EQ816" s="16"/>
      <c r="ER816" s="16"/>
      <c r="ES816" s="16"/>
      <c r="ET816" s="16"/>
      <c r="EU816" s="16"/>
      <c r="EV816" s="16"/>
      <c r="EW816" s="16"/>
      <c r="EX816" s="16"/>
      <c r="EY816" s="16"/>
      <c r="EZ816" s="16"/>
      <c r="FA816" s="16"/>
      <c r="FB816" s="16"/>
      <c r="FC816" s="16"/>
      <c r="FD816" s="16"/>
      <c r="FE816" s="16"/>
      <c r="FF816" s="16"/>
      <c r="FG816" s="16"/>
      <c r="FH816" s="16"/>
      <c r="FI816" s="16"/>
      <c r="FJ816" s="16"/>
      <c r="FK816" s="16"/>
      <c r="FL816" s="16"/>
      <c r="FM816" s="16"/>
      <c r="FN816" s="16"/>
      <c r="FO816" s="16"/>
      <c r="FP816" s="16"/>
      <c r="FQ816" s="16"/>
      <c r="FR816" s="16"/>
      <c r="FS816" s="16"/>
      <c r="FT816" s="16"/>
      <c r="FU816" s="16"/>
      <c r="FV816" s="16"/>
      <c r="FW816" s="16"/>
      <c r="FX816" s="16"/>
    </row>
    <row r="817" spans="1:180" x14ac:dyDescent="0.3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c r="BR817" s="16"/>
      <c r="BS817" s="16"/>
      <c r="BT817" s="16"/>
      <c r="BU817" s="16"/>
      <c r="BV817" s="16"/>
      <c r="BW817" s="16"/>
      <c r="BX817" s="16"/>
      <c r="BY817" s="16"/>
      <c r="BZ817" s="16"/>
      <c r="CA817" s="16"/>
      <c r="CB817" s="16"/>
      <c r="CC817" s="16"/>
      <c r="CD817" s="16"/>
      <c r="CE817" s="16"/>
      <c r="CF817" s="16"/>
      <c r="CG817" s="16"/>
      <c r="CH817" s="16"/>
      <c r="CI817" s="16"/>
      <c r="CJ817" s="16"/>
      <c r="CK817" s="16"/>
      <c r="CL817" s="16"/>
      <c r="CM817" s="16"/>
      <c r="CN817" s="16"/>
      <c r="CO817" s="16"/>
      <c r="CP817" s="16"/>
      <c r="CQ817" s="16"/>
      <c r="CR817" s="16"/>
      <c r="CS817" s="16"/>
      <c r="CT817" s="16"/>
      <c r="CU817" s="16"/>
      <c r="CV817" s="16"/>
      <c r="CW817" s="16"/>
      <c r="CX817" s="16"/>
      <c r="CY817" s="16"/>
      <c r="CZ817" s="16"/>
      <c r="DA817" s="16"/>
      <c r="DB817" s="16"/>
      <c r="DC817" s="16"/>
      <c r="DD817" s="16"/>
      <c r="DE817" s="16"/>
      <c r="DF817" s="16"/>
      <c r="DG817" s="16"/>
      <c r="DH817" s="16"/>
      <c r="DI817" s="16"/>
      <c r="DJ817" s="16"/>
      <c r="DK817" s="16"/>
      <c r="DL817" s="16"/>
      <c r="DM817" s="16"/>
      <c r="DN817" s="16"/>
      <c r="DO817" s="16"/>
      <c r="DP817" s="16"/>
      <c r="DQ817" s="16"/>
      <c r="DR817" s="16"/>
      <c r="DS817" s="16"/>
      <c r="DT817" s="16"/>
      <c r="DU817" s="16"/>
      <c r="DV817" s="16"/>
      <c r="DW817" s="16"/>
      <c r="DX817" s="16"/>
      <c r="DY817" s="16"/>
      <c r="DZ817" s="16"/>
      <c r="EA817" s="16"/>
      <c r="EB817" s="16"/>
      <c r="EC817" s="16"/>
      <c r="ED817" s="16"/>
      <c r="EE817" s="16"/>
      <c r="EF817" s="16"/>
      <c r="EG817" s="16"/>
      <c r="EH817" s="16"/>
      <c r="EI817" s="16"/>
      <c r="EJ817" s="16"/>
      <c r="EK817" s="16"/>
      <c r="EL817" s="16"/>
      <c r="EM817" s="16"/>
      <c r="EN817" s="16"/>
      <c r="EO817" s="16"/>
      <c r="EP817" s="16"/>
      <c r="EQ817" s="16"/>
      <c r="ER817" s="16"/>
      <c r="ES817" s="16"/>
      <c r="ET817" s="16"/>
      <c r="EU817" s="16"/>
      <c r="EV817" s="16"/>
      <c r="EW817" s="16"/>
      <c r="EX817" s="16"/>
      <c r="EY817" s="16"/>
      <c r="EZ817" s="16"/>
      <c r="FA817" s="16"/>
      <c r="FB817" s="16"/>
      <c r="FC817" s="16"/>
      <c r="FD817" s="16"/>
      <c r="FE817" s="16"/>
      <c r="FF817" s="16"/>
      <c r="FG817" s="16"/>
      <c r="FH817" s="16"/>
      <c r="FI817" s="16"/>
      <c r="FJ817" s="16"/>
      <c r="FK817" s="16"/>
      <c r="FL817" s="16"/>
      <c r="FM817" s="16"/>
      <c r="FN817" s="16"/>
      <c r="FO817" s="16"/>
      <c r="FP817" s="16"/>
      <c r="FQ817" s="16"/>
      <c r="FR817" s="16"/>
      <c r="FS817" s="16"/>
      <c r="FT817" s="16"/>
      <c r="FU817" s="16"/>
      <c r="FV817" s="16"/>
      <c r="FW817" s="16"/>
      <c r="FX817" s="16"/>
    </row>
    <row r="818" spans="1:180" x14ac:dyDescent="0.3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c r="BR818" s="16"/>
      <c r="BS818" s="16"/>
      <c r="BT818" s="16"/>
      <c r="BU818" s="16"/>
      <c r="BV818" s="16"/>
      <c r="BW818" s="16"/>
      <c r="BX818" s="16"/>
      <c r="BY818" s="16"/>
      <c r="BZ818" s="16"/>
      <c r="CA818" s="16"/>
      <c r="CB818" s="16"/>
      <c r="CC818" s="16"/>
      <c r="CD818" s="16"/>
      <c r="CE818" s="16"/>
      <c r="CF818" s="16"/>
      <c r="CG818" s="16"/>
      <c r="CH818" s="16"/>
      <c r="CI818" s="16"/>
      <c r="CJ818" s="16"/>
      <c r="CK818" s="16"/>
      <c r="CL818" s="16"/>
      <c r="CM818" s="16"/>
      <c r="CN818" s="16"/>
      <c r="CO818" s="16"/>
      <c r="CP818" s="16"/>
      <c r="CQ818" s="16"/>
      <c r="CR818" s="16"/>
      <c r="CS818" s="16"/>
      <c r="CT818" s="16"/>
      <c r="CU818" s="16"/>
      <c r="CV818" s="16"/>
      <c r="CW818" s="16"/>
      <c r="CX818" s="16"/>
      <c r="CY818" s="16"/>
      <c r="CZ818" s="16"/>
      <c r="DA818" s="16"/>
      <c r="DB818" s="16"/>
      <c r="DC818" s="16"/>
      <c r="DD818" s="16"/>
      <c r="DE818" s="16"/>
      <c r="DF818" s="16"/>
      <c r="DG818" s="16"/>
      <c r="DH818" s="16"/>
      <c r="DI818" s="16"/>
      <c r="DJ818" s="16"/>
      <c r="DK818" s="16"/>
      <c r="DL818" s="16"/>
      <c r="DM818" s="16"/>
      <c r="DN818" s="16"/>
      <c r="DO818" s="16"/>
      <c r="DP818" s="16"/>
      <c r="DQ818" s="16"/>
      <c r="DR818" s="16"/>
      <c r="DS818" s="16"/>
      <c r="DT818" s="16"/>
      <c r="DU818" s="16"/>
      <c r="DV818" s="16"/>
      <c r="DW818" s="16"/>
      <c r="DX818" s="16"/>
      <c r="DY818" s="16"/>
      <c r="DZ818" s="16"/>
      <c r="EA818" s="16"/>
      <c r="EB818" s="16"/>
      <c r="EC818" s="16"/>
      <c r="ED818" s="16"/>
      <c r="EE818" s="16"/>
      <c r="EF818" s="16"/>
      <c r="EG818" s="16"/>
      <c r="EH818" s="16"/>
      <c r="EI818" s="16"/>
      <c r="EJ818" s="16"/>
      <c r="EK818" s="16"/>
      <c r="EL818" s="16"/>
      <c r="EM818" s="16"/>
      <c r="EN818" s="16"/>
      <c r="EO818" s="16"/>
      <c r="EP818" s="16"/>
      <c r="EQ818" s="16"/>
      <c r="ER818" s="16"/>
      <c r="ES818" s="16"/>
      <c r="ET818" s="16"/>
      <c r="EU818" s="16"/>
      <c r="EV818" s="16"/>
      <c r="EW818" s="16"/>
      <c r="EX818" s="16"/>
      <c r="EY818" s="16"/>
      <c r="EZ818" s="16"/>
      <c r="FA818" s="16"/>
      <c r="FB818" s="16"/>
      <c r="FC818" s="16"/>
      <c r="FD818" s="16"/>
      <c r="FE818" s="16"/>
      <c r="FF818" s="16"/>
      <c r="FG818" s="16"/>
      <c r="FH818" s="16"/>
      <c r="FI818" s="16"/>
      <c r="FJ818" s="16"/>
      <c r="FK818" s="16"/>
      <c r="FL818" s="16"/>
      <c r="FM818" s="16"/>
      <c r="FN818" s="16"/>
      <c r="FO818" s="16"/>
      <c r="FP818" s="16"/>
      <c r="FQ818" s="16"/>
      <c r="FR818" s="16"/>
      <c r="FS818" s="16"/>
      <c r="FT818" s="16"/>
      <c r="FU818" s="16"/>
      <c r="FV818" s="16"/>
      <c r="FW818" s="16"/>
      <c r="FX818" s="16"/>
    </row>
    <row r="819" spans="1:180" x14ac:dyDescent="0.3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c r="BR819" s="16"/>
      <c r="BS819" s="16"/>
      <c r="BT819" s="16"/>
      <c r="BU819" s="16"/>
      <c r="BV819" s="16"/>
      <c r="BW819" s="16"/>
      <c r="BX819" s="16"/>
      <c r="BY819" s="16"/>
      <c r="BZ819" s="16"/>
      <c r="CA819" s="16"/>
      <c r="CB819" s="16"/>
      <c r="CC819" s="16"/>
      <c r="CD819" s="16"/>
      <c r="CE819" s="16"/>
      <c r="CF819" s="16"/>
      <c r="CG819" s="16"/>
      <c r="CH819" s="16"/>
      <c r="CI819" s="16"/>
      <c r="CJ819" s="16"/>
      <c r="CK819" s="16"/>
      <c r="CL819" s="16"/>
      <c r="CM819" s="16"/>
      <c r="CN819" s="16"/>
      <c r="CO819" s="16"/>
      <c r="CP819" s="16"/>
      <c r="CQ819" s="16"/>
      <c r="CR819" s="16"/>
      <c r="CS819" s="16"/>
      <c r="CT819" s="16"/>
      <c r="CU819" s="16"/>
      <c r="CV819" s="16"/>
      <c r="CW819" s="16"/>
      <c r="CX819" s="16"/>
      <c r="CY819" s="16"/>
      <c r="CZ819" s="16"/>
      <c r="DA819" s="16"/>
      <c r="DB819" s="16"/>
      <c r="DC819" s="16"/>
      <c r="DD819" s="16"/>
      <c r="DE819" s="16"/>
      <c r="DF819" s="16"/>
      <c r="DG819" s="16"/>
      <c r="DH819" s="16"/>
      <c r="DI819" s="16"/>
      <c r="DJ819" s="16"/>
      <c r="DK819" s="16"/>
      <c r="DL819" s="16"/>
      <c r="DM819" s="16"/>
      <c r="DN819" s="16"/>
      <c r="DO819" s="16"/>
      <c r="DP819" s="16"/>
      <c r="DQ819" s="16"/>
      <c r="DR819" s="16"/>
      <c r="DS819" s="16"/>
      <c r="DT819" s="16"/>
      <c r="DU819" s="16"/>
      <c r="DV819" s="16"/>
      <c r="DW819" s="16"/>
      <c r="DX819" s="16"/>
      <c r="DY819" s="16"/>
      <c r="DZ819" s="16"/>
      <c r="EA819" s="16"/>
      <c r="EB819" s="16"/>
      <c r="EC819" s="16"/>
      <c r="ED819" s="16"/>
      <c r="EE819" s="16"/>
      <c r="EF819" s="16"/>
      <c r="EG819" s="16"/>
      <c r="EH819" s="16"/>
      <c r="EI819" s="16"/>
      <c r="EJ819" s="16"/>
      <c r="EK819" s="16"/>
      <c r="EL819" s="16"/>
      <c r="EM819" s="16"/>
      <c r="EN819" s="16"/>
      <c r="EO819" s="16"/>
      <c r="EP819" s="16"/>
      <c r="EQ819" s="16"/>
      <c r="ER819" s="16"/>
      <c r="ES819" s="16"/>
      <c r="ET819" s="16"/>
      <c r="EU819" s="16"/>
      <c r="EV819" s="16"/>
      <c r="EW819" s="16"/>
      <c r="EX819" s="16"/>
      <c r="EY819" s="16"/>
      <c r="EZ819" s="16"/>
      <c r="FA819" s="16"/>
      <c r="FB819" s="16"/>
      <c r="FC819" s="16"/>
      <c r="FD819" s="16"/>
      <c r="FE819" s="16"/>
      <c r="FF819" s="16"/>
      <c r="FG819" s="16"/>
      <c r="FH819" s="16"/>
      <c r="FI819" s="16"/>
      <c r="FJ819" s="16"/>
      <c r="FK819" s="16"/>
      <c r="FL819" s="16"/>
      <c r="FM819" s="16"/>
      <c r="FN819" s="16"/>
      <c r="FO819" s="16"/>
      <c r="FP819" s="16"/>
      <c r="FQ819" s="16"/>
      <c r="FR819" s="16"/>
      <c r="FS819" s="16"/>
      <c r="FT819" s="16"/>
      <c r="FU819" s="16"/>
      <c r="FV819" s="16"/>
      <c r="FW819" s="16"/>
      <c r="FX819" s="16"/>
    </row>
    <row r="820" spans="1:180" x14ac:dyDescent="0.3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c r="BR820" s="16"/>
      <c r="BS820" s="16"/>
      <c r="BT820" s="16"/>
      <c r="BU820" s="16"/>
      <c r="BV820" s="16"/>
      <c r="BW820" s="16"/>
      <c r="BX820" s="16"/>
      <c r="BY820" s="16"/>
      <c r="BZ820" s="16"/>
      <c r="CA820" s="16"/>
      <c r="CB820" s="16"/>
      <c r="CC820" s="16"/>
      <c r="CD820" s="16"/>
      <c r="CE820" s="16"/>
      <c r="CF820" s="16"/>
      <c r="CG820" s="16"/>
      <c r="CH820" s="16"/>
      <c r="CI820" s="16"/>
      <c r="CJ820" s="16"/>
      <c r="CK820" s="16"/>
      <c r="CL820" s="16"/>
      <c r="CM820" s="16"/>
      <c r="CN820" s="16"/>
      <c r="CO820" s="16"/>
      <c r="CP820" s="16"/>
      <c r="CQ820" s="16"/>
      <c r="CR820" s="16"/>
      <c r="CS820" s="16"/>
      <c r="CT820" s="16"/>
      <c r="CU820" s="16"/>
      <c r="CV820" s="16"/>
      <c r="CW820" s="16"/>
      <c r="CX820" s="16"/>
      <c r="CY820" s="16"/>
      <c r="CZ820" s="16"/>
      <c r="DA820" s="16"/>
      <c r="DB820" s="16"/>
      <c r="DC820" s="16"/>
      <c r="DD820" s="16"/>
      <c r="DE820" s="16"/>
      <c r="DF820" s="16"/>
      <c r="DG820" s="16"/>
      <c r="DH820" s="16"/>
      <c r="DI820" s="16"/>
      <c r="DJ820" s="16"/>
      <c r="DK820" s="16"/>
      <c r="DL820" s="16"/>
      <c r="DM820" s="16"/>
      <c r="DN820" s="16"/>
      <c r="DO820" s="16"/>
      <c r="DP820" s="16"/>
      <c r="DQ820" s="16"/>
      <c r="DR820" s="16"/>
      <c r="DS820" s="16"/>
      <c r="DT820" s="16"/>
      <c r="DU820" s="16"/>
      <c r="DV820" s="16"/>
      <c r="DW820" s="16"/>
      <c r="DX820" s="16"/>
      <c r="DY820" s="16"/>
      <c r="DZ820" s="16"/>
      <c r="EA820" s="16"/>
      <c r="EB820" s="16"/>
      <c r="EC820" s="16"/>
      <c r="ED820" s="16"/>
      <c r="EE820" s="16"/>
      <c r="EF820" s="16"/>
      <c r="EG820" s="16"/>
      <c r="EH820" s="16"/>
      <c r="EI820" s="16"/>
      <c r="EJ820" s="16"/>
      <c r="EK820" s="16"/>
      <c r="EL820" s="16"/>
      <c r="EM820" s="16"/>
      <c r="EN820" s="16"/>
      <c r="EO820" s="16"/>
      <c r="EP820" s="16"/>
      <c r="EQ820" s="16"/>
      <c r="ER820" s="16"/>
      <c r="ES820" s="16"/>
      <c r="ET820" s="16"/>
      <c r="EU820" s="16"/>
      <c r="EV820" s="16"/>
      <c r="EW820" s="16"/>
      <c r="EX820" s="16"/>
      <c r="EY820" s="16"/>
      <c r="EZ820" s="16"/>
      <c r="FA820" s="16"/>
      <c r="FB820" s="16"/>
      <c r="FC820" s="16"/>
      <c r="FD820" s="16"/>
      <c r="FE820" s="16"/>
      <c r="FF820" s="16"/>
      <c r="FG820" s="16"/>
      <c r="FH820" s="16"/>
      <c r="FI820" s="16"/>
      <c r="FJ820" s="16"/>
      <c r="FK820" s="16"/>
      <c r="FL820" s="16"/>
      <c r="FM820" s="16"/>
      <c r="FN820" s="16"/>
      <c r="FO820" s="16"/>
      <c r="FP820" s="16"/>
      <c r="FQ820" s="16"/>
      <c r="FR820" s="16"/>
      <c r="FS820" s="16"/>
      <c r="FT820" s="16"/>
      <c r="FU820" s="16"/>
      <c r="FV820" s="16"/>
      <c r="FW820" s="16"/>
      <c r="FX820" s="16"/>
    </row>
    <row r="821" spans="1:180" x14ac:dyDescent="0.3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c r="BR821" s="16"/>
      <c r="BS821" s="16"/>
      <c r="BT821" s="16"/>
      <c r="BU821" s="16"/>
      <c r="BV821" s="16"/>
      <c r="BW821" s="16"/>
      <c r="BX821" s="16"/>
      <c r="BY821" s="16"/>
      <c r="BZ821" s="16"/>
      <c r="CA821" s="16"/>
      <c r="CB821" s="16"/>
      <c r="CC821" s="16"/>
      <c r="CD821" s="16"/>
      <c r="CE821" s="16"/>
      <c r="CF821" s="16"/>
      <c r="CG821" s="16"/>
      <c r="CH821" s="16"/>
      <c r="CI821" s="16"/>
      <c r="CJ821" s="16"/>
      <c r="CK821" s="16"/>
      <c r="CL821" s="16"/>
      <c r="CM821" s="16"/>
      <c r="CN821" s="16"/>
      <c r="CO821" s="16"/>
      <c r="CP821" s="16"/>
      <c r="CQ821" s="16"/>
      <c r="CR821" s="16"/>
      <c r="CS821" s="16"/>
      <c r="CT821" s="16"/>
      <c r="CU821" s="16"/>
      <c r="CV821" s="16"/>
      <c r="CW821" s="16"/>
      <c r="CX821" s="16"/>
      <c r="CY821" s="16"/>
      <c r="CZ821" s="16"/>
      <c r="DA821" s="16"/>
      <c r="DB821" s="16"/>
      <c r="DC821" s="16"/>
      <c r="DD821" s="16"/>
      <c r="DE821" s="16"/>
      <c r="DF821" s="16"/>
      <c r="DG821" s="16"/>
      <c r="DH821" s="16"/>
      <c r="DI821" s="16"/>
      <c r="DJ821" s="16"/>
      <c r="DK821" s="16"/>
      <c r="DL821" s="16"/>
      <c r="DM821" s="16"/>
      <c r="DN821" s="16"/>
      <c r="DO821" s="16"/>
      <c r="DP821" s="16"/>
      <c r="DQ821" s="16"/>
      <c r="DR821" s="16"/>
      <c r="DS821" s="16"/>
      <c r="DT821" s="16"/>
      <c r="DU821" s="16"/>
      <c r="DV821" s="16"/>
      <c r="DW821" s="16"/>
      <c r="DX821" s="16"/>
      <c r="DY821" s="16"/>
      <c r="DZ821" s="16"/>
      <c r="EA821" s="16"/>
      <c r="EB821" s="16"/>
      <c r="EC821" s="16"/>
      <c r="ED821" s="16"/>
      <c r="EE821" s="16"/>
      <c r="EF821" s="16"/>
      <c r="EG821" s="16"/>
      <c r="EH821" s="16"/>
      <c r="EI821" s="16"/>
      <c r="EJ821" s="16"/>
      <c r="EK821" s="16"/>
      <c r="EL821" s="16"/>
      <c r="EM821" s="16"/>
      <c r="EN821" s="16"/>
      <c r="EO821" s="16"/>
      <c r="EP821" s="16"/>
      <c r="EQ821" s="16"/>
      <c r="ER821" s="16"/>
      <c r="ES821" s="16"/>
      <c r="ET821" s="16"/>
      <c r="EU821" s="16"/>
      <c r="EV821" s="16"/>
      <c r="EW821" s="16"/>
      <c r="EX821" s="16"/>
      <c r="EY821" s="16"/>
      <c r="EZ821" s="16"/>
      <c r="FA821" s="16"/>
      <c r="FB821" s="16"/>
      <c r="FC821" s="16"/>
      <c r="FD821" s="16"/>
      <c r="FE821" s="16"/>
      <c r="FF821" s="16"/>
      <c r="FG821" s="16"/>
      <c r="FH821" s="16"/>
      <c r="FI821" s="16"/>
      <c r="FJ821" s="16"/>
      <c r="FK821" s="16"/>
      <c r="FL821" s="16"/>
      <c r="FM821" s="16"/>
      <c r="FN821" s="16"/>
      <c r="FO821" s="16"/>
      <c r="FP821" s="16"/>
      <c r="FQ821" s="16"/>
      <c r="FR821" s="16"/>
      <c r="FS821" s="16"/>
      <c r="FT821" s="16"/>
      <c r="FU821" s="16"/>
      <c r="FV821" s="16"/>
      <c r="FW821" s="16"/>
      <c r="FX821" s="16"/>
    </row>
    <row r="822" spans="1:180" x14ac:dyDescent="0.3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c r="BR822" s="16"/>
      <c r="BS822" s="16"/>
      <c r="BT822" s="16"/>
      <c r="BU822" s="16"/>
      <c r="BV822" s="16"/>
      <c r="BW822" s="16"/>
      <c r="BX822" s="16"/>
      <c r="BY822" s="16"/>
      <c r="BZ822" s="16"/>
      <c r="CA822" s="16"/>
      <c r="CB822" s="16"/>
      <c r="CC822" s="16"/>
      <c r="CD822" s="16"/>
      <c r="CE822" s="16"/>
      <c r="CF822" s="16"/>
      <c r="CG822" s="16"/>
      <c r="CH822" s="16"/>
      <c r="CI822" s="16"/>
      <c r="CJ822" s="16"/>
      <c r="CK822" s="16"/>
      <c r="CL822" s="16"/>
      <c r="CM822" s="16"/>
      <c r="CN822" s="16"/>
      <c r="CO822" s="16"/>
      <c r="CP822" s="16"/>
      <c r="CQ822" s="16"/>
      <c r="CR822" s="16"/>
      <c r="CS822" s="16"/>
      <c r="CT822" s="16"/>
      <c r="CU822" s="16"/>
      <c r="CV822" s="16"/>
      <c r="CW822" s="16"/>
      <c r="CX822" s="16"/>
      <c r="CY822" s="16"/>
      <c r="CZ822" s="16"/>
      <c r="DA822" s="16"/>
      <c r="DB822" s="16"/>
      <c r="DC822" s="16"/>
      <c r="DD822" s="16"/>
      <c r="DE822" s="16"/>
      <c r="DF822" s="16"/>
      <c r="DG822" s="16"/>
      <c r="DH822" s="16"/>
      <c r="DI822" s="16"/>
      <c r="DJ822" s="16"/>
      <c r="DK822" s="16"/>
      <c r="DL822" s="16"/>
      <c r="DM822" s="16"/>
      <c r="DN822" s="16"/>
      <c r="DO822" s="16"/>
      <c r="DP822" s="16"/>
      <c r="DQ822" s="16"/>
      <c r="DR822" s="16"/>
      <c r="DS822" s="16"/>
      <c r="DT822" s="16"/>
      <c r="DU822" s="16"/>
      <c r="DV822" s="16"/>
      <c r="DW822" s="16"/>
      <c r="DX822" s="16"/>
      <c r="DY822" s="16"/>
      <c r="DZ822" s="16"/>
      <c r="EA822" s="16"/>
      <c r="EB822" s="16"/>
      <c r="EC822" s="16"/>
      <c r="ED822" s="16"/>
      <c r="EE822" s="16"/>
      <c r="EF822" s="16"/>
      <c r="EG822" s="16"/>
      <c r="EH822" s="16"/>
      <c r="EI822" s="16"/>
      <c r="EJ822" s="16"/>
      <c r="EK822" s="16"/>
      <c r="EL822" s="16"/>
      <c r="EM822" s="16"/>
      <c r="EN822" s="16"/>
      <c r="EO822" s="16"/>
      <c r="EP822" s="16"/>
      <c r="EQ822" s="16"/>
      <c r="ER822" s="16"/>
      <c r="ES822" s="16"/>
      <c r="ET822" s="16"/>
      <c r="EU822" s="16"/>
      <c r="EV822" s="16"/>
      <c r="EW822" s="16"/>
      <c r="EX822" s="16"/>
      <c r="EY822" s="16"/>
      <c r="EZ822" s="16"/>
      <c r="FA822" s="16"/>
      <c r="FB822" s="16"/>
      <c r="FC822" s="16"/>
      <c r="FD822" s="16"/>
      <c r="FE822" s="16"/>
      <c r="FF822" s="16"/>
      <c r="FG822" s="16"/>
      <c r="FH822" s="16"/>
      <c r="FI822" s="16"/>
      <c r="FJ822" s="16"/>
      <c r="FK822" s="16"/>
      <c r="FL822" s="16"/>
      <c r="FM822" s="16"/>
      <c r="FN822" s="16"/>
      <c r="FO822" s="16"/>
      <c r="FP822" s="16"/>
      <c r="FQ822" s="16"/>
      <c r="FR822" s="16"/>
      <c r="FS822" s="16"/>
      <c r="FT822" s="16"/>
      <c r="FU822" s="16"/>
      <c r="FV822" s="16"/>
      <c r="FW822" s="16"/>
      <c r="FX822" s="16"/>
    </row>
    <row r="823" spans="1:180" x14ac:dyDescent="0.3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c r="BR823" s="16"/>
      <c r="BS823" s="16"/>
      <c r="BT823" s="16"/>
      <c r="BU823" s="16"/>
      <c r="BV823" s="16"/>
      <c r="BW823" s="16"/>
      <c r="BX823" s="16"/>
      <c r="BY823" s="16"/>
      <c r="BZ823" s="16"/>
      <c r="CA823" s="16"/>
      <c r="CB823" s="16"/>
      <c r="CC823" s="16"/>
      <c r="CD823" s="16"/>
      <c r="CE823" s="16"/>
      <c r="CF823" s="16"/>
      <c r="CG823" s="16"/>
      <c r="CH823" s="16"/>
      <c r="CI823" s="16"/>
      <c r="CJ823" s="16"/>
      <c r="CK823" s="16"/>
      <c r="CL823" s="16"/>
      <c r="CM823" s="16"/>
      <c r="CN823" s="16"/>
      <c r="CO823" s="16"/>
      <c r="CP823" s="16"/>
      <c r="CQ823" s="16"/>
      <c r="CR823" s="16"/>
      <c r="CS823" s="16"/>
      <c r="CT823" s="16"/>
      <c r="CU823" s="16"/>
      <c r="CV823" s="16"/>
      <c r="CW823" s="16"/>
      <c r="CX823" s="16"/>
      <c r="CY823" s="16"/>
      <c r="CZ823" s="16"/>
      <c r="DA823" s="16"/>
      <c r="DB823" s="16"/>
      <c r="DC823" s="16"/>
      <c r="DD823" s="16"/>
      <c r="DE823" s="16"/>
      <c r="DF823" s="16"/>
      <c r="DG823" s="16"/>
      <c r="DH823" s="16"/>
      <c r="DI823" s="16"/>
      <c r="DJ823" s="16"/>
      <c r="DK823" s="16"/>
      <c r="DL823" s="16"/>
      <c r="DM823" s="16"/>
      <c r="DN823" s="16"/>
      <c r="DO823" s="16"/>
      <c r="DP823" s="16"/>
      <c r="DQ823" s="16"/>
      <c r="DR823" s="16"/>
      <c r="DS823" s="16"/>
      <c r="DT823" s="16"/>
      <c r="DU823" s="16"/>
      <c r="DV823" s="16"/>
      <c r="DW823" s="16"/>
      <c r="DX823" s="16"/>
      <c r="DY823" s="16"/>
      <c r="DZ823" s="16"/>
      <c r="EA823" s="16"/>
      <c r="EB823" s="16"/>
      <c r="EC823" s="16"/>
      <c r="ED823" s="16"/>
      <c r="EE823" s="16"/>
      <c r="EF823" s="16"/>
      <c r="EG823" s="16"/>
      <c r="EH823" s="16"/>
      <c r="EI823" s="16"/>
      <c r="EJ823" s="16"/>
      <c r="EK823" s="16"/>
      <c r="EL823" s="16"/>
      <c r="EM823" s="16"/>
      <c r="EN823" s="16"/>
      <c r="EO823" s="16"/>
      <c r="EP823" s="16"/>
      <c r="EQ823" s="16"/>
      <c r="ER823" s="16"/>
      <c r="ES823" s="16"/>
      <c r="ET823" s="16"/>
      <c r="EU823" s="16"/>
      <c r="EV823" s="16"/>
      <c r="EW823" s="16"/>
      <c r="EX823" s="16"/>
      <c r="EY823" s="16"/>
      <c r="EZ823" s="16"/>
      <c r="FA823" s="16"/>
      <c r="FB823" s="16"/>
      <c r="FC823" s="16"/>
      <c r="FD823" s="16"/>
      <c r="FE823" s="16"/>
      <c r="FF823" s="16"/>
      <c r="FG823" s="16"/>
      <c r="FH823" s="16"/>
      <c r="FI823" s="16"/>
      <c r="FJ823" s="16"/>
      <c r="FK823" s="16"/>
      <c r="FL823" s="16"/>
      <c r="FM823" s="16"/>
      <c r="FN823" s="16"/>
      <c r="FO823" s="16"/>
      <c r="FP823" s="16"/>
      <c r="FQ823" s="16"/>
      <c r="FR823" s="16"/>
      <c r="FS823" s="16"/>
      <c r="FT823" s="16"/>
      <c r="FU823" s="16"/>
      <c r="FV823" s="16"/>
      <c r="FW823" s="16"/>
      <c r="FX823" s="16"/>
    </row>
    <row r="824" spans="1:180" x14ac:dyDescent="0.3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c r="BR824" s="16"/>
      <c r="BS824" s="16"/>
      <c r="BT824" s="16"/>
      <c r="BU824" s="16"/>
      <c r="BV824" s="16"/>
      <c r="BW824" s="16"/>
      <c r="BX824" s="16"/>
      <c r="BY824" s="16"/>
      <c r="BZ824" s="16"/>
      <c r="CA824" s="16"/>
      <c r="CB824" s="16"/>
      <c r="CC824" s="16"/>
      <c r="CD824" s="16"/>
      <c r="CE824" s="16"/>
      <c r="CF824" s="16"/>
      <c r="CG824" s="16"/>
      <c r="CH824" s="16"/>
      <c r="CI824" s="16"/>
      <c r="CJ824" s="16"/>
      <c r="CK824" s="16"/>
      <c r="CL824" s="16"/>
      <c r="CM824" s="16"/>
      <c r="CN824" s="16"/>
      <c r="CO824" s="16"/>
      <c r="CP824" s="16"/>
      <c r="CQ824" s="16"/>
      <c r="CR824" s="16"/>
      <c r="CS824" s="16"/>
      <c r="CT824" s="16"/>
      <c r="CU824" s="16"/>
      <c r="CV824" s="16"/>
      <c r="CW824" s="16"/>
      <c r="CX824" s="16"/>
      <c r="CY824" s="16"/>
      <c r="CZ824" s="16"/>
      <c r="DA824" s="16"/>
      <c r="DB824" s="16"/>
      <c r="DC824" s="16"/>
      <c r="DD824" s="16"/>
      <c r="DE824" s="16"/>
      <c r="DF824" s="16"/>
      <c r="DG824" s="16"/>
      <c r="DH824" s="16"/>
      <c r="DI824" s="16"/>
      <c r="DJ824" s="16"/>
      <c r="DK824" s="16"/>
      <c r="DL824" s="16"/>
      <c r="DM824" s="16"/>
      <c r="DN824" s="16"/>
      <c r="DO824" s="16"/>
      <c r="DP824" s="16"/>
      <c r="DQ824" s="16"/>
      <c r="DR824" s="16"/>
      <c r="DS824" s="16"/>
      <c r="DT824" s="16"/>
      <c r="DU824" s="16"/>
      <c r="DV824" s="16"/>
      <c r="DW824" s="16"/>
      <c r="DX824" s="16"/>
      <c r="DY824" s="16"/>
      <c r="DZ824" s="16"/>
      <c r="EA824" s="16"/>
      <c r="EB824" s="16"/>
      <c r="EC824" s="16"/>
      <c r="ED824" s="16"/>
      <c r="EE824" s="16"/>
      <c r="EF824" s="16"/>
      <c r="EG824" s="16"/>
      <c r="EH824" s="16"/>
      <c r="EI824" s="16"/>
      <c r="EJ824" s="16"/>
      <c r="EK824" s="16"/>
      <c r="EL824" s="16"/>
      <c r="EM824" s="16"/>
      <c r="EN824" s="16"/>
      <c r="EO824" s="16"/>
      <c r="EP824" s="16"/>
      <c r="EQ824" s="16"/>
      <c r="ER824" s="16"/>
      <c r="ES824" s="16"/>
      <c r="ET824" s="16"/>
      <c r="EU824" s="16"/>
      <c r="EV824" s="16"/>
      <c r="EW824" s="16"/>
      <c r="EX824" s="16"/>
      <c r="EY824" s="16"/>
      <c r="EZ824" s="16"/>
      <c r="FA824" s="16"/>
      <c r="FB824" s="16"/>
      <c r="FC824" s="16"/>
      <c r="FD824" s="16"/>
      <c r="FE824" s="16"/>
      <c r="FF824" s="16"/>
      <c r="FG824" s="16"/>
      <c r="FH824" s="16"/>
      <c r="FI824" s="16"/>
      <c r="FJ824" s="16"/>
      <c r="FK824" s="16"/>
      <c r="FL824" s="16"/>
      <c r="FM824" s="16"/>
      <c r="FN824" s="16"/>
      <c r="FO824" s="16"/>
      <c r="FP824" s="16"/>
      <c r="FQ824" s="16"/>
      <c r="FR824" s="16"/>
      <c r="FS824" s="16"/>
      <c r="FT824" s="16"/>
      <c r="FU824" s="16"/>
      <c r="FV824" s="16"/>
      <c r="FW824" s="16"/>
      <c r="FX824" s="16"/>
    </row>
    <row r="825" spans="1:180" x14ac:dyDescent="0.3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c r="BR825" s="16"/>
      <c r="BS825" s="16"/>
      <c r="BT825" s="16"/>
      <c r="BU825" s="16"/>
      <c r="BV825" s="16"/>
      <c r="BW825" s="16"/>
      <c r="BX825" s="16"/>
      <c r="BY825" s="16"/>
      <c r="BZ825" s="16"/>
      <c r="CA825" s="16"/>
      <c r="CB825" s="16"/>
      <c r="CC825" s="16"/>
      <c r="CD825" s="16"/>
      <c r="CE825" s="16"/>
      <c r="CF825" s="16"/>
      <c r="CG825" s="16"/>
      <c r="CH825" s="16"/>
      <c r="CI825" s="16"/>
      <c r="CJ825" s="16"/>
      <c r="CK825" s="16"/>
      <c r="CL825" s="16"/>
      <c r="CM825" s="16"/>
      <c r="CN825" s="16"/>
      <c r="CO825" s="16"/>
      <c r="CP825" s="16"/>
      <c r="CQ825" s="16"/>
      <c r="CR825" s="16"/>
      <c r="CS825" s="16"/>
      <c r="CT825" s="16"/>
      <c r="CU825" s="16"/>
      <c r="CV825" s="16"/>
      <c r="CW825" s="16"/>
      <c r="CX825" s="16"/>
      <c r="CY825" s="16"/>
      <c r="CZ825" s="16"/>
      <c r="DA825" s="16"/>
      <c r="DB825" s="16"/>
      <c r="DC825" s="16"/>
      <c r="DD825" s="16"/>
      <c r="DE825" s="16"/>
      <c r="DF825" s="16"/>
      <c r="DG825" s="16"/>
      <c r="DH825" s="16"/>
      <c r="DI825" s="16"/>
      <c r="DJ825" s="16"/>
      <c r="DK825" s="16"/>
      <c r="DL825" s="16"/>
      <c r="DM825" s="16"/>
      <c r="DN825" s="16"/>
      <c r="DO825" s="16"/>
      <c r="DP825" s="16"/>
      <c r="DQ825" s="16"/>
      <c r="DR825" s="16"/>
      <c r="DS825" s="16"/>
      <c r="DT825" s="16"/>
      <c r="DU825" s="16"/>
      <c r="DV825" s="16"/>
      <c r="DW825" s="16"/>
      <c r="DX825" s="16"/>
      <c r="DY825" s="16"/>
      <c r="DZ825" s="16"/>
      <c r="EA825" s="16"/>
      <c r="EB825" s="16"/>
      <c r="EC825" s="16"/>
      <c r="ED825" s="16"/>
      <c r="EE825" s="16"/>
      <c r="EF825" s="16"/>
      <c r="EG825" s="16"/>
      <c r="EH825" s="16"/>
      <c r="EI825" s="16"/>
      <c r="EJ825" s="16"/>
      <c r="EK825" s="16"/>
      <c r="EL825" s="16"/>
      <c r="EM825" s="16"/>
      <c r="EN825" s="16"/>
      <c r="EO825" s="16"/>
      <c r="EP825" s="16"/>
      <c r="EQ825" s="16"/>
      <c r="ER825" s="16"/>
      <c r="ES825" s="16"/>
      <c r="ET825" s="16"/>
      <c r="EU825" s="16"/>
      <c r="EV825" s="16"/>
      <c r="EW825" s="16"/>
      <c r="EX825" s="16"/>
      <c r="EY825" s="16"/>
      <c r="EZ825" s="16"/>
      <c r="FA825" s="16"/>
      <c r="FB825" s="16"/>
      <c r="FC825" s="16"/>
      <c r="FD825" s="16"/>
      <c r="FE825" s="16"/>
      <c r="FF825" s="16"/>
      <c r="FG825" s="16"/>
      <c r="FH825" s="16"/>
      <c r="FI825" s="16"/>
      <c r="FJ825" s="16"/>
      <c r="FK825" s="16"/>
      <c r="FL825" s="16"/>
      <c r="FM825" s="16"/>
      <c r="FN825" s="16"/>
      <c r="FO825" s="16"/>
      <c r="FP825" s="16"/>
      <c r="FQ825" s="16"/>
      <c r="FR825" s="16"/>
      <c r="FS825" s="16"/>
      <c r="FT825" s="16"/>
      <c r="FU825" s="16"/>
      <c r="FV825" s="16"/>
      <c r="FW825" s="16"/>
      <c r="FX825" s="16"/>
    </row>
    <row r="826" spans="1:180" x14ac:dyDescent="0.3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c r="BR826" s="16"/>
      <c r="BS826" s="16"/>
      <c r="BT826" s="16"/>
      <c r="BU826" s="16"/>
      <c r="BV826" s="16"/>
      <c r="BW826" s="16"/>
      <c r="BX826" s="16"/>
      <c r="BY826" s="16"/>
      <c r="BZ826" s="16"/>
      <c r="CA826" s="16"/>
      <c r="CB826" s="16"/>
      <c r="CC826" s="16"/>
      <c r="CD826" s="16"/>
      <c r="CE826" s="16"/>
      <c r="CF826" s="16"/>
      <c r="CG826" s="16"/>
      <c r="CH826" s="16"/>
      <c r="CI826" s="16"/>
      <c r="CJ826" s="16"/>
      <c r="CK826" s="16"/>
      <c r="CL826" s="16"/>
      <c r="CM826" s="16"/>
      <c r="CN826" s="16"/>
      <c r="CO826" s="16"/>
      <c r="CP826" s="16"/>
      <c r="CQ826" s="16"/>
      <c r="CR826" s="16"/>
      <c r="CS826" s="16"/>
      <c r="CT826" s="16"/>
      <c r="CU826" s="16"/>
      <c r="CV826" s="16"/>
      <c r="CW826" s="16"/>
      <c r="CX826" s="16"/>
      <c r="CY826" s="16"/>
      <c r="CZ826" s="16"/>
      <c r="DA826" s="16"/>
      <c r="DB826" s="16"/>
      <c r="DC826" s="16"/>
      <c r="DD826" s="16"/>
      <c r="DE826" s="16"/>
      <c r="DF826" s="16"/>
      <c r="DG826" s="16"/>
      <c r="DH826" s="16"/>
      <c r="DI826" s="16"/>
      <c r="DJ826" s="16"/>
      <c r="DK826" s="16"/>
      <c r="DL826" s="16"/>
      <c r="DM826" s="16"/>
      <c r="DN826" s="16"/>
      <c r="DO826" s="16"/>
      <c r="DP826" s="16"/>
      <c r="DQ826" s="16"/>
      <c r="DR826" s="16"/>
      <c r="DS826" s="16"/>
      <c r="DT826" s="16"/>
      <c r="DU826" s="16"/>
      <c r="DV826" s="16"/>
      <c r="DW826" s="16"/>
      <c r="DX826" s="16"/>
      <c r="DY826" s="16"/>
      <c r="DZ826" s="16"/>
      <c r="EA826" s="16"/>
      <c r="EB826" s="16"/>
      <c r="EC826" s="16"/>
      <c r="ED826" s="16"/>
      <c r="EE826" s="16"/>
      <c r="EF826" s="16"/>
      <c r="EG826" s="16"/>
      <c r="EH826" s="16"/>
      <c r="EI826" s="16"/>
      <c r="EJ826" s="16"/>
      <c r="EK826" s="16"/>
      <c r="EL826" s="16"/>
      <c r="EM826" s="16"/>
      <c r="EN826" s="16"/>
      <c r="EO826" s="16"/>
      <c r="EP826" s="16"/>
      <c r="EQ826" s="16"/>
      <c r="ER826" s="16"/>
      <c r="ES826" s="16"/>
      <c r="ET826" s="16"/>
      <c r="EU826" s="16"/>
      <c r="EV826" s="16"/>
      <c r="EW826" s="16"/>
      <c r="EX826" s="16"/>
      <c r="EY826" s="16"/>
      <c r="EZ826" s="16"/>
      <c r="FA826" s="16"/>
      <c r="FB826" s="16"/>
      <c r="FC826" s="16"/>
      <c r="FD826" s="16"/>
      <c r="FE826" s="16"/>
      <c r="FF826" s="16"/>
      <c r="FG826" s="16"/>
      <c r="FH826" s="16"/>
      <c r="FI826" s="16"/>
      <c r="FJ826" s="16"/>
      <c r="FK826" s="16"/>
      <c r="FL826" s="16"/>
      <c r="FM826" s="16"/>
      <c r="FN826" s="16"/>
      <c r="FO826" s="16"/>
      <c r="FP826" s="16"/>
      <c r="FQ826" s="16"/>
      <c r="FR826" s="16"/>
      <c r="FS826" s="16"/>
      <c r="FT826" s="16"/>
      <c r="FU826" s="16"/>
      <c r="FV826" s="16"/>
      <c r="FW826" s="16"/>
      <c r="FX826" s="16"/>
    </row>
    <row r="827" spans="1:180" x14ac:dyDescent="0.3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c r="BR827" s="16"/>
      <c r="BS827" s="16"/>
      <c r="BT827" s="16"/>
      <c r="BU827" s="16"/>
      <c r="BV827" s="16"/>
      <c r="BW827" s="16"/>
      <c r="BX827" s="16"/>
      <c r="BY827" s="16"/>
      <c r="BZ827" s="16"/>
      <c r="CA827" s="16"/>
      <c r="CB827" s="16"/>
      <c r="CC827" s="16"/>
      <c r="CD827" s="16"/>
      <c r="CE827" s="16"/>
      <c r="CF827" s="16"/>
      <c r="CG827" s="16"/>
      <c r="CH827" s="16"/>
      <c r="CI827" s="16"/>
      <c r="CJ827" s="16"/>
      <c r="CK827" s="16"/>
      <c r="CL827" s="16"/>
      <c r="CM827" s="16"/>
      <c r="CN827" s="16"/>
      <c r="CO827" s="16"/>
      <c r="CP827" s="16"/>
      <c r="CQ827" s="16"/>
      <c r="CR827" s="16"/>
      <c r="CS827" s="16"/>
      <c r="CT827" s="16"/>
      <c r="CU827" s="16"/>
      <c r="CV827" s="16"/>
      <c r="CW827" s="16"/>
      <c r="CX827" s="16"/>
      <c r="CY827" s="16"/>
      <c r="CZ827" s="16"/>
      <c r="DA827" s="16"/>
      <c r="DB827" s="16"/>
      <c r="DC827" s="16"/>
      <c r="DD827" s="16"/>
      <c r="DE827" s="16"/>
      <c r="DF827" s="16"/>
      <c r="DG827" s="16"/>
      <c r="DH827" s="16"/>
      <c r="DI827" s="16"/>
      <c r="DJ827" s="16"/>
      <c r="DK827" s="16"/>
      <c r="DL827" s="16"/>
      <c r="DM827" s="16"/>
      <c r="DN827" s="16"/>
      <c r="DO827" s="16"/>
      <c r="DP827" s="16"/>
      <c r="DQ827" s="16"/>
      <c r="DR827" s="16"/>
      <c r="DS827" s="16"/>
      <c r="DT827" s="16"/>
      <c r="DU827" s="16"/>
      <c r="DV827" s="16"/>
      <c r="DW827" s="16"/>
      <c r="DX827" s="16"/>
      <c r="DY827" s="16"/>
      <c r="DZ827" s="16"/>
      <c r="EA827" s="16"/>
      <c r="EB827" s="16"/>
      <c r="EC827" s="16"/>
      <c r="ED827" s="16"/>
      <c r="EE827" s="16"/>
      <c r="EF827" s="16"/>
      <c r="EG827" s="16"/>
      <c r="EH827" s="16"/>
      <c r="EI827" s="16"/>
      <c r="EJ827" s="16"/>
      <c r="EK827" s="16"/>
      <c r="EL827" s="16"/>
      <c r="EM827" s="16"/>
      <c r="EN827" s="16"/>
      <c r="EO827" s="16"/>
      <c r="EP827" s="16"/>
      <c r="EQ827" s="16"/>
      <c r="ER827" s="16"/>
      <c r="ES827" s="16"/>
      <c r="ET827" s="16"/>
      <c r="EU827" s="16"/>
      <c r="EV827" s="16"/>
      <c r="EW827" s="16"/>
      <c r="EX827" s="16"/>
      <c r="EY827" s="16"/>
      <c r="EZ827" s="16"/>
      <c r="FA827" s="16"/>
      <c r="FB827" s="16"/>
      <c r="FC827" s="16"/>
      <c r="FD827" s="16"/>
      <c r="FE827" s="16"/>
      <c r="FF827" s="16"/>
      <c r="FG827" s="16"/>
      <c r="FH827" s="16"/>
      <c r="FI827" s="16"/>
      <c r="FJ827" s="16"/>
      <c r="FK827" s="16"/>
      <c r="FL827" s="16"/>
      <c r="FM827" s="16"/>
      <c r="FN827" s="16"/>
      <c r="FO827" s="16"/>
      <c r="FP827" s="16"/>
      <c r="FQ827" s="16"/>
      <c r="FR827" s="16"/>
      <c r="FS827" s="16"/>
      <c r="FT827" s="16"/>
      <c r="FU827" s="16"/>
      <c r="FV827" s="16"/>
      <c r="FW827" s="16"/>
      <c r="FX827" s="16"/>
    </row>
    <row r="828" spans="1:180" x14ac:dyDescent="0.3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c r="BR828" s="16"/>
      <c r="BS828" s="16"/>
      <c r="BT828" s="16"/>
      <c r="BU828" s="16"/>
      <c r="BV828" s="16"/>
      <c r="BW828" s="16"/>
      <c r="BX828" s="16"/>
      <c r="BY828" s="16"/>
      <c r="BZ828" s="16"/>
      <c r="CA828" s="16"/>
      <c r="CB828" s="16"/>
      <c r="CC828" s="16"/>
      <c r="CD828" s="16"/>
      <c r="CE828" s="16"/>
      <c r="CF828" s="16"/>
      <c r="CG828" s="16"/>
      <c r="CH828" s="16"/>
      <c r="CI828" s="16"/>
      <c r="CJ828" s="16"/>
      <c r="CK828" s="16"/>
      <c r="CL828" s="16"/>
      <c r="CM828" s="16"/>
      <c r="CN828" s="16"/>
      <c r="CO828" s="16"/>
      <c r="CP828" s="16"/>
      <c r="CQ828" s="16"/>
      <c r="CR828" s="16"/>
      <c r="CS828" s="16"/>
      <c r="CT828" s="16"/>
      <c r="CU828" s="16"/>
      <c r="CV828" s="16"/>
      <c r="CW828" s="16"/>
      <c r="CX828" s="16"/>
      <c r="CY828" s="16"/>
      <c r="CZ828" s="16"/>
      <c r="DA828" s="16"/>
      <c r="DB828" s="16"/>
      <c r="DC828" s="16"/>
      <c r="DD828" s="16"/>
      <c r="DE828" s="16"/>
      <c r="DF828" s="16"/>
      <c r="DG828" s="16"/>
      <c r="DH828" s="16"/>
      <c r="DI828" s="16"/>
      <c r="DJ828" s="16"/>
      <c r="DK828" s="16"/>
      <c r="DL828" s="16"/>
      <c r="DM828" s="16"/>
      <c r="DN828" s="16"/>
      <c r="DO828" s="16"/>
      <c r="DP828" s="16"/>
      <c r="DQ828" s="16"/>
      <c r="DR828" s="16"/>
      <c r="DS828" s="16"/>
      <c r="DT828" s="16"/>
      <c r="DU828" s="16"/>
      <c r="DV828" s="16"/>
      <c r="DW828" s="16"/>
      <c r="DX828" s="16"/>
      <c r="DY828" s="16"/>
      <c r="DZ828" s="16"/>
      <c r="EA828" s="16"/>
      <c r="EB828" s="16"/>
      <c r="EC828" s="16"/>
      <c r="ED828" s="16"/>
      <c r="EE828" s="16"/>
      <c r="EF828" s="16"/>
      <c r="EG828" s="16"/>
      <c r="EH828" s="16"/>
      <c r="EI828" s="16"/>
      <c r="EJ828" s="16"/>
      <c r="EK828" s="16"/>
      <c r="EL828" s="16"/>
      <c r="EM828" s="16"/>
      <c r="EN828" s="16"/>
      <c r="EO828" s="16"/>
      <c r="EP828" s="16"/>
      <c r="EQ828" s="16"/>
      <c r="ER828" s="16"/>
      <c r="ES828" s="16"/>
      <c r="ET828" s="16"/>
      <c r="EU828" s="16"/>
      <c r="EV828" s="16"/>
      <c r="EW828" s="16"/>
      <c r="EX828" s="16"/>
      <c r="EY828" s="16"/>
      <c r="EZ828" s="16"/>
      <c r="FA828" s="16"/>
      <c r="FB828" s="16"/>
      <c r="FC828" s="16"/>
      <c r="FD828" s="16"/>
      <c r="FE828" s="16"/>
      <c r="FF828" s="16"/>
      <c r="FG828" s="16"/>
      <c r="FH828" s="16"/>
      <c r="FI828" s="16"/>
      <c r="FJ828" s="16"/>
      <c r="FK828" s="16"/>
      <c r="FL828" s="16"/>
      <c r="FM828" s="16"/>
      <c r="FN828" s="16"/>
      <c r="FO828" s="16"/>
      <c r="FP828" s="16"/>
      <c r="FQ828" s="16"/>
      <c r="FR828" s="16"/>
      <c r="FS828" s="16"/>
      <c r="FT828" s="16"/>
      <c r="FU828" s="16"/>
      <c r="FV828" s="16"/>
      <c r="FW828" s="16"/>
      <c r="FX828" s="16"/>
    </row>
    <row r="829" spans="1:180" x14ac:dyDescent="0.3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c r="BR829" s="16"/>
      <c r="BS829" s="16"/>
      <c r="BT829" s="16"/>
      <c r="BU829" s="16"/>
      <c r="BV829" s="16"/>
      <c r="BW829" s="16"/>
      <c r="BX829" s="16"/>
      <c r="BY829" s="16"/>
      <c r="BZ829" s="16"/>
      <c r="CA829" s="16"/>
      <c r="CB829" s="16"/>
      <c r="CC829" s="16"/>
      <c r="CD829" s="16"/>
      <c r="CE829" s="16"/>
      <c r="CF829" s="16"/>
      <c r="CG829" s="16"/>
      <c r="CH829" s="16"/>
      <c r="CI829" s="16"/>
      <c r="CJ829" s="16"/>
      <c r="CK829" s="16"/>
      <c r="CL829" s="16"/>
      <c r="CM829" s="16"/>
      <c r="CN829" s="16"/>
      <c r="CO829" s="16"/>
      <c r="CP829" s="16"/>
      <c r="CQ829" s="16"/>
      <c r="CR829" s="16"/>
      <c r="CS829" s="16"/>
      <c r="CT829" s="16"/>
      <c r="CU829" s="16"/>
      <c r="CV829" s="16"/>
      <c r="CW829" s="16"/>
      <c r="CX829" s="16"/>
      <c r="CY829" s="16"/>
      <c r="CZ829" s="16"/>
      <c r="DA829" s="16"/>
      <c r="DB829" s="16"/>
      <c r="DC829" s="16"/>
      <c r="DD829" s="16"/>
      <c r="DE829" s="16"/>
      <c r="DF829" s="16"/>
      <c r="DG829" s="16"/>
      <c r="DH829" s="16"/>
      <c r="DI829" s="16"/>
      <c r="DJ829" s="16"/>
      <c r="DK829" s="16"/>
      <c r="DL829" s="16"/>
      <c r="DM829" s="16"/>
      <c r="DN829" s="16"/>
      <c r="DO829" s="16"/>
      <c r="DP829" s="16"/>
      <c r="DQ829" s="16"/>
      <c r="DR829" s="16"/>
      <c r="DS829" s="16"/>
      <c r="DT829" s="16"/>
      <c r="DU829" s="16"/>
      <c r="DV829" s="16"/>
      <c r="DW829" s="16"/>
      <c r="DX829" s="16"/>
      <c r="DY829" s="16"/>
      <c r="DZ829" s="16"/>
      <c r="EA829" s="16"/>
      <c r="EB829" s="16"/>
      <c r="EC829" s="16"/>
      <c r="ED829" s="16"/>
      <c r="EE829" s="16"/>
      <c r="EF829" s="16"/>
      <c r="EG829" s="16"/>
      <c r="EH829" s="16"/>
      <c r="EI829" s="16"/>
      <c r="EJ829" s="16"/>
      <c r="EK829" s="16"/>
      <c r="EL829" s="16"/>
      <c r="EM829" s="16"/>
      <c r="EN829" s="16"/>
      <c r="EO829" s="16"/>
      <c r="EP829" s="16"/>
      <c r="EQ829" s="16"/>
      <c r="ER829" s="16"/>
      <c r="ES829" s="16"/>
      <c r="ET829" s="16"/>
      <c r="EU829" s="16"/>
      <c r="EV829" s="16"/>
      <c r="EW829" s="16"/>
      <c r="EX829" s="16"/>
      <c r="EY829" s="16"/>
      <c r="EZ829" s="16"/>
      <c r="FA829" s="16"/>
      <c r="FB829" s="16"/>
      <c r="FC829" s="16"/>
      <c r="FD829" s="16"/>
      <c r="FE829" s="16"/>
      <c r="FF829" s="16"/>
      <c r="FG829" s="16"/>
      <c r="FH829" s="16"/>
      <c r="FI829" s="16"/>
      <c r="FJ829" s="16"/>
      <c r="FK829" s="16"/>
      <c r="FL829" s="16"/>
      <c r="FM829" s="16"/>
      <c r="FN829" s="16"/>
      <c r="FO829" s="16"/>
      <c r="FP829" s="16"/>
      <c r="FQ829" s="16"/>
      <c r="FR829" s="16"/>
      <c r="FS829" s="16"/>
      <c r="FT829" s="16"/>
      <c r="FU829" s="16"/>
      <c r="FV829" s="16"/>
      <c r="FW829" s="16"/>
      <c r="FX829" s="16"/>
    </row>
    <row r="830" spans="1:180" x14ac:dyDescent="0.3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c r="BR830" s="16"/>
      <c r="BS830" s="16"/>
      <c r="BT830" s="16"/>
      <c r="BU830" s="16"/>
      <c r="BV830" s="16"/>
      <c r="BW830" s="16"/>
      <c r="BX830" s="16"/>
      <c r="BY830" s="16"/>
      <c r="BZ830" s="16"/>
      <c r="CA830" s="16"/>
      <c r="CB830" s="16"/>
      <c r="CC830" s="16"/>
      <c r="CD830" s="16"/>
      <c r="CE830" s="16"/>
      <c r="CF830" s="16"/>
      <c r="CG830" s="16"/>
      <c r="CH830" s="16"/>
      <c r="CI830" s="16"/>
      <c r="CJ830" s="16"/>
      <c r="CK830" s="16"/>
      <c r="CL830" s="16"/>
      <c r="CM830" s="16"/>
      <c r="CN830" s="16"/>
      <c r="CO830" s="16"/>
      <c r="CP830" s="16"/>
      <c r="CQ830" s="16"/>
      <c r="CR830" s="16"/>
      <c r="CS830" s="16"/>
      <c r="CT830" s="16"/>
      <c r="CU830" s="16"/>
      <c r="CV830" s="16"/>
      <c r="CW830" s="16"/>
      <c r="CX830" s="16"/>
      <c r="CY830" s="16"/>
      <c r="CZ830" s="16"/>
      <c r="DA830" s="16"/>
      <c r="DB830" s="16"/>
      <c r="DC830" s="16"/>
      <c r="DD830" s="16"/>
      <c r="DE830" s="16"/>
      <c r="DF830" s="16"/>
      <c r="DG830" s="16"/>
      <c r="DH830" s="16"/>
      <c r="DI830" s="16"/>
      <c r="DJ830" s="16"/>
      <c r="DK830" s="16"/>
      <c r="DL830" s="16"/>
      <c r="DM830" s="16"/>
      <c r="DN830" s="16"/>
      <c r="DO830" s="16"/>
      <c r="DP830" s="16"/>
      <c r="DQ830" s="16"/>
      <c r="DR830" s="16"/>
      <c r="DS830" s="16"/>
      <c r="DT830" s="16"/>
      <c r="DU830" s="16"/>
      <c r="DV830" s="16"/>
      <c r="DW830" s="16"/>
      <c r="DX830" s="16"/>
      <c r="DY830" s="16"/>
      <c r="DZ830" s="16"/>
      <c r="EA830" s="16"/>
      <c r="EB830" s="16"/>
      <c r="EC830" s="16"/>
      <c r="ED830" s="16"/>
      <c r="EE830" s="16"/>
      <c r="EF830" s="16"/>
      <c r="EG830" s="16"/>
      <c r="EH830" s="16"/>
      <c r="EI830" s="16"/>
      <c r="EJ830" s="16"/>
      <c r="EK830" s="16"/>
      <c r="EL830" s="16"/>
      <c r="EM830" s="16"/>
      <c r="EN830" s="16"/>
      <c r="EO830" s="16"/>
      <c r="EP830" s="16"/>
      <c r="EQ830" s="16"/>
      <c r="ER830" s="16"/>
      <c r="ES830" s="16"/>
      <c r="ET830" s="16"/>
      <c r="EU830" s="16"/>
      <c r="EV830" s="16"/>
      <c r="EW830" s="16"/>
      <c r="EX830" s="16"/>
      <c r="EY830" s="16"/>
      <c r="EZ830" s="16"/>
      <c r="FA830" s="16"/>
      <c r="FB830" s="16"/>
      <c r="FC830" s="16"/>
      <c r="FD830" s="16"/>
      <c r="FE830" s="16"/>
      <c r="FF830" s="16"/>
      <c r="FG830" s="16"/>
      <c r="FH830" s="16"/>
      <c r="FI830" s="16"/>
      <c r="FJ830" s="16"/>
      <c r="FK830" s="16"/>
      <c r="FL830" s="16"/>
      <c r="FM830" s="16"/>
      <c r="FN830" s="16"/>
      <c r="FO830" s="16"/>
      <c r="FP830" s="16"/>
      <c r="FQ830" s="16"/>
      <c r="FR830" s="16"/>
      <c r="FS830" s="16"/>
      <c r="FT830" s="16"/>
      <c r="FU830" s="16"/>
      <c r="FV830" s="16"/>
      <c r="FW830" s="16"/>
      <c r="FX830" s="16"/>
    </row>
    <row r="831" spans="1:180" x14ac:dyDescent="0.3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c r="BR831" s="16"/>
      <c r="BS831" s="16"/>
      <c r="BT831" s="16"/>
      <c r="BU831" s="16"/>
      <c r="BV831" s="16"/>
      <c r="BW831" s="16"/>
      <c r="BX831" s="16"/>
      <c r="BY831" s="16"/>
      <c r="BZ831" s="16"/>
      <c r="CA831" s="16"/>
      <c r="CB831" s="16"/>
      <c r="CC831" s="16"/>
      <c r="CD831" s="16"/>
      <c r="CE831" s="16"/>
      <c r="CF831" s="16"/>
      <c r="CG831" s="16"/>
      <c r="CH831" s="16"/>
      <c r="CI831" s="16"/>
      <c r="CJ831" s="16"/>
      <c r="CK831" s="16"/>
      <c r="CL831" s="16"/>
      <c r="CM831" s="16"/>
      <c r="CN831" s="16"/>
      <c r="CO831" s="16"/>
      <c r="CP831" s="16"/>
      <c r="CQ831" s="16"/>
      <c r="CR831" s="16"/>
      <c r="CS831" s="16"/>
      <c r="CT831" s="16"/>
      <c r="CU831" s="16"/>
      <c r="CV831" s="16"/>
      <c r="CW831" s="16"/>
      <c r="CX831" s="16"/>
      <c r="CY831" s="16"/>
      <c r="CZ831" s="16"/>
      <c r="DA831" s="16"/>
      <c r="DB831" s="16"/>
      <c r="DC831" s="16"/>
      <c r="DD831" s="16"/>
      <c r="DE831" s="16"/>
      <c r="DF831" s="16"/>
      <c r="DG831" s="16"/>
      <c r="DH831" s="16"/>
      <c r="DI831" s="16"/>
      <c r="DJ831" s="16"/>
      <c r="DK831" s="16"/>
      <c r="DL831" s="16"/>
      <c r="DM831" s="16"/>
      <c r="DN831" s="16"/>
      <c r="DO831" s="16"/>
      <c r="DP831" s="16"/>
      <c r="DQ831" s="16"/>
      <c r="DR831" s="16"/>
      <c r="DS831" s="16"/>
      <c r="DT831" s="16"/>
      <c r="DU831" s="16"/>
      <c r="DV831" s="16"/>
      <c r="DW831" s="16"/>
      <c r="DX831" s="16"/>
      <c r="DY831" s="16"/>
      <c r="DZ831" s="16"/>
      <c r="EA831" s="16"/>
      <c r="EB831" s="16"/>
      <c r="EC831" s="16"/>
      <c r="ED831" s="16"/>
      <c r="EE831" s="16"/>
      <c r="EF831" s="16"/>
      <c r="EG831" s="16"/>
      <c r="EH831" s="16"/>
      <c r="EI831" s="16"/>
      <c r="EJ831" s="16"/>
      <c r="EK831" s="16"/>
      <c r="EL831" s="16"/>
      <c r="EM831" s="16"/>
      <c r="EN831" s="16"/>
      <c r="EO831" s="16"/>
      <c r="EP831" s="16"/>
      <c r="EQ831" s="16"/>
      <c r="ER831" s="16"/>
      <c r="ES831" s="16"/>
      <c r="ET831" s="16"/>
      <c r="EU831" s="16"/>
      <c r="EV831" s="16"/>
      <c r="EW831" s="16"/>
      <c r="EX831" s="16"/>
      <c r="EY831" s="16"/>
      <c r="EZ831" s="16"/>
      <c r="FA831" s="16"/>
      <c r="FB831" s="16"/>
      <c r="FC831" s="16"/>
      <c r="FD831" s="16"/>
      <c r="FE831" s="16"/>
      <c r="FF831" s="16"/>
      <c r="FG831" s="16"/>
      <c r="FH831" s="16"/>
      <c r="FI831" s="16"/>
      <c r="FJ831" s="16"/>
      <c r="FK831" s="16"/>
      <c r="FL831" s="16"/>
      <c r="FM831" s="16"/>
      <c r="FN831" s="16"/>
      <c r="FO831" s="16"/>
      <c r="FP831" s="16"/>
      <c r="FQ831" s="16"/>
      <c r="FR831" s="16"/>
      <c r="FS831" s="16"/>
      <c r="FT831" s="16"/>
      <c r="FU831" s="16"/>
      <c r="FV831" s="16"/>
      <c r="FW831" s="16"/>
      <c r="FX831" s="16"/>
    </row>
    <row r="832" spans="1:180" x14ac:dyDescent="0.3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c r="BR832" s="16"/>
      <c r="BS832" s="16"/>
      <c r="BT832" s="16"/>
      <c r="BU832" s="16"/>
      <c r="BV832" s="16"/>
      <c r="BW832" s="16"/>
      <c r="BX832" s="16"/>
      <c r="BY832" s="16"/>
      <c r="BZ832" s="16"/>
      <c r="CA832" s="16"/>
      <c r="CB832" s="16"/>
      <c r="CC832" s="16"/>
      <c r="CD832" s="16"/>
      <c r="CE832" s="16"/>
      <c r="CF832" s="16"/>
      <c r="CG832" s="16"/>
      <c r="CH832" s="16"/>
      <c r="CI832" s="16"/>
      <c r="CJ832" s="16"/>
      <c r="CK832" s="16"/>
      <c r="CL832" s="16"/>
      <c r="CM832" s="16"/>
      <c r="CN832" s="16"/>
      <c r="CO832" s="16"/>
      <c r="CP832" s="16"/>
      <c r="CQ832" s="16"/>
      <c r="CR832" s="16"/>
      <c r="CS832" s="16"/>
      <c r="CT832" s="16"/>
      <c r="CU832" s="16"/>
      <c r="CV832" s="16"/>
      <c r="CW832" s="16"/>
      <c r="CX832" s="16"/>
      <c r="CY832" s="16"/>
      <c r="CZ832" s="16"/>
      <c r="DA832" s="16"/>
      <c r="DB832" s="16"/>
      <c r="DC832" s="16"/>
      <c r="DD832" s="16"/>
      <c r="DE832" s="16"/>
      <c r="DF832" s="16"/>
      <c r="DG832" s="16"/>
      <c r="DH832" s="16"/>
      <c r="DI832" s="16"/>
      <c r="DJ832" s="16"/>
      <c r="DK832" s="16"/>
      <c r="DL832" s="16"/>
      <c r="DM832" s="16"/>
      <c r="DN832" s="16"/>
      <c r="DO832" s="16"/>
      <c r="DP832" s="16"/>
      <c r="DQ832" s="16"/>
      <c r="DR832" s="16"/>
      <c r="DS832" s="16"/>
      <c r="DT832" s="16"/>
      <c r="DU832" s="16"/>
      <c r="DV832" s="16"/>
      <c r="DW832" s="16"/>
      <c r="DX832" s="16"/>
      <c r="DY832" s="16"/>
      <c r="DZ832" s="16"/>
      <c r="EA832" s="16"/>
      <c r="EB832" s="16"/>
      <c r="EC832" s="16"/>
      <c r="ED832" s="16"/>
      <c r="EE832" s="16"/>
      <c r="EF832" s="16"/>
      <c r="EG832" s="16"/>
      <c r="EH832" s="16"/>
      <c r="EI832" s="16"/>
      <c r="EJ832" s="16"/>
      <c r="EK832" s="16"/>
      <c r="EL832" s="16"/>
      <c r="EM832" s="16"/>
      <c r="EN832" s="16"/>
      <c r="EO832" s="16"/>
      <c r="EP832" s="16"/>
      <c r="EQ832" s="16"/>
      <c r="ER832" s="16"/>
      <c r="ES832" s="16"/>
      <c r="ET832" s="16"/>
      <c r="EU832" s="16"/>
      <c r="EV832" s="16"/>
      <c r="EW832" s="16"/>
      <c r="EX832" s="16"/>
      <c r="EY832" s="16"/>
      <c r="EZ832" s="16"/>
      <c r="FA832" s="16"/>
      <c r="FB832" s="16"/>
      <c r="FC832" s="16"/>
      <c r="FD832" s="16"/>
      <c r="FE832" s="16"/>
      <c r="FF832" s="16"/>
      <c r="FG832" s="16"/>
      <c r="FH832" s="16"/>
      <c r="FI832" s="16"/>
      <c r="FJ832" s="16"/>
      <c r="FK832" s="16"/>
      <c r="FL832" s="16"/>
      <c r="FM832" s="16"/>
      <c r="FN832" s="16"/>
      <c r="FO832" s="16"/>
      <c r="FP832" s="16"/>
      <c r="FQ832" s="16"/>
      <c r="FR832" s="16"/>
      <c r="FS832" s="16"/>
      <c r="FT832" s="16"/>
      <c r="FU832" s="16"/>
      <c r="FV832" s="16"/>
      <c r="FW832" s="16"/>
      <c r="FX832" s="16"/>
    </row>
    <row r="833" spans="1:180" x14ac:dyDescent="0.3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c r="BR833" s="16"/>
      <c r="BS833" s="16"/>
      <c r="BT833" s="16"/>
      <c r="BU833" s="16"/>
      <c r="BV833" s="16"/>
      <c r="BW833" s="16"/>
      <c r="BX833" s="16"/>
      <c r="BY833" s="16"/>
      <c r="BZ833" s="16"/>
      <c r="CA833" s="16"/>
      <c r="CB833" s="16"/>
      <c r="CC833" s="16"/>
      <c r="CD833" s="16"/>
      <c r="CE833" s="16"/>
      <c r="CF833" s="16"/>
      <c r="CG833" s="16"/>
      <c r="CH833" s="16"/>
      <c r="CI833" s="16"/>
      <c r="CJ833" s="16"/>
      <c r="CK833" s="16"/>
      <c r="CL833" s="16"/>
      <c r="CM833" s="16"/>
      <c r="CN833" s="16"/>
      <c r="CO833" s="16"/>
      <c r="CP833" s="16"/>
      <c r="CQ833" s="16"/>
      <c r="CR833" s="16"/>
      <c r="CS833" s="16"/>
      <c r="CT833" s="16"/>
      <c r="CU833" s="16"/>
      <c r="CV833" s="16"/>
      <c r="CW833" s="16"/>
      <c r="CX833" s="16"/>
      <c r="CY833" s="16"/>
      <c r="CZ833" s="16"/>
      <c r="DA833" s="16"/>
      <c r="DB833" s="16"/>
      <c r="DC833" s="16"/>
      <c r="DD833" s="16"/>
      <c r="DE833" s="16"/>
      <c r="DF833" s="16"/>
      <c r="DG833" s="16"/>
      <c r="DH833" s="16"/>
      <c r="DI833" s="16"/>
      <c r="DJ833" s="16"/>
      <c r="DK833" s="16"/>
      <c r="DL833" s="16"/>
      <c r="DM833" s="16"/>
      <c r="DN833" s="16"/>
      <c r="DO833" s="16"/>
      <c r="DP833" s="16"/>
      <c r="DQ833" s="16"/>
      <c r="DR833" s="16"/>
      <c r="DS833" s="16"/>
      <c r="DT833" s="16"/>
      <c r="DU833" s="16"/>
      <c r="DV833" s="16"/>
      <c r="DW833" s="16"/>
      <c r="DX833" s="16"/>
      <c r="DY833" s="16"/>
      <c r="DZ833" s="16"/>
      <c r="EA833" s="16"/>
      <c r="EB833" s="16"/>
      <c r="EC833" s="16"/>
      <c r="ED833" s="16"/>
      <c r="EE833" s="16"/>
      <c r="EF833" s="16"/>
      <c r="EG833" s="16"/>
      <c r="EH833" s="16"/>
      <c r="EI833" s="16"/>
      <c r="EJ833" s="16"/>
      <c r="EK833" s="16"/>
      <c r="EL833" s="16"/>
      <c r="EM833" s="16"/>
      <c r="EN833" s="16"/>
      <c r="EO833" s="16"/>
      <c r="EP833" s="16"/>
      <c r="EQ833" s="16"/>
      <c r="ER833" s="16"/>
      <c r="ES833" s="16"/>
      <c r="ET833" s="16"/>
      <c r="EU833" s="16"/>
      <c r="EV833" s="16"/>
      <c r="EW833" s="16"/>
      <c r="EX833" s="16"/>
      <c r="EY833" s="16"/>
      <c r="EZ833" s="16"/>
      <c r="FA833" s="16"/>
      <c r="FB833" s="16"/>
      <c r="FC833" s="16"/>
      <c r="FD833" s="16"/>
      <c r="FE833" s="16"/>
      <c r="FF833" s="16"/>
      <c r="FG833" s="16"/>
      <c r="FH833" s="16"/>
      <c r="FI833" s="16"/>
      <c r="FJ833" s="16"/>
      <c r="FK833" s="16"/>
      <c r="FL833" s="16"/>
      <c r="FM833" s="16"/>
      <c r="FN833" s="16"/>
      <c r="FO833" s="16"/>
      <c r="FP833" s="16"/>
      <c r="FQ833" s="16"/>
      <c r="FR833" s="16"/>
      <c r="FS833" s="16"/>
      <c r="FT833" s="16"/>
      <c r="FU833" s="16"/>
      <c r="FV833" s="16"/>
      <c r="FW833" s="16"/>
      <c r="FX833" s="16"/>
    </row>
    <row r="834" spans="1:180" x14ac:dyDescent="0.3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c r="BR834" s="16"/>
      <c r="BS834" s="16"/>
      <c r="BT834" s="16"/>
      <c r="BU834" s="16"/>
      <c r="BV834" s="16"/>
      <c r="BW834" s="16"/>
      <c r="BX834" s="16"/>
      <c r="BY834" s="16"/>
      <c r="BZ834" s="16"/>
      <c r="CA834" s="16"/>
      <c r="CB834" s="16"/>
      <c r="CC834" s="16"/>
      <c r="CD834" s="16"/>
      <c r="CE834" s="16"/>
      <c r="CF834" s="16"/>
      <c r="CG834" s="16"/>
      <c r="CH834" s="16"/>
      <c r="CI834" s="16"/>
      <c r="CJ834" s="16"/>
      <c r="CK834" s="16"/>
      <c r="CL834" s="16"/>
      <c r="CM834" s="16"/>
      <c r="CN834" s="16"/>
      <c r="CO834" s="16"/>
      <c r="CP834" s="16"/>
      <c r="CQ834" s="16"/>
      <c r="CR834" s="16"/>
      <c r="CS834" s="16"/>
      <c r="CT834" s="16"/>
      <c r="CU834" s="16"/>
      <c r="CV834" s="16"/>
      <c r="CW834" s="16"/>
      <c r="CX834" s="16"/>
      <c r="CY834" s="16"/>
      <c r="CZ834" s="16"/>
      <c r="DA834" s="16"/>
      <c r="DB834" s="16"/>
      <c r="DC834" s="16"/>
      <c r="DD834" s="16"/>
      <c r="DE834" s="16"/>
      <c r="DF834" s="16"/>
      <c r="DG834" s="16"/>
      <c r="DH834" s="16"/>
      <c r="DI834" s="16"/>
      <c r="DJ834" s="16"/>
      <c r="DK834" s="16"/>
      <c r="DL834" s="16"/>
      <c r="DM834" s="16"/>
      <c r="DN834" s="16"/>
      <c r="DO834" s="16"/>
      <c r="DP834" s="16"/>
      <c r="DQ834" s="16"/>
      <c r="DR834" s="16"/>
      <c r="DS834" s="16"/>
      <c r="DT834" s="16"/>
      <c r="DU834" s="16"/>
      <c r="DV834" s="16"/>
      <c r="DW834" s="16"/>
      <c r="DX834" s="16"/>
      <c r="DY834" s="16"/>
      <c r="DZ834" s="16"/>
      <c r="EA834" s="16"/>
      <c r="EB834" s="16"/>
      <c r="EC834" s="16"/>
      <c r="ED834" s="16"/>
      <c r="EE834" s="16"/>
      <c r="EF834" s="16"/>
      <c r="EG834" s="16"/>
      <c r="EH834" s="16"/>
      <c r="EI834" s="16"/>
      <c r="EJ834" s="16"/>
      <c r="EK834" s="16"/>
      <c r="EL834" s="16"/>
      <c r="EM834" s="16"/>
      <c r="EN834" s="16"/>
      <c r="EO834" s="16"/>
      <c r="EP834" s="16"/>
      <c r="EQ834" s="16"/>
      <c r="ER834" s="16"/>
      <c r="ES834" s="16"/>
      <c r="ET834" s="16"/>
      <c r="EU834" s="16"/>
      <c r="EV834" s="16"/>
      <c r="EW834" s="16"/>
      <c r="EX834" s="16"/>
      <c r="EY834" s="16"/>
      <c r="EZ834" s="16"/>
      <c r="FA834" s="16"/>
      <c r="FB834" s="16"/>
      <c r="FC834" s="16"/>
      <c r="FD834" s="16"/>
      <c r="FE834" s="16"/>
      <c r="FF834" s="16"/>
      <c r="FG834" s="16"/>
      <c r="FH834" s="16"/>
      <c r="FI834" s="16"/>
      <c r="FJ834" s="16"/>
      <c r="FK834" s="16"/>
      <c r="FL834" s="16"/>
      <c r="FM834" s="16"/>
      <c r="FN834" s="16"/>
      <c r="FO834" s="16"/>
      <c r="FP834" s="16"/>
      <c r="FQ834" s="16"/>
      <c r="FR834" s="16"/>
      <c r="FS834" s="16"/>
      <c r="FT834" s="16"/>
      <c r="FU834" s="16"/>
      <c r="FV834" s="16"/>
      <c r="FW834" s="16"/>
      <c r="FX834" s="16"/>
    </row>
    <row r="835" spans="1:180" x14ac:dyDescent="0.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c r="BR835" s="16"/>
      <c r="BS835" s="16"/>
      <c r="BT835" s="16"/>
      <c r="BU835" s="16"/>
      <c r="BV835" s="16"/>
      <c r="BW835" s="16"/>
      <c r="BX835" s="16"/>
      <c r="BY835" s="16"/>
      <c r="BZ835" s="16"/>
      <c r="CA835" s="16"/>
      <c r="CB835" s="16"/>
      <c r="CC835" s="16"/>
      <c r="CD835" s="16"/>
      <c r="CE835" s="16"/>
      <c r="CF835" s="16"/>
      <c r="CG835" s="16"/>
      <c r="CH835" s="16"/>
      <c r="CI835" s="16"/>
      <c r="CJ835" s="16"/>
      <c r="CK835" s="16"/>
      <c r="CL835" s="16"/>
      <c r="CM835" s="16"/>
      <c r="CN835" s="16"/>
      <c r="CO835" s="16"/>
      <c r="CP835" s="16"/>
      <c r="CQ835" s="16"/>
      <c r="CR835" s="16"/>
      <c r="CS835" s="16"/>
      <c r="CT835" s="16"/>
      <c r="CU835" s="16"/>
      <c r="CV835" s="16"/>
      <c r="CW835" s="16"/>
      <c r="CX835" s="16"/>
      <c r="CY835" s="16"/>
      <c r="CZ835" s="16"/>
      <c r="DA835" s="16"/>
      <c r="DB835" s="16"/>
      <c r="DC835" s="16"/>
      <c r="DD835" s="16"/>
      <c r="DE835" s="16"/>
      <c r="DF835" s="16"/>
      <c r="DG835" s="16"/>
      <c r="DH835" s="16"/>
      <c r="DI835" s="16"/>
      <c r="DJ835" s="16"/>
      <c r="DK835" s="16"/>
      <c r="DL835" s="16"/>
      <c r="DM835" s="16"/>
      <c r="DN835" s="16"/>
      <c r="DO835" s="16"/>
      <c r="DP835" s="16"/>
      <c r="DQ835" s="16"/>
      <c r="DR835" s="16"/>
      <c r="DS835" s="16"/>
      <c r="DT835" s="16"/>
      <c r="DU835" s="16"/>
      <c r="DV835" s="16"/>
      <c r="DW835" s="16"/>
      <c r="DX835" s="16"/>
      <c r="DY835" s="16"/>
      <c r="DZ835" s="16"/>
      <c r="EA835" s="16"/>
      <c r="EB835" s="16"/>
      <c r="EC835" s="16"/>
      <c r="ED835" s="16"/>
      <c r="EE835" s="16"/>
      <c r="EF835" s="16"/>
      <c r="EG835" s="16"/>
      <c r="EH835" s="16"/>
      <c r="EI835" s="16"/>
      <c r="EJ835" s="16"/>
      <c r="EK835" s="16"/>
      <c r="EL835" s="16"/>
      <c r="EM835" s="16"/>
      <c r="EN835" s="16"/>
      <c r="EO835" s="16"/>
      <c r="EP835" s="16"/>
      <c r="EQ835" s="16"/>
      <c r="ER835" s="16"/>
      <c r="ES835" s="16"/>
      <c r="ET835" s="16"/>
      <c r="EU835" s="16"/>
      <c r="EV835" s="16"/>
      <c r="EW835" s="16"/>
      <c r="EX835" s="16"/>
      <c r="EY835" s="16"/>
      <c r="EZ835" s="16"/>
      <c r="FA835" s="16"/>
      <c r="FB835" s="16"/>
      <c r="FC835" s="16"/>
      <c r="FD835" s="16"/>
      <c r="FE835" s="16"/>
      <c r="FF835" s="16"/>
      <c r="FG835" s="16"/>
      <c r="FH835" s="16"/>
      <c r="FI835" s="16"/>
      <c r="FJ835" s="16"/>
      <c r="FK835" s="16"/>
      <c r="FL835" s="16"/>
      <c r="FM835" s="16"/>
      <c r="FN835" s="16"/>
      <c r="FO835" s="16"/>
      <c r="FP835" s="16"/>
      <c r="FQ835" s="16"/>
      <c r="FR835" s="16"/>
      <c r="FS835" s="16"/>
      <c r="FT835" s="16"/>
      <c r="FU835" s="16"/>
      <c r="FV835" s="16"/>
      <c r="FW835" s="16"/>
      <c r="FX835" s="16"/>
    </row>
    <row r="836" spans="1:180" x14ac:dyDescent="0.3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c r="BR836" s="16"/>
      <c r="BS836" s="16"/>
      <c r="BT836" s="16"/>
      <c r="BU836" s="16"/>
      <c r="BV836" s="16"/>
      <c r="BW836" s="16"/>
      <c r="BX836" s="16"/>
      <c r="BY836" s="16"/>
      <c r="BZ836" s="16"/>
      <c r="CA836" s="16"/>
      <c r="CB836" s="16"/>
      <c r="CC836" s="16"/>
      <c r="CD836" s="16"/>
      <c r="CE836" s="16"/>
      <c r="CF836" s="16"/>
      <c r="CG836" s="16"/>
      <c r="CH836" s="16"/>
      <c r="CI836" s="16"/>
      <c r="CJ836" s="16"/>
      <c r="CK836" s="16"/>
      <c r="CL836" s="16"/>
      <c r="CM836" s="16"/>
      <c r="CN836" s="16"/>
      <c r="CO836" s="16"/>
      <c r="CP836" s="16"/>
      <c r="CQ836" s="16"/>
      <c r="CR836" s="16"/>
      <c r="CS836" s="16"/>
      <c r="CT836" s="16"/>
      <c r="CU836" s="16"/>
      <c r="CV836" s="16"/>
      <c r="CW836" s="16"/>
      <c r="CX836" s="16"/>
      <c r="CY836" s="16"/>
      <c r="CZ836" s="16"/>
      <c r="DA836" s="16"/>
      <c r="DB836" s="16"/>
      <c r="DC836" s="16"/>
      <c r="DD836" s="16"/>
      <c r="DE836" s="16"/>
      <c r="DF836" s="16"/>
      <c r="DG836" s="16"/>
      <c r="DH836" s="16"/>
      <c r="DI836" s="16"/>
      <c r="DJ836" s="16"/>
      <c r="DK836" s="16"/>
      <c r="DL836" s="16"/>
      <c r="DM836" s="16"/>
      <c r="DN836" s="16"/>
      <c r="DO836" s="16"/>
      <c r="DP836" s="16"/>
      <c r="DQ836" s="16"/>
      <c r="DR836" s="16"/>
      <c r="DS836" s="16"/>
      <c r="DT836" s="16"/>
      <c r="DU836" s="16"/>
      <c r="DV836" s="16"/>
      <c r="DW836" s="16"/>
      <c r="DX836" s="16"/>
      <c r="DY836" s="16"/>
      <c r="DZ836" s="16"/>
      <c r="EA836" s="16"/>
      <c r="EB836" s="16"/>
      <c r="EC836" s="16"/>
      <c r="ED836" s="16"/>
      <c r="EE836" s="16"/>
      <c r="EF836" s="16"/>
      <c r="EG836" s="16"/>
      <c r="EH836" s="16"/>
      <c r="EI836" s="16"/>
      <c r="EJ836" s="16"/>
      <c r="EK836" s="16"/>
      <c r="EL836" s="16"/>
      <c r="EM836" s="16"/>
      <c r="EN836" s="16"/>
      <c r="EO836" s="16"/>
      <c r="EP836" s="16"/>
      <c r="EQ836" s="16"/>
      <c r="ER836" s="16"/>
      <c r="ES836" s="16"/>
      <c r="ET836" s="16"/>
      <c r="EU836" s="16"/>
      <c r="EV836" s="16"/>
      <c r="EW836" s="16"/>
      <c r="EX836" s="16"/>
      <c r="EY836" s="16"/>
      <c r="EZ836" s="16"/>
      <c r="FA836" s="16"/>
      <c r="FB836" s="16"/>
      <c r="FC836" s="16"/>
      <c r="FD836" s="16"/>
      <c r="FE836" s="16"/>
      <c r="FF836" s="16"/>
      <c r="FG836" s="16"/>
      <c r="FH836" s="16"/>
      <c r="FI836" s="16"/>
      <c r="FJ836" s="16"/>
      <c r="FK836" s="16"/>
      <c r="FL836" s="16"/>
      <c r="FM836" s="16"/>
      <c r="FN836" s="16"/>
      <c r="FO836" s="16"/>
      <c r="FP836" s="16"/>
      <c r="FQ836" s="16"/>
      <c r="FR836" s="16"/>
      <c r="FS836" s="16"/>
      <c r="FT836" s="16"/>
      <c r="FU836" s="16"/>
      <c r="FV836" s="16"/>
      <c r="FW836" s="16"/>
      <c r="FX836" s="16"/>
    </row>
    <row r="837" spans="1:180" x14ac:dyDescent="0.3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c r="BR837" s="16"/>
      <c r="BS837" s="16"/>
      <c r="BT837" s="16"/>
      <c r="BU837" s="16"/>
      <c r="BV837" s="16"/>
      <c r="BW837" s="16"/>
      <c r="BX837" s="16"/>
      <c r="BY837" s="16"/>
      <c r="BZ837" s="16"/>
      <c r="CA837" s="16"/>
      <c r="CB837" s="16"/>
      <c r="CC837" s="16"/>
      <c r="CD837" s="16"/>
      <c r="CE837" s="16"/>
      <c r="CF837" s="16"/>
      <c r="CG837" s="16"/>
      <c r="CH837" s="16"/>
      <c r="CI837" s="16"/>
      <c r="CJ837" s="16"/>
      <c r="CK837" s="16"/>
      <c r="CL837" s="16"/>
      <c r="CM837" s="16"/>
      <c r="CN837" s="16"/>
      <c r="CO837" s="16"/>
      <c r="CP837" s="16"/>
      <c r="CQ837" s="16"/>
      <c r="CR837" s="16"/>
      <c r="CS837" s="16"/>
      <c r="CT837" s="16"/>
      <c r="CU837" s="16"/>
      <c r="CV837" s="16"/>
      <c r="CW837" s="16"/>
      <c r="CX837" s="16"/>
      <c r="CY837" s="16"/>
      <c r="CZ837" s="16"/>
      <c r="DA837" s="16"/>
      <c r="DB837" s="16"/>
      <c r="DC837" s="16"/>
      <c r="DD837" s="16"/>
      <c r="DE837" s="16"/>
      <c r="DF837" s="16"/>
      <c r="DG837" s="16"/>
      <c r="DH837" s="16"/>
      <c r="DI837" s="16"/>
      <c r="DJ837" s="16"/>
      <c r="DK837" s="16"/>
      <c r="DL837" s="16"/>
      <c r="DM837" s="16"/>
      <c r="DN837" s="16"/>
      <c r="DO837" s="16"/>
      <c r="DP837" s="16"/>
      <c r="DQ837" s="16"/>
      <c r="DR837" s="16"/>
      <c r="DS837" s="16"/>
      <c r="DT837" s="16"/>
      <c r="DU837" s="16"/>
      <c r="DV837" s="16"/>
      <c r="DW837" s="16"/>
      <c r="DX837" s="16"/>
      <c r="DY837" s="16"/>
      <c r="DZ837" s="16"/>
      <c r="EA837" s="16"/>
      <c r="EB837" s="16"/>
      <c r="EC837" s="16"/>
      <c r="ED837" s="16"/>
      <c r="EE837" s="16"/>
      <c r="EF837" s="16"/>
      <c r="EG837" s="16"/>
      <c r="EH837" s="16"/>
      <c r="EI837" s="16"/>
      <c r="EJ837" s="16"/>
      <c r="EK837" s="16"/>
      <c r="EL837" s="16"/>
      <c r="EM837" s="16"/>
      <c r="EN837" s="16"/>
      <c r="EO837" s="16"/>
      <c r="EP837" s="16"/>
      <c r="EQ837" s="16"/>
      <c r="ER837" s="16"/>
      <c r="ES837" s="16"/>
      <c r="ET837" s="16"/>
      <c r="EU837" s="16"/>
      <c r="EV837" s="16"/>
      <c r="EW837" s="16"/>
      <c r="EX837" s="16"/>
      <c r="EY837" s="16"/>
      <c r="EZ837" s="16"/>
      <c r="FA837" s="16"/>
      <c r="FB837" s="16"/>
      <c r="FC837" s="16"/>
      <c r="FD837" s="16"/>
      <c r="FE837" s="16"/>
      <c r="FF837" s="16"/>
      <c r="FG837" s="16"/>
      <c r="FH837" s="16"/>
      <c r="FI837" s="16"/>
      <c r="FJ837" s="16"/>
      <c r="FK837" s="16"/>
      <c r="FL837" s="16"/>
      <c r="FM837" s="16"/>
      <c r="FN837" s="16"/>
      <c r="FO837" s="16"/>
      <c r="FP837" s="16"/>
      <c r="FQ837" s="16"/>
      <c r="FR837" s="16"/>
      <c r="FS837" s="16"/>
      <c r="FT837" s="16"/>
      <c r="FU837" s="16"/>
      <c r="FV837" s="16"/>
      <c r="FW837" s="16"/>
      <c r="FX837" s="16"/>
    </row>
    <row r="838" spans="1:180" x14ac:dyDescent="0.3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c r="BR838" s="16"/>
      <c r="BS838" s="16"/>
      <c r="BT838" s="16"/>
      <c r="BU838" s="16"/>
      <c r="BV838" s="16"/>
      <c r="BW838" s="16"/>
      <c r="BX838" s="16"/>
      <c r="BY838" s="16"/>
      <c r="BZ838" s="16"/>
      <c r="CA838" s="16"/>
      <c r="CB838" s="16"/>
      <c r="CC838" s="16"/>
      <c r="CD838" s="16"/>
      <c r="CE838" s="16"/>
      <c r="CF838" s="16"/>
      <c r="CG838" s="16"/>
      <c r="CH838" s="16"/>
      <c r="CI838" s="16"/>
      <c r="CJ838" s="16"/>
      <c r="CK838" s="16"/>
      <c r="CL838" s="16"/>
      <c r="CM838" s="16"/>
      <c r="CN838" s="16"/>
      <c r="CO838" s="16"/>
      <c r="CP838" s="16"/>
      <c r="CQ838" s="16"/>
      <c r="CR838" s="16"/>
      <c r="CS838" s="16"/>
      <c r="CT838" s="16"/>
      <c r="CU838" s="16"/>
      <c r="CV838" s="16"/>
      <c r="CW838" s="16"/>
      <c r="CX838" s="16"/>
      <c r="CY838" s="16"/>
      <c r="CZ838" s="16"/>
      <c r="DA838" s="16"/>
      <c r="DB838" s="16"/>
      <c r="DC838" s="16"/>
      <c r="DD838" s="16"/>
      <c r="DE838" s="16"/>
      <c r="DF838" s="16"/>
      <c r="DG838" s="16"/>
      <c r="DH838" s="16"/>
      <c r="DI838" s="16"/>
      <c r="DJ838" s="16"/>
      <c r="DK838" s="16"/>
      <c r="DL838" s="16"/>
      <c r="DM838" s="16"/>
      <c r="DN838" s="16"/>
      <c r="DO838" s="16"/>
      <c r="DP838" s="16"/>
      <c r="DQ838" s="16"/>
      <c r="DR838" s="16"/>
      <c r="DS838" s="16"/>
      <c r="DT838" s="16"/>
      <c r="DU838" s="16"/>
      <c r="DV838" s="16"/>
      <c r="DW838" s="16"/>
      <c r="DX838" s="16"/>
      <c r="DY838" s="16"/>
      <c r="DZ838" s="16"/>
      <c r="EA838" s="16"/>
      <c r="EB838" s="16"/>
      <c r="EC838" s="16"/>
      <c r="ED838" s="16"/>
      <c r="EE838" s="16"/>
      <c r="EF838" s="16"/>
      <c r="EG838" s="16"/>
      <c r="EH838" s="16"/>
      <c r="EI838" s="16"/>
      <c r="EJ838" s="16"/>
      <c r="EK838" s="16"/>
      <c r="EL838" s="16"/>
      <c r="EM838" s="16"/>
      <c r="EN838" s="16"/>
      <c r="EO838" s="16"/>
      <c r="EP838" s="16"/>
      <c r="EQ838" s="16"/>
      <c r="ER838" s="16"/>
      <c r="ES838" s="16"/>
      <c r="ET838" s="16"/>
      <c r="EU838" s="16"/>
      <c r="EV838" s="16"/>
      <c r="EW838" s="16"/>
      <c r="EX838" s="16"/>
      <c r="EY838" s="16"/>
      <c r="EZ838" s="16"/>
      <c r="FA838" s="16"/>
      <c r="FB838" s="16"/>
      <c r="FC838" s="16"/>
      <c r="FD838" s="16"/>
      <c r="FE838" s="16"/>
      <c r="FF838" s="16"/>
      <c r="FG838" s="16"/>
      <c r="FH838" s="16"/>
      <c r="FI838" s="16"/>
      <c r="FJ838" s="16"/>
      <c r="FK838" s="16"/>
      <c r="FL838" s="16"/>
      <c r="FM838" s="16"/>
      <c r="FN838" s="16"/>
      <c r="FO838" s="16"/>
      <c r="FP838" s="16"/>
      <c r="FQ838" s="16"/>
      <c r="FR838" s="16"/>
      <c r="FS838" s="16"/>
      <c r="FT838" s="16"/>
      <c r="FU838" s="16"/>
      <c r="FV838" s="16"/>
      <c r="FW838" s="16"/>
      <c r="FX838" s="16"/>
    </row>
    <row r="839" spans="1:180" x14ac:dyDescent="0.3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c r="BR839" s="16"/>
      <c r="BS839" s="16"/>
      <c r="BT839" s="16"/>
      <c r="BU839" s="16"/>
      <c r="BV839" s="16"/>
      <c r="BW839" s="16"/>
      <c r="BX839" s="16"/>
      <c r="BY839" s="16"/>
      <c r="BZ839" s="16"/>
      <c r="CA839" s="16"/>
      <c r="CB839" s="16"/>
      <c r="CC839" s="16"/>
      <c r="CD839" s="16"/>
      <c r="CE839" s="16"/>
      <c r="CF839" s="16"/>
      <c r="CG839" s="16"/>
      <c r="CH839" s="16"/>
      <c r="CI839" s="16"/>
      <c r="CJ839" s="16"/>
      <c r="CK839" s="16"/>
      <c r="CL839" s="16"/>
      <c r="CM839" s="16"/>
      <c r="CN839" s="16"/>
      <c r="CO839" s="16"/>
      <c r="CP839" s="16"/>
      <c r="CQ839" s="16"/>
      <c r="CR839" s="16"/>
      <c r="CS839" s="16"/>
      <c r="CT839" s="16"/>
      <c r="CU839" s="16"/>
      <c r="CV839" s="16"/>
      <c r="CW839" s="16"/>
      <c r="CX839" s="16"/>
      <c r="CY839" s="16"/>
      <c r="CZ839" s="16"/>
      <c r="DA839" s="16"/>
      <c r="DB839" s="16"/>
      <c r="DC839" s="16"/>
      <c r="DD839" s="16"/>
      <c r="DE839" s="16"/>
      <c r="DF839" s="16"/>
      <c r="DG839" s="16"/>
      <c r="DH839" s="16"/>
      <c r="DI839" s="16"/>
      <c r="DJ839" s="16"/>
      <c r="DK839" s="16"/>
      <c r="DL839" s="16"/>
      <c r="DM839" s="16"/>
      <c r="DN839" s="16"/>
      <c r="DO839" s="16"/>
      <c r="DP839" s="16"/>
      <c r="DQ839" s="16"/>
      <c r="DR839" s="16"/>
      <c r="DS839" s="16"/>
      <c r="DT839" s="16"/>
      <c r="DU839" s="16"/>
      <c r="DV839" s="16"/>
      <c r="DW839" s="16"/>
      <c r="DX839" s="16"/>
      <c r="DY839" s="16"/>
      <c r="DZ839" s="16"/>
      <c r="EA839" s="16"/>
      <c r="EB839" s="16"/>
      <c r="EC839" s="16"/>
      <c r="ED839" s="16"/>
      <c r="EE839" s="16"/>
      <c r="EF839" s="16"/>
      <c r="EG839" s="16"/>
      <c r="EH839" s="16"/>
      <c r="EI839" s="16"/>
      <c r="EJ839" s="16"/>
      <c r="EK839" s="16"/>
      <c r="EL839" s="16"/>
      <c r="EM839" s="16"/>
      <c r="EN839" s="16"/>
      <c r="EO839" s="16"/>
      <c r="EP839" s="16"/>
      <c r="EQ839" s="16"/>
      <c r="ER839" s="16"/>
      <c r="ES839" s="16"/>
      <c r="ET839" s="16"/>
      <c r="EU839" s="16"/>
      <c r="EV839" s="16"/>
      <c r="EW839" s="16"/>
      <c r="EX839" s="16"/>
      <c r="EY839" s="16"/>
      <c r="EZ839" s="16"/>
      <c r="FA839" s="16"/>
      <c r="FB839" s="16"/>
      <c r="FC839" s="16"/>
      <c r="FD839" s="16"/>
      <c r="FE839" s="16"/>
      <c r="FF839" s="16"/>
      <c r="FG839" s="16"/>
      <c r="FH839" s="16"/>
      <c r="FI839" s="16"/>
      <c r="FJ839" s="16"/>
      <c r="FK839" s="16"/>
      <c r="FL839" s="16"/>
      <c r="FM839" s="16"/>
      <c r="FN839" s="16"/>
      <c r="FO839" s="16"/>
      <c r="FP839" s="16"/>
      <c r="FQ839" s="16"/>
      <c r="FR839" s="16"/>
      <c r="FS839" s="16"/>
      <c r="FT839" s="16"/>
      <c r="FU839" s="16"/>
      <c r="FV839" s="16"/>
      <c r="FW839" s="16"/>
      <c r="FX839" s="16"/>
    </row>
    <row r="840" spans="1:180" x14ac:dyDescent="0.3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c r="BR840" s="16"/>
      <c r="BS840" s="16"/>
      <c r="BT840" s="16"/>
      <c r="BU840" s="16"/>
      <c r="BV840" s="16"/>
      <c r="BW840" s="16"/>
      <c r="BX840" s="16"/>
      <c r="BY840" s="16"/>
      <c r="BZ840" s="16"/>
      <c r="CA840" s="16"/>
      <c r="CB840" s="16"/>
      <c r="CC840" s="16"/>
      <c r="CD840" s="16"/>
      <c r="CE840" s="16"/>
      <c r="CF840" s="16"/>
      <c r="CG840" s="16"/>
      <c r="CH840" s="16"/>
      <c r="CI840" s="16"/>
      <c r="CJ840" s="16"/>
      <c r="CK840" s="16"/>
      <c r="CL840" s="16"/>
      <c r="CM840" s="16"/>
      <c r="CN840" s="16"/>
      <c r="CO840" s="16"/>
      <c r="CP840" s="16"/>
      <c r="CQ840" s="16"/>
      <c r="CR840" s="16"/>
      <c r="CS840" s="16"/>
      <c r="CT840" s="16"/>
      <c r="CU840" s="16"/>
      <c r="CV840" s="16"/>
      <c r="CW840" s="16"/>
      <c r="CX840" s="16"/>
      <c r="CY840" s="16"/>
      <c r="CZ840" s="16"/>
      <c r="DA840" s="16"/>
      <c r="DB840" s="16"/>
      <c r="DC840" s="16"/>
      <c r="DD840" s="16"/>
      <c r="DE840" s="16"/>
      <c r="DF840" s="16"/>
      <c r="DG840" s="16"/>
      <c r="DH840" s="16"/>
      <c r="DI840" s="16"/>
      <c r="DJ840" s="16"/>
      <c r="DK840" s="16"/>
      <c r="DL840" s="16"/>
      <c r="DM840" s="16"/>
      <c r="DN840" s="16"/>
      <c r="DO840" s="16"/>
      <c r="DP840" s="16"/>
      <c r="DQ840" s="16"/>
      <c r="DR840" s="16"/>
      <c r="DS840" s="16"/>
      <c r="DT840" s="16"/>
      <c r="DU840" s="16"/>
      <c r="DV840" s="16"/>
      <c r="DW840" s="16"/>
      <c r="DX840" s="16"/>
      <c r="DY840" s="16"/>
      <c r="DZ840" s="16"/>
      <c r="EA840" s="16"/>
      <c r="EB840" s="16"/>
      <c r="EC840" s="16"/>
      <c r="ED840" s="16"/>
      <c r="EE840" s="16"/>
      <c r="EF840" s="16"/>
      <c r="EG840" s="16"/>
      <c r="EH840" s="16"/>
      <c r="EI840" s="16"/>
      <c r="EJ840" s="16"/>
      <c r="EK840" s="16"/>
      <c r="EL840" s="16"/>
      <c r="EM840" s="16"/>
      <c r="EN840" s="16"/>
      <c r="EO840" s="16"/>
      <c r="EP840" s="16"/>
      <c r="EQ840" s="16"/>
      <c r="ER840" s="16"/>
      <c r="ES840" s="16"/>
      <c r="ET840" s="16"/>
      <c r="EU840" s="16"/>
      <c r="EV840" s="16"/>
      <c r="EW840" s="16"/>
      <c r="EX840" s="16"/>
      <c r="EY840" s="16"/>
      <c r="EZ840" s="16"/>
      <c r="FA840" s="16"/>
      <c r="FB840" s="16"/>
      <c r="FC840" s="16"/>
      <c r="FD840" s="16"/>
      <c r="FE840" s="16"/>
      <c r="FF840" s="16"/>
      <c r="FG840" s="16"/>
      <c r="FH840" s="16"/>
      <c r="FI840" s="16"/>
      <c r="FJ840" s="16"/>
      <c r="FK840" s="16"/>
      <c r="FL840" s="16"/>
      <c r="FM840" s="16"/>
      <c r="FN840" s="16"/>
      <c r="FO840" s="16"/>
      <c r="FP840" s="16"/>
      <c r="FQ840" s="16"/>
      <c r="FR840" s="16"/>
      <c r="FS840" s="16"/>
      <c r="FT840" s="16"/>
      <c r="FU840" s="16"/>
      <c r="FV840" s="16"/>
      <c r="FW840" s="16"/>
      <c r="FX840" s="16"/>
    </row>
    <row r="841" spans="1:180" x14ac:dyDescent="0.3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c r="BR841" s="16"/>
      <c r="BS841" s="16"/>
      <c r="BT841" s="16"/>
      <c r="BU841" s="16"/>
      <c r="BV841" s="16"/>
      <c r="BW841" s="16"/>
      <c r="BX841" s="16"/>
      <c r="BY841" s="16"/>
      <c r="BZ841" s="16"/>
      <c r="CA841" s="16"/>
      <c r="CB841" s="16"/>
      <c r="CC841" s="16"/>
      <c r="CD841" s="16"/>
      <c r="CE841" s="16"/>
      <c r="CF841" s="16"/>
      <c r="CG841" s="16"/>
      <c r="CH841" s="16"/>
      <c r="CI841" s="16"/>
      <c r="CJ841" s="16"/>
      <c r="CK841" s="16"/>
      <c r="CL841" s="16"/>
      <c r="CM841" s="16"/>
      <c r="CN841" s="16"/>
      <c r="CO841" s="16"/>
      <c r="CP841" s="16"/>
      <c r="CQ841" s="16"/>
      <c r="CR841" s="16"/>
      <c r="CS841" s="16"/>
      <c r="CT841" s="16"/>
      <c r="CU841" s="16"/>
      <c r="CV841" s="16"/>
      <c r="CW841" s="16"/>
      <c r="CX841" s="16"/>
      <c r="CY841" s="16"/>
      <c r="CZ841" s="16"/>
      <c r="DA841" s="16"/>
      <c r="DB841" s="16"/>
      <c r="DC841" s="16"/>
      <c r="DD841" s="16"/>
      <c r="DE841" s="16"/>
      <c r="DF841" s="16"/>
      <c r="DG841" s="16"/>
      <c r="DH841" s="16"/>
      <c r="DI841" s="16"/>
      <c r="DJ841" s="16"/>
      <c r="DK841" s="16"/>
      <c r="DL841" s="16"/>
      <c r="DM841" s="16"/>
      <c r="DN841" s="16"/>
      <c r="DO841" s="16"/>
      <c r="DP841" s="16"/>
      <c r="DQ841" s="16"/>
      <c r="DR841" s="16"/>
      <c r="DS841" s="16"/>
      <c r="DT841" s="16"/>
      <c r="DU841" s="16"/>
      <c r="DV841" s="16"/>
      <c r="DW841" s="16"/>
      <c r="DX841" s="16"/>
      <c r="DY841" s="16"/>
      <c r="DZ841" s="16"/>
      <c r="EA841" s="16"/>
      <c r="EB841" s="16"/>
      <c r="EC841" s="16"/>
      <c r="ED841" s="16"/>
      <c r="EE841" s="16"/>
      <c r="EF841" s="16"/>
      <c r="EG841" s="16"/>
      <c r="EH841" s="16"/>
      <c r="EI841" s="16"/>
      <c r="EJ841" s="16"/>
      <c r="EK841" s="16"/>
      <c r="EL841" s="16"/>
      <c r="EM841" s="16"/>
      <c r="EN841" s="16"/>
      <c r="EO841" s="16"/>
      <c r="EP841" s="16"/>
      <c r="EQ841" s="16"/>
      <c r="ER841" s="16"/>
      <c r="ES841" s="16"/>
      <c r="ET841" s="16"/>
      <c r="EU841" s="16"/>
      <c r="EV841" s="16"/>
      <c r="EW841" s="16"/>
      <c r="EX841" s="16"/>
      <c r="EY841" s="16"/>
      <c r="EZ841" s="16"/>
      <c r="FA841" s="16"/>
      <c r="FB841" s="16"/>
      <c r="FC841" s="16"/>
      <c r="FD841" s="16"/>
      <c r="FE841" s="16"/>
      <c r="FF841" s="16"/>
      <c r="FG841" s="16"/>
      <c r="FH841" s="16"/>
      <c r="FI841" s="16"/>
      <c r="FJ841" s="16"/>
      <c r="FK841" s="16"/>
      <c r="FL841" s="16"/>
      <c r="FM841" s="16"/>
      <c r="FN841" s="16"/>
      <c r="FO841" s="16"/>
      <c r="FP841" s="16"/>
      <c r="FQ841" s="16"/>
      <c r="FR841" s="16"/>
      <c r="FS841" s="16"/>
      <c r="FT841" s="16"/>
      <c r="FU841" s="16"/>
      <c r="FV841" s="16"/>
      <c r="FW841" s="16"/>
      <c r="FX841" s="16"/>
    </row>
    <row r="842" spans="1:180" x14ac:dyDescent="0.3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c r="BR842" s="16"/>
      <c r="BS842" s="16"/>
      <c r="BT842" s="16"/>
      <c r="BU842" s="16"/>
      <c r="BV842" s="16"/>
      <c r="BW842" s="16"/>
      <c r="BX842" s="16"/>
      <c r="BY842" s="16"/>
      <c r="BZ842" s="16"/>
      <c r="CA842" s="16"/>
      <c r="CB842" s="16"/>
      <c r="CC842" s="16"/>
      <c r="CD842" s="16"/>
      <c r="CE842" s="16"/>
      <c r="CF842" s="16"/>
      <c r="CG842" s="16"/>
      <c r="CH842" s="16"/>
      <c r="CI842" s="16"/>
      <c r="CJ842" s="16"/>
      <c r="CK842" s="16"/>
      <c r="CL842" s="16"/>
      <c r="CM842" s="16"/>
      <c r="CN842" s="16"/>
      <c r="CO842" s="16"/>
      <c r="CP842" s="16"/>
      <c r="CQ842" s="16"/>
      <c r="CR842" s="16"/>
      <c r="CS842" s="16"/>
      <c r="CT842" s="16"/>
      <c r="CU842" s="16"/>
      <c r="CV842" s="16"/>
      <c r="CW842" s="16"/>
      <c r="CX842" s="16"/>
      <c r="CY842" s="16"/>
      <c r="CZ842" s="16"/>
      <c r="DA842" s="16"/>
      <c r="DB842" s="16"/>
      <c r="DC842" s="16"/>
      <c r="DD842" s="16"/>
      <c r="DE842" s="16"/>
      <c r="DF842" s="16"/>
      <c r="DG842" s="16"/>
      <c r="DH842" s="16"/>
      <c r="DI842" s="16"/>
      <c r="DJ842" s="16"/>
      <c r="DK842" s="16"/>
      <c r="DL842" s="16"/>
      <c r="DM842" s="16"/>
      <c r="DN842" s="16"/>
      <c r="DO842" s="16"/>
      <c r="DP842" s="16"/>
      <c r="DQ842" s="16"/>
      <c r="DR842" s="16"/>
      <c r="DS842" s="16"/>
      <c r="DT842" s="16"/>
      <c r="DU842" s="16"/>
      <c r="DV842" s="16"/>
      <c r="DW842" s="16"/>
      <c r="DX842" s="16"/>
      <c r="DY842" s="16"/>
      <c r="DZ842" s="16"/>
      <c r="EA842" s="16"/>
      <c r="EB842" s="16"/>
      <c r="EC842" s="16"/>
      <c r="ED842" s="16"/>
      <c r="EE842" s="16"/>
      <c r="EF842" s="16"/>
      <c r="EG842" s="16"/>
      <c r="EH842" s="16"/>
      <c r="EI842" s="16"/>
      <c r="EJ842" s="16"/>
      <c r="EK842" s="16"/>
      <c r="EL842" s="16"/>
      <c r="EM842" s="16"/>
      <c r="EN842" s="16"/>
      <c r="EO842" s="16"/>
      <c r="EP842" s="16"/>
      <c r="EQ842" s="16"/>
      <c r="ER842" s="16"/>
      <c r="ES842" s="16"/>
      <c r="ET842" s="16"/>
      <c r="EU842" s="16"/>
      <c r="EV842" s="16"/>
      <c r="EW842" s="16"/>
      <c r="EX842" s="16"/>
      <c r="EY842" s="16"/>
      <c r="EZ842" s="16"/>
      <c r="FA842" s="16"/>
      <c r="FB842" s="16"/>
      <c r="FC842" s="16"/>
      <c r="FD842" s="16"/>
      <c r="FE842" s="16"/>
      <c r="FF842" s="16"/>
      <c r="FG842" s="16"/>
      <c r="FH842" s="16"/>
      <c r="FI842" s="16"/>
      <c r="FJ842" s="16"/>
      <c r="FK842" s="16"/>
      <c r="FL842" s="16"/>
      <c r="FM842" s="16"/>
      <c r="FN842" s="16"/>
      <c r="FO842" s="16"/>
      <c r="FP842" s="16"/>
      <c r="FQ842" s="16"/>
      <c r="FR842" s="16"/>
      <c r="FS842" s="16"/>
      <c r="FT842" s="16"/>
      <c r="FU842" s="16"/>
      <c r="FV842" s="16"/>
      <c r="FW842" s="16"/>
      <c r="FX842" s="16"/>
    </row>
    <row r="843" spans="1:180" x14ac:dyDescent="0.3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c r="BR843" s="16"/>
      <c r="BS843" s="16"/>
      <c r="BT843" s="16"/>
      <c r="BU843" s="16"/>
      <c r="BV843" s="16"/>
      <c r="BW843" s="16"/>
      <c r="BX843" s="16"/>
      <c r="BY843" s="16"/>
      <c r="BZ843" s="16"/>
      <c r="CA843" s="16"/>
      <c r="CB843" s="16"/>
      <c r="CC843" s="16"/>
      <c r="CD843" s="16"/>
      <c r="CE843" s="16"/>
      <c r="CF843" s="16"/>
      <c r="CG843" s="16"/>
      <c r="CH843" s="16"/>
      <c r="CI843" s="16"/>
      <c r="CJ843" s="16"/>
      <c r="CK843" s="16"/>
      <c r="CL843" s="16"/>
      <c r="CM843" s="16"/>
      <c r="CN843" s="16"/>
      <c r="CO843" s="16"/>
      <c r="CP843" s="16"/>
      <c r="CQ843" s="16"/>
      <c r="CR843" s="16"/>
      <c r="CS843" s="16"/>
      <c r="CT843" s="16"/>
      <c r="CU843" s="16"/>
      <c r="CV843" s="16"/>
      <c r="CW843" s="16"/>
      <c r="CX843" s="16"/>
      <c r="CY843" s="16"/>
      <c r="CZ843" s="16"/>
      <c r="DA843" s="16"/>
      <c r="DB843" s="16"/>
      <c r="DC843" s="16"/>
      <c r="DD843" s="16"/>
      <c r="DE843" s="16"/>
      <c r="DF843" s="16"/>
      <c r="DG843" s="16"/>
      <c r="DH843" s="16"/>
      <c r="DI843" s="16"/>
      <c r="DJ843" s="16"/>
      <c r="DK843" s="16"/>
      <c r="DL843" s="16"/>
      <c r="DM843" s="16"/>
      <c r="DN843" s="16"/>
      <c r="DO843" s="16"/>
      <c r="DP843" s="16"/>
      <c r="DQ843" s="16"/>
      <c r="DR843" s="16"/>
      <c r="DS843" s="16"/>
      <c r="DT843" s="16"/>
      <c r="DU843" s="16"/>
      <c r="DV843" s="16"/>
      <c r="DW843" s="16"/>
      <c r="DX843" s="16"/>
      <c r="DY843" s="16"/>
      <c r="DZ843" s="16"/>
      <c r="EA843" s="16"/>
      <c r="EB843" s="16"/>
      <c r="EC843" s="16"/>
      <c r="ED843" s="16"/>
      <c r="EE843" s="16"/>
      <c r="EF843" s="16"/>
      <c r="EG843" s="16"/>
      <c r="EH843" s="16"/>
      <c r="EI843" s="16"/>
      <c r="EJ843" s="16"/>
      <c r="EK843" s="16"/>
      <c r="EL843" s="16"/>
      <c r="EM843" s="16"/>
      <c r="EN843" s="16"/>
      <c r="EO843" s="16"/>
      <c r="EP843" s="16"/>
      <c r="EQ843" s="16"/>
      <c r="ER843" s="16"/>
      <c r="ES843" s="16"/>
      <c r="ET843" s="16"/>
      <c r="EU843" s="16"/>
      <c r="EV843" s="16"/>
      <c r="EW843" s="16"/>
      <c r="EX843" s="16"/>
      <c r="EY843" s="16"/>
      <c r="EZ843" s="16"/>
      <c r="FA843" s="16"/>
      <c r="FB843" s="16"/>
      <c r="FC843" s="16"/>
      <c r="FD843" s="16"/>
      <c r="FE843" s="16"/>
      <c r="FF843" s="16"/>
      <c r="FG843" s="16"/>
      <c r="FH843" s="16"/>
      <c r="FI843" s="16"/>
      <c r="FJ843" s="16"/>
      <c r="FK843" s="16"/>
      <c r="FL843" s="16"/>
      <c r="FM843" s="16"/>
      <c r="FN843" s="16"/>
      <c r="FO843" s="16"/>
      <c r="FP843" s="16"/>
      <c r="FQ843" s="16"/>
      <c r="FR843" s="16"/>
      <c r="FS843" s="16"/>
      <c r="FT843" s="16"/>
      <c r="FU843" s="16"/>
      <c r="FV843" s="16"/>
      <c r="FW843" s="16"/>
      <c r="FX843" s="16"/>
    </row>
    <row r="844" spans="1:180" x14ac:dyDescent="0.3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c r="BR844" s="16"/>
      <c r="BS844" s="16"/>
      <c r="BT844" s="16"/>
      <c r="BU844" s="16"/>
      <c r="BV844" s="16"/>
      <c r="BW844" s="16"/>
      <c r="BX844" s="16"/>
      <c r="BY844" s="16"/>
      <c r="BZ844" s="16"/>
      <c r="CA844" s="16"/>
      <c r="CB844" s="16"/>
      <c r="CC844" s="16"/>
      <c r="CD844" s="16"/>
      <c r="CE844" s="16"/>
      <c r="CF844" s="16"/>
      <c r="CG844" s="16"/>
      <c r="CH844" s="16"/>
      <c r="CI844" s="16"/>
      <c r="CJ844" s="16"/>
      <c r="CK844" s="16"/>
      <c r="CL844" s="16"/>
      <c r="CM844" s="16"/>
      <c r="CN844" s="16"/>
      <c r="CO844" s="16"/>
      <c r="CP844" s="16"/>
      <c r="CQ844" s="16"/>
      <c r="CR844" s="16"/>
      <c r="CS844" s="16"/>
      <c r="CT844" s="16"/>
      <c r="CU844" s="16"/>
      <c r="CV844" s="16"/>
      <c r="CW844" s="16"/>
      <c r="CX844" s="16"/>
      <c r="CY844" s="16"/>
      <c r="CZ844" s="16"/>
      <c r="DA844" s="16"/>
      <c r="DB844" s="16"/>
      <c r="DC844" s="16"/>
      <c r="DD844" s="16"/>
      <c r="DE844" s="16"/>
      <c r="DF844" s="16"/>
      <c r="DG844" s="16"/>
      <c r="DH844" s="16"/>
      <c r="DI844" s="16"/>
      <c r="DJ844" s="16"/>
      <c r="DK844" s="16"/>
      <c r="DL844" s="16"/>
      <c r="DM844" s="16"/>
      <c r="DN844" s="16"/>
      <c r="DO844" s="16"/>
      <c r="DP844" s="16"/>
      <c r="DQ844" s="16"/>
      <c r="DR844" s="16"/>
      <c r="DS844" s="16"/>
      <c r="DT844" s="16"/>
      <c r="DU844" s="16"/>
      <c r="DV844" s="16"/>
      <c r="DW844" s="16"/>
      <c r="DX844" s="16"/>
      <c r="DY844" s="16"/>
      <c r="DZ844" s="16"/>
      <c r="EA844" s="16"/>
      <c r="EB844" s="16"/>
      <c r="EC844" s="16"/>
      <c r="ED844" s="16"/>
      <c r="EE844" s="16"/>
      <c r="EF844" s="16"/>
      <c r="EG844" s="16"/>
      <c r="EH844" s="16"/>
      <c r="EI844" s="16"/>
      <c r="EJ844" s="16"/>
      <c r="EK844" s="16"/>
      <c r="EL844" s="16"/>
      <c r="EM844" s="16"/>
      <c r="EN844" s="16"/>
      <c r="EO844" s="16"/>
      <c r="EP844" s="16"/>
      <c r="EQ844" s="16"/>
      <c r="ER844" s="16"/>
      <c r="ES844" s="16"/>
      <c r="ET844" s="16"/>
      <c r="EU844" s="16"/>
      <c r="EV844" s="16"/>
      <c r="EW844" s="16"/>
      <c r="EX844" s="16"/>
      <c r="EY844" s="16"/>
      <c r="EZ844" s="16"/>
      <c r="FA844" s="16"/>
      <c r="FB844" s="16"/>
      <c r="FC844" s="16"/>
      <c r="FD844" s="16"/>
      <c r="FE844" s="16"/>
      <c r="FF844" s="16"/>
      <c r="FG844" s="16"/>
      <c r="FH844" s="16"/>
      <c r="FI844" s="16"/>
      <c r="FJ844" s="16"/>
      <c r="FK844" s="16"/>
      <c r="FL844" s="16"/>
      <c r="FM844" s="16"/>
      <c r="FN844" s="16"/>
      <c r="FO844" s="16"/>
      <c r="FP844" s="16"/>
      <c r="FQ844" s="16"/>
      <c r="FR844" s="16"/>
      <c r="FS844" s="16"/>
      <c r="FT844" s="16"/>
      <c r="FU844" s="16"/>
      <c r="FV844" s="16"/>
      <c r="FW844" s="16"/>
      <c r="FX844" s="16"/>
    </row>
    <row r="845" spans="1:180" x14ac:dyDescent="0.3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c r="BR845" s="16"/>
      <c r="BS845" s="16"/>
      <c r="BT845" s="16"/>
      <c r="BU845" s="16"/>
      <c r="BV845" s="16"/>
      <c r="BW845" s="16"/>
      <c r="BX845" s="16"/>
      <c r="BY845" s="16"/>
      <c r="BZ845" s="16"/>
      <c r="CA845" s="16"/>
      <c r="CB845" s="16"/>
      <c r="CC845" s="16"/>
      <c r="CD845" s="16"/>
      <c r="CE845" s="16"/>
      <c r="CF845" s="16"/>
      <c r="CG845" s="16"/>
      <c r="CH845" s="16"/>
      <c r="CI845" s="16"/>
      <c r="CJ845" s="16"/>
      <c r="CK845" s="16"/>
      <c r="CL845" s="16"/>
      <c r="CM845" s="16"/>
      <c r="CN845" s="16"/>
      <c r="CO845" s="16"/>
      <c r="CP845" s="16"/>
      <c r="CQ845" s="16"/>
      <c r="CR845" s="16"/>
      <c r="CS845" s="16"/>
      <c r="CT845" s="16"/>
      <c r="CU845" s="16"/>
      <c r="CV845" s="16"/>
      <c r="CW845" s="16"/>
      <c r="CX845" s="16"/>
      <c r="CY845" s="16"/>
      <c r="CZ845" s="16"/>
      <c r="DA845" s="16"/>
      <c r="DB845" s="16"/>
      <c r="DC845" s="16"/>
      <c r="DD845" s="16"/>
      <c r="DE845" s="16"/>
      <c r="DF845" s="16"/>
      <c r="DG845" s="16"/>
      <c r="DH845" s="16"/>
      <c r="DI845" s="16"/>
      <c r="DJ845" s="16"/>
      <c r="DK845" s="16"/>
      <c r="DL845" s="16"/>
      <c r="DM845" s="16"/>
      <c r="DN845" s="16"/>
      <c r="DO845" s="16"/>
      <c r="DP845" s="16"/>
      <c r="DQ845" s="16"/>
      <c r="DR845" s="16"/>
      <c r="DS845" s="16"/>
      <c r="DT845" s="16"/>
      <c r="DU845" s="16"/>
      <c r="DV845" s="16"/>
      <c r="DW845" s="16"/>
      <c r="DX845" s="16"/>
      <c r="DY845" s="16"/>
      <c r="DZ845" s="16"/>
      <c r="EA845" s="16"/>
      <c r="EB845" s="16"/>
      <c r="EC845" s="16"/>
      <c r="ED845" s="16"/>
      <c r="EE845" s="16"/>
      <c r="EF845" s="16"/>
      <c r="EG845" s="16"/>
      <c r="EH845" s="16"/>
      <c r="EI845" s="16"/>
      <c r="EJ845" s="16"/>
      <c r="EK845" s="16"/>
      <c r="EL845" s="16"/>
      <c r="EM845" s="16"/>
      <c r="EN845" s="16"/>
      <c r="EO845" s="16"/>
      <c r="EP845" s="16"/>
      <c r="EQ845" s="16"/>
      <c r="ER845" s="16"/>
      <c r="ES845" s="16"/>
      <c r="ET845" s="16"/>
      <c r="EU845" s="16"/>
      <c r="EV845" s="16"/>
      <c r="EW845" s="16"/>
      <c r="EX845" s="16"/>
      <c r="EY845" s="16"/>
      <c r="EZ845" s="16"/>
      <c r="FA845" s="16"/>
      <c r="FB845" s="16"/>
      <c r="FC845" s="16"/>
      <c r="FD845" s="16"/>
      <c r="FE845" s="16"/>
      <c r="FF845" s="16"/>
      <c r="FG845" s="16"/>
      <c r="FH845" s="16"/>
      <c r="FI845" s="16"/>
      <c r="FJ845" s="16"/>
      <c r="FK845" s="16"/>
      <c r="FL845" s="16"/>
      <c r="FM845" s="16"/>
      <c r="FN845" s="16"/>
      <c r="FO845" s="16"/>
      <c r="FP845" s="16"/>
      <c r="FQ845" s="16"/>
      <c r="FR845" s="16"/>
      <c r="FS845" s="16"/>
      <c r="FT845" s="16"/>
      <c r="FU845" s="16"/>
      <c r="FV845" s="16"/>
      <c r="FW845" s="16"/>
      <c r="FX845" s="16"/>
    </row>
    <row r="846" spans="1:180" x14ac:dyDescent="0.3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c r="BR846" s="16"/>
      <c r="BS846" s="16"/>
      <c r="BT846" s="16"/>
      <c r="BU846" s="16"/>
      <c r="BV846" s="16"/>
      <c r="BW846" s="16"/>
      <c r="BX846" s="16"/>
      <c r="BY846" s="16"/>
      <c r="BZ846" s="16"/>
      <c r="CA846" s="16"/>
      <c r="CB846" s="16"/>
      <c r="CC846" s="16"/>
      <c r="CD846" s="16"/>
      <c r="CE846" s="16"/>
      <c r="CF846" s="16"/>
      <c r="CG846" s="16"/>
      <c r="CH846" s="16"/>
      <c r="CI846" s="16"/>
      <c r="CJ846" s="16"/>
      <c r="CK846" s="16"/>
      <c r="CL846" s="16"/>
      <c r="CM846" s="16"/>
      <c r="CN846" s="16"/>
      <c r="CO846" s="16"/>
      <c r="CP846" s="16"/>
      <c r="CQ846" s="16"/>
      <c r="CR846" s="16"/>
      <c r="CS846" s="16"/>
      <c r="CT846" s="16"/>
      <c r="CU846" s="16"/>
      <c r="CV846" s="16"/>
      <c r="CW846" s="16"/>
      <c r="CX846" s="16"/>
      <c r="CY846" s="16"/>
      <c r="CZ846" s="16"/>
      <c r="DA846" s="16"/>
      <c r="DB846" s="16"/>
      <c r="DC846" s="16"/>
      <c r="DD846" s="16"/>
      <c r="DE846" s="16"/>
      <c r="DF846" s="16"/>
      <c r="DG846" s="16"/>
      <c r="DH846" s="16"/>
      <c r="DI846" s="16"/>
      <c r="DJ846" s="16"/>
      <c r="DK846" s="16"/>
      <c r="DL846" s="16"/>
      <c r="DM846" s="16"/>
      <c r="DN846" s="16"/>
      <c r="DO846" s="16"/>
      <c r="DP846" s="16"/>
      <c r="DQ846" s="16"/>
      <c r="DR846" s="16"/>
      <c r="DS846" s="16"/>
      <c r="DT846" s="16"/>
      <c r="DU846" s="16"/>
      <c r="DV846" s="16"/>
      <c r="DW846" s="16"/>
      <c r="DX846" s="16"/>
      <c r="DY846" s="16"/>
      <c r="DZ846" s="16"/>
      <c r="EA846" s="16"/>
      <c r="EB846" s="16"/>
      <c r="EC846" s="16"/>
      <c r="ED846" s="16"/>
      <c r="EE846" s="16"/>
      <c r="EF846" s="16"/>
      <c r="EG846" s="16"/>
      <c r="EH846" s="16"/>
      <c r="EI846" s="16"/>
      <c r="EJ846" s="16"/>
      <c r="EK846" s="16"/>
      <c r="EL846" s="16"/>
      <c r="EM846" s="16"/>
      <c r="EN846" s="16"/>
      <c r="EO846" s="16"/>
      <c r="EP846" s="16"/>
      <c r="EQ846" s="16"/>
      <c r="ER846" s="16"/>
      <c r="ES846" s="16"/>
      <c r="ET846" s="16"/>
      <c r="EU846" s="16"/>
      <c r="EV846" s="16"/>
      <c r="EW846" s="16"/>
      <c r="EX846" s="16"/>
      <c r="EY846" s="16"/>
      <c r="EZ846" s="16"/>
      <c r="FA846" s="16"/>
      <c r="FB846" s="16"/>
      <c r="FC846" s="16"/>
      <c r="FD846" s="16"/>
      <c r="FE846" s="16"/>
      <c r="FF846" s="16"/>
      <c r="FG846" s="16"/>
      <c r="FH846" s="16"/>
      <c r="FI846" s="16"/>
      <c r="FJ846" s="16"/>
      <c r="FK846" s="16"/>
      <c r="FL846" s="16"/>
      <c r="FM846" s="16"/>
      <c r="FN846" s="16"/>
      <c r="FO846" s="16"/>
      <c r="FP846" s="16"/>
      <c r="FQ846" s="16"/>
      <c r="FR846" s="16"/>
      <c r="FS846" s="16"/>
      <c r="FT846" s="16"/>
      <c r="FU846" s="16"/>
      <c r="FV846" s="16"/>
      <c r="FW846" s="16"/>
      <c r="FX846" s="16"/>
    </row>
    <row r="847" spans="1:180" x14ac:dyDescent="0.3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c r="BR847" s="16"/>
      <c r="BS847" s="16"/>
      <c r="BT847" s="16"/>
      <c r="BU847" s="16"/>
      <c r="BV847" s="16"/>
      <c r="BW847" s="16"/>
      <c r="BX847" s="16"/>
      <c r="BY847" s="16"/>
      <c r="BZ847" s="16"/>
      <c r="CA847" s="16"/>
      <c r="CB847" s="16"/>
      <c r="CC847" s="16"/>
      <c r="CD847" s="16"/>
      <c r="CE847" s="16"/>
      <c r="CF847" s="16"/>
      <c r="CG847" s="16"/>
      <c r="CH847" s="16"/>
      <c r="CI847" s="16"/>
      <c r="CJ847" s="16"/>
      <c r="CK847" s="16"/>
      <c r="CL847" s="16"/>
      <c r="CM847" s="16"/>
      <c r="CN847" s="16"/>
      <c r="CO847" s="16"/>
      <c r="CP847" s="16"/>
      <c r="CQ847" s="16"/>
      <c r="CR847" s="16"/>
      <c r="CS847" s="16"/>
      <c r="CT847" s="16"/>
      <c r="CU847" s="16"/>
      <c r="CV847" s="16"/>
      <c r="CW847" s="16"/>
      <c r="CX847" s="16"/>
      <c r="CY847" s="16"/>
      <c r="CZ847" s="16"/>
      <c r="DA847" s="16"/>
      <c r="DB847" s="16"/>
      <c r="DC847" s="16"/>
      <c r="DD847" s="16"/>
      <c r="DE847" s="16"/>
      <c r="DF847" s="16"/>
      <c r="DG847" s="16"/>
      <c r="DH847" s="16"/>
      <c r="DI847" s="16"/>
      <c r="DJ847" s="16"/>
      <c r="DK847" s="16"/>
      <c r="DL847" s="16"/>
      <c r="DM847" s="16"/>
      <c r="DN847" s="16"/>
      <c r="DO847" s="16"/>
      <c r="DP847" s="16"/>
      <c r="DQ847" s="16"/>
      <c r="DR847" s="16"/>
      <c r="DS847" s="16"/>
      <c r="DT847" s="16"/>
      <c r="DU847" s="16"/>
      <c r="DV847" s="16"/>
      <c r="DW847" s="16"/>
      <c r="DX847" s="16"/>
      <c r="DY847" s="16"/>
      <c r="DZ847" s="16"/>
      <c r="EA847" s="16"/>
      <c r="EB847" s="16"/>
      <c r="EC847" s="16"/>
      <c r="ED847" s="16"/>
      <c r="EE847" s="16"/>
      <c r="EF847" s="16"/>
      <c r="EG847" s="16"/>
      <c r="EH847" s="16"/>
      <c r="EI847" s="16"/>
      <c r="EJ847" s="16"/>
      <c r="EK847" s="16"/>
      <c r="EL847" s="16"/>
      <c r="EM847" s="16"/>
      <c r="EN847" s="16"/>
      <c r="EO847" s="16"/>
      <c r="EP847" s="16"/>
      <c r="EQ847" s="16"/>
      <c r="ER847" s="16"/>
      <c r="ES847" s="16"/>
      <c r="ET847" s="16"/>
      <c r="EU847" s="16"/>
      <c r="EV847" s="16"/>
      <c r="EW847" s="16"/>
      <c r="EX847" s="16"/>
      <c r="EY847" s="16"/>
      <c r="EZ847" s="16"/>
      <c r="FA847" s="16"/>
      <c r="FB847" s="16"/>
      <c r="FC847" s="16"/>
      <c r="FD847" s="16"/>
      <c r="FE847" s="16"/>
      <c r="FF847" s="16"/>
      <c r="FG847" s="16"/>
      <c r="FH847" s="16"/>
      <c r="FI847" s="16"/>
      <c r="FJ847" s="16"/>
      <c r="FK847" s="16"/>
      <c r="FL847" s="16"/>
      <c r="FM847" s="16"/>
      <c r="FN847" s="16"/>
      <c r="FO847" s="16"/>
      <c r="FP847" s="16"/>
      <c r="FQ847" s="16"/>
      <c r="FR847" s="16"/>
      <c r="FS847" s="16"/>
      <c r="FT847" s="16"/>
      <c r="FU847" s="16"/>
      <c r="FV847" s="16"/>
      <c r="FW847" s="16"/>
      <c r="FX847" s="16"/>
    </row>
    <row r="848" spans="1:180" x14ac:dyDescent="0.3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c r="BR848" s="16"/>
      <c r="BS848" s="16"/>
      <c r="BT848" s="16"/>
      <c r="BU848" s="16"/>
      <c r="BV848" s="16"/>
      <c r="BW848" s="16"/>
      <c r="BX848" s="16"/>
      <c r="BY848" s="16"/>
      <c r="BZ848" s="16"/>
      <c r="CA848" s="16"/>
      <c r="CB848" s="16"/>
      <c r="CC848" s="16"/>
      <c r="CD848" s="16"/>
      <c r="CE848" s="16"/>
      <c r="CF848" s="16"/>
      <c r="CG848" s="16"/>
      <c r="CH848" s="16"/>
      <c r="CI848" s="16"/>
      <c r="CJ848" s="16"/>
      <c r="CK848" s="16"/>
      <c r="CL848" s="16"/>
      <c r="CM848" s="16"/>
      <c r="CN848" s="16"/>
      <c r="CO848" s="16"/>
      <c r="CP848" s="16"/>
      <c r="CQ848" s="16"/>
      <c r="CR848" s="16"/>
      <c r="CS848" s="16"/>
      <c r="CT848" s="16"/>
      <c r="CU848" s="16"/>
      <c r="CV848" s="16"/>
      <c r="CW848" s="16"/>
      <c r="CX848" s="16"/>
      <c r="CY848" s="16"/>
      <c r="CZ848" s="16"/>
      <c r="DA848" s="16"/>
      <c r="DB848" s="16"/>
      <c r="DC848" s="16"/>
      <c r="DD848" s="16"/>
      <c r="DE848" s="16"/>
      <c r="DF848" s="16"/>
      <c r="DG848" s="16"/>
      <c r="DH848" s="16"/>
      <c r="DI848" s="16"/>
      <c r="DJ848" s="16"/>
      <c r="DK848" s="16"/>
      <c r="DL848" s="16"/>
      <c r="DM848" s="16"/>
      <c r="DN848" s="16"/>
      <c r="DO848" s="16"/>
      <c r="DP848" s="16"/>
      <c r="DQ848" s="16"/>
      <c r="DR848" s="16"/>
      <c r="DS848" s="16"/>
      <c r="DT848" s="16"/>
      <c r="DU848" s="16"/>
      <c r="DV848" s="16"/>
      <c r="DW848" s="16"/>
      <c r="DX848" s="16"/>
      <c r="DY848" s="16"/>
      <c r="DZ848" s="16"/>
      <c r="EA848" s="16"/>
      <c r="EB848" s="16"/>
      <c r="EC848" s="16"/>
      <c r="ED848" s="16"/>
      <c r="EE848" s="16"/>
      <c r="EF848" s="16"/>
      <c r="EG848" s="16"/>
      <c r="EH848" s="16"/>
      <c r="EI848" s="16"/>
      <c r="EJ848" s="16"/>
      <c r="EK848" s="16"/>
      <c r="EL848" s="16"/>
      <c r="EM848" s="16"/>
      <c r="EN848" s="16"/>
      <c r="EO848" s="16"/>
      <c r="EP848" s="16"/>
      <c r="EQ848" s="16"/>
      <c r="ER848" s="16"/>
      <c r="ES848" s="16"/>
      <c r="ET848" s="16"/>
      <c r="EU848" s="16"/>
      <c r="EV848" s="16"/>
      <c r="EW848" s="16"/>
      <c r="EX848" s="16"/>
      <c r="EY848" s="16"/>
      <c r="EZ848" s="16"/>
      <c r="FA848" s="16"/>
      <c r="FB848" s="16"/>
      <c r="FC848" s="16"/>
      <c r="FD848" s="16"/>
      <c r="FE848" s="16"/>
      <c r="FF848" s="16"/>
      <c r="FG848" s="16"/>
      <c r="FH848" s="16"/>
      <c r="FI848" s="16"/>
      <c r="FJ848" s="16"/>
      <c r="FK848" s="16"/>
      <c r="FL848" s="16"/>
      <c r="FM848" s="16"/>
      <c r="FN848" s="16"/>
      <c r="FO848" s="16"/>
      <c r="FP848" s="16"/>
      <c r="FQ848" s="16"/>
      <c r="FR848" s="16"/>
      <c r="FS848" s="16"/>
      <c r="FT848" s="16"/>
      <c r="FU848" s="16"/>
      <c r="FV848" s="16"/>
      <c r="FW848" s="16"/>
      <c r="FX848" s="16"/>
    </row>
    <row r="849" spans="1:180" x14ac:dyDescent="0.3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c r="BR849" s="16"/>
      <c r="BS849" s="16"/>
      <c r="BT849" s="16"/>
      <c r="BU849" s="16"/>
      <c r="BV849" s="16"/>
      <c r="BW849" s="16"/>
      <c r="BX849" s="16"/>
      <c r="BY849" s="16"/>
      <c r="BZ849" s="16"/>
      <c r="CA849" s="16"/>
      <c r="CB849" s="16"/>
      <c r="CC849" s="16"/>
      <c r="CD849" s="16"/>
      <c r="CE849" s="16"/>
      <c r="CF849" s="16"/>
      <c r="CG849" s="16"/>
      <c r="CH849" s="16"/>
      <c r="CI849" s="16"/>
      <c r="CJ849" s="16"/>
      <c r="CK849" s="16"/>
      <c r="CL849" s="16"/>
      <c r="CM849" s="16"/>
      <c r="CN849" s="16"/>
      <c r="CO849" s="16"/>
      <c r="CP849" s="16"/>
      <c r="CQ849" s="16"/>
      <c r="CR849" s="16"/>
      <c r="CS849" s="16"/>
      <c r="CT849" s="16"/>
      <c r="CU849" s="16"/>
      <c r="CV849" s="16"/>
      <c r="CW849" s="16"/>
      <c r="CX849" s="16"/>
      <c r="CY849" s="16"/>
      <c r="CZ849" s="16"/>
      <c r="DA849" s="16"/>
      <c r="DB849" s="16"/>
      <c r="DC849" s="16"/>
      <c r="DD849" s="16"/>
      <c r="DE849" s="16"/>
      <c r="DF849" s="16"/>
      <c r="DG849" s="16"/>
      <c r="DH849" s="16"/>
      <c r="DI849" s="16"/>
      <c r="DJ849" s="16"/>
      <c r="DK849" s="16"/>
      <c r="DL849" s="16"/>
      <c r="DM849" s="16"/>
      <c r="DN849" s="16"/>
      <c r="DO849" s="16"/>
      <c r="DP849" s="16"/>
      <c r="DQ849" s="16"/>
      <c r="DR849" s="16"/>
      <c r="DS849" s="16"/>
      <c r="DT849" s="16"/>
      <c r="DU849" s="16"/>
      <c r="DV849" s="16"/>
      <c r="DW849" s="16"/>
      <c r="DX849" s="16"/>
      <c r="DY849" s="16"/>
      <c r="DZ849" s="16"/>
      <c r="EA849" s="16"/>
      <c r="EB849" s="16"/>
      <c r="EC849" s="16"/>
      <c r="ED849" s="16"/>
      <c r="EE849" s="16"/>
      <c r="EF849" s="16"/>
      <c r="EG849" s="16"/>
      <c r="EH849" s="16"/>
      <c r="EI849" s="16"/>
      <c r="EJ849" s="16"/>
      <c r="EK849" s="16"/>
      <c r="EL849" s="16"/>
      <c r="EM849" s="16"/>
      <c r="EN849" s="16"/>
      <c r="EO849" s="16"/>
      <c r="EP849" s="16"/>
      <c r="EQ849" s="16"/>
      <c r="ER849" s="16"/>
      <c r="ES849" s="16"/>
      <c r="ET849" s="16"/>
      <c r="EU849" s="16"/>
      <c r="EV849" s="16"/>
      <c r="EW849" s="16"/>
      <c r="EX849" s="16"/>
      <c r="EY849" s="16"/>
      <c r="EZ849" s="16"/>
      <c r="FA849" s="16"/>
      <c r="FB849" s="16"/>
      <c r="FC849" s="16"/>
      <c r="FD849" s="16"/>
      <c r="FE849" s="16"/>
      <c r="FF849" s="16"/>
      <c r="FG849" s="16"/>
      <c r="FH849" s="16"/>
      <c r="FI849" s="16"/>
      <c r="FJ849" s="16"/>
      <c r="FK849" s="16"/>
      <c r="FL849" s="16"/>
      <c r="FM849" s="16"/>
      <c r="FN849" s="16"/>
      <c r="FO849" s="16"/>
      <c r="FP849" s="16"/>
      <c r="FQ849" s="16"/>
      <c r="FR849" s="16"/>
      <c r="FS849" s="16"/>
      <c r="FT849" s="16"/>
      <c r="FU849" s="16"/>
      <c r="FV849" s="16"/>
      <c r="FW849" s="16"/>
      <c r="FX849" s="16"/>
    </row>
    <row r="850" spans="1:180" x14ac:dyDescent="0.3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c r="BR850" s="16"/>
      <c r="BS850" s="16"/>
      <c r="BT850" s="16"/>
      <c r="BU850" s="16"/>
      <c r="BV850" s="16"/>
      <c r="BW850" s="16"/>
      <c r="BX850" s="16"/>
      <c r="BY850" s="16"/>
      <c r="BZ850" s="16"/>
      <c r="CA850" s="16"/>
      <c r="CB850" s="16"/>
      <c r="CC850" s="16"/>
      <c r="CD850" s="16"/>
      <c r="CE850" s="16"/>
      <c r="CF850" s="16"/>
      <c r="CG850" s="16"/>
      <c r="CH850" s="16"/>
      <c r="CI850" s="16"/>
      <c r="CJ850" s="16"/>
      <c r="CK850" s="16"/>
      <c r="CL850" s="16"/>
      <c r="CM850" s="16"/>
      <c r="CN850" s="16"/>
      <c r="CO850" s="16"/>
      <c r="CP850" s="16"/>
      <c r="CQ850" s="16"/>
      <c r="CR850" s="16"/>
      <c r="CS850" s="16"/>
      <c r="CT850" s="16"/>
      <c r="CU850" s="16"/>
      <c r="CV850" s="16"/>
      <c r="CW850" s="16"/>
      <c r="CX850" s="16"/>
      <c r="CY850" s="16"/>
      <c r="CZ850" s="16"/>
      <c r="DA850" s="16"/>
      <c r="DB850" s="16"/>
      <c r="DC850" s="16"/>
      <c r="DD850" s="16"/>
      <c r="DE850" s="16"/>
      <c r="DF850" s="16"/>
      <c r="DG850" s="16"/>
      <c r="DH850" s="16"/>
      <c r="DI850" s="16"/>
      <c r="DJ850" s="16"/>
      <c r="DK850" s="16"/>
      <c r="DL850" s="16"/>
      <c r="DM850" s="16"/>
      <c r="DN850" s="16"/>
      <c r="DO850" s="16"/>
      <c r="DP850" s="16"/>
      <c r="DQ850" s="16"/>
      <c r="DR850" s="16"/>
      <c r="DS850" s="16"/>
      <c r="DT850" s="16"/>
      <c r="DU850" s="16"/>
      <c r="DV850" s="16"/>
      <c r="DW850" s="16"/>
      <c r="DX850" s="16"/>
      <c r="DY850" s="16"/>
      <c r="DZ850" s="16"/>
      <c r="EA850" s="16"/>
      <c r="EB850" s="16"/>
      <c r="EC850" s="16"/>
      <c r="ED850" s="16"/>
      <c r="EE850" s="16"/>
      <c r="EF850" s="16"/>
      <c r="EG850" s="16"/>
      <c r="EH850" s="16"/>
      <c r="EI850" s="16"/>
      <c r="EJ850" s="16"/>
      <c r="EK850" s="16"/>
      <c r="EL850" s="16"/>
      <c r="EM850" s="16"/>
      <c r="EN850" s="16"/>
      <c r="EO850" s="16"/>
      <c r="EP850" s="16"/>
      <c r="EQ850" s="16"/>
      <c r="ER850" s="16"/>
      <c r="ES850" s="16"/>
      <c r="ET850" s="16"/>
      <c r="EU850" s="16"/>
      <c r="EV850" s="16"/>
      <c r="EW850" s="16"/>
      <c r="EX850" s="16"/>
      <c r="EY850" s="16"/>
      <c r="EZ850" s="16"/>
      <c r="FA850" s="16"/>
      <c r="FB850" s="16"/>
      <c r="FC850" s="16"/>
      <c r="FD850" s="16"/>
      <c r="FE850" s="16"/>
      <c r="FF850" s="16"/>
      <c r="FG850" s="16"/>
      <c r="FH850" s="16"/>
      <c r="FI850" s="16"/>
      <c r="FJ850" s="16"/>
      <c r="FK850" s="16"/>
      <c r="FL850" s="16"/>
      <c r="FM850" s="16"/>
      <c r="FN850" s="16"/>
      <c r="FO850" s="16"/>
      <c r="FP850" s="16"/>
      <c r="FQ850" s="16"/>
      <c r="FR850" s="16"/>
      <c r="FS850" s="16"/>
      <c r="FT850" s="16"/>
      <c r="FU850" s="16"/>
      <c r="FV850" s="16"/>
      <c r="FW850" s="16"/>
      <c r="FX850" s="16"/>
    </row>
    <row r="851" spans="1:180" x14ac:dyDescent="0.3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c r="BR851" s="16"/>
      <c r="BS851" s="16"/>
      <c r="BT851" s="16"/>
      <c r="BU851" s="16"/>
      <c r="BV851" s="16"/>
      <c r="BW851" s="16"/>
      <c r="BX851" s="16"/>
      <c r="BY851" s="16"/>
      <c r="BZ851" s="16"/>
      <c r="CA851" s="16"/>
      <c r="CB851" s="16"/>
      <c r="CC851" s="16"/>
      <c r="CD851" s="16"/>
      <c r="CE851" s="16"/>
      <c r="CF851" s="16"/>
      <c r="CG851" s="16"/>
      <c r="CH851" s="16"/>
      <c r="CI851" s="16"/>
      <c r="CJ851" s="16"/>
      <c r="CK851" s="16"/>
      <c r="CL851" s="16"/>
      <c r="CM851" s="16"/>
      <c r="CN851" s="16"/>
      <c r="CO851" s="16"/>
      <c r="CP851" s="16"/>
      <c r="CQ851" s="16"/>
      <c r="CR851" s="16"/>
      <c r="CS851" s="16"/>
      <c r="CT851" s="16"/>
      <c r="CU851" s="16"/>
      <c r="CV851" s="16"/>
      <c r="CW851" s="16"/>
      <c r="CX851" s="16"/>
      <c r="CY851" s="16"/>
      <c r="CZ851" s="16"/>
      <c r="DA851" s="16"/>
      <c r="DB851" s="16"/>
      <c r="DC851" s="16"/>
      <c r="DD851" s="16"/>
      <c r="DE851" s="16"/>
      <c r="DF851" s="16"/>
      <c r="DG851" s="16"/>
      <c r="DH851" s="16"/>
      <c r="DI851" s="16"/>
      <c r="DJ851" s="16"/>
      <c r="DK851" s="16"/>
      <c r="DL851" s="16"/>
      <c r="DM851" s="16"/>
      <c r="DN851" s="16"/>
      <c r="DO851" s="16"/>
      <c r="DP851" s="16"/>
      <c r="DQ851" s="16"/>
      <c r="DR851" s="16"/>
      <c r="DS851" s="16"/>
      <c r="DT851" s="16"/>
      <c r="DU851" s="16"/>
      <c r="DV851" s="16"/>
      <c r="DW851" s="16"/>
      <c r="DX851" s="16"/>
      <c r="DY851" s="16"/>
      <c r="DZ851" s="16"/>
      <c r="EA851" s="16"/>
      <c r="EB851" s="16"/>
      <c r="EC851" s="16"/>
      <c r="ED851" s="16"/>
      <c r="EE851" s="16"/>
      <c r="EF851" s="16"/>
      <c r="EG851" s="16"/>
      <c r="EH851" s="16"/>
      <c r="EI851" s="16"/>
      <c r="EJ851" s="16"/>
      <c r="EK851" s="16"/>
      <c r="EL851" s="16"/>
      <c r="EM851" s="16"/>
      <c r="EN851" s="16"/>
      <c r="EO851" s="16"/>
      <c r="EP851" s="16"/>
      <c r="EQ851" s="16"/>
      <c r="ER851" s="16"/>
      <c r="ES851" s="16"/>
      <c r="ET851" s="16"/>
      <c r="EU851" s="16"/>
      <c r="EV851" s="16"/>
      <c r="EW851" s="16"/>
      <c r="EX851" s="16"/>
      <c r="EY851" s="16"/>
      <c r="EZ851" s="16"/>
      <c r="FA851" s="16"/>
      <c r="FB851" s="16"/>
      <c r="FC851" s="16"/>
      <c r="FD851" s="16"/>
      <c r="FE851" s="16"/>
      <c r="FF851" s="16"/>
      <c r="FG851" s="16"/>
      <c r="FH851" s="16"/>
      <c r="FI851" s="16"/>
      <c r="FJ851" s="16"/>
      <c r="FK851" s="16"/>
      <c r="FL851" s="16"/>
      <c r="FM851" s="16"/>
      <c r="FN851" s="16"/>
      <c r="FO851" s="16"/>
      <c r="FP851" s="16"/>
      <c r="FQ851" s="16"/>
      <c r="FR851" s="16"/>
      <c r="FS851" s="16"/>
      <c r="FT851" s="16"/>
      <c r="FU851" s="16"/>
      <c r="FV851" s="16"/>
      <c r="FW851" s="16"/>
      <c r="FX851" s="16"/>
    </row>
    <row r="852" spans="1:180" x14ac:dyDescent="0.3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c r="BR852" s="16"/>
      <c r="BS852" s="16"/>
      <c r="BT852" s="16"/>
      <c r="BU852" s="16"/>
      <c r="BV852" s="16"/>
      <c r="BW852" s="16"/>
      <c r="BX852" s="16"/>
      <c r="BY852" s="16"/>
      <c r="BZ852" s="16"/>
      <c r="CA852" s="16"/>
      <c r="CB852" s="16"/>
      <c r="CC852" s="16"/>
      <c r="CD852" s="16"/>
      <c r="CE852" s="16"/>
      <c r="CF852" s="16"/>
      <c r="CG852" s="16"/>
      <c r="CH852" s="16"/>
      <c r="CI852" s="16"/>
      <c r="CJ852" s="16"/>
      <c r="CK852" s="16"/>
      <c r="CL852" s="16"/>
      <c r="CM852" s="16"/>
      <c r="CN852" s="16"/>
      <c r="CO852" s="16"/>
      <c r="CP852" s="16"/>
      <c r="CQ852" s="16"/>
      <c r="CR852" s="16"/>
      <c r="CS852" s="16"/>
      <c r="CT852" s="16"/>
      <c r="CU852" s="16"/>
      <c r="CV852" s="16"/>
      <c r="CW852" s="16"/>
      <c r="CX852" s="16"/>
      <c r="CY852" s="16"/>
      <c r="CZ852" s="16"/>
      <c r="DA852" s="16"/>
      <c r="DB852" s="16"/>
      <c r="DC852" s="16"/>
      <c r="DD852" s="16"/>
      <c r="DE852" s="16"/>
      <c r="DF852" s="16"/>
      <c r="DG852" s="16"/>
      <c r="DH852" s="16"/>
      <c r="DI852" s="16"/>
      <c r="DJ852" s="16"/>
      <c r="DK852" s="16"/>
      <c r="DL852" s="16"/>
      <c r="DM852" s="16"/>
      <c r="DN852" s="16"/>
      <c r="DO852" s="16"/>
      <c r="DP852" s="16"/>
      <c r="DQ852" s="16"/>
      <c r="DR852" s="16"/>
      <c r="DS852" s="16"/>
      <c r="DT852" s="16"/>
      <c r="DU852" s="16"/>
      <c r="DV852" s="16"/>
      <c r="DW852" s="16"/>
      <c r="DX852" s="16"/>
      <c r="DY852" s="16"/>
      <c r="DZ852" s="16"/>
      <c r="EA852" s="16"/>
      <c r="EB852" s="16"/>
      <c r="EC852" s="16"/>
      <c r="ED852" s="16"/>
      <c r="EE852" s="16"/>
      <c r="EF852" s="16"/>
      <c r="EG852" s="16"/>
      <c r="EH852" s="16"/>
      <c r="EI852" s="16"/>
      <c r="EJ852" s="16"/>
      <c r="EK852" s="16"/>
      <c r="EL852" s="16"/>
      <c r="EM852" s="16"/>
      <c r="EN852" s="16"/>
      <c r="EO852" s="16"/>
      <c r="EP852" s="16"/>
      <c r="EQ852" s="16"/>
      <c r="ER852" s="16"/>
      <c r="ES852" s="16"/>
      <c r="ET852" s="16"/>
      <c r="EU852" s="16"/>
      <c r="EV852" s="16"/>
      <c r="EW852" s="16"/>
      <c r="EX852" s="16"/>
      <c r="EY852" s="16"/>
      <c r="EZ852" s="16"/>
      <c r="FA852" s="16"/>
      <c r="FB852" s="16"/>
      <c r="FC852" s="16"/>
      <c r="FD852" s="16"/>
      <c r="FE852" s="16"/>
      <c r="FF852" s="16"/>
      <c r="FG852" s="16"/>
      <c r="FH852" s="16"/>
      <c r="FI852" s="16"/>
      <c r="FJ852" s="16"/>
      <c r="FK852" s="16"/>
      <c r="FL852" s="16"/>
      <c r="FM852" s="16"/>
      <c r="FN852" s="16"/>
      <c r="FO852" s="16"/>
      <c r="FP852" s="16"/>
      <c r="FQ852" s="16"/>
      <c r="FR852" s="16"/>
      <c r="FS852" s="16"/>
      <c r="FT852" s="16"/>
      <c r="FU852" s="16"/>
      <c r="FV852" s="16"/>
      <c r="FW852" s="16"/>
      <c r="FX852" s="16"/>
    </row>
    <row r="853" spans="1:180" x14ac:dyDescent="0.3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c r="BR853" s="16"/>
      <c r="BS853" s="16"/>
      <c r="BT853" s="16"/>
      <c r="BU853" s="16"/>
      <c r="BV853" s="16"/>
      <c r="BW853" s="16"/>
      <c r="BX853" s="16"/>
      <c r="BY853" s="16"/>
      <c r="BZ853" s="16"/>
      <c r="CA853" s="16"/>
      <c r="CB853" s="16"/>
      <c r="CC853" s="16"/>
      <c r="CD853" s="16"/>
      <c r="CE853" s="16"/>
      <c r="CF853" s="16"/>
      <c r="CG853" s="16"/>
      <c r="CH853" s="16"/>
      <c r="CI853" s="16"/>
      <c r="CJ853" s="16"/>
      <c r="CK853" s="16"/>
      <c r="CL853" s="16"/>
      <c r="CM853" s="16"/>
      <c r="CN853" s="16"/>
      <c r="CO853" s="16"/>
      <c r="CP853" s="16"/>
      <c r="CQ853" s="16"/>
      <c r="CR853" s="16"/>
      <c r="CS853" s="16"/>
      <c r="CT853" s="16"/>
      <c r="CU853" s="16"/>
      <c r="CV853" s="16"/>
      <c r="CW853" s="16"/>
      <c r="CX853" s="16"/>
      <c r="CY853" s="16"/>
      <c r="CZ853" s="16"/>
      <c r="DA853" s="16"/>
      <c r="DB853" s="16"/>
      <c r="DC853" s="16"/>
      <c r="DD853" s="16"/>
      <c r="DE853" s="16"/>
      <c r="DF853" s="16"/>
      <c r="DG853" s="16"/>
      <c r="DH853" s="16"/>
      <c r="DI853" s="16"/>
      <c r="DJ853" s="16"/>
      <c r="DK853" s="16"/>
      <c r="DL853" s="16"/>
      <c r="DM853" s="16"/>
      <c r="DN853" s="16"/>
      <c r="DO853" s="16"/>
      <c r="DP853" s="16"/>
      <c r="DQ853" s="16"/>
      <c r="DR853" s="16"/>
      <c r="DS853" s="16"/>
      <c r="DT853" s="16"/>
      <c r="DU853" s="16"/>
      <c r="DV853" s="16"/>
      <c r="DW853" s="16"/>
      <c r="DX853" s="16"/>
      <c r="DY853" s="16"/>
      <c r="DZ853" s="16"/>
      <c r="EA853" s="16"/>
      <c r="EB853" s="16"/>
      <c r="EC853" s="16"/>
      <c r="ED853" s="16"/>
      <c r="EE853" s="16"/>
      <c r="EF853" s="16"/>
      <c r="EG853" s="16"/>
      <c r="EH853" s="16"/>
      <c r="EI853" s="16"/>
      <c r="EJ853" s="16"/>
      <c r="EK853" s="16"/>
      <c r="EL853" s="16"/>
      <c r="EM853" s="16"/>
      <c r="EN853" s="16"/>
      <c r="EO853" s="16"/>
      <c r="EP853" s="16"/>
      <c r="EQ853" s="16"/>
      <c r="ER853" s="16"/>
      <c r="ES853" s="16"/>
      <c r="ET853" s="16"/>
      <c r="EU853" s="16"/>
      <c r="EV853" s="16"/>
      <c r="EW853" s="16"/>
      <c r="EX853" s="16"/>
      <c r="EY853" s="16"/>
      <c r="EZ853" s="16"/>
      <c r="FA853" s="16"/>
      <c r="FB853" s="16"/>
      <c r="FC853" s="16"/>
      <c r="FD853" s="16"/>
      <c r="FE853" s="16"/>
      <c r="FF853" s="16"/>
      <c r="FG853" s="16"/>
      <c r="FH853" s="16"/>
      <c r="FI853" s="16"/>
      <c r="FJ853" s="16"/>
      <c r="FK853" s="16"/>
      <c r="FL853" s="16"/>
      <c r="FM853" s="16"/>
      <c r="FN853" s="16"/>
      <c r="FO853" s="16"/>
      <c r="FP853" s="16"/>
      <c r="FQ853" s="16"/>
      <c r="FR853" s="16"/>
      <c r="FS853" s="16"/>
      <c r="FT853" s="16"/>
      <c r="FU853" s="16"/>
      <c r="FV853" s="16"/>
      <c r="FW853" s="16"/>
      <c r="FX853" s="16"/>
    </row>
    <row r="854" spans="1:180" x14ac:dyDescent="0.3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c r="BR854" s="16"/>
      <c r="BS854" s="16"/>
      <c r="BT854" s="16"/>
      <c r="BU854" s="16"/>
      <c r="BV854" s="16"/>
      <c r="BW854" s="16"/>
      <c r="BX854" s="16"/>
      <c r="BY854" s="16"/>
      <c r="BZ854" s="16"/>
      <c r="CA854" s="16"/>
      <c r="CB854" s="16"/>
      <c r="CC854" s="16"/>
      <c r="CD854" s="16"/>
      <c r="CE854" s="16"/>
      <c r="CF854" s="16"/>
      <c r="CG854" s="16"/>
      <c r="CH854" s="16"/>
      <c r="CI854" s="16"/>
      <c r="CJ854" s="16"/>
      <c r="CK854" s="16"/>
      <c r="CL854" s="16"/>
      <c r="CM854" s="16"/>
      <c r="CN854" s="16"/>
      <c r="CO854" s="16"/>
      <c r="CP854" s="16"/>
      <c r="CQ854" s="16"/>
      <c r="CR854" s="16"/>
      <c r="CS854" s="16"/>
      <c r="CT854" s="16"/>
      <c r="CU854" s="16"/>
      <c r="CV854" s="16"/>
      <c r="CW854" s="16"/>
      <c r="CX854" s="16"/>
      <c r="CY854" s="16"/>
      <c r="CZ854" s="16"/>
      <c r="DA854" s="16"/>
      <c r="DB854" s="16"/>
      <c r="DC854" s="16"/>
      <c r="DD854" s="16"/>
      <c r="DE854" s="16"/>
      <c r="DF854" s="16"/>
      <c r="DG854" s="16"/>
      <c r="DH854" s="16"/>
      <c r="DI854" s="16"/>
      <c r="DJ854" s="16"/>
      <c r="DK854" s="16"/>
      <c r="DL854" s="16"/>
      <c r="DM854" s="16"/>
      <c r="DN854" s="16"/>
      <c r="DO854" s="16"/>
      <c r="DP854" s="16"/>
      <c r="DQ854" s="16"/>
      <c r="DR854" s="16"/>
      <c r="DS854" s="16"/>
      <c r="DT854" s="16"/>
      <c r="DU854" s="16"/>
      <c r="DV854" s="16"/>
      <c r="DW854" s="16"/>
      <c r="DX854" s="16"/>
      <c r="DY854" s="16"/>
      <c r="DZ854" s="16"/>
      <c r="EA854" s="16"/>
      <c r="EB854" s="16"/>
      <c r="EC854" s="16"/>
      <c r="ED854" s="16"/>
      <c r="EE854" s="16"/>
      <c r="EF854" s="16"/>
      <c r="EG854" s="16"/>
      <c r="EH854" s="16"/>
      <c r="EI854" s="16"/>
      <c r="EJ854" s="16"/>
      <c r="EK854" s="16"/>
      <c r="EL854" s="16"/>
      <c r="EM854" s="16"/>
      <c r="EN854" s="16"/>
      <c r="EO854" s="16"/>
      <c r="EP854" s="16"/>
      <c r="EQ854" s="16"/>
      <c r="ER854" s="16"/>
      <c r="ES854" s="16"/>
      <c r="ET854" s="16"/>
      <c r="EU854" s="16"/>
      <c r="EV854" s="16"/>
      <c r="EW854" s="16"/>
      <c r="EX854" s="16"/>
      <c r="EY854" s="16"/>
      <c r="EZ854" s="16"/>
      <c r="FA854" s="16"/>
      <c r="FB854" s="16"/>
      <c r="FC854" s="16"/>
      <c r="FD854" s="16"/>
      <c r="FE854" s="16"/>
      <c r="FF854" s="16"/>
      <c r="FG854" s="16"/>
      <c r="FH854" s="16"/>
      <c r="FI854" s="16"/>
      <c r="FJ854" s="16"/>
      <c r="FK854" s="16"/>
      <c r="FL854" s="16"/>
      <c r="FM854" s="16"/>
      <c r="FN854" s="16"/>
      <c r="FO854" s="16"/>
      <c r="FP854" s="16"/>
      <c r="FQ854" s="16"/>
      <c r="FR854" s="16"/>
      <c r="FS854" s="16"/>
      <c r="FT854" s="16"/>
      <c r="FU854" s="16"/>
      <c r="FV854" s="16"/>
      <c r="FW854" s="16"/>
      <c r="FX854" s="16"/>
    </row>
    <row r="855" spans="1:180" x14ac:dyDescent="0.3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c r="BD855" s="16"/>
      <c r="BE855" s="16"/>
      <c r="BF855" s="16"/>
      <c r="BG855" s="16"/>
      <c r="BH855" s="16"/>
      <c r="BI855" s="16"/>
      <c r="BJ855" s="16"/>
      <c r="BK855" s="16"/>
      <c r="BL855" s="16"/>
      <c r="BM855" s="16"/>
      <c r="BN855" s="16"/>
      <c r="BO855" s="16"/>
      <c r="BP855" s="16"/>
      <c r="BQ855" s="16"/>
      <c r="BR855" s="16"/>
      <c r="BS855" s="16"/>
      <c r="BT855" s="16"/>
      <c r="BU855" s="16"/>
      <c r="BV855" s="16"/>
      <c r="BW855" s="16"/>
      <c r="BX855" s="16"/>
      <c r="BY855" s="16"/>
      <c r="BZ855" s="16"/>
      <c r="CA855" s="16"/>
      <c r="CB855" s="16"/>
      <c r="CC855" s="16"/>
      <c r="CD855" s="16"/>
      <c r="CE855" s="16"/>
      <c r="CF855" s="16"/>
      <c r="CG855" s="16"/>
      <c r="CH855" s="16"/>
      <c r="CI855" s="16"/>
      <c r="CJ855" s="16"/>
      <c r="CK855" s="16"/>
      <c r="CL855" s="16"/>
      <c r="CM855" s="16"/>
      <c r="CN855" s="16"/>
      <c r="CO855" s="16"/>
      <c r="CP855" s="16"/>
      <c r="CQ855" s="16"/>
      <c r="CR855" s="16"/>
      <c r="CS855" s="16"/>
      <c r="CT855" s="16"/>
      <c r="CU855" s="16"/>
      <c r="CV855" s="16"/>
      <c r="CW855" s="16"/>
      <c r="CX855" s="16"/>
      <c r="CY855" s="16"/>
      <c r="CZ855" s="16"/>
      <c r="DA855" s="16"/>
      <c r="DB855" s="16"/>
      <c r="DC855" s="16"/>
      <c r="DD855" s="16"/>
      <c r="DE855" s="16"/>
      <c r="DF855" s="16"/>
      <c r="DG855" s="16"/>
      <c r="DH855" s="16"/>
      <c r="DI855" s="16"/>
      <c r="DJ855" s="16"/>
      <c r="DK855" s="16"/>
      <c r="DL855" s="16"/>
      <c r="DM855" s="16"/>
      <c r="DN855" s="16"/>
      <c r="DO855" s="16"/>
      <c r="DP855" s="16"/>
      <c r="DQ855" s="16"/>
      <c r="DR855" s="16"/>
      <c r="DS855" s="16"/>
      <c r="DT855" s="16"/>
      <c r="DU855" s="16"/>
      <c r="DV855" s="16"/>
      <c r="DW855" s="16"/>
      <c r="DX855" s="16"/>
      <c r="DY855" s="16"/>
      <c r="DZ855" s="16"/>
      <c r="EA855" s="16"/>
      <c r="EB855" s="16"/>
      <c r="EC855" s="16"/>
      <c r="ED855" s="16"/>
      <c r="EE855" s="16"/>
      <c r="EF855" s="16"/>
      <c r="EG855" s="16"/>
      <c r="EH855" s="16"/>
      <c r="EI855" s="16"/>
      <c r="EJ855" s="16"/>
      <c r="EK855" s="16"/>
      <c r="EL855" s="16"/>
      <c r="EM855" s="16"/>
      <c r="EN855" s="16"/>
      <c r="EO855" s="16"/>
      <c r="EP855" s="16"/>
      <c r="EQ855" s="16"/>
      <c r="ER855" s="16"/>
      <c r="ES855" s="16"/>
      <c r="ET855" s="16"/>
      <c r="EU855" s="16"/>
      <c r="EV855" s="16"/>
      <c r="EW855" s="16"/>
      <c r="EX855" s="16"/>
      <c r="EY855" s="16"/>
      <c r="EZ855" s="16"/>
      <c r="FA855" s="16"/>
      <c r="FB855" s="16"/>
      <c r="FC855" s="16"/>
      <c r="FD855" s="16"/>
      <c r="FE855" s="16"/>
      <c r="FF855" s="16"/>
      <c r="FG855" s="16"/>
      <c r="FH855" s="16"/>
      <c r="FI855" s="16"/>
      <c r="FJ855" s="16"/>
      <c r="FK855" s="16"/>
      <c r="FL855" s="16"/>
      <c r="FM855" s="16"/>
      <c r="FN855" s="16"/>
      <c r="FO855" s="16"/>
      <c r="FP855" s="16"/>
      <c r="FQ855" s="16"/>
      <c r="FR855" s="16"/>
      <c r="FS855" s="16"/>
      <c r="FT855" s="16"/>
      <c r="FU855" s="16"/>
      <c r="FV855" s="16"/>
      <c r="FW855" s="16"/>
      <c r="FX855" s="16"/>
    </row>
    <row r="856" spans="1:180" x14ac:dyDescent="0.3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c r="BF856" s="16"/>
      <c r="BG856" s="16"/>
      <c r="BH856" s="16"/>
      <c r="BI856" s="16"/>
      <c r="BJ856" s="16"/>
      <c r="BK856" s="16"/>
      <c r="BL856" s="16"/>
      <c r="BM856" s="16"/>
      <c r="BN856" s="16"/>
      <c r="BO856" s="16"/>
      <c r="BP856" s="16"/>
      <c r="BQ856" s="16"/>
      <c r="BR856" s="16"/>
      <c r="BS856" s="16"/>
      <c r="BT856" s="16"/>
      <c r="BU856" s="16"/>
      <c r="BV856" s="16"/>
      <c r="BW856" s="16"/>
      <c r="BX856" s="16"/>
      <c r="BY856" s="16"/>
      <c r="BZ856" s="16"/>
      <c r="CA856" s="16"/>
      <c r="CB856" s="16"/>
      <c r="CC856" s="16"/>
      <c r="CD856" s="16"/>
      <c r="CE856" s="16"/>
      <c r="CF856" s="16"/>
      <c r="CG856" s="16"/>
      <c r="CH856" s="16"/>
      <c r="CI856" s="16"/>
      <c r="CJ856" s="16"/>
      <c r="CK856" s="16"/>
      <c r="CL856" s="16"/>
      <c r="CM856" s="16"/>
      <c r="CN856" s="16"/>
      <c r="CO856" s="16"/>
      <c r="CP856" s="16"/>
      <c r="CQ856" s="16"/>
      <c r="CR856" s="16"/>
      <c r="CS856" s="16"/>
      <c r="CT856" s="16"/>
      <c r="CU856" s="16"/>
      <c r="CV856" s="16"/>
      <c r="CW856" s="16"/>
      <c r="CX856" s="16"/>
      <c r="CY856" s="16"/>
      <c r="CZ856" s="16"/>
      <c r="DA856" s="16"/>
      <c r="DB856" s="16"/>
      <c r="DC856" s="16"/>
      <c r="DD856" s="16"/>
      <c r="DE856" s="16"/>
      <c r="DF856" s="16"/>
      <c r="DG856" s="16"/>
      <c r="DH856" s="16"/>
      <c r="DI856" s="16"/>
      <c r="DJ856" s="16"/>
      <c r="DK856" s="16"/>
      <c r="DL856" s="16"/>
      <c r="DM856" s="16"/>
      <c r="DN856" s="16"/>
      <c r="DO856" s="16"/>
      <c r="DP856" s="16"/>
      <c r="DQ856" s="16"/>
      <c r="DR856" s="16"/>
      <c r="DS856" s="16"/>
      <c r="DT856" s="16"/>
      <c r="DU856" s="16"/>
      <c r="DV856" s="16"/>
      <c r="DW856" s="16"/>
      <c r="DX856" s="16"/>
      <c r="DY856" s="16"/>
      <c r="DZ856" s="16"/>
      <c r="EA856" s="16"/>
      <c r="EB856" s="16"/>
      <c r="EC856" s="16"/>
      <c r="ED856" s="16"/>
      <c r="EE856" s="16"/>
      <c r="EF856" s="16"/>
      <c r="EG856" s="16"/>
      <c r="EH856" s="16"/>
      <c r="EI856" s="16"/>
      <c r="EJ856" s="16"/>
      <c r="EK856" s="16"/>
      <c r="EL856" s="16"/>
      <c r="EM856" s="16"/>
      <c r="EN856" s="16"/>
      <c r="EO856" s="16"/>
      <c r="EP856" s="16"/>
      <c r="EQ856" s="16"/>
      <c r="ER856" s="16"/>
      <c r="ES856" s="16"/>
      <c r="ET856" s="16"/>
      <c r="EU856" s="16"/>
      <c r="EV856" s="16"/>
      <c r="EW856" s="16"/>
      <c r="EX856" s="16"/>
      <c r="EY856" s="16"/>
      <c r="EZ856" s="16"/>
      <c r="FA856" s="16"/>
      <c r="FB856" s="16"/>
      <c r="FC856" s="16"/>
      <c r="FD856" s="16"/>
      <c r="FE856" s="16"/>
      <c r="FF856" s="16"/>
      <c r="FG856" s="16"/>
      <c r="FH856" s="16"/>
      <c r="FI856" s="16"/>
      <c r="FJ856" s="16"/>
      <c r="FK856" s="16"/>
      <c r="FL856" s="16"/>
      <c r="FM856" s="16"/>
      <c r="FN856" s="16"/>
      <c r="FO856" s="16"/>
      <c r="FP856" s="16"/>
      <c r="FQ856" s="16"/>
      <c r="FR856" s="16"/>
      <c r="FS856" s="16"/>
      <c r="FT856" s="16"/>
      <c r="FU856" s="16"/>
      <c r="FV856" s="16"/>
      <c r="FW856" s="16"/>
      <c r="FX856" s="16"/>
    </row>
    <row r="857" spans="1:180" x14ac:dyDescent="0.3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16"/>
      <c r="BH857" s="16"/>
      <c r="BI857" s="16"/>
      <c r="BJ857" s="16"/>
      <c r="BK857" s="16"/>
      <c r="BL857" s="16"/>
      <c r="BM857" s="16"/>
      <c r="BN857" s="16"/>
      <c r="BO857" s="16"/>
      <c r="BP857" s="16"/>
      <c r="BQ857" s="16"/>
      <c r="BR857" s="16"/>
      <c r="BS857" s="16"/>
      <c r="BT857" s="16"/>
      <c r="BU857" s="16"/>
      <c r="BV857" s="16"/>
      <c r="BW857" s="16"/>
      <c r="BX857" s="16"/>
      <c r="BY857" s="16"/>
      <c r="BZ857" s="16"/>
      <c r="CA857" s="16"/>
      <c r="CB857" s="16"/>
      <c r="CC857" s="16"/>
      <c r="CD857" s="16"/>
      <c r="CE857" s="16"/>
      <c r="CF857" s="16"/>
      <c r="CG857" s="16"/>
      <c r="CH857" s="16"/>
      <c r="CI857" s="16"/>
      <c r="CJ857" s="16"/>
      <c r="CK857" s="16"/>
      <c r="CL857" s="16"/>
      <c r="CM857" s="16"/>
      <c r="CN857" s="16"/>
      <c r="CO857" s="16"/>
      <c r="CP857" s="16"/>
      <c r="CQ857" s="16"/>
      <c r="CR857" s="16"/>
      <c r="CS857" s="16"/>
      <c r="CT857" s="16"/>
      <c r="CU857" s="16"/>
      <c r="CV857" s="16"/>
      <c r="CW857" s="16"/>
      <c r="CX857" s="16"/>
      <c r="CY857" s="16"/>
      <c r="CZ857" s="16"/>
      <c r="DA857" s="16"/>
      <c r="DB857" s="16"/>
      <c r="DC857" s="16"/>
      <c r="DD857" s="16"/>
      <c r="DE857" s="16"/>
      <c r="DF857" s="16"/>
      <c r="DG857" s="16"/>
      <c r="DH857" s="16"/>
      <c r="DI857" s="16"/>
      <c r="DJ857" s="16"/>
      <c r="DK857" s="16"/>
      <c r="DL857" s="16"/>
      <c r="DM857" s="16"/>
      <c r="DN857" s="16"/>
      <c r="DO857" s="16"/>
      <c r="DP857" s="16"/>
      <c r="DQ857" s="16"/>
      <c r="DR857" s="16"/>
      <c r="DS857" s="16"/>
      <c r="DT857" s="16"/>
      <c r="DU857" s="16"/>
      <c r="DV857" s="16"/>
      <c r="DW857" s="16"/>
      <c r="DX857" s="16"/>
      <c r="DY857" s="16"/>
      <c r="DZ857" s="16"/>
      <c r="EA857" s="16"/>
      <c r="EB857" s="16"/>
      <c r="EC857" s="16"/>
      <c r="ED857" s="16"/>
      <c r="EE857" s="16"/>
      <c r="EF857" s="16"/>
      <c r="EG857" s="16"/>
      <c r="EH857" s="16"/>
      <c r="EI857" s="16"/>
      <c r="EJ857" s="16"/>
      <c r="EK857" s="16"/>
      <c r="EL857" s="16"/>
      <c r="EM857" s="16"/>
      <c r="EN857" s="16"/>
      <c r="EO857" s="16"/>
      <c r="EP857" s="16"/>
      <c r="EQ857" s="16"/>
      <c r="ER857" s="16"/>
      <c r="ES857" s="16"/>
      <c r="ET857" s="16"/>
      <c r="EU857" s="16"/>
      <c r="EV857" s="16"/>
      <c r="EW857" s="16"/>
      <c r="EX857" s="16"/>
      <c r="EY857" s="16"/>
      <c r="EZ857" s="16"/>
      <c r="FA857" s="16"/>
      <c r="FB857" s="16"/>
      <c r="FC857" s="16"/>
      <c r="FD857" s="16"/>
      <c r="FE857" s="16"/>
      <c r="FF857" s="16"/>
      <c r="FG857" s="16"/>
      <c r="FH857" s="16"/>
      <c r="FI857" s="16"/>
      <c r="FJ857" s="16"/>
      <c r="FK857" s="16"/>
      <c r="FL857" s="16"/>
      <c r="FM857" s="16"/>
      <c r="FN857" s="16"/>
      <c r="FO857" s="16"/>
      <c r="FP857" s="16"/>
      <c r="FQ857" s="16"/>
      <c r="FR857" s="16"/>
      <c r="FS857" s="16"/>
      <c r="FT857" s="16"/>
      <c r="FU857" s="16"/>
      <c r="FV857" s="16"/>
      <c r="FW857" s="16"/>
      <c r="FX857" s="16"/>
    </row>
    <row r="858" spans="1:180" x14ac:dyDescent="0.3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c r="BG858" s="16"/>
      <c r="BH858" s="16"/>
      <c r="BI858" s="16"/>
      <c r="BJ858" s="16"/>
      <c r="BK858" s="16"/>
      <c r="BL858" s="16"/>
      <c r="BM858" s="16"/>
      <c r="BN858" s="16"/>
      <c r="BO858" s="16"/>
      <c r="BP858" s="16"/>
      <c r="BQ858" s="16"/>
      <c r="BR858" s="16"/>
      <c r="BS858" s="16"/>
      <c r="BT858" s="16"/>
      <c r="BU858" s="16"/>
      <c r="BV858" s="16"/>
      <c r="BW858" s="16"/>
      <c r="BX858" s="16"/>
      <c r="BY858" s="16"/>
      <c r="BZ858" s="16"/>
      <c r="CA858" s="16"/>
      <c r="CB858" s="16"/>
      <c r="CC858" s="16"/>
      <c r="CD858" s="16"/>
      <c r="CE858" s="16"/>
      <c r="CF858" s="16"/>
      <c r="CG858" s="16"/>
      <c r="CH858" s="16"/>
      <c r="CI858" s="16"/>
      <c r="CJ858" s="16"/>
      <c r="CK858" s="16"/>
      <c r="CL858" s="16"/>
      <c r="CM858" s="16"/>
      <c r="CN858" s="16"/>
      <c r="CO858" s="16"/>
      <c r="CP858" s="16"/>
      <c r="CQ858" s="16"/>
      <c r="CR858" s="16"/>
      <c r="CS858" s="16"/>
      <c r="CT858" s="16"/>
      <c r="CU858" s="16"/>
      <c r="CV858" s="16"/>
      <c r="CW858" s="16"/>
      <c r="CX858" s="16"/>
      <c r="CY858" s="16"/>
      <c r="CZ858" s="16"/>
      <c r="DA858" s="16"/>
      <c r="DB858" s="16"/>
      <c r="DC858" s="16"/>
      <c r="DD858" s="16"/>
      <c r="DE858" s="16"/>
      <c r="DF858" s="16"/>
      <c r="DG858" s="16"/>
      <c r="DH858" s="16"/>
      <c r="DI858" s="16"/>
      <c r="DJ858" s="16"/>
      <c r="DK858" s="16"/>
      <c r="DL858" s="16"/>
      <c r="DM858" s="16"/>
      <c r="DN858" s="16"/>
      <c r="DO858" s="16"/>
      <c r="DP858" s="16"/>
      <c r="DQ858" s="16"/>
      <c r="DR858" s="16"/>
      <c r="DS858" s="16"/>
      <c r="DT858" s="16"/>
      <c r="DU858" s="16"/>
      <c r="DV858" s="16"/>
      <c r="DW858" s="16"/>
      <c r="DX858" s="16"/>
      <c r="DY858" s="16"/>
      <c r="DZ858" s="16"/>
      <c r="EA858" s="16"/>
      <c r="EB858" s="16"/>
      <c r="EC858" s="16"/>
      <c r="ED858" s="16"/>
      <c r="EE858" s="16"/>
      <c r="EF858" s="16"/>
      <c r="EG858" s="16"/>
      <c r="EH858" s="16"/>
      <c r="EI858" s="16"/>
      <c r="EJ858" s="16"/>
      <c r="EK858" s="16"/>
      <c r="EL858" s="16"/>
      <c r="EM858" s="16"/>
      <c r="EN858" s="16"/>
      <c r="EO858" s="16"/>
      <c r="EP858" s="16"/>
      <c r="EQ858" s="16"/>
      <c r="ER858" s="16"/>
      <c r="ES858" s="16"/>
      <c r="ET858" s="16"/>
      <c r="EU858" s="16"/>
      <c r="EV858" s="16"/>
      <c r="EW858" s="16"/>
      <c r="EX858" s="16"/>
      <c r="EY858" s="16"/>
      <c r="EZ858" s="16"/>
      <c r="FA858" s="16"/>
      <c r="FB858" s="16"/>
      <c r="FC858" s="16"/>
      <c r="FD858" s="16"/>
      <c r="FE858" s="16"/>
      <c r="FF858" s="16"/>
      <c r="FG858" s="16"/>
      <c r="FH858" s="16"/>
      <c r="FI858" s="16"/>
      <c r="FJ858" s="16"/>
      <c r="FK858" s="16"/>
      <c r="FL858" s="16"/>
      <c r="FM858" s="16"/>
      <c r="FN858" s="16"/>
      <c r="FO858" s="16"/>
      <c r="FP858" s="16"/>
      <c r="FQ858" s="16"/>
      <c r="FR858" s="16"/>
      <c r="FS858" s="16"/>
      <c r="FT858" s="16"/>
      <c r="FU858" s="16"/>
      <c r="FV858" s="16"/>
      <c r="FW858" s="16"/>
      <c r="FX858" s="16"/>
    </row>
    <row r="859" spans="1:180" x14ac:dyDescent="0.3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16"/>
      <c r="BH859" s="16"/>
      <c r="BI859" s="16"/>
      <c r="BJ859" s="16"/>
      <c r="BK859" s="16"/>
      <c r="BL859" s="16"/>
      <c r="BM859" s="16"/>
      <c r="BN859" s="16"/>
      <c r="BO859" s="16"/>
      <c r="BP859" s="16"/>
      <c r="BQ859" s="16"/>
      <c r="BR859" s="16"/>
      <c r="BS859" s="16"/>
      <c r="BT859" s="16"/>
      <c r="BU859" s="16"/>
      <c r="BV859" s="16"/>
      <c r="BW859" s="16"/>
      <c r="BX859" s="16"/>
      <c r="BY859" s="16"/>
      <c r="BZ859" s="16"/>
      <c r="CA859" s="16"/>
      <c r="CB859" s="16"/>
      <c r="CC859" s="16"/>
      <c r="CD859" s="16"/>
      <c r="CE859" s="16"/>
      <c r="CF859" s="16"/>
      <c r="CG859" s="16"/>
      <c r="CH859" s="16"/>
      <c r="CI859" s="16"/>
      <c r="CJ859" s="16"/>
      <c r="CK859" s="16"/>
      <c r="CL859" s="16"/>
      <c r="CM859" s="16"/>
      <c r="CN859" s="16"/>
      <c r="CO859" s="16"/>
      <c r="CP859" s="16"/>
      <c r="CQ859" s="16"/>
      <c r="CR859" s="16"/>
      <c r="CS859" s="16"/>
      <c r="CT859" s="16"/>
      <c r="CU859" s="16"/>
      <c r="CV859" s="16"/>
      <c r="CW859" s="16"/>
      <c r="CX859" s="16"/>
      <c r="CY859" s="16"/>
      <c r="CZ859" s="16"/>
      <c r="DA859" s="16"/>
      <c r="DB859" s="16"/>
      <c r="DC859" s="16"/>
      <c r="DD859" s="16"/>
      <c r="DE859" s="16"/>
      <c r="DF859" s="16"/>
      <c r="DG859" s="16"/>
      <c r="DH859" s="16"/>
      <c r="DI859" s="16"/>
      <c r="DJ859" s="16"/>
      <c r="DK859" s="16"/>
      <c r="DL859" s="16"/>
      <c r="DM859" s="16"/>
      <c r="DN859" s="16"/>
      <c r="DO859" s="16"/>
      <c r="DP859" s="16"/>
      <c r="DQ859" s="16"/>
      <c r="DR859" s="16"/>
      <c r="DS859" s="16"/>
      <c r="DT859" s="16"/>
      <c r="DU859" s="16"/>
      <c r="DV859" s="16"/>
      <c r="DW859" s="16"/>
      <c r="DX859" s="16"/>
      <c r="DY859" s="16"/>
      <c r="DZ859" s="16"/>
      <c r="EA859" s="16"/>
      <c r="EB859" s="16"/>
      <c r="EC859" s="16"/>
      <c r="ED859" s="16"/>
      <c r="EE859" s="16"/>
      <c r="EF859" s="16"/>
      <c r="EG859" s="16"/>
      <c r="EH859" s="16"/>
      <c r="EI859" s="16"/>
      <c r="EJ859" s="16"/>
      <c r="EK859" s="16"/>
      <c r="EL859" s="16"/>
      <c r="EM859" s="16"/>
      <c r="EN859" s="16"/>
      <c r="EO859" s="16"/>
      <c r="EP859" s="16"/>
      <c r="EQ859" s="16"/>
      <c r="ER859" s="16"/>
      <c r="ES859" s="16"/>
      <c r="ET859" s="16"/>
      <c r="EU859" s="16"/>
      <c r="EV859" s="16"/>
      <c r="EW859" s="16"/>
      <c r="EX859" s="16"/>
      <c r="EY859" s="16"/>
      <c r="EZ859" s="16"/>
      <c r="FA859" s="16"/>
      <c r="FB859" s="16"/>
      <c r="FC859" s="16"/>
      <c r="FD859" s="16"/>
      <c r="FE859" s="16"/>
      <c r="FF859" s="16"/>
      <c r="FG859" s="16"/>
      <c r="FH859" s="16"/>
      <c r="FI859" s="16"/>
      <c r="FJ859" s="16"/>
      <c r="FK859" s="16"/>
      <c r="FL859" s="16"/>
      <c r="FM859" s="16"/>
      <c r="FN859" s="16"/>
      <c r="FO859" s="16"/>
      <c r="FP859" s="16"/>
      <c r="FQ859" s="16"/>
      <c r="FR859" s="16"/>
      <c r="FS859" s="16"/>
      <c r="FT859" s="16"/>
      <c r="FU859" s="16"/>
      <c r="FV859" s="16"/>
      <c r="FW859" s="16"/>
      <c r="FX859" s="16"/>
    </row>
    <row r="860" spans="1:180" x14ac:dyDescent="0.3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c r="BF860" s="16"/>
      <c r="BG860" s="16"/>
      <c r="BH860" s="16"/>
      <c r="BI860" s="16"/>
      <c r="BJ860" s="16"/>
      <c r="BK860" s="16"/>
      <c r="BL860" s="16"/>
      <c r="BM860" s="16"/>
      <c r="BN860" s="16"/>
      <c r="BO860" s="16"/>
      <c r="BP860" s="16"/>
      <c r="BQ860" s="16"/>
      <c r="BR860" s="16"/>
      <c r="BS860" s="16"/>
      <c r="BT860" s="16"/>
      <c r="BU860" s="16"/>
      <c r="BV860" s="16"/>
      <c r="BW860" s="16"/>
      <c r="BX860" s="16"/>
      <c r="BY860" s="16"/>
      <c r="BZ860" s="16"/>
      <c r="CA860" s="16"/>
      <c r="CB860" s="16"/>
      <c r="CC860" s="16"/>
      <c r="CD860" s="16"/>
      <c r="CE860" s="16"/>
      <c r="CF860" s="16"/>
      <c r="CG860" s="16"/>
      <c r="CH860" s="16"/>
      <c r="CI860" s="16"/>
      <c r="CJ860" s="16"/>
      <c r="CK860" s="16"/>
      <c r="CL860" s="16"/>
      <c r="CM860" s="16"/>
      <c r="CN860" s="16"/>
      <c r="CO860" s="16"/>
      <c r="CP860" s="16"/>
      <c r="CQ860" s="16"/>
      <c r="CR860" s="16"/>
      <c r="CS860" s="16"/>
      <c r="CT860" s="16"/>
      <c r="CU860" s="16"/>
      <c r="CV860" s="16"/>
      <c r="CW860" s="16"/>
      <c r="CX860" s="16"/>
      <c r="CY860" s="16"/>
      <c r="CZ860" s="16"/>
      <c r="DA860" s="16"/>
      <c r="DB860" s="16"/>
      <c r="DC860" s="16"/>
      <c r="DD860" s="16"/>
      <c r="DE860" s="16"/>
      <c r="DF860" s="16"/>
      <c r="DG860" s="16"/>
      <c r="DH860" s="16"/>
      <c r="DI860" s="16"/>
      <c r="DJ860" s="16"/>
      <c r="DK860" s="16"/>
      <c r="DL860" s="16"/>
      <c r="DM860" s="16"/>
      <c r="DN860" s="16"/>
      <c r="DO860" s="16"/>
      <c r="DP860" s="16"/>
      <c r="DQ860" s="16"/>
      <c r="DR860" s="16"/>
      <c r="DS860" s="16"/>
      <c r="DT860" s="16"/>
      <c r="DU860" s="16"/>
      <c r="DV860" s="16"/>
      <c r="DW860" s="16"/>
      <c r="DX860" s="16"/>
      <c r="DY860" s="16"/>
      <c r="DZ860" s="16"/>
      <c r="EA860" s="16"/>
      <c r="EB860" s="16"/>
      <c r="EC860" s="16"/>
      <c r="ED860" s="16"/>
      <c r="EE860" s="16"/>
      <c r="EF860" s="16"/>
      <c r="EG860" s="16"/>
      <c r="EH860" s="16"/>
      <c r="EI860" s="16"/>
      <c r="EJ860" s="16"/>
      <c r="EK860" s="16"/>
      <c r="EL860" s="16"/>
      <c r="EM860" s="16"/>
      <c r="EN860" s="16"/>
      <c r="EO860" s="16"/>
      <c r="EP860" s="16"/>
      <c r="EQ860" s="16"/>
      <c r="ER860" s="16"/>
      <c r="ES860" s="16"/>
      <c r="ET860" s="16"/>
      <c r="EU860" s="16"/>
      <c r="EV860" s="16"/>
      <c r="EW860" s="16"/>
      <c r="EX860" s="16"/>
      <c r="EY860" s="16"/>
      <c r="EZ860" s="16"/>
      <c r="FA860" s="16"/>
      <c r="FB860" s="16"/>
      <c r="FC860" s="16"/>
      <c r="FD860" s="16"/>
      <c r="FE860" s="16"/>
      <c r="FF860" s="16"/>
      <c r="FG860" s="16"/>
      <c r="FH860" s="16"/>
      <c r="FI860" s="16"/>
      <c r="FJ860" s="16"/>
      <c r="FK860" s="16"/>
      <c r="FL860" s="16"/>
      <c r="FM860" s="16"/>
      <c r="FN860" s="16"/>
      <c r="FO860" s="16"/>
      <c r="FP860" s="16"/>
      <c r="FQ860" s="16"/>
      <c r="FR860" s="16"/>
      <c r="FS860" s="16"/>
      <c r="FT860" s="16"/>
      <c r="FU860" s="16"/>
      <c r="FV860" s="16"/>
      <c r="FW860" s="16"/>
      <c r="FX860" s="16"/>
    </row>
    <row r="861" spans="1:180" x14ac:dyDescent="0.3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16"/>
      <c r="BH861" s="16"/>
      <c r="BI861" s="16"/>
      <c r="BJ861" s="16"/>
      <c r="BK861" s="16"/>
      <c r="BL861" s="16"/>
      <c r="BM861" s="16"/>
      <c r="BN861" s="16"/>
      <c r="BO861" s="16"/>
      <c r="BP861" s="16"/>
      <c r="BQ861" s="16"/>
      <c r="BR861" s="16"/>
      <c r="BS861" s="16"/>
      <c r="BT861" s="16"/>
      <c r="BU861" s="16"/>
      <c r="BV861" s="16"/>
      <c r="BW861" s="16"/>
      <c r="BX861" s="16"/>
      <c r="BY861" s="16"/>
      <c r="BZ861" s="16"/>
      <c r="CA861" s="16"/>
      <c r="CB861" s="16"/>
      <c r="CC861" s="16"/>
      <c r="CD861" s="16"/>
      <c r="CE861" s="16"/>
      <c r="CF861" s="16"/>
      <c r="CG861" s="16"/>
      <c r="CH861" s="16"/>
      <c r="CI861" s="16"/>
      <c r="CJ861" s="16"/>
      <c r="CK861" s="16"/>
      <c r="CL861" s="16"/>
      <c r="CM861" s="16"/>
      <c r="CN861" s="16"/>
      <c r="CO861" s="16"/>
      <c r="CP861" s="16"/>
      <c r="CQ861" s="16"/>
      <c r="CR861" s="16"/>
      <c r="CS861" s="16"/>
      <c r="CT861" s="16"/>
      <c r="CU861" s="16"/>
      <c r="CV861" s="16"/>
      <c r="CW861" s="16"/>
      <c r="CX861" s="16"/>
      <c r="CY861" s="16"/>
      <c r="CZ861" s="16"/>
      <c r="DA861" s="16"/>
      <c r="DB861" s="16"/>
      <c r="DC861" s="16"/>
      <c r="DD861" s="16"/>
      <c r="DE861" s="16"/>
      <c r="DF861" s="16"/>
      <c r="DG861" s="16"/>
      <c r="DH861" s="16"/>
      <c r="DI861" s="16"/>
      <c r="DJ861" s="16"/>
      <c r="DK861" s="16"/>
      <c r="DL861" s="16"/>
      <c r="DM861" s="16"/>
      <c r="DN861" s="16"/>
      <c r="DO861" s="16"/>
      <c r="DP861" s="16"/>
      <c r="DQ861" s="16"/>
      <c r="DR861" s="16"/>
      <c r="DS861" s="16"/>
      <c r="DT861" s="16"/>
      <c r="DU861" s="16"/>
      <c r="DV861" s="16"/>
      <c r="DW861" s="16"/>
      <c r="DX861" s="16"/>
      <c r="DY861" s="16"/>
      <c r="DZ861" s="16"/>
      <c r="EA861" s="16"/>
      <c r="EB861" s="16"/>
      <c r="EC861" s="16"/>
      <c r="ED861" s="16"/>
      <c r="EE861" s="16"/>
      <c r="EF861" s="16"/>
      <c r="EG861" s="16"/>
      <c r="EH861" s="16"/>
      <c r="EI861" s="16"/>
      <c r="EJ861" s="16"/>
      <c r="EK861" s="16"/>
      <c r="EL861" s="16"/>
      <c r="EM861" s="16"/>
      <c r="EN861" s="16"/>
      <c r="EO861" s="16"/>
      <c r="EP861" s="16"/>
      <c r="EQ861" s="16"/>
      <c r="ER861" s="16"/>
      <c r="ES861" s="16"/>
      <c r="ET861" s="16"/>
      <c r="EU861" s="16"/>
      <c r="EV861" s="16"/>
      <c r="EW861" s="16"/>
      <c r="EX861" s="16"/>
      <c r="EY861" s="16"/>
      <c r="EZ861" s="16"/>
      <c r="FA861" s="16"/>
      <c r="FB861" s="16"/>
      <c r="FC861" s="16"/>
      <c r="FD861" s="16"/>
      <c r="FE861" s="16"/>
      <c r="FF861" s="16"/>
      <c r="FG861" s="16"/>
      <c r="FH861" s="16"/>
      <c r="FI861" s="16"/>
      <c r="FJ861" s="16"/>
      <c r="FK861" s="16"/>
      <c r="FL861" s="16"/>
      <c r="FM861" s="16"/>
      <c r="FN861" s="16"/>
      <c r="FO861" s="16"/>
      <c r="FP861" s="16"/>
      <c r="FQ861" s="16"/>
      <c r="FR861" s="16"/>
      <c r="FS861" s="16"/>
      <c r="FT861" s="16"/>
      <c r="FU861" s="16"/>
      <c r="FV861" s="16"/>
      <c r="FW861" s="16"/>
      <c r="FX861" s="16"/>
    </row>
    <row r="862" spans="1:180" x14ac:dyDescent="0.3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16"/>
      <c r="BH862" s="16"/>
      <c r="BI862" s="16"/>
      <c r="BJ862" s="16"/>
      <c r="BK862" s="16"/>
      <c r="BL862" s="16"/>
      <c r="BM862" s="16"/>
      <c r="BN862" s="16"/>
      <c r="BO862" s="16"/>
      <c r="BP862" s="16"/>
      <c r="BQ862" s="16"/>
      <c r="BR862" s="16"/>
      <c r="BS862" s="16"/>
      <c r="BT862" s="16"/>
      <c r="BU862" s="16"/>
      <c r="BV862" s="16"/>
      <c r="BW862" s="16"/>
      <c r="BX862" s="16"/>
      <c r="BY862" s="16"/>
      <c r="BZ862" s="16"/>
      <c r="CA862" s="16"/>
      <c r="CB862" s="16"/>
      <c r="CC862" s="16"/>
      <c r="CD862" s="16"/>
      <c r="CE862" s="16"/>
      <c r="CF862" s="16"/>
      <c r="CG862" s="16"/>
      <c r="CH862" s="16"/>
      <c r="CI862" s="16"/>
      <c r="CJ862" s="16"/>
      <c r="CK862" s="16"/>
      <c r="CL862" s="16"/>
      <c r="CM862" s="16"/>
      <c r="CN862" s="16"/>
      <c r="CO862" s="16"/>
      <c r="CP862" s="16"/>
      <c r="CQ862" s="16"/>
      <c r="CR862" s="16"/>
      <c r="CS862" s="16"/>
      <c r="CT862" s="16"/>
      <c r="CU862" s="16"/>
      <c r="CV862" s="16"/>
      <c r="CW862" s="16"/>
      <c r="CX862" s="16"/>
      <c r="CY862" s="16"/>
      <c r="CZ862" s="16"/>
      <c r="DA862" s="16"/>
      <c r="DB862" s="16"/>
      <c r="DC862" s="16"/>
      <c r="DD862" s="16"/>
      <c r="DE862" s="16"/>
      <c r="DF862" s="16"/>
      <c r="DG862" s="16"/>
      <c r="DH862" s="16"/>
      <c r="DI862" s="16"/>
      <c r="DJ862" s="16"/>
      <c r="DK862" s="16"/>
      <c r="DL862" s="16"/>
      <c r="DM862" s="16"/>
      <c r="DN862" s="16"/>
      <c r="DO862" s="16"/>
      <c r="DP862" s="16"/>
      <c r="DQ862" s="16"/>
      <c r="DR862" s="16"/>
      <c r="DS862" s="16"/>
      <c r="DT862" s="16"/>
      <c r="DU862" s="16"/>
      <c r="DV862" s="16"/>
      <c r="DW862" s="16"/>
      <c r="DX862" s="16"/>
      <c r="DY862" s="16"/>
      <c r="DZ862" s="16"/>
      <c r="EA862" s="16"/>
      <c r="EB862" s="16"/>
      <c r="EC862" s="16"/>
      <c r="ED862" s="16"/>
      <c r="EE862" s="16"/>
      <c r="EF862" s="16"/>
      <c r="EG862" s="16"/>
      <c r="EH862" s="16"/>
      <c r="EI862" s="16"/>
      <c r="EJ862" s="16"/>
      <c r="EK862" s="16"/>
      <c r="EL862" s="16"/>
      <c r="EM862" s="16"/>
      <c r="EN862" s="16"/>
      <c r="EO862" s="16"/>
      <c r="EP862" s="16"/>
      <c r="EQ862" s="16"/>
      <c r="ER862" s="16"/>
      <c r="ES862" s="16"/>
      <c r="ET862" s="16"/>
      <c r="EU862" s="16"/>
      <c r="EV862" s="16"/>
      <c r="EW862" s="16"/>
      <c r="EX862" s="16"/>
      <c r="EY862" s="16"/>
      <c r="EZ862" s="16"/>
      <c r="FA862" s="16"/>
      <c r="FB862" s="16"/>
      <c r="FC862" s="16"/>
      <c r="FD862" s="16"/>
      <c r="FE862" s="16"/>
      <c r="FF862" s="16"/>
      <c r="FG862" s="16"/>
      <c r="FH862" s="16"/>
      <c r="FI862" s="16"/>
      <c r="FJ862" s="16"/>
      <c r="FK862" s="16"/>
      <c r="FL862" s="16"/>
      <c r="FM862" s="16"/>
      <c r="FN862" s="16"/>
      <c r="FO862" s="16"/>
      <c r="FP862" s="16"/>
      <c r="FQ862" s="16"/>
      <c r="FR862" s="16"/>
      <c r="FS862" s="16"/>
      <c r="FT862" s="16"/>
      <c r="FU862" s="16"/>
      <c r="FV862" s="16"/>
      <c r="FW862" s="16"/>
      <c r="FX862" s="16"/>
    </row>
    <row r="863" spans="1:180" x14ac:dyDescent="0.3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c r="BD863" s="16"/>
      <c r="BE863" s="16"/>
      <c r="BF863" s="16"/>
      <c r="BG863" s="16"/>
      <c r="BH863" s="16"/>
      <c r="BI863" s="16"/>
      <c r="BJ863" s="16"/>
      <c r="BK863" s="16"/>
      <c r="BL863" s="16"/>
      <c r="BM863" s="16"/>
      <c r="BN863" s="16"/>
      <c r="BO863" s="16"/>
      <c r="BP863" s="16"/>
      <c r="BQ863" s="16"/>
      <c r="BR863" s="16"/>
      <c r="BS863" s="16"/>
      <c r="BT863" s="16"/>
      <c r="BU863" s="16"/>
      <c r="BV863" s="16"/>
      <c r="BW863" s="16"/>
      <c r="BX863" s="16"/>
      <c r="BY863" s="16"/>
      <c r="BZ863" s="16"/>
      <c r="CA863" s="16"/>
      <c r="CB863" s="16"/>
      <c r="CC863" s="16"/>
      <c r="CD863" s="16"/>
      <c r="CE863" s="16"/>
      <c r="CF863" s="16"/>
      <c r="CG863" s="16"/>
      <c r="CH863" s="16"/>
      <c r="CI863" s="16"/>
      <c r="CJ863" s="16"/>
      <c r="CK863" s="16"/>
      <c r="CL863" s="16"/>
      <c r="CM863" s="16"/>
      <c r="CN863" s="16"/>
      <c r="CO863" s="16"/>
      <c r="CP863" s="16"/>
      <c r="CQ863" s="16"/>
      <c r="CR863" s="16"/>
      <c r="CS863" s="16"/>
      <c r="CT863" s="16"/>
      <c r="CU863" s="16"/>
      <c r="CV863" s="16"/>
      <c r="CW863" s="16"/>
      <c r="CX863" s="16"/>
      <c r="CY863" s="16"/>
      <c r="CZ863" s="16"/>
      <c r="DA863" s="16"/>
      <c r="DB863" s="16"/>
      <c r="DC863" s="16"/>
      <c r="DD863" s="16"/>
      <c r="DE863" s="16"/>
      <c r="DF863" s="16"/>
      <c r="DG863" s="16"/>
      <c r="DH863" s="16"/>
      <c r="DI863" s="16"/>
      <c r="DJ863" s="16"/>
      <c r="DK863" s="16"/>
      <c r="DL863" s="16"/>
      <c r="DM863" s="16"/>
      <c r="DN863" s="16"/>
      <c r="DO863" s="16"/>
      <c r="DP863" s="16"/>
      <c r="DQ863" s="16"/>
      <c r="DR863" s="16"/>
      <c r="DS863" s="16"/>
      <c r="DT863" s="16"/>
      <c r="DU863" s="16"/>
      <c r="DV863" s="16"/>
      <c r="DW863" s="16"/>
      <c r="DX863" s="16"/>
      <c r="DY863" s="16"/>
      <c r="DZ863" s="16"/>
      <c r="EA863" s="16"/>
      <c r="EB863" s="16"/>
      <c r="EC863" s="16"/>
      <c r="ED863" s="16"/>
      <c r="EE863" s="16"/>
      <c r="EF863" s="16"/>
      <c r="EG863" s="16"/>
      <c r="EH863" s="16"/>
      <c r="EI863" s="16"/>
      <c r="EJ863" s="16"/>
      <c r="EK863" s="16"/>
      <c r="EL863" s="16"/>
      <c r="EM863" s="16"/>
      <c r="EN863" s="16"/>
      <c r="EO863" s="16"/>
      <c r="EP863" s="16"/>
      <c r="EQ863" s="16"/>
      <c r="ER863" s="16"/>
      <c r="ES863" s="16"/>
      <c r="ET863" s="16"/>
      <c r="EU863" s="16"/>
      <c r="EV863" s="16"/>
      <c r="EW863" s="16"/>
      <c r="EX863" s="16"/>
      <c r="EY863" s="16"/>
      <c r="EZ863" s="16"/>
      <c r="FA863" s="16"/>
      <c r="FB863" s="16"/>
      <c r="FC863" s="16"/>
      <c r="FD863" s="16"/>
      <c r="FE863" s="16"/>
      <c r="FF863" s="16"/>
      <c r="FG863" s="16"/>
      <c r="FH863" s="16"/>
      <c r="FI863" s="16"/>
      <c r="FJ863" s="16"/>
      <c r="FK863" s="16"/>
      <c r="FL863" s="16"/>
      <c r="FM863" s="16"/>
      <c r="FN863" s="16"/>
      <c r="FO863" s="16"/>
      <c r="FP863" s="16"/>
      <c r="FQ863" s="16"/>
      <c r="FR863" s="16"/>
      <c r="FS863" s="16"/>
      <c r="FT863" s="16"/>
      <c r="FU863" s="16"/>
      <c r="FV863" s="16"/>
      <c r="FW863" s="16"/>
      <c r="FX863" s="16"/>
    </row>
    <row r="864" spans="1:180" x14ac:dyDescent="0.3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c r="BD864" s="16"/>
      <c r="BE864" s="16"/>
      <c r="BF864" s="16"/>
      <c r="BG864" s="16"/>
      <c r="BH864" s="16"/>
      <c r="BI864" s="16"/>
      <c r="BJ864" s="16"/>
      <c r="BK864" s="16"/>
      <c r="BL864" s="16"/>
      <c r="BM864" s="16"/>
      <c r="BN864" s="16"/>
      <c r="BO864" s="16"/>
      <c r="BP864" s="16"/>
      <c r="BQ864" s="16"/>
      <c r="BR864" s="16"/>
      <c r="BS864" s="16"/>
      <c r="BT864" s="16"/>
      <c r="BU864" s="16"/>
      <c r="BV864" s="16"/>
      <c r="BW864" s="16"/>
      <c r="BX864" s="16"/>
      <c r="BY864" s="16"/>
      <c r="BZ864" s="16"/>
      <c r="CA864" s="16"/>
      <c r="CB864" s="16"/>
      <c r="CC864" s="16"/>
      <c r="CD864" s="16"/>
      <c r="CE864" s="16"/>
      <c r="CF864" s="16"/>
      <c r="CG864" s="16"/>
      <c r="CH864" s="16"/>
      <c r="CI864" s="16"/>
      <c r="CJ864" s="16"/>
      <c r="CK864" s="16"/>
      <c r="CL864" s="16"/>
      <c r="CM864" s="16"/>
      <c r="CN864" s="16"/>
      <c r="CO864" s="16"/>
      <c r="CP864" s="16"/>
      <c r="CQ864" s="16"/>
      <c r="CR864" s="16"/>
      <c r="CS864" s="16"/>
      <c r="CT864" s="16"/>
      <c r="CU864" s="16"/>
      <c r="CV864" s="16"/>
      <c r="CW864" s="16"/>
      <c r="CX864" s="16"/>
      <c r="CY864" s="16"/>
      <c r="CZ864" s="16"/>
      <c r="DA864" s="16"/>
      <c r="DB864" s="16"/>
      <c r="DC864" s="16"/>
      <c r="DD864" s="16"/>
      <c r="DE864" s="16"/>
      <c r="DF864" s="16"/>
      <c r="DG864" s="16"/>
      <c r="DH864" s="16"/>
      <c r="DI864" s="16"/>
      <c r="DJ864" s="16"/>
      <c r="DK864" s="16"/>
      <c r="DL864" s="16"/>
      <c r="DM864" s="16"/>
      <c r="DN864" s="16"/>
      <c r="DO864" s="16"/>
      <c r="DP864" s="16"/>
      <c r="DQ864" s="16"/>
      <c r="DR864" s="16"/>
      <c r="DS864" s="16"/>
      <c r="DT864" s="16"/>
      <c r="DU864" s="16"/>
      <c r="DV864" s="16"/>
      <c r="DW864" s="16"/>
      <c r="DX864" s="16"/>
      <c r="DY864" s="16"/>
      <c r="DZ864" s="16"/>
      <c r="EA864" s="16"/>
      <c r="EB864" s="16"/>
      <c r="EC864" s="16"/>
      <c r="ED864" s="16"/>
      <c r="EE864" s="16"/>
      <c r="EF864" s="16"/>
      <c r="EG864" s="16"/>
      <c r="EH864" s="16"/>
      <c r="EI864" s="16"/>
      <c r="EJ864" s="16"/>
      <c r="EK864" s="16"/>
      <c r="EL864" s="16"/>
      <c r="EM864" s="16"/>
      <c r="EN864" s="16"/>
      <c r="EO864" s="16"/>
      <c r="EP864" s="16"/>
      <c r="EQ864" s="16"/>
      <c r="ER864" s="16"/>
      <c r="ES864" s="16"/>
      <c r="ET864" s="16"/>
      <c r="EU864" s="16"/>
      <c r="EV864" s="16"/>
      <c r="EW864" s="16"/>
      <c r="EX864" s="16"/>
      <c r="EY864" s="16"/>
      <c r="EZ864" s="16"/>
      <c r="FA864" s="16"/>
      <c r="FB864" s="16"/>
      <c r="FC864" s="16"/>
      <c r="FD864" s="16"/>
      <c r="FE864" s="16"/>
      <c r="FF864" s="16"/>
      <c r="FG864" s="16"/>
      <c r="FH864" s="16"/>
      <c r="FI864" s="16"/>
      <c r="FJ864" s="16"/>
      <c r="FK864" s="16"/>
      <c r="FL864" s="16"/>
      <c r="FM864" s="16"/>
      <c r="FN864" s="16"/>
      <c r="FO864" s="16"/>
      <c r="FP864" s="16"/>
      <c r="FQ864" s="16"/>
      <c r="FR864" s="16"/>
      <c r="FS864" s="16"/>
      <c r="FT864" s="16"/>
      <c r="FU864" s="16"/>
      <c r="FV864" s="16"/>
      <c r="FW864" s="16"/>
      <c r="FX864" s="16"/>
    </row>
    <row r="865" spans="1:180" x14ac:dyDescent="0.3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c r="BF865" s="16"/>
      <c r="BG865" s="16"/>
      <c r="BH865" s="16"/>
      <c r="BI865" s="16"/>
      <c r="BJ865" s="16"/>
      <c r="BK865" s="16"/>
      <c r="BL865" s="16"/>
      <c r="BM865" s="16"/>
      <c r="BN865" s="16"/>
      <c r="BO865" s="16"/>
      <c r="BP865" s="16"/>
      <c r="BQ865" s="16"/>
      <c r="BR865" s="16"/>
      <c r="BS865" s="16"/>
      <c r="BT865" s="16"/>
      <c r="BU865" s="16"/>
      <c r="BV865" s="16"/>
      <c r="BW865" s="16"/>
      <c r="BX865" s="16"/>
      <c r="BY865" s="16"/>
      <c r="BZ865" s="16"/>
      <c r="CA865" s="16"/>
      <c r="CB865" s="16"/>
      <c r="CC865" s="16"/>
      <c r="CD865" s="16"/>
      <c r="CE865" s="16"/>
      <c r="CF865" s="16"/>
      <c r="CG865" s="16"/>
      <c r="CH865" s="16"/>
      <c r="CI865" s="16"/>
      <c r="CJ865" s="16"/>
      <c r="CK865" s="16"/>
      <c r="CL865" s="16"/>
      <c r="CM865" s="16"/>
      <c r="CN865" s="16"/>
      <c r="CO865" s="16"/>
      <c r="CP865" s="16"/>
      <c r="CQ865" s="16"/>
      <c r="CR865" s="16"/>
      <c r="CS865" s="16"/>
      <c r="CT865" s="16"/>
      <c r="CU865" s="16"/>
      <c r="CV865" s="16"/>
      <c r="CW865" s="16"/>
      <c r="CX865" s="16"/>
      <c r="CY865" s="16"/>
      <c r="CZ865" s="16"/>
      <c r="DA865" s="16"/>
      <c r="DB865" s="16"/>
      <c r="DC865" s="16"/>
      <c r="DD865" s="16"/>
      <c r="DE865" s="16"/>
      <c r="DF865" s="16"/>
      <c r="DG865" s="16"/>
      <c r="DH865" s="16"/>
      <c r="DI865" s="16"/>
      <c r="DJ865" s="16"/>
      <c r="DK865" s="16"/>
      <c r="DL865" s="16"/>
      <c r="DM865" s="16"/>
      <c r="DN865" s="16"/>
      <c r="DO865" s="16"/>
      <c r="DP865" s="16"/>
      <c r="DQ865" s="16"/>
      <c r="DR865" s="16"/>
      <c r="DS865" s="16"/>
      <c r="DT865" s="16"/>
      <c r="DU865" s="16"/>
      <c r="DV865" s="16"/>
      <c r="DW865" s="16"/>
      <c r="DX865" s="16"/>
      <c r="DY865" s="16"/>
      <c r="DZ865" s="16"/>
      <c r="EA865" s="16"/>
      <c r="EB865" s="16"/>
      <c r="EC865" s="16"/>
      <c r="ED865" s="16"/>
      <c r="EE865" s="16"/>
      <c r="EF865" s="16"/>
      <c r="EG865" s="16"/>
      <c r="EH865" s="16"/>
      <c r="EI865" s="16"/>
      <c r="EJ865" s="16"/>
      <c r="EK865" s="16"/>
      <c r="EL865" s="16"/>
      <c r="EM865" s="16"/>
      <c r="EN865" s="16"/>
      <c r="EO865" s="16"/>
      <c r="EP865" s="16"/>
      <c r="EQ865" s="16"/>
      <c r="ER865" s="16"/>
      <c r="ES865" s="16"/>
      <c r="ET865" s="16"/>
      <c r="EU865" s="16"/>
      <c r="EV865" s="16"/>
      <c r="EW865" s="16"/>
      <c r="EX865" s="16"/>
      <c r="EY865" s="16"/>
      <c r="EZ865" s="16"/>
      <c r="FA865" s="16"/>
      <c r="FB865" s="16"/>
      <c r="FC865" s="16"/>
      <c r="FD865" s="16"/>
      <c r="FE865" s="16"/>
      <c r="FF865" s="16"/>
      <c r="FG865" s="16"/>
      <c r="FH865" s="16"/>
      <c r="FI865" s="16"/>
      <c r="FJ865" s="16"/>
      <c r="FK865" s="16"/>
      <c r="FL865" s="16"/>
      <c r="FM865" s="16"/>
      <c r="FN865" s="16"/>
      <c r="FO865" s="16"/>
      <c r="FP865" s="16"/>
      <c r="FQ865" s="16"/>
      <c r="FR865" s="16"/>
      <c r="FS865" s="16"/>
      <c r="FT865" s="16"/>
      <c r="FU865" s="16"/>
      <c r="FV865" s="16"/>
      <c r="FW865" s="16"/>
      <c r="FX865" s="16"/>
    </row>
    <row r="866" spans="1:180" x14ac:dyDescent="0.3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16"/>
      <c r="BH866" s="16"/>
      <c r="BI866" s="16"/>
      <c r="BJ866" s="16"/>
      <c r="BK866" s="16"/>
      <c r="BL866" s="16"/>
      <c r="BM866" s="16"/>
      <c r="BN866" s="16"/>
      <c r="BO866" s="16"/>
      <c r="BP866" s="16"/>
      <c r="BQ866" s="16"/>
      <c r="BR866" s="16"/>
      <c r="BS866" s="16"/>
      <c r="BT866" s="16"/>
      <c r="BU866" s="16"/>
      <c r="BV866" s="16"/>
      <c r="BW866" s="16"/>
      <c r="BX866" s="16"/>
      <c r="BY866" s="16"/>
      <c r="BZ866" s="16"/>
      <c r="CA866" s="16"/>
      <c r="CB866" s="16"/>
      <c r="CC866" s="16"/>
      <c r="CD866" s="16"/>
      <c r="CE866" s="16"/>
      <c r="CF866" s="16"/>
      <c r="CG866" s="16"/>
      <c r="CH866" s="16"/>
      <c r="CI866" s="16"/>
      <c r="CJ866" s="16"/>
      <c r="CK866" s="16"/>
      <c r="CL866" s="16"/>
      <c r="CM866" s="16"/>
      <c r="CN866" s="16"/>
      <c r="CO866" s="16"/>
      <c r="CP866" s="16"/>
      <c r="CQ866" s="16"/>
      <c r="CR866" s="16"/>
      <c r="CS866" s="16"/>
      <c r="CT866" s="16"/>
      <c r="CU866" s="16"/>
      <c r="CV866" s="16"/>
      <c r="CW866" s="16"/>
      <c r="CX866" s="16"/>
      <c r="CY866" s="16"/>
      <c r="CZ866" s="16"/>
      <c r="DA866" s="16"/>
      <c r="DB866" s="16"/>
      <c r="DC866" s="16"/>
      <c r="DD866" s="16"/>
      <c r="DE866" s="16"/>
      <c r="DF866" s="16"/>
      <c r="DG866" s="16"/>
      <c r="DH866" s="16"/>
      <c r="DI866" s="16"/>
      <c r="DJ866" s="16"/>
      <c r="DK866" s="16"/>
      <c r="DL866" s="16"/>
      <c r="DM866" s="16"/>
      <c r="DN866" s="16"/>
      <c r="DO866" s="16"/>
      <c r="DP866" s="16"/>
      <c r="DQ866" s="16"/>
      <c r="DR866" s="16"/>
      <c r="DS866" s="16"/>
      <c r="DT866" s="16"/>
      <c r="DU866" s="16"/>
      <c r="DV866" s="16"/>
      <c r="DW866" s="16"/>
      <c r="DX866" s="16"/>
      <c r="DY866" s="16"/>
      <c r="DZ866" s="16"/>
      <c r="EA866" s="16"/>
      <c r="EB866" s="16"/>
      <c r="EC866" s="16"/>
      <c r="ED866" s="16"/>
      <c r="EE866" s="16"/>
      <c r="EF866" s="16"/>
      <c r="EG866" s="16"/>
      <c r="EH866" s="16"/>
      <c r="EI866" s="16"/>
      <c r="EJ866" s="16"/>
      <c r="EK866" s="16"/>
      <c r="EL866" s="16"/>
      <c r="EM866" s="16"/>
      <c r="EN866" s="16"/>
      <c r="EO866" s="16"/>
      <c r="EP866" s="16"/>
      <c r="EQ866" s="16"/>
      <c r="ER866" s="16"/>
      <c r="ES866" s="16"/>
      <c r="ET866" s="16"/>
      <c r="EU866" s="16"/>
      <c r="EV866" s="16"/>
      <c r="EW866" s="16"/>
      <c r="EX866" s="16"/>
      <c r="EY866" s="16"/>
      <c r="EZ866" s="16"/>
      <c r="FA866" s="16"/>
      <c r="FB866" s="16"/>
      <c r="FC866" s="16"/>
      <c r="FD866" s="16"/>
      <c r="FE866" s="16"/>
      <c r="FF866" s="16"/>
      <c r="FG866" s="16"/>
      <c r="FH866" s="16"/>
      <c r="FI866" s="16"/>
      <c r="FJ866" s="16"/>
      <c r="FK866" s="16"/>
      <c r="FL866" s="16"/>
      <c r="FM866" s="16"/>
      <c r="FN866" s="16"/>
      <c r="FO866" s="16"/>
      <c r="FP866" s="16"/>
      <c r="FQ866" s="16"/>
      <c r="FR866" s="16"/>
      <c r="FS866" s="16"/>
      <c r="FT866" s="16"/>
      <c r="FU866" s="16"/>
      <c r="FV866" s="16"/>
      <c r="FW866" s="16"/>
      <c r="FX866" s="16"/>
    </row>
    <row r="867" spans="1:180" x14ac:dyDescent="0.3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16"/>
      <c r="BH867" s="16"/>
      <c r="BI867" s="16"/>
      <c r="BJ867" s="16"/>
      <c r="BK867" s="16"/>
      <c r="BL867" s="16"/>
      <c r="BM867" s="16"/>
      <c r="BN867" s="16"/>
      <c r="BO867" s="16"/>
      <c r="BP867" s="16"/>
      <c r="BQ867" s="16"/>
      <c r="BR867" s="16"/>
      <c r="BS867" s="16"/>
      <c r="BT867" s="16"/>
      <c r="BU867" s="16"/>
      <c r="BV867" s="16"/>
      <c r="BW867" s="16"/>
      <c r="BX867" s="16"/>
      <c r="BY867" s="16"/>
      <c r="BZ867" s="16"/>
      <c r="CA867" s="16"/>
      <c r="CB867" s="16"/>
      <c r="CC867" s="16"/>
      <c r="CD867" s="16"/>
      <c r="CE867" s="16"/>
      <c r="CF867" s="16"/>
      <c r="CG867" s="16"/>
      <c r="CH867" s="16"/>
      <c r="CI867" s="16"/>
      <c r="CJ867" s="16"/>
      <c r="CK867" s="16"/>
      <c r="CL867" s="16"/>
      <c r="CM867" s="16"/>
      <c r="CN867" s="16"/>
      <c r="CO867" s="16"/>
      <c r="CP867" s="16"/>
      <c r="CQ867" s="16"/>
      <c r="CR867" s="16"/>
      <c r="CS867" s="16"/>
      <c r="CT867" s="16"/>
      <c r="CU867" s="16"/>
      <c r="CV867" s="16"/>
      <c r="CW867" s="16"/>
      <c r="CX867" s="16"/>
      <c r="CY867" s="16"/>
      <c r="CZ867" s="16"/>
      <c r="DA867" s="16"/>
      <c r="DB867" s="16"/>
      <c r="DC867" s="16"/>
      <c r="DD867" s="16"/>
      <c r="DE867" s="16"/>
      <c r="DF867" s="16"/>
      <c r="DG867" s="16"/>
      <c r="DH867" s="16"/>
      <c r="DI867" s="16"/>
      <c r="DJ867" s="16"/>
      <c r="DK867" s="16"/>
      <c r="DL867" s="16"/>
      <c r="DM867" s="16"/>
      <c r="DN867" s="16"/>
      <c r="DO867" s="16"/>
      <c r="DP867" s="16"/>
      <c r="DQ867" s="16"/>
      <c r="DR867" s="16"/>
      <c r="DS867" s="16"/>
      <c r="DT867" s="16"/>
      <c r="DU867" s="16"/>
      <c r="DV867" s="16"/>
      <c r="DW867" s="16"/>
      <c r="DX867" s="16"/>
      <c r="DY867" s="16"/>
      <c r="DZ867" s="16"/>
      <c r="EA867" s="16"/>
      <c r="EB867" s="16"/>
      <c r="EC867" s="16"/>
      <c r="ED867" s="16"/>
      <c r="EE867" s="16"/>
      <c r="EF867" s="16"/>
      <c r="EG867" s="16"/>
      <c r="EH867" s="16"/>
      <c r="EI867" s="16"/>
      <c r="EJ867" s="16"/>
      <c r="EK867" s="16"/>
      <c r="EL867" s="16"/>
      <c r="EM867" s="16"/>
      <c r="EN867" s="16"/>
      <c r="EO867" s="16"/>
      <c r="EP867" s="16"/>
      <c r="EQ867" s="16"/>
      <c r="ER867" s="16"/>
      <c r="ES867" s="16"/>
      <c r="ET867" s="16"/>
      <c r="EU867" s="16"/>
      <c r="EV867" s="16"/>
      <c r="EW867" s="16"/>
      <c r="EX867" s="16"/>
      <c r="EY867" s="16"/>
      <c r="EZ867" s="16"/>
      <c r="FA867" s="16"/>
      <c r="FB867" s="16"/>
      <c r="FC867" s="16"/>
      <c r="FD867" s="16"/>
      <c r="FE867" s="16"/>
      <c r="FF867" s="16"/>
      <c r="FG867" s="16"/>
      <c r="FH867" s="16"/>
      <c r="FI867" s="16"/>
      <c r="FJ867" s="16"/>
      <c r="FK867" s="16"/>
      <c r="FL867" s="16"/>
      <c r="FM867" s="16"/>
      <c r="FN867" s="16"/>
      <c r="FO867" s="16"/>
      <c r="FP867" s="16"/>
      <c r="FQ867" s="16"/>
      <c r="FR867" s="16"/>
      <c r="FS867" s="16"/>
      <c r="FT867" s="16"/>
      <c r="FU867" s="16"/>
      <c r="FV867" s="16"/>
      <c r="FW867" s="16"/>
      <c r="FX867" s="16"/>
    </row>
    <row r="868" spans="1:180" x14ac:dyDescent="0.3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16"/>
      <c r="BH868" s="16"/>
      <c r="BI868" s="16"/>
      <c r="BJ868" s="16"/>
      <c r="BK868" s="16"/>
      <c r="BL868" s="16"/>
      <c r="BM868" s="16"/>
      <c r="BN868" s="16"/>
      <c r="BO868" s="16"/>
      <c r="BP868" s="16"/>
      <c r="BQ868" s="16"/>
      <c r="BR868" s="16"/>
      <c r="BS868" s="16"/>
      <c r="BT868" s="16"/>
      <c r="BU868" s="16"/>
      <c r="BV868" s="16"/>
      <c r="BW868" s="16"/>
      <c r="BX868" s="16"/>
      <c r="BY868" s="16"/>
      <c r="BZ868" s="16"/>
      <c r="CA868" s="16"/>
      <c r="CB868" s="16"/>
      <c r="CC868" s="16"/>
      <c r="CD868" s="16"/>
      <c r="CE868" s="16"/>
      <c r="CF868" s="16"/>
      <c r="CG868" s="16"/>
      <c r="CH868" s="16"/>
      <c r="CI868" s="16"/>
      <c r="CJ868" s="16"/>
      <c r="CK868" s="16"/>
      <c r="CL868" s="16"/>
      <c r="CM868" s="16"/>
      <c r="CN868" s="16"/>
      <c r="CO868" s="16"/>
      <c r="CP868" s="16"/>
      <c r="CQ868" s="16"/>
      <c r="CR868" s="16"/>
      <c r="CS868" s="16"/>
      <c r="CT868" s="16"/>
      <c r="CU868" s="16"/>
      <c r="CV868" s="16"/>
      <c r="CW868" s="16"/>
      <c r="CX868" s="16"/>
      <c r="CY868" s="16"/>
      <c r="CZ868" s="16"/>
      <c r="DA868" s="16"/>
      <c r="DB868" s="16"/>
      <c r="DC868" s="16"/>
      <c r="DD868" s="16"/>
      <c r="DE868" s="16"/>
      <c r="DF868" s="16"/>
      <c r="DG868" s="16"/>
      <c r="DH868" s="16"/>
      <c r="DI868" s="16"/>
      <c r="DJ868" s="16"/>
      <c r="DK868" s="16"/>
      <c r="DL868" s="16"/>
      <c r="DM868" s="16"/>
      <c r="DN868" s="16"/>
      <c r="DO868" s="16"/>
      <c r="DP868" s="16"/>
      <c r="DQ868" s="16"/>
      <c r="DR868" s="16"/>
      <c r="DS868" s="16"/>
      <c r="DT868" s="16"/>
      <c r="DU868" s="16"/>
      <c r="DV868" s="16"/>
      <c r="DW868" s="16"/>
      <c r="DX868" s="16"/>
      <c r="DY868" s="16"/>
      <c r="DZ868" s="16"/>
      <c r="EA868" s="16"/>
      <c r="EB868" s="16"/>
      <c r="EC868" s="16"/>
      <c r="ED868" s="16"/>
      <c r="EE868" s="16"/>
      <c r="EF868" s="16"/>
      <c r="EG868" s="16"/>
      <c r="EH868" s="16"/>
      <c r="EI868" s="16"/>
      <c r="EJ868" s="16"/>
      <c r="EK868" s="16"/>
      <c r="EL868" s="16"/>
      <c r="EM868" s="16"/>
      <c r="EN868" s="16"/>
      <c r="EO868" s="16"/>
      <c r="EP868" s="16"/>
      <c r="EQ868" s="16"/>
      <c r="ER868" s="16"/>
      <c r="ES868" s="16"/>
      <c r="ET868" s="16"/>
      <c r="EU868" s="16"/>
      <c r="EV868" s="16"/>
      <c r="EW868" s="16"/>
      <c r="EX868" s="16"/>
      <c r="EY868" s="16"/>
      <c r="EZ868" s="16"/>
      <c r="FA868" s="16"/>
      <c r="FB868" s="16"/>
      <c r="FC868" s="16"/>
      <c r="FD868" s="16"/>
      <c r="FE868" s="16"/>
      <c r="FF868" s="16"/>
      <c r="FG868" s="16"/>
      <c r="FH868" s="16"/>
      <c r="FI868" s="16"/>
      <c r="FJ868" s="16"/>
      <c r="FK868" s="16"/>
      <c r="FL868" s="16"/>
      <c r="FM868" s="16"/>
      <c r="FN868" s="16"/>
      <c r="FO868" s="16"/>
      <c r="FP868" s="16"/>
      <c r="FQ868" s="16"/>
      <c r="FR868" s="16"/>
      <c r="FS868" s="16"/>
      <c r="FT868" s="16"/>
      <c r="FU868" s="16"/>
      <c r="FV868" s="16"/>
      <c r="FW868" s="16"/>
      <c r="FX868" s="16"/>
    </row>
    <row r="869" spans="1:180" x14ac:dyDescent="0.3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c r="BD869" s="16"/>
      <c r="BE869" s="16"/>
      <c r="BF869" s="16"/>
      <c r="BG869" s="16"/>
      <c r="BH869" s="16"/>
      <c r="BI869" s="16"/>
      <c r="BJ869" s="16"/>
      <c r="BK869" s="16"/>
      <c r="BL869" s="16"/>
      <c r="BM869" s="16"/>
      <c r="BN869" s="16"/>
      <c r="BO869" s="16"/>
      <c r="BP869" s="16"/>
      <c r="BQ869" s="16"/>
      <c r="BR869" s="16"/>
      <c r="BS869" s="16"/>
      <c r="BT869" s="16"/>
      <c r="BU869" s="16"/>
      <c r="BV869" s="16"/>
      <c r="BW869" s="16"/>
      <c r="BX869" s="16"/>
      <c r="BY869" s="16"/>
      <c r="BZ869" s="16"/>
      <c r="CA869" s="16"/>
      <c r="CB869" s="16"/>
      <c r="CC869" s="16"/>
      <c r="CD869" s="16"/>
      <c r="CE869" s="16"/>
      <c r="CF869" s="16"/>
      <c r="CG869" s="16"/>
      <c r="CH869" s="16"/>
      <c r="CI869" s="16"/>
      <c r="CJ869" s="16"/>
      <c r="CK869" s="16"/>
      <c r="CL869" s="16"/>
      <c r="CM869" s="16"/>
      <c r="CN869" s="16"/>
      <c r="CO869" s="16"/>
      <c r="CP869" s="16"/>
      <c r="CQ869" s="16"/>
      <c r="CR869" s="16"/>
      <c r="CS869" s="16"/>
      <c r="CT869" s="16"/>
      <c r="CU869" s="16"/>
      <c r="CV869" s="16"/>
      <c r="CW869" s="16"/>
      <c r="CX869" s="16"/>
      <c r="CY869" s="16"/>
      <c r="CZ869" s="16"/>
      <c r="DA869" s="16"/>
      <c r="DB869" s="16"/>
      <c r="DC869" s="16"/>
      <c r="DD869" s="16"/>
      <c r="DE869" s="16"/>
      <c r="DF869" s="16"/>
      <c r="DG869" s="16"/>
      <c r="DH869" s="16"/>
      <c r="DI869" s="16"/>
      <c r="DJ869" s="16"/>
      <c r="DK869" s="16"/>
      <c r="DL869" s="16"/>
      <c r="DM869" s="16"/>
      <c r="DN869" s="16"/>
      <c r="DO869" s="16"/>
      <c r="DP869" s="16"/>
      <c r="DQ869" s="16"/>
      <c r="DR869" s="16"/>
      <c r="DS869" s="16"/>
      <c r="DT869" s="16"/>
      <c r="DU869" s="16"/>
      <c r="DV869" s="16"/>
      <c r="DW869" s="16"/>
      <c r="DX869" s="16"/>
      <c r="DY869" s="16"/>
      <c r="DZ869" s="16"/>
      <c r="EA869" s="16"/>
      <c r="EB869" s="16"/>
      <c r="EC869" s="16"/>
      <c r="ED869" s="16"/>
      <c r="EE869" s="16"/>
      <c r="EF869" s="16"/>
      <c r="EG869" s="16"/>
      <c r="EH869" s="16"/>
      <c r="EI869" s="16"/>
      <c r="EJ869" s="16"/>
      <c r="EK869" s="16"/>
      <c r="EL869" s="16"/>
      <c r="EM869" s="16"/>
      <c r="EN869" s="16"/>
      <c r="EO869" s="16"/>
      <c r="EP869" s="16"/>
      <c r="EQ869" s="16"/>
      <c r="ER869" s="16"/>
      <c r="ES869" s="16"/>
      <c r="ET869" s="16"/>
      <c r="EU869" s="16"/>
      <c r="EV869" s="16"/>
      <c r="EW869" s="16"/>
      <c r="EX869" s="16"/>
      <c r="EY869" s="16"/>
      <c r="EZ869" s="16"/>
      <c r="FA869" s="16"/>
      <c r="FB869" s="16"/>
      <c r="FC869" s="16"/>
      <c r="FD869" s="16"/>
      <c r="FE869" s="16"/>
      <c r="FF869" s="16"/>
      <c r="FG869" s="16"/>
      <c r="FH869" s="16"/>
      <c r="FI869" s="16"/>
      <c r="FJ869" s="16"/>
      <c r="FK869" s="16"/>
      <c r="FL869" s="16"/>
      <c r="FM869" s="16"/>
      <c r="FN869" s="16"/>
      <c r="FO869" s="16"/>
      <c r="FP869" s="16"/>
      <c r="FQ869" s="16"/>
      <c r="FR869" s="16"/>
      <c r="FS869" s="16"/>
      <c r="FT869" s="16"/>
      <c r="FU869" s="16"/>
      <c r="FV869" s="16"/>
      <c r="FW869" s="16"/>
      <c r="FX869" s="16"/>
    </row>
    <row r="870" spans="1:180" x14ac:dyDescent="0.3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c r="BF870" s="16"/>
      <c r="BG870" s="16"/>
      <c r="BH870" s="16"/>
      <c r="BI870" s="16"/>
      <c r="BJ870" s="16"/>
      <c r="BK870" s="16"/>
      <c r="BL870" s="16"/>
      <c r="BM870" s="16"/>
      <c r="BN870" s="16"/>
      <c r="BO870" s="16"/>
      <c r="BP870" s="16"/>
      <c r="BQ870" s="16"/>
      <c r="BR870" s="16"/>
      <c r="BS870" s="16"/>
      <c r="BT870" s="16"/>
      <c r="BU870" s="16"/>
      <c r="BV870" s="16"/>
      <c r="BW870" s="16"/>
      <c r="BX870" s="16"/>
      <c r="BY870" s="16"/>
      <c r="BZ870" s="16"/>
      <c r="CA870" s="16"/>
      <c r="CB870" s="16"/>
      <c r="CC870" s="16"/>
      <c r="CD870" s="16"/>
      <c r="CE870" s="16"/>
      <c r="CF870" s="16"/>
      <c r="CG870" s="16"/>
      <c r="CH870" s="16"/>
      <c r="CI870" s="16"/>
      <c r="CJ870" s="16"/>
      <c r="CK870" s="16"/>
      <c r="CL870" s="16"/>
      <c r="CM870" s="16"/>
      <c r="CN870" s="16"/>
      <c r="CO870" s="16"/>
      <c r="CP870" s="16"/>
      <c r="CQ870" s="16"/>
      <c r="CR870" s="16"/>
      <c r="CS870" s="16"/>
      <c r="CT870" s="16"/>
      <c r="CU870" s="16"/>
      <c r="CV870" s="16"/>
      <c r="CW870" s="16"/>
      <c r="CX870" s="16"/>
      <c r="CY870" s="16"/>
      <c r="CZ870" s="16"/>
      <c r="DA870" s="16"/>
      <c r="DB870" s="16"/>
      <c r="DC870" s="16"/>
      <c r="DD870" s="16"/>
      <c r="DE870" s="16"/>
      <c r="DF870" s="16"/>
      <c r="DG870" s="16"/>
      <c r="DH870" s="16"/>
      <c r="DI870" s="16"/>
      <c r="DJ870" s="16"/>
      <c r="DK870" s="16"/>
      <c r="DL870" s="16"/>
      <c r="DM870" s="16"/>
      <c r="DN870" s="16"/>
      <c r="DO870" s="16"/>
      <c r="DP870" s="16"/>
      <c r="DQ870" s="16"/>
      <c r="DR870" s="16"/>
      <c r="DS870" s="16"/>
      <c r="DT870" s="16"/>
      <c r="DU870" s="16"/>
      <c r="DV870" s="16"/>
      <c r="DW870" s="16"/>
      <c r="DX870" s="16"/>
      <c r="DY870" s="16"/>
      <c r="DZ870" s="16"/>
      <c r="EA870" s="16"/>
      <c r="EB870" s="16"/>
      <c r="EC870" s="16"/>
      <c r="ED870" s="16"/>
      <c r="EE870" s="16"/>
      <c r="EF870" s="16"/>
      <c r="EG870" s="16"/>
      <c r="EH870" s="16"/>
      <c r="EI870" s="16"/>
      <c r="EJ870" s="16"/>
      <c r="EK870" s="16"/>
      <c r="EL870" s="16"/>
      <c r="EM870" s="16"/>
      <c r="EN870" s="16"/>
      <c r="EO870" s="16"/>
      <c r="EP870" s="16"/>
      <c r="EQ870" s="16"/>
      <c r="ER870" s="16"/>
      <c r="ES870" s="16"/>
      <c r="ET870" s="16"/>
      <c r="EU870" s="16"/>
      <c r="EV870" s="16"/>
      <c r="EW870" s="16"/>
      <c r="EX870" s="16"/>
      <c r="EY870" s="16"/>
      <c r="EZ870" s="16"/>
      <c r="FA870" s="16"/>
      <c r="FB870" s="16"/>
      <c r="FC870" s="16"/>
      <c r="FD870" s="16"/>
      <c r="FE870" s="16"/>
      <c r="FF870" s="16"/>
      <c r="FG870" s="16"/>
      <c r="FH870" s="16"/>
      <c r="FI870" s="16"/>
      <c r="FJ870" s="16"/>
      <c r="FK870" s="16"/>
      <c r="FL870" s="16"/>
      <c r="FM870" s="16"/>
      <c r="FN870" s="16"/>
      <c r="FO870" s="16"/>
      <c r="FP870" s="16"/>
      <c r="FQ870" s="16"/>
      <c r="FR870" s="16"/>
      <c r="FS870" s="16"/>
      <c r="FT870" s="16"/>
      <c r="FU870" s="16"/>
      <c r="FV870" s="16"/>
      <c r="FW870" s="16"/>
      <c r="FX870" s="16"/>
    </row>
    <row r="871" spans="1:180" x14ac:dyDescent="0.3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c r="BF871" s="16"/>
      <c r="BG871" s="16"/>
      <c r="BH871" s="16"/>
      <c r="BI871" s="16"/>
      <c r="BJ871" s="16"/>
      <c r="BK871" s="16"/>
      <c r="BL871" s="16"/>
      <c r="BM871" s="16"/>
      <c r="BN871" s="16"/>
      <c r="BO871" s="16"/>
      <c r="BP871" s="16"/>
      <c r="BQ871" s="16"/>
      <c r="BR871" s="16"/>
      <c r="BS871" s="16"/>
      <c r="BT871" s="16"/>
      <c r="BU871" s="16"/>
      <c r="BV871" s="16"/>
      <c r="BW871" s="16"/>
      <c r="BX871" s="16"/>
      <c r="BY871" s="16"/>
      <c r="BZ871" s="16"/>
      <c r="CA871" s="16"/>
      <c r="CB871" s="16"/>
      <c r="CC871" s="16"/>
      <c r="CD871" s="16"/>
      <c r="CE871" s="16"/>
      <c r="CF871" s="16"/>
      <c r="CG871" s="16"/>
      <c r="CH871" s="16"/>
      <c r="CI871" s="16"/>
      <c r="CJ871" s="16"/>
      <c r="CK871" s="16"/>
      <c r="CL871" s="16"/>
      <c r="CM871" s="16"/>
      <c r="CN871" s="16"/>
      <c r="CO871" s="16"/>
      <c r="CP871" s="16"/>
      <c r="CQ871" s="16"/>
      <c r="CR871" s="16"/>
      <c r="CS871" s="16"/>
      <c r="CT871" s="16"/>
      <c r="CU871" s="16"/>
      <c r="CV871" s="16"/>
      <c r="CW871" s="16"/>
      <c r="CX871" s="16"/>
      <c r="CY871" s="16"/>
      <c r="CZ871" s="16"/>
      <c r="DA871" s="16"/>
      <c r="DB871" s="16"/>
      <c r="DC871" s="16"/>
      <c r="DD871" s="16"/>
      <c r="DE871" s="16"/>
      <c r="DF871" s="16"/>
      <c r="DG871" s="16"/>
      <c r="DH871" s="16"/>
      <c r="DI871" s="16"/>
      <c r="DJ871" s="16"/>
      <c r="DK871" s="16"/>
      <c r="DL871" s="16"/>
      <c r="DM871" s="16"/>
      <c r="DN871" s="16"/>
      <c r="DO871" s="16"/>
      <c r="DP871" s="16"/>
      <c r="DQ871" s="16"/>
      <c r="DR871" s="16"/>
      <c r="DS871" s="16"/>
      <c r="DT871" s="16"/>
      <c r="DU871" s="16"/>
      <c r="DV871" s="16"/>
      <c r="DW871" s="16"/>
      <c r="DX871" s="16"/>
      <c r="DY871" s="16"/>
      <c r="DZ871" s="16"/>
      <c r="EA871" s="16"/>
      <c r="EB871" s="16"/>
      <c r="EC871" s="16"/>
      <c r="ED871" s="16"/>
      <c r="EE871" s="16"/>
      <c r="EF871" s="16"/>
      <c r="EG871" s="16"/>
      <c r="EH871" s="16"/>
      <c r="EI871" s="16"/>
      <c r="EJ871" s="16"/>
      <c r="EK871" s="16"/>
      <c r="EL871" s="16"/>
      <c r="EM871" s="16"/>
      <c r="EN871" s="16"/>
      <c r="EO871" s="16"/>
      <c r="EP871" s="16"/>
      <c r="EQ871" s="16"/>
      <c r="ER871" s="16"/>
      <c r="ES871" s="16"/>
      <c r="ET871" s="16"/>
      <c r="EU871" s="16"/>
      <c r="EV871" s="16"/>
      <c r="EW871" s="16"/>
      <c r="EX871" s="16"/>
      <c r="EY871" s="16"/>
      <c r="EZ871" s="16"/>
      <c r="FA871" s="16"/>
      <c r="FB871" s="16"/>
      <c r="FC871" s="16"/>
      <c r="FD871" s="16"/>
      <c r="FE871" s="16"/>
      <c r="FF871" s="16"/>
      <c r="FG871" s="16"/>
      <c r="FH871" s="16"/>
      <c r="FI871" s="16"/>
      <c r="FJ871" s="16"/>
      <c r="FK871" s="16"/>
      <c r="FL871" s="16"/>
      <c r="FM871" s="16"/>
      <c r="FN871" s="16"/>
      <c r="FO871" s="16"/>
      <c r="FP871" s="16"/>
      <c r="FQ871" s="16"/>
      <c r="FR871" s="16"/>
      <c r="FS871" s="16"/>
      <c r="FT871" s="16"/>
      <c r="FU871" s="16"/>
      <c r="FV871" s="16"/>
      <c r="FW871" s="16"/>
      <c r="FX871" s="16"/>
    </row>
    <row r="872" spans="1:180" x14ac:dyDescent="0.3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16"/>
      <c r="BH872" s="16"/>
      <c r="BI872" s="16"/>
      <c r="BJ872" s="16"/>
      <c r="BK872" s="16"/>
      <c r="BL872" s="16"/>
      <c r="BM872" s="16"/>
      <c r="BN872" s="16"/>
      <c r="BO872" s="16"/>
      <c r="BP872" s="16"/>
      <c r="BQ872" s="16"/>
      <c r="BR872" s="16"/>
      <c r="BS872" s="16"/>
      <c r="BT872" s="16"/>
      <c r="BU872" s="16"/>
      <c r="BV872" s="16"/>
      <c r="BW872" s="16"/>
      <c r="BX872" s="16"/>
      <c r="BY872" s="16"/>
      <c r="BZ872" s="16"/>
      <c r="CA872" s="16"/>
      <c r="CB872" s="16"/>
      <c r="CC872" s="16"/>
      <c r="CD872" s="16"/>
      <c r="CE872" s="16"/>
      <c r="CF872" s="16"/>
      <c r="CG872" s="16"/>
      <c r="CH872" s="16"/>
      <c r="CI872" s="16"/>
      <c r="CJ872" s="16"/>
      <c r="CK872" s="16"/>
      <c r="CL872" s="16"/>
      <c r="CM872" s="16"/>
      <c r="CN872" s="16"/>
      <c r="CO872" s="16"/>
      <c r="CP872" s="16"/>
      <c r="CQ872" s="16"/>
      <c r="CR872" s="16"/>
      <c r="CS872" s="16"/>
      <c r="CT872" s="16"/>
      <c r="CU872" s="16"/>
      <c r="CV872" s="16"/>
      <c r="CW872" s="16"/>
      <c r="CX872" s="16"/>
      <c r="CY872" s="16"/>
      <c r="CZ872" s="16"/>
      <c r="DA872" s="16"/>
      <c r="DB872" s="16"/>
      <c r="DC872" s="16"/>
      <c r="DD872" s="16"/>
      <c r="DE872" s="16"/>
      <c r="DF872" s="16"/>
      <c r="DG872" s="16"/>
      <c r="DH872" s="16"/>
      <c r="DI872" s="16"/>
      <c r="DJ872" s="16"/>
      <c r="DK872" s="16"/>
      <c r="DL872" s="16"/>
      <c r="DM872" s="16"/>
      <c r="DN872" s="16"/>
      <c r="DO872" s="16"/>
      <c r="DP872" s="16"/>
      <c r="DQ872" s="16"/>
      <c r="DR872" s="16"/>
      <c r="DS872" s="16"/>
      <c r="DT872" s="16"/>
      <c r="DU872" s="16"/>
      <c r="DV872" s="16"/>
      <c r="DW872" s="16"/>
      <c r="DX872" s="16"/>
      <c r="DY872" s="16"/>
      <c r="DZ872" s="16"/>
      <c r="EA872" s="16"/>
      <c r="EB872" s="16"/>
      <c r="EC872" s="16"/>
      <c r="ED872" s="16"/>
      <c r="EE872" s="16"/>
      <c r="EF872" s="16"/>
      <c r="EG872" s="16"/>
      <c r="EH872" s="16"/>
      <c r="EI872" s="16"/>
      <c r="EJ872" s="16"/>
      <c r="EK872" s="16"/>
      <c r="EL872" s="16"/>
      <c r="EM872" s="16"/>
      <c r="EN872" s="16"/>
      <c r="EO872" s="16"/>
      <c r="EP872" s="16"/>
      <c r="EQ872" s="16"/>
      <c r="ER872" s="16"/>
      <c r="ES872" s="16"/>
      <c r="ET872" s="16"/>
      <c r="EU872" s="16"/>
      <c r="EV872" s="16"/>
      <c r="EW872" s="16"/>
      <c r="EX872" s="16"/>
      <c r="EY872" s="16"/>
      <c r="EZ872" s="16"/>
      <c r="FA872" s="16"/>
      <c r="FB872" s="16"/>
      <c r="FC872" s="16"/>
      <c r="FD872" s="16"/>
      <c r="FE872" s="16"/>
      <c r="FF872" s="16"/>
      <c r="FG872" s="16"/>
      <c r="FH872" s="16"/>
      <c r="FI872" s="16"/>
      <c r="FJ872" s="16"/>
      <c r="FK872" s="16"/>
      <c r="FL872" s="16"/>
      <c r="FM872" s="16"/>
      <c r="FN872" s="16"/>
      <c r="FO872" s="16"/>
      <c r="FP872" s="16"/>
      <c r="FQ872" s="16"/>
      <c r="FR872" s="16"/>
      <c r="FS872" s="16"/>
      <c r="FT872" s="16"/>
      <c r="FU872" s="16"/>
      <c r="FV872" s="16"/>
      <c r="FW872" s="16"/>
      <c r="FX872" s="16"/>
    </row>
    <row r="873" spans="1:180" x14ac:dyDescent="0.3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c r="BF873" s="16"/>
      <c r="BG873" s="16"/>
      <c r="BH873" s="16"/>
      <c r="BI873" s="16"/>
      <c r="BJ873" s="16"/>
      <c r="BK873" s="16"/>
      <c r="BL873" s="16"/>
      <c r="BM873" s="16"/>
      <c r="BN873" s="16"/>
      <c r="BO873" s="16"/>
      <c r="BP873" s="16"/>
      <c r="BQ873" s="16"/>
      <c r="BR873" s="16"/>
      <c r="BS873" s="16"/>
      <c r="BT873" s="16"/>
      <c r="BU873" s="16"/>
      <c r="BV873" s="16"/>
      <c r="BW873" s="16"/>
      <c r="BX873" s="16"/>
      <c r="BY873" s="16"/>
      <c r="BZ873" s="16"/>
      <c r="CA873" s="16"/>
      <c r="CB873" s="16"/>
      <c r="CC873" s="16"/>
      <c r="CD873" s="16"/>
      <c r="CE873" s="16"/>
      <c r="CF873" s="16"/>
      <c r="CG873" s="16"/>
      <c r="CH873" s="16"/>
      <c r="CI873" s="16"/>
      <c r="CJ873" s="16"/>
      <c r="CK873" s="16"/>
      <c r="CL873" s="16"/>
      <c r="CM873" s="16"/>
      <c r="CN873" s="16"/>
      <c r="CO873" s="16"/>
      <c r="CP873" s="16"/>
      <c r="CQ873" s="16"/>
      <c r="CR873" s="16"/>
      <c r="CS873" s="16"/>
      <c r="CT873" s="16"/>
      <c r="CU873" s="16"/>
      <c r="CV873" s="16"/>
      <c r="CW873" s="16"/>
      <c r="CX873" s="16"/>
      <c r="CY873" s="16"/>
      <c r="CZ873" s="16"/>
      <c r="DA873" s="16"/>
      <c r="DB873" s="16"/>
      <c r="DC873" s="16"/>
      <c r="DD873" s="16"/>
      <c r="DE873" s="16"/>
      <c r="DF873" s="16"/>
      <c r="DG873" s="16"/>
      <c r="DH873" s="16"/>
      <c r="DI873" s="16"/>
      <c r="DJ873" s="16"/>
      <c r="DK873" s="16"/>
      <c r="DL873" s="16"/>
      <c r="DM873" s="16"/>
      <c r="DN873" s="16"/>
      <c r="DO873" s="16"/>
      <c r="DP873" s="16"/>
      <c r="DQ873" s="16"/>
      <c r="DR873" s="16"/>
      <c r="DS873" s="16"/>
      <c r="DT873" s="16"/>
      <c r="DU873" s="16"/>
      <c r="DV873" s="16"/>
      <c r="DW873" s="16"/>
      <c r="DX873" s="16"/>
      <c r="DY873" s="16"/>
      <c r="DZ873" s="16"/>
      <c r="EA873" s="16"/>
      <c r="EB873" s="16"/>
      <c r="EC873" s="16"/>
      <c r="ED873" s="16"/>
      <c r="EE873" s="16"/>
      <c r="EF873" s="16"/>
      <c r="EG873" s="16"/>
      <c r="EH873" s="16"/>
      <c r="EI873" s="16"/>
      <c r="EJ873" s="16"/>
      <c r="EK873" s="16"/>
      <c r="EL873" s="16"/>
      <c r="EM873" s="16"/>
      <c r="EN873" s="16"/>
      <c r="EO873" s="16"/>
      <c r="EP873" s="16"/>
      <c r="EQ873" s="16"/>
      <c r="ER873" s="16"/>
      <c r="ES873" s="16"/>
      <c r="ET873" s="16"/>
      <c r="EU873" s="16"/>
      <c r="EV873" s="16"/>
      <c r="EW873" s="16"/>
      <c r="EX873" s="16"/>
      <c r="EY873" s="16"/>
      <c r="EZ873" s="16"/>
      <c r="FA873" s="16"/>
      <c r="FB873" s="16"/>
      <c r="FC873" s="16"/>
      <c r="FD873" s="16"/>
      <c r="FE873" s="16"/>
      <c r="FF873" s="16"/>
      <c r="FG873" s="16"/>
      <c r="FH873" s="16"/>
      <c r="FI873" s="16"/>
      <c r="FJ873" s="16"/>
      <c r="FK873" s="16"/>
      <c r="FL873" s="16"/>
      <c r="FM873" s="16"/>
      <c r="FN873" s="16"/>
      <c r="FO873" s="16"/>
      <c r="FP873" s="16"/>
      <c r="FQ873" s="16"/>
      <c r="FR873" s="16"/>
      <c r="FS873" s="16"/>
      <c r="FT873" s="16"/>
      <c r="FU873" s="16"/>
      <c r="FV873" s="16"/>
      <c r="FW873" s="16"/>
      <c r="FX873" s="16"/>
    </row>
    <row r="874" spans="1:180" x14ac:dyDescent="0.3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c r="BD874" s="16"/>
      <c r="BE874" s="16"/>
      <c r="BF874" s="16"/>
      <c r="BG874" s="16"/>
      <c r="BH874" s="16"/>
      <c r="BI874" s="16"/>
      <c r="BJ874" s="16"/>
      <c r="BK874" s="16"/>
      <c r="BL874" s="16"/>
      <c r="BM874" s="16"/>
      <c r="BN874" s="16"/>
      <c r="BO874" s="16"/>
      <c r="BP874" s="16"/>
      <c r="BQ874" s="16"/>
      <c r="BR874" s="16"/>
      <c r="BS874" s="16"/>
      <c r="BT874" s="16"/>
      <c r="BU874" s="16"/>
      <c r="BV874" s="16"/>
      <c r="BW874" s="16"/>
      <c r="BX874" s="16"/>
      <c r="BY874" s="16"/>
      <c r="BZ874" s="16"/>
      <c r="CA874" s="16"/>
      <c r="CB874" s="16"/>
      <c r="CC874" s="16"/>
      <c r="CD874" s="16"/>
      <c r="CE874" s="16"/>
      <c r="CF874" s="16"/>
      <c r="CG874" s="16"/>
      <c r="CH874" s="16"/>
      <c r="CI874" s="16"/>
      <c r="CJ874" s="16"/>
      <c r="CK874" s="16"/>
      <c r="CL874" s="16"/>
      <c r="CM874" s="16"/>
      <c r="CN874" s="16"/>
      <c r="CO874" s="16"/>
      <c r="CP874" s="16"/>
      <c r="CQ874" s="16"/>
      <c r="CR874" s="16"/>
      <c r="CS874" s="16"/>
      <c r="CT874" s="16"/>
      <c r="CU874" s="16"/>
      <c r="CV874" s="16"/>
      <c r="CW874" s="16"/>
      <c r="CX874" s="16"/>
      <c r="CY874" s="16"/>
      <c r="CZ874" s="16"/>
      <c r="DA874" s="16"/>
      <c r="DB874" s="16"/>
      <c r="DC874" s="16"/>
      <c r="DD874" s="16"/>
      <c r="DE874" s="16"/>
      <c r="DF874" s="16"/>
      <c r="DG874" s="16"/>
      <c r="DH874" s="16"/>
      <c r="DI874" s="16"/>
      <c r="DJ874" s="16"/>
      <c r="DK874" s="16"/>
      <c r="DL874" s="16"/>
      <c r="DM874" s="16"/>
      <c r="DN874" s="16"/>
      <c r="DO874" s="16"/>
      <c r="DP874" s="16"/>
      <c r="DQ874" s="16"/>
      <c r="DR874" s="16"/>
      <c r="DS874" s="16"/>
      <c r="DT874" s="16"/>
      <c r="DU874" s="16"/>
      <c r="DV874" s="16"/>
      <c r="DW874" s="16"/>
      <c r="DX874" s="16"/>
      <c r="DY874" s="16"/>
      <c r="DZ874" s="16"/>
      <c r="EA874" s="16"/>
      <c r="EB874" s="16"/>
      <c r="EC874" s="16"/>
      <c r="ED874" s="16"/>
      <c r="EE874" s="16"/>
      <c r="EF874" s="16"/>
      <c r="EG874" s="16"/>
      <c r="EH874" s="16"/>
      <c r="EI874" s="16"/>
      <c r="EJ874" s="16"/>
      <c r="EK874" s="16"/>
      <c r="EL874" s="16"/>
      <c r="EM874" s="16"/>
      <c r="EN874" s="16"/>
      <c r="EO874" s="16"/>
      <c r="EP874" s="16"/>
      <c r="EQ874" s="16"/>
      <c r="ER874" s="16"/>
      <c r="ES874" s="16"/>
      <c r="ET874" s="16"/>
      <c r="EU874" s="16"/>
      <c r="EV874" s="16"/>
      <c r="EW874" s="16"/>
      <c r="EX874" s="16"/>
      <c r="EY874" s="16"/>
      <c r="EZ874" s="16"/>
      <c r="FA874" s="16"/>
      <c r="FB874" s="16"/>
      <c r="FC874" s="16"/>
      <c r="FD874" s="16"/>
      <c r="FE874" s="16"/>
      <c r="FF874" s="16"/>
      <c r="FG874" s="16"/>
      <c r="FH874" s="16"/>
      <c r="FI874" s="16"/>
      <c r="FJ874" s="16"/>
      <c r="FK874" s="16"/>
      <c r="FL874" s="16"/>
      <c r="FM874" s="16"/>
      <c r="FN874" s="16"/>
      <c r="FO874" s="16"/>
      <c r="FP874" s="16"/>
      <c r="FQ874" s="16"/>
      <c r="FR874" s="16"/>
      <c r="FS874" s="16"/>
      <c r="FT874" s="16"/>
      <c r="FU874" s="16"/>
      <c r="FV874" s="16"/>
      <c r="FW874" s="16"/>
      <c r="FX874" s="16"/>
    </row>
    <row r="875" spans="1:180" x14ac:dyDescent="0.3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16"/>
      <c r="BH875" s="16"/>
      <c r="BI875" s="16"/>
      <c r="BJ875" s="16"/>
      <c r="BK875" s="16"/>
      <c r="BL875" s="16"/>
      <c r="BM875" s="16"/>
      <c r="BN875" s="16"/>
      <c r="BO875" s="16"/>
      <c r="BP875" s="16"/>
      <c r="BQ875" s="16"/>
      <c r="BR875" s="16"/>
      <c r="BS875" s="16"/>
      <c r="BT875" s="16"/>
      <c r="BU875" s="16"/>
      <c r="BV875" s="16"/>
      <c r="BW875" s="16"/>
      <c r="BX875" s="16"/>
      <c r="BY875" s="16"/>
      <c r="BZ875" s="16"/>
      <c r="CA875" s="16"/>
      <c r="CB875" s="16"/>
      <c r="CC875" s="16"/>
      <c r="CD875" s="16"/>
      <c r="CE875" s="16"/>
      <c r="CF875" s="16"/>
      <c r="CG875" s="16"/>
      <c r="CH875" s="16"/>
      <c r="CI875" s="16"/>
      <c r="CJ875" s="16"/>
      <c r="CK875" s="16"/>
      <c r="CL875" s="16"/>
      <c r="CM875" s="16"/>
      <c r="CN875" s="16"/>
      <c r="CO875" s="16"/>
      <c r="CP875" s="16"/>
      <c r="CQ875" s="16"/>
      <c r="CR875" s="16"/>
      <c r="CS875" s="16"/>
      <c r="CT875" s="16"/>
      <c r="CU875" s="16"/>
      <c r="CV875" s="16"/>
      <c r="CW875" s="16"/>
      <c r="CX875" s="16"/>
      <c r="CY875" s="16"/>
      <c r="CZ875" s="16"/>
      <c r="DA875" s="16"/>
      <c r="DB875" s="16"/>
      <c r="DC875" s="16"/>
      <c r="DD875" s="16"/>
      <c r="DE875" s="16"/>
      <c r="DF875" s="16"/>
      <c r="DG875" s="16"/>
      <c r="DH875" s="16"/>
      <c r="DI875" s="16"/>
      <c r="DJ875" s="16"/>
      <c r="DK875" s="16"/>
      <c r="DL875" s="16"/>
      <c r="DM875" s="16"/>
      <c r="DN875" s="16"/>
      <c r="DO875" s="16"/>
      <c r="DP875" s="16"/>
      <c r="DQ875" s="16"/>
      <c r="DR875" s="16"/>
      <c r="DS875" s="16"/>
      <c r="DT875" s="16"/>
      <c r="DU875" s="16"/>
      <c r="DV875" s="16"/>
      <c r="DW875" s="16"/>
      <c r="DX875" s="16"/>
      <c r="DY875" s="16"/>
      <c r="DZ875" s="16"/>
      <c r="EA875" s="16"/>
      <c r="EB875" s="16"/>
      <c r="EC875" s="16"/>
      <c r="ED875" s="16"/>
      <c r="EE875" s="16"/>
      <c r="EF875" s="16"/>
      <c r="EG875" s="16"/>
      <c r="EH875" s="16"/>
      <c r="EI875" s="16"/>
      <c r="EJ875" s="16"/>
      <c r="EK875" s="16"/>
      <c r="EL875" s="16"/>
      <c r="EM875" s="16"/>
      <c r="EN875" s="16"/>
      <c r="EO875" s="16"/>
      <c r="EP875" s="16"/>
      <c r="EQ875" s="16"/>
      <c r="ER875" s="16"/>
      <c r="ES875" s="16"/>
      <c r="ET875" s="16"/>
      <c r="EU875" s="16"/>
      <c r="EV875" s="16"/>
      <c r="EW875" s="16"/>
      <c r="EX875" s="16"/>
      <c r="EY875" s="16"/>
      <c r="EZ875" s="16"/>
      <c r="FA875" s="16"/>
      <c r="FB875" s="16"/>
      <c r="FC875" s="16"/>
      <c r="FD875" s="16"/>
      <c r="FE875" s="16"/>
      <c r="FF875" s="16"/>
      <c r="FG875" s="16"/>
      <c r="FH875" s="16"/>
      <c r="FI875" s="16"/>
      <c r="FJ875" s="16"/>
      <c r="FK875" s="16"/>
      <c r="FL875" s="16"/>
      <c r="FM875" s="16"/>
      <c r="FN875" s="16"/>
      <c r="FO875" s="16"/>
      <c r="FP875" s="16"/>
      <c r="FQ875" s="16"/>
      <c r="FR875" s="16"/>
      <c r="FS875" s="16"/>
      <c r="FT875" s="16"/>
      <c r="FU875" s="16"/>
      <c r="FV875" s="16"/>
      <c r="FW875" s="16"/>
      <c r="FX875" s="16"/>
    </row>
    <row r="876" spans="1:180" x14ac:dyDescent="0.3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c r="BF876" s="16"/>
      <c r="BG876" s="16"/>
      <c r="BH876" s="16"/>
      <c r="BI876" s="16"/>
      <c r="BJ876" s="16"/>
      <c r="BK876" s="16"/>
      <c r="BL876" s="16"/>
      <c r="BM876" s="16"/>
      <c r="BN876" s="16"/>
      <c r="BO876" s="16"/>
      <c r="BP876" s="16"/>
      <c r="BQ876" s="16"/>
      <c r="BR876" s="16"/>
      <c r="BS876" s="16"/>
      <c r="BT876" s="16"/>
      <c r="BU876" s="16"/>
      <c r="BV876" s="16"/>
      <c r="BW876" s="16"/>
      <c r="BX876" s="16"/>
      <c r="BY876" s="16"/>
      <c r="BZ876" s="16"/>
      <c r="CA876" s="16"/>
      <c r="CB876" s="16"/>
      <c r="CC876" s="16"/>
      <c r="CD876" s="16"/>
      <c r="CE876" s="16"/>
      <c r="CF876" s="16"/>
      <c r="CG876" s="16"/>
      <c r="CH876" s="16"/>
      <c r="CI876" s="16"/>
      <c r="CJ876" s="16"/>
      <c r="CK876" s="16"/>
      <c r="CL876" s="16"/>
      <c r="CM876" s="16"/>
      <c r="CN876" s="16"/>
      <c r="CO876" s="16"/>
      <c r="CP876" s="16"/>
      <c r="CQ876" s="16"/>
      <c r="CR876" s="16"/>
      <c r="CS876" s="16"/>
      <c r="CT876" s="16"/>
      <c r="CU876" s="16"/>
      <c r="CV876" s="16"/>
      <c r="CW876" s="16"/>
      <c r="CX876" s="16"/>
      <c r="CY876" s="16"/>
      <c r="CZ876" s="16"/>
      <c r="DA876" s="16"/>
      <c r="DB876" s="16"/>
      <c r="DC876" s="16"/>
      <c r="DD876" s="16"/>
      <c r="DE876" s="16"/>
      <c r="DF876" s="16"/>
      <c r="DG876" s="16"/>
      <c r="DH876" s="16"/>
      <c r="DI876" s="16"/>
      <c r="DJ876" s="16"/>
      <c r="DK876" s="16"/>
      <c r="DL876" s="16"/>
      <c r="DM876" s="16"/>
      <c r="DN876" s="16"/>
      <c r="DO876" s="16"/>
      <c r="DP876" s="16"/>
      <c r="DQ876" s="16"/>
      <c r="DR876" s="16"/>
      <c r="DS876" s="16"/>
      <c r="DT876" s="16"/>
      <c r="DU876" s="16"/>
      <c r="DV876" s="16"/>
      <c r="DW876" s="16"/>
      <c r="DX876" s="16"/>
      <c r="DY876" s="16"/>
      <c r="DZ876" s="16"/>
      <c r="EA876" s="16"/>
      <c r="EB876" s="16"/>
      <c r="EC876" s="16"/>
      <c r="ED876" s="16"/>
      <c r="EE876" s="16"/>
      <c r="EF876" s="16"/>
      <c r="EG876" s="16"/>
      <c r="EH876" s="16"/>
      <c r="EI876" s="16"/>
      <c r="EJ876" s="16"/>
      <c r="EK876" s="16"/>
      <c r="EL876" s="16"/>
      <c r="EM876" s="16"/>
      <c r="EN876" s="16"/>
      <c r="EO876" s="16"/>
      <c r="EP876" s="16"/>
      <c r="EQ876" s="16"/>
      <c r="ER876" s="16"/>
      <c r="ES876" s="16"/>
      <c r="ET876" s="16"/>
      <c r="EU876" s="16"/>
      <c r="EV876" s="16"/>
      <c r="EW876" s="16"/>
      <c r="EX876" s="16"/>
      <c r="EY876" s="16"/>
      <c r="EZ876" s="16"/>
      <c r="FA876" s="16"/>
      <c r="FB876" s="16"/>
      <c r="FC876" s="16"/>
      <c r="FD876" s="16"/>
      <c r="FE876" s="16"/>
      <c r="FF876" s="16"/>
      <c r="FG876" s="16"/>
      <c r="FH876" s="16"/>
      <c r="FI876" s="16"/>
      <c r="FJ876" s="16"/>
      <c r="FK876" s="16"/>
      <c r="FL876" s="16"/>
      <c r="FM876" s="16"/>
      <c r="FN876" s="16"/>
      <c r="FO876" s="16"/>
      <c r="FP876" s="16"/>
      <c r="FQ876" s="16"/>
      <c r="FR876" s="16"/>
      <c r="FS876" s="16"/>
      <c r="FT876" s="16"/>
      <c r="FU876" s="16"/>
      <c r="FV876" s="16"/>
      <c r="FW876" s="16"/>
      <c r="FX876" s="16"/>
    </row>
    <row r="877" spans="1:180" x14ac:dyDescent="0.3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16"/>
      <c r="BH877" s="16"/>
      <c r="BI877" s="16"/>
      <c r="BJ877" s="16"/>
      <c r="BK877" s="16"/>
      <c r="BL877" s="16"/>
      <c r="BM877" s="16"/>
      <c r="BN877" s="16"/>
      <c r="BO877" s="16"/>
      <c r="BP877" s="16"/>
      <c r="BQ877" s="16"/>
      <c r="BR877" s="16"/>
      <c r="BS877" s="16"/>
      <c r="BT877" s="16"/>
      <c r="BU877" s="16"/>
      <c r="BV877" s="16"/>
      <c r="BW877" s="16"/>
      <c r="BX877" s="16"/>
      <c r="BY877" s="16"/>
      <c r="BZ877" s="16"/>
      <c r="CA877" s="16"/>
      <c r="CB877" s="16"/>
      <c r="CC877" s="16"/>
      <c r="CD877" s="16"/>
      <c r="CE877" s="16"/>
      <c r="CF877" s="16"/>
      <c r="CG877" s="16"/>
      <c r="CH877" s="16"/>
      <c r="CI877" s="16"/>
      <c r="CJ877" s="16"/>
      <c r="CK877" s="16"/>
      <c r="CL877" s="16"/>
      <c r="CM877" s="16"/>
      <c r="CN877" s="16"/>
      <c r="CO877" s="16"/>
      <c r="CP877" s="16"/>
      <c r="CQ877" s="16"/>
      <c r="CR877" s="16"/>
      <c r="CS877" s="16"/>
      <c r="CT877" s="16"/>
      <c r="CU877" s="16"/>
      <c r="CV877" s="16"/>
      <c r="CW877" s="16"/>
      <c r="CX877" s="16"/>
      <c r="CY877" s="16"/>
      <c r="CZ877" s="16"/>
      <c r="DA877" s="16"/>
      <c r="DB877" s="16"/>
      <c r="DC877" s="16"/>
      <c r="DD877" s="16"/>
      <c r="DE877" s="16"/>
      <c r="DF877" s="16"/>
      <c r="DG877" s="16"/>
      <c r="DH877" s="16"/>
      <c r="DI877" s="16"/>
      <c r="DJ877" s="16"/>
      <c r="DK877" s="16"/>
      <c r="DL877" s="16"/>
      <c r="DM877" s="16"/>
      <c r="DN877" s="16"/>
      <c r="DO877" s="16"/>
      <c r="DP877" s="16"/>
      <c r="DQ877" s="16"/>
      <c r="DR877" s="16"/>
      <c r="DS877" s="16"/>
      <c r="DT877" s="16"/>
      <c r="DU877" s="16"/>
      <c r="DV877" s="16"/>
      <c r="DW877" s="16"/>
      <c r="DX877" s="16"/>
      <c r="DY877" s="16"/>
      <c r="DZ877" s="16"/>
      <c r="EA877" s="16"/>
      <c r="EB877" s="16"/>
      <c r="EC877" s="16"/>
      <c r="ED877" s="16"/>
      <c r="EE877" s="16"/>
      <c r="EF877" s="16"/>
      <c r="EG877" s="16"/>
      <c r="EH877" s="16"/>
      <c r="EI877" s="16"/>
      <c r="EJ877" s="16"/>
      <c r="EK877" s="16"/>
      <c r="EL877" s="16"/>
      <c r="EM877" s="16"/>
      <c r="EN877" s="16"/>
      <c r="EO877" s="16"/>
      <c r="EP877" s="16"/>
      <c r="EQ877" s="16"/>
      <c r="ER877" s="16"/>
      <c r="ES877" s="16"/>
      <c r="ET877" s="16"/>
      <c r="EU877" s="16"/>
      <c r="EV877" s="16"/>
      <c r="EW877" s="16"/>
      <c r="EX877" s="16"/>
      <c r="EY877" s="16"/>
      <c r="EZ877" s="16"/>
      <c r="FA877" s="16"/>
      <c r="FB877" s="16"/>
      <c r="FC877" s="16"/>
      <c r="FD877" s="16"/>
      <c r="FE877" s="16"/>
      <c r="FF877" s="16"/>
      <c r="FG877" s="16"/>
      <c r="FH877" s="16"/>
      <c r="FI877" s="16"/>
      <c r="FJ877" s="16"/>
      <c r="FK877" s="16"/>
      <c r="FL877" s="16"/>
      <c r="FM877" s="16"/>
      <c r="FN877" s="16"/>
      <c r="FO877" s="16"/>
      <c r="FP877" s="16"/>
      <c r="FQ877" s="16"/>
      <c r="FR877" s="16"/>
      <c r="FS877" s="16"/>
      <c r="FT877" s="16"/>
      <c r="FU877" s="16"/>
      <c r="FV877" s="16"/>
      <c r="FW877" s="16"/>
      <c r="FX877" s="16"/>
    </row>
    <row r="878" spans="1:180" x14ac:dyDescent="0.3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16"/>
      <c r="BH878" s="16"/>
      <c r="BI878" s="16"/>
      <c r="BJ878" s="16"/>
      <c r="BK878" s="16"/>
      <c r="BL878" s="16"/>
      <c r="BM878" s="16"/>
      <c r="BN878" s="16"/>
      <c r="BO878" s="16"/>
      <c r="BP878" s="16"/>
      <c r="BQ878" s="16"/>
      <c r="BR878" s="16"/>
      <c r="BS878" s="16"/>
      <c r="BT878" s="16"/>
      <c r="BU878" s="16"/>
      <c r="BV878" s="16"/>
      <c r="BW878" s="16"/>
      <c r="BX878" s="16"/>
      <c r="BY878" s="16"/>
      <c r="BZ878" s="16"/>
      <c r="CA878" s="16"/>
      <c r="CB878" s="16"/>
      <c r="CC878" s="16"/>
      <c r="CD878" s="16"/>
      <c r="CE878" s="16"/>
      <c r="CF878" s="16"/>
      <c r="CG878" s="16"/>
      <c r="CH878" s="16"/>
      <c r="CI878" s="16"/>
      <c r="CJ878" s="16"/>
      <c r="CK878" s="16"/>
      <c r="CL878" s="16"/>
      <c r="CM878" s="16"/>
      <c r="CN878" s="16"/>
      <c r="CO878" s="16"/>
      <c r="CP878" s="16"/>
      <c r="CQ878" s="16"/>
      <c r="CR878" s="16"/>
      <c r="CS878" s="16"/>
      <c r="CT878" s="16"/>
      <c r="CU878" s="16"/>
      <c r="CV878" s="16"/>
      <c r="CW878" s="16"/>
      <c r="CX878" s="16"/>
      <c r="CY878" s="16"/>
      <c r="CZ878" s="16"/>
      <c r="DA878" s="16"/>
      <c r="DB878" s="16"/>
      <c r="DC878" s="16"/>
      <c r="DD878" s="16"/>
      <c r="DE878" s="16"/>
      <c r="DF878" s="16"/>
      <c r="DG878" s="16"/>
      <c r="DH878" s="16"/>
      <c r="DI878" s="16"/>
      <c r="DJ878" s="16"/>
      <c r="DK878" s="16"/>
      <c r="DL878" s="16"/>
      <c r="DM878" s="16"/>
      <c r="DN878" s="16"/>
      <c r="DO878" s="16"/>
      <c r="DP878" s="16"/>
      <c r="DQ878" s="16"/>
      <c r="DR878" s="16"/>
      <c r="DS878" s="16"/>
      <c r="DT878" s="16"/>
      <c r="DU878" s="16"/>
      <c r="DV878" s="16"/>
      <c r="DW878" s="16"/>
      <c r="DX878" s="16"/>
      <c r="DY878" s="16"/>
      <c r="DZ878" s="16"/>
      <c r="EA878" s="16"/>
      <c r="EB878" s="16"/>
      <c r="EC878" s="16"/>
      <c r="ED878" s="16"/>
      <c r="EE878" s="16"/>
      <c r="EF878" s="16"/>
      <c r="EG878" s="16"/>
      <c r="EH878" s="16"/>
      <c r="EI878" s="16"/>
      <c r="EJ878" s="16"/>
      <c r="EK878" s="16"/>
      <c r="EL878" s="16"/>
      <c r="EM878" s="16"/>
      <c r="EN878" s="16"/>
      <c r="EO878" s="16"/>
      <c r="EP878" s="16"/>
      <c r="EQ878" s="16"/>
      <c r="ER878" s="16"/>
      <c r="ES878" s="16"/>
      <c r="ET878" s="16"/>
      <c r="EU878" s="16"/>
      <c r="EV878" s="16"/>
      <c r="EW878" s="16"/>
      <c r="EX878" s="16"/>
      <c r="EY878" s="16"/>
      <c r="EZ878" s="16"/>
      <c r="FA878" s="16"/>
      <c r="FB878" s="16"/>
      <c r="FC878" s="16"/>
      <c r="FD878" s="16"/>
      <c r="FE878" s="16"/>
      <c r="FF878" s="16"/>
      <c r="FG878" s="16"/>
      <c r="FH878" s="16"/>
      <c r="FI878" s="16"/>
      <c r="FJ878" s="16"/>
      <c r="FK878" s="16"/>
      <c r="FL878" s="16"/>
      <c r="FM878" s="16"/>
      <c r="FN878" s="16"/>
      <c r="FO878" s="16"/>
      <c r="FP878" s="16"/>
      <c r="FQ878" s="16"/>
      <c r="FR878" s="16"/>
      <c r="FS878" s="16"/>
      <c r="FT878" s="16"/>
      <c r="FU878" s="16"/>
      <c r="FV878" s="16"/>
      <c r="FW878" s="16"/>
      <c r="FX878"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9DFD6-EA5A-474D-8D9B-DEFA0A8C6B6C}">
  <dimension ref="A1:E2336"/>
  <sheetViews>
    <sheetView topLeftCell="F11" zoomScale="130" zoomScaleNormal="130" workbookViewId="0">
      <selection activeCell="Q2" sqref="Q2"/>
    </sheetView>
  </sheetViews>
  <sheetFormatPr defaultRowHeight="14.5" x14ac:dyDescent="0.35"/>
  <cols>
    <col min="2" max="2" width="13.1796875" customWidth="1"/>
    <col min="3" max="3" width="12.453125" customWidth="1"/>
    <col min="4" max="4" width="18.08984375" customWidth="1"/>
  </cols>
  <sheetData>
    <row r="1" spans="1:5" x14ac:dyDescent="0.35">
      <c r="A1" s="7" t="s">
        <v>8387</v>
      </c>
      <c r="B1" s="7" t="s">
        <v>2373</v>
      </c>
      <c r="C1" s="7" t="s">
        <v>2374</v>
      </c>
      <c r="D1" s="8" t="s">
        <v>8400</v>
      </c>
      <c r="E1" s="7" t="s">
        <v>8388</v>
      </c>
    </row>
    <row r="2" spans="1:5" x14ac:dyDescent="0.35">
      <c r="A2">
        <f>VLOOKUP(Health_Care[[#This Row],[Customer ID]],Table6[#All],6,0)</f>
        <v>54</v>
      </c>
      <c r="B2">
        <f>VLOOKUP(Health_Care[[#This Row],[Customer ID]],Medical_Examinations[],2,0)</f>
        <v>47.41</v>
      </c>
      <c r="C2">
        <f>VLOOKUP(Health_Care[[#This Row],[Customer ID]],Medical_Examinations[],4,0)</f>
        <v>7.47</v>
      </c>
      <c r="D2" s="11">
        <f>VLOOKUP(Health_Care[[#This Row],[Customer ID]],Table6[#All],8,0)</f>
        <v>63770.43</v>
      </c>
    </row>
    <row r="3" spans="1:5" x14ac:dyDescent="0.35">
      <c r="A3">
        <f>VLOOKUP(Health_Care[[#This Row],[Customer ID]],Table6[#All],6,0)</f>
        <v>46</v>
      </c>
      <c r="B3">
        <f>VLOOKUP(Health_Care[[#This Row],[Customer ID]],Medical_Examinations[],2,0)</f>
        <v>30.36</v>
      </c>
      <c r="C3">
        <f>VLOOKUP(Health_Care[[#This Row],[Customer ID]],Medical_Examinations[],4,0)</f>
        <v>5.77</v>
      </c>
      <c r="D3" s="11">
        <f>VLOOKUP(Health_Care[[#This Row],[Customer ID]],Table6[#All],8,0)</f>
        <v>62592.87</v>
      </c>
    </row>
    <row r="4" spans="1:5" x14ac:dyDescent="0.35">
      <c r="A4">
        <f>VLOOKUP(Health_Care[[#This Row],[Customer ID]],Table6[#All],6,0)</f>
        <v>52</v>
      </c>
      <c r="B4">
        <f>VLOOKUP(Health_Care[[#This Row],[Customer ID]],Medical_Examinations[],2,0)</f>
        <v>34.484999999999999</v>
      </c>
      <c r="C4">
        <f>VLOOKUP(Health_Care[[#This Row],[Customer ID]],Medical_Examinations[],4,0)</f>
        <v>11.87</v>
      </c>
      <c r="D4" s="11">
        <f>VLOOKUP(Health_Care[[#This Row],[Customer ID]],Table6[#All],8,0)</f>
        <v>60021.4</v>
      </c>
    </row>
    <row r="5" spans="1:5" x14ac:dyDescent="0.35">
      <c r="A5">
        <f>VLOOKUP(Health_Care[[#This Row],[Customer ID]],Table6[#All],6,0)</f>
        <v>32</v>
      </c>
      <c r="B5">
        <f>VLOOKUP(Health_Care[[#This Row],[Customer ID]],Medical_Examinations[],2,0)</f>
        <v>38.094999999999999</v>
      </c>
      <c r="C5">
        <f>VLOOKUP(Health_Care[[#This Row],[Customer ID]],Medical_Examinations[],4,0)</f>
        <v>6.05</v>
      </c>
      <c r="D5" s="11">
        <f>VLOOKUP(Health_Care[[#This Row],[Customer ID]],Table6[#All],8,0)</f>
        <v>58571.07</v>
      </c>
    </row>
    <row r="6" spans="1:5" x14ac:dyDescent="0.35">
      <c r="A6">
        <f>VLOOKUP(Health_Care[[#This Row],[Customer ID]],Table6[#All],6,0)</f>
        <v>33</v>
      </c>
      <c r="B6">
        <f>VLOOKUP(Health_Care[[#This Row],[Customer ID]],Medical_Examinations[],2,0)</f>
        <v>35.53</v>
      </c>
      <c r="C6">
        <f>VLOOKUP(Health_Care[[#This Row],[Customer ID]],Medical_Examinations[],4,0)</f>
        <v>5.45</v>
      </c>
      <c r="D6" s="11">
        <f>VLOOKUP(Health_Care[[#This Row],[Customer ID]],Table6[#All],8,0)</f>
        <v>55135.4</v>
      </c>
    </row>
    <row r="7" spans="1:5" x14ac:dyDescent="0.35">
      <c r="A7">
        <f>VLOOKUP(Health_Care[[#This Row],[Customer ID]],Table6[#All],6,0)</f>
        <v>60</v>
      </c>
      <c r="B7">
        <f>VLOOKUP(Health_Care[[#This Row],[Customer ID]],Medical_Examinations[],2,0)</f>
        <v>32.799999999999997</v>
      </c>
      <c r="C7">
        <f>VLOOKUP(Health_Care[[#This Row],[Customer ID]],Medical_Examinations[],4,0)</f>
        <v>6.59</v>
      </c>
      <c r="D7" s="11">
        <f>VLOOKUP(Health_Care[[#This Row],[Customer ID]],Table6[#All],8,0)</f>
        <v>52590.83</v>
      </c>
    </row>
    <row r="8" spans="1:5" ht="15" customHeight="1" x14ac:dyDescent="0.35">
      <c r="A8">
        <f>VLOOKUP(Health_Care[[#This Row],[Customer ID]],Table6[#All],6,0)</f>
        <v>28</v>
      </c>
      <c r="B8">
        <f>VLOOKUP(Health_Care[[#This Row],[Customer ID]],Medical_Examinations[],2,0)</f>
        <v>36.4</v>
      </c>
      <c r="C8">
        <f>VLOOKUP(Health_Care[[#This Row],[Customer ID]],Medical_Examinations[],4,0)</f>
        <v>6.07</v>
      </c>
      <c r="D8" s="11">
        <f>VLOOKUP(Health_Care[[#This Row],[Customer ID]],Table6[#All],8,0)</f>
        <v>51194.559999999998</v>
      </c>
    </row>
    <row r="9" spans="1:5" x14ac:dyDescent="0.35">
      <c r="A9">
        <f>VLOOKUP(Health_Care[[#This Row],[Customer ID]],Table6[#All],6,0)</f>
        <v>64</v>
      </c>
      <c r="B9">
        <f>VLOOKUP(Health_Care[[#This Row],[Customer ID]],Medical_Examinations[],2,0)</f>
        <v>36.96</v>
      </c>
      <c r="C9">
        <f>VLOOKUP(Health_Care[[#This Row],[Customer ID]],Medical_Examinations[],4,0)</f>
        <v>7.93</v>
      </c>
      <c r="D9" s="11">
        <f>VLOOKUP(Health_Care[[#This Row],[Customer ID]],Table6[#All],8,0)</f>
        <v>49577.66</v>
      </c>
    </row>
    <row r="10" spans="1:5" x14ac:dyDescent="0.35">
      <c r="A10">
        <f>VLOOKUP(Health_Care[[#This Row],[Customer ID]],Table6[#All],6,0)</f>
        <v>59</v>
      </c>
      <c r="B10">
        <f>VLOOKUP(Health_Care[[#This Row],[Customer ID]],Medical_Examinations[],2,0)</f>
        <v>41.14</v>
      </c>
      <c r="C10">
        <f>VLOOKUP(Health_Care[[#This Row],[Customer ID]],Medical_Examinations[],4,0)</f>
        <v>9.58</v>
      </c>
      <c r="D10" s="11">
        <f>VLOOKUP(Health_Care[[#This Row],[Customer ID]],Table6[#All],8,0)</f>
        <v>48970.25</v>
      </c>
    </row>
    <row r="11" spans="1:5" x14ac:dyDescent="0.35">
      <c r="A11">
        <f>VLOOKUP(Health_Care[[#This Row],[Customer ID]],Table6[#All],6,0)</f>
        <v>44</v>
      </c>
      <c r="B11">
        <f>VLOOKUP(Health_Care[[#This Row],[Customer ID]],Medical_Examinations[],2,0)</f>
        <v>38.06</v>
      </c>
      <c r="C11">
        <f>VLOOKUP(Health_Care[[#This Row],[Customer ID]],Medical_Examinations[],4,0)</f>
        <v>10.79</v>
      </c>
      <c r="D11" s="11">
        <f>VLOOKUP(Health_Care[[#This Row],[Customer ID]],Table6[#All],8,0)</f>
        <v>48885.14</v>
      </c>
    </row>
    <row r="12" spans="1:5" x14ac:dyDescent="0.35">
      <c r="A12">
        <f>VLOOKUP(Health_Care[[#This Row],[Customer ID]],Table6[#All],6,0)</f>
        <v>63</v>
      </c>
      <c r="B12">
        <f>VLOOKUP(Health_Care[[#This Row],[Customer ID]],Medical_Examinations[],2,0)</f>
        <v>37.700000000000003</v>
      </c>
      <c r="C12">
        <f>VLOOKUP(Health_Care[[#This Row],[Customer ID]],Medical_Examinations[],4,0)</f>
        <v>5.96</v>
      </c>
      <c r="D12" s="11">
        <f>VLOOKUP(Health_Care[[#This Row],[Customer ID]],Table6[#All],8,0)</f>
        <v>48824.45</v>
      </c>
    </row>
    <row r="13" spans="1:5" x14ac:dyDescent="0.35">
      <c r="A13">
        <f>VLOOKUP(Health_Care[[#This Row],[Customer ID]],Table6[#All],6,0)</f>
        <v>57</v>
      </c>
      <c r="B13">
        <f>VLOOKUP(Health_Care[[#This Row],[Customer ID]],Medical_Examinations[],2,0)</f>
        <v>42.13</v>
      </c>
      <c r="C13">
        <f>VLOOKUP(Health_Care[[#This Row],[Customer ID]],Medical_Examinations[],4,0)</f>
        <v>11.9</v>
      </c>
      <c r="D13" s="11">
        <f>VLOOKUP(Health_Care[[#This Row],[Customer ID]],Table6[#All],8,0)</f>
        <v>48675.519999999997</v>
      </c>
    </row>
    <row r="14" spans="1:5" x14ac:dyDescent="0.35">
      <c r="A14">
        <f>VLOOKUP(Health_Care[[#This Row],[Customer ID]],Table6[#All],6,0)</f>
        <v>60</v>
      </c>
      <c r="B14">
        <f>VLOOKUP(Health_Care[[#This Row],[Customer ID]],Medical_Examinations[],2,0)</f>
        <v>40.92</v>
      </c>
      <c r="C14">
        <f>VLOOKUP(Health_Care[[#This Row],[Customer ID]],Medical_Examinations[],4,0)</f>
        <v>8.41</v>
      </c>
      <c r="D14" s="11">
        <f>VLOOKUP(Health_Care[[#This Row],[Customer ID]],Table6[#All],8,0)</f>
        <v>48673.56</v>
      </c>
    </row>
    <row r="15" spans="1:5" x14ac:dyDescent="0.35">
      <c r="A15">
        <f>VLOOKUP(Health_Care[[#This Row],[Customer ID]],Table6[#All],6,0)</f>
        <v>54</v>
      </c>
      <c r="B15">
        <f>VLOOKUP(Health_Care[[#This Row],[Customer ID]],Medical_Examinations[],2,0)</f>
        <v>40.564999999999998</v>
      </c>
      <c r="C15">
        <f>VLOOKUP(Health_Care[[#This Row],[Customer ID]],Medical_Examinations[],4,0)</f>
        <v>7.02</v>
      </c>
      <c r="D15" s="11">
        <f>VLOOKUP(Health_Care[[#This Row],[Customer ID]],Table6[#All],8,0)</f>
        <v>48549.18</v>
      </c>
    </row>
    <row r="16" spans="1:5" x14ac:dyDescent="0.35">
      <c r="A16">
        <f>VLOOKUP(Health_Care[[#This Row],[Customer ID]],Table6[#All],6,0)</f>
        <v>61</v>
      </c>
      <c r="B16">
        <f>VLOOKUP(Health_Care[[#This Row],[Customer ID]],Medical_Examinations[],2,0)</f>
        <v>36.384999999999998</v>
      </c>
      <c r="C16">
        <f>VLOOKUP(Health_Care[[#This Row],[Customer ID]],Medical_Examinations[],4,0)</f>
        <v>7.59</v>
      </c>
      <c r="D16" s="11">
        <f>VLOOKUP(Health_Care[[#This Row],[Customer ID]],Table6[#All],8,0)</f>
        <v>48517.56</v>
      </c>
      <c r="E16" t="s">
        <v>8412</v>
      </c>
    </row>
    <row r="17" spans="1:4" x14ac:dyDescent="0.35">
      <c r="A17">
        <f>VLOOKUP(Health_Care[[#This Row],[Customer ID]],Table6[#All],6,0)</f>
        <v>60</v>
      </c>
      <c r="B17">
        <f>VLOOKUP(Health_Care[[#This Row],[Customer ID]],Medical_Examinations[],2,0)</f>
        <v>39.9</v>
      </c>
      <c r="C17">
        <f>VLOOKUP(Health_Care[[#This Row],[Customer ID]],Medical_Examinations[],4,0)</f>
        <v>11.32</v>
      </c>
      <c r="D17" s="11">
        <f>VLOOKUP(Health_Care[[#This Row],[Customer ID]],Table6[#All],8,0)</f>
        <v>48173.36</v>
      </c>
    </row>
    <row r="18" spans="1:4" x14ac:dyDescent="0.35">
      <c r="A18">
        <f>VLOOKUP(Health_Care[[#This Row],[Customer ID]],Table6[#All],6,0)</f>
        <v>64</v>
      </c>
      <c r="B18">
        <f>VLOOKUP(Health_Care[[#This Row],[Customer ID]],Medical_Examinations[],2,0)</f>
        <v>33.799999999999997</v>
      </c>
      <c r="C18">
        <f>VLOOKUP(Health_Care[[#This Row],[Customer ID]],Medical_Examinations[],4,0)</f>
        <v>7.67</v>
      </c>
      <c r="D18" s="11">
        <f>VLOOKUP(Health_Care[[#This Row],[Customer ID]],Table6[#All],8,0)</f>
        <v>47928.03</v>
      </c>
    </row>
    <row r="19" spans="1:4" x14ac:dyDescent="0.35">
      <c r="A19">
        <f>VLOOKUP(Health_Care[[#This Row],[Customer ID]],Table6[#All],6,0)</f>
        <v>59</v>
      </c>
      <c r="B19">
        <f>VLOOKUP(Health_Care[[#This Row],[Customer ID]],Medical_Examinations[],2,0)</f>
        <v>36.765000000000001</v>
      </c>
      <c r="C19">
        <f>VLOOKUP(Health_Care[[#This Row],[Customer ID]],Medical_Examinations[],4,0)</f>
        <v>7.29</v>
      </c>
      <c r="D19" s="11">
        <f>VLOOKUP(Health_Care[[#This Row],[Customer ID]],Table6[#All],8,0)</f>
        <v>47896.79</v>
      </c>
    </row>
    <row r="20" spans="1:4" x14ac:dyDescent="0.35">
      <c r="A20">
        <f>VLOOKUP(Health_Care[[#This Row],[Customer ID]],Table6[#All],6,0)</f>
        <v>58</v>
      </c>
      <c r="B20">
        <f>VLOOKUP(Health_Care[[#This Row],[Customer ID]],Medical_Examinations[],2,0)</f>
        <v>36.954999999999998</v>
      </c>
      <c r="C20">
        <f>VLOOKUP(Health_Care[[#This Row],[Customer ID]],Medical_Examinations[],4,0)</f>
        <v>4.72</v>
      </c>
      <c r="D20" s="11">
        <f>VLOOKUP(Health_Care[[#This Row],[Customer ID]],Table6[#All],8,0)</f>
        <v>47496.49</v>
      </c>
    </row>
    <row r="21" spans="1:4" x14ac:dyDescent="0.35">
      <c r="A21">
        <f>VLOOKUP(Health_Care[[#This Row],[Customer ID]],Table6[#All],6,0)</f>
        <v>51</v>
      </c>
      <c r="B21">
        <f>VLOOKUP(Health_Care[[#This Row],[Customer ID]],Medical_Examinations[],2,0)</f>
        <v>42.9</v>
      </c>
      <c r="C21">
        <f>VLOOKUP(Health_Care[[#This Row],[Customer ID]],Medical_Examinations[],4,0)</f>
        <v>11.41</v>
      </c>
      <c r="D21" s="11">
        <f>VLOOKUP(Health_Care[[#This Row],[Customer ID]],Table6[#All],8,0)</f>
        <v>47462.89</v>
      </c>
    </row>
    <row r="22" spans="1:4" x14ac:dyDescent="0.35">
      <c r="A22">
        <f>VLOOKUP(Health_Care[[#This Row],[Customer ID]],Table6[#All],6,0)</f>
        <v>61</v>
      </c>
      <c r="B22">
        <f>VLOOKUP(Health_Care[[#This Row],[Customer ID]],Medical_Examinations[],2,0)</f>
        <v>36.299999999999997</v>
      </c>
      <c r="C22">
        <f>VLOOKUP(Health_Care[[#This Row],[Customer ID]],Medical_Examinations[],4,0)</f>
        <v>11.5</v>
      </c>
      <c r="D22" s="11">
        <f>VLOOKUP(Health_Care[[#This Row],[Customer ID]],Table6[#All],8,0)</f>
        <v>47403.88</v>
      </c>
    </row>
    <row r="23" spans="1:4" x14ac:dyDescent="0.35">
      <c r="A23">
        <f>VLOOKUP(Health_Care[[#This Row],[Customer ID]],Table6[#All],6,0)</f>
        <v>63</v>
      </c>
      <c r="B23">
        <f>VLOOKUP(Health_Care[[#This Row],[Customer ID]],Medical_Examinations[],2,0)</f>
        <v>32.200000000000003</v>
      </c>
      <c r="C23">
        <f>VLOOKUP(Health_Care[[#This Row],[Customer ID]],Medical_Examinations[],4,0)</f>
        <v>6.22</v>
      </c>
      <c r="D23" s="11">
        <f>VLOOKUP(Health_Care[[#This Row],[Customer ID]],Table6[#All],8,0)</f>
        <v>47305.31</v>
      </c>
    </row>
    <row r="24" spans="1:4" x14ac:dyDescent="0.35">
      <c r="A24">
        <f>VLOOKUP(Health_Care[[#This Row],[Customer ID]],Table6[#All],6,0)</f>
        <v>64</v>
      </c>
      <c r="B24">
        <f>VLOOKUP(Health_Care[[#This Row],[Customer ID]],Medical_Examinations[],2,0)</f>
        <v>31.3</v>
      </c>
      <c r="C24">
        <f>VLOOKUP(Health_Care[[#This Row],[Customer ID]],Medical_Examinations[],4,0)</f>
        <v>11.38</v>
      </c>
      <c r="D24" s="11">
        <f>VLOOKUP(Health_Care[[#This Row],[Customer ID]],Table6[#All],8,0)</f>
        <v>47291.06</v>
      </c>
    </row>
    <row r="25" spans="1:4" x14ac:dyDescent="0.35">
      <c r="A25">
        <f>VLOOKUP(Health_Care[[#This Row],[Customer ID]],Table6[#All],6,0)</f>
        <v>52</v>
      </c>
      <c r="B25">
        <f>VLOOKUP(Health_Care[[#This Row],[Customer ID]],Medical_Examinations[],2,0)</f>
        <v>41.8</v>
      </c>
      <c r="C25">
        <f>VLOOKUP(Health_Care[[#This Row],[Customer ID]],Medical_Examinations[],4,0)</f>
        <v>7.89</v>
      </c>
      <c r="D25" s="11">
        <f>VLOOKUP(Health_Care[[#This Row],[Customer ID]],Table6[#All],8,0)</f>
        <v>47269.85</v>
      </c>
    </row>
    <row r="26" spans="1:4" x14ac:dyDescent="0.35">
      <c r="A26">
        <f>VLOOKUP(Health_Care[[#This Row],[Customer ID]],Table6[#All],6,0)</f>
        <v>63</v>
      </c>
      <c r="B26">
        <f>VLOOKUP(Health_Care[[#This Row],[Customer ID]],Medical_Examinations[],2,0)</f>
        <v>35.090000000000003</v>
      </c>
      <c r="C26">
        <f>VLOOKUP(Health_Care[[#This Row],[Customer ID]],Medical_Examinations[],4,0)</f>
        <v>4.38</v>
      </c>
      <c r="D26" s="11">
        <f>VLOOKUP(Health_Care[[#This Row],[Customer ID]],Table6[#All],8,0)</f>
        <v>47055.53</v>
      </c>
    </row>
    <row r="27" spans="1:4" x14ac:dyDescent="0.35">
      <c r="A27">
        <f>VLOOKUP(Health_Care[[#This Row],[Customer ID]],Table6[#All],6,0)</f>
        <v>64</v>
      </c>
      <c r="B27">
        <f>VLOOKUP(Health_Care[[#This Row],[Customer ID]],Medical_Examinations[],2,0)</f>
        <v>33.880000000000003</v>
      </c>
      <c r="C27">
        <f>VLOOKUP(Health_Care[[#This Row],[Customer ID]],Medical_Examinations[],4,0)</f>
        <v>7.01</v>
      </c>
      <c r="D27" s="11">
        <f>VLOOKUP(Health_Care[[#This Row],[Customer ID]],Table6[#All],8,0)</f>
        <v>46889.26</v>
      </c>
    </row>
    <row r="28" spans="1:4" x14ac:dyDescent="0.35">
      <c r="A28">
        <f>VLOOKUP(Health_Care[[#This Row],[Customer ID]],Table6[#All],6,0)</f>
        <v>62</v>
      </c>
      <c r="B28">
        <f>VLOOKUP(Health_Care[[#This Row],[Customer ID]],Medical_Examinations[],2,0)</f>
        <v>30.875</v>
      </c>
      <c r="C28">
        <f>VLOOKUP(Health_Care[[#This Row],[Customer ID]],Medical_Examinations[],4,0)</f>
        <v>11.88</v>
      </c>
      <c r="D28" s="11">
        <f>VLOOKUP(Health_Care[[#This Row],[Customer ID]],Table6[#All],8,0)</f>
        <v>46718.16</v>
      </c>
    </row>
    <row r="29" spans="1:4" x14ac:dyDescent="0.35">
      <c r="A29">
        <f>VLOOKUP(Health_Care[[#This Row],[Customer ID]],Table6[#All],6,0)</f>
        <v>53</v>
      </c>
      <c r="B29">
        <f>VLOOKUP(Health_Care[[#This Row],[Customer ID]],Medical_Examinations[],2,0)</f>
        <v>36.86</v>
      </c>
      <c r="C29">
        <f>VLOOKUP(Health_Care[[#This Row],[Customer ID]],Medical_Examinations[],4,0)</f>
        <v>5.19</v>
      </c>
      <c r="D29" s="11">
        <f>VLOOKUP(Health_Care[[#This Row],[Customer ID]],Table6[#All],8,0)</f>
        <v>46661.440000000002</v>
      </c>
    </row>
    <row r="30" spans="1:4" x14ac:dyDescent="0.35">
      <c r="A30">
        <f>VLOOKUP(Health_Care[[#This Row],[Customer ID]],Table6[#All],6,0)</f>
        <v>61</v>
      </c>
      <c r="B30">
        <f>VLOOKUP(Health_Care[[#This Row],[Customer ID]],Medical_Examinations[],2,0)</f>
        <v>35.86</v>
      </c>
      <c r="C30">
        <f>VLOOKUP(Health_Care[[#This Row],[Customer ID]],Medical_Examinations[],4,0)</f>
        <v>6.74</v>
      </c>
      <c r="D30" s="11">
        <f>VLOOKUP(Health_Care[[#This Row],[Customer ID]],Table6[#All],8,0)</f>
        <v>46599.11</v>
      </c>
    </row>
    <row r="31" spans="1:4" x14ac:dyDescent="0.35">
      <c r="A31">
        <f>VLOOKUP(Health_Care[[#This Row],[Customer ID]],Table6[#All],6,0)</f>
        <v>51</v>
      </c>
      <c r="B31">
        <f>VLOOKUP(Health_Care[[#This Row],[Customer ID]],Medical_Examinations[],2,0)</f>
        <v>37.049999999999997</v>
      </c>
      <c r="C31">
        <f>VLOOKUP(Health_Care[[#This Row],[Customer ID]],Medical_Examinations[],4,0)</f>
        <v>8.44</v>
      </c>
      <c r="D31" s="11">
        <f>VLOOKUP(Health_Care[[#This Row],[Customer ID]],Table6[#All],8,0)</f>
        <v>46255.11</v>
      </c>
    </row>
    <row r="32" spans="1:4" x14ac:dyDescent="0.35">
      <c r="A32">
        <f>VLOOKUP(Health_Care[[#This Row],[Customer ID]],Table6[#All],6,0)</f>
        <v>44</v>
      </c>
      <c r="B32">
        <f>VLOOKUP(Health_Care[[#This Row],[Customer ID]],Medical_Examinations[],2,0)</f>
        <v>43.89</v>
      </c>
      <c r="C32">
        <f>VLOOKUP(Health_Care[[#This Row],[Customer ID]],Medical_Examinations[],4,0)</f>
        <v>8.7100000000000009</v>
      </c>
      <c r="D32" s="11">
        <f>VLOOKUP(Health_Care[[#This Row],[Customer ID]],Table6[#All],8,0)</f>
        <v>46200.99</v>
      </c>
    </row>
    <row r="33" spans="1:4" x14ac:dyDescent="0.35">
      <c r="A33">
        <f>VLOOKUP(Health_Care[[#This Row],[Customer ID]],Table6[#All],6,0)</f>
        <v>46</v>
      </c>
      <c r="B33">
        <f>VLOOKUP(Health_Care[[#This Row],[Customer ID]],Medical_Examinations[],2,0)</f>
        <v>42.35</v>
      </c>
      <c r="C33">
        <f>VLOOKUP(Health_Care[[#This Row],[Customer ID]],Medical_Examinations[],4,0)</f>
        <v>5.08</v>
      </c>
      <c r="D33" s="11">
        <f>VLOOKUP(Health_Care[[#This Row],[Customer ID]],Table6[#All],8,0)</f>
        <v>46151.12</v>
      </c>
    </row>
    <row r="34" spans="1:4" x14ac:dyDescent="0.35">
      <c r="A34">
        <f>VLOOKUP(Health_Care[[#This Row],[Customer ID]],Table6[#All],6,0)</f>
        <v>60</v>
      </c>
      <c r="B34">
        <f>VLOOKUP(Health_Care[[#This Row],[Customer ID]],Medical_Examinations[],2,0)</f>
        <v>31.35</v>
      </c>
      <c r="C34">
        <f>VLOOKUP(Health_Care[[#This Row],[Customer ID]],Medical_Examinations[],4,0)</f>
        <v>6.86</v>
      </c>
      <c r="D34" s="11">
        <f>VLOOKUP(Health_Care[[#This Row],[Customer ID]],Table6[#All],8,0)</f>
        <v>46130.53</v>
      </c>
    </row>
    <row r="35" spans="1:4" x14ac:dyDescent="0.35">
      <c r="A35">
        <f>VLOOKUP(Health_Care[[#This Row],[Customer ID]],Table6[#All],6,0)</f>
        <v>37</v>
      </c>
      <c r="B35">
        <f>VLOOKUP(Health_Care[[#This Row],[Customer ID]],Medical_Examinations[],2,0)</f>
        <v>47.6</v>
      </c>
      <c r="C35">
        <f>VLOOKUP(Health_Care[[#This Row],[Customer ID]],Medical_Examinations[],4,0)</f>
        <v>5.95</v>
      </c>
      <c r="D35" s="11">
        <f>VLOOKUP(Health_Care[[#This Row],[Customer ID]],Table6[#All],8,0)</f>
        <v>46113.51</v>
      </c>
    </row>
    <row r="36" spans="1:4" x14ac:dyDescent="0.35">
      <c r="A36">
        <f>VLOOKUP(Health_Care[[#This Row],[Customer ID]],Table6[#All],6,0)</f>
        <v>43</v>
      </c>
      <c r="B36">
        <f>VLOOKUP(Health_Care[[#This Row],[Customer ID]],Medical_Examinations[],2,0)</f>
        <v>46.2</v>
      </c>
      <c r="C36">
        <f>VLOOKUP(Health_Care[[#This Row],[Customer ID]],Medical_Examinations[],4,0)</f>
        <v>6.09</v>
      </c>
      <c r="D36" s="11">
        <f>VLOOKUP(Health_Care[[#This Row],[Customer ID]],Table6[#All],8,0)</f>
        <v>45863.21</v>
      </c>
    </row>
    <row r="37" spans="1:4" x14ac:dyDescent="0.35">
      <c r="A37">
        <f>VLOOKUP(Health_Care[[#This Row],[Customer ID]],Table6[#All],6,0)</f>
        <v>62</v>
      </c>
      <c r="B37">
        <f>VLOOKUP(Health_Care[[#This Row],[Customer ID]],Medical_Examinations[],2,0)</f>
        <v>32.015000000000001</v>
      </c>
      <c r="C37">
        <f>VLOOKUP(Health_Care[[#This Row],[Customer ID]],Medical_Examinations[],4,0)</f>
        <v>11.75</v>
      </c>
      <c r="D37" s="11">
        <f>VLOOKUP(Health_Care[[#This Row],[Customer ID]],Table6[#All],8,0)</f>
        <v>45710.21</v>
      </c>
    </row>
    <row r="38" spans="1:4" x14ac:dyDescent="0.35">
      <c r="A38">
        <f>VLOOKUP(Health_Care[[#This Row],[Customer ID]],Table6[#All],6,0)</f>
        <v>48</v>
      </c>
      <c r="B38">
        <f>VLOOKUP(Health_Care[[#This Row],[Customer ID]],Medical_Examinations[],2,0)</f>
        <v>40.564999999999998</v>
      </c>
      <c r="C38">
        <f>VLOOKUP(Health_Care[[#This Row],[Customer ID]],Medical_Examinations[],4,0)</f>
        <v>7.37</v>
      </c>
      <c r="D38" s="11">
        <f>VLOOKUP(Health_Care[[#This Row],[Customer ID]],Table6[#All],8,0)</f>
        <v>45702.02</v>
      </c>
    </row>
    <row r="39" spans="1:4" x14ac:dyDescent="0.35">
      <c r="A39">
        <f>VLOOKUP(Health_Care[[#This Row],[Customer ID]],Table6[#All],6,0)</f>
        <v>60</v>
      </c>
      <c r="B39">
        <f>VLOOKUP(Health_Care[[#This Row],[Customer ID]],Medical_Examinations[],2,0)</f>
        <v>32.450000000000003</v>
      </c>
      <c r="C39">
        <f>VLOOKUP(Health_Care[[#This Row],[Customer ID]],Medical_Examinations[],4,0)</f>
        <v>11.91</v>
      </c>
      <c r="D39" s="11">
        <f>VLOOKUP(Health_Care[[#This Row],[Customer ID]],Table6[#All],8,0)</f>
        <v>45008.959999999999</v>
      </c>
    </row>
    <row r="40" spans="1:4" x14ac:dyDescent="0.35">
      <c r="A40">
        <f>VLOOKUP(Health_Care[[#This Row],[Customer ID]],Table6[#All],6,0)</f>
        <v>51</v>
      </c>
      <c r="B40">
        <f>VLOOKUP(Health_Care[[#This Row],[Customer ID]],Medical_Examinations[],2,0)</f>
        <v>34.96</v>
      </c>
      <c r="C40">
        <f>VLOOKUP(Health_Care[[#This Row],[Customer ID]],Medical_Examinations[],4,0)</f>
        <v>6.52</v>
      </c>
      <c r="D40" s="11">
        <f>VLOOKUP(Health_Care[[#This Row],[Customer ID]],Table6[#All],8,0)</f>
        <v>44641.2</v>
      </c>
    </row>
    <row r="41" spans="1:4" x14ac:dyDescent="0.35">
      <c r="A41">
        <f>VLOOKUP(Health_Care[[#This Row],[Customer ID]],Table6[#All],6,0)</f>
        <v>29</v>
      </c>
      <c r="B41">
        <f>VLOOKUP(Health_Care[[#This Row],[Customer ID]],Medical_Examinations[],2,0)</f>
        <v>35.5</v>
      </c>
      <c r="C41">
        <f>VLOOKUP(Health_Care[[#This Row],[Customer ID]],Medical_Examinations[],4,0)</f>
        <v>5.14</v>
      </c>
      <c r="D41" s="11">
        <f>VLOOKUP(Health_Care[[#This Row],[Customer ID]],Table6[#All],8,0)</f>
        <v>44585.46</v>
      </c>
    </row>
    <row r="42" spans="1:4" x14ac:dyDescent="0.35">
      <c r="A42">
        <f>VLOOKUP(Health_Care[[#This Row],[Customer ID]],Table6[#All],6,0)</f>
        <v>22</v>
      </c>
      <c r="B42">
        <f>VLOOKUP(Health_Care[[#This Row],[Customer ID]],Medical_Examinations[],2,0)</f>
        <v>52.58</v>
      </c>
      <c r="C42">
        <f>VLOOKUP(Health_Care[[#This Row],[Customer ID]],Medical_Examinations[],4,0)</f>
        <v>4.1900000000000004</v>
      </c>
      <c r="D42" s="11">
        <f>VLOOKUP(Health_Care[[#This Row],[Customer ID]],Table6[#All],8,0)</f>
        <v>44501.4</v>
      </c>
    </row>
    <row r="43" spans="1:4" x14ac:dyDescent="0.35">
      <c r="A43">
        <f>VLOOKUP(Health_Care[[#This Row],[Customer ID]],Table6[#All],6,0)</f>
        <v>55</v>
      </c>
      <c r="B43">
        <f>VLOOKUP(Health_Care[[#This Row],[Customer ID]],Medical_Examinations[],2,0)</f>
        <v>35.200000000000003</v>
      </c>
      <c r="C43">
        <f>VLOOKUP(Health_Care[[#This Row],[Customer ID]],Medical_Examinations[],4,0)</f>
        <v>11.68</v>
      </c>
      <c r="D43" s="11">
        <f>VLOOKUP(Health_Care[[#This Row],[Customer ID]],Table6[#All],8,0)</f>
        <v>44423.8</v>
      </c>
    </row>
    <row r="44" spans="1:4" x14ac:dyDescent="0.35">
      <c r="A44">
        <f>VLOOKUP(Health_Care[[#This Row],[Customer ID]],Table6[#All],6,0)</f>
        <v>51</v>
      </c>
      <c r="B44">
        <f>VLOOKUP(Health_Care[[#This Row],[Customer ID]],Medical_Examinations[],2,0)</f>
        <v>38.06</v>
      </c>
      <c r="C44">
        <f>VLOOKUP(Health_Care[[#This Row],[Customer ID]],Medical_Examinations[],4,0)</f>
        <v>6.98</v>
      </c>
      <c r="D44" s="11">
        <f>VLOOKUP(Health_Care[[#This Row],[Customer ID]],Table6[#All],8,0)</f>
        <v>44400.41</v>
      </c>
    </row>
    <row r="45" spans="1:4" x14ac:dyDescent="0.35">
      <c r="A45">
        <f>VLOOKUP(Health_Care[[#This Row],[Customer ID]],Table6[#All],6,0)</f>
        <v>54</v>
      </c>
      <c r="B45">
        <f>VLOOKUP(Health_Care[[#This Row],[Customer ID]],Medical_Examinations[],2,0)</f>
        <v>34.21</v>
      </c>
      <c r="C45">
        <f>VLOOKUP(Health_Care[[#This Row],[Customer ID]],Medical_Examinations[],4,0)</f>
        <v>8.34</v>
      </c>
      <c r="D45" s="11">
        <f>VLOOKUP(Health_Care[[#This Row],[Customer ID]],Table6[#All],8,0)</f>
        <v>44260.75</v>
      </c>
    </row>
    <row r="46" spans="1:4" x14ac:dyDescent="0.35">
      <c r="A46">
        <f>VLOOKUP(Health_Care[[#This Row],[Customer ID]],Table6[#All],6,0)</f>
        <v>48</v>
      </c>
      <c r="B46">
        <f>VLOOKUP(Health_Care[[#This Row],[Customer ID]],Medical_Examinations[],2,0)</f>
        <v>38.94</v>
      </c>
      <c r="C46">
        <f>VLOOKUP(Health_Care[[#This Row],[Customer ID]],Medical_Examinations[],4,0)</f>
        <v>8.49</v>
      </c>
      <c r="D46" s="11">
        <f>VLOOKUP(Health_Care[[#This Row],[Customer ID]],Table6[#All],8,0)</f>
        <v>44202.65</v>
      </c>
    </row>
    <row r="47" spans="1:4" x14ac:dyDescent="0.35">
      <c r="A47">
        <f>VLOOKUP(Health_Care[[#This Row],[Customer ID]],Table6[#All],6,0)</f>
        <v>34</v>
      </c>
      <c r="B47">
        <f>VLOOKUP(Health_Care[[#This Row],[Customer ID]],Medical_Examinations[],2,0)</f>
        <v>30.21</v>
      </c>
      <c r="C47">
        <f>VLOOKUP(Health_Care[[#This Row],[Customer ID]],Medical_Examinations[],4,0)</f>
        <v>5.34</v>
      </c>
      <c r="D47" s="11">
        <f>VLOOKUP(Health_Care[[#This Row],[Customer ID]],Table6[#All],8,0)</f>
        <v>43943.88</v>
      </c>
    </row>
    <row r="48" spans="1:4" x14ac:dyDescent="0.35">
      <c r="A48">
        <f>VLOOKUP(Health_Care[[#This Row],[Customer ID]],Table6[#All],6,0)</f>
        <v>56</v>
      </c>
      <c r="B48">
        <f>VLOOKUP(Health_Care[[#This Row],[Customer ID]],Medical_Examinations[],2,0)</f>
        <v>33.630000000000003</v>
      </c>
      <c r="C48">
        <f>VLOOKUP(Health_Care[[#This Row],[Customer ID]],Medical_Examinations[],4,0)</f>
        <v>4.43</v>
      </c>
      <c r="D48" s="11">
        <f>VLOOKUP(Health_Care[[#This Row],[Customer ID]],Table6[#All],8,0)</f>
        <v>43921.18</v>
      </c>
    </row>
    <row r="49" spans="1:4" x14ac:dyDescent="0.35">
      <c r="A49">
        <f>VLOOKUP(Health_Care[[#This Row],[Customer ID]],Table6[#All],6,0)</f>
        <v>42</v>
      </c>
      <c r="B49">
        <f>VLOOKUP(Health_Care[[#This Row],[Customer ID]],Medical_Examinations[],2,0)</f>
        <v>40.369999999999997</v>
      </c>
      <c r="C49">
        <f>VLOOKUP(Health_Care[[#This Row],[Customer ID]],Medical_Examinations[],4,0)</f>
        <v>4.47</v>
      </c>
      <c r="D49" s="11">
        <f>VLOOKUP(Health_Care[[#This Row],[Customer ID]],Table6[#All],8,0)</f>
        <v>43896.38</v>
      </c>
    </row>
    <row r="50" spans="1:4" x14ac:dyDescent="0.35">
      <c r="A50">
        <f>VLOOKUP(Health_Care[[#This Row],[Customer ID]],Table6[#All],6,0)</f>
        <v>56</v>
      </c>
      <c r="B50">
        <f>VLOOKUP(Health_Care[[#This Row],[Customer ID]],Medical_Examinations[],2,0)</f>
        <v>53.09</v>
      </c>
      <c r="C50">
        <f>VLOOKUP(Health_Care[[#This Row],[Customer ID]],Medical_Examinations[],4,0)</f>
        <v>4.82</v>
      </c>
      <c r="D50" s="11">
        <f>VLOOKUP(Health_Care[[#This Row],[Customer ID]],Table6[#All],8,0)</f>
        <v>43817.45</v>
      </c>
    </row>
    <row r="51" spans="1:4" x14ac:dyDescent="0.35">
      <c r="A51">
        <f>VLOOKUP(Health_Care[[#This Row],[Customer ID]],Table6[#All],6,0)</f>
        <v>56</v>
      </c>
      <c r="B51">
        <f>VLOOKUP(Health_Care[[#This Row],[Customer ID]],Medical_Examinations[],2,0)</f>
        <v>31.79</v>
      </c>
      <c r="C51">
        <f>VLOOKUP(Health_Care[[#This Row],[Customer ID]],Medical_Examinations[],4,0)</f>
        <v>5.51</v>
      </c>
      <c r="D51" s="11">
        <f>VLOOKUP(Health_Care[[#This Row],[Customer ID]],Table6[#All],8,0)</f>
        <v>43813.87</v>
      </c>
    </row>
    <row r="52" spans="1:4" x14ac:dyDescent="0.35">
      <c r="A52">
        <f>VLOOKUP(Health_Care[[#This Row],[Customer ID]],Table6[#All],6,0)</f>
        <v>36</v>
      </c>
      <c r="B52">
        <f>VLOOKUP(Health_Care[[#This Row],[Customer ID]],Medical_Examinations[],2,0)</f>
        <v>41.895000000000003</v>
      </c>
      <c r="C52">
        <f>VLOOKUP(Health_Care[[#This Row],[Customer ID]],Medical_Examinations[],4,0)</f>
        <v>10.87</v>
      </c>
      <c r="D52" s="11">
        <f>VLOOKUP(Health_Care[[#This Row],[Customer ID]],Table6[#All],8,0)</f>
        <v>43753.34</v>
      </c>
    </row>
    <row r="53" spans="1:4" x14ac:dyDescent="0.35">
      <c r="A53">
        <f>VLOOKUP(Health_Care[[#This Row],[Customer ID]],Table6[#All],6,0)</f>
        <v>57</v>
      </c>
      <c r="B53">
        <f>VLOOKUP(Health_Care[[#This Row],[Customer ID]],Medical_Examinations[],2,0)</f>
        <v>31.16</v>
      </c>
      <c r="C53">
        <f>VLOOKUP(Health_Care[[#This Row],[Customer ID]],Medical_Examinations[],4,0)</f>
        <v>9.34</v>
      </c>
      <c r="D53" s="11">
        <f>VLOOKUP(Health_Care[[#This Row],[Customer ID]],Table6[#All],8,0)</f>
        <v>43578.94</v>
      </c>
    </row>
    <row r="54" spans="1:4" x14ac:dyDescent="0.35">
      <c r="A54">
        <f>VLOOKUP(Health_Care[[#This Row],[Customer ID]],Table6[#All],6,0)</f>
        <v>53</v>
      </c>
      <c r="B54">
        <f>VLOOKUP(Health_Care[[#This Row],[Customer ID]],Medical_Examinations[],2,0)</f>
        <v>34.104999999999997</v>
      </c>
      <c r="C54">
        <f>VLOOKUP(Health_Care[[#This Row],[Customer ID]],Medical_Examinations[],4,0)</f>
        <v>5.03</v>
      </c>
      <c r="D54" s="11">
        <f>VLOOKUP(Health_Care[[#This Row],[Customer ID]],Table6[#All],8,0)</f>
        <v>43254.42</v>
      </c>
    </row>
    <row r="55" spans="1:4" x14ac:dyDescent="0.35">
      <c r="A55">
        <f>VLOOKUP(Health_Care[[#This Row],[Customer ID]],Table6[#All],6,0)</f>
        <v>57</v>
      </c>
      <c r="B55">
        <f>VLOOKUP(Health_Care[[#This Row],[Customer ID]],Medical_Examinations[],2,0)</f>
        <v>51.93</v>
      </c>
      <c r="C55">
        <f>VLOOKUP(Health_Care[[#This Row],[Customer ID]],Medical_Examinations[],4,0)</f>
        <v>11.05</v>
      </c>
      <c r="D55" s="11">
        <f>VLOOKUP(Health_Care[[#This Row],[Customer ID]],Table6[#All],8,0)</f>
        <v>43073.760000000002</v>
      </c>
    </row>
    <row r="56" spans="1:4" x14ac:dyDescent="0.35">
      <c r="A56">
        <f>VLOOKUP(Health_Care[[#This Row],[Customer ID]],Table6[#All],6,0)</f>
        <v>44</v>
      </c>
      <c r="B56">
        <f>VLOOKUP(Health_Care[[#This Row],[Customer ID]],Medical_Examinations[],2,0)</f>
        <v>38.950000000000003</v>
      </c>
      <c r="C56">
        <f>VLOOKUP(Health_Care[[#This Row],[Customer ID]],Medical_Examinations[],4,0)</f>
        <v>11.95</v>
      </c>
      <c r="D56" s="11">
        <f>VLOOKUP(Health_Care[[#This Row],[Customer ID]],Table6[#All],8,0)</f>
        <v>42983.46</v>
      </c>
    </row>
    <row r="57" spans="1:4" x14ac:dyDescent="0.35">
      <c r="A57">
        <f>VLOOKUP(Health_Care[[#This Row],[Customer ID]],Table6[#All],6,0)</f>
        <v>47</v>
      </c>
      <c r="B57">
        <f>VLOOKUP(Health_Care[[#This Row],[Customer ID]],Medical_Examinations[],2,0)</f>
        <v>36.630000000000003</v>
      </c>
      <c r="C57">
        <f>VLOOKUP(Health_Care[[#This Row],[Customer ID]],Medical_Examinations[],4,0)</f>
        <v>7.72</v>
      </c>
      <c r="D57" s="11">
        <f>VLOOKUP(Health_Care[[#This Row],[Customer ID]],Table6[#All],8,0)</f>
        <v>42969.85</v>
      </c>
    </row>
    <row r="58" spans="1:4" x14ac:dyDescent="0.35">
      <c r="A58">
        <f>VLOOKUP(Health_Care[[#This Row],[Customer ID]],Table6[#All],6,0)</f>
        <v>50</v>
      </c>
      <c r="B58">
        <f>VLOOKUP(Health_Care[[#This Row],[Customer ID]],Medical_Examinations[],2,0)</f>
        <v>34.200000000000003</v>
      </c>
      <c r="C58">
        <f>VLOOKUP(Health_Care[[#This Row],[Customer ID]],Medical_Examinations[],4,0)</f>
        <v>5.75</v>
      </c>
      <c r="D58" s="11">
        <f>VLOOKUP(Health_Care[[#This Row],[Customer ID]],Table6[#All],8,0)</f>
        <v>42856.84</v>
      </c>
    </row>
    <row r="59" spans="1:4" x14ac:dyDescent="0.35">
      <c r="A59">
        <f>VLOOKUP(Health_Care[[#This Row],[Customer ID]],Table6[#All],6,0)</f>
        <v>57</v>
      </c>
      <c r="B59">
        <f>VLOOKUP(Health_Care[[#This Row],[Customer ID]],Medical_Examinations[],2,0)</f>
        <v>50.63</v>
      </c>
      <c r="C59">
        <f>VLOOKUP(Health_Care[[#This Row],[Customer ID]],Medical_Examinations[],4,0)</f>
        <v>11.89</v>
      </c>
      <c r="D59" s="11">
        <f>VLOOKUP(Health_Care[[#This Row],[Customer ID]],Table6[#All],8,0)</f>
        <v>42764.12</v>
      </c>
    </row>
    <row r="60" spans="1:4" x14ac:dyDescent="0.35">
      <c r="A60">
        <f>VLOOKUP(Health_Care[[#This Row],[Customer ID]],Table6[#All],6,0)</f>
        <v>45</v>
      </c>
      <c r="B60">
        <f>VLOOKUP(Health_Care[[#This Row],[Customer ID]],Medical_Examinations[],2,0)</f>
        <v>36.479999999999997</v>
      </c>
      <c r="C60">
        <f>VLOOKUP(Health_Care[[#This Row],[Customer ID]],Medical_Examinations[],4,0)</f>
        <v>6.2</v>
      </c>
      <c r="D60" s="11">
        <f>VLOOKUP(Health_Care[[#This Row],[Customer ID]],Table6[#All],8,0)</f>
        <v>42760.5</v>
      </c>
    </row>
    <row r="61" spans="1:4" x14ac:dyDescent="0.35">
      <c r="A61">
        <f>VLOOKUP(Health_Care[[#This Row],[Customer ID]],Table6[#All],6,0)</f>
        <v>51</v>
      </c>
      <c r="B61">
        <f>VLOOKUP(Health_Care[[#This Row],[Customer ID]],Medical_Examinations[],2,0)</f>
        <v>54.82</v>
      </c>
      <c r="C61">
        <f>VLOOKUP(Health_Care[[#This Row],[Customer ID]],Medical_Examinations[],4,0)</f>
        <v>10.61</v>
      </c>
      <c r="D61" s="11">
        <f>VLOOKUP(Health_Care[[#This Row],[Customer ID]],Table6[#All],8,0)</f>
        <v>42644.2</v>
      </c>
    </row>
    <row r="62" spans="1:4" x14ac:dyDescent="0.35">
      <c r="A62">
        <f>VLOOKUP(Health_Care[[#This Row],[Customer ID]],Table6[#All],6,0)</f>
        <v>43</v>
      </c>
      <c r="B62">
        <f>VLOOKUP(Health_Care[[#This Row],[Customer ID]],Medical_Examinations[],2,0)</f>
        <v>38.06</v>
      </c>
      <c r="C62">
        <f>VLOOKUP(Health_Care[[#This Row],[Customer ID]],Medical_Examinations[],4,0)</f>
        <v>6.04</v>
      </c>
      <c r="D62" s="11">
        <f>VLOOKUP(Health_Care[[#This Row],[Customer ID]],Table6[#All],8,0)</f>
        <v>42560.43</v>
      </c>
    </row>
    <row r="63" spans="1:4" x14ac:dyDescent="0.35">
      <c r="A63">
        <f>VLOOKUP(Health_Care[[#This Row],[Customer ID]],Table6[#All],6,0)</f>
        <v>55</v>
      </c>
      <c r="B63">
        <f>VLOOKUP(Health_Care[[#This Row],[Customer ID]],Medical_Examinations[],2,0)</f>
        <v>51.48</v>
      </c>
      <c r="C63">
        <f>VLOOKUP(Health_Care[[#This Row],[Customer ID]],Medical_Examinations[],4,0)</f>
        <v>9.33</v>
      </c>
      <c r="D63" s="11">
        <f>VLOOKUP(Health_Care[[#This Row],[Customer ID]],Table6[#All],8,0)</f>
        <v>42538.720000000001</v>
      </c>
    </row>
    <row r="64" spans="1:4" x14ac:dyDescent="0.35">
      <c r="A64">
        <f>VLOOKUP(Health_Care[[#This Row],[Customer ID]],Table6[#All],6,0)</f>
        <v>54</v>
      </c>
      <c r="B64">
        <f>VLOOKUP(Health_Care[[#This Row],[Customer ID]],Medical_Examinations[],2,0)</f>
        <v>52.06</v>
      </c>
      <c r="C64">
        <f>VLOOKUP(Health_Care[[#This Row],[Customer ID]],Medical_Examinations[],4,0)</f>
        <v>11.47</v>
      </c>
      <c r="D64" s="11">
        <f>VLOOKUP(Health_Care[[#This Row],[Customer ID]],Table6[#All],8,0)</f>
        <v>42478.6</v>
      </c>
    </row>
    <row r="65" spans="1:4" x14ac:dyDescent="0.35">
      <c r="A65">
        <f>VLOOKUP(Health_Care[[#This Row],[Customer ID]],Table6[#All],6,0)</f>
        <v>55</v>
      </c>
      <c r="B65">
        <f>VLOOKUP(Health_Care[[#This Row],[Customer ID]],Medical_Examinations[],2,0)</f>
        <v>30.684999999999999</v>
      </c>
      <c r="C65">
        <f>VLOOKUP(Health_Care[[#This Row],[Customer ID]],Medical_Examinations[],4,0)</f>
        <v>7.02</v>
      </c>
      <c r="D65" s="11">
        <f>VLOOKUP(Health_Care[[#This Row],[Customer ID]],Table6[#All],8,0)</f>
        <v>42303.69</v>
      </c>
    </row>
    <row r="66" spans="1:4" x14ac:dyDescent="0.35">
      <c r="A66">
        <f>VLOOKUP(Health_Care[[#This Row],[Customer ID]],Table6[#All],6,0)</f>
        <v>47</v>
      </c>
      <c r="B66">
        <f>VLOOKUP(Health_Care[[#This Row],[Customer ID]],Medical_Examinations[],2,0)</f>
        <v>36.08</v>
      </c>
      <c r="C66">
        <f>VLOOKUP(Health_Care[[#This Row],[Customer ID]],Medical_Examinations[],4,0)</f>
        <v>8.8000000000000007</v>
      </c>
      <c r="D66" s="11">
        <f>VLOOKUP(Health_Care[[#This Row],[Customer ID]],Table6[#All],8,0)</f>
        <v>42211.14</v>
      </c>
    </row>
    <row r="67" spans="1:4" x14ac:dyDescent="0.35">
      <c r="A67">
        <f>VLOOKUP(Health_Care[[#This Row],[Customer ID]],Table6[#All],6,0)</f>
        <v>49</v>
      </c>
      <c r="B67">
        <f>VLOOKUP(Health_Care[[#This Row],[Customer ID]],Medical_Examinations[],2,0)</f>
        <v>54.99</v>
      </c>
      <c r="C67">
        <f>VLOOKUP(Health_Care[[#This Row],[Customer ID]],Medical_Examinations[],4,0)</f>
        <v>8.68</v>
      </c>
      <c r="D67" s="11">
        <f>VLOOKUP(Health_Care[[#This Row],[Customer ID]],Table6[#All],8,0)</f>
        <v>42188.15</v>
      </c>
    </row>
    <row r="68" spans="1:4" x14ac:dyDescent="0.35">
      <c r="A68">
        <f>VLOOKUP(Health_Care[[#This Row],[Customer ID]],Table6[#All],6,0)</f>
        <v>43</v>
      </c>
      <c r="B68">
        <f>VLOOKUP(Health_Care[[#This Row],[Customer ID]],Medical_Examinations[],2,0)</f>
        <v>35.97</v>
      </c>
      <c r="C68">
        <f>VLOOKUP(Health_Care[[#This Row],[Customer ID]],Medical_Examinations[],4,0)</f>
        <v>6.12</v>
      </c>
      <c r="D68" s="11">
        <f>VLOOKUP(Health_Care[[#This Row],[Customer ID]],Table6[#All],8,0)</f>
        <v>42124.52</v>
      </c>
    </row>
    <row r="69" spans="1:4" x14ac:dyDescent="0.35">
      <c r="A69">
        <f>VLOOKUP(Health_Care[[#This Row],[Customer ID]],Table6[#All],6,0)</f>
        <v>25</v>
      </c>
      <c r="B69">
        <f>VLOOKUP(Health_Care[[#This Row],[Customer ID]],Medical_Examinations[],2,0)</f>
        <v>45.54</v>
      </c>
      <c r="C69">
        <f>VLOOKUP(Health_Care[[#This Row],[Customer ID]],Medical_Examinations[],4,0)</f>
        <v>5.4</v>
      </c>
      <c r="D69" s="11">
        <f>VLOOKUP(Health_Care[[#This Row],[Customer ID]],Table6[#All],8,0)</f>
        <v>42112.24</v>
      </c>
    </row>
    <row r="70" spans="1:4" x14ac:dyDescent="0.35">
      <c r="A70">
        <f>VLOOKUP(Health_Care[[#This Row],[Customer ID]],Table6[#All],6,0)</f>
        <v>46</v>
      </c>
      <c r="B70">
        <f>VLOOKUP(Health_Care[[#This Row],[Customer ID]],Medical_Examinations[],2,0)</f>
        <v>35.53</v>
      </c>
      <c r="C70">
        <f>VLOOKUP(Health_Care[[#This Row],[Customer ID]],Medical_Examinations[],4,0)</f>
        <v>4.3600000000000003</v>
      </c>
      <c r="D70" s="11">
        <f>VLOOKUP(Health_Care[[#This Row],[Customer ID]],Table6[#All],8,0)</f>
        <v>42111.66</v>
      </c>
    </row>
    <row r="71" spans="1:4" x14ac:dyDescent="0.35">
      <c r="A71">
        <f>VLOOKUP(Health_Care[[#This Row],[Customer ID]],Table6[#All],6,0)</f>
        <v>54</v>
      </c>
      <c r="B71">
        <f>VLOOKUP(Health_Care[[#This Row],[Customer ID]],Medical_Examinations[],2,0)</f>
        <v>30.8</v>
      </c>
      <c r="C71">
        <f>VLOOKUP(Health_Care[[#This Row],[Customer ID]],Medical_Examinations[],4,0)</f>
        <v>9.77</v>
      </c>
      <c r="D71" s="11">
        <f>VLOOKUP(Health_Care[[#This Row],[Customer ID]],Table6[#All],8,0)</f>
        <v>41999.519999999997</v>
      </c>
    </row>
    <row r="72" spans="1:4" x14ac:dyDescent="0.35">
      <c r="A72">
        <f>VLOOKUP(Health_Care[[#This Row],[Customer ID]],Table6[#All],6,0)</f>
        <v>38</v>
      </c>
      <c r="B72">
        <f>VLOOKUP(Health_Care[[#This Row],[Customer ID]],Medical_Examinations[],2,0)</f>
        <v>38.39</v>
      </c>
      <c r="C72">
        <f>VLOOKUP(Health_Care[[#This Row],[Customer ID]],Medical_Examinations[],4,0)</f>
        <v>4.25</v>
      </c>
      <c r="D72" s="11">
        <f>VLOOKUP(Health_Care[[#This Row],[Customer ID]],Table6[#All],8,0)</f>
        <v>41949.24</v>
      </c>
    </row>
    <row r="73" spans="1:4" x14ac:dyDescent="0.35">
      <c r="A73">
        <f>VLOOKUP(Health_Care[[#This Row],[Customer ID]],Table6[#All],6,0)</f>
        <v>51</v>
      </c>
      <c r="B73">
        <f>VLOOKUP(Health_Care[[#This Row],[Customer ID]],Medical_Examinations[],2,0)</f>
        <v>32.299999999999997</v>
      </c>
      <c r="C73">
        <f>VLOOKUP(Health_Care[[#This Row],[Customer ID]],Medical_Examinations[],4,0)</f>
        <v>4.76</v>
      </c>
      <c r="D73" s="11">
        <f>VLOOKUP(Health_Care[[#This Row],[Customer ID]],Table6[#All],8,0)</f>
        <v>41919.1</v>
      </c>
    </row>
    <row r="74" spans="1:4" x14ac:dyDescent="0.35">
      <c r="A74">
        <f>VLOOKUP(Health_Care[[#This Row],[Customer ID]],Table6[#All],6,0)</f>
        <v>56</v>
      </c>
      <c r="B74">
        <f>VLOOKUP(Health_Care[[#This Row],[Customer ID]],Medical_Examinations[],2,0)</f>
        <v>48.8</v>
      </c>
      <c r="C74">
        <f>VLOOKUP(Health_Care[[#This Row],[Customer ID]],Medical_Examinations[],4,0)</f>
        <v>6.22</v>
      </c>
      <c r="D74" s="11">
        <f>VLOOKUP(Health_Care[[#This Row],[Customer ID]],Table6[#All],8,0)</f>
        <v>41886.54</v>
      </c>
    </row>
    <row r="75" spans="1:4" x14ac:dyDescent="0.35">
      <c r="A75">
        <f>VLOOKUP(Health_Care[[#This Row],[Customer ID]],Table6[#All],6,0)</f>
        <v>60</v>
      </c>
      <c r="B75">
        <f>VLOOKUP(Health_Care[[#This Row],[Customer ID]],Medical_Examinations[],2,0)</f>
        <v>45.5</v>
      </c>
      <c r="C75">
        <f>VLOOKUP(Health_Care[[#This Row],[Customer ID]],Medical_Examinations[],4,0)</f>
        <v>7.96</v>
      </c>
      <c r="D75" s="11">
        <f>VLOOKUP(Health_Care[[#This Row],[Customer ID]],Table6[#All],8,0)</f>
        <v>41794.629999999997</v>
      </c>
    </row>
    <row r="76" spans="1:4" x14ac:dyDescent="0.35">
      <c r="A76">
        <f>VLOOKUP(Health_Care[[#This Row],[Customer ID]],Table6[#All],6,0)</f>
        <v>47</v>
      </c>
      <c r="B76">
        <f>VLOOKUP(Health_Care[[#This Row],[Customer ID]],Medical_Examinations[],2,0)</f>
        <v>53.61</v>
      </c>
      <c r="C76">
        <f>VLOOKUP(Health_Care[[#This Row],[Customer ID]],Medical_Examinations[],4,0)</f>
        <v>10.92</v>
      </c>
      <c r="D76" s="11">
        <f>VLOOKUP(Health_Care[[#This Row],[Customer ID]],Table6[#All],8,0)</f>
        <v>41681.86</v>
      </c>
    </row>
    <row r="77" spans="1:4" x14ac:dyDescent="0.35">
      <c r="A77">
        <f>VLOOKUP(Health_Care[[#This Row],[Customer ID]],Table6[#All],6,0)</f>
        <v>47</v>
      </c>
      <c r="B77">
        <f>VLOOKUP(Health_Care[[#This Row],[Customer ID]],Medical_Examinations[],2,0)</f>
        <v>36.19</v>
      </c>
      <c r="C77">
        <f>VLOOKUP(Health_Care[[#This Row],[Customer ID]],Medical_Examinations[],4,0)</f>
        <v>11.51</v>
      </c>
      <c r="D77" s="11">
        <f>VLOOKUP(Health_Care[[#This Row],[Customer ID]],Table6[#All],8,0)</f>
        <v>41676.080000000002</v>
      </c>
    </row>
    <row r="78" spans="1:4" x14ac:dyDescent="0.35">
      <c r="A78">
        <f>VLOOKUP(Health_Care[[#This Row],[Customer ID]],Table6[#All],6,0)</f>
        <v>46</v>
      </c>
      <c r="B78">
        <f>VLOOKUP(Health_Care[[#This Row],[Customer ID]],Medical_Examinations[],2,0)</f>
        <v>34.6</v>
      </c>
      <c r="C78">
        <f>VLOOKUP(Health_Care[[#This Row],[Customer ID]],Medical_Examinations[],4,0)</f>
        <v>5.99</v>
      </c>
      <c r="D78" s="11">
        <f>VLOOKUP(Health_Care[[#This Row],[Customer ID]],Table6[#All],8,0)</f>
        <v>41661.599999999999</v>
      </c>
    </row>
    <row r="79" spans="1:4" x14ac:dyDescent="0.35">
      <c r="A79">
        <f>VLOOKUP(Health_Care[[#This Row],[Customer ID]],Table6[#All],6,0)</f>
        <v>48</v>
      </c>
      <c r="B79">
        <f>VLOOKUP(Health_Care[[#This Row],[Customer ID]],Medical_Examinations[],2,0)</f>
        <v>54.12</v>
      </c>
      <c r="C79">
        <f>VLOOKUP(Health_Care[[#This Row],[Customer ID]],Medical_Examinations[],4,0)</f>
        <v>11.57</v>
      </c>
      <c r="D79" s="11">
        <f>VLOOKUP(Health_Care[[#This Row],[Customer ID]],Table6[#All],8,0)</f>
        <v>41636.199999999997</v>
      </c>
    </row>
    <row r="80" spans="1:4" x14ac:dyDescent="0.35">
      <c r="A80">
        <f>VLOOKUP(Health_Care[[#This Row],[Customer ID]],Table6[#All],6,0)</f>
        <v>55</v>
      </c>
      <c r="B80">
        <f>VLOOKUP(Health_Care[[#This Row],[Customer ID]],Medical_Examinations[],2,0)</f>
        <v>48.82</v>
      </c>
      <c r="C80">
        <f>VLOOKUP(Health_Care[[#This Row],[Customer ID]],Medical_Examinations[],4,0)</f>
        <v>6.67</v>
      </c>
      <c r="D80" s="11">
        <f>VLOOKUP(Health_Care[[#This Row],[Customer ID]],Table6[#All],8,0)</f>
        <v>41505.15</v>
      </c>
    </row>
    <row r="81" spans="1:4" x14ac:dyDescent="0.35">
      <c r="A81">
        <f>VLOOKUP(Health_Care[[#This Row],[Customer ID]],Table6[#All],6,0)</f>
        <v>51</v>
      </c>
      <c r="B81">
        <f>VLOOKUP(Health_Care[[#This Row],[Customer ID]],Medical_Examinations[],2,0)</f>
        <v>51.01</v>
      </c>
      <c r="C81">
        <f>VLOOKUP(Health_Care[[#This Row],[Customer ID]],Medical_Examinations[],4,0)</f>
        <v>9.1999999999999993</v>
      </c>
      <c r="D81" s="11">
        <f>VLOOKUP(Health_Care[[#This Row],[Customer ID]],Table6[#All],8,0)</f>
        <v>41351.879999999997</v>
      </c>
    </row>
    <row r="82" spans="1:4" x14ac:dyDescent="0.35">
      <c r="A82">
        <f>VLOOKUP(Health_Care[[#This Row],[Customer ID]],Table6[#All],6,0)</f>
        <v>58</v>
      </c>
      <c r="B82">
        <f>VLOOKUP(Health_Care[[#This Row],[Customer ID]],Medical_Examinations[],2,0)</f>
        <v>45.65</v>
      </c>
      <c r="C82">
        <f>VLOOKUP(Health_Care[[#This Row],[Customer ID]],Medical_Examinations[],4,0)</f>
        <v>5.1100000000000003</v>
      </c>
      <c r="D82" s="11">
        <f>VLOOKUP(Health_Care[[#This Row],[Customer ID]],Table6[#All],8,0)</f>
        <v>41331.79</v>
      </c>
    </row>
    <row r="83" spans="1:4" x14ac:dyDescent="0.35">
      <c r="A83">
        <f>VLOOKUP(Health_Care[[#This Row],[Customer ID]],Table6[#All],6,0)</f>
        <v>45</v>
      </c>
      <c r="B83">
        <f>VLOOKUP(Health_Care[[#This Row],[Customer ID]],Medical_Examinations[],2,0)</f>
        <v>52.9</v>
      </c>
      <c r="C83">
        <f>VLOOKUP(Health_Care[[#This Row],[Customer ID]],Medical_Examinations[],4,0)</f>
        <v>5.34</v>
      </c>
      <c r="D83" s="11">
        <f>VLOOKUP(Health_Care[[#This Row],[Customer ID]],Table6[#All],8,0)</f>
        <v>41271.5</v>
      </c>
    </row>
    <row r="84" spans="1:4" x14ac:dyDescent="0.35">
      <c r="A84">
        <f>VLOOKUP(Health_Care[[#This Row],[Customer ID]],Table6[#All],6,0)</f>
        <v>59</v>
      </c>
      <c r="B84">
        <f>VLOOKUP(Health_Care[[#This Row],[Customer ID]],Medical_Examinations[],2,0)</f>
        <v>45.41</v>
      </c>
      <c r="C84">
        <f>VLOOKUP(Health_Care[[#This Row],[Customer ID]],Medical_Examinations[],4,0)</f>
        <v>4.03</v>
      </c>
      <c r="D84" s="11">
        <f>VLOOKUP(Health_Care[[#This Row],[Customer ID]],Table6[#All],8,0)</f>
        <v>41250.39</v>
      </c>
    </row>
    <row r="85" spans="1:4" x14ac:dyDescent="0.35">
      <c r="A85">
        <f>VLOOKUP(Health_Care[[#This Row],[Customer ID]],Table6[#All],6,0)</f>
        <v>53</v>
      </c>
      <c r="B85">
        <f>VLOOKUP(Health_Care[[#This Row],[Customer ID]],Medical_Examinations[],2,0)</f>
        <v>49.41</v>
      </c>
      <c r="C85">
        <f>VLOOKUP(Health_Care[[#This Row],[Customer ID]],Medical_Examinations[],4,0)</f>
        <v>4.2300000000000004</v>
      </c>
      <c r="D85" s="11">
        <f>VLOOKUP(Health_Care[[#This Row],[Customer ID]],Table6[#All],8,0)</f>
        <v>41191.57</v>
      </c>
    </row>
    <row r="86" spans="1:4" x14ac:dyDescent="0.35">
      <c r="A86">
        <f>VLOOKUP(Health_Care[[#This Row],[Customer ID]],Table6[#All],6,0)</f>
        <v>50</v>
      </c>
      <c r="B86">
        <f>VLOOKUP(Health_Care[[#This Row],[Customer ID]],Medical_Examinations[],2,0)</f>
        <v>31.824999999999999</v>
      </c>
      <c r="C86">
        <f>VLOOKUP(Health_Care[[#This Row],[Customer ID]],Medical_Examinations[],4,0)</f>
        <v>4.0599999999999996</v>
      </c>
      <c r="D86" s="11">
        <f>VLOOKUP(Health_Care[[#This Row],[Customer ID]],Table6[#All],8,0)</f>
        <v>41097.160000000003</v>
      </c>
    </row>
    <row r="87" spans="1:4" x14ac:dyDescent="0.35">
      <c r="A87">
        <f>VLOOKUP(Health_Care[[#This Row],[Customer ID]],Table6[#All],6,0)</f>
        <v>50</v>
      </c>
      <c r="B87">
        <f>VLOOKUP(Health_Care[[#This Row],[Customer ID]],Medical_Examinations[],2,0)</f>
        <v>51.28</v>
      </c>
      <c r="C87">
        <f>VLOOKUP(Health_Care[[#This Row],[Customer ID]],Medical_Examinations[],4,0)</f>
        <v>4.68</v>
      </c>
      <c r="D87" s="11">
        <f>VLOOKUP(Health_Care[[#This Row],[Customer ID]],Table6[#All],8,0)</f>
        <v>41055.29</v>
      </c>
    </row>
    <row r="88" spans="1:4" x14ac:dyDescent="0.35">
      <c r="A88">
        <f>VLOOKUP(Health_Care[[#This Row],[Customer ID]],Table6[#All],6,0)</f>
        <v>43</v>
      </c>
      <c r="B88">
        <f>VLOOKUP(Health_Care[[#This Row],[Customer ID]],Medical_Examinations[],2,0)</f>
        <v>34.96</v>
      </c>
      <c r="C88">
        <f>VLOOKUP(Health_Care[[#This Row],[Customer ID]],Medical_Examinations[],4,0)</f>
        <v>4.34</v>
      </c>
      <c r="D88" s="11">
        <f>VLOOKUP(Health_Care[[#This Row],[Customer ID]],Table6[#All],8,0)</f>
        <v>41034.22</v>
      </c>
    </row>
    <row r="89" spans="1:4" x14ac:dyDescent="0.35">
      <c r="A89">
        <f>VLOOKUP(Health_Care[[#This Row],[Customer ID]],Table6[#All],6,0)</f>
        <v>49</v>
      </c>
      <c r="B89">
        <f>VLOOKUP(Health_Care[[#This Row],[Customer ID]],Medical_Examinations[],2,0)</f>
        <v>33.11</v>
      </c>
      <c r="C89">
        <f>VLOOKUP(Health_Care[[#This Row],[Customer ID]],Medical_Examinations[],4,0)</f>
        <v>10.51</v>
      </c>
      <c r="D89" s="11">
        <f>VLOOKUP(Health_Care[[#This Row],[Customer ID]],Table6[#All],8,0)</f>
        <v>40974.160000000003</v>
      </c>
    </row>
    <row r="90" spans="1:4" x14ac:dyDescent="0.35">
      <c r="A90">
        <f>VLOOKUP(Health_Care[[#This Row],[Customer ID]],Table6[#All],6,0)</f>
        <v>39</v>
      </c>
      <c r="B90">
        <f>VLOOKUP(Health_Care[[#This Row],[Customer ID]],Medical_Examinations[],2,0)</f>
        <v>54.74</v>
      </c>
      <c r="C90">
        <f>VLOOKUP(Health_Care[[#This Row],[Customer ID]],Medical_Examinations[],4,0)</f>
        <v>5.84</v>
      </c>
      <c r="D90" s="11">
        <f>VLOOKUP(Health_Care[[#This Row],[Customer ID]],Table6[#All],8,0)</f>
        <v>40961.29</v>
      </c>
    </row>
    <row r="91" spans="1:4" x14ac:dyDescent="0.35">
      <c r="A91">
        <f>VLOOKUP(Health_Care[[#This Row],[Customer ID]],Table6[#All],6,0)</f>
        <v>43</v>
      </c>
      <c r="B91">
        <f>VLOOKUP(Health_Care[[#This Row],[Customer ID]],Medical_Examinations[],2,0)</f>
        <v>32.56</v>
      </c>
      <c r="C91">
        <f>VLOOKUP(Health_Care[[#This Row],[Customer ID]],Medical_Examinations[],4,0)</f>
        <v>5.41</v>
      </c>
      <c r="D91" s="11">
        <f>VLOOKUP(Health_Care[[#This Row],[Customer ID]],Table6[#All],8,0)</f>
        <v>40941.29</v>
      </c>
    </row>
    <row r="92" spans="1:4" x14ac:dyDescent="0.35">
      <c r="A92">
        <f>VLOOKUP(Health_Care[[#This Row],[Customer ID]],Table6[#All],6,0)</f>
        <v>30</v>
      </c>
      <c r="B92">
        <f>VLOOKUP(Health_Care[[#This Row],[Customer ID]],Medical_Examinations[],2,0)</f>
        <v>39.049999999999997</v>
      </c>
      <c r="C92">
        <f>VLOOKUP(Health_Care[[#This Row],[Customer ID]],Medical_Examinations[],4,0)</f>
        <v>6.06</v>
      </c>
      <c r="D92" s="11">
        <f>VLOOKUP(Health_Care[[#This Row],[Customer ID]],Table6[#All],8,0)</f>
        <v>40932.43</v>
      </c>
    </row>
    <row r="93" spans="1:4" x14ac:dyDescent="0.35">
      <c r="A93">
        <f>VLOOKUP(Health_Care[[#This Row],[Customer ID]],Table6[#All],6,0)</f>
        <v>23</v>
      </c>
      <c r="B93">
        <f>VLOOKUP(Health_Care[[#This Row],[Customer ID]],Medical_Examinations[],2,0)</f>
        <v>42.75</v>
      </c>
      <c r="C93">
        <f>VLOOKUP(Health_Care[[#This Row],[Customer ID]],Medical_Examinations[],4,0)</f>
        <v>4.22</v>
      </c>
      <c r="D93" s="11">
        <f>VLOOKUP(Health_Care[[#This Row],[Customer ID]],Table6[#All],8,0)</f>
        <v>40904.199999999997</v>
      </c>
    </row>
    <row r="94" spans="1:4" x14ac:dyDescent="0.35">
      <c r="A94">
        <f>VLOOKUP(Health_Care[[#This Row],[Customer ID]],Table6[#All],6,0)</f>
        <v>50</v>
      </c>
      <c r="B94">
        <f>VLOOKUP(Health_Care[[#This Row],[Customer ID]],Medical_Examinations[],2,0)</f>
        <v>50.58</v>
      </c>
      <c r="C94">
        <f>VLOOKUP(Health_Care[[#This Row],[Customer ID]],Medical_Examinations[],4,0)</f>
        <v>5.12</v>
      </c>
      <c r="D94" s="11">
        <f>VLOOKUP(Health_Care[[#This Row],[Customer ID]],Table6[#All],8,0)</f>
        <v>40817.85</v>
      </c>
    </row>
    <row r="95" spans="1:4" x14ac:dyDescent="0.35">
      <c r="A95">
        <f>VLOOKUP(Health_Care[[#This Row],[Customer ID]],Table6[#All],6,0)</f>
        <v>46</v>
      </c>
      <c r="B95">
        <f>VLOOKUP(Health_Care[[#This Row],[Customer ID]],Medical_Examinations[],2,0)</f>
        <v>30.495000000000001</v>
      </c>
      <c r="C95">
        <f>VLOOKUP(Health_Care[[#This Row],[Customer ID]],Medical_Examinations[],4,0)</f>
        <v>4.57</v>
      </c>
      <c r="D95" s="11">
        <f>VLOOKUP(Health_Care[[#This Row],[Customer ID]],Table6[#All],8,0)</f>
        <v>40720.550000000003</v>
      </c>
    </row>
    <row r="96" spans="1:4" x14ac:dyDescent="0.35">
      <c r="A96">
        <f>VLOOKUP(Health_Care[[#This Row],[Customer ID]],Table6[#All],6,0)</f>
        <v>52</v>
      </c>
      <c r="B96">
        <f>VLOOKUP(Health_Care[[#This Row],[Customer ID]],Medical_Examinations[],2,0)</f>
        <v>48.31</v>
      </c>
      <c r="C96">
        <f>VLOOKUP(Health_Care[[#This Row],[Customer ID]],Medical_Examinations[],4,0)</f>
        <v>9.58</v>
      </c>
      <c r="D96" s="11">
        <f>VLOOKUP(Health_Care[[#This Row],[Customer ID]],Table6[#All],8,0)</f>
        <v>40692.910000000003</v>
      </c>
    </row>
    <row r="97" spans="1:4" x14ac:dyDescent="0.35">
      <c r="A97">
        <f>VLOOKUP(Health_Care[[#This Row],[Customer ID]],Table6[#All],6,0)</f>
        <v>47</v>
      </c>
      <c r="B97">
        <f>VLOOKUP(Health_Care[[#This Row],[Customer ID]],Medical_Examinations[],2,0)</f>
        <v>48.99</v>
      </c>
      <c r="C97">
        <f>VLOOKUP(Health_Care[[#This Row],[Customer ID]],Medical_Examinations[],4,0)</f>
        <v>9.7799999999999994</v>
      </c>
      <c r="D97" s="11">
        <f>VLOOKUP(Health_Care[[#This Row],[Customer ID]],Table6[#All],8,0)</f>
        <v>40590.550000000003</v>
      </c>
    </row>
    <row r="98" spans="1:4" x14ac:dyDescent="0.35">
      <c r="A98">
        <f>VLOOKUP(Health_Care[[#This Row],[Customer ID]],Table6[#All],6,0)</f>
        <v>37</v>
      </c>
      <c r="B98">
        <f>VLOOKUP(Health_Care[[#This Row],[Customer ID]],Medical_Examinations[],2,0)</f>
        <v>38.39</v>
      </c>
      <c r="C98">
        <f>VLOOKUP(Health_Care[[#This Row],[Customer ID]],Medical_Examinations[],4,0)</f>
        <v>4.1100000000000003</v>
      </c>
      <c r="D98" s="11">
        <f>VLOOKUP(Health_Care[[#This Row],[Customer ID]],Table6[#All],8,0)</f>
        <v>40419.019999999997</v>
      </c>
    </row>
    <row r="99" spans="1:4" x14ac:dyDescent="0.35">
      <c r="A99">
        <f>VLOOKUP(Health_Care[[#This Row],[Customer ID]],Table6[#All],6,0)</f>
        <v>56</v>
      </c>
      <c r="B99">
        <f>VLOOKUP(Health_Care[[#This Row],[Customer ID]],Medical_Examinations[],2,0)</f>
        <v>44.34</v>
      </c>
      <c r="C99">
        <f>VLOOKUP(Health_Care[[#This Row],[Customer ID]],Medical_Examinations[],4,0)</f>
        <v>4.0199999999999996</v>
      </c>
      <c r="D99" s="11">
        <f>VLOOKUP(Health_Care[[#This Row],[Customer ID]],Table6[#All],8,0)</f>
        <v>40373.74</v>
      </c>
    </row>
    <row r="100" spans="1:4" x14ac:dyDescent="0.35">
      <c r="A100">
        <f>VLOOKUP(Health_Care[[#This Row],[Customer ID]],Table6[#All],6,0)</f>
        <v>60</v>
      </c>
      <c r="B100">
        <f>VLOOKUP(Health_Care[[#This Row],[Customer ID]],Medical_Examinations[],2,0)</f>
        <v>41.51</v>
      </c>
      <c r="C100">
        <f>VLOOKUP(Health_Care[[#This Row],[Customer ID]],Medical_Examinations[],4,0)</f>
        <v>6.92</v>
      </c>
      <c r="D100" s="11">
        <f>VLOOKUP(Health_Care[[#This Row],[Customer ID]],Table6[#All],8,0)</f>
        <v>40309.93</v>
      </c>
    </row>
    <row r="101" spans="1:4" x14ac:dyDescent="0.35">
      <c r="A101">
        <f>VLOOKUP(Health_Care[[#This Row],[Customer ID]],Table6[#All],6,0)</f>
        <v>45</v>
      </c>
      <c r="B101">
        <f>VLOOKUP(Health_Care[[#This Row],[Customer ID]],Medical_Examinations[],2,0)</f>
        <v>48.2</v>
      </c>
      <c r="C101">
        <f>VLOOKUP(Health_Care[[#This Row],[Customer ID]],Medical_Examinations[],4,0)</f>
        <v>4.84</v>
      </c>
      <c r="D101" s="11">
        <f>VLOOKUP(Health_Care[[#This Row],[Customer ID]],Table6[#All],8,0)</f>
        <v>40284.379999999997</v>
      </c>
    </row>
    <row r="102" spans="1:4" x14ac:dyDescent="0.35">
      <c r="A102">
        <f>VLOOKUP(Health_Care[[#This Row],[Customer ID]],Table6[#All],6,0)</f>
        <v>41</v>
      </c>
      <c r="B102">
        <f>VLOOKUP(Health_Care[[#This Row],[Customer ID]],Medical_Examinations[],2,0)</f>
        <v>35.75</v>
      </c>
      <c r="C102">
        <f>VLOOKUP(Health_Care[[#This Row],[Customer ID]],Medical_Examinations[],4,0)</f>
        <v>8</v>
      </c>
      <c r="D102" s="11">
        <f>VLOOKUP(Health_Care[[#This Row],[Customer ID]],Table6[#All],8,0)</f>
        <v>40273.65</v>
      </c>
    </row>
    <row r="103" spans="1:4" x14ac:dyDescent="0.35">
      <c r="A103">
        <f>VLOOKUP(Health_Care[[#This Row],[Customer ID]],Table6[#All],6,0)</f>
        <v>41</v>
      </c>
      <c r="B103">
        <f>VLOOKUP(Health_Care[[#This Row],[Customer ID]],Medical_Examinations[],2,0)</f>
        <v>53.81</v>
      </c>
      <c r="C103">
        <f>VLOOKUP(Health_Care[[#This Row],[Customer ID]],Medical_Examinations[],4,0)</f>
        <v>8.77</v>
      </c>
      <c r="D103" s="11">
        <f>VLOOKUP(Health_Care[[#This Row],[Customer ID]],Table6[#All],8,0)</f>
        <v>40208.559999999998</v>
      </c>
    </row>
    <row r="104" spans="1:4" x14ac:dyDescent="0.35">
      <c r="A104">
        <f>VLOOKUP(Health_Care[[#This Row],[Customer ID]],Table6[#All],6,0)</f>
        <v>43</v>
      </c>
      <c r="B104">
        <f>VLOOKUP(Health_Care[[#This Row],[Customer ID]],Medical_Examinations[],2,0)</f>
        <v>49.48</v>
      </c>
      <c r="C104">
        <f>VLOOKUP(Health_Care[[#This Row],[Customer ID]],Medical_Examinations[],4,0)</f>
        <v>4.96</v>
      </c>
      <c r="D104" s="11">
        <f>VLOOKUP(Health_Care[[#This Row],[Customer ID]],Table6[#All],8,0)</f>
        <v>40204.83</v>
      </c>
    </row>
    <row r="105" spans="1:4" x14ac:dyDescent="0.35">
      <c r="A105">
        <f>VLOOKUP(Health_Care[[#This Row],[Customer ID]],Table6[#All],6,0)</f>
        <v>37</v>
      </c>
      <c r="B105">
        <f>VLOOKUP(Health_Care[[#This Row],[Customer ID]],Medical_Examinations[],2,0)</f>
        <v>34.1</v>
      </c>
      <c r="C105">
        <f>VLOOKUP(Health_Care[[#This Row],[Customer ID]],Medical_Examinations[],4,0)</f>
        <v>4.43</v>
      </c>
      <c r="D105" s="11">
        <f>VLOOKUP(Health_Care[[#This Row],[Customer ID]],Table6[#All],8,0)</f>
        <v>40182.25</v>
      </c>
    </row>
    <row r="106" spans="1:4" x14ac:dyDescent="0.35">
      <c r="A106">
        <f>VLOOKUP(Health_Care[[#This Row],[Customer ID]],Table6[#All],6,0)</f>
        <v>39</v>
      </c>
      <c r="B106">
        <f>VLOOKUP(Health_Care[[#This Row],[Customer ID]],Medical_Examinations[],2,0)</f>
        <v>35.299999999999997</v>
      </c>
      <c r="C106">
        <f>VLOOKUP(Health_Care[[#This Row],[Customer ID]],Medical_Examinations[],4,0)</f>
        <v>5.82</v>
      </c>
      <c r="D106" s="11">
        <f>VLOOKUP(Health_Care[[#This Row],[Customer ID]],Table6[#All],8,0)</f>
        <v>40103.89</v>
      </c>
    </row>
    <row r="107" spans="1:4" x14ac:dyDescent="0.35">
      <c r="A107">
        <f>VLOOKUP(Health_Care[[#This Row],[Customer ID]],Table6[#All],6,0)</f>
        <v>56</v>
      </c>
      <c r="B107">
        <f>VLOOKUP(Health_Care[[#This Row],[Customer ID]],Medical_Examinations[],2,0)</f>
        <v>43.83</v>
      </c>
      <c r="C107">
        <f>VLOOKUP(Health_Care[[#This Row],[Customer ID]],Medical_Examinations[],4,0)</f>
        <v>6.03</v>
      </c>
      <c r="D107" s="11">
        <f>VLOOKUP(Health_Care[[#This Row],[Customer ID]],Table6[#All],8,0)</f>
        <v>40069.440000000002</v>
      </c>
    </row>
    <row r="108" spans="1:4" x14ac:dyDescent="0.35">
      <c r="A108">
        <f>VLOOKUP(Health_Care[[#This Row],[Customer ID]],Table6[#All],6,0)</f>
        <v>44</v>
      </c>
      <c r="B108">
        <f>VLOOKUP(Health_Care[[#This Row],[Customer ID]],Medical_Examinations[],2,0)</f>
        <v>50.07</v>
      </c>
      <c r="C108">
        <f>VLOOKUP(Health_Care[[#This Row],[Customer ID]],Medical_Examinations[],4,0)</f>
        <v>9.27</v>
      </c>
      <c r="D108" s="11">
        <f>VLOOKUP(Health_Care[[#This Row],[Customer ID]],Table6[#All],8,0)</f>
        <v>40054.730000000003</v>
      </c>
    </row>
    <row r="109" spans="1:4" x14ac:dyDescent="0.35">
      <c r="A109">
        <f>VLOOKUP(Health_Care[[#This Row],[Customer ID]],Table6[#All],6,0)</f>
        <v>40</v>
      </c>
      <c r="B109">
        <f>VLOOKUP(Health_Care[[#This Row],[Customer ID]],Medical_Examinations[],2,0)</f>
        <v>32.774999999999999</v>
      </c>
      <c r="C109">
        <f>VLOOKUP(Health_Care[[#This Row],[Customer ID]],Medical_Examinations[],4,0)</f>
        <v>5.53</v>
      </c>
      <c r="D109" s="11">
        <f>VLOOKUP(Health_Care[[#This Row],[Customer ID]],Table6[#All],8,0)</f>
        <v>40003.33</v>
      </c>
    </row>
    <row r="110" spans="1:4" x14ac:dyDescent="0.35">
      <c r="A110">
        <f>VLOOKUP(Health_Care[[#This Row],[Customer ID]],Table6[#All],6,0)</f>
        <v>35</v>
      </c>
      <c r="B110">
        <f>VLOOKUP(Health_Care[[#This Row],[Customer ID]],Medical_Examinations[],2,0)</f>
        <v>34.104999999999997</v>
      </c>
      <c r="C110">
        <f>VLOOKUP(Health_Care[[#This Row],[Customer ID]],Medical_Examinations[],4,0)</f>
        <v>5.07</v>
      </c>
      <c r="D110" s="11">
        <f>VLOOKUP(Health_Care[[#This Row],[Customer ID]],Table6[#All],8,0)</f>
        <v>39983.43</v>
      </c>
    </row>
    <row r="111" spans="1:4" x14ac:dyDescent="0.35">
      <c r="A111">
        <f>VLOOKUP(Health_Care[[#This Row],[Customer ID]],Table6[#All],6,0)</f>
        <v>47</v>
      </c>
      <c r="B111">
        <f>VLOOKUP(Health_Care[[#This Row],[Customer ID]],Medical_Examinations[],2,0)</f>
        <v>48.93</v>
      </c>
      <c r="C111">
        <f>VLOOKUP(Health_Care[[#This Row],[Customer ID]],Medical_Examinations[],4,0)</f>
        <v>11.17</v>
      </c>
      <c r="D111" s="11">
        <f>VLOOKUP(Health_Care[[#This Row],[Customer ID]],Table6[#All],8,0)</f>
        <v>39963.120000000003</v>
      </c>
    </row>
    <row r="112" spans="1:4" x14ac:dyDescent="0.35">
      <c r="A112">
        <f>VLOOKUP(Health_Care[[#This Row],[Customer ID]],Table6[#All],6,0)</f>
        <v>37</v>
      </c>
      <c r="B112">
        <f>VLOOKUP(Health_Care[[#This Row],[Customer ID]],Medical_Examinations[],2,0)</f>
        <v>37.07</v>
      </c>
      <c r="C112">
        <f>VLOOKUP(Health_Care[[#This Row],[Customer ID]],Medical_Examinations[],4,0)</f>
        <v>6.14</v>
      </c>
      <c r="D112" s="11">
        <f>VLOOKUP(Health_Care[[#This Row],[Customer ID]],Table6[#All],8,0)</f>
        <v>39871.699999999997</v>
      </c>
    </row>
    <row r="113" spans="1:4" x14ac:dyDescent="0.35">
      <c r="A113">
        <f>VLOOKUP(Health_Care[[#This Row],[Customer ID]],Table6[#All],6,0)</f>
        <v>40</v>
      </c>
      <c r="B113">
        <f>VLOOKUP(Health_Care[[#This Row],[Customer ID]],Medical_Examinations[],2,0)</f>
        <v>51.51</v>
      </c>
      <c r="C113">
        <f>VLOOKUP(Health_Care[[#This Row],[Customer ID]],Medical_Examinations[],4,0)</f>
        <v>6.26</v>
      </c>
      <c r="D113" s="11">
        <f>VLOOKUP(Health_Care[[#This Row],[Customer ID]],Table6[#All],8,0)</f>
        <v>39865.699999999997</v>
      </c>
    </row>
    <row r="114" spans="1:4" x14ac:dyDescent="0.35">
      <c r="A114">
        <f>VLOOKUP(Health_Care[[#This Row],[Customer ID]],Table6[#All],6,0)</f>
        <v>37</v>
      </c>
      <c r="B114">
        <f>VLOOKUP(Health_Care[[#This Row],[Customer ID]],Medical_Examinations[],2,0)</f>
        <v>34.799999999999997</v>
      </c>
      <c r="C114">
        <f>VLOOKUP(Health_Care[[#This Row],[Customer ID]],Medical_Examinations[],4,0)</f>
        <v>4.72</v>
      </c>
      <c r="D114" s="11">
        <f>VLOOKUP(Health_Care[[#This Row],[Customer ID]],Table6[#All],8,0)</f>
        <v>39836.519999999997</v>
      </c>
    </row>
    <row r="115" spans="1:4" x14ac:dyDescent="0.35">
      <c r="A115">
        <f>VLOOKUP(Health_Care[[#This Row],[Customer ID]],Table6[#All],6,0)</f>
        <v>35</v>
      </c>
      <c r="B115">
        <f>VLOOKUP(Health_Care[[#This Row],[Customer ID]],Medical_Examinations[],2,0)</f>
        <v>36.67</v>
      </c>
      <c r="C115">
        <f>VLOOKUP(Health_Care[[#This Row],[Customer ID]],Medical_Examinations[],4,0)</f>
        <v>5.18</v>
      </c>
      <c r="D115" s="11">
        <f>VLOOKUP(Health_Care[[#This Row],[Customer ID]],Table6[#All],8,0)</f>
        <v>39774.28</v>
      </c>
    </row>
    <row r="116" spans="1:4" x14ac:dyDescent="0.35">
      <c r="A116">
        <f>VLOOKUP(Health_Care[[#This Row],[Customer ID]],Table6[#All],6,0)</f>
        <v>49</v>
      </c>
      <c r="B116">
        <f>VLOOKUP(Health_Care[[#This Row],[Customer ID]],Medical_Examinations[],2,0)</f>
        <v>30.9</v>
      </c>
      <c r="C116">
        <f>VLOOKUP(Health_Care[[#This Row],[Customer ID]],Medical_Examinations[],4,0)</f>
        <v>9.4</v>
      </c>
      <c r="D116" s="11">
        <f>VLOOKUP(Health_Care[[#This Row],[Customer ID]],Table6[#All],8,0)</f>
        <v>39727.61</v>
      </c>
    </row>
    <row r="117" spans="1:4" x14ac:dyDescent="0.35">
      <c r="A117">
        <f>VLOOKUP(Health_Care[[#This Row],[Customer ID]],Table6[#All],6,0)</f>
        <v>45</v>
      </c>
      <c r="B117">
        <f>VLOOKUP(Health_Care[[#This Row],[Customer ID]],Medical_Examinations[],2,0)</f>
        <v>30.495000000000001</v>
      </c>
      <c r="C117">
        <f>VLOOKUP(Health_Care[[#This Row],[Customer ID]],Medical_Examinations[],4,0)</f>
        <v>6.29</v>
      </c>
      <c r="D117" s="11">
        <f>VLOOKUP(Health_Care[[#This Row],[Customer ID]],Table6[#All],8,0)</f>
        <v>39725.519999999997</v>
      </c>
    </row>
    <row r="118" spans="1:4" x14ac:dyDescent="0.35">
      <c r="A118">
        <f>VLOOKUP(Health_Care[[#This Row],[Customer ID]],Table6[#All],6,0)</f>
        <v>19</v>
      </c>
      <c r="B118">
        <f>VLOOKUP(Health_Care[[#This Row],[Customer ID]],Medical_Examinations[],2,0)</f>
        <v>44.88</v>
      </c>
      <c r="C118">
        <f>VLOOKUP(Health_Care[[#This Row],[Customer ID]],Medical_Examinations[],4,0)</f>
        <v>6.04</v>
      </c>
      <c r="D118" s="11">
        <f>VLOOKUP(Health_Care[[#This Row],[Customer ID]],Table6[#All],8,0)</f>
        <v>39722.75</v>
      </c>
    </row>
    <row r="119" spans="1:4" x14ac:dyDescent="0.35">
      <c r="A119">
        <f>VLOOKUP(Health_Care[[#This Row],[Customer ID]],Table6[#All],6,0)</f>
        <v>54</v>
      </c>
      <c r="B119">
        <f>VLOOKUP(Health_Care[[#This Row],[Customer ID]],Medical_Examinations[],2,0)</f>
        <v>44.32</v>
      </c>
      <c r="C119">
        <f>VLOOKUP(Health_Care[[#This Row],[Customer ID]],Medical_Examinations[],4,0)</f>
        <v>10.55</v>
      </c>
      <c r="D119" s="11">
        <f>VLOOKUP(Health_Care[[#This Row],[Customer ID]],Table6[#All],8,0)</f>
        <v>39721.93</v>
      </c>
    </row>
    <row r="120" spans="1:4" x14ac:dyDescent="0.35">
      <c r="A120">
        <f>VLOOKUP(Health_Care[[#This Row],[Customer ID]],Table6[#All],6,0)</f>
        <v>45</v>
      </c>
      <c r="B120">
        <f>VLOOKUP(Health_Care[[#This Row],[Customer ID]],Medical_Examinations[],2,0)</f>
        <v>46.39</v>
      </c>
      <c r="C120">
        <f>VLOOKUP(Health_Care[[#This Row],[Customer ID]],Medical_Examinations[],4,0)</f>
        <v>5.09</v>
      </c>
      <c r="D120" s="11">
        <f>VLOOKUP(Health_Care[[#This Row],[Customer ID]],Table6[#All],8,0)</f>
        <v>39670.44</v>
      </c>
    </row>
    <row r="121" spans="1:4" x14ac:dyDescent="0.35">
      <c r="A121">
        <f>VLOOKUP(Health_Care[[#This Row],[Customer ID]],Table6[#All],6,0)</f>
        <v>27</v>
      </c>
      <c r="B121">
        <f>VLOOKUP(Health_Care[[#This Row],[Customer ID]],Medical_Examinations[],2,0)</f>
        <v>42.13</v>
      </c>
      <c r="C121">
        <f>VLOOKUP(Health_Care[[#This Row],[Customer ID]],Medical_Examinations[],4,0)</f>
        <v>5.2</v>
      </c>
      <c r="D121" s="11">
        <f>VLOOKUP(Health_Care[[#This Row],[Customer ID]],Table6[#All],8,0)</f>
        <v>39611.760000000002</v>
      </c>
    </row>
    <row r="122" spans="1:4" x14ac:dyDescent="0.35">
      <c r="A122">
        <f>VLOOKUP(Health_Care[[#This Row],[Customer ID]],Table6[#All],6,0)</f>
        <v>41</v>
      </c>
      <c r="B122">
        <f>VLOOKUP(Health_Care[[#This Row],[Customer ID]],Medical_Examinations[],2,0)</f>
        <v>30.78</v>
      </c>
      <c r="C122">
        <f>VLOOKUP(Health_Care[[#This Row],[Customer ID]],Medical_Examinations[],4,0)</f>
        <v>8.4499999999999993</v>
      </c>
      <c r="D122" s="11">
        <f>VLOOKUP(Health_Care[[#This Row],[Customer ID]],Table6[#All],8,0)</f>
        <v>39597.410000000003</v>
      </c>
    </row>
    <row r="123" spans="1:4" x14ac:dyDescent="0.35">
      <c r="A123">
        <f>VLOOKUP(Health_Care[[#This Row],[Customer ID]],Table6[#All],6,0)</f>
        <v>44</v>
      </c>
      <c r="B123">
        <f>VLOOKUP(Health_Care[[#This Row],[Customer ID]],Medical_Examinations[],2,0)</f>
        <v>31.35</v>
      </c>
      <c r="C123">
        <f>VLOOKUP(Health_Care[[#This Row],[Customer ID]],Medical_Examinations[],4,0)</f>
        <v>9.5399999999999991</v>
      </c>
      <c r="D123" s="11">
        <f>VLOOKUP(Health_Care[[#This Row],[Customer ID]],Table6[#All],8,0)</f>
        <v>39556.49</v>
      </c>
    </row>
    <row r="124" spans="1:4" x14ac:dyDescent="0.35">
      <c r="A124">
        <f>VLOOKUP(Health_Care[[#This Row],[Customer ID]],Table6[#All],6,0)</f>
        <v>56</v>
      </c>
      <c r="B124">
        <f>VLOOKUP(Health_Care[[#This Row],[Customer ID]],Medical_Examinations[],2,0)</f>
        <v>41.46</v>
      </c>
      <c r="C124">
        <f>VLOOKUP(Health_Care[[#This Row],[Customer ID]],Medical_Examinations[],4,0)</f>
        <v>4.99</v>
      </c>
      <c r="D124" s="11">
        <f>VLOOKUP(Health_Care[[#This Row],[Customer ID]],Table6[#All],8,0)</f>
        <v>39396.86</v>
      </c>
    </row>
    <row r="125" spans="1:4" x14ac:dyDescent="0.35">
      <c r="A125">
        <f>VLOOKUP(Health_Care[[#This Row],[Customer ID]],Table6[#All],6,0)</f>
        <v>44</v>
      </c>
      <c r="B125">
        <f>VLOOKUP(Health_Care[[#This Row],[Customer ID]],Medical_Examinations[],2,0)</f>
        <v>48</v>
      </c>
      <c r="C125">
        <f>VLOOKUP(Health_Care[[#This Row],[Customer ID]],Medical_Examinations[],4,0)</f>
        <v>10.54</v>
      </c>
      <c r="D125" s="11">
        <f>VLOOKUP(Health_Care[[#This Row],[Customer ID]],Table6[#All],8,0)</f>
        <v>39352.6</v>
      </c>
    </row>
    <row r="126" spans="1:4" x14ac:dyDescent="0.35">
      <c r="A126">
        <f>VLOOKUP(Health_Care[[#This Row],[Customer ID]],Table6[#All],6,0)</f>
        <v>40</v>
      </c>
      <c r="B126">
        <f>VLOOKUP(Health_Care[[#This Row],[Customer ID]],Medical_Examinations[],2,0)</f>
        <v>49.13</v>
      </c>
      <c r="C126">
        <f>VLOOKUP(Health_Care[[#This Row],[Customer ID]],Medical_Examinations[],4,0)</f>
        <v>4.54</v>
      </c>
      <c r="D126" s="11">
        <f>VLOOKUP(Health_Care[[#This Row],[Customer ID]],Table6[#All],8,0)</f>
        <v>39315.279999999999</v>
      </c>
    </row>
    <row r="127" spans="1:4" x14ac:dyDescent="0.35">
      <c r="A127">
        <f>VLOOKUP(Health_Care[[#This Row],[Customer ID]],Table6[#All],6,0)</f>
        <v>30</v>
      </c>
      <c r="B127">
        <f>VLOOKUP(Health_Care[[#This Row],[Customer ID]],Medical_Examinations[],2,0)</f>
        <v>37.799999999999997</v>
      </c>
      <c r="C127">
        <f>VLOOKUP(Health_Care[[#This Row],[Customer ID]],Medical_Examinations[],4,0)</f>
        <v>6.29</v>
      </c>
      <c r="D127" s="11">
        <f>VLOOKUP(Health_Care[[#This Row],[Customer ID]],Table6[#All],8,0)</f>
        <v>39241.440000000002</v>
      </c>
    </row>
    <row r="128" spans="1:4" x14ac:dyDescent="0.35">
      <c r="A128">
        <f>VLOOKUP(Health_Care[[#This Row],[Customer ID]],Table6[#All],6,0)</f>
        <v>60</v>
      </c>
      <c r="B128">
        <f>VLOOKUP(Health_Care[[#This Row],[Customer ID]],Medical_Examinations[],2,0)</f>
        <v>38.299999999999997</v>
      </c>
      <c r="C128">
        <f>VLOOKUP(Health_Care[[#This Row],[Customer ID]],Medical_Examinations[],4,0)</f>
        <v>9.51</v>
      </c>
      <c r="D128" s="11">
        <f>VLOOKUP(Health_Care[[#This Row],[Customer ID]],Table6[#All],8,0)</f>
        <v>39221.120000000003</v>
      </c>
    </row>
    <row r="129" spans="1:4" x14ac:dyDescent="0.35">
      <c r="A129">
        <f>VLOOKUP(Health_Care[[#This Row],[Customer ID]],Table6[#All],6,0)</f>
        <v>40</v>
      </c>
      <c r="B129">
        <f>VLOOKUP(Health_Care[[#This Row],[Customer ID]],Medical_Examinations[],2,0)</f>
        <v>32.774999999999999</v>
      </c>
      <c r="C129">
        <f>VLOOKUP(Health_Care[[#This Row],[Customer ID]],Medical_Examinations[],4,0)</f>
        <v>4.72</v>
      </c>
      <c r="D129" s="11">
        <f>VLOOKUP(Health_Care[[#This Row],[Customer ID]],Table6[#All],8,0)</f>
        <v>39125.33</v>
      </c>
    </row>
    <row r="130" spans="1:4" x14ac:dyDescent="0.35">
      <c r="A130">
        <f>VLOOKUP(Health_Care[[#This Row],[Customer ID]],Table6[#All],6,0)</f>
        <v>37</v>
      </c>
      <c r="B130">
        <f>VLOOKUP(Health_Care[[#This Row],[Customer ID]],Medical_Examinations[],2,0)</f>
        <v>34.200000000000003</v>
      </c>
      <c r="C130">
        <f>VLOOKUP(Health_Care[[#This Row],[Customer ID]],Medical_Examinations[],4,0)</f>
        <v>5.91</v>
      </c>
      <c r="D130" s="11">
        <f>VLOOKUP(Health_Care[[#This Row],[Customer ID]],Table6[#All],8,0)</f>
        <v>39047.29</v>
      </c>
    </row>
    <row r="131" spans="1:4" x14ac:dyDescent="0.35">
      <c r="A131">
        <f>VLOOKUP(Health_Care[[#This Row],[Customer ID]],Table6[#All],6,0)</f>
        <v>44</v>
      </c>
      <c r="B131">
        <f>VLOOKUP(Health_Care[[#This Row],[Customer ID]],Medical_Examinations[],2,0)</f>
        <v>30.2</v>
      </c>
      <c r="C131">
        <f>VLOOKUP(Health_Care[[#This Row],[Customer ID]],Medical_Examinations[],4,0)</f>
        <v>9.58</v>
      </c>
      <c r="D131" s="11">
        <f>VLOOKUP(Health_Care[[#This Row],[Customer ID]],Table6[#All],8,0)</f>
        <v>38998.550000000003</v>
      </c>
    </row>
    <row r="132" spans="1:4" x14ac:dyDescent="0.35">
      <c r="A132">
        <f>VLOOKUP(Health_Care[[#This Row],[Customer ID]],Table6[#All],6,0)</f>
        <v>42</v>
      </c>
      <c r="B132">
        <f>VLOOKUP(Health_Care[[#This Row],[Customer ID]],Medical_Examinations[],2,0)</f>
        <v>48.32</v>
      </c>
      <c r="C132">
        <f>VLOOKUP(Health_Care[[#This Row],[Customer ID]],Medical_Examinations[],4,0)</f>
        <v>5.77</v>
      </c>
      <c r="D132" s="11">
        <f>VLOOKUP(Health_Care[[#This Row],[Customer ID]],Table6[#All],8,0)</f>
        <v>38947.43</v>
      </c>
    </row>
    <row r="133" spans="1:4" x14ac:dyDescent="0.35">
      <c r="A133">
        <f>VLOOKUP(Health_Care[[#This Row],[Customer ID]],Table6[#All],6,0)</f>
        <v>46</v>
      </c>
      <c r="B133">
        <f>VLOOKUP(Health_Care[[#This Row],[Customer ID]],Medical_Examinations[],2,0)</f>
        <v>44.86</v>
      </c>
      <c r="C133">
        <f>VLOOKUP(Health_Care[[#This Row],[Customer ID]],Medical_Examinations[],4,0)</f>
        <v>4.38</v>
      </c>
      <c r="D133" s="11">
        <f>VLOOKUP(Health_Care[[#This Row],[Customer ID]],Table6[#All],8,0)</f>
        <v>38932.559999999998</v>
      </c>
    </row>
    <row r="134" spans="1:4" x14ac:dyDescent="0.35">
      <c r="A134">
        <f>VLOOKUP(Health_Care[[#This Row],[Customer ID]],Table6[#All],6,0)</f>
        <v>35</v>
      </c>
      <c r="B134">
        <f>VLOOKUP(Health_Care[[#This Row],[Customer ID]],Medical_Examinations[],2,0)</f>
        <v>52.15</v>
      </c>
      <c r="C134">
        <f>VLOOKUP(Health_Care[[#This Row],[Customer ID]],Medical_Examinations[],4,0)</f>
        <v>5.65</v>
      </c>
      <c r="D134" s="11">
        <f>VLOOKUP(Health_Care[[#This Row],[Customer ID]],Table6[#All],8,0)</f>
        <v>38924.04</v>
      </c>
    </row>
    <row r="135" spans="1:4" x14ac:dyDescent="0.35">
      <c r="A135">
        <f>VLOOKUP(Health_Care[[#This Row],[Customer ID]],Table6[#All],6,0)</f>
        <v>55</v>
      </c>
      <c r="B135">
        <f>VLOOKUP(Health_Care[[#This Row],[Customer ID]],Medical_Examinations[],2,0)</f>
        <v>41.12</v>
      </c>
      <c r="C135">
        <f>VLOOKUP(Health_Care[[#This Row],[Customer ID]],Medical_Examinations[],4,0)</f>
        <v>7.54</v>
      </c>
      <c r="D135" s="11">
        <f>VLOOKUP(Health_Care[[#This Row],[Customer ID]],Table6[#All],8,0)</f>
        <v>38893.360000000001</v>
      </c>
    </row>
    <row r="136" spans="1:4" x14ac:dyDescent="0.35">
      <c r="A136">
        <f>VLOOKUP(Health_Care[[#This Row],[Customer ID]],Table6[#All],6,0)</f>
        <v>59</v>
      </c>
      <c r="B136">
        <f>VLOOKUP(Health_Care[[#This Row],[Customer ID]],Medical_Examinations[],2,0)</f>
        <v>38.39</v>
      </c>
      <c r="C136">
        <f>VLOOKUP(Health_Care[[#This Row],[Customer ID]],Medical_Examinations[],4,0)</f>
        <v>5.1100000000000003</v>
      </c>
      <c r="D136" s="11">
        <f>VLOOKUP(Health_Care[[#This Row],[Customer ID]],Table6[#All],8,0)</f>
        <v>38869.25</v>
      </c>
    </row>
    <row r="137" spans="1:4" x14ac:dyDescent="0.35">
      <c r="A137">
        <f>VLOOKUP(Health_Care[[#This Row],[Customer ID]],Table6[#All],6,0)</f>
        <v>43</v>
      </c>
      <c r="B137">
        <f>VLOOKUP(Health_Care[[#This Row],[Customer ID]],Medical_Examinations[],2,0)</f>
        <v>46.85</v>
      </c>
      <c r="C137">
        <f>VLOOKUP(Health_Care[[#This Row],[Customer ID]],Medical_Examinations[],4,0)</f>
        <v>4.25</v>
      </c>
      <c r="D137" s="11">
        <f>VLOOKUP(Health_Care[[#This Row],[Customer ID]],Table6[#All],8,0)</f>
        <v>38836.980000000003</v>
      </c>
    </row>
    <row r="138" spans="1:4" x14ac:dyDescent="0.35">
      <c r="A138">
        <f>VLOOKUP(Health_Care[[#This Row],[Customer ID]],Table6[#All],6,0)</f>
        <v>18</v>
      </c>
      <c r="B138">
        <f>VLOOKUP(Health_Care[[#This Row],[Customer ID]],Medical_Examinations[],2,0)</f>
        <v>42.24</v>
      </c>
      <c r="C138">
        <f>VLOOKUP(Health_Care[[#This Row],[Customer ID]],Medical_Examinations[],4,0)</f>
        <v>5.55</v>
      </c>
      <c r="D138" s="11">
        <f>VLOOKUP(Health_Care[[#This Row],[Customer ID]],Table6[#All],8,0)</f>
        <v>38792.69</v>
      </c>
    </row>
    <row r="139" spans="1:4" x14ac:dyDescent="0.35">
      <c r="A139">
        <f>VLOOKUP(Health_Care[[#This Row],[Customer ID]],Table6[#All],6,0)</f>
        <v>31</v>
      </c>
      <c r="B139">
        <f>VLOOKUP(Health_Care[[#This Row],[Customer ID]],Medical_Examinations[],2,0)</f>
        <v>34.39</v>
      </c>
      <c r="C139">
        <f>VLOOKUP(Health_Care[[#This Row],[Customer ID]],Medical_Examinations[],4,0)</f>
        <v>5.78</v>
      </c>
      <c r="D139" s="11">
        <f>VLOOKUP(Health_Care[[#This Row],[Customer ID]],Table6[#All],8,0)</f>
        <v>38746.36</v>
      </c>
    </row>
    <row r="140" spans="1:4" x14ac:dyDescent="0.35">
      <c r="A140">
        <f>VLOOKUP(Health_Care[[#This Row],[Customer ID]],Table6[#All],6,0)</f>
        <v>46</v>
      </c>
      <c r="B140">
        <f>VLOOKUP(Health_Care[[#This Row],[Customer ID]],Medical_Examinations[],2,0)</f>
        <v>42.89</v>
      </c>
      <c r="C140">
        <f>VLOOKUP(Health_Care[[#This Row],[Customer ID]],Medical_Examinations[],4,0)</f>
        <v>5.28</v>
      </c>
      <c r="D140" s="11">
        <f>VLOOKUP(Health_Care[[#This Row],[Customer ID]],Table6[#All],8,0)</f>
        <v>38740.120000000003</v>
      </c>
    </row>
    <row r="141" spans="1:4" x14ac:dyDescent="0.35">
      <c r="A141">
        <f>VLOOKUP(Health_Care[[#This Row],[Customer ID]],Table6[#All],6,0)</f>
        <v>31</v>
      </c>
      <c r="B141">
        <f>VLOOKUP(Health_Care[[#This Row],[Customer ID]],Medical_Examinations[],2,0)</f>
        <v>36.299999999999997</v>
      </c>
      <c r="C141">
        <f>VLOOKUP(Health_Care[[#This Row],[Customer ID]],Medical_Examinations[],4,0)</f>
        <v>5.39</v>
      </c>
      <c r="D141" s="11">
        <f>VLOOKUP(Health_Care[[#This Row],[Customer ID]],Table6[#All],8,0)</f>
        <v>38711</v>
      </c>
    </row>
    <row r="142" spans="1:4" x14ac:dyDescent="0.35">
      <c r="A142">
        <f>VLOOKUP(Health_Care[[#This Row],[Customer ID]],Table6[#All],6,0)</f>
        <v>36</v>
      </c>
      <c r="B142">
        <f>VLOOKUP(Health_Care[[#This Row],[Customer ID]],Medical_Examinations[],2,0)</f>
        <v>35.200000000000003</v>
      </c>
      <c r="C142">
        <f>VLOOKUP(Health_Care[[#This Row],[Customer ID]],Medical_Examinations[],4,0)</f>
        <v>8.01</v>
      </c>
      <c r="D142" s="11">
        <f>VLOOKUP(Health_Care[[#This Row],[Customer ID]],Table6[#All],8,0)</f>
        <v>38709.18</v>
      </c>
    </row>
    <row r="143" spans="1:4" x14ac:dyDescent="0.35">
      <c r="A143">
        <f>VLOOKUP(Health_Care[[#This Row],[Customer ID]],Table6[#All],6,0)</f>
        <v>32</v>
      </c>
      <c r="B143">
        <f>VLOOKUP(Health_Care[[#This Row],[Customer ID]],Medical_Examinations[],2,0)</f>
        <v>53.62</v>
      </c>
      <c r="C143">
        <f>VLOOKUP(Health_Care[[#This Row],[Customer ID]],Medical_Examinations[],4,0)</f>
        <v>5.21</v>
      </c>
      <c r="D143" s="11">
        <f>VLOOKUP(Health_Care[[#This Row],[Customer ID]],Table6[#All],8,0)</f>
        <v>38652.089999999997</v>
      </c>
    </row>
    <row r="144" spans="1:4" x14ac:dyDescent="0.35">
      <c r="A144">
        <f>VLOOKUP(Health_Care[[#This Row],[Customer ID]],Table6[#All],6,0)</f>
        <v>23</v>
      </c>
      <c r="B144">
        <f>VLOOKUP(Health_Care[[#This Row],[Customer ID]],Medical_Examinations[],2,0)</f>
        <v>36.67</v>
      </c>
      <c r="C144">
        <f>VLOOKUP(Health_Care[[#This Row],[Customer ID]],Medical_Examinations[],4,0)</f>
        <v>6.27</v>
      </c>
      <c r="D144" s="11">
        <f>VLOOKUP(Health_Care[[#This Row],[Customer ID]],Table6[#All],8,0)</f>
        <v>38511.629999999997</v>
      </c>
    </row>
    <row r="145" spans="1:4" x14ac:dyDescent="0.35">
      <c r="A145">
        <f>VLOOKUP(Health_Care[[#This Row],[Customer ID]],Table6[#All],6,0)</f>
        <v>36</v>
      </c>
      <c r="B145">
        <f>VLOOKUP(Health_Care[[#This Row],[Customer ID]],Medical_Examinations[],2,0)</f>
        <v>33.4</v>
      </c>
      <c r="C145">
        <f>VLOOKUP(Health_Care[[#This Row],[Customer ID]],Medical_Examinations[],4,0)</f>
        <v>10.73</v>
      </c>
      <c r="D145" s="11">
        <f>VLOOKUP(Health_Care[[#This Row],[Customer ID]],Table6[#All],8,0)</f>
        <v>38415.47</v>
      </c>
    </row>
    <row r="146" spans="1:4" x14ac:dyDescent="0.35">
      <c r="A146">
        <f>VLOOKUP(Health_Care[[#This Row],[Customer ID]],Table6[#All],6,0)</f>
        <v>51</v>
      </c>
      <c r="B146">
        <f>VLOOKUP(Health_Care[[#This Row],[Customer ID]],Medical_Examinations[],2,0)</f>
        <v>42.71</v>
      </c>
      <c r="C146">
        <f>VLOOKUP(Health_Care[[#This Row],[Customer ID]],Medical_Examinations[],4,0)</f>
        <v>10.52</v>
      </c>
      <c r="D146" s="11">
        <f>VLOOKUP(Health_Care[[#This Row],[Customer ID]],Table6[#All],8,0)</f>
        <v>38405.26</v>
      </c>
    </row>
    <row r="147" spans="1:4" x14ac:dyDescent="0.35">
      <c r="A147">
        <f>VLOOKUP(Health_Care[[#This Row],[Customer ID]],Table6[#All],6,0)</f>
        <v>52</v>
      </c>
      <c r="B147">
        <f>VLOOKUP(Health_Care[[#This Row],[Customer ID]],Medical_Examinations[],2,0)</f>
        <v>41.52</v>
      </c>
      <c r="C147">
        <f>VLOOKUP(Health_Care[[#This Row],[Customer ID]],Medical_Examinations[],4,0)</f>
        <v>11.82</v>
      </c>
      <c r="D147" s="11">
        <f>VLOOKUP(Health_Care[[#This Row],[Customer ID]],Table6[#All],8,0)</f>
        <v>38389.79</v>
      </c>
    </row>
    <row r="148" spans="1:4" x14ac:dyDescent="0.35">
      <c r="A148">
        <f>VLOOKUP(Health_Care[[#This Row],[Customer ID]],Table6[#All],6,0)</f>
        <v>20</v>
      </c>
      <c r="B148">
        <f>VLOOKUP(Health_Care[[#This Row],[Customer ID]],Medical_Examinations[],2,0)</f>
        <v>39.4</v>
      </c>
      <c r="C148">
        <f>VLOOKUP(Health_Care[[#This Row],[Customer ID]],Medical_Examinations[],4,0)</f>
        <v>6.76</v>
      </c>
      <c r="D148" s="11">
        <f>VLOOKUP(Health_Care[[#This Row],[Customer ID]],Table6[#All],8,0)</f>
        <v>38344.57</v>
      </c>
    </row>
    <row r="149" spans="1:4" x14ac:dyDescent="0.35">
      <c r="A149">
        <f>VLOOKUP(Health_Care[[#This Row],[Customer ID]],Table6[#All],6,0)</f>
        <v>42</v>
      </c>
      <c r="B149">
        <f>VLOOKUP(Health_Care[[#This Row],[Customer ID]],Medical_Examinations[],2,0)</f>
        <v>46.45</v>
      </c>
      <c r="C149">
        <f>VLOOKUP(Health_Care[[#This Row],[Customer ID]],Medical_Examinations[],4,0)</f>
        <v>5.62</v>
      </c>
      <c r="D149" s="11">
        <f>VLOOKUP(Health_Care[[#This Row],[Customer ID]],Table6[#All],8,0)</f>
        <v>38313.129999999997</v>
      </c>
    </row>
    <row r="150" spans="1:4" x14ac:dyDescent="0.35">
      <c r="A150">
        <f>VLOOKUP(Health_Care[[#This Row],[Customer ID]],Table6[#All],6,0)</f>
        <v>33</v>
      </c>
      <c r="B150">
        <f>VLOOKUP(Health_Care[[#This Row],[Customer ID]],Medical_Examinations[],2,0)</f>
        <v>35.75</v>
      </c>
      <c r="C150">
        <f>VLOOKUP(Health_Care[[#This Row],[Customer ID]],Medical_Examinations[],4,0)</f>
        <v>4.1900000000000004</v>
      </c>
      <c r="D150" s="11">
        <f>VLOOKUP(Health_Care[[#This Row],[Customer ID]],Table6[#All],8,0)</f>
        <v>38282.75</v>
      </c>
    </row>
    <row r="151" spans="1:4" x14ac:dyDescent="0.35">
      <c r="A151">
        <f>VLOOKUP(Health_Care[[#This Row],[Customer ID]],Table6[#All],6,0)</f>
        <v>42</v>
      </c>
      <c r="B151">
        <f>VLOOKUP(Health_Care[[#This Row],[Customer ID]],Medical_Examinations[],2,0)</f>
        <v>26.07</v>
      </c>
      <c r="C151">
        <f>VLOOKUP(Health_Care[[#This Row],[Customer ID]],Medical_Examinations[],4,0)</f>
        <v>5.32</v>
      </c>
      <c r="D151" s="11">
        <f>VLOOKUP(Health_Care[[#This Row],[Customer ID]],Table6[#All],8,0)</f>
        <v>38245.589999999997</v>
      </c>
    </row>
    <row r="152" spans="1:4" x14ac:dyDescent="0.35">
      <c r="A152">
        <f>VLOOKUP(Health_Care[[#This Row],[Customer ID]],Table6[#All],6,0)</f>
        <v>58</v>
      </c>
      <c r="B152">
        <f>VLOOKUP(Health_Care[[#This Row],[Customer ID]],Medical_Examinations[],2,0)</f>
        <v>36.54</v>
      </c>
      <c r="C152">
        <f>VLOOKUP(Health_Care[[#This Row],[Customer ID]],Medical_Examinations[],4,0)</f>
        <v>4.46</v>
      </c>
      <c r="D152" s="11">
        <f>VLOOKUP(Health_Care[[#This Row],[Customer ID]],Table6[#All],8,0)</f>
        <v>38241.74</v>
      </c>
    </row>
    <row r="153" spans="1:4" x14ac:dyDescent="0.35">
      <c r="A153">
        <f>VLOOKUP(Health_Care[[#This Row],[Customer ID]],Table6[#All],6,0)</f>
        <v>33</v>
      </c>
      <c r="B153">
        <f>VLOOKUP(Health_Care[[#This Row],[Customer ID]],Medical_Examinations[],2,0)</f>
        <v>51.64</v>
      </c>
      <c r="C153">
        <f>VLOOKUP(Health_Care[[#This Row],[Customer ID]],Medical_Examinations[],4,0)</f>
        <v>5.65</v>
      </c>
      <c r="D153" s="11">
        <f>VLOOKUP(Health_Care[[#This Row],[Customer ID]],Table6[#All],8,0)</f>
        <v>38237.339999999997</v>
      </c>
    </row>
    <row r="154" spans="1:4" x14ac:dyDescent="0.35">
      <c r="A154">
        <f>VLOOKUP(Health_Care[[#This Row],[Customer ID]],Table6[#All],6,0)</f>
        <v>50</v>
      </c>
      <c r="B154">
        <f>VLOOKUP(Health_Care[[#This Row],[Customer ID]],Medical_Examinations[],2,0)</f>
        <v>42.83</v>
      </c>
      <c r="C154">
        <f>VLOOKUP(Health_Care[[#This Row],[Customer ID]],Medical_Examinations[],4,0)</f>
        <v>6.04</v>
      </c>
      <c r="D154" s="11">
        <f>VLOOKUP(Health_Care[[#This Row],[Customer ID]],Table6[#All],8,0)</f>
        <v>38189.1</v>
      </c>
    </row>
    <row r="155" spans="1:4" x14ac:dyDescent="0.35">
      <c r="A155">
        <f>VLOOKUP(Health_Care[[#This Row],[Customer ID]],Table6[#All],6,0)</f>
        <v>24</v>
      </c>
      <c r="B155">
        <f>VLOOKUP(Health_Care[[#This Row],[Customer ID]],Medical_Examinations[],2,0)</f>
        <v>40.15</v>
      </c>
      <c r="C155">
        <f>VLOOKUP(Health_Care[[#This Row],[Customer ID]],Medical_Examinations[],4,0)</f>
        <v>5.76</v>
      </c>
      <c r="D155" s="11">
        <f>VLOOKUP(Health_Care[[#This Row],[Customer ID]],Table6[#All],8,0)</f>
        <v>38126.25</v>
      </c>
    </row>
    <row r="156" spans="1:4" x14ac:dyDescent="0.35">
      <c r="A156">
        <f>VLOOKUP(Health_Care[[#This Row],[Customer ID]],Table6[#All],6,0)</f>
        <v>43</v>
      </c>
      <c r="B156">
        <f>VLOOKUP(Health_Care[[#This Row],[Customer ID]],Medical_Examinations[],2,0)</f>
        <v>27.8</v>
      </c>
      <c r="C156">
        <f>VLOOKUP(Health_Care[[#This Row],[Customer ID]],Medical_Examinations[],4,0)</f>
        <v>4.3600000000000003</v>
      </c>
      <c r="D156" s="11">
        <f>VLOOKUP(Health_Care[[#This Row],[Customer ID]],Table6[#All],8,0)</f>
        <v>37829.72</v>
      </c>
    </row>
    <row r="157" spans="1:4" x14ac:dyDescent="0.35">
      <c r="A157">
        <f>VLOOKUP(Health_Care[[#This Row],[Customer ID]],Table6[#All],6,0)</f>
        <v>39</v>
      </c>
      <c r="B157">
        <f>VLOOKUP(Health_Care[[#This Row],[Customer ID]],Medical_Examinations[],2,0)</f>
        <v>45.81</v>
      </c>
      <c r="C157">
        <f>VLOOKUP(Health_Care[[#This Row],[Customer ID]],Medical_Examinations[],4,0)</f>
        <v>4.76</v>
      </c>
      <c r="D157" s="11">
        <f>VLOOKUP(Health_Care[[#This Row],[Customer ID]],Table6[#All],8,0)</f>
        <v>37800.980000000003</v>
      </c>
    </row>
    <row r="158" spans="1:4" x14ac:dyDescent="0.35">
      <c r="A158">
        <f>VLOOKUP(Health_Care[[#This Row],[Customer ID]],Table6[#All],6,0)</f>
        <v>36</v>
      </c>
      <c r="B158">
        <f>VLOOKUP(Health_Care[[#This Row],[Customer ID]],Medical_Examinations[],2,0)</f>
        <v>34.43</v>
      </c>
      <c r="C158">
        <f>VLOOKUP(Health_Care[[#This Row],[Customer ID]],Medical_Examinations[],4,0)</f>
        <v>10.82</v>
      </c>
      <c r="D158" s="11">
        <f>VLOOKUP(Health_Care[[#This Row],[Customer ID]],Table6[#All],8,0)</f>
        <v>37742.58</v>
      </c>
    </row>
    <row r="159" spans="1:4" x14ac:dyDescent="0.35">
      <c r="A159">
        <f>VLOOKUP(Health_Care[[#This Row],[Customer ID]],Table6[#All],6,0)</f>
        <v>46</v>
      </c>
      <c r="B159">
        <f>VLOOKUP(Health_Care[[#This Row],[Customer ID]],Medical_Examinations[],2,0)</f>
        <v>41.33</v>
      </c>
      <c r="C159">
        <f>VLOOKUP(Health_Care[[#This Row],[Customer ID]],Medical_Examinations[],4,0)</f>
        <v>4.01</v>
      </c>
      <c r="D159" s="11">
        <f>VLOOKUP(Health_Care[[#This Row],[Customer ID]],Table6[#All],8,0)</f>
        <v>37735.199999999997</v>
      </c>
    </row>
    <row r="160" spans="1:4" x14ac:dyDescent="0.35">
      <c r="A160">
        <f>VLOOKUP(Health_Care[[#This Row],[Customer ID]],Table6[#All],6,0)</f>
        <v>34</v>
      </c>
      <c r="B160">
        <f>VLOOKUP(Health_Care[[#This Row],[Customer ID]],Medical_Examinations[],2,0)</f>
        <v>31.92</v>
      </c>
      <c r="C160">
        <f>VLOOKUP(Health_Care[[#This Row],[Customer ID]],Medical_Examinations[],4,0)</f>
        <v>5.12</v>
      </c>
      <c r="D160" s="11">
        <f>VLOOKUP(Health_Care[[#This Row],[Customer ID]],Table6[#All],8,0)</f>
        <v>37701.879999999997</v>
      </c>
    </row>
    <row r="161" spans="1:4" x14ac:dyDescent="0.35">
      <c r="A161">
        <f>VLOOKUP(Health_Care[[#This Row],[Customer ID]],Table6[#All],6,0)</f>
        <v>52</v>
      </c>
      <c r="B161">
        <f>VLOOKUP(Health_Care[[#This Row],[Customer ID]],Medical_Examinations[],2,0)</f>
        <v>39.799999999999997</v>
      </c>
      <c r="C161">
        <f>VLOOKUP(Health_Care[[#This Row],[Customer ID]],Medical_Examinations[],4,0)</f>
        <v>10.54</v>
      </c>
      <c r="D161" s="11">
        <f>VLOOKUP(Health_Care[[#This Row],[Customer ID]],Table6[#All],8,0)</f>
        <v>37675.06</v>
      </c>
    </row>
    <row r="162" spans="1:4" x14ac:dyDescent="0.35">
      <c r="A162">
        <f>VLOOKUP(Health_Care[[#This Row],[Customer ID]],Table6[#All],6,0)</f>
        <v>40</v>
      </c>
      <c r="B162">
        <f>VLOOKUP(Health_Care[[#This Row],[Customer ID]],Medical_Examinations[],2,0)</f>
        <v>42.82</v>
      </c>
      <c r="C162">
        <f>VLOOKUP(Health_Care[[#This Row],[Customer ID]],Medical_Examinations[],4,0)</f>
        <v>4.21</v>
      </c>
      <c r="D162" s="11">
        <f>VLOOKUP(Health_Care[[#This Row],[Customer ID]],Table6[#All],8,0)</f>
        <v>37650.74</v>
      </c>
    </row>
    <row r="163" spans="1:4" x14ac:dyDescent="0.35">
      <c r="A163">
        <f>VLOOKUP(Health_Care[[#This Row],[Customer ID]],Table6[#All],6,0)</f>
        <v>32</v>
      </c>
      <c r="B163">
        <f>VLOOKUP(Health_Care[[#This Row],[Customer ID]],Medical_Examinations[],2,0)</f>
        <v>33.630000000000003</v>
      </c>
      <c r="C163">
        <f>VLOOKUP(Health_Care[[#This Row],[Customer ID]],Medical_Examinations[],4,0)</f>
        <v>5.42</v>
      </c>
      <c r="D163" s="11">
        <f>VLOOKUP(Health_Care[[#This Row],[Customer ID]],Table6[#All],8,0)</f>
        <v>37607.53</v>
      </c>
    </row>
    <row r="164" spans="1:4" x14ac:dyDescent="0.35">
      <c r="A164">
        <f>VLOOKUP(Health_Care[[#This Row],[Customer ID]],Table6[#All],6,0)</f>
        <v>22</v>
      </c>
      <c r="B164">
        <f>VLOOKUP(Health_Care[[#This Row],[Customer ID]],Medical_Examinations[],2,0)</f>
        <v>37.07</v>
      </c>
      <c r="C164">
        <f>VLOOKUP(Health_Care[[#This Row],[Customer ID]],Medical_Examinations[],4,0)</f>
        <v>4.28</v>
      </c>
      <c r="D164" s="11">
        <f>VLOOKUP(Health_Care[[#This Row],[Customer ID]],Table6[#All],8,0)</f>
        <v>37484.449999999997</v>
      </c>
    </row>
    <row r="165" spans="1:4" x14ac:dyDescent="0.35">
      <c r="A165">
        <f>VLOOKUP(Health_Care[[#This Row],[Customer ID]],Table6[#All],6,0)</f>
        <v>20</v>
      </c>
      <c r="B165">
        <f>VLOOKUP(Health_Care[[#This Row],[Customer ID]],Medical_Examinations[],2,0)</f>
        <v>35.625</v>
      </c>
      <c r="C165">
        <f>VLOOKUP(Health_Care[[#This Row],[Customer ID]],Medical_Examinations[],4,0)</f>
        <v>8.9</v>
      </c>
      <c r="D165" s="11">
        <f>VLOOKUP(Health_Care[[#This Row],[Customer ID]],Table6[#All],8,0)</f>
        <v>37465.339999999997</v>
      </c>
    </row>
    <row r="166" spans="1:4" x14ac:dyDescent="0.35">
      <c r="A166">
        <f>VLOOKUP(Health_Care[[#This Row],[Customer ID]],Table6[#All],6,0)</f>
        <v>43</v>
      </c>
      <c r="B166">
        <f>VLOOKUP(Health_Care[[#This Row],[Customer ID]],Medical_Examinations[],2,0)</f>
        <v>42.69</v>
      </c>
      <c r="C166">
        <f>VLOOKUP(Health_Care[[#This Row],[Customer ID]],Medical_Examinations[],4,0)</f>
        <v>4.8899999999999997</v>
      </c>
      <c r="D166" s="11">
        <f>VLOOKUP(Health_Care[[#This Row],[Customer ID]],Table6[#All],8,0)</f>
        <v>37425.94</v>
      </c>
    </row>
    <row r="167" spans="1:4" x14ac:dyDescent="0.35">
      <c r="A167">
        <f>VLOOKUP(Health_Care[[#This Row],[Customer ID]],Table6[#All],6,0)</f>
        <v>53</v>
      </c>
      <c r="B167">
        <f>VLOOKUP(Health_Care[[#This Row],[Customer ID]],Medical_Examinations[],2,0)</f>
        <v>37.869999999999997</v>
      </c>
      <c r="C167">
        <f>VLOOKUP(Health_Care[[#This Row],[Customer ID]],Medical_Examinations[],4,0)</f>
        <v>4.29</v>
      </c>
      <c r="D167" s="11">
        <f>VLOOKUP(Health_Care[[#This Row],[Customer ID]],Table6[#All],8,0)</f>
        <v>37277.269999999997</v>
      </c>
    </row>
    <row r="168" spans="1:4" x14ac:dyDescent="0.35">
      <c r="A168">
        <f>VLOOKUP(Health_Care[[#This Row],[Customer ID]],Table6[#All],6,0)</f>
        <v>47</v>
      </c>
      <c r="B168">
        <f>VLOOKUP(Health_Care[[#This Row],[Customer ID]],Medical_Examinations[],2,0)</f>
        <v>40.61</v>
      </c>
      <c r="C168">
        <f>VLOOKUP(Health_Care[[#This Row],[Customer ID]],Medical_Examinations[],4,0)</f>
        <v>8</v>
      </c>
      <c r="D168" s="11">
        <f>VLOOKUP(Health_Care[[#This Row],[Customer ID]],Table6[#All],8,0)</f>
        <v>37272.339999999997</v>
      </c>
    </row>
    <row r="169" spans="1:4" x14ac:dyDescent="0.35">
      <c r="A169">
        <f>VLOOKUP(Health_Care[[#This Row],[Customer ID]],Table6[#All],6,0)</f>
        <v>37</v>
      </c>
      <c r="B169">
        <f>VLOOKUP(Health_Care[[#This Row],[Customer ID]],Medical_Examinations[],2,0)</f>
        <v>30.78</v>
      </c>
      <c r="C169">
        <f>VLOOKUP(Health_Care[[#This Row],[Customer ID]],Medical_Examinations[],4,0)</f>
        <v>4.67</v>
      </c>
      <c r="D169" s="11">
        <f>VLOOKUP(Health_Care[[#This Row],[Customer ID]],Table6[#All],8,0)</f>
        <v>37270.15</v>
      </c>
    </row>
    <row r="170" spans="1:4" x14ac:dyDescent="0.35">
      <c r="A170">
        <f>VLOOKUP(Health_Care[[#This Row],[Customer ID]],Table6[#All],6,0)</f>
        <v>32</v>
      </c>
      <c r="B170">
        <f>VLOOKUP(Health_Care[[#This Row],[Customer ID]],Medical_Examinations[],2,0)</f>
        <v>49.49</v>
      </c>
      <c r="C170">
        <f>VLOOKUP(Health_Care[[#This Row],[Customer ID]],Medical_Examinations[],4,0)</f>
        <v>4.5</v>
      </c>
      <c r="D170" s="11">
        <f>VLOOKUP(Health_Care[[#This Row],[Customer ID]],Table6[#All],8,0)</f>
        <v>37251.22</v>
      </c>
    </row>
    <row r="171" spans="1:4" x14ac:dyDescent="0.35">
      <c r="A171">
        <f>VLOOKUP(Health_Care[[#This Row],[Customer ID]],Table6[#All],6,0)</f>
        <v>22</v>
      </c>
      <c r="B171">
        <f>VLOOKUP(Health_Care[[#This Row],[Customer ID]],Medical_Examinations[],2,0)</f>
        <v>37.619999999999997</v>
      </c>
      <c r="C171">
        <f>VLOOKUP(Health_Care[[#This Row],[Customer ID]],Medical_Examinations[],4,0)</f>
        <v>6.32</v>
      </c>
      <c r="D171" s="11">
        <f>VLOOKUP(Health_Care[[#This Row],[Customer ID]],Table6[#All],8,0)</f>
        <v>37165.160000000003</v>
      </c>
    </row>
    <row r="172" spans="1:4" x14ac:dyDescent="0.35">
      <c r="A172">
        <f>VLOOKUP(Health_Care[[#This Row],[Customer ID]],Table6[#All],6,0)</f>
        <v>27</v>
      </c>
      <c r="B172">
        <f>VLOOKUP(Health_Care[[#This Row],[Customer ID]],Medical_Examinations[],2,0)</f>
        <v>36.08</v>
      </c>
      <c r="C172">
        <f>VLOOKUP(Health_Care[[#This Row],[Customer ID]],Medical_Examinations[],4,0)</f>
        <v>6.1</v>
      </c>
      <c r="D172" s="11">
        <f>VLOOKUP(Health_Care[[#This Row],[Customer ID]],Table6[#All],8,0)</f>
        <v>37133.9</v>
      </c>
    </row>
    <row r="173" spans="1:4" x14ac:dyDescent="0.35">
      <c r="A173">
        <f>VLOOKUP(Health_Care[[#This Row],[Customer ID]],Table6[#All],6,0)</f>
        <v>33</v>
      </c>
      <c r="B173">
        <f>VLOOKUP(Health_Care[[#This Row],[Customer ID]],Medical_Examinations[],2,0)</f>
        <v>33.5</v>
      </c>
      <c r="C173">
        <f>VLOOKUP(Health_Care[[#This Row],[Customer ID]],Medical_Examinations[],4,0)</f>
        <v>5.4</v>
      </c>
      <c r="D173" s="11">
        <f>VLOOKUP(Health_Care[[#This Row],[Customer ID]],Table6[#All],8,0)</f>
        <v>37079.370000000003</v>
      </c>
    </row>
    <row r="174" spans="1:4" x14ac:dyDescent="0.35">
      <c r="A174">
        <f>VLOOKUP(Health_Care[[#This Row],[Customer ID]],Table6[#All],6,0)</f>
        <v>34</v>
      </c>
      <c r="B174">
        <f>VLOOKUP(Health_Care[[#This Row],[Customer ID]],Medical_Examinations[],2,0)</f>
        <v>47.46</v>
      </c>
      <c r="C174">
        <f>VLOOKUP(Health_Care[[#This Row],[Customer ID]],Medical_Examinations[],4,0)</f>
        <v>6.24</v>
      </c>
      <c r="D174" s="11">
        <f>VLOOKUP(Health_Care[[#This Row],[Customer ID]],Table6[#All],8,0)</f>
        <v>37076.370000000003</v>
      </c>
    </row>
    <row r="175" spans="1:4" x14ac:dyDescent="0.35">
      <c r="A175">
        <f>VLOOKUP(Health_Care[[#This Row],[Customer ID]],Table6[#All],6,0)</f>
        <v>31</v>
      </c>
      <c r="B175">
        <f>VLOOKUP(Health_Care[[#This Row],[Customer ID]],Medical_Examinations[],2,0)</f>
        <v>49.24</v>
      </c>
      <c r="C175">
        <f>VLOOKUP(Health_Care[[#This Row],[Customer ID]],Medical_Examinations[],4,0)</f>
        <v>4.45</v>
      </c>
      <c r="D175" s="11">
        <f>VLOOKUP(Health_Care[[#This Row],[Customer ID]],Table6[#All],8,0)</f>
        <v>37040.879999999997</v>
      </c>
    </row>
    <row r="176" spans="1:4" x14ac:dyDescent="0.35">
      <c r="A176">
        <f>VLOOKUP(Health_Care[[#This Row],[Customer ID]],Table6[#All],6,0)</f>
        <v>30</v>
      </c>
      <c r="B176">
        <f>VLOOKUP(Health_Care[[#This Row],[Customer ID]],Medical_Examinations[],2,0)</f>
        <v>54.4</v>
      </c>
      <c r="C176">
        <f>VLOOKUP(Health_Care[[#This Row],[Customer ID]],Medical_Examinations[],4,0)</f>
        <v>5.22</v>
      </c>
      <c r="D176" s="11">
        <f>VLOOKUP(Health_Care[[#This Row],[Customer ID]],Table6[#All],8,0)</f>
        <v>36976.449999999997</v>
      </c>
    </row>
    <row r="177" spans="1:4" x14ac:dyDescent="0.35">
      <c r="A177">
        <f>VLOOKUP(Health_Care[[#This Row],[Customer ID]],Table6[#All],6,0)</f>
        <v>30</v>
      </c>
      <c r="B177">
        <f>VLOOKUP(Health_Care[[#This Row],[Customer ID]],Medical_Examinations[],2,0)</f>
        <v>35.53</v>
      </c>
      <c r="C177">
        <f>VLOOKUP(Health_Care[[#This Row],[Customer ID]],Medical_Examinations[],4,0)</f>
        <v>4.6100000000000003</v>
      </c>
      <c r="D177" s="11">
        <f>VLOOKUP(Health_Care[[#This Row],[Customer ID]],Table6[#All],8,0)</f>
        <v>36950.26</v>
      </c>
    </row>
    <row r="178" spans="1:4" x14ac:dyDescent="0.35">
      <c r="A178">
        <f>VLOOKUP(Health_Care[[#This Row],[Customer ID]],Table6[#All],6,0)</f>
        <v>45</v>
      </c>
      <c r="B178">
        <f>VLOOKUP(Health_Care[[#This Row],[Customer ID]],Medical_Examinations[],2,0)</f>
        <v>39.729999999999997</v>
      </c>
      <c r="C178">
        <f>VLOOKUP(Health_Care[[#This Row],[Customer ID]],Medical_Examinations[],4,0)</f>
        <v>6.24</v>
      </c>
      <c r="D178" s="11">
        <f>VLOOKUP(Health_Care[[#This Row],[Customer ID]],Table6[#All],8,0)</f>
        <v>36935.64</v>
      </c>
    </row>
    <row r="179" spans="1:4" x14ac:dyDescent="0.35">
      <c r="A179">
        <f>VLOOKUP(Health_Care[[#This Row],[Customer ID]],Table6[#All],6,0)</f>
        <v>54</v>
      </c>
      <c r="B179">
        <f>VLOOKUP(Health_Care[[#This Row],[Customer ID]],Medical_Examinations[],2,0)</f>
        <v>35.68</v>
      </c>
      <c r="C179">
        <f>VLOOKUP(Health_Care[[#This Row],[Customer ID]],Medical_Examinations[],4,0)</f>
        <v>10.039999999999999</v>
      </c>
      <c r="D179" s="11">
        <f>VLOOKUP(Health_Care[[#This Row],[Customer ID]],Table6[#All],8,0)</f>
        <v>36922.61</v>
      </c>
    </row>
    <row r="180" spans="1:4" x14ac:dyDescent="0.35">
      <c r="A180">
        <f>VLOOKUP(Health_Care[[#This Row],[Customer ID]],Table6[#All],6,0)</f>
        <v>31</v>
      </c>
      <c r="B180">
        <f>VLOOKUP(Health_Care[[#This Row],[Customer ID]],Medical_Examinations[],2,0)</f>
        <v>48.86</v>
      </c>
      <c r="C180">
        <f>VLOOKUP(Health_Care[[#This Row],[Customer ID]],Medical_Examinations[],4,0)</f>
        <v>6.09</v>
      </c>
      <c r="D180" s="11">
        <f>VLOOKUP(Health_Care[[#This Row],[Customer ID]],Table6[#All],8,0)</f>
        <v>36911.99</v>
      </c>
    </row>
    <row r="181" spans="1:4" x14ac:dyDescent="0.35">
      <c r="A181">
        <f>VLOOKUP(Health_Care[[#This Row],[Customer ID]],Table6[#All],6,0)</f>
        <v>59</v>
      </c>
      <c r="B181">
        <f>VLOOKUP(Health_Care[[#This Row],[Customer ID]],Medical_Examinations[],2,0)</f>
        <v>34.799999999999997</v>
      </c>
      <c r="C181">
        <f>VLOOKUP(Health_Care[[#This Row],[Customer ID]],Medical_Examinations[],4,0)</f>
        <v>11.4</v>
      </c>
      <c r="D181" s="11">
        <f>VLOOKUP(Health_Care[[#This Row],[Customer ID]],Table6[#All],8,0)</f>
        <v>36910.61</v>
      </c>
    </row>
    <row r="182" spans="1:4" x14ac:dyDescent="0.35">
      <c r="A182">
        <f>VLOOKUP(Health_Care[[#This Row],[Customer ID]],Table6[#All],6,0)</f>
        <v>19</v>
      </c>
      <c r="B182">
        <f>VLOOKUP(Health_Care[[#This Row],[Customer ID]],Medical_Examinations[],2,0)</f>
        <v>32.49</v>
      </c>
      <c r="C182">
        <f>VLOOKUP(Health_Care[[#This Row],[Customer ID]],Medical_Examinations[],4,0)</f>
        <v>4.29</v>
      </c>
      <c r="D182" s="11">
        <f>VLOOKUP(Health_Care[[#This Row],[Customer ID]],Table6[#All],8,0)</f>
        <v>36898.730000000003</v>
      </c>
    </row>
    <row r="183" spans="1:4" x14ac:dyDescent="0.35">
      <c r="A183">
        <f>VLOOKUP(Health_Care[[#This Row],[Customer ID]],Table6[#All],6,0)</f>
        <v>50</v>
      </c>
      <c r="B183">
        <f>VLOOKUP(Health_Care[[#This Row],[Customer ID]],Medical_Examinations[],2,0)</f>
        <v>39</v>
      </c>
      <c r="C183">
        <f>VLOOKUP(Health_Care[[#This Row],[Customer ID]],Medical_Examinations[],4,0)</f>
        <v>5.7</v>
      </c>
      <c r="D183" s="11">
        <f>VLOOKUP(Health_Care[[#This Row],[Customer ID]],Table6[#All],8,0)</f>
        <v>36889.99</v>
      </c>
    </row>
    <row r="184" spans="1:4" x14ac:dyDescent="0.35">
      <c r="A184">
        <f>VLOOKUP(Health_Care[[#This Row],[Customer ID]],Table6[#All],6,0)</f>
        <v>30</v>
      </c>
      <c r="B184">
        <f>VLOOKUP(Health_Care[[#This Row],[Customer ID]],Medical_Examinations[],2,0)</f>
        <v>35.299999999999997</v>
      </c>
      <c r="C184">
        <f>VLOOKUP(Health_Care[[#This Row],[Customer ID]],Medical_Examinations[],4,0)</f>
        <v>6.09</v>
      </c>
      <c r="D184" s="11">
        <f>VLOOKUP(Health_Care[[#This Row],[Customer ID]],Table6[#All],8,0)</f>
        <v>36837.47</v>
      </c>
    </row>
    <row r="185" spans="1:4" x14ac:dyDescent="0.35">
      <c r="A185">
        <f>VLOOKUP(Health_Care[[#This Row],[Customer ID]],Table6[#All],6,0)</f>
        <v>57</v>
      </c>
      <c r="B185">
        <f>VLOOKUP(Health_Care[[#This Row],[Customer ID]],Medical_Examinations[],2,0)</f>
        <v>33.42</v>
      </c>
      <c r="C185">
        <f>VLOOKUP(Health_Care[[#This Row],[Customer ID]],Medical_Examinations[],4,0)</f>
        <v>10.67</v>
      </c>
      <c r="D185" s="11">
        <f>VLOOKUP(Health_Care[[#This Row],[Customer ID]],Table6[#All],8,0)</f>
        <v>36795.29</v>
      </c>
    </row>
    <row r="186" spans="1:4" x14ac:dyDescent="0.35">
      <c r="A186">
        <f>VLOOKUP(Health_Care[[#This Row],[Customer ID]],Table6[#All],6,0)</f>
        <v>52</v>
      </c>
      <c r="B186">
        <f>VLOOKUP(Health_Care[[#This Row],[Customer ID]],Medical_Examinations[],2,0)</f>
        <v>37.18</v>
      </c>
      <c r="C186">
        <f>VLOOKUP(Health_Care[[#This Row],[Customer ID]],Medical_Examinations[],4,0)</f>
        <v>6.75</v>
      </c>
      <c r="D186" s="11">
        <f>VLOOKUP(Health_Care[[#This Row],[Customer ID]],Table6[#All],8,0)</f>
        <v>36786.370000000003</v>
      </c>
    </row>
    <row r="187" spans="1:4" x14ac:dyDescent="0.35">
      <c r="A187">
        <f>VLOOKUP(Health_Care[[#This Row],[Customer ID]],Table6[#All],6,0)</f>
        <v>61</v>
      </c>
      <c r="B187">
        <f>VLOOKUP(Health_Care[[#This Row],[Customer ID]],Medical_Examinations[],2,0)</f>
        <v>33.33</v>
      </c>
      <c r="C187">
        <f>VLOOKUP(Health_Care[[#This Row],[Customer ID]],Medical_Examinations[],4,0)</f>
        <v>9.26</v>
      </c>
      <c r="D187" s="11">
        <f>VLOOKUP(Health_Care[[#This Row],[Customer ID]],Table6[#All],8,0)</f>
        <v>36580.28</v>
      </c>
    </row>
    <row r="188" spans="1:4" x14ac:dyDescent="0.35">
      <c r="A188">
        <f>VLOOKUP(Health_Care[[#This Row],[Customer ID]],Table6[#All],6,0)</f>
        <v>30</v>
      </c>
      <c r="B188">
        <f>VLOOKUP(Health_Care[[#This Row],[Customer ID]],Medical_Examinations[],2,0)</f>
        <v>53.21</v>
      </c>
      <c r="C188">
        <f>VLOOKUP(Health_Care[[#This Row],[Customer ID]],Medical_Examinations[],4,0)</f>
        <v>4.2699999999999996</v>
      </c>
      <c r="D188" s="11">
        <f>VLOOKUP(Health_Care[[#This Row],[Customer ID]],Table6[#All],8,0)</f>
        <v>36572.800000000003</v>
      </c>
    </row>
    <row r="189" spans="1:4" x14ac:dyDescent="0.35">
      <c r="A189">
        <f>VLOOKUP(Health_Care[[#This Row],[Customer ID]],Table6[#All],6,0)</f>
        <v>49</v>
      </c>
      <c r="B189">
        <f>VLOOKUP(Health_Care[[#This Row],[Customer ID]],Medical_Examinations[],2,0)</f>
        <v>38.729999999999997</v>
      </c>
      <c r="C189">
        <f>VLOOKUP(Health_Care[[#This Row],[Customer ID]],Medical_Examinations[],4,0)</f>
        <v>11.51</v>
      </c>
      <c r="D189" s="11">
        <f>VLOOKUP(Health_Care[[#This Row],[Customer ID]],Table6[#All],8,0)</f>
        <v>36541.550000000003</v>
      </c>
    </row>
    <row r="190" spans="1:4" x14ac:dyDescent="0.35">
      <c r="A190">
        <f>VLOOKUP(Health_Care[[#This Row],[Customer ID]],Table6[#All],6,0)</f>
        <v>60</v>
      </c>
      <c r="B190">
        <f>VLOOKUP(Health_Care[[#This Row],[Customer ID]],Medical_Examinations[],2,0)</f>
        <v>29.73</v>
      </c>
      <c r="C190">
        <f>VLOOKUP(Health_Care[[#This Row],[Customer ID]],Medical_Examinations[],4,0)</f>
        <v>7.22</v>
      </c>
      <c r="D190" s="11">
        <f>VLOOKUP(Health_Care[[#This Row],[Customer ID]],Table6[#All],8,0)</f>
        <v>36445.550000000003</v>
      </c>
    </row>
    <row r="191" spans="1:4" x14ac:dyDescent="0.35">
      <c r="A191">
        <f>VLOOKUP(Health_Care[[#This Row],[Customer ID]],Table6[#All],6,0)</f>
        <v>19</v>
      </c>
      <c r="B191">
        <f>VLOOKUP(Health_Care[[#This Row],[Customer ID]],Medical_Examinations[],2,0)</f>
        <v>34.700000000000003</v>
      </c>
      <c r="C191">
        <f>VLOOKUP(Health_Care[[#This Row],[Customer ID]],Medical_Examinations[],4,0)</f>
        <v>4.37</v>
      </c>
      <c r="D191" s="11">
        <f>VLOOKUP(Health_Care[[#This Row],[Customer ID]],Table6[#All],8,0)</f>
        <v>36397.58</v>
      </c>
    </row>
    <row r="192" spans="1:4" x14ac:dyDescent="0.35">
      <c r="A192">
        <f>VLOOKUP(Health_Care[[#This Row],[Customer ID]],Table6[#All],6,0)</f>
        <v>48</v>
      </c>
      <c r="B192">
        <f>VLOOKUP(Health_Care[[#This Row],[Customer ID]],Medical_Examinations[],2,0)</f>
        <v>38.28</v>
      </c>
      <c r="C192">
        <f>VLOOKUP(Health_Care[[#This Row],[Customer ID]],Medical_Examinations[],4,0)</f>
        <v>11.56</v>
      </c>
      <c r="D192" s="11">
        <f>VLOOKUP(Health_Care[[#This Row],[Customer ID]],Table6[#All],8,0)</f>
        <v>36350.71</v>
      </c>
    </row>
    <row r="193" spans="1:4" x14ac:dyDescent="0.35">
      <c r="A193">
        <f>VLOOKUP(Health_Care[[#This Row],[Customer ID]],Table6[#All],6,0)</f>
        <v>55</v>
      </c>
      <c r="B193">
        <f>VLOOKUP(Health_Care[[#This Row],[Customer ID]],Medical_Examinations[],2,0)</f>
        <v>33.57</v>
      </c>
      <c r="C193">
        <f>VLOOKUP(Health_Care[[#This Row],[Customer ID]],Medical_Examinations[],4,0)</f>
        <v>8.82</v>
      </c>
      <c r="D193" s="11">
        <f>VLOOKUP(Health_Care[[#This Row],[Customer ID]],Table6[#All],8,0)</f>
        <v>36332.449999999997</v>
      </c>
    </row>
    <row r="194" spans="1:4" x14ac:dyDescent="0.35">
      <c r="A194">
        <f>VLOOKUP(Health_Care[[#This Row],[Customer ID]],Table6[#All],6,0)</f>
        <v>30</v>
      </c>
      <c r="B194">
        <f>VLOOKUP(Health_Care[[#This Row],[Customer ID]],Medical_Examinations[],2,0)</f>
        <v>52.06</v>
      </c>
      <c r="C194">
        <f>VLOOKUP(Health_Care[[#This Row],[Customer ID]],Medical_Examinations[],4,0)</f>
        <v>4.6900000000000004</v>
      </c>
      <c r="D194" s="11">
        <f>VLOOKUP(Health_Care[[#This Row],[Customer ID]],Table6[#All],8,0)</f>
        <v>36314.050000000003</v>
      </c>
    </row>
    <row r="195" spans="1:4" x14ac:dyDescent="0.35">
      <c r="A195">
        <f>VLOOKUP(Health_Care[[#This Row],[Customer ID]],Table6[#All],6,0)</f>
        <v>18</v>
      </c>
      <c r="B195">
        <f>VLOOKUP(Health_Care[[#This Row],[Customer ID]],Medical_Examinations[],2,0)</f>
        <v>38.17</v>
      </c>
      <c r="C195">
        <f>VLOOKUP(Health_Care[[#This Row],[Customer ID]],Medical_Examinations[],4,0)</f>
        <v>4.53</v>
      </c>
      <c r="D195" s="11">
        <f>VLOOKUP(Health_Care[[#This Row],[Customer ID]],Table6[#All],8,0)</f>
        <v>36307.800000000003</v>
      </c>
    </row>
    <row r="196" spans="1:4" x14ac:dyDescent="0.35">
      <c r="A196">
        <f>VLOOKUP(Health_Care[[#This Row],[Customer ID]],Table6[#All],6,0)</f>
        <v>19</v>
      </c>
      <c r="B196">
        <f>VLOOKUP(Health_Care[[#This Row],[Customer ID]],Medical_Examinations[],2,0)</f>
        <v>36.954999999999998</v>
      </c>
      <c r="C196">
        <f>VLOOKUP(Health_Care[[#This Row],[Customer ID]],Medical_Examinations[],4,0)</f>
        <v>5.84</v>
      </c>
      <c r="D196" s="11">
        <f>VLOOKUP(Health_Care[[#This Row],[Customer ID]],Table6[#All],8,0)</f>
        <v>36219.410000000003</v>
      </c>
    </row>
    <row r="197" spans="1:4" x14ac:dyDescent="0.35">
      <c r="A197">
        <f>VLOOKUP(Health_Care[[#This Row],[Customer ID]],Table6[#All],6,0)</f>
        <v>29</v>
      </c>
      <c r="B197">
        <f>VLOOKUP(Health_Care[[#This Row],[Customer ID]],Medical_Examinations[],2,0)</f>
        <v>34.4</v>
      </c>
      <c r="C197">
        <f>VLOOKUP(Health_Care[[#This Row],[Customer ID]],Medical_Examinations[],4,0)</f>
        <v>4.9000000000000004</v>
      </c>
      <c r="D197" s="11">
        <f>VLOOKUP(Health_Care[[#This Row],[Customer ID]],Table6[#All],8,0)</f>
        <v>36197.699999999997</v>
      </c>
    </row>
    <row r="198" spans="1:4" x14ac:dyDescent="0.35">
      <c r="A198">
        <f>VLOOKUP(Health_Care[[#This Row],[Customer ID]],Table6[#All],6,0)</f>
        <v>23</v>
      </c>
      <c r="B198">
        <f>VLOOKUP(Health_Care[[#This Row],[Customer ID]],Medical_Examinations[],2,0)</f>
        <v>31.73</v>
      </c>
      <c r="C198">
        <f>VLOOKUP(Health_Care[[#This Row],[Customer ID]],Medical_Examinations[],4,0)</f>
        <v>4.3</v>
      </c>
      <c r="D198" s="11">
        <f>VLOOKUP(Health_Care[[#This Row],[Customer ID]],Table6[#All],8,0)</f>
        <v>36189.1</v>
      </c>
    </row>
    <row r="199" spans="1:4" x14ac:dyDescent="0.35">
      <c r="A199">
        <f>VLOOKUP(Health_Care[[#This Row],[Customer ID]],Table6[#All],6,0)</f>
        <v>48</v>
      </c>
      <c r="B199">
        <f>VLOOKUP(Health_Care[[#This Row],[Customer ID]],Medical_Examinations[],2,0)</f>
        <v>36.64</v>
      </c>
      <c r="C199">
        <f>VLOOKUP(Health_Care[[#This Row],[Customer ID]],Medical_Examinations[],4,0)</f>
        <v>11.34</v>
      </c>
      <c r="D199" s="11">
        <f>VLOOKUP(Health_Care[[#This Row],[Customer ID]],Table6[#All],8,0)</f>
        <v>36182.870000000003</v>
      </c>
    </row>
    <row r="200" spans="1:4" x14ac:dyDescent="0.35">
      <c r="A200">
        <f>VLOOKUP(Health_Care[[#This Row],[Customer ID]],Table6[#All],6,0)</f>
        <v>18</v>
      </c>
      <c r="B200">
        <f>VLOOKUP(Health_Care[[#This Row],[Customer ID]],Medical_Examinations[],2,0)</f>
        <v>36.85</v>
      </c>
      <c r="C200">
        <f>VLOOKUP(Health_Care[[#This Row],[Customer ID]],Medical_Examinations[],4,0)</f>
        <v>5.88</v>
      </c>
      <c r="D200" s="11">
        <f>VLOOKUP(Health_Care[[#This Row],[Customer ID]],Table6[#All],8,0)</f>
        <v>36149.480000000003</v>
      </c>
    </row>
    <row r="201" spans="1:4" x14ac:dyDescent="0.35">
      <c r="A201">
        <f>VLOOKUP(Health_Care[[#This Row],[Customer ID]],Table6[#All],6,0)</f>
        <v>25</v>
      </c>
      <c r="B201">
        <f>VLOOKUP(Health_Care[[#This Row],[Customer ID]],Medical_Examinations[],2,0)</f>
        <v>33.33</v>
      </c>
      <c r="C201">
        <f>VLOOKUP(Health_Care[[#This Row],[Customer ID]],Medical_Examinations[],4,0)</f>
        <v>5.01</v>
      </c>
      <c r="D201" s="11">
        <f>VLOOKUP(Health_Care[[#This Row],[Customer ID]],Table6[#All],8,0)</f>
        <v>36124.57</v>
      </c>
    </row>
    <row r="202" spans="1:4" x14ac:dyDescent="0.35">
      <c r="A202">
        <f>VLOOKUP(Health_Care[[#This Row],[Customer ID]],Table6[#All],6,0)</f>
        <v>43</v>
      </c>
      <c r="B202">
        <f>VLOOKUP(Health_Care[[#This Row],[Customer ID]],Medical_Examinations[],2,0)</f>
        <v>39.14</v>
      </c>
      <c r="C202">
        <f>VLOOKUP(Health_Care[[#This Row],[Customer ID]],Medical_Examinations[],4,0)</f>
        <v>4.4000000000000004</v>
      </c>
      <c r="D202" s="11">
        <f>VLOOKUP(Health_Care[[#This Row],[Customer ID]],Table6[#All],8,0)</f>
        <v>36090.49</v>
      </c>
    </row>
    <row r="203" spans="1:4" x14ac:dyDescent="0.35">
      <c r="A203">
        <f>VLOOKUP(Health_Care[[#This Row],[Customer ID]],Table6[#All],6,0)</f>
        <v>26</v>
      </c>
      <c r="B203">
        <f>VLOOKUP(Health_Care[[#This Row],[Customer ID]],Medical_Examinations[],2,0)</f>
        <v>32.9</v>
      </c>
      <c r="C203">
        <f>VLOOKUP(Health_Care[[#This Row],[Customer ID]],Medical_Examinations[],4,0)</f>
        <v>6.26</v>
      </c>
      <c r="D203" s="11">
        <f>VLOOKUP(Health_Care[[#This Row],[Customer ID]],Table6[#All],8,0)</f>
        <v>36085.22</v>
      </c>
    </row>
    <row r="204" spans="1:4" x14ac:dyDescent="0.35">
      <c r="A204">
        <f>VLOOKUP(Health_Care[[#This Row],[Customer ID]],Table6[#All],6,0)</f>
        <v>59</v>
      </c>
      <c r="B204">
        <f>VLOOKUP(Health_Care[[#This Row],[Customer ID]],Medical_Examinations[],2,0)</f>
        <v>29.78</v>
      </c>
      <c r="C204">
        <f>VLOOKUP(Health_Care[[#This Row],[Customer ID]],Medical_Examinations[],4,0)</f>
        <v>10.27</v>
      </c>
      <c r="D204" s="11">
        <f>VLOOKUP(Health_Care[[#This Row],[Customer ID]],Table6[#All],8,0)</f>
        <v>36074.339999999997</v>
      </c>
    </row>
    <row r="205" spans="1:4" x14ac:dyDescent="0.35">
      <c r="A205">
        <f>VLOOKUP(Health_Care[[#This Row],[Customer ID]],Table6[#All],6,0)</f>
        <v>23</v>
      </c>
      <c r="B205">
        <f>VLOOKUP(Health_Care[[#This Row],[Customer ID]],Medical_Examinations[],2,0)</f>
        <v>32.78</v>
      </c>
      <c r="C205">
        <f>VLOOKUP(Health_Care[[#This Row],[Customer ID]],Medical_Examinations[],4,0)</f>
        <v>5.27</v>
      </c>
      <c r="D205" s="11">
        <f>VLOOKUP(Health_Care[[#This Row],[Customer ID]],Table6[#All],8,0)</f>
        <v>36021.01</v>
      </c>
    </row>
    <row r="206" spans="1:4" x14ac:dyDescent="0.35">
      <c r="A206">
        <f>VLOOKUP(Health_Care[[#This Row],[Customer ID]],Table6[#All],6,0)</f>
        <v>41</v>
      </c>
      <c r="B206">
        <f>VLOOKUP(Health_Care[[#This Row],[Customer ID]],Medical_Examinations[],2,0)</f>
        <v>41.65</v>
      </c>
      <c r="C206">
        <f>VLOOKUP(Health_Care[[#This Row],[Customer ID]],Medical_Examinations[],4,0)</f>
        <v>10.73</v>
      </c>
      <c r="D206" s="11">
        <f>VLOOKUP(Health_Care[[#This Row],[Customer ID]],Table6[#All],8,0)</f>
        <v>35952.65</v>
      </c>
    </row>
    <row r="207" spans="1:4" x14ac:dyDescent="0.35">
      <c r="A207">
        <f>VLOOKUP(Health_Care[[#This Row],[Customer ID]],Table6[#All],6,0)</f>
        <v>30</v>
      </c>
      <c r="B207">
        <f>VLOOKUP(Health_Care[[#This Row],[Customer ID]],Medical_Examinations[],2,0)</f>
        <v>50.79</v>
      </c>
      <c r="C207">
        <f>VLOOKUP(Health_Care[[#This Row],[Customer ID]],Medical_Examinations[],4,0)</f>
        <v>4.45</v>
      </c>
      <c r="D207" s="11">
        <f>VLOOKUP(Health_Care[[#This Row],[Customer ID]],Table6[#All],8,0)</f>
        <v>35883.269999999997</v>
      </c>
    </row>
    <row r="208" spans="1:4" x14ac:dyDescent="0.35">
      <c r="A208">
        <f>VLOOKUP(Health_Care[[#This Row],[Customer ID]],Table6[#All],6,0)</f>
        <v>46</v>
      </c>
      <c r="B208">
        <f>VLOOKUP(Health_Care[[#This Row],[Customer ID]],Medical_Examinations[],2,0)</f>
        <v>35.43</v>
      </c>
      <c r="C208">
        <f>VLOOKUP(Health_Care[[#This Row],[Customer ID]],Medical_Examinations[],4,0)</f>
        <v>5.25</v>
      </c>
      <c r="D208" s="11">
        <f>VLOOKUP(Health_Care[[#This Row],[Customer ID]],Table6[#All],8,0)</f>
        <v>35733.96</v>
      </c>
    </row>
    <row r="209" spans="1:4" x14ac:dyDescent="0.35">
      <c r="A209">
        <f>VLOOKUP(Health_Care[[#This Row],[Customer ID]],Table6[#All],6,0)</f>
        <v>48</v>
      </c>
      <c r="B209">
        <f>VLOOKUP(Health_Care[[#This Row],[Customer ID]],Medical_Examinations[],2,0)</f>
        <v>35.25</v>
      </c>
      <c r="C209">
        <f>VLOOKUP(Health_Care[[#This Row],[Customer ID]],Medical_Examinations[],4,0)</f>
        <v>9.51</v>
      </c>
      <c r="D209" s="11">
        <f>VLOOKUP(Health_Care[[#This Row],[Customer ID]],Table6[#All],8,0)</f>
        <v>35711.39</v>
      </c>
    </row>
    <row r="210" spans="1:4" x14ac:dyDescent="0.35">
      <c r="A210">
        <f>VLOOKUP(Health_Care[[#This Row],[Customer ID]],Table6[#All],6,0)</f>
        <v>44</v>
      </c>
      <c r="B210">
        <f>VLOOKUP(Health_Care[[#This Row],[Customer ID]],Medical_Examinations[],2,0)</f>
        <v>36.85</v>
      </c>
      <c r="C210">
        <f>VLOOKUP(Health_Care[[#This Row],[Customer ID]],Medical_Examinations[],4,0)</f>
        <v>11.12</v>
      </c>
      <c r="D210" s="11">
        <f>VLOOKUP(Health_Care[[#This Row],[Customer ID]],Table6[#All],8,0)</f>
        <v>35701.9</v>
      </c>
    </row>
    <row r="211" spans="1:4" x14ac:dyDescent="0.35">
      <c r="A211">
        <f>VLOOKUP(Health_Care[[#This Row],[Customer ID]],Table6[#All],6,0)</f>
        <v>22</v>
      </c>
      <c r="B211">
        <f>VLOOKUP(Health_Care[[#This Row],[Customer ID]],Medical_Examinations[],2,0)</f>
        <v>31.02</v>
      </c>
      <c r="C211">
        <f>VLOOKUP(Health_Care[[#This Row],[Customer ID]],Medical_Examinations[],4,0)</f>
        <v>4.5599999999999996</v>
      </c>
      <c r="D211" s="11">
        <f>VLOOKUP(Health_Care[[#This Row],[Customer ID]],Table6[#All],8,0)</f>
        <v>35595.589999999997</v>
      </c>
    </row>
    <row r="212" spans="1:4" x14ac:dyDescent="0.35">
      <c r="A212">
        <f>VLOOKUP(Health_Care[[#This Row],[Customer ID]],Table6[#All],6,0)</f>
        <v>22</v>
      </c>
      <c r="B212">
        <f>VLOOKUP(Health_Care[[#This Row],[Customer ID]],Medical_Examinations[],2,0)</f>
        <v>35.6</v>
      </c>
      <c r="C212">
        <f>VLOOKUP(Health_Care[[#This Row],[Customer ID]],Medical_Examinations[],4,0)</f>
        <v>4.0199999999999996</v>
      </c>
      <c r="D212" s="11">
        <f>VLOOKUP(Health_Care[[#This Row],[Customer ID]],Table6[#All],8,0)</f>
        <v>35585.58</v>
      </c>
    </row>
    <row r="213" spans="1:4" x14ac:dyDescent="0.35">
      <c r="A213">
        <f>VLOOKUP(Health_Care[[#This Row],[Customer ID]],Table6[#All],6,0)</f>
        <v>51</v>
      </c>
      <c r="B213">
        <f>VLOOKUP(Health_Care[[#This Row],[Customer ID]],Medical_Examinations[],2,0)</f>
        <v>34.39</v>
      </c>
      <c r="C213">
        <f>VLOOKUP(Health_Care[[#This Row],[Customer ID]],Medical_Examinations[],4,0)</f>
        <v>8.7200000000000006</v>
      </c>
      <c r="D213" s="11">
        <f>VLOOKUP(Health_Care[[#This Row],[Customer ID]],Table6[#All],8,0)</f>
        <v>35583.17</v>
      </c>
    </row>
    <row r="214" spans="1:4" x14ac:dyDescent="0.35">
      <c r="A214">
        <f>VLOOKUP(Health_Care[[#This Row],[Customer ID]],Table6[#All],6,0)</f>
        <v>58</v>
      </c>
      <c r="B214">
        <f>VLOOKUP(Health_Care[[#This Row],[Customer ID]],Medical_Examinations[],2,0)</f>
        <v>29.06</v>
      </c>
      <c r="C214">
        <f>VLOOKUP(Health_Care[[#This Row],[Customer ID]],Medical_Examinations[],4,0)</f>
        <v>6.25</v>
      </c>
      <c r="D214" s="11">
        <f>VLOOKUP(Health_Care[[#This Row],[Customer ID]],Table6[#All],8,0)</f>
        <v>35573.26</v>
      </c>
    </row>
    <row r="215" spans="1:4" x14ac:dyDescent="0.35">
      <c r="A215">
        <f>VLOOKUP(Health_Care[[#This Row],[Customer ID]],Table6[#All],6,0)</f>
        <v>49</v>
      </c>
      <c r="B215">
        <f>VLOOKUP(Health_Care[[#This Row],[Customer ID]],Medical_Examinations[],2,0)</f>
        <v>35.799999999999997</v>
      </c>
      <c r="C215">
        <f>VLOOKUP(Health_Care[[#This Row],[Customer ID]],Medical_Examinations[],4,0)</f>
        <v>7.32</v>
      </c>
      <c r="D215" s="11">
        <f>VLOOKUP(Health_Care[[#This Row],[Customer ID]],Table6[#All],8,0)</f>
        <v>35547.72</v>
      </c>
    </row>
    <row r="216" spans="1:4" x14ac:dyDescent="0.35">
      <c r="A216">
        <f>VLOOKUP(Health_Care[[#This Row],[Customer ID]],Table6[#All],6,0)</f>
        <v>30</v>
      </c>
      <c r="B216">
        <f>VLOOKUP(Health_Care[[#This Row],[Customer ID]],Medical_Examinations[],2,0)</f>
        <v>49.8</v>
      </c>
      <c r="C216">
        <f>VLOOKUP(Health_Care[[#This Row],[Customer ID]],Medical_Examinations[],4,0)</f>
        <v>4.24</v>
      </c>
      <c r="D216" s="11">
        <f>VLOOKUP(Health_Care[[#This Row],[Customer ID]],Table6[#All],8,0)</f>
        <v>35547.47</v>
      </c>
    </row>
    <row r="217" spans="1:4" x14ac:dyDescent="0.35">
      <c r="A217">
        <f>VLOOKUP(Health_Care[[#This Row],[Customer ID]],Table6[#All],6,0)</f>
        <v>49</v>
      </c>
      <c r="B217">
        <f>VLOOKUP(Health_Care[[#This Row],[Customer ID]],Medical_Examinations[],2,0)</f>
        <v>35.71</v>
      </c>
      <c r="C217">
        <f>VLOOKUP(Health_Care[[#This Row],[Customer ID]],Medical_Examinations[],4,0)</f>
        <v>6.84</v>
      </c>
      <c r="D217" s="11">
        <f>VLOOKUP(Health_Care[[#This Row],[Customer ID]],Table6[#All],8,0)</f>
        <v>35517.19</v>
      </c>
    </row>
    <row r="218" spans="1:4" x14ac:dyDescent="0.35">
      <c r="A218">
        <f>VLOOKUP(Health_Care[[#This Row],[Customer ID]],Table6[#All],6,0)</f>
        <v>34</v>
      </c>
      <c r="B218">
        <f>VLOOKUP(Health_Care[[#This Row],[Customer ID]],Medical_Examinations[],2,0)</f>
        <v>30.8</v>
      </c>
      <c r="C218">
        <f>VLOOKUP(Health_Care[[#This Row],[Customer ID]],Medical_Examinations[],4,0)</f>
        <v>5.23</v>
      </c>
      <c r="D218" s="11">
        <f>VLOOKUP(Health_Care[[#This Row],[Customer ID]],Table6[#All],8,0)</f>
        <v>35491.64</v>
      </c>
    </row>
    <row r="219" spans="1:4" x14ac:dyDescent="0.35">
      <c r="A219">
        <f>VLOOKUP(Health_Care[[#This Row],[Customer ID]],Table6[#All],6,0)</f>
        <v>51</v>
      </c>
      <c r="B219">
        <f>VLOOKUP(Health_Care[[#This Row],[Customer ID]],Medical_Examinations[],2,0)</f>
        <v>33.69</v>
      </c>
      <c r="C219">
        <f>VLOOKUP(Health_Care[[#This Row],[Customer ID]],Medical_Examinations[],4,0)</f>
        <v>9.68</v>
      </c>
      <c r="D219" s="11">
        <f>VLOOKUP(Health_Care[[#This Row],[Customer ID]],Table6[#All],8,0)</f>
        <v>35345.730000000003</v>
      </c>
    </row>
    <row r="220" spans="1:4" x14ac:dyDescent="0.35">
      <c r="A220">
        <f>VLOOKUP(Health_Care[[#This Row],[Customer ID]],Table6[#All],6,0)</f>
        <v>34</v>
      </c>
      <c r="B220">
        <f>VLOOKUP(Health_Care[[#This Row],[Customer ID]],Medical_Examinations[],2,0)</f>
        <v>42.27</v>
      </c>
      <c r="C220">
        <f>VLOOKUP(Health_Care[[#This Row],[Customer ID]],Medical_Examinations[],4,0)</f>
        <v>6.05</v>
      </c>
      <c r="D220" s="11">
        <f>VLOOKUP(Health_Care[[#This Row],[Customer ID]],Table6[#All],8,0)</f>
        <v>35315.96</v>
      </c>
    </row>
    <row r="221" spans="1:4" x14ac:dyDescent="0.35">
      <c r="A221">
        <f>VLOOKUP(Health_Care[[#This Row],[Customer ID]],Table6[#All],6,0)</f>
        <v>25</v>
      </c>
      <c r="B221">
        <f>VLOOKUP(Health_Care[[#This Row],[Customer ID]],Medical_Examinations[],2,0)</f>
        <v>53.25</v>
      </c>
      <c r="C221">
        <f>VLOOKUP(Health_Care[[#This Row],[Customer ID]],Medical_Examinations[],4,0)</f>
        <v>6.11</v>
      </c>
      <c r="D221" s="11">
        <f>VLOOKUP(Health_Care[[#This Row],[Customer ID]],Table6[#All],8,0)</f>
        <v>35302.089999999997</v>
      </c>
    </row>
    <row r="222" spans="1:4" x14ac:dyDescent="0.35">
      <c r="A222">
        <f>VLOOKUP(Health_Care[[#This Row],[Customer ID]],Table6[#All],6,0)</f>
        <v>55</v>
      </c>
      <c r="B222">
        <f>VLOOKUP(Health_Care[[#This Row],[Customer ID]],Medical_Examinations[],2,0)</f>
        <v>26.8</v>
      </c>
      <c r="C222">
        <f>VLOOKUP(Health_Care[[#This Row],[Customer ID]],Medical_Examinations[],4,0)</f>
        <v>10.93</v>
      </c>
      <c r="D222" s="11">
        <f>VLOOKUP(Health_Care[[#This Row],[Customer ID]],Table6[#All],8,0)</f>
        <v>35160.129999999997</v>
      </c>
    </row>
    <row r="223" spans="1:4" x14ac:dyDescent="0.35">
      <c r="A223">
        <f>VLOOKUP(Health_Care[[#This Row],[Customer ID]],Table6[#All],6,0)</f>
        <v>24</v>
      </c>
      <c r="B223">
        <f>VLOOKUP(Health_Care[[#This Row],[Customer ID]],Medical_Examinations[],2,0)</f>
        <v>28.5</v>
      </c>
      <c r="C223">
        <f>VLOOKUP(Health_Care[[#This Row],[Customer ID]],Medical_Examinations[],4,0)</f>
        <v>5.12</v>
      </c>
      <c r="D223" s="11">
        <f>VLOOKUP(Health_Care[[#This Row],[Customer ID]],Table6[#All],8,0)</f>
        <v>35147.53</v>
      </c>
    </row>
    <row r="224" spans="1:4" x14ac:dyDescent="0.35">
      <c r="A224">
        <f>VLOOKUP(Health_Care[[#This Row],[Customer ID]],Table6[#All],6,0)</f>
        <v>45</v>
      </c>
      <c r="B224">
        <f>VLOOKUP(Health_Care[[#This Row],[Customer ID]],Medical_Examinations[],2,0)</f>
        <v>22.895</v>
      </c>
      <c r="C224">
        <f>VLOOKUP(Health_Care[[#This Row],[Customer ID]],Medical_Examinations[],4,0)</f>
        <v>5.72</v>
      </c>
      <c r="D224" s="11">
        <f>VLOOKUP(Health_Care[[#This Row],[Customer ID]],Table6[#All],8,0)</f>
        <v>35069.370000000003</v>
      </c>
    </row>
    <row r="225" spans="1:4" x14ac:dyDescent="0.35">
      <c r="A225">
        <f>VLOOKUP(Health_Care[[#This Row],[Customer ID]],Table6[#All],6,0)</f>
        <v>47</v>
      </c>
      <c r="B225">
        <f>VLOOKUP(Health_Care[[#This Row],[Customer ID]],Medical_Examinations[],2,0)</f>
        <v>34.06</v>
      </c>
      <c r="C225">
        <f>VLOOKUP(Health_Care[[#This Row],[Customer ID]],Medical_Examinations[],4,0)</f>
        <v>11.83</v>
      </c>
      <c r="D225" s="11">
        <f>VLOOKUP(Health_Care[[#This Row],[Customer ID]],Table6[#All],8,0)</f>
        <v>35050.620000000003</v>
      </c>
    </row>
    <row r="226" spans="1:4" x14ac:dyDescent="0.35">
      <c r="A226">
        <f>VLOOKUP(Health_Care[[#This Row],[Customer ID]],Table6[#All],6,0)</f>
        <v>40</v>
      </c>
      <c r="B226">
        <f>VLOOKUP(Health_Care[[#This Row],[Customer ID]],Medical_Examinations[],2,0)</f>
        <v>36.409999999999997</v>
      </c>
      <c r="C226">
        <f>VLOOKUP(Health_Care[[#This Row],[Customer ID]],Medical_Examinations[],4,0)</f>
        <v>4.55</v>
      </c>
      <c r="D226" s="11">
        <f>VLOOKUP(Health_Care[[#This Row],[Customer ID]],Table6[#All],8,0)</f>
        <v>35000.730000000003</v>
      </c>
    </row>
    <row r="227" spans="1:4" x14ac:dyDescent="0.35">
      <c r="A227">
        <f>VLOOKUP(Health_Care[[#This Row],[Customer ID]],Table6[#All],6,0)</f>
        <v>25</v>
      </c>
      <c r="B227">
        <f>VLOOKUP(Health_Care[[#This Row],[Customer ID]],Medical_Examinations[],2,0)</f>
        <v>52.3</v>
      </c>
      <c r="C227">
        <f>VLOOKUP(Health_Care[[#This Row],[Customer ID]],Medical_Examinations[],4,0)</f>
        <v>4.87</v>
      </c>
      <c r="D227" s="11">
        <f>VLOOKUP(Health_Care[[#This Row],[Customer ID]],Table6[#All],8,0)</f>
        <v>34979.86</v>
      </c>
    </row>
    <row r="228" spans="1:4" x14ac:dyDescent="0.35">
      <c r="A228">
        <f>VLOOKUP(Health_Care[[#This Row],[Customer ID]],Table6[#All],6,0)</f>
        <v>24</v>
      </c>
      <c r="B228">
        <f>VLOOKUP(Health_Care[[#This Row],[Customer ID]],Medical_Examinations[],2,0)</f>
        <v>52.66</v>
      </c>
      <c r="C228">
        <f>VLOOKUP(Health_Care[[#This Row],[Customer ID]],Medical_Examinations[],4,0)</f>
        <v>4.45</v>
      </c>
      <c r="D228" s="11">
        <f>VLOOKUP(Health_Care[[#This Row],[Customer ID]],Table6[#All],8,0)</f>
        <v>34976.42</v>
      </c>
    </row>
    <row r="229" spans="1:4" x14ac:dyDescent="0.35">
      <c r="A229">
        <f>VLOOKUP(Health_Care[[#This Row],[Customer ID]],Table6[#All],6,0)</f>
        <v>55</v>
      </c>
      <c r="B229">
        <f>VLOOKUP(Health_Care[[#This Row],[Customer ID]],Medical_Examinations[],2,0)</f>
        <v>29.57</v>
      </c>
      <c r="C229">
        <f>VLOOKUP(Health_Care[[#This Row],[Customer ID]],Medical_Examinations[],4,0)</f>
        <v>9.42</v>
      </c>
      <c r="D229" s="11">
        <f>VLOOKUP(Health_Care[[#This Row],[Customer ID]],Table6[#All],8,0)</f>
        <v>34975.68</v>
      </c>
    </row>
    <row r="230" spans="1:4" x14ac:dyDescent="0.35">
      <c r="A230">
        <f>VLOOKUP(Health_Care[[#This Row],[Customer ID]],Table6[#All],6,0)</f>
        <v>39</v>
      </c>
      <c r="B230">
        <f>VLOOKUP(Health_Care[[#This Row],[Customer ID]],Medical_Examinations[],2,0)</f>
        <v>36.99</v>
      </c>
      <c r="C230">
        <f>VLOOKUP(Health_Care[[#This Row],[Customer ID]],Medical_Examinations[],4,0)</f>
        <v>5.37</v>
      </c>
      <c r="D230" s="11">
        <f>VLOOKUP(Health_Care[[#This Row],[Customer ID]],Table6[#All],8,0)</f>
        <v>34940.61</v>
      </c>
    </row>
    <row r="231" spans="1:4" x14ac:dyDescent="0.35">
      <c r="A231">
        <f>VLOOKUP(Health_Care[[#This Row],[Customer ID]],Table6[#All],6,0)</f>
        <v>27</v>
      </c>
      <c r="B231">
        <f>VLOOKUP(Health_Care[[#This Row],[Customer ID]],Medical_Examinations[],2,0)</f>
        <v>31.4</v>
      </c>
      <c r="C231">
        <f>VLOOKUP(Health_Care[[#This Row],[Customer ID]],Medical_Examinations[],4,0)</f>
        <v>4.5999999999999996</v>
      </c>
      <c r="D231" s="11">
        <f>VLOOKUP(Health_Care[[#This Row],[Customer ID]],Table6[#All],8,0)</f>
        <v>34838.870000000003</v>
      </c>
    </row>
    <row r="232" spans="1:4" x14ac:dyDescent="0.35">
      <c r="A232">
        <f>VLOOKUP(Health_Care[[#This Row],[Customer ID]],Table6[#All],6,0)</f>
        <v>19</v>
      </c>
      <c r="B232">
        <f>VLOOKUP(Health_Care[[#This Row],[Customer ID]],Medical_Examinations[],2,0)</f>
        <v>34.9</v>
      </c>
      <c r="C232">
        <f>VLOOKUP(Health_Care[[#This Row],[Customer ID]],Medical_Examinations[],4,0)</f>
        <v>6.22</v>
      </c>
      <c r="D232" s="11">
        <f>VLOOKUP(Health_Care[[#This Row],[Customer ID]],Table6[#All],8,0)</f>
        <v>34828.65</v>
      </c>
    </row>
    <row r="233" spans="1:4" x14ac:dyDescent="0.35">
      <c r="A233">
        <f>VLOOKUP(Health_Care[[#This Row],[Customer ID]],Table6[#All],6,0)</f>
        <v>27</v>
      </c>
      <c r="B233">
        <f>VLOOKUP(Health_Care[[#This Row],[Customer ID]],Medical_Examinations[],2,0)</f>
        <v>31.13</v>
      </c>
      <c r="C233">
        <f>VLOOKUP(Health_Care[[#This Row],[Customer ID]],Medical_Examinations[],4,0)</f>
        <v>4.5199999999999996</v>
      </c>
      <c r="D233" s="11">
        <f>VLOOKUP(Health_Care[[#This Row],[Customer ID]],Table6[#All],8,0)</f>
        <v>34806.47</v>
      </c>
    </row>
    <row r="234" spans="1:4" x14ac:dyDescent="0.35">
      <c r="A234">
        <f>VLOOKUP(Health_Care[[#This Row],[Customer ID]],Table6[#All],6,0)</f>
        <v>19</v>
      </c>
      <c r="B234">
        <f>VLOOKUP(Health_Care[[#This Row],[Customer ID]],Medical_Examinations[],2,0)</f>
        <v>34.799999999999997</v>
      </c>
      <c r="C234">
        <f>VLOOKUP(Health_Care[[#This Row],[Customer ID]],Medical_Examinations[],4,0)</f>
        <v>6.18</v>
      </c>
      <c r="D234" s="11">
        <f>VLOOKUP(Health_Care[[#This Row],[Customer ID]],Table6[#All],8,0)</f>
        <v>34779.620000000003</v>
      </c>
    </row>
    <row r="235" spans="1:4" x14ac:dyDescent="0.35">
      <c r="A235">
        <f>VLOOKUP(Health_Care[[#This Row],[Customer ID]],Table6[#All],6,0)</f>
        <v>28</v>
      </c>
      <c r="B235">
        <f>VLOOKUP(Health_Care[[#This Row],[Customer ID]],Medical_Examinations[],2,0)</f>
        <v>31.68</v>
      </c>
      <c r="C235">
        <f>VLOOKUP(Health_Care[[#This Row],[Customer ID]],Medical_Examinations[],4,0)</f>
        <v>4.4000000000000004</v>
      </c>
      <c r="D235" s="11">
        <f>VLOOKUP(Health_Care[[#This Row],[Customer ID]],Table6[#All],8,0)</f>
        <v>34672.15</v>
      </c>
    </row>
    <row r="236" spans="1:4" x14ac:dyDescent="0.35">
      <c r="A236">
        <f>VLOOKUP(Health_Care[[#This Row],[Customer ID]],Table6[#All],6,0)</f>
        <v>18</v>
      </c>
      <c r="B236">
        <f>VLOOKUP(Health_Care[[#This Row],[Customer ID]],Medical_Examinations[],2,0)</f>
        <v>33.534999999999997</v>
      </c>
      <c r="C236">
        <f>VLOOKUP(Health_Care[[#This Row],[Customer ID]],Medical_Examinations[],4,0)</f>
        <v>6.23</v>
      </c>
      <c r="D236" s="11">
        <f>VLOOKUP(Health_Care[[#This Row],[Customer ID]],Table6[#All],8,0)</f>
        <v>34617.839999999997</v>
      </c>
    </row>
    <row r="237" spans="1:4" x14ac:dyDescent="0.35">
      <c r="A237">
        <f>VLOOKUP(Health_Care[[#This Row],[Customer ID]],Table6[#All],6,0)</f>
        <v>46</v>
      </c>
      <c r="B237">
        <f>VLOOKUP(Health_Care[[#This Row],[Customer ID]],Medical_Examinations[],2,0)</f>
        <v>31.92</v>
      </c>
      <c r="C237">
        <f>VLOOKUP(Health_Care[[#This Row],[Customer ID]],Medical_Examinations[],4,0)</f>
        <v>5.33</v>
      </c>
      <c r="D237" s="11">
        <f>VLOOKUP(Health_Care[[#This Row],[Customer ID]],Table6[#All],8,0)</f>
        <v>34543.39</v>
      </c>
    </row>
    <row r="238" spans="1:4" x14ac:dyDescent="0.35">
      <c r="A238">
        <f>VLOOKUP(Health_Care[[#This Row],[Customer ID]],Table6[#All],6,0)</f>
        <v>24</v>
      </c>
      <c r="B238">
        <f>VLOOKUP(Health_Care[[#This Row],[Customer ID]],Medical_Examinations[],2,0)</f>
        <v>32.700000000000003</v>
      </c>
      <c r="C238">
        <f>VLOOKUP(Health_Care[[#This Row],[Customer ID]],Medical_Examinations[],4,0)</f>
        <v>4.09</v>
      </c>
      <c r="D238" s="11">
        <f>VLOOKUP(Health_Care[[#This Row],[Customer ID]],Table6[#All],8,0)</f>
        <v>34472.839999999997</v>
      </c>
    </row>
    <row r="239" spans="1:4" x14ac:dyDescent="0.35">
      <c r="A239">
        <f>VLOOKUP(Health_Care[[#This Row],[Customer ID]],Table6[#All],6,0)</f>
        <v>32</v>
      </c>
      <c r="B239">
        <f>VLOOKUP(Health_Care[[#This Row],[Customer ID]],Medical_Examinations[],2,0)</f>
        <v>41.25</v>
      </c>
      <c r="C239">
        <f>VLOOKUP(Health_Care[[#This Row],[Customer ID]],Medical_Examinations[],4,0)</f>
        <v>5.19</v>
      </c>
      <c r="D239" s="11">
        <f>VLOOKUP(Health_Care[[#This Row],[Customer ID]],Table6[#All],8,0)</f>
        <v>34456.269999999997</v>
      </c>
    </row>
    <row r="240" spans="1:4" x14ac:dyDescent="0.35">
      <c r="A240">
        <f>VLOOKUP(Health_Care[[#This Row],[Customer ID]],Table6[#All],6,0)</f>
        <v>19</v>
      </c>
      <c r="B240">
        <f>VLOOKUP(Health_Care[[#This Row],[Customer ID]],Medical_Examinations[],2,0)</f>
        <v>33.11</v>
      </c>
      <c r="C240">
        <f>VLOOKUP(Health_Care[[#This Row],[Customer ID]],Medical_Examinations[],4,0)</f>
        <v>4.12</v>
      </c>
      <c r="D240" s="11">
        <f>VLOOKUP(Health_Care[[#This Row],[Customer ID]],Table6[#All],8,0)</f>
        <v>34439.86</v>
      </c>
    </row>
    <row r="241" spans="1:4" x14ac:dyDescent="0.35">
      <c r="A241">
        <f>VLOOKUP(Health_Care[[#This Row],[Customer ID]],Table6[#All],6,0)</f>
        <v>38</v>
      </c>
      <c r="B241">
        <f>VLOOKUP(Health_Care[[#This Row],[Customer ID]],Medical_Examinations[],2,0)</f>
        <v>36.159999999999997</v>
      </c>
      <c r="C241">
        <f>VLOOKUP(Health_Care[[#This Row],[Customer ID]],Medical_Examinations[],4,0)</f>
        <v>5.0999999999999996</v>
      </c>
      <c r="D241" s="11">
        <f>VLOOKUP(Health_Care[[#This Row],[Customer ID]],Table6[#All],8,0)</f>
        <v>34402.22</v>
      </c>
    </row>
    <row r="242" spans="1:4" x14ac:dyDescent="0.35">
      <c r="A242">
        <f>VLOOKUP(Health_Care[[#This Row],[Customer ID]],Table6[#All],6,0)</f>
        <v>39</v>
      </c>
      <c r="B242">
        <f>VLOOKUP(Health_Care[[#This Row],[Customer ID]],Medical_Examinations[],2,0)</f>
        <v>33.72</v>
      </c>
      <c r="C242">
        <f>VLOOKUP(Health_Care[[#This Row],[Customer ID]],Medical_Examinations[],4,0)</f>
        <v>6.21</v>
      </c>
      <c r="D242" s="11">
        <f>VLOOKUP(Health_Care[[#This Row],[Customer ID]],Table6[#All],8,0)</f>
        <v>34307.22</v>
      </c>
    </row>
    <row r="243" spans="1:4" x14ac:dyDescent="0.35">
      <c r="A243">
        <f>VLOOKUP(Health_Care[[#This Row],[Customer ID]],Table6[#All],6,0)</f>
        <v>36</v>
      </c>
      <c r="B243">
        <f>VLOOKUP(Health_Care[[#This Row],[Customer ID]],Medical_Examinations[],2,0)</f>
        <v>37.74</v>
      </c>
      <c r="C243">
        <f>VLOOKUP(Health_Care[[#This Row],[Customer ID]],Medical_Examinations[],4,0)</f>
        <v>9.5299999999999994</v>
      </c>
      <c r="D243" s="11">
        <f>VLOOKUP(Health_Care[[#This Row],[Customer ID]],Table6[#All],8,0)</f>
        <v>34293.120000000003</v>
      </c>
    </row>
    <row r="244" spans="1:4" x14ac:dyDescent="0.35">
      <c r="A244">
        <f>VLOOKUP(Health_Care[[#This Row],[Customer ID]],Table6[#All],6,0)</f>
        <v>27</v>
      </c>
      <c r="B244">
        <f>VLOOKUP(Health_Care[[#This Row],[Customer ID]],Medical_Examinations[],2,0)</f>
        <v>48.75</v>
      </c>
      <c r="C244">
        <f>VLOOKUP(Health_Care[[#This Row],[Customer ID]],Medical_Examinations[],4,0)</f>
        <v>4.6399999999999997</v>
      </c>
      <c r="D244" s="11">
        <f>VLOOKUP(Health_Care[[#This Row],[Customer ID]],Table6[#All],8,0)</f>
        <v>34289.43</v>
      </c>
    </row>
    <row r="245" spans="1:4" x14ac:dyDescent="0.35">
      <c r="A245">
        <f>VLOOKUP(Health_Care[[#This Row],[Customer ID]],Table6[#All],6,0)</f>
        <v>24</v>
      </c>
      <c r="B245">
        <f>VLOOKUP(Health_Care[[#This Row],[Customer ID]],Medical_Examinations[],2,0)</f>
        <v>31.065000000000001</v>
      </c>
      <c r="C245">
        <f>VLOOKUP(Health_Care[[#This Row],[Customer ID]],Medical_Examinations[],4,0)</f>
        <v>5.05</v>
      </c>
      <c r="D245" s="11">
        <f>VLOOKUP(Health_Care[[#This Row],[Customer ID]],Table6[#All],8,0)</f>
        <v>34254.050000000003</v>
      </c>
    </row>
    <row r="246" spans="1:4" x14ac:dyDescent="0.35">
      <c r="A246">
        <f>VLOOKUP(Health_Care[[#This Row],[Customer ID]],Table6[#All],6,0)</f>
        <v>60</v>
      </c>
      <c r="B246">
        <f>VLOOKUP(Health_Care[[#This Row],[Customer ID]],Medical_Examinations[],2,0)</f>
        <v>23.55</v>
      </c>
      <c r="C246">
        <f>VLOOKUP(Health_Care[[#This Row],[Customer ID]],Medical_Examinations[],4,0)</f>
        <v>10.38</v>
      </c>
      <c r="D246" s="11">
        <f>VLOOKUP(Health_Care[[#This Row],[Customer ID]],Table6[#All],8,0)</f>
        <v>34218.019999999997</v>
      </c>
    </row>
    <row r="247" spans="1:4" x14ac:dyDescent="0.35">
      <c r="A247">
        <f>VLOOKUP(Health_Care[[#This Row],[Customer ID]],Table6[#All],6,0)</f>
        <v>47</v>
      </c>
      <c r="B247">
        <f>VLOOKUP(Health_Care[[#This Row],[Customer ID]],Medical_Examinations[],2,0)</f>
        <v>30.18</v>
      </c>
      <c r="C247">
        <f>VLOOKUP(Health_Care[[#This Row],[Customer ID]],Medical_Examinations[],4,0)</f>
        <v>8.31</v>
      </c>
      <c r="D247" s="11">
        <f>VLOOKUP(Health_Care[[#This Row],[Customer ID]],Table6[#All],8,0)</f>
        <v>34210.33</v>
      </c>
    </row>
    <row r="248" spans="1:4" x14ac:dyDescent="0.35">
      <c r="A248">
        <f>VLOOKUP(Health_Care[[#This Row],[Customer ID]],Table6[#All],6,0)</f>
        <v>51</v>
      </c>
      <c r="B248">
        <f>VLOOKUP(Health_Care[[#This Row],[Customer ID]],Medical_Examinations[],2,0)</f>
        <v>29.94</v>
      </c>
      <c r="C248">
        <f>VLOOKUP(Health_Care[[#This Row],[Customer ID]],Medical_Examinations[],4,0)</f>
        <v>7.59</v>
      </c>
      <c r="D248" s="11">
        <f>VLOOKUP(Health_Care[[#This Row],[Customer ID]],Table6[#All],8,0)</f>
        <v>34205.07</v>
      </c>
    </row>
    <row r="249" spans="1:4" x14ac:dyDescent="0.35">
      <c r="A249">
        <f>VLOOKUP(Health_Care[[#This Row],[Customer ID]],Table6[#All],6,0)</f>
        <v>23</v>
      </c>
      <c r="B249">
        <f>VLOOKUP(Health_Care[[#This Row],[Customer ID]],Medical_Examinations[],2,0)</f>
        <v>31.4</v>
      </c>
      <c r="C249">
        <f>VLOOKUP(Health_Care[[#This Row],[Customer ID]],Medical_Examinations[],4,0)</f>
        <v>5.49</v>
      </c>
      <c r="D249" s="11">
        <f>VLOOKUP(Health_Care[[#This Row],[Customer ID]],Table6[#All],8,0)</f>
        <v>34166.269999999997</v>
      </c>
    </row>
    <row r="250" spans="1:4" x14ac:dyDescent="0.35">
      <c r="A250">
        <f>VLOOKUP(Health_Care[[#This Row],[Customer ID]],Table6[#All],6,0)</f>
        <v>20</v>
      </c>
      <c r="B250">
        <f>VLOOKUP(Health_Care[[#This Row],[Customer ID]],Medical_Examinations[],2,0)</f>
        <v>53.06</v>
      </c>
      <c r="C250">
        <f>VLOOKUP(Health_Care[[#This Row],[Customer ID]],Medical_Examinations[],4,0)</f>
        <v>11.68</v>
      </c>
      <c r="D250" s="11">
        <f>VLOOKUP(Health_Care[[#This Row],[Customer ID]],Table6[#All],8,0)</f>
        <v>34084.68</v>
      </c>
    </row>
    <row r="251" spans="1:4" x14ac:dyDescent="0.35">
      <c r="A251">
        <f>VLOOKUP(Health_Care[[#This Row],[Customer ID]],Table6[#All],6,0)</f>
        <v>50</v>
      </c>
      <c r="B251">
        <f>VLOOKUP(Health_Care[[#This Row],[Customer ID]],Medical_Examinations[],2,0)</f>
        <v>30.25</v>
      </c>
      <c r="C251">
        <f>VLOOKUP(Health_Care[[#This Row],[Customer ID]],Medical_Examinations[],4,0)</f>
        <v>4.1900000000000004</v>
      </c>
      <c r="D251" s="11">
        <f>VLOOKUP(Health_Care[[#This Row],[Customer ID]],Table6[#All],8,0)</f>
        <v>34053.360000000001</v>
      </c>
    </row>
    <row r="252" spans="1:4" x14ac:dyDescent="0.35">
      <c r="A252">
        <f>VLOOKUP(Health_Care[[#This Row],[Customer ID]],Table6[#All],6,0)</f>
        <v>28</v>
      </c>
      <c r="B252">
        <f>VLOOKUP(Health_Care[[#This Row],[Customer ID]],Medical_Examinations[],2,0)</f>
        <v>46.68</v>
      </c>
      <c r="C252">
        <f>VLOOKUP(Health_Care[[#This Row],[Customer ID]],Medical_Examinations[],4,0)</f>
        <v>4.01</v>
      </c>
      <c r="D252" s="11">
        <f>VLOOKUP(Health_Care[[#This Row],[Customer ID]],Table6[#All],8,0)</f>
        <v>33975.47</v>
      </c>
    </row>
    <row r="253" spans="1:4" x14ac:dyDescent="0.35">
      <c r="A253">
        <f>VLOOKUP(Health_Care[[#This Row],[Customer ID]],Table6[#All],6,0)</f>
        <v>22</v>
      </c>
      <c r="B253">
        <f>VLOOKUP(Health_Care[[#This Row],[Customer ID]],Medical_Examinations[],2,0)</f>
        <v>30.4</v>
      </c>
      <c r="C253">
        <f>VLOOKUP(Health_Care[[#This Row],[Customer ID]],Medical_Examinations[],4,0)</f>
        <v>5.91</v>
      </c>
      <c r="D253" s="11">
        <f>VLOOKUP(Health_Care[[#This Row],[Customer ID]],Table6[#All],8,0)</f>
        <v>33907.550000000003</v>
      </c>
    </row>
    <row r="254" spans="1:4" x14ac:dyDescent="0.35">
      <c r="A254">
        <f>VLOOKUP(Health_Care[[#This Row],[Customer ID]],Table6[#All],6,0)</f>
        <v>25</v>
      </c>
      <c r="B254">
        <f>VLOOKUP(Health_Care[[#This Row],[Customer ID]],Medical_Examinations[],2,0)</f>
        <v>30.2</v>
      </c>
      <c r="C254">
        <f>VLOOKUP(Health_Care[[#This Row],[Customer ID]],Medical_Examinations[],4,0)</f>
        <v>4.47</v>
      </c>
      <c r="D254" s="11">
        <f>VLOOKUP(Health_Care[[#This Row],[Customer ID]],Table6[#All],8,0)</f>
        <v>33900.65</v>
      </c>
    </row>
    <row r="255" spans="1:4" x14ac:dyDescent="0.35">
      <c r="A255">
        <f>VLOOKUP(Health_Care[[#This Row],[Customer ID]],Table6[#All],6,0)</f>
        <v>22</v>
      </c>
      <c r="B255">
        <f>VLOOKUP(Health_Care[[#This Row],[Customer ID]],Medical_Examinations[],2,0)</f>
        <v>51.18</v>
      </c>
      <c r="C255">
        <f>VLOOKUP(Health_Care[[#This Row],[Customer ID]],Medical_Examinations[],4,0)</f>
        <v>4.5599999999999996</v>
      </c>
      <c r="D255" s="11">
        <f>VLOOKUP(Health_Care[[#This Row],[Customer ID]],Table6[#All],8,0)</f>
        <v>33829.39</v>
      </c>
    </row>
    <row r="256" spans="1:4" x14ac:dyDescent="0.35">
      <c r="A256">
        <f>VLOOKUP(Health_Care[[#This Row],[Customer ID]],Table6[#All],6,0)</f>
        <v>60</v>
      </c>
      <c r="B256">
        <f>VLOOKUP(Health_Care[[#This Row],[Customer ID]],Medical_Examinations[],2,0)</f>
        <v>22.18</v>
      </c>
      <c r="C256">
        <f>VLOOKUP(Health_Care[[#This Row],[Customer ID]],Medical_Examinations[],4,0)</f>
        <v>9.9</v>
      </c>
      <c r="D256" s="11">
        <f>VLOOKUP(Health_Care[[#This Row],[Customer ID]],Table6[#All],8,0)</f>
        <v>33753.32</v>
      </c>
    </row>
    <row r="257" spans="1:4" x14ac:dyDescent="0.35">
      <c r="A257">
        <f>VLOOKUP(Health_Care[[#This Row],[Customer ID]],Table6[#All],6,0)</f>
        <v>19</v>
      </c>
      <c r="B257">
        <f>VLOOKUP(Health_Care[[#This Row],[Customer ID]],Medical_Examinations[],2,0)</f>
        <v>31.92</v>
      </c>
      <c r="C257">
        <f>VLOOKUP(Health_Care[[#This Row],[Customer ID]],Medical_Examinations[],4,0)</f>
        <v>5.1100000000000003</v>
      </c>
      <c r="D257" s="11">
        <f>VLOOKUP(Health_Care[[#This Row],[Customer ID]],Table6[#All],8,0)</f>
        <v>33750.29</v>
      </c>
    </row>
    <row r="258" spans="1:4" x14ac:dyDescent="0.35">
      <c r="A258">
        <f>VLOOKUP(Health_Care[[#This Row],[Customer ID]],Table6[#All],6,0)</f>
        <v>18</v>
      </c>
      <c r="B258">
        <f>VLOOKUP(Health_Care[[#This Row],[Customer ID]],Medical_Examinations[],2,0)</f>
        <v>31.73</v>
      </c>
      <c r="C258">
        <f>VLOOKUP(Health_Care[[#This Row],[Customer ID]],Medical_Examinations[],4,0)</f>
        <v>5.73</v>
      </c>
      <c r="D258" s="11">
        <f>VLOOKUP(Health_Care[[#This Row],[Customer ID]],Table6[#All],8,0)</f>
        <v>33732.69</v>
      </c>
    </row>
    <row r="259" spans="1:4" x14ac:dyDescent="0.35">
      <c r="A259">
        <f>VLOOKUP(Health_Care[[#This Row],[Customer ID]],Table6[#All],6,0)</f>
        <v>29</v>
      </c>
      <c r="B259">
        <f>VLOOKUP(Health_Care[[#This Row],[Customer ID]],Medical_Examinations[],2,0)</f>
        <v>45.52</v>
      </c>
      <c r="C259">
        <f>VLOOKUP(Health_Care[[#This Row],[Customer ID]],Medical_Examinations[],4,0)</f>
        <v>6.04</v>
      </c>
      <c r="D259" s="11">
        <f>VLOOKUP(Health_Care[[#This Row],[Customer ID]],Table6[#All],8,0)</f>
        <v>33707.550000000003</v>
      </c>
    </row>
    <row r="260" spans="1:4" x14ac:dyDescent="0.35">
      <c r="A260">
        <f>VLOOKUP(Health_Care[[#This Row],[Customer ID]],Table6[#All],6,0)</f>
        <v>19</v>
      </c>
      <c r="B260">
        <f>VLOOKUP(Health_Care[[#This Row],[Customer ID]],Medical_Examinations[],2,0)</f>
        <v>52.81</v>
      </c>
      <c r="C260">
        <f>VLOOKUP(Health_Care[[#This Row],[Customer ID]],Medical_Examinations[],4,0)</f>
        <v>5.19</v>
      </c>
      <c r="D260" s="11">
        <f>VLOOKUP(Health_Care[[#This Row],[Customer ID]],Table6[#All],8,0)</f>
        <v>33611.71</v>
      </c>
    </row>
    <row r="261" spans="1:4" x14ac:dyDescent="0.35">
      <c r="A261">
        <f>VLOOKUP(Health_Care[[#This Row],[Customer ID]],Table6[#All],6,0)</f>
        <v>38</v>
      </c>
      <c r="B261">
        <f>VLOOKUP(Health_Care[[#This Row],[Customer ID]],Medical_Examinations[],2,0)</f>
        <v>33.58</v>
      </c>
      <c r="C261">
        <f>VLOOKUP(Health_Care[[#This Row],[Customer ID]],Medical_Examinations[],4,0)</f>
        <v>5.56</v>
      </c>
      <c r="D261" s="11">
        <f>VLOOKUP(Health_Care[[#This Row],[Customer ID]],Table6[#All],8,0)</f>
        <v>33527.1</v>
      </c>
    </row>
    <row r="262" spans="1:4" x14ac:dyDescent="0.35">
      <c r="A262">
        <f>VLOOKUP(Health_Care[[#This Row],[Customer ID]],Table6[#All],6,0)</f>
        <v>20</v>
      </c>
      <c r="B262">
        <f>VLOOKUP(Health_Care[[#This Row],[Customer ID]],Medical_Examinations[],2,0)</f>
        <v>30.684999999999999</v>
      </c>
      <c r="C262">
        <f>VLOOKUP(Health_Care[[#This Row],[Customer ID]],Medical_Examinations[],4,0)</f>
        <v>8.23</v>
      </c>
      <c r="D262" s="11">
        <f>VLOOKUP(Health_Care[[#This Row],[Customer ID]],Table6[#All],8,0)</f>
        <v>33475.82</v>
      </c>
    </row>
    <row r="263" spans="1:4" x14ac:dyDescent="0.35">
      <c r="A263">
        <f>VLOOKUP(Health_Care[[#This Row],[Customer ID]],Table6[#All],6,0)</f>
        <v>52</v>
      </c>
      <c r="B263">
        <f>VLOOKUP(Health_Care[[#This Row],[Customer ID]],Medical_Examinations[],2,0)</f>
        <v>37.524999999999999</v>
      </c>
      <c r="C263">
        <f>VLOOKUP(Health_Care[[#This Row],[Customer ID]],Medical_Examinations[],4,0)</f>
        <v>9.0299999999999994</v>
      </c>
      <c r="D263" s="11">
        <f>VLOOKUP(Health_Care[[#This Row],[Customer ID]],Table6[#All],8,0)</f>
        <v>33471.97</v>
      </c>
    </row>
    <row r="264" spans="1:4" x14ac:dyDescent="0.35">
      <c r="A264">
        <f>VLOOKUP(Health_Care[[#This Row],[Customer ID]],Table6[#All],6,0)</f>
        <v>37</v>
      </c>
      <c r="B264">
        <f>VLOOKUP(Health_Care[[#This Row],[Customer ID]],Medical_Examinations[],2,0)</f>
        <v>34.5</v>
      </c>
      <c r="C264">
        <f>VLOOKUP(Health_Care[[#This Row],[Customer ID]],Medical_Examinations[],4,0)</f>
        <v>4.07</v>
      </c>
      <c r="D264" s="11">
        <f>VLOOKUP(Health_Care[[#This Row],[Customer ID]],Table6[#All],8,0)</f>
        <v>33450.99</v>
      </c>
    </row>
    <row r="265" spans="1:4" x14ac:dyDescent="0.35">
      <c r="A265">
        <f>VLOOKUP(Health_Care[[#This Row],[Customer ID]],Table6[#All],6,0)</f>
        <v>50</v>
      </c>
      <c r="B265">
        <f>VLOOKUP(Health_Care[[#This Row],[Customer ID]],Medical_Examinations[],2,0)</f>
        <v>28.16</v>
      </c>
      <c r="C265">
        <f>VLOOKUP(Health_Care[[#This Row],[Customer ID]],Medical_Examinations[],4,0)</f>
        <v>5.77</v>
      </c>
      <c r="D265" s="11">
        <f>VLOOKUP(Health_Care[[#This Row],[Customer ID]],Table6[#All],8,0)</f>
        <v>33344.449999999997</v>
      </c>
    </row>
    <row r="266" spans="1:4" x14ac:dyDescent="0.35">
      <c r="A266">
        <f>VLOOKUP(Health_Care[[#This Row],[Customer ID]],Table6[#All],6,0)</f>
        <v>19</v>
      </c>
      <c r="B266">
        <f>VLOOKUP(Health_Care[[#This Row],[Customer ID]],Medical_Examinations[],2,0)</f>
        <v>30.02</v>
      </c>
      <c r="C266">
        <f>VLOOKUP(Health_Care[[#This Row],[Customer ID]],Medical_Examinations[],4,0)</f>
        <v>5.98</v>
      </c>
      <c r="D266" s="11">
        <f>VLOOKUP(Health_Care[[#This Row],[Customer ID]],Table6[#All],8,0)</f>
        <v>33307.550000000003</v>
      </c>
    </row>
    <row r="267" spans="1:4" x14ac:dyDescent="0.35">
      <c r="A267">
        <f>VLOOKUP(Health_Care[[#This Row],[Customer ID]],Table6[#All],6,0)</f>
        <v>32</v>
      </c>
      <c r="B267">
        <f>VLOOKUP(Health_Care[[#This Row],[Customer ID]],Medical_Examinations[],2,0)</f>
        <v>37.82</v>
      </c>
      <c r="C267">
        <f>VLOOKUP(Health_Care[[#This Row],[Customer ID]],Medical_Examinations[],4,0)</f>
        <v>6.01</v>
      </c>
      <c r="D267" s="11">
        <f>VLOOKUP(Health_Care[[#This Row],[Customer ID]],Table6[#All],8,0)</f>
        <v>33292.83</v>
      </c>
    </row>
    <row r="268" spans="1:4" x14ac:dyDescent="0.35">
      <c r="A268">
        <f>VLOOKUP(Health_Care[[#This Row],[Customer ID]],Table6[#All],6,0)</f>
        <v>37</v>
      </c>
      <c r="B268">
        <f>VLOOKUP(Health_Care[[#This Row],[Customer ID]],Medical_Examinations[],2,0)</f>
        <v>33.14</v>
      </c>
      <c r="C268">
        <f>VLOOKUP(Health_Care[[#This Row],[Customer ID]],Medical_Examinations[],4,0)</f>
        <v>5.67</v>
      </c>
      <c r="D268" s="11">
        <f>VLOOKUP(Health_Care[[#This Row],[Customer ID]],Table6[#All],8,0)</f>
        <v>33121</v>
      </c>
    </row>
    <row r="269" spans="1:4" x14ac:dyDescent="0.35">
      <c r="A269">
        <f>VLOOKUP(Health_Care[[#This Row],[Customer ID]],Table6[#All],6,0)</f>
        <v>53</v>
      </c>
      <c r="B269">
        <f>VLOOKUP(Health_Care[[#This Row],[Customer ID]],Medical_Examinations[],2,0)</f>
        <v>25.14</v>
      </c>
      <c r="C269">
        <f>VLOOKUP(Health_Care[[#This Row],[Customer ID]],Medical_Examinations[],4,0)</f>
        <v>6.02</v>
      </c>
      <c r="D269" s="11">
        <f>VLOOKUP(Health_Care[[#This Row],[Customer ID]],Table6[#All],8,0)</f>
        <v>33090.660000000003</v>
      </c>
    </row>
    <row r="270" spans="1:4" x14ac:dyDescent="0.35">
      <c r="A270">
        <f>VLOOKUP(Health_Care[[#This Row],[Customer ID]],Table6[#All],6,0)</f>
        <v>60</v>
      </c>
      <c r="B270">
        <f>VLOOKUP(Health_Care[[#This Row],[Customer ID]],Medical_Examinations[],2,0)</f>
        <v>20.18</v>
      </c>
      <c r="C270">
        <f>VLOOKUP(Health_Care[[#This Row],[Customer ID]],Medical_Examinations[],4,0)</f>
        <v>11.19</v>
      </c>
      <c r="D270" s="11">
        <f>VLOOKUP(Health_Care[[#This Row],[Customer ID]],Table6[#All],8,0)</f>
        <v>33074.94</v>
      </c>
    </row>
    <row r="271" spans="1:4" x14ac:dyDescent="0.35">
      <c r="A271">
        <f>VLOOKUP(Health_Care[[#This Row],[Customer ID]],Table6[#All],6,0)</f>
        <v>28</v>
      </c>
      <c r="B271">
        <f>VLOOKUP(Health_Care[[#This Row],[Customer ID]],Medical_Examinations[],2,0)</f>
        <v>44.36</v>
      </c>
      <c r="C271">
        <f>VLOOKUP(Health_Care[[#This Row],[Customer ID]],Medical_Examinations[],4,0)</f>
        <v>5.1100000000000003</v>
      </c>
      <c r="D271" s="11">
        <f>VLOOKUP(Health_Care[[#This Row],[Customer ID]],Table6[#All],8,0)</f>
        <v>33057.230000000003</v>
      </c>
    </row>
    <row r="272" spans="1:4" x14ac:dyDescent="0.35">
      <c r="A272">
        <f>VLOOKUP(Health_Care[[#This Row],[Customer ID]],Table6[#All],6,0)</f>
        <v>55</v>
      </c>
      <c r="B272">
        <f>VLOOKUP(Health_Care[[#This Row],[Customer ID]],Medical_Examinations[],2,0)</f>
        <v>23.82</v>
      </c>
      <c r="C272">
        <f>VLOOKUP(Health_Care[[#This Row],[Customer ID]],Medical_Examinations[],4,0)</f>
        <v>10.85</v>
      </c>
      <c r="D272" s="11">
        <f>VLOOKUP(Health_Care[[#This Row],[Customer ID]],Table6[#All],8,0)</f>
        <v>33025.32</v>
      </c>
    </row>
    <row r="273" spans="1:4" x14ac:dyDescent="0.35">
      <c r="A273">
        <f>VLOOKUP(Health_Care[[#This Row],[Customer ID]],Table6[#All],6,0)</f>
        <v>27</v>
      </c>
      <c r="B273">
        <f>VLOOKUP(Health_Care[[#This Row],[Customer ID]],Medical_Examinations[],2,0)</f>
        <v>45</v>
      </c>
      <c r="C273">
        <f>VLOOKUP(Health_Care[[#This Row],[Customer ID]],Medical_Examinations[],4,0)</f>
        <v>5.24</v>
      </c>
      <c r="D273" s="11">
        <f>VLOOKUP(Health_Care[[#This Row],[Customer ID]],Table6[#All],8,0)</f>
        <v>33017.46</v>
      </c>
    </row>
    <row r="274" spans="1:4" x14ac:dyDescent="0.35">
      <c r="A274">
        <f>VLOOKUP(Health_Care[[#This Row],[Customer ID]],Table6[#All],6,0)</f>
        <v>51</v>
      </c>
      <c r="B274">
        <f>VLOOKUP(Health_Care[[#This Row],[Customer ID]],Medical_Examinations[],2,0)</f>
        <v>26.62</v>
      </c>
      <c r="C274">
        <f>VLOOKUP(Health_Care[[#This Row],[Customer ID]],Medical_Examinations[],4,0)</f>
        <v>10.08</v>
      </c>
      <c r="D274" s="11">
        <f>VLOOKUP(Health_Care[[#This Row],[Customer ID]],Table6[#All],8,0)</f>
        <v>32947.629999999997</v>
      </c>
    </row>
    <row r="275" spans="1:4" x14ac:dyDescent="0.35">
      <c r="A275">
        <f>VLOOKUP(Health_Care[[#This Row],[Customer ID]],Table6[#All],6,0)</f>
        <v>41</v>
      </c>
      <c r="B275">
        <f>VLOOKUP(Health_Care[[#This Row],[Customer ID]],Medical_Examinations[],2,0)</f>
        <v>32.67</v>
      </c>
      <c r="C275">
        <f>VLOOKUP(Health_Care[[#This Row],[Customer ID]],Medical_Examinations[],4,0)</f>
        <v>10.97</v>
      </c>
      <c r="D275" s="11">
        <f>VLOOKUP(Health_Care[[#This Row],[Customer ID]],Table6[#All],8,0)</f>
        <v>32906.69</v>
      </c>
    </row>
    <row r="276" spans="1:4" x14ac:dyDescent="0.35">
      <c r="A276">
        <f>VLOOKUP(Health_Care[[#This Row],[Customer ID]],Table6[#All],6,0)</f>
        <v>27</v>
      </c>
      <c r="B276">
        <f>VLOOKUP(Health_Care[[#This Row],[Customer ID]],Medical_Examinations[],2,0)</f>
        <v>44.44</v>
      </c>
      <c r="C276">
        <f>VLOOKUP(Health_Care[[#This Row],[Customer ID]],Medical_Examinations[],4,0)</f>
        <v>4.9000000000000004</v>
      </c>
      <c r="D276" s="11">
        <f>VLOOKUP(Health_Care[[#This Row],[Customer ID]],Table6[#All],8,0)</f>
        <v>32827.51</v>
      </c>
    </row>
    <row r="277" spans="1:4" x14ac:dyDescent="0.35">
      <c r="A277">
        <f>VLOOKUP(Health_Care[[#This Row],[Customer ID]],Table6[#All],6,0)</f>
        <v>42</v>
      </c>
      <c r="B277">
        <f>VLOOKUP(Health_Care[[#This Row],[Customer ID]],Medical_Examinations[],2,0)</f>
        <v>28.31</v>
      </c>
      <c r="C277">
        <f>VLOOKUP(Health_Care[[#This Row],[Customer ID]],Medical_Examinations[],4,0)</f>
        <v>5.33</v>
      </c>
      <c r="D277" s="11">
        <f>VLOOKUP(Health_Care[[#This Row],[Customer ID]],Table6[#All],8,0)</f>
        <v>32787.46</v>
      </c>
    </row>
    <row r="278" spans="1:4" x14ac:dyDescent="0.35">
      <c r="A278">
        <f>VLOOKUP(Health_Care[[#This Row],[Customer ID]],Table6[#All],6,0)</f>
        <v>50</v>
      </c>
      <c r="B278">
        <f>VLOOKUP(Health_Care[[#This Row],[Customer ID]],Medical_Examinations[],2,0)</f>
        <v>25.05</v>
      </c>
      <c r="C278">
        <f>VLOOKUP(Health_Care[[#This Row],[Customer ID]],Medical_Examinations[],4,0)</f>
        <v>4.6100000000000003</v>
      </c>
      <c r="D278" s="11">
        <f>VLOOKUP(Health_Care[[#This Row],[Customer ID]],Table6[#All],8,0)</f>
        <v>32765.33</v>
      </c>
    </row>
    <row r="279" spans="1:4" x14ac:dyDescent="0.35">
      <c r="A279">
        <f>VLOOKUP(Health_Care[[#This Row],[Customer ID]],Table6[#All],6,0)</f>
        <v>48</v>
      </c>
      <c r="B279">
        <f>VLOOKUP(Health_Care[[#This Row],[Customer ID]],Medical_Examinations[],2,0)</f>
        <v>28.34</v>
      </c>
      <c r="C279">
        <f>VLOOKUP(Health_Care[[#This Row],[Customer ID]],Medical_Examinations[],4,0)</f>
        <v>8.18</v>
      </c>
      <c r="D279" s="11">
        <f>VLOOKUP(Health_Care[[#This Row],[Customer ID]],Table6[#All],8,0)</f>
        <v>32760.48</v>
      </c>
    </row>
    <row r="280" spans="1:4" x14ac:dyDescent="0.35">
      <c r="A280">
        <f>VLOOKUP(Health_Care[[#This Row],[Customer ID]],Table6[#All],6,0)</f>
        <v>32</v>
      </c>
      <c r="B280">
        <f>VLOOKUP(Health_Care[[#This Row],[Customer ID]],Medical_Examinations[],2,0)</f>
        <v>17.765000000000001</v>
      </c>
      <c r="C280">
        <f>VLOOKUP(Health_Care[[#This Row],[Customer ID]],Medical_Examinations[],4,0)</f>
        <v>5.62</v>
      </c>
      <c r="D280" s="11">
        <f>VLOOKUP(Health_Care[[#This Row],[Customer ID]],Table6[#All],8,0)</f>
        <v>32734.19</v>
      </c>
    </row>
    <row r="281" spans="1:4" x14ac:dyDescent="0.35">
      <c r="A281">
        <f>VLOOKUP(Health_Care[[#This Row],[Customer ID]],Table6[#All],6,0)</f>
        <v>32</v>
      </c>
      <c r="B281">
        <f>VLOOKUP(Health_Care[[#This Row],[Customer ID]],Medical_Examinations[],2,0)</f>
        <v>36.119999999999997</v>
      </c>
      <c r="C281">
        <f>VLOOKUP(Health_Care[[#This Row],[Customer ID]],Medical_Examinations[],4,0)</f>
        <v>5.82</v>
      </c>
      <c r="D281" s="11">
        <f>VLOOKUP(Health_Care[[#This Row],[Customer ID]],Table6[#All],8,0)</f>
        <v>32716.2</v>
      </c>
    </row>
    <row r="282" spans="1:4" x14ac:dyDescent="0.35">
      <c r="A282">
        <f>VLOOKUP(Health_Care[[#This Row],[Customer ID]],Table6[#All],6,0)</f>
        <v>54</v>
      </c>
      <c r="B282">
        <f>VLOOKUP(Health_Care[[#This Row],[Customer ID]],Medical_Examinations[],2,0)</f>
        <v>23.19</v>
      </c>
      <c r="C282">
        <f>VLOOKUP(Health_Care[[#This Row],[Customer ID]],Medical_Examinations[],4,0)</f>
        <v>7.66</v>
      </c>
      <c r="D282" s="11">
        <f>VLOOKUP(Health_Care[[#This Row],[Customer ID]],Table6[#All],8,0)</f>
        <v>32686.080000000002</v>
      </c>
    </row>
    <row r="283" spans="1:4" x14ac:dyDescent="0.35">
      <c r="A283">
        <f>VLOOKUP(Health_Care[[#This Row],[Customer ID]],Table6[#All],6,0)</f>
        <v>32</v>
      </c>
      <c r="B283">
        <f>VLOOKUP(Health_Care[[#This Row],[Customer ID]],Medical_Examinations[],2,0)</f>
        <v>35.99</v>
      </c>
      <c r="C283">
        <f>VLOOKUP(Health_Care[[#This Row],[Customer ID]],Medical_Examinations[],4,0)</f>
        <v>4.2300000000000004</v>
      </c>
      <c r="D283" s="11">
        <f>VLOOKUP(Health_Care[[#This Row],[Customer ID]],Table6[#All],8,0)</f>
        <v>32672.11</v>
      </c>
    </row>
    <row r="284" spans="1:4" x14ac:dyDescent="0.35">
      <c r="A284">
        <f>VLOOKUP(Health_Care[[#This Row],[Customer ID]],Table6[#All],6,0)</f>
        <v>19</v>
      </c>
      <c r="B284">
        <f>VLOOKUP(Health_Care[[#This Row],[Customer ID]],Medical_Examinations[],2,0)</f>
        <v>30.25</v>
      </c>
      <c r="C284">
        <f>VLOOKUP(Health_Care[[#This Row],[Customer ID]],Medical_Examinations[],4,0)</f>
        <v>5.58</v>
      </c>
      <c r="D284" s="11">
        <f>VLOOKUP(Health_Care[[#This Row],[Customer ID]],Table6[#All],8,0)</f>
        <v>32548.34</v>
      </c>
    </row>
    <row r="285" spans="1:4" x14ac:dyDescent="0.35">
      <c r="A285">
        <f>VLOOKUP(Health_Care[[#This Row],[Customer ID]],Table6[#All],6,0)</f>
        <v>46</v>
      </c>
      <c r="B285">
        <f>VLOOKUP(Health_Care[[#This Row],[Customer ID]],Medical_Examinations[],2,0)</f>
        <v>26.24</v>
      </c>
      <c r="C285">
        <f>VLOOKUP(Health_Care[[#This Row],[Customer ID]],Medical_Examinations[],4,0)</f>
        <v>6.26</v>
      </c>
      <c r="D285" s="11">
        <f>VLOOKUP(Health_Care[[#This Row],[Customer ID]],Table6[#All],8,0)</f>
        <v>32485.46</v>
      </c>
    </row>
    <row r="286" spans="1:4" x14ac:dyDescent="0.35">
      <c r="A286">
        <f>VLOOKUP(Health_Care[[#This Row],[Customer ID]],Table6[#All],6,0)</f>
        <v>41</v>
      </c>
      <c r="B286">
        <f>VLOOKUP(Health_Care[[#This Row],[Customer ID]],Medical_Examinations[],2,0)</f>
        <v>31.36</v>
      </c>
      <c r="C286">
        <f>VLOOKUP(Health_Care[[#This Row],[Customer ID]],Medical_Examinations[],4,0)</f>
        <v>10.6</v>
      </c>
      <c r="D286" s="11">
        <f>VLOOKUP(Health_Care[[#This Row],[Customer ID]],Table6[#All],8,0)</f>
        <v>32462.35</v>
      </c>
    </row>
    <row r="287" spans="1:4" x14ac:dyDescent="0.35">
      <c r="A287">
        <f>VLOOKUP(Health_Care[[#This Row],[Customer ID]],Table6[#All],6,0)</f>
        <v>46</v>
      </c>
      <c r="B287">
        <f>VLOOKUP(Health_Care[[#This Row],[Customer ID]],Medical_Examinations[],2,0)</f>
        <v>25.69</v>
      </c>
      <c r="C287">
        <f>VLOOKUP(Health_Care[[#This Row],[Customer ID]],Medical_Examinations[],4,0)</f>
        <v>4.78</v>
      </c>
      <c r="D287" s="11">
        <f>VLOOKUP(Health_Care[[#This Row],[Customer ID]],Table6[#All],8,0)</f>
        <v>32430.22</v>
      </c>
    </row>
    <row r="288" spans="1:4" x14ac:dyDescent="0.35">
      <c r="A288">
        <f>VLOOKUP(Health_Care[[#This Row],[Customer ID]],Table6[#All],6,0)</f>
        <v>50</v>
      </c>
      <c r="B288">
        <f>VLOOKUP(Health_Care[[#This Row],[Customer ID]],Medical_Examinations[],2,0)</f>
        <v>25.46</v>
      </c>
      <c r="C288">
        <f>VLOOKUP(Health_Care[[#This Row],[Customer ID]],Medical_Examinations[],4,0)</f>
        <v>6.03</v>
      </c>
      <c r="D288" s="11">
        <f>VLOOKUP(Health_Care[[#This Row],[Customer ID]],Table6[#All],8,0)</f>
        <v>32428.63</v>
      </c>
    </row>
    <row r="289" spans="1:4" x14ac:dyDescent="0.35">
      <c r="A289">
        <f>VLOOKUP(Health_Care[[#This Row],[Customer ID]],Table6[#All],6,0)</f>
        <v>36</v>
      </c>
      <c r="B289">
        <f>VLOOKUP(Health_Care[[#This Row],[Customer ID]],Medical_Examinations[],2,0)</f>
        <v>31.83</v>
      </c>
      <c r="C289">
        <f>VLOOKUP(Health_Care[[#This Row],[Customer ID]],Medical_Examinations[],4,0)</f>
        <v>11.55</v>
      </c>
      <c r="D289" s="11">
        <f>VLOOKUP(Health_Care[[#This Row],[Customer ID]],Table6[#All],8,0)</f>
        <v>32288.49</v>
      </c>
    </row>
    <row r="290" spans="1:4" x14ac:dyDescent="0.35">
      <c r="A290">
        <f>VLOOKUP(Health_Care[[#This Row],[Customer ID]],Table6[#All],6,0)</f>
        <v>47</v>
      </c>
      <c r="B290">
        <f>VLOOKUP(Health_Care[[#This Row],[Customer ID]],Medical_Examinations[],2,0)</f>
        <v>24.43</v>
      </c>
      <c r="C290">
        <f>VLOOKUP(Health_Care[[#This Row],[Customer ID]],Medical_Examinations[],4,0)</f>
        <v>7.59</v>
      </c>
      <c r="D290" s="11">
        <f>VLOOKUP(Health_Care[[#This Row],[Customer ID]],Table6[#All],8,0)</f>
        <v>32259.96</v>
      </c>
    </row>
    <row r="291" spans="1:4" x14ac:dyDescent="0.35">
      <c r="A291">
        <f>VLOOKUP(Health_Care[[#This Row],[Customer ID]],Table6[#All],6,0)</f>
        <v>28</v>
      </c>
      <c r="B291">
        <f>VLOOKUP(Health_Care[[#This Row],[Customer ID]],Medical_Examinations[],2,0)</f>
        <v>41.9</v>
      </c>
      <c r="C291">
        <f>VLOOKUP(Health_Care[[#This Row],[Customer ID]],Medical_Examinations[],4,0)</f>
        <v>4.26</v>
      </c>
      <c r="D291" s="11">
        <f>VLOOKUP(Health_Care[[#This Row],[Customer ID]],Table6[#All],8,0)</f>
        <v>32222.81</v>
      </c>
    </row>
    <row r="292" spans="1:4" x14ac:dyDescent="0.35">
      <c r="A292">
        <f>VLOOKUP(Health_Care[[#This Row],[Customer ID]],Table6[#All],6,0)</f>
        <v>53</v>
      </c>
      <c r="B292">
        <f>VLOOKUP(Health_Care[[#This Row],[Customer ID]],Medical_Examinations[],2,0)</f>
        <v>22.88</v>
      </c>
      <c r="C292">
        <f>VLOOKUP(Health_Care[[#This Row],[Customer ID]],Medical_Examinations[],4,0)</f>
        <v>5.9</v>
      </c>
      <c r="D292" s="11">
        <f>VLOOKUP(Health_Care[[#This Row],[Customer ID]],Table6[#All],8,0)</f>
        <v>32192.76</v>
      </c>
    </row>
    <row r="293" spans="1:4" x14ac:dyDescent="0.35">
      <c r="A293">
        <f>VLOOKUP(Health_Care[[#This Row],[Customer ID]],Table6[#All],6,0)</f>
        <v>44</v>
      </c>
      <c r="B293">
        <f>VLOOKUP(Health_Care[[#This Row],[Customer ID]],Medical_Examinations[],2,0)</f>
        <v>29.734999999999999</v>
      </c>
      <c r="C293">
        <f>VLOOKUP(Health_Care[[#This Row],[Customer ID]],Medical_Examinations[],4,0)</f>
        <v>7.79</v>
      </c>
      <c r="D293" s="11">
        <f>VLOOKUP(Health_Care[[#This Row],[Customer ID]],Table6[#All],8,0)</f>
        <v>32108.66</v>
      </c>
    </row>
    <row r="294" spans="1:4" x14ac:dyDescent="0.35">
      <c r="A294">
        <f>VLOOKUP(Health_Care[[#This Row],[Customer ID]],Table6[#All],6,0)</f>
        <v>29</v>
      </c>
      <c r="B294">
        <f>VLOOKUP(Health_Care[[#This Row],[Customer ID]],Medical_Examinations[],2,0)</f>
        <v>40.74</v>
      </c>
      <c r="C294">
        <f>VLOOKUP(Health_Care[[#This Row],[Customer ID]],Medical_Examinations[],4,0)</f>
        <v>5.28</v>
      </c>
      <c r="D294" s="11">
        <f>VLOOKUP(Health_Care[[#This Row],[Customer ID]],Table6[#All],8,0)</f>
        <v>32086.21</v>
      </c>
    </row>
    <row r="295" spans="1:4" x14ac:dyDescent="0.35">
      <c r="A295">
        <f>VLOOKUP(Health_Care[[#This Row],[Customer ID]],Table6[#All],6,0)</f>
        <v>50</v>
      </c>
      <c r="B295">
        <f>VLOOKUP(Health_Care[[#This Row],[Customer ID]],Medical_Examinations[],2,0)</f>
        <v>24.14</v>
      </c>
      <c r="C295">
        <f>VLOOKUP(Health_Care[[#This Row],[Customer ID]],Medical_Examinations[],4,0)</f>
        <v>5.87</v>
      </c>
      <c r="D295" s="11">
        <f>VLOOKUP(Health_Care[[#This Row],[Customer ID]],Table6[#All],8,0)</f>
        <v>31980.89</v>
      </c>
    </row>
    <row r="296" spans="1:4" x14ac:dyDescent="0.35">
      <c r="A296">
        <f>VLOOKUP(Health_Care[[#This Row],[Customer ID]],Table6[#All],6,0)</f>
        <v>47</v>
      </c>
      <c r="B296">
        <f>VLOOKUP(Health_Care[[#This Row],[Customer ID]],Medical_Examinations[],2,0)</f>
        <v>25.15</v>
      </c>
      <c r="C296">
        <f>VLOOKUP(Health_Care[[#This Row],[Customer ID]],Medical_Examinations[],4,0)</f>
        <v>9.08</v>
      </c>
      <c r="D296" s="11">
        <f>VLOOKUP(Health_Care[[#This Row],[Customer ID]],Table6[#All],8,0)</f>
        <v>31897.1</v>
      </c>
    </row>
    <row r="297" spans="1:4" x14ac:dyDescent="0.35">
      <c r="A297">
        <f>VLOOKUP(Health_Care[[#This Row],[Customer ID]],Table6[#All],6,0)</f>
        <v>38</v>
      </c>
      <c r="B297">
        <f>VLOOKUP(Health_Care[[#This Row],[Customer ID]],Medical_Examinations[],2,0)</f>
        <v>28.71</v>
      </c>
      <c r="C297">
        <f>VLOOKUP(Health_Care[[#This Row],[Customer ID]],Medical_Examinations[],4,0)</f>
        <v>5.2</v>
      </c>
      <c r="D297" s="11">
        <f>VLOOKUP(Health_Care[[#This Row],[Customer ID]],Table6[#All],8,0)</f>
        <v>31743.919999999998</v>
      </c>
    </row>
    <row r="298" spans="1:4" x14ac:dyDescent="0.35">
      <c r="A298">
        <f>VLOOKUP(Health_Care[[#This Row],[Customer ID]],Table6[#All],6,0)</f>
        <v>45</v>
      </c>
      <c r="B298">
        <f>VLOOKUP(Health_Care[[#This Row],[Customer ID]],Medical_Examinations[],2,0)</f>
        <v>23</v>
      </c>
      <c r="C298">
        <f>VLOOKUP(Health_Care[[#This Row],[Customer ID]],Medical_Examinations[],4,0)</f>
        <v>5.48</v>
      </c>
      <c r="D298" s="11">
        <f>VLOOKUP(Health_Care[[#This Row],[Customer ID]],Table6[#All],8,0)</f>
        <v>31736.7</v>
      </c>
    </row>
    <row r="299" spans="1:4" x14ac:dyDescent="0.35">
      <c r="A299">
        <f>VLOOKUP(Health_Care[[#This Row],[Customer ID]],Table6[#All],6,0)</f>
        <v>62</v>
      </c>
      <c r="B299">
        <f>VLOOKUP(Health_Care[[#This Row],[Customer ID]],Medical_Examinations[],2,0)</f>
        <v>36.86</v>
      </c>
      <c r="C299">
        <f>VLOOKUP(Health_Care[[#This Row],[Customer ID]],Medical_Examinations[],4,0)</f>
        <v>11.95</v>
      </c>
      <c r="D299" s="11">
        <f>VLOOKUP(Health_Care[[#This Row],[Customer ID]],Table6[#All],8,0)</f>
        <v>31620</v>
      </c>
    </row>
    <row r="300" spans="1:4" x14ac:dyDescent="0.35">
      <c r="A300">
        <f>VLOOKUP(Health_Care[[#This Row],[Customer ID]],Table6[#All],6,0)</f>
        <v>47</v>
      </c>
      <c r="B300">
        <f>VLOOKUP(Health_Care[[#This Row],[Customer ID]],Medical_Examinations[],2,0)</f>
        <v>24.25</v>
      </c>
      <c r="C300">
        <f>VLOOKUP(Health_Care[[#This Row],[Customer ID]],Medical_Examinations[],4,0)</f>
        <v>8.6999999999999993</v>
      </c>
      <c r="D300" s="11">
        <f>VLOOKUP(Health_Care[[#This Row],[Customer ID]],Table6[#All],8,0)</f>
        <v>31591.82</v>
      </c>
    </row>
    <row r="301" spans="1:4" x14ac:dyDescent="0.35">
      <c r="A301">
        <f>VLOOKUP(Health_Care[[#This Row],[Customer ID]],Table6[#All],6,0)</f>
        <v>48</v>
      </c>
      <c r="B301">
        <f>VLOOKUP(Health_Care[[#This Row],[Customer ID]],Medical_Examinations[],2,0)</f>
        <v>23.85</v>
      </c>
      <c r="C301">
        <f>VLOOKUP(Health_Care[[#This Row],[Customer ID]],Medical_Examinations[],4,0)</f>
        <v>7.84</v>
      </c>
      <c r="D301" s="11">
        <f>VLOOKUP(Health_Care[[#This Row],[Customer ID]],Table6[#All],8,0)</f>
        <v>31368.81</v>
      </c>
    </row>
    <row r="302" spans="1:4" x14ac:dyDescent="0.35">
      <c r="A302">
        <f>VLOOKUP(Health_Care[[#This Row],[Customer ID]],Table6[#All],6,0)</f>
        <v>27</v>
      </c>
      <c r="B302">
        <f>VLOOKUP(Health_Care[[#This Row],[Customer ID]],Medical_Examinations[],2,0)</f>
        <v>40.020000000000003</v>
      </c>
      <c r="C302">
        <f>VLOOKUP(Health_Care[[#This Row],[Customer ID]],Medical_Examinations[],4,0)</f>
        <v>5.19</v>
      </c>
      <c r="D302" s="11">
        <f>VLOOKUP(Health_Care[[#This Row],[Customer ID]],Table6[#All],8,0)</f>
        <v>31328.27</v>
      </c>
    </row>
    <row r="303" spans="1:4" x14ac:dyDescent="0.35">
      <c r="A303">
        <f>VLOOKUP(Health_Care[[#This Row],[Customer ID]],Table6[#All],6,0)</f>
        <v>54</v>
      </c>
      <c r="B303">
        <f>VLOOKUP(Health_Care[[#This Row],[Customer ID]],Medical_Examinations[],2,0)</f>
        <v>19.170000000000002</v>
      </c>
      <c r="C303">
        <f>VLOOKUP(Health_Care[[#This Row],[Customer ID]],Medical_Examinations[],4,0)</f>
        <v>8.41</v>
      </c>
      <c r="D303" s="11">
        <f>VLOOKUP(Health_Care[[#This Row],[Customer ID]],Table6[#All],8,0)</f>
        <v>31322.53</v>
      </c>
    </row>
    <row r="304" spans="1:4" x14ac:dyDescent="0.35">
      <c r="A304">
        <f>VLOOKUP(Health_Care[[#This Row],[Customer ID]],Table6[#All],6,0)</f>
        <v>22</v>
      </c>
      <c r="B304">
        <f>VLOOKUP(Health_Care[[#This Row],[Customer ID]],Medical_Examinations[],2,0)</f>
        <v>43.53</v>
      </c>
      <c r="C304">
        <f>VLOOKUP(Health_Care[[#This Row],[Customer ID]],Medical_Examinations[],4,0)</f>
        <v>5.86</v>
      </c>
      <c r="D304" s="11">
        <f>VLOOKUP(Health_Care[[#This Row],[Customer ID]],Table6[#All],8,0)</f>
        <v>31234.560000000001</v>
      </c>
    </row>
    <row r="305" spans="1:4" x14ac:dyDescent="0.35">
      <c r="A305">
        <f>VLOOKUP(Health_Care[[#This Row],[Customer ID]],Table6[#All],6,0)</f>
        <v>18</v>
      </c>
      <c r="B305">
        <f>VLOOKUP(Health_Care[[#This Row],[Customer ID]],Medical_Examinations[],2,0)</f>
        <v>46.06</v>
      </c>
      <c r="C305">
        <f>VLOOKUP(Health_Care[[#This Row],[Customer ID]],Medical_Examinations[],4,0)</f>
        <v>4.18</v>
      </c>
      <c r="D305" s="11">
        <f>VLOOKUP(Health_Care[[#This Row],[Customer ID]],Table6[#All],8,0)</f>
        <v>31196.61</v>
      </c>
    </row>
    <row r="306" spans="1:4" x14ac:dyDescent="0.35">
      <c r="A306">
        <f>VLOOKUP(Health_Care[[#This Row],[Customer ID]],Table6[#All],6,0)</f>
        <v>61</v>
      </c>
      <c r="B306">
        <f>VLOOKUP(Health_Care[[#This Row],[Customer ID]],Medical_Examinations[],2,0)</f>
        <v>29.92</v>
      </c>
      <c r="C306">
        <f>VLOOKUP(Health_Care[[#This Row],[Customer ID]],Medical_Examinations[],4,0)</f>
        <v>11.99</v>
      </c>
      <c r="D306" s="11">
        <f>VLOOKUP(Health_Care[[#This Row],[Customer ID]],Table6[#All],8,0)</f>
        <v>30942.19</v>
      </c>
    </row>
    <row r="307" spans="1:4" x14ac:dyDescent="0.35">
      <c r="A307">
        <f>VLOOKUP(Health_Care[[#This Row],[Customer ID]],Table6[#All],6,0)</f>
        <v>34</v>
      </c>
      <c r="B307">
        <f>VLOOKUP(Health_Care[[#This Row],[Customer ID]],Medical_Examinations[],2,0)</f>
        <v>28.46</v>
      </c>
      <c r="C307">
        <f>VLOOKUP(Health_Care[[#This Row],[Customer ID]],Medical_Examinations[],4,0)</f>
        <v>4.8499999999999996</v>
      </c>
      <c r="D307" s="11">
        <f>VLOOKUP(Health_Care[[#This Row],[Customer ID]],Table6[#All],8,0)</f>
        <v>30763.01</v>
      </c>
    </row>
    <row r="308" spans="1:4" x14ac:dyDescent="0.35">
      <c r="A308">
        <f>VLOOKUP(Health_Care[[#This Row],[Customer ID]],Table6[#All],6,0)</f>
        <v>39</v>
      </c>
      <c r="B308">
        <f>VLOOKUP(Health_Care[[#This Row],[Customer ID]],Medical_Examinations[],2,0)</f>
        <v>24.56</v>
      </c>
      <c r="C308">
        <f>VLOOKUP(Health_Care[[#This Row],[Customer ID]],Medical_Examinations[],4,0)</f>
        <v>6.18</v>
      </c>
      <c r="D308" s="11">
        <f>VLOOKUP(Health_Care[[#This Row],[Customer ID]],Table6[#All],8,0)</f>
        <v>30724.44</v>
      </c>
    </row>
    <row r="309" spans="1:4" x14ac:dyDescent="0.35">
      <c r="A309">
        <f>VLOOKUP(Health_Care[[#This Row],[Customer ID]],Table6[#All],6,0)</f>
        <v>23</v>
      </c>
      <c r="B309">
        <f>VLOOKUP(Health_Care[[#This Row],[Customer ID]],Medical_Examinations[],2,0)</f>
        <v>41.19</v>
      </c>
      <c r="C309">
        <f>VLOOKUP(Health_Care[[#This Row],[Customer ID]],Medical_Examinations[],4,0)</f>
        <v>6.37</v>
      </c>
      <c r="D309" s="11">
        <f>VLOOKUP(Health_Care[[#This Row],[Customer ID]],Table6[#All],8,0)</f>
        <v>30697.71</v>
      </c>
    </row>
    <row r="310" spans="1:4" x14ac:dyDescent="0.35">
      <c r="A310">
        <f>VLOOKUP(Health_Care[[#This Row],[Customer ID]],Table6[#All],6,0)</f>
        <v>52</v>
      </c>
      <c r="B310">
        <f>VLOOKUP(Health_Care[[#This Row],[Customer ID]],Medical_Examinations[],2,0)</f>
        <v>18.63</v>
      </c>
      <c r="C310">
        <f>VLOOKUP(Health_Care[[#This Row],[Customer ID]],Medical_Examinations[],4,0)</f>
        <v>9.81</v>
      </c>
      <c r="D310" s="11">
        <f>VLOOKUP(Health_Care[[#This Row],[Customer ID]],Table6[#All],8,0)</f>
        <v>30625.65</v>
      </c>
    </row>
    <row r="311" spans="1:4" x14ac:dyDescent="0.35">
      <c r="A311">
        <f>VLOOKUP(Health_Care[[#This Row],[Customer ID]],Table6[#All],6,0)</f>
        <v>36</v>
      </c>
      <c r="B311">
        <f>VLOOKUP(Health_Care[[#This Row],[Customer ID]],Medical_Examinations[],2,0)</f>
        <v>26.26</v>
      </c>
      <c r="C311">
        <f>VLOOKUP(Health_Care[[#This Row],[Customer ID]],Medical_Examinations[],4,0)</f>
        <v>11.8</v>
      </c>
      <c r="D311" s="11">
        <f>VLOOKUP(Health_Care[[#This Row],[Customer ID]],Table6[#All],8,0)</f>
        <v>30530.5</v>
      </c>
    </row>
    <row r="312" spans="1:4" x14ac:dyDescent="0.35">
      <c r="A312">
        <f>VLOOKUP(Health_Care[[#This Row],[Customer ID]],Table6[#All],6,0)</f>
        <v>39</v>
      </c>
      <c r="B312">
        <f>VLOOKUP(Health_Care[[#This Row],[Customer ID]],Medical_Examinations[],2,0)</f>
        <v>22.37</v>
      </c>
      <c r="C312">
        <f>VLOOKUP(Health_Care[[#This Row],[Customer ID]],Medical_Examinations[],4,0)</f>
        <v>5.86</v>
      </c>
      <c r="D312" s="11">
        <f>VLOOKUP(Health_Care[[#This Row],[Customer ID]],Table6[#All],8,0)</f>
        <v>30457.37</v>
      </c>
    </row>
    <row r="313" spans="1:4" x14ac:dyDescent="0.35">
      <c r="A313">
        <f>VLOOKUP(Health_Care[[#This Row],[Customer ID]],Table6[#All],6,0)</f>
        <v>24</v>
      </c>
      <c r="B313">
        <f>VLOOKUP(Health_Care[[#This Row],[Customer ID]],Medical_Examinations[],2,0)</f>
        <v>39.619999999999997</v>
      </c>
      <c r="C313">
        <f>VLOOKUP(Health_Care[[#This Row],[Customer ID]],Medical_Examinations[],4,0)</f>
        <v>4.28</v>
      </c>
      <c r="D313" s="11">
        <f>VLOOKUP(Health_Care[[#This Row],[Customer ID]],Table6[#All],8,0)</f>
        <v>30422.03</v>
      </c>
    </row>
    <row r="314" spans="1:4" x14ac:dyDescent="0.35">
      <c r="A314">
        <f>VLOOKUP(Health_Care[[#This Row],[Customer ID]],Table6[#All],6,0)</f>
        <v>46</v>
      </c>
      <c r="B314">
        <f>VLOOKUP(Health_Care[[#This Row],[Customer ID]],Medical_Examinations[],2,0)</f>
        <v>18.329999999999998</v>
      </c>
      <c r="C314">
        <f>VLOOKUP(Health_Care[[#This Row],[Customer ID]],Medical_Examinations[],4,0)</f>
        <v>4.16</v>
      </c>
      <c r="D314" s="11">
        <f>VLOOKUP(Health_Care[[#This Row],[Customer ID]],Table6[#All],8,0)</f>
        <v>30409.53</v>
      </c>
    </row>
    <row r="315" spans="1:4" x14ac:dyDescent="0.35">
      <c r="A315">
        <f>VLOOKUP(Health_Care[[#This Row],[Customer ID]],Table6[#All],6,0)</f>
        <v>53</v>
      </c>
      <c r="B315">
        <f>VLOOKUP(Health_Care[[#This Row],[Customer ID]],Medical_Examinations[],2,0)</f>
        <v>17.11</v>
      </c>
      <c r="C315">
        <f>VLOOKUP(Health_Care[[#This Row],[Customer ID]],Medical_Examinations[],4,0)</f>
        <v>4.9800000000000004</v>
      </c>
      <c r="D315" s="11">
        <f>VLOOKUP(Health_Care[[#This Row],[Customer ID]],Table6[#All],8,0)</f>
        <v>30366.93</v>
      </c>
    </row>
    <row r="316" spans="1:4" x14ac:dyDescent="0.35">
      <c r="A316">
        <f>VLOOKUP(Health_Care[[#This Row],[Customer ID]],Table6[#All],6,0)</f>
        <v>19</v>
      </c>
      <c r="B316">
        <f>VLOOKUP(Health_Care[[#This Row],[Customer ID]],Medical_Examinations[],2,0)</f>
        <v>43.5</v>
      </c>
      <c r="C316">
        <f>VLOOKUP(Health_Care[[#This Row],[Customer ID]],Medical_Examinations[],4,0)</f>
        <v>6.38</v>
      </c>
      <c r="D316" s="11">
        <f>VLOOKUP(Health_Care[[#This Row],[Customer ID]],Table6[#All],8,0)</f>
        <v>30328.27</v>
      </c>
    </row>
    <row r="317" spans="1:4" x14ac:dyDescent="0.35">
      <c r="A317">
        <f>VLOOKUP(Health_Care[[#This Row],[Customer ID]],Table6[#All],6,0)</f>
        <v>50</v>
      </c>
      <c r="B317">
        <f>VLOOKUP(Health_Care[[#This Row],[Customer ID]],Medical_Examinations[],2,0)</f>
        <v>25.364999999999998</v>
      </c>
      <c r="C317">
        <f>VLOOKUP(Health_Care[[#This Row],[Customer ID]],Medical_Examinations[],4,0)</f>
        <v>5.19</v>
      </c>
      <c r="D317" s="11">
        <f>VLOOKUP(Health_Care[[#This Row],[Customer ID]],Table6[#All],8,0)</f>
        <v>30284.639999999999</v>
      </c>
    </row>
    <row r="318" spans="1:4" x14ac:dyDescent="0.35">
      <c r="A318">
        <f>VLOOKUP(Health_Care[[#This Row],[Customer ID]],Table6[#All],6,0)</f>
        <v>60</v>
      </c>
      <c r="B318">
        <f>VLOOKUP(Health_Care[[#This Row],[Customer ID]],Medical_Examinations[],2,0)</f>
        <v>28.594999999999999</v>
      </c>
      <c r="C318">
        <f>VLOOKUP(Health_Care[[#This Row],[Customer ID]],Medical_Examinations[],4,0)</f>
        <v>10.210000000000001</v>
      </c>
      <c r="D318" s="11">
        <f>VLOOKUP(Health_Care[[#This Row],[Customer ID]],Table6[#All],8,0)</f>
        <v>30260</v>
      </c>
    </row>
    <row r="319" spans="1:4" x14ac:dyDescent="0.35">
      <c r="A319">
        <f>VLOOKUP(Health_Care[[#This Row],[Customer ID]],Table6[#All],6,0)</f>
        <v>59</v>
      </c>
      <c r="B319">
        <f>VLOOKUP(Health_Care[[#This Row],[Customer ID]],Medical_Examinations[],2,0)</f>
        <v>29.83</v>
      </c>
      <c r="C319">
        <f>VLOOKUP(Health_Care[[#This Row],[Customer ID]],Medical_Examinations[],4,0)</f>
        <v>9.6999999999999993</v>
      </c>
      <c r="D319" s="11">
        <f>VLOOKUP(Health_Care[[#This Row],[Customer ID]],Table6[#All],8,0)</f>
        <v>30184.94</v>
      </c>
    </row>
    <row r="320" spans="1:4" x14ac:dyDescent="0.35">
      <c r="A320">
        <f>VLOOKUP(Health_Care[[#This Row],[Customer ID]],Table6[#All],6,0)</f>
        <v>64</v>
      </c>
      <c r="B320">
        <f>VLOOKUP(Health_Care[[#This Row],[Customer ID]],Medical_Examinations[],2,0)</f>
        <v>24.7</v>
      </c>
      <c r="C320">
        <f>VLOOKUP(Health_Care[[#This Row],[Customer ID]],Medical_Examinations[],4,0)</f>
        <v>10.25</v>
      </c>
      <c r="D320" s="11">
        <f>VLOOKUP(Health_Care[[#This Row],[Customer ID]],Table6[#All],8,0)</f>
        <v>30166.62</v>
      </c>
    </row>
    <row r="321" spans="1:4" x14ac:dyDescent="0.35">
      <c r="A321">
        <f>VLOOKUP(Health_Care[[#This Row],[Customer ID]],Table6[#All],6,0)</f>
        <v>51</v>
      </c>
      <c r="B321">
        <f>VLOOKUP(Health_Care[[#This Row],[Customer ID]],Medical_Examinations[],2,0)</f>
        <v>17.940000000000001</v>
      </c>
      <c r="C321">
        <f>VLOOKUP(Health_Care[[#This Row],[Customer ID]],Medical_Examinations[],4,0)</f>
        <v>9.77</v>
      </c>
      <c r="D321" s="11">
        <f>VLOOKUP(Health_Care[[#This Row],[Customer ID]],Table6[#All],8,0)</f>
        <v>30134.75</v>
      </c>
    </row>
    <row r="322" spans="1:4" x14ac:dyDescent="0.35">
      <c r="A322">
        <f>VLOOKUP(Health_Care[[#This Row],[Customer ID]],Table6[#All],6,0)</f>
        <v>43</v>
      </c>
      <c r="B322">
        <f>VLOOKUP(Health_Care[[#This Row],[Customer ID]],Medical_Examinations[],2,0)</f>
        <v>21.08</v>
      </c>
      <c r="C322">
        <f>VLOOKUP(Health_Care[[#This Row],[Customer ID]],Medical_Examinations[],4,0)</f>
        <v>4.83</v>
      </c>
      <c r="D322" s="11">
        <f>VLOOKUP(Health_Care[[#This Row],[Customer ID]],Table6[#All],8,0)</f>
        <v>30095.97</v>
      </c>
    </row>
    <row r="323" spans="1:4" x14ac:dyDescent="0.35">
      <c r="A323">
        <f>VLOOKUP(Health_Care[[#This Row],[Customer ID]],Table6[#All],6,0)</f>
        <v>55</v>
      </c>
      <c r="B323">
        <f>VLOOKUP(Health_Care[[#This Row],[Customer ID]],Medical_Examinations[],2,0)</f>
        <v>37.715000000000003</v>
      </c>
      <c r="C323">
        <f>VLOOKUP(Health_Care[[#This Row],[Customer ID]],Medical_Examinations[],4,0)</f>
        <v>10.86</v>
      </c>
      <c r="D323" s="11">
        <f>VLOOKUP(Health_Care[[#This Row],[Customer ID]],Table6[#All],8,0)</f>
        <v>30063.58</v>
      </c>
    </row>
    <row r="324" spans="1:4" x14ac:dyDescent="0.35">
      <c r="A324">
        <f>VLOOKUP(Health_Care[[#This Row],[Customer ID]],Table6[#All],6,0)</f>
        <v>41</v>
      </c>
      <c r="B324">
        <f>VLOOKUP(Health_Care[[#This Row],[Customer ID]],Medical_Examinations[],2,0)</f>
        <v>22.39</v>
      </c>
      <c r="C324">
        <f>VLOOKUP(Health_Care[[#This Row],[Customer ID]],Medical_Examinations[],4,0)</f>
        <v>9.5299999999999994</v>
      </c>
      <c r="D324" s="11">
        <f>VLOOKUP(Health_Care[[#This Row],[Customer ID]],Table6[#All],8,0)</f>
        <v>30026.87</v>
      </c>
    </row>
    <row r="325" spans="1:4" x14ac:dyDescent="0.35">
      <c r="A325">
        <f>VLOOKUP(Health_Care[[#This Row],[Customer ID]],Table6[#All],6,0)</f>
        <v>31</v>
      </c>
      <c r="B325">
        <f>VLOOKUP(Health_Care[[#This Row],[Customer ID]],Medical_Examinations[],2,0)</f>
        <v>28.78</v>
      </c>
      <c r="C325">
        <f>VLOOKUP(Health_Care[[#This Row],[Customer ID]],Medical_Examinations[],4,0)</f>
        <v>5.68</v>
      </c>
      <c r="D325" s="11">
        <f>VLOOKUP(Health_Care[[#This Row],[Customer ID]],Table6[#All],8,0)</f>
        <v>29969.67</v>
      </c>
    </row>
    <row r="326" spans="1:4" x14ac:dyDescent="0.35">
      <c r="A326">
        <f>VLOOKUP(Health_Care[[#This Row],[Customer ID]],Table6[#All],6,0)</f>
        <v>46</v>
      </c>
      <c r="B326">
        <f>VLOOKUP(Health_Care[[#This Row],[Customer ID]],Medical_Examinations[],2,0)</f>
        <v>18.329999999999998</v>
      </c>
      <c r="C326">
        <f>VLOOKUP(Health_Care[[#This Row],[Customer ID]],Medical_Examinations[],4,0)</f>
        <v>5.57</v>
      </c>
      <c r="D326" s="11">
        <f>VLOOKUP(Health_Care[[#This Row],[Customer ID]],Table6[#All],8,0)</f>
        <v>29933.75</v>
      </c>
    </row>
    <row r="327" spans="1:4" x14ac:dyDescent="0.35">
      <c r="A327">
        <f>VLOOKUP(Health_Care[[#This Row],[Customer ID]],Table6[#All],6,0)</f>
        <v>34</v>
      </c>
      <c r="B327">
        <f>VLOOKUP(Health_Care[[#This Row],[Customer ID]],Medical_Examinations[],2,0)</f>
        <v>26.39</v>
      </c>
      <c r="C327">
        <f>VLOOKUP(Health_Care[[#This Row],[Customer ID]],Medical_Examinations[],4,0)</f>
        <v>4.58</v>
      </c>
      <c r="D327" s="11">
        <f>VLOOKUP(Health_Care[[#This Row],[Customer ID]],Table6[#All],8,0)</f>
        <v>29929.56</v>
      </c>
    </row>
    <row r="328" spans="1:4" x14ac:dyDescent="0.35">
      <c r="A328">
        <f>VLOOKUP(Health_Care[[#This Row],[Customer ID]],Table6[#All],6,0)</f>
        <v>47</v>
      </c>
      <c r="B328">
        <f>VLOOKUP(Health_Care[[#This Row],[Customer ID]],Medical_Examinations[],2,0)</f>
        <v>19.260000000000002</v>
      </c>
      <c r="C328">
        <f>VLOOKUP(Health_Care[[#This Row],[Customer ID]],Medical_Examinations[],4,0)</f>
        <v>8.9600000000000009</v>
      </c>
      <c r="D328" s="11">
        <f>VLOOKUP(Health_Care[[#This Row],[Customer ID]],Table6[#All],8,0)</f>
        <v>29899.25</v>
      </c>
    </row>
    <row r="329" spans="1:4" x14ac:dyDescent="0.35">
      <c r="A329">
        <f>VLOOKUP(Health_Care[[#This Row],[Customer ID]],Table6[#All],6,0)</f>
        <v>33</v>
      </c>
      <c r="B329">
        <f>VLOOKUP(Health_Care[[#This Row],[Customer ID]],Medical_Examinations[],2,0)</f>
        <v>26.92</v>
      </c>
      <c r="C329">
        <f>VLOOKUP(Health_Care[[#This Row],[Customer ID]],Medical_Examinations[],4,0)</f>
        <v>6.09</v>
      </c>
      <c r="D329" s="11">
        <f>VLOOKUP(Health_Care[[#This Row],[Customer ID]],Table6[#All],8,0)</f>
        <v>29852.48</v>
      </c>
    </row>
    <row r="330" spans="1:4" x14ac:dyDescent="0.35">
      <c r="A330">
        <f>VLOOKUP(Health_Care[[#This Row],[Customer ID]],Table6[#All],6,0)</f>
        <v>40</v>
      </c>
      <c r="B330">
        <f>VLOOKUP(Health_Care[[#This Row],[Customer ID]],Medical_Examinations[],2,0)</f>
        <v>19.73</v>
      </c>
      <c r="C330">
        <f>VLOOKUP(Health_Care[[#This Row],[Customer ID]],Medical_Examinations[],4,0)</f>
        <v>4.3600000000000003</v>
      </c>
      <c r="D330" s="11">
        <f>VLOOKUP(Health_Care[[#This Row],[Customer ID]],Table6[#All],8,0)</f>
        <v>29818.76</v>
      </c>
    </row>
    <row r="331" spans="1:4" x14ac:dyDescent="0.35">
      <c r="A331">
        <f>VLOOKUP(Health_Care[[#This Row],[Customer ID]],Table6[#All],6,0)</f>
        <v>41</v>
      </c>
      <c r="B331">
        <f>VLOOKUP(Health_Care[[#This Row],[Customer ID]],Medical_Examinations[],2,0)</f>
        <v>23.56</v>
      </c>
      <c r="C331">
        <f>VLOOKUP(Health_Care[[#This Row],[Customer ID]],Medical_Examinations[],4,0)</f>
        <v>11.74</v>
      </c>
      <c r="D331" s="11">
        <f>VLOOKUP(Health_Care[[#This Row],[Customer ID]],Table6[#All],8,0)</f>
        <v>29816.639999999999</v>
      </c>
    </row>
    <row r="332" spans="1:4" x14ac:dyDescent="0.35">
      <c r="A332">
        <f>VLOOKUP(Health_Care[[#This Row],[Customer ID]],Table6[#All],6,0)</f>
        <v>24</v>
      </c>
      <c r="B332">
        <f>VLOOKUP(Health_Care[[#This Row],[Customer ID]],Medical_Examinations[],2,0)</f>
        <v>37.67</v>
      </c>
      <c r="C332">
        <f>VLOOKUP(Health_Care[[#This Row],[Customer ID]],Medical_Examinations[],4,0)</f>
        <v>5.89</v>
      </c>
      <c r="D332" s="11">
        <f>VLOOKUP(Health_Care[[#This Row],[Customer ID]],Table6[#All],8,0)</f>
        <v>29760.6</v>
      </c>
    </row>
    <row r="333" spans="1:4" x14ac:dyDescent="0.35">
      <c r="A333">
        <f>VLOOKUP(Health_Care[[#This Row],[Customer ID]],Table6[#All],6,0)</f>
        <v>49</v>
      </c>
      <c r="B333">
        <f>VLOOKUP(Health_Care[[#This Row],[Customer ID]],Medical_Examinations[],2,0)</f>
        <v>18.73</v>
      </c>
      <c r="C333">
        <f>VLOOKUP(Health_Care[[#This Row],[Customer ID]],Medical_Examinations[],4,0)</f>
        <v>10.64</v>
      </c>
      <c r="D333" s="11">
        <f>VLOOKUP(Health_Care[[#This Row],[Customer ID]],Table6[#All],8,0)</f>
        <v>29757.69</v>
      </c>
    </row>
    <row r="334" spans="1:4" x14ac:dyDescent="0.35">
      <c r="A334">
        <f>VLOOKUP(Health_Care[[#This Row],[Customer ID]],Table6[#All],6,0)</f>
        <v>29</v>
      </c>
      <c r="B334">
        <f>VLOOKUP(Health_Care[[#This Row],[Customer ID]],Medical_Examinations[],2,0)</f>
        <v>33.090000000000003</v>
      </c>
      <c r="C334">
        <f>VLOOKUP(Health_Care[[#This Row],[Customer ID]],Medical_Examinations[],4,0)</f>
        <v>6.06</v>
      </c>
      <c r="D334" s="11">
        <f>VLOOKUP(Health_Care[[#This Row],[Customer ID]],Table6[#All],8,0)</f>
        <v>29622.69</v>
      </c>
    </row>
    <row r="335" spans="1:4" x14ac:dyDescent="0.35">
      <c r="A335">
        <f>VLOOKUP(Health_Care[[#This Row],[Customer ID]],Table6[#All],6,0)</f>
        <v>47</v>
      </c>
      <c r="B335">
        <f>VLOOKUP(Health_Care[[#This Row],[Customer ID]],Medical_Examinations[],2,0)</f>
        <v>18.329999999999998</v>
      </c>
      <c r="C335">
        <f>VLOOKUP(Health_Care[[#This Row],[Customer ID]],Medical_Examinations[],4,0)</f>
        <v>7.46</v>
      </c>
      <c r="D335" s="11">
        <f>VLOOKUP(Health_Care[[#This Row],[Customer ID]],Table6[#All],8,0)</f>
        <v>29583.8</v>
      </c>
    </row>
    <row r="336" spans="1:4" x14ac:dyDescent="0.35">
      <c r="A336">
        <f>VLOOKUP(Health_Care[[#This Row],[Customer ID]],Table6[#All],6,0)</f>
        <v>63</v>
      </c>
      <c r="B336">
        <f>VLOOKUP(Health_Care[[#This Row],[Customer ID]],Medical_Examinations[],2,0)</f>
        <v>27.74</v>
      </c>
      <c r="C336">
        <f>VLOOKUP(Health_Care[[#This Row],[Customer ID]],Medical_Examinations[],4,0)</f>
        <v>4.68</v>
      </c>
      <c r="D336" s="11">
        <f>VLOOKUP(Health_Care[[#This Row],[Customer ID]],Table6[#All],8,0)</f>
        <v>29523.17</v>
      </c>
    </row>
    <row r="337" spans="1:4" x14ac:dyDescent="0.35">
      <c r="A337">
        <f>VLOOKUP(Health_Care[[#This Row],[Customer ID]],Table6[#All],6,0)</f>
        <v>35</v>
      </c>
      <c r="B337">
        <f>VLOOKUP(Health_Care[[#This Row],[Customer ID]],Medical_Examinations[],2,0)</f>
        <v>24.2</v>
      </c>
      <c r="C337">
        <f>VLOOKUP(Health_Care[[#This Row],[Customer ID]],Medical_Examinations[],4,0)</f>
        <v>6.15</v>
      </c>
      <c r="D337" s="11">
        <f>VLOOKUP(Health_Care[[#This Row],[Customer ID]],Table6[#All],8,0)</f>
        <v>29443.59</v>
      </c>
    </row>
    <row r="338" spans="1:4" x14ac:dyDescent="0.35">
      <c r="A338">
        <f>VLOOKUP(Health_Care[[#This Row],[Customer ID]],Table6[#All],6,0)</f>
        <v>37</v>
      </c>
      <c r="B338">
        <f>VLOOKUP(Health_Care[[#This Row],[Customer ID]],Medical_Examinations[],2,0)</f>
        <v>22.03</v>
      </c>
      <c r="C338">
        <f>VLOOKUP(Health_Care[[#This Row],[Customer ID]],Medical_Examinations[],4,0)</f>
        <v>4.28</v>
      </c>
      <c r="D338" s="11">
        <f>VLOOKUP(Health_Care[[#This Row],[Customer ID]],Table6[#All],8,0)</f>
        <v>29352.560000000001</v>
      </c>
    </row>
    <row r="339" spans="1:4" x14ac:dyDescent="0.35">
      <c r="A339">
        <f>VLOOKUP(Health_Care[[#This Row],[Customer ID]],Table6[#All],6,0)</f>
        <v>65</v>
      </c>
      <c r="B339">
        <f>VLOOKUP(Health_Care[[#This Row],[Customer ID]],Medical_Examinations[],2,0)</f>
        <v>26.885000000000002</v>
      </c>
      <c r="C339">
        <f>VLOOKUP(Health_Care[[#This Row],[Customer ID]],Medical_Examinations[],4,0)</f>
        <v>9.86</v>
      </c>
      <c r="D339" s="11">
        <f>VLOOKUP(Health_Care[[#This Row],[Customer ID]],Table6[#All],8,0)</f>
        <v>29330.98</v>
      </c>
    </row>
    <row r="340" spans="1:4" x14ac:dyDescent="0.35">
      <c r="A340">
        <f>VLOOKUP(Health_Care[[#This Row],[Customer ID]],Table6[#All],6,0)</f>
        <v>44</v>
      </c>
      <c r="B340">
        <f>VLOOKUP(Health_Care[[#This Row],[Customer ID]],Medical_Examinations[],2,0)</f>
        <v>16.36</v>
      </c>
      <c r="C340">
        <f>VLOOKUP(Health_Care[[#This Row],[Customer ID]],Medical_Examinations[],4,0)</f>
        <v>11.19</v>
      </c>
      <c r="D340" s="11">
        <f>VLOOKUP(Health_Care[[#This Row],[Customer ID]],Table6[#All],8,0)</f>
        <v>29227.599999999999</v>
      </c>
    </row>
    <row r="341" spans="1:4" x14ac:dyDescent="0.35">
      <c r="A341">
        <f>VLOOKUP(Health_Care[[#This Row],[Customer ID]],Table6[#All],6,0)</f>
        <v>53</v>
      </c>
      <c r="B341">
        <f>VLOOKUP(Health_Care[[#This Row],[Customer ID]],Medical_Examinations[],2,0)</f>
        <v>32.299999999999997</v>
      </c>
      <c r="C341">
        <f>VLOOKUP(Health_Care[[#This Row],[Customer ID]],Medical_Examinations[],4,0)</f>
        <v>4.8899999999999997</v>
      </c>
      <c r="D341" s="11">
        <f>VLOOKUP(Health_Care[[#This Row],[Customer ID]],Table6[#All],8,0)</f>
        <v>29186.48</v>
      </c>
    </row>
    <row r="342" spans="1:4" x14ac:dyDescent="0.35">
      <c r="A342">
        <f>VLOOKUP(Health_Care[[#This Row],[Customer ID]],Table6[#All],6,0)</f>
        <v>46</v>
      </c>
      <c r="B342">
        <f>VLOOKUP(Health_Care[[#This Row],[Customer ID]],Medical_Examinations[],2,0)</f>
        <v>16.05</v>
      </c>
      <c r="C342">
        <f>VLOOKUP(Health_Care[[#This Row],[Customer ID]],Medical_Examinations[],4,0)</f>
        <v>4.3499999999999996</v>
      </c>
      <c r="D342" s="11">
        <f>VLOOKUP(Health_Care[[#This Row],[Customer ID]],Table6[#All],8,0)</f>
        <v>29160.39</v>
      </c>
    </row>
    <row r="343" spans="1:4" x14ac:dyDescent="0.35">
      <c r="A343">
        <f>VLOOKUP(Health_Care[[#This Row],[Customer ID]],Table6[#All],6,0)</f>
        <v>61</v>
      </c>
      <c r="B343">
        <f>VLOOKUP(Health_Care[[#This Row],[Customer ID]],Medical_Examinations[],2,0)</f>
        <v>29.07</v>
      </c>
      <c r="C343">
        <f>VLOOKUP(Health_Care[[#This Row],[Customer ID]],Medical_Examinations[],4,0)</f>
        <v>8.66</v>
      </c>
      <c r="D343" s="11">
        <f>VLOOKUP(Health_Care[[#This Row],[Customer ID]],Table6[#All],8,0)</f>
        <v>29141.360000000001</v>
      </c>
    </row>
    <row r="344" spans="1:4" x14ac:dyDescent="0.35">
      <c r="A344">
        <f>VLOOKUP(Health_Care[[#This Row],[Customer ID]],Table6[#All],6,0)</f>
        <v>44</v>
      </c>
      <c r="B344">
        <f>VLOOKUP(Health_Care[[#This Row],[Customer ID]],Medical_Examinations[],2,0)</f>
        <v>17.43</v>
      </c>
      <c r="C344">
        <f>VLOOKUP(Health_Care[[#This Row],[Customer ID]],Medical_Examinations[],4,0)</f>
        <v>8.64</v>
      </c>
      <c r="D344" s="11">
        <f>VLOOKUP(Health_Care[[#This Row],[Customer ID]],Table6[#All],8,0)</f>
        <v>29114.77</v>
      </c>
    </row>
    <row r="345" spans="1:4" x14ac:dyDescent="0.35">
      <c r="A345">
        <f>VLOOKUP(Health_Care[[#This Row],[Customer ID]],Table6[#All],6,0)</f>
        <v>42</v>
      </c>
      <c r="B345">
        <f>VLOOKUP(Health_Care[[#This Row],[Customer ID]],Medical_Examinations[],2,0)</f>
        <v>19.329999999999998</v>
      </c>
      <c r="C345">
        <f>VLOOKUP(Health_Care[[#This Row],[Customer ID]],Medical_Examinations[],4,0)</f>
        <v>4.2699999999999996</v>
      </c>
      <c r="D345" s="11">
        <f>VLOOKUP(Health_Care[[#This Row],[Customer ID]],Table6[#All],8,0)</f>
        <v>29114.21</v>
      </c>
    </row>
    <row r="346" spans="1:4" x14ac:dyDescent="0.35">
      <c r="A346">
        <f>VLOOKUP(Health_Care[[#This Row],[Customer ID]],Table6[#All],6,0)</f>
        <v>30</v>
      </c>
      <c r="B346">
        <f>VLOOKUP(Health_Care[[#This Row],[Customer ID]],Medical_Examinations[],2,0)</f>
        <v>30.52</v>
      </c>
      <c r="C346">
        <f>VLOOKUP(Health_Care[[#This Row],[Customer ID]],Medical_Examinations[],4,0)</f>
        <v>4.21</v>
      </c>
      <c r="D346" s="11">
        <f>VLOOKUP(Health_Care[[#This Row],[Customer ID]],Table6[#All],8,0)</f>
        <v>29007.82</v>
      </c>
    </row>
    <row r="347" spans="1:4" x14ac:dyDescent="0.35">
      <c r="A347">
        <f>VLOOKUP(Health_Care[[#This Row],[Customer ID]],Table6[#All],6,0)</f>
        <v>19</v>
      </c>
      <c r="B347">
        <f>VLOOKUP(Health_Care[[#This Row],[Customer ID]],Medical_Examinations[],2,0)</f>
        <v>39.21</v>
      </c>
      <c r="C347">
        <f>VLOOKUP(Health_Care[[#This Row],[Customer ID]],Medical_Examinations[],4,0)</f>
        <v>5.04</v>
      </c>
      <c r="D347" s="11">
        <f>VLOOKUP(Health_Care[[#This Row],[Customer ID]],Table6[#All],8,0)</f>
        <v>28998.68</v>
      </c>
    </row>
    <row r="348" spans="1:4" x14ac:dyDescent="0.35">
      <c r="A348">
        <f>VLOOKUP(Health_Care[[#This Row],[Customer ID]],Table6[#All],6,0)</f>
        <v>63</v>
      </c>
      <c r="B348">
        <f>VLOOKUP(Health_Care[[#This Row],[Customer ID]],Medical_Examinations[],2,0)</f>
        <v>26.98</v>
      </c>
      <c r="C348">
        <f>VLOOKUP(Health_Care[[#This Row],[Customer ID]],Medical_Examinations[],4,0)</f>
        <v>5.21</v>
      </c>
      <c r="D348" s="11">
        <f>VLOOKUP(Health_Care[[#This Row],[Customer ID]],Table6[#All],8,0)</f>
        <v>28950.47</v>
      </c>
    </row>
    <row r="349" spans="1:4" x14ac:dyDescent="0.35">
      <c r="A349">
        <f>VLOOKUP(Health_Care[[#This Row],[Customer ID]],Table6[#All],6,0)</f>
        <v>60</v>
      </c>
      <c r="B349">
        <f>VLOOKUP(Health_Care[[#This Row],[Customer ID]],Medical_Examinations[],2,0)</f>
        <v>25.84</v>
      </c>
      <c r="C349">
        <f>VLOOKUP(Health_Care[[#This Row],[Customer ID]],Medical_Examinations[],4,0)</f>
        <v>8.83</v>
      </c>
      <c r="D349" s="11">
        <f>VLOOKUP(Health_Care[[#This Row],[Customer ID]],Table6[#All],8,0)</f>
        <v>28923.14</v>
      </c>
    </row>
    <row r="350" spans="1:4" x14ac:dyDescent="0.35">
      <c r="A350">
        <f>VLOOKUP(Health_Care[[#This Row],[Customer ID]],Table6[#All],6,0)</f>
        <v>61</v>
      </c>
      <c r="B350">
        <f>VLOOKUP(Health_Care[[#This Row],[Customer ID]],Medical_Examinations[],2,0)</f>
        <v>28.31</v>
      </c>
      <c r="C350">
        <f>VLOOKUP(Health_Care[[#This Row],[Customer ID]],Medical_Examinations[],4,0)</f>
        <v>8.4700000000000006</v>
      </c>
      <c r="D350" s="11">
        <f>VLOOKUP(Health_Care[[#This Row],[Customer ID]],Table6[#All],8,0)</f>
        <v>28868.66</v>
      </c>
    </row>
    <row r="351" spans="1:4" x14ac:dyDescent="0.35">
      <c r="A351">
        <f>VLOOKUP(Health_Care[[#This Row],[Customer ID]],Table6[#All],6,0)</f>
        <v>32</v>
      </c>
      <c r="B351">
        <f>VLOOKUP(Health_Care[[#This Row],[Customer ID]],Medical_Examinations[],2,0)</f>
        <v>23.94</v>
      </c>
      <c r="C351">
        <f>VLOOKUP(Health_Care[[#This Row],[Customer ID]],Medical_Examinations[],4,0)</f>
        <v>4.2</v>
      </c>
      <c r="D351" s="11">
        <f>VLOOKUP(Health_Care[[#This Row],[Customer ID]],Table6[#All],8,0)</f>
        <v>28716.14</v>
      </c>
    </row>
    <row r="352" spans="1:4" x14ac:dyDescent="0.35">
      <c r="A352">
        <f>VLOOKUP(Health_Care[[#This Row],[Customer ID]],Table6[#All],6,0)</f>
        <v>37</v>
      </c>
      <c r="B352">
        <f>VLOOKUP(Health_Care[[#This Row],[Customer ID]],Medical_Examinations[],2,0)</f>
        <v>20.03</v>
      </c>
      <c r="C352">
        <f>VLOOKUP(Health_Care[[#This Row],[Customer ID]],Medical_Examinations[],4,0)</f>
        <v>6.14</v>
      </c>
      <c r="D352" s="11">
        <f>VLOOKUP(Health_Care[[#This Row],[Customer ID]],Table6[#All],8,0)</f>
        <v>28542.86</v>
      </c>
    </row>
    <row r="353" spans="1:4" x14ac:dyDescent="0.35">
      <c r="A353">
        <f>VLOOKUP(Health_Care[[#This Row],[Customer ID]],Table6[#All],6,0)</f>
        <v>40</v>
      </c>
      <c r="B353">
        <f>VLOOKUP(Health_Care[[#This Row],[Customer ID]],Medical_Examinations[],2,0)</f>
        <v>41.42</v>
      </c>
      <c r="C353">
        <f>VLOOKUP(Health_Care[[#This Row],[Customer ID]],Medical_Examinations[],4,0)</f>
        <v>6.07</v>
      </c>
      <c r="D353" s="11">
        <f>VLOOKUP(Health_Care[[#This Row],[Customer ID]],Table6[#All],8,0)</f>
        <v>28476.73</v>
      </c>
    </row>
    <row r="354" spans="1:4" x14ac:dyDescent="0.35">
      <c r="A354">
        <f>VLOOKUP(Health_Care[[#This Row],[Customer ID]],Table6[#All],6,0)</f>
        <v>48</v>
      </c>
      <c r="B354">
        <f>VLOOKUP(Health_Care[[#This Row],[Customer ID]],Medical_Examinations[],2,0)</f>
        <v>36.67</v>
      </c>
      <c r="C354">
        <f>VLOOKUP(Health_Care[[#This Row],[Customer ID]],Medical_Examinations[],4,0)</f>
        <v>10.210000000000001</v>
      </c>
      <c r="D354" s="11">
        <f>VLOOKUP(Health_Care[[#This Row],[Customer ID]],Table6[#All],8,0)</f>
        <v>28468.92</v>
      </c>
    </row>
    <row r="355" spans="1:4" x14ac:dyDescent="0.35">
      <c r="A355">
        <f>VLOOKUP(Health_Care[[#This Row],[Customer ID]],Table6[#All],6,0)</f>
        <v>45</v>
      </c>
      <c r="B355">
        <f>VLOOKUP(Health_Care[[#This Row],[Customer ID]],Medical_Examinations[],2,0)</f>
        <v>27.645</v>
      </c>
      <c r="C355">
        <f>VLOOKUP(Health_Care[[#This Row],[Customer ID]],Medical_Examinations[],4,0)</f>
        <v>4.6900000000000004</v>
      </c>
      <c r="D355" s="11">
        <f>VLOOKUP(Health_Care[[#This Row],[Customer ID]],Table6[#All],8,0)</f>
        <v>28340.19</v>
      </c>
    </row>
    <row r="356" spans="1:4" x14ac:dyDescent="0.35">
      <c r="A356">
        <f>VLOOKUP(Health_Care[[#This Row],[Customer ID]],Table6[#All],6,0)</f>
        <v>32</v>
      </c>
      <c r="B356">
        <f>VLOOKUP(Health_Care[[#This Row],[Customer ID]],Medical_Examinations[],2,0)</f>
        <v>22.72</v>
      </c>
      <c r="C356">
        <f>VLOOKUP(Health_Care[[#This Row],[Customer ID]],Medical_Examinations[],4,0)</f>
        <v>5.71</v>
      </c>
      <c r="D356" s="11">
        <f>VLOOKUP(Health_Care[[#This Row],[Customer ID]],Table6[#All],8,0)</f>
        <v>28302.33</v>
      </c>
    </row>
    <row r="357" spans="1:4" x14ac:dyDescent="0.35">
      <c r="A357">
        <f>VLOOKUP(Health_Care[[#This Row],[Customer ID]],Table6[#All],6,0)</f>
        <v>59</v>
      </c>
      <c r="B357">
        <f>VLOOKUP(Health_Care[[#This Row],[Customer ID]],Medical_Examinations[],2,0)</f>
        <v>36.520000000000003</v>
      </c>
      <c r="C357">
        <f>VLOOKUP(Health_Care[[#This Row],[Customer ID]],Medical_Examinations[],4,0)</f>
        <v>9.07</v>
      </c>
      <c r="D357" s="11">
        <f>VLOOKUP(Health_Care[[#This Row],[Customer ID]],Table6[#All],8,0)</f>
        <v>28287.9</v>
      </c>
    </row>
    <row r="358" spans="1:4" x14ac:dyDescent="0.35">
      <c r="A358">
        <f>VLOOKUP(Health_Care[[#This Row],[Customer ID]],Table6[#All],6,0)</f>
        <v>23</v>
      </c>
      <c r="B358">
        <f>VLOOKUP(Health_Care[[#This Row],[Customer ID]],Medical_Examinations[],2,0)</f>
        <v>33.96</v>
      </c>
      <c r="C358">
        <f>VLOOKUP(Health_Care[[#This Row],[Customer ID]],Medical_Examinations[],4,0)</f>
        <v>4.99</v>
      </c>
      <c r="D358" s="11">
        <f>VLOOKUP(Health_Care[[#This Row],[Customer ID]],Table6[#All],8,0)</f>
        <v>28245.34</v>
      </c>
    </row>
    <row r="359" spans="1:4" x14ac:dyDescent="0.35">
      <c r="A359">
        <f>VLOOKUP(Health_Care[[#This Row],[Customer ID]],Table6[#All],6,0)</f>
        <v>62</v>
      </c>
      <c r="B359">
        <f>VLOOKUP(Health_Care[[#This Row],[Customer ID]],Medical_Examinations[],2,0)</f>
        <v>26.695</v>
      </c>
      <c r="C359">
        <f>VLOOKUP(Health_Care[[#This Row],[Customer ID]],Medical_Examinations[],4,0)</f>
        <v>8.31</v>
      </c>
      <c r="D359" s="11">
        <f>VLOOKUP(Health_Care[[#This Row],[Customer ID]],Table6[#All],8,0)</f>
        <v>28101.33</v>
      </c>
    </row>
    <row r="360" spans="1:4" x14ac:dyDescent="0.35">
      <c r="A360">
        <f>VLOOKUP(Health_Care[[#This Row],[Customer ID]],Table6[#All],6,0)</f>
        <v>37</v>
      </c>
      <c r="B360">
        <f>VLOOKUP(Health_Care[[#This Row],[Customer ID]],Medical_Examinations[],2,0)</f>
        <v>18.45</v>
      </c>
      <c r="C360">
        <f>VLOOKUP(Health_Care[[#This Row],[Customer ID]],Medical_Examinations[],4,0)</f>
        <v>5.07</v>
      </c>
      <c r="D360" s="11">
        <f>VLOOKUP(Health_Care[[#This Row],[Customer ID]],Table6[#All],8,0)</f>
        <v>28006.94</v>
      </c>
    </row>
    <row r="361" spans="1:4" x14ac:dyDescent="0.35">
      <c r="A361">
        <f>VLOOKUP(Health_Care[[#This Row],[Customer ID]],Table6[#All],6,0)</f>
        <v>23</v>
      </c>
      <c r="B361">
        <f>VLOOKUP(Health_Care[[#This Row],[Customer ID]],Medical_Examinations[],2,0)</f>
        <v>33.18</v>
      </c>
      <c r="C361">
        <f>VLOOKUP(Health_Care[[#This Row],[Customer ID]],Medical_Examinations[],4,0)</f>
        <v>4.79</v>
      </c>
      <c r="D361" s="11">
        <f>VLOOKUP(Health_Care[[#This Row],[Customer ID]],Table6[#All],8,0)</f>
        <v>27980.77</v>
      </c>
    </row>
    <row r="362" spans="1:4" x14ac:dyDescent="0.35">
      <c r="A362">
        <f>VLOOKUP(Health_Care[[#This Row],[Customer ID]],Table6[#All],6,0)</f>
        <v>61</v>
      </c>
      <c r="B362">
        <f>VLOOKUP(Health_Care[[#This Row],[Customer ID]],Medical_Examinations[],2,0)</f>
        <v>36.1</v>
      </c>
      <c r="C362">
        <f>VLOOKUP(Health_Care[[#This Row],[Customer ID]],Medical_Examinations[],4,0)</f>
        <v>11.39</v>
      </c>
      <c r="D362" s="11">
        <f>VLOOKUP(Health_Care[[#This Row],[Customer ID]],Table6[#All],8,0)</f>
        <v>27941.29</v>
      </c>
    </row>
    <row r="363" spans="1:4" x14ac:dyDescent="0.35">
      <c r="A363">
        <f>VLOOKUP(Health_Care[[#This Row],[Customer ID]],Table6[#All],6,0)</f>
        <v>32</v>
      </c>
      <c r="B363">
        <f>VLOOKUP(Health_Care[[#This Row],[Customer ID]],Medical_Examinations[],2,0)</f>
        <v>22.77</v>
      </c>
      <c r="C363">
        <f>VLOOKUP(Health_Care[[#This Row],[Customer ID]],Medical_Examinations[],4,0)</f>
        <v>6</v>
      </c>
      <c r="D363" s="11">
        <f>VLOOKUP(Health_Care[[#This Row],[Customer ID]],Table6[#All],8,0)</f>
        <v>27931.11</v>
      </c>
    </row>
    <row r="364" spans="1:4" x14ac:dyDescent="0.35">
      <c r="A364">
        <f>VLOOKUP(Health_Care[[#This Row],[Customer ID]],Table6[#All],6,0)</f>
        <v>33</v>
      </c>
      <c r="B364">
        <f>VLOOKUP(Health_Care[[#This Row],[Customer ID]],Medical_Examinations[],2,0)</f>
        <v>21.24</v>
      </c>
      <c r="C364">
        <f>VLOOKUP(Health_Care[[#This Row],[Customer ID]],Medical_Examinations[],4,0)</f>
        <v>5.13</v>
      </c>
      <c r="D364" s="11">
        <f>VLOOKUP(Health_Care[[#This Row],[Customer ID]],Table6[#All],8,0)</f>
        <v>27925.86</v>
      </c>
    </row>
    <row r="365" spans="1:4" x14ac:dyDescent="0.35">
      <c r="A365">
        <f>VLOOKUP(Health_Care[[#This Row],[Customer ID]],Table6[#All],6,0)</f>
        <v>37</v>
      </c>
      <c r="B365">
        <f>VLOOKUP(Health_Care[[#This Row],[Customer ID]],Medical_Examinations[],2,0)</f>
        <v>17.600000000000001</v>
      </c>
      <c r="C365">
        <f>VLOOKUP(Health_Care[[#This Row],[Customer ID]],Medical_Examinations[],4,0)</f>
        <v>5.26</v>
      </c>
      <c r="D365" s="11">
        <f>VLOOKUP(Health_Care[[#This Row],[Customer ID]],Table6[#All],8,0)</f>
        <v>27849.94</v>
      </c>
    </row>
    <row r="366" spans="1:4" x14ac:dyDescent="0.35">
      <c r="A366">
        <f>VLOOKUP(Health_Care[[#This Row],[Customer ID]],Table6[#All],6,0)</f>
        <v>62</v>
      </c>
      <c r="B366">
        <f>VLOOKUP(Health_Care[[#This Row],[Customer ID]],Medical_Examinations[],2,0)</f>
        <v>26.29</v>
      </c>
      <c r="C366">
        <f>VLOOKUP(Health_Care[[#This Row],[Customer ID]],Medical_Examinations[],4,0)</f>
        <v>6.84</v>
      </c>
      <c r="D366" s="11">
        <f>VLOOKUP(Health_Care[[#This Row],[Customer ID]],Table6[#All],8,0)</f>
        <v>27808.73</v>
      </c>
    </row>
    <row r="367" spans="1:4" x14ac:dyDescent="0.35">
      <c r="A367">
        <f>VLOOKUP(Health_Care[[#This Row],[Customer ID]],Table6[#All],6,0)</f>
        <v>20</v>
      </c>
      <c r="B367">
        <f>VLOOKUP(Health_Care[[#This Row],[Customer ID]],Medical_Examinations[],2,0)</f>
        <v>35.31</v>
      </c>
      <c r="C367">
        <f>VLOOKUP(Health_Care[[#This Row],[Customer ID]],Medical_Examinations[],4,0)</f>
        <v>9.0399999999999991</v>
      </c>
      <c r="D367" s="11">
        <f>VLOOKUP(Health_Care[[#This Row],[Customer ID]],Table6[#All],8,0)</f>
        <v>27724.29</v>
      </c>
    </row>
    <row r="368" spans="1:4" x14ac:dyDescent="0.35">
      <c r="A368">
        <f>VLOOKUP(Health_Care[[#This Row],[Customer ID]],Table6[#All],6,0)</f>
        <v>30</v>
      </c>
      <c r="B368">
        <f>VLOOKUP(Health_Care[[#This Row],[Customer ID]],Medical_Examinations[],2,0)</f>
        <v>27.04</v>
      </c>
      <c r="C368">
        <f>VLOOKUP(Health_Care[[#This Row],[Customer ID]],Medical_Examinations[],4,0)</f>
        <v>4.0999999999999996</v>
      </c>
      <c r="D368" s="11">
        <f>VLOOKUP(Health_Care[[#This Row],[Customer ID]],Table6[#All],8,0)</f>
        <v>27696.11</v>
      </c>
    </row>
    <row r="369" spans="1:4" x14ac:dyDescent="0.35">
      <c r="A369">
        <f>VLOOKUP(Health_Care[[#This Row],[Customer ID]],Table6[#All],6,0)</f>
        <v>25</v>
      </c>
      <c r="B369">
        <f>VLOOKUP(Health_Care[[#This Row],[Customer ID]],Medical_Examinations[],2,0)</f>
        <v>30.23</v>
      </c>
      <c r="C369">
        <f>VLOOKUP(Health_Care[[#This Row],[Customer ID]],Medical_Examinations[],4,0)</f>
        <v>4.2300000000000004</v>
      </c>
      <c r="D369" s="11">
        <f>VLOOKUP(Health_Care[[#This Row],[Customer ID]],Table6[#All],8,0)</f>
        <v>27625.17</v>
      </c>
    </row>
    <row r="370" spans="1:4" x14ac:dyDescent="0.35">
      <c r="A370">
        <f>VLOOKUP(Health_Care[[#This Row],[Customer ID]],Table6[#All],6,0)</f>
        <v>25</v>
      </c>
      <c r="B370">
        <f>VLOOKUP(Health_Care[[#This Row],[Customer ID]],Medical_Examinations[],2,0)</f>
        <v>30.6</v>
      </c>
      <c r="C370">
        <f>VLOOKUP(Health_Care[[#This Row],[Customer ID]],Medical_Examinations[],4,0)</f>
        <v>6.48</v>
      </c>
      <c r="D370" s="11">
        <f>VLOOKUP(Health_Care[[#This Row],[Customer ID]],Table6[#All],8,0)</f>
        <v>27619.360000000001</v>
      </c>
    </row>
    <row r="371" spans="1:4" x14ac:dyDescent="0.35">
      <c r="A371">
        <f>VLOOKUP(Health_Care[[#This Row],[Customer ID]],Table6[#All],6,0)</f>
        <v>30</v>
      </c>
      <c r="B371">
        <f>VLOOKUP(Health_Care[[#This Row],[Customer ID]],Medical_Examinations[],2,0)</f>
        <v>26.8</v>
      </c>
      <c r="C371">
        <f>VLOOKUP(Health_Care[[#This Row],[Customer ID]],Medical_Examinations[],4,0)</f>
        <v>5.53</v>
      </c>
      <c r="D371" s="11">
        <f>VLOOKUP(Health_Care[[#This Row],[Customer ID]],Table6[#All],8,0)</f>
        <v>27614.71</v>
      </c>
    </row>
    <row r="372" spans="1:4" x14ac:dyDescent="0.35">
      <c r="A372">
        <f>VLOOKUP(Health_Care[[#This Row],[Customer ID]],Table6[#All],6,0)</f>
        <v>37</v>
      </c>
      <c r="B372">
        <f>VLOOKUP(Health_Care[[#This Row],[Customer ID]],Medical_Examinations[],2,0)</f>
        <v>16.86</v>
      </c>
      <c r="C372">
        <f>VLOOKUP(Health_Care[[#This Row],[Customer ID]],Medical_Examinations[],4,0)</f>
        <v>4.07</v>
      </c>
      <c r="D372" s="11">
        <f>VLOOKUP(Health_Care[[#This Row],[Customer ID]],Table6[#All],8,0)</f>
        <v>27598.93</v>
      </c>
    </row>
    <row r="373" spans="1:4" x14ac:dyDescent="0.35">
      <c r="A373">
        <f>VLOOKUP(Health_Care[[#This Row],[Customer ID]],Table6[#All],6,0)</f>
        <v>38</v>
      </c>
      <c r="B373">
        <f>VLOOKUP(Health_Care[[#This Row],[Customer ID]],Medical_Examinations[],2,0)</f>
        <v>16.3</v>
      </c>
      <c r="C373">
        <f>VLOOKUP(Health_Care[[#This Row],[Customer ID]],Medical_Examinations[],4,0)</f>
        <v>5.51</v>
      </c>
      <c r="D373" s="11">
        <f>VLOOKUP(Health_Care[[#This Row],[Customer ID]],Table6[#All],8,0)</f>
        <v>27534.53</v>
      </c>
    </row>
    <row r="374" spans="1:4" x14ac:dyDescent="0.35">
      <c r="A374">
        <f>VLOOKUP(Health_Care[[#This Row],[Customer ID]],Table6[#All],6,0)</f>
        <v>57</v>
      </c>
      <c r="B374">
        <f>VLOOKUP(Health_Care[[#This Row],[Customer ID]],Medical_Examinations[],2,0)</f>
        <v>29.81</v>
      </c>
      <c r="C374">
        <f>VLOOKUP(Health_Care[[#This Row],[Customer ID]],Medical_Examinations[],4,0)</f>
        <v>11.66</v>
      </c>
      <c r="D374" s="11">
        <f>VLOOKUP(Health_Care[[#This Row],[Customer ID]],Table6[#All],8,0)</f>
        <v>27533.91</v>
      </c>
    </row>
    <row r="375" spans="1:4" x14ac:dyDescent="0.35">
      <c r="A375">
        <f>VLOOKUP(Health_Care[[#This Row],[Customer ID]],Table6[#All],6,0)</f>
        <v>41</v>
      </c>
      <c r="B375">
        <f>VLOOKUP(Health_Care[[#This Row],[Customer ID]],Medical_Examinations[],2,0)</f>
        <v>16.329999999999998</v>
      </c>
      <c r="C375">
        <f>VLOOKUP(Health_Care[[#This Row],[Customer ID]],Medical_Examinations[],4,0)</f>
        <v>7.26</v>
      </c>
      <c r="D375" s="11">
        <f>VLOOKUP(Health_Care[[#This Row],[Customer ID]],Table6[#All],8,0)</f>
        <v>27495.59</v>
      </c>
    </row>
    <row r="376" spans="1:4" x14ac:dyDescent="0.35">
      <c r="A376">
        <f>VLOOKUP(Health_Care[[#This Row],[Customer ID]],Table6[#All],6,0)</f>
        <v>37</v>
      </c>
      <c r="B376">
        <f>VLOOKUP(Health_Care[[#This Row],[Customer ID]],Medical_Examinations[],2,0)</f>
        <v>16.37</v>
      </c>
      <c r="C376">
        <f>VLOOKUP(Health_Care[[#This Row],[Customer ID]],Medical_Examinations[],4,0)</f>
        <v>4.79</v>
      </c>
      <c r="D376" s="11">
        <f>VLOOKUP(Health_Care[[#This Row],[Customer ID]],Table6[#All],8,0)</f>
        <v>27432.73</v>
      </c>
    </row>
    <row r="377" spans="1:4" x14ac:dyDescent="0.35">
      <c r="A377">
        <f>VLOOKUP(Health_Care[[#This Row],[Customer ID]],Table6[#All],6,0)</f>
        <v>34</v>
      </c>
      <c r="B377">
        <f>VLOOKUP(Health_Care[[#This Row],[Customer ID]],Medical_Examinations[],2,0)</f>
        <v>22.42</v>
      </c>
      <c r="C377">
        <f>VLOOKUP(Health_Care[[#This Row],[Customer ID]],Medical_Examinations[],4,0)</f>
        <v>4.68</v>
      </c>
      <c r="D377" s="11">
        <f>VLOOKUP(Health_Care[[#This Row],[Customer ID]],Table6[#All],8,0)</f>
        <v>27375.9</v>
      </c>
    </row>
    <row r="378" spans="1:4" x14ac:dyDescent="0.35">
      <c r="A378">
        <f>VLOOKUP(Health_Care[[#This Row],[Customer ID]],Table6[#All],6,0)</f>
        <v>53</v>
      </c>
      <c r="B378">
        <f>VLOOKUP(Health_Care[[#This Row],[Customer ID]],Medical_Examinations[],2,0)</f>
        <v>31.35</v>
      </c>
      <c r="C378">
        <f>VLOOKUP(Health_Care[[#This Row],[Customer ID]],Medical_Examinations[],4,0)</f>
        <v>4.33</v>
      </c>
      <c r="D378" s="11">
        <f>VLOOKUP(Health_Care[[#This Row],[Customer ID]],Table6[#All],8,0)</f>
        <v>27346.04</v>
      </c>
    </row>
    <row r="379" spans="1:4" x14ac:dyDescent="0.35">
      <c r="A379">
        <f>VLOOKUP(Health_Care[[#This Row],[Customer ID]],Table6[#All],6,0)</f>
        <v>55</v>
      </c>
      <c r="B379">
        <f>VLOOKUP(Health_Care[[#This Row],[Customer ID]],Medical_Examinations[],2,0)</f>
        <v>31.9</v>
      </c>
      <c r="C379">
        <f>VLOOKUP(Health_Care[[#This Row],[Customer ID]],Medical_Examinations[],4,0)</f>
        <v>11.89</v>
      </c>
      <c r="D379" s="11">
        <f>VLOOKUP(Health_Care[[#This Row],[Customer ID]],Table6[#All],8,0)</f>
        <v>27322.73</v>
      </c>
    </row>
    <row r="380" spans="1:4" x14ac:dyDescent="0.35">
      <c r="A380">
        <f>VLOOKUP(Health_Care[[#This Row],[Customer ID]],Table6[#All],6,0)</f>
        <v>23</v>
      </c>
      <c r="B380">
        <f>VLOOKUP(Health_Care[[#This Row],[Customer ID]],Medical_Examinations[],2,0)</f>
        <v>30.6</v>
      </c>
      <c r="C380">
        <f>VLOOKUP(Health_Care[[#This Row],[Customer ID]],Medical_Examinations[],4,0)</f>
        <v>5.24</v>
      </c>
      <c r="D380" s="11">
        <f>VLOOKUP(Health_Care[[#This Row],[Customer ID]],Table6[#All],8,0)</f>
        <v>27236.959999999999</v>
      </c>
    </row>
    <row r="381" spans="1:4" x14ac:dyDescent="0.35">
      <c r="A381">
        <f>VLOOKUP(Health_Care[[#This Row],[Customer ID]],Table6[#All],6,0)</f>
        <v>57</v>
      </c>
      <c r="B381">
        <f>VLOOKUP(Health_Care[[#This Row],[Customer ID]],Medical_Examinations[],2,0)</f>
        <v>28.975000000000001</v>
      </c>
      <c r="C381">
        <f>VLOOKUP(Health_Care[[#This Row],[Customer ID]],Medical_Examinations[],4,0)</f>
        <v>7.63</v>
      </c>
      <c r="D381" s="11">
        <f>VLOOKUP(Health_Care[[#This Row],[Customer ID]],Table6[#All],8,0)</f>
        <v>27218.44</v>
      </c>
    </row>
    <row r="382" spans="1:4" x14ac:dyDescent="0.35">
      <c r="A382">
        <f>VLOOKUP(Health_Care[[#This Row],[Customer ID]],Table6[#All],6,0)</f>
        <v>52</v>
      </c>
      <c r="B382">
        <f>VLOOKUP(Health_Care[[#This Row],[Customer ID]],Medical_Examinations[],2,0)</f>
        <v>24.86</v>
      </c>
      <c r="C382">
        <f>VLOOKUP(Health_Care[[#This Row],[Customer ID]],Medical_Examinations[],4,0)</f>
        <v>8.92</v>
      </c>
      <c r="D382" s="11">
        <f>VLOOKUP(Health_Care[[#This Row],[Customer ID]],Table6[#All],8,0)</f>
        <v>27117.99</v>
      </c>
    </row>
    <row r="383" spans="1:4" x14ac:dyDescent="0.35">
      <c r="A383">
        <f>VLOOKUP(Health_Care[[#This Row],[Customer ID]],Table6[#All],6,0)</f>
        <v>32</v>
      </c>
      <c r="B383">
        <f>VLOOKUP(Health_Care[[#This Row],[Customer ID]],Medical_Examinations[],2,0)</f>
        <v>19.54</v>
      </c>
      <c r="C383">
        <f>VLOOKUP(Health_Care[[#This Row],[Customer ID]],Medical_Examinations[],4,0)</f>
        <v>5.37</v>
      </c>
      <c r="D383" s="11">
        <f>VLOOKUP(Health_Care[[#This Row],[Customer ID]],Table6[#All],8,0)</f>
        <v>27092.38</v>
      </c>
    </row>
    <row r="384" spans="1:4" x14ac:dyDescent="0.35">
      <c r="A384">
        <f>VLOOKUP(Health_Care[[#This Row],[Customer ID]],Table6[#All],6,0)</f>
        <v>28</v>
      </c>
      <c r="B384">
        <f>VLOOKUP(Health_Care[[#This Row],[Customer ID]],Medical_Examinations[],2,0)</f>
        <v>26.74</v>
      </c>
      <c r="C384">
        <f>VLOOKUP(Health_Care[[#This Row],[Customer ID]],Medical_Examinations[],4,0)</f>
        <v>4.3099999999999996</v>
      </c>
      <c r="D384" s="11">
        <f>VLOOKUP(Health_Care[[#This Row],[Customer ID]],Table6[#All],8,0)</f>
        <v>27080.639999999999</v>
      </c>
    </row>
    <row r="385" spans="1:4" x14ac:dyDescent="0.35">
      <c r="A385">
        <f>VLOOKUP(Health_Care[[#This Row],[Customer ID]],Table6[#All],6,0)</f>
        <v>64</v>
      </c>
      <c r="B385">
        <f>VLOOKUP(Health_Care[[#This Row],[Customer ID]],Medical_Examinations[],2,0)</f>
        <v>22.99</v>
      </c>
      <c r="C385">
        <f>VLOOKUP(Health_Care[[#This Row],[Customer ID]],Medical_Examinations[],4,0)</f>
        <v>10.46</v>
      </c>
      <c r="D385" s="11">
        <f>VLOOKUP(Health_Care[[#This Row],[Customer ID]],Table6[#All],8,0)</f>
        <v>27037.91</v>
      </c>
    </row>
    <row r="386" spans="1:4" x14ac:dyDescent="0.35">
      <c r="A386">
        <f>VLOOKUP(Health_Care[[#This Row],[Customer ID]],Table6[#All],6,0)</f>
        <v>62</v>
      </c>
      <c r="B386">
        <f>VLOOKUP(Health_Care[[#This Row],[Customer ID]],Medical_Examinations[],2,0)</f>
        <v>31.46</v>
      </c>
      <c r="C386">
        <f>VLOOKUP(Health_Care[[#This Row],[Customer ID]],Medical_Examinations[],4,0)</f>
        <v>7.39</v>
      </c>
      <c r="D386" s="11">
        <f>VLOOKUP(Health_Care[[#This Row],[Customer ID]],Table6[#All],8,0)</f>
        <v>27000.98</v>
      </c>
    </row>
    <row r="387" spans="1:4" x14ac:dyDescent="0.35">
      <c r="A387">
        <f>VLOOKUP(Health_Care[[#This Row],[Customer ID]],Table6[#All],6,0)</f>
        <v>22</v>
      </c>
      <c r="B387">
        <f>VLOOKUP(Health_Care[[#This Row],[Customer ID]],Medical_Examinations[],2,0)</f>
        <v>30.86</v>
      </c>
      <c r="C387">
        <f>VLOOKUP(Health_Care[[#This Row],[Customer ID]],Medical_Examinations[],4,0)</f>
        <v>6.18</v>
      </c>
      <c r="D387" s="11">
        <f>VLOOKUP(Health_Care[[#This Row],[Customer ID]],Table6[#All],8,0)</f>
        <v>26936.98</v>
      </c>
    </row>
    <row r="388" spans="1:4" x14ac:dyDescent="0.35">
      <c r="A388">
        <f>VLOOKUP(Health_Care[[#This Row],[Customer ID]],Table6[#All],6,0)</f>
        <v>20</v>
      </c>
      <c r="B388">
        <f>VLOOKUP(Health_Care[[#This Row],[Customer ID]],Medical_Examinations[],2,0)</f>
        <v>31.96</v>
      </c>
      <c r="C388">
        <f>VLOOKUP(Health_Care[[#This Row],[Customer ID]],Medical_Examinations[],4,0)</f>
        <v>8.86</v>
      </c>
      <c r="D388" s="11">
        <f>VLOOKUP(Health_Care[[#This Row],[Customer ID]],Table6[#All],8,0)</f>
        <v>26927.69</v>
      </c>
    </row>
    <row r="389" spans="1:4" x14ac:dyDescent="0.35">
      <c r="A389">
        <f>VLOOKUP(Health_Care[[#This Row],[Customer ID]],Table6[#All],6,0)</f>
        <v>64</v>
      </c>
      <c r="B389">
        <f>VLOOKUP(Health_Care[[#This Row],[Customer ID]],Medical_Examinations[],2,0)</f>
        <v>23.76</v>
      </c>
      <c r="C389">
        <f>VLOOKUP(Health_Care[[#This Row],[Customer ID]],Medical_Examinations[],4,0)</f>
        <v>10.96</v>
      </c>
      <c r="D389" s="11">
        <f>VLOOKUP(Health_Care[[#This Row],[Customer ID]],Table6[#All],8,0)</f>
        <v>26926.51</v>
      </c>
    </row>
    <row r="390" spans="1:4" x14ac:dyDescent="0.35">
      <c r="A390">
        <f>VLOOKUP(Health_Care[[#This Row],[Customer ID]],Table6[#All],6,0)</f>
        <v>31</v>
      </c>
      <c r="B390">
        <f>VLOOKUP(Health_Care[[#This Row],[Customer ID]],Medical_Examinations[],2,0)</f>
        <v>19.38</v>
      </c>
      <c r="C390">
        <f>VLOOKUP(Health_Care[[#This Row],[Customer ID]],Medical_Examinations[],4,0)</f>
        <v>6.28</v>
      </c>
      <c r="D390" s="11">
        <f>VLOOKUP(Health_Care[[#This Row],[Customer ID]],Table6[#All],8,0)</f>
        <v>26912.560000000001</v>
      </c>
    </row>
    <row r="391" spans="1:4" x14ac:dyDescent="0.35">
      <c r="A391">
        <f>VLOOKUP(Health_Care[[#This Row],[Customer ID]],Table6[#All],6,0)</f>
        <v>34</v>
      </c>
      <c r="B391">
        <f>VLOOKUP(Health_Care[[#This Row],[Customer ID]],Medical_Examinations[],2,0)</f>
        <v>16.21</v>
      </c>
      <c r="C391">
        <f>VLOOKUP(Health_Care[[#This Row],[Customer ID]],Medical_Examinations[],4,0)</f>
        <v>6.29</v>
      </c>
      <c r="D391" s="11">
        <f>VLOOKUP(Health_Care[[#This Row],[Customer ID]],Table6[#All],8,0)</f>
        <v>26607.89</v>
      </c>
    </row>
    <row r="392" spans="1:4" x14ac:dyDescent="0.35">
      <c r="A392">
        <f>VLOOKUP(Health_Care[[#This Row],[Customer ID]],Table6[#All],6,0)</f>
        <v>18</v>
      </c>
      <c r="B392">
        <f>VLOOKUP(Health_Care[[#This Row],[Customer ID]],Medical_Examinations[],2,0)</f>
        <v>32.54</v>
      </c>
      <c r="C392">
        <f>VLOOKUP(Health_Care[[#This Row],[Customer ID]],Medical_Examinations[],4,0)</f>
        <v>4.0199999999999996</v>
      </c>
      <c r="D392" s="11">
        <f>VLOOKUP(Health_Care[[#This Row],[Customer ID]],Table6[#All],8,0)</f>
        <v>26479.4</v>
      </c>
    </row>
    <row r="393" spans="1:4" x14ac:dyDescent="0.35">
      <c r="A393">
        <f>VLOOKUP(Health_Care[[#This Row],[Customer ID]],Table6[#All],6,0)</f>
        <v>52</v>
      </c>
      <c r="B393">
        <f>VLOOKUP(Health_Care[[#This Row],[Customer ID]],Medical_Examinations[],2,0)</f>
        <v>36.765000000000001</v>
      </c>
      <c r="C393">
        <f>VLOOKUP(Health_Care[[#This Row],[Customer ID]],Medical_Examinations[],4,0)</f>
        <v>11.95</v>
      </c>
      <c r="D393" s="11">
        <f>VLOOKUP(Health_Care[[#This Row],[Customer ID]],Table6[#All],8,0)</f>
        <v>26467.1</v>
      </c>
    </row>
    <row r="394" spans="1:4" x14ac:dyDescent="0.35">
      <c r="A394">
        <f>VLOOKUP(Health_Care[[#This Row],[Customer ID]],Table6[#All],6,0)</f>
        <v>48</v>
      </c>
      <c r="B394">
        <f>VLOOKUP(Health_Care[[#This Row],[Customer ID]],Medical_Examinations[],2,0)</f>
        <v>35.909999999999997</v>
      </c>
      <c r="C394">
        <f>VLOOKUP(Health_Care[[#This Row],[Customer ID]],Medical_Examinations[],4,0)</f>
        <v>8.7100000000000009</v>
      </c>
      <c r="D394" s="11">
        <f>VLOOKUP(Health_Care[[#This Row],[Customer ID]],Table6[#All],8,0)</f>
        <v>26392.26</v>
      </c>
    </row>
    <row r="395" spans="1:4" x14ac:dyDescent="0.35">
      <c r="A395">
        <f>VLOOKUP(Health_Care[[#This Row],[Customer ID]],Table6[#All],6,0)</f>
        <v>18</v>
      </c>
      <c r="B395">
        <f>VLOOKUP(Health_Care[[#This Row],[Customer ID]],Medical_Examinations[],2,0)</f>
        <v>32.06</v>
      </c>
      <c r="C395">
        <f>VLOOKUP(Health_Care[[#This Row],[Customer ID]],Medical_Examinations[],4,0)</f>
        <v>4.67</v>
      </c>
      <c r="D395" s="11">
        <f>VLOOKUP(Health_Care[[#This Row],[Customer ID]],Table6[#All],8,0)</f>
        <v>26316.59</v>
      </c>
    </row>
    <row r="396" spans="1:4" x14ac:dyDescent="0.35">
      <c r="A396">
        <f>VLOOKUP(Health_Care[[#This Row],[Customer ID]],Table6[#All],6,0)</f>
        <v>48</v>
      </c>
      <c r="B396">
        <f>VLOOKUP(Health_Care[[#This Row],[Customer ID]],Medical_Examinations[],2,0)</f>
        <v>24.1</v>
      </c>
      <c r="C396">
        <f>VLOOKUP(Health_Care[[#This Row],[Customer ID]],Medical_Examinations[],4,0)</f>
        <v>11.14</v>
      </c>
      <c r="D396" s="11">
        <f>VLOOKUP(Health_Care[[#This Row],[Customer ID]],Table6[#All],8,0)</f>
        <v>26236.58</v>
      </c>
    </row>
    <row r="397" spans="1:4" x14ac:dyDescent="0.35">
      <c r="A397">
        <f>VLOOKUP(Health_Care[[#This Row],[Customer ID]],Table6[#All],6,0)</f>
        <v>49</v>
      </c>
      <c r="B397">
        <f>VLOOKUP(Health_Care[[#This Row],[Customer ID]],Medical_Examinations[],2,0)</f>
        <v>27.1</v>
      </c>
      <c r="C397">
        <f>VLOOKUP(Health_Care[[#This Row],[Customer ID]],Medical_Examinations[],4,0)</f>
        <v>9.0500000000000007</v>
      </c>
      <c r="D397" s="11">
        <f>VLOOKUP(Health_Care[[#This Row],[Customer ID]],Table6[#All],8,0)</f>
        <v>26140.36</v>
      </c>
    </row>
    <row r="398" spans="1:4" x14ac:dyDescent="0.35">
      <c r="A398">
        <f>VLOOKUP(Health_Care[[#This Row],[Customer ID]],Table6[#All],6,0)</f>
        <v>20</v>
      </c>
      <c r="B398">
        <f>VLOOKUP(Health_Care[[#This Row],[Customer ID]],Medical_Examinations[],2,0)</f>
        <v>24.42</v>
      </c>
      <c r="C398">
        <f>VLOOKUP(Health_Care[[#This Row],[Customer ID]],Medical_Examinations[],4,0)</f>
        <v>11.31</v>
      </c>
      <c r="D398" s="11">
        <f>VLOOKUP(Health_Care[[#This Row],[Customer ID]],Table6[#All],8,0)</f>
        <v>26125.67</v>
      </c>
    </row>
    <row r="399" spans="1:4" x14ac:dyDescent="0.35">
      <c r="A399">
        <f>VLOOKUP(Health_Care[[#This Row],[Customer ID]],Table6[#All],6,0)</f>
        <v>56</v>
      </c>
      <c r="B399">
        <f>VLOOKUP(Health_Care[[#This Row],[Customer ID]],Medical_Examinations[],2,0)</f>
        <v>26.695</v>
      </c>
      <c r="C399">
        <f>VLOOKUP(Health_Care[[#This Row],[Customer ID]],Medical_Examinations[],4,0)</f>
        <v>4.68</v>
      </c>
      <c r="D399" s="11">
        <f>VLOOKUP(Health_Care[[#This Row],[Customer ID]],Table6[#All],8,0)</f>
        <v>26109.33</v>
      </c>
    </row>
    <row r="400" spans="1:4" x14ac:dyDescent="0.35">
      <c r="A400">
        <f>VLOOKUP(Health_Care[[#This Row],[Customer ID]],Table6[#All],6,0)</f>
        <v>22</v>
      </c>
      <c r="B400">
        <f>VLOOKUP(Health_Care[[#This Row],[Customer ID]],Medical_Examinations[],2,0)</f>
        <v>27.79</v>
      </c>
      <c r="C400">
        <f>VLOOKUP(Health_Care[[#This Row],[Customer ID]],Medical_Examinations[],4,0)</f>
        <v>6.05</v>
      </c>
      <c r="D400" s="11">
        <f>VLOOKUP(Health_Care[[#This Row],[Customer ID]],Table6[#All],8,0)</f>
        <v>26026.97</v>
      </c>
    </row>
    <row r="401" spans="1:4" x14ac:dyDescent="0.35">
      <c r="A401">
        <f>VLOOKUP(Health_Care[[#This Row],[Customer ID]],Table6[#All],6,0)</f>
        <v>22</v>
      </c>
      <c r="B401">
        <f>VLOOKUP(Health_Care[[#This Row],[Customer ID]],Medical_Examinations[],2,0)</f>
        <v>32.68</v>
      </c>
      <c r="C401">
        <f>VLOOKUP(Health_Care[[#This Row],[Customer ID]],Medical_Examinations[],4,0)</f>
        <v>4.68</v>
      </c>
      <c r="D401" s="11">
        <f>VLOOKUP(Health_Care[[#This Row],[Customer ID]],Table6[#All],8,0)</f>
        <v>26018.95</v>
      </c>
    </row>
    <row r="402" spans="1:4" x14ac:dyDescent="0.35">
      <c r="A402">
        <f>VLOOKUP(Health_Care[[#This Row],[Customer ID]],Table6[#All],6,0)</f>
        <v>52</v>
      </c>
      <c r="B402">
        <f>VLOOKUP(Health_Care[[#This Row],[Customer ID]],Medical_Examinations[],2,0)</f>
        <v>26.4</v>
      </c>
      <c r="C402">
        <f>VLOOKUP(Health_Care[[#This Row],[Customer ID]],Medical_Examinations[],4,0)</f>
        <v>9.5</v>
      </c>
      <c r="D402" s="11">
        <f>VLOOKUP(Health_Care[[#This Row],[Customer ID]],Table6[#All],8,0)</f>
        <v>25992.82</v>
      </c>
    </row>
    <row r="403" spans="1:4" x14ac:dyDescent="0.35">
      <c r="A403">
        <f>VLOOKUP(Health_Care[[#This Row],[Customer ID]],Table6[#All],6,0)</f>
        <v>59</v>
      </c>
      <c r="B403">
        <f>VLOOKUP(Health_Care[[#This Row],[Customer ID]],Medical_Examinations[],2,0)</f>
        <v>23.655000000000001</v>
      </c>
      <c r="C403">
        <f>VLOOKUP(Health_Care[[#This Row],[Customer ID]],Medical_Examinations[],4,0)</f>
        <v>10.84</v>
      </c>
      <c r="D403" s="11">
        <f>VLOOKUP(Health_Care[[#This Row],[Customer ID]],Table6[#All],8,0)</f>
        <v>25678.78</v>
      </c>
    </row>
    <row r="404" spans="1:4" x14ac:dyDescent="0.35">
      <c r="A404">
        <f>VLOOKUP(Health_Care[[#This Row],[Customer ID]],Table6[#All],6,0)</f>
        <v>50</v>
      </c>
      <c r="B404">
        <f>VLOOKUP(Health_Care[[#This Row],[Customer ID]],Medical_Examinations[],2,0)</f>
        <v>27.36</v>
      </c>
      <c r="C404">
        <f>VLOOKUP(Health_Care[[#This Row],[Customer ID]],Medical_Examinations[],4,0)</f>
        <v>5.88</v>
      </c>
      <c r="D404" s="11">
        <f>VLOOKUP(Health_Care[[#This Row],[Customer ID]],Table6[#All],8,0)</f>
        <v>25656.58</v>
      </c>
    </row>
    <row r="405" spans="1:4" x14ac:dyDescent="0.35">
      <c r="A405">
        <f>VLOOKUP(Health_Care[[#This Row],[Customer ID]],Table6[#All],6,0)</f>
        <v>21</v>
      </c>
      <c r="B405">
        <f>VLOOKUP(Health_Care[[#This Row],[Customer ID]],Medical_Examinations[],2,0)</f>
        <v>27.82</v>
      </c>
      <c r="C405">
        <f>VLOOKUP(Health_Care[[#This Row],[Customer ID]],Medical_Examinations[],4,0)</f>
        <v>5.24</v>
      </c>
      <c r="D405" s="11">
        <f>VLOOKUP(Health_Care[[#This Row],[Customer ID]],Table6[#All],8,0)</f>
        <v>25648.98</v>
      </c>
    </row>
    <row r="406" spans="1:4" x14ac:dyDescent="0.35">
      <c r="A406">
        <f>VLOOKUP(Health_Care[[#This Row],[Customer ID]],Table6[#All],6,0)</f>
        <v>54</v>
      </c>
      <c r="B406">
        <f>VLOOKUP(Health_Care[[#This Row],[Customer ID]],Medical_Examinations[],2,0)</f>
        <v>25.46</v>
      </c>
      <c r="C406">
        <f>VLOOKUP(Health_Care[[#This Row],[Customer ID]],Medical_Examinations[],4,0)</f>
        <v>11.75</v>
      </c>
      <c r="D406" s="11">
        <f>VLOOKUP(Health_Care[[#This Row],[Customer ID]],Table6[#All],8,0)</f>
        <v>25517.11</v>
      </c>
    </row>
    <row r="407" spans="1:4" x14ac:dyDescent="0.35">
      <c r="A407">
        <f>VLOOKUP(Health_Care[[#This Row],[Customer ID]],Table6[#All],6,0)</f>
        <v>54</v>
      </c>
      <c r="B407">
        <f>VLOOKUP(Health_Care[[#This Row],[Customer ID]],Medical_Examinations[],2,0)</f>
        <v>25.1</v>
      </c>
      <c r="C407">
        <f>VLOOKUP(Health_Care[[#This Row],[Customer ID]],Medical_Examinations[],4,0)</f>
        <v>6.97</v>
      </c>
      <c r="D407" s="11">
        <f>VLOOKUP(Health_Care[[#This Row],[Customer ID]],Table6[#All],8,0)</f>
        <v>25382.3</v>
      </c>
    </row>
    <row r="408" spans="1:4" x14ac:dyDescent="0.35">
      <c r="A408">
        <f>VLOOKUP(Health_Care[[#This Row],[Customer ID]],Table6[#All],6,0)</f>
        <v>50</v>
      </c>
      <c r="B408">
        <f>VLOOKUP(Health_Care[[#This Row],[Customer ID]],Medical_Examinations[],2,0)</f>
        <v>32.11</v>
      </c>
      <c r="C408">
        <f>VLOOKUP(Health_Care[[#This Row],[Customer ID]],Medical_Examinations[],4,0)</f>
        <v>4.76</v>
      </c>
      <c r="D408" s="11">
        <f>VLOOKUP(Health_Care[[#This Row],[Customer ID]],Table6[#All],8,0)</f>
        <v>25333.33</v>
      </c>
    </row>
    <row r="409" spans="1:4" x14ac:dyDescent="0.35">
      <c r="A409">
        <f>VLOOKUP(Health_Care[[#This Row],[Customer ID]],Table6[#All],6,0)</f>
        <v>47</v>
      </c>
      <c r="B409">
        <f>VLOOKUP(Health_Care[[#This Row],[Customer ID]],Medical_Examinations[],2,0)</f>
        <v>29.8</v>
      </c>
      <c r="C409">
        <f>VLOOKUP(Health_Care[[#This Row],[Customer ID]],Medical_Examinations[],4,0)</f>
        <v>8.24</v>
      </c>
      <c r="D409" s="11">
        <f>VLOOKUP(Health_Care[[#This Row],[Customer ID]],Table6[#All],8,0)</f>
        <v>25309.49</v>
      </c>
    </row>
    <row r="410" spans="1:4" x14ac:dyDescent="0.35">
      <c r="A410">
        <f>VLOOKUP(Health_Care[[#This Row],[Customer ID]],Table6[#All],6,0)</f>
        <v>24</v>
      </c>
      <c r="B410">
        <f>VLOOKUP(Health_Care[[#This Row],[Customer ID]],Medical_Examinations[],2,0)</f>
        <v>24.01</v>
      </c>
      <c r="C410">
        <f>VLOOKUP(Health_Care[[#This Row],[Customer ID]],Medical_Examinations[],4,0)</f>
        <v>4.76</v>
      </c>
      <c r="D410" s="11">
        <f>VLOOKUP(Health_Care[[#This Row],[Customer ID]],Table6[#All],8,0)</f>
        <v>25127.22</v>
      </c>
    </row>
    <row r="411" spans="1:4" x14ac:dyDescent="0.35">
      <c r="A411">
        <f>VLOOKUP(Health_Care[[#This Row],[Customer ID]],Table6[#All],6,0)</f>
        <v>24</v>
      </c>
      <c r="B411">
        <f>VLOOKUP(Health_Care[[#This Row],[Customer ID]],Medical_Examinations[],2,0)</f>
        <v>23.21</v>
      </c>
      <c r="C411">
        <f>VLOOKUP(Health_Care[[#This Row],[Customer ID]],Medical_Examinations[],4,0)</f>
        <v>6.03</v>
      </c>
      <c r="D411" s="11">
        <f>VLOOKUP(Health_Care[[#This Row],[Customer ID]],Table6[#All],8,0)</f>
        <v>25081.77</v>
      </c>
    </row>
    <row r="412" spans="1:4" x14ac:dyDescent="0.35">
      <c r="A412">
        <f>VLOOKUP(Health_Care[[#This Row],[Customer ID]],Table6[#All],6,0)</f>
        <v>27</v>
      </c>
      <c r="B412">
        <f>VLOOKUP(Health_Care[[#This Row],[Customer ID]],Medical_Examinations[],2,0)</f>
        <v>21.2</v>
      </c>
      <c r="C412">
        <f>VLOOKUP(Health_Care[[#This Row],[Customer ID]],Medical_Examinations[],4,0)</f>
        <v>4.07</v>
      </c>
      <c r="D412" s="11">
        <f>VLOOKUP(Health_Care[[#This Row],[Customer ID]],Table6[#All],8,0)</f>
        <v>25075.97</v>
      </c>
    </row>
    <row r="413" spans="1:4" x14ac:dyDescent="0.35">
      <c r="A413">
        <f>VLOOKUP(Health_Care[[#This Row],[Customer ID]],Table6[#All],6,0)</f>
        <v>47</v>
      </c>
      <c r="B413">
        <f>VLOOKUP(Health_Care[[#This Row],[Customer ID]],Medical_Examinations[],2,0)</f>
        <v>28.215</v>
      </c>
      <c r="C413">
        <f>VLOOKUP(Health_Care[[#This Row],[Customer ID]],Medical_Examinations[],4,0)</f>
        <v>8.26</v>
      </c>
      <c r="D413" s="11">
        <f>VLOOKUP(Health_Care[[#This Row],[Customer ID]],Table6[#All],8,0)</f>
        <v>24915.22</v>
      </c>
    </row>
    <row r="414" spans="1:4" x14ac:dyDescent="0.35">
      <c r="A414">
        <f>VLOOKUP(Health_Care[[#This Row],[Customer ID]],Table6[#All],6,0)</f>
        <v>35</v>
      </c>
      <c r="B414">
        <f>VLOOKUP(Health_Care[[#This Row],[Customer ID]],Medical_Examinations[],2,0)</f>
        <v>38.094999999999999</v>
      </c>
      <c r="C414">
        <f>VLOOKUP(Health_Care[[#This Row],[Customer ID]],Medical_Examinations[],4,0)</f>
        <v>4.76</v>
      </c>
      <c r="D414" s="11">
        <f>VLOOKUP(Health_Care[[#This Row],[Customer ID]],Table6[#All],8,0)</f>
        <v>24915.05</v>
      </c>
    </row>
    <row r="415" spans="1:4" x14ac:dyDescent="0.35">
      <c r="A415">
        <f>VLOOKUP(Health_Care[[#This Row],[Customer ID]],Table6[#All],6,0)</f>
        <v>53</v>
      </c>
      <c r="B415">
        <f>VLOOKUP(Health_Care[[#This Row],[Customer ID]],Medical_Examinations[],2,0)</f>
        <v>22.61</v>
      </c>
      <c r="C415">
        <f>VLOOKUP(Health_Care[[#This Row],[Customer ID]],Medical_Examinations[],4,0)</f>
        <v>6.13</v>
      </c>
      <c r="D415" s="11">
        <f>VLOOKUP(Health_Care[[#This Row],[Customer ID]],Table6[#All],8,0)</f>
        <v>24873.38</v>
      </c>
    </row>
    <row r="416" spans="1:4" x14ac:dyDescent="0.35">
      <c r="A416">
        <f>VLOOKUP(Health_Care[[#This Row],[Customer ID]],Table6[#All],6,0)</f>
        <v>52</v>
      </c>
      <c r="B416">
        <f>VLOOKUP(Health_Care[[#This Row],[Customer ID]],Medical_Examinations[],2,0)</f>
        <v>24.32</v>
      </c>
      <c r="C416">
        <f>VLOOKUP(Health_Care[[#This Row],[Customer ID]],Medical_Examinations[],4,0)</f>
        <v>10.47</v>
      </c>
      <c r="D416" s="11">
        <f>VLOOKUP(Health_Care[[#This Row],[Customer ID]],Table6[#All],8,0)</f>
        <v>24869.84</v>
      </c>
    </row>
    <row r="417" spans="1:4" x14ac:dyDescent="0.35">
      <c r="A417">
        <f>VLOOKUP(Health_Care[[#This Row],[Customer ID]],Table6[#All],6,0)</f>
        <v>27</v>
      </c>
      <c r="B417">
        <f>VLOOKUP(Health_Care[[#This Row],[Customer ID]],Medical_Examinations[],2,0)</f>
        <v>20.96</v>
      </c>
      <c r="C417">
        <f>VLOOKUP(Health_Care[[#This Row],[Customer ID]],Medical_Examinations[],4,0)</f>
        <v>4.04</v>
      </c>
      <c r="D417" s="11">
        <f>VLOOKUP(Health_Care[[#This Row],[Customer ID]],Table6[#All],8,0)</f>
        <v>24863.25</v>
      </c>
    </row>
    <row r="418" spans="1:4" x14ac:dyDescent="0.35">
      <c r="A418">
        <f>VLOOKUP(Health_Care[[#This Row],[Customer ID]],Table6[#All],6,0)</f>
        <v>28</v>
      </c>
      <c r="B418">
        <f>VLOOKUP(Health_Care[[#This Row],[Customer ID]],Medical_Examinations[],2,0)</f>
        <v>19.68</v>
      </c>
      <c r="C418">
        <f>VLOOKUP(Health_Care[[#This Row],[Customer ID]],Medical_Examinations[],4,0)</f>
        <v>5.74</v>
      </c>
      <c r="D418" s="11">
        <f>VLOOKUP(Health_Care[[#This Row],[Customer ID]],Table6[#All],8,0)</f>
        <v>24817.25</v>
      </c>
    </row>
    <row r="419" spans="1:4" x14ac:dyDescent="0.35">
      <c r="A419">
        <f>VLOOKUP(Health_Care[[#This Row],[Customer ID]],Table6[#All],6,0)</f>
        <v>30</v>
      </c>
      <c r="B419">
        <f>VLOOKUP(Health_Care[[#This Row],[Customer ID]],Medical_Examinations[],2,0)</f>
        <v>18.100000000000001</v>
      </c>
      <c r="C419">
        <f>VLOOKUP(Health_Care[[#This Row],[Customer ID]],Medical_Examinations[],4,0)</f>
        <v>6.33</v>
      </c>
      <c r="D419" s="11">
        <f>VLOOKUP(Health_Care[[#This Row],[Customer ID]],Table6[#All],8,0)</f>
        <v>24795.040000000001</v>
      </c>
    </row>
    <row r="420" spans="1:4" x14ac:dyDescent="0.35">
      <c r="A420">
        <f>VLOOKUP(Health_Care[[#This Row],[Customer ID]],Table6[#All],6,0)</f>
        <v>26</v>
      </c>
      <c r="B420">
        <f>VLOOKUP(Health_Care[[#This Row],[Customer ID]],Medical_Examinations[],2,0)</f>
        <v>29.64</v>
      </c>
      <c r="C420">
        <f>VLOOKUP(Health_Care[[#This Row],[Customer ID]],Medical_Examinations[],4,0)</f>
        <v>4.28</v>
      </c>
      <c r="D420" s="11">
        <f>VLOOKUP(Health_Care[[#This Row],[Customer ID]],Table6[#All],8,0)</f>
        <v>24671.66</v>
      </c>
    </row>
    <row r="421" spans="1:4" x14ac:dyDescent="0.35">
      <c r="A421">
        <f>VLOOKUP(Health_Care[[#This Row],[Customer ID]],Table6[#All],6,0)</f>
        <v>52</v>
      </c>
      <c r="B421">
        <f>VLOOKUP(Health_Care[[#This Row],[Customer ID]],Medical_Examinations[],2,0)</f>
        <v>25.3</v>
      </c>
      <c r="C421">
        <f>VLOOKUP(Health_Care[[#This Row],[Customer ID]],Medical_Examinations[],4,0)</f>
        <v>9.4700000000000006</v>
      </c>
      <c r="D421" s="11">
        <f>VLOOKUP(Health_Care[[#This Row],[Customer ID]],Table6[#All],8,0)</f>
        <v>24667.42</v>
      </c>
    </row>
    <row r="422" spans="1:4" x14ac:dyDescent="0.35">
      <c r="A422">
        <f>VLOOKUP(Health_Care[[#This Row],[Customer ID]],Table6[#All],6,0)</f>
        <v>46</v>
      </c>
      <c r="B422">
        <f>VLOOKUP(Health_Care[[#This Row],[Customer ID]],Medical_Examinations[],2,0)</f>
        <v>27.6</v>
      </c>
      <c r="C422">
        <f>VLOOKUP(Health_Care[[#This Row],[Customer ID]],Medical_Examinations[],4,0)</f>
        <v>4.8499999999999996</v>
      </c>
      <c r="D422" s="11">
        <f>VLOOKUP(Health_Care[[#This Row],[Customer ID]],Table6[#All],8,0)</f>
        <v>24603.05</v>
      </c>
    </row>
    <row r="423" spans="1:4" x14ac:dyDescent="0.35">
      <c r="A423">
        <f>VLOOKUP(Health_Care[[#This Row],[Customer ID]],Table6[#All],6,0)</f>
        <v>47</v>
      </c>
      <c r="B423">
        <f>VLOOKUP(Health_Care[[#This Row],[Customer ID]],Medical_Examinations[],2,0)</f>
        <v>27.645</v>
      </c>
      <c r="C423">
        <f>VLOOKUP(Health_Care[[#This Row],[Customer ID]],Medical_Examinations[],4,0)</f>
        <v>11.03</v>
      </c>
      <c r="D423" s="11">
        <f>VLOOKUP(Health_Care[[#This Row],[Customer ID]],Table6[#All],8,0)</f>
        <v>24535.7</v>
      </c>
    </row>
    <row r="424" spans="1:4" x14ac:dyDescent="0.35">
      <c r="A424">
        <f>VLOOKUP(Health_Care[[#This Row],[Customer ID]],Table6[#All],6,0)</f>
        <v>50</v>
      </c>
      <c r="B424">
        <f>VLOOKUP(Health_Care[[#This Row],[Customer ID]],Medical_Examinations[],2,0)</f>
        <v>27.6</v>
      </c>
      <c r="C424">
        <f>VLOOKUP(Health_Care[[#This Row],[Customer ID]],Medical_Examinations[],4,0)</f>
        <v>5.22</v>
      </c>
      <c r="D424" s="11">
        <f>VLOOKUP(Health_Care[[#This Row],[Customer ID]],Table6[#All],8,0)</f>
        <v>24520.26</v>
      </c>
    </row>
    <row r="425" spans="1:4" x14ac:dyDescent="0.35">
      <c r="A425">
        <f>VLOOKUP(Health_Care[[#This Row],[Customer ID]],Table6[#All],6,0)</f>
        <v>61</v>
      </c>
      <c r="B425">
        <f>VLOOKUP(Health_Care[[#This Row],[Customer ID]],Medical_Examinations[],2,0)</f>
        <v>25.08</v>
      </c>
      <c r="C425">
        <f>VLOOKUP(Health_Care[[#This Row],[Customer ID]],Medical_Examinations[],4,0)</f>
        <v>9.52</v>
      </c>
      <c r="D425" s="11">
        <f>VLOOKUP(Health_Care[[#This Row],[Customer ID]],Table6[#All],8,0)</f>
        <v>24513.09</v>
      </c>
    </row>
    <row r="426" spans="1:4" x14ac:dyDescent="0.35">
      <c r="A426">
        <f>VLOOKUP(Health_Care[[#This Row],[Customer ID]],Table6[#All],6,0)</f>
        <v>54</v>
      </c>
      <c r="B426">
        <f>VLOOKUP(Health_Care[[#This Row],[Customer ID]],Medical_Examinations[],2,0)</f>
        <v>30.02</v>
      </c>
      <c r="C426">
        <f>VLOOKUP(Health_Care[[#This Row],[Customer ID]],Medical_Examinations[],4,0)</f>
        <v>11.09</v>
      </c>
      <c r="D426" s="11">
        <f>VLOOKUP(Health_Care[[#This Row],[Customer ID]],Table6[#All],8,0)</f>
        <v>24476.48</v>
      </c>
    </row>
    <row r="427" spans="1:4" x14ac:dyDescent="0.35">
      <c r="A427">
        <f>VLOOKUP(Health_Care[[#This Row],[Customer ID]],Table6[#All],6,0)</f>
        <v>52</v>
      </c>
      <c r="B427">
        <f>VLOOKUP(Health_Care[[#This Row],[Customer ID]],Medical_Examinations[],2,0)</f>
        <v>27.36</v>
      </c>
      <c r="C427">
        <f>VLOOKUP(Health_Care[[#This Row],[Customer ID]],Medical_Examinations[],4,0)</f>
        <v>9.4499999999999993</v>
      </c>
      <c r="D427" s="11">
        <f>VLOOKUP(Health_Care[[#This Row],[Customer ID]],Table6[#All],8,0)</f>
        <v>24393.62</v>
      </c>
    </row>
    <row r="428" spans="1:4" x14ac:dyDescent="0.35">
      <c r="A428">
        <f>VLOOKUP(Health_Care[[#This Row],[Customer ID]],Table6[#All],6,0)</f>
        <v>23</v>
      </c>
      <c r="B428">
        <f>VLOOKUP(Health_Care[[#This Row],[Customer ID]],Medical_Examinations[],2,0)</f>
        <v>22.2</v>
      </c>
      <c r="C428">
        <f>VLOOKUP(Health_Care[[#This Row],[Customer ID]],Medical_Examinations[],4,0)</f>
        <v>5.51</v>
      </c>
      <c r="D428" s="11">
        <f>VLOOKUP(Health_Care[[#This Row],[Customer ID]],Table6[#All],8,0)</f>
        <v>24387.74</v>
      </c>
    </row>
    <row r="429" spans="1:4" x14ac:dyDescent="0.35">
      <c r="A429">
        <f>VLOOKUP(Health_Care[[#This Row],[Customer ID]],Table6[#All],6,0)</f>
        <v>18</v>
      </c>
      <c r="B429">
        <f>VLOOKUP(Health_Care[[#This Row],[Customer ID]],Medical_Examinations[],2,0)</f>
        <v>25.71</v>
      </c>
      <c r="C429">
        <f>VLOOKUP(Health_Care[[#This Row],[Customer ID]],Medical_Examinations[],4,0)</f>
        <v>4.18</v>
      </c>
      <c r="D429" s="11">
        <f>VLOOKUP(Health_Care[[#This Row],[Customer ID]],Table6[#All],8,0)</f>
        <v>24294.02</v>
      </c>
    </row>
    <row r="430" spans="1:4" x14ac:dyDescent="0.35">
      <c r="A430">
        <f>VLOOKUP(Health_Care[[#This Row],[Customer ID]],Table6[#All],6,0)</f>
        <v>58</v>
      </c>
      <c r="B430">
        <f>VLOOKUP(Health_Care[[#This Row],[Customer ID]],Medical_Examinations[],2,0)</f>
        <v>41.91</v>
      </c>
      <c r="C430">
        <f>VLOOKUP(Health_Care[[#This Row],[Customer ID]],Medical_Examinations[],4,0)</f>
        <v>5.98</v>
      </c>
      <c r="D430" s="11">
        <f>VLOOKUP(Health_Care[[#This Row],[Customer ID]],Table6[#All],8,0)</f>
        <v>24227.34</v>
      </c>
    </row>
    <row r="431" spans="1:4" x14ac:dyDescent="0.35">
      <c r="A431">
        <f>VLOOKUP(Health_Care[[#This Row],[Customer ID]],Table6[#All],6,0)</f>
        <v>48</v>
      </c>
      <c r="B431">
        <f>VLOOKUP(Health_Care[[#This Row],[Customer ID]],Medical_Examinations[],2,0)</f>
        <v>25.85</v>
      </c>
      <c r="C431">
        <f>VLOOKUP(Health_Care[[#This Row],[Customer ID]],Medical_Examinations[],4,0)</f>
        <v>10.16</v>
      </c>
      <c r="D431" s="11">
        <f>VLOOKUP(Health_Care[[#This Row],[Customer ID]],Table6[#All],8,0)</f>
        <v>24180.93</v>
      </c>
    </row>
    <row r="432" spans="1:4" x14ac:dyDescent="0.35">
      <c r="A432">
        <f>VLOOKUP(Health_Care[[#This Row],[Customer ID]],Table6[#All],6,0)</f>
        <v>49</v>
      </c>
      <c r="B432">
        <f>VLOOKUP(Health_Care[[#This Row],[Customer ID]],Medical_Examinations[],2,0)</f>
        <v>23.844999999999999</v>
      </c>
      <c r="C432">
        <f>VLOOKUP(Health_Care[[#This Row],[Customer ID]],Medical_Examinations[],4,0)</f>
        <v>11.71</v>
      </c>
      <c r="D432" s="11">
        <f>VLOOKUP(Health_Care[[#This Row],[Customer ID]],Table6[#All],8,0)</f>
        <v>24106.91</v>
      </c>
    </row>
    <row r="433" spans="1:4" x14ac:dyDescent="0.35">
      <c r="A433">
        <f>VLOOKUP(Health_Care[[#This Row],[Customer ID]],Table6[#All],6,0)</f>
        <v>19</v>
      </c>
      <c r="B433">
        <f>VLOOKUP(Health_Care[[#This Row],[Customer ID]],Medical_Examinations[],2,0)</f>
        <v>30.59</v>
      </c>
      <c r="C433">
        <f>VLOOKUP(Health_Care[[#This Row],[Customer ID]],Medical_Examinations[],4,0)</f>
        <v>5.23</v>
      </c>
      <c r="D433" s="11">
        <f>VLOOKUP(Health_Care[[#This Row],[Customer ID]],Table6[#All],8,0)</f>
        <v>24059.68</v>
      </c>
    </row>
    <row r="434" spans="1:4" x14ac:dyDescent="0.35">
      <c r="A434">
        <f>VLOOKUP(Health_Care[[#This Row],[Customer ID]],Table6[#All],6,0)</f>
        <v>51</v>
      </c>
      <c r="B434">
        <f>VLOOKUP(Health_Care[[#This Row],[Customer ID]],Medical_Examinations[],2,0)</f>
        <v>24.795000000000002</v>
      </c>
      <c r="C434">
        <f>VLOOKUP(Health_Care[[#This Row],[Customer ID]],Medical_Examinations[],4,0)</f>
        <v>6.85</v>
      </c>
      <c r="D434" s="11">
        <f>VLOOKUP(Health_Care[[#This Row],[Customer ID]],Table6[#All],8,0)</f>
        <v>23967.38</v>
      </c>
    </row>
    <row r="435" spans="1:4" x14ac:dyDescent="0.35">
      <c r="A435">
        <f>VLOOKUP(Health_Care[[#This Row],[Customer ID]],Table6[#All],6,0)</f>
        <v>52</v>
      </c>
      <c r="B435">
        <f>VLOOKUP(Health_Care[[#This Row],[Customer ID]],Medical_Examinations[],2,0)</f>
        <v>24.13</v>
      </c>
      <c r="C435">
        <f>VLOOKUP(Health_Care[[#This Row],[Customer ID]],Medical_Examinations[],4,0)</f>
        <v>7.05</v>
      </c>
      <c r="D435" s="11">
        <f>VLOOKUP(Health_Care[[#This Row],[Customer ID]],Table6[#All],8,0)</f>
        <v>23887.66</v>
      </c>
    </row>
    <row r="436" spans="1:4" x14ac:dyDescent="0.35">
      <c r="A436">
        <f>VLOOKUP(Health_Care[[#This Row],[Customer ID]],Table6[#All],6,0)</f>
        <v>49</v>
      </c>
      <c r="B436">
        <f>VLOOKUP(Health_Care[[#This Row],[Customer ID]],Medical_Examinations[],2,0)</f>
        <v>25.84</v>
      </c>
      <c r="C436">
        <f>VLOOKUP(Health_Care[[#This Row],[Customer ID]],Medical_Examinations[],4,0)</f>
        <v>11.64</v>
      </c>
      <c r="D436" s="11">
        <f>VLOOKUP(Health_Care[[#This Row],[Customer ID]],Table6[#All],8,0)</f>
        <v>23807.24</v>
      </c>
    </row>
    <row r="437" spans="1:4" x14ac:dyDescent="0.35">
      <c r="A437">
        <f>VLOOKUP(Health_Care[[#This Row],[Customer ID]],Table6[#All],6,0)</f>
        <v>49</v>
      </c>
      <c r="B437">
        <f>VLOOKUP(Health_Care[[#This Row],[Customer ID]],Medical_Examinations[],2,0)</f>
        <v>28</v>
      </c>
      <c r="C437">
        <f>VLOOKUP(Health_Care[[#This Row],[Customer ID]],Medical_Examinations[],4,0)</f>
        <v>10.52</v>
      </c>
      <c r="D437" s="11">
        <f>VLOOKUP(Health_Care[[#This Row],[Customer ID]],Table6[#All],8,0)</f>
        <v>23568.27</v>
      </c>
    </row>
    <row r="438" spans="1:4" x14ac:dyDescent="0.35">
      <c r="A438">
        <f>VLOOKUP(Health_Care[[#This Row],[Customer ID]],Table6[#All],6,0)</f>
        <v>39</v>
      </c>
      <c r="B438">
        <f>VLOOKUP(Health_Care[[#This Row],[Customer ID]],Medical_Examinations[],2,0)</f>
        <v>34.1</v>
      </c>
      <c r="C438">
        <f>VLOOKUP(Health_Care[[#This Row],[Customer ID]],Medical_Examinations[],4,0)</f>
        <v>4.01</v>
      </c>
      <c r="D438" s="11">
        <f>VLOOKUP(Health_Care[[#This Row],[Customer ID]],Table6[#All],8,0)</f>
        <v>23563.02</v>
      </c>
    </row>
    <row r="439" spans="1:4" x14ac:dyDescent="0.35">
      <c r="A439">
        <f>VLOOKUP(Health_Care[[#This Row],[Customer ID]],Table6[#All],6,0)</f>
        <v>47</v>
      </c>
      <c r="B439">
        <f>VLOOKUP(Health_Care[[#This Row],[Customer ID]],Medical_Examinations[],2,0)</f>
        <v>26.125</v>
      </c>
      <c r="C439">
        <f>VLOOKUP(Health_Care[[#This Row],[Customer ID]],Medical_Examinations[],4,0)</f>
        <v>8.56</v>
      </c>
      <c r="D439" s="11">
        <f>VLOOKUP(Health_Care[[#This Row],[Customer ID]],Table6[#All],8,0)</f>
        <v>23401.31</v>
      </c>
    </row>
    <row r="440" spans="1:4" x14ac:dyDescent="0.35">
      <c r="A440">
        <f>VLOOKUP(Health_Care[[#This Row],[Customer ID]],Table6[#All],6,0)</f>
        <v>49</v>
      </c>
      <c r="B440">
        <f>VLOOKUP(Health_Care[[#This Row],[Customer ID]],Medical_Examinations[],2,0)</f>
        <v>25.6</v>
      </c>
      <c r="C440">
        <f>VLOOKUP(Health_Care[[#This Row],[Customer ID]],Medical_Examinations[],4,0)</f>
        <v>10.5</v>
      </c>
      <c r="D440" s="11">
        <f>VLOOKUP(Health_Care[[#This Row],[Customer ID]],Table6[#All],8,0)</f>
        <v>23306.55</v>
      </c>
    </row>
    <row r="441" spans="1:4" x14ac:dyDescent="0.35">
      <c r="A441">
        <f>VLOOKUP(Health_Care[[#This Row],[Customer ID]],Table6[#All],6,0)</f>
        <v>28</v>
      </c>
      <c r="B441">
        <f>VLOOKUP(Health_Care[[#This Row],[Customer ID]],Medical_Examinations[],2,0)</f>
        <v>24.32</v>
      </c>
      <c r="C441">
        <f>VLOOKUP(Health_Care[[#This Row],[Customer ID]],Medical_Examinations[],4,0)</f>
        <v>6.39</v>
      </c>
      <c r="D441" s="11">
        <f>VLOOKUP(Health_Care[[#This Row],[Customer ID]],Table6[#All],8,0)</f>
        <v>23288.93</v>
      </c>
    </row>
    <row r="442" spans="1:4" x14ac:dyDescent="0.35">
      <c r="A442">
        <f>VLOOKUP(Health_Care[[#This Row],[Customer ID]],Table6[#All],6,0)</f>
        <v>53</v>
      </c>
      <c r="B442">
        <f>VLOOKUP(Health_Care[[#This Row],[Customer ID]],Medical_Examinations[],2,0)</f>
        <v>22.88</v>
      </c>
      <c r="C442">
        <f>VLOOKUP(Health_Care[[#This Row],[Customer ID]],Medical_Examinations[],4,0)</f>
        <v>5.71</v>
      </c>
      <c r="D442" s="11">
        <f>VLOOKUP(Health_Care[[#This Row],[Customer ID]],Table6[#All],8,0)</f>
        <v>23244.79</v>
      </c>
    </row>
    <row r="443" spans="1:4" x14ac:dyDescent="0.35">
      <c r="A443">
        <f>VLOOKUP(Health_Care[[#This Row],[Customer ID]],Table6[#All],6,0)</f>
        <v>25</v>
      </c>
      <c r="B443">
        <f>VLOOKUP(Health_Care[[#This Row],[Customer ID]],Medical_Examinations[],2,0)</f>
        <v>24.984999999999999</v>
      </c>
      <c r="C443">
        <f>VLOOKUP(Health_Care[[#This Row],[Customer ID]],Medical_Examinations[],4,0)</f>
        <v>4.43</v>
      </c>
      <c r="D443" s="11">
        <f>VLOOKUP(Health_Care[[#This Row],[Customer ID]],Table6[#All],8,0)</f>
        <v>23241.47</v>
      </c>
    </row>
    <row r="444" spans="1:4" x14ac:dyDescent="0.35">
      <c r="A444">
        <f>VLOOKUP(Health_Care[[#This Row],[Customer ID]],Table6[#All],6,0)</f>
        <v>19</v>
      </c>
      <c r="B444">
        <f>VLOOKUP(Health_Care[[#This Row],[Customer ID]],Medical_Examinations[],2,0)</f>
        <v>33.1</v>
      </c>
      <c r="C444">
        <f>VLOOKUP(Health_Care[[#This Row],[Customer ID]],Medical_Examinations[],4,0)</f>
        <v>5.52</v>
      </c>
      <c r="D444" s="11">
        <f>VLOOKUP(Health_Care[[#This Row],[Customer ID]],Table6[#All],8,0)</f>
        <v>23082.959999999999</v>
      </c>
    </row>
    <row r="445" spans="1:4" x14ac:dyDescent="0.35">
      <c r="A445">
        <f>VLOOKUP(Health_Care[[#This Row],[Customer ID]],Table6[#All],6,0)</f>
        <v>47</v>
      </c>
      <c r="B445">
        <f>VLOOKUP(Health_Care[[#This Row],[Customer ID]],Medical_Examinations[],2,0)</f>
        <v>27.83</v>
      </c>
      <c r="C445">
        <f>VLOOKUP(Health_Care[[#This Row],[Customer ID]],Medical_Examinations[],4,0)</f>
        <v>9.1999999999999993</v>
      </c>
      <c r="D445" s="11">
        <f>VLOOKUP(Health_Care[[#This Row],[Customer ID]],Table6[#All],8,0)</f>
        <v>23065.42</v>
      </c>
    </row>
    <row r="446" spans="1:4" x14ac:dyDescent="0.35">
      <c r="A446">
        <f>VLOOKUP(Health_Care[[#This Row],[Customer ID]],Table6[#All],6,0)</f>
        <v>52</v>
      </c>
      <c r="B446">
        <f>VLOOKUP(Health_Care[[#This Row],[Customer ID]],Medical_Examinations[],2,0)</f>
        <v>30.875</v>
      </c>
      <c r="C446">
        <f>VLOOKUP(Health_Care[[#This Row],[Customer ID]],Medical_Examinations[],4,0)</f>
        <v>10.97</v>
      </c>
      <c r="D446" s="11">
        <f>VLOOKUP(Health_Care[[#This Row],[Customer ID]],Table6[#All],8,0)</f>
        <v>23045.57</v>
      </c>
    </row>
    <row r="447" spans="1:4" x14ac:dyDescent="0.35">
      <c r="A447">
        <f>VLOOKUP(Health_Care[[#This Row],[Customer ID]],Table6[#All],6,0)</f>
        <v>19</v>
      </c>
      <c r="B447">
        <f>VLOOKUP(Health_Care[[#This Row],[Customer ID]],Medical_Examinations[],2,0)</f>
        <v>27.265000000000001</v>
      </c>
      <c r="C447">
        <f>VLOOKUP(Health_Care[[#This Row],[Customer ID]],Medical_Examinations[],4,0)</f>
        <v>4.25</v>
      </c>
      <c r="D447" s="11">
        <f>VLOOKUP(Health_Care[[#This Row],[Customer ID]],Table6[#All],8,0)</f>
        <v>22493.66</v>
      </c>
    </row>
    <row r="448" spans="1:4" x14ac:dyDescent="0.35">
      <c r="A448">
        <f>VLOOKUP(Health_Care[[#This Row],[Customer ID]],Table6[#All],6,0)</f>
        <v>43</v>
      </c>
      <c r="B448">
        <f>VLOOKUP(Health_Care[[#This Row],[Customer ID]],Medical_Examinations[],2,0)</f>
        <v>26.7</v>
      </c>
      <c r="C448">
        <f>VLOOKUP(Health_Care[[#This Row],[Customer ID]],Medical_Examinations[],4,0)</f>
        <v>5.23</v>
      </c>
      <c r="D448" s="11">
        <f>VLOOKUP(Health_Care[[#This Row],[Customer ID]],Table6[#All],8,0)</f>
        <v>22478.6</v>
      </c>
    </row>
    <row r="449" spans="1:4" x14ac:dyDescent="0.35">
      <c r="A449">
        <f>VLOOKUP(Health_Care[[#This Row],[Customer ID]],Table6[#All],6,0)</f>
        <v>39</v>
      </c>
      <c r="B449">
        <f>VLOOKUP(Health_Care[[#This Row],[Customer ID]],Medical_Examinations[],2,0)</f>
        <v>29.925000000000001</v>
      </c>
      <c r="C449">
        <f>VLOOKUP(Health_Care[[#This Row],[Customer ID]],Medical_Examinations[],4,0)</f>
        <v>5.96</v>
      </c>
      <c r="D449" s="11">
        <f>VLOOKUP(Health_Care[[#This Row],[Customer ID]],Table6[#All],8,0)</f>
        <v>22462.04</v>
      </c>
    </row>
    <row r="450" spans="1:4" x14ac:dyDescent="0.35">
      <c r="A450">
        <f>VLOOKUP(Health_Care[[#This Row],[Customer ID]],Table6[#All],6,0)</f>
        <v>56</v>
      </c>
      <c r="B450">
        <f>VLOOKUP(Health_Care[[#This Row],[Customer ID]],Medical_Examinations[],2,0)</f>
        <v>19.95</v>
      </c>
      <c r="C450">
        <f>VLOOKUP(Health_Care[[#This Row],[Customer ID]],Medical_Examinations[],4,0)</f>
        <v>4.29</v>
      </c>
      <c r="D450" s="11">
        <f>VLOOKUP(Health_Care[[#This Row],[Customer ID]],Table6[#All],8,0)</f>
        <v>22412.65</v>
      </c>
    </row>
    <row r="451" spans="1:4" x14ac:dyDescent="0.35">
      <c r="A451">
        <f>VLOOKUP(Health_Care[[#This Row],[Customer ID]],Table6[#All],6,0)</f>
        <v>23</v>
      </c>
      <c r="B451">
        <f>VLOOKUP(Health_Care[[#This Row],[Customer ID]],Medical_Examinations[],2,0)</f>
        <v>24.225000000000001</v>
      </c>
      <c r="C451">
        <f>VLOOKUP(Health_Care[[#This Row],[Customer ID]],Medical_Examinations[],4,0)</f>
        <v>4.09</v>
      </c>
      <c r="D451" s="11">
        <f>VLOOKUP(Health_Care[[#This Row],[Customer ID]],Table6[#All],8,0)</f>
        <v>22395.74</v>
      </c>
    </row>
    <row r="452" spans="1:4" x14ac:dyDescent="0.35">
      <c r="A452">
        <f>VLOOKUP(Health_Care[[#This Row],[Customer ID]],Table6[#All],6,0)</f>
        <v>40</v>
      </c>
      <c r="B452">
        <f>VLOOKUP(Health_Care[[#This Row],[Customer ID]],Medical_Examinations[],2,0)</f>
        <v>28.12</v>
      </c>
      <c r="C452">
        <f>VLOOKUP(Health_Care[[#This Row],[Customer ID]],Medical_Examinations[],4,0)</f>
        <v>4.88</v>
      </c>
      <c r="D452" s="11">
        <f>VLOOKUP(Health_Care[[#This Row],[Customer ID]],Table6[#All],8,0)</f>
        <v>22331.57</v>
      </c>
    </row>
    <row r="453" spans="1:4" x14ac:dyDescent="0.35">
      <c r="A453">
        <f>VLOOKUP(Health_Care[[#This Row],[Customer ID]],Table6[#All],6,0)</f>
        <v>51</v>
      </c>
      <c r="B453">
        <f>VLOOKUP(Health_Care[[#This Row],[Customer ID]],Medical_Examinations[],2,0)</f>
        <v>23.21</v>
      </c>
      <c r="C453">
        <f>VLOOKUP(Health_Care[[#This Row],[Customer ID]],Medical_Examinations[],4,0)</f>
        <v>6.76</v>
      </c>
      <c r="D453" s="11">
        <f>VLOOKUP(Health_Care[[#This Row],[Customer ID]],Table6[#All],8,0)</f>
        <v>22218.11</v>
      </c>
    </row>
    <row r="454" spans="1:4" x14ac:dyDescent="0.35">
      <c r="A454">
        <f>VLOOKUP(Health_Care[[#This Row],[Customer ID]],Table6[#All],6,0)</f>
        <v>57</v>
      </c>
      <c r="B454">
        <f>VLOOKUP(Health_Care[[#This Row],[Customer ID]],Medical_Examinations[],2,0)</f>
        <v>23.98</v>
      </c>
      <c r="C454">
        <f>VLOOKUP(Health_Care[[#This Row],[Customer ID]],Medical_Examinations[],4,0)</f>
        <v>10.67</v>
      </c>
      <c r="D454" s="11">
        <f>VLOOKUP(Health_Care[[#This Row],[Customer ID]],Table6[#All],8,0)</f>
        <v>22192.44</v>
      </c>
    </row>
    <row r="455" spans="1:4" x14ac:dyDescent="0.35">
      <c r="A455">
        <f>VLOOKUP(Health_Care[[#This Row],[Customer ID]],Table6[#All],6,0)</f>
        <v>42</v>
      </c>
      <c r="B455">
        <f>VLOOKUP(Health_Care[[#This Row],[Customer ID]],Medical_Examinations[],2,0)</f>
        <v>30</v>
      </c>
      <c r="C455">
        <f>VLOOKUP(Health_Care[[#This Row],[Customer ID]],Medical_Examinations[],4,0)</f>
        <v>6.21</v>
      </c>
      <c r="D455" s="11">
        <f>VLOOKUP(Health_Care[[#This Row],[Customer ID]],Table6[#All],8,0)</f>
        <v>22144.03</v>
      </c>
    </row>
    <row r="456" spans="1:4" x14ac:dyDescent="0.35">
      <c r="A456">
        <f>VLOOKUP(Health_Care[[#This Row],[Customer ID]],Table6[#All],6,0)</f>
        <v>21</v>
      </c>
      <c r="B456">
        <f>VLOOKUP(Health_Care[[#This Row],[Customer ID]],Medical_Examinations[],2,0)</f>
        <v>17.350000000000001</v>
      </c>
      <c r="C456">
        <f>VLOOKUP(Health_Care[[#This Row],[Customer ID]],Medical_Examinations[],4,0)</f>
        <v>5.03</v>
      </c>
      <c r="D456" s="11">
        <f>VLOOKUP(Health_Care[[#This Row],[Customer ID]],Table6[#All],8,0)</f>
        <v>22097.62</v>
      </c>
    </row>
    <row r="457" spans="1:4" x14ac:dyDescent="0.35">
      <c r="A457">
        <f>VLOOKUP(Health_Care[[#This Row],[Customer ID]],Table6[#All],6,0)</f>
        <v>33</v>
      </c>
      <c r="B457">
        <f>VLOOKUP(Health_Care[[#This Row],[Customer ID]],Medical_Examinations[],2,0)</f>
        <v>22.704999999999998</v>
      </c>
      <c r="C457">
        <f>VLOOKUP(Health_Care[[#This Row],[Customer ID]],Medical_Examinations[],4,0)</f>
        <v>5.27</v>
      </c>
      <c r="D457" s="11">
        <f>VLOOKUP(Health_Care[[#This Row],[Customer ID]],Table6[#All],8,0)</f>
        <v>21984.47</v>
      </c>
    </row>
    <row r="458" spans="1:4" x14ac:dyDescent="0.35">
      <c r="A458">
        <f>VLOOKUP(Health_Care[[#This Row],[Customer ID]],Table6[#All],6,0)</f>
        <v>47</v>
      </c>
      <c r="B458">
        <f>VLOOKUP(Health_Care[[#This Row],[Customer ID]],Medical_Examinations[],2,0)</f>
        <v>25.41</v>
      </c>
      <c r="C458">
        <f>VLOOKUP(Health_Care[[#This Row],[Customer ID]],Medical_Examinations[],4,0)</f>
        <v>10.53</v>
      </c>
      <c r="D458" s="11">
        <f>VLOOKUP(Health_Care[[#This Row],[Customer ID]],Table6[#All],8,0)</f>
        <v>21978.68</v>
      </c>
    </row>
    <row r="459" spans="1:4" x14ac:dyDescent="0.35">
      <c r="A459">
        <f>VLOOKUP(Health_Care[[#This Row],[Customer ID]],Table6[#All],6,0)</f>
        <v>19</v>
      </c>
      <c r="B459">
        <f>VLOOKUP(Health_Care[[#This Row],[Customer ID]],Medical_Examinations[],2,0)</f>
        <v>18.23</v>
      </c>
      <c r="C459">
        <f>VLOOKUP(Health_Care[[#This Row],[Customer ID]],Medical_Examinations[],4,0)</f>
        <v>5.78</v>
      </c>
      <c r="D459" s="11">
        <f>VLOOKUP(Health_Care[[#This Row],[Customer ID]],Table6[#All],8,0)</f>
        <v>21882.400000000001</v>
      </c>
    </row>
    <row r="460" spans="1:4" x14ac:dyDescent="0.35">
      <c r="A460">
        <f>VLOOKUP(Health_Care[[#This Row],[Customer ID]],Table6[#All],6,0)</f>
        <v>43</v>
      </c>
      <c r="B460">
        <f>VLOOKUP(Health_Care[[#This Row],[Customer ID]],Medical_Examinations[],2,0)</f>
        <v>24.7</v>
      </c>
      <c r="C460">
        <f>VLOOKUP(Health_Care[[#This Row],[Customer ID]],Medical_Examinations[],4,0)</f>
        <v>4.3600000000000003</v>
      </c>
      <c r="D460" s="11">
        <f>VLOOKUP(Health_Care[[#This Row],[Customer ID]],Table6[#All],8,0)</f>
        <v>21880.82</v>
      </c>
    </row>
    <row r="461" spans="1:4" x14ac:dyDescent="0.35">
      <c r="A461">
        <f>VLOOKUP(Health_Care[[#This Row],[Customer ID]],Table6[#All],6,0)</f>
        <v>59</v>
      </c>
      <c r="B461">
        <f>VLOOKUP(Health_Care[[#This Row],[Customer ID]],Medical_Examinations[],2,0)</f>
        <v>37.4</v>
      </c>
      <c r="C461">
        <f>VLOOKUP(Health_Care[[#This Row],[Customer ID]],Medical_Examinations[],4,0)</f>
        <v>9.7200000000000006</v>
      </c>
      <c r="D461" s="11">
        <f>VLOOKUP(Health_Care[[#This Row],[Customer ID]],Table6[#All],8,0)</f>
        <v>21797</v>
      </c>
    </row>
    <row r="462" spans="1:4" x14ac:dyDescent="0.35">
      <c r="A462">
        <f>VLOOKUP(Health_Care[[#This Row],[Customer ID]],Table6[#All],6,0)</f>
        <v>43</v>
      </c>
      <c r="B462">
        <f>VLOOKUP(Health_Care[[#This Row],[Customer ID]],Medical_Examinations[],2,0)</f>
        <v>26.885000000000002</v>
      </c>
      <c r="C462">
        <f>VLOOKUP(Health_Care[[#This Row],[Customer ID]],Medical_Examinations[],4,0)</f>
        <v>5.18</v>
      </c>
      <c r="D462" s="11">
        <f>VLOOKUP(Health_Care[[#This Row],[Customer ID]],Table6[#All],8,0)</f>
        <v>21774.32</v>
      </c>
    </row>
    <row r="463" spans="1:4" x14ac:dyDescent="0.35">
      <c r="A463">
        <f>VLOOKUP(Health_Care[[#This Row],[Customer ID]],Table6[#All],6,0)</f>
        <v>43</v>
      </c>
      <c r="B463">
        <f>VLOOKUP(Health_Care[[#This Row],[Customer ID]],Medical_Examinations[],2,0)</f>
        <v>25.27</v>
      </c>
      <c r="C463">
        <f>VLOOKUP(Health_Care[[#This Row],[Customer ID]],Medical_Examinations[],4,0)</f>
        <v>5.29</v>
      </c>
      <c r="D463" s="11">
        <f>VLOOKUP(Health_Care[[#This Row],[Customer ID]],Table6[#All],8,0)</f>
        <v>21771.34</v>
      </c>
    </row>
    <row r="464" spans="1:4" x14ac:dyDescent="0.35">
      <c r="A464">
        <f>VLOOKUP(Health_Care[[#This Row],[Customer ID]],Table6[#All],6,0)</f>
        <v>46</v>
      </c>
      <c r="B464">
        <f>VLOOKUP(Health_Care[[#This Row],[Customer ID]],Medical_Examinations[],2,0)</f>
        <v>23.655000000000001</v>
      </c>
      <c r="C464">
        <f>VLOOKUP(Health_Care[[#This Row],[Customer ID]],Medical_Examinations[],4,0)</f>
        <v>4.8600000000000003</v>
      </c>
      <c r="D464" s="11">
        <f>VLOOKUP(Health_Care[[#This Row],[Customer ID]],Table6[#All],8,0)</f>
        <v>21677.279999999999</v>
      </c>
    </row>
    <row r="465" spans="1:4" x14ac:dyDescent="0.35">
      <c r="A465">
        <f>VLOOKUP(Health_Care[[#This Row],[Customer ID]],Table6[#All],6,0)</f>
        <v>60</v>
      </c>
      <c r="B465">
        <f>VLOOKUP(Health_Care[[#This Row],[Customer ID]],Medical_Examinations[],2,0)</f>
        <v>55.05</v>
      </c>
      <c r="C465">
        <f>VLOOKUP(Health_Care[[#This Row],[Customer ID]],Medical_Examinations[],4,0)</f>
        <v>7.66</v>
      </c>
      <c r="D465" s="11">
        <f>VLOOKUP(Health_Care[[#This Row],[Customer ID]],Table6[#All],8,0)</f>
        <v>21661.16</v>
      </c>
    </row>
    <row r="466" spans="1:4" x14ac:dyDescent="0.35">
      <c r="A466">
        <f>VLOOKUP(Health_Care[[#This Row],[Customer ID]],Table6[#All],6,0)</f>
        <v>39</v>
      </c>
      <c r="B466">
        <f>VLOOKUP(Health_Care[[#This Row],[Customer ID]],Medical_Examinations[],2,0)</f>
        <v>24.89</v>
      </c>
      <c r="C466">
        <f>VLOOKUP(Health_Care[[#This Row],[Customer ID]],Medical_Examinations[],4,0)</f>
        <v>6.1</v>
      </c>
      <c r="D466" s="11">
        <f>VLOOKUP(Health_Care[[#This Row],[Customer ID]],Table6[#All],8,0)</f>
        <v>21659.93</v>
      </c>
    </row>
    <row r="467" spans="1:4" x14ac:dyDescent="0.35">
      <c r="A467">
        <f>VLOOKUP(Health_Care[[#This Row],[Customer ID]],Table6[#All],6,0)</f>
        <v>23</v>
      </c>
      <c r="B467">
        <f>VLOOKUP(Health_Care[[#This Row],[Customer ID]],Medical_Examinations[],2,0)</f>
        <v>18.715</v>
      </c>
      <c r="C467">
        <f>VLOOKUP(Health_Care[[#This Row],[Customer ID]],Medical_Examinations[],4,0)</f>
        <v>4.4400000000000004</v>
      </c>
      <c r="D467" s="11">
        <f>VLOOKUP(Health_Care[[#This Row],[Customer ID]],Table6[#All],8,0)</f>
        <v>21595.38</v>
      </c>
    </row>
    <row r="468" spans="1:4" x14ac:dyDescent="0.35">
      <c r="A468">
        <f>VLOOKUP(Health_Care[[#This Row],[Customer ID]],Table6[#All],6,0)</f>
        <v>32</v>
      </c>
      <c r="B468">
        <f>VLOOKUP(Health_Care[[#This Row],[Customer ID]],Medical_Examinations[],2,0)</f>
        <v>28.12</v>
      </c>
      <c r="C468">
        <f>VLOOKUP(Health_Care[[#This Row],[Customer ID]],Medical_Examinations[],4,0)</f>
        <v>6.15</v>
      </c>
      <c r="D468" s="11">
        <f>VLOOKUP(Health_Care[[#This Row],[Customer ID]],Table6[#All],8,0)</f>
        <v>21472.48</v>
      </c>
    </row>
    <row r="469" spans="1:4" x14ac:dyDescent="0.35">
      <c r="A469">
        <f>VLOOKUP(Health_Care[[#This Row],[Customer ID]],Table6[#All],6,0)</f>
        <v>42</v>
      </c>
      <c r="B469">
        <f>VLOOKUP(Health_Care[[#This Row],[Customer ID]],Medical_Examinations[],2,0)</f>
        <v>26.6</v>
      </c>
      <c r="C469">
        <f>VLOOKUP(Health_Care[[#This Row],[Customer ID]],Medical_Examinations[],4,0)</f>
        <v>4.53</v>
      </c>
      <c r="D469" s="11">
        <f>VLOOKUP(Health_Care[[#This Row],[Customer ID]],Table6[#All],8,0)</f>
        <v>21348.71</v>
      </c>
    </row>
    <row r="470" spans="1:4" x14ac:dyDescent="0.35">
      <c r="A470">
        <f>VLOOKUP(Health_Care[[#This Row],[Customer ID]],Table6[#All],6,0)</f>
        <v>18</v>
      </c>
      <c r="B470">
        <f>VLOOKUP(Health_Care[[#This Row],[Customer ID]],Medical_Examinations[],2,0)</f>
        <v>30.114999999999998</v>
      </c>
      <c r="C470">
        <f>VLOOKUP(Health_Care[[#This Row],[Customer ID]],Medical_Examinations[],4,0)</f>
        <v>5.48</v>
      </c>
      <c r="D470" s="11">
        <f>VLOOKUP(Health_Care[[#This Row],[Customer ID]],Table6[#All],8,0)</f>
        <v>21344.85</v>
      </c>
    </row>
    <row r="471" spans="1:4" x14ac:dyDescent="0.35">
      <c r="A471">
        <f>VLOOKUP(Health_Care[[#This Row],[Customer ID]],Table6[#All],6,0)</f>
        <v>42</v>
      </c>
      <c r="B471">
        <f>VLOOKUP(Health_Care[[#This Row],[Customer ID]],Medical_Examinations[],2,0)</f>
        <v>24.605</v>
      </c>
      <c r="C471">
        <f>VLOOKUP(Health_Care[[#This Row],[Customer ID]],Medical_Examinations[],4,0)</f>
        <v>5.48</v>
      </c>
      <c r="D471" s="11">
        <f>VLOOKUP(Health_Care[[#This Row],[Customer ID]],Table6[#All],8,0)</f>
        <v>21259.38</v>
      </c>
    </row>
    <row r="472" spans="1:4" x14ac:dyDescent="0.35">
      <c r="A472">
        <f>VLOOKUP(Health_Care[[#This Row],[Customer ID]],Table6[#All],6,0)</f>
        <v>48</v>
      </c>
      <c r="B472">
        <f>VLOOKUP(Health_Care[[#This Row],[Customer ID]],Medical_Examinations[],2,0)</f>
        <v>29.6</v>
      </c>
      <c r="C472">
        <f>VLOOKUP(Health_Care[[#This Row],[Customer ID]],Medical_Examinations[],4,0)</f>
        <v>8.1</v>
      </c>
      <c r="D472" s="11">
        <f>VLOOKUP(Health_Care[[#This Row],[Customer ID]],Table6[#All],8,0)</f>
        <v>21232.18</v>
      </c>
    </row>
    <row r="473" spans="1:4" x14ac:dyDescent="0.35">
      <c r="A473">
        <f>VLOOKUP(Health_Care[[#This Row],[Customer ID]],Table6[#All],6,0)</f>
        <v>48</v>
      </c>
      <c r="B473">
        <f>VLOOKUP(Health_Care[[#This Row],[Customer ID]],Medical_Examinations[],2,0)</f>
        <v>24.42</v>
      </c>
      <c r="C473">
        <f>VLOOKUP(Health_Care[[#This Row],[Customer ID]],Medical_Examinations[],4,0)</f>
        <v>7.16</v>
      </c>
      <c r="D473" s="11">
        <f>VLOOKUP(Health_Care[[#This Row],[Customer ID]],Table6[#All],8,0)</f>
        <v>21223.68</v>
      </c>
    </row>
    <row r="474" spans="1:4" x14ac:dyDescent="0.35">
      <c r="A474">
        <f>VLOOKUP(Health_Care[[#This Row],[Customer ID]],Table6[#All],6,0)</f>
        <v>53</v>
      </c>
      <c r="B474">
        <f>VLOOKUP(Health_Care[[#This Row],[Customer ID]],Medical_Examinations[],2,0)</f>
        <v>20.9</v>
      </c>
      <c r="C474">
        <f>VLOOKUP(Health_Care[[#This Row],[Customer ID]],Medical_Examinations[],4,0)</f>
        <v>4.55</v>
      </c>
      <c r="D474" s="11">
        <f>VLOOKUP(Health_Care[[#This Row],[Customer ID]],Table6[#All],8,0)</f>
        <v>21195.82</v>
      </c>
    </row>
    <row r="475" spans="1:4" x14ac:dyDescent="0.35">
      <c r="A475">
        <f>VLOOKUP(Health_Care[[#This Row],[Customer ID]],Table6[#All],6,0)</f>
        <v>45</v>
      </c>
      <c r="B475">
        <f>VLOOKUP(Health_Care[[#This Row],[Customer ID]],Medical_Examinations[],2,0)</f>
        <v>22.895</v>
      </c>
      <c r="C475">
        <f>VLOOKUP(Health_Care[[#This Row],[Customer ID]],Medical_Examinations[],4,0)</f>
        <v>6.03</v>
      </c>
      <c r="D475" s="11">
        <f>VLOOKUP(Health_Care[[#This Row],[Customer ID]],Table6[#All],8,0)</f>
        <v>21098.55</v>
      </c>
    </row>
    <row r="476" spans="1:4" x14ac:dyDescent="0.35">
      <c r="A476">
        <f>VLOOKUP(Health_Care[[#This Row],[Customer ID]],Table6[#All],6,0)</f>
        <v>39</v>
      </c>
      <c r="B476">
        <f>VLOOKUP(Health_Care[[#This Row],[Customer ID]],Medical_Examinations[],2,0)</f>
        <v>28.3</v>
      </c>
      <c r="C476">
        <f>VLOOKUP(Health_Care[[#This Row],[Customer ID]],Medical_Examinations[],4,0)</f>
        <v>5.47</v>
      </c>
      <c r="D476" s="11">
        <f>VLOOKUP(Health_Care[[#This Row],[Customer ID]],Table6[#All],8,0)</f>
        <v>21082.16</v>
      </c>
    </row>
    <row r="477" spans="1:4" x14ac:dyDescent="0.35">
      <c r="A477">
        <f>VLOOKUP(Health_Care[[#This Row],[Customer ID]],Table6[#All],6,0)</f>
        <v>58</v>
      </c>
      <c r="B477">
        <f>VLOOKUP(Health_Care[[#This Row],[Customer ID]],Medical_Examinations[],2,0)</f>
        <v>54.3</v>
      </c>
      <c r="C477">
        <f>VLOOKUP(Health_Care[[#This Row],[Customer ID]],Medical_Examinations[],4,0)</f>
        <v>4.1500000000000004</v>
      </c>
      <c r="D477" s="11">
        <f>VLOOKUP(Health_Care[[#This Row],[Customer ID]],Table6[#All],8,0)</f>
        <v>20893.060000000001</v>
      </c>
    </row>
    <row r="478" spans="1:4" x14ac:dyDescent="0.35">
      <c r="A478">
        <f>VLOOKUP(Health_Care[[#This Row],[Customer ID]],Table6[#All],6,0)</f>
        <v>47</v>
      </c>
      <c r="B478">
        <f>VLOOKUP(Health_Care[[#This Row],[Customer ID]],Medical_Examinations[],2,0)</f>
        <v>33.344999999999999</v>
      </c>
      <c r="C478">
        <f>VLOOKUP(Health_Care[[#This Row],[Customer ID]],Medical_Examinations[],4,0)</f>
        <v>11.32</v>
      </c>
      <c r="D478" s="11">
        <f>VLOOKUP(Health_Care[[#This Row],[Customer ID]],Table6[#All],8,0)</f>
        <v>20878.78</v>
      </c>
    </row>
    <row r="479" spans="1:4" x14ac:dyDescent="0.35">
      <c r="A479">
        <f>VLOOKUP(Health_Care[[#This Row],[Customer ID]],Table6[#All],6,0)</f>
        <v>55</v>
      </c>
      <c r="B479">
        <f>VLOOKUP(Health_Care[[#This Row],[Customer ID]],Medical_Examinations[],2,0)</f>
        <v>33</v>
      </c>
      <c r="C479">
        <f>VLOOKUP(Health_Care[[#This Row],[Customer ID]],Medical_Examinations[],4,0)</f>
        <v>9.51</v>
      </c>
      <c r="D479" s="11">
        <f>VLOOKUP(Health_Care[[#This Row],[Customer ID]],Table6[#All],8,0)</f>
        <v>20781.490000000002</v>
      </c>
    </row>
    <row r="480" spans="1:4" x14ac:dyDescent="0.35">
      <c r="A480">
        <f>VLOOKUP(Health_Care[[#This Row],[Customer ID]],Table6[#All],6,0)</f>
        <v>36</v>
      </c>
      <c r="B480">
        <f>VLOOKUP(Health_Care[[#This Row],[Customer ID]],Medical_Examinations[],2,0)</f>
        <v>28.024999999999999</v>
      </c>
      <c r="C480">
        <f>VLOOKUP(Health_Care[[#This Row],[Customer ID]],Medical_Examinations[],4,0)</f>
        <v>7.67</v>
      </c>
      <c r="D480" s="11">
        <f>VLOOKUP(Health_Care[[#This Row],[Customer ID]],Table6[#All],8,0)</f>
        <v>20773.63</v>
      </c>
    </row>
    <row r="481" spans="1:4" x14ac:dyDescent="0.35">
      <c r="A481">
        <f>VLOOKUP(Health_Care[[#This Row],[Customer ID]],Table6[#All],6,0)</f>
        <v>30</v>
      </c>
      <c r="B481">
        <f>VLOOKUP(Health_Care[[#This Row],[Customer ID]],Medical_Examinations[],2,0)</f>
        <v>28.69</v>
      </c>
      <c r="C481">
        <f>VLOOKUP(Health_Care[[#This Row],[Customer ID]],Medical_Examinations[],4,0)</f>
        <v>6.23</v>
      </c>
      <c r="D481" s="11">
        <f>VLOOKUP(Health_Care[[#This Row],[Customer ID]],Table6[#All],8,0)</f>
        <v>20745.990000000002</v>
      </c>
    </row>
    <row r="482" spans="1:4" x14ac:dyDescent="0.35">
      <c r="A482">
        <f>VLOOKUP(Health_Care[[#This Row],[Customer ID]],Table6[#All],6,0)</f>
        <v>57</v>
      </c>
      <c r="B482">
        <f>VLOOKUP(Health_Care[[#This Row],[Customer ID]],Medical_Examinations[],2,0)</f>
        <v>40.28</v>
      </c>
      <c r="C482">
        <f>VLOOKUP(Health_Care[[#This Row],[Customer ID]],Medical_Examinations[],4,0)</f>
        <v>8.9</v>
      </c>
      <c r="D482" s="11">
        <f>VLOOKUP(Health_Care[[#This Row],[Customer ID]],Table6[#All],8,0)</f>
        <v>20709.02</v>
      </c>
    </row>
    <row r="483" spans="1:4" x14ac:dyDescent="0.35">
      <c r="A483">
        <f>VLOOKUP(Health_Care[[#This Row],[Customer ID]],Table6[#All],6,0)</f>
        <v>55</v>
      </c>
      <c r="B483">
        <f>VLOOKUP(Health_Care[[#This Row],[Customer ID]],Medical_Examinations[],2,0)</f>
        <v>37.299999999999997</v>
      </c>
      <c r="C483">
        <f>VLOOKUP(Health_Care[[#This Row],[Customer ID]],Medical_Examinations[],4,0)</f>
        <v>7.79</v>
      </c>
      <c r="D483" s="11">
        <f>VLOOKUP(Health_Care[[#This Row],[Customer ID]],Table6[#All],8,0)</f>
        <v>20630.28</v>
      </c>
    </row>
    <row r="484" spans="1:4" x14ac:dyDescent="0.35">
      <c r="A484">
        <f>VLOOKUP(Health_Care[[#This Row],[Customer ID]],Table6[#All],6,0)</f>
        <v>56</v>
      </c>
      <c r="B484">
        <f>VLOOKUP(Health_Care[[#This Row],[Customer ID]],Medical_Examinations[],2,0)</f>
        <v>54.47</v>
      </c>
      <c r="C484">
        <f>VLOOKUP(Health_Care[[#This Row],[Customer ID]],Medical_Examinations[],4,0)</f>
        <v>4.49</v>
      </c>
      <c r="D484" s="11">
        <f>VLOOKUP(Health_Care[[#This Row],[Customer ID]],Table6[#All],8,0)</f>
        <v>20568.32</v>
      </c>
    </row>
    <row r="485" spans="1:4" x14ac:dyDescent="0.35">
      <c r="A485">
        <f>VLOOKUP(Health_Care[[#This Row],[Customer ID]],Table6[#All],6,0)</f>
        <v>53</v>
      </c>
      <c r="B485">
        <f>VLOOKUP(Health_Care[[#This Row],[Customer ID]],Medical_Examinations[],2,0)</f>
        <v>38.06</v>
      </c>
      <c r="C485">
        <f>VLOOKUP(Health_Care[[#This Row],[Customer ID]],Medical_Examinations[],4,0)</f>
        <v>5.24</v>
      </c>
      <c r="D485" s="11">
        <f>VLOOKUP(Health_Care[[#This Row],[Customer ID]],Table6[#All],8,0)</f>
        <v>20463</v>
      </c>
    </row>
    <row r="486" spans="1:4" x14ac:dyDescent="0.35">
      <c r="A486">
        <f>VLOOKUP(Health_Care[[#This Row],[Customer ID]],Table6[#All],6,0)</f>
        <v>60</v>
      </c>
      <c r="B486">
        <f>VLOOKUP(Health_Care[[#This Row],[Customer ID]],Medical_Examinations[],2,0)</f>
        <v>51.47</v>
      </c>
      <c r="C486">
        <f>VLOOKUP(Health_Care[[#This Row],[Customer ID]],Medical_Examinations[],4,0)</f>
        <v>9.6</v>
      </c>
      <c r="D486" s="11">
        <f>VLOOKUP(Health_Care[[#This Row],[Customer ID]],Table6[#All],8,0)</f>
        <v>20446.849999999999</v>
      </c>
    </row>
    <row r="487" spans="1:4" x14ac:dyDescent="0.35">
      <c r="A487">
        <f>VLOOKUP(Health_Care[[#This Row],[Customer ID]],Table6[#All],6,0)</f>
        <v>37</v>
      </c>
      <c r="B487">
        <f>VLOOKUP(Health_Care[[#This Row],[Customer ID]],Medical_Examinations[],2,0)</f>
        <v>29.8</v>
      </c>
      <c r="C487">
        <f>VLOOKUP(Health_Care[[#This Row],[Customer ID]],Medical_Examinations[],4,0)</f>
        <v>5.78</v>
      </c>
      <c r="D487" s="11">
        <f>VLOOKUP(Health_Care[[#This Row],[Customer ID]],Table6[#All],8,0)</f>
        <v>20420.599999999999</v>
      </c>
    </row>
    <row r="488" spans="1:4" x14ac:dyDescent="0.35">
      <c r="A488">
        <f>VLOOKUP(Health_Care[[#This Row],[Customer ID]],Table6[#All],6,0)</f>
        <v>60</v>
      </c>
      <c r="B488">
        <f>VLOOKUP(Health_Care[[#This Row],[Customer ID]],Medical_Examinations[],2,0)</f>
        <v>49.77</v>
      </c>
      <c r="C488">
        <f>VLOOKUP(Health_Care[[#This Row],[Customer ID]],Medical_Examinations[],4,0)</f>
        <v>7.02</v>
      </c>
      <c r="D488" s="11">
        <f>VLOOKUP(Health_Care[[#This Row],[Customer ID]],Table6[#All],8,0)</f>
        <v>20354.5</v>
      </c>
    </row>
    <row r="489" spans="1:4" x14ac:dyDescent="0.35">
      <c r="A489">
        <f>VLOOKUP(Health_Care[[#This Row],[Customer ID]],Table6[#All],6,0)</f>
        <v>37</v>
      </c>
      <c r="B489">
        <f>VLOOKUP(Health_Care[[#This Row],[Customer ID]],Medical_Examinations[],2,0)</f>
        <v>25.555</v>
      </c>
      <c r="C489">
        <f>VLOOKUP(Health_Care[[#This Row],[Customer ID]],Medical_Examinations[],4,0)</f>
        <v>4.09</v>
      </c>
      <c r="D489" s="11">
        <f>VLOOKUP(Health_Care[[#This Row],[Customer ID]],Table6[#All],8,0)</f>
        <v>20296.86</v>
      </c>
    </row>
    <row r="490" spans="1:4" x14ac:dyDescent="0.35">
      <c r="A490">
        <f>VLOOKUP(Health_Care[[#This Row],[Customer ID]],Table6[#All],6,0)</f>
        <v>29</v>
      </c>
      <c r="B490">
        <f>VLOOKUP(Health_Care[[#This Row],[Customer ID]],Medical_Examinations[],2,0)</f>
        <v>29.64</v>
      </c>
      <c r="C490">
        <f>VLOOKUP(Health_Care[[#This Row],[Customer ID]],Medical_Examinations[],4,0)</f>
        <v>4.93</v>
      </c>
      <c r="D490" s="11">
        <f>VLOOKUP(Health_Care[[#This Row],[Customer ID]],Table6[#All],8,0)</f>
        <v>20277.810000000001</v>
      </c>
    </row>
    <row r="491" spans="1:4" x14ac:dyDescent="0.35">
      <c r="A491">
        <f>VLOOKUP(Health_Care[[#This Row],[Customer ID]],Table6[#All],6,0)</f>
        <v>56</v>
      </c>
      <c r="B491">
        <f>VLOOKUP(Health_Care[[#This Row],[Customer ID]],Medical_Examinations[],2,0)</f>
        <v>53.93</v>
      </c>
      <c r="C491">
        <f>VLOOKUP(Health_Care[[#This Row],[Customer ID]],Medical_Examinations[],4,0)</f>
        <v>5.34</v>
      </c>
      <c r="D491" s="11">
        <f>VLOOKUP(Health_Care[[#This Row],[Customer ID]],Table6[#All],8,0)</f>
        <v>20253.84</v>
      </c>
    </row>
    <row r="492" spans="1:4" x14ac:dyDescent="0.35">
      <c r="A492">
        <f>VLOOKUP(Health_Care[[#This Row],[Customer ID]],Table6[#All],6,0)</f>
        <v>35</v>
      </c>
      <c r="B492">
        <f>VLOOKUP(Health_Care[[#This Row],[Customer ID]],Medical_Examinations[],2,0)</f>
        <v>28.024999999999999</v>
      </c>
      <c r="C492">
        <f>VLOOKUP(Health_Care[[#This Row],[Customer ID]],Medical_Examinations[],4,0)</f>
        <v>5.65</v>
      </c>
      <c r="D492" s="11">
        <f>VLOOKUP(Health_Care[[#This Row],[Customer ID]],Table6[#All],8,0)</f>
        <v>20234.849999999999</v>
      </c>
    </row>
    <row r="493" spans="1:4" x14ac:dyDescent="0.35">
      <c r="A493">
        <f>VLOOKUP(Health_Care[[#This Row],[Customer ID]],Table6[#All],6,0)</f>
        <v>29</v>
      </c>
      <c r="B493">
        <f>VLOOKUP(Health_Care[[#This Row],[Customer ID]],Medical_Examinations[],2,0)</f>
        <v>27.5</v>
      </c>
      <c r="C493">
        <f>VLOOKUP(Health_Care[[#This Row],[Customer ID]],Medical_Examinations[],4,0)</f>
        <v>4.49</v>
      </c>
      <c r="D493" s="11">
        <f>VLOOKUP(Health_Care[[#This Row],[Customer ID]],Table6[#All],8,0)</f>
        <v>20177.669999999998</v>
      </c>
    </row>
    <row r="494" spans="1:4" x14ac:dyDescent="0.35">
      <c r="A494">
        <f>VLOOKUP(Health_Care[[#This Row],[Customer ID]],Table6[#All],6,0)</f>
        <v>20</v>
      </c>
      <c r="B494">
        <f>VLOOKUP(Health_Care[[#This Row],[Customer ID]],Medical_Examinations[],2,0)</f>
        <v>21.8</v>
      </c>
      <c r="C494">
        <f>VLOOKUP(Health_Care[[#This Row],[Customer ID]],Medical_Examinations[],4,0)</f>
        <v>10.55</v>
      </c>
      <c r="D494" s="11">
        <f>VLOOKUP(Health_Care[[#This Row],[Customer ID]],Table6[#All],8,0)</f>
        <v>20167.34</v>
      </c>
    </row>
    <row r="495" spans="1:4" x14ac:dyDescent="0.35">
      <c r="A495">
        <f>VLOOKUP(Health_Care[[#This Row],[Customer ID]],Table6[#All],6,0)</f>
        <v>39</v>
      </c>
      <c r="B495">
        <f>VLOOKUP(Health_Care[[#This Row],[Customer ID]],Medical_Examinations[],2,0)</f>
        <v>26.41</v>
      </c>
      <c r="C495">
        <f>VLOOKUP(Health_Care[[#This Row],[Customer ID]],Medical_Examinations[],4,0)</f>
        <v>4.92</v>
      </c>
      <c r="D495" s="11">
        <f>VLOOKUP(Health_Care[[#This Row],[Customer ID]],Table6[#All],8,0)</f>
        <v>20149.32</v>
      </c>
    </row>
    <row r="496" spans="1:4" x14ac:dyDescent="0.35">
      <c r="A496">
        <f>VLOOKUP(Health_Care[[#This Row],[Customer ID]],Table6[#All],6,0)</f>
        <v>34</v>
      </c>
      <c r="B496">
        <f>VLOOKUP(Health_Care[[#This Row],[Customer ID]],Medical_Examinations[],2,0)</f>
        <v>27.835000000000001</v>
      </c>
      <c r="C496">
        <f>VLOOKUP(Health_Care[[#This Row],[Customer ID]],Medical_Examinations[],4,0)</f>
        <v>5.9</v>
      </c>
      <c r="D496" s="11">
        <f>VLOOKUP(Health_Care[[#This Row],[Customer ID]],Table6[#All],8,0)</f>
        <v>20009.63</v>
      </c>
    </row>
    <row r="497" spans="1:4" x14ac:dyDescent="0.35">
      <c r="A497">
        <f>VLOOKUP(Health_Care[[#This Row],[Customer ID]],Table6[#All],6,0)</f>
        <v>56</v>
      </c>
      <c r="B497">
        <f>VLOOKUP(Health_Care[[#This Row],[Customer ID]],Medical_Examinations[],2,0)</f>
        <v>51.74</v>
      </c>
      <c r="C497">
        <f>VLOOKUP(Health_Care[[#This Row],[Customer ID]],Medical_Examinations[],4,0)</f>
        <v>4.9800000000000004</v>
      </c>
      <c r="D497" s="11">
        <f>VLOOKUP(Health_Care[[#This Row],[Customer ID]],Table6[#All],8,0)</f>
        <v>19995.29</v>
      </c>
    </row>
    <row r="498" spans="1:4" x14ac:dyDescent="0.35">
      <c r="A498">
        <f>VLOOKUP(Health_Care[[#This Row],[Customer ID]],Table6[#All],6,0)</f>
        <v>42</v>
      </c>
      <c r="B498">
        <f>VLOOKUP(Health_Care[[#This Row],[Customer ID]],Medical_Examinations[],2,0)</f>
        <v>23.37</v>
      </c>
      <c r="C498">
        <f>VLOOKUP(Health_Care[[#This Row],[Customer ID]],Medical_Examinations[],4,0)</f>
        <v>5.8</v>
      </c>
      <c r="D498" s="11">
        <f>VLOOKUP(Health_Care[[#This Row],[Customer ID]],Table6[#All],8,0)</f>
        <v>19964.75</v>
      </c>
    </row>
    <row r="499" spans="1:4" x14ac:dyDescent="0.35">
      <c r="A499">
        <f>VLOOKUP(Health_Care[[#This Row],[Customer ID]],Table6[#All],6,0)</f>
        <v>25</v>
      </c>
      <c r="B499">
        <f>VLOOKUP(Health_Care[[#This Row],[Customer ID]],Medical_Examinations[],2,0)</f>
        <v>29.7</v>
      </c>
      <c r="C499">
        <f>VLOOKUP(Health_Care[[#This Row],[Customer ID]],Medical_Examinations[],4,0)</f>
        <v>6.21</v>
      </c>
      <c r="D499" s="11">
        <f>VLOOKUP(Health_Care[[#This Row],[Customer ID]],Table6[#All],8,0)</f>
        <v>19933.46</v>
      </c>
    </row>
    <row r="500" spans="1:4" x14ac:dyDescent="0.35">
      <c r="A500">
        <f>VLOOKUP(Health_Care[[#This Row],[Customer ID]],Table6[#All],6,0)</f>
        <v>43</v>
      </c>
      <c r="B500">
        <f>VLOOKUP(Health_Care[[#This Row],[Customer ID]],Medical_Examinations[],2,0)</f>
        <v>20.045000000000002</v>
      </c>
      <c r="C500">
        <f>VLOOKUP(Health_Care[[#This Row],[Customer ID]],Medical_Examinations[],4,0)</f>
        <v>6.17</v>
      </c>
      <c r="D500" s="11">
        <f>VLOOKUP(Health_Care[[#This Row],[Customer ID]],Table6[#All],8,0)</f>
        <v>19798.05</v>
      </c>
    </row>
    <row r="501" spans="1:4" x14ac:dyDescent="0.35">
      <c r="A501">
        <f>VLOOKUP(Health_Care[[#This Row],[Customer ID]],Table6[#All],6,0)</f>
        <v>50</v>
      </c>
      <c r="B501">
        <f>VLOOKUP(Health_Care[[#This Row],[Customer ID]],Medical_Examinations[],2,0)</f>
        <v>27.83</v>
      </c>
      <c r="C501">
        <f>VLOOKUP(Health_Care[[#This Row],[Customer ID]],Medical_Examinations[],4,0)</f>
        <v>5.36</v>
      </c>
      <c r="D501" s="11">
        <f>VLOOKUP(Health_Care[[#This Row],[Customer ID]],Table6[#All],8,0)</f>
        <v>19749.38</v>
      </c>
    </row>
    <row r="502" spans="1:4" x14ac:dyDescent="0.35">
      <c r="A502">
        <f>VLOOKUP(Health_Care[[#This Row],[Customer ID]],Table6[#All],6,0)</f>
        <v>32</v>
      </c>
      <c r="B502">
        <f>VLOOKUP(Health_Care[[#This Row],[Customer ID]],Medical_Examinations[],2,0)</f>
        <v>28.93</v>
      </c>
      <c r="C502">
        <f>VLOOKUP(Health_Care[[#This Row],[Customer ID]],Medical_Examinations[],4,0)</f>
        <v>5.2</v>
      </c>
      <c r="D502" s="11">
        <f>VLOOKUP(Health_Care[[#This Row],[Customer ID]],Table6[#All],8,0)</f>
        <v>19719.689999999999</v>
      </c>
    </row>
    <row r="503" spans="1:4" x14ac:dyDescent="0.35">
      <c r="A503">
        <f>VLOOKUP(Health_Care[[#This Row],[Customer ID]],Table6[#All],6,0)</f>
        <v>28</v>
      </c>
      <c r="B503">
        <f>VLOOKUP(Health_Care[[#This Row],[Customer ID]],Medical_Examinations[],2,0)</f>
        <v>33.82</v>
      </c>
      <c r="C503">
        <f>VLOOKUP(Health_Care[[#This Row],[Customer ID]],Medical_Examinations[],4,0)</f>
        <v>5.42</v>
      </c>
      <c r="D503" s="11">
        <f>VLOOKUP(Health_Care[[#This Row],[Customer ID]],Table6[#All],8,0)</f>
        <v>19673.34</v>
      </c>
    </row>
    <row r="504" spans="1:4" x14ac:dyDescent="0.35">
      <c r="A504">
        <f>VLOOKUP(Health_Care[[#This Row],[Customer ID]],Table6[#All],6,0)</f>
        <v>44</v>
      </c>
      <c r="B504">
        <f>VLOOKUP(Health_Care[[#This Row],[Customer ID]],Medical_Examinations[],2,0)</f>
        <v>20.234999999999999</v>
      </c>
      <c r="C504">
        <f>VLOOKUP(Health_Care[[#This Row],[Customer ID]],Medical_Examinations[],4,0)</f>
        <v>6.84</v>
      </c>
      <c r="D504" s="11">
        <f>VLOOKUP(Health_Care[[#This Row],[Customer ID]],Table6[#All],8,0)</f>
        <v>19594.810000000001</v>
      </c>
    </row>
    <row r="505" spans="1:4" x14ac:dyDescent="0.35">
      <c r="A505">
        <f>VLOOKUP(Health_Care[[#This Row],[Customer ID]],Table6[#All],6,0)</f>
        <v>59</v>
      </c>
      <c r="B505">
        <f>VLOOKUP(Health_Care[[#This Row],[Customer ID]],Medical_Examinations[],2,0)</f>
        <v>49.2</v>
      </c>
      <c r="C505">
        <f>VLOOKUP(Health_Care[[#This Row],[Customer ID]],Medical_Examinations[],4,0)</f>
        <v>10.9</v>
      </c>
      <c r="D505" s="11">
        <f>VLOOKUP(Health_Care[[#This Row],[Customer ID]],Table6[#All],8,0)</f>
        <v>19551.34</v>
      </c>
    </row>
    <row r="506" spans="1:4" x14ac:dyDescent="0.35">
      <c r="A506">
        <f>VLOOKUP(Health_Care[[#This Row],[Customer ID]],Table6[#All],6,0)</f>
        <v>37</v>
      </c>
      <c r="B506">
        <f>VLOOKUP(Health_Care[[#This Row],[Customer ID]],Medical_Examinations[],2,0)</f>
        <v>26.4</v>
      </c>
      <c r="C506">
        <f>VLOOKUP(Health_Care[[#This Row],[Customer ID]],Medical_Examinations[],4,0)</f>
        <v>4.87</v>
      </c>
      <c r="D506" s="11">
        <f>VLOOKUP(Health_Care[[#This Row],[Customer ID]],Table6[#All],8,0)</f>
        <v>19539.240000000002</v>
      </c>
    </row>
    <row r="507" spans="1:4" x14ac:dyDescent="0.35">
      <c r="A507">
        <f>VLOOKUP(Health_Care[[#This Row],[Customer ID]],Table6[#All],6,0)</f>
        <v>30</v>
      </c>
      <c r="B507">
        <f>VLOOKUP(Health_Care[[#This Row],[Customer ID]],Medical_Examinations[],2,0)</f>
        <v>28.38</v>
      </c>
      <c r="C507">
        <f>VLOOKUP(Health_Care[[#This Row],[Customer ID]],Medical_Examinations[],4,0)</f>
        <v>6.07</v>
      </c>
      <c r="D507" s="11">
        <f>VLOOKUP(Health_Care[[#This Row],[Customer ID]],Table6[#All],8,0)</f>
        <v>19521.97</v>
      </c>
    </row>
    <row r="508" spans="1:4" x14ac:dyDescent="0.35">
      <c r="A508">
        <f>VLOOKUP(Health_Care[[#This Row],[Customer ID]],Table6[#All],6,0)</f>
        <v>42</v>
      </c>
      <c r="B508">
        <f>VLOOKUP(Health_Care[[#This Row],[Customer ID]],Medical_Examinations[],2,0)</f>
        <v>24.64</v>
      </c>
      <c r="C508">
        <f>VLOOKUP(Health_Care[[#This Row],[Customer ID]],Medical_Examinations[],4,0)</f>
        <v>4.33</v>
      </c>
      <c r="D508" s="11">
        <f>VLOOKUP(Health_Care[[#This Row],[Customer ID]],Table6[#All],8,0)</f>
        <v>19515.54</v>
      </c>
    </row>
    <row r="509" spans="1:4" x14ac:dyDescent="0.35">
      <c r="A509">
        <f>VLOOKUP(Health_Care[[#This Row],[Customer ID]],Table6[#All],6,0)</f>
        <v>35</v>
      </c>
      <c r="B509">
        <f>VLOOKUP(Health_Care[[#This Row],[Customer ID]],Medical_Examinations[],2,0)</f>
        <v>39.71</v>
      </c>
      <c r="C509">
        <f>VLOOKUP(Health_Care[[#This Row],[Customer ID]],Medical_Examinations[],4,0)</f>
        <v>5.83</v>
      </c>
      <c r="D509" s="11">
        <f>VLOOKUP(Health_Care[[#This Row],[Customer ID]],Table6[#All],8,0)</f>
        <v>19496.72</v>
      </c>
    </row>
    <row r="510" spans="1:4" x14ac:dyDescent="0.35">
      <c r="A510">
        <f>VLOOKUP(Health_Care[[#This Row],[Customer ID]],Table6[#All],6,0)</f>
        <v>40</v>
      </c>
      <c r="B510">
        <f>VLOOKUP(Health_Care[[#This Row],[Customer ID]],Medical_Examinations[],2,0)</f>
        <v>22.22</v>
      </c>
      <c r="C510">
        <f>VLOOKUP(Health_Care[[#This Row],[Customer ID]],Medical_Examinations[],4,0)</f>
        <v>5.5</v>
      </c>
      <c r="D510" s="11">
        <f>VLOOKUP(Health_Care[[#This Row],[Customer ID]],Table6[#All],8,0)</f>
        <v>19444.27</v>
      </c>
    </row>
    <row r="511" spans="1:4" x14ac:dyDescent="0.35">
      <c r="A511">
        <f>VLOOKUP(Health_Care[[#This Row],[Customer ID]],Table6[#All],6,0)</f>
        <v>29</v>
      </c>
      <c r="B511">
        <f>VLOOKUP(Health_Care[[#This Row],[Customer ID]],Medical_Examinations[],2,0)</f>
        <v>33.344999999999999</v>
      </c>
      <c r="C511">
        <f>VLOOKUP(Health_Care[[#This Row],[Customer ID]],Medical_Examinations[],4,0)</f>
        <v>4.79</v>
      </c>
      <c r="D511" s="11">
        <f>VLOOKUP(Health_Care[[#This Row],[Customer ID]],Table6[#All],8,0)</f>
        <v>19442.349999999999</v>
      </c>
    </row>
    <row r="512" spans="1:4" x14ac:dyDescent="0.35">
      <c r="A512">
        <f>VLOOKUP(Health_Care[[#This Row],[Customer ID]],Table6[#All],6,0)</f>
        <v>35</v>
      </c>
      <c r="B512">
        <f>VLOOKUP(Health_Care[[#This Row],[Customer ID]],Medical_Examinations[],2,0)</f>
        <v>24.42</v>
      </c>
      <c r="C512">
        <f>VLOOKUP(Health_Care[[#This Row],[Customer ID]],Medical_Examinations[],4,0)</f>
        <v>5.81</v>
      </c>
      <c r="D512" s="11">
        <f>VLOOKUP(Health_Care[[#This Row],[Customer ID]],Table6[#All],8,0)</f>
        <v>19362</v>
      </c>
    </row>
    <row r="513" spans="1:4" x14ac:dyDescent="0.35">
      <c r="A513">
        <f>VLOOKUP(Health_Care[[#This Row],[Customer ID]],Table6[#All],6,0)</f>
        <v>31</v>
      </c>
      <c r="B513">
        <f>VLOOKUP(Health_Care[[#This Row],[Customer ID]],Medical_Examinations[],2,0)</f>
        <v>29.81</v>
      </c>
      <c r="C513">
        <f>VLOOKUP(Health_Care[[#This Row],[Customer ID]],Medical_Examinations[],4,0)</f>
        <v>5.58</v>
      </c>
      <c r="D513" s="11">
        <f>VLOOKUP(Health_Care[[#This Row],[Customer ID]],Table6[#All],8,0)</f>
        <v>19350.37</v>
      </c>
    </row>
    <row r="514" spans="1:4" x14ac:dyDescent="0.35">
      <c r="A514">
        <f>VLOOKUP(Health_Care[[#This Row],[Customer ID]],Table6[#All],6,0)</f>
        <v>56</v>
      </c>
      <c r="B514">
        <f>VLOOKUP(Health_Care[[#This Row],[Customer ID]],Medical_Examinations[],2,0)</f>
        <v>51.18</v>
      </c>
      <c r="C514">
        <f>VLOOKUP(Health_Care[[#This Row],[Customer ID]],Medical_Examinations[],4,0)</f>
        <v>4.4000000000000004</v>
      </c>
      <c r="D514" s="11">
        <f>VLOOKUP(Health_Care[[#This Row],[Customer ID]],Table6[#All],8,0)</f>
        <v>19321.060000000001</v>
      </c>
    </row>
    <row r="515" spans="1:4" x14ac:dyDescent="0.35">
      <c r="A515">
        <f>VLOOKUP(Health_Care[[#This Row],[Customer ID]],Table6[#All],6,0)</f>
        <v>55</v>
      </c>
      <c r="B515">
        <f>VLOOKUP(Health_Care[[#This Row],[Customer ID]],Medical_Examinations[],2,0)</f>
        <v>51.37</v>
      </c>
      <c r="C515">
        <f>VLOOKUP(Health_Care[[#This Row],[Customer ID]],Medical_Examinations[],4,0)</f>
        <v>8.18</v>
      </c>
      <c r="D515" s="11">
        <f>VLOOKUP(Health_Care[[#This Row],[Customer ID]],Table6[#All],8,0)</f>
        <v>19259.96</v>
      </c>
    </row>
    <row r="516" spans="1:4" x14ac:dyDescent="0.35">
      <c r="A516">
        <f>VLOOKUP(Health_Care[[#This Row],[Customer ID]],Table6[#All],6,0)</f>
        <v>37</v>
      </c>
      <c r="B516">
        <f>VLOOKUP(Health_Care[[#This Row],[Customer ID]],Medical_Examinations[],2,0)</f>
        <v>36.19</v>
      </c>
      <c r="C516">
        <f>VLOOKUP(Health_Care[[#This Row],[Customer ID]],Medical_Examinations[],4,0)</f>
        <v>5.52</v>
      </c>
      <c r="D516" s="11">
        <f>VLOOKUP(Health_Care[[#This Row],[Customer ID]],Table6[#All],8,0)</f>
        <v>19214.71</v>
      </c>
    </row>
    <row r="517" spans="1:4" x14ac:dyDescent="0.35">
      <c r="A517">
        <f>VLOOKUP(Health_Care[[#This Row],[Customer ID]],Table6[#All],6,0)</f>
        <v>31</v>
      </c>
      <c r="B517">
        <f>VLOOKUP(Health_Care[[#This Row],[Customer ID]],Medical_Examinations[],2,0)</f>
        <v>25.9</v>
      </c>
      <c r="C517">
        <f>VLOOKUP(Health_Care[[#This Row],[Customer ID]],Medical_Examinations[],4,0)</f>
        <v>4.84</v>
      </c>
      <c r="D517" s="11">
        <f>VLOOKUP(Health_Care[[#This Row],[Customer ID]],Table6[#All],8,0)</f>
        <v>19199.939999999999</v>
      </c>
    </row>
    <row r="518" spans="1:4" x14ac:dyDescent="0.35">
      <c r="A518">
        <f>VLOOKUP(Health_Care[[#This Row],[Customer ID]],Table6[#All],6,0)</f>
        <v>43</v>
      </c>
      <c r="B518">
        <f>VLOOKUP(Health_Care[[#This Row],[Customer ID]],Medical_Examinations[],2,0)</f>
        <v>35.72</v>
      </c>
      <c r="C518">
        <f>VLOOKUP(Health_Care[[#This Row],[Customer ID]],Medical_Examinations[],4,0)</f>
        <v>4.08</v>
      </c>
      <c r="D518" s="11">
        <f>VLOOKUP(Health_Care[[#This Row],[Customer ID]],Table6[#All],8,0)</f>
        <v>19144.580000000002</v>
      </c>
    </row>
    <row r="519" spans="1:4" x14ac:dyDescent="0.35">
      <c r="A519">
        <f>VLOOKUP(Health_Care[[#This Row],[Customer ID]],Table6[#All],6,0)</f>
        <v>29</v>
      </c>
      <c r="B519">
        <f>VLOOKUP(Health_Care[[#This Row],[Customer ID]],Medical_Examinations[],2,0)</f>
        <v>27.94</v>
      </c>
      <c r="C519">
        <f>VLOOKUP(Health_Care[[#This Row],[Customer ID]],Medical_Examinations[],4,0)</f>
        <v>4.4800000000000004</v>
      </c>
      <c r="D519" s="11">
        <f>VLOOKUP(Health_Care[[#This Row],[Customer ID]],Table6[#All],8,0)</f>
        <v>19107.78</v>
      </c>
    </row>
    <row r="520" spans="1:4" x14ac:dyDescent="0.35">
      <c r="A520">
        <f>VLOOKUP(Health_Care[[#This Row],[Customer ID]],Table6[#All],6,0)</f>
        <v>34</v>
      </c>
      <c r="B520">
        <f>VLOOKUP(Health_Care[[#This Row],[Customer ID]],Medical_Examinations[],2,0)</f>
        <v>27.1</v>
      </c>
      <c r="C520">
        <f>VLOOKUP(Health_Care[[#This Row],[Customer ID]],Medical_Examinations[],4,0)</f>
        <v>5.73</v>
      </c>
      <c r="D520" s="11">
        <f>VLOOKUP(Health_Care[[#This Row],[Customer ID]],Table6[#All],8,0)</f>
        <v>19040.88</v>
      </c>
    </row>
    <row r="521" spans="1:4" x14ac:dyDescent="0.35">
      <c r="A521">
        <f>VLOOKUP(Health_Care[[#This Row],[Customer ID]],Table6[#All],6,0)</f>
        <v>39</v>
      </c>
      <c r="B521">
        <f>VLOOKUP(Health_Care[[#This Row],[Customer ID]],Medical_Examinations[],2,0)</f>
        <v>18.3</v>
      </c>
      <c r="C521">
        <f>VLOOKUP(Health_Care[[#This Row],[Customer ID]],Medical_Examinations[],4,0)</f>
        <v>5.46</v>
      </c>
      <c r="D521" s="11">
        <f>VLOOKUP(Health_Care[[#This Row],[Customer ID]],Table6[#All],8,0)</f>
        <v>19023.259999999998</v>
      </c>
    </row>
    <row r="522" spans="1:4" x14ac:dyDescent="0.35">
      <c r="A522">
        <f>VLOOKUP(Health_Care[[#This Row],[Customer ID]],Table6[#All],6,0)</f>
        <v>34</v>
      </c>
      <c r="B522">
        <f>VLOOKUP(Health_Care[[#This Row],[Customer ID]],Medical_Examinations[],2,0)</f>
        <v>25.3</v>
      </c>
      <c r="C522">
        <f>VLOOKUP(Health_Care[[#This Row],[Customer ID]],Medical_Examinations[],4,0)</f>
        <v>5.0199999999999996</v>
      </c>
      <c r="D522" s="11">
        <f>VLOOKUP(Health_Care[[#This Row],[Customer ID]],Table6[#All],8,0)</f>
        <v>18972.5</v>
      </c>
    </row>
    <row r="523" spans="1:4" x14ac:dyDescent="0.35">
      <c r="A523">
        <f>VLOOKUP(Health_Care[[#This Row],[Customer ID]],Table6[#All],6,0)</f>
        <v>30</v>
      </c>
      <c r="B523">
        <f>VLOOKUP(Health_Care[[#This Row],[Customer ID]],Medical_Examinations[],2,0)</f>
        <v>38.83</v>
      </c>
      <c r="C523">
        <f>VLOOKUP(Health_Care[[#This Row],[Customer ID]],Medical_Examinations[],4,0)</f>
        <v>6.36</v>
      </c>
      <c r="D523" s="11">
        <f>VLOOKUP(Health_Care[[#This Row],[Customer ID]],Table6[#All],8,0)</f>
        <v>18963.169999999998</v>
      </c>
    </row>
    <row r="524" spans="1:4" x14ac:dyDescent="0.35">
      <c r="A524">
        <f>VLOOKUP(Health_Care[[#This Row],[Customer ID]],Table6[#All],6,0)</f>
        <v>24</v>
      </c>
      <c r="B524">
        <f>VLOOKUP(Health_Care[[#This Row],[Customer ID]],Medical_Examinations[],2,0)</f>
        <v>27.6</v>
      </c>
      <c r="C524">
        <f>VLOOKUP(Health_Care[[#This Row],[Customer ID]],Medical_Examinations[],4,0)</f>
        <v>5.36</v>
      </c>
      <c r="D524" s="11">
        <f>VLOOKUP(Health_Care[[#This Row],[Customer ID]],Table6[#All],8,0)</f>
        <v>18955.22</v>
      </c>
    </row>
    <row r="525" spans="1:4" x14ac:dyDescent="0.35">
      <c r="A525">
        <f>VLOOKUP(Health_Care[[#This Row],[Customer ID]],Table6[#All],6,0)</f>
        <v>59</v>
      </c>
      <c r="B525">
        <f>VLOOKUP(Health_Care[[#This Row],[Customer ID]],Medical_Examinations[],2,0)</f>
        <v>46.4</v>
      </c>
      <c r="C525">
        <f>VLOOKUP(Health_Care[[#This Row],[Customer ID]],Medical_Examinations[],4,0)</f>
        <v>8.3699999999999992</v>
      </c>
      <c r="D525" s="11">
        <f>VLOOKUP(Health_Care[[#This Row],[Customer ID]],Table6[#All],8,0)</f>
        <v>18954.560000000001</v>
      </c>
    </row>
    <row r="526" spans="1:4" x14ac:dyDescent="0.35">
      <c r="A526">
        <f>VLOOKUP(Health_Care[[#This Row],[Customer ID]],Table6[#All],6,0)</f>
        <v>53</v>
      </c>
      <c r="B526">
        <f>VLOOKUP(Health_Care[[#This Row],[Customer ID]],Medical_Examinations[],2,0)</f>
        <v>51.92</v>
      </c>
      <c r="C526">
        <f>VLOOKUP(Health_Care[[#This Row],[Customer ID]],Medical_Examinations[],4,0)</f>
        <v>5.18</v>
      </c>
      <c r="D526" s="11">
        <f>VLOOKUP(Health_Care[[#This Row],[Customer ID]],Table6[#All],8,0)</f>
        <v>18932.810000000001</v>
      </c>
    </row>
    <row r="527" spans="1:4" x14ac:dyDescent="0.35">
      <c r="A527">
        <f>VLOOKUP(Health_Care[[#This Row],[Customer ID]],Table6[#All],6,0)</f>
        <v>27</v>
      </c>
      <c r="B527">
        <f>VLOOKUP(Health_Care[[#This Row],[Customer ID]],Medical_Examinations[],2,0)</f>
        <v>32.395000000000003</v>
      </c>
      <c r="C527">
        <f>VLOOKUP(Health_Care[[#This Row],[Customer ID]],Medical_Examinations[],4,0)</f>
        <v>5.68</v>
      </c>
      <c r="D527" s="11">
        <f>VLOOKUP(Health_Care[[#This Row],[Customer ID]],Table6[#All],8,0)</f>
        <v>18903.490000000002</v>
      </c>
    </row>
    <row r="528" spans="1:4" x14ac:dyDescent="0.35">
      <c r="A528">
        <f>VLOOKUP(Health_Care[[#This Row],[Customer ID]],Table6[#All],6,0)</f>
        <v>59</v>
      </c>
      <c r="B528">
        <f>VLOOKUP(Health_Care[[#This Row],[Customer ID]],Medical_Examinations[],2,0)</f>
        <v>46.19</v>
      </c>
      <c r="C528">
        <f>VLOOKUP(Health_Care[[#This Row],[Customer ID]],Medical_Examinations[],4,0)</f>
        <v>7.31</v>
      </c>
      <c r="D528" s="11">
        <f>VLOOKUP(Health_Care[[#This Row],[Customer ID]],Table6[#All],8,0)</f>
        <v>18883.330000000002</v>
      </c>
    </row>
    <row r="529" spans="1:4" x14ac:dyDescent="0.35">
      <c r="A529">
        <f>VLOOKUP(Health_Care[[#This Row],[Customer ID]],Table6[#All],6,0)</f>
        <v>19</v>
      </c>
      <c r="B529">
        <f>VLOOKUP(Health_Care[[#This Row],[Customer ID]],Medical_Examinations[],2,0)</f>
        <v>27.93</v>
      </c>
      <c r="C529">
        <f>VLOOKUP(Health_Care[[#This Row],[Customer ID]],Medical_Examinations[],4,0)</f>
        <v>4.67</v>
      </c>
      <c r="D529" s="11">
        <f>VLOOKUP(Health_Care[[#This Row],[Customer ID]],Table6[#All],8,0)</f>
        <v>18838.7</v>
      </c>
    </row>
    <row r="530" spans="1:4" x14ac:dyDescent="0.35">
      <c r="A530">
        <f>VLOOKUP(Health_Care[[#This Row],[Customer ID]],Table6[#All],6,0)</f>
        <v>60</v>
      </c>
      <c r="B530">
        <f>VLOOKUP(Health_Care[[#This Row],[Customer ID]],Medical_Examinations[],2,0)</f>
        <v>45.62</v>
      </c>
      <c r="C530">
        <f>VLOOKUP(Health_Care[[#This Row],[Customer ID]],Medical_Examinations[],4,0)</f>
        <v>6.87</v>
      </c>
      <c r="D530" s="11">
        <f>VLOOKUP(Health_Care[[#This Row],[Customer ID]],Table6[#All],8,0)</f>
        <v>18815.53</v>
      </c>
    </row>
    <row r="531" spans="1:4" x14ac:dyDescent="0.35">
      <c r="A531">
        <f>VLOOKUP(Health_Care[[#This Row],[Customer ID]],Table6[#All],6,0)</f>
        <v>43</v>
      </c>
      <c r="B531">
        <f>VLOOKUP(Health_Care[[#This Row],[Customer ID]],Medical_Examinations[],2,0)</f>
        <v>35.31</v>
      </c>
      <c r="C531">
        <f>VLOOKUP(Health_Care[[#This Row],[Customer ID]],Medical_Examinations[],4,0)</f>
        <v>5.87</v>
      </c>
      <c r="D531" s="11">
        <f>VLOOKUP(Health_Care[[#This Row],[Customer ID]],Table6[#All],8,0)</f>
        <v>18806.150000000001</v>
      </c>
    </row>
    <row r="532" spans="1:4" x14ac:dyDescent="0.35">
      <c r="A532">
        <f>VLOOKUP(Health_Care[[#This Row],[Customer ID]],Table6[#All],6,0)</f>
        <v>27</v>
      </c>
      <c r="B532">
        <f>VLOOKUP(Health_Care[[#This Row],[Customer ID]],Medical_Examinations[],2,0)</f>
        <v>30.4</v>
      </c>
      <c r="C532">
        <f>VLOOKUP(Health_Care[[#This Row],[Customer ID]],Medical_Examinations[],4,0)</f>
        <v>4.07</v>
      </c>
      <c r="D532" s="11">
        <f>VLOOKUP(Health_Care[[#This Row],[Customer ID]],Table6[#All],8,0)</f>
        <v>18804.75</v>
      </c>
    </row>
    <row r="533" spans="1:4" x14ac:dyDescent="0.35">
      <c r="A533">
        <f>VLOOKUP(Health_Care[[#This Row],[Customer ID]],Table6[#All],6,0)</f>
        <v>43</v>
      </c>
      <c r="B533">
        <f>VLOOKUP(Health_Care[[#This Row],[Customer ID]],Medical_Examinations[],2,0)</f>
        <v>20.13</v>
      </c>
      <c r="C533">
        <f>VLOOKUP(Health_Care[[#This Row],[Customer ID]],Medical_Examinations[],4,0)</f>
        <v>6.47</v>
      </c>
      <c r="D533" s="11">
        <f>VLOOKUP(Health_Care[[#This Row],[Customer ID]],Table6[#All],8,0)</f>
        <v>18767.740000000002</v>
      </c>
    </row>
    <row r="534" spans="1:4" x14ac:dyDescent="0.35">
      <c r="A534">
        <f>VLOOKUP(Health_Care[[#This Row],[Customer ID]],Table6[#All],6,0)</f>
        <v>30</v>
      </c>
      <c r="B534">
        <f>VLOOKUP(Health_Care[[#This Row],[Customer ID]],Medical_Examinations[],2,0)</f>
        <v>23.655000000000001</v>
      </c>
      <c r="C534">
        <f>VLOOKUP(Health_Care[[#This Row],[Customer ID]],Medical_Examinations[],4,0)</f>
        <v>5.14</v>
      </c>
      <c r="D534" s="11">
        <f>VLOOKUP(Health_Care[[#This Row],[Customer ID]],Table6[#All],8,0)</f>
        <v>18765.88</v>
      </c>
    </row>
    <row r="535" spans="1:4" x14ac:dyDescent="0.35">
      <c r="A535">
        <f>VLOOKUP(Health_Care[[#This Row],[Customer ID]],Table6[#All],6,0)</f>
        <v>55</v>
      </c>
      <c r="B535">
        <f>VLOOKUP(Health_Care[[#This Row],[Customer ID]],Medical_Examinations[],2,0)</f>
        <v>49.05</v>
      </c>
      <c r="C535">
        <f>VLOOKUP(Health_Care[[#This Row],[Customer ID]],Medical_Examinations[],4,0)</f>
        <v>9.77</v>
      </c>
      <c r="D535" s="11">
        <f>VLOOKUP(Health_Care[[#This Row],[Customer ID]],Table6[#All],8,0)</f>
        <v>18694.689999999999</v>
      </c>
    </row>
    <row r="536" spans="1:4" x14ac:dyDescent="0.35">
      <c r="A536">
        <f>VLOOKUP(Health_Care[[#This Row],[Customer ID]],Table6[#All],6,0)</f>
        <v>52</v>
      </c>
      <c r="B536">
        <f>VLOOKUP(Health_Care[[#This Row],[Customer ID]],Medical_Examinations[],2,0)</f>
        <v>51.94</v>
      </c>
      <c r="C536">
        <f>VLOOKUP(Health_Care[[#This Row],[Customer ID]],Medical_Examinations[],4,0)</f>
        <v>8.8000000000000007</v>
      </c>
      <c r="D536" s="11">
        <f>VLOOKUP(Health_Care[[#This Row],[Customer ID]],Table6[#All],8,0)</f>
        <v>18682.740000000002</v>
      </c>
    </row>
    <row r="537" spans="1:4" x14ac:dyDescent="0.35">
      <c r="A537">
        <f>VLOOKUP(Health_Care[[#This Row],[Customer ID]],Table6[#All],6,0)</f>
        <v>24</v>
      </c>
      <c r="B537">
        <f>VLOOKUP(Health_Care[[#This Row],[Customer ID]],Medical_Examinations[],2,0)</f>
        <v>29.83</v>
      </c>
      <c r="C537">
        <f>VLOOKUP(Health_Care[[#This Row],[Customer ID]],Medical_Examinations[],4,0)</f>
        <v>5.84</v>
      </c>
      <c r="D537" s="11">
        <f>VLOOKUP(Health_Care[[#This Row],[Customer ID]],Table6[#All],8,0)</f>
        <v>18648.419999999998</v>
      </c>
    </row>
    <row r="538" spans="1:4" x14ac:dyDescent="0.35">
      <c r="A538">
        <f>VLOOKUP(Health_Care[[#This Row],[Customer ID]],Table6[#All],6,0)</f>
        <v>36</v>
      </c>
      <c r="B538">
        <f>VLOOKUP(Health_Care[[#This Row],[Customer ID]],Medical_Examinations[],2,0)</f>
        <v>22.6</v>
      </c>
      <c r="C538">
        <f>VLOOKUP(Health_Care[[#This Row],[Customer ID]],Medical_Examinations[],4,0)</f>
        <v>10.43</v>
      </c>
      <c r="D538" s="11">
        <f>VLOOKUP(Health_Care[[#This Row],[Customer ID]],Table6[#All],8,0)</f>
        <v>18608.259999999998</v>
      </c>
    </row>
    <row r="539" spans="1:4" x14ac:dyDescent="0.35">
      <c r="A539">
        <f>VLOOKUP(Health_Care[[#This Row],[Customer ID]],Table6[#All],6,0)</f>
        <v>58</v>
      </c>
      <c r="B539">
        <f>VLOOKUP(Health_Care[[#This Row],[Customer ID]],Medical_Examinations[],2,0)</f>
        <v>46.69</v>
      </c>
      <c r="C539">
        <f>VLOOKUP(Health_Care[[#This Row],[Customer ID]],Medical_Examinations[],4,0)</f>
        <v>4.25</v>
      </c>
      <c r="D539" s="11">
        <f>VLOOKUP(Health_Care[[#This Row],[Customer ID]],Table6[#All],8,0)</f>
        <v>18443.11</v>
      </c>
    </row>
    <row r="540" spans="1:4" x14ac:dyDescent="0.35">
      <c r="A540">
        <f>VLOOKUP(Health_Care[[#This Row],[Customer ID]],Table6[#All],6,0)</f>
        <v>23</v>
      </c>
      <c r="B540">
        <f>VLOOKUP(Health_Care[[#This Row],[Customer ID]],Medical_Examinations[],2,0)</f>
        <v>28.49</v>
      </c>
      <c r="C540">
        <f>VLOOKUP(Health_Care[[#This Row],[Customer ID]],Medical_Examinations[],4,0)</f>
        <v>4.8899999999999997</v>
      </c>
      <c r="D540" s="11">
        <f>VLOOKUP(Health_Care[[#This Row],[Customer ID]],Table6[#All],8,0)</f>
        <v>18328.240000000002</v>
      </c>
    </row>
    <row r="541" spans="1:4" x14ac:dyDescent="0.35">
      <c r="A541">
        <f>VLOOKUP(Health_Care[[#This Row],[Customer ID]],Table6[#All],6,0)</f>
        <v>27</v>
      </c>
      <c r="B541">
        <f>VLOOKUP(Health_Care[[#This Row],[Customer ID]],Medical_Examinations[],2,0)</f>
        <v>28.5</v>
      </c>
      <c r="C541">
        <f>VLOOKUP(Health_Care[[#This Row],[Customer ID]],Medical_Examinations[],4,0)</f>
        <v>5.55</v>
      </c>
      <c r="D541" s="11">
        <f>VLOOKUP(Health_Care[[#This Row],[Customer ID]],Table6[#All],8,0)</f>
        <v>18310.740000000002</v>
      </c>
    </row>
    <row r="542" spans="1:4" x14ac:dyDescent="0.35">
      <c r="A542">
        <f>VLOOKUP(Health_Care[[#This Row],[Customer ID]],Table6[#All],6,0)</f>
        <v>30</v>
      </c>
      <c r="B542">
        <f>VLOOKUP(Health_Care[[#This Row],[Customer ID]],Medical_Examinations[],2,0)</f>
        <v>24.4</v>
      </c>
      <c r="C542">
        <f>VLOOKUP(Health_Care[[#This Row],[Customer ID]],Medical_Examinations[],4,0)</f>
        <v>4.5199999999999996</v>
      </c>
      <c r="D542" s="11">
        <f>VLOOKUP(Health_Care[[#This Row],[Customer ID]],Table6[#All],8,0)</f>
        <v>18259.22</v>
      </c>
    </row>
    <row r="543" spans="1:4" x14ac:dyDescent="0.35">
      <c r="A543">
        <f>VLOOKUP(Health_Care[[#This Row],[Customer ID]],Table6[#All],6,0)</f>
        <v>27</v>
      </c>
      <c r="B543">
        <f>VLOOKUP(Health_Care[[#This Row],[Customer ID]],Medical_Examinations[],2,0)</f>
        <v>29.15</v>
      </c>
      <c r="C543">
        <f>VLOOKUP(Health_Care[[#This Row],[Customer ID]],Medical_Examinations[],4,0)</f>
        <v>4.45</v>
      </c>
      <c r="D543" s="11">
        <f>VLOOKUP(Health_Care[[#This Row],[Customer ID]],Table6[#All],8,0)</f>
        <v>18246.5</v>
      </c>
    </row>
    <row r="544" spans="1:4" x14ac:dyDescent="0.35">
      <c r="A544">
        <f>VLOOKUP(Health_Care[[#This Row],[Customer ID]],Table6[#All],6,0)</f>
        <v>18</v>
      </c>
      <c r="B544">
        <f>VLOOKUP(Health_Care[[#This Row],[Customer ID]],Medical_Examinations[],2,0)</f>
        <v>27.28</v>
      </c>
      <c r="C544">
        <f>VLOOKUP(Health_Care[[#This Row],[Customer ID]],Medical_Examinations[],4,0)</f>
        <v>4.72</v>
      </c>
      <c r="D544" s="11">
        <f>VLOOKUP(Health_Care[[#This Row],[Customer ID]],Table6[#All],8,0)</f>
        <v>18223.45</v>
      </c>
    </row>
    <row r="545" spans="1:4" x14ac:dyDescent="0.35">
      <c r="A545">
        <f>VLOOKUP(Health_Care[[#This Row],[Customer ID]],Table6[#All],6,0)</f>
        <v>25</v>
      </c>
      <c r="B545">
        <f>VLOOKUP(Health_Care[[#This Row],[Customer ID]],Medical_Examinations[],2,0)</f>
        <v>32.229999999999997</v>
      </c>
      <c r="C545">
        <f>VLOOKUP(Health_Care[[#This Row],[Customer ID]],Medical_Examinations[],4,0)</f>
        <v>4.6500000000000004</v>
      </c>
      <c r="D545" s="11">
        <f>VLOOKUP(Health_Care[[#This Row],[Customer ID]],Table6[#All],8,0)</f>
        <v>18218.16</v>
      </c>
    </row>
    <row r="546" spans="1:4" x14ac:dyDescent="0.35">
      <c r="A546">
        <f>VLOOKUP(Health_Care[[#This Row],[Customer ID]],Table6[#All],6,0)</f>
        <v>59</v>
      </c>
      <c r="B546">
        <f>VLOOKUP(Health_Care[[#This Row],[Customer ID]],Medical_Examinations[],2,0)</f>
        <v>44.2</v>
      </c>
      <c r="C546">
        <f>VLOOKUP(Health_Care[[#This Row],[Customer ID]],Medical_Examinations[],4,0)</f>
        <v>11.34</v>
      </c>
      <c r="D546" s="11">
        <f>VLOOKUP(Health_Care[[#This Row],[Customer ID]],Table6[#All],8,0)</f>
        <v>18208.34</v>
      </c>
    </row>
    <row r="547" spans="1:4" x14ac:dyDescent="0.35">
      <c r="A547">
        <f>VLOOKUP(Health_Care[[#This Row],[Customer ID]],Table6[#All],6,0)</f>
        <v>29</v>
      </c>
      <c r="B547">
        <f>VLOOKUP(Health_Care[[#This Row],[Customer ID]],Medical_Examinations[],2,0)</f>
        <v>29.734999999999999</v>
      </c>
      <c r="C547">
        <f>VLOOKUP(Health_Care[[#This Row],[Customer ID]],Medical_Examinations[],4,0)</f>
        <v>4.53</v>
      </c>
      <c r="D547" s="11">
        <f>VLOOKUP(Health_Care[[#This Row],[Customer ID]],Table6[#All],8,0)</f>
        <v>18157.88</v>
      </c>
    </row>
    <row r="548" spans="1:4" x14ac:dyDescent="0.35">
      <c r="A548">
        <f>VLOOKUP(Health_Care[[#This Row],[Customer ID]],Table6[#All],6,0)</f>
        <v>23</v>
      </c>
      <c r="B548">
        <f>VLOOKUP(Health_Care[[#This Row],[Customer ID]],Medical_Examinations[],2,0)</f>
        <v>28.31</v>
      </c>
      <c r="C548">
        <f>VLOOKUP(Health_Care[[#This Row],[Customer ID]],Medical_Examinations[],4,0)</f>
        <v>6.35</v>
      </c>
      <c r="D548" s="11">
        <f>VLOOKUP(Health_Care[[#This Row],[Customer ID]],Table6[#All],8,0)</f>
        <v>18033.97</v>
      </c>
    </row>
    <row r="549" spans="1:4" x14ac:dyDescent="0.35">
      <c r="A549">
        <f>VLOOKUP(Health_Care[[#This Row],[Customer ID]],Table6[#All],6,0)</f>
        <v>57</v>
      </c>
      <c r="B549">
        <f>VLOOKUP(Health_Care[[#This Row],[Customer ID]],Medical_Examinations[],2,0)</f>
        <v>46.62</v>
      </c>
      <c r="C549">
        <f>VLOOKUP(Health_Care[[#This Row],[Customer ID]],Medical_Examinations[],4,0)</f>
        <v>8.51</v>
      </c>
      <c r="D549" s="11">
        <f>VLOOKUP(Health_Care[[#This Row],[Customer ID]],Table6[#All],8,0)</f>
        <v>18031.189999999999</v>
      </c>
    </row>
    <row r="550" spans="1:4" x14ac:dyDescent="0.35">
      <c r="A550">
        <f>VLOOKUP(Health_Care[[#This Row],[Customer ID]],Table6[#All],6,0)</f>
        <v>47</v>
      </c>
      <c r="B550">
        <f>VLOOKUP(Health_Care[[#This Row],[Customer ID]],Medical_Examinations[],2,0)</f>
        <v>51.75</v>
      </c>
      <c r="C550">
        <f>VLOOKUP(Health_Care[[#This Row],[Customer ID]],Medical_Examinations[],4,0)</f>
        <v>8.59</v>
      </c>
      <c r="D550" s="11">
        <f>VLOOKUP(Health_Care[[#This Row],[Customer ID]],Table6[#All],8,0)</f>
        <v>18031.16</v>
      </c>
    </row>
    <row r="551" spans="1:4" x14ac:dyDescent="0.35">
      <c r="A551">
        <f>VLOOKUP(Health_Care[[#This Row],[Customer ID]],Table6[#All],6,0)</f>
        <v>21</v>
      </c>
      <c r="B551">
        <f>VLOOKUP(Health_Care[[#This Row],[Customer ID]],Medical_Examinations[],2,0)</f>
        <v>25.7</v>
      </c>
      <c r="C551">
        <f>VLOOKUP(Health_Care[[#This Row],[Customer ID]],Medical_Examinations[],4,0)</f>
        <v>4.13</v>
      </c>
      <c r="D551" s="11">
        <f>VLOOKUP(Health_Care[[#This Row],[Customer ID]],Table6[#All],8,0)</f>
        <v>17942.11</v>
      </c>
    </row>
    <row r="552" spans="1:4" x14ac:dyDescent="0.35">
      <c r="A552">
        <f>VLOOKUP(Health_Care[[#This Row],[Customer ID]],Table6[#All],6,0)</f>
        <v>45</v>
      </c>
      <c r="B552">
        <f>VLOOKUP(Health_Care[[#This Row],[Customer ID]],Medical_Examinations[],2,0)</f>
        <v>31.79</v>
      </c>
      <c r="C552">
        <f>VLOOKUP(Health_Care[[#This Row],[Customer ID]],Medical_Examinations[],4,0)</f>
        <v>4.55</v>
      </c>
      <c r="D552" s="11">
        <f>VLOOKUP(Health_Care[[#This Row],[Customer ID]],Table6[#All],8,0)</f>
        <v>17929.3</v>
      </c>
    </row>
    <row r="553" spans="1:4" x14ac:dyDescent="0.35">
      <c r="A553">
        <f>VLOOKUP(Health_Care[[#This Row],[Customer ID]],Table6[#All],6,0)</f>
        <v>33</v>
      </c>
      <c r="B553">
        <f>VLOOKUP(Health_Care[[#This Row],[Customer ID]],Medical_Examinations[],2,0)</f>
        <v>24.795000000000002</v>
      </c>
      <c r="C553">
        <f>VLOOKUP(Health_Care[[#This Row],[Customer ID]],Medical_Examinations[],4,0)</f>
        <v>4.5199999999999996</v>
      </c>
      <c r="D553" s="11">
        <f>VLOOKUP(Health_Care[[#This Row],[Customer ID]],Table6[#All],8,0)</f>
        <v>17904.53</v>
      </c>
    </row>
    <row r="554" spans="1:4" x14ac:dyDescent="0.35">
      <c r="A554">
        <f>VLOOKUP(Health_Care[[#This Row],[Customer ID]],Table6[#All],6,0)</f>
        <v>43</v>
      </c>
      <c r="B554">
        <f>VLOOKUP(Health_Care[[#This Row],[Customer ID]],Medical_Examinations[],2,0)</f>
        <v>53.98</v>
      </c>
      <c r="C554">
        <f>VLOOKUP(Health_Care[[#This Row],[Customer ID]],Medical_Examinations[],4,0)</f>
        <v>5.07</v>
      </c>
      <c r="D554" s="11">
        <f>VLOOKUP(Health_Care[[#This Row],[Customer ID]],Table6[#All],8,0)</f>
        <v>17882.669999999998</v>
      </c>
    </row>
    <row r="555" spans="1:4" x14ac:dyDescent="0.35">
      <c r="A555">
        <f>VLOOKUP(Health_Care[[#This Row],[Customer ID]],Table6[#All],6,0)</f>
        <v>25</v>
      </c>
      <c r="B555">
        <f>VLOOKUP(Health_Care[[#This Row],[Customer ID]],Medical_Examinations[],2,0)</f>
        <v>41.325000000000003</v>
      </c>
      <c r="C555">
        <f>VLOOKUP(Health_Care[[#This Row],[Customer ID]],Medical_Examinations[],4,0)</f>
        <v>4.04</v>
      </c>
      <c r="D555" s="11">
        <f>VLOOKUP(Health_Care[[#This Row],[Customer ID]],Table6[#All],8,0)</f>
        <v>17878.900000000001</v>
      </c>
    </row>
    <row r="556" spans="1:4" x14ac:dyDescent="0.35">
      <c r="A556">
        <f>VLOOKUP(Health_Care[[#This Row],[Customer ID]],Table6[#All],6,0)</f>
        <v>46</v>
      </c>
      <c r="B556">
        <f>VLOOKUP(Health_Care[[#This Row],[Customer ID]],Medical_Examinations[],2,0)</f>
        <v>51.65</v>
      </c>
      <c r="C556">
        <f>VLOOKUP(Health_Care[[#This Row],[Customer ID]],Medical_Examinations[],4,0)</f>
        <v>5.3</v>
      </c>
      <c r="D556" s="11">
        <f>VLOOKUP(Health_Care[[#This Row],[Customer ID]],Table6[#All],8,0)</f>
        <v>17862.919999999998</v>
      </c>
    </row>
    <row r="557" spans="1:4" x14ac:dyDescent="0.35">
      <c r="A557">
        <f>VLOOKUP(Health_Care[[#This Row],[Customer ID]],Table6[#All],6,0)</f>
        <v>59</v>
      </c>
      <c r="B557">
        <f>VLOOKUP(Health_Care[[#This Row],[Customer ID]],Medical_Examinations[],2,0)</f>
        <v>44.52</v>
      </c>
      <c r="C557">
        <f>VLOOKUP(Health_Care[[#This Row],[Customer ID]],Medical_Examinations[],4,0)</f>
        <v>8.64</v>
      </c>
      <c r="D557" s="11">
        <f>VLOOKUP(Health_Care[[#This Row],[Customer ID]],Table6[#All],8,0)</f>
        <v>17832.599999999999</v>
      </c>
    </row>
    <row r="558" spans="1:4" x14ac:dyDescent="0.35">
      <c r="A558">
        <f>VLOOKUP(Health_Care[[#This Row],[Customer ID]],Table6[#All],6,0)</f>
        <v>43</v>
      </c>
      <c r="B558">
        <f>VLOOKUP(Health_Care[[#This Row],[Customer ID]],Medical_Examinations[],2,0)</f>
        <v>53.29</v>
      </c>
      <c r="C558">
        <f>VLOOKUP(Health_Care[[#This Row],[Customer ID]],Medical_Examinations[],4,0)</f>
        <v>4.03</v>
      </c>
      <c r="D558" s="11">
        <f>VLOOKUP(Health_Care[[#This Row],[Customer ID]],Table6[#All],8,0)</f>
        <v>17779.939999999999</v>
      </c>
    </row>
    <row r="559" spans="1:4" x14ac:dyDescent="0.35">
      <c r="A559">
        <f>VLOOKUP(Health_Care[[#This Row],[Customer ID]],Table6[#All],6,0)</f>
        <v>56</v>
      </c>
      <c r="B559">
        <f>VLOOKUP(Health_Care[[#This Row],[Customer ID]],Medical_Examinations[],2,0)</f>
        <v>46.63</v>
      </c>
      <c r="C559">
        <f>VLOOKUP(Health_Care[[#This Row],[Customer ID]],Medical_Examinations[],4,0)</f>
        <v>4.26</v>
      </c>
      <c r="D559" s="11">
        <f>VLOOKUP(Health_Care[[#This Row],[Customer ID]],Table6[#All],8,0)</f>
        <v>17777.73</v>
      </c>
    </row>
    <row r="560" spans="1:4" x14ac:dyDescent="0.35">
      <c r="A560">
        <f>VLOOKUP(Health_Care[[#This Row],[Customer ID]],Table6[#All],6,0)</f>
        <v>19</v>
      </c>
      <c r="B560">
        <f>VLOOKUP(Health_Care[[#This Row],[Customer ID]],Medical_Examinations[],2,0)</f>
        <v>28.88</v>
      </c>
      <c r="C560">
        <f>VLOOKUP(Health_Care[[#This Row],[Customer ID]],Medical_Examinations[],4,0)</f>
        <v>5.35</v>
      </c>
      <c r="D560" s="11">
        <f>VLOOKUP(Health_Care[[#This Row],[Customer ID]],Table6[#All],8,0)</f>
        <v>17748.509999999998</v>
      </c>
    </row>
    <row r="561" spans="1:4" x14ac:dyDescent="0.35">
      <c r="A561">
        <f>VLOOKUP(Health_Care[[#This Row],[Customer ID]],Table6[#All],6,0)</f>
        <v>28</v>
      </c>
      <c r="B561">
        <f>VLOOKUP(Health_Care[[#This Row],[Customer ID]],Medical_Examinations[],2,0)</f>
        <v>23.98</v>
      </c>
      <c r="C561">
        <f>VLOOKUP(Health_Care[[#This Row],[Customer ID]],Medical_Examinations[],4,0)</f>
        <v>4.9000000000000004</v>
      </c>
      <c r="D561" s="11">
        <f>VLOOKUP(Health_Care[[#This Row],[Customer ID]],Table6[#All],8,0)</f>
        <v>17663.14</v>
      </c>
    </row>
    <row r="562" spans="1:4" x14ac:dyDescent="0.35">
      <c r="A562">
        <f>VLOOKUP(Health_Care[[#This Row],[Customer ID]],Table6[#All],6,0)</f>
        <v>32</v>
      </c>
      <c r="B562">
        <f>VLOOKUP(Health_Care[[#This Row],[Customer ID]],Medical_Examinations[],2,0)</f>
        <v>23.65</v>
      </c>
      <c r="C562">
        <f>VLOOKUP(Health_Care[[#This Row],[Customer ID]],Medical_Examinations[],4,0)</f>
        <v>4.5</v>
      </c>
      <c r="D562" s="11">
        <f>VLOOKUP(Health_Care[[#This Row],[Customer ID]],Table6[#All],8,0)</f>
        <v>17626.240000000002</v>
      </c>
    </row>
    <row r="563" spans="1:4" x14ac:dyDescent="0.35">
      <c r="A563">
        <f>VLOOKUP(Health_Care[[#This Row],[Customer ID]],Table6[#All],6,0)</f>
        <v>52</v>
      </c>
      <c r="B563">
        <f>VLOOKUP(Health_Care[[#This Row],[Customer ID]],Medical_Examinations[],2,0)</f>
        <v>49.09</v>
      </c>
      <c r="C563">
        <f>VLOOKUP(Health_Care[[#This Row],[Customer ID]],Medical_Examinations[],4,0)</f>
        <v>8.3800000000000008</v>
      </c>
      <c r="D563" s="11">
        <f>VLOOKUP(Health_Care[[#This Row],[Customer ID]],Table6[#All],8,0)</f>
        <v>17584.72</v>
      </c>
    </row>
    <row r="564" spans="1:4" x14ac:dyDescent="0.35">
      <c r="A564">
        <f>VLOOKUP(Health_Care[[#This Row],[Customer ID]],Table6[#All],6,0)</f>
        <v>20</v>
      </c>
      <c r="B564">
        <f>VLOOKUP(Health_Care[[#This Row],[Customer ID]],Medical_Examinations[],2,0)</f>
        <v>28.024999999999999</v>
      </c>
      <c r="C564">
        <f>VLOOKUP(Health_Care[[#This Row],[Customer ID]],Medical_Examinations[],4,0)</f>
        <v>7.03</v>
      </c>
      <c r="D564" s="11">
        <f>VLOOKUP(Health_Care[[#This Row],[Customer ID]],Table6[#All],8,0)</f>
        <v>17560.38</v>
      </c>
    </row>
    <row r="565" spans="1:4" x14ac:dyDescent="0.35">
      <c r="A565">
        <f>VLOOKUP(Health_Care[[#This Row],[Customer ID]],Table6[#All],6,0)</f>
        <v>59</v>
      </c>
      <c r="B565">
        <f>VLOOKUP(Health_Care[[#This Row],[Customer ID]],Medical_Examinations[],2,0)</f>
        <v>43.32</v>
      </c>
      <c r="C565">
        <f>VLOOKUP(Health_Care[[#This Row],[Customer ID]],Medical_Examinations[],4,0)</f>
        <v>8.75</v>
      </c>
      <c r="D565" s="11">
        <f>VLOOKUP(Health_Care[[#This Row],[Customer ID]],Table6[#All],8,0)</f>
        <v>17556.88</v>
      </c>
    </row>
    <row r="566" spans="1:4" x14ac:dyDescent="0.35">
      <c r="A566">
        <f>VLOOKUP(Health_Care[[#This Row],[Customer ID]],Table6[#All],6,0)</f>
        <v>54</v>
      </c>
      <c r="B566">
        <f>VLOOKUP(Health_Care[[#This Row],[Customer ID]],Medical_Examinations[],2,0)</f>
        <v>45.92</v>
      </c>
      <c r="C566">
        <f>VLOOKUP(Health_Care[[#This Row],[Customer ID]],Medical_Examinations[],4,0)</f>
        <v>9.51</v>
      </c>
      <c r="D566" s="11">
        <f>VLOOKUP(Health_Care[[#This Row],[Customer ID]],Table6[#All],8,0)</f>
        <v>17507.47</v>
      </c>
    </row>
    <row r="567" spans="1:4" x14ac:dyDescent="0.35">
      <c r="A567">
        <f>VLOOKUP(Health_Care[[#This Row],[Customer ID]],Table6[#All],6,0)</f>
        <v>57</v>
      </c>
      <c r="B567">
        <f>VLOOKUP(Health_Care[[#This Row],[Customer ID]],Medical_Examinations[],2,0)</f>
        <v>44.03</v>
      </c>
      <c r="C567">
        <f>VLOOKUP(Health_Care[[#This Row],[Customer ID]],Medical_Examinations[],4,0)</f>
        <v>9.36</v>
      </c>
      <c r="D567" s="11">
        <f>VLOOKUP(Health_Care[[#This Row],[Customer ID]],Table6[#All],8,0)</f>
        <v>17505.650000000001</v>
      </c>
    </row>
    <row r="568" spans="1:4" x14ac:dyDescent="0.35">
      <c r="A568">
        <f>VLOOKUP(Health_Care[[#This Row],[Customer ID]],Table6[#All],6,0)</f>
        <v>32</v>
      </c>
      <c r="B568">
        <f>VLOOKUP(Health_Care[[#This Row],[Customer ID]],Medical_Examinations[],2,0)</f>
        <v>24.6</v>
      </c>
      <c r="C568">
        <f>VLOOKUP(Health_Care[[#This Row],[Customer ID]],Medical_Examinations[],4,0)</f>
        <v>4.8099999999999996</v>
      </c>
      <c r="D568" s="11">
        <f>VLOOKUP(Health_Care[[#This Row],[Customer ID]],Table6[#All],8,0)</f>
        <v>17496.310000000001</v>
      </c>
    </row>
    <row r="569" spans="1:4" x14ac:dyDescent="0.35">
      <c r="A569">
        <f>VLOOKUP(Health_Care[[#This Row],[Customer ID]],Table6[#All],6,0)</f>
        <v>52</v>
      </c>
      <c r="B569">
        <f>VLOOKUP(Health_Care[[#This Row],[Customer ID]],Medical_Examinations[],2,0)</f>
        <v>49.15</v>
      </c>
      <c r="C569">
        <f>VLOOKUP(Health_Care[[#This Row],[Customer ID]],Medical_Examinations[],4,0)</f>
        <v>8.08</v>
      </c>
      <c r="D569" s="11">
        <f>VLOOKUP(Health_Care[[#This Row],[Customer ID]],Table6[#All],8,0)</f>
        <v>17479.53</v>
      </c>
    </row>
    <row r="570" spans="1:4" x14ac:dyDescent="0.35">
      <c r="A570">
        <f>VLOOKUP(Health_Care[[#This Row],[Customer ID]],Table6[#All],6,0)</f>
        <v>19</v>
      </c>
      <c r="B570">
        <f>VLOOKUP(Health_Care[[#This Row],[Customer ID]],Medical_Examinations[],2,0)</f>
        <v>28.31</v>
      </c>
      <c r="C570">
        <f>VLOOKUP(Health_Care[[#This Row],[Customer ID]],Medical_Examinations[],4,0)</f>
        <v>6.29</v>
      </c>
      <c r="D570" s="11">
        <f>VLOOKUP(Health_Care[[#This Row],[Customer ID]],Table6[#All],8,0)</f>
        <v>17468.98</v>
      </c>
    </row>
    <row r="571" spans="1:4" x14ac:dyDescent="0.35">
      <c r="A571">
        <f>VLOOKUP(Health_Care[[#This Row],[Customer ID]],Table6[#All],6,0)</f>
        <v>30</v>
      </c>
      <c r="B571">
        <f>VLOOKUP(Health_Care[[#This Row],[Customer ID]],Medical_Examinations[],2,0)</f>
        <v>22.99</v>
      </c>
      <c r="C571">
        <f>VLOOKUP(Health_Care[[#This Row],[Customer ID]],Medical_Examinations[],4,0)</f>
        <v>6.29</v>
      </c>
      <c r="D571" s="11">
        <f>VLOOKUP(Health_Care[[#This Row],[Customer ID]],Table6[#All],8,0)</f>
        <v>17361.77</v>
      </c>
    </row>
    <row r="572" spans="1:4" x14ac:dyDescent="0.35">
      <c r="A572">
        <f>VLOOKUP(Health_Care[[#This Row],[Customer ID]],Table6[#All],6,0)</f>
        <v>19</v>
      </c>
      <c r="B572">
        <f>VLOOKUP(Health_Care[[#This Row],[Customer ID]],Medical_Examinations[],2,0)</f>
        <v>29.07</v>
      </c>
      <c r="C572">
        <f>VLOOKUP(Health_Care[[#This Row],[Customer ID]],Medical_Examinations[],4,0)</f>
        <v>5.12</v>
      </c>
      <c r="D572" s="11">
        <f>VLOOKUP(Health_Care[[#This Row],[Customer ID]],Table6[#All],8,0)</f>
        <v>17352.68</v>
      </c>
    </row>
    <row r="573" spans="1:4" x14ac:dyDescent="0.35">
      <c r="A573">
        <f>VLOOKUP(Health_Care[[#This Row],[Customer ID]],Table6[#All],6,0)</f>
        <v>59</v>
      </c>
      <c r="B573">
        <f>VLOOKUP(Health_Care[[#This Row],[Customer ID]],Medical_Examinations[],2,0)</f>
        <v>42.02</v>
      </c>
      <c r="C573">
        <f>VLOOKUP(Health_Care[[#This Row],[Customer ID]],Medical_Examinations[],4,0)</f>
        <v>9.9499999999999993</v>
      </c>
      <c r="D573" s="11">
        <f>VLOOKUP(Health_Care[[#This Row],[Customer ID]],Table6[#All],8,0)</f>
        <v>17337.580000000002</v>
      </c>
    </row>
    <row r="574" spans="1:4" x14ac:dyDescent="0.35">
      <c r="A574">
        <f>VLOOKUP(Health_Care[[#This Row],[Customer ID]],Table6[#All],6,0)</f>
        <v>47</v>
      </c>
      <c r="B574">
        <f>VLOOKUP(Health_Care[[#This Row],[Customer ID]],Medical_Examinations[],2,0)</f>
        <v>49.07</v>
      </c>
      <c r="C574">
        <f>VLOOKUP(Health_Care[[#This Row],[Customer ID]],Medical_Examinations[],4,0)</f>
        <v>9.08</v>
      </c>
      <c r="D574" s="11">
        <f>VLOOKUP(Health_Care[[#This Row],[Customer ID]],Table6[#All],8,0)</f>
        <v>17253.43</v>
      </c>
    </row>
    <row r="575" spans="1:4" x14ac:dyDescent="0.35">
      <c r="A575">
        <f>VLOOKUP(Health_Care[[#This Row],[Customer ID]],Table6[#All],6,0)</f>
        <v>40</v>
      </c>
      <c r="B575">
        <f>VLOOKUP(Health_Care[[#This Row],[Customer ID]],Medical_Examinations[],2,0)</f>
        <v>19.8</v>
      </c>
      <c r="C575">
        <f>VLOOKUP(Health_Care[[#This Row],[Customer ID]],Medical_Examinations[],4,0)</f>
        <v>4.82</v>
      </c>
      <c r="D575" s="11">
        <f>VLOOKUP(Health_Care[[#This Row],[Customer ID]],Table6[#All],8,0)</f>
        <v>17179.52</v>
      </c>
    </row>
    <row r="576" spans="1:4" x14ac:dyDescent="0.35">
      <c r="A576">
        <f>VLOOKUP(Health_Care[[#This Row],[Customer ID]],Table6[#All],6,0)</f>
        <v>18</v>
      </c>
      <c r="B576">
        <f>VLOOKUP(Health_Care[[#This Row],[Customer ID]],Medical_Examinations[],2,0)</f>
        <v>27.36</v>
      </c>
      <c r="C576">
        <f>VLOOKUP(Health_Care[[#This Row],[Customer ID]],Medical_Examinations[],4,0)</f>
        <v>4.6500000000000004</v>
      </c>
      <c r="D576" s="11">
        <f>VLOOKUP(Health_Care[[#This Row],[Customer ID]],Table6[#All],8,0)</f>
        <v>17178.68</v>
      </c>
    </row>
    <row r="577" spans="1:4" x14ac:dyDescent="0.35">
      <c r="A577">
        <f>VLOOKUP(Health_Care[[#This Row],[Customer ID]],Table6[#All],6,0)</f>
        <v>59</v>
      </c>
      <c r="B577">
        <f>VLOOKUP(Health_Care[[#This Row],[Customer ID]],Medical_Examinations[],2,0)</f>
        <v>42.95</v>
      </c>
      <c r="C577">
        <f>VLOOKUP(Health_Care[[#This Row],[Customer ID]],Medical_Examinations[],4,0)</f>
        <v>5.16</v>
      </c>
      <c r="D577" s="11">
        <f>VLOOKUP(Health_Care[[#This Row],[Customer ID]],Table6[#All],8,0)</f>
        <v>17174.52</v>
      </c>
    </row>
    <row r="578" spans="1:4" x14ac:dyDescent="0.35">
      <c r="A578">
        <f>VLOOKUP(Health_Care[[#This Row],[Customer ID]],Table6[#All],6,0)</f>
        <v>57</v>
      </c>
      <c r="B578">
        <f>VLOOKUP(Health_Care[[#This Row],[Customer ID]],Medical_Examinations[],2,0)</f>
        <v>42.66</v>
      </c>
      <c r="C578">
        <f>VLOOKUP(Health_Care[[#This Row],[Customer ID]],Medical_Examinations[],4,0)</f>
        <v>10.44</v>
      </c>
      <c r="D578" s="11">
        <f>VLOOKUP(Health_Care[[#This Row],[Customer ID]],Table6[#All],8,0)</f>
        <v>17172.27</v>
      </c>
    </row>
    <row r="579" spans="1:4" x14ac:dyDescent="0.35">
      <c r="A579">
        <f>VLOOKUP(Health_Care[[#This Row],[Customer ID]],Table6[#All],6,0)</f>
        <v>25</v>
      </c>
      <c r="B579">
        <f>VLOOKUP(Health_Care[[#This Row],[Customer ID]],Medical_Examinations[],2,0)</f>
        <v>33.630000000000003</v>
      </c>
      <c r="C579">
        <f>VLOOKUP(Health_Care[[#This Row],[Customer ID]],Medical_Examinations[],4,0)</f>
        <v>5.69</v>
      </c>
      <c r="D579" s="11">
        <f>VLOOKUP(Health_Care[[#This Row],[Customer ID]],Table6[#All],8,0)</f>
        <v>17128.43</v>
      </c>
    </row>
    <row r="580" spans="1:4" x14ac:dyDescent="0.35">
      <c r="A580">
        <f>VLOOKUP(Health_Care[[#This Row],[Customer ID]],Table6[#All],6,0)</f>
        <v>20</v>
      </c>
      <c r="B580">
        <f>VLOOKUP(Health_Care[[#This Row],[Customer ID]],Medical_Examinations[],2,0)</f>
        <v>26.84</v>
      </c>
      <c r="C580">
        <f>VLOOKUP(Health_Care[[#This Row],[Customer ID]],Medical_Examinations[],4,0)</f>
        <v>6.5</v>
      </c>
      <c r="D580" s="11">
        <f>VLOOKUP(Health_Care[[#This Row],[Customer ID]],Table6[#All],8,0)</f>
        <v>17085.27</v>
      </c>
    </row>
    <row r="581" spans="1:4" x14ac:dyDescent="0.35">
      <c r="A581">
        <f>VLOOKUP(Health_Care[[#This Row],[Customer ID]],Table6[#All],6,0)</f>
        <v>19</v>
      </c>
      <c r="B581">
        <f>VLOOKUP(Health_Care[[#This Row],[Customer ID]],Medical_Examinations[],2,0)</f>
        <v>28.3</v>
      </c>
      <c r="C581">
        <f>VLOOKUP(Health_Care[[#This Row],[Customer ID]],Medical_Examinations[],4,0)</f>
        <v>5.73</v>
      </c>
      <c r="D581" s="11">
        <f>VLOOKUP(Health_Care[[#This Row],[Customer ID]],Table6[#All],8,0)</f>
        <v>17081.080000000002</v>
      </c>
    </row>
    <row r="582" spans="1:4" x14ac:dyDescent="0.35">
      <c r="A582">
        <f>VLOOKUP(Health_Care[[#This Row],[Customer ID]],Table6[#All],6,0)</f>
        <v>26</v>
      </c>
      <c r="B582">
        <f>VLOOKUP(Health_Care[[#This Row],[Customer ID]],Medical_Examinations[],2,0)</f>
        <v>27.06</v>
      </c>
      <c r="C582">
        <f>VLOOKUP(Health_Care[[#This Row],[Customer ID]],Medical_Examinations[],4,0)</f>
        <v>5.74</v>
      </c>
      <c r="D582" s="11">
        <f>VLOOKUP(Health_Care[[#This Row],[Customer ID]],Table6[#All],8,0)</f>
        <v>17043.34</v>
      </c>
    </row>
    <row r="583" spans="1:4" x14ac:dyDescent="0.35">
      <c r="A583">
        <f>VLOOKUP(Health_Care[[#This Row],[Customer ID]],Table6[#All],6,0)</f>
        <v>51</v>
      </c>
      <c r="B583">
        <f>VLOOKUP(Health_Care[[#This Row],[Customer ID]],Medical_Examinations[],2,0)</f>
        <v>47.13</v>
      </c>
      <c r="C583">
        <f>VLOOKUP(Health_Care[[#This Row],[Customer ID]],Medical_Examinations[],4,0)</f>
        <v>8.6999999999999993</v>
      </c>
      <c r="D583" s="11">
        <f>VLOOKUP(Health_Care[[#This Row],[Customer ID]],Table6[#All],8,0)</f>
        <v>17016.009999999998</v>
      </c>
    </row>
    <row r="584" spans="1:4" x14ac:dyDescent="0.35">
      <c r="A584">
        <f>VLOOKUP(Health_Care[[#This Row],[Customer ID]],Table6[#All],6,0)</f>
        <v>42</v>
      </c>
      <c r="B584">
        <f>VLOOKUP(Health_Care[[#This Row],[Customer ID]],Medical_Examinations[],2,0)</f>
        <v>51.72</v>
      </c>
      <c r="C584">
        <f>VLOOKUP(Health_Care[[#This Row],[Customer ID]],Medical_Examinations[],4,0)</f>
        <v>5.09</v>
      </c>
      <c r="D584" s="11">
        <f>VLOOKUP(Health_Care[[#This Row],[Customer ID]],Table6[#All],8,0)</f>
        <v>16990.55</v>
      </c>
    </row>
    <row r="585" spans="1:4" x14ac:dyDescent="0.35">
      <c r="A585">
        <f>VLOOKUP(Health_Care[[#This Row],[Customer ID]],Table6[#All],6,0)</f>
        <v>45</v>
      </c>
      <c r="B585">
        <f>VLOOKUP(Health_Care[[#This Row],[Customer ID]],Medical_Examinations[],2,0)</f>
        <v>48.59</v>
      </c>
      <c r="C585">
        <f>VLOOKUP(Health_Care[[#This Row],[Customer ID]],Medical_Examinations[],4,0)</f>
        <v>5.57</v>
      </c>
      <c r="D585" s="11">
        <f>VLOOKUP(Health_Care[[#This Row],[Customer ID]],Table6[#All],8,0)</f>
        <v>16921.09</v>
      </c>
    </row>
    <row r="586" spans="1:4" x14ac:dyDescent="0.35">
      <c r="A586">
        <f>VLOOKUP(Health_Care[[#This Row],[Customer ID]],Table6[#All],6,0)</f>
        <v>54</v>
      </c>
      <c r="B586">
        <f>VLOOKUP(Health_Care[[#This Row],[Customer ID]],Medical_Examinations[],2,0)</f>
        <v>45.18</v>
      </c>
      <c r="C586">
        <f>VLOOKUP(Health_Care[[#This Row],[Customer ID]],Medical_Examinations[],4,0)</f>
        <v>10.87</v>
      </c>
      <c r="D586" s="11">
        <f>VLOOKUP(Health_Care[[#This Row],[Customer ID]],Table6[#All],8,0)</f>
        <v>16903.5</v>
      </c>
    </row>
    <row r="587" spans="1:4" x14ac:dyDescent="0.35">
      <c r="A587">
        <f>VLOOKUP(Health_Care[[#This Row],[Customer ID]],Table6[#All],6,0)</f>
        <v>19</v>
      </c>
      <c r="B587">
        <f>VLOOKUP(Health_Care[[#This Row],[Customer ID]],Medical_Examinations[],2,0)</f>
        <v>27.9</v>
      </c>
      <c r="C587">
        <f>VLOOKUP(Health_Care[[#This Row],[Customer ID]],Medical_Examinations[],4,0)</f>
        <v>6.02</v>
      </c>
      <c r="D587" s="11">
        <f>VLOOKUP(Health_Care[[#This Row],[Customer ID]],Table6[#All],8,0)</f>
        <v>16884.919999999998</v>
      </c>
    </row>
    <row r="588" spans="1:4" x14ac:dyDescent="0.35">
      <c r="A588">
        <f>VLOOKUP(Health_Care[[#This Row],[Customer ID]],Table6[#All],6,0)</f>
        <v>48</v>
      </c>
      <c r="B588">
        <f>VLOOKUP(Health_Care[[#This Row],[Customer ID]],Medical_Examinations[],2,0)</f>
        <v>51.33</v>
      </c>
      <c r="C588">
        <f>VLOOKUP(Health_Care[[#This Row],[Customer ID]],Medical_Examinations[],4,0)</f>
        <v>7</v>
      </c>
      <c r="D588" s="11">
        <f>VLOOKUP(Health_Care[[#This Row],[Customer ID]],Table6[#All],8,0)</f>
        <v>16841.32</v>
      </c>
    </row>
    <row r="589" spans="1:4" x14ac:dyDescent="0.35">
      <c r="A589">
        <f>VLOOKUP(Health_Care[[#This Row],[Customer ID]],Table6[#All],6,0)</f>
        <v>27</v>
      </c>
      <c r="B589">
        <f>VLOOKUP(Health_Care[[#This Row],[Customer ID]],Medical_Examinations[],2,0)</f>
        <v>30.59</v>
      </c>
      <c r="C589">
        <f>VLOOKUP(Health_Care[[#This Row],[Customer ID]],Medical_Examinations[],4,0)</f>
        <v>5.56</v>
      </c>
      <c r="D589" s="11">
        <f>VLOOKUP(Health_Care[[#This Row],[Customer ID]],Table6[#All],8,0)</f>
        <v>16796.41</v>
      </c>
    </row>
    <row r="590" spans="1:4" x14ac:dyDescent="0.35">
      <c r="A590">
        <f>VLOOKUP(Health_Care[[#This Row],[Customer ID]],Table6[#All],6,0)</f>
        <v>60</v>
      </c>
      <c r="B590">
        <f>VLOOKUP(Health_Care[[#This Row],[Customer ID]],Medical_Examinations[],2,0)</f>
        <v>39.229999999999997</v>
      </c>
      <c r="C590">
        <f>VLOOKUP(Health_Care[[#This Row],[Customer ID]],Medical_Examinations[],4,0)</f>
        <v>8.4499999999999993</v>
      </c>
      <c r="D590" s="11">
        <f>VLOOKUP(Health_Care[[#This Row],[Customer ID]],Table6[#All],8,0)</f>
        <v>16779.400000000001</v>
      </c>
    </row>
    <row r="591" spans="1:4" x14ac:dyDescent="0.35">
      <c r="A591">
        <f>VLOOKUP(Health_Care[[#This Row],[Customer ID]],Table6[#All],6,0)</f>
        <v>33</v>
      </c>
      <c r="B591">
        <f>VLOOKUP(Health_Care[[#This Row],[Customer ID]],Medical_Examinations[],2,0)</f>
        <v>19.094999999999999</v>
      </c>
      <c r="C591">
        <f>VLOOKUP(Health_Care[[#This Row],[Customer ID]],Medical_Examinations[],4,0)</f>
        <v>6.19</v>
      </c>
      <c r="D591" s="11">
        <f>VLOOKUP(Health_Care[[#This Row],[Customer ID]],Table6[#All],8,0)</f>
        <v>16776.3</v>
      </c>
    </row>
    <row r="592" spans="1:4" x14ac:dyDescent="0.35">
      <c r="A592">
        <f>VLOOKUP(Health_Care[[#This Row],[Customer ID]],Table6[#All],6,0)</f>
        <v>48</v>
      </c>
      <c r="B592">
        <f>VLOOKUP(Health_Care[[#This Row],[Customer ID]],Medical_Examinations[],2,0)</f>
        <v>49.72</v>
      </c>
      <c r="C592">
        <f>VLOOKUP(Health_Care[[#This Row],[Customer ID]],Medical_Examinations[],4,0)</f>
        <v>7.71</v>
      </c>
      <c r="D592" s="11">
        <f>VLOOKUP(Health_Care[[#This Row],[Customer ID]],Table6[#All],8,0)</f>
        <v>16770.990000000002</v>
      </c>
    </row>
    <row r="593" spans="1:4" x14ac:dyDescent="0.35">
      <c r="A593">
        <f>VLOOKUP(Health_Care[[#This Row],[Customer ID]],Table6[#All],6,0)</f>
        <v>29</v>
      </c>
      <c r="B593">
        <f>VLOOKUP(Health_Care[[#This Row],[Customer ID]],Medical_Examinations[],2,0)</f>
        <v>21.754999999999999</v>
      </c>
      <c r="C593">
        <f>VLOOKUP(Health_Care[[#This Row],[Customer ID]],Medical_Examinations[],4,0)</f>
        <v>4.63</v>
      </c>
      <c r="D593" s="11">
        <f>VLOOKUP(Health_Care[[#This Row],[Customer ID]],Table6[#All],8,0)</f>
        <v>16657.72</v>
      </c>
    </row>
    <row r="594" spans="1:4" x14ac:dyDescent="0.35">
      <c r="A594">
        <f>VLOOKUP(Health_Care[[#This Row],[Customer ID]],Table6[#All],6,0)</f>
        <v>45</v>
      </c>
      <c r="B594">
        <f>VLOOKUP(Health_Care[[#This Row],[Customer ID]],Medical_Examinations[],2,0)</f>
        <v>48.39</v>
      </c>
      <c r="C594">
        <f>VLOOKUP(Health_Care[[#This Row],[Customer ID]],Medical_Examinations[],4,0)</f>
        <v>4.6100000000000003</v>
      </c>
      <c r="D594" s="11">
        <f>VLOOKUP(Health_Care[[#This Row],[Customer ID]],Table6[#All],8,0)</f>
        <v>16631.61</v>
      </c>
    </row>
    <row r="595" spans="1:4" x14ac:dyDescent="0.35">
      <c r="A595">
        <f>VLOOKUP(Health_Care[[#This Row],[Customer ID]],Table6[#All],6,0)</f>
        <v>47</v>
      </c>
      <c r="B595">
        <f>VLOOKUP(Health_Care[[#This Row],[Customer ID]],Medical_Examinations[],2,0)</f>
        <v>47.15</v>
      </c>
      <c r="C595">
        <f>VLOOKUP(Health_Care[[#This Row],[Customer ID]],Medical_Examinations[],4,0)</f>
        <v>9.5299999999999994</v>
      </c>
      <c r="D595" s="11">
        <f>VLOOKUP(Health_Care[[#This Row],[Customer ID]],Table6[#All],8,0)</f>
        <v>16602.18</v>
      </c>
    </row>
    <row r="596" spans="1:4" x14ac:dyDescent="0.35">
      <c r="A596">
        <f>VLOOKUP(Health_Care[[#This Row],[Customer ID]],Table6[#All],6,0)</f>
        <v>52</v>
      </c>
      <c r="B596">
        <f>VLOOKUP(Health_Care[[#This Row],[Customer ID]],Medical_Examinations[],2,0)</f>
        <v>47.59</v>
      </c>
      <c r="C596">
        <f>VLOOKUP(Health_Care[[#This Row],[Customer ID]],Medical_Examinations[],4,0)</f>
        <v>11.43</v>
      </c>
      <c r="D596" s="11">
        <f>VLOOKUP(Health_Care[[#This Row],[Customer ID]],Table6[#All],8,0)</f>
        <v>16600.16</v>
      </c>
    </row>
    <row r="597" spans="1:4" x14ac:dyDescent="0.35">
      <c r="A597">
        <f>VLOOKUP(Health_Care[[#This Row],[Customer ID]],Table6[#All],6,0)</f>
        <v>59</v>
      </c>
      <c r="B597">
        <f>VLOOKUP(Health_Care[[#This Row],[Customer ID]],Medical_Examinations[],2,0)</f>
        <v>39.81</v>
      </c>
      <c r="C597">
        <f>VLOOKUP(Health_Care[[#This Row],[Customer ID]],Medical_Examinations[],4,0)</f>
        <v>7.65</v>
      </c>
      <c r="D597" s="11">
        <f>VLOOKUP(Health_Care[[#This Row],[Customer ID]],Table6[#All],8,0)</f>
        <v>16587.96</v>
      </c>
    </row>
    <row r="598" spans="1:4" x14ac:dyDescent="0.35">
      <c r="A598">
        <f>VLOOKUP(Health_Care[[#This Row],[Customer ID]],Table6[#All],6,0)</f>
        <v>21</v>
      </c>
      <c r="B598">
        <f>VLOOKUP(Health_Care[[#This Row],[Customer ID]],Medical_Examinations[],2,0)</f>
        <v>31.02</v>
      </c>
      <c r="C598">
        <f>VLOOKUP(Health_Care[[#This Row],[Customer ID]],Medical_Examinations[],4,0)</f>
        <v>5.87</v>
      </c>
      <c r="D598" s="11">
        <f>VLOOKUP(Health_Care[[#This Row],[Customer ID]],Table6[#All],8,0)</f>
        <v>16586.5</v>
      </c>
    </row>
    <row r="599" spans="1:4" x14ac:dyDescent="0.35">
      <c r="A599">
        <f>VLOOKUP(Health_Care[[#This Row],[Customer ID]],Table6[#All],6,0)</f>
        <v>27</v>
      </c>
      <c r="B599">
        <f>VLOOKUP(Health_Care[[#This Row],[Customer ID]],Medical_Examinations[],2,0)</f>
        <v>24.75</v>
      </c>
      <c r="C599">
        <f>VLOOKUP(Health_Care[[#This Row],[Customer ID]],Medical_Examinations[],4,0)</f>
        <v>4.3600000000000003</v>
      </c>
      <c r="D599" s="11">
        <f>VLOOKUP(Health_Care[[#This Row],[Customer ID]],Table6[#All],8,0)</f>
        <v>16577.78</v>
      </c>
    </row>
    <row r="600" spans="1:4" x14ac:dyDescent="0.35">
      <c r="A600">
        <f>VLOOKUP(Health_Care[[#This Row],[Customer ID]],Table6[#All],6,0)</f>
        <v>64</v>
      </c>
      <c r="B600">
        <f>VLOOKUP(Health_Care[[#This Row],[Customer ID]],Medical_Examinations[],2,0)</f>
        <v>30.114999999999998</v>
      </c>
      <c r="C600">
        <f>VLOOKUP(Health_Care[[#This Row],[Customer ID]],Medical_Examinations[],4,0)</f>
        <v>10.119999999999999</v>
      </c>
      <c r="D600" s="11">
        <f>VLOOKUP(Health_Care[[#This Row],[Customer ID]],Table6[#All],8,0)</f>
        <v>16455.71</v>
      </c>
    </row>
    <row r="601" spans="1:4" x14ac:dyDescent="0.35">
      <c r="A601">
        <f>VLOOKUP(Health_Care[[#This Row],[Customer ID]],Table6[#All],6,0)</f>
        <v>19</v>
      </c>
      <c r="B601">
        <f>VLOOKUP(Health_Care[[#This Row],[Customer ID]],Medical_Examinations[],2,0)</f>
        <v>26.03</v>
      </c>
      <c r="C601">
        <f>VLOOKUP(Health_Care[[#This Row],[Customer ID]],Medical_Examinations[],4,0)</f>
        <v>4.01</v>
      </c>
      <c r="D601" s="11">
        <f>VLOOKUP(Health_Care[[#This Row],[Customer ID]],Table6[#All],8,0)</f>
        <v>16450.89</v>
      </c>
    </row>
    <row r="602" spans="1:4" x14ac:dyDescent="0.35">
      <c r="A602">
        <f>VLOOKUP(Health_Care[[#This Row],[Customer ID]],Table6[#All],6,0)</f>
        <v>27</v>
      </c>
      <c r="B602">
        <f>VLOOKUP(Health_Care[[#This Row],[Customer ID]],Medical_Examinations[],2,0)</f>
        <v>20.045000000000002</v>
      </c>
      <c r="C602">
        <f>VLOOKUP(Health_Care[[#This Row],[Customer ID]],Medical_Examinations[],4,0)</f>
        <v>4.7699999999999996</v>
      </c>
      <c r="D602" s="11">
        <f>VLOOKUP(Health_Care[[#This Row],[Customer ID]],Table6[#All],8,0)</f>
        <v>16420.490000000002</v>
      </c>
    </row>
    <row r="603" spans="1:4" x14ac:dyDescent="0.35">
      <c r="A603">
        <f>VLOOKUP(Health_Care[[#This Row],[Customer ID]],Table6[#All],6,0)</f>
        <v>57</v>
      </c>
      <c r="B603">
        <f>VLOOKUP(Health_Care[[#This Row],[Customer ID]],Medical_Examinations[],2,0)</f>
        <v>40.24</v>
      </c>
      <c r="C603">
        <f>VLOOKUP(Health_Care[[#This Row],[Customer ID]],Medical_Examinations[],4,0)</f>
        <v>6.83</v>
      </c>
      <c r="D603" s="11">
        <f>VLOOKUP(Health_Care[[#This Row],[Customer ID]],Table6[#All],8,0)</f>
        <v>16351.42</v>
      </c>
    </row>
    <row r="604" spans="1:4" x14ac:dyDescent="0.35">
      <c r="A604">
        <f>VLOOKUP(Health_Care[[#This Row],[Customer ID]],Table6[#All],6,0)</f>
        <v>53</v>
      </c>
      <c r="B604">
        <f>VLOOKUP(Health_Care[[#This Row],[Customer ID]],Medical_Examinations[],2,0)</f>
        <v>43.15</v>
      </c>
      <c r="C604">
        <f>VLOOKUP(Health_Care[[#This Row],[Customer ID]],Medical_Examinations[],4,0)</f>
        <v>6.14</v>
      </c>
      <c r="D604" s="11">
        <f>VLOOKUP(Health_Care[[#This Row],[Customer ID]],Table6[#All],8,0)</f>
        <v>16311.05</v>
      </c>
    </row>
    <row r="605" spans="1:4" x14ac:dyDescent="0.35">
      <c r="A605">
        <f>VLOOKUP(Health_Care[[#This Row],[Customer ID]],Table6[#All],6,0)</f>
        <v>19</v>
      </c>
      <c r="B605">
        <f>VLOOKUP(Health_Care[[#This Row],[Customer ID]],Medical_Examinations[],2,0)</f>
        <v>27.7</v>
      </c>
      <c r="C605">
        <f>VLOOKUP(Health_Care[[#This Row],[Customer ID]],Medical_Examinations[],4,0)</f>
        <v>5.6</v>
      </c>
      <c r="D605" s="11">
        <f>VLOOKUP(Health_Care[[#This Row],[Customer ID]],Table6[#All],8,0)</f>
        <v>16297.85</v>
      </c>
    </row>
    <row r="606" spans="1:4" x14ac:dyDescent="0.35">
      <c r="A606">
        <f>VLOOKUP(Health_Care[[#This Row],[Customer ID]],Table6[#All],6,0)</f>
        <v>50</v>
      </c>
      <c r="B606">
        <f>VLOOKUP(Health_Care[[#This Row],[Customer ID]],Medical_Examinations[],2,0)</f>
        <v>45.68</v>
      </c>
      <c r="C606">
        <f>VLOOKUP(Health_Care[[#This Row],[Customer ID]],Medical_Examinations[],4,0)</f>
        <v>4.8</v>
      </c>
      <c r="D606" s="11">
        <f>VLOOKUP(Health_Care[[#This Row],[Customer ID]],Table6[#All],8,0)</f>
        <v>16267.32</v>
      </c>
    </row>
    <row r="607" spans="1:4" x14ac:dyDescent="0.35">
      <c r="A607">
        <f>VLOOKUP(Health_Care[[#This Row],[Customer ID]],Table6[#All],6,0)</f>
        <v>20</v>
      </c>
      <c r="B607">
        <f>VLOOKUP(Health_Care[[#This Row],[Customer ID]],Medical_Examinations[],2,0)</f>
        <v>27.3</v>
      </c>
      <c r="C607">
        <f>VLOOKUP(Health_Care[[#This Row],[Customer ID]],Medical_Examinations[],4,0)</f>
        <v>11.89</v>
      </c>
      <c r="D607" s="11">
        <f>VLOOKUP(Health_Care[[#This Row],[Customer ID]],Table6[#All],8,0)</f>
        <v>16232.85</v>
      </c>
    </row>
    <row r="608" spans="1:4" x14ac:dyDescent="0.35">
      <c r="A608">
        <f>VLOOKUP(Health_Care[[#This Row],[Customer ID]],Table6[#All],6,0)</f>
        <v>34</v>
      </c>
      <c r="B608">
        <f>VLOOKUP(Health_Care[[#This Row],[Customer ID]],Medical_Examinations[],2,0)</f>
        <v>54.45</v>
      </c>
      <c r="C608">
        <f>VLOOKUP(Health_Care[[#This Row],[Customer ID]],Medical_Examinations[],4,0)</f>
        <v>4.7300000000000004</v>
      </c>
      <c r="D608" s="11">
        <f>VLOOKUP(Health_Care[[#This Row],[Customer ID]],Table6[#All],8,0)</f>
        <v>16205.88</v>
      </c>
    </row>
    <row r="609" spans="1:4" x14ac:dyDescent="0.35">
      <c r="A609">
        <f>VLOOKUP(Health_Care[[#This Row],[Customer ID]],Table6[#All],6,0)</f>
        <v>34</v>
      </c>
      <c r="B609">
        <f>VLOOKUP(Health_Care[[#This Row],[Customer ID]],Medical_Examinations[],2,0)</f>
        <v>54.43</v>
      </c>
      <c r="C609">
        <f>VLOOKUP(Health_Care[[#This Row],[Customer ID]],Medical_Examinations[],4,0)</f>
        <v>4.6100000000000003</v>
      </c>
      <c r="D609" s="11">
        <f>VLOOKUP(Health_Care[[#This Row],[Customer ID]],Table6[#All],8,0)</f>
        <v>16199.1</v>
      </c>
    </row>
    <row r="610" spans="1:4" x14ac:dyDescent="0.35">
      <c r="A610">
        <f>VLOOKUP(Health_Care[[#This Row],[Customer ID]],Table6[#All],6,0)</f>
        <v>48</v>
      </c>
      <c r="B610">
        <f>VLOOKUP(Health_Care[[#This Row],[Customer ID]],Medical_Examinations[],2,0)</f>
        <v>48.01</v>
      </c>
      <c r="C610">
        <f>VLOOKUP(Health_Care[[#This Row],[Customer ID]],Medical_Examinations[],4,0)</f>
        <v>7.3</v>
      </c>
      <c r="D610" s="11">
        <f>VLOOKUP(Health_Care[[#This Row],[Customer ID]],Table6[#All],8,0)</f>
        <v>16190.97</v>
      </c>
    </row>
    <row r="611" spans="1:4" x14ac:dyDescent="0.35">
      <c r="A611">
        <f>VLOOKUP(Health_Care[[#This Row],[Customer ID]],Table6[#All],6,0)</f>
        <v>40</v>
      </c>
      <c r="B611">
        <f>VLOOKUP(Health_Care[[#This Row],[Customer ID]],Medical_Examinations[],2,0)</f>
        <v>48.32</v>
      </c>
      <c r="C611">
        <f>VLOOKUP(Health_Care[[#This Row],[Customer ID]],Medical_Examinations[],4,0)</f>
        <v>5.88</v>
      </c>
      <c r="D611" s="11">
        <f>VLOOKUP(Health_Care[[#This Row],[Customer ID]],Table6[#All],8,0)</f>
        <v>16152.04</v>
      </c>
    </row>
    <row r="612" spans="1:4" x14ac:dyDescent="0.35">
      <c r="A612">
        <f>VLOOKUP(Health_Care[[#This Row],[Customer ID]],Table6[#All],6,0)</f>
        <v>29</v>
      </c>
      <c r="B612">
        <f>VLOOKUP(Health_Care[[#This Row],[Customer ID]],Medical_Examinations[],2,0)</f>
        <v>22.895</v>
      </c>
      <c r="C612">
        <f>VLOOKUP(Health_Care[[#This Row],[Customer ID]],Medical_Examinations[],4,0)</f>
        <v>4.0599999999999996</v>
      </c>
      <c r="D612" s="11">
        <f>VLOOKUP(Health_Care[[#This Row],[Customer ID]],Table6[#All],8,0)</f>
        <v>16138.76</v>
      </c>
    </row>
    <row r="613" spans="1:4" x14ac:dyDescent="0.35">
      <c r="A613">
        <f>VLOOKUP(Health_Care[[#This Row],[Customer ID]],Table6[#All],6,0)</f>
        <v>35</v>
      </c>
      <c r="B613">
        <f>VLOOKUP(Health_Care[[#This Row],[Customer ID]],Medical_Examinations[],2,0)</f>
        <v>54.85</v>
      </c>
      <c r="C613">
        <f>VLOOKUP(Health_Care[[#This Row],[Customer ID]],Medical_Examinations[],4,0)</f>
        <v>4.9000000000000004</v>
      </c>
      <c r="D613" s="11">
        <f>VLOOKUP(Health_Care[[#This Row],[Customer ID]],Table6[#All],8,0)</f>
        <v>16122.65</v>
      </c>
    </row>
    <row r="614" spans="1:4" x14ac:dyDescent="0.35">
      <c r="A614">
        <f>VLOOKUP(Health_Care[[#This Row],[Customer ID]],Table6[#All],6,0)</f>
        <v>29</v>
      </c>
      <c r="B614">
        <f>VLOOKUP(Health_Care[[#This Row],[Customer ID]],Medical_Examinations[],2,0)</f>
        <v>21.85</v>
      </c>
      <c r="C614">
        <f>VLOOKUP(Health_Care[[#This Row],[Customer ID]],Medical_Examinations[],4,0)</f>
        <v>5.52</v>
      </c>
      <c r="D614" s="11">
        <f>VLOOKUP(Health_Care[[#This Row],[Customer ID]],Table6[#All],8,0)</f>
        <v>16115.3</v>
      </c>
    </row>
    <row r="615" spans="1:4" x14ac:dyDescent="0.35">
      <c r="A615">
        <f>VLOOKUP(Health_Care[[#This Row],[Customer ID]],Table6[#All],6,0)</f>
        <v>37</v>
      </c>
      <c r="B615">
        <f>VLOOKUP(Health_Care[[#This Row],[Customer ID]],Medical_Examinations[],2,0)</f>
        <v>51.86</v>
      </c>
      <c r="C615">
        <f>VLOOKUP(Health_Care[[#This Row],[Customer ID]],Medical_Examinations[],4,0)</f>
        <v>5.2</v>
      </c>
      <c r="D615" s="11">
        <f>VLOOKUP(Health_Care[[#This Row],[Customer ID]],Table6[#All],8,0)</f>
        <v>16097.94</v>
      </c>
    </row>
    <row r="616" spans="1:4" x14ac:dyDescent="0.35">
      <c r="A616">
        <f>VLOOKUP(Health_Care[[#This Row],[Customer ID]],Table6[#All],6,0)</f>
        <v>64</v>
      </c>
      <c r="B616">
        <f>VLOOKUP(Health_Care[[#This Row],[Customer ID]],Medical_Examinations[],2,0)</f>
        <v>39.049999999999997</v>
      </c>
      <c r="C616">
        <f>VLOOKUP(Health_Care[[#This Row],[Customer ID]],Medical_Examinations[],4,0)</f>
        <v>7.59</v>
      </c>
      <c r="D616" s="11">
        <f>VLOOKUP(Health_Care[[#This Row],[Customer ID]],Table6[#All],8,0)</f>
        <v>16085.13</v>
      </c>
    </row>
    <row r="617" spans="1:4" x14ac:dyDescent="0.35">
      <c r="A617">
        <f>VLOOKUP(Health_Care[[#This Row],[Customer ID]],Table6[#All],6,0)</f>
        <v>64</v>
      </c>
      <c r="B617">
        <f>VLOOKUP(Health_Care[[#This Row],[Customer ID]],Medical_Examinations[],2,0)</f>
        <v>31.824999999999999</v>
      </c>
      <c r="C617">
        <f>VLOOKUP(Health_Care[[#This Row],[Customer ID]],Medical_Examinations[],4,0)</f>
        <v>8.2799999999999994</v>
      </c>
      <c r="D617" s="11">
        <f>VLOOKUP(Health_Care[[#This Row],[Customer ID]],Table6[#All],8,0)</f>
        <v>16069.08</v>
      </c>
    </row>
    <row r="618" spans="1:4" x14ac:dyDescent="0.35">
      <c r="A618">
        <f>VLOOKUP(Health_Care[[#This Row],[Customer ID]],Table6[#All],6,0)</f>
        <v>44</v>
      </c>
      <c r="B618">
        <f>VLOOKUP(Health_Care[[#This Row],[Customer ID]],Medical_Examinations[],2,0)</f>
        <v>46.43</v>
      </c>
      <c r="C618">
        <f>VLOOKUP(Health_Care[[#This Row],[Customer ID]],Medical_Examinations[],4,0)</f>
        <v>6.72</v>
      </c>
      <c r="D618" s="11">
        <f>VLOOKUP(Health_Care[[#This Row],[Customer ID]],Table6[#All],8,0)</f>
        <v>16062.89</v>
      </c>
    </row>
    <row r="619" spans="1:4" x14ac:dyDescent="0.35">
      <c r="A619">
        <f>VLOOKUP(Health_Care[[#This Row],[Customer ID]],Table6[#All],6,0)</f>
        <v>34</v>
      </c>
      <c r="B619">
        <f>VLOOKUP(Health_Care[[#This Row],[Customer ID]],Medical_Examinations[],2,0)</f>
        <v>53.63</v>
      </c>
      <c r="C619">
        <f>VLOOKUP(Health_Care[[#This Row],[Customer ID]],Medical_Examinations[],4,0)</f>
        <v>5.47</v>
      </c>
      <c r="D619" s="11">
        <f>VLOOKUP(Health_Care[[#This Row],[Customer ID]],Table6[#All],8,0)</f>
        <v>16059.06</v>
      </c>
    </row>
    <row r="620" spans="1:4" x14ac:dyDescent="0.35">
      <c r="A620">
        <f>VLOOKUP(Health_Care[[#This Row],[Customer ID]],Table6[#All],6,0)</f>
        <v>42</v>
      </c>
      <c r="B620">
        <f>VLOOKUP(Health_Care[[#This Row],[Customer ID]],Medical_Examinations[],2,0)</f>
        <v>48.7</v>
      </c>
      <c r="C620">
        <f>VLOOKUP(Health_Care[[#This Row],[Customer ID]],Medical_Examinations[],4,0)</f>
        <v>4.71</v>
      </c>
      <c r="D620" s="11">
        <f>VLOOKUP(Health_Care[[#This Row],[Customer ID]],Table6[#All],8,0)</f>
        <v>15966.19</v>
      </c>
    </row>
    <row r="621" spans="1:4" x14ac:dyDescent="0.35">
      <c r="A621">
        <f>VLOOKUP(Health_Care[[#This Row],[Customer ID]],Table6[#All],6,0)</f>
        <v>40</v>
      </c>
      <c r="B621">
        <f>VLOOKUP(Health_Care[[#This Row],[Customer ID]],Medical_Examinations[],2,0)</f>
        <v>48.81</v>
      </c>
      <c r="C621">
        <f>VLOOKUP(Health_Care[[#This Row],[Customer ID]],Medical_Examinations[],4,0)</f>
        <v>5.49</v>
      </c>
      <c r="D621" s="11">
        <f>VLOOKUP(Health_Care[[#This Row],[Customer ID]],Table6[#All],8,0)</f>
        <v>15965.29</v>
      </c>
    </row>
    <row r="622" spans="1:4" x14ac:dyDescent="0.35">
      <c r="A622">
        <f>VLOOKUP(Health_Care[[#This Row],[Customer ID]],Table6[#All],6,0)</f>
        <v>42</v>
      </c>
      <c r="B622">
        <f>VLOOKUP(Health_Care[[#This Row],[Customer ID]],Medical_Examinations[],2,0)</f>
        <v>47.53</v>
      </c>
      <c r="C622">
        <f>VLOOKUP(Health_Care[[#This Row],[Customer ID]],Medical_Examinations[],4,0)</f>
        <v>4.72</v>
      </c>
      <c r="D622" s="11">
        <f>VLOOKUP(Health_Care[[#This Row],[Customer ID]],Table6[#All],8,0)</f>
        <v>15922.29</v>
      </c>
    </row>
    <row r="623" spans="1:4" x14ac:dyDescent="0.35">
      <c r="A623">
        <f>VLOOKUP(Health_Care[[#This Row],[Customer ID]],Table6[#All],6,0)</f>
        <v>60</v>
      </c>
      <c r="B623">
        <f>VLOOKUP(Health_Care[[#This Row],[Customer ID]],Medical_Examinations[],2,0)</f>
        <v>36.85</v>
      </c>
      <c r="C623">
        <f>VLOOKUP(Health_Care[[#This Row],[Customer ID]],Medical_Examinations[],4,0)</f>
        <v>6.7</v>
      </c>
      <c r="D623" s="11">
        <f>VLOOKUP(Health_Care[[#This Row],[Customer ID]],Table6[#All],8,0)</f>
        <v>15840.81</v>
      </c>
    </row>
    <row r="624" spans="1:4" x14ac:dyDescent="0.35">
      <c r="A624">
        <f>VLOOKUP(Health_Care[[#This Row],[Customer ID]],Table6[#All],6,0)</f>
        <v>40</v>
      </c>
      <c r="B624">
        <f>VLOOKUP(Health_Care[[#This Row],[Customer ID]],Medical_Examinations[],2,0)</f>
        <v>29.3</v>
      </c>
      <c r="C624">
        <f>VLOOKUP(Health_Care[[#This Row],[Customer ID]],Medical_Examinations[],4,0)</f>
        <v>5.5</v>
      </c>
      <c r="D624" s="11">
        <f>VLOOKUP(Health_Care[[#This Row],[Customer ID]],Table6[#All],8,0)</f>
        <v>15828.82</v>
      </c>
    </row>
    <row r="625" spans="1:4" x14ac:dyDescent="0.35">
      <c r="A625">
        <f>VLOOKUP(Health_Care[[#This Row],[Customer ID]],Table6[#All],6,0)</f>
        <v>38</v>
      </c>
      <c r="B625">
        <f>VLOOKUP(Health_Care[[#This Row],[Customer ID]],Medical_Examinations[],2,0)</f>
        <v>19.3</v>
      </c>
      <c r="C625">
        <f>VLOOKUP(Health_Care[[#This Row],[Customer ID]],Medical_Examinations[],4,0)</f>
        <v>4.46</v>
      </c>
      <c r="D625" s="11">
        <f>VLOOKUP(Health_Care[[#This Row],[Customer ID]],Table6[#All],8,0)</f>
        <v>15820.7</v>
      </c>
    </row>
    <row r="626" spans="1:4" x14ac:dyDescent="0.35">
      <c r="A626">
        <f>VLOOKUP(Health_Care[[#This Row],[Customer ID]],Table6[#All],6,0)</f>
        <v>25</v>
      </c>
      <c r="B626">
        <f>VLOOKUP(Health_Care[[#This Row],[Customer ID]],Medical_Examinations[],2,0)</f>
        <v>24.13</v>
      </c>
      <c r="C626">
        <f>VLOOKUP(Health_Care[[#This Row],[Customer ID]],Medical_Examinations[],4,0)</f>
        <v>5.29</v>
      </c>
      <c r="D626" s="11">
        <f>VLOOKUP(Health_Care[[#This Row],[Customer ID]],Table6[#All],8,0)</f>
        <v>15817.99</v>
      </c>
    </row>
    <row r="627" spans="1:4" x14ac:dyDescent="0.35">
      <c r="A627">
        <f>VLOOKUP(Health_Care[[#This Row],[Customer ID]],Table6[#All],6,0)</f>
        <v>48</v>
      </c>
      <c r="B627">
        <f>VLOOKUP(Health_Care[[#This Row],[Customer ID]],Medical_Examinations[],2,0)</f>
        <v>46.7</v>
      </c>
      <c r="C627">
        <f>VLOOKUP(Health_Care[[#This Row],[Customer ID]],Medical_Examinations[],4,0)</f>
        <v>10.99</v>
      </c>
      <c r="D627" s="11">
        <f>VLOOKUP(Health_Care[[#This Row],[Customer ID]],Table6[#All],8,0)</f>
        <v>15746.62</v>
      </c>
    </row>
    <row r="628" spans="1:4" x14ac:dyDescent="0.35">
      <c r="A628">
        <f>VLOOKUP(Health_Care[[#This Row],[Customer ID]],Table6[#All],6,0)</f>
        <v>46</v>
      </c>
      <c r="B628">
        <f>VLOOKUP(Health_Care[[#This Row],[Customer ID]],Medical_Examinations[],2,0)</f>
        <v>45.27</v>
      </c>
      <c r="C628">
        <f>VLOOKUP(Health_Care[[#This Row],[Customer ID]],Medical_Examinations[],4,0)</f>
        <v>5.2</v>
      </c>
      <c r="D628" s="11">
        <f>VLOOKUP(Health_Care[[#This Row],[Customer ID]],Table6[#All],8,0)</f>
        <v>15698.86</v>
      </c>
    </row>
    <row r="629" spans="1:4" x14ac:dyDescent="0.35">
      <c r="A629">
        <f>VLOOKUP(Health_Care[[#This Row],[Customer ID]],Table6[#All],6,0)</f>
        <v>49</v>
      </c>
      <c r="B629">
        <f>VLOOKUP(Health_Care[[#This Row],[Customer ID]],Medical_Examinations[],2,0)</f>
        <v>44.29</v>
      </c>
      <c r="C629">
        <f>VLOOKUP(Health_Care[[#This Row],[Customer ID]],Medical_Examinations[],4,0)</f>
        <v>9.66</v>
      </c>
      <c r="D629" s="11">
        <f>VLOOKUP(Health_Care[[#This Row],[Customer ID]],Table6[#All],8,0)</f>
        <v>15670.3</v>
      </c>
    </row>
    <row r="630" spans="1:4" x14ac:dyDescent="0.35">
      <c r="A630">
        <f>VLOOKUP(Health_Care[[#This Row],[Customer ID]],Table6[#All],6,0)</f>
        <v>34</v>
      </c>
      <c r="B630">
        <f>VLOOKUP(Health_Care[[#This Row],[Customer ID]],Medical_Examinations[],2,0)</f>
        <v>54.59</v>
      </c>
      <c r="C630">
        <f>VLOOKUP(Health_Care[[#This Row],[Customer ID]],Medical_Examinations[],4,0)</f>
        <v>4.22</v>
      </c>
      <c r="D630" s="11">
        <f>VLOOKUP(Health_Care[[#This Row],[Customer ID]],Table6[#All],8,0)</f>
        <v>15646.28</v>
      </c>
    </row>
    <row r="631" spans="1:4" x14ac:dyDescent="0.35">
      <c r="A631">
        <f>VLOOKUP(Health_Care[[#This Row],[Customer ID]],Table6[#All],6,0)</f>
        <v>63</v>
      </c>
      <c r="B631">
        <f>VLOOKUP(Health_Care[[#This Row],[Customer ID]],Medical_Examinations[],2,0)</f>
        <v>32.965000000000003</v>
      </c>
      <c r="C631">
        <f>VLOOKUP(Health_Care[[#This Row],[Customer ID]],Medical_Examinations[],4,0)</f>
        <v>11.78</v>
      </c>
      <c r="D631" s="11">
        <f>VLOOKUP(Health_Care[[#This Row],[Customer ID]],Table6[#All],8,0)</f>
        <v>15612.19</v>
      </c>
    </row>
    <row r="632" spans="1:4" x14ac:dyDescent="0.35">
      <c r="A632">
        <f>VLOOKUP(Health_Care[[#This Row],[Customer ID]],Table6[#All],6,0)</f>
        <v>57</v>
      </c>
      <c r="B632">
        <f>VLOOKUP(Health_Care[[#This Row],[Customer ID]],Medical_Examinations[],2,0)</f>
        <v>38.049999999999997</v>
      </c>
      <c r="C632">
        <f>VLOOKUP(Health_Care[[#This Row],[Customer ID]],Medical_Examinations[],4,0)</f>
        <v>9.6199999999999992</v>
      </c>
      <c r="D632" s="11">
        <f>VLOOKUP(Health_Care[[#This Row],[Customer ID]],Table6[#All],8,0)</f>
        <v>15608.58</v>
      </c>
    </row>
    <row r="633" spans="1:4" x14ac:dyDescent="0.35">
      <c r="A633">
        <f>VLOOKUP(Health_Care[[#This Row],[Customer ID]],Table6[#All],6,0)</f>
        <v>48</v>
      </c>
      <c r="B633">
        <f>VLOOKUP(Health_Care[[#This Row],[Customer ID]],Medical_Examinations[],2,0)</f>
        <v>46.14</v>
      </c>
      <c r="C633">
        <f>VLOOKUP(Health_Care[[#This Row],[Customer ID]],Medical_Examinations[],4,0)</f>
        <v>10.78</v>
      </c>
      <c r="D633" s="11">
        <f>VLOOKUP(Health_Care[[#This Row],[Customer ID]],Table6[#All],8,0)</f>
        <v>15556.67</v>
      </c>
    </row>
    <row r="634" spans="1:4" x14ac:dyDescent="0.35">
      <c r="A634">
        <f>VLOOKUP(Health_Care[[#This Row],[Customer ID]],Table6[#All],6,0)</f>
        <v>63</v>
      </c>
      <c r="B634">
        <f>VLOOKUP(Health_Care[[#This Row],[Customer ID]],Medical_Examinations[],2,0)</f>
        <v>41.325000000000003</v>
      </c>
      <c r="C634">
        <f>VLOOKUP(Health_Care[[#This Row],[Customer ID]],Medical_Examinations[],4,0)</f>
        <v>5.1100000000000003</v>
      </c>
      <c r="D634" s="11">
        <f>VLOOKUP(Health_Care[[#This Row],[Customer ID]],Table6[#All],8,0)</f>
        <v>15555.19</v>
      </c>
    </row>
    <row r="635" spans="1:4" x14ac:dyDescent="0.35">
      <c r="A635">
        <f>VLOOKUP(Health_Care[[#This Row],[Customer ID]],Table6[#All],6,0)</f>
        <v>48</v>
      </c>
      <c r="B635">
        <f>VLOOKUP(Health_Care[[#This Row],[Customer ID]],Medical_Examinations[],2,0)</f>
        <v>44.64</v>
      </c>
      <c r="C635">
        <f>VLOOKUP(Health_Care[[#This Row],[Customer ID]],Medical_Examinations[],4,0)</f>
        <v>7.18</v>
      </c>
      <c r="D635" s="11">
        <f>VLOOKUP(Health_Care[[#This Row],[Customer ID]],Table6[#All],8,0)</f>
        <v>15532.16</v>
      </c>
    </row>
    <row r="636" spans="1:4" x14ac:dyDescent="0.35">
      <c r="A636">
        <f>VLOOKUP(Health_Care[[#This Row],[Customer ID]],Table6[#All],6,0)</f>
        <v>18</v>
      </c>
      <c r="B636">
        <f>VLOOKUP(Health_Care[[#This Row],[Customer ID]],Medical_Examinations[],2,0)</f>
        <v>25.175000000000001</v>
      </c>
      <c r="C636">
        <f>VLOOKUP(Health_Care[[#This Row],[Customer ID]],Medical_Examinations[],4,0)</f>
        <v>4.96</v>
      </c>
      <c r="D636" s="11">
        <f>VLOOKUP(Health_Care[[#This Row],[Customer ID]],Table6[#All],8,0)</f>
        <v>15518.18</v>
      </c>
    </row>
    <row r="637" spans="1:4" x14ac:dyDescent="0.35">
      <c r="A637">
        <f>VLOOKUP(Health_Care[[#This Row],[Customer ID]],Table6[#All],6,0)</f>
        <v>46</v>
      </c>
      <c r="B637">
        <f>VLOOKUP(Health_Care[[#This Row],[Customer ID]],Medical_Examinations[],2,0)</f>
        <v>43.11</v>
      </c>
      <c r="C637">
        <f>VLOOKUP(Health_Care[[#This Row],[Customer ID]],Medical_Examinations[],4,0)</f>
        <v>4.67</v>
      </c>
      <c r="D637" s="11">
        <f>VLOOKUP(Health_Care[[#This Row],[Customer ID]],Table6[#All],8,0)</f>
        <v>15450.48</v>
      </c>
    </row>
    <row r="638" spans="1:4" x14ac:dyDescent="0.35">
      <c r="A638">
        <f>VLOOKUP(Health_Care[[#This Row],[Customer ID]],Table6[#All],6,0)</f>
        <v>32</v>
      </c>
      <c r="B638">
        <f>VLOOKUP(Health_Care[[#This Row],[Customer ID]],Medical_Examinations[],2,0)</f>
        <v>53.32</v>
      </c>
      <c r="C638">
        <f>VLOOKUP(Health_Care[[#This Row],[Customer ID]],Medical_Examinations[],4,0)</f>
        <v>5.0599999999999996</v>
      </c>
      <c r="D638" s="11">
        <f>VLOOKUP(Health_Care[[#This Row],[Customer ID]],Table6[#All],8,0)</f>
        <v>15440.2</v>
      </c>
    </row>
    <row r="639" spans="1:4" x14ac:dyDescent="0.35">
      <c r="A639">
        <f>VLOOKUP(Health_Care[[#This Row],[Customer ID]],Table6[#All],6,0)</f>
        <v>58</v>
      </c>
      <c r="B639">
        <f>VLOOKUP(Health_Care[[#This Row],[Customer ID]],Medical_Examinations[],2,0)</f>
        <v>38.04</v>
      </c>
      <c r="C639">
        <f>VLOOKUP(Health_Care[[#This Row],[Customer ID]],Medical_Examinations[],4,0)</f>
        <v>5.0199999999999996</v>
      </c>
      <c r="D639" s="11">
        <f>VLOOKUP(Health_Care[[#This Row],[Customer ID]],Table6[#All],8,0)</f>
        <v>15377.77</v>
      </c>
    </row>
    <row r="640" spans="1:4" x14ac:dyDescent="0.35">
      <c r="A640">
        <f>VLOOKUP(Health_Care[[#This Row],[Customer ID]],Table6[#All],6,0)</f>
        <v>60</v>
      </c>
      <c r="B640">
        <f>VLOOKUP(Health_Care[[#This Row],[Customer ID]],Medical_Examinations[],2,0)</f>
        <v>37.9</v>
      </c>
      <c r="C640">
        <f>VLOOKUP(Health_Care[[#This Row],[Customer ID]],Medical_Examinations[],4,0)</f>
        <v>7.76</v>
      </c>
      <c r="D640" s="11">
        <f>VLOOKUP(Health_Care[[#This Row],[Customer ID]],Table6[#All],8,0)</f>
        <v>15368.22</v>
      </c>
    </row>
    <row r="641" spans="1:4" x14ac:dyDescent="0.35">
      <c r="A641">
        <f>VLOOKUP(Health_Care[[#This Row],[Customer ID]],Table6[#All],6,0)</f>
        <v>54</v>
      </c>
      <c r="B641">
        <f>VLOOKUP(Health_Care[[#This Row],[Customer ID]],Medical_Examinations[],2,0)</f>
        <v>39.6</v>
      </c>
      <c r="C641">
        <f>VLOOKUP(Health_Care[[#This Row],[Customer ID]],Medical_Examinations[],4,0)</f>
        <v>9.32</v>
      </c>
      <c r="D641" s="11">
        <f>VLOOKUP(Health_Care[[#This Row],[Customer ID]],Table6[#All],8,0)</f>
        <v>15363.77</v>
      </c>
    </row>
    <row r="642" spans="1:4" x14ac:dyDescent="0.35">
      <c r="A642">
        <f>VLOOKUP(Health_Care[[#This Row],[Customer ID]],Table6[#All],6,0)</f>
        <v>34</v>
      </c>
      <c r="B642">
        <f>VLOOKUP(Health_Care[[#This Row],[Customer ID]],Medical_Examinations[],2,0)</f>
        <v>50.92</v>
      </c>
      <c r="C642">
        <f>VLOOKUP(Health_Care[[#This Row],[Customer ID]],Medical_Examinations[],4,0)</f>
        <v>5.31</v>
      </c>
      <c r="D642" s="11">
        <f>VLOOKUP(Health_Care[[#This Row],[Customer ID]],Table6[#All],8,0)</f>
        <v>15361.5</v>
      </c>
    </row>
    <row r="643" spans="1:4" x14ac:dyDescent="0.35">
      <c r="A643">
        <f>VLOOKUP(Health_Care[[#This Row],[Customer ID]],Table6[#All],6,0)</f>
        <v>21</v>
      </c>
      <c r="B643">
        <f>VLOOKUP(Health_Care[[#This Row],[Customer ID]],Medical_Examinations[],2,0)</f>
        <v>21.85</v>
      </c>
      <c r="C643">
        <f>VLOOKUP(Health_Care[[#This Row],[Customer ID]],Medical_Examinations[],4,0)</f>
        <v>5.56</v>
      </c>
      <c r="D643" s="11">
        <f>VLOOKUP(Health_Care[[#This Row],[Customer ID]],Table6[#All],8,0)</f>
        <v>15359.1</v>
      </c>
    </row>
    <row r="644" spans="1:4" x14ac:dyDescent="0.35">
      <c r="A644">
        <f>VLOOKUP(Health_Care[[#This Row],[Customer ID]],Table6[#All],6,0)</f>
        <v>59</v>
      </c>
      <c r="B644">
        <f>VLOOKUP(Health_Care[[#This Row],[Customer ID]],Medical_Examinations[],2,0)</f>
        <v>36.08</v>
      </c>
      <c r="C644">
        <f>VLOOKUP(Health_Care[[#This Row],[Customer ID]],Medical_Examinations[],4,0)</f>
        <v>7.11</v>
      </c>
      <c r="D644" s="11">
        <f>VLOOKUP(Health_Care[[#This Row],[Customer ID]],Table6[#All],8,0)</f>
        <v>15322.77</v>
      </c>
    </row>
    <row r="645" spans="1:4" x14ac:dyDescent="0.35">
      <c r="A645">
        <f>VLOOKUP(Health_Care[[#This Row],[Customer ID]],Table6[#All],6,0)</f>
        <v>53</v>
      </c>
      <c r="B645">
        <f>VLOOKUP(Health_Care[[#This Row],[Customer ID]],Medical_Examinations[],2,0)</f>
        <v>40.44</v>
      </c>
      <c r="C645">
        <f>VLOOKUP(Health_Care[[#This Row],[Customer ID]],Medical_Examinations[],4,0)</f>
        <v>5.13</v>
      </c>
      <c r="D645" s="11">
        <f>VLOOKUP(Health_Care[[#This Row],[Customer ID]],Table6[#All],8,0)</f>
        <v>15260.52</v>
      </c>
    </row>
    <row r="646" spans="1:4" x14ac:dyDescent="0.35">
      <c r="A646">
        <f>VLOOKUP(Health_Care[[#This Row],[Customer ID]],Table6[#All],6,0)</f>
        <v>62</v>
      </c>
      <c r="B646">
        <f>VLOOKUP(Health_Care[[#This Row],[Customer ID]],Medical_Examinations[],2,0)</f>
        <v>38.094999999999999</v>
      </c>
      <c r="C646">
        <f>VLOOKUP(Health_Care[[#This Row],[Customer ID]],Medical_Examinations[],4,0)</f>
        <v>10.199999999999999</v>
      </c>
      <c r="D646" s="11">
        <f>VLOOKUP(Health_Care[[#This Row],[Customer ID]],Table6[#All],8,0)</f>
        <v>15230.32</v>
      </c>
    </row>
    <row r="647" spans="1:4" x14ac:dyDescent="0.35">
      <c r="A647">
        <f>VLOOKUP(Health_Care[[#This Row],[Customer ID]],Table6[#All],6,0)</f>
        <v>44</v>
      </c>
      <c r="B647">
        <f>VLOOKUP(Health_Care[[#This Row],[Customer ID]],Medical_Examinations[],2,0)</f>
        <v>44.95</v>
      </c>
      <c r="C647">
        <f>VLOOKUP(Health_Care[[#This Row],[Customer ID]],Medical_Examinations[],4,0)</f>
        <v>10.4</v>
      </c>
      <c r="D647" s="11">
        <f>VLOOKUP(Health_Care[[#This Row],[Customer ID]],Table6[#All],8,0)</f>
        <v>15207.92</v>
      </c>
    </row>
    <row r="648" spans="1:4" x14ac:dyDescent="0.35">
      <c r="A648">
        <f>VLOOKUP(Health_Care[[#This Row],[Customer ID]],Table6[#All],6,0)</f>
        <v>60</v>
      </c>
      <c r="B648">
        <f>VLOOKUP(Health_Care[[#This Row],[Customer ID]],Medical_Examinations[],2,0)</f>
        <v>35.54</v>
      </c>
      <c r="C648">
        <f>VLOOKUP(Health_Care[[#This Row],[Customer ID]],Medical_Examinations[],4,0)</f>
        <v>10.67</v>
      </c>
      <c r="D648" s="11">
        <f>VLOOKUP(Health_Care[[#This Row],[Customer ID]],Table6[#All],8,0)</f>
        <v>15174.81</v>
      </c>
    </row>
    <row r="649" spans="1:4" x14ac:dyDescent="0.35">
      <c r="A649">
        <f>VLOOKUP(Health_Care[[#This Row],[Customer ID]],Table6[#All],6,0)</f>
        <v>63</v>
      </c>
      <c r="B649">
        <f>VLOOKUP(Health_Care[[#This Row],[Customer ID]],Medical_Examinations[],2,0)</f>
        <v>39.799999999999997</v>
      </c>
      <c r="C649">
        <f>VLOOKUP(Health_Care[[#This Row],[Customer ID]],Medical_Examinations[],4,0)</f>
        <v>4.6500000000000004</v>
      </c>
      <c r="D649" s="11">
        <f>VLOOKUP(Health_Care[[#This Row],[Customer ID]],Table6[#All],8,0)</f>
        <v>15170.07</v>
      </c>
    </row>
    <row r="650" spans="1:4" x14ac:dyDescent="0.35">
      <c r="A650">
        <f>VLOOKUP(Health_Care[[#This Row],[Customer ID]],Table6[#All],6,0)</f>
        <v>64</v>
      </c>
      <c r="B650">
        <f>VLOOKUP(Health_Care[[#This Row],[Customer ID]],Medical_Examinations[],2,0)</f>
        <v>33.659999999999997</v>
      </c>
      <c r="C650">
        <f>VLOOKUP(Health_Care[[#This Row],[Customer ID]],Medical_Examinations[],4,0)</f>
        <v>5.65</v>
      </c>
      <c r="D650" s="11">
        <f>VLOOKUP(Health_Care[[#This Row],[Customer ID]],Table6[#All],8,0)</f>
        <v>15161.53</v>
      </c>
    </row>
    <row r="651" spans="1:4" x14ac:dyDescent="0.35">
      <c r="A651">
        <f>VLOOKUP(Health_Care[[#This Row],[Customer ID]],Table6[#All],6,0)</f>
        <v>60</v>
      </c>
      <c r="B651">
        <f>VLOOKUP(Health_Care[[#This Row],[Customer ID]],Medical_Examinations[],2,0)</f>
        <v>35.5</v>
      </c>
      <c r="C651">
        <f>VLOOKUP(Health_Care[[#This Row],[Customer ID]],Medical_Examinations[],4,0)</f>
        <v>11.97</v>
      </c>
      <c r="D651" s="11">
        <f>VLOOKUP(Health_Care[[#This Row],[Customer ID]],Table6[#All],8,0)</f>
        <v>15161.25</v>
      </c>
    </row>
    <row r="652" spans="1:4" x14ac:dyDescent="0.35">
      <c r="A652">
        <f>VLOOKUP(Health_Care[[#This Row],[Customer ID]],Table6[#All],6,0)</f>
        <v>51</v>
      </c>
      <c r="B652">
        <f>VLOOKUP(Health_Care[[#This Row],[Customer ID]],Medical_Examinations[],2,0)</f>
        <v>41.63</v>
      </c>
      <c r="C652">
        <f>VLOOKUP(Health_Care[[#This Row],[Customer ID]],Medical_Examinations[],4,0)</f>
        <v>6.71</v>
      </c>
      <c r="D652" s="11">
        <f>VLOOKUP(Health_Care[[#This Row],[Customer ID]],Table6[#All],8,0)</f>
        <v>15150.44</v>
      </c>
    </row>
    <row r="653" spans="1:4" x14ac:dyDescent="0.35">
      <c r="A653">
        <f>VLOOKUP(Health_Care[[#This Row],[Customer ID]],Table6[#All],6,0)</f>
        <v>44</v>
      </c>
      <c r="B653">
        <f>VLOOKUP(Health_Care[[#This Row],[Customer ID]],Medical_Examinations[],2,0)</f>
        <v>46.49</v>
      </c>
      <c r="C653">
        <f>VLOOKUP(Health_Care[[#This Row],[Customer ID]],Medical_Examinations[],4,0)</f>
        <v>11.92</v>
      </c>
      <c r="D653" s="11">
        <f>VLOOKUP(Health_Care[[#This Row],[Customer ID]],Table6[#All],8,0)</f>
        <v>15123.19</v>
      </c>
    </row>
    <row r="654" spans="1:4" x14ac:dyDescent="0.35">
      <c r="A654">
        <f>VLOOKUP(Health_Care[[#This Row],[Customer ID]],Table6[#All],6,0)</f>
        <v>50</v>
      </c>
      <c r="B654">
        <f>VLOOKUP(Health_Care[[#This Row],[Customer ID]],Medical_Examinations[],2,0)</f>
        <v>43.29</v>
      </c>
      <c r="C654">
        <f>VLOOKUP(Health_Care[[#This Row],[Customer ID]],Medical_Examinations[],4,0)</f>
        <v>5.35</v>
      </c>
      <c r="D654" s="11">
        <f>VLOOKUP(Health_Care[[#This Row],[Customer ID]],Table6[#All],8,0)</f>
        <v>15103.69</v>
      </c>
    </row>
    <row r="655" spans="1:4" x14ac:dyDescent="0.35">
      <c r="A655">
        <f>VLOOKUP(Health_Care[[#This Row],[Customer ID]],Table6[#All],6,0)</f>
        <v>47</v>
      </c>
      <c r="B655">
        <f>VLOOKUP(Health_Care[[#This Row],[Customer ID]],Medical_Examinations[],2,0)</f>
        <v>43.08</v>
      </c>
      <c r="C655">
        <f>VLOOKUP(Health_Care[[#This Row],[Customer ID]],Medical_Examinations[],4,0)</f>
        <v>8.9600000000000009</v>
      </c>
      <c r="D655" s="11">
        <f>VLOOKUP(Health_Care[[#This Row],[Customer ID]],Table6[#All],8,0)</f>
        <v>15090.35</v>
      </c>
    </row>
    <row r="656" spans="1:4" x14ac:dyDescent="0.35">
      <c r="A656">
        <f>VLOOKUP(Health_Care[[#This Row],[Customer ID]],Table6[#All],6,0)</f>
        <v>54</v>
      </c>
      <c r="B656">
        <f>VLOOKUP(Health_Care[[#This Row],[Customer ID]],Medical_Examinations[],2,0)</f>
        <v>39.07</v>
      </c>
      <c r="C656">
        <f>VLOOKUP(Health_Care[[#This Row],[Customer ID]],Medical_Examinations[],4,0)</f>
        <v>11.93</v>
      </c>
      <c r="D656" s="11">
        <f>VLOOKUP(Health_Care[[#This Row],[Customer ID]],Table6[#All],8,0)</f>
        <v>15052.68</v>
      </c>
    </row>
    <row r="657" spans="1:4" x14ac:dyDescent="0.35">
      <c r="A657">
        <f>VLOOKUP(Health_Care[[#This Row],[Customer ID]],Table6[#All],6,0)</f>
        <v>51</v>
      </c>
      <c r="B657">
        <f>VLOOKUP(Health_Care[[#This Row],[Customer ID]],Medical_Examinations[],2,0)</f>
        <v>41.3</v>
      </c>
      <c r="C657">
        <f>VLOOKUP(Health_Care[[#This Row],[Customer ID]],Medical_Examinations[],4,0)</f>
        <v>9.59</v>
      </c>
      <c r="D657" s="11">
        <f>VLOOKUP(Health_Care[[#This Row],[Customer ID]],Table6[#All],8,0)</f>
        <v>15038.51</v>
      </c>
    </row>
    <row r="658" spans="1:4" x14ac:dyDescent="0.35">
      <c r="A658">
        <f>VLOOKUP(Health_Care[[#This Row],[Customer ID]],Table6[#All],6,0)</f>
        <v>52</v>
      </c>
      <c r="B658">
        <f>VLOOKUP(Health_Care[[#This Row],[Customer ID]],Medical_Examinations[],2,0)</f>
        <v>42.95</v>
      </c>
      <c r="C658">
        <f>VLOOKUP(Health_Care[[#This Row],[Customer ID]],Medical_Examinations[],4,0)</f>
        <v>11.88</v>
      </c>
      <c r="D658" s="11">
        <f>VLOOKUP(Health_Care[[#This Row],[Customer ID]],Table6[#All],8,0)</f>
        <v>15026.3</v>
      </c>
    </row>
    <row r="659" spans="1:4" x14ac:dyDescent="0.35">
      <c r="A659">
        <f>VLOOKUP(Health_Care[[#This Row],[Customer ID]],Table6[#All],6,0)</f>
        <v>43</v>
      </c>
      <c r="B659">
        <f>VLOOKUP(Health_Care[[#This Row],[Customer ID]],Medical_Examinations[],2,0)</f>
        <v>46.96</v>
      </c>
      <c r="C659">
        <f>VLOOKUP(Health_Care[[#This Row],[Customer ID]],Medical_Examinations[],4,0)</f>
        <v>4.6399999999999997</v>
      </c>
      <c r="D659" s="11">
        <f>VLOOKUP(Health_Care[[#This Row],[Customer ID]],Table6[#All],8,0)</f>
        <v>15025.76</v>
      </c>
    </row>
    <row r="660" spans="1:4" x14ac:dyDescent="0.35">
      <c r="A660">
        <f>VLOOKUP(Health_Care[[#This Row],[Customer ID]],Table6[#All],6,0)</f>
        <v>62</v>
      </c>
      <c r="B660">
        <f>VLOOKUP(Health_Care[[#This Row],[Customer ID]],Medical_Examinations[],2,0)</f>
        <v>30.495000000000001</v>
      </c>
      <c r="C660">
        <f>VLOOKUP(Health_Care[[#This Row],[Customer ID]],Medical_Examinations[],4,0)</f>
        <v>9.5299999999999994</v>
      </c>
      <c r="D660" s="11">
        <f>VLOOKUP(Health_Care[[#This Row],[Customer ID]],Table6[#All],8,0)</f>
        <v>15019.76</v>
      </c>
    </row>
    <row r="661" spans="1:4" x14ac:dyDescent="0.35">
      <c r="A661">
        <f>VLOOKUP(Health_Care[[#This Row],[Customer ID]],Table6[#All],6,0)</f>
        <v>27</v>
      </c>
      <c r="B661">
        <f>VLOOKUP(Health_Care[[#This Row],[Customer ID]],Medical_Examinations[],2,0)</f>
        <v>17.954999999999998</v>
      </c>
      <c r="C661">
        <f>VLOOKUP(Health_Care[[#This Row],[Customer ID]],Medical_Examinations[],4,0)</f>
        <v>5.29</v>
      </c>
      <c r="D661" s="11">
        <f>VLOOKUP(Health_Care[[#This Row],[Customer ID]],Table6[#All],8,0)</f>
        <v>15006.58</v>
      </c>
    </row>
    <row r="662" spans="1:4" x14ac:dyDescent="0.35">
      <c r="A662">
        <f>VLOOKUP(Health_Care[[#This Row],[Customer ID]],Table6[#All],6,0)</f>
        <v>64</v>
      </c>
      <c r="B662">
        <f>VLOOKUP(Health_Care[[#This Row],[Customer ID]],Medical_Examinations[],2,0)</f>
        <v>25.6</v>
      </c>
      <c r="C662">
        <f>VLOOKUP(Health_Care[[#This Row],[Customer ID]],Medical_Examinations[],4,0)</f>
        <v>10.95</v>
      </c>
      <c r="D662" s="11">
        <f>VLOOKUP(Health_Care[[#This Row],[Customer ID]],Table6[#All],8,0)</f>
        <v>14988.43</v>
      </c>
    </row>
    <row r="663" spans="1:4" x14ac:dyDescent="0.35">
      <c r="A663">
        <f>VLOOKUP(Health_Care[[#This Row],[Customer ID]],Table6[#All],6,0)</f>
        <v>60</v>
      </c>
      <c r="B663">
        <f>VLOOKUP(Health_Care[[#This Row],[Customer ID]],Medical_Examinations[],2,0)</f>
        <v>34.21</v>
      </c>
      <c r="C663">
        <f>VLOOKUP(Health_Care[[#This Row],[Customer ID]],Medical_Examinations[],4,0)</f>
        <v>9.17</v>
      </c>
      <c r="D663" s="11">
        <f>VLOOKUP(Health_Care[[#This Row],[Customer ID]],Table6[#All],8,0)</f>
        <v>14945.34</v>
      </c>
    </row>
    <row r="664" spans="1:4" x14ac:dyDescent="0.35">
      <c r="A664">
        <f>VLOOKUP(Health_Care[[#This Row],[Customer ID]],Table6[#All],6,0)</f>
        <v>54</v>
      </c>
      <c r="B664">
        <f>VLOOKUP(Health_Care[[#This Row],[Customer ID]],Medical_Examinations[],2,0)</f>
        <v>39.74</v>
      </c>
      <c r="C664">
        <f>VLOOKUP(Health_Care[[#This Row],[Customer ID]],Medical_Examinations[],4,0)</f>
        <v>7.39</v>
      </c>
      <c r="D664" s="11">
        <f>VLOOKUP(Health_Care[[#This Row],[Customer ID]],Table6[#All],8,0)</f>
        <v>14926.97</v>
      </c>
    </row>
    <row r="665" spans="1:4" x14ac:dyDescent="0.35">
      <c r="A665">
        <f>VLOOKUP(Health_Care[[#This Row],[Customer ID]],Table6[#All],6,0)</f>
        <v>41</v>
      </c>
      <c r="B665">
        <f>VLOOKUP(Health_Care[[#This Row],[Customer ID]],Medical_Examinations[],2,0)</f>
        <v>49.53</v>
      </c>
      <c r="C665">
        <f>VLOOKUP(Health_Care[[#This Row],[Customer ID]],Medical_Examinations[],4,0)</f>
        <v>9.1300000000000008</v>
      </c>
      <c r="D665" s="11">
        <f>VLOOKUP(Health_Care[[#This Row],[Customer ID]],Table6[#All],8,0)</f>
        <v>14908.27</v>
      </c>
    </row>
    <row r="666" spans="1:4" x14ac:dyDescent="0.35">
      <c r="A666">
        <f>VLOOKUP(Health_Care[[#This Row],[Customer ID]],Table6[#All],6,0)</f>
        <v>64</v>
      </c>
      <c r="B666">
        <f>VLOOKUP(Health_Care[[#This Row],[Customer ID]],Medical_Examinations[],2,0)</f>
        <v>39.33</v>
      </c>
      <c r="C666">
        <f>VLOOKUP(Health_Care[[#This Row],[Customer ID]],Medical_Examinations[],4,0)</f>
        <v>10.4</v>
      </c>
      <c r="D666" s="11">
        <f>VLOOKUP(Health_Care[[#This Row],[Customer ID]],Table6[#All],8,0)</f>
        <v>14901.52</v>
      </c>
    </row>
    <row r="667" spans="1:4" x14ac:dyDescent="0.35">
      <c r="A667">
        <f>VLOOKUP(Health_Care[[#This Row],[Customer ID]],Table6[#All],6,0)</f>
        <v>52</v>
      </c>
      <c r="B667">
        <f>VLOOKUP(Health_Care[[#This Row],[Customer ID]],Medical_Examinations[],2,0)</f>
        <v>39.979999999999997</v>
      </c>
      <c r="C667">
        <f>VLOOKUP(Health_Care[[#This Row],[Customer ID]],Medical_Examinations[],4,0)</f>
        <v>9.4600000000000009</v>
      </c>
      <c r="D667" s="11">
        <f>VLOOKUP(Health_Care[[#This Row],[Customer ID]],Table6[#All],8,0)</f>
        <v>14847.63</v>
      </c>
    </row>
    <row r="668" spans="1:4" x14ac:dyDescent="0.35">
      <c r="A668">
        <f>VLOOKUP(Health_Care[[#This Row],[Customer ID]],Table6[#All],6,0)</f>
        <v>42</v>
      </c>
      <c r="B668">
        <f>VLOOKUP(Health_Care[[#This Row],[Customer ID]],Medical_Examinations[],2,0)</f>
        <v>46.51</v>
      </c>
      <c r="C668">
        <f>VLOOKUP(Health_Care[[#This Row],[Customer ID]],Medical_Examinations[],4,0)</f>
        <v>8.69</v>
      </c>
      <c r="D668" s="11">
        <f>VLOOKUP(Health_Care[[#This Row],[Customer ID]],Table6[#All],8,0)</f>
        <v>14843.96</v>
      </c>
    </row>
    <row r="669" spans="1:4" x14ac:dyDescent="0.35">
      <c r="A669">
        <f>VLOOKUP(Health_Care[[#This Row],[Customer ID]],Table6[#All],6,0)</f>
        <v>43</v>
      </c>
      <c r="B669">
        <f>VLOOKUP(Health_Care[[#This Row],[Customer ID]],Medical_Examinations[],2,0)</f>
        <v>43.58</v>
      </c>
      <c r="C669">
        <f>VLOOKUP(Health_Care[[#This Row],[Customer ID]],Medical_Examinations[],4,0)</f>
        <v>4.2300000000000004</v>
      </c>
      <c r="D669" s="11">
        <f>VLOOKUP(Health_Care[[#This Row],[Customer ID]],Table6[#All],8,0)</f>
        <v>14839.34</v>
      </c>
    </row>
    <row r="670" spans="1:4" x14ac:dyDescent="0.35">
      <c r="A670">
        <f>VLOOKUP(Health_Care[[#This Row],[Customer ID]],Table6[#All],6,0)</f>
        <v>47</v>
      </c>
      <c r="B670">
        <f>VLOOKUP(Health_Care[[#This Row],[Customer ID]],Medical_Examinations[],2,0)</f>
        <v>42.28</v>
      </c>
      <c r="C670">
        <f>VLOOKUP(Health_Care[[#This Row],[Customer ID]],Medical_Examinations[],4,0)</f>
        <v>9.16</v>
      </c>
      <c r="D670" s="11">
        <f>VLOOKUP(Health_Care[[#This Row],[Customer ID]],Table6[#All],8,0)</f>
        <v>14819</v>
      </c>
    </row>
    <row r="671" spans="1:4" x14ac:dyDescent="0.35">
      <c r="A671">
        <f>VLOOKUP(Health_Care[[#This Row],[Customer ID]],Table6[#All],6,0)</f>
        <v>57</v>
      </c>
      <c r="B671">
        <f>VLOOKUP(Health_Care[[#This Row],[Customer ID]],Medical_Examinations[],2,0)</f>
        <v>35.520000000000003</v>
      </c>
      <c r="C671">
        <f>VLOOKUP(Health_Care[[#This Row],[Customer ID]],Medical_Examinations[],4,0)</f>
        <v>8.26</v>
      </c>
      <c r="D671" s="11">
        <f>VLOOKUP(Health_Care[[#This Row],[Customer ID]],Table6[#All],8,0)</f>
        <v>14750.42</v>
      </c>
    </row>
    <row r="672" spans="1:4" x14ac:dyDescent="0.35">
      <c r="A672">
        <f>VLOOKUP(Health_Care[[#This Row],[Customer ID]],Table6[#All],6,0)</f>
        <v>60</v>
      </c>
      <c r="B672">
        <f>VLOOKUP(Health_Care[[#This Row],[Customer ID]],Medical_Examinations[],2,0)</f>
        <v>33.6</v>
      </c>
      <c r="C672">
        <f>VLOOKUP(Health_Care[[#This Row],[Customer ID]],Medical_Examinations[],4,0)</f>
        <v>11.25</v>
      </c>
      <c r="D672" s="11">
        <f>VLOOKUP(Health_Care[[#This Row],[Customer ID]],Table6[#All],8,0)</f>
        <v>14738.43</v>
      </c>
    </row>
    <row r="673" spans="1:4" x14ac:dyDescent="0.35">
      <c r="A673">
        <f>VLOOKUP(Health_Care[[#This Row],[Customer ID]],Table6[#All],6,0)</f>
        <v>20</v>
      </c>
      <c r="B673">
        <f>VLOOKUP(Health_Care[[#This Row],[Customer ID]],Medical_Examinations[],2,0)</f>
        <v>22.42</v>
      </c>
      <c r="C673">
        <f>VLOOKUP(Health_Care[[#This Row],[Customer ID]],Medical_Examinations[],4,0)</f>
        <v>6.74</v>
      </c>
      <c r="D673" s="11">
        <f>VLOOKUP(Health_Care[[#This Row],[Customer ID]],Table6[#All],8,0)</f>
        <v>14711.74</v>
      </c>
    </row>
    <row r="674" spans="1:4" x14ac:dyDescent="0.35">
      <c r="A674">
        <f>VLOOKUP(Health_Care[[#This Row],[Customer ID]],Table6[#All],6,0)</f>
        <v>40</v>
      </c>
      <c r="B674">
        <f>VLOOKUP(Health_Care[[#This Row],[Customer ID]],Medical_Examinations[],2,0)</f>
        <v>46.86</v>
      </c>
      <c r="C674">
        <f>VLOOKUP(Health_Care[[#This Row],[Customer ID]],Medical_Examinations[],4,0)</f>
        <v>4.87</v>
      </c>
      <c r="D674" s="11">
        <f>VLOOKUP(Health_Care[[#This Row],[Customer ID]],Table6[#All],8,0)</f>
        <v>14696.77</v>
      </c>
    </row>
    <row r="675" spans="1:4" x14ac:dyDescent="0.35">
      <c r="A675">
        <f>VLOOKUP(Health_Care[[#This Row],[Customer ID]],Table6[#All],6,0)</f>
        <v>64</v>
      </c>
      <c r="B675">
        <f>VLOOKUP(Health_Care[[#This Row],[Customer ID]],Medical_Examinations[],2,0)</f>
        <v>32.965000000000003</v>
      </c>
      <c r="C675">
        <f>VLOOKUP(Health_Care[[#This Row],[Customer ID]],Medical_Examinations[],4,0)</f>
        <v>6.68</v>
      </c>
      <c r="D675" s="11">
        <f>VLOOKUP(Health_Care[[#This Row],[Customer ID]],Table6[#All],8,0)</f>
        <v>14692.67</v>
      </c>
    </row>
    <row r="676" spans="1:4" x14ac:dyDescent="0.35">
      <c r="A676">
        <f>VLOOKUP(Health_Care[[#This Row],[Customer ID]],Table6[#All],6,0)</f>
        <v>53</v>
      </c>
      <c r="B676">
        <f>VLOOKUP(Health_Care[[#This Row],[Customer ID]],Medical_Examinations[],2,0)</f>
        <v>39.340000000000003</v>
      </c>
      <c r="C676">
        <f>VLOOKUP(Health_Care[[#This Row],[Customer ID]],Medical_Examinations[],4,0)</f>
        <v>5.0199999999999996</v>
      </c>
      <c r="D676" s="11">
        <f>VLOOKUP(Health_Care[[#This Row],[Customer ID]],Table6[#All],8,0)</f>
        <v>14665.75</v>
      </c>
    </row>
    <row r="677" spans="1:4" x14ac:dyDescent="0.35">
      <c r="A677">
        <f>VLOOKUP(Health_Care[[#This Row],[Customer ID]],Table6[#All],6,0)</f>
        <v>41</v>
      </c>
      <c r="B677">
        <f>VLOOKUP(Health_Care[[#This Row],[Customer ID]],Medical_Examinations[],2,0)</f>
        <v>47</v>
      </c>
      <c r="C677">
        <f>VLOOKUP(Health_Care[[#This Row],[Customer ID]],Medical_Examinations[],4,0)</f>
        <v>10.64</v>
      </c>
      <c r="D677" s="11">
        <f>VLOOKUP(Health_Care[[#This Row],[Customer ID]],Table6[#All],8,0)</f>
        <v>14657.2</v>
      </c>
    </row>
    <row r="678" spans="1:4" x14ac:dyDescent="0.35">
      <c r="A678">
        <f>VLOOKUP(Health_Care[[#This Row],[Customer ID]],Table6[#All],6,0)</f>
        <v>55</v>
      </c>
      <c r="B678">
        <f>VLOOKUP(Health_Care[[#This Row],[Customer ID]],Medical_Examinations[],2,0)</f>
        <v>36.71</v>
      </c>
      <c r="C678">
        <f>VLOOKUP(Health_Care[[#This Row],[Customer ID]],Medical_Examinations[],4,0)</f>
        <v>8.74</v>
      </c>
      <c r="D678" s="11">
        <f>VLOOKUP(Health_Care[[#This Row],[Customer ID]],Table6[#All],8,0)</f>
        <v>14640.35</v>
      </c>
    </row>
    <row r="679" spans="1:4" x14ac:dyDescent="0.35">
      <c r="A679">
        <f>VLOOKUP(Health_Care[[#This Row],[Customer ID]],Table6[#All],6,0)</f>
        <v>31</v>
      </c>
      <c r="B679">
        <f>VLOOKUP(Health_Care[[#This Row],[Customer ID]],Medical_Examinations[],2,0)</f>
        <v>53.48</v>
      </c>
      <c r="C679">
        <f>VLOOKUP(Health_Care[[#This Row],[Customer ID]],Medical_Examinations[],4,0)</f>
        <v>5.64</v>
      </c>
      <c r="D679" s="11">
        <f>VLOOKUP(Health_Care[[#This Row],[Customer ID]],Table6[#All],8,0)</f>
        <v>14630.52</v>
      </c>
    </row>
    <row r="680" spans="1:4" x14ac:dyDescent="0.35">
      <c r="A680">
        <f>VLOOKUP(Health_Care[[#This Row],[Customer ID]],Table6[#All],6,0)</f>
        <v>57</v>
      </c>
      <c r="B680">
        <f>VLOOKUP(Health_Care[[#This Row],[Customer ID]],Medical_Examinations[],2,0)</f>
        <v>35.5</v>
      </c>
      <c r="C680">
        <f>VLOOKUP(Health_Care[[#This Row],[Customer ID]],Medical_Examinations[],4,0)</f>
        <v>10.37</v>
      </c>
      <c r="D680" s="11">
        <f>VLOOKUP(Health_Care[[#This Row],[Customer ID]],Table6[#All],8,0)</f>
        <v>14612.33</v>
      </c>
    </row>
    <row r="681" spans="1:4" x14ac:dyDescent="0.35">
      <c r="A681">
        <f>VLOOKUP(Health_Care[[#This Row],[Customer ID]],Table6[#All],6,0)</f>
        <v>55</v>
      </c>
      <c r="B681">
        <f>VLOOKUP(Health_Care[[#This Row],[Customer ID]],Medical_Examinations[],2,0)</f>
        <v>36.979999999999997</v>
      </c>
      <c r="C681">
        <f>VLOOKUP(Health_Care[[#This Row],[Customer ID]],Medical_Examinations[],4,0)</f>
        <v>9.56</v>
      </c>
      <c r="D681" s="11">
        <f>VLOOKUP(Health_Care[[#This Row],[Customer ID]],Table6[#All],8,0)</f>
        <v>14600.62</v>
      </c>
    </row>
    <row r="682" spans="1:4" x14ac:dyDescent="0.35">
      <c r="A682">
        <f>VLOOKUP(Health_Care[[#This Row],[Customer ID]],Table6[#All],6,0)</f>
        <v>59</v>
      </c>
      <c r="B682">
        <f>VLOOKUP(Health_Care[[#This Row],[Customer ID]],Medical_Examinations[],2,0)</f>
        <v>32.395000000000003</v>
      </c>
      <c r="C682">
        <f>VLOOKUP(Health_Care[[#This Row],[Customer ID]],Medical_Examinations[],4,0)</f>
        <v>8.23</v>
      </c>
      <c r="D682" s="11">
        <f>VLOOKUP(Health_Care[[#This Row],[Customer ID]],Table6[#All],8,0)</f>
        <v>14590.63</v>
      </c>
    </row>
    <row r="683" spans="1:4" x14ac:dyDescent="0.35">
      <c r="A683">
        <f>VLOOKUP(Health_Care[[#This Row],[Customer ID]],Table6[#All],6,0)</f>
        <v>60</v>
      </c>
      <c r="B683">
        <f>VLOOKUP(Health_Care[[#This Row],[Customer ID]],Medical_Examinations[],2,0)</f>
        <v>32.729999999999997</v>
      </c>
      <c r="C683">
        <f>VLOOKUP(Health_Care[[#This Row],[Customer ID]],Medical_Examinations[],4,0)</f>
        <v>7.03</v>
      </c>
      <c r="D683" s="11">
        <f>VLOOKUP(Health_Care[[#This Row],[Customer ID]],Table6[#All],8,0)</f>
        <v>14574.64</v>
      </c>
    </row>
    <row r="684" spans="1:4" x14ac:dyDescent="0.35">
      <c r="A684">
        <f>VLOOKUP(Health_Care[[#This Row],[Customer ID]],Table6[#All],6,0)</f>
        <v>24</v>
      </c>
      <c r="B684">
        <f>VLOOKUP(Health_Care[[#This Row],[Customer ID]],Medical_Examinations[],2,0)</f>
        <v>20.52</v>
      </c>
      <c r="C684">
        <f>VLOOKUP(Health_Care[[#This Row],[Customer ID]],Medical_Examinations[],4,0)</f>
        <v>5.45</v>
      </c>
      <c r="D684" s="11">
        <f>VLOOKUP(Health_Care[[#This Row],[Customer ID]],Table6[#All],8,0)</f>
        <v>14571.89</v>
      </c>
    </row>
    <row r="685" spans="1:4" x14ac:dyDescent="0.35">
      <c r="A685">
        <f>VLOOKUP(Health_Care[[#This Row],[Customer ID]],Table6[#All],6,0)</f>
        <v>33</v>
      </c>
      <c r="B685">
        <f>VLOOKUP(Health_Care[[#This Row],[Customer ID]],Medical_Examinations[],2,0)</f>
        <v>51.72</v>
      </c>
      <c r="C685">
        <f>VLOOKUP(Health_Care[[#This Row],[Customer ID]],Medical_Examinations[],4,0)</f>
        <v>5.76</v>
      </c>
      <c r="D685" s="11">
        <f>VLOOKUP(Health_Care[[#This Row],[Customer ID]],Table6[#All],8,0)</f>
        <v>14547.26</v>
      </c>
    </row>
    <row r="686" spans="1:4" x14ac:dyDescent="0.35">
      <c r="A686">
        <f>VLOOKUP(Health_Care[[#This Row],[Customer ID]],Table6[#All],6,0)</f>
        <v>33</v>
      </c>
      <c r="B686">
        <f>VLOOKUP(Health_Care[[#This Row],[Customer ID]],Medical_Examinations[],2,0)</f>
        <v>50.2</v>
      </c>
      <c r="C686">
        <f>VLOOKUP(Health_Care[[#This Row],[Customer ID]],Medical_Examinations[],4,0)</f>
        <v>5.4</v>
      </c>
      <c r="D686" s="11">
        <f>VLOOKUP(Health_Care[[#This Row],[Customer ID]],Table6[#All],8,0)</f>
        <v>14507.46</v>
      </c>
    </row>
    <row r="687" spans="1:4" x14ac:dyDescent="0.35">
      <c r="A687">
        <f>VLOOKUP(Health_Care[[#This Row],[Customer ID]],Table6[#All],6,0)</f>
        <v>43</v>
      </c>
      <c r="B687">
        <f>VLOOKUP(Health_Care[[#This Row],[Customer ID]],Medical_Examinations[],2,0)</f>
        <v>25.52</v>
      </c>
      <c r="C687">
        <f>VLOOKUP(Health_Care[[#This Row],[Customer ID]],Medical_Examinations[],4,0)</f>
        <v>6.35</v>
      </c>
      <c r="D687" s="11">
        <f>VLOOKUP(Health_Care[[#This Row],[Customer ID]],Table6[#All],8,0)</f>
        <v>14478.33</v>
      </c>
    </row>
    <row r="688" spans="1:4" x14ac:dyDescent="0.35">
      <c r="A688">
        <f>VLOOKUP(Health_Care[[#This Row],[Customer ID]],Table6[#All],6,0)</f>
        <v>63</v>
      </c>
      <c r="B688">
        <f>VLOOKUP(Health_Care[[#This Row],[Customer ID]],Medical_Examinations[],2,0)</f>
        <v>35.200000000000003</v>
      </c>
      <c r="C688">
        <f>VLOOKUP(Health_Care[[#This Row],[Customer ID]],Medical_Examinations[],4,0)</f>
        <v>6.26</v>
      </c>
      <c r="D688" s="11">
        <f>VLOOKUP(Health_Care[[#This Row],[Customer ID]],Table6[#All],8,0)</f>
        <v>14474.68</v>
      </c>
    </row>
    <row r="689" spans="1:4" x14ac:dyDescent="0.35">
      <c r="A689">
        <f>VLOOKUP(Health_Care[[#This Row],[Customer ID]],Table6[#All],6,0)</f>
        <v>46</v>
      </c>
      <c r="B689">
        <f>VLOOKUP(Health_Care[[#This Row],[Customer ID]],Medical_Examinations[],2,0)</f>
        <v>41.26</v>
      </c>
      <c r="C689">
        <f>VLOOKUP(Health_Care[[#This Row],[Customer ID]],Medical_Examinations[],4,0)</f>
        <v>5.97</v>
      </c>
      <c r="D689" s="11">
        <f>VLOOKUP(Health_Care[[#This Row],[Customer ID]],Table6[#All],8,0)</f>
        <v>14470.01</v>
      </c>
    </row>
    <row r="690" spans="1:4" x14ac:dyDescent="0.35">
      <c r="A690">
        <f>VLOOKUP(Health_Care[[#This Row],[Customer ID]],Table6[#All],6,0)</f>
        <v>26</v>
      </c>
      <c r="B690">
        <f>VLOOKUP(Health_Care[[#This Row],[Customer ID]],Medical_Examinations[],2,0)</f>
        <v>17.195</v>
      </c>
      <c r="C690">
        <f>VLOOKUP(Health_Care[[#This Row],[Customer ID]],Medical_Examinations[],4,0)</f>
        <v>5.29</v>
      </c>
      <c r="D690" s="11">
        <f>VLOOKUP(Health_Care[[#This Row],[Customer ID]],Table6[#All],8,0)</f>
        <v>14455.64</v>
      </c>
    </row>
    <row r="691" spans="1:4" x14ac:dyDescent="0.35">
      <c r="A691">
        <f>VLOOKUP(Health_Care[[#This Row],[Customer ID]],Table6[#All],6,0)</f>
        <v>63</v>
      </c>
      <c r="B691">
        <f>VLOOKUP(Health_Care[[#This Row],[Customer ID]],Medical_Examinations[],2,0)</f>
        <v>23.085000000000001</v>
      </c>
      <c r="C691">
        <f>VLOOKUP(Health_Care[[#This Row],[Customer ID]],Medical_Examinations[],4,0)</f>
        <v>4.2699999999999996</v>
      </c>
      <c r="D691" s="11">
        <f>VLOOKUP(Health_Care[[#This Row],[Customer ID]],Table6[#All],8,0)</f>
        <v>14451.84</v>
      </c>
    </row>
    <row r="692" spans="1:4" x14ac:dyDescent="0.35">
      <c r="A692">
        <f>VLOOKUP(Health_Care[[#This Row],[Customer ID]],Table6[#All],6,0)</f>
        <v>63</v>
      </c>
      <c r="B692">
        <f>VLOOKUP(Health_Care[[#This Row],[Customer ID]],Medical_Examinations[],2,0)</f>
        <v>21.66</v>
      </c>
      <c r="C692">
        <f>VLOOKUP(Health_Care[[#This Row],[Customer ID]],Medical_Examinations[],4,0)</f>
        <v>5.2</v>
      </c>
      <c r="D692" s="11">
        <f>VLOOKUP(Health_Care[[#This Row],[Customer ID]],Table6[#All],8,0)</f>
        <v>14449.85</v>
      </c>
    </row>
    <row r="693" spans="1:4" x14ac:dyDescent="0.35">
      <c r="A693">
        <f>VLOOKUP(Health_Care[[#This Row],[Customer ID]],Table6[#All],6,0)</f>
        <v>55</v>
      </c>
      <c r="B693">
        <f>VLOOKUP(Health_Care[[#This Row],[Customer ID]],Medical_Examinations[],2,0)</f>
        <v>36.47</v>
      </c>
      <c r="C693">
        <f>VLOOKUP(Health_Care[[#This Row],[Customer ID]],Medical_Examinations[],4,0)</f>
        <v>8.23</v>
      </c>
      <c r="D693" s="11">
        <f>VLOOKUP(Health_Care[[#This Row],[Customer ID]],Table6[#All],8,0)</f>
        <v>14427.63</v>
      </c>
    </row>
    <row r="694" spans="1:4" x14ac:dyDescent="0.35">
      <c r="A694">
        <f>VLOOKUP(Health_Care[[#This Row],[Customer ID]],Table6[#All],6,0)</f>
        <v>55</v>
      </c>
      <c r="B694">
        <f>VLOOKUP(Health_Care[[#This Row],[Customer ID]],Medical_Examinations[],2,0)</f>
        <v>36.08</v>
      </c>
      <c r="C694">
        <f>VLOOKUP(Health_Care[[#This Row],[Customer ID]],Medical_Examinations[],4,0)</f>
        <v>10.33</v>
      </c>
      <c r="D694" s="11">
        <f>VLOOKUP(Health_Care[[#This Row],[Customer ID]],Table6[#All],8,0)</f>
        <v>14426.66</v>
      </c>
    </row>
    <row r="695" spans="1:4" x14ac:dyDescent="0.35">
      <c r="A695">
        <f>VLOOKUP(Health_Care[[#This Row],[Customer ID]],Table6[#All],6,0)</f>
        <v>23</v>
      </c>
      <c r="B695">
        <f>VLOOKUP(Health_Care[[#This Row],[Customer ID]],Medical_Examinations[],2,0)</f>
        <v>23.18</v>
      </c>
      <c r="C695">
        <f>VLOOKUP(Health_Care[[#This Row],[Customer ID]],Medical_Examinations[],4,0)</f>
        <v>6.13</v>
      </c>
      <c r="D695" s="11">
        <f>VLOOKUP(Health_Care[[#This Row],[Customer ID]],Table6[#All],8,0)</f>
        <v>14426.07</v>
      </c>
    </row>
    <row r="696" spans="1:4" x14ac:dyDescent="0.35">
      <c r="A696">
        <f>VLOOKUP(Health_Care[[#This Row],[Customer ID]],Table6[#All],6,0)</f>
        <v>64</v>
      </c>
      <c r="B696">
        <f>VLOOKUP(Health_Care[[#This Row],[Customer ID]],Medical_Examinations[],2,0)</f>
        <v>39.159999999999997</v>
      </c>
      <c r="C696">
        <f>VLOOKUP(Health_Care[[#This Row],[Customer ID]],Medical_Examinations[],4,0)</f>
        <v>8.08</v>
      </c>
      <c r="D696" s="11">
        <f>VLOOKUP(Health_Care[[#This Row],[Customer ID]],Table6[#All],8,0)</f>
        <v>14418.28</v>
      </c>
    </row>
    <row r="697" spans="1:4" x14ac:dyDescent="0.35">
      <c r="A697">
        <f>VLOOKUP(Health_Care[[#This Row],[Customer ID]],Table6[#All],6,0)</f>
        <v>64</v>
      </c>
      <c r="B697">
        <f>VLOOKUP(Health_Care[[#This Row],[Customer ID]],Medical_Examinations[],2,0)</f>
        <v>38.19</v>
      </c>
      <c r="C697">
        <f>VLOOKUP(Health_Care[[#This Row],[Customer ID]],Medical_Examinations[],4,0)</f>
        <v>10.49</v>
      </c>
      <c r="D697" s="11">
        <f>VLOOKUP(Health_Care[[#This Row],[Customer ID]],Table6[#All],8,0)</f>
        <v>14410.93</v>
      </c>
    </row>
    <row r="698" spans="1:4" x14ac:dyDescent="0.35">
      <c r="A698">
        <f>VLOOKUP(Health_Care[[#This Row],[Customer ID]],Table6[#All],6,0)</f>
        <v>64</v>
      </c>
      <c r="B698">
        <f>VLOOKUP(Health_Care[[#This Row],[Customer ID]],Medical_Examinations[],2,0)</f>
        <v>26.41</v>
      </c>
      <c r="C698">
        <f>VLOOKUP(Health_Care[[#This Row],[Customer ID]],Medical_Examinations[],4,0)</f>
        <v>8.11</v>
      </c>
      <c r="D698" s="11">
        <f>VLOOKUP(Health_Care[[#This Row],[Customer ID]],Table6[#All],8,0)</f>
        <v>14394.56</v>
      </c>
    </row>
    <row r="699" spans="1:4" x14ac:dyDescent="0.35">
      <c r="A699">
        <f>VLOOKUP(Health_Care[[#This Row],[Customer ID]],Table6[#All],6,0)</f>
        <v>57</v>
      </c>
      <c r="B699">
        <f>VLOOKUP(Health_Care[[#This Row],[Customer ID]],Medical_Examinations[],2,0)</f>
        <v>28.785</v>
      </c>
      <c r="C699">
        <f>VLOOKUP(Health_Care[[#This Row],[Customer ID]],Medical_Examinations[],4,0)</f>
        <v>6.6</v>
      </c>
      <c r="D699" s="11">
        <f>VLOOKUP(Health_Care[[#This Row],[Customer ID]],Table6[#All],8,0)</f>
        <v>14394.4</v>
      </c>
    </row>
    <row r="700" spans="1:4" x14ac:dyDescent="0.35">
      <c r="A700">
        <f>VLOOKUP(Health_Care[[#This Row],[Customer ID]],Table6[#All],6,0)</f>
        <v>59</v>
      </c>
      <c r="B700">
        <f>VLOOKUP(Health_Care[[#This Row],[Customer ID]],Medical_Examinations[],2,0)</f>
        <v>26.695</v>
      </c>
      <c r="C700">
        <f>VLOOKUP(Health_Care[[#This Row],[Customer ID]],Medical_Examinations[],4,0)</f>
        <v>10.14</v>
      </c>
      <c r="D700" s="11">
        <f>VLOOKUP(Health_Care[[#This Row],[Customer ID]],Table6[#All],8,0)</f>
        <v>14382.71</v>
      </c>
    </row>
    <row r="701" spans="1:4" x14ac:dyDescent="0.35">
      <c r="A701">
        <f>VLOOKUP(Health_Care[[#This Row],[Customer ID]],Table6[#All],6,0)</f>
        <v>34</v>
      </c>
      <c r="B701">
        <f>VLOOKUP(Health_Care[[#This Row],[Customer ID]],Medical_Examinations[],2,0)</f>
        <v>32.799999999999997</v>
      </c>
      <c r="C701">
        <f>VLOOKUP(Health_Care[[#This Row],[Customer ID]],Medical_Examinations[],4,0)</f>
        <v>6.06</v>
      </c>
      <c r="D701" s="11">
        <f>VLOOKUP(Health_Care[[#This Row],[Customer ID]],Table6[#All],8,0)</f>
        <v>14358.36</v>
      </c>
    </row>
    <row r="702" spans="1:4" x14ac:dyDescent="0.35">
      <c r="A702">
        <f>VLOOKUP(Health_Care[[#This Row],[Customer ID]],Table6[#All],6,0)</f>
        <v>55</v>
      </c>
      <c r="B702">
        <f>VLOOKUP(Health_Care[[#This Row],[Customer ID]],Medical_Examinations[],2,0)</f>
        <v>35.869999999999997</v>
      </c>
      <c r="C702">
        <f>VLOOKUP(Health_Care[[#This Row],[Customer ID]],Medical_Examinations[],4,0)</f>
        <v>9.91</v>
      </c>
      <c r="D702" s="11">
        <f>VLOOKUP(Health_Care[[#This Row],[Customer ID]],Table6[#All],8,0)</f>
        <v>14355.43</v>
      </c>
    </row>
    <row r="703" spans="1:4" x14ac:dyDescent="0.35">
      <c r="A703">
        <f>VLOOKUP(Health_Care[[#This Row],[Customer ID]],Table6[#All],6,0)</f>
        <v>63</v>
      </c>
      <c r="B703">
        <f>VLOOKUP(Health_Care[[#This Row],[Customer ID]],Medical_Examinations[],2,0)</f>
        <v>21.66</v>
      </c>
      <c r="C703">
        <f>VLOOKUP(Health_Care[[#This Row],[Customer ID]],Medical_Examinations[],4,0)</f>
        <v>4.1399999999999997</v>
      </c>
      <c r="D703" s="11">
        <f>VLOOKUP(Health_Care[[#This Row],[Customer ID]],Table6[#All],8,0)</f>
        <v>14349.85</v>
      </c>
    </row>
    <row r="704" spans="1:4" x14ac:dyDescent="0.35">
      <c r="A704">
        <f>VLOOKUP(Health_Care[[#This Row],[Customer ID]],Table6[#All],6,0)</f>
        <v>53</v>
      </c>
      <c r="B704">
        <f>VLOOKUP(Health_Care[[#This Row],[Customer ID]],Medical_Examinations[],2,0)</f>
        <v>37.72</v>
      </c>
      <c r="C704">
        <f>VLOOKUP(Health_Care[[#This Row],[Customer ID]],Medical_Examinations[],4,0)</f>
        <v>4.38</v>
      </c>
      <c r="D704" s="11">
        <f>VLOOKUP(Health_Care[[#This Row],[Customer ID]],Table6[#All],8,0)</f>
        <v>14337.91</v>
      </c>
    </row>
    <row r="705" spans="1:4" x14ac:dyDescent="0.35">
      <c r="A705">
        <f>VLOOKUP(Health_Care[[#This Row],[Customer ID]],Table6[#All],6,0)</f>
        <v>64</v>
      </c>
      <c r="B705">
        <f>VLOOKUP(Health_Care[[#This Row],[Customer ID]],Medical_Examinations[],2,0)</f>
        <v>39.700000000000003</v>
      </c>
      <c r="C705">
        <f>VLOOKUP(Health_Care[[#This Row],[Customer ID]],Medical_Examinations[],4,0)</f>
        <v>9.83</v>
      </c>
      <c r="D705" s="11">
        <f>VLOOKUP(Health_Care[[#This Row],[Customer ID]],Table6[#All],8,0)</f>
        <v>14319.03</v>
      </c>
    </row>
    <row r="706" spans="1:4" x14ac:dyDescent="0.35">
      <c r="A706">
        <f>VLOOKUP(Health_Care[[#This Row],[Customer ID]],Table6[#All],6,0)</f>
        <v>64</v>
      </c>
      <c r="B706">
        <f>VLOOKUP(Health_Care[[#This Row],[Customer ID]],Medical_Examinations[],2,0)</f>
        <v>35.97</v>
      </c>
      <c r="C706">
        <f>VLOOKUP(Health_Care[[#This Row],[Customer ID]],Medical_Examinations[],4,0)</f>
        <v>11.08</v>
      </c>
      <c r="D706" s="11">
        <f>VLOOKUP(Health_Care[[#This Row],[Customer ID]],Table6[#All],8,0)</f>
        <v>14313.85</v>
      </c>
    </row>
    <row r="707" spans="1:4" x14ac:dyDescent="0.35">
      <c r="A707">
        <f>VLOOKUP(Health_Care[[#This Row],[Customer ID]],Table6[#All],6,0)</f>
        <v>54</v>
      </c>
      <c r="B707">
        <f>VLOOKUP(Health_Care[[#This Row],[Customer ID]],Medical_Examinations[],2,0)</f>
        <v>37.85</v>
      </c>
      <c r="C707">
        <f>VLOOKUP(Health_Care[[#This Row],[Customer ID]],Medical_Examinations[],4,0)</f>
        <v>11.01</v>
      </c>
      <c r="D707" s="11">
        <f>VLOOKUP(Health_Care[[#This Row],[Customer ID]],Table6[#All],8,0)</f>
        <v>14285.9</v>
      </c>
    </row>
    <row r="708" spans="1:4" x14ac:dyDescent="0.35">
      <c r="A708">
        <f>VLOOKUP(Health_Care[[#This Row],[Customer ID]],Table6[#All],6,0)</f>
        <v>18</v>
      </c>
      <c r="B708">
        <f>VLOOKUP(Health_Care[[#This Row],[Customer ID]],Medical_Examinations[],2,0)</f>
        <v>21.66</v>
      </c>
      <c r="C708">
        <f>VLOOKUP(Health_Care[[#This Row],[Customer ID]],Medical_Examinations[],4,0)</f>
        <v>4.37</v>
      </c>
      <c r="D708" s="11">
        <f>VLOOKUP(Health_Care[[#This Row],[Customer ID]],Table6[#All],8,0)</f>
        <v>14283.46</v>
      </c>
    </row>
    <row r="709" spans="1:4" x14ac:dyDescent="0.35">
      <c r="A709">
        <f>VLOOKUP(Health_Care[[#This Row],[Customer ID]],Table6[#All],6,0)</f>
        <v>50</v>
      </c>
      <c r="B709">
        <f>VLOOKUP(Health_Care[[#This Row],[Customer ID]],Medical_Examinations[],2,0)</f>
        <v>39.369999999999997</v>
      </c>
      <c r="C709">
        <f>VLOOKUP(Health_Care[[#This Row],[Customer ID]],Medical_Examinations[],4,0)</f>
        <v>5.91</v>
      </c>
      <c r="D709" s="11">
        <f>VLOOKUP(Health_Care[[#This Row],[Customer ID]],Table6[#All],8,0)</f>
        <v>14258.33</v>
      </c>
    </row>
    <row r="710" spans="1:4" x14ac:dyDescent="0.35">
      <c r="A710">
        <f>VLOOKUP(Health_Care[[#This Row],[Customer ID]],Table6[#All],6,0)</f>
        <v>48</v>
      </c>
      <c r="B710">
        <f>VLOOKUP(Health_Care[[#This Row],[Customer ID]],Medical_Examinations[],2,0)</f>
        <v>40.880000000000003</v>
      </c>
      <c r="C710">
        <f>VLOOKUP(Health_Care[[#This Row],[Customer ID]],Medical_Examinations[],4,0)</f>
        <v>7.65</v>
      </c>
      <c r="D710" s="11">
        <f>VLOOKUP(Health_Care[[#This Row],[Customer ID]],Table6[#All],8,0)</f>
        <v>14256.79</v>
      </c>
    </row>
    <row r="711" spans="1:4" x14ac:dyDescent="0.35">
      <c r="A711">
        <f>VLOOKUP(Health_Care[[#This Row],[Customer ID]],Table6[#All],6,0)</f>
        <v>63</v>
      </c>
      <c r="B711">
        <f>VLOOKUP(Health_Care[[#This Row],[Customer ID]],Medical_Examinations[],2,0)</f>
        <v>26.22</v>
      </c>
      <c r="C711">
        <f>VLOOKUP(Health_Care[[#This Row],[Customer ID]],Medical_Examinations[],4,0)</f>
        <v>5.37</v>
      </c>
      <c r="D711" s="11">
        <f>VLOOKUP(Health_Care[[#This Row],[Customer ID]],Table6[#All],8,0)</f>
        <v>14256.19</v>
      </c>
    </row>
    <row r="712" spans="1:4" x14ac:dyDescent="0.35">
      <c r="A712">
        <f>VLOOKUP(Health_Care[[#This Row],[Customer ID]],Table6[#All],6,0)</f>
        <v>63</v>
      </c>
      <c r="B712">
        <f>VLOOKUP(Health_Care[[#This Row],[Customer ID]],Medical_Examinations[],2,0)</f>
        <v>25.08</v>
      </c>
      <c r="C712">
        <f>VLOOKUP(Health_Care[[#This Row],[Customer ID]],Medical_Examinations[],4,0)</f>
        <v>5.75</v>
      </c>
      <c r="D712" s="11">
        <f>VLOOKUP(Health_Care[[#This Row],[Customer ID]],Table6[#All],8,0)</f>
        <v>14254.61</v>
      </c>
    </row>
    <row r="713" spans="1:4" x14ac:dyDescent="0.35">
      <c r="A713">
        <f>VLOOKUP(Health_Care[[#This Row],[Customer ID]],Table6[#All],6,0)</f>
        <v>61</v>
      </c>
      <c r="B713">
        <f>VLOOKUP(Health_Care[[#This Row],[Customer ID]],Medical_Examinations[],2,0)</f>
        <v>39.1</v>
      </c>
      <c r="C713">
        <f>VLOOKUP(Health_Care[[#This Row],[Customer ID]],Medical_Examinations[],4,0)</f>
        <v>6.79</v>
      </c>
      <c r="D713" s="11">
        <f>VLOOKUP(Health_Care[[#This Row],[Customer ID]],Table6[#All],8,0)</f>
        <v>14235.07</v>
      </c>
    </row>
    <row r="714" spans="1:4" x14ac:dyDescent="0.35">
      <c r="A714">
        <f>VLOOKUP(Health_Care[[#This Row],[Customer ID]],Table6[#All],6,0)</f>
        <v>64</v>
      </c>
      <c r="B714">
        <f>VLOOKUP(Health_Care[[#This Row],[Customer ID]],Medical_Examinations[],2,0)</f>
        <v>37.905000000000001</v>
      </c>
      <c r="C714">
        <f>VLOOKUP(Health_Care[[#This Row],[Customer ID]],Medical_Examinations[],4,0)</f>
        <v>7.03</v>
      </c>
      <c r="D714" s="11">
        <f>VLOOKUP(Health_Care[[#This Row],[Customer ID]],Table6[#All],8,0)</f>
        <v>14210.54</v>
      </c>
    </row>
    <row r="715" spans="1:4" x14ac:dyDescent="0.35">
      <c r="A715">
        <f>VLOOKUP(Health_Care[[#This Row],[Customer ID]],Table6[#All],6,0)</f>
        <v>39</v>
      </c>
      <c r="B715">
        <f>VLOOKUP(Health_Care[[#This Row],[Customer ID]],Medical_Examinations[],2,0)</f>
        <v>43.35</v>
      </c>
      <c r="C715">
        <f>VLOOKUP(Health_Care[[#This Row],[Customer ID]],Medical_Examinations[],4,0)</f>
        <v>5.41</v>
      </c>
      <c r="D715" s="11">
        <f>VLOOKUP(Health_Care[[#This Row],[Customer ID]],Table6[#All],8,0)</f>
        <v>14209.4</v>
      </c>
    </row>
    <row r="716" spans="1:4" x14ac:dyDescent="0.35">
      <c r="A716">
        <f>VLOOKUP(Health_Care[[#This Row],[Customer ID]],Table6[#All],6,0)</f>
        <v>54</v>
      </c>
      <c r="B716">
        <f>VLOOKUP(Health_Care[[#This Row],[Customer ID]],Medical_Examinations[],2,0)</f>
        <v>36.15</v>
      </c>
      <c r="C716">
        <f>VLOOKUP(Health_Care[[#This Row],[Customer ID]],Medical_Examinations[],4,0)</f>
        <v>8.0500000000000007</v>
      </c>
      <c r="D716" s="11">
        <f>VLOOKUP(Health_Care[[#This Row],[Customer ID]],Table6[#All],8,0)</f>
        <v>14193.55</v>
      </c>
    </row>
    <row r="717" spans="1:4" x14ac:dyDescent="0.35">
      <c r="A717">
        <f>VLOOKUP(Health_Care[[#This Row],[Customer ID]],Table6[#All],6,0)</f>
        <v>38</v>
      </c>
      <c r="B717">
        <f>VLOOKUP(Health_Care[[#This Row],[Customer ID]],Medical_Examinations[],2,0)</f>
        <v>44.98</v>
      </c>
      <c r="C717">
        <f>VLOOKUP(Health_Care[[#This Row],[Customer ID]],Medical_Examinations[],4,0)</f>
        <v>5.94</v>
      </c>
      <c r="D717" s="11">
        <f>VLOOKUP(Health_Care[[#This Row],[Customer ID]],Table6[#All],8,0)</f>
        <v>14152.46</v>
      </c>
    </row>
    <row r="718" spans="1:4" x14ac:dyDescent="0.35">
      <c r="A718">
        <f>VLOOKUP(Health_Care[[#This Row],[Customer ID]],Table6[#All],6,0)</f>
        <v>18</v>
      </c>
      <c r="B718">
        <f>VLOOKUP(Health_Care[[#This Row],[Customer ID]],Medical_Examinations[],2,0)</f>
        <v>38.28</v>
      </c>
      <c r="C718">
        <f>VLOOKUP(Health_Care[[#This Row],[Customer ID]],Medical_Examinations[],4,0)</f>
        <v>5.51</v>
      </c>
      <c r="D718" s="11">
        <f>VLOOKUP(Health_Care[[#This Row],[Customer ID]],Table6[#All],8,0)</f>
        <v>14133.04</v>
      </c>
    </row>
    <row r="719" spans="1:4" x14ac:dyDescent="0.35">
      <c r="A719">
        <f>VLOOKUP(Health_Care[[#This Row],[Customer ID]],Table6[#All],6,0)</f>
        <v>61</v>
      </c>
      <c r="B719">
        <f>VLOOKUP(Health_Care[[#This Row],[Customer ID]],Medical_Examinations[],2,0)</f>
        <v>32.299999999999997</v>
      </c>
      <c r="C719">
        <f>VLOOKUP(Health_Care[[#This Row],[Customer ID]],Medical_Examinations[],4,0)</f>
        <v>6.55</v>
      </c>
      <c r="D719" s="11">
        <f>VLOOKUP(Health_Care[[#This Row],[Customer ID]],Table6[#All],8,0)</f>
        <v>14119.62</v>
      </c>
    </row>
    <row r="720" spans="1:4" x14ac:dyDescent="0.35">
      <c r="A720">
        <f>VLOOKUP(Health_Care[[#This Row],[Customer ID]],Table6[#All],6,0)</f>
        <v>46</v>
      </c>
      <c r="B720">
        <f>VLOOKUP(Health_Care[[#This Row],[Customer ID]],Medical_Examinations[],2,0)</f>
        <v>39.51</v>
      </c>
      <c r="C720">
        <f>VLOOKUP(Health_Care[[#This Row],[Customer ID]],Medical_Examinations[],4,0)</f>
        <v>5.79</v>
      </c>
      <c r="D720" s="11">
        <f>VLOOKUP(Health_Care[[#This Row],[Customer ID]],Table6[#All],8,0)</f>
        <v>14098.07</v>
      </c>
    </row>
    <row r="721" spans="1:4" x14ac:dyDescent="0.35">
      <c r="A721">
        <f>VLOOKUP(Health_Care[[#This Row],[Customer ID]],Table6[#All],6,0)</f>
        <v>31</v>
      </c>
      <c r="B721">
        <f>VLOOKUP(Health_Care[[#This Row],[Customer ID]],Medical_Examinations[],2,0)</f>
        <v>50.46</v>
      </c>
      <c r="C721">
        <f>VLOOKUP(Health_Care[[#This Row],[Customer ID]],Medical_Examinations[],4,0)</f>
        <v>4.5599999999999996</v>
      </c>
      <c r="D721" s="11">
        <f>VLOOKUP(Health_Care[[#This Row],[Customer ID]],Table6[#All],8,0)</f>
        <v>14081.93</v>
      </c>
    </row>
    <row r="722" spans="1:4" x14ac:dyDescent="0.35">
      <c r="A722">
        <f>VLOOKUP(Health_Care[[#This Row],[Customer ID]],Table6[#All],6,0)</f>
        <v>62</v>
      </c>
      <c r="B722">
        <f>VLOOKUP(Health_Care[[#This Row],[Customer ID]],Medical_Examinations[],2,0)</f>
        <v>31.73</v>
      </c>
      <c r="C722">
        <f>VLOOKUP(Health_Care[[#This Row],[Customer ID]],Medical_Examinations[],4,0)</f>
        <v>7</v>
      </c>
      <c r="D722" s="11">
        <f>VLOOKUP(Health_Care[[#This Row],[Customer ID]],Table6[#All],8,0)</f>
        <v>14043.48</v>
      </c>
    </row>
    <row r="723" spans="1:4" x14ac:dyDescent="0.35">
      <c r="A723">
        <f>VLOOKUP(Health_Care[[#This Row],[Customer ID]],Table6[#All],6,0)</f>
        <v>59</v>
      </c>
      <c r="B723">
        <f>VLOOKUP(Health_Care[[#This Row],[Customer ID]],Medical_Examinations[],2,0)</f>
        <v>32.1</v>
      </c>
      <c r="C723">
        <f>VLOOKUP(Health_Care[[#This Row],[Customer ID]],Medical_Examinations[],4,0)</f>
        <v>6.57</v>
      </c>
      <c r="D723" s="11">
        <f>VLOOKUP(Health_Care[[#This Row],[Customer ID]],Table6[#All],8,0)</f>
        <v>14007.22</v>
      </c>
    </row>
    <row r="724" spans="1:4" x14ac:dyDescent="0.35">
      <c r="A724">
        <f>VLOOKUP(Health_Care[[#This Row],[Customer ID]],Table6[#All],6,0)</f>
        <v>59</v>
      </c>
      <c r="B724">
        <f>VLOOKUP(Health_Care[[#This Row],[Customer ID]],Medical_Examinations[],2,0)</f>
        <v>27.83</v>
      </c>
      <c r="C724">
        <f>VLOOKUP(Health_Care[[#This Row],[Customer ID]],Medical_Examinations[],4,0)</f>
        <v>11.61</v>
      </c>
      <c r="D724" s="11">
        <f>VLOOKUP(Health_Care[[#This Row],[Customer ID]],Table6[#All],8,0)</f>
        <v>14001.29</v>
      </c>
    </row>
    <row r="725" spans="1:4" x14ac:dyDescent="0.35">
      <c r="A725">
        <f>VLOOKUP(Health_Care[[#This Row],[Customer ID]],Table6[#All],6,0)</f>
        <v>59</v>
      </c>
      <c r="B725">
        <f>VLOOKUP(Health_Care[[#This Row],[Customer ID]],Medical_Examinations[],2,0)</f>
        <v>27.72</v>
      </c>
      <c r="C725">
        <f>VLOOKUP(Health_Care[[#This Row],[Customer ID]],Medical_Examinations[],4,0)</f>
        <v>8.16</v>
      </c>
      <c r="D725" s="11">
        <f>VLOOKUP(Health_Care[[#This Row],[Customer ID]],Table6[#All],8,0)</f>
        <v>14001.13</v>
      </c>
    </row>
    <row r="726" spans="1:4" x14ac:dyDescent="0.35">
      <c r="A726">
        <f>VLOOKUP(Health_Care[[#This Row],[Customer ID]],Table6[#All],6,0)</f>
        <v>63</v>
      </c>
      <c r="B726">
        <f>VLOOKUP(Health_Care[[#This Row],[Customer ID]],Medical_Examinations[],2,0)</f>
        <v>36.765000000000001</v>
      </c>
      <c r="C726">
        <f>VLOOKUP(Health_Care[[#This Row],[Customer ID]],Medical_Examinations[],4,0)</f>
        <v>4.4800000000000004</v>
      </c>
      <c r="D726" s="11">
        <f>VLOOKUP(Health_Care[[#This Row],[Customer ID]],Table6[#All],8,0)</f>
        <v>13981.85</v>
      </c>
    </row>
    <row r="727" spans="1:4" x14ac:dyDescent="0.35">
      <c r="A727">
        <f>VLOOKUP(Health_Care[[#This Row],[Customer ID]],Table6[#All],6,0)</f>
        <v>32</v>
      </c>
      <c r="B727">
        <f>VLOOKUP(Health_Care[[#This Row],[Customer ID]],Medical_Examinations[],2,0)</f>
        <v>48.36</v>
      </c>
      <c r="C727">
        <f>VLOOKUP(Health_Care[[#This Row],[Customer ID]],Medical_Examinations[],4,0)</f>
        <v>4.08</v>
      </c>
      <c r="D727" s="11">
        <f>VLOOKUP(Health_Care[[#This Row],[Customer ID]],Table6[#All],8,0)</f>
        <v>13979.45</v>
      </c>
    </row>
    <row r="728" spans="1:4" x14ac:dyDescent="0.35">
      <c r="A728">
        <f>VLOOKUP(Health_Care[[#This Row],[Customer ID]],Table6[#All],6,0)</f>
        <v>63</v>
      </c>
      <c r="B728">
        <f>VLOOKUP(Health_Care[[#This Row],[Customer ID]],Medical_Examinations[],2,0)</f>
        <v>31.445</v>
      </c>
      <c r="C728">
        <f>VLOOKUP(Health_Care[[#This Row],[Customer ID]],Medical_Examinations[],4,0)</f>
        <v>4.4000000000000004</v>
      </c>
      <c r="D728" s="11">
        <f>VLOOKUP(Health_Care[[#This Row],[Customer ID]],Table6[#All],8,0)</f>
        <v>13974.46</v>
      </c>
    </row>
    <row r="729" spans="1:4" x14ac:dyDescent="0.35">
      <c r="A729">
        <f>VLOOKUP(Health_Care[[#This Row],[Customer ID]],Table6[#All],6,0)</f>
        <v>62</v>
      </c>
      <c r="B729">
        <f>VLOOKUP(Health_Care[[#This Row],[Customer ID]],Medical_Examinations[],2,0)</f>
        <v>27.55</v>
      </c>
      <c r="C729">
        <f>VLOOKUP(Health_Care[[#This Row],[Customer ID]],Medical_Examinations[],4,0)</f>
        <v>9.02</v>
      </c>
      <c r="D729" s="11">
        <f>VLOOKUP(Health_Care[[#This Row],[Customer ID]],Table6[#All],8,0)</f>
        <v>13937.67</v>
      </c>
    </row>
    <row r="730" spans="1:4" x14ac:dyDescent="0.35">
      <c r="A730">
        <f>VLOOKUP(Health_Care[[#This Row],[Customer ID]],Table6[#All],6,0)</f>
        <v>60</v>
      </c>
      <c r="B730">
        <f>VLOOKUP(Health_Care[[#This Row],[Customer ID]],Medical_Examinations[],2,0)</f>
        <v>33.11</v>
      </c>
      <c r="C730">
        <f>VLOOKUP(Health_Care[[#This Row],[Customer ID]],Medical_Examinations[],4,0)</f>
        <v>8.06</v>
      </c>
      <c r="D730" s="11">
        <f>VLOOKUP(Health_Care[[#This Row],[Customer ID]],Table6[#All],8,0)</f>
        <v>13919.82</v>
      </c>
    </row>
    <row r="731" spans="1:4" x14ac:dyDescent="0.35">
      <c r="A731">
        <f>VLOOKUP(Health_Care[[#This Row],[Customer ID]],Table6[#All],6,0)</f>
        <v>63</v>
      </c>
      <c r="B731">
        <f>VLOOKUP(Health_Care[[#This Row],[Customer ID]],Medical_Examinations[],2,0)</f>
        <v>36.85</v>
      </c>
      <c r="C731">
        <f>VLOOKUP(Health_Care[[#This Row],[Customer ID]],Medical_Examinations[],4,0)</f>
        <v>6.21</v>
      </c>
      <c r="D731" s="11">
        <f>VLOOKUP(Health_Care[[#This Row],[Customer ID]],Table6[#All],8,0)</f>
        <v>13887.97</v>
      </c>
    </row>
    <row r="732" spans="1:4" x14ac:dyDescent="0.35">
      <c r="A732">
        <f>VLOOKUP(Health_Care[[#This Row],[Customer ID]],Table6[#All],6,0)</f>
        <v>63</v>
      </c>
      <c r="B732">
        <f>VLOOKUP(Health_Care[[#This Row],[Customer ID]],Medical_Examinations[],2,0)</f>
        <v>36.299999999999997</v>
      </c>
      <c r="C732">
        <f>VLOOKUP(Health_Care[[#This Row],[Customer ID]],Medical_Examinations[],4,0)</f>
        <v>5.79</v>
      </c>
      <c r="D732" s="11">
        <f>VLOOKUP(Health_Care[[#This Row],[Customer ID]],Table6[#All],8,0)</f>
        <v>13887.2</v>
      </c>
    </row>
    <row r="733" spans="1:4" x14ac:dyDescent="0.35">
      <c r="A733">
        <f>VLOOKUP(Health_Care[[#This Row],[Customer ID]],Table6[#All],6,0)</f>
        <v>37</v>
      </c>
      <c r="B733">
        <f>VLOOKUP(Health_Care[[#This Row],[Customer ID]],Medical_Examinations[],2,0)</f>
        <v>45.34</v>
      </c>
      <c r="C733">
        <f>VLOOKUP(Health_Care[[#This Row],[Customer ID]],Medical_Examinations[],4,0)</f>
        <v>5.69</v>
      </c>
      <c r="D733" s="11">
        <f>VLOOKUP(Health_Care[[#This Row],[Customer ID]],Table6[#All],8,0)</f>
        <v>13886.4</v>
      </c>
    </row>
    <row r="734" spans="1:4" x14ac:dyDescent="0.35">
      <c r="A734">
        <f>VLOOKUP(Health_Care[[#This Row],[Customer ID]],Table6[#All],6,0)</f>
        <v>63</v>
      </c>
      <c r="B734">
        <f>VLOOKUP(Health_Care[[#This Row],[Customer ID]],Medical_Examinations[],2,0)</f>
        <v>31.8</v>
      </c>
      <c r="C734">
        <f>VLOOKUP(Health_Care[[#This Row],[Customer ID]],Medical_Examinations[],4,0)</f>
        <v>5.36</v>
      </c>
      <c r="D734" s="11">
        <f>VLOOKUP(Health_Care[[#This Row],[Customer ID]],Table6[#All],8,0)</f>
        <v>13880.95</v>
      </c>
    </row>
    <row r="735" spans="1:4" x14ac:dyDescent="0.35">
      <c r="A735">
        <f>VLOOKUP(Health_Care[[#This Row],[Customer ID]],Table6[#All],6,0)</f>
        <v>44</v>
      </c>
      <c r="B735">
        <f>VLOOKUP(Health_Care[[#This Row],[Customer ID]],Medical_Examinations[],2,0)</f>
        <v>41.02</v>
      </c>
      <c r="C735">
        <f>VLOOKUP(Health_Care[[#This Row],[Customer ID]],Medical_Examinations[],4,0)</f>
        <v>11.37</v>
      </c>
      <c r="D735" s="11">
        <f>VLOOKUP(Health_Care[[#This Row],[Customer ID]],Table6[#All],8,0)</f>
        <v>13874.89</v>
      </c>
    </row>
    <row r="736" spans="1:4" x14ac:dyDescent="0.35">
      <c r="A736">
        <f>VLOOKUP(Health_Care[[#This Row],[Customer ID]],Table6[#All],6,0)</f>
        <v>62</v>
      </c>
      <c r="B736">
        <f>VLOOKUP(Health_Care[[#This Row],[Customer ID]],Medical_Examinations[],2,0)</f>
        <v>32.68</v>
      </c>
      <c r="C736">
        <f>VLOOKUP(Health_Care[[#This Row],[Customer ID]],Medical_Examinations[],4,0)</f>
        <v>11.87</v>
      </c>
      <c r="D736" s="11">
        <f>VLOOKUP(Health_Care[[#This Row],[Customer ID]],Table6[#All],8,0)</f>
        <v>13844.8</v>
      </c>
    </row>
    <row r="737" spans="1:4" x14ac:dyDescent="0.35">
      <c r="A737">
        <f>VLOOKUP(Health_Care[[#This Row],[Customer ID]],Table6[#All],6,0)</f>
        <v>20</v>
      </c>
      <c r="B737">
        <f>VLOOKUP(Health_Care[[#This Row],[Customer ID]],Medical_Examinations[],2,0)</f>
        <v>21.7</v>
      </c>
      <c r="C737">
        <f>VLOOKUP(Health_Care[[#This Row],[Customer ID]],Medical_Examinations[],4,0)</f>
        <v>4.9000000000000004</v>
      </c>
      <c r="D737" s="11">
        <f>VLOOKUP(Health_Care[[#This Row],[Customer ID]],Table6[#All],8,0)</f>
        <v>13844.51</v>
      </c>
    </row>
    <row r="738" spans="1:4" x14ac:dyDescent="0.35">
      <c r="A738">
        <f>VLOOKUP(Health_Care[[#This Row],[Customer ID]],Table6[#All],6,0)</f>
        <v>64</v>
      </c>
      <c r="B738">
        <f>VLOOKUP(Health_Care[[#This Row],[Customer ID]],Medical_Examinations[],2,0)</f>
        <v>40.479999999999997</v>
      </c>
      <c r="C738">
        <f>VLOOKUP(Health_Care[[#This Row],[Customer ID]],Medical_Examinations[],4,0)</f>
        <v>6.7</v>
      </c>
      <c r="D738" s="11">
        <f>VLOOKUP(Health_Care[[#This Row],[Customer ID]],Table6[#All],8,0)</f>
        <v>13831.12</v>
      </c>
    </row>
    <row r="739" spans="1:4" x14ac:dyDescent="0.35">
      <c r="A739">
        <f>VLOOKUP(Health_Care[[#This Row],[Customer ID]],Table6[#All],6,0)</f>
        <v>64</v>
      </c>
      <c r="B739">
        <f>VLOOKUP(Health_Care[[#This Row],[Customer ID]],Medical_Examinations[],2,0)</f>
        <v>34.5</v>
      </c>
      <c r="C739">
        <f>VLOOKUP(Health_Care[[#This Row],[Customer ID]],Medical_Examinations[],4,0)</f>
        <v>10.3</v>
      </c>
      <c r="D739" s="11">
        <f>VLOOKUP(Health_Care[[#This Row],[Customer ID]],Table6[#All],8,0)</f>
        <v>13822.8</v>
      </c>
    </row>
    <row r="740" spans="1:4" x14ac:dyDescent="0.35">
      <c r="A740">
        <f>VLOOKUP(Health_Care[[#This Row],[Customer ID]],Table6[#All],6,0)</f>
        <v>36</v>
      </c>
      <c r="B740">
        <f>VLOOKUP(Health_Care[[#This Row],[Customer ID]],Medical_Examinations[],2,0)</f>
        <v>45.9</v>
      </c>
      <c r="C740">
        <f>VLOOKUP(Health_Care[[#This Row],[Customer ID]],Medical_Examinations[],4,0)</f>
        <v>11.14</v>
      </c>
      <c r="D740" s="11">
        <f>VLOOKUP(Health_Care[[#This Row],[Customer ID]],Table6[#All],8,0)</f>
        <v>13819.49</v>
      </c>
    </row>
    <row r="741" spans="1:4" x14ac:dyDescent="0.35">
      <c r="A741">
        <f>VLOOKUP(Health_Care[[#This Row],[Customer ID]],Table6[#All],6,0)</f>
        <v>56</v>
      </c>
      <c r="B741">
        <f>VLOOKUP(Health_Care[[#This Row],[Customer ID]],Medical_Examinations[],2,0)</f>
        <v>33.479999999999997</v>
      </c>
      <c r="C741">
        <f>VLOOKUP(Health_Care[[#This Row],[Customer ID]],Medical_Examinations[],4,0)</f>
        <v>4.74</v>
      </c>
      <c r="D741" s="11">
        <f>VLOOKUP(Health_Care[[#This Row],[Customer ID]],Table6[#All],8,0)</f>
        <v>13801.61</v>
      </c>
    </row>
    <row r="742" spans="1:4" x14ac:dyDescent="0.35">
      <c r="A742">
        <f>VLOOKUP(Health_Care[[#This Row],[Customer ID]],Table6[#All],6,0)</f>
        <v>63</v>
      </c>
      <c r="B742">
        <f>VLOOKUP(Health_Care[[#This Row],[Customer ID]],Medical_Examinations[],2,0)</f>
        <v>28.31</v>
      </c>
      <c r="C742">
        <f>VLOOKUP(Health_Care[[#This Row],[Customer ID]],Medical_Examinations[],4,0)</f>
        <v>5.96</v>
      </c>
      <c r="D742" s="11">
        <f>VLOOKUP(Health_Care[[#This Row],[Customer ID]],Table6[#All],8,0)</f>
        <v>13770.1</v>
      </c>
    </row>
    <row r="743" spans="1:4" x14ac:dyDescent="0.35">
      <c r="A743">
        <f>VLOOKUP(Health_Care[[#This Row],[Customer ID]],Table6[#All],6,0)</f>
        <v>18</v>
      </c>
      <c r="B743">
        <f>VLOOKUP(Health_Care[[#This Row],[Customer ID]],Medical_Examinations[],2,0)</f>
        <v>21.565000000000001</v>
      </c>
      <c r="C743">
        <f>VLOOKUP(Health_Care[[#This Row],[Customer ID]],Medical_Examinations[],4,0)</f>
        <v>4.95</v>
      </c>
      <c r="D743" s="11">
        <f>VLOOKUP(Health_Care[[#This Row],[Customer ID]],Table6[#All],8,0)</f>
        <v>13747.87</v>
      </c>
    </row>
    <row r="744" spans="1:4" x14ac:dyDescent="0.35">
      <c r="A744">
        <f>VLOOKUP(Health_Care[[#This Row],[Customer ID]],Table6[#All],6,0)</f>
        <v>53</v>
      </c>
      <c r="B744">
        <f>VLOOKUP(Health_Care[[#This Row],[Customer ID]],Medical_Examinations[],2,0)</f>
        <v>35.590000000000003</v>
      </c>
      <c r="C744">
        <f>VLOOKUP(Health_Care[[#This Row],[Customer ID]],Medical_Examinations[],4,0)</f>
        <v>5.21</v>
      </c>
      <c r="D744" s="11">
        <f>VLOOKUP(Health_Care[[#This Row],[Customer ID]],Table6[#All],8,0)</f>
        <v>13746.74</v>
      </c>
    </row>
    <row r="745" spans="1:4" x14ac:dyDescent="0.35">
      <c r="A745">
        <f>VLOOKUP(Health_Care[[#This Row],[Customer ID]],Table6[#All],6,0)</f>
        <v>37</v>
      </c>
      <c r="B745">
        <f>VLOOKUP(Health_Care[[#This Row],[Customer ID]],Medical_Examinations[],2,0)</f>
        <v>43.44</v>
      </c>
      <c r="C745">
        <f>VLOOKUP(Health_Care[[#This Row],[Customer ID]],Medical_Examinations[],4,0)</f>
        <v>4.8600000000000003</v>
      </c>
      <c r="D745" s="11">
        <f>VLOOKUP(Health_Care[[#This Row],[Customer ID]],Table6[#All],8,0)</f>
        <v>13726.21</v>
      </c>
    </row>
    <row r="746" spans="1:4" x14ac:dyDescent="0.35">
      <c r="A746">
        <f>VLOOKUP(Health_Care[[#This Row],[Customer ID]],Table6[#All],6,0)</f>
        <v>41</v>
      </c>
      <c r="B746">
        <f>VLOOKUP(Health_Care[[#This Row],[Customer ID]],Medical_Examinations[],2,0)</f>
        <v>21.754999999999999</v>
      </c>
      <c r="C746">
        <f>VLOOKUP(Health_Care[[#This Row],[Customer ID]],Medical_Examinations[],4,0)</f>
        <v>7.79</v>
      </c>
      <c r="D746" s="11">
        <f>VLOOKUP(Health_Care[[#This Row],[Customer ID]],Table6[#All],8,0)</f>
        <v>13725.47</v>
      </c>
    </row>
    <row r="747" spans="1:4" x14ac:dyDescent="0.35">
      <c r="A747">
        <f>VLOOKUP(Health_Care[[#This Row],[Customer ID]],Table6[#All],6,0)</f>
        <v>36</v>
      </c>
      <c r="B747">
        <f>VLOOKUP(Health_Care[[#This Row],[Customer ID]],Medical_Examinations[],2,0)</f>
        <v>44.55</v>
      </c>
      <c r="C747">
        <f>VLOOKUP(Health_Care[[#This Row],[Customer ID]],Medical_Examinations[],4,0)</f>
        <v>7.12</v>
      </c>
      <c r="D747" s="11">
        <f>VLOOKUP(Health_Care[[#This Row],[Customer ID]],Table6[#All],8,0)</f>
        <v>13714.55</v>
      </c>
    </row>
    <row r="748" spans="1:4" x14ac:dyDescent="0.35">
      <c r="A748">
        <f>VLOOKUP(Health_Care[[#This Row],[Customer ID]],Table6[#All],6,0)</f>
        <v>37</v>
      </c>
      <c r="B748">
        <f>VLOOKUP(Health_Care[[#This Row],[Customer ID]],Medical_Examinations[],2,0)</f>
        <v>43.32</v>
      </c>
      <c r="C748">
        <f>VLOOKUP(Health_Care[[#This Row],[Customer ID]],Medical_Examinations[],4,0)</f>
        <v>4.67</v>
      </c>
      <c r="D748" s="11">
        <f>VLOOKUP(Health_Care[[#This Row],[Customer ID]],Table6[#All],8,0)</f>
        <v>13685.51</v>
      </c>
    </row>
    <row r="749" spans="1:4" x14ac:dyDescent="0.35">
      <c r="A749">
        <f>VLOOKUP(Health_Care[[#This Row],[Customer ID]],Table6[#All],6,0)</f>
        <v>59</v>
      </c>
      <c r="B749">
        <f>VLOOKUP(Health_Care[[#This Row],[Customer ID]],Medical_Examinations[],2,0)</f>
        <v>31.23</v>
      </c>
      <c r="C749">
        <f>VLOOKUP(Health_Care[[#This Row],[Customer ID]],Medical_Examinations[],4,0)</f>
        <v>9.1199999999999992</v>
      </c>
      <c r="D749" s="11">
        <f>VLOOKUP(Health_Care[[#This Row],[Customer ID]],Table6[#All],8,0)</f>
        <v>13677.68</v>
      </c>
    </row>
    <row r="750" spans="1:4" x14ac:dyDescent="0.35">
      <c r="A750">
        <f>VLOOKUP(Health_Care[[#This Row],[Customer ID]],Table6[#All],6,0)</f>
        <v>38</v>
      </c>
      <c r="B750">
        <f>VLOOKUP(Health_Care[[#This Row],[Customer ID]],Medical_Examinations[],2,0)</f>
        <v>42.81</v>
      </c>
      <c r="C750">
        <f>VLOOKUP(Health_Care[[#This Row],[Customer ID]],Medical_Examinations[],4,0)</f>
        <v>4.1500000000000004</v>
      </c>
      <c r="D750" s="11">
        <f>VLOOKUP(Health_Care[[#This Row],[Customer ID]],Table6[#All],8,0)</f>
        <v>13638.06</v>
      </c>
    </row>
    <row r="751" spans="1:4" x14ac:dyDescent="0.35">
      <c r="A751">
        <f>VLOOKUP(Health_Care[[#This Row],[Customer ID]],Table6[#All],6,0)</f>
        <v>61</v>
      </c>
      <c r="B751">
        <f>VLOOKUP(Health_Care[[#This Row],[Customer ID]],Medical_Examinations[],2,0)</f>
        <v>35.909999999999997</v>
      </c>
      <c r="C751">
        <f>VLOOKUP(Health_Care[[#This Row],[Customer ID]],Medical_Examinations[],4,0)</f>
        <v>6.72</v>
      </c>
      <c r="D751" s="11">
        <f>VLOOKUP(Health_Care[[#This Row],[Customer ID]],Table6[#All],8,0)</f>
        <v>13635.64</v>
      </c>
    </row>
    <row r="752" spans="1:4" x14ac:dyDescent="0.35">
      <c r="A752">
        <f>VLOOKUP(Health_Care[[#This Row],[Customer ID]],Table6[#All],6,0)</f>
        <v>53</v>
      </c>
      <c r="B752">
        <f>VLOOKUP(Health_Care[[#This Row],[Customer ID]],Medical_Examinations[],2,0)</f>
        <v>36.65</v>
      </c>
      <c r="C752">
        <f>VLOOKUP(Health_Care[[#This Row],[Customer ID]],Medical_Examinations[],4,0)</f>
        <v>5.01</v>
      </c>
      <c r="D752" s="11">
        <f>VLOOKUP(Health_Care[[#This Row],[Customer ID]],Table6[#All],8,0)</f>
        <v>13622.01</v>
      </c>
    </row>
    <row r="753" spans="1:4" x14ac:dyDescent="0.35">
      <c r="A753">
        <f>VLOOKUP(Health_Care[[#This Row],[Customer ID]],Table6[#All],6,0)</f>
        <v>61</v>
      </c>
      <c r="B753">
        <f>VLOOKUP(Health_Care[[#This Row],[Customer ID]],Medical_Examinations[],2,0)</f>
        <v>22.04</v>
      </c>
      <c r="C753">
        <f>VLOOKUP(Health_Care[[#This Row],[Customer ID]],Medical_Examinations[],4,0)</f>
        <v>10.9</v>
      </c>
      <c r="D753" s="11">
        <f>VLOOKUP(Health_Care[[#This Row],[Customer ID]],Table6[#All],8,0)</f>
        <v>13616.36</v>
      </c>
    </row>
    <row r="754" spans="1:4" x14ac:dyDescent="0.35">
      <c r="A754">
        <f>VLOOKUP(Health_Care[[#This Row],[Customer ID]],Table6[#All],6,0)</f>
        <v>58</v>
      </c>
      <c r="B754">
        <f>VLOOKUP(Health_Care[[#This Row],[Customer ID]],Medical_Examinations[],2,0)</f>
        <v>31.824999999999999</v>
      </c>
      <c r="C754">
        <f>VLOOKUP(Health_Care[[#This Row],[Customer ID]],Medical_Examinations[],4,0)</f>
        <v>5.52</v>
      </c>
      <c r="D754" s="11">
        <f>VLOOKUP(Health_Care[[#This Row],[Customer ID]],Table6[#All],8,0)</f>
        <v>13607.37</v>
      </c>
    </row>
    <row r="755" spans="1:4" x14ac:dyDescent="0.35">
      <c r="A755">
        <f>VLOOKUP(Health_Care[[#This Row],[Customer ID]],Table6[#All],6,0)</f>
        <v>30</v>
      </c>
      <c r="B755">
        <f>VLOOKUP(Health_Care[[#This Row],[Customer ID]],Medical_Examinations[],2,0)</f>
        <v>53.58</v>
      </c>
      <c r="C755">
        <f>VLOOKUP(Health_Care[[#This Row],[Customer ID]],Medical_Examinations[],4,0)</f>
        <v>4.55</v>
      </c>
      <c r="D755" s="11">
        <f>VLOOKUP(Health_Care[[#This Row],[Customer ID]],Table6[#All],8,0)</f>
        <v>13588.17</v>
      </c>
    </row>
    <row r="756" spans="1:4" x14ac:dyDescent="0.35">
      <c r="A756">
        <f>VLOOKUP(Health_Care[[#This Row],[Customer ID]],Table6[#All],6,0)</f>
        <v>54</v>
      </c>
      <c r="B756">
        <f>VLOOKUP(Health_Care[[#This Row],[Customer ID]],Medical_Examinations[],2,0)</f>
        <v>34.299999999999997</v>
      </c>
      <c r="C756">
        <f>VLOOKUP(Health_Care[[#This Row],[Customer ID]],Medical_Examinations[],4,0)</f>
        <v>11.76</v>
      </c>
      <c r="D756" s="11">
        <f>VLOOKUP(Health_Care[[#This Row],[Customer ID]],Table6[#All],8,0)</f>
        <v>13566.04</v>
      </c>
    </row>
    <row r="757" spans="1:4" x14ac:dyDescent="0.35">
      <c r="A757">
        <f>VLOOKUP(Health_Care[[#This Row],[Customer ID]],Table6[#All],6,0)</f>
        <v>62</v>
      </c>
      <c r="B757">
        <f>VLOOKUP(Health_Care[[#This Row],[Customer ID]],Medical_Examinations[],2,0)</f>
        <v>32.11</v>
      </c>
      <c r="C757">
        <f>VLOOKUP(Health_Care[[#This Row],[Customer ID]],Medical_Examinations[],4,0)</f>
        <v>7.06</v>
      </c>
      <c r="D757" s="11">
        <f>VLOOKUP(Health_Care[[#This Row],[Customer ID]],Table6[#All],8,0)</f>
        <v>13555</v>
      </c>
    </row>
    <row r="758" spans="1:4" x14ac:dyDescent="0.35">
      <c r="A758">
        <f>VLOOKUP(Health_Care[[#This Row],[Customer ID]],Table6[#All],6,0)</f>
        <v>59</v>
      </c>
      <c r="B758">
        <f>VLOOKUP(Health_Care[[#This Row],[Customer ID]],Medical_Examinations[],2,0)</f>
        <v>31.78</v>
      </c>
      <c r="C758">
        <f>VLOOKUP(Health_Care[[#This Row],[Customer ID]],Medical_Examinations[],4,0)</f>
        <v>11.35</v>
      </c>
      <c r="D758" s="11">
        <f>VLOOKUP(Health_Care[[#This Row],[Customer ID]],Table6[#All],8,0)</f>
        <v>13511.28</v>
      </c>
    </row>
    <row r="759" spans="1:4" x14ac:dyDescent="0.35">
      <c r="A759">
        <f>VLOOKUP(Health_Care[[#This Row],[Customer ID]],Table6[#All],6,0)</f>
        <v>32</v>
      </c>
      <c r="B759">
        <f>VLOOKUP(Health_Care[[#This Row],[Customer ID]],Medical_Examinations[],2,0)</f>
        <v>46.89</v>
      </c>
      <c r="C759">
        <f>VLOOKUP(Health_Care[[#This Row],[Customer ID]],Medical_Examinations[],4,0)</f>
        <v>5.52</v>
      </c>
      <c r="D759" s="11">
        <f>VLOOKUP(Health_Care[[#This Row],[Customer ID]],Table6[#All],8,0)</f>
        <v>13480.83</v>
      </c>
    </row>
    <row r="760" spans="1:4" x14ac:dyDescent="0.35">
      <c r="A760">
        <f>VLOOKUP(Health_Care[[#This Row],[Customer ID]],Table6[#All],6,0)</f>
        <v>47</v>
      </c>
      <c r="B760">
        <f>VLOOKUP(Health_Care[[#This Row],[Customer ID]],Medical_Examinations[],2,0)</f>
        <v>39.35</v>
      </c>
      <c r="C760">
        <f>VLOOKUP(Health_Care[[#This Row],[Customer ID]],Medical_Examinations[],4,0)</f>
        <v>7.86</v>
      </c>
      <c r="D760" s="11">
        <f>VLOOKUP(Health_Care[[#This Row],[Customer ID]],Table6[#All],8,0)</f>
        <v>13472.19</v>
      </c>
    </row>
    <row r="761" spans="1:4" x14ac:dyDescent="0.35">
      <c r="A761">
        <f>VLOOKUP(Health_Care[[#This Row],[Customer ID]],Table6[#All],6,0)</f>
        <v>62</v>
      </c>
      <c r="B761">
        <f>VLOOKUP(Health_Care[[#This Row],[Customer ID]],Medical_Examinations[],2,0)</f>
        <v>39.200000000000003</v>
      </c>
      <c r="C761">
        <f>VLOOKUP(Health_Care[[#This Row],[Customer ID]],Medical_Examinations[],4,0)</f>
        <v>11.38</v>
      </c>
      <c r="D761" s="11">
        <f>VLOOKUP(Health_Care[[#This Row],[Customer ID]],Table6[#All],8,0)</f>
        <v>13470.86</v>
      </c>
    </row>
    <row r="762" spans="1:4" x14ac:dyDescent="0.35">
      <c r="A762">
        <f>VLOOKUP(Health_Care[[#This Row],[Customer ID]],Table6[#All],6,0)</f>
        <v>62</v>
      </c>
      <c r="B762">
        <f>VLOOKUP(Health_Care[[#This Row],[Customer ID]],Medical_Examinations[],2,0)</f>
        <v>39.159999999999997</v>
      </c>
      <c r="C762">
        <f>VLOOKUP(Health_Care[[#This Row],[Customer ID]],Medical_Examinations[],4,0)</f>
        <v>10.48</v>
      </c>
      <c r="D762" s="11">
        <f>VLOOKUP(Health_Care[[#This Row],[Customer ID]],Table6[#All],8,0)</f>
        <v>13470.8</v>
      </c>
    </row>
    <row r="763" spans="1:4" x14ac:dyDescent="0.35">
      <c r="A763">
        <f>VLOOKUP(Health_Care[[#This Row],[Customer ID]],Table6[#All],6,0)</f>
        <v>37</v>
      </c>
      <c r="B763">
        <f>VLOOKUP(Health_Care[[#This Row],[Customer ID]],Medical_Examinations[],2,0)</f>
        <v>44.1</v>
      </c>
      <c r="C763">
        <f>VLOOKUP(Health_Care[[#This Row],[Customer ID]],Medical_Examinations[],4,0)</f>
        <v>5.04</v>
      </c>
      <c r="D763" s="11">
        <f>VLOOKUP(Health_Care[[#This Row],[Customer ID]],Table6[#All],8,0)</f>
        <v>13465.8</v>
      </c>
    </row>
    <row r="764" spans="1:4" x14ac:dyDescent="0.35">
      <c r="A764">
        <f>VLOOKUP(Health_Care[[#This Row],[Customer ID]],Table6[#All],6,0)</f>
        <v>62</v>
      </c>
      <c r="B764">
        <f>VLOOKUP(Health_Care[[#This Row],[Customer ID]],Medical_Examinations[],2,0)</f>
        <v>33.200000000000003</v>
      </c>
      <c r="C764">
        <f>VLOOKUP(Health_Care[[#This Row],[Customer ID]],Medical_Examinations[],4,0)</f>
        <v>9.06</v>
      </c>
      <c r="D764" s="11">
        <f>VLOOKUP(Health_Care[[#This Row],[Customer ID]],Table6[#All],8,0)</f>
        <v>13462.52</v>
      </c>
    </row>
    <row r="765" spans="1:4" x14ac:dyDescent="0.35">
      <c r="A765">
        <f>VLOOKUP(Health_Care[[#This Row],[Customer ID]],Table6[#All],6,0)</f>
        <v>62</v>
      </c>
      <c r="B765">
        <f>VLOOKUP(Health_Care[[#This Row],[Customer ID]],Medical_Examinations[],2,0)</f>
        <v>29.92</v>
      </c>
      <c r="C765">
        <f>VLOOKUP(Health_Care[[#This Row],[Customer ID]],Medical_Examinations[],4,0)</f>
        <v>11.07</v>
      </c>
      <c r="D765" s="11">
        <f>VLOOKUP(Health_Care[[#This Row],[Customer ID]],Table6[#All],8,0)</f>
        <v>13457.96</v>
      </c>
    </row>
    <row r="766" spans="1:4" x14ac:dyDescent="0.35">
      <c r="A766">
        <f>VLOOKUP(Health_Care[[#This Row],[Customer ID]],Table6[#All],6,0)</f>
        <v>62</v>
      </c>
      <c r="B766">
        <f>VLOOKUP(Health_Care[[#This Row],[Customer ID]],Medical_Examinations[],2,0)</f>
        <v>25</v>
      </c>
      <c r="C766">
        <f>VLOOKUP(Health_Care[[#This Row],[Customer ID]],Medical_Examinations[],4,0)</f>
        <v>10.45</v>
      </c>
      <c r="D766" s="11">
        <f>VLOOKUP(Health_Care[[#This Row],[Customer ID]],Table6[#All],8,0)</f>
        <v>13451.12</v>
      </c>
    </row>
    <row r="767" spans="1:4" x14ac:dyDescent="0.35">
      <c r="A767">
        <f>VLOOKUP(Health_Care[[#This Row],[Customer ID]],Table6[#All],6,0)</f>
        <v>47</v>
      </c>
      <c r="B767">
        <f>VLOOKUP(Health_Care[[#This Row],[Customer ID]],Medical_Examinations[],2,0)</f>
        <v>38.869999999999997</v>
      </c>
      <c r="C767">
        <f>VLOOKUP(Health_Care[[#This Row],[Customer ID]],Medical_Examinations[],4,0)</f>
        <v>8.6300000000000008</v>
      </c>
      <c r="D767" s="11">
        <f>VLOOKUP(Health_Care[[#This Row],[Customer ID]],Table6[#All],8,0)</f>
        <v>13440.7</v>
      </c>
    </row>
    <row r="768" spans="1:4" x14ac:dyDescent="0.35">
      <c r="A768">
        <f>VLOOKUP(Health_Care[[#This Row],[Customer ID]],Table6[#All],6,0)</f>
        <v>56</v>
      </c>
      <c r="B768">
        <f>VLOOKUP(Health_Care[[#This Row],[Customer ID]],Medical_Examinations[],2,0)</f>
        <v>32.299999999999997</v>
      </c>
      <c r="C768">
        <f>VLOOKUP(Health_Care[[#This Row],[Customer ID]],Medical_Examinations[],4,0)</f>
        <v>5.28</v>
      </c>
      <c r="D768" s="11">
        <f>VLOOKUP(Health_Care[[#This Row],[Customer ID]],Table6[#All],8,0)</f>
        <v>13430.27</v>
      </c>
    </row>
    <row r="769" spans="1:4" x14ac:dyDescent="0.35">
      <c r="A769">
        <f>VLOOKUP(Health_Care[[#This Row],[Customer ID]],Table6[#All],6,0)</f>
        <v>61</v>
      </c>
      <c r="B769">
        <f>VLOOKUP(Health_Care[[#This Row],[Customer ID]],Medical_Examinations[],2,0)</f>
        <v>31.16</v>
      </c>
      <c r="C769">
        <f>VLOOKUP(Health_Care[[#This Row],[Customer ID]],Medical_Examinations[],4,0)</f>
        <v>7.49</v>
      </c>
      <c r="D769" s="11">
        <f>VLOOKUP(Health_Care[[#This Row],[Customer ID]],Table6[#All],8,0)</f>
        <v>13429.04</v>
      </c>
    </row>
    <row r="770" spans="1:4" x14ac:dyDescent="0.35">
      <c r="A770">
        <f>VLOOKUP(Health_Care[[#This Row],[Customer ID]],Table6[#All],6,0)</f>
        <v>28</v>
      </c>
      <c r="B770">
        <f>VLOOKUP(Health_Care[[#This Row],[Customer ID]],Medical_Examinations[],2,0)</f>
        <v>54.59</v>
      </c>
      <c r="C770">
        <f>VLOOKUP(Health_Care[[#This Row],[Customer ID]],Medical_Examinations[],4,0)</f>
        <v>4.2699999999999996</v>
      </c>
      <c r="D770" s="11">
        <f>VLOOKUP(Health_Care[[#This Row],[Customer ID]],Table6[#All],8,0)</f>
        <v>13417.05</v>
      </c>
    </row>
    <row r="771" spans="1:4" x14ac:dyDescent="0.35">
      <c r="A771">
        <f>VLOOKUP(Health_Care[[#This Row],[Customer ID]],Table6[#All],6,0)</f>
        <v>61</v>
      </c>
      <c r="B771">
        <f>VLOOKUP(Health_Care[[#This Row],[Customer ID]],Medical_Examinations[],2,0)</f>
        <v>21.09</v>
      </c>
      <c r="C771">
        <f>VLOOKUP(Health_Care[[#This Row],[Customer ID]],Medical_Examinations[],4,0)</f>
        <v>9.2200000000000006</v>
      </c>
      <c r="D771" s="11">
        <f>VLOOKUP(Health_Care[[#This Row],[Customer ID]],Table6[#All],8,0)</f>
        <v>13415.04</v>
      </c>
    </row>
    <row r="772" spans="1:4" x14ac:dyDescent="0.35">
      <c r="A772">
        <f>VLOOKUP(Health_Care[[#This Row],[Customer ID]],Table6[#All],6,0)</f>
        <v>30</v>
      </c>
      <c r="B772">
        <f>VLOOKUP(Health_Care[[#This Row],[Customer ID]],Medical_Examinations[],2,0)</f>
        <v>52.41</v>
      </c>
      <c r="C772">
        <f>VLOOKUP(Health_Care[[#This Row],[Customer ID]],Medical_Examinations[],4,0)</f>
        <v>5.99</v>
      </c>
      <c r="D772" s="11">
        <f>VLOOKUP(Health_Care[[#This Row],[Customer ID]],Table6[#All],8,0)</f>
        <v>13412.97</v>
      </c>
    </row>
    <row r="773" spans="1:4" x14ac:dyDescent="0.35">
      <c r="A773">
        <f>VLOOKUP(Health_Care[[#This Row],[Customer ID]],Table6[#All],6,0)</f>
        <v>63</v>
      </c>
      <c r="B773">
        <f>VLOOKUP(Health_Care[[#This Row],[Customer ID]],Medical_Examinations[],2,0)</f>
        <v>41.47</v>
      </c>
      <c r="C773">
        <f>VLOOKUP(Health_Care[[#This Row],[Customer ID]],Medical_Examinations[],4,0)</f>
        <v>5.86</v>
      </c>
      <c r="D773" s="11">
        <f>VLOOKUP(Health_Care[[#This Row],[Customer ID]],Table6[#All],8,0)</f>
        <v>13405.39</v>
      </c>
    </row>
    <row r="774" spans="1:4" x14ac:dyDescent="0.35">
      <c r="A774">
        <f>VLOOKUP(Health_Care[[#This Row],[Customer ID]],Table6[#All],6,0)</f>
        <v>63</v>
      </c>
      <c r="B774">
        <f>VLOOKUP(Health_Care[[#This Row],[Customer ID]],Medical_Examinations[],2,0)</f>
        <v>33.1</v>
      </c>
      <c r="C774">
        <f>VLOOKUP(Health_Care[[#This Row],[Customer ID]],Medical_Examinations[],4,0)</f>
        <v>5.19</v>
      </c>
      <c r="D774" s="11">
        <f>VLOOKUP(Health_Care[[#This Row],[Customer ID]],Table6[#All],8,0)</f>
        <v>13393.76</v>
      </c>
    </row>
    <row r="775" spans="1:4" x14ac:dyDescent="0.35">
      <c r="A775">
        <f>VLOOKUP(Health_Care[[#This Row],[Customer ID]],Table6[#All],6,0)</f>
        <v>63</v>
      </c>
      <c r="B775">
        <f>VLOOKUP(Health_Care[[#This Row],[Customer ID]],Medical_Examinations[],2,0)</f>
        <v>30.8</v>
      </c>
      <c r="C775">
        <f>VLOOKUP(Health_Care[[#This Row],[Customer ID]],Medical_Examinations[],4,0)</f>
        <v>4.37</v>
      </c>
      <c r="D775" s="11">
        <f>VLOOKUP(Health_Care[[#This Row],[Customer ID]],Table6[#All],8,0)</f>
        <v>13390.56</v>
      </c>
    </row>
    <row r="776" spans="1:4" x14ac:dyDescent="0.35">
      <c r="A776">
        <f>VLOOKUP(Health_Care[[#This Row],[Customer ID]],Table6[#All],6,0)</f>
        <v>39</v>
      </c>
      <c r="B776">
        <f>VLOOKUP(Health_Care[[#This Row],[Customer ID]],Medical_Examinations[],2,0)</f>
        <v>42.06</v>
      </c>
      <c r="C776">
        <f>VLOOKUP(Health_Care[[#This Row],[Customer ID]],Medical_Examinations[],4,0)</f>
        <v>5.32</v>
      </c>
      <c r="D776" s="11">
        <f>VLOOKUP(Health_Care[[#This Row],[Customer ID]],Table6[#All],8,0)</f>
        <v>13383.67</v>
      </c>
    </row>
    <row r="777" spans="1:4" x14ac:dyDescent="0.35">
      <c r="A777">
        <f>VLOOKUP(Health_Care[[#This Row],[Customer ID]],Table6[#All],6,0)</f>
        <v>43</v>
      </c>
      <c r="B777">
        <f>VLOOKUP(Health_Care[[#This Row],[Customer ID]],Medical_Examinations[],2,0)</f>
        <v>39.270000000000003</v>
      </c>
      <c r="C777">
        <f>VLOOKUP(Health_Care[[#This Row],[Customer ID]],Medical_Examinations[],4,0)</f>
        <v>5.64</v>
      </c>
      <c r="D777" s="11">
        <f>VLOOKUP(Health_Care[[#This Row],[Customer ID]],Table6[#All],8,0)</f>
        <v>13377.41</v>
      </c>
    </row>
    <row r="778" spans="1:4" x14ac:dyDescent="0.35">
      <c r="A778">
        <f>VLOOKUP(Health_Care[[#This Row],[Customer ID]],Table6[#All],6,0)</f>
        <v>58</v>
      </c>
      <c r="B778">
        <f>VLOOKUP(Health_Care[[#This Row],[Customer ID]],Medical_Examinations[],2,0)</f>
        <v>30.71</v>
      </c>
      <c r="C778">
        <f>VLOOKUP(Health_Care[[#This Row],[Customer ID]],Medical_Examinations[],4,0)</f>
        <v>5.59</v>
      </c>
      <c r="D778" s="11">
        <f>VLOOKUP(Health_Care[[#This Row],[Customer ID]],Table6[#All],8,0)</f>
        <v>13375.76</v>
      </c>
    </row>
    <row r="779" spans="1:4" x14ac:dyDescent="0.35">
      <c r="A779">
        <f>VLOOKUP(Health_Care[[#This Row],[Customer ID]],Table6[#All],6,0)</f>
        <v>32</v>
      </c>
      <c r="B779">
        <f>VLOOKUP(Health_Care[[#This Row],[Customer ID]],Medical_Examinations[],2,0)</f>
        <v>47.19</v>
      </c>
      <c r="C779">
        <f>VLOOKUP(Health_Care[[#This Row],[Customer ID]],Medical_Examinations[],4,0)</f>
        <v>5.29</v>
      </c>
      <c r="D779" s="11">
        <f>VLOOKUP(Health_Care[[#This Row],[Customer ID]],Table6[#All],8,0)</f>
        <v>13360.94</v>
      </c>
    </row>
    <row r="780" spans="1:4" x14ac:dyDescent="0.35">
      <c r="A780">
        <f>VLOOKUP(Health_Care[[#This Row],[Customer ID]],Table6[#All],6,0)</f>
        <v>62</v>
      </c>
      <c r="B780">
        <f>VLOOKUP(Health_Care[[#This Row],[Customer ID]],Medical_Examinations[],2,0)</f>
        <v>30.02</v>
      </c>
      <c r="C780">
        <f>VLOOKUP(Health_Care[[#This Row],[Customer ID]],Medical_Examinations[],4,0)</f>
        <v>6.65</v>
      </c>
      <c r="D780" s="11">
        <f>VLOOKUP(Health_Care[[#This Row],[Customer ID]],Table6[#All],8,0)</f>
        <v>13352.1</v>
      </c>
    </row>
    <row r="781" spans="1:4" x14ac:dyDescent="0.35">
      <c r="A781">
        <f>VLOOKUP(Health_Care[[#This Row],[Customer ID]],Table6[#All],6,0)</f>
        <v>46</v>
      </c>
      <c r="B781">
        <f>VLOOKUP(Health_Care[[#This Row],[Customer ID]],Medical_Examinations[],2,0)</f>
        <v>37.909999999999997</v>
      </c>
      <c r="C781">
        <f>VLOOKUP(Health_Care[[#This Row],[Customer ID]],Medical_Examinations[],4,0)</f>
        <v>5.68</v>
      </c>
      <c r="D781" s="11">
        <f>VLOOKUP(Health_Care[[#This Row],[Customer ID]],Table6[#All],8,0)</f>
        <v>13333.71</v>
      </c>
    </row>
    <row r="782" spans="1:4" x14ac:dyDescent="0.35">
      <c r="A782">
        <f>VLOOKUP(Health_Care[[#This Row],[Customer ID]],Table6[#All],6,0)</f>
        <v>28</v>
      </c>
      <c r="B782">
        <f>VLOOKUP(Health_Care[[#This Row],[Customer ID]],Medical_Examinations[],2,0)</f>
        <v>54.61</v>
      </c>
      <c r="C782">
        <f>VLOOKUP(Health_Care[[#This Row],[Customer ID]],Medical_Examinations[],4,0)</f>
        <v>4.49</v>
      </c>
      <c r="D782" s="11">
        <f>VLOOKUP(Health_Care[[#This Row],[Customer ID]],Table6[#All],8,0)</f>
        <v>13292.52</v>
      </c>
    </row>
    <row r="783" spans="1:4" x14ac:dyDescent="0.35">
      <c r="A783">
        <f>VLOOKUP(Health_Care[[#This Row],[Customer ID]],Table6[#All],6,0)</f>
        <v>60</v>
      </c>
      <c r="B783">
        <f>VLOOKUP(Health_Care[[#This Row],[Customer ID]],Medical_Examinations[],2,0)</f>
        <v>36.005000000000003</v>
      </c>
      <c r="C783">
        <f>VLOOKUP(Health_Care[[#This Row],[Customer ID]],Medical_Examinations[],4,0)</f>
        <v>6.9</v>
      </c>
      <c r="D783" s="11">
        <f>VLOOKUP(Health_Care[[#This Row],[Customer ID]],Table6[#All],8,0)</f>
        <v>13228.85</v>
      </c>
    </row>
    <row r="784" spans="1:4" x14ac:dyDescent="0.35">
      <c r="A784">
        <f>VLOOKUP(Health_Care[[#This Row],[Customer ID]],Table6[#All],6,0)</f>
        <v>60</v>
      </c>
      <c r="B784">
        <f>VLOOKUP(Health_Care[[#This Row],[Customer ID]],Medical_Examinations[],2,0)</f>
        <v>28.7</v>
      </c>
      <c r="C784">
        <f>VLOOKUP(Health_Care[[#This Row],[Customer ID]],Medical_Examinations[],4,0)</f>
        <v>11.52</v>
      </c>
      <c r="D784" s="11">
        <f>VLOOKUP(Health_Care[[#This Row],[Customer ID]],Table6[#All],8,0)</f>
        <v>13224.69</v>
      </c>
    </row>
    <row r="785" spans="1:4" x14ac:dyDescent="0.35">
      <c r="A785">
        <f>VLOOKUP(Health_Care[[#This Row],[Customer ID]],Table6[#All],6,0)</f>
        <v>57</v>
      </c>
      <c r="B785">
        <f>VLOOKUP(Health_Care[[#This Row],[Customer ID]],Medical_Examinations[],2,0)</f>
        <v>34.295000000000002</v>
      </c>
      <c r="C785">
        <f>VLOOKUP(Health_Care[[#This Row],[Customer ID]],Medical_Examinations[],4,0)</f>
        <v>11.24</v>
      </c>
      <c r="D785" s="11">
        <f>VLOOKUP(Health_Care[[#This Row],[Customer ID]],Table6[#All],8,0)</f>
        <v>13224.06</v>
      </c>
    </row>
    <row r="786" spans="1:4" x14ac:dyDescent="0.35">
      <c r="A786">
        <f>VLOOKUP(Health_Care[[#This Row],[Customer ID]],Table6[#All],6,0)</f>
        <v>60</v>
      </c>
      <c r="B786">
        <f>VLOOKUP(Health_Care[[#This Row],[Customer ID]],Medical_Examinations[],2,0)</f>
        <v>27.55</v>
      </c>
      <c r="C786">
        <f>VLOOKUP(Health_Care[[#This Row],[Customer ID]],Medical_Examinations[],4,0)</f>
        <v>10.98</v>
      </c>
      <c r="D786" s="11">
        <f>VLOOKUP(Health_Care[[#This Row],[Customer ID]],Table6[#All],8,0)</f>
        <v>13217.09</v>
      </c>
    </row>
    <row r="787" spans="1:4" x14ac:dyDescent="0.35">
      <c r="A787">
        <f>VLOOKUP(Health_Care[[#This Row],[Customer ID]],Table6[#All],6,0)</f>
        <v>40</v>
      </c>
      <c r="B787">
        <f>VLOOKUP(Health_Care[[#This Row],[Customer ID]],Medical_Examinations[],2,0)</f>
        <v>40.700000000000003</v>
      </c>
      <c r="C787">
        <f>VLOOKUP(Health_Care[[#This Row],[Customer ID]],Medical_Examinations[],4,0)</f>
        <v>5.42</v>
      </c>
      <c r="D787" s="11">
        <f>VLOOKUP(Health_Care[[#This Row],[Customer ID]],Table6[#All],8,0)</f>
        <v>13214.43</v>
      </c>
    </row>
    <row r="788" spans="1:4" x14ac:dyDescent="0.35">
      <c r="A788">
        <f>VLOOKUP(Health_Care[[#This Row],[Customer ID]],Table6[#All],6,0)</f>
        <v>60</v>
      </c>
      <c r="B788">
        <f>VLOOKUP(Health_Care[[#This Row],[Customer ID]],Medical_Examinations[],2,0)</f>
        <v>18.335000000000001</v>
      </c>
      <c r="C788">
        <f>VLOOKUP(Health_Care[[#This Row],[Customer ID]],Medical_Examinations[],4,0)</f>
        <v>10.97</v>
      </c>
      <c r="D788" s="11">
        <f>VLOOKUP(Health_Care[[#This Row],[Customer ID]],Table6[#All],8,0)</f>
        <v>13204.29</v>
      </c>
    </row>
    <row r="789" spans="1:4" x14ac:dyDescent="0.35">
      <c r="A789">
        <f>VLOOKUP(Health_Care[[#This Row],[Customer ID]],Table6[#All],6,0)</f>
        <v>61</v>
      </c>
      <c r="B789">
        <f>VLOOKUP(Health_Care[[#This Row],[Customer ID]],Medical_Examinations[],2,0)</f>
        <v>33.914999999999999</v>
      </c>
      <c r="C789">
        <f>VLOOKUP(Health_Care[[#This Row],[Customer ID]],Medical_Examinations[],4,0)</f>
        <v>9.56</v>
      </c>
      <c r="D789" s="11">
        <f>VLOOKUP(Health_Care[[#This Row],[Customer ID]],Table6[#All],8,0)</f>
        <v>13143.86</v>
      </c>
    </row>
    <row r="790" spans="1:4" x14ac:dyDescent="0.35">
      <c r="A790">
        <f>VLOOKUP(Health_Care[[#This Row],[Customer ID]],Table6[#All],6,0)</f>
        <v>61</v>
      </c>
      <c r="B790">
        <f>VLOOKUP(Health_Care[[#This Row],[Customer ID]],Medical_Examinations[],2,0)</f>
        <v>33.534999999999997</v>
      </c>
      <c r="C790">
        <f>VLOOKUP(Health_Care[[#This Row],[Customer ID]],Medical_Examinations[],4,0)</f>
        <v>9.4</v>
      </c>
      <c r="D790" s="11">
        <f>VLOOKUP(Health_Care[[#This Row],[Customer ID]],Table6[#All],8,0)</f>
        <v>13143.34</v>
      </c>
    </row>
    <row r="791" spans="1:4" x14ac:dyDescent="0.35">
      <c r="A791">
        <f>VLOOKUP(Health_Care[[#This Row],[Customer ID]],Table6[#All],6,0)</f>
        <v>61</v>
      </c>
      <c r="B791">
        <f>VLOOKUP(Health_Care[[#This Row],[Customer ID]],Medical_Examinations[],2,0)</f>
        <v>23.655000000000001</v>
      </c>
      <c r="C791">
        <f>VLOOKUP(Health_Care[[#This Row],[Customer ID]],Medical_Examinations[],4,0)</f>
        <v>8.48</v>
      </c>
      <c r="D791" s="11">
        <f>VLOOKUP(Health_Care[[#This Row],[Customer ID]],Table6[#All],8,0)</f>
        <v>13129.6</v>
      </c>
    </row>
    <row r="792" spans="1:4" x14ac:dyDescent="0.35">
      <c r="A792">
        <f>VLOOKUP(Health_Care[[#This Row],[Customer ID]],Table6[#All],6,0)</f>
        <v>23</v>
      </c>
      <c r="B792">
        <f>VLOOKUP(Health_Care[[#This Row],[Customer ID]],Medical_Examinations[],2,0)</f>
        <v>28</v>
      </c>
      <c r="C792">
        <f>VLOOKUP(Health_Care[[#This Row],[Customer ID]],Medical_Examinations[],4,0)</f>
        <v>5.57</v>
      </c>
      <c r="D792" s="11">
        <f>VLOOKUP(Health_Care[[#This Row],[Customer ID]],Table6[#All],8,0)</f>
        <v>13126.68</v>
      </c>
    </row>
    <row r="793" spans="1:4" x14ac:dyDescent="0.35">
      <c r="A793">
        <f>VLOOKUP(Health_Care[[#This Row],[Customer ID]],Table6[#All],6,0)</f>
        <v>59</v>
      </c>
      <c r="B793">
        <f>VLOOKUP(Health_Care[[#This Row],[Customer ID]],Medical_Examinations[],2,0)</f>
        <v>30.23</v>
      </c>
      <c r="C793">
        <f>VLOOKUP(Health_Care[[#This Row],[Customer ID]],Medical_Examinations[],4,0)</f>
        <v>6.94</v>
      </c>
      <c r="D793" s="11">
        <f>VLOOKUP(Health_Care[[#This Row],[Customer ID]],Table6[#All],8,0)</f>
        <v>13116.84</v>
      </c>
    </row>
    <row r="794" spans="1:4" x14ac:dyDescent="0.35">
      <c r="A794">
        <f>VLOOKUP(Health_Care[[#This Row],[Customer ID]],Table6[#All],6,0)</f>
        <v>30</v>
      </c>
      <c r="B794">
        <f>VLOOKUP(Health_Care[[#This Row],[Customer ID]],Medical_Examinations[],2,0)</f>
        <v>51.14</v>
      </c>
      <c r="C794">
        <f>VLOOKUP(Health_Care[[#This Row],[Customer ID]],Medical_Examinations[],4,0)</f>
        <v>4.05</v>
      </c>
      <c r="D794" s="11">
        <f>VLOOKUP(Health_Care[[#This Row],[Customer ID]],Table6[#All],8,0)</f>
        <v>13113.51</v>
      </c>
    </row>
    <row r="795" spans="1:4" x14ac:dyDescent="0.35">
      <c r="A795">
        <f>VLOOKUP(Health_Care[[#This Row],[Customer ID]],Table6[#All],6,0)</f>
        <v>60</v>
      </c>
      <c r="B795">
        <f>VLOOKUP(Health_Care[[#This Row],[Customer ID]],Medical_Examinations[],2,0)</f>
        <v>24.32</v>
      </c>
      <c r="C795">
        <f>VLOOKUP(Health_Care[[#This Row],[Customer ID]],Medical_Examinations[],4,0)</f>
        <v>10.220000000000001</v>
      </c>
      <c r="D795" s="11">
        <f>VLOOKUP(Health_Care[[#This Row],[Customer ID]],Table6[#All],8,0)</f>
        <v>13112.6</v>
      </c>
    </row>
    <row r="796" spans="1:4" x14ac:dyDescent="0.35">
      <c r="A796">
        <f>VLOOKUP(Health_Care[[#This Row],[Customer ID]],Table6[#All],6,0)</f>
        <v>51</v>
      </c>
      <c r="B796">
        <f>VLOOKUP(Health_Care[[#This Row],[Customer ID]],Medical_Examinations[],2,0)</f>
        <v>38.06</v>
      </c>
      <c r="C796">
        <f>VLOOKUP(Health_Care[[#This Row],[Customer ID]],Medical_Examinations[],4,0)</f>
        <v>9.24</v>
      </c>
      <c r="D796" s="11">
        <f>VLOOKUP(Health_Care[[#This Row],[Customer ID]],Table6[#All],8,0)</f>
        <v>13110.79</v>
      </c>
    </row>
    <row r="797" spans="1:4" x14ac:dyDescent="0.35">
      <c r="A797">
        <f>VLOOKUP(Health_Care[[#This Row],[Customer ID]],Table6[#All],6,0)</f>
        <v>44</v>
      </c>
      <c r="B797">
        <f>VLOOKUP(Health_Care[[#This Row],[Customer ID]],Medical_Examinations[],2,0)</f>
        <v>37.700000000000003</v>
      </c>
      <c r="C797">
        <f>VLOOKUP(Health_Care[[#This Row],[Customer ID]],Medical_Examinations[],4,0)</f>
        <v>8.6</v>
      </c>
      <c r="D797" s="11">
        <f>VLOOKUP(Health_Care[[#This Row],[Customer ID]],Table6[#All],8,0)</f>
        <v>13101.74</v>
      </c>
    </row>
    <row r="798" spans="1:4" x14ac:dyDescent="0.35">
      <c r="A798">
        <f>VLOOKUP(Health_Care[[#This Row],[Customer ID]],Table6[#All],6,0)</f>
        <v>61</v>
      </c>
      <c r="B798">
        <f>VLOOKUP(Health_Care[[#This Row],[Customer ID]],Medical_Examinations[],2,0)</f>
        <v>44</v>
      </c>
      <c r="C798">
        <f>VLOOKUP(Health_Care[[#This Row],[Customer ID]],Medical_Examinations[],4,0)</f>
        <v>9.32</v>
      </c>
      <c r="D798" s="11">
        <f>VLOOKUP(Health_Care[[#This Row],[Customer ID]],Table6[#All],8,0)</f>
        <v>13063.88</v>
      </c>
    </row>
    <row r="799" spans="1:4" x14ac:dyDescent="0.35">
      <c r="A799">
        <f>VLOOKUP(Health_Care[[#This Row],[Customer ID]],Table6[#All],6,0)</f>
        <v>37</v>
      </c>
      <c r="B799">
        <f>VLOOKUP(Health_Care[[#This Row],[Customer ID]],Medical_Examinations[],2,0)</f>
        <v>41.45</v>
      </c>
      <c r="C799">
        <f>VLOOKUP(Health_Care[[#This Row],[Customer ID]],Medical_Examinations[],4,0)</f>
        <v>6.12</v>
      </c>
      <c r="D799" s="11">
        <f>VLOOKUP(Health_Care[[#This Row],[Customer ID]],Table6[#All],8,0)</f>
        <v>13051.22</v>
      </c>
    </row>
    <row r="800" spans="1:4" x14ac:dyDescent="0.35">
      <c r="A800">
        <f>VLOOKUP(Health_Care[[#This Row],[Customer ID]],Table6[#All],6,0)</f>
        <v>55</v>
      </c>
      <c r="B800">
        <f>VLOOKUP(Health_Care[[#This Row],[Customer ID]],Medical_Examinations[],2,0)</f>
        <v>25.364999999999998</v>
      </c>
      <c r="C800">
        <f>VLOOKUP(Health_Care[[#This Row],[Customer ID]],Medical_Examinations[],4,0)</f>
        <v>9.19</v>
      </c>
      <c r="D800" s="11">
        <f>VLOOKUP(Health_Care[[#This Row],[Customer ID]],Table6[#All],8,0)</f>
        <v>13047.33</v>
      </c>
    </row>
    <row r="801" spans="1:4" x14ac:dyDescent="0.35">
      <c r="A801">
        <f>VLOOKUP(Health_Care[[#This Row],[Customer ID]],Table6[#All],6,0)</f>
        <v>53</v>
      </c>
      <c r="B801">
        <f>VLOOKUP(Health_Care[[#This Row],[Customer ID]],Medical_Examinations[],2,0)</f>
        <v>34.56</v>
      </c>
      <c r="C801">
        <f>VLOOKUP(Health_Care[[#This Row],[Customer ID]],Medical_Examinations[],4,0)</f>
        <v>5.84</v>
      </c>
      <c r="D801" s="11">
        <f>VLOOKUP(Health_Care[[#This Row],[Customer ID]],Table6[#All],8,0)</f>
        <v>13044.41</v>
      </c>
    </row>
    <row r="802" spans="1:4" x14ac:dyDescent="0.35">
      <c r="A802">
        <f>VLOOKUP(Health_Care[[#This Row],[Customer ID]],Table6[#All],6,0)</f>
        <v>61</v>
      </c>
      <c r="B802">
        <f>VLOOKUP(Health_Care[[#This Row],[Customer ID]],Medical_Examinations[],2,0)</f>
        <v>28.2</v>
      </c>
      <c r="C802">
        <f>VLOOKUP(Health_Care[[#This Row],[Customer ID]],Medical_Examinations[],4,0)</f>
        <v>7.19</v>
      </c>
      <c r="D802" s="11">
        <f>VLOOKUP(Health_Care[[#This Row],[Customer ID]],Table6[#All],8,0)</f>
        <v>13041.92</v>
      </c>
    </row>
    <row r="803" spans="1:4" x14ac:dyDescent="0.35">
      <c r="A803">
        <f>VLOOKUP(Health_Care[[#This Row],[Customer ID]],Table6[#All],6,0)</f>
        <v>57</v>
      </c>
      <c r="B803">
        <f>VLOOKUP(Health_Care[[#This Row],[Customer ID]],Medical_Examinations[],2,0)</f>
        <v>30.43</v>
      </c>
      <c r="C803">
        <f>VLOOKUP(Health_Care[[#This Row],[Customer ID]],Medical_Examinations[],4,0)</f>
        <v>9.39</v>
      </c>
      <c r="D803" s="11">
        <f>VLOOKUP(Health_Care[[#This Row],[Customer ID]],Table6[#All],8,0)</f>
        <v>13023.93</v>
      </c>
    </row>
    <row r="804" spans="1:4" x14ac:dyDescent="0.35">
      <c r="A804">
        <f>VLOOKUP(Health_Care[[#This Row],[Customer ID]],Table6[#All],6,0)</f>
        <v>58</v>
      </c>
      <c r="B804">
        <f>VLOOKUP(Health_Care[[#This Row],[Customer ID]],Medical_Examinations[],2,0)</f>
        <v>32.395000000000003</v>
      </c>
      <c r="C804">
        <f>VLOOKUP(Health_Care[[#This Row],[Customer ID]],Medical_Examinations[],4,0)</f>
        <v>4.2699999999999996</v>
      </c>
      <c r="D804" s="11">
        <f>VLOOKUP(Health_Care[[#This Row],[Customer ID]],Table6[#All],8,0)</f>
        <v>13019.16</v>
      </c>
    </row>
    <row r="805" spans="1:4" x14ac:dyDescent="0.35">
      <c r="A805">
        <f>VLOOKUP(Health_Care[[#This Row],[Customer ID]],Table6[#All],6,0)</f>
        <v>60</v>
      </c>
      <c r="B805">
        <f>VLOOKUP(Health_Care[[#This Row],[Customer ID]],Medical_Examinations[],2,0)</f>
        <v>24.035</v>
      </c>
      <c r="C805">
        <f>VLOOKUP(Health_Care[[#This Row],[Customer ID]],Medical_Examinations[],4,0)</f>
        <v>11.71</v>
      </c>
      <c r="D805" s="11">
        <f>VLOOKUP(Health_Care[[#This Row],[Customer ID]],Table6[#All],8,0)</f>
        <v>13012.21</v>
      </c>
    </row>
    <row r="806" spans="1:4" x14ac:dyDescent="0.35">
      <c r="A806">
        <f>VLOOKUP(Health_Care[[#This Row],[Customer ID]],Table6[#All],6,0)</f>
        <v>50</v>
      </c>
      <c r="B806">
        <f>VLOOKUP(Health_Care[[#This Row],[Customer ID]],Medical_Examinations[],2,0)</f>
        <v>37.119999999999997</v>
      </c>
      <c r="C806">
        <f>VLOOKUP(Health_Care[[#This Row],[Customer ID]],Medical_Examinations[],4,0)</f>
        <v>5.29</v>
      </c>
      <c r="D806" s="11">
        <f>VLOOKUP(Health_Care[[#This Row],[Customer ID]],Table6[#All],8,0)</f>
        <v>13010.86</v>
      </c>
    </row>
    <row r="807" spans="1:4" x14ac:dyDescent="0.35">
      <c r="A807">
        <f>VLOOKUP(Health_Care[[#This Row],[Customer ID]],Table6[#All],6,0)</f>
        <v>53</v>
      </c>
      <c r="B807">
        <f>VLOOKUP(Health_Care[[#This Row],[Customer ID]],Medical_Examinations[],2,0)</f>
        <v>34.840000000000003</v>
      </c>
      <c r="C807">
        <f>VLOOKUP(Health_Care[[#This Row],[Customer ID]],Medical_Examinations[],4,0)</f>
        <v>6</v>
      </c>
      <c r="D807" s="11">
        <f>VLOOKUP(Health_Care[[#This Row],[Customer ID]],Table6[#All],8,0)</f>
        <v>13008.07</v>
      </c>
    </row>
    <row r="808" spans="1:4" x14ac:dyDescent="0.35">
      <c r="A808">
        <f>VLOOKUP(Health_Care[[#This Row],[Customer ID]],Table6[#All],6,0)</f>
        <v>60</v>
      </c>
      <c r="B808">
        <f>VLOOKUP(Health_Care[[#This Row],[Customer ID]],Medical_Examinations[],2,0)</f>
        <v>29.53</v>
      </c>
      <c r="C808">
        <f>VLOOKUP(Health_Care[[#This Row],[Customer ID]],Medical_Examinations[],4,0)</f>
        <v>10.64</v>
      </c>
      <c r="D808" s="11">
        <f>VLOOKUP(Health_Care[[#This Row],[Customer ID]],Table6[#All],8,0)</f>
        <v>13004.95</v>
      </c>
    </row>
    <row r="809" spans="1:4" x14ac:dyDescent="0.35">
      <c r="A809">
        <f>VLOOKUP(Health_Care[[#This Row],[Customer ID]],Table6[#All],6,0)</f>
        <v>41</v>
      </c>
      <c r="B809">
        <f>VLOOKUP(Health_Care[[#This Row],[Customer ID]],Medical_Examinations[],2,0)</f>
        <v>42.51</v>
      </c>
      <c r="C809">
        <f>VLOOKUP(Health_Care[[#This Row],[Customer ID]],Medical_Examinations[],4,0)</f>
        <v>8.2100000000000009</v>
      </c>
      <c r="D809" s="11">
        <f>VLOOKUP(Health_Care[[#This Row],[Customer ID]],Table6[#All],8,0)</f>
        <v>13002.91</v>
      </c>
    </row>
    <row r="810" spans="1:4" x14ac:dyDescent="0.35">
      <c r="A810">
        <f>VLOOKUP(Health_Care[[#This Row],[Customer ID]],Table6[#All],6,0)</f>
        <v>43</v>
      </c>
      <c r="B810">
        <f>VLOOKUP(Health_Care[[#This Row],[Customer ID]],Medical_Examinations[],2,0)</f>
        <v>38.14</v>
      </c>
      <c r="C810">
        <f>VLOOKUP(Health_Care[[#This Row],[Customer ID]],Medical_Examinations[],4,0)</f>
        <v>5.58</v>
      </c>
      <c r="D810" s="11">
        <f>VLOOKUP(Health_Care[[#This Row],[Customer ID]],Table6[#All],8,0)</f>
        <v>12994.12</v>
      </c>
    </row>
    <row r="811" spans="1:4" x14ac:dyDescent="0.35">
      <c r="A811">
        <f>VLOOKUP(Health_Care[[#This Row],[Customer ID]],Table6[#All],6,0)</f>
        <v>62</v>
      </c>
      <c r="B811">
        <f>VLOOKUP(Health_Care[[#This Row],[Customer ID]],Medical_Examinations[],2,0)</f>
        <v>39.93</v>
      </c>
      <c r="C811">
        <f>VLOOKUP(Health_Care[[#This Row],[Customer ID]],Medical_Examinations[],4,0)</f>
        <v>8.75</v>
      </c>
      <c r="D811" s="11">
        <f>VLOOKUP(Health_Care[[#This Row],[Customer ID]],Table6[#All],8,0)</f>
        <v>12982.87</v>
      </c>
    </row>
    <row r="812" spans="1:4" x14ac:dyDescent="0.35">
      <c r="A812">
        <f>VLOOKUP(Health_Care[[#This Row],[Customer ID]],Table6[#All],6,0)</f>
        <v>62</v>
      </c>
      <c r="B812">
        <f>VLOOKUP(Health_Care[[#This Row],[Customer ID]],Medical_Examinations[],2,0)</f>
        <v>38.83</v>
      </c>
      <c r="C812">
        <f>VLOOKUP(Health_Care[[#This Row],[Customer ID]],Medical_Examinations[],4,0)</f>
        <v>11.86</v>
      </c>
      <c r="D812" s="11">
        <f>VLOOKUP(Health_Care[[#This Row],[Customer ID]],Table6[#All],8,0)</f>
        <v>12981.35</v>
      </c>
    </row>
    <row r="813" spans="1:4" x14ac:dyDescent="0.35">
      <c r="A813">
        <f>VLOOKUP(Health_Care[[#This Row],[Customer ID]],Table6[#All],6,0)</f>
        <v>62</v>
      </c>
      <c r="B813">
        <f>VLOOKUP(Health_Care[[#This Row],[Customer ID]],Medical_Examinations[],2,0)</f>
        <v>37.4</v>
      </c>
      <c r="C813">
        <f>VLOOKUP(Health_Care[[#This Row],[Customer ID]],Medical_Examinations[],4,0)</f>
        <v>11.46</v>
      </c>
      <c r="D813" s="11">
        <f>VLOOKUP(Health_Care[[#This Row],[Customer ID]],Table6[#All],8,0)</f>
        <v>12979.36</v>
      </c>
    </row>
    <row r="814" spans="1:4" x14ac:dyDescent="0.35">
      <c r="A814">
        <f>VLOOKUP(Health_Care[[#This Row],[Customer ID]],Table6[#All],6,0)</f>
        <v>62</v>
      </c>
      <c r="B814">
        <f>VLOOKUP(Health_Care[[#This Row],[Customer ID]],Medical_Examinations[],2,0)</f>
        <v>21.4</v>
      </c>
      <c r="C814">
        <f>VLOOKUP(Health_Care[[#This Row],[Customer ID]],Medical_Examinations[],4,0)</f>
        <v>9.0299999999999994</v>
      </c>
      <c r="D814" s="11">
        <f>VLOOKUP(Health_Care[[#This Row],[Customer ID]],Table6[#All],8,0)</f>
        <v>12957.12</v>
      </c>
    </row>
    <row r="815" spans="1:4" x14ac:dyDescent="0.35">
      <c r="A815">
        <f>VLOOKUP(Health_Care[[#This Row],[Customer ID]],Table6[#All],6,0)</f>
        <v>61</v>
      </c>
      <c r="B815">
        <f>VLOOKUP(Health_Care[[#This Row],[Customer ID]],Medical_Examinations[],2,0)</f>
        <v>38.380000000000003</v>
      </c>
      <c r="C815">
        <f>VLOOKUP(Health_Care[[#This Row],[Customer ID]],Medical_Examinations[],4,0)</f>
        <v>8.26</v>
      </c>
      <c r="D815" s="11">
        <f>VLOOKUP(Health_Care[[#This Row],[Customer ID]],Table6[#All],8,0)</f>
        <v>12950.07</v>
      </c>
    </row>
    <row r="816" spans="1:4" x14ac:dyDescent="0.35">
      <c r="A816">
        <f>VLOOKUP(Health_Care[[#This Row],[Customer ID]],Table6[#All],6,0)</f>
        <v>56</v>
      </c>
      <c r="B816">
        <f>VLOOKUP(Health_Care[[#This Row],[Customer ID]],Medical_Examinations[],2,0)</f>
        <v>33.659999999999997</v>
      </c>
      <c r="C816">
        <f>VLOOKUP(Health_Care[[#This Row],[Customer ID]],Medical_Examinations[],4,0)</f>
        <v>5.42</v>
      </c>
      <c r="D816" s="11">
        <f>VLOOKUP(Health_Care[[#This Row],[Customer ID]],Table6[#All],8,0)</f>
        <v>12949.16</v>
      </c>
    </row>
    <row r="817" spans="1:4" x14ac:dyDescent="0.35">
      <c r="A817">
        <f>VLOOKUP(Health_Care[[#This Row],[Customer ID]],Table6[#All],6,0)</f>
        <v>59</v>
      </c>
      <c r="B817">
        <f>VLOOKUP(Health_Care[[#This Row],[Customer ID]],Medical_Examinations[],2,0)</f>
        <v>31.79</v>
      </c>
      <c r="C817">
        <f>VLOOKUP(Health_Care[[#This Row],[Customer ID]],Medical_Examinations[],4,0)</f>
        <v>11.33</v>
      </c>
      <c r="D817" s="11">
        <f>VLOOKUP(Health_Care[[#This Row],[Customer ID]],Table6[#All],8,0)</f>
        <v>12928.79</v>
      </c>
    </row>
    <row r="818" spans="1:4" x14ac:dyDescent="0.35">
      <c r="A818">
        <f>VLOOKUP(Health_Care[[#This Row],[Customer ID]],Table6[#All],6,0)</f>
        <v>59</v>
      </c>
      <c r="B818">
        <f>VLOOKUP(Health_Care[[#This Row],[Customer ID]],Medical_Examinations[],2,0)</f>
        <v>29.7</v>
      </c>
      <c r="C818">
        <f>VLOOKUP(Health_Care[[#This Row],[Customer ID]],Medical_Examinations[],4,0)</f>
        <v>7.69</v>
      </c>
      <c r="D818" s="11">
        <f>VLOOKUP(Health_Care[[#This Row],[Customer ID]],Table6[#All],8,0)</f>
        <v>12925.89</v>
      </c>
    </row>
    <row r="819" spans="1:4" x14ac:dyDescent="0.35">
      <c r="A819">
        <f>VLOOKUP(Health_Care[[#This Row],[Customer ID]],Table6[#All],6,0)</f>
        <v>59</v>
      </c>
      <c r="B819">
        <f>VLOOKUP(Health_Care[[#This Row],[Customer ID]],Medical_Examinations[],2,0)</f>
        <v>25.46</v>
      </c>
      <c r="C819">
        <f>VLOOKUP(Health_Care[[#This Row],[Customer ID]],Medical_Examinations[],4,0)</f>
        <v>8.77</v>
      </c>
      <c r="D819" s="11">
        <f>VLOOKUP(Health_Care[[#This Row],[Customer ID]],Table6[#All],8,0)</f>
        <v>12913.99</v>
      </c>
    </row>
    <row r="820" spans="1:4" x14ac:dyDescent="0.35">
      <c r="A820">
        <f>VLOOKUP(Health_Care[[#This Row],[Customer ID]],Table6[#All],6,0)</f>
        <v>18</v>
      </c>
      <c r="B820">
        <f>VLOOKUP(Health_Care[[#This Row],[Customer ID]],Medical_Examinations[],2,0)</f>
        <v>39.14</v>
      </c>
      <c r="C820">
        <f>VLOOKUP(Health_Care[[#This Row],[Customer ID]],Medical_Examinations[],4,0)</f>
        <v>4.91</v>
      </c>
      <c r="D820" s="11">
        <f>VLOOKUP(Health_Care[[#This Row],[Customer ID]],Table6[#All],8,0)</f>
        <v>12890.06</v>
      </c>
    </row>
    <row r="821" spans="1:4" x14ac:dyDescent="0.35">
      <c r="A821">
        <f>VLOOKUP(Health_Care[[#This Row],[Customer ID]],Table6[#All],6,0)</f>
        <v>38</v>
      </c>
      <c r="B821">
        <f>VLOOKUP(Health_Care[[#This Row],[Customer ID]],Medical_Examinations[],2,0)</f>
        <v>41.2</v>
      </c>
      <c r="C821">
        <f>VLOOKUP(Health_Care[[#This Row],[Customer ID]],Medical_Examinations[],4,0)</f>
        <v>4.95</v>
      </c>
      <c r="D821" s="11">
        <f>VLOOKUP(Health_Care[[#This Row],[Customer ID]],Table6[#All],8,0)</f>
        <v>12870.31</v>
      </c>
    </row>
    <row r="822" spans="1:4" x14ac:dyDescent="0.35">
      <c r="A822">
        <f>VLOOKUP(Health_Care[[#This Row],[Customer ID]],Table6[#All],6,0)</f>
        <v>59</v>
      </c>
      <c r="B822">
        <f>VLOOKUP(Health_Care[[#This Row],[Customer ID]],Medical_Examinations[],2,0)</f>
        <v>28.81</v>
      </c>
      <c r="C822">
        <f>VLOOKUP(Health_Care[[#This Row],[Customer ID]],Medical_Examinations[],4,0)</f>
        <v>10.8</v>
      </c>
      <c r="D822" s="11">
        <f>VLOOKUP(Health_Care[[#This Row],[Customer ID]],Table6[#All],8,0)</f>
        <v>12856.84</v>
      </c>
    </row>
    <row r="823" spans="1:4" x14ac:dyDescent="0.35">
      <c r="A823">
        <f>VLOOKUP(Health_Care[[#This Row],[Customer ID]],Table6[#All],6,0)</f>
        <v>49</v>
      </c>
      <c r="B823">
        <f>VLOOKUP(Health_Care[[#This Row],[Customer ID]],Medical_Examinations[],2,0)</f>
        <v>37.409999999999997</v>
      </c>
      <c r="C823">
        <f>VLOOKUP(Health_Care[[#This Row],[Customer ID]],Medical_Examinations[],4,0)</f>
        <v>7.21</v>
      </c>
      <c r="D823" s="11">
        <f>VLOOKUP(Health_Care[[#This Row],[Customer ID]],Table6[#All],8,0)</f>
        <v>12852.37</v>
      </c>
    </row>
    <row r="824" spans="1:4" x14ac:dyDescent="0.35">
      <c r="A824">
        <f>VLOOKUP(Health_Care[[#This Row],[Customer ID]],Table6[#All],6,0)</f>
        <v>29</v>
      </c>
      <c r="B824">
        <f>VLOOKUP(Health_Care[[#This Row],[Customer ID]],Medical_Examinations[],2,0)</f>
        <v>52.54</v>
      </c>
      <c r="C824">
        <f>VLOOKUP(Health_Care[[#This Row],[Customer ID]],Medical_Examinations[],4,0)</f>
        <v>5.12</v>
      </c>
      <c r="D824" s="11">
        <f>VLOOKUP(Health_Care[[#This Row],[Customer ID]],Table6[#All],8,0)</f>
        <v>12847.24</v>
      </c>
    </row>
    <row r="825" spans="1:4" x14ac:dyDescent="0.35">
      <c r="A825">
        <f>VLOOKUP(Health_Care[[#This Row],[Customer ID]],Table6[#All],6,0)</f>
        <v>18</v>
      </c>
      <c r="B825">
        <f>VLOOKUP(Health_Care[[#This Row],[Customer ID]],Medical_Examinations[],2,0)</f>
        <v>17.29</v>
      </c>
      <c r="C825">
        <f>VLOOKUP(Health_Care[[#This Row],[Customer ID]],Medical_Examinations[],4,0)</f>
        <v>4.62</v>
      </c>
      <c r="D825" s="11">
        <f>VLOOKUP(Health_Care[[#This Row],[Customer ID]],Table6[#All],8,0)</f>
        <v>12829.46</v>
      </c>
    </row>
    <row r="826" spans="1:4" x14ac:dyDescent="0.35">
      <c r="A826">
        <f>VLOOKUP(Health_Care[[#This Row],[Customer ID]],Table6[#All],6,0)</f>
        <v>55</v>
      </c>
      <c r="B826">
        <f>VLOOKUP(Health_Care[[#This Row],[Customer ID]],Medical_Examinations[],2,0)</f>
        <v>31.74</v>
      </c>
      <c r="C826">
        <f>VLOOKUP(Health_Care[[#This Row],[Customer ID]],Medical_Examinations[],4,0)</f>
        <v>7.68</v>
      </c>
      <c r="D826" s="11">
        <f>VLOOKUP(Health_Care[[#This Row],[Customer ID]],Table6[#All],8,0)</f>
        <v>12823.25</v>
      </c>
    </row>
    <row r="827" spans="1:4" x14ac:dyDescent="0.35">
      <c r="A827">
        <f>VLOOKUP(Health_Care[[#This Row],[Customer ID]],Table6[#All],6,0)</f>
        <v>59</v>
      </c>
      <c r="B827">
        <f>VLOOKUP(Health_Care[[#This Row],[Customer ID]],Medical_Examinations[],2,0)</f>
        <v>26.504999999999999</v>
      </c>
      <c r="C827">
        <f>VLOOKUP(Health_Care[[#This Row],[Customer ID]],Medical_Examinations[],4,0)</f>
        <v>6.79</v>
      </c>
      <c r="D827" s="11">
        <f>VLOOKUP(Health_Care[[#This Row],[Customer ID]],Table6[#All],8,0)</f>
        <v>12815.44</v>
      </c>
    </row>
    <row r="828" spans="1:4" x14ac:dyDescent="0.35">
      <c r="A828">
        <f>VLOOKUP(Health_Care[[#This Row],[Customer ID]],Table6[#All],6,0)</f>
        <v>44</v>
      </c>
      <c r="B828">
        <f>VLOOKUP(Health_Care[[#This Row],[Customer ID]],Medical_Examinations[],2,0)</f>
        <v>36.479999999999997</v>
      </c>
      <c r="C828">
        <f>VLOOKUP(Health_Care[[#This Row],[Customer ID]],Medical_Examinations[],4,0)</f>
        <v>11.09</v>
      </c>
      <c r="D828" s="11">
        <f>VLOOKUP(Health_Care[[#This Row],[Customer ID]],Table6[#All],8,0)</f>
        <v>12797.21</v>
      </c>
    </row>
    <row r="829" spans="1:4" x14ac:dyDescent="0.35">
      <c r="A829">
        <f>VLOOKUP(Health_Care[[#This Row],[Customer ID]],Table6[#All],6,0)</f>
        <v>39</v>
      </c>
      <c r="B829">
        <f>VLOOKUP(Health_Care[[#This Row],[Customer ID]],Medical_Examinations[],2,0)</f>
        <v>39.159999999999997</v>
      </c>
      <c r="C829">
        <f>VLOOKUP(Health_Care[[#This Row],[Customer ID]],Medical_Examinations[],4,0)</f>
        <v>5.24</v>
      </c>
      <c r="D829" s="11">
        <f>VLOOKUP(Health_Care[[#This Row],[Customer ID]],Table6[#All],8,0)</f>
        <v>12788.18</v>
      </c>
    </row>
    <row r="830" spans="1:4" x14ac:dyDescent="0.35">
      <c r="A830">
        <f>VLOOKUP(Health_Care[[#This Row],[Customer ID]],Table6[#All],6,0)</f>
        <v>59</v>
      </c>
      <c r="B830">
        <f>VLOOKUP(Health_Care[[#This Row],[Customer ID]],Medical_Examinations[],2,0)</f>
        <v>28.22</v>
      </c>
      <c r="C830">
        <f>VLOOKUP(Health_Care[[#This Row],[Customer ID]],Medical_Examinations[],4,0)</f>
        <v>7.51</v>
      </c>
      <c r="D830" s="11">
        <f>VLOOKUP(Health_Care[[#This Row],[Customer ID]],Table6[#All],8,0)</f>
        <v>12788.03</v>
      </c>
    </row>
    <row r="831" spans="1:4" x14ac:dyDescent="0.35">
      <c r="A831">
        <f>VLOOKUP(Health_Care[[#This Row],[Customer ID]],Table6[#All],6,0)</f>
        <v>50</v>
      </c>
      <c r="B831">
        <f>VLOOKUP(Health_Care[[#This Row],[Customer ID]],Medical_Examinations[],2,0)</f>
        <v>35</v>
      </c>
      <c r="C831">
        <f>VLOOKUP(Health_Care[[#This Row],[Customer ID]],Medical_Examinations[],4,0)</f>
        <v>4.13</v>
      </c>
      <c r="D831" s="11">
        <f>VLOOKUP(Health_Care[[#This Row],[Customer ID]],Table6[#All],8,0)</f>
        <v>12776.05</v>
      </c>
    </row>
    <row r="832" spans="1:4" x14ac:dyDescent="0.35">
      <c r="A832">
        <f>VLOOKUP(Health_Care[[#This Row],[Customer ID]],Table6[#All],6,0)</f>
        <v>47</v>
      </c>
      <c r="B832">
        <f>VLOOKUP(Health_Care[[#This Row],[Customer ID]],Medical_Examinations[],2,0)</f>
        <v>36.24</v>
      </c>
      <c r="C832">
        <f>VLOOKUP(Health_Care[[#This Row],[Customer ID]],Medical_Examinations[],4,0)</f>
        <v>8.3800000000000008</v>
      </c>
      <c r="D832" s="11">
        <f>VLOOKUP(Health_Care[[#This Row],[Customer ID]],Table6[#All],8,0)</f>
        <v>12770.27</v>
      </c>
    </row>
    <row r="833" spans="1:4" x14ac:dyDescent="0.35">
      <c r="A833">
        <f>VLOOKUP(Health_Care[[#This Row],[Customer ID]],Table6[#All],6,0)</f>
        <v>60</v>
      </c>
      <c r="B833">
        <f>VLOOKUP(Health_Care[[#This Row],[Customer ID]],Medical_Examinations[],2,0)</f>
        <v>36.954999999999998</v>
      </c>
      <c r="C833">
        <f>VLOOKUP(Health_Care[[#This Row],[Customer ID]],Medical_Examinations[],4,0)</f>
        <v>8.07</v>
      </c>
      <c r="D833" s="11">
        <f>VLOOKUP(Health_Care[[#This Row],[Customer ID]],Table6[#All],8,0)</f>
        <v>12741.17</v>
      </c>
    </row>
    <row r="834" spans="1:4" x14ac:dyDescent="0.35">
      <c r="A834">
        <f>VLOOKUP(Health_Care[[#This Row],[Customer ID]],Table6[#All],6,0)</f>
        <v>60</v>
      </c>
      <c r="B834">
        <f>VLOOKUP(Health_Care[[#This Row],[Customer ID]],Medical_Examinations[],2,0)</f>
        <v>29.64</v>
      </c>
      <c r="C834">
        <f>VLOOKUP(Health_Care[[#This Row],[Customer ID]],Medical_Examinations[],4,0)</f>
        <v>8.9499999999999993</v>
      </c>
      <c r="D834" s="11">
        <f>VLOOKUP(Health_Care[[#This Row],[Customer ID]],Table6[#All],8,0)</f>
        <v>12731</v>
      </c>
    </row>
    <row r="835" spans="1:4" x14ac:dyDescent="0.35">
      <c r="A835">
        <f>VLOOKUP(Health_Care[[#This Row],[Customer ID]],Table6[#All],6,0)</f>
        <v>34</v>
      </c>
      <c r="B835">
        <f>VLOOKUP(Health_Care[[#This Row],[Customer ID]],Medical_Examinations[],2,0)</f>
        <v>42.74</v>
      </c>
      <c r="C835">
        <f>VLOOKUP(Health_Care[[#This Row],[Customer ID]],Medical_Examinations[],4,0)</f>
        <v>6.31</v>
      </c>
      <c r="D835" s="11">
        <f>VLOOKUP(Health_Care[[#This Row],[Customer ID]],Table6[#All],8,0)</f>
        <v>12718.21</v>
      </c>
    </row>
    <row r="836" spans="1:4" x14ac:dyDescent="0.35">
      <c r="A836">
        <f>VLOOKUP(Health_Care[[#This Row],[Customer ID]],Table6[#All],6,0)</f>
        <v>52</v>
      </c>
      <c r="B836">
        <f>VLOOKUP(Health_Care[[#This Row],[Customer ID]],Medical_Examinations[],2,0)</f>
        <v>36.130000000000003</v>
      </c>
      <c r="C836">
        <f>VLOOKUP(Health_Care[[#This Row],[Customer ID]],Medical_Examinations[],4,0)</f>
        <v>7.19</v>
      </c>
      <c r="D836" s="11">
        <f>VLOOKUP(Health_Care[[#This Row],[Customer ID]],Table6[#All],8,0)</f>
        <v>12713</v>
      </c>
    </row>
    <row r="837" spans="1:4" x14ac:dyDescent="0.35">
      <c r="A837">
        <f>VLOOKUP(Health_Care[[#This Row],[Customer ID]],Table6[#All],6,0)</f>
        <v>58</v>
      </c>
      <c r="B837">
        <f>VLOOKUP(Health_Care[[#This Row],[Customer ID]],Medical_Examinations[],2,0)</f>
        <v>31.55</v>
      </c>
      <c r="C837">
        <f>VLOOKUP(Health_Care[[#This Row],[Customer ID]],Medical_Examinations[],4,0)</f>
        <v>6.11</v>
      </c>
      <c r="D837" s="11">
        <f>VLOOKUP(Health_Care[[#This Row],[Customer ID]],Table6[#All],8,0)</f>
        <v>12700.63</v>
      </c>
    </row>
    <row r="838" spans="1:4" x14ac:dyDescent="0.35">
      <c r="A838">
        <f>VLOOKUP(Health_Care[[#This Row],[Customer ID]],Table6[#All],6,0)</f>
        <v>30</v>
      </c>
      <c r="B838">
        <f>VLOOKUP(Health_Care[[#This Row],[Customer ID]],Medical_Examinations[],2,0)</f>
        <v>52.75</v>
      </c>
      <c r="C838">
        <f>VLOOKUP(Health_Care[[#This Row],[Customer ID]],Medical_Examinations[],4,0)</f>
        <v>6.02</v>
      </c>
      <c r="D838" s="11">
        <f>VLOOKUP(Health_Care[[#This Row],[Customer ID]],Table6[#All],8,0)</f>
        <v>12699.56</v>
      </c>
    </row>
    <row r="839" spans="1:4" x14ac:dyDescent="0.35">
      <c r="A839">
        <f>VLOOKUP(Health_Care[[#This Row],[Customer ID]],Table6[#All],6,0)</f>
        <v>48</v>
      </c>
      <c r="B839">
        <f>VLOOKUP(Health_Care[[#This Row],[Customer ID]],Medical_Examinations[],2,0)</f>
        <v>36.67</v>
      </c>
      <c r="C839">
        <f>VLOOKUP(Health_Care[[#This Row],[Customer ID]],Medical_Examinations[],4,0)</f>
        <v>11.86</v>
      </c>
      <c r="D839" s="11">
        <f>VLOOKUP(Health_Care[[#This Row],[Customer ID]],Table6[#All],8,0)</f>
        <v>12697.48</v>
      </c>
    </row>
    <row r="840" spans="1:4" x14ac:dyDescent="0.35">
      <c r="A840">
        <f>VLOOKUP(Health_Care[[#This Row],[Customer ID]],Table6[#All],6,0)</f>
        <v>60</v>
      </c>
      <c r="B840">
        <f>VLOOKUP(Health_Care[[#This Row],[Customer ID]],Medical_Examinations[],2,0)</f>
        <v>38.06</v>
      </c>
      <c r="C840">
        <f>VLOOKUP(Health_Care[[#This Row],[Customer ID]],Medical_Examinations[],4,0)</f>
        <v>8.25</v>
      </c>
      <c r="D840" s="11">
        <f>VLOOKUP(Health_Care[[#This Row],[Customer ID]],Table6[#All],8,0)</f>
        <v>12648.7</v>
      </c>
    </row>
    <row r="841" spans="1:4" x14ac:dyDescent="0.35">
      <c r="A841">
        <f>VLOOKUP(Health_Care[[#This Row],[Customer ID]],Table6[#All],6,0)</f>
        <v>57</v>
      </c>
      <c r="B841">
        <f>VLOOKUP(Health_Care[[#This Row],[Customer ID]],Medical_Examinations[],2,0)</f>
        <v>38</v>
      </c>
      <c r="C841">
        <f>VLOOKUP(Health_Care[[#This Row],[Customer ID]],Medical_Examinations[],4,0)</f>
        <v>8.1300000000000008</v>
      </c>
      <c r="D841" s="11">
        <f>VLOOKUP(Health_Care[[#This Row],[Customer ID]],Table6[#All],8,0)</f>
        <v>12646.21</v>
      </c>
    </row>
    <row r="842" spans="1:4" x14ac:dyDescent="0.35">
      <c r="A842">
        <f>VLOOKUP(Health_Care[[#This Row],[Customer ID]],Table6[#All],6,0)</f>
        <v>60</v>
      </c>
      <c r="B842">
        <f>VLOOKUP(Health_Care[[#This Row],[Customer ID]],Medical_Examinations[],2,0)</f>
        <v>35.1</v>
      </c>
      <c r="C842">
        <f>VLOOKUP(Health_Care[[#This Row],[Customer ID]],Medical_Examinations[],4,0)</f>
        <v>10.1</v>
      </c>
      <c r="D842" s="11">
        <f>VLOOKUP(Health_Care[[#This Row],[Customer ID]],Table6[#All],8,0)</f>
        <v>12644.59</v>
      </c>
    </row>
    <row r="843" spans="1:4" x14ac:dyDescent="0.35">
      <c r="A843">
        <f>VLOOKUP(Health_Care[[#This Row],[Customer ID]],Table6[#All],6,0)</f>
        <v>56</v>
      </c>
      <c r="B843">
        <f>VLOOKUP(Health_Care[[#This Row],[Customer ID]],Medical_Examinations[],2,0)</f>
        <v>33.82</v>
      </c>
      <c r="C843">
        <f>VLOOKUP(Health_Care[[#This Row],[Customer ID]],Medical_Examinations[],4,0)</f>
        <v>5.89</v>
      </c>
      <c r="D843" s="11">
        <f>VLOOKUP(Health_Care[[#This Row],[Customer ID]],Table6[#All],8,0)</f>
        <v>12643.38</v>
      </c>
    </row>
    <row r="844" spans="1:4" x14ac:dyDescent="0.35">
      <c r="A844">
        <f>VLOOKUP(Health_Care[[#This Row],[Customer ID]],Table6[#All],6,0)</f>
        <v>50</v>
      </c>
      <c r="B844">
        <f>VLOOKUP(Health_Care[[#This Row],[Customer ID]],Medical_Examinations[],2,0)</f>
        <v>37.43</v>
      </c>
      <c r="C844">
        <f>VLOOKUP(Health_Care[[#This Row],[Customer ID]],Medical_Examinations[],4,0)</f>
        <v>4.97</v>
      </c>
      <c r="D844" s="11">
        <f>VLOOKUP(Health_Care[[#This Row],[Customer ID]],Table6[#All],8,0)</f>
        <v>12640.24</v>
      </c>
    </row>
    <row r="845" spans="1:4" x14ac:dyDescent="0.35">
      <c r="A845">
        <f>VLOOKUP(Health_Care[[#This Row],[Customer ID]],Table6[#All],6,0)</f>
        <v>60</v>
      </c>
      <c r="B845">
        <f>VLOOKUP(Health_Care[[#This Row],[Customer ID]],Medical_Examinations[],2,0)</f>
        <v>30.5</v>
      </c>
      <c r="C845">
        <f>VLOOKUP(Health_Care[[#This Row],[Customer ID]],Medical_Examinations[],4,0)</f>
        <v>9.9</v>
      </c>
      <c r="D845" s="11">
        <f>VLOOKUP(Health_Care[[#This Row],[Customer ID]],Table6[#All],8,0)</f>
        <v>12638.2</v>
      </c>
    </row>
    <row r="846" spans="1:4" x14ac:dyDescent="0.35">
      <c r="A846">
        <f>VLOOKUP(Health_Care[[#This Row],[Customer ID]],Table6[#All],6,0)</f>
        <v>60</v>
      </c>
      <c r="B846">
        <f>VLOOKUP(Health_Care[[#This Row],[Customer ID]],Medical_Examinations[],2,0)</f>
        <v>24.53</v>
      </c>
      <c r="C846">
        <f>VLOOKUP(Health_Care[[#This Row],[Customer ID]],Medical_Examinations[],4,0)</f>
        <v>9.0500000000000007</v>
      </c>
      <c r="D846" s="11">
        <f>VLOOKUP(Health_Care[[#This Row],[Customer ID]],Table6[#All],8,0)</f>
        <v>12629.9</v>
      </c>
    </row>
    <row r="847" spans="1:4" x14ac:dyDescent="0.35">
      <c r="A847">
        <f>VLOOKUP(Health_Care[[#This Row],[Customer ID]],Table6[#All],6,0)</f>
        <v>57</v>
      </c>
      <c r="B847">
        <f>VLOOKUP(Health_Care[[#This Row],[Customer ID]],Medical_Examinations[],2,0)</f>
        <v>25.74</v>
      </c>
      <c r="C847">
        <f>VLOOKUP(Health_Care[[#This Row],[Customer ID]],Medical_Examinations[],4,0)</f>
        <v>10.93</v>
      </c>
      <c r="D847" s="11">
        <f>VLOOKUP(Health_Care[[#This Row],[Customer ID]],Table6[#All],8,0)</f>
        <v>12629.17</v>
      </c>
    </row>
    <row r="848" spans="1:4" x14ac:dyDescent="0.35">
      <c r="A848">
        <f>VLOOKUP(Health_Care[[#This Row],[Customer ID]],Table6[#All],6,0)</f>
        <v>52</v>
      </c>
      <c r="B848">
        <f>VLOOKUP(Health_Care[[#This Row],[Customer ID]],Medical_Examinations[],2,0)</f>
        <v>34.08</v>
      </c>
      <c r="C848">
        <f>VLOOKUP(Health_Care[[#This Row],[Customer ID]],Medical_Examinations[],4,0)</f>
        <v>7.58</v>
      </c>
      <c r="D848" s="11">
        <f>VLOOKUP(Health_Care[[#This Row],[Customer ID]],Table6[#All],8,0)</f>
        <v>12624.74</v>
      </c>
    </row>
    <row r="849" spans="1:4" x14ac:dyDescent="0.35">
      <c r="A849">
        <f>VLOOKUP(Health_Care[[#This Row],[Customer ID]],Table6[#All],6,0)</f>
        <v>59</v>
      </c>
      <c r="B849">
        <f>VLOOKUP(Health_Care[[#This Row],[Customer ID]],Medical_Examinations[],2,0)</f>
        <v>31.35</v>
      </c>
      <c r="C849">
        <f>VLOOKUP(Health_Care[[#This Row],[Customer ID]],Medical_Examinations[],4,0)</f>
        <v>11</v>
      </c>
      <c r="D849" s="11">
        <f>VLOOKUP(Health_Care[[#This Row],[Customer ID]],Table6[#All],8,0)</f>
        <v>12622.18</v>
      </c>
    </row>
    <row r="850" spans="1:4" x14ac:dyDescent="0.35">
      <c r="A850">
        <f>VLOOKUP(Health_Care[[#This Row],[Customer ID]],Table6[#All],6,0)</f>
        <v>24</v>
      </c>
      <c r="B850">
        <f>VLOOKUP(Health_Care[[#This Row],[Customer ID]],Medical_Examinations[],2,0)</f>
        <v>26.79</v>
      </c>
      <c r="C850">
        <f>VLOOKUP(Health_Care[[#This Row],[Customer ID]],Medical_Examinations[],4,0)</f>
        <v>5.0599999999999996</v>
      </c>
      <c r="D850" s="11">
        <f>VLOOKUP(Health_Care[[#This Row],[Customer ID]],Table6[#All],8,0)</f>
        <v>12609.89</v>
      </c>
    </row>
    <row r="851" spans="1:4" x14ac:dyDescent="0.35">
      <c r="A851">
        <f>VLOOKUP(Health_Care[[#This Row],[Customer ID]],Table6[#All],6,0)</f>
        <v>34</v>
      </c>
      <c r="B851">
        <f>VLOOKUP(Health_Care[[#This Row],[Customer ID]],Medical_Examinations[],2,0)</f>
        <v>42.78</v>
      </c>
      <c r="C851">
        <f>VLOOKUP(Health_Care[[#This Row],[Customer ID]],Medical_Examinations[],4,0)</f>
        <v>6.11</v>
      </c>
      <c r="D851" s="11">
        <f>VLOOKUP(Health_Care[[#This Row],[Customer ID]],Table6[#All],8,0)</f>
        <v>12600.46</v>
      </c>
    </row>
    <row r="852" spans="1:4" x14ac:dyDescent="0.35">
      <c r="A852">
        <f>VLOOKUP(Health_Care[[#This Row],[Customer ID]],Table6[#All],6,0)</f>
        <v>52</v>
      </c>
      <c r="B852">
        <f>VLOOKUP(Health_Care[[#This Row],[Customer ID]],Medical_Examinations[],2,0)</f>
        <v>46.75</v>
      </c>
      <c r="C852">
        <f>VLOOKUP(Health_Care[[#This Row],[Customer ID]],Medical_Examinations[],4,0)</f>
        <v>6.66</v>
      </c>
      <c r="D852" s="11">
        <f>VLOOKUP(Health_Care[[#This Row],[Customer ID]],Table6[#All],8,0)</f>
        <v>12592.53</v>
      </c>
    </row>
    <row r="853" spans="1:4" x14ac:dyDescent="0.35">
      <c r="A853">
        <f>VLOOKUP(Health_Care[[#This Row],[Customer ID]],Table6[#All],6,0)</f>
        <v>53</v>
      </c>
      <c r="B853">
        <f>VLOOKUP(Health_Care[[#This Row],[Customer ID]],Medical_Examinations[],2,0)</f>
        <v>32.15</v>
      </c>
      <c r="C853">
        <f>VLOOKUP(Health_Care[[#This Row],[Customer ID]],Medical_Examinations[],4,0)</f>
        <v>4.0199999999999996</v>
      </c>
      <c r="D853" s="11">
        <f>VLOOKUP(Health_Care[[#This Row],[Customer ID]],Table6[#All],8,0)</f>
        <v>12579.92</v>
      </c>
    </row>
    <row r="854" spans="1:4" x14ac:dyDescent="0.35">
      <c r="A854">
        <f>VLOOKUP(Health_Care[[#This Row],[Customer ID]],Table6[#All],6,0)</f>
        <v>61</v>
      </c>
      <c r="B854">
        <f>VLOOKUP(Health_Care[[#This Row],[Customer ID]],Medical_Examinations[],2,0)</f>
        <v>43.4</v>
      </c>
      <c r="C854">
        <f>VLOOKUP(Health_Care[[#This Row],[Customer ID]],Medical_Examinations[],4,0)</f>
        <v>8.81</v>
      </c>
      <c r="D854" s="11">
        <f>VLOOKUP(Health_Care[[#This Row],[Customer ID]],Table6[#All],8,0)</f>
        <v>12574.05</v>
      </c>
    </row>
    <row r="855" spans="1:4" x14ac:dyDescent="0.35">
      <c r="A855">
        <f>VLOOKUP(Health_Care[[#This Row],[Customer ID]],Table6[#All],6,0)</f>
        <v>61</v>
      </c>
      <c r="B855">
        <f>VLOOKUP(Health_Care[[#This Row],[Customer ID]],Medical_Examinations[],2,0)</f>
        <v>31.57</v>
      </c>
      <c r="C855">
        <f>VLOOKUP(Health_Care[[#This Row],[Customer ID]],Medical_Examinations[],4,0)</f>
        <v>7.92</v>
      </c>
      <c r="D855" s="11">
        <f>VLOOKUP(Health_Care[[#This Row],[Customer ID]],Table6[#All],8,0)</f>
        <v>12557.61</v>
      </c>
    </row>
    <row r="856" spans="1:4" x14ac:dyDescent="0.35">
      <c r="A856">
        <f>VLOOKUP(Health_Care[[#This Row],[Customer ID]],Table6[#All],6,0)</f>
        <v>60</v>
      </c>
      <c r="B856">
        <f>VLOOKUP(Health_Care[[#This Row],[Customer ID]],Medical_Examinations[],2,0)</f>
        <v>24.32</v>
      </c>
      <c r="C856">
        <f>VLOOKUP(Health_Care[[#This Row],[Customer ID]],Medical_Examinations[],4,0)</f>
        <v>7.48</v>
      </c>
      <c r="D856" s="11">
        <f>VLOOKUP(Health_Care[[#This Row],[Customer ID]],Table6[#All],8,0)</f>
        <v>12523.6</v>
      </c>
    </row>
    <row r="857" spans="1:4" x14ac:dyDescent="0.35">
      <c r="A857">
        <f>VLOOKUP(Health_Care[[#This Row],[Customer ID]],Table6[#All],6,0)</f>
        <v>56</v>
      </c>
      <c r="B857">
        <f>VLOOKUP(Health_Care[[#This Row],[Customer ID]],Medical_Examinations[],2,0)</f>
        <v>31.07</v>
      </c>
      <c r="C857">
        <f>VLOOKUP(Health_Care[[#This Row],[Customer ID]],Medical_Examinations[],4,0)</f>
        <v>4.62</v>
      </c>
      <c r="D857" s="11">
        <f>VLOOKUP(Health_Care[[#This Row],[Customer ID]],Table6[#All],8,0)</f>
        <v>12499.88</v>
      </c>
    </row>
    <row r="858" spans="1:4" x14ac:dyDescent="0.35">
      <c r="A858">
        <f>VLOOKUP(Health_Care[[#This Row],[Customer ID]],Table6[#All],6,0)</f>
        <v>54</v>
      </c>
      <c r="B858">
        <f>VLOOKUP(Health_Care[[#This Row],[Customer ID]],Medical_Examinations[],2,0)</f>
        <v>35.814999999999998</v>
      </c>
      <c r="C858">
        <f>VLOOKUP(Health_Care[[#This Row],[Customer ID]],Medical_Examinations[],4,0)</f>
        <v>8.4700000000000006</v>
      </c>
      <c r="D858" s="11">
        <f>VLOOKUP(Health_Care[[#This Row],[Customer ID]],Table6[#All],8,0)</f>
        <v>12495.29</v>
      </c>
    </row>
    <row r="859" spans="1:4" x14ac:dyDescent="0.35">
      <c r="A859">
        <f>VLOOKUP(Health_Care[[#This Row],[Customer ID]],Table6[#All],6,0)</f>
        <v>55</v>
      </c>
      <c r="B859">
        <f>VLOOKUP(Health_Care[[#This Row],[Customer ID]],Medical_Examinations[],2,0)</f>
        <v>40.81</v>
      </c>
      <c r="C859">
        <f>VLOOKUP(Health_Care[[#This Row],[Customer ID]],Medical_Examinations[],4,0)</f>
        <v>10.58</v>
      </c>
      <c r="D859" s="11">
        <f>VLOOKUP(Health_Care[[#This Row],[Customer ID]],Table6[#All],8,0)</f>
        <v>12485.8</v>
      </c>
    </row>
    <row r="860" spans="1:4" x14ac:dyDescent="0.35">
      <c r="A860">
        <f>VLOOKUP(Health_Care[[#This Row],[Customer ID]],Table6[#All],6,0)</f>
        <v>54</v>
      </c>
      <c r="B860">
        <f>VLOOKUP(Health_Care[[#This Row],[Customer ID]],Medical_Examinations[],2,0)</f>
        <v>24.605</v>
      </c>
      <c r="C860">
        <f>VLOOKUP(Health_Care[[#This Row],[Customer ID]],Medical_Examinations[],4,0)</f>
        <v>7.48</v>
      </c>
      <c r="D860" s="11">
        <f>VLOOKUP(Health_Care[[#This Row],[Customer ID]],Table6[#All],8,0)</f>
        <v>12479.71</v>
      </c>
    </row>
    <row r="861" spans="1:4" x14ac:dyDescent="0.35">
      <c r="A861">
        <f>VLOOKUP(Health_Care[[#This Row],[Customer ID]],Table6[#All],6,0)</f>
        <v>54</v>
      </c>
      <c r="B861">
        <f>VLOOKUP(Health_Care[[#This Row],[Customer ID]],Medical_Examinations[],2,0)</f>
        <v>21.47</v>
      </c>
      <c r="C861">
        <f>VLOOKUP(Health_Care[[#This Row],[Customer ID]],Medical_Examinations[],4,0)</f>
        <v>7.82</v>
      </c>
      <c r="D861" s="11">
        <f>VLOOKUP(Health_Care[[#This Row],[Customer ID]],Table6[#All],8,0)</f>
        <v>12475.35</v>
      </c>
    </row>
    <row r="862" spans="1:4" x14ac:dyDescent="0.35">
      <c r="A862">
        <f>VLOOKUP(Health_Care[[#This Row],[Customer ID]],Table6[#All],6,0)</f>
        <v>27</v>
      </c>
      <c r="B862">
        <f>VLOOKUP(Health_Care[[#This Row],[Customer ID]],Medical_Examinations[],2,0)</f>
        <v>52.89</v>
      </c>
      <c r="C862">
        <f>VLOOKUP(Health_Care[[#This Row],[Customer ID]],Medical_Examinations[],4,0)</f>
        <v>4.96</v>
      </c>
      <c r="D862" s="11">
        <f>VLOOKUP(Health_Care[[#This Row],[Customer ID]],Table6[#All],8,0)</f>
        <v>12452.25</v>
      </c>
    </row>
    <row r="863" spans="1:4" x14ac:dyDescent="0.35">
      <c r="A863">
        <f>VLOOKUP(Health_Care[[#This Row],[Customer ID]],Table6[#All],6,0)</f>
        <v>58</v>
      </c>
      <c r="B863">
        <f>VLOOKUP(Health_Care[[#This Row],[Customer ID]],Medical_Examinations[],2,0)</f>
        <v>32.965000000000003</v>
      </c>
      <c r="C863">
        <f>VLOOKUP(Health_Care[[#This Row],[Customer ID]],Medical_Examinations[],4,0)</f>
        <v>6.15</v>
      </c>
      <c r="D863" s="11">
        <f>VLOOKUP(Health_Care[[#This Row],[Customer ID]],Table6[#All],8,0)</f>
        <v>12430.95</v>
      </c>
    </row>
    <row r="864" spans="1:4" x14ac:dyDescent="0.35">
      <c r="A864">
        <f>VLOOKUP(Health_Care[[#This Row],[Customer ID]],Table6[#All],6,0)</f>
        <v>43</v>
      </c>
      <c r="B864">
        <f>VLOOKUP(Health_Care[[#This Row],[Customer ID]],Medical_Examinations[],2,0)</f>
        <v>36.799999999999997</v>
      </c>
      <c r="C864">
        <f>VLOOKUP(Health_Care[[#This Row],[Customer ID]],Medical_Examinations[],4,0)</f>
        <v>4.62</v>
      </c>
      <c r="D864" s="11">
        <f>VLOOKUP(Health_Care[[#This Row],[Customer ID]],Table6[#All],8,0)</f>
        <v>12408.29</v>
      </c>
    </row>
    <row r="865" spans="1:4" x14ac:dyDescent="0.35">
      <c r="A865">
        <f>VLOOKUP(Health_Care[[#This Row],[Customer ID]],Table6[#All],6,0)</f>
        <v>50</v>
      </c>
      <c r="B865">
        <f>VLOOKUP(Health_Care[[#This Row],[Customer ID]],Medical_Examinations[],2,0)</f>
        <v>34.299999999999997</v>
      </c>
      <c r="C865">
        <f>VLOOKUP(Health_Care[[#This Row],[Customer ID]],Medical_Examinations[],4,0)</f>
        <v>4.87</v>
      </c>
      <c r="D865" s="11">
        <f>VLOOKUP(Health_Care[[#This Row],[Customer ID]],Table6[#All],8,0)</f>
        <v>12407.3</v>
      </c>
    </row>
    <row r="866" spans="1:4" x14ac:dyDescent="0.35">
      <c r="A866">
        <f>VLOOKUP(Health_Care[[#This Row],[Customer ID]],Table6[#All],6,0)</f>
        <v>33</v>
      </c>
      <c r="B866">
        <f>VLOOKUP(Health_Care[[#This Row],[Customer ID]],Medical_Examinations[],2,0)</f>
        <v>35.244999999999997</v>
      </c>
      <c r="C866">
        <f>VLOOKUP(Health_Care[[#This Row],[Customer ID]],Medical_Examinations[],4,0)</f>
        <v>4.63</v>
      </c>
      <c r="D866" s="11">
        <f>VLOOKUP(Health_Care[[#This Row],[Customer ID]],Table6[#All],8,0)</f>
        <v>12404.88</v>
      </c>
    </row>
    <row r="867" spans="1:4" x14ac:dyDescent="0.35">
      <c r="A867">
        <f>VLOOKUP(Health_Care[[#This Row],[Customer ID]],Table6[#All],6,0)</f>
        <v>60</v>
      </c>
      <c r="B867">
        <f>VLOOKUP(Health_Care[[#This Row],[Customer ID]],Medical_Examinations[],2,0)</f>
        <v>26.23</v>
      </c>
      <c r="C867">
        <f>VLOOKUP(Health_Care[[#This Row],[Customer ID]],Medical_Examinations[],4,0)</f>
        <v>11.93</v>
      </c>
      <c r="D867" s="11">
        <f>VLOOKUP(Health_Care[[#This Row],[Customer ID]],Table6[#All],8,0)</f>
        <v>12369.89</v>
      </c>
    </row>
    <row r="868" spans="1:4" x14ac:dyDescent="0.35">
      <c r="A868">
        <f>VLOOKUP(Health_Care[[#This Row],[Customer ID]],Table6[#All],6,0)</f>
        <v>56</v>
      </c>
      <c r="B868">
        <f>VLOOKUP(Health_Care[[#This Row],[Customer ID]],Medical_Examinations[],2,0)</f>
        <v>36.1</v>
      </c>
      <c r="C868">
        <f>VLOOKUP(Health_Care[[#This Row],[Customer ID]],Medical_Examinations[],4,0)</f>
        <v>5.65</v>
      </c>
      <c r="D868" s="11">
        <f>VLOOKUP(Health_Care[[#This Row],[Customer ID]],Table6[#All],8,0)</f>
        <v>12363.55</v>
      </c>
    </row>
    <row r="869" spans="1:4" x14ac:dyDescent="0.35">
      <c r="A869">
        <f>VLOOKUP(Health_Care[[#This Row],[Customer ID]],Table6[#All],6,0)</f>
        <v>59</v>
      </c>
      <c r="B869">
        <f>VLOOKUP(Health_Care[[#This Row],[Customer ID]],Medical_Examinations[],2,0)</f>
        <v>37.1</v>
      </c>
      <c r="C869">
        <f>VLOOKUP(Health_Care[[#This Row],[Customer ID]],Medical_Examinations[],4,0)</f>
        <v>11.21</v>
      </c>
      <c r="D869" s="11">
        <f>VLOOKUP(Health_Care[[#This Row],[Customer ID]],Table6[#All],8,0)</f>
        <v>12347.17</v>
      </c>
    </row>
    <row r="870" spans="1:4" x14ac:dyDescent="0.35">
      <c r="A870">
        <f>VLOOKUP(Health_Care[[#This Row],[Customer ID]],Table6[#All],6,0)</f>
        <v>59</v>
      </c>
      <c r="B870">
        <f>VLOOKUP(Health_Care[[#This Row],[Customer ID]],Medical_Examinations[],2,0)</f>
        <v>27.5</v>
      </c>
      <c r="C870">
        <f>VLOOKUP(Health_Care[[#This Row],[Customer ID]],Medical_Examinations[],4,0)</f>
        <v>10.62</v>
      </c>
      <c r="D870" s="11">
        <f>VLOOKUP(Health_Care[[#This Row],[Customer ID]],Table6[#All],8,0)</f>
        <v>12333.83</v>
      </c>
    </row>
    <row r="871" spans="1:4" x14ac:dyDescent="0.35">
      <c r="A871">
        <f>VLOOKUP(Health_Care[[#This Row],[Customer ID]],Table6[#All],6,0)</f>
        <v>59</v>
      </c>
      <c r="B871">
        <f>VLOOKUP(Health_Care[[#This Row],[Customer ID]],Medical_Examinations[],2,0)</f>
        <v>24.7</v>
      </c>
      <c r="C871">
        <f>VLOOKUP(Health_Care[[#This Row],[Customer ID]],Medical_Examinations[],4,0)</f>
        <v>10.7</v>
      </c>
      <c r="D871" s="11">
        <f>VLOOKUP(Health_Care[[#This Row],[Customer ID]],Table6[#All],8,0)</f>
        <v>12323.94</v>
      </c>
    </row>
    <row r="872" spans="1:4" x14ac:dyDescent="0.35">
      <c r="A872">
        <f>VLOOKUP(Health_Care[[#This Row],[Customer ID]],Table6[#All],6,0)</f>
        <v>59</v>
      </c>
      <c r="B872">
        <f>VLOOKUP(Health_Care[[#This Row],[Customer ID]],Medical_Examinations[],2,0)</f>
        <v>26.78</v>
      </c>
      <c r="C872">
        <f>VLOOKUP(Health_Care[[#This Row],[Customer ID]],Medical_Examinations[],4,0)</f>
        <v>10.02</v>
      </c>
      <c r="D872" s="11">
        <f>VLOOKUP(Health_Care[[#This Row],[Customer ID]],Table6[#All],8,0)</f>
        <v>12299.59</v>
      </c>
    </row>
    <row r="873" spans="1:4" x14ac:dyDescent="0.35">
      <c r="A873">
        <f>VLOOKUP(Health_Care[[#This Row],[Customer ID]],Table6[#All],6,0)</f>
        <v>32</v>
      </c>
      <c r="B873">
        <f>VLOOKUP(Health_Care[[#This Row],[Customer ID]],Medical_Examinations[],2,0)</f>
        <v>45.8</v>
      </c>
      <c r="C873">
        <f>VLOOKUP(Health_Care[[#This Row],[Customer ID]],Medical_Examinations[],4,0)</f>
        <v>4.8499999999999996</v>
      </c>
      <c r="D873" s="11">
        <f>VLOOKUP(Health_Care[[#This Row],[Customer ID]],Table6[#All],8,0)</f>
        <v>12282.38</v>
      </c>
    </row>
    <row r="874" spans="1:4" x14ac:dyDescent="0.35">
      <c r="A874">
        <f>VLOOKUP(Health_Care[[#This Row],[Customer ID]],Table6[#All],6,0)</f>
        <v>56</v>
      </c>
      <c r="B874">
        <f>VLOOKUP(Health_Care[[#This Row],[Customer ID]],Medical_Examinations[],2,0)</f>
        <v>29</v>
      </c>
      <c r="C874">
        <f>VLOOKUP(Health_Care[[#This Row],[Customer ID]],Medical_Examinations[],4,0)</f>
        <v>4.3899999999999997</v>
      </c>
      <c r="D874" s="11">
        <f>VLOOKUP(Health_Care[[#This Row],[Customer ID]],Table6[#All],8,0)</f>
        <v>12282.03</v>
      </c>
    </row>
    <row r="875" spans="1:4" x14ac:dyDescent="0.35">
      <c r="A875">
        <f>VLOOKUP(Health_Care[[#This Row],[Customer ID]],Table6[#All],6,0)</f>
        <v>55</v>
      </c>
      <c r="B875">
        <f>VLOOKUP(Health_Care[[#This Row],[Customer ID]],Medical_Examinations[],2,0)</f>
        <v>33.534999999999997</v>
      </c>
      <c r="C875">
        <f>VLOOKUP(Health_Care[[#This Row],[Customer ID]],Medical_Examinations[],4,0)</f>
        <v>8.24</v>
      </c>
      <c r="D875" s="11">
        <f>VLOOKUP(Health_Care[[#This Row],[Customer ID]],Table6[#All],8,0)</f>
        <v>12269.69</v>
      </c>
    </row>
    <row r="876" spans="1:4" x14ac:dyDescent="0.35">
      <c r="A876">
        <f>VLOOKUP(Health_Care[[#This Row],[Customer ID]],Table6[#All],6,0)</f>
        <v>55</v>
      </c>
      <c r="B876">
        <f>VLOOKUP(Health_Care[[#This Row],[Customer ID]],Medical_Examinations[],2,0)</f>
        <v>32.774999999999999</v>
      </c>
      <c r="C876">
        <f>VLOOKUP(Health_Care[[#This Row],[Customer ID]],Medical_Examinations[],4,0)</f>
        <v>9.77</v>
      </c>
      <c r="D876" s="11">
        <f>VLOOKUP(Health_Care[[#This Row],[Customer ID]],Table6[#All],8,0)</f>
        <v>12268.63</v>
      </c>
    </row>
    <row r="877" spans="1:4" x14ac:dyDescent="0.35">
      <c r="A877">
        <f>VLOOKUP(Health_Care[[#This Row],[Customer ID]],Table6[#All],6,0)</f>
        <v>56</v>
      </c>
      <c r="B877">
        <f>VLOOKUP(Health_Care[[#This Row],[Customer ID]],Medical_Examinations[],2,0)</f>
        <v>37.51</v>
      </c>
      <c r="C877">
        <f>VLOOKUP(Health_Care[[#This Row],[Customer ID]],Medical_Examinations[],4,0)</f>
        <v>5.5</v>
      </c>
      <c r="D877" s="11">
        <f>VLOOKUP(Health_Care[[#This Row],[Customer ID]],Table6[#All],8,0)</f>
        <v>12265.51</v>
      </c>
    </row>
    <row r="878" spans="1:4" x14ac:dyDescent="0.35">
      <c r="A878">
        <f>VLOOKUP(Health_Care[[#This Row],[Customer ID]],Table6[#All],6,0)</f>
        <v>36</v>
      </c>
      <c r="B878">
        <f>VLOOKUP(Health_Care[[#This Row],[Customer ID]],Medical_Examinations[],2,0)</f>
        <v>39.86</v>
      </c>
      <c r="C878">
        <f>VLOOKUP(Health_Care[[#This Row],[Customer ID]],Medical_Examinations[],4,0)</f>
        <v>11.84</v>
      </c>
      <c r="D878" s="11">
        <f>VLOOKUP(Health_Care[[#This Row],[Customer ID]],Table6[#All],8,0)</f>
        <v>12255.04</v>
      </c>
    </row>
    <row r="879" spans="1:4" x14ac:dyDescent="0.35">
      <c r="A879">
        <f>VLOOKUP(Health_Care[[#This Row],[Customer ID]],Table6[#All],6,0)</f>
        <v>33</v>
      </c>
      <c r="B879">
        <f>VLOOKUP(Health_Care[[#This Row],[Customer ID]],Medical_Examinations[],2,0)</f>
        <v>42.13</v>
      </c>
      <c r="C879">
        <f>VLOOKUP(Health_Care[[#This Row],[Customer ID]],Medical_Examinations[],4,0)</f>
        <v>4.66</v>
      </c>
      <c r="D879" s="11">
        <f>VLOOKUP(Health_Care[[#This Row],[Customer ID]],Table6[#All],8,0)</f>
        <v>12254.44</v>
      </c>
    </row>
    <row r="880" spans="1:4" x14ac:dyDescent="0.35">
      <c r="A880">
        <f>VLOOKUP(Health_Care[[#This Row],[Customer ID]],Table6[#All],6,0)</f>
        <v>48</v>
      </c>
      <c r="B880">
        <f>VLOOKUP(Health_Care[[#This Row],[Customer ID]],Medical_Examinations[],2,0)</f>
        <v>35.99</v>
      </c>
      <c r="C880">
        <f>VLOOKUP(Health_Care[[#This Row],[Customer ID]],Medical_Examinations[],4,0)</f>
        <v>11.11</v>
      </c>
      <c r="D880" s="11">
        <f>VLOOKUP(Health_Care[[#This Row],[Customer ID]],Table6[#All],8,0)</f>
        <v>12245.17</v>
      </c>
    </row>
    <row r="881" spans="1:4" x14ac:dyDescent="0.35">
      <c r="A881">
        <f>VLOOKUP(Health_Care[[#This Row],[Customer ID]],Table6[#All],6,0)</f>
        <v>59</v>
      </c>
      <c r="B881">
        <f>VLOOKUP(Health_Care[[#This Row],[Customer ID]],Medical_Examinations[],2,0)</f>
        <v>35.200000000000003</v>
      </c>
      <c r="C881">
        <f>VLOOKUP(Health_Care[[#This Row],[Customer ID]],Medical_Examinations[],4,0)</f>
        <v>7.72</v>
      </c>
      <c r="D881" s="11">
        <f>VLOOKUP(Health_Care[[#This Row],[Customer ID]],Table6[#All],8,0)</f>
        <v>12244.53</v>
      </c>
    </row>
    <row r="882" spans="1:4" x14ac:dyDescent="0.35">
      <c r="A882">
        <f>VLOOKUP(Health_Care[[#This Row],[Customer ID]],Table6[#All],6,0)</f>
        <v>56</v>
      </c>
      <c r="B882">
        <f>VLOOKUP(Health_Care[[#This Row],[Customer ID]],Medical_Examinations[],2,0)</f>
        <v>29.91</v>
      </c>
      <c r="C882">
        <f>VLOOKUP(Health_Care[[#This Row],[Customer ID]],Medical_Examinations[],4,0)</f>
        <v>5.55</v>
      </c>
      <c r="D882" s="11">
        <f>VLOOKUP(Health_Care[[#This Row],[Customer ID]],Table6[#All],8,0)</f>
        <v>12237.73</v>
      </c>
    </row>
    <row r="883" spans="1:4" x14ac:dyDescent="0.35">
      <c r="A883">
        <f>VLOOKUP(Health_Care[[#This Row],[Customer ID]],Table6[#All],6,0)</f>
        <v>58</v>
      </c>
      <c r="B883">
        <f>VLOOKUP(Health_Care[[#This Row],[Customer ID]],Medical_Examinations[],2,0)</f>
        <v>36.479999999999997</v>
      </c>
      <c r="C883">
        <f>VLOOKUP(Health_Care[[#This Row],[Customer ID]],Medical_Examinations[],4,0)</f>
        <v>5.05</v>
      </c>
      <c r="D883" s="11">
        <f>VLOOKUP(Health_Care[[#This Row],[Customer ID]],Table6[#All],8,0)</f>
        <v>12235.84</v>
      </c>
    </row>
    <row r="884" spans="1:4" x14ac:dyDescent="0.35">
      <c r="A884">
        <f>VLOOKUP(Health_Care[[#This Row],[Customer ID]],Table6[#All],6,0)</f>
        <v>59</v>
      </c>
      <c r="B884">
        <f>VLOOKUP(Health_Care[[#This Row],[Customer ID]],Medical_Examinations[],2,0)</f>
        <v>27.5</v>
      </c>
      <c r="C884">
        <f>VLOOKUP(Health_Care[[#This Row],[Customer ID]],Medical_Examinations[],4,0)</f>
        <v>8.69</v>
      </c>
      <c r="D884" s="11">
        <f>VLOOKUP(Health_Care[[#This Row],[Customer ID]],Table6[#All],8,0)</f>
        <v>12233.83</v>
      </c>
    </row>
    <row r="885" spans="1:4" x14ac:dyDescent="0.35">
      <c r="A885">
        <f>VLOOKUP(Health_Care[[#This Row],[Customer ID]],Table6[#All],6,0)</f>
        <v>58</v>
      </c>
      <c r="B885">
        <f>VLOOKUP(Health_Care[[#This Row],[Customer ID]],Medical_Examinations[],2,0)</f>
        <v>33.44</v>
      </c>
      <c r="C885">
        <f>VLOOKUP(Health_Care[[#This Row],[Customer ID]],Medical_Examinations[],4,0)</f>
        <v>5.9</v>
      </c>
      <c r="D885" s="11">
        <f>VLOOKUP(Health_Care[[#This Row],[Customer ID]],Table6[#All],8,0)</f>
        <v>12231.61</v>
      </c>
    </row>
    <row r="886" spans="1:4" x14ac:dyDescent="0.35">
      <c r="A886">
        <f>VLOOKUP(Health_Care[[#This Row],[Customer ID]],Table6[#All],6,0)</f>
        <v>58</v>
      </c>
      <c r="B886">
        <f>VLOOKUP(Health_Care[[#This Row],[Customer ID]],Medical_Examinations[],2,0)</f>
        <v>28.215</v>
      </c>
      <c r="C886">
        <f>VLOOKUP(Health_Care[[#This Row],[Customer ID]],Medical_Examinations[],4,0)</f>
        <v>6.29</v>
      </c>
      <c r="D886" s="11">
        <f>VLOOKUP(Health_Care[[#This Row],[Customer ID]],Table6[#All],8,0)</f>
        <v>12224.35</v>
      </c>
    </row>
    <row r="887" spans="1:4" x14ac:dyDescent="0.35">
      <c r="A887">
        <f>VLOOKUP(Health_Care[[#This Row],[Customer ID]],Table6[#All],6,0)</f>
        <v>58</v>
      </c>
      <c r="B887">
        <f>VLOOKUP(Health_Care[[#This Row],[Customer ID]],Medical_Examinations[],2,0)</f>
        <v>27.17</v>
      </c>
      <c r="C887">
        <f>VLOOKUP(Health_Care[[#This Row],[Customer ID]],Medical_Examinations[],4,0)</f>
        <v>5.84</v>
      </c>
      <c r="D887" s="11">
        <f>VLOOKUP(Health_Care[[#This Row],[Customer ID]],Table6[#All],8,0)</f>
        <v>12222.9</v>
      </c>
    </row>
    <row r="888" spans="1:4" x14ac:dyDescent="0.35">
      <c r="A888">
        <f>VLOOKUP(Health_Care[[#This Row],[Customer ID]],Table6[#All],6,0)</f>
        <v>45</v>
      </c>
      <c r="B888">
        <f>VLOOKUP(Health_Care[[#This Row],[Customer ID]],Medical_Examinations[],2,0)</f>
        <v>35.380000000000003</v>
      </c>
      <c r="C888">
        <f>VLOOKUP(Health_Care[[#This Row],[Customer ID]],Medical_Examinations[],4,0)</f>
        <v>6.12</v>
      </c>
      <c r="D888" s="11">
        <f>VLOOKUP(Health_Care[[#This Row],[Customer ID]],Table6[#All],8,0)</f>
        <v>12218.7</v>
      </c>
    </row>
    <row r="889" spans="1:4" x14ac:dyDescent="0.35">
      <c r="A889">
        <f>VLOOKUP(Health_Care[[#This Row],[Customer ID]],Table6[#All],6,0)</f>
        <v>31</v>
      </c>
      <c r="B889">
        <f>VLOOKUP(Health_Care[[#This Row],[Customer ID]],Medical_Examinations[],2,0)</f>
        <v>43.48</v>
      </c>
      <c r="C889">
        <f>VLOOKUP(Health_Care[[#This Row],[Customer ID]],Medical_Examinations[],4,0)</f>
        <v>6.24</v>
      </c>
      <c r="D889" s="11">
        <f>VLOOKUP(Health_Care[[#This Row],[Customer ID]],Table6[#All],8,0)</f>
        <v>12198.64</v>
      </c>
    </row>
    <row r="890" spans="1:4" x14ac:dyDescent="0.35">
      <c r="A890">
        <f>VLOOKUP(Health_Care[[#This Row],[Customer ID]],Table6[#All],6,0)</f>
        <v>35</v>
      </c>
      <c r="B890">
        <f>VLOOKUP(Health_Care[[#This Row],[Customer ID]],Medical_Examinations[],2,0)</f>
        <v>41.73</v>
      </c>
      <c r="C890">
        <f>VLOOKUP(Health_Care[[#This Row],[Customer ID]],Medical_Examinations[],4,0)</f>
        <v>6.25</v>
      </c>
      <c r="D890" s="11">
        <f>VLOOKUP(Health_Care[[#This Row],[Customer ID]],Table6[#All],8,0)</f>
        <v>12148.2</v>
      </c>
    </row>
    <row r="891" spans="1:4" x14ac:dyDescent="0.35">
      <c r="A891">
        <f>VLOOKUP(Health_Care[[#This Row],[Customer ID]],Table6[#All],6,0)</f>
        <v>60</v>
      </c>
      <c r="B891">
        <f>VLOOKUP(Health_Care[[#This Row],[Customer ID]],Medical_Examinations[],2,0)</f>
        <v>28.9</v>
      </c>
      <c r="C891">
        <f>VLOOKUP(Health_Care[[#This Row],[Customer ID]],Medical_Examinations[],4,0)</f>
        <v>11.96</v>
      </c>
      <c r="D891" s="11">
        <f>VLOOKUP(Health_Care[[#This Row],[Customer ID]],Table6[#All],8,0)</f>
        <v>12146.97</v>
      </c>
    </row>
    <row r="892" spans="1:4" x14ac:dyDescent="0.35">
      <c r="A892">
        <f>VLOOKUP(Health_Care[[#This Row],[Customer ID]],Table6[#All],6,0)</f>
        <v>60</v>
      </c>
      <c r="B892">
        <f>VLOOKUP(Health_Care[[#This Row],[Customer ID]],Medical_Examinations[],2,0)</f>
        <v>25.74</v>
      </c>
      <c r="C892">
        <f>VLOOKUP(Health_Care[[#This Row],[Customer ID]],Medical_Examinations[],4,0)</f>
        <v>7.69</v>
      </c>
      <c r="D892" s="11">
        <f>VLOOKUP(Health_Care[[#This Row],[Customer ID]],Table6[#All],8,0)</f>
        <v>12142.58</v>
      </c>
    </row>
    <row r="893" spans="1:4" x14ac:dyDescent="0.35">
      <c r="A893">
        <f>VLOOKUP(Health_Care[[#This Row],[Customer ID]],Table6[#All],6,0)</f>
        <v>48</v>
      </c>
      <c r="B893">
        <f>VLOOKUP(Health_Care[[#This Row],[Customer ID]],Medical_Examinations[],2,0)</f>
        <v>36.06</v>
      </c>
      <c r="C893">
        <f>VLOOKUP(Health_Care[[#This Row],[Customer ID]],Medical_Examinations[],4,0)</f>
        <v>8.83</v>
      </c>
      <c r="D893" s="11">
        <f>VLOOKUP(Health_Care[[#This Row],[Customer ID]],Table6[#All],8,0)</f>
        <v>12137.6</v>
      </c>
    </row>
    <row r="894" spans="1:4" x14ac:dyDescent="0.35">
      <c r="A894">
        <f>VLOOKUP(Health_Care[[#This Row],[Customer ID]],Table6[#All],6,0)</f>
        <v>31</v>
      </c>
      <c r="B894">
        <f>VLOOKUP(Health_Care[[#This Row],[Customer ID]],Medical_Examinations[],2,0)</f>
        <v>43.28</v>
      </c>
      <c r="C894">
        <f>VLOOKUP(Health_Care[[#This Row],[Customer ID]],Medical_Examinations[],4,0)</f>
        <v>4.41</v>
      </c>
      <c r="D894" s="11">
        <f>VLOOKUP(Health_Care[[#This Row],[Customer ID]],Table6[#All],8,0)</f>
        <v>12130.8</v>
      </c>
    </row>
    <row r="895" spans="1:4" x14ac:dyDescent="0.35">
      <c r="A895">
        <f>VLOOKUP(Health_Care[[#This Row],[Customer ID]],Table6[#All],6,0)</f>
        <v>60</v>
      </c>
      <c r="B895">
        <f>VLOOKUP(Health_Care[[#This Row],[Customer ID]],Medical_Examinations[],2,0)</f>
        <v>28.785</v>
      </c>
      <c r="C895">
        <f>VLOOKUP(Health_Care[[#This Row],[Customer ID]],Medical_Examinations[],4,0)</f>
        <v>9.1</v>
      </c>
      <c r="D895" s="11">
        <f>VLOOKUP(Health_Care[[#This Row],[Customer ID]],Table6[#All],8,0)</f>
        <v>12129.61</v>
      </c>
    </row>
    <row r="896" spans="1:4" x14ac:dyDescent="0.35">
      <c r="A896">
        <f>VLOOKUP(Health_Care[[#This Row],[Customer ID]],Table6[#All],6,0)</f>
        <v>59</v>
      </c>
      <c r="B896">
        <f>VLOOKUP(Health_Care[[#This Row],[Customer ID]],Medical_Examinations[],2,0)</f>
        <v>25.46</v>
      </c>
      <c r="C896">
        <f>VLOOKUP(Health_Care[[#This Row],[Customer ID]],Medical_Examinations[],4,0)</f>
        <v>11.52</v>
      </c>
      <c r="D896" s="11">
        <f>VLOOKUP(Health_Care[[#This Row],[Customer ID]],Table6[#All],8,0)</f>
        <v>12124.99</v>
      </c>
    </row>
    <row r="897" spans="1:4" x14ac:dyDescent="0.35">
      <c r="A897">
        <f>VLOOKUP(Health_Care[[#This Row],[Customer ID]],Table6[#All],6,0)</f>
        <v>54</v>
      </c>
      <c r="B897">
        <f>VLOOKUP(Health_Care[[#This Row],[Customer ID]],Medical_Examinations[],2,0)</f>
        <v>30.8</v>
      </c>
      <c r="C897">
        <f>VLOOKUP(Health_Care[[#This Row],[Customer ID]],Medical_Examinations[],4,0)</f>
        <v>10.95</v>
      </c>
      <c r="D897" s="11">
        <f>VLOOKUP(Health_Care[[#This Row],[Customer ID]],Table6[#All],8,0)</f>
        <v>12105.32</v>
      </c>
    </row>
    <row r="898" spans="1:4" x14ac:dyDescent="0.35">
      <c r="A898">
        <f>VLOOKUP(Health_Care[[#This Row],[Customer ID]],Table6[#All],6,0)</f>
        <v>54</v>
      </c>
      <c r="B898">
        <f>VLOOKUP(Health_Care[[#This Row],[Customer ID]],Medical_Examinations[],2,0)</f>
        <v>28.88</v>
      </c>
      <c r="C898">
        <f>VLOOKUP(Health_Care[[#This Row],[Customer ID]],Medical_Examinations[],4,0)</f>
        <v>11.5</v>
      </c>
      <c r="D898" s="11">
        <f>VLOOKUP(Health_Care[[#This Row],[Customer ID]],Table6[#All],8,0)</f>
        <v>12096.65</v>
      </c>
    </row>
    <row r="899" spans="1:4" x14ac:dyDescent="0.35">
      <c r="A899">
        <f>VLOOKUP(Health_Care[[#This Row],[Customer ID]],Table6[#All],6,0)</f>
        <v>54</v>
      </c>
      <c r="B899">
        <f>VLOOKUP(Health_Care[[#This Row],[Customer ID]],Medical_Examinations[],2,0)</f>
        <v>23</v>
      </c>
      <c r="C899">
        <f>VLOOKUP(Health_Care[[#This Row],[Customer ID]],Medical_Examinations[],4,0)</f>
        <v>9.8800000000000008</v>
      </c>
      <c r="D899" s="11">
        <f>VLOOKUP(Health_Care[[#This Row],[Customer ID]],Table6[#All],8,0)</f>
        <v>12094.48</v>
      </c>
    </row>
    <row r="900" spans="1:4" x14ac:dyDescent="0.35">
      <c r="A900">
        <f>VLOOKUP(Health_Care[[#This Row],[Customer ID]],Table6[#All],6,0)</f>
        <v>38</v>
      </c>
      <c r="B900">
        <f>VLOOKUP(Health_Care[[#This Row],[Customer ID]],Medical_Examinations[],2,0)</f>
        <v>38.25</v>
      </c>
      <c r="C900">
        <f>VLOOKUP(Health_Care[[#This Row],[Customer ID]],Medical_Examinations[],4,0)</f>
        <v>6.2</v>
      </c>
      <c r="D900" s="11">
        <f>VLOOKUP(Health_Care[[#This Row],[Customer ID]],Table6[#All],8,0)</f>
        <v>12091.34</v>
      </c>
    </row>
    <row r="901" spans="1:4" x14ac:dyDescent="0.35">
      <c r="A901">
        <f>VLOOKUP(Health_Care[[#This Row],[Customer ID]],Table6[#All],6,0)</f>
        <v>36</v>
      </c>
      <c r="B901">
        <f>VLOOKUP(Health_Care[[#This Row],[Customer ID]],Medical_Examinations[],2,0)</f>
        <v>39.25</v>
      </c>
      <c r="C901">
        <f>VLOOKUP(Health_Care[[#This Row],[Customer ID]],Medical_Examinations[],4,0)</f>
        <v>8.41</v>
      </c>
      <c r="D901" s="11">
        <f>VLOOKUP(Health_Care[[#This Row],[Customer ID]],Table6[#All],8,0)</f>
        <v>12048.13</v>
      </c>
    </row>
    <row r="902" spans="1:4" x14ac:dyDescent="0.35">
      <c r="A902">
        <f>VLOOKUP(Health_Care[[#This Row],[Customer ID]],Table6[#All],6,0)</f>
        <v>56</v>
      </c>
      <c r="B902">
        <f>VLOOKUP(Health_Care[[#This Row],[Customer ID]],Medical_Examinations[],2,0)</f>
        <v>26.6</v>
      </c>
      <c r="C902">
        <f>VLOOKUP(Health_Care[[#This Row],[Customer ID]],Medical_Examinations[],4,0)</f>
        <v>5.07</v>
      </c>
      <c r="D902" s="11">
        <f>VLOOKUP(Health_Care[[#This Row],[Customer ID]],Table6[#All],8,0)</f>
        <v>12044.34</v>
      </c>
    </row>
    <row r="903" spans="1:4" x14ac:dyDescent="0.35">
      <c r="A903">
        <f>VLOOKUP(Health_Care[[#This Row],[Customer ID]],Table6[#All],6,0)</f>
        <v>43</v>
      </c>
      <c r="B903">
        <f>VLOOKUP(Health_Care[[#This Row],[Customer ID]],Medical_Examinations[],2,0)</f>
        <v>35.700000000000003</v>
      </c>
      <c r="C903">
        <f>VLOOKUP(Health_Care[[#This Row],[Customer ID]],Medical_Examinations[],4,0)</f>
        <v>4.0599999999999996</v>
      </c>
      <c r="D903" s="11">
        <f>VLOOKUP(Health_Care[[#This Row],[Customer ID]],Table6[#All],8,0)</f>
        <v>12035.18</v>
      </c>
    </row>
    <row r="904" spans="1:4" x14ac:dyDescent="0.35">
      <c r="A904">
        <f>VLOOKUP(Health_Care[[#This Row],[Customer ID]],Table6[#All],6,0)</f>
        <v>57</v>
      </c>
      <c r="B904">
        <f>VLOOKUP(Health_Care[[#This Row],[Customer ID]],Medical_Examinations[],2,0)</f>
        <v>20.100000000000001</v>
      </c>
      <c r="C904">
        <f>VLOOKUP(Health_Care[[#This Row],[Customer ID]],Medical_Examinations[],4,0)</f>
        <v>10.52</v>
      </c>
      <c r="D904" s="11">
        <f>VLOOKUP(Health_Care[[#This Row],[Customer ID]],Table6[#All],8,0)</f>
        <v>12032.33</v>
      </c>
    </row>
    <row r="905" spans="1:4" x14ac:dyDescent="0.35">
      <c r="A905">
        <f>VLOOKUP(Health_Care[[#This Row],[Customer ID]],Table6[#All],6,0)</f>
        <v>57</v>
      </c>
      <c r="B905">
        <f>VLOOKUP(Health_Care[[#This Row],[Customer ID]],Medical_Examinations[],2,0)</f>
        <v>22.23</v>
      </c>
      <c r="C905">
        <f>VLOOKUP(Health_Care[[#This Row],[Customer ID]],Medical_Examinations[],4,0)</f>
        <v>9.65</v>
      </c>
      <c r="D905" s="11">
        <f>VLOOKUP(Health_Care[[#This Row],[Customer ID]],Table6[#All],8,0)</f>
        <v>12029.29</v>
      </c>
    </row>
    <row r="906" spans="1:4" x14ac:dyDescent="0.35">
      <c r="A906">
        <f>VLOOKUP(Health_Care[[#This Row],[Customer ID]],Table6[#All],6,0)</f>
        <v>40</v>
      </c>
      <c r="B906">
        <f>VLOOKUP(Health_Care[[#This Row],[Customer ID]],Medical_Examinations[],2,0)</f>
        <v>36.47</v>
      </c>
      <c r="C906">
        <f>VLOOKUP(Health_Care[[#This Row],[Customer ID]],Medical_Examinations[],4,0)</f>
        <v>6.21</v>
      </c>
      <c r="D906" s="11">
        <f>VLOOKUP(Health_Care[[#This Row],[Customer ID]],Table6[#All],8,0)</f>
        <v>12001.29</v>
      </c>
    </row>
    <row r="907" spans="1:4" x14ac:dyDescent="0.35">
      <c r="A907">
        <f>VLOOKUP(Health_Care[[#This Row],[Customer ID]],Table6[#All],6,0)</f>
        <v>29</v>
      </c>
      <c r="B907">
        <f>VLOOKUP(Health_Care[[#This Row],[Customer ID]],Medical_Examinations[],2,0)</f>
        <v>49.64</v>
      </c>
      <c r="C907">
        <f>VLOOKUP(Health_Care[[#This Row],[Customer ID]],Medical_Examinations[],4,0)</f>
        <v>4.76</v>
      </c>
      <c r="D907" s="11">
        <f>VLOOKUP(Health_Care[[#This Row],[Customer ID]],Table6[#All],8,0)</f>
        <v>11994.89</v>
      </c>
    </row>
    <row r="908" spans="1:4" x14ac:dyDescent="0.35">
      <c r="A908">
        <f>VLOOKUP(Health_Care[[#This Row],[Customer ID]],Table6[#All],6,0)</f>
        <v>39</v>
      </c>
      <c r="B908">
        <f>VLOOKUP(Health_Care[[#This Row],[Customer ID]],Medical_Examinations[],2,0)</f>
        <v>36.799999999999997</v>
      </c>
      <c r="C908">
        <f>VLOOKUP(Health_Care[[#This Row],[Customer ID]],Medical_Examinations[],4,0)</f>
        <v>5.73</v>
      </c>
      <c r="D908" s="11">
        <f>VLOOKUP(Health_Care[[#This Row],[Customer ID]],Table6[#All],8,0)</f>
        <v>11987.68</v>
      </c>
    </row>
    <row r="909" spans="1:4" x14ac:dyDescent="0.35">
      <c r="A909">
        <f>VLOOKUP(Health_Care[[#This Row],[Customer ID]],Table6[#All],6,0)</f>
        <v>55</v>
      </c>
      <c r="B909">
        <f>VLOOKUP(Health_Care[[#This Row],[Customer ID]],Medical_Examinations[],2,0)</f>
        <v>33.880000000000003</v>
      </c>
      <c r="C909">
        <f>VLOOKUP(Health_Care[[#This Row],[Customer ID]],Medical_Examinations[],4,0)</f>
        <v>10.78</v>
      </c>
      <c r="D909" s="11">
        <f>VLOOKUP(Health_Care[[#This Row],[Customer ID]],Table6[#All],8,0)</f>
        <v>11987.17</v>
      </c>
    </row>
    <row r="910" spans="1:4" x14ac:dyDescent="0.35">
      <c r="A910">
        <f>VLOOKUP(Health_Care[[#This Row],[Customer ID]],Table6[#All],6,0)</f>
        <v>58</v>
      </c>
      <c r="B910">
        <f>VLOOKUP(Health_Care[[#This Row],[Customer ID]],Medical_Examinations[],2,0)</f>
        <v>32.01</v>
      </c>
      <c r="C910">
        <f>VLOOKUP(Health_Care[[#This Row],[Customer ID]],Medical_Examinations[],4,0)</f>
        <v>5.08</v>
      </c>
      <c r="D910" s="11">
        <f>VLOOKUP(Health_Care[[#This Row],[Customer ID]],Table6[#All],8,0)</f>
        <v>11946.63</v>
      </c>
    </row>
    <row r="911" spans="1:4" x14ac:dyDescent="0.35">
      <c r="A911">
        <f>VLOOKUP(Health_Care[[#This Row],[Customer ID]],Table6[#All],6,0)</f>
        <v>57</v>
      </c>
      <c r="B911">
        <f>VLOOKUP(Health_Care[[#This Row],[Customer ID]],Medical_Examinations[],2,0)</f>
        <v>33.630000000000003</v>
      </c>
      <c r="C911">
        <f>VLOOKUP(Health_Care[[#This Row],[Customer ID]],Medical_Examinations[],4,0)</f>
        <v>11.39</v>
      </c>
      <c r="D911" s="11">
        <f>VLOOKUP(Health_Care[[#This Row],[Customer ID]],Table6[#All],8,0)</f>
        <v>11945.13</v>
      </c>
    </row>
    <row r="912" spans="1:4" x14ac:dyDescent="0.35">
      <c r="A912">
        <f>VLOOKUP(Health_Care[[#This Row],[Customer ID]],Table6[#All],6,0)</f>
        <v>58</v>
      </c>
      <c r="B912">
        <f>VLOOKUP(Health_Care[[#This Row],[Customer ID]],Medical_Examinations[],2,0)</f>
        <v>34.865000000000002</v>
      </c>
      <c r="C912">
        <f>VLOOKUP(Health_Care[[#This Row],[Customer ID]],Medical_Examinations[],4,0)</f>
        <v>5.35</v>
      </c>
      <c r="D912" s="11">
        <f>VLOOKUP(Health_Care[[#This Row],[Customer ID]],Table6[#All],8,0)</f>
        <v>11944.59</v>
      </c>
    </row>
    <row r="913" spans="1:4" x14ac:dyDescent="0.35">
      <c r="A913">
        <f>VLOOKUP(Health_Care[[#This Row],[Customer ID]],Table6[#All],6,0)</f>
        <v>31</v>
      </c>
      <c r="B913">
        <f>VLOOKUP(Health_Care[[#This Row],[Customer ID]],Medical_Examinations[],2,0)</f>
        <v>43.11</v>
      </c>
      <c r="C913">
        <f>VLOOKUP(Health_Care[[#This Row],[Customer ID]],Medical_Examinations[],4,0)</f>
        <v>5.6</v>
      </c>
      <c r="D913" s="11">
        <f>VLOOKUP(Health_Care[[#This Row],[Customer ID]],Table6[#All],8,0)</f>
        <v>11941.83</v>
      </c>
    </row>
    <row r="914" spans="1:4" x14ac:dyDescent="0.35">
      <c r="A914">
        <f>VLOOKUP(Health_Care[[#This Row],[Customer ID]],Table6[#All],6,0)</f>
        <v>58</v>
      </c>
      <c r="B914">
        <f>VLOOKUP(Health_Care[[#This Row],[Customer ID]],Medical_Examinations[],2,0)</f>
        <v>30.305</v>
      </c>
      <c r="C914">
        <f>VLOOKUP(Health_Care[[#This Row],[Customer ID]],Medical_Examinations[],4,0)</f>
        <v>4.2699999999999996</v>
      </c>
      <c r="D914" s="11">
        <f>VLOOKUP(Health_Care[[#This Row],[Customer ID]],Table6[#All],8,0)</f>
        <v>11938.26</v>
      </c>
    </row>
    <row r="915" spans="1:4" x14ac:dyDescent="0.35">
      <c r="A915">
        <f>VLOOKUP(Health_Care[[#This Row],[Customer ID]],Table6[#All],6,0)</f>
        <v>58</v>
      </c>
      <c r="B915">
        <f>VLOOKUP(Health_Care[[#This Row],[Customer ID]],Medical_Examinations[],2,0)</f>
        <v>25.175000000000001</v>
      </c>
      <c r="C915">
        <f>VLOOKUP(Health_Care[[#This Row],[Customer ID]],Medical_Examinations[],4,0)</f>
        <v>5.57</v>
      </c>
      <c r="D915" s="11">
        <f>VLOOKUP(Health_Care[[#This Row],[Customer ID]],Table6[#All],8,0)</f>
        <v>11931.13</v>
      </c>
    </row>
    <row r="916" spans="1:4" x14ac:dyDescent="0.35">
      <c r="A916">
        <f>VLOOKUP(Health_Care[[#This Row],[Customer ID]],Table6[#All],6,0)</f>
        <v>58</v>
      </c>
      <c r="B916">
        <f>VLOOKUP(Health_Care[[#This Row],[Customer ID]],Medical_Examinations[],2,0)</f>
        <v>26.8</v>
      </c>
      <c r="C916">
        <f>VLOOKUP(Health_Care[[#This Row],[Customer ID]],Medical_Examinations[],4,0)</f>
        <v>5.68</v>
      </c>
      <c r="D916" s="11">
        <f>VLOOKUP(Health_Care[[#This Row],[Customer ID]],Table6[#All],8,0)</f>
        <v>11918.2</v>
      </c>
    </row>
    <row r="917" spans="1:4" x14ac:dyDescent="0.35">
      <c r="A917">
        <f>VLOOKUP(Health_Care[[#This Row],[Customer ID]],Table6[#All],6,0)</f>
        <v>19</v>
      </c>
      <c r="B917">
        <f>VLOOKUP(Health_Care[[#This Row],[Customer ID]],Medical_Examinations[],2,0)</f>
        <v>21.78</v>
      </c>
      <c r="C917">
        <f>VLOOKUP(Health_Care[[#This Row],[Customer ID]],Medical_Examinations[],4,0)</f>
        <v>5.3</v>
      </c>
      <c r="D917" s="11">
        <f>VLOOKUP(Health_Care[[#This Row],[Customer ID]],Table6[#All],8,0)</f>
        <v>11884.05</v>
      </c>
    </row>
    <row r="918" spans="1:4" x14ac:dyDescent="0.35">
      <c r="A918">
        <f>VLOOKUP(Health_Care[[#This Row],[Customer ID]],Table6[#All],6,0)</f>
        <v>55</v>
      </c>
      <c r="B918">
        <f>VLOOKUP(Health_Care[[#This Row],[Customer ID]],Medical_Examinations[],2,0)</f>
        <v>30.14</v>
      </c>
      <c r="C918">
        <f>VLOOKUP(Health_Care[[#This Row],[Customer ID]],Medical_Examinations[],4,0)</f>
        <v>9.4499999999999993</v>
      </c>
      <c r="D918" s="11">
        <f>VLOOKUP(Health_Care[[#This Row],[Customer ID]],Table6[#All],8,0)</f>
        <v>11881.97</v>
      </c>
    </row>
    <row r="919" spans="1:4" x14ac:dyDescent="0.35">
      <c r="A919">
        <f>VLOOKUP(Health_Care[[#This Row],[Customer ID]],Table6[#All],6,0)</f>
        <v>55</v>
      </c>
      <c r="B919">
        <f>VLOOKUP(Health_Care[[#This Row],[Customer ID]],Medical_Examinations[],2,0)</f>
        <v>29.7</v>
      </c>
      <c r="C919">
        <f>VLOOKUP(Health_Care[[#This Row],[Customer ID]],Medical_Examinations[],4,0)</f>
        <v>6.79</v>
      </c>
      <c r="D919" s="11">
        <f>VLOOKUP(Health_Care[[#This Row],[Customer ID]],Table6[#All],8,0)</f>
        <v>11881.36</v>
      </c>
    </row>
    <row r="920" spans="1:4" x14ac:dyDescent="0.35">
      <c r="A920">
        <f>VLOOKUP(Health_Care[[#This Row],[Customer ID]],Table6[#All],6,0)</f>
        <v>55</v>
      </c>
      <c r="B920">
        <f>VLOOKUP(Health_Care[[#This Row],[Customer ID]],Medical_Examinations[],2,0)</f>
        <v>32.395000000000003</v>
      </c>
      <c r="C920">
        <f>VLOOKUP(Health_Care[[#This Row],[Customer ID]],Medical_Examinations[],4,0)</f>
        <v>11.1</v>
      </c>
      <c r="D920" s="11">
        <f>VLOOKUP(Health_Care[[#This Row],[Customer ID]],Table6[#All],8,0)</f>
        <v>11879.1</v>
      </c>
    </row>
    <row r="921" spans="1:4" x14ac:dyDescent="0.35">
      <c r="A921">
        <f>VLOOKUP(Health_Care[[#This Row],[Customer ID]],Table6[#All],6,0)</f>
        <v>48</v>
      </c>
      <c r="B921">
        <f>VLOOKUP(Health_Care[[#This Row],[Customer ID]],Medical_Examinations[],2,0)</f>
        <v>36.64</v>
      </c>
      <c r="C921">
        <f>VLOOKUP(Health_Care[[#This Row],[Customer ID]],Medical_Examinations[],4,0)</f>
        <v>7.26</v>
      </c>
      <c r="D921" s="11">
        <f>VLOOKUP(Health_Care[[#This Row],[Customer ID]],Table6[#All],8,0)</f>
        <v>11858.56</v>
      </c>
    </row>
    <row r="922" spans="1:4" x14ac:dyDescent="0.35">
      <c r="A922">
        <f>VLOOKUP(Health_Care[[#This Row],[Customer ID]],Table6[#All],6,0)</f>
        <v>58</v>
      </c>
      <c r="B922">
        <f>VLOOKUP(Health_Care[[#This Row],[Customer ID]],Medical_Examinations[],2,0)</f>
        <v>39.049999999999997</v>
      </c>
      <c r="C922">
        <f>VLOOKUP(Health_Care[[#This Row],[Customer ID]],Medical_Examinations[],4,0)</f>
        <v>5.27</v>
      </c>
      <c r="D922" s="11">
        <f>VLOOKUP(Health_Care[[#This Row],[Customer ID]],Table6[#All],8,0)</f>
        <v>11856.41</v>
      </c>
    </row>
    <row r="923" spans="1:4" x14ac:dyDescent="0.35">
      <c r="A923">
        <f>VLOOKUP(Health_Care[[#This Row],[Customer ID]],Table6[#All],6,0)</f>
        <v>58</v>
      </c>
      <c r="B923">
        <f>VLOOKUP(Health_Care[[#This Row],[Customer ID]],Medical_Examinations[],2,0)</f>
        <v>33.1</v>
      </c>
      <c r="C923">
        <f>VLOOKUP(Health_Care[[#This Row],[Customer ID]],Medical_Examinations[],4,0)</f>
        <v>5.46</v>
      </c>
      <c r="D923" s="11">
        <f>VLOOKUP(Health_Care[[#This Row],[Customer ID]],Table6[#All],8,0)</f>
        <v>11848.14</v>
      </c>
    </row>
    <row r="924" spans="1:4" x14ac:dyDescent="0.35">
      <c r="A924">
        <f>VLOOKUP(Health_Care[[#This Row],[Customer ID]],Table6[#All],6,0)</f>
        <v>57</v>
      </c>
      <c r="B924">
        <f>VLOOKUP(Health_Care[[#This Row],[Customer ID]],Medical_Examinations[],2,0)</f>
        <v>31.824999999999999</v>
      </c>
      <c r="C924">
        <f>VLOOKUP(Health_Care[[#This Row],[Customer ID]],Medical_Examinations[],4,0)</f>
        <v>8.1300000000000008</v>
      </c>
      <c r="D924" s="11">
        <f>VLOOKUP(Health_Care[[#This Row],[Customer ID]],Table6[#All],8,0)</f>
        <v>11842.62</v>
      </c>
    </row>
    <row r="925" spans="1:4" x14ac:dyDescent="0.35">
      <c r="A925">
        <f>VLOOKUP(Health_Care[[#This Row],[Customer ID]],Table6[#All],6,0)</f>
        <v>58</v>
      </c>
      <c r="B925">
        <f>VLOOKUP(Health_Care[[#This Row],[Customer ID]],Medical_Examinations[],2,0)</f>
        <v>29</v>
      </c>
      <c r="C925">
        <f>VLOOKUP(Health_Care[[#This Row],[Customer ID]],Medical_Examinations[],4,0)</f>
        <v>4.25</v>
      </c>
      <c r="D925" s="11">
        <f>VLOOKUP(Health_Care[[#This Row],[Customer ID]],Table6[#All],8,0)</f>
        <v>11842.44</v>
      </c>
    </row>
    <row r="926" spans="1:4" x14ac:dyDescent="0.35">
      <c r="A926">
        <f>VLOOKUP(Health_Care[[#This Row],[Customer ID]],Table6[#All],6,0)</f>
        <v>57</v>
      </c>
      <c r="B926">
        <f>VLOOKUP(Health_Care[[#This Row],[Customer ID]],Medical_Examinations[],2,0)</f>
        <v>30.495000000000001</v>
      </c>
      <c r="C926">
        <f>VLOOKUP(Health_Care[[#This Row],[Customer ID]],Medical_Examinations[],4,0)</f>
        <v>8.68</v>
      </c>
      <c r="D926" s="11">
        <f>VLOOKUP(Health_Care[[#This Row],[Customer ID]],Table6[#All],8,0)</f>
        <v>11840.78</v>
      </c>
    </row>
    <row r="927" spans="1:4" x14ac:dyDescent="0.35">
      <c r="A927">
        <f>VLOOKUP(Health_Care[[#This Row],[Customer ID]],Table6[#All],6,0)</f>
        <v>58</v>
      </c>
      <c r="B927">
        <f>VLOOKUP(Health_Care[[#This Row],[Customer ID]],Medical_Examinations[],2,0)</f>
        <v>25.2</v>
      </c>
      <c r="C927">
        <f>VLOOKUP(Health_Care[[#This Row],[Customer ID]],Medical_Examinations[],4,0)</f>
        <v>6.25</v>
      </c>
      <c r="D927" s="11">
        <f>VLOOKUP(Health_Care[[#This Row],[Customer ID]],Table6[#All],8,0)</f>
        <v>11837.16</v>
      </c>
    </row>
    <row r="928" spans="1:4" x14ac:dyDescent="0.35">
      <c r="A928">
        <f>VLOOKUP(Health_Care[[#This Row],[Customer ID]],Table6[#All],6,0)</f>
        <v>58</v>
      </c>
      <c r="B928">
        <f>VLOOKUP(Health_Care[[#This Row],[Customer ID]],Medical_Examinations[],2,0)</f>
        <v>22.77</v>
      </c>
      <c r="C928">
        <f>VLOOKUP(Health_Care[[#This Row],[Customer ID]],Medical_Examinations[],4,0)</f>
        <v>4.47</v>
      </c>
      <c r="D928" s="11">
        <f>VLOOKUP(Health_Care[[#This Row],[Customer ID]],Table6[#All],8,0)</f>
        <v>11833.78</v>
      </c>
    </row>
    <row r="929" spans="1:4" x14ac:dyDescent="0.35">
      <c r="A929">
        <f>VLOOKUP(Health_Care[[#This Row],[Customer ID]],Table6[#All],6,0)</f>
        <v>57</v>
      </c>
      <c r="B929">
        <f>VLOOKUP(Health_Care[[#This Row],[Customer ID]],Medical_Examinations[],2,0)</f>
        <v>23.18</v>
      </c>
      <c r="C929">
        <f>VLOOKUP(Health_Care[[#This Row],[Customer ID]],Medical_Examinations[],4,0)</f>
        <v>8.31</v>
      </c>
      <c r="D929" s="11">
        <f>VLOOKUP(Health_Care[[#This Row],[Customer ID]],Table6[#All],8,0)</f>
        <v>11830.61</v>
      </c>
    </row>
    <row r="930" spans="1:4" x14ac:dyDescent="0.35">
      <c r="A930">
        <f>VLOOKUP(Health_Care[[#This Row],[Customer ID]],Table6[#All],6,0)</f>
        <v>40</v>
      </c>
      <c r="B930">
        <f>VLOOKUP(Health_Care[[#This Row],[Customer ID]],Medical_Examinations[],2,0)</f>
        <v>35.409999999999997</v>
      </c>
      <c r="C930">
        <f>VLOOKUP(Health_Care[[#This Row],[Customer ID]],Medical_Examinations[],4,0)</f>
        <v>5.68</v>
      </c>
      <c r="D930" s="11">
        <f>VLOOKUP(Health_Care[[#This Row],[Customer ID]],Table6[#All],8,0)</f>
        <v>11773.06</v>
      </c>
    </row>
    <row r="931" spans="1:4" x14ac:dyDescent="0.35">
      <c r="A931">
        <f>VLOOKUP(Health_Care[[#This Row],[Customer ID]],Table6[#All],6,0)</f>
        <v>56</v>
      </c>
      <c r="B931">
        <f>VLOOKUP(Health_Care[[#This Row],[Customer ID]],Medical_Examinations[],2,0)</f>
        <v>32.11</v>
      </c>
      <c r="C931">
        <f>VLOOKUP(Health_Care[[#This Row],[Customer ID]],Medical_Examinations[],4,0)</f>
        <v>4.75</v>
      </c>
      <c r="D931" s="11">
        <f>VLOOKUP(Health_Care[[#This Row],[Customer ID]],Table6[#All],8,0)</f>
        <v>11763</v>
      </c>
    </row>
    <row r="932" spans="1:4" x14ac:dyDescent="0.35">
      <c r="A932">
        <f>VLOOKUP(Health_Care[[#This Row],[Customer ID]],Table6[#All],6,0)</f>
        <v>43</v>
      </c>
      <c r="B932">
        <f>VLOOKUP(Health_Care[[#This Row],[Customer ID]],Medical_Examinations[],2,0)</f>
        <v>34.479999999999997</v>
      </c>
      <c r="C932">
        <f>VLOOKUP(Health_Care[[#This Row],[Customer ID]],Medical_Examinations[],4,0)</f>
        <v>6.31</v>
      </c>
      <c r="D932" s="11">
        <f>VLOOKUP(Health_Care[[#This Row],[Customer ID]],Table6[#All],8,0)</f>
        <v>11752.68</v>
      </c>
    </row>
    <row r="933" spans="1:4" x14ac:dyDescent="0.35">
      <c r="A933">
        <f>VLOOKUP(Health_Care[[#This Row],[Customer ID]],Table6[#All],6,0)</f>
        <v>58</v>
      </c>
      <c r="B933">
        <f>VLOOKUP(Health_Care[[#This Row],[Customer ID]],Medical_Examinations[],2,0)</f>
        <v>34.39</v>
      </c>
      <c r="C933">
        <f>VLOOKUP(Health_Care[[#This Row],[Customer ID]],Medical_Examinations[],4,0)</f>
        <v>6.28</v>
      </c>
      <c r="D933" s="11">
        <f>VLOOKUP(Health_Care[[#This Row],[Customer ID]],Table6[#All],8,0)</f>
        <v>11743.93</v>
      </c>
    </row>
    <row r="934" spans="1:4" x14ac:dyDescent="0.35">
      <c r="A934">
        <f>VLOOKUP(Health_Care[[#This Row],[Customer ID]],Table6[#All],6,0)</f>
        <v>59</v>
      </c>
      <c r="B934">
        <f>VLOOKUP(Health_Care[[#This Row],[Customer ID]],Medical_Examinations[],2,0)</f>
        <v>26.4</v>
      </c>
      <c r="C934">
        <f>VLOOKUP(Health_Care[[#This Row],[Customer ID]],Medical_Examinations[],4,0)</f>
        <v>9.2899999999999991</v>
      </c>
      <c r="D934" s="11">
        <f>VLOOKUP(Health_Care[[#This Row],[Customer ID]],Table6[#All],8,0)</f>
        <v>11743.3</v>
      </c>
    </row>
    <row r="935" spans="1:4" x14ac:dyDescent="0.35">
      <c r="A935">
        <f>VLOOKUP(Health_Care[[#This Row],[Customer ID]],Table6[#All],6,0)</f>
        <v>53</v>
      </c>
      <c r="B935">
        <f>VLOOKUP(Health_Care[[#This Row],[Customer ID]],Medical_Examinations[],2,0)</f>
        <v>28.1</v>
      </c>
      <c r="C935">
        <f>VLOOKUP(Health_Care[[#This Row],[Customer ID]],Medical_Examinations[],4,0)</f>
        <v>5.79</v>
      </c>
      <c r="D935" s="11">
        <f>VLOOKUP(Health_Care[[#This Row],[Customer ID]],Table6[#All],8,0)</f>
        <v>11741.73</v>
      </c>
    </row>
    <row r="936" spans="1:4" x14ac:dyDescent="0.35">
      <c r="A936">
        <f>VLOOKUP(Health_Care[[#This Row],[Customer ID]],Table6[#All],6,0)</f>
        <v>34</v>
      </c>
      <c r="B936">
        <f>VLOOKUP(Health_Care[[#This Row],[Customer ID]],Medical_Examinations[],2,0)</f>
        <v>27</v>
      </c>
      <c r="C936">
        <f>VLOOKUP(Health_Care[[#This Row],[Customer ID]],Medical_Examinations[],4,0)</f>
        <v>4.54</v>
      </c>
      <c r="D936" s="11">
        <f>VLOOKUP(Health_Care[[#This Row],[Customer ID]],Table6[#All],8,0)</f>
        <v>11737.85</v>
      </c>
    </row>
    <row r="937" spans="1:4" x14ac:dyDescent="0.35">
      <c r="A937">
        <f>VLOOKUP(Health_Care[[#This Row],[Customer ID]],Table6[#All],6,0)</f>
        <v>58</v>
      </c>
      <c r="B937">
        <f>VLOOKUP(Health_Care[[#This Row],[Customer ID]],Medical_Examinations[],2,0)</f>
        <v>28.594999999999999</v>
      </c>
      <c r="C937">
        <f>VLOOKUP(Health_Care[[#This Row],[Customer ID]],Medical_Examinations[],4,0)</f>
        <v>4.68</v>
      </c>
      <c r="D937" s="11">
        <f>VLOOKUP(Health_Care[[#This Row],[Customer ID]],Table6[#All],8,0)</f>
        <v>11735.88</v>
      </c>
    </row>
    <row r="938" spans="1:4" x14ac:dyDescent="0.35">
      <c r="A938">
        <f>VLOOKUP(Health_Care[[#This Row],[Customer ID]],Table6[#All],6,0)</f>
        <v>38</v>
      </c>
      <c r="B938">
        <f>VLOOKUP(Health_Care[[#This Row],[Customer ID]],Medical_Examinations[],2,0)</f>
        <v>36.799999999999997</v>
      </c>
      <c r="C938">
        <f>VLOOKUP(Health_Care[[#This Row],[Customer ID]],Medical_Examinations[],4,0)</f>
        <v>5.88</v>
      </c>
      <c r="D938" s="11">
        <f>VLOOKUP(Health_Care[[#This Row],[Customer ID]],Table6[#All],8,0)</f>
        <v>11730.82</v>
      </c>
    </row>
    <row r="939" spans="1:4" x14ac:dyDescent="0.35">
      <c r="A939">
        <f>VLOOKUP(Health_Care[[#This Row],[Customer ID]],Table6[#All],6,0)</f>
        <v>53</v>
      </c>
      <c r="B939">
        <f>VLOOKUP(Health_Care[[#This Row],[Customer ID]],Medical_Examinations[],2,0)</f>
        <v>23.75</v>
      </c>
      <c r="C939">
        <f>VLOOKUP(Health_Care[[#This Row],[Customer ID]],Medical_Examinations[],4,0)</f>
        <v>5.42</v>
      </c>
      <c r="D939" s="11">
        <f>VLOOKUP(Health_Care[[#This Row],[Customer ID]],Table6[#All],8,0)</f>
        <v>11729.68</v>
      </c>
    </row>
    <row r="940" spans="1:4" x14ac:dyDescent="0.35">
      <c r="A940">
        <f>VLOOKUP(Health_Care[[#This Row],[Customer ID]],Table6[#All],6,0)</f>
        <v>40</v>
      </c>
      <c r="B940">
        <f>VLOOKUP(Health_Care[[#This Row],[Customer ID]],Medical_Examinations[],2,0)</f>
        <v>35.619999999999997</v>
      </c>
      <c r="C940">
        <f>VLOOKUP(Health_Care[[#This Row],[Customer ID]],Medical_Examinations[],4,0)</f>
        <v>4.16</v>
      </c>
      <c r="D940" s="11">
        <f>VLOOKUP(Health_Care[[#This Row],[Customer ID]],Table6[#All],8,0)</f>
        <v>11712.97</v>
      </c>
    </row>
    <row r="941" spans="1:4" x14ac:dyDescent="0.35">
      <c r="A941">
        <f>VLOOKUP(Health_Care[[#This Row],[Customer ID]],Table6[#All],6,0)</f>
        <v>52</v>
      </c>
      <c r="B941">
        <f>VLOOKUP(Health_Care[[#This Row],[Customer ID]],Medical_Examinations[],2,0)</f>
        <v>30.69</v>
      </c>
      <c r="C941">
        <f>VLOOKUP(Health_Care[[#This Row],[Customer ID]],Medical_Examinations[],4,0)</f>
        <v>7.05</v>
      </c>
      <c r="D941" s="11">
        <f>VLOOKUP(Health_Care[[#This Row],[Customer ID]],Table6[#All],8,0)</f>
        <v>11696.52</v>
      </c>
    </row>
    <row r="942" spans="1:4" x14ac:dyDescent="0.35">
      <c r="A942">
        <f>VLOOKUP(Health_Care[[#This Row],[Customer ID]],Table6[#All],6,0)</f>
        <v>56</v>
      </c>
      <c r="B942">
        <f>VLOOKUP(Health_Care[[#This Row],[Customer ID]],Medical_Examinations[],2,0)</f>
        <v>35.799999999999997</v>
      </c>
      <c r="C942">
        <f>VLOOKUP(Health_Care[[#This Row],[Customer ID]],Medical_Examinations[],4,0)</f>
        <v>5.63</v>
      </c>
      <c r="D942" s="11">
        <f>VLOOKUP(Health_Care[[#This Row],[Customer ID]],Table6[#All],8,0)</f>
        <v>11674.13</v>
      </c>
    </row>
    <row r="943" spans="1:4" x14ac:dyDescent="0.35">
      <c r="A943">
        <f>VLOOKUP(Health_Care[[#This Row],[Customer ID]],Table6[#All],6,0)</f>
        <v>56</v>
      </c>
      <c r="B943">
        <f>VLOOKUP(Health_Care[[#This Row],[Customer ID]],Medical_Examinations[],2,0)</f>
        <v>28.785</v>
      </c>
      <c r="C943">
        <f>VLOOKUP(Health_Care[[#This Row],[Customer ID]],Medical_Examinations[],4,0)</f>
        <v>4.24</v>
      </c>
      <c r="D943" s="11">
        <f>VLOOKUP(Health_Care[[#This Row],[Customer ID]],Table6[#All],8,0)</f>
        <v>11658.38</v>
      </c>
    </row>
    <row r="944" spans="1:4" x14ac:dyDescent="0.35">
      <c r="A944">
        <f>VLOOKUP(Health_Care[[#This Row],[Customer ID]],Table6[#All],6,0)</f>
        <v>56</v>
      </c>
      <c r="B944">
        <f>VLOOKUP(Health_Care[[#This Row],[Customer ID]],Medical_Examinations[],2,0)</f>
        <v>28.594999999999999</v>
      </c>
      <c r="C944">
        <f>VLOOKUP(Health_Care[[#This Row],[Customer ID]],Medical_Examinations[],4,0)</f>
        <v>4.96</v>
      </c>
      <c r="D944" s="11">
        <f>VLOOKUP(Health_Care[[#This Row],[Customer ID]],Table6[#All],8,0)</f>
        <v>11658.12</v>
      </c>
    </row>
    <row r="945" spans="1:4" x14ac:dyDescent="0.35">
      <c r="A945">
        <f>VLOOKUP(Health_Care[[#This Row],[Customer ID]],Table6[#All],6,0)</f>
        <v>28</v>
      </c>
      <c r="B945">
        <f>VLOOKUP(Health_Care[[#This Row],[Customer ID]],Medical_Examinations[],2,0)</f>
        <v>48.75</v>
      </c>
      <c r="C945">
        <f>VLOOKUP(Health_Care[[#This Row],[Customer ID]],Medical_Examinations[],4,0)</f>
        <v>4.34</v>
      </c>
      <c r="D945" s="11">
        <f>VLOOKUP(Health_Care[[#This Row],[Customer ID]],Table6[#All],8,0)</f>
        <v>11657.81</v>
      </c>
    </row>
    <row r="946" spans="1:4" x14ac:dyDescent="0.35">
      <c r="A946">
        <f>VLOOKUP(Health_Care[[#This Row],[Customer ID]],Table6[#All],6,0)</f>
        <v>56</v>
      </c>
      <c r="B946">
        <f>VLOOKUP(Health_Care[[#This Row],[Customer ID]],Medical_Examinations[],2,0)</f>
        <v>28.31</v>
      </c>
      <c r="C946">
        <f>VLOOKUP(Health_Care[[#This Row],[Customer ID]],Medical_Examinations[],4,0)</f>
        <v>5.43</v>
      </c>
      <c r="D946" s="11">
        <f>VLOOKUP(Health_Care[[#This Row],[Customer ID]],Table6[#All],8,0)</f>
        <v>11657.72</v>
      </c>
    </row>
    <row r="947" spans="1:4" x14ac:dyDescent="0.35">
      <c r="A947">
        <f>VLOOKUP(Health_Care[[#This Row],[Customer ID]],Table6[#All],6,0)</f>
        <v>36</v>
      </c>
      <c r="B947">
        <f>VLOOKUP(Health_Care[[#This Row],[Customer ID]],Medical_Examinations[],2,0)</f>
        <v>38.39</v>
      </c>
      <c r="C947">
        <f>VLOOKUP(Health_Care[[#This Row],[Customer ID]],Medical_Examinations[],4,0)</f>
        <v>8.33</v>
      </c>
      <c r="D947" s="11">
        <f>VLOOKUP(Health_Care[[#This Row],[Customer ID]],Table6[#All],8,0)</f>
        <v>11625.11</v>
      </c>
    </row>
    <row r="948" spans="1:4" x14ac:dyDescent="0.35">
      <c r="A948">
        <f>VLOOKUP(Health_Care[[#This Row],[Customer ID]],Table6[#All],6,0)</f>
        <v>58</v>
      </c>
      <c r="B948">
        <f>VLOOKUP(Health_Care[[#This Row],[Customer ID]],Medical_Examinations[],2,0)</f>
        <v>25.87</v>
      </c>
      <c r="C948">
        <f>VLOOKUP(Health_Care[[#This Row],[Customer ID]],Medical_Examinations[],4,0)</f>
        <v>5.63</v>
      </c>
      <c r="D948" s="11">
        <f>VLOOKUP(Health_Care[[#This Row],[Customer ID]],Table6[#All],8,0)</f>
        <v>11602.75</v>
      </c>
    </row>
    <row r="949" spans="1:4" x14ac:dyDescent="0.35">
      <c r="A949">
        <f>VLOOKUP(Health_Care[[#This Row],[Customer ID]],Table6[#All],6,0)</f>
        <v>57</v>
      </c>
      <c r="B949">
        <f>VLOOKUP(Health_Care[[#This Row],[Customer ID]],Medical_Examinations[],2,0)</f>
        <v>43.7</v>
      </c>
      <c r="C949">
        <f>VLOOKUP(Health_Care[[#This Row],[Customer ID]],Medical_Examinations[],4,0)</f>
        <v>7.23</v>
      </c>
      <c r="D949" s="11">
        <f>VLOOKUP(Health_Care[[#This Row],[Customer ID]],Table6[#All],8,0)</f>
        <v>11576.13</v>
      </c>
    </row>
    <row r="950" spans="1:4" x14ac:dyDescent="0.35">
      <c r="A950">
        <f>VLOOKUP(Health_Care[[#This Row],[Customer ID]],Table6[#All],6,0)</f>
        <v>57</v>
      </c>
      <c r="B950">
        <f>VLOOKUP(Health_Care[[#This Row],[Customer ID]],Medical_Examinations[],2,0)</f>
        <v>40.945</v>
      </c>
      <c r="C950">
        <f>VLOOKUP(Health_Care[[#This Row],[Customer ID]],Medical_Examinations[],4,0)</f>
        <v>10.57</v>
      </c>
      <c r="D950" s="11">
        <f>VLOOKUP(Health_Care[[#This Row],[Customer ID]],Table6[#All],8,0)</f>
        <v>11566.3</v>
      </c>
    </row>
    <row r="951" spans="1:4" x14ac:dyDescent="0.35">
      <c r="A951">
        <f>VLOOKUP(Health_Care[[#This Row],[Customer ID]],Table6[#All],6,0)</f>
        <v>57</v>
      </c>
      <c r="B951">
        <f>VLOOKUP(Health_Care[[#This Row],[Customer ID]],Medical_Examinations[],2,0)</f>
        <v>27.94</v>
      </c>
      <c r="C951">
        <f>VLOOKUP(Health_Care[[#This Row],[Customer ID]],Medical_Examinations[],4,0)</f>
        <v>7.92</v>
      </c>
      <c r="D951" s="11">
        <f>VLOOKUP(Health_Care[[#This Row],[Customer ID]],Table6[#All],8,0)</f>
        <v>11554.22</v>
      </c>
    </row>
    <row r="952" spans="1:4" x14ac:dyDescent="0.35">
      <c r="A952">
        <f>VLOOKUP(Health_Care[[#This Row],[Customer ID]],Table6[#All],6,0)</f>
        <v>49</v>
      </c>
      <c r="B952">
        <f>VLOOKUP(Health_Care[[#This Row],[Customer ID]],Medical_Examinations[],2,0)</f>
        <v>31.9</v>
      </c>
      <c r="C952">
        <f>VLOOKUP(Health_Care[[#This Row],[Customer ID]],Medical_Examinations[],4,0)</f>
        <v>10.119999999999999</v>
      </c>
      <c r="D952" s="11">
        <f>VLOOKUP(Health_Care[[#This Row],[Customer ID]],Table6[#All],8,0)</f>
        <v>11552.9</v>
      </c>
    </row>
    <row r="953" spans="1:4" x14ac:dyDescent="0.35">
      <c r="A953">
        <f>VLOOKUP(Health_Care[[#This Row],[Customer ID]],Table6[#All],6,0)</f>
        <v>51</v>
      </c>
      <c r="B953">
        <f>VLOOKUP(Health_Care[[#This Row],[Customer ID]],Medical_Examinations[],2,0)</f>
        <v>31.64</v>
      </c>
      <c r="C953">
        <f>VLOOKUP(Health_Care[[#This Row],[Customer ID]],Medical_Examinations[],4,0)</f>
        <v>7.91</v>
      </c>
      <c r="D953" s="11">
        <f>VLOOKUP(Health_Care[[#This Row],[Customer ID]],Table6[#All],8,0)</f>
        <v>11540.25</v>
      </c>
    </row>
    <row r="954" spans="1:4" x14ac:dyDescent="0.35">
      <c r="A954">
        <f>VLOOKUP(Health_Care[[#This Row],[Customer ID]],Table6[#All],6,0)</f>
        <v>54</v>
      </c>
      <c r="B954">
        <f>VLOOKUP(Health_Care[[#This Row],[Customer ID]],Medical_Examinations[],2,0)</f>
        <v>46.7</v>
      </c>
      <c r="C954">
        <f>VLOOKUP(Health_Care[[#This Row],[Customer ID]],Medical_Examinations[],4,0)</f>
        <v>10.9</v>
      </c>
      <c r="D954" s="11">
        <f>VLOOKUP(Health_Care[[#This Row],[Customer ID]],Table6[#All],8,0)</f>
        <v>11538.42</v>
      </c>
    </row>
    <row r="955" spans="1:4" x14ac:dyDescent="0.35">
      <c r="A955">
        <f>VLOOKUP(Health_Care[[#This Row],[Customer ID]],Table6[#All],6,0)</f>
        <v>57</v>
      </c>
      <c r="B955">
        <f>VLOOKUP(Health_Care[[#This Row],[Customer ID]],Medical_Examinations[],2,0)</f>
        <v>18.335000000000001</v>
      </c>
      <c r="C955">
        <f>VLOOKUP(Health_Care[[#This Row],[Customer ID]],Medical_Examinations[],4,0)</f>
        <v>11.83</v>
      </c>
      <c r="D955" s="11">
        <f>VLOOKUP(Health_Care[[#This Row],[Customer ID]],Table6[#All],8,0)</f>
        <v>11534.87</v>
      </c>
    </row>
    <row r="956" spans="1:4" x14ac:dyDescent="0.35">
      <c r="A956">
        <f>VLOOKUP(Health_Care[[#This Row],[Customer ID]],Table6[#All],6,0)</f>
        <v>52</v>
      </c>
      <c r="B956">
        <f>VLOOKUP(Health_Care[[#This Row],[Customer ID]],Medical_Examinations[],2,0)</f>
        <v>31.24</v>
      </c>
      <c r="C956">
        <f>VLOOKUP(Health_Care[[#This Row],[Customer ID]],Medical_Examinations[],4,0)</f>
        <v>7.42</v>
      </c>
      <c r="D956" s="11">
        <f>VLOOKUP(Health_Care[[#This Row],[Customer ID]],Table6[#All],8,0)</f>
        <v>11530.12</v>
      </c>
    </row>
    <row r="957" spans="1:4" x14ac:dyDescent="0.35">
      <c r="A957">
        <f>VLOOKUP(Health_Care[[#This Row],[Customer ID]],Table6[#All],6,0)</f>
        <v>34</v>
      </c>
      <c r="B957">
        <f>VLOOKUP(Health_Care[[#This Row],[Customer ID]],Medical_Examinations[],2,0)</f>
        <v>39.22</v>
      </c>
      <c r="C957">
        <f>VLOOKUP(Health_Care[[#This Row],[Customer ID]],Medical_Examinations[],4,0)</f>
        <v>5.62</v>
      </c>
      <c r="D957" s="11">
        <f>VLOOKUP(Health_Care[[#This Row],[Customer ID]],Table6[#All],8,0)</f>
        <v>11524.25</v>
      </c>
    </row>
    <row r="958" spans="1:4" x14ac:dyDescent="0.35">
      <c r="A958">
        <f>VLOOKUP(Health_Care[[#This Row],[Customer ID]],Table6[#All],6,0)</f>
        <v>51</v>
      </c>
      <c r="B958">
        <f>VLOOKUP(Health_Care[[#This Row],[Customer ID]],Medical_Examinations[],2,0)</f>
        <v>24.414999999999999</v>
      </c>
      <c r="C958">
        <f>VLOOKUP(Health_Care[[#This Row],[Customer ID]],Medical_Examinations[],4,0)</f>
        <v>7.16</v>
      </c>
      <c r="D958" s="11">
        <f>VLOOKUP(Health_Care[[#This Row],[Customer ID]],Table6[#All],8,0)</f>
        <v>11520.1</v>
      </c>
    </row>
    <row r="959" spans="1:4" x14ac:dyDescent="0.35">
      <c r="A959">
        <f>VLOOKUP(Health_Care[[#This Row],[Customer ID]],Table6[#All],6,0)</f>
        <v>54</v>
      </c>
      <c r="B959">
        <f>VLOOKUP(Health_Care[[#This Row],[Customer ID]],Medical_Examinations[],2,0)</f>
        <v>32.299999999999997</v>
      </c>
      <c r="C959">
        <f>VLOOKUP(Health_Care[[#This Row],[Customer ID]],Medical_Examinations[],4,0)</f>
        <v>9.89</v>
      </c>
      <c r="D959" s="11">
        <f>VLOOKUP(Health_Care[[#This Row],[Customer ID]],Table6[#All],8,0)</f>
        <v>11512.41</v>
      </c>
    </row>
    <row r="960" spans="1:4" x14ac:dyDescent="0.35">
      <c r="A960">
        <f>VLOOKUP(Health_Care[[#This Row],[Customer ID]],Table6[#All],6,0)</f>
        <v>33</v>
      </c>
      <c r="B960">
        <f>VLOOKUP(Health_Care[[#This Row],[Customer ID]],Medical_Examinations[],2,0)</f>
        <v>39.94</v>
      </c>
      <c r="C960">
        <f>VLOOKUP(Health_Care[[#This Row],[Customer ID]],Medical_Examinations[],4,0)</f>
        <v>5.14</v>
      </c>
      <c r="D960" s="11">
        <f>VLOOKUP(Health_Care[[#This Row],[Customer ID]],Table6[#All],8,0)</f>
        <v>11511.61</v>
      </c>
    </row>
    <row r="961" spans="1:4" x14ac:dyDescent="0.35">
      <c r="A961">
        <f>VLOOKUP(Health_Care[[#This Row],[Customer ID]],Table6[#All],6,0)</f>
        <v>53</v>
      </c>
      <c r="B961">
        <f>VLOOKUP(Health_Care[[#This Row],[Customer ID]],Medical_Examinations[],2,0)</f>
        <v>30</v>
      </c>
      <c r="C961">
        <f>VLOOKUP(Health_Care[[#This Row],[Customer ID]],Medical_Examinations[],4,0)</f>
        <v>5.61</v>
      </c>
      <c r="D961" s="11">
        <f>VLOOKUP(Health_Care[[#This Row],[Customer ID]],Table6[#All],8,0)</f>
        <v>11497.69</v>
      </c>
    </row>
    <row r="962" spans="1:4" x14ac:dyDescent="0.35">
      <c r="A962">
        <f>VLOOKUP(Health_Care[[#This Row],[Customer ID]],Table6[#All],6,0)</f>
        <v>40</v>
      </c>
      <c r="B962">
        <f>VLOOKUP(Health_Care[[#This Row],[Customer ID]],Medical_Examinations[],2,0)</f>
        <v>35.340000000000003</v>
      </c>
      <c r="C962">
        <f>VLOOKUP(Health_Care[[#This Row],[Customer ID]],Medical_Examinations[],4,0)</f>
        <v>5.51</v>
      </c>
      <c r="D962" s="11">
        <f>VLOOKUP(Health_Care[[#This Row],[Customer ID]],Table6[#All],8,0)</f>
        <v>11492.46</v>
      </c>
    </row>
    <row r="963" spans="1:4" x14ac:dyDescent="0.35">
      <c r="A963">
        <f>VLOOKUP(Health_Care[[#This Row],[Customer ID]],Table6[#All],6,0)</f>
        <v>52</v>
      </c>
      <c r="B963">
        <f>VLOOKUP(Health_Care[[#This Row],[Customer ID]],Medical_Examinations[],2,0)</f>
        <v>32.204999999999998</v>
      </c>
      <c r="C963">
        <f>VLOOKUP(Health_Care[[#This Row],[Customer ID]],Medical_Examinations[],4,0)</f>
        <v>8.3800000000000008</v>
      </c>
      <c r="D963" s="11">
        <f>VLOOKUP(Health_Care[[#This Row],[Customer ID]],Table6[#All],8,0)</f>
        <v>11488.32</v>
      </c>
    </row>
    <row r="964" spans="1:4" x14ac:dyDescent="0.35">
      <c r="A964">
        <f>VLOOKUP(Health_Care[[#This Row],[Customer ID]],Table6[#All],6,0)</f>
        <v>18</v>
      </c>
      <c r="B964">
        <f>VLOOKUP(Health_Care[[#This Row],[Customer ID]],Medical_Examinations[],2,0)</f>
        <v>33.880000000000003</v>
      </c>
      <c r="C964">
        <f>VLOOKUP(Health_Care[[#This Row],[Customer ID]],Medical_Examinations[],4,0)</f>
        <v>4.68</v>
      </c>
      <c r="D964" s="11">
        <f>VLOOKUP(Health_Care[[#This Row],[Customer ID]],Table6[#All],8,0)</f>
        <v>11482.63</v>
      </c>
    </row>
    <row r="965" spans="1:4" x14ac:dyDescent="0.35">
      <c r="A965">
        <f>VLOOKUP(Health_Care[[#This Row],[Customer ID]],Table6[#All],6,0)</f>
        <v>56</v>
      </c>
      <c r="B965">
        <f>VLOOKUP(Health_Care[[#This Row],[Customer ID]],Medical_Examinations[],2,0)</f>
        <v>26.63</v>
      </c>
      <c r="C965">
        <f>VLOOKUP(Health_Care[[#This Row],[Customer ID]],Medical_Examinations[],4,0)</f>
        <v>4.3600000000000003</v>
      </c>
      <c r="D965" s="11">
        <f>VLOOKUP(Health_Care[[#This Row],[Customer ID]],Table6[#All],8,0)</f>
        <v>11478.14</v>
      </c>
    </row>
    <row r="966" spans="1:4" x14ac:dyDescent="0.35">
      <c r="A966">
        <f>VLOOKUP(Health_Care[[#This Row],[Customer ID]],Table6[#All],6,0)</f>
        <v>57</v>
      </c>
      <c r="B966">
        <f>VLOOKUP(Health_Care[[#This Row],[Customer ID]],Medical_Examinations[],2,0)</f>
        <v>28.7</v>
      </c>
      <c r="C966">
        <f>VLOOKUP(Health_Care[[#This Row],[Customer ID]],Medical_Examinations[],4,0)</f>
        <v>7.74</v>
      </c>
      <c r="D966" s="11">
        <f>VLOOKUP(Health_Care[[#This Row],[Customer ID]],Table6[#All],8,0)</f>
        <v>11455.28</v>
      </c>
    </row>
    <row r="967" spans="1:4" x14ac:dyDescent="0.35">
      <c r="A967">
        <f>VLOOKUP(Health_Care[[#This Row],[Customer ID]],Table6[#All],6,0)</f>
        <v>56</v>
      </c>
      <c r="B967">
        <f>VLOOKUP(Health_Care[[#This Row],[Customer ID]],Medical_Examinations[],2,0)</f>
        <v>25.65</v>
      </c>
      <c r="C967">
        <f>VLOOKUP(Health_Care[[#This Row],[Customer ID]],Medical_Examinations[],4,0)</f>
        <v>4.05</v>
      </c>
      <c r="D967" s="11">
        <f>VLOOKUP(Health_Care[[#This Row],[Customer ID]],Table6[#All],8,0)</f>
        <v>11454.02</v>
      </c>
    </row>
    <row r="968" spans="1:4" x14ac:dyDescent="0.35">
      <c r="A968">
        <f>VLOOKUP(Health_Care[[#This Row],[Customer ID]],Table6[#All],6,0)</f>
        <v>51</v>
      </c>
      <c r="B968">
        <f>VLOOKUP(Health_Care[[#This Row],[Customer ID]],Medical_Examinations[],2,0)</f>
        <v>36.384999999999998</v>
      </c>
      <c r="C968">
        <f>VLOOKUP(Health_Care[[#This Row],[Customer ID]],Medical_Examinations[],4,0)</f>
        <v>11.49</v>
      </c>
      <c r="D968" s="11">
        <f>VLOOKUP(Health_Care[[#This Row],[Customer ID]],Table6[#All],8,0)</f>
        <v>11436.74</v>
      </c>
    </row>
    <row r="969" spans="1:4" x14ac:dyDescent="0.35">
      <c r="A969">
        <f>VLOOKUP(Health_Care[[#This Row],[Customer ID]],Table6[#All],6,0)</f>
        <v>42</v>
      </c>
      <c r="B969">
        <f>VLOOKUP(Health_Care[[#This Row],[Customer ID]],Medical_Examinations[],2,0)</f>
        <v>34.69</v>
      </c>
      <c r="C969">
        <f>VLOOKUP(Health_Care[[#This Row],[Customer ID]],Medical_Examinations[],4,0)</f>
        <v>5.65</v>
      </c>
      <c r="D969" s="11">
        <f>VLOOKUP(Health_Care[[#This Row],[Customer ID]],Table6[#All],8,0)</f>
        <v>11435.74</v>
      </c>
    </row>
    <row r="970" spans="1:4" x14ac:dyDescent="0.35">
      <c r="A970">
        <f>VLOOKUP(Health_Care[[#This Row],[Customer ID]],Table6[#All],6,0)</f>
        <v>37</v>
      </c>
      <c r="B970">
        <f>VLOOKUP(Health_Care[[#This Row],[Customer ID]],Medical_Examinations[],2,0)</f>
        <v>37.68</v>
      </c>
      <c r="C970">
        <f>VLOOKUP(Health_Care[[#This Row],[Customer ID]],Medical_Examinations[],4,0)</f>
        <v>4.29</v>
      </c>
      <c r="D970" s="11">
        <f>VLOOKUP(Health_Care[[#This Row],[Customer ID]],Table6[#All],8,0)</f>
        <v>11419.49</v>
      </c>
    </row>
    <row r="971" spans="1:4" x14ac:dyDescent="0.35">
      <c r="A971">
        <f>VLOOKUP(Health_Care[[#This Row],[Customer ID]],Table6[#All],6,0)</f>
        <v>39</v>
      </c>
      <c r="B971">
        <f>VLOOKUP(Health_Care[[#This Row],[Customer ID]],Medical_Examinations[],2,0)</f>
        <v>35.49</v>
      </c>
      <c r="C971">
        <f>VLOOKUP(Health_Care[[#This Row],[Customer ID]],Medical_Examinations[],4,0)</f>
        <v>4.74</v>
      </c>
      <c r="D971" s="11">
        <f>VLOOKUP(Health_Care[[#This Row],[Customer ID]],Table6[#All],8,0)</f>
        <v>11412.02</v>
      </c>
    </row>
    <row r="972" spans="1:4" x14ac:dyDescent="0.35">
      <c r="A972">
        <f>VLOOKUP(Health_Care[[#This Row],[Customer ID]],Table6[#All],6,0)</f>
        <v>52</v>
      </c>
      <c r="B972">
        <f>VLOOKUP(Health_Care[[#This Row],[Customer ID]],Medical_Examinations[],2,0)</f>
        <v>44.7</v>
      </c>
      <c r="C972">
        <f>VLOOKUP(Health_Care[[#This Row],[Customer ID]],Medical_Examinations[],4,0)</f>
        <v>7.6</v>
      </c>
      <c r="D972" s="11">
        <f>VLOOKUP(Health_Care[[#This Row],[Customer ID]],Table6[#All],8,0)</f>
        <v>11411.69</v>
      </c>
    </row>
    <row r="973" spans="1:4" x14ac:dyDescent="0.35">
      <c r="A973">
        <f>VLOOKUP(Health_Care[[#This Row],[Customer ID]],Table6[#All],6,0)</f>
        <v>52</v>
      </c>
      <c r="B973">
        <f>VLOOKUP(Health_Care[[#This Row],[Customer ID]],Medical_Examinations[],2,0)</f>
        <v>38.380000000000003</v>
      </c>
      <c r="C973">
        <f>VLOOKUP(Health_Care[[#This Row],[Customer ID]],Medical_Examinations[],4,0)</f>
        <v>8.5</v>
      </c>
      <c r="D973" s="11">
        <f>VLOOKUP(Health_Care[[#This Row],[Customer ID]],Table6[#All],8,0)</f>
        <v>11396.9</v>
      </c>
    </row>
    <row r="974" spans="1:4" x14ac:dyDescent="0.35">
      <c r="A974">
        <f>VLOOKUP(Health_Care[[#This Row],[Customer ID]],Table6[#All],6,0)</f>
        <v>55</v>
      </c>
      <c r="B974">
        <f>VLOOKUP(Health_Care[[#This Row],[Customer ID]],Medical_Examinations[],2,0)</f>
        <v>35.244999999999997</v>
      </c>
      <c r="C974">
        <f>VLOOKUP(Health_Care[[#This Row],[Customer ID]],Medical_Examinations[],4,0)</f>
        <v>11.22</v>
      </c>
      <c r="D974" s="11">
        <f>VLOOKUP(Health_Care[[#This Row],[Customer ID]],Table6[#All],8,0)</f>
        <v>11394.07</v>
      </c>
    </row>
    <row r="975" spans="1:4" x14ac:dyDescent="0.35">
      <c r="A975">
        <f>VLOOKUP(Health_Care[[#This Row],[Customer ID]],Table6[#All],6,0)</f>
        <v>25</v>
      </c>
      <c r="B975">
        <f>VLOOKUP(Health_Care[[#This Row],[Customer ID]],Medical_Examinations[],2,0)</f>
        <v>49.84</v>
      </c>
      <c r="C975">
        <f>VLOOKUP(Health_Care[[#This Row],[Customer ID]],Medical_Examinations[],4,0)</f>
        <v>5.0999999999999996</v>
      </c>
      <c r="D975" s="11">
        <f>VLOOKUP(Health_Care[[#This Row],[Customer ID]],Table6[#All],8,0)</f>
        <v>11388.27</v>
      </c>
    </row>
    <row r="976" spans="1:4" x14ac:dyDescent="0.35">
      <c r="A976">
        <f>VLOOKUP(Health_Care[[#This Row],[Customer ID]],Table6[#All],6,0)</f>
        <v>58</v>
      </c>
      <c r="B976">
        <f>VLOOKUP(Health_Care[[#This Row],[Customer ID]],Medical_Examinations[],2,0)</f>
        <v>49.06</v>
      </c>
      <c r="C976">
        <f>VLOOKUP(Health_Care[[#This Row],[Customer ID]],Medical_Examinations[],4,0)</f>
        <v>5.43</v>
      </c>
      <c r="D976" s="11">
        <f>VLOOKUP(Health_Care[[#This Row],[Customer ID]],Table6[#All],8,0)</f>
        <v>11381.33</v>
      </c>
    </row>
    <row r="977" spans="1:4" x14ac:dyDescent="0.35">
      <c r="A977">
        <f>VLOOKUP(Health_Care[[#This Row],[Customer ID]],Table6[#All],6,0)</f>
        <v>50</v>
      </c>
      <c r="B977">
        <f>VLOOKUP(Health_Care[[#This Row],[Customer ID]],Medical_Examinations[],2,0)</f>
        <v>30.88</v>
      </c>
      <c r="C977">
        <f>VLOOKUP(Health_Care[[#This Row],[Customer ID]],Medical_Examinations[],4,0)</f>
        <v>5.82</v>
      </c>
      <c r="D977" s="11">
        <f>VLOOKUP(Health_Care[[#This Row],[Customer ID]],Table6[#All],8,0)</f>
        <v>11378.57</v>
      </c>
    </row>
    <row r="978" spans="1:4" x14ac:dyDescent="0.35">
      <c r="A978">
        <f>VLOOKUP(Health_Care[[#This Row],[Customer ID]],Table6[#All],6,0)</f>
        <v>44</v>
      </c>
      <c r="B978">
        <f>VLOOKUP(Health_Care[[#This Row],[Customer ID]],Medical_Examinations[],2,0)</f>
        <v>33.35</v>
      </c>
      <c r="C978">
        <f>VLOOKUP(Health_Care[[#This Row],[Customer ID]],Medical_Examinations[],4,0)</f>
        <v>6.05</v>
      </c>
      <c r="D978" s="11">
        <f>VLOOKUP(Health_Care[[#This Row],[Customer ID]],Table6[#All],8,0)</f>
        <v>11369.39</v>
      </c>
    </row>
    <row r="979" spans="1:4" x14ac:dyDescent="0.35">
      <c r="A979">
        <f>VLOOKUP(Health_Care[[#This Row],[Customer ID]],Table6[#All],6,0)</f>
        <v>58</v>
      </c>
      <c r="B979">
        <f>VLOOKUP(Health_Care[[#This Row],[Customer ID]],Medical_Examinations[],2,0)</f>
        <v>38</v>
      </c>
      <c r="C979">
        <f>VLOOKUP(Health_Care[[#This Row],[Customer ID]],Medical_Examinations[],4,0)</f>
        <v>6.38</v>
      </c>
      <c r="D979" s="11">
        <f>VLOOKUP(Health_Care[[#This Row],[Customer ID]],Table6[#All],8,0)</f>
        <v>11365.95</v>
      </c>
    </row>
    <row r="980" spans="1:4" x14ac:dyDescent="0.35">
      <c r="A980">
        <f>VLOOKUP(Health_Care[[#This Row],[Customer ID]],Table6[#All],6,0)</f>
        <v>58</v>
      </c>
      <c r="B980">
        <f>VLOOKUP(Health_Care[[#This Row],[Customer ID]],Medical_Examinations[],2,0)</f>
        <v>36.08</v>
      </c>
      <c r="C980">
        <f>VLOOKUP(Health_Care[[#This Row],[Customer ID]],Medical_Examinations[],4,0)</f>
        <v>5.73</v>
      </c>
      <c r="D980" s="11">
        <f>VLOOKUP(Health_Care[[#This Row],[Customer ID]],Table6[#All],8,0)</f>
        <v>11363.28</v>
      </c>
    </row>
    <row r="981" spans="1:4" x14ac:dyDescent="0.35">
      <c r="A981">
        <f>VLOOKUP(Health_Care[[#This Row],[Customer ID]],Table6[#All],6,0)</f>
        <v>58</v>
      </c>
      <c r="B981">
        <f>VLOOKUP(Health_Care[[#This Row],[Customer ID]],Medical_Examinations[],2,0)</f>
        <v>35.700000000000003</v>
      </c>
      <c r="C981">
        <f>VLOOKUP(Health_Care[[#This Row],[Customer ID]],Medical_Examinations[],4,0)</f>
        <v>5.47</v>
      </c>
      <c r="D981" s="11">
        <f>VLOOKUP(Health_Care[[#This Row],[Customer ID]],Table6[#All],8,0)</f>
        <v>11362.76</v>
      </c>
    </row>
    <row r="982" spans="1:4" x14ac:dyDescent="0.35">
      <c r="A982">
        <f>VLOOKUP(Health_Care[[#This Row],[Customer ID]],Table6[#All],6,0)</f>
        <v>57</v>
      </c>
      <c r="B982">
        <f>VLOOKUP(Health_Care[[#This Row],[Customer ID]],Medical_Examinations[],2,0)</f>
        <v>34.01</v>
      </c>
      <c r="C982">
        <f>VLOOKUP(Health_Care[[#This Row],[Customer ID]],Medical_Examinations[],4,0)</f>
        <v>11.3</v>
      </c>
      <c r="D982" s="11">
        <f>VLOOKUP(Health_Care[[#This Row],[Customer ID]],Table6[#All],8,0)</f>
        <v>11356.66</v>
      </c>
    </row>
    <row r="983" spans="1:4" x14ac:dyDescent="0.35">
      <c r="A983">
        <f>VLOOKUP(Health_Care[[#This Row],[Customer ID]],Table6[#All],6,0)</f>
        <v>57</v>
      </c>
      <c r="B983">
        <f>VLOOKUP(Health_Care[[#This Row],[Customer ID]],Medical_Examinations[],2,0)</f>
        <v>31.54</v>
      </c>
      <c r="C983">
        <f>VLOOKUP(Health_Care[[#This Row],[Customer ID]],Medical_Examinations[],4,0)</f>
        <v>6.72</v>
      </c>
      <c r="D983" s="11">
        <f>VLOOKUP(Health_Care[[#This Row],[Customer ID]],Table6[#All],8,0)</f>
        <v>11353.23</v>
      </c>
    </row>
    <row r="984" spans="1:4" x14ac:dyDescent="0.35">
      <c r="A984">
        <f>VLOOKUP(Health_Care[[#This Row],[Customer ID]],Table6[#All],6,0)</f>
        <v>58</v>
      </c>
      <c r="B984">
        <f>VLOOKUP(Health_Care[[#This Row],[Customer ID]],Medical_Examinations[],2,0)</f>
        <v>23.3</v>
      </c>
      <c r="C984">
        <f>VLOOKUP(Health_Care[[#This Row],[Customer ID]],Medical_Examinations[],4,0)</f>
        <v>5.36</v>
      </c>
      <c r="D984" s="11">
        <f>VLOOKUP(Health_Care[[#This Row],[Customer ID]],Table6[#All],8,0)</f>
        <v>11345.52</v>
      </c>
    </row>
    <row r="985" spans="1:4" x14ac:dyDescent="0.35">
      <c r="A985">
        <f>VLOOKUP(Health_Care[[#This Row],[Customer ID]],Table6[#All],6,0)</f>
        <v>54</v>
      </c>
      <c r="B985">
        <f>VLOOKUP(Health_Care[[#This Row],[Customer ID]],Medical_Examinations[],2,0)</f>
        <v>27.75</v>
      </c>
      <c r="C985">
        <f>VLOOKUP(Health_Care[[#This Row],[Customer ID]],Medical_Examinations[],4,0)</f>
        <v>9.8800000000000008</v>
      </c>
      <c r="D985" s="11">
        <f>VLOOKUP(Health_Care[[#This Row],[Customer ID]],Table6[#All],8,0)</f>
        <v>11344.32</v>
      </c>
    </row>
    <row r="986" spans="1:4" x14ac:dyDescent="0.35">
      <c r="A986">
        <f>VLOOKUP(Health_Care[[#This Row],[Customer ID]],Table6[#All],6,0)</f>
        <v>33</v>
      </c>
      <c r="B986">
        <f>VLOOKUP(Health_Care[[#This Row],[Customer ID]],Medical_Examinations[],2,0)</f>
        <v>42.46</v>
      </c>
      <c r="C986">
        <f>VLOOKUP(Health_Care[[#This Row],[Customer ID]],Medical_Examinations[],4,0)</f>
        <v>4.1100000000000003</v>
      </c>
      <c r="D986" s="11">
        <f>VLOOKUP(Health_Care[[#This Row],[Customer ID]],Table6[#All],8,0)</f>
        <v>11326.71</v>
      </c>
    </row>
    <row r="987" spans="1:4" x14ac:dyDescent="0.35">
      <c r="A987">
        <f>VLOOKUP(Health_Care[[#This Row],[Customer ID]],Table6[#All],6,0)</f>
        <v>20</v>
      </c>
      <c r="B987">
        <f>VLOOKUP(Health_Care[[#This Row],[Customer ID]],Medical_Examinations[],2,0)</f>
        <v>54.47</v>
      </c>
      <c r="C987">
        <f>VLOOKUP(Health_Care[[#This Row],[Customer ID]],Medical_Examinations[],4,0)</f>
        <v>7.48</v>
      </c>
      <c r="D987" s="11">
        <f>VLOOKUP(Health_Care[[#This Row],[Customer ID]],Table6[#All],8,0)</f>
        <v>11321.49</v>
      </c>
    </row>
    <row r="988" spans="1:4" x14ac:dyDescent="0.35">
      <c r="A988">
        <f>VLOOKUP(Health_Care[[#This Row],[Customer ID]],Table6[#All],6,0)</f>
        <v>59</v>
      </c>
      <c r="B988">
        <f>VLOOKUP(Health_Care[[#This Row],[Customer ID]],Medical_Examinations[],2,0)</f>
        <v>24.93</v>
      </c>
      <c r="C988">
        <f>VLOOKUP(Health_Care[[#This Row],[Customer ID]],Medical_Examinations[],4,0)</f>
        <v>9.18</v>
      </c>
      <c r="D988" s="11">
        <f>VLOOKUP(Health_Care[[#This Row],[Customer ID]],Table6[#All],8,0)</f>
        <v>11319.12</v>
      </c>
    </row>
    <row r="989" spans="1:4" x14ac:dyDescent="0.35">
      <c r="A989">
        <f>VLOOKUP(Health_Care[[#This Row],[Customer ID]],Table6[#All],6,0)</f>
        <v>27</v>
      </c>
      <c r="B989">
        <f>VLOOKUP(Health_Care[[#This Row],[Customer ID]],Medical_Examinations[],2,0)</f>
        <v>48.12</v>
      </c>
      <c r="C989">
        <f>VLOOKUP(Health_Care[[#This Row],[Customer ID]],Medical_Examinations[],4,0)</f>
        <v>4.51</v>
      </c>
      <c r="D989" s="11">
        <f>VLOOKUP(Health_Care[[#This Row],[Customer ID]],Table6[#All],8,0)</f>
        <v>11318.57</v>
      </c>
    </row>
    <row r="990" spans="1:4" x14ac:dyDescent="0.35">
      <c r="A990">
        <f>VLOOKUP(Health_Care[[#This Row],[Customer ID]],Table6[#All],6,0)</f>
        <v>59</v>
      </c>
      <c r="B990">
        <f>VLOOKUP(Health_Care[[#This Row],[Customer ID]],Medical_Examinations[],2,0)</f>
        <v>24.91</v>
      </c>
      <c r="C990">
        <f>VLOOKUP(Health_Care[[#This Row],[Customer ID]],Medical_Examinations[],4,0)</f>
        <v>7.33</v>
      </c>
      <c r="D990" s="11">
        <f>VLOOKUP(Health_Care[[#This Row],[Customer ID]],Table6[#All],8,0)</f>
        <v>11312.33</v>
      </c>
    </row>
    <row r="991" spans="1:4" x14ac:dyDescent="0.35">
      <c r="A991">
        <f>VLOOKUP(Health_Care[[#This Row],[Customer ID]],Table6[#All],6,0)</f>
        <v>54</v>
      </c>
      <c r="B991">
        <f>VLOOKUP(Health_Care[[#This Row],[Customer ID]],Medical_Examinations[],2,0)</f>
        <v>27.645</v>
      </c>
      <c r="C991">
        <f>VLOOKUP(Health_Care[[#This Row],[Customer ID]],Medical_Examinations[],4,0)</f>
        <v>10.56</v>
      </c>
      <c r="D991" s="11">
        <f>VLOOKUP(Health_Care[[#This Row],[Customer ID]],Table6[#All],8,0)</f>
        <v>11305.93</v>
      </c>
    </row>
    <row r="992" spans="1:4" x14ac:dyDescent="0.35">
      <c r="A992">
        <f>VLOOKUP(Health_Care[[#This Row],[Customer ID]],Table6[#All],6,0)</f>
        <v>50</v>
      </c>
      <c r="B992">
        <f>VLOOKUP(Health_Care[[#This Row],[Customer ID]],Medical_Examinations[],2,0)</f>
        <v>33.700000000000003</v>
      </c>
      <c r="C992">
        <f>VLOOKUP(Health_Care[[#This Row],[Customer ID]],Medical_Examinations[],4,0)</f>
        <v>4.01</v>
      </c>
      <c r="D992" s="11">
        <f>VLOOKUP(Health_Care[[#This Row],[Customer ID]],Table6[#All],8,0)</f>
        <v>11299.34</v>
      </c>
    </row>
    <row r="993" spans="1:4" x14ac:dyDescent="0.35">
      <c r="A993">
        <f>VLOOKUP(Health_Care[[#This Row],[Customer ID]],Table6[#All],6,0)</f>
        <v>34</v>
      </c>
      <c r="B993">
        <f>VLOOKUP(Health_Care[[#This Row],[Customer ID]],Medical_Examinations[],2,0)</f>
        <v>38.93</v>
      </c>
      <c r="C993">
        <f>VLOOKUP(Health_Care[[#This Row],[Customer ID]],Medical_Examinations[],4,0)</f>
        <v>5.64</v>
      </c>
      <c r="D993" s="11">
        <f>VLOOKUP(Health_Care[[#This Row],[Customer ID]],Table6[#All],8,0)</f>
        <v>11294.57</v>
      </c>
    </row>
    <row r="994" spans="1:4" x14ac:dyDescent="0.35">
      <c r="A994">
        <f>VLOOKUP(Health_Care[[#This Row],[Customer ID]],Table6[#All],6,0)</f>
        <v>52</v>
      </c>
      <c r="B994">
        <f>VLOOKUP(Health_Care[[#This Row],[Customer ID]],Medical_Examinations[],2,0)</f>
        <v>32.774999999999999</v>
      </c>
      <c r="C994">
        <f>VLOOKUP(Health_Care[[#This Row],[Customer ID]],Medical_Examinations[],4,0)</f>
        <v>8.02</v>
      </c>
      <c r="D994" s="11">
        <f>VLOOKUP(Health_Care[[#This Row],[Customer ID]],Table6[#All],8,0)</f>
        <v>11289.11</v>
      </c>
    </row>
    <row r="995" spans="1:4" x14ac:dyDescent="0.35">
      <c r="A995">
        <f>VLOOKUP(Health_Care[[#This Row],[Customer ID]],Table6[#All],6,0)</f>
        <v>55</v>
      </c>
      <c r="B995">
        <f>VLOOKUP(Health_Care[[#This Row],[Customer ID]],Medical_Examinations[],2,0)</f>
        <v>29.83</v>
      </c>
      <c r="C995">
        <f>VLOOKUP(Health_Care[[#This Row],[Customer ID]],Medical_Examinations[],4,0)</f>
        <v>7.2</v>
      </c>
      <c r="D995" s="11">
        <f>VLOOKUP(Health_Care[[#This Row],[Customer ID]],Table6[#All],8,0)</f>
        <v>11286.54</v>
      </c>
    </row>
    <row r="996" spans="1:4" x14ac:dyDescent="0.35">
      <c r="A996">
        <f>VLOOKUP(Health_Care[[#This Row],[Customer ID]],Table6[#All],6,0)</f>
        <v>18</v>
      </c>
      <c r="B996">
        <f>VLOOKUP(Health_Care[[#This Row],[Customer ID]],Medical_Examinations[],2,0)</f>
        <v>28.31</v>
      </c>
      <c r="C996">
        <f>VLOOKUP(Health_Care[[#This Row],[Customer ID]],Medical_Examinations[],4,0)</f>
        <v>4.55</v>
      </c>
      <c r="D996" s="11">
        <f>VLOOKUP(Health_Care[[#This Row],[Customer ID]],Table6[#All],8,0)</f>
        <v>11272.33</v>
      </c>
    </row>
    <row r="997" spans="1:4" x14ac:dyDescent="0.35">
      <c r="A997">
        <f>VLOOKUP(Health_Care[[#This Row],[Customer ID]],Table6[#All],6,0)</f>
        <v>51</v>
      </c>
      <c r="B997">
        <f>VLOOKUP(Health_Care[[#This Row],[Customer ID]],Medical_Examinations[],2,0)</f>
        <v>29.79</v>
      </c>
      <c r="C997">
        <f>VLOOKUP(Health_Care[[#This Row],[Customer ID]],Medical_Examinations[],4,0)</f>
        <v>9.0299999999999994</v>
      </c>
      <c r="D997" s="11">
        <f>VLOOKUP(Health_Care[[#This Row],[Customer ID]],Table6[#All],8,0)</f>
        <v>11265.71</v>
      </c>
    </row>
    <row r="998" spans="1:4" x14ac:dyDescent="0.35">
      <c r="A998">
        <f>VLOOKUP(Health_Care[[#This Row],[Customer ID]],Table6[#All],6,0)</f>
        <v>53</v>
      </c>
      <c r="B998">
        <f>VLOOKUP(Health_Care[[#This Row],[Customer ID]],Medical_Examinations[],2,0)</f>
        <v>36.6</v>
      </c>
      <c r="C998">
        <f>VLOOKUP(Health_Care[[#This Row],[Customer ID]],Medical_Examinations[],4,0)</f>
        <v>5.2</v>
      </c>
      <c r="D998" s="11">
        <f>VLOOKUP(Health_Care[[#This Row],[Customer ID]],Table6[#All],8,0)</f>
        <v>11264.54</v>
      </c>
    </row>
    <row r="999" spans="1:4" x14ac:dyDescent="0.35">
      <c r="A999">
        <f>VLOOKUP(Health_Care[[#This Row],[Customer ID]],Table6[#All],6,0)</f>
        <v>41</v>
      </c>
      <c r="B999">
        <f>VLOOKUP(Health_Care[[#This Row],[Customer ID]],Medical_Examinations[],2,0)</f>
        <v>35.93</v>
      </c>
      <c r="C999">
        <f>VLOOKUP(Health_Care[[#This Row],[Customer ID]],Medical_Examinations[],4,0)</f>
        <v>8.3000000000000007</v>
      </c>
      <c r="D999" s="11">
        <f>VLOOKUP(Health_Care[[#This Row],[Customer ID]],Table6[#All],8,0)</f>
        <v>11255.29</v>
      </c>
    </row>
    <row r="1000" spans="1:4" x14ac:dyDescent="0.35">
      <c r="A1000">
        <f>VLOOKUP(Health_Care[[#This Row],[Customer ID]],Table6[#All],6,0)</f>
        <v>53</v>
      </c>
      <c r="B1000">
        <f>VLOOKUP(Health_Care[[#This Row],[Customer ID]],Medical_Examinations[],2,0)</f>
        <v>28.6</v>
      </c>
      <c r="C1000">
        <f>VLOOKUP(Health_Care[[#This Row],[Customer ID]],Medical_Examinations[],4,0)</f>
        <v>5.56</v>
      </c>
      <c r="D1000" s="11">
        <f>VLOOKUP(Health_Care[[#This Row],[Customer ID]],Table6[#All],8,0)</f>
        <v>11253.42</v>
      </c>
    </row>
    <row r="1001" spans="1:4" x14ac:dyDescent="0.35">
      <c r="A1001">
        <f>VLOOKUP(Health_Care[[#This Row],[Customer ID]],Table6[#All],6,0)</f>
        <v>33</v>
      </c>
      <c r="B1001">
        <f>VLOOKUP(Health_Care[[#This Row],[Customer ID]],Medical_Examinations[],2,0)</f>
        <v>39.17</v>
      </c>
      <c r="C1001">
        <f>VLOOKUP(Health_Care[[#This Row],[Customer ID]],Medical_Examinations[],4,0)</f>
        <v>4.1500000000000004</v>
      </c>
      <c r="D1001" s="11">
        <f>VLOOKUP(Health_Care[[#This Row],[Customer ID]],Table6[#All],8,0)</f>
        <v>11250.43</v>
      </c>
    </row>
    <row r="1002" spans="1:4" x14ac:dyDescent="0.35">
      <c r="A1002">
        <f>VLOOKUP(Health_Care[[#This Row],[Customer ID]],Table6[#All],6,0)</f>
        <v>53</v>
      </c>
      <c r="B1002">
        <f>VLOOKUP(Health_Care[[#This Row],[Customer ID]],Medical_Examinations[],2,0)</f>
        <v>26.41</v>
      </c>
      <c r="C1002">
        <f>VLOOKUP(Health_Care[[#This Row],[Customer ID]],Medical_Examinations[],4,0)</f>
        <v>5.99</v>
      </c>
      <c r="D1002" s="11">
        <f>VLOOKUP(Health_Care[[#This Row],[Customer ID]],Table6[#All],8,0)</f>
        <v>11244.38</v>
      </c>
    </row>
    <row r="1003" spans="1:4" x14ac:dyDescent="0.35">
      <c r="A1003">
        <f>VLOOKUP(Health_Care[[#This Row],[Customer ID]],Table6[#All],6,0)</f>
        <v>46</v>
      </c>
      <c r="B1003">
        <f>VLOOKUP(Health_Care[[#This Row],[Customer ID]],Medical_Examinations[],2,0)</f>
        <v>30.63</v>
      </c>
      <c r="C1003">
        <f>VLOOKUP(Health_Care[[#This Row],[Customer ID]],Medical_Examinations[],4,0)</f>
        <v>5.8</v>
      </c>
      <c r="D1003" s="11">
        <f>VLOOKUP(Health_Care[[#This Row],[Customer ID]],Table6[#All],8,0)</f>
        <v>11217.35</v>
      </c>
    </row>
    <row r="1004" spans="1:4" x14ac:dyDescent="0.35">
      <c r="A1004">
        <f>VLOOKUP(Health_Care[[#This Row],[Customer ID]],Table6[#All],6,0)</f>
        <v>52</v>
      </c>
      <c r="B1004">
        <f>VLOOKUP(Health_Care[[#This Row],[Customer ID]],Medical_Examinations[],2,0)</f>
        <v>31.73</v>
      </c>
      <c r="C1004">
        <f>VLOOKUP(Health_Care[[#This Row],[Customer ID]],Medical_Examinations[],4,0)</f>
        <v>7.32</v>
      </c>
      <c r="D1004" s="11">
        <f>VLOOKUP(Health_Care[[#This Row],[Customer ID]],Table6[#All],8,0)</f>
        <v>11187.66</v>
      </c>
    </row>
    <row r="1005" spans="1:4" x14ac:dyDescent="0.35">
      <c r="A1005">
        <f>VLOOKUP(Health_Care[[#This Row],[Customer ID]],Table6[#All],6,0)</f>
        <v>50</v>
      </c>
      <c r="B1005">
        <f>VLOOKUP(Health_Care[[#This Row],[Customer ID]],Medical_Examinations[],2,0)</f>
        <v>30.7</v>
      </c>
      <c r="C1005">
        <f>VLOOKUP(Health_Care[[#This Row],[Customer ID]],Medical_Examinations[],4,0)</f>
        <v>5.16</v>
      </c>
      <c r="D1005" s="11">
        <f>VLOOKUP(Health_Care[[#This Row],[Customer ID]],Table6[#All],8,0)</f>
        <v>11186.2</v>
      </c>
    </row>
    <row r="1006" spans="1:4" x14ac:dyDescent="0.35">
      <c r="A1006">
        <f>VLOOKUP(Health_Care[[#This Row],[Customer ID]],Table6[#All],6,0)</f>
        <v>56</v>
      </c>
      <c r="B1006">
        <f>VLOOKUP(Health_Care[[#This Row],[Customer ID]],Medical_Examinations[],2,0)</f>
        <v>25.934999999999999</v>
      </c>
      <c r="C1006">
        <f>VLOOKUP(Health_Care[[#This Row],[Customer ID]],Medical_Examinations[],4,0)</f>
        <v>5.96</v>
      </c>
      <c r="D1006" s="11">
        <f>VLOOKUP(Health_Care[[#This Row],[Customer ID]],Table6[#All],8,0)</f>
        <v>11165.42</v>
      </c>
    </row>
    <row r="1007" spans="1:4" x14ac:dyDescent="0.35">
      <c r="A1007">
        <f>VLOOKUP(Health_Care[[#This Row],[Customer ID]],Table6[#All],6,0)</f>
        <v>53</v>
      </c>
      <c r="B1007">
        <f>VLOOKUP(Health_Care[[#This Row],[Customer ID]],Medical_Examinations[],2,0)</f>
        <v>35.9</v>
      </c>
      <c r="C1007">
        <f>VLOOKUP(Health_Care[[#This Row],[Customer ID]],Medical_Examinations[],4,0)</f>
        <v>4.8499999999999996</v>
      </c>
      <c r="D1007" s="11">
        <f>VLOOKUP(Health_Care[[#This Row],[Customer ID]],Table6[#All],8,0)</f>
        <v>11163.57</v>
      </c>
    </row>
    <row r="1008" spans="1:4" x14ac:dyDescent="0.35">
      <c r="A1008">
        <f>VLOOKUP(Health_Care[[#This Row],[Customer ID]],Table6[#All],6,0)</f>
        <v>53</v>
      </c>
      <c r="B1008">
        <f>VLOOKUP(Health_Care[[#This Row],[Customer ID]],Medical_Examinations[],2,0)</f>
        <v>26.7</v>
      </c>
      <c r="C1008">
        <f>VLOOKUP(Health_Care[[#This Row],[Customer ID]],Medical_Examinations[],4,0)</f>
        <v>5.09</v>
      </c>
      <c r="D1008" s="11">
        <f>VLOOKUP(Health_Care[[#This Row],[Customer ID]],Table6[#All],8,0)</f>
        <v>11150.78</v>
      </c>
    </row>
    <row r="1009" spans="1:4" x14ac:dyDescent="0.35">
      <c r="A1009">
        <f>VLOOKUP(Health_Care[[#This Row],[Customer ID]],Table6[#All],6,0)</f>
        <v>42</v>
      </c>
      <c r="B1009">
        <f>VLOOKUP(Health_Care[[#This Row],[Customer ID]],Medical_Examinations[],2,0)</f>
        <v>33.71</v>
      </c>
      <c r="C1009">
        <f>VLOOKUP(Health_Care[[#This Row],[Customer ID]],Medical_Examinations[],4,0)</f>
        <v>4.9400000000000004</v>
      </c>
      <c r="D1009" s="11">
        <f>VLOOKUP(Health_Care[[#This Row],[Customer ID]],Table6[#All],8,0)</f>
        <v>11103.33</v>
      </c>
    </row>
    <row r="1010" spans="1:4" x14ac:dyDescent="0.35">
      <c r="A1010">
        <f>VLOOKUP(Health_Care[[#This Row],[Customer ID]],Table6[#All],6,0)</f>
        <v>56</v>
      </c>
      <c r="B1010">
        <f>VLOOKUP(Health_Care[[#This Row],[Customer ID]],Medical_Examinations[],2,0)</f>
        <v>41.91</v>
      </c>
      <c r="C1010">
        <f>VLOOKUP(Health_Care[[#This Row],[Customer ID]],Medical_Examinations[],4,0)</f>
        <v>4.92</v>
      </c>
      <c r="D1010" s="11">
        <f>VLOOKUP(Health_Care[[#This Row],[Customer ID]],Table6[#All],8,0)</f>
        <v>11093.62</v>
      </c>
    </row>
    <row r="1011" spans="1:4" x14ac:dyDescent="0.35">
      <c r="A1011">
        <f>VLOOKUP(Health_Care[[#This Row],[Customer ID]],Table6[#All],6,0)</f>
        <v>56</v>
      </c>
      <c r="B1011">
        <f>VLOOKUP(Health_Care[[#This Row],[Customer ID]],Medical_Examinations[],2,0)</f>
        <v>39.82</v>
      </c>
      <c r="C1011">
        <f>VLOOKUP(Health_Care[[#This Row],[Customer ID]],Medical_Examinations[],4,0)</f>
        <v>6.05</v>
      </c>
      <c r="D1011" s="11">
        <f>VLOOKUP(Health_Care[[#This Row],[Customer ID]],Table6[#All],8,0)</f>
        <v>11090.72</v>
      </c>
    </row>
    <row r="1012" spans="1:4" x14ac:dyDescent="0.35">
      <c r="A1012">
        <f>VLOOKUP(Health_Care[[#This Row],[Customer ID]],Table6[#All],6,0)</f>
        <v>50</v>
      </c>
      <c r="B1012">
        <f>VLOOKUP(Health_Care[[#This Row],[Customer ID]],Medical_Examinations[],2,0)</f>
        <v>28.12</v>
      </c>
      <c r="C1012">
        <f>VLOOKUP(Health_Care[[#This Row],[Customer ID]],Medical_Examinations[],4,0)</f>
        <v>4.67</v>
      </c>
      <c r="D1012" s="11">
        <f>VLOOKUP(Health_Care[[#This Row],[Customer ID]],Table6[#All],8,0)</f>
        <v>11085.59</v>
      </c>
    </row>
    <row r="1013" spans="1:4" x14ac:dyDescent="0.35">
      <c r="A1013">
        <f>VLOOKUP(Health_Care[[#This Row],[Customer ID]],Table6[#All],6,0)</f>
        <v>55</v>
      </c>
      <c r="B1013">
        <f>VLOOKUP(Health_Care[[#This Row],[Customer ID]],Medical_Examinations[],2,0)</f>
        <v>26.98</v>
      </c>
      <c r="C1013">
        <f>VLOOKUP(Health_Care[[#This Row],[Customer ID]],Medical_Examinations[],4,0)</f>
        <v>9.81</v>
      </c>
      <c r="D1013" s="11">
        <f>VLOOKUP(Health_Care[[#This Row],[Customer ID]],Table6[#All],8,0)</f>
        <v>11082.58</v>
      </c>
    </row>
    <row r="1014" spans="1:4" x14ac:dyDescent="0.35">
      <c r="A1014">
        <f>VLOOKUP(Health_Care[[#This Row],[Customer ID]],Table6[#All],6,0)</f>
        <v>56</v>
      </c>
      <c r="B1014">
        <f>VLOOKUP(Health_Care[[#This Row],[Customer ID]],Medical_Examinations[],2,0)</f>
        <v>27.2</v>
      </c>
      <c r="C1014">
        <f>VLOOKUP(Health_Care[[#This Row],[Customer ID]],Medical_Examinations[],4,0)</f>
        <v>6.06</v>
      </c>
      <c r="D1014" s="11">
        <f>VLOOKUP(Health_Care[[#This Row],[Customer ID]],Table6[#All],8,0)</f>
        <v>11073.18</v>
      </c>
    </row>
    <row r="1015" spans="1:4" x14ac:dyDescent="0.35">
      <c r="A1015">
        <f>VLOOKUP(Health_Care[[#This Row],[Customer ID]],Table6[#All],6,0)</f>
        <v>56</v>
      </c>
      <c r="B1015">
        <f>VLOOKUP(Health_Care[[#This Row],[Customer ID]],Medical_Examinations[],2,0)</f>
        <v>25.3</v>
      </c>
      <c r="C1015">
        <f>VLOOKUP(Health_Care[[#This Row],[Customer ID]],Medical_Examinations[],4,0)</f>
        <v>5.19</v>
      </c>
      <c r="D1015" s="11">
        <f>VLOOKUP(Health_Care[[#This Row],[Customer ID]],Table6[#All],8,0)</f>
        <v>11070.54</v>
      </c>
    </row>
    <row r="1016" spans="1:4" x14ac:dyDescent="0.35">
      <c r="A1016">
        <f>VLOOKUP(Health_Care[[#This Row],[Customer ID]],Table6[#All],6,0)</f>
        <v>51</v>
      </c>
      <c r="B1016">
        <f>VLOOKUP(Health_Care[[#This Row],[Customer ID]],Medical_Examinations[],2,0)</f>
        <v>30.25</v>
      </c>
      <c r="C1016">
        <f>VLOOKUP(Health_Care[[#This Row],[Customer ID]],Medical_Examinations[],4,0)</f>
        <v>10.16</v>
      </c>
      <c r="D1016" s="11">
        <f>VLOOKUP(Health_Care[[#This Row],[Customer ID]],Table6[#All],8,0)</f>
        <v>11068.77</v>
      </c>
    </row>
    <row r="1017" spans="1:4" x14ac:dyDescent="0.35">
      <c r="A1017">
        <f>VLOOKUP(Health_Care[[#This Row],[Customer ID]],Table6[#All],6,0)</f>
        <v>22</v>
      </c>
      <c r="B1017">
        <f>VLOOKUP(Health_Care[[#This Row],[Customer ID]],Medical_Examinations[],2,0)</f>
        <v>54</v>
      </c>
      <c r="C1017">
        <f>VLOOKUP(Health_Care[[#This Row],[Customer ID]],Medical_Examinations[],4,0)</f>
        <v>4.68</v>
      </c>
      <c r="D1017" s="11">
        <f>VLOOKUP(Health_Care[[#This Row],[Customer ID]],Table6[#All],8,0)</f>
        <v>11068.7</v>
      </c>
    </row>
    <row r="1018" spans="1:4" x14ac:dyDescent="0.35">
      <c r="A1018">
        <f>VLOOKUP(Health_Care[[#This Row],[Customer ID]],Table6[#All],6,0)</f>
        <v>21</v>
      </c>
      <c r="B1018">
        <f>VLOOKUP(Health_Care[[#This Row],[Customer ID]],Medical_Examinations[],2,0)</f>
        <v>51.86</v>
      </c>
      <c r="C1018">
        <f>VLOOKUP(Health_Care[[#This Row],[Customer ID]],Medical_Examinations[],4,0)</f>
        <v>5.32</v>
      </c>
      <c r="D1018" s="11">
        <f>VLOOKUP(Health_Care[[#This Row],[Customer ID]],Table6[#All],8,0)</f>
        <v>11046.02</v>
      </c>
    </row>
    <row r="1019" spans="1:4" x14ac:dyDescent="0.35">
      <c r="A1019">
        <f>VLOOKUP(Health_Care[[#This Row],[Customer ID]],Table6[#All],6,0)</f>
        <v>48</v>
      </c>
      <c r="B1019">
        <f>VLOOKUP(Health_Care[[#This Row],[Customer ID]],Medical_Examinations[],2,0)</f>
        <v>31.39</v>
      </c>
      <c r="C1019">
        <f>VLOOKUP(Health_Care[[#This Row],[Customer ID]],Medical_Examinations[],4,0)</f>
        <v>6.99</v>
      </c>
      <c r="D1019" s="11">
        <f>VLOOKUP(Health_Care[[#This Row],[Customer ID]],Table6[#All],8,0)</f>
        <v>11037.85</v>
      </c>
    </row>
    <row r="1020" spans="1:4" x14ac:dyDescent="0.35">
      <c r="A1020">
        <f>VLOOKUP(Health_Care[[#This Row],[Customer ID]],Table6[#All],6,0)</f>
        <v>33</v>
      </c>
      <c r="B1020">
        <f>VLOOKUP(Health_Care[[#This Row],[Customer ID]],Medical_Examinations[],2,0)</f>
        <v>39.97</v>
      </c>
      <c r="C1020">
        <f>VLOOKUP(Health_Care[[#This Row],[Customer ID]],Medical_Examinations[],4,0)</f>
        <v>5.55</v>
      </c>
      <c r="D1020" s="11">
        <f>VLOOKUP(Health_Care[[#This Row],[Customer ID]],Table6[#All],8,0)</f>
        <v>11037.51</v>
      </c>
    </row>
    <row r="1021" spans="1:4" x14ac:dyDescent="0.35">
      <c r="A1021">
        <f>VLOOKUP(Health_Care[[#This Row],[Customer ID]],Table6[#All],6,0)</f>
        <v>48</v>
      </c>
      <c r="B1021">
        <f>VLOOKUP(Health_Care[[#This Row],[Customer ID]],Medical_Examinations[],2,0)</f>
        <v>41.23</v>
      </c>
      <c r="C1021">
        <f>VLOOKUP(Health_Care[[#This Row],[Customer ID]],Medical_Examinations[],4,0)</f>
        <v>6.94</v>
      </c>
      <c r="D1021" s="11">
        <f>VLOOKUP(Health_Care[[#This Row],[Customer ID]],Table6[#All],8,0)</f>
        <v>11033.66</v>
      </c>
    </row>
    <row r="1022" spans="1:4" x14ac:dyDescent="0.35">
      <c r="A1022">
        <f>VLOOKUP(Health_Care[[#This Row],[Customer ID]],Table6[#All],6,0)</f>
        <v>26</v>
      </c>
      <c r="B1022">
        <f>VLOOKUP(Health_Care[[#This Row],[Customer ID]],Medical_Examinations[],2,0)</f>
        <v>49.45</v>
      </c>
      <c r="C1022">
        <f>VLOOKUP(Health_Care[[#This Row],[Customer ID]],Medical_Examinations[],4,0)</f>
        <v>4.2</v>
      </c>
      <c r="D1022" s="11">
        <f>VLOOKUP(Health_Care[[#This Row],[Customer ID]],Table6[#All],8,0)</f>
        <v>11028.56</v>
      </c>
    </row>
    <row r="1023" spans="1:4" x14ac:dyDescent="0.35">
      <c r="A1023">
        <f>VLOOKUP(Health_Care[[#This Row],[Customer ID]],Table6[#All],6,0)</f>
        <v>31</v>
      </c>
      <c r="B1023">
        <f>VLOOKUP(Health_Care[[#This Row],[Customer ID]],Medical_Examinations[],2,0)</f>
        <v>41.04</v>
      </c>
      <c r="C1023">
        <f>VLOOKUP(Health_Care[[#This Row],[Customer ID]],Medical_Examinations[],4,0)</f>
        <v>5.59</v>
      </c>
      <c r="D1023" s="11">
        <f>VLOOKUP(Health_Care[[#This Row],[Customer ID]],Table6[#All],8,0)</f>
        <v>11018.05</v>
      </c>
    </row>
    <row r="1024" spans="1:4" x14ac:dyDescent="0.35">
      <c r="A1024">
        <f>VLOOKUP(Health_Care[[#This Row],[Customer ID]],Table6[#All],6,0)</f>
        <v>48</v>
      </c>
      <c r="B1024">
        <f>VLOOKUP(Health_Care[[#This Row],[Customer ID]],Medical_Examinations[],2,0)</f>
        <v>27.93</v>
      </c>
      <c r="C1024">
        <f>VLOOKUP(Health_Care[[#This Row],[Customer ID]],Medical_Examinations[],4,0)</f>
        <v>9.9600000000000009</v>
      </c>
      <c r="D1024" s="11">
        <f>VLOOKUP(Health_Care[[#This Row],[Customer ID]],Table6[#All],8,0)</f>
        <v>11015.17</v>
      </c>
    </row>
    <row r="1025" spans="1:4" x14ac:dyDescent="0.35">
      <c r="A1025">
        <f>VLOOKUP(Health_Care[[#This Row],[Customer ID]],Table6[#All],6,0)</f>
        <v>54</v>
      </c>
      <c r="B1025">
        <f>VLOOKUP(Health_Care[[#This Row],[Customer ID]],Medical_Examinations[],2,0)</f>
        <v>21.01</v>
      </c>
      <c r="C1025">
        <f>VLOOKUP(Health_Care[[#This Row],[Customer ID]],Medical_Examinations[],4,0)</f>
        <v>7.37</v>
      </c>
      <c r="D1025" s="11">
        <f>VLOOKUP(Health_Care[[#This Row],[Customer ID]],Table6[#All],8,0)</f>
        <v>11013.71</v>
      </c>
    </row>
    <row r="1026" spans="1:4" x14ac:dyDescent="0.35">
      <c r="A1026">
        <f>VLOOKUP(Health_Care[[#This Row],[Customer ID]],Table6[#All],6,0)</f>
        <v>22</v>
      </c>
      <c r="B1026">
        <f>VLOOKUP(Health_Care[[#This Row],[Customer ID]],Medical_Examinations[],2,0)</f>
        <v>52.37</v>
      </c>
      <c r="C1026">
        <f>VLOOKUP(Health_Care[[#This Row],[Customer ID]],Medical_Examinations[],4,0)</f>
        <v>5.0599999999999996</v>
      </c>
      <c r="D1026" s="11">
        <f>VLOOKUP(Health_Care[[#This Row],[Customer ID]],Table6[#All],8,0)</f>
        <v>10991.58</v>
      </c>
    </row>
    <row r="1027" spans="1:4" x14ac:dyDescent="0.35">
      <c r="A1027">
        <f>VLOOKUP(Health_Care[[#This Row],[Customer ID]],Table6[#All],6,0)</f>
        <v>57</v>
      </c>
      <c r="B1027">
        <f>VLOOKUP(Health_Care[[#This Row],[Customer ID]],Medical_Examinations[],2,0)</f>
        <v>40.369999999999997</v>
      </c>
      <c r="C1027">
        <f>VLOOKUP(Health_Care[[#This Row],[Customer ID]],Medical_Examinations[],4,0)</f>
        <v>8.2100000000000009</v>
      </c>
      <c r="D1027" s="11">
        <f>VLOOKUP(Health_Care[[#This Row],[Customer ID]],Table6[#All],8,0)</f>
        <v>10982.5</v>
      </c>
    </row>
    <row r="1028" spans="1:4" x14ac:dyDescent="0.35">
      <c r="A1028">
        <f>VLOOKUP(Health_Care[[#This Row],[Customer ID]],Table6[#All],6,0)</f>
        <v>49</v>
      </c>
      <c r="B1028">
        <f>VLOOKUP(Health_Care[[#This Row],[Customer ID]],Medical_Examinations[],2,0)</f>
        <v>41.47</v>
      </c>
      <c r="C1028">
        <f>VLOOKUP(Health_Care[[#This Row],[Customer ID]],Medical_Examinations[],4,0)</f>
        <v>10.34</v>
      </c>
      <c r="D1028" s="11">
        <f>VLOOKUP(Health_Care[[#This Row],[Customer ID]],Table6[#All],8,0)</f>
        <v>10977.21</v>
      </c>
    </row>
    <row r="1029" spans="1:4" x14ac:dyDescent="0.35">
      <c r="A1029">
        <f>VLOOKUP(Health_Care[[#This Row],[Customer ID]],Table6[#All],6,0)</f>
        <v>56</v>
      </c>
      <c r="B1029">
        <f>VLOOKUP(Health_Care[[#This Row],[Customer ID]],Medical_Examinations[],2,0)</f>
        <v>33.725000000000001</v>
      </c>
      <c r="C1029">
        <f>VLOOKUP(Health_Care[[#This Row],[Customer ID]],Medical_Examinations[],4,0)</f>
        <v>5.51</v>
      </c>
      <c r="D1029" s="11">
        <f>VLOOKUP(Health_Care[[#This Row],[Customer ID]],Table6[#All],8,0)</f>
        <v>10976.25</v>
      </c>
    </row>
    <row r="1030" spans="1:4" x14ac:dyDescent="0.35">
      <c r="A1030">
        <f>VLOOKUP(Health_Care[[#This Row],[Customer ID]],Table6[#All],6,0)</f>
        <v>57</v>
      </c>
      <c r="B1030">
        <f>VLOOKUP(Health_Care[[#This Row],[Customer ID]],Medical_Examinations[],2,0)</f>
        <v>28.1</v>
      </c>
      <c r="C1030">
        <f>VLOOKUP(Health_Care[[#This Row],[Customer ID]],Medical_Examinations[],4,0)</f>
        <v>11.2</v>
      </c>
      <c r="D1030" s="11">
        <f>VLOOKUP(Health_Care[[#This Row],[Customer ID]],Table6[#All],8,0)</f>
        <v>10965.45</v>
      </c>
    </row>
    <row r="1031" spans="1:4" x14ac:dyDescent="0.35">
      <c r="A1031">
        <f>VLOOKUP(Health_Care[[#This Row],[Customer ID]],Table6[#All],6,0)</f>
        <v>53</v>
      </c>
      <c r="B1031">
        <f>VLOOKUP(Health_Care[[#This Row],[Customer ID]],Medical_Examinations[],2,0)</f>
        <v>37.43</v>
      </c>
      <c r="C1031">
        <f>VLOOKUP(Health_Care[[#This Row],[Customer ID]],Medical_Examinations[],4,0)</f>
        <v>4.3499999999999996</v>
      </c>
      <c r="D1031" s="11">
        <f>VLOOKUP(Health_Care[[#This Row],[Customer ID]],Table6[#All],8,0)</f>
        <v>10959.69</v>
      </c>
    </row>
    <row r="1032" spans="1:4" x14ac:dyDescent="0.35">
      <c r="A1032">
        <f>VLOOKUP(Health_Care[[#This Row],[Customer ID]],Table6[#All],6,0)</f>
        <v>57</v>
      </c>
      <c r="B1032">
        <f>VLOOKUP(Health_Care[[#This Row],[Customer ID]],Medical_Examinations[],2,0)</f>
        <v>23.7</v>
      </c>
      <c r="C1032">
        <f>VLOOKUP(Health_Care[[#This Row],[Customer ID]],Medical_Examinations[],4,0)</f>
        <v>10.45</v>
      </c>
      <c r="D1032" s="11">
        <f>VLOOKUP(Health_Care[[#This Row],[Customer ID]],Table6[#All],8,0)</f>
        <v>10959.33</v>
      </c>
    </row>
    <row r="1033" spans="1:4" x14ac:dyDescent="0.35">
      <c r="A1033">
        <f>VLOOKUP(Health_Care[[#This Row],[Customer ID]],Table6[#All],6,0)</f>
        <v>53</v>
      </c>
      <c r="B1033">
        <f>VLOOKUP(Health_Care[[#This Row],[Customer ID]],Medical_Examinations[],2,0)</f>
        <v>24.795000000000002</v>
      </c>
      <c r="C1033">
        <f>VLOOKUP(Health_Care[[#This Row],[Customer ID]],Medical_Examinations[],4,0)</f>
        <v>4.07</v>
      </c>
      <c r="D1033" s="11">
        <f>VLOOKUP(Health_Care[[#This Row],[Customer ID]],Table6[#All],8,0)</f>
        <v>10942.13</v>
      </c>
    </row>
    <row r="1034" spans="1:4" x14ac:dyDescent="0.35">
      <c r="A1034">
        <f>VLOOKUP(Health_Care[[#This Row],[Customer ID]],Table6[#All],6,0)</f>
        <v>54</v>
      </c>
      <c r="B1034">
        <f>VLOOKUP(Health_Care[[#This Row],[Customer ID]],Medical_Examinations[],2,0)</f>
        <v>31.9</v>
      </c>
      <c r="C1034">
        <f>VLOOKUP(Health_Care[[#This Row],[Customer ID]],Medical_Examinations[],4,0)</f>
        <v>8.34</v>
      </c>
      <c r="D1034" s="11">
        <f>VLOOKUP(Health_Care[[#This Row],[Customer ID]],Table6[#All],8,0)</f>
        <v>10928.85</v>
      </c>
    </row>
    <row r="1035" spans="1:4" x14ac:dyDescent="0.35">
      <c r="A1035">
        <f>VLOOKUP(Health_Care[[#This Row],[Customer ID]],Table6[#All],6,0)</f>
        <v>54</v>
      </c>
      <c r="B1035">
        <f>VLOOKUP(Health_Care[[#This Row],[Customer ID]],Medical_Examinations[],2,0)</f>
        <v>32.68</v>
      </c>
      <c r="C1035">
        <f>VLOOKUP(Health_Care[[#This Row],[Customer ID]],Medical_Examinations[],4,0)</f>
        <v>7.41</v>
      </c>
      <c r="D1035" s="11">
        <f>VLOOKUP(Health_Care[[#This Row],[Customer ID]],Table6[#All],8,0)</f>
        <v>10923.93</v>
      </c>
    </row>
    <row r="1036" spans="1:4" x14ac:dyDescent="0.35">
      <c r="A1036">
        <f>VLOOKUP(Health_Care[[#This Row],[Customer ID]],Table6[#All],6,0)</f>
        <v>28</v>
      </c>
      <c r="B1036">
        <f>VLOOKUP(Health_Care[[#This Row],[Customer ID]],Medical_Examinations[],2,0)</f>
        <v>47.13</v>
      </c>
      <c r="C1036">
        <f>VLOOKUP(Health_Care[[#This Row],[Customer ID]],Medical_Examinations[],4,0)</f>
        <v>4.3099999999999996</v>
      </c>
      <c r="D1036" s="11">
        <f>VLOOKUP(Health_Care[[#This Row],[Customer ID]],Table6[#All],8,0)</f>
        <v>10886.66</v>
      </c>
    </row>
    <row r="1037" spans="1:4" x14ac:dyDescent="0.35">
      <c r="A1037">
        <f>VLOOKUP(Health_Care[[#This Row],[Customer ID]],Table6[#All],6,0)</f>
        <v>51</v>
      </c>
      <c r="B1037">
        <f>VLOOKUP(Health_Care[[#This Row],[Customer ID]],Medical_Examinations[],2,0)</f>
        <v>36.67</v>
      </c>
      <c r="C1037">
        <f>VLOOKUP(Health_Care[[#This Row],[Customer ID]],Medical_Examinations[],4,0)</f>
        <v>10.83</v>
      </c>
      <c r="D1037" s="11">
        <f>VLOOKUP(Health_Care[[#This Row],[Customer ID]],Table6[#All],8,0)</f>
        <v>10848.13</v>
      </c>
    </row>
    <row r="1038" spans="1:4" x14ac:dyDescent="0.35">
      <c r="A1038">
        <f>VLOOKUP(Health_Care[[#This Row],[Customer ID]],Table6[#All],6,0)</f>
        <v>54</v>
      </c>
      <c r="B1038">
        <f>VLOOKUP(Health_Care[[#This Row],[Customer ID]],Medical_Examinations[],2,0)</f>
        <v>33.630000000000003</v>
      </c>
      <c r="C1038">
        <f>VLOOKUP(Health_Care[[#This Row],[Customer ID]],Medical_Examinations[],4,0)</f>
        <v>11.31</v>
      </c>
      <c r="D1038" s="11">
        <f>VLOOKUP(Health_Care[[#This Row],[Customer ID]],Table6[#All],8,0)</f>
        <v>10825.25</v>
      </c>
    </row>
    <row r="1039" spans="1:4" x14ac:dyDescent="0.35">
      <c r="A1039">
        <f>VLOOKUP(Health_Care[[#This Row],[Customer ID]],Table6[#All],6,0)</f>
        <v>55</v>
      </c>
      <c r="B1039">
        <f>VLOOKUP(Health_Care[[#This Row],[Customer ID]],Medical_Examinations[],2,0)</f>
        <v>32.67</v>
      </c>
      <c r="C1039">
        <f>VLOOKUP(Health_Care[[#This Row],[Customer ID]],Medical_Examinations[],4,0)</f>
        <v>11.81</v>
      </c>
      <c r="D1039" s="11">
        <f>VLOOKUP(Health_Care[[#This Row],[Customer ID]],Table6[#All],8,0)</f>
        <v>10807.49</v>
      </c>
    </row>
    <row r="1040" spans="1:4" x14ac:dyDescent="0.35">
      <c r="A1040">
        <f>VLOOKUP(Health_Care[[#This Row],[Customer ID]],Table6[#All],6,0)</f>
        <v>52</v>
      </c>
      <c r="B1040">
        <f>VLOOKUP(Health_Care[[#This Row],[Customer ID]],Medical_Examinations[],2,0)</f>
        <v>33.299999999999997</v>
      </c>
      <c r="C1040">
        <f>VLOOKUP(Health_Care[[#This Row],[Customer ID]],Medical_Examinations[],4,0)</f>
        <v>8.26</v>
      </c>
      <c r="D1040" s="11">
        <f>VLOOKUP(Health_Care[[#This Row],[Customer ID]],Table6[#All],8,0)</f>
        <v>10806.84</v>
      </c>
    </row>
    <row r="1041" spans="1:4" x14ac:dyDescent="0.35">
      <c r="A1041">
        <f>VLOOKUP(Health_Care[[#This Row],[Customer ID]],Table6[#All],6,0)</f>
        <v>52</v>
      </c>
      <c r="B1041">
        <f>VLOOKUP(Health_Care[[#This Row],[Customer ID]],Medical_Examinations[],2,0)</f>
        <v>30.78</v>
      </c>
      <c r="C1041">
        <f>VLOOKUP(Health_Care[[#This Row],[Customer ID]],Medical_Examinations[],4,0)</f>
        <v>10.74</v>
      </c>
      <c r="D1041" s="11">
        <f>VLOOKUP(Health_Care[[#This Row],[Customer ID]],Table6[#All],8,0)</f>
        <v>10797.34</v>
      </c>
    </row>
    <row r="1042" spans="1:4" x14ac:dyDescent="0.35">
      <c r="A1042">
        <f>VLOOKUP(Health_Care[[#This Row],[Customer ID]],Table6[#All],6,0)</f>
        <v>55</v>
      </c>
      <c r="B1042">
        <f>VLOOKUP(Health_Care[[#This Row],[Customer ID]],Medical_Examinations[],2,0)</f>
        <v>28.975000000000001</v>
      </c>
      <c r="C1042">
        <f>VLOOKUP(Health_Care[[#This Row],[Customer ID]],Medical_Examinations[],4,0)</f>
        <v>7.69</v>
      </c>
      <c r="D1042" s="11">
        <f>VLOOKUP(Health_Care[[#This Row],[Customer ID]],Table6[#All],8,0)</f>
        <v>10796.35</v>
      </c>
    </row>
    <row r="1043" spans="1:4" x14ac:dyDescent="0.35">
      <c r="A1043">
        <f>VLOOKUP(Health_Care[[#This Row],[Customer ID]],Table6[#All],6,0)</f>
        <v>23</v>
      </c>
      <c r="B1043">
        <f>VLOOKUP(Health_Care[[#This Row],[Customer ID]],Medical_Examinations[],2,0)</f>
        <v>33.4</v>
      </c>
      <c r="C1043">
        <f>VLOOKUP(Health_Care[[#This Row],[Customer ID]],Medical_Examinations[],4,0)</f>
        <v>4.84</v>
      </c>
      <c r="D1043" s="11">
        <f>VLOOKUP(Health_Care[[#This Row],[Customer ID]],Table6[#All],8,0)</f>
        <v>10795.94</v>
      </c>
    </row>
    <row r="1044" spans="1:4" x14ac:dyDescent="0.35">
      <c r="A1044">
        <f>VLOOKUP(Health_Care[[#This Row],[Customer ID]],Table6[#All],6,0)</f>
        <v>55</v>
      </c>
      <c r="B1044">
        <f>VLOOKUP(Health_Care[[#This Row],[Customer ID]],Medical_Examinations[],2,0)</f>
        <v>21.5</v>
      </c>
      <c r="C1044">
        <f>VLOOKUP(Health_Care[[#This Row],[Customer ID]],Medical_Examinations[],4,0)</f>
        <v>9.77</v>
      </c>
      <c r="D1044" s="11">
        <f>VLOOKUP(Health_Care[[#This Row],[Customer ID]],Table6[#All],8,0)</f>
        <v>10791.96</v>
      </c>
    </row>
    <row r="1045" spans="1:4" x14ac:dyDescent="0.35">
      <c r="A1045">
        <f>VLOOKUP(Health_Care[[#This Row],[Customer ID]],Table6[#All],6,0)</f>
        <v>33</v>
      </c>
      <c r="B1045">
        <f>VLOOKUP(Health_Care[[#This Row],[Customer ID]],Medical_Examinations[],2,0)</f>
        <v>38.14</v>
      </c>
      <c r="C1045">
        <f>VLOOKUP(Health_Care[[#This Row],[Customer ID]],Medical_Examinations[],4,0)</f>
        <v>5.84</v>
      </c>
      <c r="D1045" s="11">
        <f>VLOOKUP(Health_Care[[#This Row],[Customer ID]],Table6[#All],8,0)</f>
        <v>10769.75</v>
      </c>
    </row>
    <row r="1046" spans="1:4" x14ac:dyDescent="0.35">
      <c r="A1046">
        <f>VLOOKUP(Health_Care[[#This Row],[Customer ID]],Table6[#All],6,0)</f>
        <v>36</v>
      </c>
      <c r="B1046">
        <f>VLOOKUP(Health_Care[[#This Row],[Customer ID]],Medical_Examinations[],2,0)</f>
        <v>35.42</v>
      </c>
      <c r="C1046">
        <f>VLOOKUP(Health_Care[[#This Row],[Customer ID]],Medical_Examinations[],4,0)</f>
        <v>8.6999999999999993</v>
      </c>
      <c r="D1046" s="11">
        <f>VLOOKUP(Health_Care[[#This Row],[Customer ID]],Table6[#All],8,0)</f>
        <v>10749.02</v>
      </c>
    </row>
    <row r="1047" spans="1:4" x14ac:dyDescent="0.35">
      <c r="A1047">
        <f>VLOOKUP(Health_Care[[#This Row],[Customer ID]],Table6[#All],6,0)</f>
        <v>48</v>
      </c>
      <c r="B1047">
        <f>VLOOKUP(Health_Care[[#This Row],[Customer ID]],Medical_Examinations[],2,0)</f>
        <v>35.625</v>
      </c>
      <c r="C1047">
        <f>VLOOKUP(Health_Care[[#This Row],[Customer ID]],Medical_Examinations[],4,0)</f>
        <v>10.79</v>
      </c>
      <c r="D1047" s="11">
        <f>VLOOKUP(Health_Care[[#This Row],[Customer ID]],Table6[#All],8,0)</f>
        <v>10736.87</v>
      </c>
    </row>
    <row r="1048" spans="1:4" x14ac:dyDescent="0.35">
      <c r="A1048">
        <f>VLOOKUP(Health_Care[[#This Row],[Customer ID]],Table6[#All],6,0)</f>
        <v>30</v>
      </c>
      <c r="B1048">
        <f>VLOOKUP(Health_Care[[#This Row],[Customer ID]],Medical_Examinations[],2,0)</f>
        <v>45.51</v>
      </c>
      <c r="C1048">
        <f>VLOOKUP(Health_Care[[#This Row],[Customer ID]],Medical_Examinations[],4,0)</f>
        <v>4.32</v>
      </c>
      <c r="D1048" s="11">
        <f>VLOOKUP(Health_Care[[#This Row],[Customer ID]],Table6[#All],8,0)</f>
        <v>10719.57</v>
      </c>
    </row>
    <row r="1049" spans="1:4" x14ac:dyDescent="0.35">
      <c r="A1049">
        <f>VLOOKUP(Health_Care[[#This Row],[Customer ID]],Table6[#All],6,0)</f>
        <v>55</v>
      </c>
      <c r="B1049">
        <f>VLOOKUP(Health_Care[[#This Row],[Customer ID]],Medical_Examinations[],2,0)</f>
        <v>37.1</v>
      </c>
      <c r="C1049">
        <f>VLOOKUP(Health_Care[[#This Row],[Customer ID]],Medical_Examinations[],4,0)</f>
        <v>7.19</v>
      </c>
      <c r="D1049" s="11">
        <f>VLOOKUP(Health_Care[[#This Row],[Customer ID]],Table6[#All],8,0)</f>
        <v>10713.64</v>
      </c>
    </row>
    <row r="1050" spans="1:4" x14ac:dyDescent="0.35">
      <c r="A1050">
        <f>VLOOKUP(Health_Care[[#This Row],[Customer ID]],Table6[#All],6,0)</f>
        <v>55</v>
      </c>
      <c r="B1050">
        <f>VLOOKUP(Health_Care[[#This Row],[Customer ID]],Medical_Examinations[],2,0)</f>
        <v>30.5</v>
      </c>
      <c r="C1050">
        <f>VLOOKUP(Health_Care[[#This Row],[Customer ID]],Medical_Examinations[],4,0)</f>
        <v>11.94</v>
      </c>
      <c r="D1050" s="11">
        <f>VLOOKUP(Health_Care[[#This Row],[Customer ID]],Table6[#All],8,0)</f>
        <v>10704.47</v>
      </c>
    </row>
    <row r="1051" spans="1:4" x14ac:dyDescent="0.35">
      <c r="A1051">
        <f>VLOOKUP(Health_Care[[#This Row],[Customer ID]],Table6[#All],6,0)</f>
        <v>50</v>
      </c>
      <c r="B1051">
        <f>VLOOKUP(Health_Care[[#This Row],[Customer ID]],Medical_Examinations[],2,0)</f>
        <v>28.16</v>
      </c>
      <c r="C1051">
        <f>VLOOKUP(Health_Care[[#This Row],[Customer ID]],Medical_Examinations[],4,0)</f>
        <v>5.56</v>
      </c>
      <c r="D1051" s="11">
        <f>VLOOKUP(Health_Care[[#This Row],[Customer ID]],Table6[#All],8,0)</f>
        <v>10702.64</v>
      </c>
    </row>
    <row r="1052" spans="1:4" x14ac:dyDescent="0.35">
      <c r="A1052">
        <f>VLOOKUP(Health_Care[[#This Row],[Customer ID]],Table6[#All],6,0)</f>
        <v>46</v>
      </c>
      <c r="B1052">
        <f>VLOOKUP(Health_Care[[#This Row],[Customer ID]],Medical_Examinations[],2,0)</f>
        <v>29.1</v>
      </c>
      <c r="C1052">
        <f>VLOOKUP(Health_Care[[#This Row],[Customer ID]],Medical_Examinations[],4,0)</f>
        <v>5.64</v>
      </c>
      <c r="D1052" s="11">
        <f>VLOOKUP(Health_Care[[#This Row],[Customer ID]],Table6[#All],8,0)</f>
        <v>10698.38</v>
      </c>
    </row>
    <row r="1053" spans="1:4" x14ac:dyDescent="0.35">
      <c r="A1053">
        <f>VLOOKUP(Health_Care[[#This Row],[Customer ID]],Table6[#All],6,0)</f>
        <v>45</v>
      </c>
      <c r="B1053">
        <f>VLOOKUP(Health_Care[[#This Row],[Customer ID]],Medical_Examinations[],2,0)</f>
        <v>30.22</v>
      </c>
      <c r="C1053">
        <f>VLOOKUP(Health_Care[[#This Row],[Customer ID]],Medical_Examinations[],4,0)</f>
        <v>4.6500000000000004</v>
      </c>
      <c r="D1053" s="11">
        <f>VLOOKUP(Health_Care[[#This Row],[Customer ID]],Table6[#All],8,0)</f>
        <v>10690.11</v>
      </c>
    </row>
    <row r="1054" spans="1:4" x14ac:dyDescent="0.35">
      <c r="A1054">
        <f>VLOOKUP(Health_Care[[#This Row],[Customer ID]],Table6[#All],6,0)</f>
        <v>60</v>
      </c>
      <c r="B1054">
        <f>VLOOKUP(Health_Care[[#This Row],[Customer ID]],Medical_Examinations[],2,0)</f>
        <v>24.29</v>
      </c>
      <c r="C1054">
        <f>VLOOKUP(Health_Care[[#This Row],[Customer ID]],Medical_Examinations[],4,0)</f>
        <v>9.0500000000000007</v>
      </c>
      <c r="D1054" s="11">
        <f>VLOOKUP(Health_Care[[#This Row],[Customer ID]],Table6[#All],8,0)</f>
        <v>10676.83</v>
      </c>
    </row>
    <row r="1055" spans="1:4" x14ac:dyDescent="0.35">
      <c r="A1055">
        <f>VLOOKUP(Health_Care[[#This Row],[Customer ID]],Table6[#All],6,0)</f>
        <v>46</v>
      </c>
      <c r="B1055">
        <f>VLOOKUP(Health_Care[[#This Row],[Customer ID]],Medical_Examinations[],2,0)</f>
        <v>29.39</v>
      </c>
      <c r="C1055">
        <f>VLOOKUP(Health_Care[[#This Row],[Customer ID]],Medical_Examinations[],4,0)</f>
        <v>4.5199999999999996</v>
      </c>
      <c r="D1055" s="11">
        <f>VLOOKUP(Health_Care[[#This Row],[Customer ID]],Table6[#All],8,0)</f>
        <v>10665.44</v>
      </c>
    </row>
    <row r="1056" spans="1:4" x14ac:dyDescent="0.35">
      <c r="A1056">
        <f>VLOOKUP(Health_Care[[#This Row],[Customer ID]],Table6[#All],6,0)</f>
        <v>58</v>
      </c>
      <c r="B1056">
        <f>VLOOKUP(Health_Care[[#This Row],[Customer ID]],Medical_Examinations[],2,0)</f>
        <v>25.66</v>
      </c>
      <c r="C1056">
        <f>VLOOKUP(Health_Care[[#This Row],[Customer ID]],Medical_Examinations[],4,0)</f>
        <v>4.62</v>
      </c>
      <c r="D1056" s="11">
        <f>VLOOKUP(Health_Care[[#This Row],[Customer ID]],Table6[#All],8,0)</f>
        <v>10627.81</v>
      </c>
    </row>
    <row r="1057" spans="1:4" x14ac:dyDescent="0.35">
      <c r="A1057">
        <f>VLOOKUP(Health_Care[[#This Row],[Customer ID]],Table6[#All],6,0)</f>
        <v>32</v>
      </c>
      <c r="B1057">
        <f>VLOOKUP(Health_Care[[#This Row],[Customer ID]],Medical_Examinations[],2,0)</f>
        <v>39.11</v>
      </c>
      <c r="C1057">
        <f>VLOOKUP(Health_Care[[#This Row],[Customer ID]],Medical_Examinations[],4,0)</f>
        <v>5.87</v>
      </c>
      <c r="D1057" s="11">
        <f>VLOOKUP(Health_Care[[#This Row],[Customer ID]],Table6[#All],8,0)</f>
        <v>10620.26</v>
      </c>
    </row>
    <row r="1058" spans="1:4" x14ac:dyDescent="0.35">
      <c r="A1058">
        <f>VLOOKUP(Health_Care[[#This Row],[Customer ID]],Table6[#All],6,0)</f>
        <v>30</v>
      </c>
      <c r="B1058">
        <f>VLOOKUP(Health_Care[[#This Row],[Customer ID]],Medical_Examinations[],2,0)</f>
        <v>43.78</v>
      </c>
      <c r="C1058">
        <f>VLOOKUP(Health_Care[[#This Row],[Customer ID]],Medical_Examinations[],4,0)</f>
        <v>5.71</v>
      </c>
      <c r="D1058" s="11">
        <f>VLOOKUP(Health_Care[[#This Row],[Customer ID]],Table6[#All],8,0)</f>
        <v>10617.04</v>
      </c>
    </row>
    <row r="1059" spans="1:4" x14ac:dyDescent="0.35">
      <c r="A1059">
        <f>VLOOKUP(Health_Care[[#This Row],[Customer ID]],Table6[#All],6,0)</f>
        <v>57</v>
      </c>
      <c r="B1059">
        <f>VLOOKUP(Health_Care[[#This Row],[Customer ID]],Medical_Examinations[],2,0)</f>
        <v>24.35</v>
      </c>
      <c r="C1059">
        <f>VLOOKUP(Health_Care[[#This Row],[Customer ID]],Medical_Examinations[],4,0)</f>
        <v>9.08</v>
      </c>
      <c r="D1059" s="11">
        <f>VLOOKUP(Health_Care[[#This Row],[Customer ID]],Table6[#All],8,0)</f>
        <v>10608.67</v>
      </c>
    </row>
    <row r="1060" spans="1:4" x14ac:dyDescent="0.35">
      <c r="A1060">
        <f>VLOOKUP(Health_Care[[#This Row],[Customer ID]],Table6[#All],6,0)</f>
        <v>56</v>
      </c>
      <c r="B1060">
        <f>VLOOKUP(Health_Care[[#This Row],[Customer ID]],Medical_Examinations[],2,0)</f>
        <v>40.299999999999997</v>
      </c>
      <c r="C1060">
        <f>VLOOKUP(Health_Care[[#This Row],[Customer ID]],Medical_Examinations[],4,0)</f>
        <v>5.3</v>
      </c>
      <c r="D1060" s="11">
        <f>VLOOKUP(Health_Care[[#This Row],[Customer ID]],Table6[#All],8,0)</f>
        <v>10602.39</v>
      </c>
    </row>
    <row r="1061" spans="1:4" x14ac:dyDescent="0.35">
      <c r="A1061">
        <f>VLOOKUP(Health_Care[[#This Row],[Customer ID]],Table6[#All],6,0)</f>
        <v>55</v>
      </c>
      <c r="B1061">
        <f>VLOOKUP(Health_Care[[#This Row],[Customer ID]],Medical_Examinations[],2,0)</f>
        <v>32.774999999999999</v>
      </c>
      <c r="C1061">
        <f>VLOOKUP(Health_Care[[#This Row],[Customer ID]],Medical_Examinations[],4,0)</f>
        <v>11.76</v>
      </c>
      <c r="D1061" s="11">
        <f>VLOOKUP(Health_Care[[#This Row],[Customer ID]],Table6[#All],8,0)</f>
        <v>10601.63</v>
      </c>
    </row>
    <row r="1062" spans="1:4" x14ac:dyDescent="0.35">
      <c r="A1062">
        <f>VLOOKUP(Health_Care[[#This Row],[Customer ID]],Table6[#All],6,0)</f>
        <v>56</v>
      </c>
      <c r="B1062">
        <f>VLOOKUP(Health_Care[[#This Row],[Customer ID]],Medical_Examinations[],2,0)</f>
        <v>39.6</v>
      </c>
      <c r="C1062">
        <f>VLOOKUP(Health_Care[[#This Row],[Customer ID]],Medical_Examinations[],4,0)</f>
        <v>5.1100000000000003</v>
      </c>
      <c r="D1062" s="11">
        <f>VLOOKUP(Health_Care[[#This Row],[Customer ID]],Table6[#All],8,0)</f>
        <v>10601.41</v>
      </c>
    </row>
    <row r="1063" spans="1:4" x14ac:dyDescent="0.35">
      <c r="A1063">
        <f>VLOOKUP(Health_Care[[#This Row],[Customer ID]],Table6[#All],6,0)</f>
        <v>50</v>
      </c>
      <c r="B1063">
        <f>VLOOKUP(Health_Care[[#This Row],[Customer ID]],Medical_Examinations[],2,0)</f>
        <v>30.97</v>
      </c>
      <c r="C1063">
        <f>VLOOKUP(Health_Care[[#This Row],[Customer ID]],Medical_Examinations[],4,0)</f>
        <v>5.54</v>
      </c>
      <c r="D1063" s="11">
        <f>VLOOKUP(Health_Care[[#This Row],[Customer ID]],Table6[#All],8,0)</f>
        <v>10600.55</v>
      </c>
    </row>
    <row r="1064" spans="1:4" x14ac:dyDescent="0.35">
      <c r="A1064">
        <f>VLOOKUP(Health_Care[[#This Row],[Customer ID]],Table6[#All],6,0)</f>
        <v>55</v>
      </c>
      <c r="B1064">
        <f>VLOOKUP(Health_Care[[#This Row],[Customer ID]],Medical_Examinations[],2,0)</f>
        <v>27.645</v>
      </c>
      <c r="C1064">
        <f>VLOOKUP(Health_Care[[#This Row],[Customer ID]],Medical_Examinations[],4,0)</f>
        <v>8.8699999999999992</v>
      </c>
      <c r="D1064" s="11">
        <f>VLOOKUP(Health_Care[[#This Row],[Customer ID]],Table6[#All],8,0)</f>
        <v>10594.5</v>
      </c>
    </row>
    <row r="1065" spans="1:4" x14ac:dyDescent="0.35">
      <c r="A1065">
        <f>VLOOKUP(Health_Care[[#This Row],[Customer ID]],Table6[#All],6,0)</f>
        <v>56</v>
      </c>
      <c r="B1065">
        <f>VLOOKUP(Health_Care[[#This Row],[Customer ID]],Medical_Examinations[],2,0)</f>
        <v>34.43</v>
      </c>
      <c r="C1065">
        <f>VLOOKUP(Health_Care[[#This Row],[Customer ID]],Medical_Examinations[],4,0)</f>
        <v>5.96</v>
      </c>
      <c r="D1065" s="11">
        <f>VLOOKUP(Health_Care[[#This Row],[Customer ID]],Table6[#All],8,0)</f>
        <v>10594.23</v>
      </c>
    </row>
    <row r="1066" spans="1:4" x14ac:dyDescent="0.35">
      <c r="A1066">
        <f>VLOOKUP(Health_Care[[#This Row],[Customer ID]],Table6[#All],6,0)</f>
        <v>53</v>
      </c>
      <c r="B1066">
        <f>VLOOKUP(Health_Care[[#This Row],[Customer ID]],Medical_Examinations[],2,0)</f>
        <v>39.6</v>
      </c>
      <c r="C1066">
        <f>VLOOKUP(Health_Care[[#This Row],[Customer ID]],Medical_Examinations[],4,0)</f>
        <v>4.4400000000000004</v>
      </c>
      <c r="D1066" s="11">
        <f>VLOOKUP(Health_Care[[#This Row],[Customer ID]],Table6[#All],8,0)</f>
        <v>10579.71</v>
      </c>
    </row>
    <row r="1067" spans="1:4" x14ac:dyDescent="0.35">
      <c r="A1067">
        <f>VLOOKUP(Health_Care[[#This Row],[Customer ID]],Table6[#All],6,0)</f>
        <v>56</v>
      </c>
      <c r="B1067">
        <f>VLOOKUP(Health_Care[[#This Row],[Customer ID]],Medical_Examinations[],2,0)</f>
        <v>22.1</v>
      </c>
      <c r="C1067">
        <f>VLOOKUP(Health_Care[[#This Row],[Customer ID]],Medical_Examinations[],4,0)</f>
        <v>4.6500000000000004</v>
      </c>
      <c r="D1067" s="11">
        <f>VLOOKUP(Health_Care[[#This Row],[Customer ID]],Table6[#All],8,0)</f>
        <v>10577.09</v>
      </c>
    </row>
    <row r="1068" spans="1:4" x14ac:dyDescent="0.35">
      <c r="A1068">
        <f>VLOOKUP(Health_Care[[#This Row],[Customer ID]],Table6[#All],6,0)</f>
        <v>53</v>
      </c>
      <c r="B1068">
        <f>VLOOKUP(Health_Care[[#This Row],[Customer ID]],Medical_Examinations[],2,0)</f>
        <v>33.25</v>
      </c>
      <c r="C1068">
        <f>VLOOKUP(Health_Care[[#This Row],[Customer ID]],Medical_Examinations[],4,0)</f>
        <v>5.64</v>
      </c>
      <c r="D1068" s="11">
        <f>VLOOKUP(Health_Care[[#This Row],[Customer ID]],Table6[#All],8,0)</f>
        <v>10564.88</v>
      </c>
    </row>
    <row r="1069" spans="1:4" x14ac:dyDescent="0.35">
      <c r="A1069">
        <f>VLOOKUP(Health_Care[[#This Row],[Customer ID]],Table6[#All],6,0)</f>
        <v>51</v>
      </c>
      <c r="B1069">
        <f>VLOOKUP(Health_Care[[#This Row],[Customer ID]],Medical_Examinations[],2,0)</f>
        <v>33.33</v>
      </c>
      <c r="C1069">
        <f>VLOOKUP(Health_Care[[#This Row],[Customer ID]],Medical_Examinations[],4,0)</f>
        <v>10.19</v>
      </c>
      <c r="D1069" s="11">
        <f>VLOOKUP(Health_Care[[#This Row],[Customer ID]],Table6[#All],8,0)</f>
        <v>10560.49</v>
      </c>
    </row>
    <row r="1070" spans="1:4" x14ac:dyDescent="0.35">
      <c r="A1070">
        <f>VLOOKUP(Health_Care[[#This Row],[Customer ID]],Table6[#All],6,0)</f>
        <v>51</v>
      </c>
      <c r="B1070">
        <f>VLOOKUP(Health_Care[[#This Row],[Customer ID]],Medical_Examinations[],2,0)</f>
        <v>30.5</v>
      </c>
      <c r="C1070">
        <f>VLOOKUP(Health_Care[[#This Row],[Customer ID]],Medical_Examinations[],4,0)</f>
        <v>10.79</v>
      </c>
      <c r="D1070" s="11">
        <f>VLOOKUP(Health_Care[[#This Row],[Customer ID]],Table6[#All],8,0)</f>
        <v>10546.48</v>
      </c>
    </row>
    <row r="1071" spans="1:4" x14ac:dyDescent="0.35">
      <c r="A1071">
        <f>VLOOKUP(Health_Care[[#This Row],[Customer ID]],Table6[#All],6,0)</f>
        <v>45</v>
      </c>
      <c r="B1071">
        <f>VLOOKUP(Health_Care[[#This Row],[Customer ID]],Medical_Examinations[],2,0)</f>
        <v>30.3</v>
      </c>
      <c r="C1071">
        <f>VLOOKUP(Health_Care[[#This Row],[Customer ID]],Medical_Examinations[],4,0)</f>
        <v>4.24</v>
      </c>
      <c r="D1071" s="11">
        <f>VLOOKUP(Health_Care[[#This Row],[Customer ID]],Table6[#All],8,0)</f>
        <v>10495.6</v>
      </c>
    </row>
    <row r="1072" spans="1:4" x14ac:dyDescent="0.35">
      <c r="A1072">
        <f>VLOOKUP(Health_Care[[#This Row],[Customer ID]],Table6[#All],6,0)</f>
        <v>50</v>
      </c>
      <c r="B1072">
        <f>VLOOKUP(Health_Care[[#This Row],[Customer ID]],Medical_Examinations[],2,0)</f>
        <v>26.22</v>
      </c>
      <c r="C1072">
        <f>VLOOKUP(Health_Care[[#This Row],[Customer ID]],Medical_Examinations[],4,0)</f>
        <v>5.83</v>
      </c>
      <c r="D1072" s="11">
        <f>VLOOKUP(Health_Care[[#This Row],[Customer ID]],Table6[#All],8,0)</f>
        <v>10493.95</v>
      </c>
    </row>
    <row r="1073" spans="1:4" x14ac:dyDescent="0.35">
      <c r="A1073">
        <f>VLOOKUP(Health_Care[[#This Row],[Customer ID]],Table6[#All],6,0)</f>
        <v>44</v>
      </c>
      <c r="B1073">
        <f>VLOOKUP(Health_Care[[#This Row],[Customer ID]],Medical_Examinations[],2,0)</f>
        <v>29.99</v>
      </c>
      <c r="C1073">
        <f>VLOOKUP(Health_Care[[#This Row],[Customer ID]],Medical_Examinations[],4,0)</f>
        <v>11.85</v>
      </c>
      <c r="D1073" s="11">
        <f>VLOOKUP(Health_Care[[#This Row],[Customer ID]],Table6[#All],8,0)</f>
        <v>10486.55</v>
      </c>
    </row>
    <row r="1074" spans="1:4" x14ac:dyDescent="0.35">
      <c r="A1074">
        <f>VLOOKUP(Health_Care[[#This Row],[Customer ID]],Table6[#All],6,0)</f>
        <v>35</v>
      </c>
      <c r="B1074">
        <f>VLOOKUP(Health_Care[[#This Row],[Customer ID]],Medical_Examinations[],2,0)</f>
        <v>36.380000000000003</v>
      </c>
      <c r="C1074">
        <f>VLOOKUP(Health_Care[[#This Row],[Customer ID]],Medical_Examinations[],4,0)</f>
        <v>5.98</v>
      </c>
      <c r="D1074" s="11">
        <f>VLOOKUP(Health_Care[[#This Row],[Customer ID]],Table6[#All],8,0)</f>
        <v>10464.83</v>
      </c>
    </row>
    <row r="1075" spans="1:4" x14ac:dyDescent="0.35">
      <c r="A1075">
        <f>VLOOKUP(Health_Care[[#This Row],[Customer ID]],Table6[#All],6,0)</f>
        <v>53</v>
      </c>
      <c r="B1075">
        <f>VLOOKUP(Health_Care[[#This Row],[Customer ID]],Medical_Examinations[],2,0)</f>
        <v>31.16</v>
      </c>
      <c r="C1075">
        <f>VLOOKUP(Health_Care[[#This Row],[Customer ID]],Medical_Examinations[],4,0)</f>
        <v>4.26</v>
      </c>
      <c r="D1075" s="11">
        <f>VLOOKUP(Health_Care[[#This Row],[Customer ID]],Table6[#All],8,0)</f>
        <v>10461.98</v>
      </c>
    </row>
    <row r="1076" spans="1:4" x14ac:dyDescent="0.35">
      <c r="A1076">
        <f>VLOOKUP(Health_Care[[#This Row],[Customer ID]],Table6[#All],6,0)</f>
        <v>58</v>
      </c>
      <c r="B1076">
        <f>VLOOKUP(Health_Care[[#This Row],[Customer ID]],Medical_Examinations[],2,0)</f>
        <v>25.55</v>
      </c>
      <c r="C1076">
        <f>VLOOKUP(Health_Care[[#This Row],[Customer ID]],Medical_Examinations[],4,0)</f>
        <v>4.96</v>
      </c>
      <c r="D1076" s="11">
        <f>VLOOKUP(Health_Care[[#This Row],[Customer ID]],Table6[#All],8,0)</f>
        <v>10459.19</v>
      </c>
    </row>
    <row r="1077" spans="1:4" x14ac:dyDescent="0.35">
      <c r="A1077">
        <f>VLOOKUP(Health_Care[[#This Row],[Customer ID]],Table6[#All],6,0)</f>
        <v>46</v>
      </c>
      <c r="B1077">
        <f>VLOOKUP(Health_Care[[#This Row],[Customer ID]],Medical_Examinations[],2,0)</f>
        <v>28.77</v>
      </c>
      <c r="C1077">
        <f>VLOOKUP(Health_Care[[#This Row],[Customer ID]],Medical_Examinations[],4,0)</f>
        <v>4</v>
      </c>
      <c r="D1077" s="11">
        <f>VLOOKUP(Health_Care[[#This Row],[Customer ID]],Table6[#All],8,0)</f>
        <v>10455.14</v>
      </c>
    </row>
    <row r="1078" spans="1:4" x14ac:dyDescent="0.35">
      <c r="A1078">
        <f>VLOOKUP(Health_Care[[#This Row],[Customer ID]],Table6[#All],6,0)</f>
        <v>58</v>
      </c>
      <c r="B1078">
        <f>VLOOKUP(Health_Care[[#This Row],[Customer ID]],Medical_Examinations[],2,0)</f>
        <v>23.14</v>
      </c>
      <c r="C1078">
        <f>VLOOKUP(Health_Care[[#This Row],[Customer ID]],Medical_Examinations[],4,0)</f>
        <v>4.1500000000000004</v>
      </c>
      <c r="D1078" s="11">
        <f>VLOOKUP(Health_Care[[#This Row],[Customer ID]],Table6[#All],8,0)</f>
        <v>10455.1</v>
      </c>
    </row>
    <row r="1079" spans="1:4" x14ac:dyDescent="0.35">
      <c r="A1079">
        <f>VLOOKUP(Health_Care[[#This Row],[Customer ID]],Table6[#All],6,0)</f>
        <v>54</v>
      </c>
      <c r="B1079">
        <f>VLOOKUP(Health_Care[[#This Row],[Customer ID]],Medical_Examinations[],2,0)</f>
        <v>39.6</v>
      </c>
      <c r="C1079">
        <f>VLOOKUP(Health_Care[[#This Row],[Customer ID]],Medical_Examinations[],4,0)</f>
        <v>11.36</v>
      </c>
      <c r="D1079" s="11">
        <f>VLOOKUP(Health_Care[[#This Row],[Customer ID]],Table6[#All],8,0)</f>
        <v>10450.549999999999</v>
      </c>
    </row>
    <row r="1080" spans="1:4" x14ac:dyDescent="0.35">
      <c r="A1080">
        <f>VLOOKUP(Health_Care[[#This Row],[Customer ID]],Table6[#All],6,0)</f>
        <v>54</v>
      </c>
      <c r="B1080">
        <f>VLOOKUP(Health_Care[[#This Row],[Customer ID]],Medical_Examinations[],2,0)</f>
        <v>29.2</v>
      </c>
      <c r="C1080">
        <f>VLOOKUP(Health_Care[[#This Row],[Customer ID]],Medical_Examinations[],4,0)</f>
        <v>7.53</v>
      </c>
      <c r="D1080" s="11">
        <f>VLOOKUP(Health_Care[[#This Row],[Customer ID]],Table6[#All],8,0)</f>
        <v>10436.1</v>
      </c>
    </row>
    <row r="1081" spans="1:4" x14ac:dyDescent="0.35">
      <c r="A1081">
        <f>VLOOKUP(Health_Care[[#This Row],[Customer ID]],Table6[#All],6,0)</f>
        <v>54</v>
      </c>
      <c r="B1081">
        <f>VLOOKUP(Health_Care[[#This Row],[Customer ID]],Medical_Examinations[],2,0)</f>
        <v>32.774999999999999</v>
      </c>
      <c r="C1081">
        <f>VLOOKUP(Health_Care[[#This Row],[Customer ID]],Medical_Examinations[],4,0)</f>
        <v>7.95</v>
      </c>
      <c r="D1081" s="11">
        <f>VLOOKUP(Health_Care[[#This Row],[Customer ID]],Table6[#All],8,0)</f>
        <v>10435.07</v>
      </c>
    </row>
    <row r="1082" spans="1:4" x14ac:dyDescent="0.35">
      <c r="A1082">
        <f>VLOOKUP(Health_Care[[#This Row],[Customer ID]],Table6[#All],6,0)</f>
        <v>54</v>
      </c>
      <c r="B1082">
        <f>VLOOKUP(Health_Care[[#This Row],[Customer ID]],Medical_Examinations[],2,0)</f>
        <v>24.035</v>
      </c>
      <c r="C1082">
        <f>VLOOKUP(Health_Care[[#This Row],[Customer ID]],Medical_Examinations[],4,0)</f>
        <v>8.5</v>
      </c>
      <c r="D1082" s="11">
        <f>VLOOKUP(Health_Care[[#This Row],[Customer ID]],Table6[#All],8,0)</f>
        <v>10422.92</v>
      </c>
    </row>
    <row r="1083" spans="1:4" x14ac:dyDescent="0.35">
      <c r="A1083">
        <f>VLOOKUP(Health_Care[[#This Row],[Customer ID]],Table6[#All],6,0)</f>
        <v>43</v>
      </c>
      <c r="B1083">
        <f>VLOOKUP(Health_Care[[#This Row],[Customer ID]],Medical_Examinations[],2,0)</f>
        <v>30.55</v>
      </c>
      <c r="C1083">
        <f>VLOOKUP(Health_Care[[#This Row],[Customer ID]],Medical_Examinations[],4,0)</f>
        <v>5.89</v>
      </c>
      <c r="D1083" s="11">
        <f>VLOOKUP(Health_Care[[#This Row],[Customer ID]],Table6[#All],8,0)</f>
        <v>10419.65</v>
      </c>
    </row>
    <row r="1084" spans="1:4" x14ac:dyDescent="0.35">
      <c r="A1084">
        <f>VLOOKUP(Health_Care[[#This Row],[Customer ID]],Table6[#All],6,0)</f>
        <v>49</v>
      </c>
      <c r="B1084">
        <f>VLOOKUP(Health_Care[[#This Row],[Customer ID]],Medical_Examinations[],2,0)</f>
        <v>28.81</v>
      </c>
      <c r="C1084">
        <f>VLOOKUP(Health_Care[[#This Row],[Customer ID]],Medical_Examinations[],4,0)</f>
        <v>8.76</v>
      </c>
      <c r="D1084" s="11">
        <f>VLOOKUP(Health_Care[[#This Row],[Customer ID]],Table6[#All],8,0)</f>
        <v>10419.59</v>
      </c>
    </row>
    <row r="1085" spans="1:4" x14ac:dyDescent="0.35">
      <c r="A1085">
        <f>VLOOKUP(Health_Care[[#This Row],[Customer ID]],Table6[#All],6,0)</f>
        <v>42</v>
      </c>
      <c r="B1085">
        <f>VLOOKUP(Health_Care[[#This Row],[Customer ID]],Medical_Examinations[],2,0)</f>
        <v>31.66</v>
      </c>
      <c r="C1085">
        <f>VLOOKUP(Health_Care[[#This Row],[Customer ID]],Medical_Examinations[],4,0)</f>
        <v>4.1100000000000003</v>
      </c>
      <c r="D1085" s="11">
        <f>VLOOKUP(Health_Care[[#This Row],[Customer ID]],Table6[#All],8,0)</f>
        <v>10407.98</v>
      </c>
    </row>
    <row r="1086" spans="1:4" x14ac:dyDescent="0.35">
      <c r="A1086">
        <f>VLOOKUP(Health_Care[[#This Row],[Customer ID]],Table6[#All],6,0)</f>
        <v>48</v>
      </c>
      <c r="B1086">
        <f>VLOOKUP(Health_Care[[#This Row],[Customer ID]],Medical_Examinations[],2,0)</f>
        <v>28.215</v>
      </c>
      <c r="C1086">
        <f>VLOOKUP(Health_Care[[#This Row],[Customer ID]],Medical_Examinations[],4,0)</f>
        <v>7.56</v>
      </c>
      <c r="D1086" s="11">
        <f>VLOOKUP(Health_Care[[#This Row],[Customer ID]],Table6[#All],8,0)</f>
        <v>10407.09</v>
      </c>
    </row>
    <row r="1087" spans="1:4" x14ac:dyDescent="0.35">
      <c r="A1087">
        <f>VLOOKUP(Health_Care[[#This Row],[Customer ID]],Table6[#All],6,0)</f>
        <v>53</v>
      </c>
      <c r="B1087">
        <f>VLOOKUP(Health_Care[[#This Row],[Customer ID]],Medical_Examinations[],2,0)</f>
        <v>26.12</v>
      </c>
      <c r="C1087">
        <f>VLOOKUP(Health_Care[[#This Row],[Customer ID]],Medical_Examinations[],4,0)</f>
        <v>4.17</v>
      </c>
      <c r="D1087" s="11">
        <f>VLOOKUP(Health_Care[[#This Row],[Customer ID]],Table6[#All],8,0)</f>
        <v>10403.27</v>
      </c>
    </row>
    <row r="1088" spans="1:4" x14ac:dyDescent="0.35">
      <c r="A1088">
        <f>VLOOKUP(Health_Care[[#This Row],[Customer ID]],Table6[#All],6,0)</f>
        <v>49</v>
      </c>
      <c r="B1088">
        <f>VLOOKUP(Health_Care[[#This Row],[Customer ID]],Medical_Examinations[],2,0)</f>
        <v>36.630000000000003</v>
      </c>
      <c r="C1088">
        <f>VLOOKUP(Health_Care[[#This Row],[Customer ID]],Medical_Examinations[],4,0)</f>
        <v>11.42</v>
      </c>
      <c r="D1088" s="11">
        <f>VLOOKUP(Health_Care[[#This Row],[Customer ID]],Table6[#All],8,0)</f>
        <v>10381.48</v>
      </c>
    </row>
    <row r="1089" spans="1:4" x14ac:dyDescent="0.35">
      <c r="A1089">
        <f>VLOOKUP(Health_Care[[#This Row],[Customer ID]],Table6[#All],6,0)</f>
        <v>49</v>
      </c>
      <c r="B1089">
        <f>VLOOKUP(Health_Care[[#This Row],[Customer ID]],Medical_Examinations[],2,0)</f>
        <v>33.344999999999999</v>
      </c>
      <c r="C1089">
        <f>VLOOKUP(Health_Care[[#This Row],[Customer ID]],Medical_Examinations[],4,0)</f>
        <v>7.33</v>
      </c>
      <c r="D1089" s="11">
        <f>VLOOKUP(Health_Care[[#This Row],[Customer ID]],Table6[#All],8,0)</f>
        <v>10370.91</v>
      </c>
    </row>
    <row r="1090" spans="1:4" x14ac:dyDescent="0.35">
      <c r="A1090">
        <f>VLOOKUP(Health_Care[[#This Row],[Customer ID]],Table6[#All],6,0)</f>
        <v>51</v>
      </c>
      <c r="B1090">
        <f>VLOOKUP(Health_Care[[#This Row],[Customer ID]],Medical_Examinations[],2,0)</f>
        <v>27.11</v>
      </c>
      <c r="C1090">
        <f>VLOOKUP(Health_Care[[#This Row],[Customer ID]],Medical_Examinations[],4,0)</f>
        <v>6.7</v>
      </c>
      <c r="D1090" s="11">
        <f>VLOOKUP(Health_Care[[#This Row],[Customer ID]],Table6[#All],8,0)</f>
        <v>10356.67</v>
      </c>
    </row>
    <row r="1091" spans="1:4" x14ac:dyDescent="0.35">
      <c r="A1091">
        <f>VLOOKUP(Health_Care[[#This Row],[Customer ID]],Table6[#All],6,0)</f>
        <v>53</v>
      </c>
      <c r="B1091">
        <f>VLOOKUP(Health_Care[[#This Row],[Customer ID]],Medical_Examinations[],2,0)</f>
        <v>26.6</v>
      </c>
      <c r="C1091">
        <f>VLOOKUP(Health_Care[[#This Row],[Customer ID]],Medical_Examinations[],4,0)</f>
        <v>5.27</v>
      </c>
      <c r="D1091" s="11">
        <f>VLOOKUP(Health_Care[[#This Row],[Customer ID]],Table6[#All],8,0)</f>
        <v>10355.64</v>
      </c>
    </row>
    <row r="1092" spans="1:4" x14ac:dyDescent="0.35">
      <c r="A1092">
        <f>VLOOKUP(Health_Care[[#This Row],[Customer ID]],Table6[#All],6,0)</f>
        <v>48</v>
      </c>
      <c r="B1092">
        <f>VLOOKUP(Health_Care[[#This Row],[Customer ID]],Medical_Examinations[],2,0)</f>
        <v>30.41</v>
      </c>
      <c r="C1092">
        <f>VLOOKUP(Health_Care[[#This Row],[Customer ID]],Medical_Examinations[],4,0)</f>
        <v>7.72</v>
      </c>
      <c r="D1092" s="11">
        <f>VLOOKUP(Health_Care[[#This Row],[Customer ID]],Table6[#All],8,0)</f>
        <v>10352.48</v>
      </c>
    </row>
    <row r="1093" spans="1:4" x14ac:dyDescent="0.35">
      <c r="A1093">
        <f>VLOOKUP(Health_Care[[#This Row],[Customer ID]],Table6[#All],6,0)</f>
        <v>49</v>
      </c>
      <c r="B1093">
        <f>VLOOKUP(Health_Care[[#This Row],[Customer ID]],Medical_Examinations[],2,0)</f>
        <v>28.98</v>
      </c>
      <c r="C1093">
        <f>VLOOKUP(Health_Care[[#This Row],[Customer ID]],Medical_Examinations[],4,0)</f>
        <v>8.68</v>
      </c>
      <c r="D1093" s="11">
        <f>VLOOKUP(Health_Care[[#This Row],[Customer ID]],Table6[#All],8,0)</f>
        <v>10345.93</v>
      </c>
    </row>
    <row r="1094" spans="1:4" x14ac:dyDescent="0.35">
      <c r="A1094">
        <f>VLOOKUP(Health_Care[[#This Row],[Customer ID]],Table6[#All],6,0)</f>
        <v>54</v>
      </c>
      <c r="B1094">
        <f>VLOOKUP(Health_Care[[#This Row],[Customer ID]],Medical_Examinations[],2,0)</f>
        <v>31.24</v>
      </c>
      <c r="C1094">
        <f>VLOOKUP(Health_Care[[#This Row],[Customer ID]],Medical_Examinations[],4,0)</f>
        <v>9.8000000000000007</v>
      </c>
      <c r="D1094" s="11">
        <f>VLOOKUP(Health_Care[[#This Row],[Customer ID]],Table6[#All],8,0)</f>
        <v>10338.93</v>
      </c>
    </row>
    <row r="1095" spans="1:4" x14ac:dyDescent="0.35">
      <c r="A1095">
        <f>VLOOKUP(Health_Care[[#This Row],[Customer ID]],Table6[#All],6,0)</f>
        <v>40</v>
      </c>
      <c r="B1095">
        <f>VLOOKUP(Health_Care[[#This Row],[Customer ID]],Medical_Examinations[],2,0)</f>
        <v>31.54</v>
      </c>
      <c r="C1095">
        <f>VLOOKUP(Health_Care[[#This Row],[Customer ID]],Medical_Examinations[],4,0)</f>
        <v>4.4400000000000004</v>
      </c>
      <c r="D1095" s="11">
        <f>VLOOKUP(Health_Care[[#This Row],[Customer ID]],Table6[#All],8,0)</f>
        <v>10329.06</v>
      </c>
    </row>
    <row r="1096" spans="1:4" x14ac:dyDescent="0.35">
      <c r="A1096">
        <f>VLOOKUP(Health_Care[[#This Row],[Customer ID]],Table6[#All],6,0)</f>
        <v>52</v>
      </c>
      <c r="B1096">
        <f>VLOOKUP(Health_Care[[#This Row],[Customer ID]],Medical_Examinations[],2,0)</f>
        <v>38.6</v>
      </c>
      <c r="C1096">
        <f>VLOOKUP(Health_Care[[#This Row],[Customer ID]],Medical_Examinations[],4,0)</f>
        <v>7.19</v>
      </c>
      <c r="D1096" s="11">
        <f>VLOOKUP(Health_Care[[#This Row],[Customer ID]],Table6[#All],8,0)</f>
        <v>10325.209999999999</v>
      </c>
    </row>
    <row r="1097" spans="1:4" x14ac:dyDescent="0.35">
      <c r="A1097">
        <f>VLOOKUP(Health_Care[[#This Row],[Customer ID]],Table6[#All],6,0)</f>
        <v>31</v>
      </c>
      <c r="B1097">
        <f>VLOOKUP(Health_Care[[#This Row],[Customer ID]],Medical_Examinations[],2,0)</f>
        <v>37.950000000000003</v>
      </c>
      <c r="C1097">
        <f>VLOOKUP(Health_Care[[#This Row],[Customer ID]],Medical_Examinations[],4,0)</f>
        <v>6.06</v>
      </c>
      <c r="D1097" s="11">
        <f>VLOOKUP(Health_Care[[#This Row],[Customer ID]],Table6[#All],8,0)</f>
        <v>10322.9</v>
      </c>
    </row>
    <row r="1098" spans="1:4" x14ac:dyDescent="0.35">
      <c r="A1098">
        <f>VLOOKUP(Health_Care[[#This Row],[Customer ID]],Table6[#All],6,0)</f>
        <v>31</v>
      </c>
      <c r="B1098">
        <f>VLOOKUP(Health_Care[[#This Row],[Customer ID]],Medical_Examinations[],2,0)</f>
        <v>38.97</v>
      </c>
      <c r="C1098">
        <f>VLOOKUP(Health_Care[[#This Row],[Customer ID]],Medical_Examinations[],4,0)</f>
        <v>5.12</v>
      </c>
      <c r="D1098" s="11">
        <f>VLOOKUP(Health_Care[[#This Row],[Customer ID]],Table6[#All],8,0)</f>
        <v>10315.91</v>
      </c>
    </row>
    <row r="1099" spans="1:4" x14ac:dyDescent="0.35">
      <c r="A1099">
        <f>VLOOKUP(Health_Care[[#This Row],[Customer ID]],Table6[#All],6,0)</f>
        <v>60</v>
      </c>
      <c r="B1099">
        <f>VLOOKUP(Health_Care[[#This Row],[Customer ID]],Medical_Examinations[],2,0)</f>
        <v>21.2</v>
      </c>
      <c r="C1099">
        <f>VLOOKUP(Health_Care[[#This Row],[Customer ID]],Medical_Examinations[],4,0)</f>
        <v>10.72</v>
      </c>
      <c r="D1099" s="11">
        <f>VLOOKUP(Health_Care[[#This Row],[Customer ID]],Table6[#All],8,0)</f>
        <v>10310.780000000001</v>
      </c>
    </row>
    <row r="1100" spans="1:4" x14ac:dyDescent="0.35">
      <c r="A1100">
        <f>VLOOKUP(Health_Care[[#This Row],[Customer ID]],Table6[#All],6,0)</f>
        <v>59</v>
      </c>
      <c r="B1100">
        <f>VLOOKUP(Health_Care[[#This Row],[Customer ID]],Medical_Examinations[],2,0)</f>
        <v>23.96</v>
      </c>
      <c r="C1100">
        <f>VLOOKUP(Health_Care[[#This Row],[Customer ID]],Medical_Examinations[],4,0)</f>
        <v>9.58</v>
      </c>
      <c r="D1100" s="11">
        <f>VLOOKUP(Health_Care[[#This Row],[Customer ID]],Table6[#All],8,0)</f>
        <v>10308.040000000001</v>
      </c>
    </row>
    <row r="1101" spans="1:4" x14ac:dyDescent="0.35">
      <c r="A1101">
        <f>VLOOKUP(Health_Care[[#This Row],[Customer ID]],Table6[#All],6,0)</f>
        <v>34</v>
      </c>
      <c r="B1101">
        <f>VLOOKUP(Health_Care[[#This Row],[Customer ID]],Medical_Examinations[],2,0)</f>
        <v>35.93</v>
      </c>
      <c r="C1101">
        <f>VLOOKUP(Health_Care[[#This Row],[Customer ID]],Medical_Examinations[],4,0)</f>
        <v>6.4</v>
      </c>
      <c r="D1101" s="11">
        <f>VLOOKUP(Health_Care[[#This Row],[Customer ID]],Table6[#All],8,0)</f>
        <v>10276.99</v>
      </c>
    </row>
    <row r="1102" spans="1:4" x14ac:dyDescent="0.35">
      <c r="A1102">
        <f>VLOOKUP(Health_Care[[#This Row],[Customer ID]],Table6[#All],6,0)</f>
        <v>52</v>
      </c>
      <c r="B1102">
        <f>VLOOKUP(Health_Care[[#This Row],[Customer ID]],Medical_Examinations[],2,0)</f>
        <v>26.11</v>
      </c>
      <c r="C1102">
        <f>VLOOKUP(Health_Care[[#This Row],[Customer ID]],Medical_Examinations[],4,0)</f>
        <v>6.8</v>
      </c>
      <c r="D1102" s="11">
        <f>VLOOKUP(Health_Care[[#This Row],[Customer ID]],Table6[#All],8,0)</f>
        <v>10274.33</v>
      </c>
    </row>
    <row r="1103" spans="1:4" x14ac:dyDescent="0.35">
      <c r="A1103">
        <f>VLOOKUP(Health_Care[[#This Row],[Customer ID]],Table6[#All],6,0)</f>
        <v>49</v>
      </c>
      <c r="B1103">
        <f>VLOOKUP(Health_Care[[#This Row],[Customer ID]],Medical_Examinations[],2,0)</f>
        <v>32.299999999999997</v>
      </c>
      <c r="C1103">
        <f>VLOOKUP(Health_Care[[#This Row],[Customer ID]],Medical_Examinations[],4,0)</f>
        <v>9.48</v>
      </c>
      <c r="D1103" s="11">
        <f>VLOOKUP(Health_Care[[#This Row],[Customer ID]],Table6[#All],8,0)</f>
        <v>10269.459999999999</v>
      </c>
    </row>
    <row r="1104" spans="1:4" x14ac:dyDescent="0.35">
      <c r="A1104">
        <f>VLOOKUP(Health_Care[[#This Row],[Customer ID]],Table6[#All],6,0)</f>
        <v>49</v>
      </c>
      <c r="B1104">
        <f>VLOOKUP(Health_Care[[#This Row],[Customer ID]],Medical_Examinations[],2,0)</f>
        <v>28.69</v>
      </c>
      <c r="C1104">
        <f>VLOOKUP(Health_Care[[#This Row],[Customer ID]],Medical_Examinations[],4,0)</f>
        <v>7.45</v>
      </c>
      <c r="D1104" s="11">
        <f>VLOOKUP(Health_Care[[#This Row],[Customer ID]],Table6[#All],8,0)</f>
        <v>10264.44</v>
      </c>
    </row>
    <row r="1105" spans="1:4" x14ac:dyDescent="0.35">
      <c r="A1105">
        <f>VLOOKUP(Health_Care[[#This Row],[Customer ID]],Table6[#All],6,0)</f>
        <v>47</v>
      </c>
      <c r="B1105">
        <f>VLOOKUP(Health_Care[[#This Row],[Customer ID]],Medical_Examinations[],2,0)</f>
        <v>31.28</v>
      </c>
      <c r="C1105">
        <f>VLOOKUP(Health_Care[[#This Row],[Customer ID]],Medical_Examinations[],4,0)</f>
        <v>6.94</v>
      </c>
      <c r="D1105" s="11">
        <f>VLOOKUP(Health_Care[[#This Row],[Customer ID]],Table6[#All],8,0)</f>
        <v>10259.129999999999</v>
      </c>
    </row>
    <row r="1106" spans="1:4" x14ac:dyDescent="0.35">
      <c r="A1106">
        <f>VLOOKUP(Health_Care[[#This Row],[Customer ID]],Table6[#All],6,0)</f>
        <v>54</v>
      </c>
      <c r="B1106">
        <f>VLOOKUP(Health_Care[[#This Row],[Customer ID]],Medical_Examinations[],2,0)</f>
        <v>30.21</v>
      </c>
      <c r="C1106">
        <f>VLOOKUP(Health_Care[[#This Row],[Customer ID]],Medical_Examinations[],4,0)</f>
        <v>7.83</v>
      </c>
      <c r="D1106" s="11">
        <f>VLOOKUP(Health_Care[[#This Row],[Customer ID]],Table6[#All],8,0)</f>
        <v>10231.5</v>
      </c>
    </row>
    <row r="1107" spans="1:4" x14ac:dyDescent="0.35">
      <c r="A1107">
        <f>VLOOKUP(Health_Care[[#This Row],[Customer ID]],Table6[#All],6,0)</f>
        <v>55</v>
      </c>
      <c r="B1107">
        <f>VLOOKUP(Health_Care[[#This Row],[Customer ID]],Medical_Examinations[],2,0)</f>
        <v>38.28</v>
      </c>
      <c r="C1107">
        <f>VLOOKUP(Health_Care[[#This Row],[Customer ID]],Medical_Examinations[],4,0)</f>
        <v>10.17</v>
      </c>
      <c r="D1107" s="11">
        <f>VLOOKUP(Health_Care[[#This Row],[Customer ID]],Table6[#All],8,0)</f>
        <v>10226.280000000001</v>
      </c>
    </row>
    <row r="1108" spans="1:4" x14ac:dyDescent="0.35">
      <c r="A1108">
        <f>VLOOKUP(Health_Care[[#This Row],[Customer ID]],Table6[#All],6,0)</f>
        <v>55</v>
      </c>
      <c r="B1108">
        <f>VLOOKUP(Health_Care[[#This Row],[Customer ID]],Medical_Examinations[],2,0)</f>
        <v>29.9</v>
      </c>
      <c r="C1108">
        <f>VLOOKUP(Health_Care[[#This Row],[Customer ID]],Medical_Examinations[],4,0)</f>
        <v>8.9600000000000009</v>
      </c>
      <c r="D1108" s="11">
        <f>VLOOKUP(Health_Care[[#This Row],[Customer ID]],Table6[#All],8,0)</f>
        <v>10214.64</v>
      </c>
    </row>
    <row r="1109" spans="1:4" x14ac:dyDescent="0.35">
      <c r="A1109">
        <f>VLOOKUP(Health_Care[[#This Row],[Customer ID]],Table6[#All],6,0)</f>
        <v>52</v>
      </c>
      <c r="B1109">
        <f>VLOOKUP(Health_Care[[#This Row],[Customer ID]],Medical_Examinations[],2,0)</f>
        <v>23.18</v>
      </c>
      <c r="C1109">
        <f>VLOOKUP(Health_Care[[#This Row],[Customer ID]],Medical_Examinations[],4,0)</f>
        <v>6.96</v>
      </c>
      <c r="D1109" s="11">
        <f>VLOOKUP(Health_Care[[#This Row],[Customer ID]],Table6[#All],8,0)</f>
        <v>10197.77</v>
      </c>
    </row>
    <row r="1110" spans="1:4" x14ac:dyDescent="0.35">
      <c r="A1110">
        <f>VLOOKUP(Health_Care[[#This Row],[Customer ID]],Table6[#All],6,0)</f>
        <v>37</v>
      </c>
      <c r="B1110">
        <f>VLOOKUP(Health_Care[[#This Row],[Customer ID]],Medical_Examinations[],2,0)</f>
        <v>33.020000000000003</v>
      </c>
      <c r="C1110">
        <f>VLOOKUP(Health_Care[[#This Row],[Customer ID]],Medical_Examinations[],4,0)</f>
        <v>5.07</v>
      </c>
      <c r="D1110" s="11">
        <f>VLOOKUP(Health_Care[[#This Row],[Customer ID]],Table6[#All],8,0)</f>
        <v>10191.82</v>
      </c>
    </row>
    <row r="1111" spans="1:4" x14ac:dyDescent="0.35">
      <c r="A1111">
        <f>VLOOKUP(Health_Care[[#This Row],[Customer ID]],Table6[#All],6,0)</f>
        <v>50</v>
      </c>
      <c r="B1111">
        <f>VLOOKUP(Health_Care[[#This Row],[Customer ID]],Medical_Examinations[],2,0)</f>
        <v>27.29</v>
      </c>
      <c r="C1111">
        <f>VLOOKUP(Health_Care[[#This Row],[Customer ID]],Medical_Examinations[],4,0)</f>
        <v>5.85</v>
      </c>
      <c r="D1111" s="11">
        <f>VLOOKUP(Health_Care[[#This Row],[Customer ID]],Table6[#All],8,0)</f>
        <v>10160.870000000001</v>
      </c>
    </row>
    <row r="1112" spans="1:4" x14ac:dyDescent="0.35">
      <c r="A1112">
        <f>VLOOKUP(Health_Care[[#This Row],[Customer ID]],Table6[#All],6,0)</f>
        <v>49</v>
      </c>
      <c r="B1112">
        <f>VLOOKUP(Health_Care[[#This Row],[Customer ID]],Medical_Examinations[],2,0)</f>
        <v>23.18</v>
      </c>
      <c r="C1112">
        <f>VLOOKUP(Health_Care[[#This Row],[Customer ID]],Medical_Examinations[],4,0)</f>
        <v>10.56</v>
      </c>
      <c r="D1112" s="11">
        <f>VLOOKUP(Health_Care[[#This Row],[Customer ID]],Table6[#All],8,0)</f>
        <v>10156.780000000001</v>
      </c>
    </row>
    <row r="1113" spans="1:4" x14ac:dyDescent="0.35">
      <c r="A1113">
        <f>VLOOKUP(Health_Care[[#This Row],[Customer ID]],Table6[#All],6,0)</f>
        <v>41</v>
      </c>
      <c r="B1113">
        <f>VLOOKUP(Health_Care[[#This Row],[Customer ID]],Medical_Examinations[],2,0)</f>
        <v>32.659999999999997</v>
      </c>
      <c r="C1113">
        <f>VLOOKUP(Health_Care[[#This Row],[Customer ID]],Medical_Examinations[],4,0)</f>
        <v>8.92</v>
      </c>
      <c r="D1113" s="11">
        <f>VLOOKUP(Health_Care[[#This Row],[Customer ID]],Table6[#All],8,0)</f>
        <v>10146.129999999999</v>
      </c>
    </row>
    <row r="1114" spans="1:4" x14ac:dyDescent="0.35">
      <c r="A1114">
        <f>VLOOKUP(Health_Care[[#This Row],[Customer ID]],Table6[#All],6,0)</f>
        <v>48</v>
      </c>
      <c r="B1114">
        <f>VLOOKUP(Health_Care[[#This Row],[Customer ID]],Medical_Examinations[],2,0)</f>
        <v>30.78</v>
      </c>
      <c r="C1114">
        <f>VLOOKUP(Health_Care[[#This Row],[Customer ID]],Medical_Examinations[],4,0)</f>
        <v>8.6300000000000008</v>
      </c>
      <c r="D1114" s="11">
        <f>VLOOKUP(Health_Care[[#This Row],[Customer ID]],Table6[#All],8,0)</f>
        <v>10141.14</v>
      </c>
    </row>
    <row r="1115" spans="1:4" x14ac:dyDescent="0.35">
      <c r="A1115">
        <f>VLOOKUP(Health_Care[[#This Row],[Customer ID]],Table6[#All],6,0)</f>
        <v>25</v>
      </c>
      <c r="B1115">
        <f>VLOOKUP(Health_Care[[#This Row],[Customer ID]],Medical_Examinations[],2,0)</f>
        <v>47.2</v>
      </c>
      <c r="C1115">
        <f>VLOOKUP(Health_Care[[#This Row],[Customer ID]],Medical_Examinations[],4,0)</f>
        <v>6.29</v>
      </c>
      <c r="D1115" s="11">
        <f>VLOOKUP(Health_Care[[#This Row],[Customer ID]],Table6[#All],8,0)</f>
        <v>10139.84</v>
      </c>
    </row>
    <row r="1116" spans="1:4" x14ac:dyDescent="0.35">
      <c r="A1116">
        <f>VLOOKUP(Health_Care[[#This Row],[Customer ID]],Table6[#All],6,0)</f>
        <v>50</v>
      </c>
      <c r="B1116">
        <f>VLOOKUP(Health_Care[[#This Row],[Customer ID]],Medical_Examinations[],2,0)</f>
        <v>31.6</v>
      </c>
      <c r="C1116">
        <f>VLOOKUP(Health_Care[[#This Row],[Customer ID]],Medical_Examinations[],4,0)</f>
        <v>5.75</v>
      </c>
      <c r="D1116" s="11">
        <f>VLOOKUP(Health_Care[[#This Row],[Customer ID]],Table6[#All],8,0)</f>
        <v>10118.42</v>
      </c>
    </row>
    <row r="1117" spans="1:4" x14ac:dyDescent="0.35">
      <c r="A1117">
        <f>VLOOKUP(Health_Care[[#This Row],[Customer ID]],Table6[#All],6,0)</f>
        <v>47</v>
      </c>
      <c r="B1117">
        <f>VLOOKUP(Health_Care[[#This Row],[Customer ID]],Medical_Examinations[],2,0)</f>
        <v>33.914999999999999</v>
      </c>
      <c r="C1117">
        <f>VLOOKUP(Health_Care[[#This Row],[Customer ID]],Medical_Examinations[],4,0)</f>
        <v>6.66</v>
      </c>
      <c r="D1117" s="11">
        <f>VLOOKUP(Health_Care[[#This Row],[Customer ID]],Table6[#All],8,0)</f>
        <v>10115.01</v>
      </c>
    </row>
    <row r="1118" spans="1:4" x14ac:dyDescent="0.35">
      <c r="A1118">
        <f>VLOOKUP(Health_Care[[#This Row],[Customer ID]],Table6[#All],6,0)</f>
        <v>50</v>
      </c>
      <c r="B1118">
        <f>VLOOKUP(Health_Care[[#This Row],[Customer ID]],Medical_Examinations[],2,0)</f>
        <v>23.54</v>
      </c>
      <c r="C1118">
        <f>VLOOKUP(Health_Care[[#This Row],[Customer ID]],Medical_Examinations[],4,0)</f>
        <v>5.0999999999999996</v>
      </c>
      <c r="D1118" s="11">
        <f>VLOOKUP(Health_Care[[#This Row],[Customer ID]],Table6[#All],8,0)</f>
        <v>10107.219999999999</v>
      </c>
    </row>
    <row r="1119" spans="1:4" x14ac:dyDescent="0.35">
      <c r="A1119">
        <f>VLOOKUP(Health_Care[[#This Row],[Customer ID]],Table6[#All],6,0)</f>
        <v>50</v>
      </c>
      <c r="B1119">
        <f>VLOOKUP(Health_Care[[#This Row],[Customer ID]],Medical_Examinations[],2,0)</f>
        <v>27.074999999999999</v>
      </c>
      <c r="C1119">
        <f>VLOOKUP(Health_Care[[#This Row],[Customer ID]],Medical_Examinations[],4,0)</f>
        <v>4.41</v>
      </c>
      <c r="D1119" s="11">
        <f>VLOOKUP(Health_Care[[#This Row],[Customer ID]],Table6[#All],8,0)</f>
        <v>10106.129999999999</v>
      </c>
    </row>
    <row r="1120" spans="1:4" x14ac:dyDescent="0.35">
      <c r="A1120">
        <f>VLOOKUP(Health_Care[[#This Row],[Customer ID]],Table6[#All],6,0)</f>
        <v>46</v>
      </c>
      <c r="B1120">
        <f>VLOOKUP(Health_Care[[#This Row],[Customer ID]],Medical_Examinations[],2,0)</f>
        <v>25.8</v>
      </c>
      <c r="C1120">
        <f>VLOOKUP(Health_Care[[#This Row],[Customer ID]],Medical_Examinations[],4,0)</f>
        <v>5.52</v>
      </c>
      <c r="D1120" s="11">
        <f>VLOOKUP(Health_Care[[#This Row],[Customer ID]],Table6[#All],8,0)</f>
        <v>10096.969999999999</v>
      </c>
    </row>
    <row r="1121" spans="1:4" x14ac:dyDescent="0.35">
      <c r="A1121">
        <f>VLOOKUP(Health_Care[[#This Row],[Customer ID]],Table6[#All],6,0)</f>
        <v>53</v>
      </c>
      <c r="B1121">
        <f>VLOOKUP(Health_Care[[#This Row],[Customer ID]],Medical_Examinations[],2,0)</f>
        <v>36.1</v>
      </c>
      <c r="C1121">
        <f>VLOOKUP(Health_Care[[#This Row],[Customer ID]],Medical_Examinations[],4,0)</f>
        <v>4.62</v>
      </c>
      <c r="D1121" s="11">
        <f>VLOOKUP(Health_Care[[#This Row],[Customer ID]],Table6[#All],8,0)</f>
        <v>10085.85</v>
      </c>
    </row>
    <row r="1122" spans="1:4" x14ac:dyDescent="0.35">
      <c r="A1122">
        <f>VLOOKUP(Health_Care[[#This Row],[Customer ID]],Table6[#All],6,0)</f>
        <v>53</v>
      </c>
      <c r="B1122">
        <f>VLOOKUP(Health_Care[[#This Row],[Customer ID]],Medical_Examinations[],2,0)</f>
        <v>30.495000000000001</v>
      </c>
      <c r="C1122">
        <f>VLOOKUP(Health_Care[[#This Row],[Customer ID]],Medical_Examinations[],4,0)</f>
        <v>5.74</v>
      </c>
      <c r="D1122" s="11">
        <f>VLOOKUP(Health_Care[[#This Row],[Customer ID]],Table6[#All],8,0)</f>
        <v>10072.06</v>
      </c>
    </row>
    <row r="1123" spans="1:4" x14ac:dyDescent="0.35">
      <c r="A1123">
        <f>VLOOKUP(Health_Care[[#This Row],[Customer ID]],Table6[#All],6,0)</f>
        <v>53</v>
      </c>
      <c r="B1123">
        <f>VLOOKUP(Health_Care[[#This Row],[Customer ID]],Medical_Examinations[],2,0)</f>
        <v>21.4</v>
      </c>
      <c r="C1123">
        <f>VLOOKUP(Health_Care[[#This Row],[Customer ID]],Medical_Examinations[],4,0)</f>
        <v>6.3</v>
      </c>
      <c r="D1123" s="11">
        <f>VLOOKUP(Health_Care[[#This Row],[Customer ID]],Table6[#All],8,0)</f>
        <v>10065.41</v>
      </c>
    </row>
    <row r="1124" spans="1:4" x14ac:dyDescent="0.35">
      <c r="A1124">
        <f>VLOOKUP(Health_Care[[#This Row],[Customer ID]],Table6[#All],6,0)</f>
        <v>48</v>
      </c>
      <c r="B1124">
        <f>VLOOKUP(Health_Care[[#This Row],[Customer ID]],Medical_Examinations[],2,0)</f>
        <v>32.299999999999997</v>
      </c>
      <c r="C1124">
        <f>VLOOKUP(Health_Care[[#This Row],[Customer ID]],Medical_Examinations[],4,0)</f>
        <v>10.27</v>
      </c>
      <c r="D1124" s="11">
        <f>VLOOKUP(Health_Care[[#This Row],[Customer ID]],Table6[#All],8,0)</f>
        <v>10043.25</v>
      </c>
    </row>
    <row r="1125" spans="1:4" x14ac:dyDescent="0.35">
      <c r="A1125">
        <f>VLOOKUP(Health_Care[[#This Row],[Customer ID]],Table6[#All],6,0)</f>
        <v>43</v>
      </c>
      <c r="B1125">
        <f>VLOOKUP(Health_Care[[#This Row],[Customer ID]],Medical_Examinations[],2,0)</f>
        <v>29.78</v>
      </c>
      <c r="C1125">
        <f>VLOOKUP(Health_Care[[#This Row],[Customer ID]],Medical_Examinations[],4,0)</f>
        <v>5.85</v>
      </c>
      <c r="D1125" s="11">
        <f>VLOOKUP(Health_Care[[#This Row],[Customer ID]],Table6[#All],8,0)</f>
        <v>10027.15</v>
      </c>
    </row>
    <row r="1126" spans="1:4" x14ac:dyDescent="0.35">
      <c r="A1126">
        <f>VLOOKUP(Health_Care[[#This Row],[Customer ID]],Table6[#All],6,0)</f>
        <v>34</v>
      </c>
      <c r="B1126">
        <f>VLOOKUP(Health_Care[[#This Row],[Customer ID]],Medical_Examinations[],2,0)</f>
        <v>34.76</v>
      </c>
      <c r="C1126">
        <f>VLOOKUP(Health_Care[[#This Row],[Customer ID]],Medical_Examinations[],4,0)</f>
        <v>5.92</v>
      </c>
      <c r="D1126" s="11">
        <f>VLOOKUP(Health_Care[[#This Row],[Customer ID]],Table6[#All],8,0)</f>
        <v>10011.44</v>
      </c>
    </row>
    <row r="1127" spans="1:4" x14ac:dyDescent="0.35">
      <c r="A1127">
        <f>VLOOKUP(Health_Care[[#This Row],[Customer ID]],Table6[#All],6,0)</f>
        <v>52</v>
      </c>
      <c r="B1127">
        <f>VLOOKUP(Health_Care[[#This Row],[Customer ID]],Medical_Examinations[],2,0)</f>
        <v>18.335000000000001</v>
      </c>
      <c r="C1127">
        <f>VLOOKUP(Health_Care[[#This Row],[Customer ID]],Medical_Examinations[],4,0)</f>
        <v>10.01</v>
      </c>
      <c r="D1127" s="11">
        <f>VLOOKUP(Health_Care[[#This Row],[Customer ID]],Table6[#All],8,0)</f>
        <v>9991.0400000000009</v>
      </c>
    </row>
    <row r="1128" spans="1:4" x14ac:dyDescent="0.35">
      <c r="A1128">
        <f>VLOOKUP(Health_Care[[#This Row],[Customer ID]],Table6[#All],6,0)</f>
        <v>51</v>
      </c>
      <c r="B1128">
        <f>VLOOKUP(Health_Care[[#This Row],[Customer ID]],Medical_Examinations[],2,0)</f>
        <v>32.299999999999997</v>
      </c>
      <c r="C1128">
        <f>VLOOKUP(Health_Care[[#This Row],[Customer ID]],Medical_Examinations[],4,0)</f>
        <v>9.59</v>
      </c>
      <c r="D1128" s="11">
        <f>VLOOKUP(Health_Care[[#This Row],[Customer ID]],Table6[#All],8,0)</f>
        <v>9964.06</v>
      </c>
    </row>
    <row r="1129" spans="1:4" x14ac:dyDescent="0.35">
      <c r="A1129">
        <f>VLOOKUP(Health_Care[[#This Row],[Customer ID]],Table6[#All],6,0)</f>
        <v>51</v>
      </c>
      <c r="B1129">
        <f>VLOOKUP(Health_Care[[#This Row],[Customer ID]],Medical_Examinations[],2,0)</f>
        <v>27.74</v>
      </c>
      <c r="C1129">
        <f>VLOOKUP(Health_Care[[#This Row],[Customer ID]],Medical_Examinations[],4,0)</f>
        <v>10.37</v>
      </c>
      <c r="D1129" s="11">
        <f>VLOOKUP(Health_Care[[#This Row],[Customer ID]],Table6[#All],8,0)</f>
        <v>9957.7199999999993</v>
      </c>
    </row>
    <row r="1130" spans="1:4" x14ac:dyDescent="0.35">
      <c r="A1130">
        <f>VLOOKUP(Health_Care[[#This Row],[Customer ID]],Table6[#All],6,0)</f>
        <v>58</v>
      </c>
      <c r="B1130">
        <f>VLOOKUP(Health_Care[[#This Row],[Customer ID]],Medical_Examinations[],2,0)</f>
        <v>24</v>
      </c>
      <c r="C1130">
        <f>VLOOKUP(Health_Care[[#This Row],[Customer ID]],Medical_Examinations[],4,0)</f>
        <v>4.01</v>
      </c>
      <c r="D1130" s="11">
        <f>VLOOKUP(Health_Care[[#This Row],[Customer ID]],Table6[#All],8,0)</f>
        <v>9933.44</v>
      </c>
    </row>
    <row r="1131" spans="1:4" x14ac:dyDescent="0.35">
      <c r="A1131">
        <f>VLOOKUP(Health_Care[[#This Row],[Customer ID]],Table6[#All],6,0)</f>
        <v>39</v>
      </c>
      <c r="B1131">
        <f>VLOOKUP(Health_Care[[#This Row],[Customer ID]],Medical_Examinations[],2,0)</f>
        <v>31.78</v>
      </c>
      <c r="C1131">
        <f>VLOOKUP(Health_Care[[#This Row],[Customer ID]],Medical_Examinations[],4,0)</f>
        <v>4.24</v>
      </c>
      <c r="D1131" s="11">
        <f>VLOOKUP(Health_Care[[#This Row],[Customer ID]],Table6[#All],8,0)</f>
        <v>9931.9599999999991</v>
      </c>
    </row>
    <row r="1132" spans="1:4" x14ac:dyDescent="0.35">
      <c r="A1132">
        <f>VLOOKUP(Health_Care[[#This Row],[Customer ID]],Table6[#All],6,0)</f>
        <v>37</v>
      </c>
      <c r="B1132">
        <f>VLOOKUP(Health_Care[[#This Row],[Customer ID]],Medical_Examinations[],2,0)</f>
        <v>32.25</v>
      </c>
      <c r="C1132">
        <f>VLOOKUP(Health_Care[[#This Row],[Customer ID]],Medical_Examinations[],4,0)</f>
        <v>5.36</v>
      </c>
      <c r="D1132" s="11">
        <f>VLOOKUP(Health_Care[[#This Row],[Customer ID]],Table6[#All],8,0)</f>
        <v>9930.64</v>
      </c>
    </row>
    <row r="1133" spans="1:4" x14ac:dyDescent="0.35">
      <c r="A1133">
        <f>VLOOKUP(Health_Care[[#This Row],[Customer ID]],Table6[#All],6,0)</f>
        <v>50</v>
      </c>
      <c r="B1133">
        <f>VLOOKUP(Health_Care[[#This Row],[Customer ID]],Medical_Examinations[],2,0)</f>
        <v>30.114999999999998</v>
      </c>
      <c r="C1133">
        <f>VLOOKUP(Health_Care[[#This Row],[Customer ID]],Medical_Examinations[],4,0)</f>
        <v>4.99</v>
      </c>
      <c r="D1133" s="11">
        <f>VLOOKUP(Health_Care[[#This Row],[Customer ID]],Table6[#All],8,0)</f>
        <v>9910.36</v>
      </c>
    </row>
    <row r="1134" spans="1:4" x14ac:dyDescent="0.35">
      <c r="A1134">
        <f>VLOOKUP(Health_Care[[#This Row],[Customer ID]],Table6[#All],6,0)</f>
        <v>60</v>
      </c>
      <c r="B1134">
        <f>VLOOKUP(Health_Care[[#This Row],[Customer ID]],Medical_Examinations[],2,0)</f>
        <v>22.41</v>
      </c>
      <c r="C1134">
        <f>VLOOKUP(Health_Care[[#This Row],[Customer ID]],Medical_Examinations[],4,0)</f>
        <v>8.68</v>
      </c>
      <c r="D1134" s="11">
        <f>VLOOKUP(Health_Care[[#This Row],[Customer ID]],Table6[#All],8,0)</f>
        <v>9907.83</v>
      </c>
    </row>
    <row r="1135" spans="1:4" x14ac:dyDescent="0.35">
      <c r="A1135">
        <f>VLOOKUP(Health_Care[[#This Row],[Customer ID]],Table6[#All],6,0)</f>
        <v>26</v>
      </c>
      <c r="B1135">
        <f>VLOOKUP(Health_Care[[#This Row],[Customer ID]],Medical_Examinations[],2,0)</f>
        <v>45.72</v>
      </c>
      <c r="C1135">
        <f>VLOOKUP(Health_Care[[#This Row],[Customer ID]],Medical_Examinations[],4,0)</f>
        <v>4.2300000000000004</v>
      </c>
      <c r="D1135" s="11">
        <f>VLOOKUP(Health_Care[[#This Row],[Customer ID]],Table6[#All],8,0)</f>
        <v>9894.69</v>
      </c>
    </row>
    <row r="1136" spans="1:4" x14ac:dyDescent="0.35">
      <c r="A1136">
        <f>VLOOKUP(Health_Care[[#This Row],[Customer ID]],Table6[#All],6,0)</f>
        <v>56</v>
      </c>
      <c r="B1136">
        <f>VLOOKUP(Health_Care[[#This Row],[Customer ID]],Medical_Examinations[],2,0)</f>
        <v>25</v>
      </c>
      <c r="C1136">
        <f>VLOOKUP(Health_Care[[#This Row],[Customer ID]],Medical_Examinations[],4,0)</f>
        <v>5.32</v>
      </c>
      <c r="D1136" s="11">
        <f>VLOOKUP(Health_Care[[#This Row],[Customer ID]],Table6[#All],8,0)</f>
        <v>9890.23</v>
      </c>
    </row>
    <row r="1137" spans="1:4" x14ac:dyDescent="0.35">
      <c r="A1137">
        <f>VLOOKUP(Health_Care[[#This Row],[Customer ID]],Table6[#All],6,0)</f>
        <v>51</v>
      </c>
      <c r="B1137">
        <f>VLOOKUP(Health_Care[[#This Row],[Customer ID]],Medical_Examinations[],2,0)</f>
        <v>39.5</v>
      </c>
      <c r="C1137">
        <f>VLOOKUP(Health_Care[[#This Row],[Customer ID]],Medical_Examinations[],4,0)</f>
        <v>6.66</v>
      </c>
      <c r="D1137" s="11">
        <f>VLOOKUP(Health_Care[[#This Row],[Customer ID]],Table6[#All],8,0)</f>
        <v>9880.07</v>
      </c>
    </row>
    <row r="1138" spans="1:4" x14ac:dyDescent="0.35">
      <c r="A1138">
        <f>VLOOKUP(Health_Care[[#This Row],[Customer ID]],Table6[#All],6,0)</f>
        <v>51</v>
      </c>
      <c r="B1138">
        <f>VLOOKUP(Health_Care[[#This Row],[Customer ID]],Medical_Examinations[],2,0)</f>
        <v>37.729999999999997</v>
      </c>
      <c r="C1138">
        <f>VLOOKUP(Health_Care[[#This Row],[Customer ID]],Medical_Examinations[],4,0)</f>
        <v>7.4</v>
      </c>
      <c r="D1138" s="11">
        <f>VLOOKUP(Health_Care[[#This Row],[Customer ID]],Table6[#All],8,0)</f>
        <v>9877.61</v>
      </c>
    </row>
    <row r="1139" spans="1:4" x14ac:dyDescent="0.35">
      <c r="A1139">
        <f>VLOOKUP(Health_Care[[#This Row],[Customer ID]],Table6[#All],6,0)</f>
        <v>51</v>
      </c>
      <c r="B1139">
        <f>VLOOKUP(Health_Care[[#This Row],[Customer ID]],Medical_Examinations[],2,0)</f>
        <v>40.659999999999997</v>
      </c>
      <c r="C1139">
        <f>VLOOKUP(Health_Care[[#This Row],[Customer ID]],Medical_Examinations[],4,0)</f>
        <v>10.08</v>
      </c>
      <c r="D1139" s="11">
        <f>VLOOKUP(Health_Care[[#This Row],[Customer ID]],Table6[#All],8,0)</f>
        <v>9875.68</v>
      </c>
    </row>
    <row r="1140" spans="1:4" x14ac:dyDescent="0.35">
      <c r="A1140">
        <f>VLOOKUP(Health_Care[[#This Row],[Customer ID]],Table6[#All],6,0)</f>
        <v>51</v>
      </c>
      <c r="B1140">
        <f>VLOOKUP(Health_Care[[#This Row],[Customer ID]],Medical_Examinations[],2,0)</f>
        <v>34.200000000000003</v>
      </c>
      <c r="C1140">
        <f>VLOOKUP(Health_Care[[#This Row],[Customer ID]],Medical_Examinations[],4,0)</f>
        <v>8.58</v>
      </c>
      <c r="D1140" s="11">
        <f>VLOOKUP(Health_Care[[#This Row],[Customer ID]],Table6[#All],8,0)</f>
        <v>9872.7000000000007</v>
      </c>
    </row>
    <row r="1141" spans="1:4" x14ac:dyDescent="0.35">
      <c r="A1141">
        <f>VLOOKUP(Health_Care[[#This Row],[Customer ID]],Table6[#All],6,0)</f>
        <v>24</v>
      </c>
      <c r="B1141">
        <f>VLOOKUP(Health_Care[[#This Row],[Customer ID]],Medical_Examinations[],2,0)</f>
        <v>46.51</v>
      </c>
      <c r="C1141">
        <f>VLOOKUP(Health_Care[[#This Row],[Customer ID]],Medical_Examinations[],4,0)</f>
        <v>5.84</v>
      </c>
      <c r="D1141" s="11">
        <f>VLOOKUP(Health_Care[[#This Row],[Customer ID]],Table6[#All],8,0)</f>
        <v>9870.59</v>
      </c>
    </row>
    <row r="1142" spans="1:4" x14ac:dyDescent="0.35">
      <c r="A1142">
        <f>VLOOKUP(Health_Care[[#This Row],[Customer ID]],Table6[#All],6,0)</f>
        <v>53</v>
      </c>
      <c r="B1142">
        <f>VLOOKUP(Health_Care[[#This Row],[Customer ID]],Medical_Examinations[],2,0)</f>
        <v>28.88</v>
      </c>
      <c r="C1142">
        <f>VLOOKUP(Health_Care[[#This Row],[Customer ID]],Medical_Examinations[],4,0)</f>
        <v>4.8600000000000003</v>
      </c>
      <c r="D1142" s="11">
        <f>VLOOKUP(Health_Care[[#This Row],[Customer ID]],Table6[#All],8,0)</f>
        <v>9869.81</v>
      </c>
    </row>
    <row r="1143" spans="1:4" x14ac:dyDescent="0.35">
      <c r="A1143">
        <f>VLOOKUP(Health_Care[[#This Row],[Customer ID]],Table6[#All],6,0)</f>
        <v>51</v>
      </c>
      <c r="B1143">
        <f>VLOOKUP(Health_Care[[#This Row],[Customer ID]],Medical_Examinations[],2,0)</f>
        <v>33.914999999999999</v>
      </c>
      <c r="C1143">
        <f>VLOOKUP(Health_Care[[#This Row],[Customer ID]],Medical_Examinations[],4,0)</f>
        <v>11.52</v>
      </c>
      <c r="D1143" s="11">
        <f>VLOOKUP(Health_Care[[#This Row],[Customer ID]],Table6[#All],8,0)</f>
        <v>9866.2999999999993</v>
      </c>
    </row>
    <row r="1144" spans="1:4" x14ac:dyDescent="0.35">
      <c r="A1144">
        <f>VLOOKUP(Health_Care[[#This Row],[Customer ID]],Table6[#All],6,0)</f>
        <v>53</v>
      </c>
      <c r="B1144">
        <f>VLOOKUP(Health_Care[[#This Row],[Customer ID]],Medical_Examinations[],2,0)</f>
        <v>24.32</v>
      </c>
      <c r="C1144">
        <f>VLOOKUP(Health_Care[[#This Row],[Customer ID]],Medical_Examinations[],4,0)</f>
        <v>6.15</v>
      </c>
      <c r="D1144" s="11">
        <f>VLOOKUP(Health_Care[[#This Row],[Customer ID]],Table6[#All],8,0)</f>
        <v>9863.4699999999993</v>
      </c>
    </row>
    <row r="1145" spans="1:4" x14ac:dyDescent="0.35">
      <c r="A1145">
        <f>VLOOKUP(Health_Care[[#This Row],[Customer ID]],Table6[#All],6,0)</f>
        <v>51</v>
      </c>
      <c r="B1145">
        <f>VLOOKUP(Health_Care[[#This Row],[Customer ID]],Medical_Examinations[],2,0)</f>
        <v>25.8</v>
      </c>
      <c r="C1145">
        <f>VLOOKUP(Health_Care[[#This Row],[Customer ID]],Medical_Examinations[],4,0)</f>
        <v>9.94</v>
      </c>
      <c r="D1145" s="11">
        <f>VLOOKUP(Health_Care[[#This Row],[Customer ID]],Table6[#All],8,0)</f>
        <v>9861.0300000000007</v>
      </c>
    </row>
    <row r="1146" spans="1:4" x14ac:dyDescent="0.35">
      <c r="A1146">
        <f>VLOOKUP(Health_Care[[#This Row],[Customer ID]],Table6[#All],6,0)</f>
        <v>51</v>
      </c>
      <c r="B1146">
        <f>VLOOKUP(Health_Care[[#This Row],[Customer ID]],Medical_Examinations[],2,0)</f>
        <v>21.56</v>
      </c>
      <c r="C1146">
        <f>VLOOKUP(Health_Care[[#This Row],[Customer ID]],Medical_Examinations[],4,0)</f>
        <v>10.56</v>
      </c>
      <c r="D1146" s="11">
        <f>VLOOKUP(Health_Care[[#This Row],[Customer ID]],Table6[#All],8,0)</f>
        <v>9855.1299999999992</v>
      </c>
    </row>
    <row r="1147" spans="1:4" x14ac:dyDescent="0.35">
      <c r="A1147">
        <f>VLOOKUP(Health_Care[[#This Row],[Customer ID]],Table6[#All],6,0)</f>
        <v>54</v>
      </c>
      <c r="B1147">
        <f>VLOOKUP(Health_Care[[#This Row],[Customer ID]],Medical_Examinations[],2,0)</f>
        <v>31.6</v>
      </c>
      <c r="C1147">
        <f>VLOOKUP(Health_Care[[#This Row],[Customer ID]],Medical_Examinations[],4,0)</f>
        <v>6.79</v>
      </c>
      <c r="D1147" s="11">
        <f>VLOOKUP(Health_Care[[#This Row],[Customer ID]],Table6[#All],8,0)</f>
        <v>9850.43</v>
      </c>
    </row>
    <row r="1148" spans="1:4" x14ac:dyDescent="0.35">
      <c r="A1148">
        <f>VLOOKUP(Health_Care[[#This Row],[Customer ID]],Table6[#All],6,0)</f>
        <v>30</v>
      </c>
      <c r="B1148">
        <f>VLOOKUP(Health_Care[[#This Row],[Customer ID]],Medical_Examinations[],2,0)</f>
        <v>42.93</v>
      </c>
      <c r="C1148">
        <f>VLOOKUP(Health_Care[[#This Row],[Customer ID]],Medical_Examinations[],4,0)</f>
        <v>4.8</v>
      </c>
      <c r="D1148" s="11">
        <f>VLOOKUP(Health_Care[[#This Row],[Customer ID]],Table6[#All],8,0)</f>
        <v>9844.4500000000007</v>
      </c>
    </row>
    <row r="1149" spans="1:4" x14ac:dyDescent="0.35">
      <c r="A1149">
        <f>VLOOKUP(Health_Care[[#This Row],[Customer ID]],Table6[#All],6,0)</f>
        <v>50</v>
      </c>
      <c r="B1149">
        <f>VLOOKUP(Health_Care[[#This Row],[Customer ID]],Medical_Examinations[],2,0)</f>
        <v>26.72</v>
      </c>
      <c r="C1149">
        <f>VLOOKUP(Health_Care[[#This Row],[Customer ID]],Medical_Examinations[],4,0)</f>
        <v>5.75</v>
      </c>
      <c r="D1149" s="11">
        <f>VLOOKUP(Health_Care[[#This Row],[Customer ID]],Table6[#All],8,0)</f>
        <v>9836.2099999999991</v>
      </c>
    </row>
    <row r="1150" spans="1:4" x14ac:dyDescent="0.35">
      <c r="A1150">
        <f>VLOOKUP(Health_Care[[#This Row],[Customer ID]],Table6[#All],6,0)</f>
        <v>50</v>
      </c>
      <c r="B1150">
        <f>VLOOKUP(Health_Care[[#This Row],[Customer ID]],Medical_Examinations[],2,0)</f>
        <v>26.67</v>
      </c>
      <c r="C1150">
        <f>VLOOKUP(Health_Care[[#This Row],[Customer ID]],Medical_Examinations[],4,0)</f>
        <v>5.81</v>
      </c>
      <c r="D1150" s="11">
        <f>VLOOKUP(Health_Care[[#This Row],[Customer ID]],Table6[#All],8,0)</f>
        <v>9819.25</v>
      </c>
    </row>
    <row r="1151" spans="1:4" x14ac:dyDescent="0.35">
      <c r="A1151">
        <f>VLOOKUP(Health_Care[[#This Row],[Customer ID]],Table6[#All],6,0)</f>
        <v>49</v>
      </c>
      <c r="B1151">
        <f>VLOOKUP(Health_Care[[#This Row],[Customer ID]],Medical_Examinations[],2,0)</f>
        <v>42.68</v>
      </c>
      <c r="C1151">
        <f>VLOOKUP(Health_Care[[#This Row],[Customer ID]],Medical_Examinations[],4,0)</f>
        <v>9.2799999999999994</v>
      </c>
      <c r="D1151" s="11">
        <f>VLOOKUP(Health_Care[[#This Row],[Customer ID]],Table6[#All],8,0)</f>
        <v>9800.89</v>
      </c>
    </row>
    <row r="1152" spans="1:4" x14ac:dyDescent="0.35">
      <c r="A1152">
        <f>VLOOKUP(Health_Care[[#This Row],[Customer ID]],Table6[#All],6,0)</f>
        <v>46</v>
      </c>
      <c r="B1152">
        <f>VLOOKUP(Health_Care[[#This Row],[Customer ID]],Medical_Examinations[],2,0)</f>
        <v>24.31</v>
      </c>
      <c r="C1152">
        <f>VLOOKUP(Health_Care[[#This Row],[Customer ID]],Medical_Examinations[],4,0)</f>
        <v>6.37</v>
      </c>
      <c r="D1152" s="11">
        <f>VLOOKUP(Health_Care[[#This Row],[Customer ID]],Table6[#All],8,0)</f>
        <v>9788.8700000000008</v>
      </c>
    </row>
    <row r="1153" spans="1:4" x14ac:dyDescent="0.35">
      <c r="A1153">
        <f>VLOOKUP(Health_Care[[#This Row],[Customer ID]],Table6[#All],6,0)</f>
        <v>26</v>
      </c>
      <c r="B1153">
        <f>VLOOKUP(Health_Care[[#This Row],[Customer ID]],Medical_Examinations[],2,0)</f>
        <v>44.75</v>
      </c>
      <c r="C1153">
        <f>VLOOKUP(Health_Care[[#This Row],[Customer ID]],Medical_Examinations[],4,0)</f>
        <v>5.09</v>
      </c>
      <c r="D1153" s="11">
        <f>VLOOKUP(Health_Care[[#This Row],[Customer ID]],Table6[#All],8,0)</f>
        <v>9787.32</v>
      </c>
    </row>
    <row r="1154" spans="1:4" x14ac:dyDescent="0.35">
      <c r="A1154">
        <f>VLOOKUP(Health_Care[[#This Row],[Customer ID]],Table6[#All],6,0)</f>
        <v>49</v>
      </c>
      <c r="B1154">
        <f>VLOOKUP(Health_Care[[#This Row],[Customer ID]],Medical_Examinations[],2,0)</f>
        <v>30.78</v>
      </c>
      <c r="C1154">
        <f>VLOOKUP(Health_Care[[#This Row],[Customer ID]],Medical_Examinations[],4,0)</f>
        <v>7.94</v>
      </c>
      <c r="D1154" s="11">
        <f>VLOOKUP(Health_Care[[#This Row],[Customer ID]],Table6[#All],8,0)</f>
        <v>9778.35</v>
      </c>
    </row>
    <row r="1155" spans="1:4" x14ac:dyDescent="0.35">
      <c r="A1155">
        <f>VLOOKUP(Health_Care[[#This Row],[Customer ID]],Table6[#All],6,0)</f>
        <v>57</v>
      </c>
      <c r="B1155">
        <f>VLOOKUP(Health_Care[[#This Row],[Customer ID]],Medical_Examinations[],2,0)</f>
        <v>21.86</v>
      </c>
      <c r="C1155">
        <f>VLOOKUP(Health_Care[[#This Row],[Customer ID]],Medical_Examinations[],4,0)</f>
        <v>10.95</v>
      </c>
      <c r="D1155" s="11">
        <f>VLOOKUP(Health_Care[[#This Row],[Customer ID]],Table6[#All],8,0)</f>
        <v>9764.08</v>
      </c>
    </row>
    <row r="1156" spans="1:4" x14ac:dyDescent="0.35">
      <c r="A1156">
        <f>VLOOKUP(Health_Care[[#This Row],[Customer ID]],Table6[#All],6,0)</f>
        <v>21</v>
      </c>
      <c r="B1156">
        <f>VLOOKUP(Health_Care[[#This Row],[Customer ID]],Medical_Examinations[],2,0)</f>
        <v>49.09</v>
      </c>
      <c r="C1156">
        <f>VLOOKUP(Health_Care[[#This Row],[Customer ID]],Medical_Examinations[],4,0)</f>
        <v>6.3</v>
      </c>
      <c r="D1156" s="11">
        <f>VLOOKUP(Health_Care[[#This Row],[Customer ID]],Table6[#All],8,0)</f>
        <v>9753.49</v>
      </c>
    </row>
    <row r="1157" spans="1:4" x14ac:dyDescent="0.35">
      <c r="A1157">
        <f>VLOOKUP(Health_Care[[#This Row],[Customer ID]],Table6[#All],6,0)</f>
        <v>52</v>
      </c>
      <c r="B1157">
        <f>VLOOKUP(Health_Care[[#This Row],[Customer ID]],Medical_Examinations[],2,0)</f>
        <v>47.74</v>
      </c>
      <c r="C1157">
        <f>VLOOKUP(Health_Care[[#This Row],[Customer ID]],Medical_Examinations[],4,0)</f>
        <v>8.0500000000000007</v>
      </c>
      <c r="D1157" s="11">
        <f>VLOOKUP(Health_Care[[#This Row],[Customer ID]],Table6[#All],8,0)</f>
        <v>9748.91</v>
      </c>
    </row>
    <row r="1158" spans="1:4" x14ac:dyDescent="0.35">
      <c r="A1158">
        <f>VLOOKUP(Health_Care[[#This Row],[Customer ID]],Table6[#All],6,0)</f>
        <v>52</v>
      </c>
      <c r="B1158">
        <f>VLOOKUP(Health_Care[[#This Row],[Customer ID]],Medical_Examinations[],2,0)</f>
        <v>30.2</v>
      </c>
      <c r="C1158">
        <f>VLOOKUP(Health_Care[[#This Row],[Customer ID]],Medical_Examinations[],4,0)</f>
        <v>9.8800000000000008</v>
      </c>
      <c r="D1158" s="11">
        <f>VLOOKUP(Health_Care[[#This Row],[Customer ID]],Table6[#All],8,0)</f>
        <v>9724.5300000000007</v>
      </c>
    </row>
    <row r="1159" spans="1:4" x14ac:dyDescent="0.35">
      <c r="A1159">
        <f>VLOOKUP(Health_Care[[#This Row],[Customer ID]],Table6[#All],6,0)</f>
        <v>52</v>
      </c>
      <c r="B1159">
        <f>VLOOKUP(Health_Care[[#This Row],[Customer ID]],Medical_Examinations[],2,0)</f>
        <v>33.25</v>
      </c>
      <c r="C1159">
        <f>VLOOKUP(Health_Care[[#This Row],[Customer ID]],Medical_Examinations[],4,0)</f>
        <v>7.42</v>
      </c>
      <c r="D1159" s="11">
        <f>VLOOKUP(Health_Care[[#This Row],[Customer ID]],Table6[#All],8,0)</f>
        <v>9722.77</v>
      </c>
    </row>
    <row r="1160" spans="1:4" x14ac:dyDescent="0.35">
      <c r="A1160">
        <f>VLOOKUP(Health_Care[[#This Row],[Customer ID]],Table6[#All],6,0)</f>
        <v>47</v>
      </c>
      <c r="B1160">
        <f>VLOOKUP(Health_Care[[#This Row],[Customer ID]],Medical_Examinations[],2,0)</f>
        <v>26.6</v>
      </c>
      <c r="C1160">
        <f>VLOOKUP(Health_Care[[#This Row],[Customer ID]],Medical_Examinations[],4,0)</f>
        <v>8.4499999999999993</v>
      </c>
      <c r="D1160" s="11">
        <f>VLOOKUP(Health_Care[[#This Row],[Customer ID]],Table6[#All],8,0)</f>
        <v>9715.84</v>
      </c>
    </row>
    <row r="1161" spans="1:4" x14ac:dyDescent="0.35">
      <c r="A1161">
        <f>VLOOKUP(Health_Care[[#This Row],[Customer ID]],Table6[#All],6,0)</f>
        <v>50</v>
      </c>
      <c r="B1161">
        <f>VLOOKUP(Health_Care[[#This Row],[Customer ID]],Medical_Examinations[],2,0)</f>
        <v>26.35</v>
      </c>
      <c r="C1161">
        <f>VLOOKUP(Health_Care[[#This Row],[Customer ID]],Medical_Examinations[],4,0)</f>
        <v>6.21</v>
      </c>
      <c r="D1161" s="11">
        <f>VLOOKUP(Health_Care[[#This Row],[Customer ID]],Table6[#All],8,0)</f>
        <v>9710.7099999999991</v>
      </c>
    </row>
    <row r="1162" spans="1:4" x14ac:dyDescent="0.35">
      <c r="A1162">
        <f>VLOOKUP(Health_Care[[#This Row],[Customer ID]],Table6[#All],6,0)</f>
        <v>45</v>
      </c>
      <c r="B1162">
        <f>VLOOKUP(Health_Care[[#This Row],[Customer ID]],Medical_Examinations[],2,0)</f>
        <v>39.994999999999997</v>
      </c>
      <c r="C1162">
        <f>VLOOKUP(Health_Care[[#This Row],[Customer ID]],Medical_Examinations[],4,0)</f>
        <v>4.6500000000000004</v>
      </c>
      <c r="D1162" s="11">
        <f>VLOOKUP(Health_Care[[#This Row],[Customer ID]],Table6[#All],8,0)</f>
        <v>9704.67</v>
      </c>
    </row>
    <row r="1163" spans="1:4" x14ac:dyDescent="0.35">
      <c r="A1163">
        <f>VLOOKUP(Health_Care[[#This Row],[Customer ID]],Table6[#All],6,0)</f>
        <v>58</v>
      </c>
      <c r="B1163">
        <f>VLOOKUP(Health_Care[[#This Row],[Customer ID]],Medical_Examinations[],2,0)</f>
        <v>22.92</v>
      </c>
      <c r="C1163">
        <f>VLOOKUP(Health_Care[[#This Row],[Customer ID]],Medical_Examinations[],4,0)</f>
        <v>5.87</v>
      </c>
      <c r="D1163" s="11">
        <f>VLOOKUP(Health_Care[[#This Row],[Customer ID]],Table6[#All],8,0)</f>
        <v>9698.42</v>
      </c>
    </row>
    <row r="1164" spans="1:4" x14ac:dyDescent="0.35">
      <c r="A1164">
        <f>VLOOKUP(Health_Care[[#This Row],[Customer ID]],Table6[#All],6,0)</f>
        <v>56</v>
      </c>
      <c r="B1164">
        <f>VLOOKUP(Health_Care[[#This Row],[Customer ID]],Medical_Examinations[],2,0)</f>
        <v>24.78</v>
      </c>
      <c r="C1164">
        <f>VLOOKUP(Health_Care[[#This Row],[Customer ID]],Medical_Examinations[],4,0)</f>
        <v>4.24</v>
      </c>
      <c r="D1164" s="11">
        <f>VLOOKUP(Health_Care[[#This Row],[Customer ID]],Table6[#All],8,0)</f>
        <v>9684.2900000000009</v>
      </c>
    </row>
    <row r="1165" spans="1:4" x14ac:dyDescent="0.35">
      <c r="A1165">
        <f>VLOOKUP(Health_Care[[#This Row],[Customer ID]],Table6[#All],6,0)</f>
        <v>41</v>
      </c>
      <c r="B1165">
        <f>VLOOKUP(Health_Care[[#This Row],[Customer ID]],Medical_Examinations[],2,0)</f>
        <v>34.07</v>
      </c>
      <c r="C1165">
        <f>VLOOKUP(Health_Care[[#This Row],[Customer ID]],Medical_Examinations[],4,0)</f>
        <v>7.81</v>
      </c>
      <c r="D1165" s="11">
        <f>VLOOKUP(Health_Care[[#This Row],[Customer ID]],Table6[#All],8,0)</f>
        <v>9664.34</v>
      </c>
    </row>
    <row r="1166" spans="1:4" x14ac:dyDescent="0.35">
      <c r="A1166">
        <f>VLOOKUP(Health_Care[[#This Row],[Customer ID]],Table6[#All],6,0)</f>
        <v>48</v>
      </c>
      <c r="B1166">
        <f>VLOOKUP(Health_Care[[#This Row],[Customer ID]],Medical_Examinations[],2,0)</f>
        <v>30.14</v>
      </c>
      <c r="C1166">
        <f>VLOOKUP(Health_Care[[#This Row],[Customer ID]],Medical_Examinations[],4,0)</f>
        <v>9.85</v>
      </c>
      <c r="D1166" s="11">
        <f>VLOOKUP(Health_Care[[#This Row],[Customer ID]],Table6[#All],8,0)</f>
        <v>9653.81</v>
      </c>
    </row>
    <row r="1167" spans="1:4" x14ac:dyDescent="0.35">
      <c r="A1167">
        <f>VLOOKUP(Health_Care[[#This Row],[Customer ID]],Table6[#All],6,0)</f>
        <v>51</v>
      </c>
      <c r="B1167">
        <f>VLOOKUP(Health_Care[[#This Row],[Customer ID]],Medical_Examinations[],2,0)</f>
        <v>18.05</v>
      </c>
      <c r="C1167">
        <f>VLOOKUP(Health_Care[[#This Row],[Customer ID]],Medical_Examinations[],4,0)</f>
        <v>6.94</v>
      </c>
      <c r="D1167" s="11">
        <f>VLOOKUP(Health_Care[[#This Row],[Customer ID]],Table6[#All],8,0)</f>
        <v>9644.25</v>
      </c>
    </row>
    <row r="1168" spans="1:4" x14ac:dyDescent="0.35">
      <c r="A1168">
        <f>VLOOKUP(Health_Care[[#This Row],[Customer ID]],Table6[#All],6,0)</f>
        <v>52</v>
      </c>
      <c r="B1168">
        <f>VLOOKUP(Health_Care[[#This Row],[Customer ID]],Medical_Examinations[],2,0)</f>
        <v>37.4</v>
      </c>
      <c r="C1168">
        <f>VLOOKUP(Health_Care[[#This Row],[Customer ID]],Medical_Examinations[],4,0)</f>
        <v>11.3</v>
      </c>
      <c r="D1168" s="11">
        <f>VLOOKUP(Health_Care[[#This Row],[Customer ID]],Table6[#All],8,0)</f>
        <v>9634.5400000000009</v>
      </c>
    </row>
    <row r="1169" spans="1:4" x14ac:dyDescent="0.35">
      <c r="A1169">
        <f>VLOOKUP(Health_Care[[#This Row],[Customer ID]],Table6[#All],6,0)</f>
        <v>54</v>
      </c>
      <c r="B1169">
        <f>VLOOKUP(Health_Care[[#This Row],[Customer ID]],Medical_Examinations[],2,0)</f>
        <v>25.75</v>
      </c>
      <c r="C1169">
        <f>VLOOKUP(Health_Care[[#This Row],[Customer ID]],Medical_Examinations[],4,0)</f>
        <v>9.23</v>
      </c>
      <c r="D1169" s="11">
        <f>VLOOKUP(Health_Care[[#This Row],[Customer ID]],Table6[#All],8,0)</f>
        <v>9630.91</v>
      </c>
    </row>
    <row r="1170" spans="1:4" x14ac:dyDescent="0.35">
      <c r="A1170">
        <f>VLOOKUP(Health_Care[[#This Row],[Customer ID]],Table6[#All],6,0)</f>
        <v>50</v>
      </c>
      <c r="B1170">
        <f>VLOOKUP(Health_Care[[#This Row],[Customer ID]],Medical_Examinations[],2,0)</f>
        <v>32.299999999999997</v>
      </c>
      <c r="C1170">
        <f>VLOOKUP(Health_Care[[#This Row],[Customer ID]],Medical_Examinations[],4,0)</f>
        <v>4.37</v>
      </c>
      <c r="D1170" s="11">
        <f>VLOOKUP(Health_Care[[#This Row],[Customer ID]],Table6[#All],8,0)</f>
        <v>9630.4</v>
      </c>
    </row>
    <row r="1171" spans="1:4" x14ac:dyDescent="0.35">
      <c r="A1171">
        <f>VLOOKUP(Health_Care[[#This Row],[Customer ID]],Table6[#All],6,0)</f>
        <v>43</v>
      </c>
      <c r="B1171">
        <f>VLOOKUP(Health_Care[[#This Row],[Customer ID]],Medical_Examinations[],2,0)</f>
        <v>28.61</v>
      </c>
      <c r="C1171">
        <f>VLOOKUP(Health_Care[[#This Row],[Customer ID]],Medical_Examinations[],4,0)</f>
        <v>5.76</v>
      </c>
      <c r="D1171" s="11">
        <f>VLOOKUP(Health_Care[[#This Row],[Customer ID]],Table6[#All],8,0)</f>
        <v>9630.2999999999993</v>
      </c>
    </row>
    <row r="1172" spans="1:4" x14ac:dyDescent="0.35">
      <c r="A1172">
        <f>VLOOKUP(Health_Care[[#This Row],[Customer ID]],Table6[#All],6,0)</f>
        <v>24</v>
      </c>
      <c r="B1172">
        <f>VLOOKUP(Health_Care[[#This Row],[Customer ID]],Medical_Examinations[],2,0)</f>
        <v>45.41</v>
      </c>
      <c r="C1172">
        <f>VLOOKUP(Health_Care[[#This Row],[Customer ID]],Medical_Examinations[],4,0)</f>
        <v>4.96</v>
      </c>
      <c r="D1172" s="11">
        <f>VLOOKUP(Health_Care[[#This Row],[Customer ID]],Table6[#All],8,0)</f>
        <v>9628.7900000000009</v>
      </c>
    </row>
    <row r="1173" spans="1:4" x14ac:dyDescent="0.35">
      <c r="A1173">
        <f>VLOOKUP(Health_Care[[#This Row],[Customer ID]],Table6[#All],6,0)</f>
        <v>52</v>
      </c>
      <c r="B1173">
        <f>VLOOKUP(Health_Care[[#This Row],[Customer ID]],Medical_Examinations[],2,0)</f>
        <v>31.2</v>
      </c>
      <c r="C1173">
        <f>VLOOKUP(Health_Care[[#This Row],[Customer ID]],Medical_Examinations[],4,0)</f>
        <v>11.04</v>
      </c>
      <c r="D1173" s="11">
        <f>VLOOKUP(Health_Care[[#This Row],[Customer ID]],Table6[#All],8,0)</f>
        <v>9625.92</v>
      </c>
    </row>
    <row r="1174" spans="1:4" x14ac:dyDescent="0.35">
      <c r="A1174">
        <f>VLOOKUP(Health_Care[[#This Row],[Customer ID]],Table6[#All],6,0)</f>
        <v>47</v>
      </c>
      <c r="B1174">
        <f>VLOOKUP(Health_Care[[#This Row],[Customer ID]],Medical_Examinations[],2,0)</f>
        <v>29.83</v>
      </c>
      <c r="C1174">
        <f>VLOOKUP(Health_Care[[#This Row],[Customer ID]],Medical_Examinations[],4,0)</f>
        <v>7.81</v>
      </c>
      <c r="D1174" s="11">
        <f>VLOOKUP(Health_Care[[#This Row],[Customer ID]],Table6[#All],8,0)</f>
        <v>9620.33</v>
      </c>
    </row>
    <row r="1175" spans="1:4" x14ac:dyDescent="0.35">
      <c r="A1175">
        <f>VLOOKUP(Health_Care[[#This Row],[Customer ID]],Table6[#All],6,0)</f>
        <v>40</v>
      </c>
      <c r="B1175">
        <f>VLOOKUP(Health_Care[[#This Row],[Customer ID]],Medical_Examinations[],2,0)</f>
        <v>29.06</v>
      </c>
      <c r="C1175">
        <f>VLOOKUP(Health_Care[[#This Row],[Customer ID]],Medical_Examinations[],4,0)</f>
        <v>4.55</v>
      </c>
      <c r="D1175" s="11">
        <f>VLOOKUP(Health_Care[[#This Row],[Customer ID]],Table6[#All],8,0)</f>
        <v>9619.18</v>
      </c>
    </row>
    <row r="1176" spans="1:4" x14ac:dyDescent="0.35">
      <c r="A1176">
        <f>VLOOKUP(Health_Care[[#This Row],[Customer ID]],Table6[#All],6,0)</f>
        <v>50</v>
      </c>
      <c r="B1176">
        <f>VLOOKUP(Health_Care[[#This Row],[Customer ID]],Medical_Examinations[],2,0)</f>
        <v>27.454999999999998</v>
      </c>
      <c r="C1176">
        <f>VLOOKUP(Health_Care[[#This Row],[Customer ID]],Medical_Examinations[],4,0)</f>
        <v>6.13</v>
      </c>
      <c r="D1176" s="11">
        <f>VLOOKUP(Health_Care[[#This Row],[Customer ID]],Table6[#All],8,0)</f>
        <v>9617.66</v>
      </c>
    </row>
    <row r="1177" spans="1:4" x14ac:dyDescent="0.35">
      <c r="A1177">
        <f>VLOOKUP(Health_Care[[#This Row],[Customer ID]],Table6[#All],6,0)</f>
        <v>58</v>
      </c>
      <c r="B1177">
        <f>VLOOKUP(Health_Care[[#This Row],[Customer ID]],Medical_Examinations[],2,0)</f>
        <v>23.01</v>
      </c>
      <c r="C1177">
        <f>VLOOKUP(Health_Care[[#This Row],[Customer ID]],Medical_Examinations[],4,0)</f>
        <v>6.04</v>
      </c>
      <c r="D1177" s="11">
        <f>VLOOKUP(Health_Care[[#This Row],[Customer ID]],Table6[#All],8,0)</f>
        <v>9597.6299999999992</v>
      </c>
    </row>
    <row r="1178" spans="1:4" x14ac:dyDescent="0.35">
      <c r="A1178">
        <f>VLOOKUP(Health_Care[[#This Row],[Customer ID]],Table6[#All],6,0)</f>
        <v>41</v>
      </c>
      <c r="B1178">
        <f>VLOOKUP(Health_Care[[#This Row],[Customer ID]],Medical_Examinations[],2,0)</f>
        <v>31.39</v>
      </c>
      <c r="C1178">
        <f>VLOOKUP(Health_Care[[#This Row],[Customer ID]],Medical_Examinations[],4,0)</f>
        <v>8.85</v>
      </c>
      <c r="D1178" s="11">
        <f>VLOOKUP(Health_Care[[#This Row],[Customer ID]],Table6[#All],8,0)</f>
        <v>9584.0400000000009</v>
      </c>
    </row>
    <row r="1179" spans="1:4" x14ac:dyDescent="0.35">
      <c r="A1179">
        <f>VLOOKUP(Health_Care[[#This Row],[Customer ID]],Table6[#All],6,0)</f>
        <v>49</v>
      </c>
      <c r="B1179">
        <f>VLOOKUP(Health_Care[[#This Row],[Customer ID]],Medical_Examinations[],2,0)</f>
        <v>34.770000000000003</v>
      </c>
      <c r="C1179">
        <f>VLOOKUP(Health_Care[[#This Row],[Customer ID]],Medical_Examinations[],4,0)</f>
        <v>10.54</v>
      </c>
      <c r="D1179" s="11">
        <f>VLOOKUP(Health_Care[[#This Row],[Customer ID]],Table6[#All],8,0)</f>
        <v>9583.89</v>
      </c>
    </row>
    <row r="1180" spans="1:4" x14ac:dyDescent="0.35">
      <c r="A1180">
        <f>VLOOKUP(Health_Care[[#This Row],[Customer ID]],Table6[#All],6,0)</f>
        <v>56</v>
      </c>
      <c r="B1180">
        <f>VLOOKUP(Health_Care[[#This Row],[Customer ID]],Medical_Examinations[],2,0)</f>
        <v>24.48</v>
      </c>
      <c r="C1180">
        <f>VLOOKUP(Health_Care[[#This Row],[Customer ID]],Medical_Examinations[],4,0)</f>
        <v>4.37</v>
      </c>
      <c r="D1180" s="11">
        <f>VLOOKUP(Health_Care[[#This Row],[Customer ID]],Table6[#All],8,0)</f>
        <v>9582.5400000000009</v>
      </c>
    </row>
    <row r="1181" spans="1:4" x14ac:dyDescent="0.35">
      <c r="A1181">
        <f>VLOOKUP(Health_Care[[#This Row],[Customer ID]],Table6[#All],6,0)</f>
        <v>49</v>
      </c>
      <c r="B1181">
        <f>VLOOKUP(Health_Care[[#This Row],[Customer ID]],Medical_Examinations[],2,0)</f>
        <v>22.61</v>
      </c>
      <c r="C1181">
        <f>VLOOKUP(Health_Care[[#This Row],[Customer ID]],Medical_Examinations[],4,0)</f>
        <v>9.6300000000000008</v>
      </c>
      <c r="D1181" s="11">
        <f>VLOOKUP(Health_Care[[#This Row],[Customer ID]],Table6[#All],8,0)</f>
        <v>9566.99</v>
      </c>
    </row>
    <row r="1182" spans="1:4" x14ac:dyDescent="0.35">
      <c r="A1182">
        <f>VLOOKUP(Health_Care[[#This Row],[Customer ID]],Table6[#All],6,0)</f>
        <v>48</v>
      </c>
      <c r="B1182">
        <f>VLOOKUP(Health_Care[[#This Row],[Customer ID]],Medical_Examinations[],2,0)</f>
        <v>34.299999999999997</v>
      </c>
      <c r="C1182">
        <f>VLOOKUP(Health_Care[[#This Row],[Customer ID]],Medical_Examinations[],4,0)</f>
        <v>10.37</v>
      </c>
      <c r="D1182" s="11">
        <f>VLOOKUP(Health_Care[[#This Row],[Customer ID]],Table6[#All],8,0)</f>
        <v>9563.0300000000007</v>
      </c>
    </row>
    <row r="1183" spans="1:4" x14ac:dyDescent="0.35">
      <c r="A1183">
        <f>VLOOKUP(Health_Care[[#This Row],[Customer ID]],Table6[#All],6,0)</f>
        <v>50</v>
      </c>
      <c r="B1183">
        <f>VLOOKUP(Health_Care[[#This Row],[Customer ID]],Medical_Examinations[],2,0)</f>
        <v>46.09</v>
      </c>
      <c r="C1183">
        <f>VLOOKUP(Health_Care[[#This Row],[Customer ID]],Medical_Examinations[],4,0)</f>
        <v>5.44</v>
      </c>
      <c r="D1183" s="11">
        <f>VLOOKUP(Health_Care[[#This Row],[Customer ID]],Table6[#All],8,0)</f>
        <v>9549.57</v>
      </c>
    </row>
    <row r="1184" spans="1:4" x14ac:dyDescent="0.35">
      <c r="A1184">
        <f>VLOOKUP(Health_Care[[#This Row],[Customer ID]],Table6[#All],6,0)</f>
        <v>50</v>
      </c>
      <c r="B1184">
        <f>VLOOKUP(Health_Care[[#This Row],[Customer ID]],Medical_Examinations[],2,0)</f>
        <v>44.744999999999997</v>
      </c>
      <c r="C1184">
        <f>VLOOKUP(Health_Care[[#This Row],[Customer ID]],Medical_Examinations[],4,0)</f>
        <v>5.19</v>
      </c>
      <c r="D1184" s="11">
        <f>VLOOKUP(Health_Care[[#This Row],[Customer ID]],Table6[#All],8,0)</f>
        <v>9541.7000000000007</v>
      </c>
    </row>
    <row r="1185" spans="1:4" x14ac:dyDescent="0.35">
      <c r="A1185">
        <f>VLOOKUP(Health_Care[[#This Row],[Customer ID]],Table6[#All],6,0)</f>
        <v>47</v>
      </c>
      <c r="B1185">
        <f>VLOOKUP(Health_Care[[#This Row],[Customer ID]],Medical_Examinations[],2,0)</f>
        <v>26.33</v>
      </c>
      <c r="C1185">
        <f>VLOOKUP(Health_Care[[#This Row],[Customer ID]],Medical_Examinations[],4,0)</f>
        <v>11.8</v>
      </c>
      <c r="D1185" s="11">
        <f>VLOOKUP(Health_Care[[#This Row],[Customer ID]],Table6[#All],8,0)</f>
        <v>9540.17</v>
      </c>
    </row>
    <row r="1186" spans="1:4" x14ac:dyDescent="0.35">
      <c r="A1186">
        <f>VLOOKUP(Health_Care[[#This Row],[Customer ID]],Table6[#All],6,0)</f>
        <v>49</v>
      </c>
      <c r="B1186">
        <f>VLOOKUP(Health_Care[[#This Row],[Customer ID]],Medical_Examinations[],2,0)</f>
        <v>26.6</v>
      </c>
      <c r="C1186">
        <f>VLOOKUP(Health_Care[[#This Row],[Customer ID]],Medical_Examinations[],4,0)</f>
        <v>8.3800000000000008</v>
      </c>
      <c r="D1186" s="11">
        <f>VLOOKUP(Health_Care[[#This Row],[Customer ID]],Table6[#All],8,0)</f>
        <v>9538.65</v>
      </c>
    </row>
    <row r="1187" spans="1:4" x14ac:dyDescent="0.35">
      <c r="A1187">
        <f>VLOOKUP(Health_Care[[#This Row],[Customer ID]],Table6[#All],6,0)</f>
        <v>51</v>
      </c>
      <c r="B1187">
        <f>VLOOKUP(Health_Care[[#This Row],[Customer ID]],Medical_Examinations[],2,0)</f>
        <v>27.5</v>
      </c>
      <c r="C1187">
        <f>VLOOKUP(Health_Care[[#This Row],[Customer ID]],Medical_Examinations[],4,0)</f>
        <v>7.58</v>
      </c>
      <c r="D1187" s="11">
        <f>VLOOKUP(Health_Care[[#This Row],[Customer ID]],Table6[#All],8,0)</f>
        <v>9528.9</v>
      </c>
    </row>
    <row r="1188" spans="1:4" x14ac:dyDescent="0.35">
      <c r="A1188">
        <f>VLOOKUP(Health_Care[[#This Row],[Customer ID]],Table6[#All],6,0)</f>
        <v>30</v>
      </c>
      <c r="B1188">
        <f>VLOOKUP(Health_Care[[#This Row],[Customer ID]],Medical_Examinations[],2,0)</f>
        <v>41.55</v>
      </c>
      <c r="C1188">
        <f>VLOOKUP(Health_Care[[#This Row],[Customer ID]],Medical_Examinations[],4,0)</f>
        <v>4.6100000000000003</v>
      </c>
      <c r="D1188" s="11">
        <f>VLOOKUP(Health_Care[[#This Row],[Customer ID]],Table6[#All],8,0)</f>
        <v>9507.68</v>
      </c>
    </row>
    <row r="1189" spans="1:4" x14ac:dyDescent="0.35">
      <c r="A1189">
        <f>VLOOKUP(Health_Care[[#This Row],[Customer ID]],Table6[#All],6,0)</f>
        <v>53</v>
      </c>
      <c r="B1189">
        <f>VLOOKUP(Health_Care[[#This Row],[Customer ID]],Medical_Examinations[],2,0)</f>
        <v>41.47</v>
      </c>
      <c r="C1189">
        <f>VLOOKUP(Health_Care[[#This Row],[Customer ID]],Medical_Examinations[],4,0)</f>
        <v>4.7</v>
      </c>
      <c r="D1189" s="11">
        <f>VLOOKUP(Health_Care[[#This Row],[Customer ID]],Table6[#All],8,0)</f>
        <v>9504.31</v>
      </c>
    </row>
    <row r="1190" spans="1:4" x14ac:dyDescent="0.35">
      <c r="A1190">
        <f>VLOOKUP(Health_Care[[#This Row],[Customer ID]],Table6[#All],6,0)</f>
        <v>46</v>
      </c>
      <c r="B1190">
        <f>VLOOKUP(Health_Care[[#This Row],[Customer ID]],Medical_Examinations[],2,0)</f>
        <v>24.795000000000002</v>
      </c>
      <c r="C1190">
        <f>VLOOKUP(Health_Care[[#This Row],[Customer ID]],Medical_Examinations[],4,0)</f>
        <v>6.05</v>
      </c>
      <c r="D1190" s="11">
        <f>VLOOKUP(Health_Care[[#This Row],[Customer ID]],Table6[#All],8,0)</f>
        <v>9500.57</v>
      </c>
    </row>
    <row r="1191" spans="1:4" x14ac:dyDescent="0.35">
      <c r="A1191">
        <f>VLOOKUP(Health_Care[[#This Row],[Customer ID]],Table6[#All],6,0)</f>
        <v>54</v>
      </c>
      <c r="B1191">
        <f>VLOOKUP(Health_Care[[#This Row],[Customer ID]],Medical_Examinations[],2,0)</f>
        <v>29.48</v>
      </c>
      <c r="C1191">
        <f>VLOOKUP(Health_Care[[#This Row],[Customer ID]],Medical_Examinations[],4,0)</f>
        <v>5.63</v>
      </c>
      <c r="D1191" s="11">
        <f>VLOOKUP(Health_Care[[#This Row],[Customer ID]],Table6[#All],8,0)</f>
        <v>9487.64</v>
      </c>
    </row>
    <row r="1192" spans="1:4" x14ac:dyDescent="0.35">
      <c r="A1192">
        <f>VLOOKUP(Health_Care[[#This Row],[Customer ID]],Table6[#All],6,0)</f>
        <v>43</v>
      </c>
      <c r="B1192">
        <f>VLOOKUP(Health_Care[[#This Row],[Customer ID]],Medical_Examinations[],2,0)</f>
        <v>28.09</v>
      </c>
      <c r="C1192">
        <f>VLOOKUP(Health_Care[[#This Row],[Customer ID]],Medical_Examinations[],4,0)</f>
        <v>6.06</v>
      </c>
      <c r="D1192" s="11">
        <f>VLOOKUP(Health_Care[[#This Row],[Customer ID]],Table6[#All],8,0)</f>
        <v>9453.92</v>
      </c>
    </row>
    <row r="1193" spans="1:4" x14ac:dyDescent="0.35">
      <c r="A1193">
        <f>VLOOKUP(Health_Care[[#This Row],[Customer ID]],Table6[#All],6,0)</f>
        <v>35</v>
      </c>
      <c r="B1193">
        <f>VLOOKUP(Health_Care[[#This Row],[Customer ID]],Medical_Examinations[],2,0)</f>
        <v>32.729999999999997</v>
      </c>
      <c r="C1193">
        <f>VLOOKUP(Health_Care[[#This Row],[Customer ID]],Medical_Examinations[],4,0)</f>
        <v>5.19</v>
      </c>
      <c r="D1193" s="11">
        <f>VLOOKUP(Health_Care[[#This Row],[Customer ID]],Table6[#All],8,0)</f>
        <v>9448.42</v>
      </c>
    </row>
    <row r="1194" spans="1:4" x14ac:dyDescent="0.35">
      <c r="A1194">
        <f>VLOOKUP(Health_Care[[#This Row],[Customer ID]],Table6[#All],6,0)</f>
        <v>49</v>
      </c>
      <c r="B1194">
        <f>VLOOKUP(Health_Care[[#This Row],[Customer ID]],Medical_Examinations[],2,0)</f>
        <v>27.36</v>
      </c>
      <c r="C1194">
        <f>VLOOKUP(Health_Care[[#This Row],[Customer ID]],Medical_Examinations[],4,0)</f>
        <v>8.9600000000000009</v>
      </c>
      <c r="D1194" s="11">
        <f>VLOOKUP(Health_Care[[#This Row],[Customer ID]],Table6[#All],8,0)</f>
        <v>9447.3799999999992</v>
      </c>
    </row>
    <row r="1195" spans="1:4" x14ac:dyDescent="0.35">
      <c r="A1195">
        <f>VLOOKUP(Health_Care[[#This Row],[Customer ID]],Table6[#All],6,0)</f>
        <v>48</v>
      </c>
      <c r="B1195">
        <f>VLOOKUP(Health_Care[[#This Row],[Customer ID]],Medical_Examinations[],2,0)</f>
        <v>27.265000000000001</v>
      </c>
      <c r="C1195">
        <f>VLOOKUP(Health_Care[[#This Row],[Customer ID]],Medical_Examinations[],4,0)</f>
        <v>11.39</v>
      </c>
      <c r="D1195" s="11">
        <f>VLOOKUP(Health_Care[[#This Row],[Customer ID]],Table6[#All],8,0)</f>
        <v>9447.25</v>
      </c>
    </row>
    <row r="1196" spans="1:4" x14ac:dyDescent="0.35">
      <c r="A1196">
        <f>VLOOKUP(Health_Care[[#This Row],[Customer ID]],Table6[#All],6,0)</f>
        <v>46</v>
      </c>
      <c r="B1196">
        <f>VLOOKUP(Health_Care[[#This Row],[Customer ID]],Medical_Examinations[],2,0)</f>
        <v>48.07</v>
      </c>
      <c r="C1196">
        <f>VLOOKUP(Health_Care[[#This Row],[Customer ID]],Medical_Examinations[],4,0)</f>
        <v>4.0599999999999996</v>
      </c>
      <c r="D1196" s="11">
        <f>VLOOKUP(Health_Care[[#This Row],[Customer ID]],Table6[#All],8,0)</f>
        <v>9432.93</v>
      </c>
    </row>
    <row r="1197" spans="1:4" x14ac:dyDescent="0.35">
      <c r="A1197">
        <f>VLOOKUP(Health_Care[[#This Row],[Customer ID]],Table6[#All],6,0)</f>
        <v>46</v>
      </c>
      <c r="B1197">
        <f>VLOOKUP(Health_Care[[#This Row],[Customer ID]],Medical_Examinations[],2,0)</f>
        <v>30.8</v>
      </c>
      <c r="C1197">
        <f>VLOOKUP(Health_Care[[#This Row],[Customer ID]],Medical_Examinations[],4,0)</f>
        <v>5.23</v>
      </c>
      <c r="D1197" s="11">
        <f>VLOOKUP(Health_Care[[#This Row],[Customer ID]],Table6[#All],8,0)</f>
        <v>9414.92</v>
      </c>
    </row>
    <row r="1198" spans="1:4" x14ac:dyDescent="0.35">
      <c r="A1198">
        <f>VLOOKUP(Health_Care[[#This Row],[Customer ID]],Table6[#All],6,0)</f>
        <v>46</v>
      </c>
      <c r="B1198">
        <f>VLOOKUP(Health_Care[[#This Row],[Customer ID]],Medical_Examinations[],2,0)</f>
        <v>32.299999999999997</v>
      </c>
      <c r="C1198">
        <f>VLOOKUP(Health_Care[[#This Row],[Customer ID]],Medical_Examinations[],4,0)</f>
        <v>5.05</v>
      </c>
      <c r="D1198" s="11">
        <f>VLOOKUP(Health_Care[[#This Row],[Customer ID]],Table6[#All],8,0)</f>
        <v>9411.01</v>
      </c>
    </row>
    <row r="1199" spans="1:4" x14ac:dyDescent="0.35">
      <c r="A1199">
        <f>VLOOKUP(Health_Care[[#This Row],[Customer ID]],Table6[#All],6,0)</f>
        <v>51</v>
      </c>
      <c r="B1199">
        <f>VLOOKUP(Health_Care[[#This Row],[Customer ID]],Medical_Examinations[],2,0)</f>
        <v>39.700000000000003</v>
      </c>
      <c r="C1199">
        <f>VLOOKUP(Health_Care[[#This Row],[Customer ID]],Medical_Examinations[],4,0)</f>
        <v>7.34</v>
      </c>
      <c r="D1199" s="11">
        <f>VLOOKUP(Health_Care[[#This Row],[Customer ID]],Table6[#All],8,0)</f>
        <v>9391.35</v>
      </c>
    </row>
    <row r="1200" spans="1:4" x14ac:dyDescent="0.35">
      <c r="A1200">
        <f>VLOOKUP(Health_Care[[#This Row],[Customer ID]],Table6[#All],6,0)</f>
        <v>51</v>
      </c>
      <c r="B1200">
        <f>VLOOKUP(Health_Care[[#This Row],[Customer ID]],Medical_Examinations[],2,0)</f>
        <v>35.97</v>
      </c>
      <c r="C1200">
        <f>VLOOKUP(Health_Care[[#This Row],[Customer ID]],Medical_Examinations[],4,0)</f>
        <v>8.1300000000000008</v>
      </c>
      <c r="D1200" s="11">
        <f>VLOOKUP(Health_Care[[#This Row],[Customer ID]],Table6[#All],8,0)</f>
        <v>9386.16</v>
      </c>
    </row>
    <row r="1201" spans="1:4" x14ac:dyDescent="0.35">
      <c r="A1201">
        <f>VLOOKUP(Health_Care[[#This Row],[Customer ID]],Table6[#All],6,0)</f>
        <v>47</v>
      </c>
      <c r="B1201">
        <f>VLOOKUP(Health_Care[[#This Row],[Customer ID]],Medical_Examinations[],2,0)</f>
        <v>25.86</v>
      </c>
      <c r="C1201">
        <f>VLOOKUP(Health_Care[[#This Row],[Customer ID]],Medical_Examinations[],4,0)</f>
        <v>6.68</v>
      </c>
      <c r="D1201" s="11">
        <f>VLOOKUP(Health_Care[[#This Row],[Customer ID]],Table6[#All],8,0)</f>
        <v>9380.75</v>
      </c>
    </row>
    <row r="1202" spans="1:4" x14ac:dyDescent="0.35">
      <c r="A1202">
        <f>VLOOKUP(Health_Care[[#This Row],[Customer ID]],Table6[#All],6,0)</f>
        <v>51</v>
      </c>
      <c r="B1202">
        <f>VLOOKUP(Health_Care[[#This Row],[Customer ID]],Medical_Examinations[],2,0)</f>
        <v>30.03</v>
      </c>
      <c r="C1202">
        <f>VLOOKUP(Health_Care[[#This Row],[Customer ID]],Medical_Examinations[],4,0)</f>
        <v>11.51</v>
      </c>
      <c r="D1202" s="11">
        <f>VLOOKUP(Health_Care[[#This Row],[Customer ID]],Table6[#All],8,0)</f>
        <v>9377.9</v>
      </c>
    </row>
    <row r="1203" spans="1:4" x14ac:dyDescent="0.35">
      <c r="A1203">
        <f>VLOOKUP(Health_Care[[#This Row],[Customer ID]],Table6[#All],6,0)</f>
        <v>53</v>
      </c>
      <c r="B1203">
        <f>VLOOKUP(Health_Care[[#This Row],[Customer ID]],Medical_Examinations[],2,0)</f>
        <v>25.76</v>
      </c>
      <c r="C1203">
        <f>VLOOKUP(Health_Care[[#This Row],[Customer ID]],Medical_Examinations[],4,0)</f>
        <v>6.02</v>
      </c>
      <c r="D1203" s="11">
        <f>VLOOKUP(Health_Care[[#This Row],[Customer ID]],Table6[#All],8,0)</f>
        <v>9377.4500000000007</v>
      </c>
    </row>
    <row r="1204" spans="1:4" x14ac:dyDescent="0.35">
      <c r="A1204">
        <f>VLOOKUP(Health_Care[[#This Row],[Customer ID]],Table6[#All],6,0)</f>
        <v>51</v>
      </c>
      <c r="B1204">
        <f>VLOOKUP(Health_Care[[#This Row],[Customer ID]],Medical_Examinations[],2,0)</f>
        <v>22.42</v>
      </c>
      <c r="C1204">
        <f>VLOOKUP(Health_Care[[#This Row],[Customer ID]],Medical_Examinations[],4,0)</f>
        <v>7.96</v>
      </c>
      <c r="D1204" s="11">
        <f>VLOOKUP(Health_Care[[#This Row],[Customer ID]],Table6[#All],8,0)</f>
        <v>9361.33</v>
      </c>
    </row>
    <row r="1205" spans="1:4" x14ac:dyDescent="0.35">
      <c r="A1205">
        <f>VLOOKUP(Health_Care[[#This Row],[Customer ID]],Table6[#All],6,0)</f>
        <v>34</v>
      </c>
      <c r="B1205">
        <f>VLOOKUP(Health_Care[[#This Row],[Customer ID]],Medical_Examinations[],2,0)</f>
        <v>33.18</v>
      </c>
      <c r="C1205">
        <f>VLOOKUP(Health_Care[[#This Row],[Customer ID]],Medical_Examinations[],4,0)</f>
        <v>6.01</v>
      </c>
      <c r="D1205" s="11">
        <f>VLOOKUP(Health_Care[[#This Row],[Customer ID]],Table6[#All],8,0)</f>
        <v>9344.2000000000007</v>
      </c>
    </row>
    <row r="1206" spans="1:4" x14ac:dyDescent="0.35">
      <c r="A1206">
        <f>VLOOKUP(Health_Care[[#This Row],[Customer ID]],Table6[#All],6,0)</f>
        <v>26</v>
      </c>
      <c r="B1206">
        <f>VLOOKUP(Health_Care[[#This Row],[Customer ID]],Medical_Examinations[],2,0)</f>
        <v>43.04</v>
      </c>
      <c r="C1206">
        <f>VLOOKUP(Health_Care[[#This Row],[Customer ID]],Medical_Examinations[],4,0)</f>
        <v>5.9</v>
      </c>
      <c r="D1206" s="11">
        <f>VLOOKUP(Health_Care[[#This Row],[Customer ID]],Table6[#All],8,0)</f>
        <v>9338.61</v>
      </c>
    </row>
    <row r="1207" spans="1:4" x14ac:dyDescent="0.35">
      <c r="A1207">
        <f>VLOOKUP(Health_Care[[#This Row],[Customer ID]],Table6[#All],6,0)</f>
        <v>34</v>
      </c>
      <c r="B1207">
        <f>VLOOKUP(Health_Care[[#This Row],[Customer ID]],Medical_Examinations[],2,0)</f>
        <v>34.15</v>
      </c>
      <c r="C1207">
        <f>VLOOKUP(Health_Care[[#This Row],[Customer ID]],Medical_Examinations[],4,0)</f>
        <v>4.49</v>
      </c>
      <c r="D1207" s="11">
        <f>VLOOKUP(Health_Care[[#This Row],[Customer ID]],Table6[#All],8,0)</f>
        <v>9320.26</v>
      </c>
    </row>
    <row r="1208" spans="1:4" x14ac:dyDescent="0.35">
      <c r="A1208">
        <f>VLOOKUP(Health_Care[[#This Row],[Customer ID]],Table6[#All],6,0)</f>
        <v>45</v>
      </c>
      <c r="B1208">
        <f>VLOOKUP(Health_Care[[#This Row],[Customer ID]],Medical_Examinations[],2,0)</f>
        <v>25.78</v>
      </c>
      <c r="C1208">
        <f>VLOOKUP(Health_Care[[#This Row],[Customer ID]],Medical_Examinations[],4,0)</f>
        <v>6.25</v>
      </c>
      <c r="D1208" s="11">
        <f>VLOOKUP(Health_Care[[#This Row],[Customer ID]],Table6[#All],8,0)</f>
        <v>9315.41</v>
      </c>
    </row>
    <row r="1209" spans="1:4" x14ac:dyDescent="0.35">
      <c r="A1209">
        <f>VLOOKUP(Health_Care[[#This Row],[Customer ID]],Table6[#All],6,0)</f>
        <v>60</v>
      </c>
      <c r="B1209">
        <f>VLOOKUP(Health_Care[[#This Row],[Customer ID]],Medical_Examinations[],2,0)</f>
        <v>21.02</v>
      </c>
      <c r="C1209">
        <f>VLOOKUP(Health_Care[[#This Row],[Customer ID]],Medical_Examinations[],4,0)</f>
        <v>9.6199999999999992</v>
      </c>
      <c r="D1209" s="11">
        <f>VLOOKUP(Health_Care[[#This Row],[Customer ID]],Table6[#All],8,0)</f>
        <v>9310.81</v>
      </c>
    </row>
    <row r="1210" spans="1:4" x14ac:dyDescent="0.35">
      <c r="A1210">
        <f>VLOOKUP(Health_Care[[#This Row],[Customer ID]],Table6[#All],6,0)</f>
        <v>49</v>
      </c>
      <c r="B1210">
        <f>VLOOKUP(Health_Care[[#This Row],[Customer ID]],Medical_Examinations[],2,0)</f>
        <v>37.51</v>
      </c>
      <c r="C1210">
        <f>VLOOKUP(Health_Care[[#This Row],[Customer ID]],Medical_Examinations[],4,0)</f>
        <v>11.06</v>
      </c>
      <c r="D1210" s="11">
        <f>VLOOKUP(Health_Care[[#This Row],[Customer ID]],Table6[#All],8,0)</f>
        <v>9304.7000000000007</v>
      </c>
    </row>
    <row r="1211" spans="1:4" x14ac:dyDescent="0.35">
      <c r="A1211">
        <f>VLOOKUP(Health_Care[[#This Row],[Customer ID]],Table6[#All],6,0)</f>
        <v>46</v>
      </c>
      <c r="B1211">
        <f>VLOOKUP(Health_Care[[#This Row],[Customer ID]],Medical_Examinations[],2,0)</f>
        <v>25.745000000000001</v>
      </c>
      <c r="C1211">
        <f>VLOOKUP(Health_Care[[#This Row],[Customer ID]],Medical_Examinations[],4,0)</f>
        <v>6.11</v>
      </c>
      <c r="D1211" s="11">
        <f>VLOOKUP(Health_Care[[#This Row],[Customer ID]],Table6[#All],8,0)</f>
        <v>9301.89</v>
      </c>
    </row>
    <row r="1212" spans="1:4" x14ac:dyDescent="0.35">
      <c r="A1212">
        <f>VLOOKUP(Health_Care[[#This Row],[Customer ID]],Table6[#All],6,0)</f>
        <v>49</v>
      </c>
      <c r="B1212">
        <f>VLOOKUP(Health_Care[[#This Row],[Customer ID]],Medical_Examinations[],2,0)</f>
        <v>31.35</v>
      </c>
      <c r="C1212">
        <f>VLOOKUP(Health_Care[[#This Row],[Customer ID]],Medical_Examinations[],4,0)</f>
        <v>11.49</v>
      </c>
      <c r="D1212" s="11">
        <f>VLOOKUP(Health_Care[[#This Row],[Customer ID]],Table6[#All],8,0)</f>
        <v>9290.14</v>
      </c>
    </row>
    <row r="1213" spans="1:4" x14ac:dyDescent="0.35">
      <c r="A1213">
        <f>VLOOKUP(Health_Care[[#This Row],[Customer ID]],Table6[#All],6,0)</f>
        <v>49</v>
      </c>
      <c r="B1213">
        <f>VLOOKUP(Health_Care[[#This Row],[Customer ID]],Medical_Examinations[],2,0)</f>
        <v>29.83</v>
      </c>
      <c r="C1213">
        <f>VLOOKUP(Health_Care[[#This Row],[Customer ID]],Medical_Examinations[],4,0)</f>
        <v>8.68</v>
      </c>
      <c r="D1213" s="11">
        <f>VLOOKUP(Health_Care[[#This Row],[Customer ID]],Table6[#All],8,0)</f>
        <v>9288.0300000000007</v>
      </c>
    </row>
    <row r="1214" spans="1:4" x14ac:dyDescent="0.35">
      <c r="A1214">
        <f>VLOOKUP(Health_Care[[#This Row],[Customer ID]],Table6[#All],6,0)</f>
        <v>53</v>
      </c>
      <c r="B1214">
        <f>VLOOKUP(Health_Care[[#This Row],[Customer ID]],Medical_Examinations[],2,0)</f>
        <v>25.49</v>
      </c>
      <c r="C1214">
        <f>VLOOKUP(Health_Care[[#This Row],[Customer ID]],Medical_Examinations[],4,0)</f>
        <v>5.68</v>
      </c>
      <c r="D1214" s="11">
        <f>VLOOKUP(Health_Care[[#This Row],[Customer ID]],Table6[#All],8,0)</f>
        <v>9285.8700000000008</v>
      </c>
    </row>
    <row r="1215" spans="1:4" x14ac:dyDescent="0.35">
      <c r="A1215">
        <f>VLOOKUP(Health_Care[[#This Row],[Customer ID]],Table6[#All],6,0)</f>
        <v>51</v>
      </c>
      <c r="B1215">
        <f>VLOOKUP(Health_Care[[#This Row],[Customer ID]],Medical_Examinations[],2,0)</f>
        <v>34.1</v>
      </c>
      <c r="C1215">
        <f>VLOOKUP(Health_Care[[#This Row],[Customer ID]],Medical_Examinations[],4,0)</f>
        <v>8.4499999999999993</v>
      </c>
      <c r="D1215" s="11">
        <f>VLOOKUP(Health_Care[[#This Row],[Customer ID]],Table6[#All],8,0)</f>
        <v>9283.56</v>
      </c>
    </row>
    <row r="1216" spans="1:4" x14ac:dyDescent="0.35">
      <c r="A1216">
        <f>VLOOKUP(Health_Care[[#This Row],[Customer ID]],Table6[#All],6,0)</f>
        <v>49</v>
      </c>
      <c r="B1216">
        <f>VLOOKUP(Health_Care[[#This Row],[Customer ID]],Medical_Examinations[],2,0)</f>
        <v>25.84</v>
      </c>
      <c r="C1216">
        <f>VLOOKUP(Health_Care[[#This Row],[Customer ID]],Medical_Examinations[],4,0)</f>
        <v>8.51</v>
      </c>
      <c r="D1216" s="11">
        <f>VLOOKUP(Health_Care[[#This Row],[Customer ID]],Table6[#All],8,0)</f>
        <v>9282.48</v>
      </c>
    </row>
    <row r="1217" spans="1:4" x14ac:dyDescent="0.35">
      <c r="A1217">
        <f>VLOOKUP(Health_Care[[#This Row],[Customer ID]],Table6[#All],6,0)</f>
        <v>51</v>
      </c>
      <c r="B1217">
        <f>VLOOKUP(Health_Care[[#This Row],[Customer ID]],Medical_Examinations[],2,0)</f>
        <v>20.6</v>
      </c>
      <c r="C1217">
        <f>VLOOKUP(Health_Care[[#This Row],[Customer ID]],Medical_Examinations[],4,0)</f>
        <v>7.62</v>
      </c>
      <c r="D1217" s="11">
        <f>VLOOKUP(Health_Care[[#This Row],[Customer ID]],Table6[#All],8,0)</f>
        <v>9264.7999999999993</v>
      </c>
    </row>
    <row r="1218" spans="1:4" x14ac:dyDescent="0.35">
      <c r="A1218">
        <f>VLOOKUP(Health_Care[[#This Row],[Customer ID]],Table6[#All],6,0)</f>
        <v>48</v>
      </c>
      <c r="B1218">
        <f>VLOOKUP(Health_Care[[#This Row],[Customer ID]],Medical_Examinations[],2,0)</f>
        <v>28.88</v>
      </c>
      <c r="C1218">
        <f>VLOOKUP(Health_Care[[#This Row],[Customer ID]],Medical_Examinations[],4,0)</f>
        <v>10.18</v>
      </c>
      <c r="D1218" s="11">
        <f>VLOOKUP(Health_Care[[#This Row],[Customer ID]],Table6[#All],8,0)</f>
        <v>9249.5</v>
      </c>
    </row>
    <row r="1219" spans="1:4" x14ac:dyDescent="0.35">
      <c r="A1219">
        <f>VLOOKUP(Health_Care[[#This Row],[Customer ID]],Table6[#All],6,0)</f>
        <v>42</v>
      </c>
      <c r="B1219">
        <f>VLOOKUP(Health_Care[[#This Row],[Customer ID]],Medical_Examinations[],2,0)</f>
        <v>28.24</v>
      </c>
      <c r="C1219">
        <f>VLOOKUP(Health_Care[[#This Row],[Customer ID]],Medical_Examinations[],4,0)</f>
        <v>5.36</v>
      </c>
      <c r="D1219" s="11">
        <f>VLOOKUP(Health_Care[[#This Row],[Customer ID]],Table6[#All],8,0)</f>
        <v>9247.94</v>
      </c>
    </row>
    <row r="1220" spans="1:4" x14ac:dyDescent="0.35">
      <c r="A1220">
        <f>VLOOKUP(Health_Care[[#This Row],[Customer ID]],Table6[#All],6,0)</f>
        <v>47</v>
      </c>
      <c r="B1220">
        <f>VLOOKUP(Health_Care[[#This Row],[Customer ID]],Medical_Examinations[],2,0)</f>
        <v>25.46</v>
      </c>
      <c r="C1220">
        <f>VLOOKUP(Health_Care[[#This Row],[Customer ID]],Medical_Examinations[],4,0)</f>
        <v>11.78</v>
      </c>
      <c r="D1220" s="11">
        <f>VLOOKUP(Health_Care[[#This Row],[Customer ID]],Table6[#All],8,0)</f>
        <v>9225.26</v>
      </c>
    </row>
    <row r="1221" spans="1:4" x14ac:dyDescent="0.35">
      <c r="A1221">
        <f>VLOOKUP(Health_Care[[#This Row],[Customer ID]],Table6[#All],6,0)</f>
        <v>41</v>
      </c>
      <c r="B1221">
        <f>VLOOKUP(Health_Care[[#This Row],[Customer ID]],Medical_Examinations[],2,0)</f>
        <v>29.64</v>
      </c>
      <c r="C1221">
        <f>VLOOKUP(Health_Care[[#This Row],[Customer ID]],Medical_Examinations[],4,0)</f>
        <v>10.82</v>
      </c>
      <c r="D1221" s="11">
        <f>VLOOKUP(Health_Care[[#This Row],[Customer ID]],Table6[#All],8,0)</f>
        <v>9222.4</v>
      </c>
    </row>
    <row r="1222" spans="1:4" x14ac:dyDescent="0.35">
      <c r="A1222">
        <f>VLOOKUP(Health_Care[[#This Row],[Customer ID]],Table6[#All],6,0)</f>
        <v>36</v>
      </c>
      <c r="B1222">
        <f>VLOOKUP(Health_Care[[#This Row],[Customer ID]],Medical_Examinations[],2,0)</f>
        <v>31.27</v>
      </c>
      <c r="C1222">
        <f>VLOOKUP(Health_Care[[#This Row],[Customer ID]],Medical_Examinations[],4,0)</f>
        <v>7.73</v>
      </c>
      <c r="D1222" s="11">
        <f>VLOOKUP(Health_Care[[#This Row],[Customer ID]],Table6[#All],8,0)</f>
        <v>9210.06</v>
      </c>
    </row>
    <row r="1223" spans="1:4" x14ac:dyDescent="0.35">
      <c r="A1223">
        <f>VLOOKUP(Health_Care[[#This Row],[Customer ID]],Table6[#All],6,0)</f>
        <v>46</v>
      </c>
      <c r="B1223">
        <f>VLOOKUP(Health_Care[[#This Row],[Customer ID]],Medical_Examinations[],2,0)</f>
        <v>19.95</v>
      </c>
      <c r="C1223">
        <f>VLOOKUP(Health_Care[[#This Row],[Customer ID]],Medical_Examinations[],4,0)</f>
        <v>6.24</v>
      </c>
      <c r="D1223" s="11">
        <f>VLOOKUP(Health_Care[[#This Row],[Customer ID]],Table6[#All],8,0)</f>
        <v>9193.84</v>
      </c>
    </row>
    <row r="1224" spans="1:4" x14ac:dyDescent="0.35">
      <c r="A1224">
        <f>VLOOKUP(Health_Care[[#This Row],[Customer ID]],Table6[#All],6,0)</f>
        <v>49</v>
      </c>
      <c r="B1224">
        <f>VLOOKUP(Health_Care[[#This Row],[Customer ID]],Medical_Examinations[],2,0)</f>
        <v>21.3</v>
      </c>
      <c r="C1224">
        <f>VLOOKUP(Health_Care[[#This Row],[Customer ID]],Medical_Examinations[],4,0)</f>
        <v>10.42</v>
      </c>
      <c r="D1224" s="11">
        <f>VLOOKUP(Health_Care[[#This Row],[Customer ID]],Table6[#All],8,0)</f>
        <v>9182.17</v>
      </c>
    </row>
    <row r="1225" spans="1:4" x14ac:dyDescent="0.35">
      <c r="A1225">
        <f>VLOOKUP(Health_Care[[#This Row],[Customer ID]],Table6[#All],6,0)</f>
        <v>51</v>
      </c>
      <c r="B1225">
        <f>VLOOKUP(Health_Care[[#This Row],[Customer ID]],Medical_Examinations[],2,0)</f>
        <v>31.635000000000002</v>
      </c>
      <c r="C1225">
        <f>VLOOKUP(Health_Care[[#This Row],[Customer ID]],Medical_Examinations[],4,0)</f>
        <v>11.11</v>
      </c>
      <c r="D1225" s="11">
        <f>VLOOKUP(Health_Care[[#This Row],[Customer ID]],Table6[#All],8,0)</f>
        <v>9174.14</v>
      </c>
    </row>
    <row r="1226" spans="1:4" x14ac:dyDescent="0.35">
      <c r="A1226">
        <f>VLOOKUP(Health_Care[[#This Row],[Customer ID]],Table6[#All],6,0)</f>
        <v>52</v>
      </c>
      <c r="B1226">
        <f>VLOOKUP(Health_Care[[#This Row],[Customer ID]],Medical_Examinations[],2,0)</f>
        <v>23.9</v>
      </c>
      <c r="C1226">
        <f>VLOOKUP(Health_Care[[#This Row],[Customer ID]],Medical_Examinations[],4,0)</f>
        <v>7.67</v>
      </c>
      <c r="D1226" s="11">
        <f>VLOOKUP(Health_Care[[#This Row],[Customer ID]],Table6[#All],8,0)</f>
        <v>9171.75</v>
      </c>
    </row>
    <row r="1227" spans="1:4" x14ac:dyDescent="0.35">
      <c r="A1227">
        <f>VLOOKUP(Health_Care[[#This Row],[Customer ID]],Table6[#All],6,0)</f>
        <v>32</v>
      </c>
      <c r="B1227">
        <f>VLOOKUP(Health_Care[[#This Row],[Customer ID]],Medical_Examinations[],2,0)</f>
        <v>34.15</v>
      </c>
      <c r="C1227">
        <f>VLOOKUP(Health_Care[[#This Row],[Customer ID]],Medical_Examinations[],4,0)</f>
        <v>6.15</v>
      </c>
      <c r="D1227" s="11">
        <f>VLOOKUP(Health_Care[[#This Row],[Customer ID]],Table6[#All],8,0)</f>
        <v>9159.51</v>
      </c>
    </row>
    <row r="1228" spans="1:4" x14ac:dyDescent="0.35">
      <c r="A1228">
        <f>VLOOKUP(Health_Care[[#This Row],[Customer ID]],Table6[#All],6,0)</f>
        <v>40</v>
      </c>
      <c r="B1228">
        <f>VLOOKUP(Health_Care[[#This Row],[Customer ID]],Medical_Examinations[],2,0)</f>
        <v>28.71</v>
      </c>
      <c r="C1228">
        <f>VLOOKUP(Health_Care[[#This Row],[Customer ID]],Medical_Examinations[],4,0)</f>
        <v>5.71</v>
      </c>
      <c r="D1228" s="11">
        <f>VLOOKUP(Health_Care[[#This Row],[Customer ID]],Table6[#All],8,0)</f>
        <v>9147.5</v>
      </c>
    </row>
    <row r="1229" spans="1:4" x14ac:dyDescent="0.35">
      <c r="A1229">
        <f>VLOOKUP(Health_Care[[#This Row],[Customer ID]],Table6[#All],6,0)</f>
        <v>52</v>
      </c>
      <c r="B1229">
        <f>VLOOKUP(Health_Care[[#This Row],[Customer ID]],Medical_Examinations[],2,0)</f>
        <v>36.700000000000003</v>
      </c>
      <c r="C1229">
        <f>VLOOKUP(Health_Care[[#This Row],[Customer ID]],Medical_Examinations[],4,0)</f>
        <v>8.6999999999999993</v>
      </c>
      <c r="D1229" s="11">
        <f>VLOOKUP(Health_Care[[#This Row],[Customer ID]],Table6[#All],8,0)</f>
        <v>9144.57</v>
      </c>
    </row>
    <row r="1230" spans="1:4" x14ac:dyDescent="0.35">
      <c r="A1230">
        <f>VLOOKUP(Health_Care[[#This Row],[Customer ID]],Table6[#All],6,0)</f>
        <v>52</v>
      </c>
      <c r="B1230">
        <f>VLOOKUP(Health_Care[[#This Row],[Customer ID]],Medical_Examinations[],2,0)</f>
        <v>34.1</v>
      </c>
      <c r="C1230">
        <f>VLOOKUP(Health_Care[[#This Row],[Customer ID]],Medical_Examinations[],4,0)</f>
        <v>9.0399999999999991</v>
      </c>
      <c r="D1230" s="11">
        <f>VLOOKUP(Health_Care[[#This Row],[Customer ID]],Table6[#All],8,0)</f>
        <v>9140.9500000000007</v>
      </c>
    </row>
    <row r="1231" spans="1:4" x14ac:dyDescent="0.35">
      <c r="A1231">
        <f>VLOOKUP(Health_Care[[#This Row],[Customer ID]],Table6[#All],6,0)</f>
        <v>45</v>
      </c>
      <c r="B1231">
        <f>VLOOKUP(Health_Care[[#This Row],[Customer ID]],Medical_Examinations[],2,0)</f>
        <v>25.7</v>
      </c>
      <c r="C1231">
        <f>VLOOKUP(Health_Care[[#This Row],[Customer ID]],Medical_Examinations[],4,0)</f>
        <v>5.61</v>
      </c>
      <c r="D1231" s="11">
        <f>VLOOKUP(Health_Care[[#This Row],[Customer ID]],Table6[#All],8,0)</f>
        <v>9101.7999999999993</v>
      </c>
    </row>
    <row r="1232" spans="1:4" x14ac:dyDescent="0.35">
      <c r="A1232">
        <f>VLOOKUP(Health_Care[[#This Row],[Customer ID]],Table6[#All],6,0)</f>
        <v>57</v>
      </c>
      <c r="B1232">
        <f>VLOOKUP(Health_Care[[#This Row],[Customer ID]],Medical_Examinations[],2,0)</f>
        <v>21.68</v>
      </c>
      <c r="C1232">
        <f>VLOOKUP(Health_Care[[#This Row],[Customer ID]],Medical_Examinations[],4,0)</f>
        <v>8.1199999999999992</v>
      </c>
      <c r="D1232" s="11">
        <f>VLOOKUP(Health_Care[[#This Row],[Customer ID]],Table6[#All],8,0)</f>
        <v>9095.94</v>
      </c>
    </row>
    <row r="1233" spans="1:4" x14ac:dyDescent="0.35">
      <c r="A1233">
        <f>VLOOKUP(Health_Care[[#This Row],[Customer ID]],Table6[#All],6,0)</f>
        <v>45</v>
      </c>
      <c r="B1233">
        <f>VLOOKUP(Health_Care[[#This Row],[Customer ID]],Medical_Examinations[],2,0)</f>
        <v>25.175000000000001</v>
      </c>
      <c r="C1233">
        <f>VLOOKUP(Health_Care[[#This Row],[Customer ID]],Medical_Examinations[],4,0)</f>
        <v>4.74</v>
      </c>
      <c r="D1233" s="11">
        <f>VLOOKUP(Health_Care[[#This Row],[Customer ID]],Table6[#All],8,0)</f>
        <v>9095.07</v>
      </c>
    </row>
    <row r="1234" spans="1:4" x14ac:dyDescent="0.35">
      <c r="A1234">
        <f>VLOOKUP(Health_Care[[#This Row],[Customer ID]],Table6[#All],6,0)</f>
        <v>50</v>
      </c>
      <c r="B1234">
        <f>VLOOKUP(Health_Care[[#This Row],[Customer ID]],Medical_Examinations[],2,0)</f>
        <v>44.77</v>
      </c>
      <c r="C1234">
        <f>VLOOKUP(Health_Care[[#This Row],[Customer ID]],Medical_Examinations[],4,0)</f>
        <v>4.0599999999999996</v>
      </c>
      <c r="D1234" s="11">
        <f>VLOOKUP(Health_Care[[#This Row],[Customer ID]],Table6[#All],8,0)</f>
        <v>9058.73</v>
      </c>
    </row>
    <row r="1235" spans="1:4" x14ac:dyDescent="0.35">
      <c r="A1235">
        <f>VLOOKUP(Health_Care[[#This Row],[Customer ID]],Table6[#All],6,0)</f>
        <v>50</v>
      </c>
      <c r="B1235">
        <f>VLOOKUP(Health_Care[[#This Row],[Customer ID]],Medical_Examinations[],2,0)</f>
        <v>37.07</v>
      </c>
      <c r="C1235">
        <f>VLOOKUP(Health_Care[[#This Row],[Customer ID]],Medical_Examinations[],4,0)</f>
        <v>5.69</v>
      </c>
      <c r="D1235" s="11">
        <f>VLOOKUP(Health_Care[[#This Row],[Customer ID]],Table6[#All],8,0)</f>
        <v>9048.0300000000007</v>
      </c>
    </row>
    <row r="1236" spans="1:4" x14ac:dyDescent="0.35">
      <c r="A1236">
        <f>VLOOKUP(Health_Care[[#This Row],[Customer ID]],Table6[#All],6,0)</f>
        <v>29</v>
      </c>
      <c r="B1236">
        <f>VLOOKUP(Health_Care[[#This Row],[Customer ID]],Medical_Examinations[],2,0)</f>
        <v>39.799999999999997</v>
      </c>
      <c r="C1236">
        <f>VLOOKUP(Health_Care[[#This Row],[Customer ID]],Medical_Examinations[],4,0)</f>
        <v>5.66</v>
      </c>
      <c r="D1236" s="11">
        <f>VLOOKUP(Health_Care[[#This Row],[Customer ID]],Table6[#All],8,0)</f>
        <v>9010.2000000000007</v>
      </c>
    </row>
    <row r="1237" spans="1:4" x14ac:dyDescent="0.35">
      <c r="A1237">
        <f>VLOOKUP(Health_Care[[#This Row],[Customer ID]],Table6[#All],6,0)</f>
        <v>43</v>
      </c>
      <c r="B1237">
        <f>VLOOKUP(Health_Care[[#This Row],[Customer ID]],Medical_Examinations[],2,0)</f>
        <v>26.36</v>
      </c>
      <c r="C1237">
        <f>VLOOKUP(Health_Care[[#This Row],[Customer ID]],Medical_Examinations[],4,0)</f>
        <v>4.32</v>
      </c>
      <c r="D1237" s="11">
        <f>VLOOKUP(Health_Care[[#This Row],[Customer ID]],Table6[#All],8,0)</f>
        <v>8998.43</v>
      </c>
    </row>
    <row r="1238" spans="1:4" x14ac:dyDescent="0.35">
      <c r="A1238">
        <f>VLOOKUP(Health_Care[[#This Row],[Customer ID]],Table6[#All],6,0)</f>
        <v>49</v>
      </c>
      <c r="B1238">
        <f>VLOOKUP(Health_Care[[#This Row],[Customer ID]],Medical_Examinations[],2,0)</f>
        <v>29.925000000000001</v>
      </c>
      <c r="C1238">
        <f>VLOOKUP(Health_Care[[#This Row],[Customer ID]],Medical_Examinations[],4,0)</f>
        <v>8.2899999999999991</v>
      </c>
      <c r="D1238" s="11">
        <f>VLOOKUP(Health_Care[[#This Row],[Customer ID]],Table6[#All],8,0)</f>
        <v>8988.16</v>
      </c>
    </row>
    <row r="1239" spans="1:4" x14ac:dyDescent="0.35">
      <c r="A1239">
        <f>VLOOKUP(Health_Care[[#This Row],[Customer ID]],Table6[#All],6,0)</f>
        <v>48</v>
      </c>
      <c r="B1239">
        <f>VLOOKUP(Health_Care[[#This Row],[Customer ID]],Medical_Examinations[],2,0)</f>
        <v>37.29</v>
      </c>
      <c r="C1239">
        <f>VLOOKUP(Health_Care[[#This Row],[Customer ID]],Medical_Examinations[],4,0)</f>
        <v>10.46</v>
      </c>
      <c r="D1239" s="11">
        <f>VLOOKUP(Health_Care[[#This Row],[Customer ID]],Table6[#All],8,0)</f>
        <v>8978.19</v>
      </c>
    </row>
    <row r="1240" spans="1:4" x14ac:dyDescent="0.35">
      <c r="A1240">
        <f>VLOOKUP(Health_Care[[#This Row],[Customer ID]],Table6[#All],6,0)</f>
        <v>48</v>
      </c>
      <c r="B1240">
        <f>VLOOKUP(Health_Care[[#This Row],[Customer ID]],Medical_Examinations[],2,0)</f>
        <v>30.2</v>
      </c>
      <c r="C1240">
        <f>VLOOKUP(Health_Care[[#This Row],[Customer ID]],Medical_Examinations[],4,0)</f>
        <v>11.96</v>
      </c>
      <c r="D1240" s="11">
        <f>VLOOKUP(Health_Care[[#This Row],[Customer ID]],Table6[#All],8,0)</f>
        <v>8968.33</v>
      </c>
    </row>
    <row r="1241" spans="1:4" x14ac:dyDescent="0.35">
      <c r="A1241">
        <f>VLOOKUP(Health_Care[[#This Row],[Customer ID]],Table6[#All],6,0)</f>
        <v>39</v>
      </c>
      <c r="B1241">
        <f>VLOOKUP(Health_Care[[#This Row],[Customer ID]],Medical_Examinations[],2,0)</f>
        <v>24.225000000000001</v>
      </c>
      <c r="C1241">
        <f>VLOOKUP(Health_Care[[#This Row],[Customer ID]],Medical_Examinations[],4,0)</f>
        <v>4.25</v>
      </c>
      <c r="D1241" s="11">
        <f>VLOOKUP(Health_Care[[#This Row],[Customer ID]],Table6[#All],8,0)</f>
        <v>8965.7999999999993</v>
      </c>
    </row>
    <row r="1242" spans="1:4" x14ac:dyDescent="0.35">
      <c r="A1242">
        <f>VLOOKUP(Health_Care[[#This Row],[Customer ID]],Table6[#All],6,0)</f>
        <v>48</v>
      </c>
      <c r="B1242">
        <f>VLOOKUP(Health_Care[[#This Row],[Customer ID]],Medical_Examinations[],2,0)</f>
        <v>31.445</v>
      </c>
      <c r="C1242">
        <f>VLOOKUP(Health_Care[[#This Row],[Customer ID]],Medical_Examinations[],4,0)</f>
        <v>8.33</v>
      </c>
      <c r="D1242" s="11">
        <f>VLOOKUP(Health_Care[[#This Row],[Customer ID]],Table6[#All],8,0)</f>
        <v>8964.06</v>
      </c>
    </row>
    <row r="1243" spans="1:4" x14ac:dyDescent="0.35">
      <c r="A1243">
        <f>VLOOKUP(Health_Care[[#This Row],[Customer ID]],Table6[#All],6,0)</f>
        <v>30</v>
      </c>
      <c r="B1243">
        <f>VLOOKUP(Health_Care[[#This Row],[Customer ID]],Medical_Examinations[],2,0)</f>
        <v>38.880000000000003</v>
      </c>
      <c r="C1243">
        <f>VLOOKUP(Health_Care[[#This Row],[Customer ID]],Medical_Examinations[],4,0)</f>
        <v>4.29</v>
      </c>
      <c r="D1243" s="11">
        <f>VLOOKUP(Health_Care[[#This Row],[Customer ID]],Table6[#All],8,0)</f>
        <v>8954.99</v>
      </c>
    </row>
    <row r="1244" spans="1:4" x14ac:dyDescent="0.35">
      <c r="A1244">
        <f>VLOOKUP(Health_Care[[#This Row],[Customer ID]],Table6[#All],6,0)</f>
        <v>46</v>
      </c>
      <c r="B1244">
        <f>VLOOKUP(Health_Care[[#This Row],[Customer ID]],Medical_Examinations[],2,0)</f>
        <v>43.89</v>
      </c>
      <c r="C1244">
        <f>VLOOKUP(Health_Care[[#This Row],[Customer ID]],Medical_Examinations[],4,0)</f>
        <v>6.32</v>
      </c>
      <c r="D1244" s="11">
        <f>VLOOKUP(Health_Care[[#This Row],[Customer ID]],Table6[#All],8,0)</f>
        <v>8944.1200000000008</v>
      </c>
    </row>
    <row r="1245" spans="1:4" x14ac:dyDescent="0.35">
      <c r="A1245">
        <f>VLOOKUP(Health_Care[[#This Row],[Customer ID]],Table6[#All],6,0)</f>
        <v>51</v>
      </c>
      <c r="B1245">
        <f>VLOOKUP(Health_Care[[#This Row],[Customer ID]],Medical_Examinations[],2,0)</f>
        <v>25.6</v>
      </c>
      <c r="C1245">
        <f>VLOOKUP(Health_Care[[#This Row],[Customer ID]],Medical_Examinations[],4,0)</f>
        <v>5.65</v>
      </c>
      <c r="D1245" s="11">
        <f>VLOOKUP(Health_Care[[#This Row],[Customer ID]],Table6[#All],8,0)</f>
        <v>8932.08</v>
      </c>
    </row>
    <row r="1246" spans="1:4" x14ac:dyDescent="0.35">
      <c r="A1246">
        <f>VLOOKUP(Health_Care[[#This Row],[Customer ID]],Table6[#All],6,0)</f>
        <v>47</v>
      </c>
      <c r="B1246">
        <f>VLOOKUP(Health_Care[[#This Row],[Customer ID]],Medical_Examinations[],2,0)</f>
        <v>29.545000000000002</v>
      </c>
      <c r="C1246">
        <f>VLOOKUP(Health_Care[[#This Row],[Customer ID]],Medical_Examinations[],4,0)</f>
        <v>8.41</v>
      </c>
      <c r="D1246" s="11">
        <f>VLOOKUP(Health_Care[[#This Row],[Customer ID]],Table6[#All],8,0)</f>
        <v>8930.93</v>
      </c>
    </row>
    <row r="1247" spans="1:4" x14ac:dyDescent="0.35">
      <c r="A1247">
        <f>VLOOKUP(Health_Care[[#This Row],[Customer ID]],Table6[#All],6,0)</f>
        <v>55</v>
      </c>
      <c r="B1247">
        <f>VLOOKUP(Health_Care[[#This Row],[Customer ID]],Medical_Examinations[],2,0)</f>
        <v>23.25</v>
      </c>
      <c r="C1247">
        <f>VLOOKUP(Health_Care[[#This Row],[Customer ID]],Medical_Examinations[],4,0)</f>
        <v>11.96</v>
      </c>
      <c r="D1247" s="11">
        <f>VLOOKUP(Health_Care[[#This Row],[Customer ID]],Table6[#All],8,0)</f>
        <v>8908.4699999999993</v>
      </c>
    </row>
    <row r="1248" spans="1:4" x14ac:dyDescent="0.35">
      <c r="A1248">
        <f>VLOOKUP(Health_Care[[#This Row],[Customer ID]],Table6[#All],6,0)</f>
        <v>25</v>
      </c>
      <c r="B1248">
        <f>VLOOKUP(Health_Care[[#This Row],[Customer ID]],Medical_Examinations[],2,0)</f>
        <v>43.95</v>
      </c>
      <c r="C1248">
        <f>VLOOKUP(Health_Care[[#This Row],[Customer ID]],Medical_Examinations[],4,0)</f>
        <v>5.17</v>
      </c>
      <c r="D1248" s="11">
        <f>VLOOKUP(Health_Care[[#This Row],[Customer ID]],Table6[#All],8,0)</f>
        <v>8906.14</v>
      </c>
    </row>
    <row r="1249" spans="1:4" x14ac:dyDescent="0.35">
      <c r="A1249">
        <f>VLOOKUP(Health_Care[[#This Row],[Customer ID]],Table6[#All],6,0)</f>
        <v>44</v>
      </c>
      <c r="B1249">
        <f>VLOOKUP(Health_Care[[#This Row],[Customer ID]],Medical_Examinations[],2,0)</f>
        <v>21.85</v>
      </c>
      <c r="C1249">
        <f>VLOOKUP(Health_Care[[#This Row],[Customer ID]],Medical_Examinations[],4,0)</f>
        <v>8.76</v>
      </c>
      <c r="D1249" s="11">
        <f>VLOOKUP(Health_Care[[#This Row],[Customer ID]],Table6[#All],8,0)</f>
        <v>8891.14</v>
      </c>
    </row>
    <row r="1250" spans="1:4" x14ac:dyDescent="0.35">
      <c r="A1250">
        <f>VLOOKUP(Health_Care[[#This Row],[Customer ID]],Table6[#All],6,0)</f>
        <v>49</v>
      </c>
      <c r="B1250">
        <f>VLOOKUP(Health_Care[[#This Row],[Customer ID]],Medical_Examinations[],2,0)</f>
        <v>25.73</v>
      </c>
      <c r="C1250">
        <f>VLOOKUP(Health_Care[[#This Row],[Customer ID]],Medical_Examinations[],4,0)</f>
        <v>7.99</v>
      </c>
      <c r="D1250" s="11">
        <f>VLOOKUP(Health_Care[[#This Row],[Customer ID]],Table6[#All],8,0)</f>
        <v>8890.59</v>
      </c>
    </row>
    <row r="1251" spans="1:4" x14ac:dyDescent="0.35">
      <c r="A1251">
        <f>VLOOKUP(Health_Care[[#This Row],[Customer ID]],Table6[#All],6,0)</f>
        <v>48</v>
      </c>
      <c r="B1251">
        <f>VLOOKUP(Health_Care[[#This Row],[Customer ID]],Medical_Examinations[],2,0)</f>
        <v>32.229999999999997</v>
      </c>
      <c r="C1251">
        <f>VLOOKUP(Health_Care[[#This Row],[Customer ID]],Medical_Examinations[],4,0)</f>
        <v>8.59</v>
      </c>
      <c r="D1251" s="11">
        <f>VLOOKUP(Health_Care[[#This Row],[Customer ID]],Table6[#All],8,0)</f>
        <v>8871.15</v>
      </c>
    </row>
    <row r="1252" spans="1:4" x14ac:dyDescent="0.35">
      <c r="A1252">
        <f>VLOOKUP(Health_Care[[#This Row],[Customer ID]],Table6[#All],6,0)</f>
        <v>50</v>
      </c>
      <c r="B1252">
        <f>VLOOKUP(Health_Care[[#This Row],[Customer ID]],Medical_Examinations[],2,0)</f>
        <v>32.204999999999998</v>
      </c>
      <c r="C1252">
        <f>VLOOKUP(Health_Care[[#This Row],[Customer ID]],Medical_Examinations[],4,0)</f>
        <v>6.14</v>
      </c>
      <c r="D1252" s="11">
        <f>VLOOKUP(Health_Care[[#This Row],[Customer ID]],Table6[#All],8,0)</f>
        <v>8835.26</v>
      </c>
    </row>
    <row r="1253" spans="1:4" x14ac:dyDescent="0.35">
      <c r="A1253">
        <f>VLOOKUP(Health_Care[[#This Row],[Customer ID]],Table6[#All],6,0)</f>
        <v>50</v>
      </c>
      <c r="B1253">
        <f>VLOOKUP(Health_Care[[#This Row],[Customer ID]],Medical_Examinations[],2,0)</f>
        <v>26.41</v>
      </c>
      <c r="C1253">
        <f>VLOOKUP(Health_Care[[#This Row],[Customer ID]],Medical_Examinations[],4,0)</f>
        <v>4.08</v>
      </c>
      <c r="D1253" s="11">
        <f>VLOOKUP(Health_Care[[#This Row],[Customer ID]],Table6[#All],8,0)</f>
        <v>8827.2099999999991</v>
      </c>
    </row>
    <row r="1254" spans="1:4" x14ac:dyDescent="0.35">
      <c r="A1254">
        <f>VLOOKUP(Health_Care[[#This Row],[Customer ID]],Table6[#All],6,0)</f>
        <v>46</v>
      </c>
      <c r="B1254">
        <f>VLOOKUP(Health_Care[[#This Row],[Customer ID]],Medical_Examinations[],2,0)</f>
        <v>30.2</v>
      </c>
      <c r="C1254">
        <f>VLOOKUP(Health_Care[[#This Row],[Customer ID]],Medical_Examinations[],4,0)</f>
        <v>6.25</v>
      </c>
      <c r="D1254" s="11">
        <f>VLOOKUP(Health_Care[[#This Row],[Customer ID]],Table6[#All],8,0)</f>
        <v>8825.09</v>
      </c>
    </row>
    <row r="1255" spans="1:4" x14ac:dyDescent="0.35">
      <c r="A1255">
        <f>VLOOKUP(Health_Care[[#This Row],[Customer ID]],Table6[#All],6,0)</f>
        <v>34</v>
      </c>
      <c r="B1255">
        <f>VLOOKUP(Health_Care[[#This Row],[Customer ID]],Medical_Examinations[],2,0)</f>
        <v>31.26</v>
      </c>
      <c r="C1255">
        <f>VLOOKUP(Health_Care[[#This Row],[Customer ID]],Medical_Examinations[],4,0)</f>
        <v>5.94</v>
      </c>
      <c r="D1255" s="11">
        <f>VLOOKUP(Health_Care[[#This Row],[Customer ID]],Table6[#All],8,0)</f>
        <v>8824.27</v>
      </c>
    </row>
    <row r="1256" spans="1:4" x14ac:dyDescent="0.35">
      <c r="A1256">
        <f>VLOOKUP(Health_Care[[#This Row],[Customer ID]],Table6[#All],6,0)</f>
        <v>46</v>
      </c>
      <c r="B1256">
        <f>VLOOKUP(Health_Care[[#This Row],[Customer ID]],Medical_Examinations[],2,0)</f>
        <v>33.725000000000001</v>
      </c>
      <c r="C1256">
        <f>VLOOKUP(Health_Care[[#This Row],[Customer ID]],Medical_Examinations[],4,0)</f>
        <v>6.45</v>
      </c>
      <c r="D1256" s="11">
        <f>VLOOKUP(Health_Care[[#This Row],[Customer ID]],Table6[#All],8,0)</f>
        <v>8823.99</v>
      </c>
    </row>
    <row r="1257" spans="1:4" x14ac:dyDescent="0.35">
      <c r="A1257">
        <f>VLOOKUP(Health_Care[[#This Row],[Customer ID]],Table6[#All],6,0)</f>
        <v>46</v>
      </c>
      <c r="B1257">
        <f>VLOOKUP(Health_Care[[#This Row],[Customer ID]],Medical_Examinations[],2,0)</f>
        <v>28.9</v>
      </c>
      <c r="C1257">
        <f>VLOOKUP(Health_Care[[#This Row],[Customer ID]],Medical_Examinations[],4,0)</f>
        <v>5.74</v>
      </c>
      <c r="D1257" s="11">
        <f>VLOOKUP(Health_Care[[#This Row],[Customer ID]],Table6[#All],8,0)</f>
        <v>8823.2800000000007</v>
      </c>
    </row>
    <row r="1258" spans="1:4" x14ac:dyDescent="0.35">
      <c r="A1258">
        <f>VLOOKUP(Health_Care[[#This Row],[Customer ID]],Table6[#All],6,0)</f>
        <v>21</v>
      </c>
      <c r="B1258">
        <f>VLOOKUP(Health_Care[[#This Row],[Customer ID]],Medical_Examinations[],2,0)</f>
        <v>45.69</v>
      </c>
      <c r="C1258">
        <f>VLOOKUP(Health_Care[[#This Row],[Customer ID]],Medical_Examinations[],4,0)</f>
        <v>4.43</v>
      </c>
      <c r="D1258" s="11">
        <f>VLOOKUP(Health_Care[[#This Row],[Customer ID]],Table6[#All],8,0)</f>
        <v>8821.8799999999992</v>
      </c>
    </row>
    <row r="1259" spans="1:4" x14ac:dyDescent="0.35">
      <c r="A1259">
        <f>VLOOKUP(Health_Care[[#This Row],[Customer ID]],Table6[#All],6,0)</f>
        <v>57</v>
      </c>
      <c r="B1259">
        <f>VLOOKUP(Health_Care[[#This Row],[Customer ID]],Medical_Examinations[],2,0)</f>
        <v>21.03</v>
      </c>
      <c r="C1259">
        <f>VLOOKUP(Health_Care[[#This Row],[Customer ID]],Medical_Examinations[],4,0)</f>
        <v>6.5</v>
      </c>
      <c r="D1259" s="11">
        <f>VLOOKUP(Health_Care[[#This Row],[Customer ID]],Table6[#All],8,0)</f>
        <v>8800.49</v>
      </c>
    </row>
    <row r="1260" spans="1:4" x14ac:dyDescent="0.35">
      <c r="A1260">
        <f>VLOOKUP(Health_Care[[#This Row],[Customer ID]],Table6[#All],6,0)</f>
        <v>51</v>
      </c>
      <c r="B1260">
        <f>VLOOKUP(Health_Care[[#This Row],[Customer ID]],Medical_Examinations[],2,0)</f>
        <v>37</v>
      </c>
      <c r="C1260">
        <f>VLOOKUP(Health_Care[[#This Row],[Customer ID]],Medical_Examinations[],4,0)</f>
        <v>8.75</v>
      </c>
      <c r="D1260" s="11">
        <f>VLOOKUP(Health_Care[[#This Row],[Customer ID]],Table6[#All],8,0)</f>
        <v>8798.59</v>
      </c>
    </row>
    <row r="1261" spans="1:4" x14ac:dyDescent="0.35">
      <c r="A1261">
        <f>VLOOKUP(Health_Care[[#This Row],[Customer ID]],Table6[#All],6,0)</f>
        <v>51</v>
      </c>
      <c r="B1261">
        <f>VLOOKUP(Health_Care[[#This Row],[Customer ID]],Medical_Examinations[],2,0)</f>
        <v>25.4</v>
      </c>
      <c r="C1261">
        <f>VLOOKUP(Health_Care[[#This Row],[Customer ID]],Medical_Examinations[],4,0)</f>
        <v>11.96</v>
      </c>
      <c r="D1261" s="11">
        <f>VLOOKUP(Health_Care[[#This Row],[Customer ID]],Table6[#All],8,0)</f>
        <v>8782.4699999999993</v>
      </c>
    </row>
    <row r="1262" spans="1:4" x14ac:dyDescent="0.35">
      <c r="A1262">
        <f>VLOOKUP(Health_Care[[#This Row],[Customer ID]],Table6[#All],6,0)</f>
        <v>48</v>
      </c>
      <c r="B1262">
        <f>VLOOKUP(Health_Care[[#This Row],[Customer ID]],Medical_Examinations[],2,0)</f>
        <v>32.299999999999997</v>
      </c>
      <c r="C1262">
        <f>VLOOKUP(Health_Care[[#This Row],[Customer ID]],Medical_Examinations[],4,0)</f>
        <v>10.54</v>
      </c>
      <c r="D1262" s="11">
        <f>VLOOKUP(Health_Care[[#This Row],[Customer ID]],Table6[#All],8,0)</f>
        <v>8765.25</v>
      </c>
    </row>
    <row r="1263" spans="1:4" x14ac:dyDescent="0.35">
      <c r="A1263">
        <f>VLOOKUP(Health_Care[[#This Row],[Customer ID]],Table6[#All],6,0)</f>
        <v>53</v>
      </c>
      <c r="B1263">
        <f>VLOOKUP(Health_Care[[#This Row],[Customer ID]],Medical_Examinations[],2,0)</f>
        <v>23.94</v>
      </c>
      <c r="C1263">
        <f>VLOOKUP(Health_Care[[#This Row],[Customer ID]],Medical_Examinations[],4,0)</f>
        <v>4.54</v>
      </c>
      <c r="D1263" s="11">
        <f>VLOOKUP(Health_Care[[#This Row],[Customer ID]],Table6[#All],8,0)</f>
        <v>8760.1200000000008</v>
      </c>
    </row>
    <row r="1264" spans="1:4" x14ac:dyDescent="0.35">
      <c r="A1264">
        <f>VLOOKUP(Health_Care[[#This Row],[Customer ID]],Table6[#All],6,0)</f>
        <v>23</v>
      </c>
      <c r="B1264">
        <f>VLOOKUP(Health_Care[[#This Row],[Customer ID]],Medical_Examinations[],2,0)</f>
        <v>46.4</v>
      </c>
      <c r="C1264">
        <f>VLOOKUP(Health_Care[[#This Row],[Customer ID]],Medical_Examinations[],4,0)</f>
        <v>5.71</v>
      </c>
      <c r="D1264" s="11">
        <f>VLOOKUP(Health_Care[[#This Row],[Customer ID]],Table6[#All],8,0)</f>
        <v>8747.68</v>
      </c>
    </row>
    <row r="1265" spans="1:4" x14ac:dyDescent="0.35">
      <c r="A1265">
        <f>VLOOKUP(Health_Care[[#This Row],[Customer ID]],Table6[#All],6,0)</f>
        <v>46</v>
      </c>
      <c r="B1265">
        <f>VLOOKUP(Health_Care[[#This Row],[Customer ID]],Medical_Examinations[],2,0)</f>
        <v>40.375</v>
      </c>
      <c r="C1265">
        <f>VLOOKUP(Health_Care[[#This Row],[Customer ID]],Medical_Examinations[],4,0)</f>
        <v>6.25</v>
      </c>
      <c r="D1265" s="11">
        <f>VLOOKUP(Health_Care[[#This Row],[Customer ID]],Table6[#All],8,0)</f>
        <v>8733.23</v>
      </c>
    </row>
    <row r="1266" spans="1:4" x14ac:dyDescent="0.35">
      <c r="A1266">
        <f>VLOOKUP(Health_Care[[#This Row],[Customer ID]],Table6[#All],6,0)</f>
        <v>49</v>
      </c>
      <c r="B1266">
        <f>VLOOKUP(Health_Care[[#This Row],[Customer ID]],Medical_Examinations[],2,0)</f>
        <v>28.7</v>
      </c>
      <c r="C1266">
        <f>VLOOKUP(Health_Care[[#This Row],[Customer ID]],Medical_Examinations[],4,0)</f>
        <v>9.4700000000000006</v>
      </c>
      <c r="D1266" s="11">
        <f>VLOOKUP(Health_Care[[#This Row],[Customer ID]],Table6[#All],8,0)</f>
        <v>8703.4599999999991</v>
      </c>
    </row>
    <row r="1267" spans="1:4" x14ac:dyDescent="0.35">
      <c r="A1267">
        <f>VLOOKUP(Health_Care[[#This Row],[Customer ID]],Table6[#All],6,0)</f>
        <v>42</v>
      </c>
      <c r="B1267">
        <f>VLOOKUP(Health_Care[[#This Row],[Customer ID]],Medical_Examinations[],2,0)</f>
        <v>26.63</v>
      </c>
      <c r="C1267">
        <f>VLOOKUP(Health_Care[[#This Row],[Customer ID]],Medical_Examinations[],4,0)</f>
        <v>5.7</v>
      </c>
      <c r="D1267" s="11">
        <f>VLOOKUP(Health_Care[[#This Row],[Customer ID]],Table6[#All],8,0)</f>
        <v>8701.84</v>
      </c>
    </row>
    <row r="1268" spans="1:4" x14ac:dyDescent="0.35">
      <c r="A1268">
        <f>VLOOKUP(Health_Care[[#This Row],[Customer ID]],Table6[#All],6,0)</f>
        <v>49</v>
      </c>
      <c r="B1268">
        <f>VLOOKUP(Health_Care[[#This Row],[Customer ID]],Medical_Examinations[],2,0)</f>
        <v>22.515000000000001</v>
      </c>
      <c r="C1268">
        <f>VLOOKUP(Health_Care[[#This Row],[Customer ID]],Medical_Examinations[],4,0)</f>
        <v>11.18</v>
      </c>
      <c r="D1268" s="11">
        <f>VLOOKUP(Health_Care[[#This Row],[Customer ID]],Table6[#All],8,0)</f>
        <v>8688.86</v>
      </c>
    </row>
    <row r="1269" spans="1:4" x14ac:dyDescent="0.35">
      <c r="A1269">
        <f>VLOOKUP(Health_Care[[#This Row],[Customer ID]],Table6[#All],6,0)</f>
        <v>48</v>
      </c>
      <c r="B1269">
        <f>VLOOKUP(Health_Care[[#This Row],[Customer ID]],Medical_Examinations[],2,0)</f>
        <v>36.575000000000003</v>
      </c>
      <c r="C1269">
        <f>VLOOKUP(Health_Care[[#This Row],[Customer ID]],Medical_Examinations[],4,0)</f>
        <v>10.98</v>
      </c>
      <c r="D1269" s="11">
        <f>VLOOKUP(Health_Care[[#This Row],[Customer ID]],Table6[#All],8,0)</f>
        <v>8671.19</v>
      </c>
    </row>
    <row r="1270" spans="1:4" x14ac:dyDescent="0.35">
      <c r="A1270">
        <f>VLOOKUP(Health_Care[[#This Row],[Customer ID]],Table6[#All],6,0)</f>
        <v>53</v>
      </c>
      <c r="B1270">
        <f>VLOOKUP(Health_Care[[#This Row],[Customer ID]],Medical_Examinations[],2,0)</f>
        <v>23.66</v>
      </c>
      <c r="C1270">
        <f>VLOOKUP(Health_Care[[#This Row],[Customer ID]],Medical_Examinations[],4,0)</f>
        <v>5.1100000000000003</v>
      </c>
      <c r="D1270" s="11">
        <f>VLOOKUP(Health_Care[[#This Row],[Customer ID]],Table6[#All],8,0)</f>
        <v>8665.14</v>
      </c>
    </row>
    <row r="1271" spans="1:4" x14ac:dyDescent="0.35">
      <c r="A1271">
        <f>VLOOKUP(Health_Care[[#This Row],[Customer ID]],Table6[#All],6,0)</f>
        <v>57</v>
      </c>
      <c r="B1271">
        <f>VLOOKUP(Health_Care[[#This Row],[Customer ID]],Medical_Examinations[],2,0)</f>
        <v>18.62</v>
      </c>
      <c r="C1271">
        <f>VLOOKUP(Health_Care[[#This Row],[Customer ID]],Medical_Examinations[],4,0)</f>
        <v>10.24</v>
      </c>
      <c r="D1271" s="11">
        <f>VLOOKUP(Health_Care[[#This Row],[Customer ID]],Table6[#All],8,0)</f>
        <v>8665.09</v>
      </c>
    </row>
    <row r="1272" spans="1:4" x14ac:dyDescent="0.35">
      <c r="A1272">
        <f>VLOOKUP(Health_Care[[#This Row],[Customer ID]],Table6[#All],6,0)</f>
        <v>47</v>
      </c>
      <c r="B1272">
        <f>VLOOKUP(Health_Care[[#This Row],[Customer ID]],Medical_Examinations[],2,0)</f>
        <v>19.190000000000001</v>
      </c>
      <c r="C1272">
        <f>VLOOKUP(Health_Care[[#This Row],[Customer ID]],Medical_Examinations[],4,0)</f>
        <v>7.71</v>
      </c>
      <c r="D1272" s="11">
        <f>VLOOKUP(Health_Care[[#This Row],[Customer ID]],Table6[#All],8,0)</f>
        <v>8627.5400000000009</v>
      </c>
    </row>
    <row r="1273" spans="1:4" x14ac:dyDescent="0.35">
      <c r="A1273">
        <f>VLOOKUP(Health_Care[[#This Row],[Customer ID]],Table6[#All],6,0)</f>
        <v>45</v>
      </c>
      <c r="B1273">
        <f>VLOOKUP(Health_Care[[#This Row],[Customer ID]],Medical_Examinations[],2,0)</f>
        <v>27.5</v>
      </c>
      <c r="C1273">
        <f>VLOOKUP(Health_Care[[#This Row],[Customer ID]],Medical_Examinations[],4,0)</f>
        <v>6.03</v>
      </c>
      <c r="D1273" s="11">
        <f>VLOOKUP(Health_Care[[#This Row],[Customer ID]],Table6[#All],8,0)</f>
        <v>8615.2999999999993</v>
      </c>
    </row>
    <row r="1274" spans="1:4" x14ac:dyDescent="0.35">
      <c r="A1274">
        <f>VLOOKUP(Health_Care[[#This Row],[Customer ID]],Table6[#All],6,0)</f>
        <v>43</v>
      </c>
      <c r="B1274">
        <f>VLOOKUP(Health_Care[[#This Row],[Customer ID]],Medical_Examinations[],2,0)</f>
        <v>27.36</v>
      </c>
      <c r="C1274">
        <f>VLOOKUP(Health_Care[[#This Row],[Customer ID]],Medical_Examinations[],4,0)</f>
        <v>5.96</v>
      </c>
      <c r="D1274" s="11">
        <f>VLOOKUP(Health_Care[[#This Row],[Customer ID]],Table6[#All],8,0)</f>
        <v>8606.2199999999993</v>
      </c>
    </row>
    <row r="1275" spans="1:4" x14ac:dyDescent="0.35">
      <c r="A1275">
        <f>VLOOKUP(Health_Care[[#This Row],[Customer ID]],Table6[#All],6,0)</f>
        <v>45</v>
      </c>
      <c r="B1275">
        <f>VLOOKUP(Health_Care[[#This Row],[Customer ID]],Medical_Examinations[],2,0)</f>
        <v>20.350000000000001</v>
      </c>
      <c r="C1275">
        <f>VLOOKUP(Health_Care[[#This Row],[Customer ID]],Medical_Examinations[],4,0)</f>
        <v>4.16</v>
      </c>
      <c r="D1275" s="11">
        <f>VLOOKUP(Health_Care[[#This Row],[Customer ID]],Table6[#All],8,0)</f>
        <v>8605.36</v>
      </c>
    </row>
    <row r="1276" spans="1:4" x14ac:dyDescent="0.35">
      <c r="A1276">
        <f>VLOOKUP(Health_Care[[#This Row],[Customer ID]],Table6[#All],6,0)</f>
        <v>45</v>
      </c>
      <c r="B1276">
        <f>VLOOKUP(Health_Care[[#This Row],[Customer ID]],Medical_Examinations[],2,0)</f>
        <v>24.035</v>
      </c>
      <c r="C1276">
        <f>VLOOKUP(Health_Care[[#This Row],[Customer ID]],Medical_Examinations[],4,0)</f>
        <v>6.11</v>
      </c>
      <c r="D1276" s="11">
        <f>VLOOKUP(Health_Care[[#This Row],[Customer ID]],Table6[#All],8,0)</f>
        <v>8604.48</v>
      </c>
    </row>
    <row r="1277" spans="1:4" x14ac:dyDescent="0.35">
      <c r="A1277">
        <f>VLOOKUP(Health_Care[[#This Row],[Customer ID]],Table6[#All],6,0)</f>
        <v>45</v>
      </c>
      <c r="B1277">
        <f>VLOOKUP(Health_Care[[#This Row],[Customer ID]],Medical_Examinations[],2,0)</f>
        <v>23.56</v>
      </c>
      <c r="C1277">
        <f>VLOOKUP(Health_Care[[#This Row],[Customer ID]],Medical_Examinations[],4,0)</f>
        <v>5.97</v>
      </c>
      <c r="D1277" s="11">
        <f>VLOOKUP(Health_Care[[#This Row],[Customer ID]],Table6[#All],8,0)</f>
        <v>8603.82</v>
      </c>
    </row>
    <row r="1278" spans="1:4" x14ac:dyDescent="0.35">
      <c r="A1278">
        <f>VLOOKUP(Health_Care[[#This Row],[Customer ID]],Table6[#All],6,0)</f>
        <v>49</v>
      </c>
      <c r="B1278">
        <f>VLOOKUP(Health_Care[[#This Row],[Customer ID]],Medical_Examinations[],2,0)</f>
        <v>27.17</v>
      </c>
      <c r="C1278">
        <f>VLOOKUP(Health_Care[[#This Row],[Customer ID]],Medical_Examinations[],4,0)</f>
        <v>10.81</v>
      </c>
      <c r="D1278" s="11">
        <f>VLOOKUP(Health_Care[[#This Row],[Customer ID]],Table6[#All],8,0)</f>
        <v>8601.33</v>
      </c>
    </row>
    <row r="1279" spans="1:4" x14ac:dyDescent="0.35">
      <c r="A1279">
        <f>VLOOKUP(Health_Care[[#This Row],[Customer ID]],Table6[#All],6,0)</f>
        <v>39</v>
      </c>
      <c r="B1279">
        <f>VLOOKUP(Health_Care[[#This Row],[Customer ID]],Medical_Examinations[],2,0)</f>
        <v>34.32</v>
      </c>
      <c r="C1279">
        <f>VLOOKUP(Health_Care[[#This Row],[Customer ID]],Medical_Examinations[],4,0)</f>
        <v>5.7</v>
      </c>
      <c r="D1279" s="11">
        <f>VLOOKUP(Health_Care[[#This Row],[Customer ID]],Table6[#All],8,0)</f>
        <v>8596.83</v>
      </c>
    </row>
    <row r="1280" spans="1:4" x14ac:dyDescent="0.35">
      <c r="A1280">
        <f>VLOOKUP(Health_Care[[#This Row],[Customer ID]],Table6[#All],6,0)</f>
        <v>39</v>
      </c>
      <c r="B1280">
        <f>VLOOKUP(Health_Care[[#This Row],[Customer ID]],Medical_Examinations[],2,0)</f>
        <v>23.87</v>
      </c>
      <c r="C1280">
        <f>VLOOKUP(Health_Care[[#This Row],[Customer ID]],Medical_Examinations[],4,0)</f>
        <v>4.7699999999999996</v>
      </c>
      <c r="D1280" s="11">
        <f>VLOOKUP(Health_Care[[#This Row],[Customer ID]],Table6[#All],8,0)</f>
        <v>8582.2999999999993</v>
      </c>
    </row>
    <row r="1281" spans="1:4" x14ac:dyDescent="0.35">
      <c r="A1281">
        <f>VLOOKUP(Health_Care[[#This Row],[Customer ID]],Table6[#All],6,0)</f>
        <v>35</v>
      </c>
      <c r="B1281">
        <f>VLOOKUP(Health_Care[[#This Row],[Customer ID]],Medical_Examinations[],2,0)</f>
        <v>30.15</v>
      </c>
      <c r="C1281">
        <f>VLOOKUP(Health_Care[[#This Row],[Customer ID]],Medical_Examinations[],4,0)</f>
        <v>4.25</v>
      </c>
      <c r="D1281" s="11">
        <f>VLOOKUP(Health_Care[[#This Row],[Customer ID]],Table6[#All],8,0)</f>
        <v>8573.2999999999993</v>
      </c>
    </row>
    <row r="1282" spans="1:4" x14ac:dyDescent="0.35">
      <c r="A1282">
        <f>VLOOKUP(Health_Care[[#This Row],[Customer ID]],Table6[#All],6,0)</f>
        <v>40</v>
      </c>
      <c r="B1282">
        <f>VLOOKUP(Health_Care[[#This Row],[Customer ID]],Medical_Examinations[],2,0)</f>
        <v>26.36</v>
      </c>
      <c r="C1282">
        <f>VLOOKUP(Health_Care[[#This Row],[Customer ID]],Medical_Examinations[],4,0)</f>
        <v>5.52</v>
      </c>
      <c r="D1282" s="11">
        <f>VLOOKUP(Health_Care[[#This Row],[Customer ID]],Table6[#All],8,0)</f>
        <v>8572.0400000000009</v>
      </c>
    </row>
    <row r="1283" spans="1:4" x14ac:dyDescent="0.35">
      <c r="A1283">
        <f>VLOOKUP(Health_Care[[#This Row],[Customer ID]],Table6[#All],6,0)</f>
        <v>47</v>
      </c>
      <c r="B1283">
        <f>VLOOKUP(Health_Care[[#This Row],[Customer ID]],Medical_Examinations[],2,0)</f>
        <v>45.32</v>
      </c>
      <c r="C1283">
        <f>VLOOKUP(Health_Care[[#This Row],[Customer ID]],Medical_Examinations[],4,0)</f>
        <v>6.53</v>
      </c>
      <c r="D1283" s="11">
        <f>VLOOKUP(Health_Care[[#This Row],[Customer ID]],Table6[#All],8,0)</f>
        <v>8569.86</v>
      </c>
    </row>
    <row r="1284" spans="1:4" x14ac:dyDescent="0.35">
      <c r="A1284">
        <f>VLOOKUP(Health_Care[[#This Row],[Customer ID]],Table6[#All],6,0)</f>
        <v>34</v>
      </c>
      <c r="B1284">
        <f>VLOOKUP(Health_Care[[#This Row],[Customer ID]],Medical_Examinations[],2,0)</f>
        <v>31.93</v>
      </c>
      <c r="C1284">
        <f>VLOOKUP(Health_Care[[#This Row],[Customer ID]],Medical_Examinations[],4,0)</f>
        <v>4.82</v>
      </c>
      <c r="D1284" s="11">
        <f>VLOOKUP(Health_Care[[#This Row],[Customer ID]],Table6[#All],8,0)</f>
        <v>8567.25</v>
      </c>
    </row>
    <row r="1285" spans="1:4" x14ac:dyDescent="0.35">
      <c r="A1285">
        <f>VLOOKUP(Health_Care[[#This Row],[Customer ID]],Table6[#All],6,0)</f>
        <v>47</v>
      </c>
      <c r="B1285">
        <f>VLOOKUP(Health_Care[[#This Row],[Customer ID]],Medical_Examinations[],2,0)</f>
        <v>36</v>
      </c>
      <c r="C1285">
        <f>VLOOKUP(Health_Care[[#This Row],[Customer ID]],Medical_Examinations[],4,0)</f>
        <v>11.94</v>
      </c>
      <c r="D1285" s="11">
        <f>VLOOKUP(Health_Care[[#This Row],[Customer ID]],Table6[#All],8,0)</f>
        <v>8556.91</v>
      </c>
    </row>
    <row r="1286" spans="1:4" x14ac:dyDescent="0.35">
      <c r="A1286">
        <f>VLOOKUP(Health_Care[[#This Row],[Customer ID]],Table6[#All],6,0)</f>
        <v>47</v>
      </c>
      <c r="B1286">
        <f>VLOOKUP(Health_Care[[#This Row],[Customer ID]],Medical_Examinations[],2,0)</f>
        <v>32</v>
      </c>
      <c r="C1286">
        <f>VLOOKUP(Health_Care[[#This Row],[Customer ID]],Medical_Examinations[],4,0)</f>
        <v>7.85</v>
      </c>
      <c r="D1286" s="11">
        <f>VLOOKUP(Health_Care[[#This Row],[Customer ID]],Table6[#All],8,0)</f>
        <v>8551.35</v>
      </c>
    </row>
    <row r="1287" spans="1:4" x14ac:dyDescent="0.35">
      <c r="A1287">
        <f>VLOOKUP(Health_Care[[#This Row],[Customer ID]],Table6[#All],6,0)</f>
        <v>47</v>
      </c>
      <c r="B1287">
        <f>VLOOKUP(Health_Care[[#This Row],[Customer ID]],Medical_Examinations[],2,0)</f>
        <v>29.37</v>
      </c>
      <c r="C1287">
        <f>VLOOKUP(Health_Care[[#This Row],[Customer ID]],Medical_Examinations[],4,0)</f>
        <v>8.01</v>
      </c>
      <c r="D1287" s="11">
        <f>VLOOKUP(Health_Care[[#This Row],[Customer ID]],Table6[#All],8,0)</f>
        <v>8547.69</v>
      </c>
    </row>
    <row r="1288" spans="1:4" x14ac:dyDescent="0.35">
      <c r="A1288">
        <f>VLOOKUP(Health_Care[[#This Row],[Customer ID]],Table6[#All],6,0)</f>
        <v>47</v>
      </c>
      <c r="B1288">
        <f>VLOOKUP(Health_Care[[#This Row],[Customer ID]],Medical_Examinations[],2,0)</f>
        <v>23.6</v>
      </c>
      <c r="C1288">
        <f>VLOOKUP(Health_Care[[#This Row],[Customer ID]],Medical_Examinations[],4,0)</f>
        <v>7.4</v>
      </c>
      <c r="D1288" s="11">
        <f>VLOOKUP(Health_Care[[#This Row],[Customer ID]],Table6[#All],8,0)</f>
        <v>8539.67</v>
      </c>
    </row>
    <row r="1289" spans="1:4" x14ac:dyDescent="0.35">
      <c r="A1289">
        <f>VLOOKUP(Health_Care[[#This Row],[Customer ID]],Table6[#All],6,0)</f>
        <v>41</v>
      </c>
      <c r="B1289">
        <f>VLOOKUP(Health_Care[[#This Row],[Customer ID]],Medical_Examinations[],2,0)</f>
        <v>33.155000000000001</v>
      </c>
      <c r="C1289">
        <f>VLOOKUP(Health_Care[[#This Row],[Customer ID]],Medical_Examinations[],4,0)</f>
        <v>8.3800000000000008</v>
      </c>
      <c r="D1289" s="11">
        <f>VLOOKUP(Health_Care[[#This Row],[Customer ID]],Table6[#All],8,0)</f>
        <v>8538.2900000000009</v>
      </c>
    </row>
    <row r="1290" spans="1:4" x14ac:dyDescent="0.35">
      <c r="A1290">
        <f>VLOOKUP(Health_Care[[#This Row],[Customer ID]],Table6[#All],6,0)</f>
        <v>43</v>
      </c>
      <c r="B1290">
        <f>VLOOKUP(Health_Care[[#This Row],[Customer ID]],Medical_Examinations[],2,0)</f>
        <v>24.32</v>
      </c>
      <c r="C1290">
        <f>VLOOKUP(Health_Care[[#This Row],[Customer ID]],Medical_Examinations[],4,0)</f>
        <v>11.56</v>
      </c>
      <c r="D1290" s="11">
        <f>VLOOKUP(Health_Care[[#This Row],[Customer ID]],Table6[#All],8,0)</f>
        <v>8534.67</v>
      </c>
    </row>
    <row r="1291" spans="1:4" x14ac:dyDescent="0.35">
      <c r="A1291">
        <f>VLOOKUP(Health_Care[[#This Row],[Customer ID]],Table6[#All],6,0)</f>
        <v>45</v>
      </c>
      <c r="B1291">
        <f>VLOOKUP(Health_Care[[#This Row],[Customer ID]],Medical_Examinations[],2,0)</f>
        <v>36.299999999999997</v>
      </c>
      <c r="C1291">
        <f>VLOOKUP(Health_Care[[#This Row],[Customer ID]],Medical_Examinations[],4,0)</f>
        <v>4.6100000000000003</v>
      </c>
      <c r="D1291" s="11">
        <f>VLOOKUP(Health_Care[[#This Row],[Customer ID]],Table6[#All],8,0)</f>
        <v>8527.5300000000007</v>
      </c>
    </row>
    <row r="1292" spans="1:4" x14ac:dyDescent="0.35">
      <c r="A1292">
        <f>VLOOKUP(Health_Care[[#This Row],[Customer ID]],Table6[#All],6,0)</f>
        <v>43</v>
      </c>
      <c r="B1292">
        <f>VLOOKUP(Health_Care[[#This Row],[Customer ID]],Medical_Examinations[],2,0)</f>
        <v>34.4</v>
      </c>
      <c r="C1292">
        <f>VLOOKUP(Health_Care[[#This Row],[Customer ID]],Medical_Examinations[],4,0)</f>
        <v>4.95</v>
      </c>
      <c r="D1292" s="11">
        <f>VLOOKUP(Health_Care[[#This Row],[Customer ID]],Table6[#All],8,0)</f>
        <v>8522</v>
      </c>
    </row>
    <row r="1293" spans="1:4" x14ac:dyDescent="0.35">
      <c r="A1293">
        <f>VLOOKUP(Health_Care[[#This Row],[Customer ID]],Table6[#All],6,0)</f>
        <v>45</v>
      </c>
      <c r="B1293">
        <f>VLOOKUP(Health_Care[[#This Row],[Customer ID]],Medical_Examinations[],2,0)</f>
        <v>30.9</v>
      </c>
      <c r="C1293">
        <f>VLOOKUP(Health_Care[[#This Row],[Customer ID]],Medical_Examinations[],4,0)</f>
        <v>5.04</v>
      </c>
      <c r="D1293" s="11">
        <f>VLOOKUP(Health_Care[[#This Row],[Customer ID]],Table6[#All],8,0)</f>
        <v>8520.0300000000007</v>
      </c>
    </row>
    <row r="1294" spans="1:4" x14ac:dyDescent="0.35">
      <c r="A1294">
        <f>VLOOKUP(Health_Care[[#This Row],[Customer ID]],Table6[#All],6,0)</f>
        <v>45</v>
      </c>
      <c r="B1294">
        <f>VLOOKUP(Health_Care[[#This Row],[Customer ID]],Medical_Examinations[],2,0)</f>
        <v>28.6</v>
      </c>
      <c r="C1294">
        <f>VLOOKUP(Health_Care[[#This Row],[Customer ID]],Medical_Examinations[],4,0)</f>
        <v>5.42</v>
      </c>
      <c r="D1294" s="11">
        <f>VLOOKUP(Health_Care[[#This Row],[Customer ID]],Table6[#All],8,0)</f>
        <v>8516.83</v>
      </c>
    </row>
    <row r="1295" spans="1:4" x14ac:dyDescent="0.35">
      <c r="A1295">
        <f>VLOOKUP(Health_Care[[#This Row],[Customer ID]],Table6[#All],6,0)</f>
        <v>45</v>
      </c>
      <c r="B1295">
        <f>VLOOKUP(Health_Care[[#This Row],[Customer ID]],Medical_Examinations[],2,0)</f>
        <v>27.83</v>
      </c>
      <c r="C1295">
        <f>VLOOKUP(Health_Care[[#This Row],[Customer ID]],Medical_Examinations[],4,0)</f>
        <v>5.39</v>
      </c>
      <c r="D1295" s="11">
        <f>VLOOKUP(Health_Care[[#This Row],[Customer ID]],Table6[#All],8,0)</f>
        <v>8515.76</v>
      </c>
    </row>
    <row r="1296" spans="1:4" x14ac:dyDescent="0.35">
      <c r="A1296">
        <f>VLOOKUP(Health_Care[[#This Row],[Customer ID]],Table6[#All],6,0)</f>
        <v>29</v>
      </c>
      <c r="B1296">
        <f>VLOOKUP(Health_Care[[#This Row],[Customer ID]],Medical_Examinations[],2,0)</f>
        <v>39.64</v>
      </c>
      <c r="C1296">
        <f>VLOOKUP(Health_Care[[#This Row],[Customer ID]],Medical_Examinations[],4,0)</f>
        <v>6</v>
      </c>
      <c r="D1296" s="11">
        <f>VLOOKUP(Health_Care[[#This Row],[Customer ID]],Table6[#All],8,0)</f>
        <v>8471.65</v>
      </c>
    </row>
    <row r="1297" spans="1:4" x14ac:dyDescent="0.35">
      <c r="A1297">
        <f>VLOOKUP(Health_Care[[#This Row],[Customer ID]],Table6[#All],6,0)</f>
        <v>30</v>
      </c>
      <c r="B1297">
        <f>VLOOKUP(Health_Care[[#This Row],[Customer ID]],Medical_Examinations[],2,0)</f>
        <v>38.479999999999997</v>
      </c>
      <c r="C1297">
        <f>VLOOKUP(Health_Care[[#This Row],[Customer ID]],Medical_Examinations[],4,0)</f>
        <v>6.02</v>
      </c>
      <c r="D1297" s="11">
        <f>VLOOKUP(Health_Care[[#This Row],[Customer ID]],Table6[#All],8,0)</f>
        <v>8466.35</v>
      </c>
    </row>
    <row r="1298" spans="1:4" x14ac:dyDescent="0.35">
      <c r="A1298">
        <f>VLOOKUP(Health_Care[[#This Row],[Customer ID]],Table6[#All],6,0)</f>
        <v>50</v>
      </c>
      <c r="B1298">
        <f>VLOOKUP(Health_Care[[#This Row],[Customer ID]],Medical_Examinations[],2,0)</f>
        <v>36.200000000000003</v>
      </c>
      <c r="C1298">
        <f>VLOOKUP(Health_Care[[#This Row],[Customer ID]],Medical_Examinations[],4,0)</f>
        <v>4.62</v>
      </c>
      <c r="D1298" s="11">
        <f>VLOOKUP(Health_Care[[#This Row],[Customer ID]],Table6[#All],8,0)</f>
        <v>8457.82</v>
      </c>
    </row>
    <row r="1299" spans="1:4" x14ac:dyDescent="0.35">
      <c r="A1299">
        <f>VLOOKUP(Health_Care[[#This Row],[Customer ID]],Table6[#All],6,0)</f>
        <v>38</v>
      </c>
      <c r="B1299">
        <f>VLOOKUP(Health_Care[[#This Row],[Customer ID]],Medical_Examinations[],2,0)</f>
        <v>27.13</v>
      </c>
      <c r="C1299">
        <f>VLOOKUP(Health_Care[[#This Row],[Customer ID]],Medical_Examinations[],4,0)</f>
        <v>5.59</v>
      </c>
      <c r="D1299" s="11">
        <f>VLOOKUP(Health_Care[[#This Row],[Customer ID]],Table6[#All],8,0)</f>
        <v>8450.82</v>
      </c>
    </row>
    <row r="1300" spans="1:4" x14ac:dyDescent="0.35">
      <c r="A1300">
        <f>VLOOKUP(Health_Care[[#This Row],[Customer ID]],Table6[#All],6,0)</f>
        <v>56</v>
      </c>
      <c r="B1300">
        <f>VLOOKUP(Health_Care[[#This Row],[Customer ID]],Medical_Examinations[],2,0)</f>
        <v>20.75</v>
      </c>
      <c r="C1300">
        <f>VLOOKUP(Health_Care[[#This Row],[Customer ID]],Medical_Examinations[],4,0)</f>
        <v>5.18</v>
      </c>
      <c r="D1300" s="11">
        <f>VLOOKUP(Health_Care[[#This Row],[Customer ID]],Table6[#All],8,0)</f>
        <v>8448.66</v>
      </c>
    </row>
    <row r="1301" spans="1:4" x14ac:dyDescent="0.35">
      <c r="A1301">
        <f>VLOOKUP(Health_Care[[#This Row],[Customer ID]],Table6[#All],6,0)</f>
        <v>50</v>
      </c>
      <c r="B1301">
        <f>VLOOKUP(Health_Care[[#This Row],[Customer ID]],Medical_Examinations[],2,0)</f>
        <v>26.6</v>
      </c>
      <c r="C1301">
        <f>VLOOKUP(Health_Care[[#This Row],[Customer ID]],Medical_Examinations[],4,0)</f>
        <v>6.29</v>
      </c>
      <c r="D1301" s="11">
        <f>VLOOKUP(Health_Care[[#This Row],[Customer ID]],Table6[#All],8,0)</f>
        <v>8444.4699999999993</v>
      </c>
    </row>
    <row r="1302" spans="1:4" x14ac:dyDescent="0.35">
      <c r="A1302">
        <f>VLOOKUP(Health_Care[[#This Row],[Customer ID]],Table6[#All],6,0)</f>
        <v>50</v>
      </c>
      <c r="B1302">
        <f>VLOOKUP(Health_Care[[#This Row],[Customer ID]],Medical_Examinations[],2,0)</f>
        <v>25.3</v>
      </c>
      <c r="C1302">
        <f>VLOOKUP(Health_Care[[#This Row],[Customer ID]],Medical_Examinations[],4,0)</f>
        <v>4.49</v>
      </c>
      <c r="D1302" s="11">
        <f>VLOOKUP(Health_Care[[#This Row],[Customer ID]],Table6[#All],8,0)</f>
        <v>8442.67</v>
      </c>
    </row>
    <row r="1303" spans="1:4" x14ac:dyDescent="0.35">
      <c r="A1303">
        <f>VLOOKUP(Health_Care[[#This Row],[Customer ID]],Table6[#All],6,0)</f>
        <v>59</v>
      </c>
      <c r="B1303">
        <f>VLOOKUP(Health_Care[[#This Row],[Customer ID]],Medical_Examinations[],2,0)</f>
        <v>18.84</v>
      </c>
      <c r="C1303">
        <f>VLOOKUP(Health_Care[[#This Row],[Customer ID]],Medical_Examinations[],4,0)</f>
        <v>11.82</v>
      </c>
      <c r="D1303" s="11">
        <f>VLOOKUP(Health_Care[[#This Row],[Customer ID]],Table6[#All],8,0)</f>
        <v>8440.0499999999993</v>
      </c>
    </row>
    <row r="1304" spans="1:4" x14ac:dyDescent="0.35">
      <c r="A1304">
        <f>VLOOKUP(Health_Care[[#This Row],[Customer ID]],Table6[#All],6,0)</f>
        <v>47</v>
      </c>
      <c r="B1304">
        <f>VLOOKUP(Health_Care[[#This Row],[Customer ID]],Medical_Examinations[],2,0)</f>
        <v>19.57</v>
      </c>
      <c r="C1304">
        <f>VLOOKUP(Health_Care[[#This Row],[Customer ID]],Medical_Examinations[],4,0)</f>
        <v>7.41</v>
      </c>
      <c r="D1304" s="11">
        <f>VLOOKUP(Health_Care[[#This Row],[Customer ID]],Table6[#All],8,0)</f>
        <v>8428.07</v>
      </c>
    </row>
    <row r="1305" spans="1:4" x14ac:dyDescent="0.35">
      <c r="A1305">
        <f>VLOOKUP(Health_Care[[#This Row],[Customer ID]],Table6[#All],6,0)</f>
        <v>45</v>
      </c>
      <c r="B1305">
        <f>VLOOKUP(Health_Care[[#This Row],[Customer ID]],Medical_Examinations[],2,0)</f>
        <v>30.495000000000001</v>
      </c>
      <c r="C1305">
        <f>VLOOKUP(Health_Care[[#This Row],[Customer ID]],Medical_Examinations[],4,0)</f>
        <v>5.97</v>
      </c>
      <c r="D1305" s="11">
        <f>VLOOKUP(Health_Care[[#This Row],[Customer ID]],Table6[#All],8,0)</f>
        <v>8413.4599999999991</v>
      </c>
    </row>
    <row r="1306" spans="1:4" x14ac:dyDescent="0.35">
      <c r="A1306">
        <f>VLOOKUP(Health_Care[[#This Row],[Customer ID]],Table6[#All],6,0)</f>
        <v>43</v>
      </c>
      <c r="B1306">
        <f>VLOOKUP(Health_Care[[#This Row],[Customer ID]],Medical_Examinations[],2,0)</f>
        <v>30.114999999999998</v>
      </c>
      <c r="C1306">
        <f>VLOOKUP(Health_Care[[#This Row],[Customer ID]],Medical_Examinations[],4,0)</f>
        <v>5.74</v>
      </c>
      <c r="D1306" s="11">
        <f>VLOOKUP(Health_Care[[#This Row],[Customer ID]],Table6[#All],8,0)</f>
        <v>8410.0499999999993</v>
      </c>
    </row>
    <row r="1307" spans="1:4" x14ac:dyDescent="0.35">
      <c r="A1307">
        <f>VLOOKUP(Health_Care[[#This Row],[Customer ID]],Table6[#All],6,0)</f>
        <v>51</v>
      </c>
      <c r="B1307">
        <f>VLOOKUP(Health_Care[[#This Row],[Customer ID]],Medical_Examinations[],2,0)</f>
        <v>24.78</v>
      </c>
      <c r="C1307">
        <f>VLOOKUP(Health_Care[[#This Row],[Customer ID]],Medical_Examinations[],4,0)</f>
        <v>9.85</v>
      </c>
      <c r="D1307" s="11">
        <f>VLOOKUP(Health_Care[[#This Row],[Customer ID]],Table6[#All],8,0)</f>
        <v>8400.01</v>
      </c>
    </row>
    <row r="1308" spans="1:4" x14ac:dyDescent="0.35">
      <c r="A1308">
        <f>VLOOKUP(Health_Care[[#This Row],[Customer ID]],Table6[#All],6,0)</f>
        <v>51</v>
      </c>
      <c r="B1308">
        <f>VLOOKUP(Health_Care[[#This Row],[Customer ID]],Medical_Examinations[],2,0)</f>
        <v>24.77</v>
      </c>
      <c r="C1308">
        <f>VLOOKUP(Health_Care[[#This Row],[Customer ID]],Medical_Examinations[],4,0)</f>
        <v>7.59</v>
      </c>
      <c r="D1308" s="11">
        <f>VLOOKUP(Health_Care[[#This Row],[Customer ID]],Table6[#All],8,0)</f>
        <v>8396.6200000000008</v>
      </c>
    </row>
    <row r="1309" spans="1:4" x14ac:dyDescent="0.35">
      <c r="A1309">
        <f>VLOOKUP(Health_Care[[#This Row],[Customer ID]],Table6[#All],6,0)</f>
        <v>59</v>
      </c>
      <c r="B1309">
        <f>VLOOKUP(Health_Care[[#This Row],[Customer ID]],Medical_Examinations[],2,0)</f>
        <v>16.579999999999998</v>
      </c>
      <c r="C1309">
        <f>VLOOKUP(Health_Care[[#This Row],[Customer ID]],Medical_Examinations[],4,0)</f>
        <v>6.98</v>
      </c>
      <c r="D1309" s="11">
        <f>VLOOKUP(Health_Care[[#This Row],[Customer ID]],Table6[#All],8,0)</f>
        <v>8355.5400000000009</v>
      </c>
    </row>
    <row r="1310" spans="1:4" x14ac:dyDescent="0.35">
      <c r="A1310">
        <f>VLOOKUP(Health_Care[[#This Row],[Customer ID]],Table6[#All],6,0)</f>
        <v>46</v>
      </c>
      <c r="B1310">
        <f>VLOOKUP(Health_Care[[#This Row],[Customer ID]],Medical_Examinations[],2,0)</f>
        <v>38.17</v>
      </c>
      <c r="C1310">
        <f>VLOOKUP(Health_Care[[#This Row],[Customer ID]],Medical_Examinations[],4,0)</f>
        <v>4.7300000000000004</v>
      </c>
      <c r="D1310" s="11">
        <f>VLOOKUP(Health_Care[[#This Row],[Customer ID]],Table6[#All],8,0)</f>
        <v>8347.16</v>
      </c>
    </row>
    <row r="1311" spans="1:4" x14ac:dyDescent="0.35">
      <c r="A1311">
        <f>VLOOKUP(Health_Care[[#This Row],[Customer ID]],Table6[#All],6,0)</f>
        <v>46</v>
      </c>
      <c r="B1311">
        <f>VLOOKUP(Health_Care[[#This Row],[Customer ID]],Medical_Examinations[],2,0)</f>
        <v>39.424999999999997</v>
      </c>
      <c r="C1311">
        <f>VLOOKUP(Health_Care[[#This Row],[Customer ID]],Medical_Examinations[],4,0)</f>
        <v>4.76</v>
      </c>
      <c r="D1311" s="11">
        <f>VLOOKUP(Health_Care[[#This Row],[Customer ID]],Table6[#All],8,0)</f>
        <v>8342.91</v>
      </c>
    </row>
    <row r="1312" spans="1:4" x14ac:dyDescent="0.35">
      <c r="A1312">
        <f>VLOOKUP(Health_Care[[#This Row],[Customer ID]],Table6[#All],6,0)</f>
        <v>46</v>
      </c>
      <c r="B1312">
        <f>VLOOKUP(Health_Care[[#This Row],[Customer ID]],Medical_Examinations[],2,0)</f>
        <v>33.44</v>
      </c>
      <c r="C1312">
        <f>VLOOKUP(Health_Care[[#This Row],[Customer ID]],Medical_Examinations[],4,0)</f>
        <v>6.24</v>
      </c>
      <c r="D1312" s="11">
        <f>VLOOKUP(Health_Care[[#This Row],[Customer ID]],Table6[#All],8,0)</f>
        <v>8334.59</v>
      </c>
    </row>
    <row r="1313" spans="1:4" x14ac:dyDescent="0.35">
      <c r="A1313">
        <f>VLOOKUP(Health_Care[[#This Row],[Customer ID]],Table6[#All],6,0)</f>
        <v>46</v>
      </c>
      <c r="B1313">
        <f>VLOOKUP(Health_Care[[#This Row],[Customer ID]],Medical_Examinations[],2,0)</f>
        <v>33.344999999999999</v>
      </c>
      <c r="C1313">
        <f>VLOOKUP(Health_Care[[#This Row],[Customer ID]],Medical_Examinations[],4,0)</f>
        <v>5.44</v>
      </c>
      <c r="D1313" s="11">
        <f>VLOOKUP(Health_Care[[#This Row],[Customer ID]],Table6[#All],8,0)</f>
        <v>8334.4599999999991</v>
      </c>
    </row>
    <row r="1314" spans="1:4" x14ac:dyDescent="0.35">
      <c r="A1314">
        <f>VLOOKUP(Health_Care[[#This Row],[Customer ID]],Table6[#All],6,0)</f>
        <v>29</v>
      </c>
      <c r="B1314">
        <f>VLOOKUP(Health_Care[[#This Row],[Customer ID]],Medical_Examinations[],2,0)</f>
        <v>38.79</v>
      </c>
      <c r="C1314">
        <f>VLOOKUP(Health_Care[[#This Row],[Customer ID]],Medical_Examinations[],4,0)</f>
        <v>5.08</v>
      </c>
      <c r="D1314" s="11">
        <f>VLOOKUP(Health_Care[[#This Row],[Customer ID]],Table6[#All],8,0)</f>
        <v>8314.65</v>
      </c>
    </row>
    <row r="1315" spans="1:4" x14ac:dyDescent="0.35">
      <c r="A1315">
        <f>VLOOKUP(Health_Care[[#This Row],[Customer ID]],Table6[#All],6,0)</f>
        <v>43</v>
      </c>
      <c r="B1315">
        <f>VLOOKUP(Health_Care[[#This Row],[Customer ID]],Medical_Examinations[],2,0)</f>
        <v>30.684999999999999</v>
      </c>
      <c r="C1315">
        <f>VLOOKUP(Health_Care[[#This Row],[Customer ID]],Medical_Examinations[],4,0)</f>
        <v>4.87</v>
      </c>
      <c r="D1315" s="11">
        <f>VLOOKUP(Health_Care[[#This Row],[Customer ID]],Table6[#All],8,0)</f>
        <v>8310.84</v>
      </c>
    </row>
    <row r="1316" spans="1:4" x14ac:dyDescent="0.35">
      <c r="A1316">
        <f>VLOOKUP(Health_Care[[#This Row],[Customer ID]],Table6[#All],6,0)</f>
        <v>44</v>
      </c>
      <c r="B1316">
        <f>VLOOKUP(Health_Care[[#This Row],[Customer ID]],Medical_Examinations[],2,0)</f>
        <v>22.135000000000002</v>
      </c>
      <c r="C1316">
        <f>VLOOKUP(Health_Care[[#This Row],[Customer ID]],Medical_Examinations[],4,0)</f>
        <v>8.17</v>
      </c>
      <c r="D1316" s="11">
        <f>VLOOKUP(Health_Care[[#This Row],[Customer ID]],Table6[#All],8,0)</f>
        <v>8302.5400000000009</v>
      </c>
    </row>
    <row r="1317" spans="1:4" x14ac:dyDescent="0.35">
      <c r="A1317">
        <f>VLOOKUP(Health_Care[[#This Row],[Customer ID]],Table6[#All],6,0)</f>
        <v>49</v>
      </c>
      <c r="B1317">
        <f>VLOOKUP(Health_Care[[#This Row],[Customer ID]],Medical_Examinations[],2,0)</f>
        <v>33.33</v>
      </c>
      <c r="C1317">
        <f>VLOOKUP(Health_Care[[#This Row],[Customer ID]],Medical_Examinations[],4,0)</f>
        <v>7.61</v>
      </c>
      <c r="D1317" s="11">
        <f>VLOOKUP(Health_Care[[#This Row],[Customer ID]],Table6[#All],8,0)</f>
        <v>8283.68</v>
      </c>
    </row>
    <row r="1318" spans="1:4" x14ac:dyDescent="0.35">
      <c r="A1318">
        <f>VLOOKUP(Health_Care[[#This Row],[Customer ID]],Table6[#All],6,0)</f>
        <v>48</v>
      </c>
      <c r="B1318">
        <f>VLOOKUP(Health_Care[[#This Row],[Customer ID]],Medical_Examinations[],2,0)</f>
        <v>31.13</v>
      </c>
      <c r="C1318">
        <f>VLOOKUP(Health_Care[[#This Row],[Customer ID]],Medical_Examinations[],4,0)</f>
        <v>10.1</v>
      </c>
      <c r="D1318" s="11">
        <f>VLOOKUP(Health_Care[[#This Row],[Customer ID]],Table6[#All],8,0)</f>
        <v>8280.6200000000008</v>
      </c>
    </row>
    <row r="1319" spans="1:4" x14ac:dyDescent="0.35">
      <c r="A1319">
        <f>VLOOKUP(Health_Care[[#This Row],[Customer ID]],Table6[#All],6,0)</f>
        <v>48</v>
      </c>
      <c r="B1319">
        <f>VLOOKUP(Health_Care[[#This Row],[Customer ID]],Medical_Examinations[],2,0)</f>
        <v>28.9</v>
      </c>
      <c r="C1319">
        <f>VLOOKUP(Health_Care[[#This Row],[Customer ID]],Medical_Examinations[],4,0)</f>
        <v>11.24</v>
      </c>
      <c r="D1319" s="11">
        <f>VLOOKUP(Health_Care[[#This Row],[Customer ID]],Table6[#All],8,0)</f>
        <v>8277.52</v>
      </c>
    </row>
    <row r="1320" spans="1:4" x14ac:dyDescent="0.35">
      <c r="A1320">
        <f>VLOOKUP(Health_Care[[#This Row],[Customer ID]],Table6[#All],6,0)</f>
        <v>22</v>
      </c>
      <c r="B1320">
        <f>VLOOKUP(Health_Care[[#This Row],[Customer ID]],Medical_Examinations[],2,0)</f>
        <v>43.31</v>
      </c>
      <c r="C1320">
        <f>VLOOKUP(Health_Care[[#This Row],[Customer ID]],Medical_Examinations[],4,0)</f>
        <v>6.1</v>
      </c>
      <c r="D1320" s="11">
        <f>VLOOKUP(Health_Care[[#This Row],[Customer ID]],Table6[#All],8,0)</f>
        <v>8271.4599999999991</v>
      </c>
    </row>
    <row r="1321" spans="1:4" x14ac:dyDescent="0.35">
      <c r="A1321">
        <f>VLOOKUP(Health_Care[[#This Row],[Customer ID]],Table6[#All],6,0)</f>
        <v>48</v>
      </c>
      <c r="B1321">
        <f>VLOOKUP(Health_Care[[#This Row],[Customer ID]],Medical_Examinations[],2,0)</f>
        <v>22.8</v>
      </c>
      <c r="C1321">
        <f>VLOOKUP(Health_Care[[#This Row],[Customer ID]],Medical_Examinations[],4,0)</f>
        <v>6.98</v>
      </c>
      <c r="D1321" s="11">
        <f>VLOOKUP(Health_Care[[#This Row],[Customer ID]],Table6[#All],8,0)</f>
        <v>8269.0400000000009</v>
      </c>
    </row>
    <row r="1322" spans="1:4" x14ac:dyDescent="0.35">
      <c r="A1322">
        <f>VLOOKUP(Health_Care[[#This Row],[Customer ID]],Table6[#All],6,0)</f>
        <v>58</v>
      </c>
      <c r="B1322">
        <f>VLOOKUP(Health_Care[[#This Row],[Customer ID]],Medical_Examinations[],2,0)</f>
        <v>19.09</v>
      </c>
      <c r="C1322">
        <f>VLOOKUP(Health_Care[[#This Row],[Customer ID]],Medical_Examinations[],4,0)</f>
        <v>4</v>
      </c>
      <c r="D1322" s="11">
        <f>VLOOKUP(Health_Care[[#This Row],[Customer ID]],Table6[#All],8,0)</f>
        <v>8268</v>
      </c>
    </row>
    <row r="1323" spans="1:4" x14ac:dyDescent="0.35">
      <c r="A1323">
        <f>VLOOKUP(Health_Care[[#This Row],[Customer ID]],Table6[#All],6,0)</f>
        <v>40</v>
      </c>
      <c r="B1323">
        <f>VLOOKUP(Health_Care[[#This Row],[Customer ID]],Medical_Examinations[],2,0)</f>
        <v>23.37</v>
      </c>
      <c r="C1323">
        <f>VLOOKUP(Health_Care[[#This Row],[Customer ID]],Medical_Examinations[],4,0)</f>
        <v>4.2300000000000004</v>
      </c>
      <c r="D1323" s="11">
        <f>VLOOKUP(Health_Care[[#This Row],[Customer ID]],Table6[#All],8,0)</f>
        <v>8252.2800000000007</v>
      </c>
    </row>
    <row r="1324" spans="1:4" x14ac:dyDescent="0.35">
      <c r="A1324">
        <f>VLOOKUP(Health_Care[[#This Row],[Customer ID]],Table6[#All],6,0)</f>
        <v>46</v>
      </c>
      <c r="B1324">
        <f>VLOOKUP(Health_Care[[#This Row],[Customer ID]],Medical_Examinations[],2,0)</f>
        <v>33.44</v>
      </c>
      <c r="C1324">
        <f>VLOOKUP(Health_Care[[#This Row],[Customer ID]],Medical_Examinations[],4,0)</f>
        <v>4.72</v>
      </c>
      <c r="D1324" s="11">
        <f>VLOOKUP(Health_Care[[#This Row],[Customer ID]],Table6[#All],8,0)</f>
        <v>8240.59</v>
      </c>
    </row>
    <row r="1325" spans="1:4" x14ac:dyDescent="0.35">
      <c r="A1325">
        <f>VLOOKUP(Health_Care[[#This Row],[Customer ID]],Table6[#All],6,0)</f>
        <v>46</v>
      </c>
      <c r="B1325">
        <f>VLOOKUP(Health_Care[[#This Row],[Customer ID]],Medical_Examinations[],2,0)</f>
        <v>28.05</v>
      </c>
      <c r="C1325">
        <f>VLOOKUP(Health_Care[[#This Row],[Customer ID]],Medical_Examinations[],4,0)</f>
        <v>5.63</v>
      </c>
      <c r="D1325" s="11">
        <f>VLOOKUP(Health_Care[[#This Row],[Customer ID]],Table6[#All],8,0)</f>
        <v>8233.1</v>
      </c>
    </row>
    <row r="1326" spans="1:4" x14ac:dyDescent="0.35">
      <c r="A1326">
        <f>VLOOKUP(Health_Care[[#This Row],[Customer ID]],Table6[#All],6,0)</f>
        <v>46</v>
      </c>
      <c r="B1326">
        <f>VLOOKUP(Health_Care[[#This Row],[Customer ID]],Medical_Examinations[],2,0)</f>
        <v>27.72</v>
      </c>
      <c r="C1326">
        <f>VLOOKUP(Health_Care[[#This Row],[Customer ID]],Medical_Examinations[],4,0)</f>
        <v>5.83</v>
      </c>
      <c r="D1326" s="11">
        <f>VLOOKUP(Health_Care[[#This Row],[Customer ID]],Table6[#All],8,0)</f>
        <v>8232.64</v>
      </c>
    </row>
    <row r="1327" spans="1:4" x14ac:dyDescent="0.35">
      <c r="A1327">
        <f>VLOOKUP(Health_Care[[#This Row],[Customer ID]],Table6[#All],6,0)</f>
        <v>44</v>
      </c>
      <c r="B1327">
        <f>VLOOKUP(Health_Care[[#This Row],[Customer ID]],Medical_Examinations[],2,0)</f>
        <v>29.81</v>
      </c>
      <c r="C1327">
        <f>VLOOKUP(Health_Care[[#This Row],[Customer ID]],Medical_Examinations[],4,0)</f>
        <v>9.23</v>
      </c>
      <c r="D1327" s="11">
        <f>VLOOKUP(Health_Care[[#This Row],[Customer ID]],Table6[#All],8,0)</f>
        <v>8219.2000000000007</v>
      </c>
    </row>
    <row r="1328" spans="1:4" x14ac:dyDescent="0.35">
      <c r="A1328">
        <f>VLOOKUP(Health_Care[[#This Row],[Customer ID]],Table6[#All],6,0)</f>
        <v>44</v>
      </c>
      <c r="B1328">
        <f>VLOOKUP(Health_Care[[#This Row],[Customer ID]],Medical_Examinations[],2,0)</f>
        <v>23.98</v>
      </c>
      <c r="C1328">
        <f>VLOOKUP(Health_Care[[#This Row],[Customer ID]],Medical_Examinations[],4,0)</f>
        <v>9.89</v>
      </c>
      <c r="D1328" s="11">
        <f>VLOOKUP(Health_Care[[#This Row],[Customer ID]],Table6[#All],8,0)</f>
        <v>8211.1</v>
      </c>
    </row>
    <row r="1329" spans="1:4" x14ac:dyDescent="0.35">
      <c r="A1329">
        <f>VLOOKUP(Health_Care[[#This Row],[Customer ID]],Table6[#All],6,0)</f>
        <v>60</v>
      </c>
      <c r="B1329">
        <f>VLOOKUP(Health_Care[[#This Row],[Customer ID]],Medical_Examinations[],2,0)</f>
        <v>17.34</v>
      </c>
      <c r="C1329">
        <f>VLOOKUP(Health_Care[[#This Row],[Customer ID]],Medical_Examinations[],4,0)</f>
        <v>12</v>
      </c>
      <c r="D1329" s="11">
        <f>VLOOKUP(Health_Care[[#This Row],[Customer ID]],Table6[#All],8,0)</f>
        <v>8188.12</v>
      </c>
    </row>
    <row r="1330" spans="1:4" x14ac:dyDescent="0.35">
      <c r="A1330">
        <f>VLOOKUP(Health_Care[[#This Row],[Customer ID]],Table6[#All],6,0)</f>
        <v>25</v>
      </c>
      <c r="B1330">
        <f>VLOOKUP(Health_Care[[#This Row],[Customer ID]],Medical_Examinations[],2,0)</f>
        <v>40.39</v>
      </c>
      <c r="C1330">
        <f>VLOOKUP(Health_Care[[#This Row],[Customer ID]],Medical_Examinations[],4,0)</f>
        <v>4.24</v>
      </c>
      <c r="D1330" s="11">
        <f>VLOOKUP(Health_Care[[#This Row],[Customer ID]],Table6[#All],8,0)</f>
        <v>8182.89</v>
      </c>
    </row>
    <row r="1331" spans="1:4" x14ac:dyDescent="0.35">
      <c r="A1331">
        <f>VLOOKUP(Health_Care[[#This Row],[Customer ID]],Table6[#All],6,0)</f>
        <v>40</v>
      </c>
      <c r="B1331">
        <f>VLOOKUP(Health_Care[[#This Row],[Customer ID]],Medical_Examinations[],2,0)</f>
        <v>25.96</v>
      </c>
      <c r="C1331">
        <f>VLOOKUP(Health_Care[[#This Row],[Customer ID]],Medical_Examinations[],4,0)</f>
        <v>4.68</v>
      </c>
      <c r="D1331" s="11">
        <f>VLOOKUP(Health_Care[[#This Row],[Customer ID]],Table6[#All],8,0)</f>
        <v>8179.51</v>
      </c>
    </row>
    <row r="1332" spans="1:4" x14ac:dyDescent="0.35">
      <c r="A1332">
        <f>VLOOKUP(Health_Care[[#This Row],[Customer ID]],Table6[#All],6,0)</f>
        <v>59</v>
      </c>
      <c r="B1332">
        <f>VLOOKUP(Health_Care[[#This Row],[Customer ID]],Medical_Examinations[],2,0)</f>
        <v>17.68</v>
      </c>
      <c r="C1332">
        <f>VLOOKUP(Health_Care[[#This Row],[Customer ID]],Medical_Examinations[],4,0)</f>
        <v>8.57</v>
      </c>
      <c r="D1332" s="11">
        <f>VLOOKUP(Health_Care[[#This Row],[Customer ID]],Table6[#All],8,0)</f>
        <v>8177.9</v>
      </c>
    </row>
    <row r="1333" spans="1:4" x14ac:dyDescent="0.35">
      <c r="A1333">
        <f>VLOOKUP(Health_Care[[#This Row],[Customer ID]],Table6[#All],6,0)</f>
        <v>40</v>
      </c>
      <c r="B1333">
        <f>VLOOKUP(Health_Care[[#This Row],[Customer ID]],Medical_Examinations[],2,0)</f>
        <v>30.875</v>
      </c>
      <c r="C1333">
        <f>VLOOKUP(Health_Care[[#This Row],[Customer ID]],Medical_Examinations[],4,0)</f>
        <v>4.0999999999999996</v>
      </c>
      <c r="D1333" s="11">
        <f>VLOOKUP(Health_Care[[#This Row],[Customer ID]],Table6[#All],8,0)</f>
        <v>8162.72</v>
      </c>
    </row>
    <row r="1334" spans="1:4" x14ac:dyDescent="0.35">
      <c r="A1334">
        <f>VLOOKUP(Health_Care[[#This Row],[Customer ID]],Table6[#All],6,0)</f>
        <v>32</v>
      </c>
      <c r="B1334">
        <f>VLOOKUP(Health_Care[[#This Row],[Customer ID]],Medical_Examinations[],2,0)</f>
        <v>30.81</v>
      </c>
      <c r="C1334">
        <f>VLOOKUP(Health_Care[[#This Row],[Customer ID]],Medical_Examinations[],4,0)</f>
        <v>4.49</v>
      </c>
      <c r="D1334" s="11">
        <f>VLOOKUP(Health_Care[[#This Row],[Customer ID]],Table6[#All],8,0)</f>
        <v>8157.92</v>
      </c>
    </row>
    <row r="1335" spans="1:4" x14ac:dyDescent="0.35">
      <c r="A1335">
        <f>VLOOKUP(Health_Care[[#This Row],[Customer ID]],Table6[#All],6,0)</f>
        <v>49</v>
      </c>
      <c r="B1335">
        <f>VLOOKUP(Health_Care[[#This Row],[Customer ID]],Medical_Examinations[],2,0)</f>
        <v>36.85</v>
      </c>
      <c r="C1335">
        <f>VLOOKUP(Health_Care[[#This Row],[Customer ID]],Medical_Examinations[],4,0)</f>
        <v>8.8000000000000007</v>
      </c>
      <c r="D1335" s="11">
        <f>VLOOKUP(Health_Care[[#This Row],[Customer ID]],Table6[#All],8,0)</f>
        <v>8125.78</v>
      </c>
    </row>
    <row r="1336" spans="1:4" x14ac:dyDescent="0.35">
      <c r="A1336">
        <f>VLOOKUP(Health_Care[[#This Row],[Customer ID]],Table6[#All],6,0)</f>
        <v>49</v>
      </c>
      <c r="B1336">
        <f>VLOOKUP(Health_Care[[#This Row],[Customer ID]],Medical_Examinations[],2,0)</f>
        <v>35.86</v>
      </c>
      <c r="C1336">
        <f>VLOOKUP(Health_Care[[#This Row],[Customer ID]],Medical_Examinations[],4,0)</f>
        <v>7.93</v>
      </c>
      <c r="D1336" s="11">
        <f>VLOOKUP(Health_Care[[#This Row],[Customer ID]],Table6[#All],8,0)</f>
        <v>8124.41</v>
      </c>
    </row>
    <row r="1337" spans="1:4" x14ac:dyDescent="0.35">
      <c r="A1337">
        <f>VLOOKUP(Health_Care[[#This Row],[Customer ID]],Table6[#All],6,0)</f>
        <v>49</v>
      </c>
      <c r="B1337">
        <f>VLOOKUP(Health_Care[[#This Row],[Customer ID]],Medical_Examinations[],2,0)</f>
        <v>30.3</v>
      </c>
      <c r="C1337">
        <f>VLOOKUP(Health_Care[[#This Row],[Customer ID]],Medical_Examinations[],4,0)</f>
        <v>9.4499999999999993</v>
      </c>
      <c r="D1337" s="11">
        <f>VLOOKUP(Health_Care[[#This Row],[Customer ID]],Table6[#All],8,0)</f>
        <v>8116.68</v>
      </c>
    </row>
    <row r="1338" spans="1:4" x14ac:dyDescent="0.35">
      <c r="A1338">
        <f>VLOOKUP(Health_Care[[#This Row],[Customer ID]],Table6[#All],6,0)</f>
        <v>44</v>
      </c>
      <c r="B1338">
        <f>VLOOKUP(Health_Care[[#This Row],[Customer ID]],Medical_Examinations[],2,0)</f>
        <v>32.015000000000001</v>
      </c>
      <c r="C1338">
        <f>VLOOKUP(Health_Care[[#This Row],[Customer ID]],Medical_Examinations[],4,0)</f>
        <v>7.67</v>
      </c>
      <c r="D1338" s="11">
        <f>VLOOKUP(Health_Care[[#This Row],[Customer ID]],Table6[#All],8,0)</f>
        <v>8116.27</v>
      </c>
    </row>
    <row r="1339" spans="1:4" x14ac:dyDescent="0.35">
      <c r="A1339">
        <f>VLOOKUP(Health_Care[[#This Row],[Customer ID]],Table6[#All],6,0)</f>
        <v>49</v>
      </c>
      <c r="B1339">
        <f>VLOOKUP(Health_Care[[#This Row],[Customer ID]],Medical_Examinations[],2,0)</f>
        <v>25.06</v>
      </c>
      <c r="C1339">
        <f>VLOOKUP(Health_Care[[#This Row],[Customer ID]],Medical_Examinations[],4,0)</f>
        <v>10.53</v>
      </c>
      <c r="D1339" s="11">
        <f>VLOOKUP(Health_Care[[#This Row],[Customer ID]],Table6[#All],8,0)</f>
        <v>8112.59</v>
      </c>
    </row>
    <row r="1340" spans="1:4" x14ac:dyDescent="0.35">
      <c r="A1340">
        <f>VLOOKUP(Health_Care[[#This Row],[Customer ID]],Table6[#All],6,0)</f>
        <v>55</v>
      </c>
      <c r="B1340">
        <f>VLOOKUP(Health_Care[[#This Row],[Customer ID]],Medical_Examinations[],2,0)</f>
        <v>18.829999999999998</v>
      </c>
      <c r="C1340">
        <f>VLOOKUP(Health_Care[[#This Row],[Customer ID]],Medical_Examinations[],4,0)</f>
        <v>10.08</v>
      </c>
      <c r="D1340" s="11">
        <f>VLOOKUP(Health_Care[[#This Row],[Customer ID]],Table6[#All],8,0)</f>
        <v>8091.3</v>
      </c>
    </row>
    <row r="1341" spans="1:4" x14ac:dyDescent="0.35">
      <c r="A1341">
        <f>VLOOKUP(Health_Care[[#This Row],[Customer ID]],Table6[#All],6,0)</f>
        <v>47</v>
      </c>
      <c r="B1341">
        <f>VLOOKUP(Health_Care[[#This Row],[Customer ID]],Medical_Examinations[],2,0)</f>
        <v>47.52</v>
      </c>
      <c r="C1341">
        <f>VLOOKUP(Health_Care[[#This Row],[Customer ID]],Medical_Examinations[],4,0)</f>
        <v>11.39</v>
      </c>
      <c r="D1341" s="11">
        <f>VLOOKUP(Health_Care[[#This Row],[Customer ID]],Table6[#All],8,0)</f>
        <v>8083.92</v>
      </c>
    </row>
    <row r="1342" spans="1:4" x14ac:dyDescent="0.35">
      <c r="A1342">
        <f>VLOOKUP(Health_Care[[#This Row],[Customer ID]],Table6[#All],6,0)</f>
        <v>28</v>
      </c>
      <c r="B1342">
        <f>VLOOKUP(Health_Care[[#This Row],[Customer ID]],Medical_Examinations[],2,0)</f>
        <v>37.82</v>
      </c>
      <c r="C1342">
        <f>VLOOKUP(Health_Care[[#This Row],[Customer ID]],Medical_Examinations[],4,0)</f>
        <v>6.36</v>
      </c>
      <c r="D1342" s="11">
        <f>VLOOKUP(Health_Care[[#This Row],[Customer ID]],Table6[#All],8,0)</f>
        <v>8081.74</v>
      </c>
    </row>
    <row r="1343" spans="1:4" x14ac:dyDescent="0.35">
      <c r="A1343">
        <f>VLOOKUP(Health_Care[[#This Row],[Customer ID]],Table6[#All],6,0)</f>
        <v>21</v>
      </c>
      <c r="B1343">
        <f>VLOOKUP(Health_Care[[#This Row],[Customer ID]],Medical_Examinations[],2,0)</f>
        <v>44.16</v>
      </c>
      <c r="C1343">
        <f>VLOOKUP(Health_Care[[#This Row],[Customer ID]],Medical_Examinations[],4,0)</f>
        <v>5.31</v>
      </c>
      <c r="D1343" s="11">
        <f>VLOOKUP(Health_Care[[#This Row],[Customer ID]],Table6[#All],8,0)</f>
        <v>8081.26</v>
      </c>
    </row>
    <row r="1344" spans="1:4" x14ac:dyDescent="0.35">
      <c r="A1344">
        <f>VLOOKUP(Health_Care[[#This Row],[Customer ID]],Table6[#All],6,0)</f>
        <v>29</v>
      </c>
      <c r="B1344">
        <f>VLOOKUP(Health_Care[[#This Row],[Customer ID]],Medical_Examinations[],2,0)</f>
        <v>37.049999999999997</v>
      </c>
      <c r="C1344">
        <f>VLOOKUP(Health_Care[[#This Row],[Customer ID]],Medical_Examinations[],4,0)</f>
        <v>4.74</v>
      </c>
      <c r="D1344" s="11">
        <f>VLOOKUP(Health_Care[[#This Row],[Customer ID]],Table6[#All],8,0)</f>
        <v>8077.41</v>
      </c>
    </row>
    <row r="1345" spans="1:4" x14ac:dyDescent="0.35">
      <c r="A1345">
        <f>VLOOKUP(Health_Care[[#This Row],[Customer ID]],Table6[#All],6,0)</f>
        <v>57</v>
      </c>
      <c r="B1345">
        <f>VLOOKUP(Health_Care[[#This Row],[Customer ID]],Medical_Examinations[],2,0)</f>
        <v>18.66</v>
      </c>
      <c r="C1345">
        <f>VLOOKUP(Health_Care[[#This Row],[Customer ID]],Medical_Examinations[],4,0)</f>
        <v>11.35</v>
      </c>
      <c r="D1345" s="11">
        <f>VLOOKUP(Health_Care[[#This Row],[Customer ID]],Table6[#All],8,0)</f>
        <v>8071.57</v>
      </c>
    </row>
    <row r="1346" spans="1:4" x14ac:dyDescent="0.35">
      <c r="A1346">
        <f>VLOOKUP(Health_Care[[#This Row],[Customer ID]],Table6[#All],6,0)</f>
        <v>47</v>
      </c>
      <c r="B1346">
        <f>VLOOKUP(Health_Care[[#This Row],[Customer ID]],Medical_Examinations[],2,0)</f>
        <v>36.200000000000003</v>
      </c>
      <c r="C1346">
        <f>VLOOKUP(Health_Care[[#This Row],[Customer ID]],Medical_Examinations[],4,0)</f>
        <v>6.81</v>
      </c>
      <c r="D1346" s="11">
        <f>VLOOKUP(Health_Care[[#This Row],[Customer ID]],Table6[#All],8,0)</f>
        <v>8068.19</v>
      </c>
    </row>
    <row r="1347" spans="1:4" x14ac:dyDescent="0.35">
      <c r="A1347">
        <f>VLOOKUP(Health_Care[[#This Row],[Customer ID]],Table6[#All],6,0)</f>
        <v>57</v>
      </c>
      <c r="B1347">
        <f>VLOOKUP(Health_Care[[#This Row],[Customer ID]],Medical_Examinations[],2,0)</f>
        <v>18.87</v>
      </c>
      <c r="C1347">
        <f>VLOOKUP(Health_Care[[#This Row],[Customer ID]],Medical_Examinations[],4,0)</f>
        <v>8.06</v>
      </c>
      <c r="D1347" s="11">
        <f>VLOOKUP(Health_Care[[#This Row],[Customer ID]],Table6[#All],8,0)</f>
        <v>8067.83</v>
      </c>
    </row>
    <row r="1348" spans="1:4" x14ac:dyDescent="0.35">
      <c r="A1348">
        <f>VLOOKUP(Health_Care[[#This Row],[Customer ID]],Table6[#All],6,0)</f>
        <v>47</v>
      </c>
      <c r="B1348">
        <f>VLOOKUP(Health_Care[[#This Row],[Customer ID]],Medical_Examinations[],2,0)</f>
        <v>32.299999999999997</v>
      </c>
      <c r="C1348">
        <f>VLOOKUP(Health_Care[[#This Row],[Customer ID]],Medical_Examinations[],4,0)</f>
        <v>6.74</v>
      </c>
      <c r="D1348" s="11">
        <f>VLOOKUP(Health_Care[[#This Row],[Customer ID]],Table6[#All],8,0)</f>
        <v>8062.76</v>
      </c>
    </row>
    <row r="1349" spans="1:4" x14ac:dyDescent="0.35">
      <c r="A1349">
        <f>VLOOKUP(Health_Care[[#This Row],[Customer ID]],Table6[#All],6,0)</f>
        <v>52</v>
      </c>
      <c r="B1349">
        <f>VLOOKUP(Health_Care[[#This Row],[Customer ID]],Medical_Examinations[],2,0)</f>
        <v>22.64</v>
      </c>
      <c r="C1349">
        <f>VLOOKUP(Health_Care[[#This Row],[Customer ID]],Medical_Examinations[],4,0)</f>
        <v>6.54</v>
      </c>
      <c r="D1349" s="11">
        <f>VLOOKUP(Health_Care[[#This Row],[Customer ID]],Table6[#All],8,0)</f>
        <v>8062.31</v>
      </c>
    </row>
    <row r="1350" spans="1:4" x14ac:dyDescent="0.35">
      <c r="A1350">
        <f>VLOOKUP(Health_Care[[#This Row],[Customer ID]],Table6[#All],6,0)</f>
        <v>40</v>
      </c>
      <c r="B1350">
        <f>VLOOKUP(Health_Care[[#This Row],[Customer ID]],Medical_Examinations[],2,0)</f>
        <v>28.69</v>
      </c>
      <c r="C1350">
        <f>VLOOKUP(Health_Care[[#This Row],[Customer ID]],Medical_Examinations[],4,0)</f>
        <v>5.4</v>
      </c>
      <c r="D1350" s="11">
        <f>VLOOKUP(Health_Care[[#This Row],[Customer ID]],Table6[#All],8,0)</f>
        <v>8059.68</v>
      </c>
    </row>
    <row r="1351" spans="1:4" x14ac:dyDescent="0.35">
      <c r="A1351">
        <f>VLOOKUP(Health_Care[[#This Row],[Customer ID]],Table6[#All],6,0)</f>
        <v>37</v>
      </c>
      <c r="B1351">
        <f>VLOOKUP(Health_Care[[#This Row],[Customer ID]],Medical_Examinations[],2,0)</f>
        <v>28.16</v>
      </c>
      <c r="C1351">
        <f>VLOOKUP(Health_Care[[#This Row],[Customer ID]],Medical_Examinations[],4,0)</f>
        <v>5.58</v>
      </c>
      <c r="D1351" s="11">
        <f>VLOOKUP(Health_Care[[#This Row],[Customer ID]],Table6[#All],8,0)</f>
        <v>8059.06</v>
      </c>
    </row>
    <row r="1352" spans="1:4" x14ac:dyDescent="0.35">
      <c r="A1352">
        <f>VLOOKUP(Health_Care[[#This Row],[Customer ID]],Table6[#All],6,0)</f>
        <v>19</v>
      </c>
      <c r="B1352">
        <f>VLOOKUP(Health_Care[[#This Row],[Customer ID]],Medical_Examinations[],2,0)</f>
        <v>45.54</v>
      </c>
      <c r="C1352">
        <f>VLOOKUP(Health_Care[[#This Row],[Customer ID]],Medical_Examinations[],4,0)</f>
        <v>5.84</v>
      </c>
      <c r="D1352" s="11">
        <f>VLOOKUP(Health_Care[[#This Row],[Customer ID]],Table6[#All],8,0)</f>
        <v>8035.64</v>
      </c>
    </row>
    <row r="1353" spans="1:4" x14ac:dyDescent="0.35">
      <c r="A1353">
        <f>VLOOKUP(Health_Care[[#This Row],[Customer ID]],Table6[#All],6,0)</f>
        <v>45</v>
      </c>
      <c r="B1353">
        <f>VLOOKUP(Health_Care[[#This Row],[Customer ID]],Medical_Examinations[],2,0)</f>
        <v>28.7</v>
      </c>
      <c r="C1353">
        <f>VLOOKUP(Health_Care[[#This Row],[Customer ID]],Medical_Examinations[],4,0)</f>
        <v>4.2</v>
      </c>
      <c r="D1353" s="11">
        <f>VLOOKUP(Health_Care[[#This Row],[Customer ID]],Table6[#All],8,0)</f>
        <v>8027.97</v>
      </c>
    </row>
    <row r="1354" spans="1:4" x14ac:dyDescent="0.35">
      <c r="A1354">
        <f>VLOOKUP(Health_Care[[#This Row],[Customer ID]],Table6[#All],6,0)</f>
        <v>46</v>
      </c>
      <c r="B1354">
        <f>VLOOKUP(Health_Care[[#This Row],[Customer ID]],Medical_Examinations[],2,0)</f>
        <v>27.74</v>
      </c>
      <c r="C1354">
        <f>VLOOKUP(Health_Care[[#This Row],[Customer ID]],Medical_Examinations[],4,0)</f>
        <v>6.06</v>
      </c>
      <c r="D1354" s="11">
        <f>VLOOKUP(Health_Care[[#This Row],[Customer ID]],Table6[#All],8,0)</f>
        <v>8026.67</v>
      </c>
    </row>
    <row r="1355" spans="1:4" x14ac:dyDescent="0.35">
      <c r="A1355">
        <f>VLOOKUP(Health_Care[[#This Row],[Customer ID]],Table6[#All],6,0)</f>
        <v>44</v>
      </c>
      <c r="B1355">
        <f>VLOOKUP(Health_Care[[#This Row],[Customer ID]],Medical_Examinations[],2,0)</f>
        <v>36.954999999999998</v>
      </c>
      <c r="C1355">
        <f>VLOOKUP(Health_Care[[#This Row],[Customer ID]],Medical_Examinations[],4,0)</f>
        <v>7.57</v>
      </c>
      <c r="D1355" s="11">
        <f>VLOOKUP(Health_Care[[#This Row],[Customer ID]],Table6[#All],8,0)</f>
        <v>8023.14</v>
      </c>
    </row>
    <row r="1356" spans="1:4" x14ac:dyDescent="0.35">
      <c r="A1356">
        <f>VLOOKUP(Health_Care[[#This Row],[Customer ID]],Table6[#All],6,0)</f>
        <v>33</v>
      </c>
      <c r="B1356">
        <f>VLOOKUP(Health_Care[[#This Row],[Customer ID]],Medical_Examinations[],2,0)</f>
        <v>30.69</v>
      </c>
      <c r="C1356">
        <f>VLOOKUP(Health_Care[[#This Row],[Customer ID]],Medical_Examinations[],4,0)</f>
        <v>6.15</v>
      </c>
      <c r="D1356" s="11">
        <f>VLOOKUP(Health_Care[[#This Row],[Customer ID]],Table6[#All],8,0)</f>
        <v>8021.11</v>
      </c>
    </row>
    <row r="1357" spans="1:4" x14ac:dyDescent="0.35">
      <c r="A1357">
        <f>VLOOKUP(Health_Care[[#This Row],[Customer ID]],Table6[#All],6,0)</f>
        <v>42</v>
      </c>
      <c r="B1357">
        <f>VLOOKUP(Health_Care[[#This Row],[Customer ID]],Medical_Examinations[],2,0)</f>
        <v>24.984999999999999</v>
      </c>
      <c r="C1357">
        <f>VLOOKUP(Health_Care[[#This Row],[Customer ID]],Medical_Examinations[],4,0)</f>
        <v>4.5599999999999996</v>
      </c>
      <c r="D1357" s="11">
        <f>VLOOKUP(Health_Care[[#This Row],[Customer ID]],Table6[#All],8,0)</f>
        <v>8017.06</v>
      </c>
    </row>
    <row r="1358" spans="1:4" x14ac:dyDescent="0.35">
      <c r="A1358">
        <f>VLOOKUP(Health_Care[[#This Row],[Customer ID]],Table6[#All],6,0)</f>
        <v>27</v>
      </c>
      <c r="B1358">
        <f>VLOOKUP(Health_Care[[#This Row],[Customer ID]],Medical_Examinations[],2,0)</f>
        <v>39.42</v>
      </c>
      <c r="C1358">
        <f>VLOOKUP(Health_Care[[#This Row],[Customer ID]],Medical_Examinations[],4,0)</f>
        <v>4.72</v>
      </c>
      <c r="D1358" s="11">
        <f>VLOOKUP(Health_Care[[#This Row],[Customer ID]],Table6[#All],8,0)</f>
        <v>8014.62</v>
      </c>
    </row>
    <row r="1359" spans="1:4" x14ac:dyDescent="0.35">
      <c r="A1359">
        <f>VLOOKUP(Health_Care[[#This Row],[Customer ID]],Table6[#All],6,0)</f>
        <v>60</v>
      </c>
      <c r="B1359">
        <f>VLOOKUP(Health_Care[[#This Row],[Customer ID]],Medical_Examinations[],2,0)</f>
        <v>16.8</v>
      </c>
      <c r="C1359">
        <f>VLOOKUP(Health_Care[[#This Row],[Customer ID]],Medical_Examinations[],4,0)</f>
        <v>7.98</v>
      </c>
      <c r="D1359" s="11">
        <f>VLOOKUP(Health_Care[[#This Row],[Customer ID]],Table6[#All],8,0)</f>
        <v>8004.96</v>
      </c>
    </row>
    <row r="1360" spans="1:4" x14ac:dyDescent="0.35">
      <c r="A1360">
        <f>VLOOKUP(Health_Care[[#This Row],[Customer ID]],Table6[#All],6,0)</f>
        <v>39</v>
      </c>
      <c r="B1360">
        <f>VLOOKUP(Health_Care[[#This Row],[Customer ID]],Medical_Examinations[],2,0)</f>
        <v>23.274999999999999</v>
      </c>
      <c r="C1360">
        <f>VLOOKUP(Health_Care[[#This Row],[Customer ID]],Medical_Examinations[],4,0)</f>
        <v>6.26</v>
      </c>
      <c r="D1360" s="11">
        <f>VLOOKUP(Health_Care[[#This Row],[Customer ID]],Table6[#All],8,0)</f>
        <v>7986.48</v>
      </c>
    </row>
    <row r="1361" spans="1:4" x14ac:dyDescent="0.35">
      <c r="A1361">
        <f>VLOOKUP(Health_Care[[#This Row],[Customer ID]],Table6[#All],6,0)</f>
        <v>39</v>
      </c>
      <c r="B1361">
        <f>VLOOKUP(Health_Care[[#This Row],[Customer ID]],Medical_Examinations[],2,0)</f>
        <v>22.8</v>
      </c>
      <c r="C1361">
        <f>VLOOKUP(Health_Care[[#This Row],[Customer ID]],Medical_Examinations[],4,0)</f>
        <v>4.29</v>
      </c>
      <c r="D1361" s="11">
        <f>VLOOKUP(Health_Care[[#This Row],[Customer ID]],Table6[#All],8,0)</f>
        <v>7985.82</v>
      </c>
    </row>
    <row r="1362" spans="1:4" x14ac:dyDescent="0.35">
      <c r="A1362">
        <f>VLOOKUP(Health_Care[[#This Row],[Customer ID]],Table6[#All],6,0)</f>
        <v>50</v>
      </c>
      <c r="B1362">
        <f>VLOOKUP(Health_Care[[#This Row],[Customer ID]],Medical_Examinations[],2,0)</f>
        <v>24.3</v>
      </c>
      <c r="C1362">
        <f>VLOOKUP(Health_Care[[#This Row],[Customer ID]],Medical_Examinations[],4,0)</f>
        <v>5.43</v>
      </c>
      <c r="D1362" s="11">
        <f>VLOOKUP(Health_Care[[#This Row],[Customer ID]],Table6[#All],8,0)</f>
        <v>7980.34</v>
      </c>
    </row>
    <row r="1363" spans="1:4" x14ac:dyDescent="0.35">
      <c r="A1363">
        <f>VLOOKUP(Health_Care[[#This Row],[Customer ID]],Table6[#All],6,0)</f>
        <v>47</v>
      </c>
      <c r="B1363">
        <f>VLOOKUP(Health_Care[[#This Row],[Customer ID]],Medical_Examinations[],2,0)</f>
        <v>25.13</v>
      </c>
      <c r="C1363">
        <f>VLOOKUP(Health_Care[[#This Row],[Customer ID]],Medical_Examinations[],4,0)</f>
        <v>8</v>
      </c>
      <c r="D1363" s="11">
        <f>VLOOKUP(Health_Care[[#This Row],[Customer ID]],Table6[#All],8,0)</f>
        <v>7966.81</v>
      </c>
    </row>
    <row r="1364" spans="1:4" x14ac:dyDescent="0.35">
      <c r="A1364">
        <f>VLOOKUP(Health_Care[[#This Row],[Customer ID]],Table6[#All],6,0)</f>
        <v>52</v>
      </c>
      <c r="B1364">
        <f>VLOOKUP(Health_Care[[#This Row],[Customer ID]],Medical_Examinations[],2,0)</f>
        <v>22.72</v>
      </c>
      <c r="C1364">
        <f>VLOOKUP(Health_Care[[#This Row],[Customer ID]],Medical_Examinations[],4,0)</f>
        <v>9.9600000000000009</v>
      </c>
      <c r="D1364" s="11">
        <f>VLOOKUP(Health_Care[[#This Row],[Customer ID]],Table6[#All],8,0)</f>
        <v>7958.13</v>
      </c>
    </row>
    <row r="1365" spans="1:4" x14ac:dyDescent="0.35">
      <c r="A1365">
        <f>VLOOKUP(Health_Care[[#This Row],[Customer ID]],Table6[#All],6,0)</f>
        <v>41</v>
      </c>
      <c r="B1365">
        <f>VLOOKUP(Health_Care[[#This Row],[Customer ID]],Medical_Examinations[],2,0)</f>
        <v>32.6</v>
      </c>
      <c r="C1365">
        <f>VLOOKUP(Health_Care[[#This Row],[Customer ID]],Medical_Examinations[],4,0)</f>
        <v>6.8</v>
      </c>
      <c r="D1365" s="11">
        <f>VLOOKUP(Health_Care[[#This Row],[Customer ID]],Table6[#All],8,0)</f>
        <v>7954.52</v>
      </c>
    </row>
    <row r="1366" spans="1:4" x14ac:dyDescent="0.35">
      <c r="A1366">
        <f>VLOOKUP(Health_Care[[#This Row],[Customer ID]],Table6[#All],6,0)</f>
        <v>56</v>
      </c>
      <c r="B1366">
        <f>VLOOKUP(Health_Care[[#This Row],[Customer ID]],Medical_Examinations[],2,0)</f>
        <v>17.28</v>
      </c>
      <c r="C1366">
        <f>VLOOKUP(Health_Care[[#This Row],[Customer ID]],Medical_Examinations[],4,0)</f>
        <v>6.22</v>
      </c>
      <c r="D1366" s="11">
        <f>VLOOKUP(Health_Care[[#This Row],[Customer ID]],Table6[#All],8,0)</f>
        <v>7953.72</v>
      </c>
    </row>
    <row r="1367" spans="1:4" x14ac:dyDescent="0.35">
      <c r="A1367">
        <f>VLOOKUP(Health_Care[[#This Row],[Customer ID]],Table6[#All],6,0)</f>
        <v>35</v>
      </c>
      <c r="B1367">
        <f>VLOOKUP(Health_Care[[#This Row],[Customer ID]],Medical_Examinations[],2,0)</f>
        <v>27.92</v>
      </c>
      <c r="C1367">
        <f>VLOOKUP(Health_Care[[#This Row],[Customer ID]],Medical_Examinations[],4,0)</f>
        <v>5.79</v>
      </c>
      <c r="D1367" s="11">
        <f>VLOOKUP(Health_Care[[#This Row],[Customer ID]],Table6[#All],8,0)</f>
        <v>7948.22</v>
      </c>
    </row>
    <row r="1368" spans="1:4" x14ac:dyDescent="0.35">
      <c r="A1368">
        <f>VLOOKUP(Health_Care[[#This Row],[Customer ID]],Table6[#All],6,0)</f>
        <v>45</v>
      </c>
      <c r="B1368">
        <f>VLOOKUP(Health_Care[[#This Row],[Customer ID]],Medical_Examinations[],2,0)</f>
        <v>38.284999999999997</v>
      </c>
      <c r="C1368">
        <f>VLOOKUP(Health_Care[[#This Row],[Customer ID]],Medical_Examinations[],4,0)</f>
        <v>5.41</v>
      </c>
      <c r="D1368" s="11">
        <f>VLOOKUP(Health_Care[[#This Row],[Customer ID]],Table6[#All],8,0)</f>
        <v>7935.29</v>
      </c>
    </row>
    <row r="1369" spans="1:4" x14ac:dyDescent="0.35">
      <c r="A1369">
        <f>VLOOKUP(Health_Care[[#This Row],[Customer ID]],Table6[#All],6,0)</f>
        <v>60</v>
      </c>
      <c r="B1369">
        <f>VLOOKUP(Health_Care[[#This Row],[Customer ID]],Medical_Examinations[],2,0)</f>
        <v>16.48</v>
      </c>
      <c r="C1369">
        <f>VLOOKUP(Health_Care[[#This Row],[Customer ID]],Medical_Examinations[],4,0)</f>
        <v>11.05</v>
      </c>
      <c r="D1369" s="11">
        <f>VLOOKUP(Health_Care[[#This Row],[Customer ID]],Table6[#All],8,0)</f>
        <v>7896.41</v>
      </c>
    </row>
    <row r="1370" spans="1:4" x14ac:dyDescent="0.35">
      <c r="A1370">
        <f>VLOOKUP(Health_Care[[#This Row],[Customer ID]],Table6[#All],6,0)</f>
        <v>28</v>
      </c>
      <c r="B1370">
        <f>VLOOKUP(Health_Care[[#This Row],[Customer ID]],Medical_Examinations[],2,0)</f>
        <v>38.57</v>
      </c>
      <c r="C1370">
        <f>VLOOKUP(Health_Care[[#This Row],[Customer ID]],Medical_Examinations[],4,0)</f>
        <v>6.27</v>
      </c>
      <c r="D1370" s="11">
        <f>VLOOKUP(Health_Care[[#This Row],[Customer ID]],Table6[#All],8,0)</f>
        <v>7851.85</v>
      </c>
    </row>
    <row r="1371" spans="1:4" x14ac:dyDescent="0.35">
      <c r="A1371">
        <f>VLOOKUP(Health_Care[[#This Row],[Customer ID]],Table6[#All],6,0)</f>
        <v>21</v>
      </c>
      <c r="B1371">
        <f>VLOOKUP(Health_Care[[#This Row],[Customer ID]],Medical_Examinations[],2,0)</f>
        <v>43.85</v>
      </c>
      <c r="C1371">
        <f>VLOOKUP(Health_Care[[#This Row],[Customer ID]],Medical_Examinations[],4,0)</f>
        <v>4.7699999999999996</v>
      </c>
      <c r="D1371" s="11">
        <f>VLOOKUP(Health_Care[[#This Row],[Customer ID]],Table6[#All],8,0)</f>
        <v>7844.8</v>
      </c>
    </row>
    <row r="1372" spans="1:4" x14ac:dyDescent="0.35">
      <c r="A1372">
        <f>VLOOKUP(Health_Care[[#This Row],[Customer ID]],Table6[#All],6,0)</f>
        <v>33</v>
      </c>
      <c r="B1372">
        <f>VLOOKUP(Health_Care[[#This Row],[Customer ID]],Medical_Examinations[],2,0)</f>
        <v>30.11</v>
      </c>
      <c r="C1372">
        <f>VLOOKUP(Health_Care[[#This Row],[Customer ID]],Medical_Examinations[],4,0)</f>
        <v>4.08</v>
      </c>
      <c r="D1372" s="11">
        <f>VLOOKUP(Health_Care[[#This Row],[Customer ID]],Table6[#All],8,0)</f>
        <v>7824.37</v>
      </c>
    </row>
    <row r="1373" spans="1:4" x14ac:dyDescent="0.35">
      <c r="A1373">
        <f>VLOOKUP(Health_Care[[#This Row],[Customer ID]],Table6[#All],6,0)</f>
        <v>31</v>
      </c>
      <c r="B1373">
        <f>VLOOKUP(Health_Care[[#This Row],[Customer ID]],Medical_Examinations[],2,0)</f>
        <v>31.59</v>
      </c>
      <c r="C1373">
        <f>VLOOKUP(Health_Care[[#This Row],[Customer ID]],Medical_Examinations[],4,0)</f>
        <v>6.01</v>
      </c>
      <c r="D1373" s="11">
        <f>VLOOKUP(Health_Care[[#This Row],[Customer ID]],Table6[#All],8,0)</f>
        <v>7812.67</v>
      </c>
    </row>
    <row r="1374" spans="1:4" x14ac:dyDescent="0.35">
      <c r="A1374">
        <f>VLOOKUP(Health_Care[[#This Row],[Customer ID]],Table6[#All],6,0)</f>
        <v>48</v>
      </c>
      <c r="B1374">
        <f>VLOOKUP(Health_Care[[#This Row],[Customer ID]],Medical_Examinations[],2,0)</f>
        <v>40.15</v>
      </c>
      <c r="C1374">
        <f>VLOOKUP(Health_Care[[#This Row],[Customer ID]],Medical_Examinations[],4,0)</f>
        <v>11.84</v>
      </c>
      <c r="D1374" s="11">
        <f>VLOOKUP(Health_Care[[#This Row],[Customer ID]],Table6[#All],8,0)</f>
        <v>7804.16</v>
      </c>
    </row>
    <row r="1375" spans="1:4" x14ac:dyDescent="0.35">
      <c r="A1375">
        <f>VLOOKUP(Health_Care[[#This Row],[Customer ID]],Table6[#All],6,0)</f>
        <v>25</v>
      </c>
      <c r="B1375">
        <f>VLOOKUP(Health_Care[[#This Row],[Customer ID]],Medical_Examinations[],2,0)</f>
        <v>40.700000000000003</v>
      </c>
      <c r="C1375">
        <f>VLOOKUP(Health_Care[[#This Row],[Customer ID]],Medical_Examinations[],4,0)</f>
        <v>6.27</v>
      </c>
      <c r="D1375" s="11">
        <f>VLOOKUP(Health_Care[[#This Row],[Customer ID]],Table6[#All],8,0)</f>
        <v>7803.77</v>
      </c>
    </row>
    <row r="1376" spans="1:4" x14ac:dyDescent="0.35">
      <c r="A1376">
        <f>VLOOKUP(Health_Care[[#This Row],[Customer ID]],Table6[#All],6,0)</f>
        <v>23</v>
      </c>
      <c r="B1376">
        <f>VLOOKUP(Health_Care[[#This Row],[Customer ID]],Medical_Examinations[],2,0)</f>
        <v>40.76</v>
      </c>
      <c r="C1376">
        <f>VLOOKUP(Health_Care[[#This Row],[Customer ID]],Medical_Examinations[],4,0)</f>
        <v>5.28</v>
      </c>
      <c r="D1376" s="11">
        <f>VLOOKUP(Health_Care[[#This Row],[Customer ID]],Table6[#All],8,0)</f>
        <v>7794.68</v>
      </c>
    </row>
    <row r="1377" spans="1:4" x14ac:dyDescent="0.35">
      <c r="A1377">
        <f>VLOOKUP(Health_Care[[#This Row],[Customer ID]],Table6[#All],6,0)</f>
        <v>48</v>
      </c>
      <c r="B1377">
        <f>VLOOKUP(Health_Care[[#This Row],[Customer ID]],Medical_Examinations[],2,0)</f>
        <v>29.7</v>
      </c>
      <c r="C1377">
        <f>VLOOKUP(Health_Care[[#This Row],[Customer ID]],Medical_Examinations[],4,0)</f>
        <v>7.03</v>
      </c>
      <c r="D1377" s="11">
        <f>VLOOKUP(Health_Care[[#This Row],[Customer ID]],Table6[#All],8,0)</f>
        <v>7789.64</v>
      </c>
    </row>
    <row r="1378" spans="1:4" x14ac:dyDescent="0.35">
      <c r="A1378">
        <f>VLOOKUP(Health_Care[[#This Row],[Customer ID]],Table6[#All],6,0)</f>
        <v>25</v>
      </c>
      <c r="B1378">
        <f>VLOOKUP(Health_Care[[#This Row],[Customer ID]],Medical_Examinations[],2,0)</f>
        <v>40.58</v>
      </c>
      <c r="C1378">
        <f>VLOOKUP(Health_Care[[#This Row],[Customer ID]],Medical_Examinations[],4,0)</f>
        <v>5.32</v>
      </c>
      <c r="D1378" s="11">
        <f>VLOOKUP(Health_Care[[#This Row],[Customer ID]],Table6[#All],8,0)</f>
        <v>7763.06</v>
      </c>
    </row>
    <row r="1379" spans="1:4" x14ac:dyDescent="0.35">
      <c r="A1379">
        <f>VLOOKUP(Health_Care[[#This Row],[Customer ID]],Table6[#All],6,0)</f>
        <v>41</v>
      </c>
      <c r="B1379">
        <f>VLOOKUP(Health_Care[[#This Row],[Customer ID]],Medical_Examinations[],2,0)</f>
        <v>33.06</v>
      </c>
      <c r="C1379">
        <f>VLOOKUP(Health_Care[[#This Row],[Customer ID]],Medical_Examinations[],4,0)</f>
        <v>9.59</v>
      </c>
      <c r="D1379" s="11">
        <f>VLOOKUP(Health_Care[[#This Row],[Customer ID]],Table6[#All],8,0)</f>
        <v>7749.16</v>
      </c>
    </row>
    <row r="1380" spans="1:4" x14ac:dyDescent="0.35">
      <c r="A1380">
        <f>VLOOKUP(Health_Care[[#This Row],[Customer ID]],Table6[#All],6,0)</f>
        <v>46</v>
      </c>
      <c r="B1380">
        <f>VLOOKUP(Health_Care[[#This Row],[Customer ID]],Medical_Examinations[],2,0)</f>
        <v>26.62</v>
      </c>
      <c r="C1380">
        <f>VLOOKUP(Health_Care[[#This Row],[Customer ID]],Medical_Examinations[],4,0)</f>
        <v>6.15</v>
      </c>
      <c r="D1380" s="11">
        <f>VLOOKUP(Health_Care[[#This Row],[Customer ID]],Table6[#All],8,0)</f>
        <v>7742.11</v>
      </c>
    </row>
    <row r="1381" spans="1:4" x14ac:dyDescent="0.35">
      <c r="A1381">
        <f>VLOOKUP(Health_Care[[#This Row],[Customer ID]],Table6[#All],6,0)</f>
        <v>44</v>
      </c>
      <c r="B1381">
        <f>VLOOKUP(Health_Care[[#This Row],[Customer ID]],Medical_Examinations[],2,0)</f>
        <v>37.1</v>
      </c>
      <c r="C1381">
        <f>VLOOKUP(Health_Care[[#This Row],[Customer ID]],Medical_Examinations[],4,0)</f>
        <v>11.08</v>
      </c>
      <c r="D1381" s="11">
        <f>VLOOKUP(Health_Care[[#This Row],[Customer ID]],Table6[#All],8,0)</f>
        <v>7740.34</v>
      </c>
    </row>
    <row r="1382" spans="1:4" x14ac:dyDescent="0.35">
      <c r="A1382">
        <f>VLOOKUP(Health_Care[[#This Row],[Customer ID]],Table6[#All],6,0)</f>
        <v>57</v>
      </c>
      <c r="B1382">
        <f>VLOOKUP(Health_Care[[#This Row],[Customer ID]],Medical_Examinations[],2,0)</f>
        <v>18.28</v>
      </c>
      <c r="C1382">
        <f>VLOOKUP(Health_Care[[#This Row],[Customer ID]],Medical_Examinations[],4,0)</f>
        <v>7.95</v>
      </c>
      <c r="D1382" s="11">
        <f>VLOOKUP(Health_Care[[#This Row],[Customer ID]],Table6[#All],8,0)</f>
        <v>7736.39</v>
      </c>
    </row>
    <row r="1383" spans="1:4" x14ac:dyDescent="0.35">
      <c r="A1383">
        <f>VLOOKUP(Health_Care[[#This Row],[Customer ID]],Table6[#All],6,0)</f>
        <v>45</v>
      </c>
      <c r="B1383">
        <f>VLOOKUP(Health_Care[[#This Row],[Customer ID]],Medical_Examinations[],2,0)</f>
        <v>35.814999999999998</v>
      </c>
      <c r="C1383">
        <f>VLOOKUP(Health_Care[[#This Row],[Customer ID]],Medical_Examinations[],4,0)</f>
        <v>6.23</v>
      </c>
      <c r="D1383" s="11">
        <f>VLOOKUP(Health_Care[[#This Row],[Customer ID]],Table6[#All],8,0)</f>
        <v>7731.86</v>
      </c>
    </row>
    <row r="1384" spans="1:4" x14ac:dyDescent="0.35">
      <c r="A1384">
        <f>VLOOKUP(Health_Care[[#This Row],[Customer ID]],Table6[#All],6,0)</f>
        <v>44</v>
      </c>
      <c r="B1384">
        <f>VLOOKUP(Health_Care[[#This Row],[Customer ID]],Medical_Examinations[],2,0)</f>
        <v>30.69</v>
      </c>
      <c r="C1384">
        <f>VLOOKUP(Health_Care[[#This Row],[Customer ID]],Medical_Examinations[],4,0)</f>
        <v>6.5</v>
      </c>
      <c r="D1384" s="11">
        <f>VLOOKUP(Health_Care[[#This Row],[Customer ID]],Table6[#All],8,0)</f>
        <v>7731.43</v>
      </c>
    </row>
    <row r="1385" spans="1:4" x14ac:dyDescent="0.35">
      <c r="A1385">
        <f>VLOOKUP(Health_Care[[#This Row],[Customer ID]],Table6[#All],6,0)</f>
        <v>42</v>
      </c>
      <c r="B1385">
        <f>VLOOKUP(Health_Care[[#This Row],[Customer ID]],Medical_Examinations[],2,0)</f>
        <v>26.125</v>
      </c>
      <c r="C1385">
        <f>VLOOKUP(Health_Care[[#This Row],[Customer ID]],Medical_Examinations[],4,0)</f>
        <v>5.22</v>
      </c>
      <c r="D1385" s="11">
        <f>VLOOKUP(Health_Care[[#This Row],[Customer ID]],Table6[#All],8,0)</f>
        <v>7729.65</v>
      </c>
    </row>
    <row r="1386" spans="1:4" x14ac:dyDescent="0.35">
      <c r="A1386">
        <f>VLOOKUP(Health_Care[[#This Row],[Customer ID]],Table6[#All],6,0)</f>
        <v>44</v>
      </c>
      <c r="B1386">
        <f>VLOOKUP(Health_Care[[#This Row],[Customer ID]],Medical_Examinations[],2,0)</f>
        <v>34.58</v>
      </c>
      <c r="C1386">
        <f>VLOOKUP(Health_Care[[#This Row],[Customer ID]],Medical_Examinations[],4,0)</f>
        <v>6.3</v>
      </c>
      <c r="D1386" s="11">
        <f>VLOOKUP(Health_Care[[#This Row],[Customer ID]],Table6[#All],8,0)</f>
        <v>7727.25</v>
      </c>
    </row>
    <row r="1387" spans="1:4" x14ac:dyDescent="0.35">
      <c r="A1387">
        <f>VLOOKUP(Health_Care[[#This Row],[Customer ID]],Table6[#All],6,0)</f>
        <v>44</v>
      </c>
      <c r="B1387">
        <f>VLOOKUP(Health_Care[[#This Row],[Customer ID]],Medical_Examinations[],2,0)</f>
        <v>27.4</v>
      </c>
      <c r="C1387">
        <f>VLOOKUP(Health_Care[[#This Row],[Customer ID]],Medical_Examinations[],4,0)</f>
        <v>8.84</v>
      </c>
      <c r="D1387" s="11">
        <f>VLOOKUP(Health_Care[[#This Row],[Customer ID]],Table6[#All],8,0)</f>
        <v>7726.85</v>
      </c>
    </row>
    <row r="1388" spans="1:4" x14ac:dyDescent="0.35">
      <c r="A1388">
        <f>VLOOKUP(Health_Care[[#This Row],[Customer ID]],Table6[#All],6,0)</f>
        <v>35</v>
      </c>
      <c r="B1388">
        <f>VLOOKUP(Health_Care[[#This Row],[Customer ID]],Medical_Examinations[],2,0)</f>
        <v>27.53</v>
      </c>
      <c r="C1388">
        <f>VLOOKUP(Health_Care[[#This Row],[Customer ID]],Medical_Examinations[],4,0)</f>
        <v>4.1100000000000003</v>
      </c>
      <c r="D1388" s="11">
        <f>VLOOKUP(Health_Care[[#This Row],[Customer ID]],Table6[#All],8,0)</f>
        <v>7684.62</v>
      </c>
    </row>
    <row r="1389" spans="1:4" x14ac:dyDescent="0.35">
      <c r="A1389">
        <f>VLOOKUP(Health_Care[[#This Row],[Customer ID]],Table6[#All],6,0)</f>
        <v>40</v>
      </c>
      <c r="B1389">
        <f>VLOOKUP(Health_Care[[#This Row],[Customer ID]],Medical_Examinations[],2,0)</f>
        <v>33</v>
      </c>
      <c r="C1389">
        <f>VLOOKUP(Health_Care[[#This Row],[Customer ID]],Medical_Examinations[],4,0)</f>
        <v>4.57</v>
      </c>
      <c r="D1389" s="11">
        <f>VLOOKUP(Health_Care[[#This Row],[Customer ID]],Table6[#All],8,0)</f>
        <v>7682.67</v>
      </c>
    </row>
    <row r="1390" spans="1:4" x14ac:dyDescent="0.35">
      <c r="A1390">
        <f>VLOOKUP(Health_Care[[#This Row],[Customer ID]],Table6[#All],6,0)</f>
        <v>41</v>
      </c>
      <c r="B1390">
        <f>VLOOKUP(Health_Care[[#This Row],[Customer ID]],Medical_Examinations[],2,0)</f>
        <v>25.78</v>
      </c>
      <c r="C1390">
        <f>VLOOKUP(Health_Care[[#This Row],[Customer ID]],Medical_Examinations[],4,0)</f>
        <v>11.06</v>
      </c>
      <c r="D1390" s="11">
        <f>VLOOKUP(Health_Care[[#This Row],[Customer ID]],Table6[#All],8,0)</f>
        <v>7681.17</v>
      </c>
    </row>
    <row r="1391" spans="1:4" x14ac:dyDescent="0.35">
      <c r="A1391">
        <f>VLOOKUP(Health_Care[[#This Row],[Customer ID]],Table6[#All],6,0)</f>
        <v>51</v>
      </c>
      <c r="B1391">
        <f>VLOOKUP(Health_Care[[#This Row],[Customer ID]],Medical_Examinations[],2,0)</f>
        <v>22.66</v>
      </c>
      <c r="C1391">
        <f>VLOOKUP(Health_Care[[#This Row],[Customer ID]],Medical_Examinations[],4,0)</f>
        <v>10.68</v>
      </c>
      <c r="D1391" s="11">
        <f>VLOOKUP(Health_Care[[#This Row],[Customer ID]],Table6[#All],8,0)</f>
        <v>7680.92</v>
      </c>
    </row>
    <row r="1392" spans="1:4" x14ac:dyDescent="0.35">
      <c r="A1392">
        <f>VLOOKUP(Health_Care[[#This Row],[Customer ID]],Table6[#All],6,0)</f>
        <v>27</v>
      </c>
      <c r="B1392">
        <f>VLOOKUP(Health_Care[[#This Row],[Customer ID]],Medical_Examinations[],2,0)</f>
        <v>38.81</v>
      </c>
      <c r="C1392">
        <f>VLOOKUP(Health_Care[[#This Row],[Customer ID]],Medical_Examinations[],4,0)</f>
        <v>6.14</v>
      </c>
      <c r="D1392" s="11">
        <f>VLOOKUP(Health_Care[[#This Row],[Customer ID]],Table6[#All],8,0)</f>
        <v>7676.4</v>
      </c>
    </row>
    <row r="1393" spans="1:4" x14ac:dyDescent="0.35">
      <c r="A1393">
        <f>VLOOKUP(Health_Care[[#This Row],[Customer ID]],Table6[#All],6,0)</f>
        <v>26</v>
      </c>
      <c r="B1393">
        <f>VLOOKUP(Health_Care[[#This Row],[Customer ID]],Medical_Examinations[],2,0)</f>
        <v>38.51</v>
      </c>
      <c r="C1393">
        <f>VLOOKUP(Health_Care[[#This Row],[Customer ID]],Medical_Examinations[],4,0)</f>
        <v>5.45</v>
      </c>
      <c r="D1393" s="11">
        <f>VLOOKUP(Health_Care[[#This Row],[Customer ID]],Table6[#All],8,0)</f>
        <v>7670.75</v>
      </c>
    </row>
    <row r="1394" spans="1:4" x14ac:dyDescent="0.35">
      <c r="A1394">
        <f>VLOOKUP(Health_Care[[#This Row],[Customer ID]],Table6[#All],6,0)</f>
        <v>46</v>
      </c>
      <c r="B1394">
        <f>VLOOKUP(Health_Care[[#This Row],[Customer ID]],Medical_Examinations[],2,0)</f>
        <v>22.98</v>
      </c>
      <c r="C1394">
        <f>VLOOKUP(Health_Care[[#This Row],[Customer ID]],Medical_Examinations[],4,0)</f>
        <v>6.14</v>
      </c>
      <c r="D1394" s="11">
        <f>VLOOKUP(Health_Care[[#This Row],[Customer ID]],Table6[#All],8,0)</f>
        <v>7662.47</v>
      </c>
    </row>
    <row r="1395" spans="1:4" x14ac:dyDescent="0.35">
      <c r="A1395">
        <f>VLOOKUP(Health_Care[[#This Row],[Customer ID]],Table6[#All],6,0)</f>
        <v>57</v>
      </c>
      <c r="B1395">
        <f>VLOOKUP(Health_Care[[#This Row],[Customer ID]],Medical_Examinations[],2,0)</f>
        <v>15.65</v>
      </c>
      <c r="C1395">
        <f>VLOOKUP(Health_Care[[#This Row],[Customer ID]],Medical_Examinations[],4,0)</f>
        <v>7.85</v>
      </c>
      <c r="D1395" s="11">
        <f>VLOOKUP(Health_Care[[#This Row],[Customer ID]],Table6[#All],8,0)</f>
        <v>7657.69</v>
      </c>
    </row>
    <row r="1396" spans="1:4" x14ac:dyDescent="0.35">
      <c r="A1396">
        <f>VLOOKUP(Health_Care[[#This Row],[Customer ID]],Table6[#All],6,0)</f>
        <v>24</v>
      </c>
      <c r="B1396">
        <f>VLOOKUP(Health_Care[[#This Row],[Customer ID]],Medical_Examinations[],2,0)</f>
        <v>39.97</v>
      </c>
      <c r="C1396">
        <f>VLOOKUP(Health_Care[[#This Row],[Customer ID]],Medical_Examinations[],4,0)</f>
        <v>4.09</v>
      </c>
      <c r="D1396" s="11">
        <f>VLOOKUP(Health_Care[[#This Row],[Customer ID]],Table6[#All],8,0)</f>
        <v>7652.26</v>
      </c>
    </row>
    <row r="1397" spans="1:4" x14ac:dyDescent="0.35">
      <c r="A1397">
        <f>VLOOKUP(Health_Care[[#This Row],[Customer ID]],Table6[#All],6,0)</f>
        <v>29</v>
      </c>
      <c r="B1397">
        <f>VLOOKUP(Health_Care[[#This Row],[Customer ID]],Medical_Examinations[],2,0)</f>
        <v>37.22</v>
      </c>
      <c r="C1397">
        <f>VLOOKUP(Health_Care[[#This Row],[Customer ID]],Medical_Examinations[],4,0)</f>
        <v>4.62</v>
      </c>
      <c r="D1397" s="11">
        <f>VLOOKUP(Health_Care[[#This Row],[Customer ID]],Table6[#All],8,0)</f>
        <v>7650.8</v>
      </c>
    </row>
    <row r="1398" spans="1:4" x14ac:dyDescent="0.35">
      <c r="A1398">
        <f>VLOOKUP(Health_Care[[#This Row],[Customer ID]],Table6[#All],6,0)</f>
        <v>42</v>
      </c>
      <c r="B1398">
        <f>VLOOKUP(Health_Care[[#This Row],[Customer ID]],Medical_Examinations[],2,0)</f>
        <v>41.325000000000003</v>
      </c>
      <c r="C1398">
        <f>VLOOKUP(Health_Care[[#This Row],[Customer ID]],Medical_Examinations[],4,0)</f>
        <v>5.77</v>
      </c>
      <c r="D1398" s="11">
        <f>VLOOKUP(Health_Care[[#This Row],[Customer ID]],Table6[#All],8,0)</f>
        <v>7650.77</v>
      </c>
    </row>
    <row r="1399" spans="1:4" x14ac:dyDescent="0.35">
      <c r="A1399">
        <f>VLOOKUP(Health_Care[[#This Row],[Customer ID]],Table6[#All],6,0)</f>
        <v>23</v>
      </c>
      <c r="B1399">
        <f>VLOOKUP(Health_Care[[#This Row],[Customer ID]],Medical_Examinations[],2,0)</f>
        <v>40.31</v>
      </c>
      <c r="C1399">
        <f>VLOOKUP(Health_Care[[#This Row],[Customer ID]],Medical_Examinations[],4,0)</f>
        <v>5.84</v>
      </c>
      <c r="D1399" s="11">
        <f>VLOOKUP(Health_Care[[#This Row],[Customer ID]],Table6[#All],8,0)</f>
        <v>7642.05</v>
      </c>
    </row>
    <row r="1400" spans="1:4" x14ac:dyDescent="0.35">
      <c r="A1400">
        <f>VLOOKUP(Health_Care[[#This Row],[Customer ID]],Table6[#All],6,0)</f>
        <v>42</v>
      </c>
      <c r="B1400">
        <f>VLOOKUP(Health_Care[[#This Row],[Customer ID]],Medical_Examinations[],2,0)</f>
        <v>29.48</v>
      </c>
      <c r="C1400">
        <f>VLOOKUP(Health_Care[[#This Row],[Customer ID]],Medical_Examinations[],4,0)</f>
        <v>4.91</v>
      </c>
      <c r="D1400" s="11">
        <f>VLOOKUP(Health_Care[[#This Row],[Customer ID]],Table6[#All],8,0)</f>
        <v>7640.31</v>
      </c>
    </row>
    <row r="1401" spans="1:4" x14ac:dyDescent="0.35">
      <c r="A1401">
        <f>VLOOKUP(Health_Care[[#This Row],[Customer ID]],Table6[#All],6,0)</f>
        <v>42</v>
      </c>
      <c r="B1401">
        <f>VLOOKUP(Health_Care[[#This Row],[Customer ID]],Medical_Examinations[],2,0)</f>
        <v>33.155000000000001</v>
      </c>
      <c r="C1401">
        <f>VLOOKUP(Health_Care[[#This Row],[Customer ID]],Medical_Examinations[],4,0)</f>
        <v>5.07</v>
      </c>
      <c r="D1401" s="11">
        <f>VLOOKUP(Health_Care[[#This Row],[Customer ID]],Table6[#All],8,0)</f>
        <v>7639.42</v>
      </c>
    </row>
    <row r="1402" spans="1:4" x14ac:dyDescent="0.35">
      <c r="A1402">
        <f>VLOOKUP(Health_Care[[#This Row],[Customer ID]],Table6[#All],6,0)</f>
        <v>21</v>
      </c>
      <c r="B1402">
        <f>VLOOKUP(Health_Care[[#This Row],[Customer ID]],Medical_Examinations[],2,0)</f>
        <v>42.85</v>
      </c>
      <c r="C1402">
        <f>VLOOKUP(Health_Care[[#This Row],[Customer ID]],Medical_Examinations[],4,0)</f>
        <v>5.81</v>
      </c>
      <c r="D1402" s="11">
        <f>VLOOKUP(Health_Care[[#This Row],[Customer ID]],Table6[#All],8,0)</f>
        <v>7636.92</v>
      </c>
    </row>
    <row r="1403" spans="1:4" x14ac:dyDescent="0.35">
      <c r="A1403">
        <f>VLOOKUP(Health_Care[[#This Row],[Customer ID]],Table6[#All],6,0)</f>
        <v>44</v>
      </c>
      <c r="B1403">
        <f>VLOOKUP(Health_Care[[#This Row],[Customer ID]],Medical_Examinations[],2,0)</f>
        <v>32.340000000000003</v>
      </c>
      <c r="C1403">
        <f>VLOOKUP(Health_Care[[#This Row],[Customer ID]],Medical_Examinations[],4,0)</f>
        <v>11.2</v>
      </c>
      <c r="D1403" s="11">
        <f>VLOOKUP(Health_Care[[#This Row],[Customer ID]],Table6[#All],8,0)</f>
        <v>7633.72</v>
      </c>
    </row>
    <row r="1404" spans="1:4" x14ac:dyDescent="0.35">
      <c r="A1404">
        <f>VLOOKUP(Health_Care[[#This Row],[Customer ID]],Table6[#All],6,0)</f>
        <v>44</v>
      </c>
      <c r="B1404">
        <f>VLOOKUP(Health_Care[[#This Row],[Customer ID]],Medical_Examinations[],2,0)</f>
        <v>27.5</v>
      </c>
      <c r="C1404">
        <f>VLOOKUP(Health_Care[[#This Row],[Customer ID]],Medical_Examinations[],4,0)</f>
        <v>10.75</v>
      </c>
      <c r="D1404" s="11">
        <f>VLOOKUP(Health_Care[[#This Row],[Customer ID]],Table6[#All],8,0)</f>
        <v>7626.99</v>
      </c>
    </row>
    <row r="1405" spans="1:4" x14ac:dyDescent="0.35">
      <c r="A1405">
        <f>VLOOKUP(Health_Care[[#This Row],[Customer ID]],Table6[#All],6,0)</f>
        <v>44</v>
      </c>
      <c r="B1405">
        <f>VLOOKUP(Health_Care[[#This Row],[Customer ID]],Medical_Examinations[],2,0)</f>
        <v>25.8</v>
      </c>
      <c r="C1405">
        <f>VLOOKUP(Health_Care[[#This Row],[Customer ID]],Medical_Examinations[],4,0)</f>
        <v>7.8</v>
      </c>
      <c r="D1405" s="11">
        <f>VLOOKUP(Health_Care[[#This Row],[Customer ID]],Table6[#All],8,0)</f>
        <v>7624.63</v>
      </c>
    </row>
    <row r="1406" spans="1:4" x14ac:dyDescent="0.35">
      <c r="A1406">
        <f>VLOOKUP(Health_Care[[#This Row],[Customer ID]],Table6[#All],6,0)</f>
        <v>44</v>
      </c>
      <c r="B1406">
        <f>VLOOKUP(Health_Care[[#This Row],[Customer ID]],Medical_Examinations[],2,0)</f>
        <v>25</v>
      </c>
      <c r="C1406">
        <f>VLOOKUP(Health_Care[[#This Row],[Customer ID]],Medical_Examinations[],4,0)</f>
        <v>7.04</v>
      </c>
      <c r="D1406" s="11">
        <f>VLOOKUP(Health_Care[[#This Row],[Customer ID]],Table6[#All],8,0)</f>
        <v>7623.52</v>
      </c>
    </row>
    <row r="1407" spans="1:4" x14ac:dyDescent="0.35">
      <c r="A1407">
        <f>VLOOKUP(Health_Care[[#This Row],[Customer ID]],Table6[#All],6,0)</f>
        <v>26</v>
      </c>
      <c r="B1407">
        <f>VLOOKUP(Health_Care[[#This Row],[Customer ID]],Medical_Examinations[],2,0)</f>
        <v>41.2</v>
      </c>
      <c r="C1407">
        <f>VLOOKUP(Health_Care[[#This Row],[Customer ID]],Medical_Examinations[],4,0)</f>
        <v>4.18</v>
      </c>
      <c r="D1407" s="11">
        <f>VLOOKUP(Health_Care[[#This Row],[Customer ID]],Table6[#All],8,0)</f>
        <v>7623.13</v>
      </c>
    </row>
    <row r="1408" spans="1:4" x14ac:dyDescent="0.35">
      <c r="A1408">
        <f>VLOOKUP(Health_Care[[#This Row],[Customer ID]],Table6[#All],6,0)</f>
        <v>54</v>
      </c>
      <c r="B1408">
        <f>VLOOKUP(Health_Care[[#This Row],[Customer ID]],Medical_Examinations[],2,0)</f>
        <v>17.78</v>
      </c>
      <c r="C1408">
        <f>VLOOKUP(Health_Care[[#This Row],[Customer ID]],Medical_Examinations[],4,0)</f>
        <v>8.19</v>
      </c>
      <c r="D1408" s="11">
        <f>VLOOKUP(Health_Care[[#This Row],[Customer ID]],Table6[#All],8,0)</f>
        <v>7609.6</v>
      </c>
    </row>
    <row r="1409" spans="1:4" x14ac:dyDescent="0.35">
      <c r="A1409">
        <f>VLOOKUP(Health_Care[[#This Row],[Customer ID]],Table6[#All],6,0)</f>
        <v>25</v>
      </c>
      <c r="B1409">
        <f>VLOOKUP(Health_Care[[#This Row],[Customer ID]],Medical_Examinations[],2,0)</f>
        <v>40.119999999999997</v>
      </c>
      <c r="C1409">
        <f>VLOOKUP(Health_Care[[#This Row],[Customer ID]],Medical_Examinations[],4,0)</f>
        <v>6.22</v>
      </c>
      <c r="D1409" s="11">
        <f>VLOOKUP(Health_Care[[#This Row],[Customer ID]],Table6[#All],8,0)</f>
        <v>7607.03</v>
      </c>
    </row>
    <row r="1410" spans="1:4" x14ac:dyDescent="0.35">
      <c r="A1410">
        <f>VLOOKUP(Health_Care[[#This Row],[Customer ID]],Table6[#All],6,0)</f>
        <v>55</v>
      </c>
      <c r="B1410">
        <f>VLOOKUP(Health_Care[[#This Row],[Customer ID]],Medical_Examinations[],2,0)</f>
        <v>19.350000000000001</v>
      </c>
      <c r="C1410">
        <f>VLOOKUP(Health_Care[[#This Row],[Customer ID]],Medical_Examinations[],4,0)</f>
        <v>8.2200000000000006</v>
      </c>
      <c r="D1410" s="11">
        <f>VLOOKUP(Health_Care[[#This Row],[Customer ID]],Table6[#All],8,0)</f>
        <v>7585.62</v>
      </c>
    </row>
    <row r="1411" spans="1:4" x14ac:dyDescent="0.35">
      <c r="A1411">
        <f>VLOOKUP(Health_Care[[#This Row],[Customer ID]],Table6[#All],6,0)</f>
        <v>28</v>
      </c>
      <c r="B1411">
        <f>VLOOKUP(Health_Care[[#This Row],[Customer ID]],Medical_Examinations[],2,0)</f>
        <v>36.69</v>
      </c>
      <c r="C1411">
        <f>VLOOKUP(Health_Care[[#This Row],[Customer ID]],Medical_Examinations[],4,0)</f>
        <v>6.15</v>
      </c>
      <c r="D1411" s="11">
        <f>VLOOKUP(Health_Care[[#This Row],[Customer ID]],Table6[#All],8,0)</f>
        <v>7567.13</v>
      </c>
    </row>
    <row r="1412" spans="1:4" x14ac:dyDescent="0.35">
      <c r="A1412">
        <f>VLOOKUP(Health_Care[[#This Row],[Customer ID]],Table6[#All],6,0)</f>
        <v>34</v>
      </c>
      <c r="B1412">
        <f>VLOOKUP(Health_Care[[#This Row],[Customer ID]],Medical_Examinations[],2,0)</f>
        <v>28.51</v>
      </c>
      <c r="C1412">
        <f>VLOOKUP(Health_Care[[#This Row],[Customer ID]],Medical_Examinations[],4,0)</f>
        <v>5.65</v>
      </c>
      <c r="D1412" s="11">
        <f>VLOOKUP(Health_Care[[#This Row],[Customer ID]],Table6[#All],8,0)</f>
        <v>7538.52</v>
      </c>
    </row>
    <row r="1413" spans="1:4" x14ac:dyDescent="0.35">
      <c r="A1413">
        <f>VLOOKUP(Health_Care[[#This Row],[Customer ID]],Table6[#All],6,0)</f>
        <v>38</v>
      </c>
      <c r="B1413">
        <f>VLOOKUP(Health_Care[[#This Row],[Customer ID]],Medical_Examinations[],2,0)</f>
        <v>30.21</v>
      </c>
      <c r="C1413">
        <f>VLOOKUP(Health_Care[[#This Row],[Customer ID]],Medical_Examinations[],4,0)</f>
        <v>5.5</v>
      </c>
      <c r="D1413" s="11">
        <f>VLOOKUP(Health_Care[[#This Row],[Customer ID]],Table6[#All],8,0)</f>
        <v>7537.16</v>
      </c>
    </row>
    <row r="1414" spans="1:4" x14ac:dyDescent="0.35">
      <c r="A1414">
        <f>VLOOKUP(Health_Care[[#This Row],[Customer ID]],Table6[#All],6,0)</f>
        <v>44</v>
      </c>
      <c r="B1414">
        <f>VLOOKUP(Health_Care[[#This Row],[Customer ID]],Medical_Examinations[],2,0)</f>
        <v>24.33</v>
      </c>
      <c r="C1414">
        <f>VLOOKUP(Health_Care[[#This Row],[Customer ID]],Medical_Examinations[],4,0)</f>
        <v>8</v>
      </c>
      <c r="D1414" s="11">
        <f>VLOOKUP(Health_Care[[#This Row],[Customer ID]],Table6[#All],8,0)</f>
        <v>7531.7</v>
      </c>
    </row>
    <row r="1415" spans="1:4" x14ac:dyDescent="0.35">
      <c r="A1415">
        <f>VLOOKUP(Health_Care[[#This Row],[Customer ID]],Table6[#All],6,0)</f>
        <v>46</v>
      </c>
      <c r="B1415">
        <f>VLOOKUP(Health_Care[[#This Row],[Customer ID]],Medical_Examinations[],2,0)</f>
        <v>19.855</v>
      </c>
      <c r="C1415">
        <f>VLOOKUP(Health_Care[[#This Row],[Customer ID]],Medical_Examinations[],4,0)</f>
        <v>5.71</v>
      </c>
      <c r="D1415" s="11">
        <f>VLOOKUP(Health_Care[[#This Row],[Customer ID]],Table6[#All],8,0)</f>
        <v>7526.71</v>
      </c>
    </row>
    <row r="1416" spans="1:4" x14ac:dyDescent="0.35">
      <c r="A1416">
        <f>VLOOKUP(Health_Care[[#This Row],[Customer ID]],Table6[#All],6,0)</f>
        <v>44</v>
      </c>
      <c r="B1416">
        <f>VLOOKUP(Health_Care[[#This Row],[Customer ID]],Medical_Examinations[],2,0)</f>
        <v>25.364999999999998</v>
      </c>
      <c r="C1416">
        <f>VLOOKUP(Health_Care[[#This Row],[Customer ID]],Medical_Examinations[],4,0)</f>
        <v>11.71</v>
      </c>
      <c r="D1416" s="11">
        <f>VLOOKUP(Health_Care[[#This Row],[Customer ID]],Table6[#All],8,0)</f>
        <v>7518.03</v>
      </c>
    </row>
    <row r="1417" spans="1:4" x14ac:dyDescent="0.35">
      <c r="A1417">
        <f>VLOOKUP(Health_Care[[#This Row],[Customer ID]],Table6[#All],6,0)</f>
        <v>39</v>
      </c>
      <c r="B1417">
        <f>VLOOKUP(Health_Care[[#This Row],[Customer ID]],Medical_Examinations[],2,0)</f>
        <v>29.6</v>
      </c>
      <c r="C1417">
        <f>VLOOKUP(Health_Care[[#This Row],[Customer ID]],Medical_Examinations[],4,0)</f>
        <v>6.17</v>
      </c>
      <c r="D1417" s="11">
        <f>VLOOKUP(Health_Care[[#This Row],[Customer ID]],Table6[#All],8,0)</f>
        <v>7512.27</v>
      </c>
    </row>
    <row r="1418" spans="1:4" x14ac:dyDescent="0.35">
      <c r="A1418">
        <f>VLOOKUP(Health_Care[[#This Row],[Customer ID]],Table6[#All],6,0)</f>
        <v>25</v>
      </c>
      <c r="B1418">
        <f>VLOOKUP(Health_Care[[#This Row],[Customer ID]],Medical_Examinations[],2,0)</f>
        <v>39.43</v>
      </c>
      <c r="C1418">
        <f>VLOOKUP(Health_Care[[#This Row],[Customer ID]],Medical_Examinations[],4,0)</f>
        <v>6.1</v>
      </c>
      <c r="D1418" s="11">
        <f>VLOOKUP(Health_Care[[#This Row],[Customer ID]],Table6[#All],8,0)</f>
        <v>7504.3</v>
      </c>
    </row>
    <row r="1419" spans="1:4" x14ac:dyDescent="0.35">
      <c r="A1419">
        <f>VLOOKUP(Health_Care[[#This Row],[Customer ID]],Table6[#All],6,0)</f>
        <v>34</v>
      </c>
      <c r="B1419">
        <f>VLOOKUP(Health_Care[[#This Row],[Customer ID]],Medical_Examinations[],2,0)</f>
        <v>27.34</v>
      </c>
      <c r="C1419">
        <f>VLOOKUP(Health_Care[[#This Row],[Customer ID]],Medical_Examinations[],4,0)</f>
        <v>5.19</v>
      </c>
      <c r="D1419" s="11">
        <f>VLOOKUP(Health_Care[[#This Row],[Customer ID]],Table6[#All],8,0)</f>
        <v>7494.63</v>
      </c>
    </row>
    <row r="1420" spans="1:4" x14ac:dyDescent="0.35">
      <c r="A1420">
        <f>VLOOKUP(Health_Care[[#This Row],[Customer ID]],Table6[#All],6,0)</f>
        <v>26</v>
      </c>
      <c r="B1420">
        <f>VLOOKUP(Health_Care[[#This Row],[Customer ID]],Medical_Examinations[],2,0)</f>
        <v>39.01</v>
      </c>
      <c r="C1420">
        <f>VLOOKUP(Health_Care[[#This Row],[Customer ID]],Medical_Examinations[],4,0)</f>
        <v>5.37</v>
      </c>
      <c r="D1420" s="11">
        <f>VLOOKUP(Health_Care[[#This Row],[Customer ID]],Table6[#All],8,0)</f>
        <v>7487.38</v>
      </c>
    </row>
    <row r="1421" spans="1:4" x14ac:dyDescent="0.35">
      <c r="A1421">
        <f>VLOOKUP(Health_Care[[#This Row],[Customer ID]],Table6[#All],6,0)</f>
        <v>55</v>
      </c>
      <c r="B1421">
        <f>VLOOKUP(Health_Care[[#This Row],[Customer ID]],Medical_Examinations[],2,0)</f>
        <v>18.989999999999998</v>
      </c>
      <c r="C1421">
        <f>VLOOKUP(Health_Care[[#This Row],[Customer ID]],Medical_Examinations[],4,0)</f>
        <v>10.82</v>
      </c>
      <c r="D1421" s="11">
        <f>VLOOKUP(Health_Care[[#This Row],[Customer ID]],Table6[#All],8,0)</f>
        <v>7463.51</v>
      </c>
    </row>
    <row r="1422" spans="1:4" x14ac:dyDescent="0.35">
      <c r="A1422">
        <f>VLOOKUP(Health_Care[[#This Row],[Customer ID]],Table6[#All],6,0)</f>
        <v>22</v>
      </c>
      <c r="B1422">
        <f>VLOOKUP(Health_Care[[#This Row],[Customer ID]],Medical_Examinations[],2,0)</f>
        <v>42.3</v>
      </c>
      <c r="C1422">
        <f>VLOOKUP(Health_Care[[#This Row],[Customer ID]],Medical_Examinations[],4,0)</f>
        <v>6.06</v>
      </c>
      <c r="D1422" s="11">
        <f>VLOOKUP(Health_Care[[#This Row],[Customer ID]],Table6[#All],8,0)</f>
        <v>7450.36</v>
      </c>
    </row>
    <row r="1423" spans="1:4" x14ac:dyDescent="0.35">
      <c r="A1423">
        <f>VLOOKUP(Health_Care[[#This Row],[Customer ID]],Table6[#All],6,0)</f>
        <v>45</v>
      </c>
      <c r="B1423">
        <f>VLOOKUP(Health_Care[[#This Row],[Customer ID]],Medical_Examinations[],2,0)</f>
        <v>39.805</v>
      </c>
      <c r="C1423">
        <f>VLOOKUP(Health_Care[[#This Row],[Customer ID]],Medical_Examinations[],4,0)</f>
        <v>5.91</v>
      </c>
      <c r="D1423" s="11">
        <f>VLOOKUP(Health_Care[[#This Row],[Customer ID]],Table6[#All],8,0)</f>
        <v>7448.4</v>
      </c>
    </row>
    <row r="1424" spans="1:4" x14ac:dyDescent="0.35">
      <c r="A1424">
        <f>VLOOKUP(Health_Care[[#This Row],[Customer ID]],Table6[#All],6,0)</f>
        <v>45</v>
      </c>
      <c r="B1424">
        <f>VLOOKUP(Health_Care[[#This Row],[Customer ID]],Medical_Examinations[],2,0)</f>
        <v>33.700000000000003</v>
      </c>
      <c r="C1424">
        <f>VLOOKUP(Health_Care[[#This Row],[Customer ID]],Medical_Examinations[],4,0)</f>
        <v>5.87</v>
      </c>
      <c r="D1424" s="11">
        <f>VLOOKUP(Health_Care[[#This Row],[Customer ID]],Table6[#All],8,0)</f>
        <v>7445.92</v>
      </c>
    </row>
    <row r="1425" spans="1:4" x14ac:dyDescent="0.35">
      <c r="A1425">
        <f>VLOOKUP(Health_Care[[#This Row],[Customer ID]],Table6[#All],6,0)</f>
        <v>42</v>
      </c>
      <c r="B1425">
        <f>VLOOKUP(Health_Care[[#This Row],[Customer ID]],Medical_Examinations[],2,0)</f>
        <v>36.195</v>
      </c>
      <c r="C1425">
        <f>VLOOKUP(Health_Care[[#This Row],[Customer ID]],Medical_Examinations[],4,0)</f>
        <v>6.22</v>
      </c>
      <c r="D1425" s="11">
        <f>VLOOKUP(Health_Care[[#This Row],[Customer ID]],Table6[#All],8,0)</f>
        <v>7443.64</v>
      </c>
    </row>
    <row r="1426" spans="1:4" x14ac:dyDescent="0.35">
      <c r="A1426">
        <f>VLOOKUP(Health_Care[[#This Row],[Customer ID]],Table6[#All],6,0)</f>
        <v>43</v>
      </c>
      <c r="B1426">
        <f>VLOOKUP(Health_Care[[#This Row],[Customer ID]],Medical_Examinations[],2,0)</f>
        <v>32.6</v>
      </c>
      <c r="C1426">
        <f>VLOOKUP(Health_Care[[#This Row],[Customer ID]],Medical_Examinations[],4,0)</f>
        <v>5.73</v>
      </c>
      <c r="D1426" s="11">
        <f>VLOOKUP(Health_Care[[#This Row],[Customer ID]],Table6[#All],8,0)</f>
        <v>7441.5</v>
      </c>
    </row>
    <row r="1427" spans="1:4" x14ac:dyDescent="0.35">
      <c r="A1427">
        <f>VLOOKUP(Health_Care[[#This Row],[Customer ID]],Table6[#All],6,0)</f>
        <v>45</v>
      </c>
      <c r="B1427">
        <f>VLOOKUP(Health_Care[[#This Row],[Customer ID]],Medical_Examinations[],2,0)</f>
        <v>30.2</v>
      </c>
      <c r="C1427">
        <f>VLOOKUP(Health_Care[[#This Row],[Customer ID]],Medical_Examinations[],4,0)</f>
        <v>5.7</v>
      </c>
      <c r="D1427" s="11">
        <f>VLOOKUP(Health_Care[[#This Row],[Customer ID]],Table6[#All],8,0)</f>
        <v>7441.05</v>
      </c>
    </row>
    <row r="1428" spans="1:4" x14ac:dyDescent="0.35">
      <c r="A1428">
        <f>VLOOKUP(Health_Care[[#This Row],[Customer ID]],Table6[#All],6,0)</f>
        <v>44</v>
      </c>
      <c r="B1428">
        <f>VLOOKUP(Health_Care[[#This Row],[Customer ID]],Medical_Examinations[],2,0)</f>
        <v>27.645</v>
      </c>
      <c r="C1428">
        <f>VLOOKUP(Health_Care[[#This Row],[Customer ID]],Medical_Examinations[],4,0)</f>
        <v>9.91</v>
      </c>
      <c r="D1428" s="11">
        <f>VLOOKUP(Health_Care[[#This Row],[Customer ID]],Table6[#All],8,0)</f>
        <v>7421.19</v>
      </c>
    </row>
    <row r="1429" spans="1:4" x14ac:dyDescent="0.35">
      <c r="A1429">
        <f>VLOOKUP(Health_Care[[#This Row],[Customer ID]],Table6[#All],6,0)</f>
        <v>44</v>
      </c>
      <c r="B1429">
        <f>VLOOKUP(Health_Care[[#This Row],[Customer ID]],Medical_Examinations[],2,0)</f>
        <v>26.41</v>
      </c>
      <c r="C1429">
        <f>VLOOKUP(Health_Care[[#This Row],[Customer ID]],Medical_Examinations[],4,0)</f>
        <v>11.4</v>
      </c>
      <c r="D1429" s="11">
        <f>VLOOKUP(Health_Care[[#This Row],[Customer ID]],Table6[#All],8,0)</f>
        <v>7419.48</v>
      </c>
    </row>
    <row r="1430" spans="1:4" x14ac:dyDescent="0.35">
      <c r="A1430">
        <f>VLOOKUP(Health_Care[[#This Row],[Customer ID]],Table6[#All],6,0)</f>
        <v>39</v>
      </c>
      <c r="B1430">
        <f>VLOOKUP(Health_Care[[#This Row],[Customer ID]],Medical_Examinations[],2,0)</f>
        <v>34.1</v>
      </c>
      <c r="C1430">
        <f>VLOOKUP(Health_Care[[#This Row],[Customer ID]],Medical_Examinations[],4,0)</f>
        <v>6.29</v>
      </c>
      <c r="D1430" s="11">
        <f>VLOOKUP(Health_Care[[#This Row],[Customer ID]],Table6[#All],8,0)</f>
        <v>7418.52</v>
      </c>
    </row>
    <row r="1431" spans="1:4" x14ac:dyDescent="0.35">
      <c r="A1431">
        <f>VLOOKUP(Health_Care[[#This Row],[Customer ID]],Table6[#All],6,0)</f>
        <v>57</v>
      </c>
      <c r="B1431">
        <f>VLOOKUP(Health_Care[[#This Row],[Customer ID]],Medical_Examinations[],2,0)</f>
        <v>17.3</v>
      </c>
      <c r="C1431">
        <f>VLOOKUP(Health_Care[[#This Row],[Customer ID]],Medical_Examinations[],4,0)</f>
        <v>9.2799999999999994</v>
      </c>
      <c r="D1431" s="11">
        <f>VLOOKUP(Health_Care[[#This Row],[Customer ID]],Table6[#All],8,0)</f>
        <v>7403.98</v>
      </c>
    </row>
    <row r="1432" spans="1:4" x14ac:dyDescent="0.35">
      <c r="A1432">
        <f>VLOOKUP(Health_Care[[#This Row],[Customer ID]],Table6[#All],6,0)</f>
        <v>29</v>
      </c>
      <c r="B1432">
        <f>VLOOKUP(Health_Care[[#This Row],[Customer ID]],Medical_Examinations[],2,0)</f>
        <v>35.020000000000003</v>
      </c>
      <c r="C1432">
        <f>VLOOKUP(Health_Care[[#This Row],[Customer ID]],Medical_Examinations[],4,0)</f>
        <v>4.78</v>
      </c>
      <c r="D1432" s="11">
        <f>VLOOKUP(Health_Care[[#This Row],[Customer ID]],Table6[#All],8,0)</f>
        <v>7388.85</v>
      </c>
    </row>
    <row r="1433" spans="1:4" x14ac:dyDescent="0.35">
      <c r="A1433">
        <f>VLOOKUP(Health_Care[[#This Row],[Customer ID]],Table6[#All],6,0)</f>
        <v>41</v>
      </c>
      <c r="B1433">
        <f>VLOOKUP(Health_Care[[#This Row],[Customer ID]],Medical_Examinations[],2,0)</f>
        <v>37.1</v>
      </c>
      <c r="C1433">
        <f>VLOOKUP(Health_Care[[#This Row],[Customer ID]],Medical_Examinations[],4,0)</f>
        <v>8.8699999999999992</v>
      </c>
      <c r="D1433" s="11">
        <f>VLOOKUP(Health_Care[[#This Row],[Customer ID]],Table6[#All],8,0)</f>
        <v>7371.77</v>
      </c>
    </row>
    <row r="1434" spans="1:4" x14ac:dyDescent="0.35">
      <c r="A1434">
        <f>VLOOKUP(Health_Care[[#This Row],[Customer ID]],Table6[#All],6,0)</f>
        <v>57</v>
      </c>
      <c r="B1434">
        <f>VLOOKUP(Health_Care[[#This Row],[Customer ID]],Medical_Examinations[],2,0)</f>
        <v>16.79</v>
      </c>
      <c r="C1434">
        <f>VLOOKUP(Health_Care[[#This Row],[Customer ID]],Medical_Examinations[],4,0)</f>
        <v>11.4</v>
      </c>
      <c r="D1434" s="11">
        <f>VLOOKUP(Health_Care[[#This Row],[Customer ID]],Table6[#All],8,0)</f>
        <v>7362.31</v>
      </c>
    </row>
    <row r="1435" spans="1:4" x14ac:dyDescent="0.35">
      <c r="A1435">
        <f>VLOOKUP(Health_Care[[#This Row],[Customer ID]],Table6[#All],6,0)</f>
        <v>41</v>
      </c>
      <c r="B1435">
        <f>VLOOKUP(Health_Care[[#This Row],[Customer ID]],Medical_Examinations[],2,0)</f>
        <v>31.635000000000002</v>
      </c>
      <c r="C1435">
        <f>VLOOKUP(Health_Care[[#This Row],[Customer ID]],Medical_Examinations[],4,0)</f>
        <v>9.1300000000000008</v>
      </c>
      <c r="D1435" s="11">
        <f>VLOOKUP(Health_Care[[#This Row],[Customer ID]],Table6[#All],8,0)</f>
        <v>7358.18</v>
      </c>
    </row>
    <row r="1436" spans="1:4" x14ac:dyDescent="0.35">
      <c r="A1436">
        <f>VLOOKUP(Health_Care[[#This Row],[Customer ID]],Table6[#All],6,0)</f>
        <v>39</v>
      </c>
      <c r="B1436">
        <f>VLOOKUP(Health_Care[[#This Row],[Customer ID]],Medical_Examinations[],2,0)</f>
        <v>24.19</v>
      </c>
      <c r="C1436">
        <f>VLOOKUP(Health_Care[[#This Row],[Customer ID]],Medical_Examinations[],4,0)</f>
        <v>6.22</v>
      </c>
      <c r="D1436" s="11">
        <f>VLOOKUP(Health_Care[[#This Row],[Customer ID]],Table6[#All],8,0)</f>
        <v>7357.49</v>
      </c>
    </row>
    <row r="1437" spans="1:4" x14ac:dyDescent="0.35">
      <c r="A1437">
        <f>VLOOKUP(Health_Care[[#This Row],[Customer ID]],Table6[#All],6,0)</f>
        <v>29</v>
      </c>
      <c r="B1437">
        <f>VLOOKUP(Health_Care[[#This Row],[Customer ID]],Medical_Examinations[],2,0)</f>
        <v>35.29</v>
      </c>
      <c r="C1437">
        <f>VLOOKUP(Health_Care[[#This Row],[Customer ID]],Medical_Examinations[],4,0)</f>
        <v>5.9</v>
      </c>
      <c r="D1437" s="11">
        <f>VLOOKUP(Health_Care[[#This Row],[Customer ID]],Table6[#All],8,0)</f>
        <v>7349.12</v>
      </c>
    </row>
    <row r="1438" spans="1:4" x14ac:dyDescent="0.35">
      <c r="A1438">
        <f>VLOOKUP(Health_Care[[#This Row],[Customer ID]],Table6[#All],6,0)</f>
        <v>45</v>
      </c>
      <c r="B1438">
        <f>VLOOKUP(Health_Care[[#This Row],[Customer ID]],Medical_Examinations[],2,0)</f>
        <v>35.299999999999997</v>
      </c>
      <c r="C1438">
        <f>VLOOKUP(Health_Care[[#This Row],[Customer ID]],Medical_Examinations[],4,0)</f>
        <v>4.45</v>
      </c>
      <c r="D1438" s="11">
        <f>VLOOKUP(Health_Care[[#This Row],[Customer ID]],Table6[#All],8,0)</f>
        <v>7348.14</v>
      </c>
    </row>
    <row r="1439" spans="1:4" x14ac:dyDescent="0.35">
      <c r="A1439">
        <f>VLOOKUP(Health_Care[[#This Row],[Customer ID]],Table6[#All],6,0)</f>
        <v>43</v>
      </c>
      <c r="B1439">
        <f>VLOOKUP(Health_Care[[#This Row],[Customer ID]],Medical_Examinations[],2,0)</f>
        <v>35.64</v>
      </c>
      <c r="C1439">
        <f>VLOOKUP(Health_Care[[#This Row],[Customer ID]],Medical_Examinations[],4,0)</f>
        <v>6.17</v>
      </c>
      <c r="D1439" s="11">
        <f>VLOOKUP(Health_Care[[#This Row],[Customer ID]],Table6[#All],8,0)</f>
        <v>7345.73</v>
      </c>
    </row>
    <row r="1440" spans="1:4" x14ac:dyDescent="0.35">
      <c r="A1440">
        <f>VLOOKUP(Health_Care[[#This Row],[Customer ID]],Table6[#All],6,0)</f>
        <v>45</v>
      </c>
      <c r="B1440">
        <f>VLOOKUP(Health_Care[[#This Row],[Customer ID]],Medical_Examinations[],2,0)</f>
        <v>33.1</v>
      </c>
      <c r="C1440">
        <f>VLOOKUP(Health_Care[[#This Row],[Customer ID]],Medical_Examinations[],4,0)</f>
        <v>4.93</v>
      </c>
      <c r="D1440" s="11">
        <f>VLOOKUP(Health_Care[[#This Row],[Customer ID]],Table6[#All],8,0)</f>
        <v>7345.08</v>
      </c>
    </row>
    <row r="1441" spans="1:4" x14ac:dyDescent="0.35">
      <c r="A1441">
        <f>VLOOKUP(Health_Care[[#This Row],[Customer ID]],Table6[#All],6,0)</f>
        <v>36</v>
      </c>
      <c r="B1441">
        <f>VLOOKUP(Health_Care[[#This Row],[Customer ID]],Medical_Examinations[],2,0)</f>
        <v>26.41</v>
      </c>
      <c r="C1441">
        <f>VLOOKUP(Health_Care[[#This Row],[Customer ID]],Medical_Examinations[],4,0)</f>
        <v>7.32</v>
      </c>
      <c r="D1441" s="11">
        <f>VLOOKUP(Health_Care[[#This Row],[Customer ID]],Table6[#All],8,0)</f>
        <v>7339.93</v>
      </c>
    </row>
    <row r="1442" spans="1:4" x14ac:dyDescent="0.35">
      <c r="A1442">
        <f>VLOOKUP(Health_Care[[#This Row],[Customer ID]],Table6[#All],6,0)</f>
        <v>43</v>
      </c>
      <c r="B1442">
        <f>VLOOKUP(Health_Care[[#This Row],[Customer ID]],Medical_Examinations[],2,0)</f>
        <v>29.9</v>
      </c>
      <c r="C1442">
        <f>VLOOKUP(Health_Care[[#This Row],[Customer ID]],Medical_Examinations[],4,0)</f>
        <v>5.27</v>
      </c>
      <c r="D1442" s="11">
        <f>VLOOKUP(Health_Care[[#This Row],[Customer ID]],Table6[#All],8,0)</f>
        <v>7337.75</v>
      </c>
    </row>
    <row r="1443" spans="1:4" x14ac:dyDescent="0.35">
      <c r="A1443">
        <f>VLOOKUP(Health_Care[[#This Row],[Customer ID]],Table6[#All],6,0)</f>
        <v>38</v>
      </c>
      <c r="B1443">
        <f>VLOOKUP(Health_Care[[#This Row],[Customer ID]],Medical_Examinations[],2,0)</f>
        <v>25.24</v>
      </c>
      <c r="C1443">
        <f>VLOOKUP(Health_Care[[#This Row],[Customer ID]],Medical_Examinations[],4,0)</f>
        <v>5.82</v>
      </c>
      <c r="D1443" s="11">
        <f>VLOOKUP(Health_Care[[#This Row],[Customer ID]],Table6[#All],8,0)</f>
        <v>7325.47</v>
      </c>
    </row>
    <row r="1444" spans="1:4" x14ac:dyDescent="0.35">
      <c r="A1444">
        <f>VLOOKUP(Health_Care[[#This Row],[Customer ID]],Table6[#All],6,0)</f>
        <v>43</v>
      </c>
      <c r="B1444">
        <f>VLOOKUP(Health_Care[[#This Row],[Customer ID]],Medical_Examinations[],2,0)</f>
        <v>25.08</v>
      </c>
      <c r="C1444">
        <f>VLOOKUP(Health_Care[[#This Row],[Customer ID]],Medical_Examinations[],4,0)</f>
        <v>5.8</v>
      </c>
      <c r="D1444" s="11">
        <f>VLOOKUP(Health_Care[[#This Row],[Customer ID]],Table6[#All],8,0)</f>
        <v>7325.05</v>
      </c>
    </row>
    <row r="1445" spans="1:4" x14ac:dyDescent="0.35">
      <c r="A1445">
        <f>VLOOKUP(Health_Care[[#This Row],[Customer ID]],Table6[#All],6,0)</f>
        <v>18</v>
      </c>
      <c r="B1445">
        <f>VLOOKUP(Health_Care[[#This Row],[Customer ID]],Medical_Examinations[],2,0)</f>
        <v>29.164999999999999</v>
      </c>
      <c r="C1445">
        <f>VLOOKUP(Health_Care[[#This Row],[Customer ID]],Medical_Examinations[],4,0)</f>
        <v>4.87</v>
      </c>
      <c r="D1445" s="11">
        <f>VLOOKUP(Health_Care[[#This Row],[Customer ID]],Table6[#All],8,0)</f>
        <v>7323.73</v>
      </c>
    </row>
    <row r="1446" spans="1:4" x14ac:dyDescent="0.35">
      <c r="A1446">
        <f>VLOOKUP(Health_Care[[#This Row],[Customer ID]],Table6[#All],6,0)</f>
        <v>57</v>
      </c>
      <c r="B1446">
        <f>VLOOKUP(Health_Care[[#This Row],[Customer ID]],Medical_Examinations[],2,0)</f>
        <v>15.05</v>
      </c>
      <c r="C1446">
        <f>VLOOKUP(Health_Care[[#This Row],[Customer ID]],Medical_Examinations[],4,0)</f>
        <v>8.1199999999999992</v>
      </c>
      <c r="D1446" s="11">
        <f>VLOOKUP(Health_Care[[#This Row],[Customer ID]],Table6[#All],8,0)</f>
        <v>7322.86</v>
      </c>
    </row>
    <row r="1447" spans="1:4" x14ac:dyDescent="0.35">
      <c r="A1447">
        <f>VLOOKUP(Health_Care[[#This Row],[Customer ID]],Table6[#All],6,0)</f>
        <v>50</v>
      </c>
      <c r="B1447">
        <f>VLOOKUP(Health_Care[[#This Row],[Customer ID]],Medical_Examinations[],2,0)</f>
        <v>19.95</v>
      </c>
      <c r="C1447">
        <f>VLOOKUP(Health_Care[[#This Row],[Customer ID]],Medical_Examinations[],4,0)</f>
        <v>4.3600000000000003</v>
      </c>
      <c r="D1447" s="11">
        <f>VLOOKUP(Health_Care[[#This Row],[Customer ID]],Table6[#All],8,0)</f>
        <v>7318.22</v>
      </c>
    </row>
    <row r="1448" spans="1:4" x14ac:dyDescent="0.35">
      <c r="A1448">
        <f>VLOOKUP(Health_Care[[#This Row],[Customer ID]],Table6[#All],6,0)</f>
        <v>57</v>
      </c>
      <c r="B1448">
        <f>VLOOKUP(Health_Care[[#This Row],[Customer ID]],Medical_Examinations[],2,0)</f>
        <v>16.66</v>
      </c>
      <c r="C1448">
        <f>VLOOKUP(Health_Care[[#This Row],[Customer ID]],Medical_Examinations[],4,0)</f>
        <v>9.16</v>
      </c>
      <c r="D1448" s="11">
        <f>VLOOKUP(Health_Care[[#This Row],[Customer ID]],Table6[#All],8,0)</f>
        <v>7318.21</v>
      </c>
    </row>
    <row r="1449" spans="1:4" x14ac:dyDescent="0.35">
      <c r="A1449">
        <f>VLOOKUP(Health_Care[[#This Row],[Customer ID]],Table6[#All],6,0)</f>
        <v>58</v>
      </c>
      <c r="B1449">
        <f>VLOOKUP(Health_Care[[#This Row],[Customer ID]],Medical_Examinations[],2,0)</f>
        <v>16.62</v>
      </c>
      <c r="C1449">
        <f>VLOOKUP(Health_Care[[#This Row],[Customer ID]],Medical_Examinations[],4,0)</f>
        <v>9.14</v>
      </c>
      <c r="D1449" s="11">
        <f>VLOOKUP(Health_Care[[#This Row],[Customer ID]],Table6[#All],8,0)</f>
        <v>7304.65</v>
      </c>
    </row>
    <row r="1450" spans="1:4" x14ac:dyDescent="0.35">
      <c r="A1450">
        <f>VLOOKUP(Health_Care[[#This Row],[Customer ID]],Table6[#All],6,0)</f>
        <v>56</v>
      </c>
      <c r="B1450">
        <f>VLOOKUP(Health_Care[[#This Row],[Customer ID]],Medical_Examinations[],2,0)</f>
        <v>15.36</v>
      </c>
      <c r="C1450">
        <f>VLOOKUP(Health_Care[[#This Row],[Customer ID]],Medical_Examinations[],4,0)</f>
        <v>5.49</v>
      </c>
      <c r="D1450" s="11">
        <f>VLOOKUP(Health_Care[[#This Row],[Customer ID]],Table6[#All],8,0)</f>
        <v>7302.46</v>
      </c>
    </row>
    <row r="1451" spans="1:4" x14ac:dyDescent="0.35">
      <c r="A1451">
        <f>VLOOKUP(Health_Care[[#This Row],[Customer ID]],Table6[#All],6,0)</f>
        <v>37</v>
      </c>
      <c r="B1451">
        <f>VLOOKUP(Health_Care[[#This Row],[Customer ID]],Medical_Examinations[],2,0)</f>
        <v>27.74</v>
      </c>
      <c r="C1451">
        <f>VLOOKUP(Health_Care[[#This Row],[Customer ID]],Medical_Examinations[],4,0)</f>
        <v>5.96</v>
      </c>
      <c r="D1451" s="11">
        <f>VLOOKUP(Health_Care[[#This Row],[Customer ID]],Table6[#All],8,0)</f>
        <v>7281.51</v>
      </c>
    </row>
    <row r="1452" spans="1:4" x14ac:dyDescent="0.35">
      <c r="A1452">
        <f>VLOOKUP(Health_Care[[#This Row],[Customer ID]],Table6[#All],6,0)</f>
        <v>46</v>
      </c>
      <c r="B1452">
        <f>VLOOKUP(Health_Care[[#This Row],[Customer ID]],Medical_Examinations[],2,0)</f>
        <v>22.44</v>
      </c>
      <c r="C1452">
        <f>VLOOKUP(Health_Care[[#This Row],[Customer ID]],Medical_Examinations[],4,0)</f>
        <v>4.62</v>
      </c>
      <c r="D1452" s="11">
        <f>VLOOKUP(Health_Care[[#This Row],[Customer ID]],Table6[#All],8,0)</f>
        <v>7273.02</v>
      </c>
    </row>
    <row r="1453" spans="1:4" x14ac:dyDescent="0.35">
      <c r="A1453">
        <f>VLOOKUP(Health_Care[[#This Row],[Customer ID]],Table6[#All],6,0)</f>
        <v>41</v>
      </c>
      <c r="B1453">
        <f>VLOOKUP(Health_Care[[#This Row],[Customer ID]],Medical_Examinations[],2,0)</f>
        <v>37.049999999999997</v>
      </c>
      <c r="C1453">
        <f>VLOOKUP(Health_Care[[#This Row],[Customer ID]],Medical_Examinations[],4,0)</f>
        <v>9.9600000000000009</v>
      </c>
      <c r="D1453" s="11">
        <f>VLOOKUP(Health_Care[[#This Row],[Customer ID]],Table6[#All],8,0)</f>
        <v>7265.7</v>
      </c>
    </row>
    <row r="1454" spans="1:4" x14ac:dyDescent="0.35">
      <c r="A1454">
        <f>VLOOKUP(Health_Care[[#This Row],[Customer ID]],Table6[#All],6,0)</f>
        <v>49</v>
      </c>
      <c r="B1454">
        <f>VLOOKUP(Health_Care[[#This Row],[Customer ID]],Medical_Examinations[],2,0)</f>
        <v>22.95</v>
      </c>
      <c r="C1454">
        <f>VLOOKUP(Health_Care[[#This Row],[Customer ID]],Medical_Examinations[],4,0)</f>
        <v>10.53</v>
      </c>
      <c r="D1454" s="11">
        <f>VLOOKUP(Health_Care[[#This Row],[Customer ID]],Table6[#All],8,0)</f>
        <v>7265.58</v>
      </c>
    </row>
    <row r="1455" spans="1:4" x14ac:dyDescent="0.35">
      <c r="A1455">
        <f>VLOOKUP(Health_Care[[#This Row],[Customer ID]],Table6[#All],6,0)</f>
        <v>41</v>
      </c>
      <c r="B1455">
        <f>VLOOKUP(Health_Care[[#This Row],[Customer ID]],Medical_Examinations[],2,0)</f>
        <v>34.200000000000003</v>
      </c>
      <c r="C1455">
        <f>VLOOKUP(Health_Care[[#This Row],[Customer ID]],Medical_Examinations[],4,0)</f>
        <v>6.69</v>
      </c>
      <c r="D1455" s="11">
        <f>VLOOKUP(Health_Care[[#This Row],[Customer ID]],Table6[#All],8,0)</f>
        <v>7261.74</v>
      </c>
    </row>
    <row r="1456" spans="1:4" x14ac:dyDescent="0.35">
      <c r="A1456">
        <f>VLOOKUP(Health_Care[[#This Row],[Customer ID]],Table6[#All],6,0)</f>
        <v>41</v>
      </c>
      <c r="B1456">
        <f>VLOOKUP(Health_Care[[#This Row],[Customer ID]],Medical_Examinations[],2,0)</f>
        <v>30.59</v>
      </c>
      <c r="C1456">
        <f>VLOOKUP(Health_Care[[#This Row],[Customer ID]],Medical_Examinations[],4,0)</f>
        <v>9.5500000000000007</v>
      </c>
      <c r="D1456" s="11">
        <f>VLOOKUP(Health_Care[[#This Row],[Customer ID]],Table6[#All],8,0)</f>
        <v>7256.72</v>
      </c>
    </row>
    <row r="1457" spans="1:4" x14ac:dyDescent="0.35">
      <c r="A1457">
        <f>VLOOKUP(Health_Care[[#This Row],[Customer ID]],Table6[#All],6,0)</f>
        <v>40</v>
      </c>
      <c r="B1457">
        <f>VLOOKUP(Health_Care[[#This Row],[Customer ID]],Medical_Examinations[],2,0)</f>
        <v>25.51</v>
      </c>
      <c r="C1457">
        <f>VLOOKUP(Health_Care[[#This Row],[Customer ID]],Medical_Examinations[],4,0)</f>
        <v>6.05</v>
      </c>
      <c r="D1457" s="11">
        <f>VLOOKUP(Health_Care[[#This Row],[Customer ID]],Table6[#All],8,0)</f>
        <v>7248.71</v>
      </c>
    </row>
    <row r="1458" spans="1:4" x14ac:dyDescent="0.35">
      <c r="A1458">
        <f>VLOOKUP(Health_Care[[#This Row],[Customer ID]],Table6[#All],6,0)</f>
        <v>36</v>
      </c>
      <c r="B1458">
        <f>VLOOKUP(Health_Care[[#This Row],[Customer ID]],Medical_Examinations[],2,0)</f>
        <v>29.04</v>
      </c>
      <c r="C1458">
        <f>VLOOKUP(Health_Care[[#This Row],[Customer ID]],Medical_Examinations[],4,0)</f>
        <v>10.56</v>
      </c>
      <c r="D1458" s="11">
        <f>VLOOKUP(Health_Care[[#This Row],[Customer ID]],Table6[#All],8,0)</f>
        <v>7243.81</v>
      </c>
    </row>
    <row r="1459" spans="1:4" x14ac:dyDescent="0.35">
      <c r="A1459">
        <f>VLOOKUP(Health_Care[[#This Row],[Customer ID]],Table6[#All],6,0)</f>
        <v>36</v>
      </c>
      <c r="B1459">
        <f>VLOOKUP(Health_Care[[#This Row],[Customer ID]],Medical_Examinations[],2,0)</f>
        <v>22.135000000000002</v>
      </c>
      <c r="C1459">
        <f>VLOOKUP(Health_Care[[#This Row],[Customer ID]],Medical_Examinations[],4,0)</f>
        <v>10.81</v>
      </c>
      <c r="D1459" s="11">
        <f>VLOOKUP(Health_Care[[#This Row],[Customer ID]],Table6[#All],8,0)</f>
        <v>7228.22</v>
      </c>
    </row>
    <row r="1460" spans="1:4" x14ac:dyDescent="0.35">
      <c r="A1460">
        <f>VLOOKUP(Health_Care[[#This Row],[Customer ID]],Table6[#All],6,0)</f>
        <v>45</v>
      </c>
      <c r="B1460">
        <f>VLOOKUP(Health_Care[[#This Row],[Customer ID]],Medical_Examinations[],2,0)</f>
        <v>21.375</v>
      </c>
      <c r="C1460">
        <f>VLOOKUP(Health_Care[[#This Row],[Customer ID]],Medical_Examinations[],4,0)</f>
        <v>4.32</v>
      </c>
      <c r="D1460" s="11">
        <f>VLOOKUP(Health_Care[[#This Row],[Customer ID]],Table6[#All],8,0)</f>
        <v>7222.79</v>
      </c>
    </row>
    <row r="1461" spans="1:4" x14ac:dyDescent="0.35">
      <c r="A1461">
        <f>VLOOKUP(Health_Care[[#This Row],[Customer ID]],Table6[#All],6,0)</f>
        <v>31</v>
      </c>
      <c r="B1461">
        <f>VLOOKUP(Health_Care[[#This Row],[Customer ID]],Medical_Examinations[],2,0)</f>
        <v>29.19</v>
      </c>
      <c r="C1461">
        <f>VLOOKUP(Health_Care[[#This Row],[Customer ID]],Medical_Examinations[],4,0)</f>
        <v>4.37</v>
      </c>
      <c r="D1461" s="11">
        <f>VLOOKUP(Health_Care[[#This Row],[Customer ID]],Table6[#All],8,0)</f>
        <v>7220.25</v>
      </c>
    </row>
    <row r="1462" spans="1:4" x14ac:dyDescent="0.35">
      <c r="A1462">
        <f>VLOOKUP(Health_Care[[#This Row],[Customer ID]],Table6[#All],6,0)</f>
        <v>39</v>
      </c>
      <c r="B1462">
        <f>VLOOKUP(Health_Care[[#This Row],[Customer ID]],Medical_Examinations[],2,0)</f>
        <v>31.92</v>
      </c>
      <c r="C1462">
        <f>VLOOKUP(Health_Care[[#This Row],[Customer ID]],Medical_Examinations[],4,0)</f>
        <v>4.8099999999999996</v>
      </c>
      <c r="D1462" s="11">
        <f>VLOOKUP(Health_Care[[#This Row],[Customer ID]],Table6[#All],8,0)</f>
        <v>7209.49</v>
      </c>
    </row>
    <row r="1463" spans="1:4" x14ac:dyDescent="0.35">
      <c r="A1463">
        <f>VLOOKUP(Health_Care[[#This Row],[Customer ID]],Table6[#All],6,0)</f>
        <v>39</v>
      </c>
      <c r="B1463">
        <f>VLOOKUP(Health_Care[[#This Row],[Customer ID]],Medical_Examinations[],2,0)</f>
        <v>26.315000000000001</v>
      </c>
      <c r="C1463">
        <f>VLOOKUP(Health_Care[[#This Row],[Customer ID]],Medical_Examinations[],4,0)</f>
        <v>4.5599999999999996</v>
      </c>
      <c r="D1463" s="11">
        <f>VLOOKUP(Health_Care[[#This Row],[Customer ID]],Table6[#All],8,0)</f>
        <v>7201.7</v>
      </c>
    </row>
    <row r="1464" spans="1:4" x14ac:dyDescent="0.35">
      <c r="A1464">
        <f>VLOOKUP(Health_Care[[#This Row],[Customer ID]],Table6[#All],6,0)</f>
        <v>40</v>
      </c>
      <c r="B1464">
        <f>VLOOKUP(Health_Care[[#This Row],[Customer ID]],Medical_Examinations[],2,0)</f>
        <v>35.299999999999997</v>
      </c>
      <c r="C1464">
        <f>VLOOKUP(Health_Care[[#This Row],[Customer ID]],Medical_Examinations[],4,0)</f>
        <v>4.3899999999999997</v>
      </c>
      <c r="D1464" s="11">
        <f>VLOOKUP(Health_Care[[#This Row],[Customer ID]],Table6[#All],8,0)</f>
        <v>7196.87</v>
      </c>
    </row>
    <row r="1465" spans="1:4" x14ac:dyDescent="0.35">
      <c r="A1465">
        <f>VLOOKUP(Health_Care[[#This Row],[Customer ID]],Table6[#All],6,0)</f>
        <v>54</v>
      </c>
      <c r="B1465">
        <f>VLOOKUP(Health_Care[[#This Row],[Customer ID]],Medical_Examinations[],2,0)</f>
        <v>18.91</v>
      </c>
      <c r="C1465">
        <f>VLOOKUP(Health_Care[[#This Row],[Customer ID]],Medical_Examinations[],4,0)</f>
        <v>11.44</v>
      </c>
      <c r="D1465" s="11">
        <f>VLOOKUP(Health_Care[[#This Row],[Customer ID]],Table6[#All],8,0)</f>
        <v>7179.52</v>
      </c>
    </row>
    <row r="1466" spans="1:4" x14ac:dyDescent="0.35">
      <c r="A1466">
        <f>VLOOKUP(Health_Care[[#This Row],[Customer ID]],Table6[#All],6,0)</f>
        <v>47</v>
      </c>
      <c r="B1466">
        <f>VLOOKUP(Health_Care[[#This Row],[Customer ID]],Medical_Examinations[],2,0)</f>
        <v>22.41</v>
      </c>
      <c r="C1466">
        <f>VLOOKUP(Health_Care[[#This Row],[Customer ID]],Medical_Examinations[],4,0)</f>
        <v>11.37</v>
      </c>
      <c r="D1466" s="11">
        <f>VLOOKUP(Health_Care[[#This Row],[Customer ID]],Table6[#All],8,0)</f>
        <v>7175.51</v>
      </c>
    </row>
    <row r="1467" spans="1:4" x14ac:dyDescent="0.35">
      <c r="A1467">
        <f>VLOOKUP(Health_Care[[#This Row],[Customer ID]],Table6[#All],6,0)</f>
        <v>40</v>
      </c>
      <c r="B1467">
        <f>VLOOKUP(Health_Care[[#This Row],[Customer ID]],Medical_Examinations[],2,0)</f>
        <v>22.704999999999998</v>
      </c>
      <c r="C1467">
        <f>VLOOKUP(Health_Care[[#This Row],[Customer ID]],Medical_Examinations[],4,0)</f>
        <v>6.14</v>
      </c>
      <c r="D1467" s="11">
        <f>VLOOKUP(Health_Care[[#This Row],[Customer ID]],Table6[#All],8,0)</f>
        <v>7173.36</v>
      </c>
    </row>
    <row r="1468" spans="1:4" x14ac:dyDescent="0.35">
      <c r="A1468">
        <f>VLOOKUP(Health_Care[[#This Row],[Customer ID]],Table6[#All],6,0)</f>
        <v>42</v>
      </c>
      <c r="B1468">
        <f>VLOOKUP(Health_Care[[#This Row],[Customer ID]],Medical_Examinations[],2,0)</f>
        <v>37.18</v>
      </c>
      <c r="C1468">
        <f>VLOOKUP(Health_Care[[#This Row],[Customer ID]],Medical_Examinations[],4,0)</f>
        <v>4.8899999999999997</v>
      </c>
      <c r="D1468" s="11">
        <f>VLOOKUP(Health_Care[[#This Row],[Customer ID]],Table6[#All],8,0)</f>
        <v>7162.01</v>
      </c>
    </row>
    <row r="1469" spans="1:4" x14ac:dyDescent="0.35">
      <c r="A1469">
        <f>VLOOKUP(Health_Care[[#This Row],[Customer ID]],Table6[#All],6,0)</f>
        <v>42</v>
      </c>
      <c r="B1469">
        <f>VLOOKUP(Health_Care[[#This Row],[Customer ID]],Medical_Examinations[],2,0)</f>
        <v>35.97</v>
      </c>
      <c r="C1469">
        <f>VLOOKUP(Health_Care[[#This Row],[Customer ID]],Medical_Examinations[],4,0)</f>
        <v>4.5999999999999996</v>
      </c>
      <c r="D1469" s="11">
        <f>VLOOKUP(Health_Care[[#This Row],[Customer ID]],Table6[#All],8,0)</f>
        <v>7160.33</v>
      </c>
    </row>
    <row r="1470" spans="1:4" x14ac:dyDescent="0.35">
      <c r="A1470">
        <f>VLOOKUP(Health_Care[[#This Row],[Customer ID]],Table6[#All],6,0)</f>
        <v>42</v>
      </c>
      <c r="B1470">
        <f>VLOOKUP(Health_Care[[#This Row],[Customer ID]],Medical_Examinations[],2,0)</f>
        <v>35.799999999999997</v>
      </c>
      <c r="C1470">
        <f>VLOOKUP(Health_Care[[#This Row],[Customer ID]],Medical_Examinations[],4,0)</f>
        <v>4.42</v>
      </c>
      <c r="D1470" s="11">
        <f>VLOOKUP(Health_Care[[#This Row],[Customer ID]],Table6[#All],8,0)</f>
        <v>7160.09</v>
      </c>
    </row>
    <row r="1471" spans="1:4" x14ac:dyDescent="0.35">
      <c r="A1471">
        <f>VLOOKUP(Health_Care[[#This Row],[Customer ID]],Table6[#All],6,0)</f>
        <v>41</v>
      </c>
      <c r="B1471">
        <f>VLOOKUP(Health_Care[[#This Row],[Customer ID]],Medical_Examinations[],2,0)</f>
        <v>28.31</v>
      </c>
      <c r="C1471">
        <f>VLOOKUP(Health_Care[[#This Row],[Customer ID]],Medical_Examinations[],4,0)</f>
        <v>7.48</v>
      </c>
      <c r="D1471" s="11">
        <f>VLOOKUP(Health_Care[[#This Row],[Customer ID]],Table6[#All],8,0)</f>
        <v>7153.55</v>
      </c>
    </row>
    <row r="1472" spans="1:4" x14ac:dyDescent="0.35">
      <c r="A1472">
        <f>VLOOKUP(Health_Care[[#This Row],[Customer ID]],Table6[#All],6,0)</f>
        <v>44</v>
      </c>
      <c r="B1472">
        <f>VLOOKUP(Health_Care[[#This Row],[Customer ID]],Medical_Examinations[],2,0)</f>
        <v>38.06</v>
      </c>
      <c r="C1472">
        <f>VLOOKUP(Health_Care[[#This Row],[Customer ID]],Medical_Examinations[],4,0)</f>
        <v>10.74</v>
      </c>
      <c r="D1472" s="11">
        <f>VLOOKUP(Health_Care[[#This Row],[Customer ID]],Table6[#All],8,0)</f>
        <v>7152.67</v>
      </c>
    </row>
    <row r="1473" spans="1:4" x14ac:dyDescent="0.35">
      <c r="A1473">
        <f>VLOOKUP(Health_Care[[#This Row],[Customer ID]],Table6[#All],6,0)</f>
        <v>38</v>
      </c>
      <c r="B1473">
        <f>VLOOKUP(Health_Care[[#This Row],[Customer ID]],Medical_Examinations[],2,0)</f>
        <v>28</v>
      </c>
      <c r="C1473">
        <f>VLOOKUP(Health_Care[[#This Row],[Customer ID]],Medical_Examinations[],4,0)</f>
        <v>5.19</v>
      </c>
      <c r="D1473" s="11">
        <f>VLOOKUP(Health_Care[[#This Row],[Customer ID]],Table6[#All],8,0)</f>
        <v>7151.09</v>
      </c>
    </row>
    <row r="1474" spans="1:4" x14ac:dyDescent="0.35">
      <c r="A1474">
        <f>VLOOKUP(Health_Care[[#This Row],[Customer ID]],Table6[#All],6,0)</f>
        <v>44</v>
      </c>
      <c r="B1474">
        <f>VLOOKUP(Health_Care[[#This Row],[Customer ID]],Medical_Examinations[],2,0)</f>
        <v>34.32</v>
      </c>
      <c r="C1474">
        <f>VLOOKUP(Health_Care[[#This Row],[Customer ID]],Medical_Examinations[],4,0)</f>
        <v>9.17</v>
      </c>
      <c r="D1474" s="11">
        <f>VLOOKUP(Health_Care[[#This Row],[Customer ID]],Table6[#All],8,0)</f>
        <v>7147.47</v>
      </c>
    </row>
    <row r="1475" spans="1:4" x14ac:dyDescent="0.35">
      <c r="A1475">
        <f>VLOOKUP(Health_Care[[#This Row],[Customer ID]],Table6[#All],6,0)</f>
        <v>46</v>
      </c>
      <c r="B1475">
        <f>VLOOKUP(Health_Care[[#This Row],[Customer ID]],Medical_Examinations[],2,0)</f>
        <v>22.3</v>
      </c>
      <c r="C1475">
        <f>VLOOKUP(Health_Care[[#This Row],[Customer ID]],Medical_Examinations[],4,0)</f>
        <v>4.95</v>
      </c>
      <c r="D1475" s="11">
        <f>VLOOKUP(Health_Care[[#This Row],[Customer ID]],Table6[#All],8,0)</f>
        <v>7147.11</v>
      </c>
    </row>
    <row r="1476" spans="1:4" x14ac:dyDescent="0.35">
      <c r="A1476">
        <f>VLOOKUP(Health_Care[[#This Row],[Customer ID]],Table6[#All],6,0)</f>
        <v>38</v>
      </c>
      <c r="B1476">
        <f>VLOOKUP(Health_Care[[#This Row],[Customer ID]],Medical_Examinations[],2,0)</f>
        <v>27.835000000000001</v>
      </c>
      <c r="C1476">
        <f>VLOOKUP(Health_Care[[#This Row],[Customer ID]],Medical_Examinations[],4,0)</f>
        <v>6.03</v>
      </c>
      <c r="D1476" s="11">
        <f>VLOOKUP(Health_Care[[#This Row],[Customer ID]],Table6[#All],8,0)</f>
        <v>7144.86</v>
      </c>
    </row>
    <row r="1477" spans="1:4" x14ac:dyDescent="0.35">
      <c r="A1477">
        <f>VLOOKUP(Health_Care[[#This Row],[Customer ID]],Table6[#All],6,0)</f>
        <v>23</v>
      </c>
      <c r="B1477">
        <f>VLOOKUP(Health_Care[[#This Row],[Customer ID]],Medical_Examinations[],2,0)</f>
        <v>39.229999999999997</v>
      </c>
      <c r="C1477">
        <f>VLOOKUP(Health_Care[[#This Row],[Customer ID]],Medical_Examinations[],4,0)</f>
        <v>5.36</v>
      </c>
      <c r="D1477" s="11">
        <f>VLOOKUP(Health_Care[[#This Row],[Customer ID]],Table6[#All],8,0)</f>
        <v>7144.4</v>
      </c>
    </row>
    <row r="1478" spans="1:4" x14ac:dyDescent="0.35">
      <c r="A1478">
        <f>VLOOKUP(Health_Care[[#This Row],[Customer ID]],Table6[#All],6,0)</f>
        <v>38</v>
      </c>
      <c r="B1478">
        <f>VLOOKUP(Health_Care[[#This Row],[Customer ID]],Medical_Examinations[],2,0)</f>
        <v>19.95</v>
      </c>
      <c r="C1478">
        <f>VLOOKUP(Health_Care[[#This Row],[Customer ID]],Medical_Examinations[],4,0)</f>
        <v>6.11</v>
      </c>
      <c r="D1478" s="11">
        <f>VLOOKUP(Health_Care[[#This Row],[Customer ID]],Table6[#All],8,0)</f>
        <v>7133.9</v>
      </c>
    </row>
    <row r="1479" spans="1:4" x14ac:dyDescent="0.35">
      <c r="A1479">
        <f>VLOOKUP(Health_Care[[#This Row],[Customer ID]],Table6[#All],6,0)</f>
        <v>29</v>
      </c>
      <c r="B1479">
        <f>VLOOKUP(Health_Care[[#This Row],[Customer ID]],Medical_Examinations[],2,0)</f>
        <v>34.64</v>
      </c>
      <c r="C1479">
        <f>VLOOKUP(Health_Care[[#This Row],[Customer ID]],Medical_Examinations[],4,0)</f>
        <v>4.88</v>
      </c>
      <c r="D1479" s="11">
        <f>VLOOKUP(Health_Care[[#This Row],[Customer ID]],Table6[#All],8,0)</f>
        <v>7128.64</v>
      </c>
    </row>
    <row r="1480" spans="1:4" x14ac:dyDescent="0.35">
      <c r="A1480">
        <f>VLOOKUP(Health_Care[[#This Row],[Customer ID]],Table6[#All],6,0)</f>
        <v>54</v>
      </c>
      <c r="B1480">
        <f>VLOOKUP(Health_Care[[#This Row],[Customer ID]],Medical_Examinations[],2,0)</f>
        <v>18.75</v>
      </c>
      <c r="C1480">
        <f>VLOOKUP(Health_Care[[#This Row],[Customer ID]],Medical_Examinations[],4,0)</f>
        <v>6.72</v>
      </c>
      <c r="D1480" s="11">
        <f>VLOOKUP(Health_Care[[#This Row],[Customer ID]],Table6[#All],8,0)</f>
        <v>7125.25</v>
      </c>
    </row>
    <row r="1481" spans="1:4" x14ac:dyDescent="0.35">
      <c r="A1481">
        <f>VLOOKUP(Health_Care[[#This Row],[Customer ID]],Table6[#All],6,0)</f>
        <v>35</v>
      </c>
      <c r="B1481">
        <f>VLOOKUP(Health_Care[[#This Row],[Customer ID]],Medical_Examinations[],2,0)</f>
        <v>26.48</v>
      </c>
      <c r="C1481">
        <f>VLOOKUP(Health_Care[[#This Row],[Customer ID]],Medical_Examinations[],4,0)</f>
        <v>4.2</v>
      </c>
      <c r="D1481" s="11">
        <f>VLOOKUP(Health_Care[[#This Row],[Customer ID]],Table6[#All],8,0)</f>
        <v>7106.81</v>
      </c>
    </row>
    <row r="1482" spans="1:4" x14ac:dyDescent="0.35">
      <c r="A1482">
        <f>VLOOKUP(Health_Care[[#This Row],[Customer ID]],Table6[#All],6,0)</f>
        <v>30</v>
      </c>
      <c r="B1482">
        <f>VLOOKUP(Health_Care[[#This Row],[Customer ID]],Medical_Examinations[],2,0)</f>
        <v>34.83</v>
      </c>
      <c r="C1482">
        <f>VLOOKUP(Health_Care[[#This Row],[Customer ID]],Medical_Examinations[],4,0)</f>
        <v>5.79</v>
      </c>
      <c r="D1482" s="11">
        <f>VLOOKUP(Health_Care[[#This Row],[Customer ID]],Table6[#All],8,0)</f>
        <v>7096.98</v>
      </c>
    </row>
    <row r="1483" spans="1:4" x14ac:dyDescent="0.35">
      <c r="A1483">
        <f>VLOOKUP(Health_Care[[#This Row],[Customer ID]],Table6[#All],6,0)</f>
        <v>40</v>
      </c>
      <c r="B1483">
        <f>VLOOKUP(Health_Care[[#This Row],[Customer ID]],Medical_Examinations[],2,0)</f>
        <v>25.46</v>
      </c>
      <c r="C1483">
        <f>VLOOKUP(Health_Care[[#This Row],[Customer ID]],Medical_Examinations[],4,0)</f>
        <v>4.29</v>
      </c>
      <c r="D1483" s="11">
        <f>VLOOKUP(Health_Care[[#This Row],[Customer ID]],Table6[#All],8,0)</f>
        <v>7077.19</v>
      </c>
    </row>
    <row r="1484" spans="1:4" x14ac:dyDescent="0.35">
      <c r="A1484">
        <f>VLOOKUP(Health_Care[[#This Row],[Customer ID]],Table6[#All],6,0)</f>
        <v>44</v>
      </c>
      <c r="B1484">
        <f>VLOOKUP(Health_Care[[#This Row],[Customer ID]],Medical_Examinations[],2,0)</f>
        <v>23.31</v>
      </c>
      <c r="C1484">
        <f>VLOOKUP(Health_Care[[#This Row],[Customer ID]],Medical_Examinations[],4,0)</f>
        <v>8.27</v>
      </c>
      <c r="D1484" s="11">
        <f>VLOOKUP(Health_Care[[#This Row],[Customer ID]],Table6[#All],8,0)</f>
        <v>7054.41</v>
      </c>
    </row>
    <row r="1485" spans="1:4" x14ac:dyDescent="0.35">
      <c r="A1485">
        <f>VLOOKUP(Health_Care[[#This Row],[Customer ID]],Table6[#All],6,0)</f>
        <v>42</v>
      </c>
      <c r="B1485">
        <f>VLOOKUP(Health_Care[[#This Row],[Customer ID]],Medical_Examinations[],2,0)</f>
        <v>29</v>
      </c>
      <c r="C1485">
        <f>VLOOKUP(Health_Care[[#This Row],[Customer ID]],Medical_Examinations[],4,0)</f>
        <v>4.5599999999999996</v>
      </c>
      <c r="D1485" s="11">
        <f>VLOOKUP(Health_Care[[#This Row],[Customer ID]],Table6[#All],8,0)</f>
        <v>7050.64</v>
      </c>
    </row>
    <row r="1486" spans="1:4" x14ac:dyDescent="0.35">
      <c r="A1486">
        <f>VLOOKUP(Health_Care[[#This Row],[Customer ID]],Table6[#All],6,0)</f>
        <v>42</v>
      </c>
      <c r="B1486">
        <f>VLOOKUP(Health_Care[[#This Row],[Customer ID]],Medical_Examinations[],2,0)</f>
        <v>32.869999999999997</v>
      </c>
      <c r="C1486">
        <f>VLOOKUP(Health_Care[[#This Row],[Customer ID]],Medical_Examinations[],4,0)</f>
        <v>5.33</v>
      </c>
      <c r="D1486" s="11">
        <f>VLOOKUP(Health_Care[[#This Row],[Customer ID]],Table6[#All],8,0)</f>
        <v>7050.02</v>
      </c>
    </row>
    <row r="1487" spans="1:4" x14ac:dyDescent="0.35">
      <c r="A1487">
        <f>VLOOKUP(Health_Care[[#This Row],[Customer ID]],Table6[#All],6,0)</f>
        <v>42</v>
      </c>
      <c r="B1487">
        <f>VLOOKUP(Health_Care[[#This Row],[Customer ID]],Medical_Examinations[],2,0)</f>
        <v>26.18</v>
      </c>
      <c r="C1487">
        <f>VLOOKUP(Health_Care[[#This Row],[Customer ID]],Medical_Examinations[],4,0)</f>
        <v>5.63</v>
      </c>
      <c r="D1487" s="11">
        <f>VLOOKUP(Health_Care[[#This Row],[Customer ID]],Table6[#All],8,0)</f>
        <v>7046.72</v>
      </c>
    </row>
    <row r="1488" spans="1:4" x14ac:dyDescent="0.35">
      <c r="A1488">
        <f>VLOOKUP(Health_Care[[#This Row],[Customer ID]],Table6[#All],6,0)</f>
        <v>42</v>
      </c>
      <c r="B1488">
        <f>VLOOKUP(Health_Care[[#This Row],[Customer ID]],Medical_Examinations[],2,0)</f>
        <v>25.3</v>
      </c>
      <c r="C1488">
        <f>VLOOKUP(Health_Care[[#This Row],[Customer ID]],Medical_Examinations[],4,0)</f>
        <v>5.12</v>
      </c>
      <c r="D1488" s="11">
        <f>VLOOKUP(Health_Care[[#This Row],[Customer ID]],Table6[#All],8,0)</f>
        <v>7045.5</v>
      </c>
    </row>
    <row r="1489" spans="1:4" x14ac:dyDescent="0.35">
      <c r="A1489">
        <f>VLOOKUP(Health_Care[[#This Row],[Customer ID]],Table6[#All],6,0)</f>
        <v>27</v>
      </c>
      <c r="B1489">
        <f>VLOOKUP(Health_Care[[#This Row],[Customer ID]],Medical_Examinations[],2,0)</f>
        <v>36.94</v>
      </c>
      <c r="C1489">
        <f>VLOOKUP(Health_Care[[#This Row],[Customer ID]],Medical_Examinations[],4,0)</f>
        <v>5.15</v>
      </c>
      <c r="D1489" s="11">
        <f>VLOOKUP(Health_Care[[#This Row],[Customer ID]],Table6[#All],8,0)</f>
        <v>7042.11</v>
      </c>
    </row>
    <row r="1490" spans="1:4" x14ac:dyDescent="0.35">
      <c r="A1490">
        <f>VLOOKUP(Health_Care[[#This Row],[Customer ID]],Table6[#All],6,0)</f>
        <v>45</v>
      </c>
      <c r="B1490">
        <f>VLOOKUP(Health_Care[[#This Row],[Customer ID]],Medical_Examinations[],2,0)</f>
        <v>22.86</v>
      </c>
      <c r="C1490">
        <f>VLOOKUP(Health_Care[[#This Row],[Customer ID]],Medical_Examinations[],4,0)</f>
        <v>7.5</v>
      </c>
      <c r="D1490" s="11">
        <f>VLOOKUP(Health_Care[[#This Row],[Customer ID]],Table6[#All],8,0)</f>
        <v>7033.08</v>
      </c>
    </row>
    <row r="1491" spans="1:4" x14ac:dyDescent="0.35">
      <c r="A1491">
        <f>VLOOKUP(Health_Care[[#This Row],[Customer ID]],Table6[#All],6,0)</f>
        <v>53</v>
      </c>
      <c r="B1491">
        <f>VLOOKUP(Health_Care[[#This Row],[Customer ID]],Medical_Examinations[],2,0)</f>
        <v>18.760000000000002</v>
      </c>
      <c r="C1491">
        <f>VLOOKUP(Health_Care[[#This Row],[Customer ID]],Medical_Examinations[],4,0)</f>
        <v>4.88</v>
      </c>
      <c r="D1491" s="11">
        <f>VLOOKUP(Health_Care[[#This Row],[Customer ID]],Table6[#All],8,0)</f>
        <v>7003.1</v>
      </c>
    </row>
    <row r="1492" spans="1:4" x14ac:dyDescent="0.35">
      <c r="A1492">
        <f>VLOOKUP(Health_Care[[#This Row],[Customer ID]],Table6[#All],6,0)</f>
        <v>40</v>
      </c>
      <c r="B1492">
        <f>VLOOKUP(Health_Care[[#This Row],[Customer ID]],Medical_Examinations[],2,0)</f>
        <v>24.36</v>
      </c>
      <c r="C1492">
        <f>VLOOKUP(Health_Care[[#This Row],[Customer ID]],Medical_Examinations[],4,0)</f>
        <v>5.57</v>
      </c>
      <c r="D1492" s="11">
        <f>VLOOKUP(Health_Care[[#This Row],[Customer ID]],Table6[#All],8,0)</f>
        <v>6989.95</v>
      </c>
    </row>
    <row r="1493" spans="1:4" x14ac:dyDescent="0.35">
      <c r="A1493">
        <f>VLOOKUP(Health_Care[[#This Row],[Customer ID]],Table6[#All],6,0)</f>
        <v>40</v>
      </c>
      <c r="B1493">
        <f>VLOOKUP(Health_Care[[#This Row],[Customer ID]],Medical_Examinations[],2,0)</f>
        <v>32.299999999999997</v>
      </c>
      <c r="C1493">
        <f>VLOOKUP(Health_Care[[#This Row],[Customer ID]],Medical_Examinations[],4,0)</f>
        <v>5.31</v>
      </c>
      <c r="D1493" s="11">
        <f>VLOOKUP(Health_Care[[#This Row],[Customer ID]],Table6[#All],8,0)</f>
        <v>6986.7</v>
      </c>
    </row>
    <row r="1494" spans="1:4" x14ac:dyDescent="0.35">
      <c r="A1494">
        <f>VLOOKUP(Health_Care[[#This Row],[Customer ID]],Table6[#All],6,0)</f>
        <v>37</v>
      </c>
      <c r="B1494">
        <f>VLOOKUP(Health_Care[[#This Row],[Customer ID]],Medical_Examinations[],2,0)</f>
        <v>22.704999999999998</v>
      </c>
      <c r="C1494">
        <f>VLOOKUP(Health_Care[[#This Row],[Customer ID]],Medical_Examinations[],4,0)</f>
        <v>4.57</v>
      </c>
      <c r="D1494" s="11">
        <f>VLOOKUP(Health_Care[[#This Row],[Customer ID]],Table6[#All],8,0)</f>
        <v>6985.51</v>
      </c>
    </row>
    <row r="1495" spans="1:4" x14ac:dyDescent="0.35">
      <c r="A1495">
        <f>VLOOKUP(Health_Care[[#This Row],[Customer ID]],Table6[#All],6,0)</f>
        <v>48</v>
      </c>
      <c r="B1495">
        <f>VLOOKUP(Health_Care[[#This Row],[Customer ID]],Medical_Examinations[],2,0)</f>
        <v>21.79</v>
      </c>
      <c r="C1495">
        <f>VLOOKUP(Health_Care[[#This Row],[Customer ID]],Medical_Examinations[],4,0)</f>
        <v>8.6999999999999993</v>
      </c>
      <c r="D1495" s="11">
        <f>VLOOKUP(Health_Care[[#This Row],[Customer ID]],Table6[#All],8,0)</f>
        <v>6965.21</v>
      </c>
    </row>
    <row r="1496" spans="1:4" x14ac:dyDescent="0.35">
      <c r="A1496">
        <f>VLOOKUP(Health_Care[[#This Row],[Customer ID]],Table6[#All],6,0)</f>
        <v>42</v>
      </c>
      <c r="B1496">
        <f>VLOOKUP(Health_Care[[#This Row],[Customer ID]],Medical_Examinations[],2,0)</f>
        <v>24.52</v>
      </c>
      <c r="C1496">
        <f>VLOOKUP(Health_Care[[#This Row],[Customer ID]],Medical_Examinations[],4,0)</f>
        <v>4.76</v>
      </c>
      <c r="D1496" s="11">
        <f>VLOOKUP(Health_Care[[#This Row],[Customer ID]],Table6[#All],8,0)</f>
        <v>6951.12</v>
      </c>
    </row>
    <row r="1497" spans="1:4" x14ac:dyDescent="0.35">
      <c r="A1497">
        <f>VLOOKUP(Health_Care[[#This Row],[Customer ID]],Table6[#All],6,0)</f>
        <v>44</v>
      </c>
      <c r="B1497">
        <f>VLOOKUP(Health_Care[[#This Row],[Customer ID]],Medical_Examinations[],2,0)</f>
        <v>39.520000000000003</v>
      </c>
      <c r="C1497">
        <f>VLOOKUP(Health_Care[[#This Row],[Customer ID]],Medical_Examinations[],4,0)</f>
        <v>11.81</v>
      </c>
      <c r="D1497" s="11">
        <f>VLOOKUP(Health_Care[[#This Row],[Customer ID]],Table6[#All],8,0)</f>
        <v>6948.7</v>
      </c>
    </row>
    <row r="1498" spans="1:4" x14ac:dyDescent="0.35">
      <c r="A1498">
        <f>VLOOKUP(Health_Care[[#This Row],[Customer ID]],Table6[#All],6,0)</f>
        <v>42</v>
      </c>
      <c r="B1498">
        <f>VLOOKUP(Health_Care[[#This Row],[Customer ID]],Medical_Examinations[],2,0)</f>
        <v>24.49</v>
      </c>
      <c r="C1498">
        <f>VLOOKUP(Health_Care[[#This Row],[Customer ID]],Medical_Examinations[],4,0)</f>
        <v>4.67</v>
      </c>
      <c r="D1498" s="11">
        <f>VLOOKUP(Health_Care[[#This Row],[Customer ID]],Table6[#All],8,0)</f>
        <v>6940.94</v>
      </c>
    </row>
    <row r="1499" spans="1:4" x14ac:dyDescent="0.35">
      <c r="A1499">
        <f>VLOOKUP(Health_Care[[#This Row],[Customer ID]],Table6[#All],6,0)</f>
        <v>42</v>
      </c>
      <c r="B1499">
        <f>VLOOKUP(Health_Care[[#This Row],[Customer ID]],Medical_Examinations[],2,0)</f>
        <v>26.315000000000001</v>
      </c>
      <c r="C1499">
        <f>VLOOKUP(Health_Care[[#This Row],[Customer ID]],Medical_Examinations[],4,0)</f>
        <v>6.02</v>
      </c>
      <c r="D1499" s="11">
        <f>VLOOKUP(Health_Care[[#This Row],[Customer ID]],Table6[#All],8,0)</f>
        <v>6940.91</v>
      </c>
    </row>
    <row r="1500" spans="1:4" x14ac:dyDescent="0.35">
      <c r="A1500">
        <f>VLOOKUP(Health_Care[[#This Row],[Customer ID]],Table6[#All],6,0)</f>
        <v>44</v>
      </c>
      <c r="B1500">
        <f>VLOOKUP(Health_Care[[#This Row],[Customer ID]],Medical_Examinations[],2,0)</f>
        <v>22.58</v>
      </c>
      <c r="C1500">
        <f>VLOOKUP(Health_Care[[#This Row],[Customer ID]],Medical_Examinations[],4,0)</f>
        <v>7.46</v>
      </c>
      <c r="D1500" s="11">
        <f>VLOOKUP(Health_Care[[#This Row],[Customer ID]],Table6[#All],8,0)</f>
        <v>6938.11</v>
      </c>
    </row>
    <row r="1501" spans="1:4" x14ac:dyDescent="0.35">
      <c r="A1501">
        <f>VLOOKUP(Health_Care[[#This Row],[Customer ID]],Table6[#All],6,0)</f>
        <v>38</v>
      </c>
      <c r="B1501">
        <f>VLOOKUP(Health_Care[[#This Row],[Customer ID]],Medical_Examinations[],2,0)</f>
        <v>19.475000000000001</v>
      </c>
      <c r="C1501">
        <f>VLOOKUP(Health_Care[[#This Row],[Customer ID]],Medical_Examinations[],4,0)</f>
        <v>4.74</v>
      </c>
      <c r="D1501" s="11">
        <f>VLOOKUP(Health_Care[[#This Row],[Customer ID]],Table6[#All],8,0)</f>
        <v>6933.24</v>
      </c>
    </row>
    <row r="1502" spans="1:4" x14ac:dyDescent="0.35">
      <c r="A1502">
        <f>VLOOKUP(Health_Care[[#This Row],[Customer ID]],Table6[#All],6,0)</f>
        <v>33</v>
      </c>
      <c r="B1502">
        <f>VLOOKUP(Health_Care[[#This Row],[Customer ID]],Medical_Examinations[],2,0)</f>
        <v>26.33</v>
      </c>
      <c r="C1502">
        <f>VLOOKUP(Health_Care[[#This Row],[Customer ID]],Medical_Examinations[],4,0)</f>
        <v>4.79</v>
      </c>
      <c r="D1502" s="11">
        <f>VLOOKUP(Health_Care[[#This Row],[Customer ID]],Table6[#All],8,0)</f>
        <v>6895.19</v>
      </c>
    </row>
    <row r="1503" spans="1:4" x14ac:dyDescent="0.35">
      <c r="A1503">
        <f>VLOOKUP(Health_Care[[#This Row],[Customer ID]],Table6[#All],6,0)</f>
        <v>37</v>
      </c>
      <c r="B1503">
        <f>VLOOKUP(Health_Care[[#This Row],[Customer ID]],Medical_Examinations[],2,0)</f>
        <v>17.29</v>
      </c>
      <c r="C1503">
        <f>VLOOKUP(Health_Care[[#This Row],[Customer ID]],Medical_Examinations[],4,0)</f>
        <v>5.35</v>
      </c>
      <c r="D1503" s="11">
        <f>VLOOKUP(Health_Care[[#This Row],[Customer ID]],Table6[#All],8,0)</f>
        <v>6877.98</v>
      </c>
    </row>
    <row r="1504" spans="1:4" x14ac:dyDescent="0.35">
      <c r="A1504">
        <f>VLOOKUP(Health_Care[[#This Row],[Customer ID]],Table6[#All],6,0)</f>
        <v>18</v>
      </c>
      <c r="B1504">
        <f>VLOOKUP(Health_Care[[#This Row],[Customer ID]],Medical_Examinations[],2,0)</f>
        <v>42.88</v>
      </c>
      <c r="C1504">
        <f>VLOOKUP(Health_Care[[#This Row],[Customer ID]],Medical_Examinations[],4,0)</f>
        <v>4.87</v>
      </c>
      <c r="D1504" s="11">
        <f>VLOOKUP(Health_Care[[#This Row],[Customer ID]],Table6[#All],8,0)</f>
        <v>6876.53</v>
      </c>
    </row>
    <row r="1505" spans="1:4" x14ac:dyDescent="0.35">
      <c r="A1505">
        <f>VLOOKUP(Health_Care[[#This Row],[Customer ID]],Table6[#All],6,0)</f>
        <v>41</v>
      </c>
      <c r="B1505">
        <f>VLOOKUP(Health_Care[[#This Row],[Customer ID]],Medical_Examinations[],2,0)</f>
        <v>32.200000000000003</v>
      </c>
      <c r="C1505">
        <f>VLOOKUP(Health_Care[[#This Row],[Customer ID]],Medical_Examinations[],4,0)</f>
        <v>10.09</v>
      </c>
      <c r="D1505" s="11">
        <f>VLOOKUP(Health_Care[[#This Row],[Customer ID]],Table6[#All],8,0)</f>
        <v>6875.96</v>
      </c>
    </row>
    <row r="1506" spans="1:4" x14ac:dyDescent="0.35">
      <c r="A1506">
        <f>VLOOKUP(Health_Care[[#This Row],[Customer ID]],Table6[#All],6,0)</f>
        <v>53</v>
      </c>
      <c r="B1506">
        <f>VLOOKUP(Health_Care[[#This Row],[Customer ID]],Medical_Examinations[],2,0)</f>
        <v>18.75</v>
      </c>
      <c r="C1506">
        <f>VLOOKUP(Health_Care[[#This Row],[Customer ID]],Medical_Examinations[],4,0)</f>
        <v>5.47</v>
      </c>
      <c r="D1506" s="11">
        <f>VLOOKUP(Health_Care[[#This Row],[Customer ID]],Table6[#All],8,0)</f>
        <v>6868.39</v>
      </c>
    </row>
    <row r="1507" spans="1:4" x14ac:dyDescent="0.35">
      <c r="A1507">
        <f>VLOOKUP(Health_Care[[#This Row],[Customer ID]],Table6[#All],6,0)</f>
        <v>44</v>
      </c>
      <c r="B1507">
        <f>VLOOKUP(Health_Care[[#This Row],[Customer ID]],Medical_Examinations[],2,0)</f>
        <v>22.36</v>
      </c>
      <c r="C1507">
        <f>VLOOKUP(Health_Care[[#This Row],[Customer ID]],Medical_Examinations[],4,0)</f>
        <v>8.6</v>
      </c>
      <c r="D1507" s="11">
        <f>VLOOKUP(Health_Care[[#This Row],[Customer ID]],Table6[#All],8,0)</f>
        <v>6863.49</v>
      </c>
    </row>
    <row r="1508" spans="1:4" x14ac:dyDescent="0.35">
      <c r="A1508">
        <f>VLOOKUP(Health_Care[[#This Row],[Customer ID]],Table6[#All],6,0)</f>
        <v>41</v>
      </c>
      <c r="B1508">
        <f>VLOOKUP(Health_Care[[#This Row],[Customer ID]],Medical_Examinations[],2,0)</f>
        <v>23.94</v>
      </c>
      <c r="C1508">
        <f>VLOOKUP(Health_Care[[#This Row],[Customer ID]],Medical_Examinations[],4,0)</f>
        <v>10.74</v>
      </c>
      <c r="D1508" s="11">
        <f>VLOOKUP(Health_Care[[#This Row],[Customer ID]],Table6[#All],8,0)</f>
        <v>6858.48</v>
      </c>
    </row>
    <row r="1509" spans="1:4" x14ac:dyDescent="0.35">
      <c r="A1509">
        <f>VLOOKUP(Health_Care[[#This Row],[Customer ID]],Table6[#All],6,0)</f>
        <v>43</v>
      </c>
      <c r="B1509">
        <f>VLOOKUP(Health_Care[[#This Row],[Customer ID]],Medical_Examinations[],2,0)</f>
        <v>30.1</v>
      </c>
      <c r="C1509">
        <f>VLOOKUP(Health_Care[[#This Row],[Customer ID]],Medical_Examinations[],4,0)</f>
        <v>4.3899999999999997</v>
      </c>
      <c r="D1509" s="11">
        <f>VLOOKUP(Health_Care[[#This Row],[Customer ID]],Table6[#All],8,0)</f>
        <v>6849.03</v>
      </c>
    </row>
    <row r="1510" spans="1:4" x14ac:dyDescent="0.35">
      <c r="A1510">
        <f>VLOOKUP(Health_Care[[#This Row],[Customer ID]],Table6[#All],6,0)</f>
        <v>45</v>
      </c>
      <c r="B1510">
        <f>VLOOKUP(Health_Care[[#This Row],[Customer ID]],Medical_Examinations[],2,0)</f>
        <v>21.93</v>
      </c>
      <c r="C1510">
        <f>VLOOKUP(Health_Care[[#This Row],[Customer ID]],Medical_Examinations[],4,0)</f>
        <v>6.3</v>
      </c>
      <c r="D1510" s="11">
        <f>VLOOKUP(Health_Care[[#This Row],[Customer ID]],Table6[#All],8,0)</f>
        <v>6843.17</v>
      </c>
    </row>
    <row r="1511" spans="1:4" x14ac:dyDescent="0.35">
      <c r="A1511">
        <f>VLOOKUP(Health_Care[[#This Row],[Customer ID]],Table6[#All],6,0)</f>
        <v>22</v>
      </c>
      <c r="B1511">
        <f>VLOOKUP(Health_Care[[#This Row],[Customer ID]],Medical_Examinations[],2,0)</f>
        <v>39.75</v>
      </c>
      <c r="C1511">
        <f>VLOOKUP(Health_Care[[#This Row],[Customer ID]],Medical_Examinations[],4,0)</f>
        <v>5.41</v>
      </c>
      <c r="D1511" s="11">
        <f>VLOOKUP(Health_Care[[#This Row],[Customer ID]],Table6[#All],8,0)</f>
        <v>6842.28</v>
      </c>
    </row>
    <row r="1512" spans="1:4" x14ac:dyDescent="0.35">
      <c r="A1512">
        <f>VLOOKUP(Health_Care[[#This Row],[Customer ID]],Table6[#All],6,0)</f>
        <v>43</v>
      </c>
      <c r="B1512">
        <f>VLOOKUP(Health_Care[[#This Row],[Customer ID]],Medical_Examinations[],2,0)</f>
        <v>26.03</v>
      </c>
      <c r="C1512">
        <f>VLOOKUP(Health_Care[[#This Row],[Customer ID]],Medical_Examinations[],4,0)</f>
        <v>4.47</v>
      </c>
      <c r="D1512" s="11">
        <f>VLOOKUP(Health_Care[[#This Row],[Customer ID]],Table6[#All],8,0)</f>
        <v>6837.37</v>
      </c>
    </row>
    <row r="1513" spans="1:4" x14ac:dyDescent="0.35">
      <c r="A1513">
        <f>VLOOKUP(Health_Care[[#This Row],[Customer ID]],Table6[#All],6,0)</f>
        <v>28</v>
      </c>
      <c r="B1513">
        <f>VLOOKUP(Health_Care[[#This Row],[Customer ID]],Medical_Examinations[],2,0)</f>
        <v>34.51</v>
      </c>
      <c r="C1513">
        <f>VLOOKUP(Health_Care[[#This Row],[Customer ID]],Medical_Examinations[],4,0)</f>
        <v>6.26</v>
      </c>
      <c r="D1513" s="11">
        <f>VLOOKUP(Health_Care[[#This Row],[Customer ID]],Table6[#All],8,0)</f>
        <v>6827.69</v>
      </c>
    </row>
    <row r="1514" spans="1:4" x14ac:dyDescent="0.35">
      <c r="A1514">
        <f>VLOOKUP(Health_Care[[#This Row],[Customer ID]],Table6[#All],6,0)</f>
        <v>47</v>
      </c>
      <c r="B1514">
        <f>VLOOKUP(Health_Care[[#This Row],[Customer ID]],Medical_Examinations[],2,0)</f>
        <v>19.32</v>
      </c>
      <c r="C1514">
        <f>VLOOKUP(Health_Care[[#This Row],[Customer ID]],Medical_Examinations[],4,0)</f>
        <v>11.58</v>
      </c>
      <c r="D1514" s="11">
        <f>VLOOKUP(Health_Care[[#This Row],[Customer ID]],Table6[#All],8,0)</f>
        <v>6809.46</v>
      </c>
    </row>
    <row r="1515" spans="1:4" x14ac:dyDescent="0.35">
      <c r="A1515">
        <f>VLOOKUP(Health_Care[[#This Row],[Customer ID]],Table6[#All],6,0)</f>
        <v>31</v>
      </c>
      <c r="B1515">
        <f>VLOOKUP(Health_Care[[#This Row],[Customer ID]],Medical_Examinations[],2,0)</f>
        <v>28.5</v>
      </c>
      <c r="C1515">
        <f>VLOOKUP(Health_Care[[#This Row],[Customer ID]],Medical_Examinations[],4,0)</f>
        <v>4.3600000000000003</v>
      </c>
      <c r="D1515" s="11">
        <f>VLOOKUP(Health_Care[[#This Row],[Customer ID]],Table6[#All],8,0)</f>
        <v>6799.46</v>
      </c>
    </row>
    <row r="1516" spans="1:4" x14ac:dyDescent="0.35">
      <c r="A1516">
        <f>VLOOKUP(Health_Care[[#This Row],[Customer ID]],Table6[#All],6,0)</f>
        <v>37</v>
      </c>
      <c r="B1516">
        <f>VLOOKUP(Health_Care[[#This Row],[Customer ID]],Medical_Examinations[],2,0)</f>
        <v>30.875</v>
      </c>
      <c r="C1516">
        <f>VLOOKUP(Health_Care[[#This Row],[Customer ID]],Medical_Examinations[],4,0)</f>
        <v>4.1399999999999997</v>
      </c>
      <c r="D1516" s="11">
        <f>VLOOKUP(Health_Care[[#This Row],[Customer ID]],Table6[#All],8,0)</f>
        <v>6796.86</v>
      </c>
    </row>
    <row r="1517" spans="1:4" x14ac:dyDescent="0.35">
      <c r="A1517">
        <f>VLOOKUP(Health_Care[[#This Row],[Customer ID]],Table6[#All],6,0)</f>
        <v>42</v>
      </c>
      <c r="B1517">
        <f>VLOOKUP(Health_Care[[#This Row],[Customer ID]],Medical_Examinations[],2,0)</f>
        <v>24.02</v>
      </c>
      <c r="C1517">
        <f>VLOOKUP(Health_Care[[#This Row],[Customer ID]],Medical_Examinations[],4,0)</f>
        <v>4.38</v>
      </c>
      <c r="D1517" s="11">
        <f>VLOOKUP(Health_Care[[#This Row],[Customer ID]],Table6[#All],8,0)</f>
        <v>6781.52</v>
      </c>
    </row>
    <row r="1518" spans="1:4" x14ac:dyDescent="0.35">
      <c r="A1518">
        <f>VLOOKUP(Health_Care[[#This Row],[Customer ID]],Table6[#All],6,0)</f>
        <v>41</v>
      </c>
      <c r="B1518">
        <f>VLOOKUP(Health_Care[[#This Row],[Customer ID]],Medical_Examinations[],2,0)</f>
        <v>36.08</v>
      </c>
      <c r="C1518">
        <f>VLOOKUP(Health_Care[[#This Row],[Customer ID]],Medical_Examinations[],4,0)</f>
        <v>11.61</v>
      </c>
      <c r="D1518" s="11">
        <f>VLOOKUP(Health_Care[[#This Row],[Customer ID]],Table6[#All],8,0)</f>
        <v>6781.35</v>
      </c>
    </row>
    <row r="1519" spans="1:4" x14ac:dyDescent="0.35">
      <c r="A1519">
        <f>VLOOKUP(Health_Care[[#This Row],[Customer ID]],Table6[#All],6,0)</f>
        <v>41</v>
      </c>
      <c r="B1519">
        <f>VLOOKUP(Health_Care[[#This Row],[Customer ID]],Medical_Examinations[],2,0)</f>
        <v>32.200000000000003</v>
      </c>
      <c r="C1519">
        <f>VLOOKUP(Health_Care[[#This Row],[Customer ID]],Medical_Examinations[],4,0)</f>
        <v>10.59</v>
      </c>
      <c r="D1519" s="11">
        <f>VLOOKUP(Health_Care[[#This Row],[Customer ID]],Table6[#All],8,0)</f>
        <v>6775.96</v>
      </c>
    </row>
    <row r="1520" spans="1:4" x14ac:dyDescent="0.35">
      <c r="A1520">
        <f>VLOOKUP(Health_Care[[#This Row],[Customer ID]],Table6[#All],6,0)</f>
        <v>41</v>
      </c>
      <c r="B1520">
        <f>VLOOKUP(Health_Care[[#This Row],[Customer ID]],Medical_Examinations[],2,0)</f>
        <v>28.05</v>
      </c>
      <c r="C1520">
        <f>VLOOKUP(Health_Care[[#This Row],[Customer ID]],Medical_Examinations[],4,0)</f>
        <v>11.85</v>
      </c>
      <c r="D1520" s="11">
        <f>VLOOKUP(Health_Care[[#This Row],[Customer ID]],Table6[#All],8,0)</f>
        <v>6770.19</v>
      </c>
    </row>
    <row r="1521" spans="1:4" x14ac:dyDescent="0.35">
      <c r="A1521">
        <f>VLOOKUP(Health_Care[[#This Row],[Customer ID]],Table6[#All],6,0)</f>
        <v>34</v>
      </c>
      <c r="B1521">
        <f>VLOOKUP(Health_Care[[#This Row],[Customer ID]],Medical_Examinations[],2,0)</f>
        <v>19</v>
      </c>
      <c r="C1521">
        <f>VLOOKUP(Health_Care[[#This Row],[Customer ID]],Medical_Examinations[],4,0)</f>
        <v>5.46</v>
      </c>
      <c r="D1521" s="11">
        <f>VLOOKUP(Health_Care[[#This Row],[Customer ID]],Table6[#All],8,0)</f>
        <v>6753.04</v>
      </c>
    </row>
    <row r="1522" spans="1:4" x14ac:dyDescent="0.35">
      <c r="A1522">
        <f>VLOOKUP(Health_Care[[#This Row],[Customer ID]],Table6[#All],6,0)</f>
        <v>56</v>
      </c>
      <c r="B1522">
        <f>VLOOKUP(Health_Care[[#This Row],[Customer ID]],Medical_Examinations[],2,0)</f>
        <v>16.13</v>
      </c>
      <c r="C1522">
        <f>VLOOKUP(Health_Care[[#This Row],[Customer ID]],Medical_Examinations[],4,0)</f>
        <v>4.54</v>
      </c>
      <c r="D1522" s="11">
        <f>VLOOKUP(Health_Care[[#This Row],[Customer ID]],Table6[#All],8,0)</f>
        <v>6750.27</v>
      </c>
    </row>
    <row r="1523" spans="1:4" x14ac:dyDescent="0.35">
      <c r="A1523">
        <f>VLOOKUP(Health_Care[[#This Row],[Customer ID]],Table6[#All],6,0)</f>
        <v>52</v>
      </c>
      <c r="B1523">
        <f>VLOOKUP(Health_Care[[#This Row],[Customer ID]],Medical_Examinations[],2,0)</f>
        <v>18.77</v>
      </c>
      <c r="C1523">
        <f>VLOOKUP(Health_Care[[#This Row],[Customer ID]],Medical_Examinations[],4,0)</f>
        <v>11.98</v>
      </c>
      <c r="D1523" s="11">
        <f>VLOOKUP(Health_Care[[#This Row],[Customer ID]],Table6[#All],8,0)</f>
        <v>6749.63</v>
      </c>
    </row>
    <row r="1524" spans="1:4" x14ac:dyDescent="0.35">
      <c r="A1524">
        <f>VLOOKUP(Health_Care[[#This Row],[Customer ID]],Table6[#All],6,0)</f>
        <v>37</v>
      </c>
      <c r="B1524">
        <f>VLOOKUP(Health_Care[[#This Row],[Customer ID]],Medical_Examinations[],2,0)</f>
        <v>28.88</v>
      </c>
      <c r="C1524">
        <f>VLOOKUP(Health_Care[[#This Row],[Customer ID]],Medical_Examinations[],4,0)</f>
        <v>6.59</v>
      </c>
      <c r="D1524" s="11">
        <f>VLOOKUP(Health_Care[[#This Row],[Customer ID]],Table6[#All],8,0)</f>
        <v>6748.59</v>
      </c>
    </row>
    <row r="1525" spans="1:4" x14ac:dyDescent="0.35">
      <c r="A1525">
        <f>VLOOKUP(Health_Care[[#This Row],[Customer ID]],Table6[#All],6,0)</f>
        <v>36</v>
      </c>
      <c r="B1525">
        <f>VLOOKUP(Health_Care[[#This Row],[Customer ID]],Medical_Examinations[],2,0)</f>
        <v>27.55</v>
      </c>
      <c r="C1525">
        <f>VLOOKUP(Health_Care[[#This Row],[Customer ID]],Medical_Examinations[],4,0)</f>
        <v>10.83</v>
      </c>
      <c r="D1525" s="11">
        <f>VLOOKUP(Health_Care[[#This Row],[Customer ID]],Table6[#All],8,0)</f>
        <v>6746.74</v>
      </c>
    </row>
    <row r="1526" spans="1:4" x14ac:dyDescent="0.35">
      <c r="A1526">
        <f>VLOOKUP(Health_Care[[#This Row],[Customer ID]],Table6[#All],6,0)</f>
        <v>54</v>
      </c>
      <c r="B1526">
        <f>VLOOKUP(Health_Care[[#This Row],[Customer ID]],Medical_Examinations[],2,0)</f>
        <v>15.6</v>
      </c>
      <c r="C1526">
        <f>VLOOKUP(Health_Care[[#This Row],[Customer ID]],Medical_Examinations[],4,0)</f>
        <v>8.6</v>
      </c>
      <c r="D1526" s="11">
        <f>VLOOKUP(Health_Care[[#This Row],[Customer ID]],Table6[#All],8,0)</f>
        <v>6738.84</v>
      </c>
    </row>
    <row r="1527" spans="1:4" x14ac:dyDescent="0.35">
      <c r="A1527">
        <f>VLOOKUP(Health_Care[[#This Row],[Customer ID]],Table6[#All],6,0)</f>
        <v>44</v>
      </c>
      <c r="B1527">
        <f>VLOOKUP(Health_Care[[#This Row],[Customer ID]],Medical_Examinations[],2,0)</f>
        <v>21.99</v>
      </c>
      <c r="C1527">
        <f>VLOOKUP(Health_Care[[#This Row],[Customer ID]],Medical_Examinations[],4,0)</f>
        <v>11.17</v>
      </c>
      <c r="D1527" s="11">
        <f>VLOOKUP(Health_Care[[#This Row],[Customer ID]],Table6[#All],8,0)</f>
        <v>6737.98</v>
      </c>
    </row>
    <row r="1528" spans="1:4" x14ac:dyDescent="0.35">
      <c r="A1528">
        <f>VLOOKUP(Health_Care[[#This Row],[Customer ID]],Table6[#All],6,0)</f>
        <v>28</v>
      </c>
      <c r="B1528">
        <f>VLOOKUP(Health_Care[[#This Row],[Customer ID]],Medical_Examinations[],2,0)</f>
        <v>34.85</v>
      </c>
      <c r="C1528">
        <f>VLOOKUP(Health_Care[[#This Row],[Customer ID]],Medical_Examinations[],4,0)</f>
        <v>5.75</v>
      </c>
      <c r="D1528" s="11">
        <f>VLOOKUP(Health_Care[[#This Row],[Customer ID]],Table6[#All],8,0)</f>
        <v>6721.37</v>
      </c>
    </row>
    <row r="1529" spans="1:4" x14ac:dyDescent="0.35">
      <c r="A1529">
        <f>VLOOKUP(Health_Care[[#This Row],[Customer ID]],Table6[#All],6,0)</f>
        <v>39</v>
      </c>
      <c r="B1529">
        <f>VLOOKUP(Health_Care[[#This Row],[Customer ID]],Medical_Examinations[],2,0)</f>
        <v>24.51</v>
      </c>
      <c r="C1529">
        <f>VLOOKUP(Health_Care[[#This Row],[Customer ID]],Medical_Examinations[],4,0)</f>
        <v>4.83</v>
      </c>
      <c r="D1529" s="11">
        <f>VLOOKUP(Health_Care[[#This Row],[Customer ID]],Table6[#All],8,0)</f>
        <v>6710.19</v>
      </c>
    </row>
    <row r="1530" spans="1:4" x14ac:dyDescent="0.35">
      <c r="A1530">
        <f>VLOOKUP(Health_Care[[#This Row],[Customer ID]],Table6[#All],6,0)</f>
        <v>51</v>
      </c>
      <c r="B1530">
        <f>VLOOKUP(Health_Care[[#This Row],[Customer ID]],Medical_Examinations[],2,0)</f>
        <v>19.399999999999999</v>
      </c>
      <c r="C1530">
        <f>VLOOKUP(Health_Care[[#This Row],[Customer ID]],Medical_Examinations[],4,0)</f>
        <v>11.93</v>
      </c>
      <c r="D1530" s="11">
        <f>VLOOKUP(Health_Care[[#This Row],[Customer ID]],Table6[#All],8,0)</f>
        <v>6706.47</v>
      </c>
    </row>
    <row r="1531" spans="1:4" x14ac:dyDescent="0.35">
      <c r="A1531">
        <f>VLOOKUP(Health_Care[[#This Row],[Customer ID]],Table6[#All],6,0)</f>
        <v>54</v>
      </c>
      <c r="B1531">
        <f>VLOOKUP(Health_Care[[#This Row],[Customer ID]],Medical_Examinations[],2,0)</f>
        <v>15.1</v>
      </c>
      <c r="C1531">
        <f>VLOOKUP(Health_Care[[#This Row],[Customer ID]],Medical_Examinations[],4,0)</f>
        <v>8.41</v>
      </c>
      <c r="D1531" s="11">
        <f>VLOOKUP(Health_Care[[#This Row],[Customer ID]],Table6[#All],8,0)</f>
        <v>6700.56</v>
      </c>
    </row>
    <row r="1532" spans="1:4" x14ac:dyDescent="0.35">
      <c r="A1532">
        <f>VLOOKUP(Health_Care[[#This Row],[Customer ID]],Table6[#All],6,0)</f>
        <v>37</v>
      </c>
      <c r="B1532">
        <f>VLOOKUP(Health_Care[[#This Row],[Customer ID]],Medical_Examinations[],2,0)</f>
        <v>23.37</v>
      </c>
      <c r="C1532">
        <f>VLOOKUP(Health_Care[[#This Row],[Customer ID]],Medical_Examinations[],4,0)</f>
        <v>5.59</v>
      </c>
      <c r="D1532" s="11">
        <f>VLOOKUP(Health_Care[[#This Row],[Customer ID]],Table6[#All],8,0)</f>
        <v>6686.43</v>
      </c>
    </row>
    <row r="1533" spans="1:4" x14ac:dyDescent="0.35">
      <c r="A1533">
        <f>VLOOKUP(Health_Care[[#This Row],[Customer ID]],Table6[#All],6,0)</f>
        <v>33</v>
      </c>
      <c r="B1533">
        <f>VLOOKUP(Health_Care[[#This Row],[Customer ID]],Medical_Examinations[],2,0)</f>
        <v>42.4</v>
      </c>
      <c r="C1533">
        <f>VLOOKUP(Health_Care[[#This Row],[Customer ID]],Medical_Examinations[],4,0)</f>
        <v>4.0599999999999996</v>
      </c>
      <c r="D1533" s="11">
        <f>VLOOKUP(Health_Care[[#This Row],[Customer ID]],Table6[#All],8,0)</f>
        <v>6666.24</v>
      </c>
    </row>
    <row r="1534" spans="1:4" x14ac:dyDescent="0.35">
      <c r="A1534">
        <f>VLOOKUP(Health_Care[[#This Row],[Customer ID]],Table6[#All],6,0)</f>
        <v>41</v>
      </c>
      <c r="B1534">
        <f>VLOOKUP(Health_Care[[#This Row],[Customer ID]],Medical_Examinations[],2,0)</f>
        <v>28.405000000000001</v>
      </c>
      <c r="C1534">
        <f>VLOOKUP(Health_Care[[#This Row],[Customer ID]],Medical_Examinations[],4,0)</f>
        <v>7.02</v>
      </c>
      <c r="D1534" s="11">
        <f>VLOOKUP(Health_Care[[#This Row],[Customer ID]],Table6[#All],8,0)</f>
        <v>6664.69</v>
      </c>
    </row>
    <row r="1535" spans="1:4" x14ac:dyDescent="0.35">
      <c r="A1535">
        <f>VLOOKUP(Health_Care[[#This Row],[Customer ID]],Table6[#All],6,0)</f>
        <v>40</v>
      </c>
      <c r="B1535">
        <f>VLOOKUP(Health_Care[[#This Row],[Customer ID]],Medical_Examinations[],2,0)</f>
        <v>23.4</v>
      </c>
      <c r="C1535">
        <f>VLOOKUP(Health_Care[[#This Row],[Customer ID]],Medical_Examinations[],4,0)</f>
        <v>4.47</v>
      </c>
      <c r="D1535" s="11">
        <f>VLOOKUP(Health_Care[[#This Row],[Customer ID]],Table6[#All],8,0)</f>
        <v>6664.32</v>
      </c>
    </row>
    <row r="1536" spans="1:4" x14ac:dyDescent="0.35">
      <c r="A1536">
        <f>VLOOKUP(Health_Care[[#This Row],[Customer ID]],Table6[#All],6,0)</f>
        <v>33</v>
      </c>
      <c r="B1536">
        <f>VLOOKUP(Health_Care[[#This Row],[Customer ID]],Medical_Examinations[],2,0)</f>
        <v>33.44</v>
      </c>
      <c r="C1536">
        <f>VLOOKUP(Health_Care[[#This Row],[Customer ID]],Medical_Examinations[],4,0)</f>
        <v>4.54</v>
      </c>
      <c r="D1536" s="11">
        <f>VLOOKUP(Health_Care[[#This Row],[Customer ID]],Table6[#All],8,0)</f>
        <v>6653.79</v>
      </c>
    </row>
    <row r="1537" spans="1:4" x14ac:dyDescent="0.35">
      <c r="A1537">
        <f>VLOOKUP(Health_Care[[#This Row],[Customer ID]],Table6[#All],6,0)</f>
        <v>38</v>
      </c>
      <c r="B1537">
        <f>VLOOKUP(Health_Care[[#This Row],[Customer ID]],Medical_Examinations[],2,0)</f>
        <v>21.12</v>
      </c>
      <c r="C1537">
        <f>VLOOKUP(Health_Care[[#This Row],[Customer ID]],Medical_Examinations[],4,0)</f>
        <v>4.99</v>
      </c>
      <c r="D1537" s="11">
        <f>VLOOKUP(Health_Care[[#This Row],[Customer ID]],Table6[#All],8,0)</f>
        <v>6652.53</v>
      </c>
    </row>
    <row r="1538" spans="1:4" x14ac:dyDescent="0.35">
      <c r="A1538">
        <f>VLOOKUP(Health_Care[[#This Row],[Customer ID]],Table6[#All],6,0)</f>
        <v>52</v>
      </c>
      <c r="B1538">
        <f>VLOOKUP(Health_Care[[#This Row],[Customer ID]],Medical_Examinations[],2,0)</f>
        <v>18.48</v>
      </c>
      <c r="C1538">
        <f>VLOOKUP(Health_Care[[#This Row],[Customer ID]],Medical_Examinations[],4,0)</f>
        <v>10.84</v>
      </c>
      <c r="D1538" s="11">
        <f>VLOOKUP(Health_Care[[#This Row],[Customer ID]],Table6[#All],8,0)</f>
        <v>6651.26</v>
      </c>
    </row>
    <row r="1539" spans="1:4" x14ac:dyDescent="0.35">
      <c r="A1539">
        <f>VLOOKUP(Health_Care[[#This Row],[Customer ID]],Table6[#All],6,0)</f>
        <v>38</v>
      </c>
      <c r="B1539">
        <f>VLOOKUP(Health_Care[[#This Row],[Customer ID]],Medical_Examinations[],2,0)</f>
        <v>16.815000000000001</v>
      </c>
      <c r="C1539">
        <f>VLOOKUP(Health_Care[[#This Row],[Customer ID]],Medical_Examinations[],4,0)</f>
        <v>5.63</v>
      </c>
      <c r="D1539" s="11">
        <f>VLOOKUP(Health_Care[[#This Row],[Customer ID]],Table6[#All],8,0)</f>
        <v>6640.54</v>
      </c>
    </row>
    <row r="1540" spans="1:4" x14ac:dyDescent="0.35">
      <c r="A1540">
        <f>VLOOKUP(Health_Care[[#This Row],[Customer ID]],Table6[#All],6,0)</f>
        <v>33</v>
      </c>
      <c r="B1540">
        <f>VLOOKUP(Health_Care[[#This Row],[Customer ID]],Medical_Examinations[],2,0)</f>
        <v>26.72</v>
      </c>
      <c r="C1540">
        <f>VLOOKUP(Health_Care[[#This Row],[Customer ID]],Medical_Examinations[],4,0)</f>
        <v>4.1399999999999997</v>
      </c>
      <c r="D1540" s="11">
        <f>VLOOKUP(Health_Care[[#This Row],[Customer ID]],Table6[#All],8,0)</f>
        <v>6639.3</v>
      </c>
    </row>
    <row r="1541" spans="1:4" x14ac:dyDescent="0.35">
      <c r="A1541">
        <f>VLOOKUP(Health_Care[[#This Row],[Customer ID]],Table6[#All],6,0)</f>
        <v>19</v>
      </c>
      <c r="B1541">
        <f>VLOOKUP(Health_Care[[#This Row],[Customer ID]],Medical_Examinations[],2,0)</f>
        <v>41.42</v>
      </c>
      <c r="C1541">
        <f>VLOOKUP(Health_Care[[#This Row],[Customer ID]],Medical_Examinations[],4,0)</f>
        <v>5.17</v>
      </c>
      <c r="D1541" s="11">
        <f>VLOOKUP(Health_Care[[#This Row],[Customer ID]],Table6[#All],8,0)</f>
        <v>6638.16</v>
      </c>
    </row>
    <row r="1542" spans="1:4" x14ac:dyDescent="0.35">
      <c r="A1542">
        <f>VLOOKUP(Health_Care[[#This Row],[Customer ID]],Table6[#All],6,0)</f>
        <v>49</v>
      </c>
      <c r="B1542">
        <f>VLOOKUP(Health_Care[[#This Row],[Customer ID]],Medical_Examinations[],2,0)</f>
        <v>20.69</v>
      </c>
      <c r="C1542">
        <f>VLOOKUP(Health_Care[[#This Row],[Customer ID]],Medical_Examinations[],4,0)</f>
        <v>6.93</v>
      </c>
      <c r="D1542" s="11">
        <f>VLOOKUP(Health_Care[[#This Row],[Customer ID]],Table6[#All],8,0)</f>
        <v>6630.31</v>
      </c>
    </row>
    <row r="1543" spans="1:4" x14ac:dyDescent="0.35">
      <c r="A1543">
        <f>VLOOKUP(Health_Care[[#This Row],[Customer ID]],Table6[#All],6,0)</f>
        <v>40</v>
      </c>
      <c r="B1543">
        <f>VLOOKUP(Health_Care[[#This Row],[Customer ID]],Medical_Examinations[],2,0)</f>
        <v>41.23</v>
      </c>
      <c r="C1543">
        <f>VLOOKUP(Health_Care[[#This Row],[Customer ID]],Medical_Examinations[],4,0)</f>
        <v>4.24</v>
      </c>
      <c r="D1543" s="11">
        <f>VLOOKUP(Health_Care[[#This Row],[Customer ID]],Table6[#All],8,0)</f>
        <v>6610.11</v>
      </c>
    </row>
    <row r="1544" spans="1:4" x14ac:dyDescent="0.35">
      <c r="A1544">
        <f>VLOOKUP(Health_Care[[#This Row],[Customer ID]],Table6[#All],6,0)</f>
        <v>40</v>
      </c>
      <c r="B1544">
        <f>VLOOKUP(Health_Care[[#This Row],[Customer ID]],Medical_Examinations[],2,0)</f>
        <v>29.9</v>
      </c>
      <c r="C1544">
        <f>VLOOKUP(Health_Care[[#This Row],[Customer ID]],Medical_Examinations[],4,0)</f>
        <v>5.91</v>
      </c>
      <c r="D1544" s="11">
        <f>VLOOKUP(Health_Care[[#This Row],[Customer ID]],Table6[#All],8,0)</f>
        <v>6600.36</v>
      </c>
    </row>
    <row r="1545" spans="1:4" x14ac:dyDescent="0.35">
      <c r="A1545">
        <f>VLOOKUP(Health_Care[[#This Row],[Customer ID]],Table6[#All],6,0)</f>
        <v>40</v>
      </c>
      <c r="B1545">
        <f>VLOOKUP(Health_Care[[#This Row],[Customer ID]],Medical_Examinations[],2,0)</f>
        <v>34.104999999999997</v>
      </c>
      <c r="C1545">
        <f>VLOOKUP(Health_Care[[#This Row],[Customer ID]],Medical_Examinations[],4,0)</f>
        <v>5.93</v>
      </c>
      <c r="D1545" s="11">
        <f>VLOOKUP(Health_Care[[#This Row],[Customer ID]],Table6[#All],8,0)</f>
        <v>6600.21</v>
      </c>
    </row>
    <row r="1546" spans="1:4" x14ac:dyDescent="0.35">
      <c r="A1546">
        <f>VLOOKUP(Health_Care[[#This Row],[Customer ID]],Table6[#All],6,0)</f>
        <v>40</v>
      </c>
      <c r="B1546">
        <f>VLOOKUP(Health_Care[[#This Row],[Customer ID]],Medical_Examinations[],2,0)</f>
        <v>24.97</v>
      </c>
      <c r="C1546">
        <f>VLOOKUP(Health_Care[[#This Row],[Customer ID]],Medical_Examinations[],4,0)</f>
        <v>5.66</v>
      </c>
      <c r="D1546" s="11">
        <f>VLOOKUP(Health_Care[[#This Row],[Customer ID]],Table6[#All],8,0)</f>
        <v>6593.51</v>
      </c>
    </row>
    <row r="1547" spans="1:4" x14ac:dyDescent="0.35">
      <c r="A1547">
        <f>VLOOKUP(Health_Care[[#This Row],[Customer ID]],Table6[#All],6,0)</f>
        <v>38</v>
      </c>
      <c r="B1547">
        <f>VLOOKUP(Health_Care[[#This Row],[Customer ID]],Medical_Examinations[],2,0)</f>
        <v>34.799999999999997</v>
      </c>
      <c r="C1547">
        <f>VLOOKUP(Health_Care[[#This Row],[Customer ID]],Medical_Examinations[],4,0)</f>
        <v>4.1900000000000004</v>
      </c>
      <c r="D1547" s="11">
        <f>VLOOKUP(Health_Care[[#This Row],[Customer ID]],Table6[#All],8,0)</f>
        <v>6571.54</v>
      </c>
    </row>
    <row r="1548" spans="1:4" x14ac:dyDescent="0.35">
      <c r="A1548">
        <f>VLOOKUP(Health_Care[[#This Row],[Customer ID]],Table6[#All],6,0)</f>
        <v>41</v>
      </c>
      <c r="B1548">
        <f>VLOOKUP(Health_Care[[#This Row],[Customer ID]],Medical_Examinations[],2,0)</f>
        <v>32.965000000000003</v>
      </c>
      <c r="C1548">
        <f>VLOOKUP(Health_Care[[#This Row],[Customer ID]],Medical_Examinations[],4,0)</f>
        <v>9.2100000000000009</v>
      </c>
      <c r="D1548" s="11">
        <f>VLOOKUP(Health_Care[[#This Row],[Customer ID]],Table6[#All],8,0)</f>
        <v>6571.02</v>
      </c>
    </row>
    <row r="1549" spans="1:4" x14ac:dyDescent="0.35">
      <c r="A1549">
        <f>VLOOKUP(Health_Care[[#This Row],[Customer ID]],Table6[#All],6,0)</f>
        <v>38</v>
      </c>
      <c r="B1549">
        <f>VLOOKUP(Health_Care[[#This Row],[Customer ID]],Medical_Examinations[],2,0)</f>
        <v>27.265000000000001</v>
      </c>
      <c r="C1549">
        <f>VLOOKUP(Health_Care[[#This Row],[Customer ID]],Medical_Examinations[],4,0)</f>
        <v>5.51</v>
      </c>
      <c r="D1549" s="11">
        <f>VLOOKUP(Health_Care[[#This Row],[Customer ID]],Table6[#All],8,0)</f>
        <v>6555.07</v>
      </c>
    </row>
    <row r="1550" spans="1:4" x14ac:dyDescent="0.35">
      <c r="A1550">
        <f>VLOOKUP(Health_Care[[#This Row],[Customer ID]],Table6[#All],6,0)</f>
        <v>54</v>
      </c>
      <c r="B1550">
        <f>VLOOKUP(Health_Care[[#This Row],[Customer ID]],Medical_Examinations[],2,0)</f>
        <v>17.059999999999999</v>
      </c>
      <c r="C1550">
        <f>VLOOKUP(Health_Care[[#This Row],[Customer ID]],Medical_Examinations[],4,0)</f>
        <v>8.5</v>
      </c>
      <c r="D1550" s="11">
        <f>VLOOKUP(Health_Care[[#This Row],[Customer ID]],Table6[#All],8,0)</f>
        <v>6552.01</v>
      </c>
    </row>
    <row r="1551" spans="1:4" x14ac:dyDescent="0.35">
      <c r="A1551">
        <f>VLOOKUP(Health_Care[[#This Row],[Customer ID]],Table6[#All],6,0)</f>
        <v>33</v>
      </c>
      <c r="B1551">
        <f>VLOOKUP(Health_Care[[#This Row],[Customer ID]],Medical_Examinations[],2,0)</f>
        <v>36.29</v>
      </c>
      <c r="C1551">
        <f>VLOOKUP(Health_Care[[#This Row],[Customer ID]],Medical_Examinations[],4,0)</f>
        <v>6.23</v>
      </c>
      <c r="D1551" s="11">
        <f>VLOOKUP(Health_Care[[#This Row],[Customer ID]],Table6[#All],8,0)</f>
        <v>6551.75</v>
      </c>
    </row>
    <row r="1552" spans="1:4" x14ac:dyDescent="0.35">
      <c r="A1552">
        <f>VLOOKUP(Health_Care[[#This Row],[Customer ID]],Table6[#All],6,0)</f>
        <v>36</v>
      </c>
      <c r="B1552">
        <f>VLOOKUP(Health_Care[[#This Row],[Customer ID]],Medical_Examinations[],2,0)</f>
        <v>28.594999999999999</v>
      </c>
      <c r="C1552">
        <f>VLOOKUP(Health_Care[[#This Row],[Customer ID]],Medical_Examinations[],4,0)</f>
        <v>8.5299999999999994</v>
      </c>
      <c r="D1552" s="11">
        <f>VLOOKUP(Health_Care[[#This Row],[Customer ID]],Table6[#All],8,0)</f>
        <v>6548.2</v>
      </c>
    </row>
    <row r="1553" spans="1:4" x14ac:dyDescent="0.35">
      <c r="A1553">
        <f>VLOOKUP(Health_Care[[#This Row],[Customer ID]],Table6[#All],6,0)</f>
        <v>53</v>
      </c>
      <c r="B1553">
        <f>VLOOKUP(Health_Care[[#This Row],[Customer ID]],Medical_Examinations[],2,0)</f>
        <v>17.8</v>
      </c>
      <c r="C1553">
        <f>VLOOKUP(Health_Care[[#This Row],[Customer ID]],Medical_Examinations[],4,0)</f>
        <v>5.75</v>
      </c>
      <c r="D1553" s="11">
        <f>VLOOKUP(Health_Care[[#This Row],[Customer ID]],Table6[#All],8,0)</f>
        <v>6546.16</v>
      </c>
    </row>
    <row r="1554" spans="1:4" x14ac:dyDescent="0.35">
      <c r="A1554">
        <f>VLOOKUP(Health_Care[[#This Row],[Customer ID]],Table6[#All],6,0)</f>
        <v>40</v>
      </c>
      <c r="B1554">
        <f>VLOOKUP(Health_Care[[#This Row],[Customer ID]],Medical_Examinations[],2,0)</f>
        <v>21.4</v>
      </c>
      <c r="C1554">
        <f>VLOOKUP(Health_Care[[#This Row],[Customer ID]],Medical_Examinations[],4,0)</f>
        <v>5.6</v>
      </c>
      <c r="D1554" s="11">
        <f>VLOOKUP(Health_Care[[#This Row],[Customer ID]],Table6[#All],8,0)</f>
        <v>6536.68</v>
      </c>
    </row>
    <row r="1555" spans="1:4" x14ac:dyDescent="0.35">
      <c r="A1555">
        <f>VLOOKUP(Health_Care[[#This Row],[Customer ID]],Table6[#All],6,0)</f>
        <v>40</v>
      </c>
      <c r="B1555">
        <f>VLOOKUP(Health_Care[[#This Row],[Customer ID]],Medical_Examinations[],2,0)</f>
        <v>23.01</v>
      </c>
      <c r="C1555">
        <f>VLOOKUP(Health_Care[[#This Row],[Customer ID]],Medical_Examinations[],4,0)</f>
        <v>4.68</v>
      </c>
      <c r="D1555" s="11">
        <f>VLOOKUP(Health_Care[[#This Row],[Customer ID]],Table6[#All],8,0)</f>
        <v>6532.04</v>
      </c>
    </row>
    <row r="1556" spans="1:4" x14ac:dyDescent="0.35">
      <c r="A1556">
        <f>VLOOKUP(Health_Care[[#This Row],[Customer ID]],Table6[#All],6,0)</f>
        <v>46</v>
      </c>
      <c r="B1556">
        <f>VLOOKUP(Health_Care[[#This Row],[Customer ID]],Medical_Examinations[],2,0)</f>
        <v>19.86</v>
      </c>
      <c r="C1556">
        <f>VLOOKUP(Health_Care[[#This Row],[Customer ID]],Medical_Examinations[],4,0)</f>
        <v>5.62</v>
      </c>
      <c r="D1556" s="11">
        <f>VLOOKUP(Health_Care[[#This Row],[Customer ID]],Table6[#All],8,0)</f>
        <v>6529.21</v>
      </c>
    </row>
    <row r="1557" spans="1:4" x14ac:dyDescent="0.35">
      <c r="A1557">
        <f>VLOOKUP(Health_Care[[#This Row],[Customer ID]],Table6[#All],6,0)</f>
        <v>28</v>
      </c>
      <c r="B1557">
        <f>VLOOKUP(Health_Care[[#This Row],[Customer ID]],Medical_Examinations[],2,0)</f>
        <v>33.58</v>
      </c>
      <c r="C1557">
        <f>VLOOKUP(Health_Care[[#This Row],[Customer ID]],Medical_Examinations[],4,0)</f>
        <v>5.08</v>
      </c>
      <c r="D1557" s="11">
        <f>VLOOKUP(Health_Care[[#This Row],[Customer ID]],Table6[#All],8,0)</f>
        <v>6512.24</v>
      </c>
    </row>
    <row r="1558" spans="1:4" x14ac:dyDescent="0.35">
      <c r="A1558">
        <f>VLOOKUP(Health_Care[[#This Row],[Customer ID]],Table6[#All],6,0)</f>
        <v>40</v>
      </c>
      <c r="B1558">
        <f>VLOOKUP(Health_Care[[#This Row],[Customer ID]],Medical_Examinations[],2,0)</f>
        <v>29.81</v>
      </c>
      <c r="C1558">
        <f>VLOOKUP(Health_Care[[#This Row],[Customer ID]],Medical_Examinations[],4,0)</f>
        <v>5.28</v>
      </c>
      <c r="D1558" s="11">
        <f>VLOOKUP(Health_Care[[#This Row],[Customer ID]],Table6[#All],8,0)</f>
        <v>6500.24</v>
      </c>
    </row>
    <row r="1559" spans="1:4" x14ac:dyDescent="0.35">
      <c r="A1559">
        <f>VLOOKUP(Health_Care[[#This Row],[Customer ID]],Table6[#All],6,0)</f>
        <v>40</v>
      </c>
      <c r="B1559">
        <f>VLOOKUP(Health_Care[[#This Row],[Customer ID]],Medical_Examinations[],2,0)</f>
        <v>27.4</v>
      </c>
      <c r="C1559">
        <f>VLOOKUP(Health_Care[[#This Row],[Customer ID]],Medical_Examinations[],4,0)</f>
        <v>4.6100000000000003</v>
      </c>
      <c r="D1559" s="11">
        <f>VLOOKUP(Health_Care[[#This Row],[Customer ID]],Table6[#All],8,0)</f>
        <v>6496.89</v>
      </c>
    </row>
    <row r="1560" spans="1:4" x14ac:dyDescent="0.35">
      <c r="A1560">
        <f>VLOOKUP(Health_Care[[#This Row],[Customer ID]],Table6[#All],6,0)</f>
        <v>52</v>
      </c>
      <c r="B1560">
        <f>VLOOKUP(Health_Care[[#This Row],[Customer ID]],Medical_Examinations[],2,0)</f>
        <v>17.98</v>
      </c>
      <c r="C1560">
        <f>VLOOKUP(Health_Care[[#This Row],[Customer ID]],Medical_Examinations[],4,0)</f>
        <v>6.57</v>
      </c>
      <c r="D1560" s="11">
        <f>VLOOKUP(Health_Care[[#This Row],[Customer ID]],Table6[#All],8,0)</f>
        <v>6481.67</v>
      </c>
    </row>
    <row r="1561" spans="1:4" x14ac:dyDescent="0.35">
      <c r="A1561">
        <f>VLOOKUP(Health_Care[[#This Row],[Customer ID]],Table6[#All],6,0)</f>
        <v>43</v>
      </c>
      <c r="B1561">
        <f>VLOOKUP(Health_Care[[#This Row],[Customer ID]],Medical_Examinations[],2,0)</f>
        <v>37.9</v>
      </c>
      <c r="C1561">
        <f>VLOOKUP(Health_Care[[#This Row],[Customer ID]],Medical_Examinations[],4,0)</f>
        <v>5.83</v>
      </c>
      <c r="D1561" s="11">
        <f>VLOOKUP(Health_Care[[#This Row],[Customer ID]],Table6[#All],8,0)</f>
        <v>6474.01</v>
      </c>
    </row>
    <row r="1562" spans="1:4" x14ac:dyDescent="0.35">
      <c r="A1562">
        <f>VLOOKUP(Health_Care[[#This Row],[Customer ID]],Table6[#All],6,0)</f>
        <v>41</v>
      </c>
      <c r="B1562">
        <f>VLOOKUP(Health_Care[[#This Row],[Customer ID]],Medical_Examinations[],2,0)</f>
        <v>25.27</v>
      </c>
      <c r="C1562">
        <f>VLOOKUP(Health_Care[[#This Row],[Customer ID]],Medical_Examinations[],4,0)</f>
        <v>6.98</v>
      </c>
      <c r="D1562" s="11">
        <f>VLOOKUP(Health_Care[[#This Row],[Customer ID]],Table6[#All],8,0)</f>
        <v>6473.15</v>
      </c>
    </row>
    <row r="1563" spans="1:4" x14ac:dyDescent="0.35">
      <c r="A1563">
        <f>VLOOKUP(Health_Care[[#This Row],[Customer ID]],Table6[#All],6,0)</f>
        <v>38</v>
      </c>
      <c r="B1563">
        <f>VLOOKUP(Health_Care[[#This Row],[Customer ID]],Medical_Examinations[],2,0)</f>
        <v>29.26</v>
      </c>
      <c r="C1563">
        <f>VLOOKUP(Health_Care[[#This Row],[Customer ID]],Medical_Examinations[],4,0)</f>
        <v>4.03</v>
      </c>
      <c r="D1563" s="11">
        <f>VLOOKUP(Health_Care[[#This Row],[Customer ID]],Table6[#All],8,0)</f>
        <v>6457.84</v>
      </c>
    </row>
    <row r="1564" spans="1:4" x14ac:dyDescent="0.35">
      <c r="A1564">
        <f>VLOOKUP(Health_Care[[#This Row],[Customer ID]],Table6[#All],6,0)</f>
        <v>38</v>
      </c>
      <c r="B1564">
        <f>VLOOKUP(Health_Care[[#This Row],[Customer ID]],Medical_Examinations[],2,0)</f>
        <v>27.835000000000001</v>
      </c>
      <c r="C1564">
        <f>VLOOKUP(Health_Care[[#This Row],[Customer ID]],Medical_Examinations[],4,0)</f>
        <v>4.5599999999999996</v>
      </c>
      <c r="D1564" s="11">
        <f>VLOOKUP(Health_Care[[#This Row],[Customer ID]],Table6[#All],8,0)</f>
        <v>6455.86</v>
      </c>
    </row>
    <row r="1565" spans="1:4" x14ac:dyDescent="0.35">
      <c r="A1565">
        <f>VLOOKUP(Health_Care[[#This Row],[Customer ID]],Table6[#All],6,0)</f>
        <v>37</v>
      </c>
      <c r="B1565">
        <f>VLOOKUP(Health_Care[[#This Row],[Customer ID]],Medical_Examinations[],2,0)</f>
        <v>46.53</v>
      </c>
      <c r="C1565">
        <f>VLOOKUP(Health_Care[[#This Row],[Customer ID]],Medical_Examinations[],4,0)</f>
        <v>5.38</v>
      </c>
      <c r="D1565" s="11">
        <f>VLOOKUP(Health_Care[[#This Row],[Customer ID]],Table6[#All],8,0)</f>
        <v>6435.62</v>
      </c>
    </row>
    <row r="1566" spans="1:4" x14ac:dyDescent="0.35">
      <c r="A1566">
        <f>VLOOKUP(Health_Care[[#This Row],[Customer ID]],Table6[#All],6,0)</f>
        <v>47</v>
      </c>
      <c r="B1566">
        <f>VLOOKUP(Health_Care[[#This Row],[Customer ID]],Medical_Examinations[],2,0)</f>
        <v>20.58</v>
      </c>
      <c r="C1566">
        <f>VLOOKUP(Health_Care[[#This Row],[Customer ID]],Medical_Examinations[],4,0)</f>
        <v>11.04</v>
      </c>
      <c r="D1566" s="11">
        <f>VLOOKUP(Health_Care[[#This Row],[Customer ID]],Table6[#All],8,0)</f>
        <v>6423.48</v>
      </c>
    </row>
    <row r="1567" spans="1:4" x14ac:dyDescent="0.35">
      <c r="A1567">
        <f>VLOOKUP(Health_Care[[#This Row],[Customer ID]],Table6[#All],6,0)</f>
        <v>46</v>
      </c>
      <c r="B1567">
        <f>VLOOKUP(Health_Care[[#This Row],[Customer ID]],Medical_Examinations[],2,0)</f>
        <v>19.53</v>
      </c>
      <c r="C1567">
        <f>VLOOKUP(Health_Care[[#This Row],[Customer ID]],Medical_Examinations[],4,0)</f>
        <v>6.09</v>
      </c>
      <c r="D1567" s="11">
        <f>VLOOKUP(Health_Care[[#This Row],[Customer ID]],Table6[#All],8,0)</f>
        <v>6417.28</v>
      </c>
    </row>
    <row r="1568" spans="1:4" x14ac:dyDescent="0.35">
      <c r="A1568">
        <f>VLOOKUP(Health_Care[[#This Row],[Customer ID]],Table6[#All],6,0)</f>
        <v>35</v>
      </c>
      <c r="B1568">
        <f>VLOOKUP(Health_Care[[#This Row],[Customer ID]],Medical_Examinations[],2,0)</f>
        <v>27.7</v>
      </c>
      <c r="C1568">
        <f>VLOOKUP(Health_Care[[#This Row],[Customer ID]],Medical_Examinations[],4,0)</f>
        <v>4.71</v>
      </c>
      <c r="D1568" s="11">
        <f>VLOOKUP(Health_Care[[#This Row],[Customer ID]],Table6[#All],8,0)</f>
        <v>6414.18</v>
      </c>
    </row>
    <row r="1569" spans="1:4" x14ac:dyDescent="0.35">
      <c r="A1569">
        <f>VLOOKUP(Health_Care[[#This Row],[Customer ID]],Table6[#All],6,0)</f>
        <v>51</v>
      </c>
      <c r="B1569">
        <f>VLOOKUP(Health_Care[[#This Row],[Customer ID]],Medical_Examinations[],2,0)</f>
        <v>18.920000000000002</v>
      </c>
      <c r="C1569">
        <f>VLOOKUP(Health_Care[[#This Row],[Customer ID]],Medical_Examinations[],4,0)</f>
        <v>8.18</v>
      </c>
      <c r="D1569" s="11">
        <f>VLOOKUP(Health_Care[[#This Row],[Customer ID]],Table6[#All],8,0)</f>
        <v>6412.34</v>
      </c>
    </row>
    <row r="1570" spans="1:4" x14ac:dyDescent="0.35">
      <c r="A1570">
        <f>VLOOKUP(Health_Care[[#This Row],[Customer ID]],Table6[#All],6,0)</f>
        <v>52</v>
      </c>
      <c r="B1570">
        <f>VLOOKUP(Health_Care[[#This Row],[Customer ID]],Medical_Examinations[],2,0)</f>
        <v>17.760000000000002</v>
      </c>
      <c r="C1570">
        <f>VLOOKUP(Health_Care[[#This Row],[Customer ID]],Medical_Examinations[],4,0)</f>
        <v>11.18</v>
      </c>
      <c r="D1570" s="11">
        <f>VLOOKUP(Health_Care[[#This Row],[Customer ID]],Table6[#All],8,0)</f>
        <v>6407.05</v>
      </c>
    </row>
    <row r="1571" spans="1:4" x14ac:dyDescent="0.35">
      <c r="A1571">
        <f>VLOOKUP(Health_Care[[#This Row],[Customer ID]],Table6[#All],6,0)</f>
        <v>37</v>
      </c>
      <c r="B1571">
        <f>VLOOKUP(Health_Care[[#This Row],[Customer ID]],Medical_Examinations[],2,0)</f>
        <v>29.83</v>
      </c>
      <c r="C1571">
        <f>VLOOKUP(Health_Care[[#This Row],[Customer ID]],Medical_Examinations[],4,0)</f>
        <v>5.03</v>
      </c>
      <c r="D1571" s="11">
        <f>VLOOKUP(Health_Care[[#This Row],[Customer ID]],Table6[#All],8,0)</f>
        <v>6406.41</v>
      </c>
    </row>
    <row r="1572" spans="1:4" x14ac:dyDescent="0.35">
      <c r="A1572">
        <f>VLOOKUP(Health_Care[[#This Row],[Customer ID]],Table6[#All],6,0)</f>
        <v>35</v>
      </c>
      <c r="B1572">
        <f>VLOOKUP(Health_Care[[#This Row],[Customer ID]],Medical_Examinations[],2,0)</f>
        <v>23.465</v>
      </c>
      <c r="C1572">
        <f>VLOOKUP(Health_Care[[#This Row],[Customer ID]],Medical_Examinations[],4,0)</f>
        <v>5.56</v>
      </c>
      <c r="D1572" s="11">
        <f>VLOOKUP(Health_Care[[#This Row],[Customer ID]],Table6[#All],8,0)</f>
        <v>6402.29</v>
      </c>
    </row>
    <row r="1573" spans="1:4" x14ac:dyDescent="0.35">
      <c r="A1573">
        <f>VLOOKUP(Health_Care[[#This Row],[Customer ID]],Table6[#All],6,0)</f>
        <v>40</v>
      </c>
      <c r="B1573">
        <f>VLOOKUP(Health_Care[[#This Row],[Customer ID]],Medical_Examinations[],2,0)</f>
        <v>29.355</v>
      </c>
      <c r="C1573">
        <f>VLOOKUP(Health_Care[[#This Row],[Customer ID]],Medical_Examinations[],4,0)</f>
        <v>4.33</v>
      </c>
      <c r="D1573" s="11">
        <f>VLOOKUP(Health_Care[[#This Row],[Customer ID]],Table6[#All],8,0)</f>
        <v>6393.6</v>
      </c>
    </row>
    <row r="1574" spans="1:4" x14ac:dyDescent="0.35">
      <c r="A1574">
        <f>VLOOKUP(Health_Care[[#This Row],[Customer ID]],Table6[#All],6,0)</f>
        <v>25</v>
      </c>
      <c r="B1574">
        <f>VLOOKUP(Health_Care[[#This Row],[Customer ID]],Medical_Examinations[],2,0)</f>
        <v>35.49</v>
      </c>
      <c r="C1574">
        <f>VLOOKUP(Health_Care[[#This Row],[Customer ID]],Medical_Examinations[],4,0)</f>
        <v>5.21</v>
      </c>
      <c r="D1574" s="11">
        <f>VLOOKUP(Health_Care[[#This Row],[Customer ID]],Table6[#All],8,0)</f>
        <v>6389.53</v>
      </c>
    </row>
    <row r="1575" spans="1:4" x14ac:dyDescent="0.35">
      <c r="A1575">
        <f>VLOOKUP(Health_Care[[#This Row],[Customer ID]],Table6[#All],6,0)</f>
        <v>40</v>
      </c>
      <c r="B1575">
        <f>VLOOKUP(Health_Care[[#This Row],[Customer ID]],Medical_Examinations[],2,0)</f>
        <v>26.315000000000001</v>
      </c>
      <c r="C1575">
        <f>VLOOKUP(Health_Care[[#This Row],[Customer ID]],Medical_Examinations[],4,0)</f>
        <v>5.89</v>
      </c>
      <c r="D1575" s="11">
        <f>VLOOKUP(Health_Care[[#This Row],[Customer ID]],Table6[#All],8,0)</f>
        <v>6389.38</v>
      </c>
    </row>
    <row r="1576" spans="1:4" x14ac:dyDescent="0.35">
      <c r="A1576">
        <f>VLOOKUP(Health_Care[[#This Row],[Customer ID]],Table6[#All],6,0)</f>
        <v>46</v>
      </c>
      <c r="B1576">
        <f>VLOOKUP(Health_Care[[#This Row],[Customer ID]],Medical_Examinations[],2,0)</f>
        <v>19.79</v>
      </c>
      <c r="C1576">
        <f>VLOOKUP(Health_Care[[#This Row],[Customer ID]],Medical_Examinations[],4,0)</f>
        <v>4.8099999999999996</v>
      </c>
      <c r="D1576" s="11">
        <f>VLOOKUP(Health_Care[[#This Row],[Customer ID]],Table6[#All],8,0)</f>
        <v>6374.16</v>
      </c>
    </row>
    <row r="1577" spans="1:4" x14ac:dyDescent="0.35">
      <c r="A1577">
        <f>VLOOKUP(Health_Care[[#This Row],[Customer ID]],Table6[#All],6,0)</f>
        <v>38</v>
      </c>
      <c r="B1577">
        <f>VLOOKUP(Health_Care[[#This Row],[Customer ID]],Medical_Examinations[],2,0)</f>
        <v>40.564999999999998</v>
      </c>
      <c r="C1577">
        <f>VLOOKUP(Health_Care[[#This Row],[Customer ID]],Medical_Examinations[],4,0)</f>
        <v>5.66</v>
      </c>
      <c r="D1577" s="11">
        <f>VLOOKUP(Health_Care[[#This Row],[Customer ID]],Table6[#All],8,0)</f>
        <v>6373.56</v>
      </c>
    </row>
    <row r="1578" spans="1:4" x14ac:dyDescent="0.35">
      <c r="A1578">
        <f>VLOOKUP(Health_Care[[#This Row],[Customer ID]],Table6[#All],6,0)</f>
        <v>52</v>
      </c>
      <c r="B1578">
        <f>VLOOKUP(Health_Care[[#This Row],[Customer ID]],Medical_Examinations[],2,0)</f>
        <v>18.03</v>
      </c>
      <c r="C1578">
        <f>VLOOKUP(Health_Care[[#This Row],[Customer ID]],Medical_Examinations[],4,0)</f>
        <v>10.66</v>
      </c>
      <c r="D1578" s="11">
        <f>VLOOKUP(Health_Care[[#This Row],[Customer ID]],Table6[#All],8,0)</f>
        <v>6367.31</v>
      </c>
    </row>
    <row r="1579" spans="1:4" x14ac:dyDescent="0.35">
      <c r="A1579">
        <f>VLOOKUP(Health_Care[[#This Row],[Customer ID]],Table6[#All],6,0)</f>
        <v>26</v>
      </c>
      <c r="B1579">
        <f>VLOOKUP(Health_Care[[#This Row],[Customer ID]],Medical_Examinations[],2,0)</f>
        <v>34.65</v>
      </c>
      <c r="C1579">
        <f>VLOOKUP(Health_Care[[#This Row],[Customer ID]],Medical_Examinations[],4,0)</f>
        <v>5.98</v>
      </c>
      <c r="D1579" s="11">
        <f>VLOOKUP(Health_Care[[#This Row],[Customer ID]],Table6[#All],8,0)</f>
        <v>6361.47</v>
      </c>
    </row>
    <row r="1580" spans="1:4" x14ac:dyDescent="0.35">
      <c r="A1580">
        <f>VLOOKUP(Health_Care[[#This Row],[Customer ID]],Table6[#All],6,0)</f>
        <v>33</v>
      </c>
      <c r="B1580">
        <f>VLOOKUP(Health_Care[[#This Row],[Customer ID]],Medical_Examinations[],2,0)</f>
        <v>42.94</v>
      </c>
      <c r="C1580">
        <f>VLOOKUP(Health_Care[[#This Row],[Customer ID]],Medical_Examinations[],4,0)</f>
        <v>4.34</v>
      </c>
      <c r="D1580" s="11">
        <f>VLOOKUP(Health_Care[[#This Row],[Customer ID]],Table6[#All],8,0)</f>
        <v>6360.99</v>
      </c>
    </row>
    <row r="1581" spans="1:4" x14ac:dyDescent="0.35">
      <c r="A1581">
        <f>VLOOKUP(Health_Care[[#This Row],[Customer ID]],Table6[#All],6,0)</f>
        <v>42</v>
      </c>
      <c r="B1581">
        <f>VLOOKUP(Health_Care[[#This Row],[Customer ID]],Medical_Examinations[],2,0)</f>
        <v>31.254999999999999</v>
      </c>
      <c r="C1581">
        <f>VLOOKUP(Health_Care[[#This Row],[Customer ID]],Medical_Examinations[],4,0)</f>
        <v>5.17</v>
      </c>
      <c r="D1581" s="11">
        <f>VLOOKUP(Health_Care[[#This Row],[Customer ID]],Table6[#All],8,0)</f>
        <v>6358.78</v>
      </c>
    </row>
    <row r="1582" spans="1:4" x14ac:dyDescent="0.35">
      <c r="A1582">
        <f>VLOOKUP(Health_Care[[#This Row],[Customer ID]],Table6[#All],6,0)</f>
        <v>39</v>
      </c>
      <c r="B1582">
        <f>VLOOKUP(Health_Care[[#This Row],[Customer ID]],Medical_Examinations[],2,0)</f>
        <v>45.43</v>
      </c>
      <c r="C1582">
        <f>VLOOKUP(Health_Care[[#This Row],[Customer ID]],Medical_Examinations[],4,0)</f>
        <v>4.2300000000000004</v>
      </c>
      <c r="D1582" s="11">
        <f>VLOOKUP(Health_Care[[#This Row],[Customer ID]],Table6[#All],8,0)</f>
        <v>6356.27</v>
      </c>
    </row>
    <row r="1583" spans="1:4" x14ac:dyDescent="0.35">
      <c r="A1583">
        <f>VLOOKUP(Health_Care[[#This Row],[Customer ID]],Table6[#All],6,0)</f>
        <v>39</v>
      </c>
      <c r="B1583">
        <f>VLOOKUP(Health_Care[[#This Row],[Customer ID]],Medical_Examinations[],2,0)</f>
        <v>32.340000000000003</v>
      </c>
      <c r="C1583">
        <f>VLOOKUP(Health_Care[[#This Row],[Customer ID]],Medical_Examinations[],4,0)</f>
        <v>4.88</v>
      </c>
      <c r="D1583" s="11">
        <f>VLOOKUP(Health_Care[[#This Row],[Customer ID]],Table6[#All],8,0)</f>
        <v>6338.08</v>
      </c>
    </row>
    <row r="1584" spans="1:4" x14ac:dyDescent="0.35">
      <c r="A1584">
        <f>VLOOKUP(Health_Care[[#This Row],[Customer ID]],Table6[#All],6,0)</f>
        <v>36</v>
      </c>
      <c r="B1584">
        <f>VLOOKUP(Health_Care[[#This Row],[Customer ID]],Medical_Examinations[],2,0)</f>
        <v>25.46</v>
      </c>
      <c r="C1584">
        <f>VLOOKUP(Health_Care[[#This Row],[Customer ID]],Medical_Examinations[],4,0)</f>
        <v>9.7100000000000009</v>
      </c>
      <c r="D1584" s="11">
        <f>VLOOKUP(Health_Care[[#This Row],[Customer ID]],Table6[#All],8,0)</f>
        <v>6335.64</v>
      </c>
    </row>
    <row r="1585" spans="1:4" x14ac:dyDescent="0.35">
      <c r="A1585">
        <f>VLOOKUP(Health_Care[[#This Row],[Customer ID]],Table6[#All],6,0)</f>
        <v>32</v>
      </c>
      <c r="B1585">
        <f>VLOOKUP(Health_Care[[#This Row],[Customer ID]],Medical_Examinations[],2,0)</f>
        <v>37.145000000000003</v>
      </c>
      <c r="C1585">
        <f>VLOOKUP(Health_Care[[#This Row],[Customer ID]],Medical_Examinations[],4,0)</f>
        <v>5.32</v>
      </c>
      <c r="D1585" s="11">
        <f>VLOOKUP(Health_Care[[#This Row],[Customer ID]],Table6[#All],8,0)</f>
        <v>6334.34</v>
      </c>
    </row>
    <row r="1586" spans="1:4" x14ac:dyDescent="0.35">
      <c r="A1586">
        <f>VLOOKUP(Health_Care[[#This Row],[Customer ID]],Table6[#All],6,0)</f>
        <v>37</v>
      </c>
      <c r="B1586">
        <f>VLOOKUP(Health_Care[[#This Row],[Customer ID]],Medical_Examinations[],2,0)</f>
        <v>30.8</v>
      </c>
      <c r="C1586">
        <f>VLOOKUP(Health_Care[[#This Row],[Customer ID]],Medical_Examinations[],4,0)</f>
        <v>5.83</v>
      </c>
      <c r="D1586" s="11">
        <f>VLOOKUP(Health_Care[[#This Row],[Customer ID]],Table6[#All],8,0)</f>
        <v>6313.76</v>
      </c>
    </row>
    <row r="1587" spans="1:4" x14ac:dyDescent="0.35">
      <c r="A1587">
        <f>VLOOKUP(Health_Care[[#This Row],[Customer ID]],Table6[#All],6,0)</f>
        <v>37</v>
      </c>
      <c r="B1587">
        <f>VLOOKUP(Health_Care[[#This Row],[Customer ID]],Medical_Examinations[],2,0)</f>
        <v>29.5</v>
      </c>
      <c r="C1587">
        <f>VLOOKUP(Health_Care[[#This Row],[Customer ID]],Medical_Examinations[],4,0)</f>
        <v>5.54</v>
      </c>
      <c r="D1587" s="11">
        <f>VLOOKUP(Health_Care[[#This Row],[Customer ID]],Table6[#All],8,0)</f>
        <v>6311.95</v>
      </c>
    </row>
    <row r="1588" spans="1:4" x14ac:dyDescent="0.35">
      <c r="A1588">
        <f>VLOOKUP(Health_Care[[#This Row],[Customer ID]],Table6[#All],6,0)</f>
        <v>18</v>
      </c>
      <c r="B1588">
        <f>VLOOKUP(Health_Care[[#This Row],[Customer ID]],Medical_Examinations[],2,0)</f>
        <v>43.39</v>
      </c>
      <c r="C1588">
        <f>VLOOKUP(Health_Care[[#This Row],[Customer ID]],Medical_Examinations[],4,0)</f>
        <v>5.85</v>
      </c>
      <c r="D1588" s="11">
        <f>VLOOKUP(Health_Care[[#This Row],[Customer ID]],Table6[#All],8,0)</f>
        <v>6311.11</v>
      </c>
    </row>
    <row r="1589" spans="1:4" x14ac:dyDescent="0.35">
      <c r="A1589">
        <f>VLOOKUP(Health_Care[[#This Row],[Customer ID]],Table6[#All],6,0)</f>
        <v>53</v>
      </c>
      <c r="B1589">
        <f>VLOOKUP(Health_Care[[#This Row],[Customer ID]],Medical_Examinations[],2,0)</f>
        <v>15.08</v>
      </c>
      <c r="C1589">
        <f>VLOOKUP(Health_Care[[#This Row],[Customer ID]],Medical_Examinations[],4,0)</f>
        <v>4.8499999999999996</v>
      </c>
      <c r="D1589" s="11">
        <f>VLOOKUP(Health_Care[[#This Row],[Customer ID]],Table6[#All],8,0)</f>
        <v>6305.61</v>
      </c>
    </row>
    <row r="1590" spans="1:4" x14ac:dyDescent="0.35">
      <c r="A1590">
        <f>VLOOKUP(Health_Care[[#This Row],[Customer ID]],Table6[#All],6,0)</f>
        <v>48</v>
      </c>
      <c r="B1590">
        <f>VLOOKUP(Health_Care[[#This Row],[Customer ID]],Medical_Examinations[],2,0)</f>
        <v>20.48</v>
      </c>
      <c r="C1590">
        <f>VLOOKUP(Health_Care[[#This Row],[Customer ID]],Medical_Examinations[],4,0)</f>
        <v>11.09</v>
      </c>
      <c r="D1590" s="11">
        <f>VLOOKUP(Health_Care[[#This Row],[Customer ID]],Table6[#All],8,0)</f>
        <v>6302.23</v>
      </c>
    </row>
    <row r="1591" spans="1:4" x14ac:dyDescent="0.35">
      <c r="A1591">
        <f>VLOOKUP(Health_Care[[#This Row],[Customer ID]],Table6[#All],6,0)</f>
        <v>26</v>
      </c>
      <c r="B1591">
        <f>VLOOKUP(Health_Care[[#This Row],[Customer ID]],Medical_Examinations[],2,0)</f>
        <v>34.450000000000003</v>
      </c>
      <c r="C1591">
        <f>VLOOKUP(Health_Care[[#This Row],[Customer ID]],Medical_Examinations[],4,0)</f>
        <v>5.58</v>
      </c>
      <c r="D1591" s="11">
        <f>VLOOKUP(Health_Care[[#This Row],[Customer ID]],Table6[#All],8,0)</f>
        <v>6293.63</v>
      </c>
    </row>
    <row r="1592" spans="1:4" x14ac:dyDescent="0.35">
      <c r="A1592">
        <f>VLOOKUP(Health_Care[[#This Row],[Customer ID]],Table6[#All],6,0)</f>
        <v>41</v>
      </c>
      <c r="B1592">
        <f>VLOOKUP(Health_Care[[#This Row],[Customer ID]],Medical_Examinations[],2,0)</f>
        <v>34.21</v>
      </c>
      <c r="C1592">
        <f>VLOOKUP(Health_Care[[#This Row],[Customer ID]],Medical_Examinations[],4,0)</f>
        <v>9.7200000000000006</v>
      </c>
      <c r="D1592" s="11">
        <f>VLOOKUP(Health_Care[[#This Row],[Customer ID]],Table6[#All],8,0)</f>
        <v>6289.75</v>
      </c>
    </row>
    <row r="1593" spans="1:4" x14ac:dyDescent="0.35">
      <c r="A1593">
        <f>VLOOKUP(Health_Care[[#This Row],[Customer ID]],Table6[#All],6,0)</f>
        <v>41</v>
      </c>
      <c r="B1593">
        <f>VLOOKUP(Health_Care[[#This Row],[Customer ID]],Medical_Examinations[],2,0)</f>
        <v>28.8</v>
      </c>
      <c r="C1593">
        <f>VLOOKUP(Health_Care[[#This Row],[Customer ID]],Medical_Examinations[],4,0)</f>
        <v>11.41</v>
      </c>
      <c r="D1593" s="11">
        <f>VLOOKUP(Health_Care[[#This Row],[Customer ID]],Table6[#All],8,0)</f>
        <v>6282.24</v>
      </c>
    </row>
    <row r="1594" spans="1:4" x14ac:dyDescent="0.35">
      <c r="A1594">
        <f>VLOOKUP(Health_Care[[#This Row],[Customer ID]],Table6[#All],6,0)</f>
        <v>29</v>
      </c>
      <c r="B1594">
        <f>VLOOKUP(Health_Care[[#This Row],[Customer ID]],Medical_Examinations[],2,0)</f>
        <v>31.74</v>
      </c>
      <c r="C1594">
        <f>VLOOKUP(Health_Care[[#This Row],[Customer ID]],Medical_Examinations[],4,0)</f>
        <v>4.46</v>
      </c>
      <c r="D1594" s="11">
        <f>VLOOKUP(Health_Care[[#This Row],[Customer ID]],Table6[#All],8,0)</f>
        <v>6276.3</v>
      </c>
    </row>
    <row r="1595" spans="1:4" x14ac:dyDescent="0.35">
      <c r="A1595">
        <f>VLOOKUP(Health_Care[[#This Row],[Customer ID]],Table6[#All],6,0)</f>
        <v>41</v>
      </c>
      <c r="B1595">
        <f>VLOOKUP(Health_Care[[#This Row],[Customer ID]],Medical_Examinations[],2,0)</f>
        <v>21.78</v>
      </c>
      <c r="C1595">
        <f>VLOOKUP(Health_Care[[#This Row],[Customer ID]],Medical_Examinations[],4,0)</f>
        <v>9.31</v>
      </c>
      <c r="D1595" s="11">
        <f>VLOOKUP(Health_Care[[#This Row],[Customer ID]],Table6[#All],8,0)</f>
        <v>6272.48</v>
      </c>
    </row>
    <row r="1596" spans="1:4" x14ac:dyDescent="0.35">
      <c r="A1596">
        <f>VLOOKUP(Health_Care[[#This Row],[Customer ID]],Table6[#All],6,0)</f>
        <v>38</v>
      </c>
      <c r="B1596">
        <f>VLOOKUP(Health_Care[[#This Row],[Customer ID]],Medical_Examinations[],2,0)</f>
        <v>23.75</v>
      </c>
      <c r="C1596">
        <f>VLOOKUP(Health_Care[[#This Row],[Customer ID]],Medical_Examinations[],4,0)</f>
        <v>5.03</v>
      </c>
      <c r="D1596" s="11">
        <f>VLOOKUP(Health_Care[[#This Row],[Customer ID]],Table6[#All],8,0)</f>
        <v>6269.33</v>
      </c>
    </row>
    <row r="1597" spans="1:4" x14ac:dyDescent="0.35">
      <c r="A1597">
        <f>VLOOKUP(Health_Care[[#This Row],[Customer ID]],Table6[#All],6,0)</f>
        <v>27</v>
      </c>
      <c r="B1597">
        <f>VLOOKUP(Health_Care[[#This Row],[Customer ID]],Medical_Examinations[],2,0)</f>
        <v>33.21</v>
      </c>
      <c r="C1597">
        <f>VLOOKUP(Health_Care[[#This Row],[Customer ID]],Medical_Examinations[],4,0)</f>
        <v>5.07</v>
      </c>
      <c r="D1597" s="11">
        <f>VLOOKUP(Health_Care[[#This Row],[Customer ID]],Table6[#All],8,0)</f>
        <v>6261.2</v>
      </c>
    </row>
    <row r="1598" spans="1:4" x14ac:dyDescent="0.35">
      <c r="A1598">
        <f>VLOOKUP(Health_Care[[#This Row],[Customer ID]],Table6[#All],6,0)</f>
        <v>52</v>
      </c>
      <c r="B1598">
        <f>VLOOKUP(Health_Care[[#This Row],[Customer ID]],Medical_Examinations[],2,0)</f>
        <v>17.7</v>
      </c>
      <c r="C1598">
        <f>VLOOKUP(Health_Care[[#This Row],[Customer ID]],Medical_Examinations[],4,0)</f>
        <v>10.42</v>
      </c>
      <c r="D1598" s="11">
        <f>VLOOKUP(Health_Care[[#This Row],[Customer ID]],Table6[#All],8,0)</f>
        <v>6255.38</v>
      </c>
    </row>
    <row r="1599" spans="1:4" x14ac:dyDescent="0.35">
      <c r="A1599">
        <f>VLOOKUP(Health_Care[[#This Row],[Customer ID]],Table6[#All],6,0)</f>
        <v>50</v>
      </c>
      <c r="B1599">
        <f>VLOOKUP(Health_Care[[#This Row],[Customer ID]],Medical_Examinations[],2,0)</f>
        <v>17.2</v>
      </c>
      <c r="C1599">
        <f>VLOOKUP(Health_Care[[#This Row],[Customer ID]],Medical_Examinations[],4,0)</f>
        <v>6.45</v>
      </c>
      <c r="D1599" s="11">
        <f>VLOOKUP(Health_Care[[#This Row],[Customer ID]],Table6[#All],8,0)</f>
        <v>6254.13</v>
      </c>
    </row>
    <row r="1600" spans="1:4" x14ac:dyDescent="0.35">
      <c r="A1600">
        <f>VLOOKUP(Health_Care[[#This Row],[Customer ID]],Table6[#All],6,0)</f>
        <v>50</v>
      </c>
      <c r="B1600">
        <f>VLOOKUP(Health_Care[[#This Row],[Customer ID]],Medical_Examinations[],2,0)</f>
        <v>19.21</v>
      </c>
      <c r="C1600">
        <f>VLOOKUP(Health_Care[[#This Row],[Customer ID]],Medical_Examinations[],4,0)</f>
        <v>5.52</v>
      </c>
      <c r="D1600" s="11">
        <f>VLOOKUP(Health_Care[[#This Row],[Customer ID]],Table6[#All],8,0)</f>
        <v>6253.85</v>
      </c>
    </row>
    <row r="1601" spans="1:4" x14ac:dyDescent="0.35">
      <c r="A1601">
        <f>VLOOKUP(Health_Care[[#This Row],[Customer ID]],Table6[#All],6,0)</f>
        <v>43</v>
      </c>
      <c r="B1601">
        <f>VLOOKUP(Health_Care[[#This Row],[Customer ID]],Medical_Examinations[],2,0)</f>
        <v>23.2</v>
      </c>
      <c r="C1601">
        <f>VLOOKUP(Health_Care[[#This Row],[Customer ID]],Medical_Examinations[],4,0)</f>
        <v>4.41</v>
      </c>
      <c r="D1601" s="11">
        <f>VLOOKUP(Health_Care[[#This Row],[Customer ID]],Table6[#All],8,0)</f>
        <v>6250.44</v>
      </c>
    </row>
    <row r="1602" spans="1:4" x14ac:dyDescent="0.35">
      <c r="A1602">
        <f>VLOOKUP(Health_Care[[#This Row],[Customer ID]],Table6[#All],6,0)</f>
        <v>39</v>
      </c>
      <c r="B1602">
        <f>VLOOKUP(Health_Care[[#This Row],[Customer ID]],Medical_Examinations[],2,0)</f>
        <v>32.5</v>
      </c>
      <c r="C1602">
        <f>VLOOKUP(Health_Care[[#This Row],[Customer ID]],Medical_Examinations[],4,0)</f>
        <v>4.6900000000000004</v>
      </c>
      <c r="D1602" s="11">
        <f>VLOOKUP(Health_Care[[#This Row],[Customer ID]],Table6[#All],8,0)</f>
        <v>6238.3</v>
      </c>
    </row>
    <row r="1603" spans="1:4" x14ac:dyDescent="0.35">
      <c r="A1603">
        <f>VLOOKUP(Health_Care[[#This Row],[Customer ID]],Table6[#All],6,0)</f>
        <v>44</v>
      </c>
      <c r="B1603">
        <f>VLOOKUP(Health_Care[[#This Row],[Customer ID]],Medical_Examinations[],2,0)</f>
        <v>20.9</v>
      </c>
      <c r="C1603">
        <f>VLOOKUP(Health_Care[[#This Row],[Customer ID]],Medical_Examinations[],4,0)</f>
        <v>6.94</v>
      </c>
      <c r="D1603" s="11">
        <f>VLOOKUP(Health_Care[[#This Row],[Customer ID]],Table6[#All],8,0)</f>
        <v>6236.95</v>
      </c>
    </row>
    <row r="1604" spans="1:4" x14ac:dyDescent="0.35">
      <c r="A1604">
        <f>VLOOKUP(Health_Care[[#This Row],[Customer ID]],Table6[#All],6,0)</f>
        <v>50</v>
      </c>
      <c r="B1604">
        <f>VLOOKUP(Health_Care[[#This Row],[Customer ID]],Medical_Examinations[],2,0)</f>
        <v>19.11</v>
      </c>
      <c r="C1604">
        <f>VLOOKUP(Health_Care[[#This Row],[Customer ID]],Medical_Examinations[],4,0)</f>
        <v>4.3499999999999996</v>
      </c>
      <c r="D1604" s="11">
        <f>VLOOKUP(Health_Care[[#This Row],[Customer ID]],Table6[#All],8,0)</f>
        <v>6219.93</v>
      </c>
    </row>
    <row r="1605" spans="1:4" x14ac:dyDescent="0.35">
      <c r="A1605">
        <f>VLOOKUP(Health_Care[[#This Row],[Customer ID]],Table6[#All],6,0)</f>
        <v>30</v>
      </c>
      <c r="B1605">
        <f>VLOOKUP(Health_Care[[#This Row],[Customer ID]],Medical_Examinations[],2,0)</f>
        <v>31.17</v>
      </c>
      <c r="C1605">
        <f>VLOOKUP(Health_Care[[#This Row],[Customer ID]],Medical_Examinations[],4,0)</f>
        <v>5.28</v>
      </c>
      <c r="D1605" s="11">
        <f>VLOOKUP(Health_Care[[#This Row],[Customer ID]],Table6[#All],8,0)</f>
        <v>6208.5</v>
      </c>
    </row>
    <row r="1606" spans="1:4" x14ac:dyDescent="0.35">
      <c r="A1606">
        <f>VLOOKUP(Health_Care[[#This Row],[Customer ID]],Table6[#All],6,0)</f>
        <v>23</v>
      </c>
      <c r="B1606">
        <f>VLOOKUP(Health_Care[[#This Row],[Customer ID]],Medical_Examinations[],2,0)</f>
        <v>36.08</v>
      </c>
      <c r="C1606">
        <f>VLOOKUP(Health_Care[[#This Row],[Customer ID]],Medical_Examinations[],4,0)</f>
        <v>4.29</v>
      </c>
      <c r="D1606" s="11">
        <f>VLOOKUP(Health_Care[[#This Row],[Customer ID]],Table6[#All],8,0)</f>
        <v>6207.26</v>
      </c>
    </row>
    <row r="1607" spans="1:4" x14ac:dyDescent="0.35">
      <c r="A1607">
        <f>VLOOKUP(Health_Care[[#This Row],[Customer ID]],Table6[#All],6,0)</f>
        <v>37</v>
      </c>
      <c r="B1607">
        <f>VLOOKUP(Health_Care[[#This Row],[Customer ID]],Medical_Examinations[],2,0)</f>
        <v>28.024999999999999</v>
      </c>
      <c r="C1607">
        <f>VLOOKUP(Health_Care[[#This Row],[Customer ID]],Medical_Examinations[],4,0)</f>
        <v>5.69</v>
      </c>
      <c r="D1607" s="11">
        <f>VLOOKUP(Health_Care[[#This Row],[Customer ID]],Table6[#All],8,0)</f>
        <v>6203.9</v>
      </c>
    </row>
    <row r="1608" spans="1:4" x14ac:dyDescent="0.35">
      <c r="A1608">
        <f>VLOOKUP(Health_Care[[#This Row],[Customer ID]],Table6[#All],6,0)</f>
        <v>37</v>
      </c>
      <c r="B1608">
        <f>VLOOKUP(Health_Care[[#This Row],[Customer ID]],Medical_Examinations[],2,0)</f>
        <v>24.32</v>
      </c>
      <c r="C1608">
        <f>VLOOKUP(Health_Care[[#This Row],[Customer ID]],Medical_Examinations[],4,0)</f>
        <v>5.56</v>
      </c>
      <c r="D1608" s="11">
        <f>VLOOKUP(Health_Care[[#This Row],[Customer ID]],Table6[#All],8,0)</f>
        <v>6198.75</v>
      </c>
    </row>
    <row r="1609" spans="1:4" x14ac:dyDescent="0.35">
      <c r="A1609">
        <f>VLOOKUP(Health_Care[[#This Row],[Customer ID]],Table6[#All],6,0)</f>
        <v>34</v>
      </c>
      <c r="B1609">
        <f>VLOOKUP(Health_Care[[#This Row],[Customer ID]],Medical_Examinations[],2,0)</f>
        <v>38</v>
      </c>
      <c r="C1609">
        <f>VLOOKUP(Health_Care[[#This Row],[Customer ID]],Medical_Examinations[],4,0)</f>
        <v>5.41</v>
      </c>
      <c r="D1609" s="11">
        <f>VLOOKUP(Health_Care[[#This Row],[Customer ID]],Table6[#All],8,0)</f>
        <v>6196.45</v>
      </c>
    </row>
    <row r="1610" spans="1:4" x14ac:dyDescent="0.35">
      <c r="A1610">
        <f>VLOOKUP(Health_Care[[#This Row],[Customer ID]],Table6[#All],6,0)</f>
        <v>41</v>
      </c>
      <c r="B1610">
        <f>VLOOKUP(Health_Care[[#This Row],[Customer ID]],Medical_Examinations[],2,0)</f>
        <v>31.6</v>
      </c>
      <c r="C1610">
        <f>VLOOKUP(Health_Care[[#This Row],[Customer ID]],Medical_Examinations[],4,0)</f>
        <v>10.85</v>
      </c>
      <c r="D1610" s="11">
        <f>VLOOKUP(Health_Care[[#This Row],[Customer ID]],Table6[#All],8,0)</f>
        <v>6186.13</v>
      </c>
    </row>
    <row r="1611" spans="1:4" x14ac:dyDescent="0.35">
      <c r="A1611">
        <f>VLOOKUP(Health_Care[[#This Row],[Customer ID]],Table6[#All],6,0)</f>
        <v>41</v>
      </c>
      <c r="B1611">
        <f>VLOOKUP(Health_Care[[#This Row],[Customer ID]],Medical_Examinations[],2,0)</f>
        <v>31.02</v>
      </c>
      <c r="C1611">
        <f>VLOOKUP(Health_Care[[#This Row],[Customer ID]],Medical_Examinations[],4,0)</f>
        <v>11.63</v>
      </c>
      <c r="D1611" s="11">
        <f>VLOOKUP(Health_Care[[#This Row],[Customer ID]],Table6[#All],8,0)</f>
        <v>6185.32</v>
      </c>
    </row>
    <row r="1612" spans="1:4" x14ac:dyDescent="0.35">
      <c r="A1612">
        <f>VLOOKUP(Health_Care[[#This Row],[Customer ID]],Table6[#All],6,0)</f>
        <v>34</v>
      </c>
      <c r="B1612">
        <f>VLOOKUP(Health_Care[[#This Row],[Customer ID]],Medical_Examinations[],2,0)</f>
        <v>29.26</v>
      </c>
      <c r="C1612">
        <f>VLOOKUP(Health_Care[[#This Row],[Customer ID]],Medical_Examinations[],4,0)</f>
        <v>5.68</v>
      </c>
      <c r="D1612" s="11">
        <f>VLOOKUP(Health_Care[[#This Row],[Customer ID]],Table6[#All],8,0)</f>
        <v>6184.3</v>
      </c>
    </row>
    <row r="1613" spans="1:4" x14ac:dyDescent="0.35">
      <c r="A1613">
        <f>VLOOKUP(Health_Care[[#This Row],[Customer ID]],Table6[#All],6,0)</f>
        <v>52</v>
      </c>
      <c r="B1613">
        <f>VLOOKUP(Health_Care[[#This Row],[Customer ID]],Medical_Examinations[],2,0)</f>
        <v>15.09</v>
      </c>
      <c r="C1613">
        <f>VLOOKUP(Health_Care[[#This Row],[Customer ID]],Medical_Examinations[],4,0)</f>
        <v>7.59</v>
      </c>
      <c r="D1613" s="11">
        <f>VLOOKUP(Health_Care[[#This Row],[Customer ID]],Table6[#All],8,0)</f>
        <v>6183.46</v>
      </c>
    </row>
    <row r="1614" spans="1:4" x14ac:dyDescent="0.35">
      <c r="A1614">
        <f>VLOOKUP(Health_Care[[#This Row],[Customer ID]],Table6[#All],6,0)</f>
        <v>37</v>
      </c>
      <c r="B1614">
        <f>VLOOKUP(Health_Care[[#This Row],[Customer ID]],Medical_Examinations[],2,0)</f>
        <v>22.63</v>
      </c>
      <c r="C1614">
        <f>VLOOKUP(Health_Care[[#This Row],[Customer ID]],Medical_Examinations[],4,0)</f>
        <v>5.09</v>
      </c>
      <c r="D1614" s="11">
        <f>VLOOKUP(Health_Care[[#This Row],[Customer ID]],Table6[#All],8,0)</f>
        <v>6183.32</v>
      </c>
    </row>
    <row r="1615" spans="1:4" x14ac:dyDescent="0.35">
      <c r="A1615">
        <f>VLOOKUP(Health_Care[[#This Row],[Customer ID]],Table6[#All],6,0)</f>
        <v>38</v>
      </c>
      <c r="B1615">
        <f>VLOOKUP(Health_Care[[#This Row],[Customer ID]],Medical_Examinations[],2,0)</f>
        <v>23.46</v>
      </c>
      <c r="C1615">
        <f>VLOOKUP(Health_Care[[#This Row],[Customer ID]],Medical_Examinations[],4,0)</f>
        <v>4.21</v>
      </c>
      <c r="D1615" s="11">
        <f>VLOOKUP(Health_Care[[#This Row],[Customer ID]],Table6[#All],8,0)</f>
        <v>6170.96</v>
      </c>
    </row>
    <row r="1616" spans="1:4" x14ac:dyDescent="0.35">
      <c r="A1616">
        <f>VLOOKUP(Health_Care[[#This Row],[Customer ID]],Table6[#All],6,0)</f>
        <v>37</v>
      </c>
      <c r="B1616">
        <f>VLOOKUP(Health_Care[[#This Row],[Customer ID]],Medical_Examinations[],2,0)</f>
        <v>22.56</v>
      </c>
      <c r="C1616">
        <f>VLOOKUP(Health_Care[[#This Row],[Customer ID]],Medical_Examinations[],4,0)</f>
        <v>4.34</v>
      </c>
      <c r="D1616" s="11">
        <f>VLOOKUP(Health_Care[[#This Row],[Customer ID]],Table6[#All],8,0)</f>
        <v>6159.57</v>
      </c>
    </row>
    <row r="1617" spans="1:4" x14ac:dyDescent="0.35">
      <c r="A1617">
        <f>VLOOKUP(Health_Care[[#This Row],[Customer ID]],Table6[#All],6,0)</f>
        <v>49</v>
      </c>
      <c r="B1617">
        <f>VLOOKUP(Health_Care[[#This Row],[Customer ID]],Medical_Examinations[],2,0)</f>
        <v>19.28</v>
      </c>
      <c r="C1617">
        <f>VLOOKUP(Health_Care[[#This Row],[Customer ID]],Medical_Examinations[],4,0)</f>
        <v>11.85</v>
      </c>
      <c r="D1617" s="11">
        <f>VLOOKUP(Health_Care[[#This Row],[Customer ID]],Table6[#All],8,0)</f>
        <v>6152.05</v>
      </c>
    </row>
    <row r="1618" spans="1:4" x14ac:dyDescent="0.35">
      <c r="A1618">
        <f>VLOOKUP(Health_Care[[#This Row],[Customer ID]],Table6[#All],6,0)</f>
        <v>52</v>
      </c>
      <c r="B1618">
        <f>VLOOKUP(Health_Care[[#This Row],[Customer ID]],Medical_Examinations[],2,0)</f>
        <v>15.37</v>
      </c>
      <c r="C1618">
        <f>VLOOKUP(Health_Care[[#This Row],[Customer ID]],Medical_Examinations[],4,0)</f>
        <v>9.61</v>
      </c>
      <c r="D1618" s="11">
        <f>VLOOKUP(Health_Care[[#This Row],[Customer ID]],Table6[#All],8,0)</f>
        <v>6147.12</v>
      </c>
    </row>
    <row r="1619" spans="1:4" x14ac:dyDescent="0.35">
      <c r="A1619">
        <f>VLOOKUP(Health_Care[[#This Row],[Customer ID]],Table6[#All],6,0)</f>
        <v>46</v>
      </c>
      <c r="B1619">
        <f>VLOOKUP(Health_Care[[#This Row],[Customer ID]],Medical_Examinations[],2,0)</f>
        <v>18.71</v>
      </c>
      <c r="C1619">
        <f>VLOOKUP(Health_Care[[#This Row],[Customer ID]],Medical_Examinations[],4,0)</f>
        <v>5.29</v>
      </c>
      <c r="D1619" s="11">
        <f>VLOOKUP(Health_Care[[#This Row],[Customer ID]],Table6[#All],8,0)</f>
        <v>6139.14</v>
      </c>
    </row>
    <row r="1620" spans="1:4" x14ac:dyDescent="0.35">
      <c r="A1620">
        <f>VLOOKUP(Health_Care[[#This Row],[Customer ID]],Table6[#All],6,0)</f>
        <v>44</v>
      </c>
      <c r="B1620">
        <f>VLOOKUP(Health_Care[[#This Row],[Customer ID]],Medical_Examinations[],2,0)</f>
        <v>20.61</v>
      </c>
      <c r="C1620">
        <f>VLOOKUP(Health_Care[[#This Row],[Customer ID]],Medical_Examinations[],4,0)</f>
        <v>6.89</v>
      </c>
      <c r="D1620" s="11">
        <f>VLOOKUP(Health_Care[[#This Row],[Customer ID]],Table6[#All],8,0)</f>
        <v>6138.58</v>
      </c>
    </row>
    <row r="1621" spans="1:4" x14ac:dyDescent="0.35">
      <c r="A1621">
        <f>VLOOKUP(Health_Care[[#This Row],[Customer ID]],Table6[#All],6,0)</f>
        <v>53</v>
      </c>
      <c r="B1621">
        <f>VLOOKUP(Health_Care[[#This Row],[Customer ID]],Medical_Examinations[],2,0)</f>
        <v>15.99</v>
      </c>
      <c r="C1621">
        <f>VLOOKUP(Health_Care[[#This Row],[Customer ID]],Medical_Examinations[],4,0)</f>
        <v>4.57</v>
      </c>
      <c r="D1621" s="11">
        <f>VLOOKUP(Health_Care[[#This Row],[Customer ID]],Table6[#All],8,0)</f>
        <v>6138.5</v>
      </c>
    </row>
    <row r="1622" spans="1:4" x14ac:dyDescent="0.35">
      <c r="A1622">
        <f>VLOOKUP(Health_Care[[#This Row],[Customer ID]],Table6[#All],6,0)</f>
        <v>32</v>
      </c>
      <c r="B1622">
        <f>VLOOKUP(Health_Care[[#This Row],[Customer ID]],Medical_Examinations[],2,0)</f>
        <v>33.155000000000001</v>
      </c>
      <c r="C1622">
        <f>VLOOKUP(Health_Care[[#This Row],[Customer ID]],Medical_Examinations[],4,0)</f>
        <v>4.32</v>
      </c>
      <c r="D1622" s="11">
        <f>VLOOKUP(Health_Care[[#This Row],[Customer ID]],Table6[#All],8,0)</f>
        <v>6128.8</v>
      </c>
    </row>
    <row r="1623" spans="1:4" x14ac:dyDescent="0.35">
      <c r="A1623">
        <f>VLOOKUP(Health_Care[[#This Row],[Customer ID]],Table6[#All],6,0)</f>
        <v>39</v>
      </c>
      <c r="B1623">
        <f>VLOOKUP(Health_Care[[#This Row],[Customer ID]],Medical_Examinations[],2,0)</f>
        <v>26.22</v>
      </c>
      <c r="C1623">
        <f>VLOOKUP(Health_Care[[#This Row],[Customer ID]],Medical_Examinations[],4,0)</f>
        <v>5.57</v>
      </c>
      <c r="D1623" s="11">
        <f>VLOOKUP(Health_Care[[#This Row],[Customer ID]],Table6[#All],8,0)</f>
        <v>6123.57</v>
      </c>
    </row>
    <row r="1624" spans="1:4" x14ac:dyDescent="0.35">
      <c r="A1624">
        <f>VLOOKUP(Health_Care[[#This Row],[Customer ID]],Table6[#All],6,0)</f>
        <v>39</v>
      </c>
      <c r="B1624">
        <f>VLOOKUP(Health_Care[[#This Row],[Customer ID]],Medical_Examinations[],2,0)</f>
        <v>21.85</v>
      </c>
      <c r="C1624">
        <f>VLOOKUP(Health_Care[[#This Row],[Customer ID]],Medical_Examinations[],4,0)</f>
        <v>5.26</v>
      </c>
      <c r="D1624" s="11">
        <f>VLOOKUP(Health_Care[[#This Row],[Customer ID]],Table6[#All],8,0)</f>
        <v>6117.49</v>
      </c>
    </row>
    <row r="1625" spans="1:4" x14ac:dyDescent="0.35">
      <c r="A1625">
        <f>VLOOKUP(Health_Care[[#This Row],[Customer ID]],Table6[#All],6,0)</f>
        <v>31</v>
      </c>
      <c r="B1625">
        <f>VLOOKUP(Health_Care[[#This Row],[Customer ID]],Medical_Examinations[],2,0)</f>
        <v>30.495000000000001</v>
      </c>
      <c r="C1625">
        <f>VLOOKUP(Health_Care[[#This Row],[Customer ID]],Medical_Examinations[],4,0)</f>
        <v>6.25</v>
      </c>
      <c r="D1625" s="11">
        <f>VLOOKUP(Health_Care[[#This Row],[Customer ID]],Table6[#All],8,0)</f>
        <v>6113.23</v>
      </c>
    </row>
    <row r="1626" spans="1:4" x14ac:dyDescent="0.35">
      <c r="A1626">
        <f>VLOOKUP(Health_Care[[#This Row],[Customer ID]],Table6[#All],6,0)</f>
        <v>37</v>
      </c>
      <c r="B1626">
        <f>VLOOKUP(Health_Care[[#This Row],[Customer ID]],Medical_Examinations[],2,0)</f>
        <v>34.104999999999997</v>
      </c>
      <c r="C1626">
        <f>VLOOKUP(Health_Care[[#This Row],[Customer ID]],Medical_Examinations[],4,0)</f>
        <v>5.67</v>
      </c>
      <c r="D1626" s="11">
        <f>VLOOKUP(Health_Care[[#This Row],[Customer ID]],Table6[#All],8,0)</f>
        <v>6112.35</v>
      </c>
    </row>
    <row r="1627" spans="1:4" x14ac:dyDescent="0.35">
      <c r="A1627">
        <f>VLOOKUP(Health_Care[[#This Row],[Customer ID]],Table6[#All],6,0)</f>
        <v>27</v>
      </c>
      <c r="B1627">
        <f>VLOOKUP(Health_Care[[#This Row],[Customer ID]],Medical_Examinations[],2,0)</f>
        <v>32.770000000000003</v>
      </c>
      <c r="C1627">
        <f>VLOOKUP(Health_Care[[#This Row],[Customer ID]],Medical_Examinations[],4,0)</f>
        <v>4.42</v>
      </c>
      <c r="D1627" s="11">
        <f>VLOOKUP(Health_Care[[#This Row],[Customer ID]],Table6[#All],8,0)</f>
        <v>6111.95</v>
      </c>
    </row>
    <row r="1628" spans="1:4" x14ac:dyDescent="0.35">
      <c r="A1628">
        <f>VLOOKUP(Health_Care[[#This Row],[Customer ID]],Table6[#All],6,0)</f>
        <v>52</v>
      </c>
      <c r="B1628">
        <f>VLOOKUP(Health_Care[[#This Row],[Customer ID]],Medical_Examinations[],2,0)</f>
        <v>16.850000000000001</v>
      </c>
      <c r="C1628">
        <f>VLOOKUP(Health_Care[[#This Row],[Customer ID]],Medical_Examinations[],4,0)</f>
        <v>11.75</v>
      </c>
      <c r="D1628" s="11">
        <f>VLOOKUP(Health_Care[[#This Row],[Customer ID]],Table6[#All],8,0)</f>
        <v>6098.38</v>
      </c>
    </row>
    <row r="1629" spans="1:4" x14ac:dyDescent="0.35">
      <c r="A1629">
        <f>VLOOKUP(Health_Care[[#This Row],[Customer ID]],Table6[#All],6,0)</f>
        <v>38</v>
      </c>
      <c r="B1629">
        <f>VLOOKUP(Health_Care[[#This Row],[Customer ID]],Medical_Examinations[],2,0)</f>
        <v>34.700000000000003</v>
      </c>
      <c r="C1629">
        <f>VLOOKUP(Health_Care[[#This Row],[Customer ID]],Medical_Examinations[],4,0)</f>
        <v>6.06</v>
      </c>
      <c r="D1629" s="11">
        <f>VLOOKUP(Health_Care[[#This Row],[Customer ID]],Table6[#All],8,0)</f>
        <v>6082.41</v>
      </c>
    </row>
    <row r="1630" spans="1:4" x14ac:dyDescent="0.35">
      <c r="A1630">
        <f>VLOOKUP(Health_Care[[#This Row],[Customer ID]],Table6[#All],6,0)</f>
        <v>38</v>
      </c>
      <c r="B1630">
        <f>VLOOKUP(Health_Care[[#This Row],[Customer ID]],Medical_Examinations[],2,0)</f>
        <v>37.049999999999997</v>
      </c>
      <c r="C1630">
        <f>VLOOKUP(Health_Care[[#This Row],[Customer ID]],Medical_Examinations[],4,0)</f>
        <v>5.48</v>
      </c>
      <c r="D1630" s="11">
        <f>VLOOKUP(Health_Care[[#This Row],[Customer ID]],Table6[#All],8,0)</f>
        <v>6079.67</v>
      </c>
    </row>
    <row r="1631" spans="1:4" x14ac:dyDescent="0.35">
      <c r="A1631">
        <f>VLOOKUP(Health_Care[[#This Row],[Customer ID]],Table6[#All],6,0)</f>
        <v>43</v>
      </c>
      <c r="B1631">
        <f>VLOOKUP(Health_Care[[#This Row],[Customer ID]],Medical_Examinations[],2,0)</f>
        <v>18.78</v>
      </c>
      <c r="C1631">
        <f>VLOOKUP(Health_Care[[#This Row],[Customer ID]],Medical_Examinations[],4,0)</f>
        <v>4.45</v>
      </c>
      <c r="D1631" s="11">
        <f>VLOOKUP(Health_Care[[#This Row],[Customer ID]],Table6[#All],8,0)</f>
        <v>6074.37</v>
      </c>
    </row>
    <row r="1632" spans="1:4" x14ac:dyDescent="0.35">
      <c r="A1632">
        <f>VLOOKUP(Health_Care[[#This Row],[Customer ID]],Table6[#All],6,0)</f>
        <v>38</v>
      </c>
      <c r="B1632">
        <f>VLOOKUP(Health_Care[[#This Row],[Customer ID]],Medical_Examinations[],2,0)</f>
        <v>28.024999999999999</v>
      </c>
      <c r="C1632">
        <f>VLOOKUP(Health_Care[[#This Row],[Customer ID]],Medical_Examinations[],4,0)</f>
        <v>5</v>
      </c>
      <c r="D1632" s="11">
        <f>VLOOKUP(Health_Care[[#This Row],[Customer ID]],Table6[#All],8,0)</f>
        <v>6067.13</v>
      </c>
    </row>
    <row r="1633" spans="1:4" x14ac:dyDescent="0.35">
      <c r="A1633">
        <f>VLOOKUP(Health_Care[[#This Row],[Customer ID]],Table6[#All],6,0)</f>
        <v>28</v>
      </c>
      <c r="B1633">
        <f>VLOOKUP(Health_Care[[#This Row],[Customer ID]],Medical_Examinations[],2,0)</f>
        <v>35.090000000000003</v>
      </c>
      <c r="C1633">
        <f>VLOOKUP(Health_Care[[#This Row],[Customer ID]],Medical_Examinations[],4,0)</f>
        <v>5.84</v>
      </c>
      <c r="D1633" s="11">
        <f>VLOOKUP(Health_Care[[#This Row],[Customer ID]],Table6[#All],8,0)</f>
        <v>6064.37</v>
      </c>
    </row>
    <row r="1634" spans="1:4" x14ac:dyDescent="0.35">
      <c r="A1634">
        <f>VLOOKUP(Health_Care[[#This Row],[Customer ID]],Table6[#All],6,0)</f>
        <v>26</v>
      </c>
      <c r="B1634">
        <f>VLOOKUP(Health_Care[[#This Row],[Customer ID]],Medical_Examinations[],2,0)</f>
        <v>34.42</v>
      </c>
      <c r="C1634">
        <f>VLOOKUP(Health_Care[[#This Row],[Customer ID]],Medical_Examinations[],4,0)</f>
        <v>5.21</v>
      </c>
      <c r="D1634" s="11">
        <f>VLOOKUP(Health_Care[[#This Row],[Customer ID]],Table6[#All],8,0)</f>
        <v>6061.8</v>
      </c>
    </row>
    <row r="1635" spans="1:4" x14ac:dyDescent="0.35">
      <c r="A1635">
        <f>VLOOKUP(Health_Care[[#This Row],[Customer ID]],Table6[#All],6,0)</f>
        <v>33</v>
      </c>
      <c r="B1635">
        <f>VLOOKUP(Health_Care[[#This Row],[Customer ID]],Medical_Examinations[],2,0)</f>
        <v>29.4</v>
      </c>
      <c r="C1635">
        <f>VLOOKUP(Health_Care[[#This Row],[Customer ID]],Medical_Examinations[],4,0)</f>
        <v>4.26</v>
      </c>
      <c r="D1635" s="11">
        <f>VLOOKUP(Health_Care[[#This Row],[Customer ID]],Table6[#All],8,0)</f>
        <v>6059.17</v>
      </c>
    </row>
    <row r="1636" spans="1:4" x14ac:dyDescent="0.35">
      <c r="A1636">
        <f>VLOOKUP(Health_Care[[#This Row],[Customer ID]],Table6[#All],6,0)</f>
        <v>42</v>
      </c>
      <c r="B1636">
        <f>VLOOKUP(Health_Care[[#This Row],[Customer ID]],Medical_Examinations[],2,0)</f>
        <v>21.31</v>
      </c>
      <c r="C1636">
        <f>VLOOKUP(Health_Care[[#This Row],[Customer ID]],Medical_Examinations[],4,0)</f>
        <v>4.17</v>
      </c>
      <c r="D1636" s="11">
        <f>VLOOKUP(Health_Care[[#This Row],[Customer ID]],Table6[#All],8,0)</f>
        <v>5993.62</v>
      </c>
    </row>
    <row r="1637" spans="1:4" x14ac:dyDescent="0.35">
      <c r="A1637">
        <f>VLOOKUP(Health_Care[[#This Row],[Customer ID]],Table6[#All],6,0)</f>
        <v>48</v>
      </c>
      <c r="B1637">
        <f>VLOOKUP(Health_Care[[#This Row],[Customer ID]],Medical_Examinations[],2,0)</f>
        <v>19.559999999999999</v>
      </c>
      <c r="C1637">
        <f>VLOOKUP(Health_Care[[#This Row],[Customer ID]],Medical_Examinations[],4,0)</f>
        <v>11.96</v>
      </c>
      <c r="D1637" s="11">
        <f>VLOOKUP(Health_Care[[#This Row],[Customer ID]],Table6[#All],8,0)</f>
        <v>5990.17</v>
      </c>
    </row>
    <row r="1638" spans="1:4" x14ac:dyDescent="0.35">
      <c r="A1638">
        <f>VLOOKUP(Health_Care[[#This Row],[Customer ID]],Table6[#All],6,0)</f>
        <v>34</v>
      </c>
      <c r="B1638">
        <f>VLOOKUP(Health_Care[[#This Row],[Customer ID]],Medical_Examinations[],2,0)</f>
        <v>37.335000000000001</v>
      </c>
      <c r="C1638">
        <f>VLOOKUP(Health_Care[[#This Row],[Customer ID]],Medical_Examinations[],4,0)</f>
        <v>6.26</v>
      </c>
      <c r="D1638" s="11">
        <f>VLOOKUP(Health_Care[[#This Row],[Customer ID]],Table6[#All],8,0)</f>
        <v>5989.52</v>
      </c>
    </row>
    <row r="1639" spans="1:4" x14ac:dyDescent="0.35">
      <c r="A1639">
        <f>VLOOKUP(Health_Care[[#This Row],[Customer ID]],Table6[#All],6,0)</f>
        <v>48</v>
      </c>
      <c r="B1639">
        <f>VLOOKUP(Health_Care[[#This Row],[Customer ID]],Medical_Examinations[],2,0)</f>
        <v>19.53</v>
      </c>
      <c r="C1639">
        <f>VLOOKUP(Health_Care[[#This Row],[Customer ID]],Medical_Examinations[],4,0)</f>
        <v>11.68</v>
      </c>
      <c r="D1639" s="11">
        <f>VLOOKUP(Health_Care[[#This Row],[Customer ID]],Table6[#All],8,0)</f>
        <v>5979.99</v>
      </c>
    </row>
    <row r="1640" spans="1:4" x14ac:dyDescent="0.35">
      <c r="A1640">
        <f>VLOOKUP(Health_Care[[#This Row],[Customer ID]],Table6[#All],6,0)</f>
        <v>42</v>
      </c>
      <c r="B1640">
        <f>VLOOKUP(Health_Care[[#This Row],[Customer ID]],Medical_Examinations[],2,0)</f>
        <v>34.1</v>
      </c>
      <c r="C1640">
        <f>VLOOKUP(Health_Care[[#This Row],[Customer ID]],Medical_Examinations[],4,0)</f>
        <v>5.16</v>
      </c>
      <c r="D1640" s="11">
        <f>VLOOKUP(Health_Care[[#This Row],[Customer ID]],Table6[#All],8,0)</f>
        <v>5979.73</v>
      </c>
    </row>
    <row r="1641" spans="1:4" x14ac:dyDescent="0.35">
      <c r="A1641">
        <f>VLOOKUP(Health_Care[[#This Row],[Customer ID]],Table6[#All],6,0)</f>
        <v>52</v>
      </c>
      <c r="B1641">
        <f>VLOOKUP(Health_Care[[#This Row],[Customer ID]],Medical_Examinations[],2,0)</f>
        <v>16.5</v>
      </c>
      <c r="C1641">
        <f>VLOOKUP(Health_Care[[#This Row],[Customer ID]],Medical_Examinations[],4,0)</f>
        <v>6.9</v>
      </c>
      <c r="D1641" s="11">
        <f>VLOOKUP(Health_Care[[#This Row],[Customer ID]],Table6[#All],8,0)</f>
        <v>5979.66</v>
      </c>
    </row>
    <row r="1642" spans="1:4" x14ac:dyDescent="0.35">
      <c r="A1642">
        <f>VLOOKUP(Health_Care[[#This Row],[Customer ID]],Table6[#All],6,0)</f>
        <v>38</v>
      </c>
      <c r="B1642">
        <f>VLOOKUP(Health_Care[[#This Row],[Customer ID]],Medical_Examinations[],2,0)</f>
        <v>30.69</v>
      </c>
      <c r="C1642">
        <f>VLOOKUP(Health_Care[[#This Row],[Customer ID]],Medical_Examinations[],4,0)</f>
        <v>4.83</v>
      </c>
      <c r="D1642" s="11">
        <f>VLOOKUP(Health_Care[[#This Row],[Customer ID]],Table6[#All],8,0)</f>
        <v>5976.83</v>
      </c>
    </row>
    <row r="1643" spans="1:4" x14ac:dyDescent="0.35">
      <c r="A1643">
        <f>VLOOKUP(Health_Care[[#This Row],[Customer ID]],Table6[#All],6,0)</f>
        <v>38</v>
      </c>
      <c r="B1643">
        <f>VLOOKUP(Health_Care[[#This Row],[Customer ID]],Medical_Examinations[],2,0)</f>
        <v>28.93</v>
      </c>
      <c r="C1643">
        <f>VLOOKUP(Health_Care[[#This Row],[Customer ID]],Medical_Examinations[],4,0)</f>
        <v>4.87</v>
      </c>
      <c r="D1643" s="11">
        <f>VLOOKUP(Health_Care[[#This Row],[Customer ID]],Table6[#All],8,0)</f>
        <v>5974.38</v>
      </c>
    </row>
    <row r="1644" spans="1:4" x14ac:dyDescent="0.35">
      <c r="A1644">
        <f>VLOOKUP(Health_Care[[#This Row],[Customer ID]],Table6[#All],6,0)</f>
        <v>33</v>
      </c>
      <c r="B1644">
        <f>VLOOKUP(Health_Care[[#This Row],[Customer ID]],Medical_Examinations[],2,0)</f>
        <v>38.9</v>
      </c>
      <c r="C1644">
        <f>VLOOKUP(Health_Care[[#This Row],[Customer ID]],Medical_Examinations[],4,0)</f>
        <v>4.28</v>
      </c>
      <c r="D1644" s="11">
        <f>VLOOKUP(Health_Care[[#This Row],[Customer ID]],Table6[#All],8,0)</f>
        <v>5972.38</v>
      </c>
    </row>
    <row r="1645" spans="1:4" x14ac:dyDescent="0.35">
      <c r="A1645">
        <f>VLOOKUP(Health_Care[[#This Row],[Customer ID]],Table6[#All],6,0)</f>
        <v>42</v>
      </c>
      <c r="B1645">
        <f>VLOOKUP(Health_Care[[#This Row],[Customer ID]],Medical_Examinations[],2,0)</f>
        <v>26.9</v>
      </c>
      <c r="C1645">
        <f>VLOOKUP(Health_Care[[#This Row],[Customer ID]],Medical_Examinations[],4,0)</f>
        <v>4.07</v>
      </c>
      <c r="D1645" s="11">
        <f>VLOOKUP(Health_Care[[#This Row],[Customer ID]],Table6[#All],8,0)</f>
        <v>5969.72</v>
      </c>
    </row>
    <row r="1646" spans="1:4" x14ac:dyDescent="0.35">
      <c r="A1646">
        <f>VLOOKUP(Health_Care[[#This Row],[Customer ID]],Table6[#All],6,0)</f>
        <v>42</v>
      </c>
      <c r="B1646">
        <f>VLOOKUP(Health_Care[[#This Row],[Customer ID]],Medical_Examinations[],2,0)</f>
        <v>24.86</v>
      </c>
      <c r="C1646">
        <f>VLOOKUP(Health_Care[[#This Row],[Customer ID]],Medical_Examinations[],4,0)</f>
        <v>6.23</v>
      </c>
      <c r="D1646" s="11">
        <f>VLOOKUP(Health_Care[[#This Row],[Customer ID]],Table6[#All],8,0)</f>
        <v>5966.89</v>
      </c>
    </row>
    <row r="1647" spans="1:4" x14ac:dyDescent="0.35">
      <c r="A1647">
        <f>VLOOKUP(Health_Care[[#This Row],[Customer ID]],Table6[#All],6,0)</f>
        <v>18</v>
      </c>
      <c r="B1647">
        <f>VLOOKUP(Health_Care[[#This Row],[Customer ID]],Medical_Examinations[],2,0)</f>
        <v>39.14</v>
      </c>
      <c r="C1647">
        <f>VLOOKUP(Health_Care[[#This Row],[Customer ID]],Medical_Examinations[],4,0)</f>
        <v>6.24</v>
      </c>
      <c r="D1647" s="11">
        <f>VLOOKUP(Health_Care[[#This Row],[Customer ID]],Table6[#All],8,0)</f>
        <v>5960.91</v>
      </c>
    </row>
    <row r="1648" spans="1:4" x14ac:dyDescent="0.35">
      <c r="A1648">
        <f>VLOOKUP(Health_Care[[#This Row],[Customer ID]],Table6[#All],6,0)</f>
        <v>19</v>
      </c>
      <c r="B1648">
        <f>VLOOKUP(Health_Care[[#This Row],[Customer ID]],Medical_Examinations[],2,0)</f>
        <v>39.799999999999997</v>
      </c>
      <c r="C1648">
        <f>VLOOKUP(Health_Care[[#This Row],[Customer ID]],Medical_Examinations[],4,0)</f>
        <v>6.17</v>
      </c>
      <c r="D1648" s="11">
        <f>VLOOKUP(Health_Care[[#This Row],[Customer ID]],Table6[#All],8,0)</f>
        <v>5957.35</v>
      </c>
    </row>
    <row r="1649" spans="1:4" x14ac:dyDescent="0.35">
      <c r="A1649">
        <f>VLOOKUP(Health_Care[[#This Row],[Customer ID]],Table6[#All],6,0)</f>
        <v>35</v>
      </c>
      <c r="B1649">
        <f>VLOOKUP(Health_Care[[#This Row],[Customer ID]],Medical_Examinations[],2,0)</f>
        <v>34.32</v>
      </c>
      <c r="C1649">
        <f>VLOOKUP(Health_Care[[#This Row],[Customer ID]],Medical_Examinations[],4,0)</f>
        <v>5.16</v>
      </c>
      <c r="D1649" s="11">
        <f>VLOOKUP(Health_Care[[#This Row],[Customer ID]],Table6[#All],8,0)</f>
        <v>5934.38</v>
      </c>
    </row>
    <row r="1650" spans="1:4" x14ac:dyDescent="0.35">
      <c r="A1650">
        <f>VLOOKUP(Health_Care[[#This Row],[Customer ID]],Table6[#All],6,0)</f>
        <v>28</v>
      </c>
      <c r="B1650">
        <f>VLOOKUP(Health_Care[[#This Row],[Customer ID]],Medical_Examinations[],2,0)</f>
        <v>32.51</v>
      </c>
      <c r="C1650">
        <f>VLOOKUP(Health_Care[[#This Row],[Customer ID]],Medical_Examinations[],4,0)</f>
        <v>4.3</v>
      </c>
      <c r="D1650" s="11">
        <f>VLOOKUP(Health_Care[[#This Row],[Customer ID]],Table6[#All],8,0)</f>
        <v>5927.65</v>
      </c>
    </row>
    <row r="1651" spans="1:4" x14ac:dyDescent="0.35">
      <c r="A1651">
        <f>VLOOKUP(Health_Care[[#This Row],[Customer ID]],Table6[#All],6,0)</f>
        <v>29</v>
      </c>
      <c r="B1651">
        <f>VLOOKUP(Health_Care[[#This Row],[Customer ID]],Medical_Examinations[],2,0)</f>
        <v>30.71</v>
      </c>
      <c r="C1651">
        <f>VLOOKUP(Health_Care[[#This Row],[Customer ID]],Medical_Examinations[],4,0)</f>
        <v>6.14</v>
      </c>
      <c r="D1651" s="11">
        <f>VLOOKUP(Health_Care[[#This Row],[Customer ID]],Table6[#All],8,0)</f>
        <v>5926.93</v>
      </c>
    </row>
    <row r="1652" spans="1:4" x14ac:dyDescent="0.35">
      <c r="A1652">
        <f>VLOOKUP(Health_Care[[#This Row],[Customer ID]],Table6[#All],6,0)</f>
        <v>35</v>
      </c>
      <c r="B1652">
        <f>VLOOKUP(Health_Care[[#This Row],[Customer ID]],Medical_Examinations[],2,0)</f>
        <v>28.9</v>
      </c>
      <c r="C1652">
        <f>VLOOKUP(Health_Care[[#This Row],[Customer ID]],Medical_Examinations[],4,0)</f>
        <v>5.36</v>
      </c>
      <c r="D1652" s="11">
        <f>VLOOKUP(Health_Care[[#This Row],[Customer ID]],Table6[#All],8,0)</f>
        <v>5926.85</v>
      </c>
    </row>
    <row r="1653" spans="1:4" x14ac:dyDescent="0.35">
      <c r="A1653">
        <f>VLOOKUP(Health_Care[[#This Row],[Customer ID]],Table6[#All],6,0)</f>
        <v>40</v>
      </c>
      <c r="B1653">
        <f>VLOOKUP(Health_Care[[#This Row],[Customer ID]],Medical_Examinations[],2,0)</f>
        <v>36.19</v>
      </c>
      <c r="C1653">
        <f>VLOOKUP(Health_Care[[#This Row],[Customer ID]],Medical_Examinations[],4,0)</f>
        <v>4.3</v>
      </c>
      <c r="D1653" s="11">
        <f>VLOOKUP(Health_Care[[#This Row],[Customer ID]],Table6[#All],8,0)</f>
        <v>5920.1</v>
      </c>
    </row>
    <row r="1654" spans="1:4" x14ac:dyDescent="0.35">
      <c r="A1654">
        <f>VLOOKUP(Health_Care[[#This Row],[Customer ID]],Table6[#All],6,0)</f>
        <v>40</v>
      </c>
      <c r="B1654">
        <f>VLOOKUP(Health_Care[[#This Row],[Customer ID]],Medical_Examinations[],2,0)</f>
        <v>29.6</v>
      </c>
      <c r="C1654">
        <f>VLOOKUP(Health_Care[[#This Row],[Customer ID]],Medical_Examinations[],4,0)</f>
        <v>4.09</v>
      </c>
      <c r="D1654" s="11">
        <f>VLOOKUP(Health_Care[[#This Row],[Customer ID]],Table6[#All],8,0)</f>
        <v>5910.94</v>
      </c>
    </row>
    <row r="1655" spans="1:4" x14ac:dyDescent="0.35">
      <c r="A1655">
        <f>VLOOKUP(Health_Care[[#This Row],[Customer ID]],Table6[#All],6,0)</f>
        <v>29</v>
      </c>
      <c r="B1655">
        <f>VLOOKUP(Health_Care[[#This Row],[Customer ID]],Medical_Examinations[],2,0)</f>
        <v>30.95</v>
      </c>
      <c r="C1655">
        <f>VLOOKUP(Health_Care[[#This Row],[Customer ID]],Medical_Examinations[],4,0)</f>
        <v>6.27</v>
      </c>
      <c r="D1655" s="11">
        <f>VLOOKUP(Health_Care[[#This Row],[Customer ID]],Table6[#All],8,0)</f>
        <v>5877.02</v>
      </c>
    </row>
    <row r="1656" spans="1:4" x14ac:dyDescent="0.35">
      <c r="A1656">
        <f>VLOOKUP(Health_Care[[#This Row],[Customer ID]],Table6[#All],6,0)</f>
        <v>38</v>
      </c>
      <c r="B1656">
        <f>VLOOKUP(Health_Care[[#This Row],[Customer ID]],Medical_Examinations[],2,0)</f>
        <v>19.95</v>
      </c>
      <c r="C1656">
        <f>VLOOKUP(Health_Care[[#This Row],[Customer ID]],Medical_Examinations[],4,0)</f>
        <v>5.39</v>
      </c>
      <c r="D1656" s="11">
        <f>VLOOKUP(Health_Care[[#This Row],[Customer ID]],Table6[#All],8,0)</f>
        <v>5855.9</v>
      </c>
    </row>
    <row r="1657" spans="1:4" x14ac:dyDescent="0.35">
      <c r="A1657">
        <f>VLOOKUP(Health_Care[[#This Row],[Customer ID]],Table6[#All],6,0)</f>
        <v>37</v>
      </c>
      <c r="B1657">
        <f>VLOOKUP(Health_Care[[#This Row],[Customer ID]],Medical_Examinations[],2,0)</f>
        <v>23.65</v>
      </c>
      <c r="C1657">
        <f>VLOOKUP(Health_Care[[#This Row],[Customer ID]],Medical_Examinations[],4,0)</f>
        <v>5.75</v>
      </c>
      <c r="D1657" s="11">
        <f>VLOOKUP(Health_Care[[#This Row],[Customer ID]],Table6[#All],8,0)</f>
        <v>5847.24</v>
      </c>
    </row>
    <row r="1658" spans="1:4" x14ac:dyDescent="0.35">
      <c r="A1658">
        <f>VLOOKUP(Health_Care[[#This Row],[Customer ID]],Table6[#All],6,0)</f>
        <v>35</v>
      </c>
      <c r="B1658">
        <f>VLOOKUP(Health_Care[[#This Row],[Customer ID]],Medical_Examinations[],2,0)</f>
        <v>43.34</v>
      </c>
      <c r="C1658">
        <f>VLOOKUP(Health_Care[[#This Row],[Customer ID]],Medical_Examinations[],4,0)</f>
        <v>4.91</v>
      </c>
      <c r="D1658" s="11">
        <f>VLOOKUP(Health_Care[[#This Row],[Customer ID]],Table6[#All],8,0)</f>
        <v>5846.92</v>
      </c>
    </row>
    <row r="1659" spans="1:4" x14ac:dyDescent="0.35">
      <c r="A1659">
        <f>VLOOKUP(Health_Care[[#This Row],[Customer ID]],Table6[#All],6,0)</f>
        <v>27</v>
      </c>
      <c r="B1659">
        <f>VLOOKUP(Health_Care[[#This Row],[Customer ID]],Medical_Examinations[],2,0)</f>
        <v>31.98</v>
      </c>
      <c r="C1659">
        <f>VLOOKUP(Health_Care[[#This Row],[Customer ID]],Medical_Examinations[],4,0)</f>
        <v>4.46</v>
      </c>
      <c r="D1659" s="11">
        <f>VLOOKUP(Health_Care[[#This Row],[Customer ID]],Table6[#All],8,0)</f>
        <v>5843.99</v>
      </c>
    </row>
    <row r="1660" spans="1:4" x14ac:dyDescent="0.35">
      <c r="A1660">
        <f>VLOOKUP(Health_Care[[#This Row],[Customer ID]],Table6[#All],6,0)</f>
        <v>35</v>
      </c>
      <c r="B1660">
        <f>VLOOKUP(Health_Care[[#This Row],[Customer ID]],Medical_Examinations[],2,0)</f>
        <v>35.86</v>
      </c>
      <c r="C1660">
        <f>VLOOKUP(Health_Care[[#This Row],[Customer ID]],Medical_Examinations[],4,0)</f>
        <v>6.22</v>
      </c>
      <c r="D1660" s="11">
        <f>VLOOKUP(Health_Care[[#This Row],[Customer ID]],Table6[#All],8,0)</f>
        <v>5836.52</v>
      </c>
    </row>
    <row r="1661" spans="1:4" x14ac:dyDescent="0.35">
      <c r="A1661">
        <f>VLOOKUP(Health_Care[[#This Row],[Customer ID]],Table6[#All],6,0)</f>
        <v>51</v>
      </c>
      <c r="B1661">
        <f>VLOOKUP(Health_Care[[#This Row],[Customer ID]],Medical_Examinations[],2,0)</f>
        <v>15.2</v>
      </c>
      <c r="C1661">
        <f>VLOOKUP(Health_Care[[#This Row],[Customer ID]],Medical_Examinations[],4,0)</f>
        <v>8.82</v>
      </c>
      <c r="D1661" s="11">
        <f>VLOOKUP(Health_Care[[#This Row],[Customer ID]],Table6[#All],8,0)</f>
        <v>5832.6</v>
      </c>
    </row>
    <row r="1662" spans="1:4" x14ac:dyDescent="0.35">
      <c r="A1662">
        <f>VLOOKUP(Health_Care[[#This Row],[Customer ID]],Table6[#All],6,0)</f>
        <v>20</v>
      </c>
      <c r="B1662">
        <f>VLOOKUP(Health_Care[[#This Row],[Customer ID]],Medical_Examinations[],2,0)</f>
        <v>37.200000000000003</v>
      </c>
      <c r="C1662">
        <f>VLOOKUP(Health_Care[[#This Row],[Customer ID]],Medical_Examinations[],4,0)</f>
        <v>10.14</v>
      </c>
      <c r="D1662" s="11">
        <f>VLOOKUP(Health_Care[[#This Row],[Customer ID]],Table6[#All],8,0)</f>
        <v>5816.58</v>
      </c>
    </row>
    <row r="1663" spans="1:4" x14ac:dyDescent="0.35">
      <c r="A1663">
        <f>VLOOKUP(Health_Care[[#This Row],[Customer ID]],Table6[#All],6,0)</f>
        <v>50</v>
      </c>
      <c r="B1663">
        <f>VLOOKUP(Health_Care[[#This Row],[Customer ID]],Medical_Examinations[],2,0)</f>
        <v>17.91</v>
      </c>
      <c r="C1663">
        <f>VLOOKUP(Health_Care[[#This Row],[Customer ID]],Medical_Examinations[],4,0)</f>
        <v>4.66</v>
      </c>
      <c r="D1663" s="11">
        <f>VLOOKUP(Health_Care[[#This Row],[Customer ID]],Table6[#All],8,0)</f>
        <v>5812.9</v>
      </c>
    </row>
    <row r="1664" spans="1:4" x14ac:dyDescent="0.35">
      <c r="A1664">
        <f>VLOOKUP(Health_Care[[#This Row],[Customer ID]],Table6[#All],6,0)</f>
        <v>42</v>
      </c>
      <c r="B1664">
        <f>VLOOKUP(Health_Care[[#This Row],[Customer ID]],Medical_Examinations[],2,0)</f>
        <v>20.76</v>
      </c>
      <c r="C1664">
        <f>VLOOKUP(Health_Care[[#This Row],[Customer ID]],Medical_Examinations[],4,0)</f>
        <v>6.26</v>
      </c>
      <c r="D1664" s="11">
        <f>VLOOKUP(Health_Care[[#This Row],[Customer ID]],Table6[#All],8,0)</f>
        <v>5807.06</v>
      </c>
    </row>
    <row r="1665" spans="1:4" x14ac:dyDescent="0.35">
      <c r="A1665">
        <f>VLOOKUP(Health_Care[[#This Row],[Customer ID]],Table6[#All],6,0)</f>
        <v>18</v>
      </c>
      <c r="B1665">
        <f>VLOOKUP(Health_Care[[#This Row],[Customer ID]],Medical_Examinations[],2,0)</f>
        <v>38.99</v>
      </c>
      <c r="C1665">
        <f>VLOOKUP(Health_Care[[#This Row],[Customer ID]],Medical_Examinations[],4,0)</f>
        <v>5.21</v>
      </c>
      <c r="D1665" s="11">
        <f>VLOOKUP(Health_Care[[#This Row],[Customer ID]],Table6[#All],8,0)</f>
        <v>5778.71</v>
      </c>
    </row>
    <row r="1666" spans="1:4" x14ac:dyDescent="0.35">
      <c r="A1666">
        <f>VLOOKUP(Health_Care[[#This Row],[Customer ID]],Table6[#All],6,0)</f>
        <v>39</v>
      </c>
      <c r="B1666">
        <f>VLOOKUP(Health_Care[[#This Row],[Customer ID]],Medical_Examinations[],2,0)</f>
        <v>42.655000000000001</v>
      </c>
      <c r="C1666">
        <f>VLOOKUP(Health_Care[[#This Row],[Customer ID]],Medical_Examinations[],4,0)</f>
        <v>5.94</v>
      </c>
      <c r="D1666" s="11">
        <f>VLOOKUP(Health_Care[[#This Row],[Customer ID]],Table6[#All],8,0)</f>
        <v>5757.41</v>
      </c>
    </row>
    <row r="1667" spans="1:4" x14ac:dyDescent="0.35">
      <c r="A1667">
        <f>VLOOKUP(Health_Care[[#This Row],[Customer ID]],Table6[#All],6,0)</f>
        <v>29</v>
      </c>
      <c r="B1667">
        <f>VLOOKUP(Health_Care[[#This Row],[Customer ID]],Medical_Examinations[],2,0)</f>
        <v>30.57</v>
      </c>
      <c r="C1667">
        <f>VLOOKUP(Health_Care[[#This Row],[Customer ID]],Medical_Examinations[],4,0)</f>
        <v>5.34</v>
      </c>
      <c r="D1667" s="11">
        <f>VLOOKUP(Health_Care[[#This Row],[Customer ID]],Table6[#All],8,0)</f>
        <v>5748.13</v>
      </c>
    </row>
    <row r="1668" spans="1:4" x14ac:dyDescent="0.35">
      <c r="A1668">
        <f>VLOOKUP(Health_Care[[#This Row],[Customer ID]],Table6[#All],6,0)</f>
        <v>50</v>
      </c>
      <c r="B1668">
        <f>VLOOKUP(Health_Care[[#This Row],[Customer ID]],Medical_Examinations[],2,0)</f>
        <v>17.7</v>
      </c>
      <c r="C1668">
        <f>VLOOKUP(Health_Care[[#This Row],[Customer ID]],Medical_Examinations[],4,0)</f>
        <v>6.38</v>
      </c>
      <c r="D1668" s="11">
        <f>VLOOKUP(Health_Care[[#This Row],[Customer ID]],Table6[#All],8,0)</f>
        <v>5741.67</v>
      </c>
    </row>
    <row r="1669" spans="1:4" x14ac:dyDescent="0.35">
      <c r="A1669">
        <f>VLOOKUP(Health_Care[[#This Row],[Customer ID]],Table6[#All],6,0)</f>
        <v>35</v>
      </c>
      <c r="B1669">
        <f>VLOOKUP(Health_Care[[#This Row],[Customer ID]],Medical_Examinations[],2,0)</f>
        <v>34.770000000000003</v>
      </c>
      <c r="C1669">
        <f>VLOOKUP(Health_Care[[#This Row],[Customer ID]],Medical_Examinations[],4,0)</f>
        <v>4.47</v>
      </c>
      <c r="D1669" s="11">
        <f>VLOOKUP(Health_Care[[#This Row],[Customer ID]],Table6[#All],8,0)</f>
        <v>5729.01</v>
      </c>
    </row>
    <row r="1670" spans="1:4" x14ac:dyDescent="0.35">
      <c r="A1670">
        <f>VLOOKUP(Health_Care[[#This Row],[Customer ID]],Table6[#All],6,0)</f>
        <v>51</v>
      </c>
      <c r="B1670">
        <f>VLOOKUP(Health_Care[[#This Row],[Customer ID]],Medical_Examinations[],2,0)</f>
        <v>16.88</v>
      </c>
      <c r="C1670">
        <f>VLOOKUP(Health_Care[[#This Row],[Customer ID]],Medical_Examinations[],4,0)</f>
        <v>9.9600000000000009</v>
      </c>
      <c r="D1670" s="11">
        <f>VLOOKUP(Health_Care[[#This Row],[Customer ID]],Table6[#All],8,0)</f>
        <v>5720.38</v>
      </c>
    </row>
    <row r="1671" spans="1:4" x14ac:dyDescent="0.35">
      <c r="A1671">
        <f>VLOOKUP(Health_Care[[#This Row],[Customer ID]],Table6[#All],6,0)</f>
        <v>41</v>
      </c>
      <c r="B1671">
        <f>VLOOKUP(Health_Care[[#This Row],[Customer ID]],Medical_Examinations[],2,0)</f>
        <v>40.26</v>
      </c>
      <c r="C1671">
        <f>VLOOKUP(Health_Care[[#This Row],[Customer ID]],Medical_Examinations[],4,0)</f>
        <v>9.92</v>
      </c>
      <c r="D1671" s="11">
        <f>VLOOKUP(Health_Care[[#This Row],[Customer ID]],Table6[#All],8,0)</f>
        <v>5709.16</v>
      </c>
    </row>
    <row r="1672" spans="1:4" x14ac:dyDescent="0.35">
      <c r="A1672">
        <f>VLOOKUP(Health_Care[[#This Row],[Customer ID]],Table6[#All],6,0)</f>
        <v>29</v>
      </c>
      <c r="B1672">
        <f>VLOOKUP(Health_Care[[#This Row],[Customer ID]],Medical_Examinations[],2,0)</f>
        <v>25.6</v>
      </c>
      <c r="C1672">
        <f>VLOOKUP(Health_Care[[#This Row],[Customer ID]],Medical_Examinations[],4,0)</f>
        <v>6.03</v>
      </c>
      <c r="D1672" s="11">
        <f>VLOOKUP(Health_Care[[#This Row],[Customer ID]],Table6[#All],8,0)</f>
        <v>5708.87</v>
      </c>
    </row>
    <row r="1673" spans="1:4" x14ac:dyDescent="0.35">
      <c r="A1673">
        <f>VLOOKUP(Health_Care[[#This Row],[Customer ID]],Table6[#All],6,0)</f>
        <v>41</v>
      </c>
      <c r="B1673">
        <f>VLOOKUP(Health_Care[[#This Row],[Customer ID]],Medical_Examinations[],2,0)</f>
        <v>33.549999999999997</v>
      </c>
      <c r="C1673">
        <f>VLOOKUP(Health_Care[[#This Row],[Customer ID]],Medical_Examinations[],4,0)</f>
        <v>10.9</v>
      </c>
      <c r="D1673" s="11">
        <f>VLOOKUP(Health_Care[[#This Row],[Customer ID]],Table6[#All],8,0)</f>
        <v>5699.84</v>
      </c>
    </row>
    <row r="1674" spans="1:4" x14ac:dyDescent="0.35">
      <c r="A1674">
        <f>VLOOKUP(Health_Care[[#This Row],[Customer ID]],Table6[#All],6,0)</f>
        <v>48</v>
      </c>
      <c r="B1674">
        <f>VLOOKUP(Health_Care[[#This Row],[Customer ID]],Medical_Examinations[],2,0)</f>
        <v>16.690000000000001</v>
      </c>
      <c r="C1674">
        <f>VLOOKUP(Health_Care[[#This Row],[Customer ID]],Medical_Examinations[],4,0)</f>
        <v>10.66</v>
      </c>
      <c r="D1674" s="11">
        <f>VLOOKUP(Health_Care[[#This Row],[Customer ID]],Table6[#All],8,0)</f>
        <v>5698.74</v>
      </c>
    </row>
    <row r="1675" spans="1:4" x14ac:dyDescent="0.35">
      <c r="A1675">
        <f>VLOOKUP(Health_Care[[#This Row],[Customer ID]],Table6[#All],6,0)</f>
        <v>30</v>
      </c>
      <c r="B1675">
        <f>VLOOKUP(Health_Care[[#This Row],[Customer ID]],Medical_Examinations[],2,0)</f>
        <v>19.95</v>
      </c>
      <c r="C1675">
        <f>VLOOKUP(Health_Care[[#This Row],[Customer ID]],Medical_Examinations[],4,0)</f>
        <v>4.05</v>
      </c>
      <c r="D1675" s="11">
        <f>VLOOKUP(Health_Care[[#This Row],[Customer ID]],Table6[#All],8,0)</f>
        <v>5693.43</v>
      </c>
    </row>
    <row r="1676" spans="1:4" x14ac:dyDescent="0.35">
      <c r="A1676">
        <f>VLOOKUP(Health_Care[[#This Row],[Customer ID]],Table6[#All],6,0)</f>
        <v>50</v>
      </c>
      <c r="B1676">
        <f>VLOOKUP(Health_Care[[#This Row],[Customer ID]],Medical_Examinations[],2,0)</f>
        <v>17.55</v>
      </c>
      <c r="C1676">
        <f>VLOOKUP(Health_Care[[#This Row],[Customer ID]],Medical_Examinations[],4,0)</f>
        <v>4.2300000000000004</v>
      </c>
      <c r="D1676" s="11">
        <f>VLOOKUP(Health_Care[[#This Row],[Customer ID]],Table6[#All],8,0)</f>
        <v>5690.79</v>
      </c>
    </row>
    <row r="1677" spans="1:4" x14ac:dyDescent="0.35">
      <c r="A1677">
        <f>VLOOKUP(Health_Care[[#This Row],[Customer ID]],Table6[#All],6,0)</f>
        <v>38</v>
      </c>
      <c r="B1677">
        <f>VLOOKUP(Health_Care[[#This Row],[Customer ID]],Medical_Examinations[],2,0)</f>
        <v>22.01</v>
      </c>
      <c r="C1677">
        <f>VLOOKUP(Health_Care[[#This Row],[Customer ID]],Medical_Examinations[],4,0)</f>
        <v>5.01</v>
      </c>
      <c r="D1677" s="11">
        <f>VLOOKUP(Health_Care[[#This Row],[Customer ID]],Table6[#All],8,0)</f>
        <v>5679.13</v>
      </c>
    </row>
    <row r="1678" spans="1:4" x14ac:dyDescent="0.35">
      <c r="A1678">
        <f>VLOOKUP(Health_Care[[#This Row],[Customer ID]],Table6[#All],6,0)</f>
        <v>39</v>
      </c>
      <c r="B1678">
        <f>VLOOKUP(Health_Care[[#This Row],[Customer ID]],Medical_Examinations[],2,0)</f>
        <v>41.8</v>
      </c>
      <c r="C1678">
        <f>VLOOKUP(Health_Care[[#This Row],[Customer ID]],Medical_Examinations[],4,0)</f>
        <v>5.82</v>
      </c>
      <c r="D1678" s="11">
        <f>VLOOKUP(Health_Care[[#This Row],[Customer ID]],Table6[#All],8,0)</f>
        <v>5662.23</v>
      </c>
    </row>
    <row r="1679" spans="1:4" x14ac:dyDescent="0.35">
      <c r="A1679">
        <f>VLOOKUP(Health_Care[[#This Row],[Customer ID]],Table6[#All],6,0)</f>
        <v>44</v>
      </c>
      <c r="B1679">
        <f>VLOOKUP(Health_Care[[#This Row],[Customer ID]],Medical_Examinations[],2,0)</f>
        <v>19.170000000000002</v>
      </c>
      <c r="C1679">
        <f>VLOOKUP(Health_Care[[#This Row],[Customer ID]],Medical_Examinations[],4,0)</f>
        <v>7.94</v>
      </c>
      <c r="D1679" s="11">
        <f>VLOOKUP(Health_Care[[#This Row],[Customer ID]],Table6[#All],8,0)</f>
        <v>5650.14</v>
      </c>
    </row>
    <row r="1680" spans="1:4" x14ac:dyDescent="0.35">
      <c r="A1680">
        <f>VLOOKUP(Health_Care[[#This Row],[Customer ID]],Table6[#All],6,0)</f>
        <v>40</v>
      </c>
      <c r="B1680">
        <f>VLOOKUP(Health_Care[[#This Row],[Customer ID]],Medical_Examinations[],2,0)</f>
        <v>32.799999999999997</v>
      </c>
      <c r="C1680">
        <f>VLOOKUP(Health_Care[[#This Row],[Customer ID]],Medical_Examinations[],4,0)</f>
        <v>6.16</v>
      </c>
      <c r="D1680" s="11">
        <f>VLOOKUP(Health_Care[[#This Row],[Customer ID]],Table6[#All],8,0)</f>
        <v>5649.72</v>
      </c>
    </row>
    <row r="1681" spans="1:4" x14ac:dyDescent="0.35">
      <c r="A1681">
        <f>VLOOKUP(Health_Care[[#This Row],[Customer ID]],Table6[#All],6,0)</f>
        <v>35</v>
      </c>
      <c r="B1681">
        <f>VLOOKUP(Health_Care[[#This Row],[Customer ID]],Medical_Examinations[],2,0)</f>
        <v>35.814999999999998</v>
      </c>
      <c r="C1681">
        <f>VLOOKUP(Health_Care[[#This Row],[Customer ID]],Medical_Examinations[],4,0)</f>
        <v>4.1500000000000004</v>
      </c>
      <c r="D1681" s="11">
        <f>VLOOKUP(Health_Care[[#This Row],[Customer ID]],Table6[#All],8,0)</f>
        <v>5630.46</v>
      </c>
    </row>
    <row r="1682" spans="1:4" x14ac:dyDescent="0.35">
      <c r="A1682">
        <f>VLOOKUP(Health_Care[[#This Row],[Customer ID]],Table6[#All],6,0)</f>
        <v>28</v>
      </c>
      <c r="B1682">
        <f>VLOOKUP(Health_Care[[#This Row],[Customer ID]],Medical_Examinations[],2,0)</f>
        <v>24.3</v>
      </c>
      <c r="C1682">
        <f>VLOOKUP(Health_Care[[#This Row],[Customer ID]],Medical_Examinations[],4,0)</f>
        <v>6.23</v>
      </c>
      <c r="D1682" s="11">
        <f>VLOOKUP(Health_Care[[#This Row],[Customer ID]],Table6[#All],8,0)</f>
        <v>5615.37</v>
      </c>
    </row>
    <row r="1683" spans="1:4" x14ac:dyDescent="0.35">
      <c r="A1683">
        <f>VLOOKUP(Health_Care[[#This Row],[Customer ID]],Table6[#All],6,0)</f>
        <v>44</v>
      </c>
      <c r="B1683">
        <f>VLOOKUP(Health_Care[[#This Row],[Customer ID]],Medical_Examinations[],2,0)</f>
        <v>19.059999999999999</v>
      </c>
      <c r="C1683">
        <f>VLOOKUP(Health_Care[[#This Row],[Customer ID]],Medical_Examinations[],4,0)</f>
        <v>7.41</v>
      </c>
      <c r="D1683" s="11">
        <f>VLOOKUP(Health_Care[[#This Row],[Customer ID]],Table6[#All],8,0)</f>
        <v>5612.83</v>
      </c>
    </row>
    <row r="1684" spans="1:4" x14ac:dyDescent="0.35">
      <c r="A1684">
        <f>VLOOKUP(Health_Care[[#This Row],[Customer ID]],Table6[#All],6,0)</f>
        <v>34</v>
      </c>
      <c r="B1684">
        <f>VLOOKUP(Health_Care[[#This Row],[Customer ID]],Medical_Examinations[],2,0)</f>
        <v>33.25</v>
      </c>
      <c r="C1684">
        <f>VLOOKUP(Health_Care[[#This Row],[Customer ID]],Medical_Examinations[],4,0)</f>
        <v>5.62</v>
      </c>
      <c r="D1684" s="11">
        <f>VLOOKUP(Health_Care[[#This Row],[Customer ID]],Table6[#All],8,0)</f>
        <v>5594.85</v>
      </c>
    </row>
    <row r="1685" spans="1:4" x14ac:dyDescent="0.35">
      <c r="A1685">
        <f>VLOOKUP(Health_Care[[#This Row],[Customer ID]],Table6[#All],6,0)</f>
        <v>39</v>
      </c>
      <c r="B1685">
        <f>VLOOKUP(Health_Care[[#This Row],[Customer ID]],Medical_Examinations[],2,0)</f>
        <v>21.37</v>
      </c>
      <c r="C1685">
        <f>VLOOKUP(Health_Care[[#This Row],[Customer ID]],Medical_Examinations[],4,0)</f>
        <v>4.54</v>
      </c>
      <c r="D1685" s="11">
        <f>VLOOKUP(Health_Care[[#This Row],[Customer ID]],Table6[#All],8,0)</f>
        <v>5587.59</v>
      </c>
    </row>
    <row r="1686" spans="1:4" x14ac:dyDescent="0.35">
      <c r="A1686">
        <f>VLOOKUP(Health_Care[[#This Row],[Customer ID]],Table6[#All],6,0)</f>
        <v>36</v>
      </c>
      <c r="B1686">
        <f>VLOOKUP(Health_Care[[#This Row],[Customer ID]],Medical_Examinations[],2,0)</f>
        <v>34.43</v>
      </c>
      <c r="C1686">
        <f>VLOOKUP(Health_Care[[#This Row],[Customer ID]],Medical_Examinations[],4,0)</f>
        <v>8.6199999999999992</v>
      </c>
      <c r="D1686" s="11">
        <f>VLOOKUP(Health_Care[[#This Row],[Customer ID]],Table6[#All],8,0)</f>
        <v>5584.31</v>
      </c>
    </row>
    <row r="1687" spans="1:4" x14ac:dyDescent="0.35">
      <c r="A1687">
        <f>VLOOKUP(Health_Care[[#This Row],[Customer ID]],Table6[#All],6,0)</f>
        <v>37</v>
      </c>
      <c r="B1687">
        <f>VLOOKUP(Health_Care[[#This Row],[Customer ID]],Medical_Examinations[],2,0)</f>
        <v>20.86</v>
      </c>
      <c r="C1687">
        <f>VLOOKUP(Health_Care[[#This Row],[Customer ID]],Medical_Examinations[],4,0)</f>
        <v>4.3600000000000003</v>
      </c>
      <c r="D1687" s="11">
        <f>VLOOKUP(Health_Care[[#This Row],[Customer ID]],Table6[#All],8,0)</f>
        <v>5582.95</v>
      </c>
    </row>
    <row r="1688" spans="1:4" x14ac:dyDescent="0.35">
      <c r="A1688">
        <f>VLOOKUP(Health_Care[[#This Row],[Customer ID]],Table6[#All],6,0)</f>
        <v>48</v>
      </c>
      <c r="B1688">
        <f>VLOOKUP(Health_Care[[#This Row],[Customer ID]],Medical_Examinations[],2,0)</f>
        <v>18.34</v>
      </c>
      <c r="C1688">
        <f>VLOOKUP(Health_Care[[#This Row],[Customer ID]],Medical_Examinations[],4,0)</f>
        <v>10.01</v>
      </c>
      <c r="D1688" s="11">
        <f>VLOOKUP(Health_Care[[#This Row],[Customer ID]],Table6[#All],8,0)</f>
        <v>5576.35</v>
      </c>
    </row>
    <row r="1689" spans="1:4" x14ac:dyDescent="0.35">
      <c r="A1689">
        <f>VLOOKUP(Health_Care[[#This Row],[Customer ID]],Table6[#All],6,0)</f>
        <v>23</v>
      </c>
      <c r="B1689">
        <f>VLOOKUP(Health_Care[[#This Row],[Customer ID]],Medical_Examinations[],2,0)</f>
        <v>34.15</v>
      </c>
      <c r="C1689">
        <f>VLOOKUP(Health_Care[[#This Row],[Customer ID]],Medical_Examinations[],4,0)</f>
        <v>5.42</v>
      </c>
      <c r="D1689" s="11">
        <f>VLOOKUP(Health_Care[[#This Row],[Customer ID]],Table6[#All],8,0)</f>
        <v>5552.61</v>
      </c>
    </row>
    <row r="1690" spans="1:4" x14ac:dyDescent="0.35">
      <c r="A1690">
        <f>VLOOKUP(Health_Care[[#This Row],[Customer ID]],Table6[#All],6,0)</f>
        <v>42</v>
      </c>
      <c r="B1690">
        <f>VLOOKUP(Health_Care[[#This Row],[Customer ID]],Medical_Examinations[],2,0)</f>
        <v>18.350000000000001</v>
      </c>
      <c r="C1690">
        <f>VLOOKUP(Health_Care[[#This Row],[Customer ID]],Medical_Examinations[],4,0)</f>
        <v>5.12</v>
      </c>
      <c r="D1690" s="11">
        <f>VLOOKUP(Health_Care[[#This Row],[Customer ID]],Table6[#All],8,0)</f>
        <v>5540.35</v>
      </c>
    </row>
    <row r="1691" spans="1:4" x14ac:dyDescent="0.35">
      <c r="A1691">
        <f>VLOOKUP(Health_Care[[#This Row],[Customer ID]],Table6[#All],6,0)</f>
        <v>41</v>
      </c>
      <c r="B1691">
        <f>VLOOKUP(Health_Care[[#This Row],[Customer ID]],Medical_Examinations[],2,0)</f>
        <v>22.13</v>
      </c>
      <c r="C1691">
        <f>VLOOKUP(Health_Care[[#This Row],[Customer ID]],Medical_Examinations[],4,0)</f>
        <v>9.1999999999999993</v>
      </c>
      <c r="D1691" s="11">
        <f>VLOOKUP(Health_Care[[#This Row],[Customer ID]],Table6[#All],8,0)</f>
        <v>5539.4</v>
      </c>
    </row>
    <row r="1692" spans="1:4" x14ac:dyDescent="0.35">
      <c r="A1692">
        <f>VLOOKUP(Health_Care[[#This Row],[Customer ID]],Table6[#All],6,0)</f>
        <v>34</v>
      </c>
      <c r="B1692">
        <f>VLOOKUP(Health_Care[[#This Row],[Customer ID]],Medical_Examinations[],2,0)</f>
        <v>22.51</v>
      </c>
      <c r="C1692">
        <f>VLOOKUP(Health_Care[[#This Row],[Customer ID]],Medical_Examinations[],4,0)</f>
        <v>6.08</v>
      </c>
      <c r="D1692" s="11">
        <f>VLOOKUP(Health_Care[[#This Row],[Customer ID]],Table6[#All],8,0)</f>
        <v>5503.36</v>
      </c>
    </row>
    <row r="1693" spans="1:4" x14ac:dyDescent="0.35">
      <c r="A1693">
        <f>VLOOKUP(Health_Care[[#This Row],[Customer ID]],Table6[#All],6,0)</f>
        <v>38</v>
      </c>
      <c r="B1693">
        <f>VLOOKUP(Health_Care[[#This Row],[Customer ID]],Medical_Examinations[],2,0)</f>
        <v>31</v>
      </c>
      <c r="C1693">
        <f>VLOOKUP(Health_Care[[#This Row],[Customer ID]],Medical_Examinations[],4,0)</f>
        <v>4.7699999999999996</v>
      </c>
      <c r="D1693" s="11">
        <f>VLOOKUP(Health_Care[[#This Row],[Customer ID]],Table6[#All],8,0)</f>
        <v>5488.26</v>
      </c>
    </row>
    <row r="1694" spans="1:4" x14ac:dyDescent="0.35">
      <c r="A1694">
        <f>VLOOKUP(Health_Care[[#This Row],[Customer ID]],Table6[#All],6,0)</f>
        <v>38</v>
      </c>
      <c r="B1694">
        <f>VLOOKUP(Health_Care[[#This Row],[Customer ID]],Medical_Examinations[],2,0)</f>
        <v>28.27</v>
      </c>
      <c r="C1694">
        <f>VLOOKUP(Health_Care[[#This Row],[Customer ID]],Medical_Examinations[],4,0)</f>
        <v>4.62</v>
      </c>
      <c r="D1694" s="11">
        <f>VLOOKUP(Health_Care[[#This Row],[Customer ID]],Table6[#All],8,0)</f>
        <v>5484.47</v>
      </c>
    </row>
    <row r="1695" spans="1:4" x14ac:dyDescent="0.35">
      <c r="A1695">
        <f>VLOOKUP(Health_Care[[#This Row],[Customer ID]],Table6[#All],6,0)</f>
        <v>36</v>
      </c>
      <c r="B1695">
        <f>VLOOKUP(Health_Care[[#This Row],[Customer ID]],Medical_Examinations[],2,0)</f>
        <v>29.92</v>
      </c>
      <c r="C1695">
        <f>VLOOKUP(Health_Care[[#This Row],[Customer ID]],Medical_Examinations[],4,0)</f>
        <v>9.07</v>
      </c>
      <c r="D1695" s="11">
        <f>VLOOKUP(Health_Care[[#This Row],[Customer ID]],Table6[#All],8,0)</f>
        <v>5478.04</v>
      </c>
    </row>
    <row r="1696" spans="1:4" x14ac:dyDescent="0.35">
      <c r="A1696">
        <f>VLOOKUP(Health_Care[[#This Row],[Customer ID]],Table6[#All],6,0)</f>
        <v>36</v>
      </c>
      <c r="B1696">
        <f>VLOOKUP(Health_Care[[#This Row],[Customer ID]],Medical_Examinations[],2,0)</f>
        <v>25.9</v>
      </c>
      <c r="C1696">
        <f>VLOOKUP(Health_Care[[#This Row],[Customer ID]],Medical_Examinations[],4,0)</f>
        <v>9.1199999999999992</v>
      </c>
      <c r="D1696" s="11">
        <f>VLOOKUP(Health_Care[[#This Row],[Customer ID]],Table6[#All],8,0)</f>
        <v>5472.45</v>
      </c>
    </row>
    <row r="1697" spans="1:4" x14ac:dyDescent="0.35">
      <c r="A1697">
        <f>VLOOKUP(Health_Care[[#This Row],[Customer ID]],Table6[#All],6,0)</f>
        <v>36</v>
      </c>
      <c r="B1697">
        <f>VLOOKUP(Health_Care[[#This Row],[Customer ID]],Medical_Examinations[],2,0)</f>
        <v>27.74</v>
      </c>
      <c r="C1697">
        <f>VLOOKUP(Health_Care[[#This Row],[Customer ID]],Medical_Examinations[],4,0)</f>
        <v>7.32</v>
      </c>
      <c r="D1697" s="11">
        <f>VLOOKUP(Health_Care[[#This Row],[Customer ID]],Table6[#All],8,0)</f>
        <v>5469.01</v>
      </c>
    </row>
    <row r="1698" spans="1:4" x14ac:dyDescent="0.35">
      <c r="A1698">
        <f>VLOOKUP(Health_Care[[#This Row],[Customer ID]],Table6[#All],6,0)</f>
        <v>49</v>
      </c>
      <c r="B1698">
        <f>VLOOKUP(Health_Care[[#This Row],[Customer ID]],Medical_Examinations[],2,0)</f>
        <v>17.260000000000002</v>
      </c>
      <c r="C1698">
        <f>VLOOKUP(Health_Care[[#This Row],[Customer ID]],Medical_Examinations[],4,0)</f>
        <v>11.73</v>
      </c>
      <c r="D1698" s="11">
        <f>VLOOKUP(Health_Care[[#This Row],[Customer ID]],Table6[#All],8,0)</f>
        <v>5466.88</v>
      </c>
    </row>
    <row r="1699" spans="1:4" x14ac:dyDescent="0.35">
      <c r="A1699">
        <f>VLOOKUP(Health_Care[[#This Row],[Customer ID]],Table6[#All],6,0)</f>
        <v>36</v>
      </c>
      <c r="B1699">
        <f>VLOOKUP(Health_Care[[#This Row],[Customer ID]],Medical_Examinations[],2,0)</f>
        <v>19.855</v>
      </c>
      <c r="C1699">
        <f>VLOOKUP(Health_Care[[#This Row],[Customer ID]],Medical_Examinations[],4,0)</f>
        <v>6.64</v>
      </c>
      <c r="D1699" s="11">
        <f>VLOOKUP(Health_Care[[#This Row],[Customer ID]],Table6[#All],8,0)</f>
        <v>5458.05</v>
      </c>
    </row>
    <row r="1700" spans="1:4" x14ac:dyDescent="0.35">
      <c r="A1700">
        <f>VLOOKUP(Health_Care[[#This Row],[Customer ID]],Table6[#All],6,0)</f>
        <v>40</v>
      </c>
      <c r="B1700">
        <f>VLOOKUP(Health_Care[[#This Row],[Customer ID]],Medical_Examinations[],2,0)</f>
        <v>41.69</v>
      </c>
      <c r="C1700">
        <f>VLOOKUP(Health_Care[[#This Row],[Customer ID]],Medical_Examinations[],4,0)</f>
        <v>5.78</v>
      </c>
      <c r="D1700" s="11">
        <f>VLOOKUP(Health_Care[[#This Row],[Customer ID]],Table6[#All],8,0)</f>
        <v>5438.75</v>
      </c>
    </row>
    <row r="1701" spans="1:4" x14ac:dyDescent="0.35">
      <c r="A1701">
        <f>VLOOKUP(Health_Care[[#This Row],[Customer ID]],Table6[#All],6,0)</f>
        <v>45</v>
      </c>
      <c r="B1701">
        <f>VLOOKUP(Health_Care[[#This Row],[Customer ID]],Medical_Examinations[],2,0)</f>
        <v>16.12</v>
      </c>
      <c r="C1701">
        <f>VLOOKUP(Health_Care[[#This Row],[Customer ID]],Medical_Examinations[],4,0)</f>
        <v>10.45</v>
      </c>
      <c r="D1701" s="11">
        <f>VLOOKUP(Health_Care[[#This Row],[Customer ID]],Table6[#All],8,0)</f>
        <v>5428.98</v>
      </c>
    </row>
    <row r="1702" spans="1:4" x14ac:dyDescent="0.35">
      <c r="A1702">
        <f>VLOOKUP(Health_Care[[#This Row],[Customer ID]],Table6[#All],6,0)</f>
        <v>30</v>
      </c>
      <c r="B1702">
        <f>VLOOKUP(Health_Care[[#This Row],[Customer ID]],Medical_Examinations[],2,0)</f>
        <v>37.43</v>
      </c>
      <c r="C1702">
        <f>VLOOKUP(Health_Care[[#This Row],[Customer ID]],Medical_Examinations[],4,0)</f>
        <v>4.5199999999999996</v>
      </c>
      <c r="D1702" s="11">
        <f>VLOOKUP(Health_Care[[#This Row],[Customer ID]],Table6[#All],8,0)</f>
        <v>5428.73</v>
      </c>
    </row>
    <row r="1703" spans="1:4" x14ac:dyDescent="0.35">
      <c r="A1703">
        <f>VLOOKUP(Health_Care[[#This Row],[Customer ID]],Table6[#All],6,0)</f>
        <v>31</v>
      </c>
      <c r="B1703">
        <f>VLOOKUP(Health_Care[[#This Row],[Customer ID]],Medical_Examinations[],2,0)</f>
        <v>31.065000000000001</v>
      </c>
      <c r="C1703">
        <f>VLOOKUP(Health_Care[[#This Row],[Customer ID]],Medical_Examinations[],4,0)</f>
        <v>5.71</v>
      </c>
      <c r="D1703" s="11">
        <f>VLOOKUP(Health_Care[[#This Row],[Customer ID]],Table6[#All],8,0)</f>
        <v>5425.02</v>
      </c>
    </row>
    <row r="1704" spans="1:4" x14ac:dyDescent="0.35">
      <c r="A1704">
        <f>VLOOKUP(Health_Care[[#This Row],[Customer ID]],Table6[#All],6,0)</f>
        <v>40</v>
      </c>
      <c r="B1704">
        <f>VLOOKUP(Health_Care[[#This Row],[Customer ID]],Medical_Examinations[],2,0)</f>
        <v>25.08</v>
      </c>
      <c r="C1704">
        <f>VLOOKUP(Health_Care[[#This Row],[Customer ID]],Medical_Examinations[],4,0)</f>
        <v>4.7699999999999996</v>
      </c>
      <c r="D1704" s="11">
        <f>VLOOKUP(Health_Care[[#This Row],[Customer ID]],Table6[#All],8,0)</f>
        <v>5415.66</v>
      </c>
    </row>
    <row r="1705" spans="1:4" x14ac:dyDescent="0.35">
      <c r="A1705">
        <f>VLOOKUP(Health_Care[[#This Row],[Customer ID]],Table6[#All],6,0)</f>
        <v>47</v>
      </c>
      <c r="B1705">
        <f>VLOOKUP(Health_Care[[#This Row],[Customer ID]],Medical_Examinations[],2,0)</f>
        <v>15.2</v>
      </c>
      <c r="C1705">
        <f>VLOOKUP(Health_Care[[#This Row],[Customer ID]],Medical_Examinations[],4,0)</f>
        <v>7.81</v>
      </c>
      <c r="D1705" s="11">
        <f>VLOOKUP(Health_Care[[#This Row],[Customer ID]],Table6[#All],8,0)</f>
        <v>5411.99</v>
      </c>
    </row>
    <row r="1706" spans="1:4" x14ac:dyDescent="0.35">
      <c r="A1706">
        <f>VLOOKUP(Health_Care[[#This Row],[Customer ID]],Table6[#All],6,0)</f>
        <v>37</v>
      </c>
      <c r="B1706">
        <f>VLOOKUP(Health_Care[[#This Row],[Customer ID]],Medical_Examinations[],2,0)</f>
        <v>22.34</v>
      </c>
      <c r="C1706">
        <f>VLOOKUP(Health_Care[[#This Row],[Customer ID]],Medical_Examinations[],4,0)</f>
        <v>5.19</v>
      </c>
      <c r="D1706" s="11">
        <f>VLOOKUP(Health_Care[[#This Row],[Customer ID]],Table6[#All],8,0)</f>
        <v>5402.89</v>
      </c>
    </row>
    <row r="1707" spans="1:4" x14ac:dyDescent="0.35">
      <c r="A1707">
        <f>VLOOKUP(Health_Care[[#This Row],[Customer ID]],Table6[#All],6,0)</f>
        <v>38</v>
      </c>
      <c r="B1707">
        <f>VLOOKUP(Health_Care[[#This Row],[Customer ID]],Medical_Examinations[],2,0)</f>
        <v>40.15</v>
      </c>
      <c r="C1707">
        <f>VLOOKUP(Health_Care[[#This Row],[Customer ID]],Medical_Examinations[],4,0)</f>
        <v>5.93</v>
      </c>
      <c r="D1707" s="11">
        <f>VLOOKUP(Health_Care[[#This Row],[Customer ID]],Table6[#All],8,0)</f>
        <v>5400.98</v>
      </c>
    </row>
    <row r="1708" spans="1:4" x14ac:dyDescent="0.35">
      <c r="A1708">
        <f>VLOOKUP(Health_Care[[#This Row],[Customer ID]],Table6[#All],6,0)</f>
        <v>38</v>
      </c>
      <c r="B1708">
        <f>VLOOKUP(Health_Care[[#This Row],[Customer ID]],Medical_Examinations[],2,0)</f>
        <v>37.729999999999997</v>
      </c>
      <c r="C1708">
        <f>VLOOKUP(Health_Care[[#This Row],[Customer ID]],Medical_Examinations[],4,0)</f>
        <v>6.29</v>
      </c>
      <c r="D1708" s="11">
        <f>VLOOKUP(Health_Care[[#This Row],[Customer ID]],Table6[#All],8,0)</f>
        <v>5397.62</v>
      </c>
    </row>
    <row r="1709" spans="1:4" x14ac:dyDescent="0.35">
      <c r="A1709">
        <f>VLOOKUP(Health_Care[[#This Row],[Customer ID]],Table6[#All],6,0)</f>
        <v>33</v>
      </c>
      <c r="B1709">
        <f>VLOOKUP(Health_Care[[#This Row],[Customer ID]],Medical_Examinations[],2,0)</f>
        <v>25.35</v>
      </c>
      <c r="C1709">
        <f>VLOOKUP(Health_Care[[#This Row],[Customer ID]],Medical_Examinations[],4,0)</f>
        <v>4.9000000000000004</v>
      </c>
      <c r="D1709" s="11">
        <f>VLOOKUP(Health_Care[[#This Row],[Customer ID]],Table6[#All],8,0)</f>
        <v>5396.44</v>
      </c>
    </row>
    <row r="1710" spans="1:4" x14ac:dyDescent="0.35">
      <c r="A1710">
        <f>VLOOKUP(Health_Care[[#This Row],[Customer ID]],Table6[#All],6,0)</f>
        <v>34</v>
      </c>
      <c r="B1710">
        <f>VLOOKUP(Health_Care[[#This Row],[Customer ID]],Medical_Examinations[],2,0)</f>
        <v>26.41</v>
      </c>
      <c r="C1710">
        <f>VLOOKUP(Health_Care[[#This Row],[Customer ID]],Medical_Examinations[],4,0)</f>
        <v>5.07</v>
      </c>
      <c r="D1710" s="11">
        <f>VLOOKUP(Health_Care[[#This Row],[Customer ID]],Table6[#All],8,0)</f>
        <v>5385.34</v>
      </c>
    </row>
    <row r="1711" spans="1:4" x14ac:dyDescent="0.35">
      <c r="A1711">
        <f>VLOOKUP(Health_Care[[#This Row],[Customer ID]],Table6[#All],6,0)</f>
        <v>39</v>
      </c>
      <c r="B1711">
        <f>VLOOKUP(Health_Care[[#This Row],[Customer ID]],Medical_Examinations[],2,0)</f>
        <v>27.6</v>
      </c>
      <c r="C1711">
        <f>VLOOKUP(Health_Care[[#This Row],[Customer ID]],Medical_Examinations[],4,0)</f>
        <v>5.33</v>
      </c>
      <c r="D1711" s="11">
        <f>VLOOKUP(Health_Care[[#This Row],[Customer ID]],Table6[#All],8,0)</f>
        <v>5383.54</v>
      </c>
    </row>
    <row r="1712" spans="1:4" x14ac:dyDescent="0.35">
      <c r="A1712">
        <f>VLOOKUP(Health_Care[[#This Row],[Customer ID]],Table6[#All],6,0)</f>
        <v>36</v>
      </c>
      <c r="B1712">
        <f>VLOOKUP(Health_Care[[#This Row],[Customer ID]],Medical_Examinations[],2,0)</f>
        <v>33.82</v>
      </c>
      <c r="C1712">
        <f>VLOOKUP(Health_Care[[#This Row],[Customer ID]],Medical_Examinations[],4,0)</f>
        <v>8.93</v>
      </c>
      <c r="D1712" s="11">
        <f>VLOOKUP(Health_Care[[#This Row],[Customer ID]],Table6[#All],8,0)</f>
        <v>5377.46</v>
      </c>
    </row>
    <row r="1713" spans="1:4" x14ac:dyDescent="0.35">
      <c r="A1713">
        <f>VLOOKUP(Health_Care[[#This Row],[Customer ID]],Table6[#All],6,0)</f>
        <v>33</v>
      </c>
      <c r="B1713">
        <f>VLOOKUP(Health_Care[[#This Row],[Customer ID]],Medical_Examinations[],2,0)</f>
        <v>32.9</v>
      </c>
      <c r="C1713">
        <f>VLOOKUP(Health_Care[[#This Row],[Customer ID]],Medical_Examinations[],4,0)</f>
        <v>4.3499999999999996</v>
      </c>
      <c r="D1713" s="11">
        <f>VLOOKUP(Health_Care[[#This Row],[Customer ID]],Table6[#All],8,0)</f>
        <v>5375.04</v>
      </c>
    </row>
    <row r="1714" spans="1:4" x14ac:dyDescent="0.35">
      <c r="A1714">
        <f>VLOOKUP(Health_Care[[#This Row],[Customer ID]],Table6[#All],6,0)</f>
        <v>37</v>
      </c>
      <c r="B1714">
        <f>VLOOKUP(Health_Care[[#This Row],[Customer ID]],Medical_Examinations[],2,0)</f>
        <v>30.875</v>
      </c>
      <c r="C1714">
        <f>VLOOKUP(Health_Care[[#This Row],[Customer ID]],Medical_Examinations[],4,0)</f>
        <v>9.5399999999999991</v>
      </c>
      <c r="D1714" s="11">
        <f>VLOOKUP(Health_Care[[#This Row],[Customer ID]],Table6[#All],8,0)</f>
        <v>5373.36</v>
      </c>
    </row>
    <row r="1715" spans="1:4" x14ac:dyDescent="0.35">
      <c r="A1715">
        <f>VLOOKUP(Health_Care[[#This Row],[Customer ID]],Table6[#All],6,0)</f>
        <v>28</v>
      </c>
      <c r="B1715">
        <f>VLOOKUP(Health_Care[[#This Row],[Customer ID]],Medical_Examinations[],2,0)</f>
        <v>32.64</v>
      </c>
      <c r="C1715">
        <f>VLOOKUP(Health_Care[[#This Row],[Customer ID]],Medical_Examinations[],4,0)</f>
        <v>5.91</v>
      </c>
      <c r="D1715" s="11">
        <f>VLOOKUP(Health_Care[[#This Row],[Customer ID]],Table6[#All],8,0)</f>
        <v>5364.66</v>
      </c>
    </row>
    <row r="1716" spans="1:4" x14ac:dyDescent="0.35">
      <c r="A1716">
        <f>VLOOKUP(Health_Care[[#This Row],[Customer ID]],Table6[#All],6,0)</f>
        <v>33</v>
      </c>
      <c r="B1716">
        <f>VLOOKUP(Health_Care[[#This Row],[Customer ID]],Medical_Examinations[],2,0)</f>
        <v>22.135000000000002</v>
      </c>
      <c r="C1716">
        <f>VLOOKUP(Health_Care[[#This Row],[Customer ID]],Medical_Examinations[],4,0)</f>
        <v>5.0999999999999996</v>
      </c>
      <c r="D1716" s="11">
        <f>VLOOKUP(Health_Care[[#This Row],[Customer ID]],Table6[#All],8,0)</f>
        <v>5354.07</v>
      </c>
    </row>
    <row r="1717" spans="1:4" x14ac:dyDescent="0.35">
      <c r="A1717">
        <f>VLOOKUP(Health_Care[[#This Row],[Customer ID]],Table6[#All],6,0)</f>
        <v>50</v>
      </c>
      <c r="B1717">
        <f>VLOOKUP(Health_Care[[#This Row],[Customer ID]],Medical_Examinations[],2,0)</f>
        <v>16.53</v>
      </c>
      <c r="C1717">
        <f>VLOOKUP(Health_Care[[#This Row],[Customer ID]],Medical_Examinations[],4,0)</f>
        <v>5.08</v>
      </c>
      <c r="D1717" s="11">
        <f>VLOOKUP(Health_Care[[#This Row],[Customer ID]],Table6[#All],8,0)</f>
        <v>5344.81</v>
      </c>
    </row>
    <row r="1718" spans="1:4" x14ac:dyDescent="0.35">
      <c r="A1718">
        <f>VLOOKUP(Health_Care[[#This Row],[Customer ID]],Table6[#All],6,0)</f>
        <v>31</v>
      </c>
      <c r="B1718">
        <f>VLOOKUP(Health_Care[[#This Row],[Customer ID]],Medical_Examinations[],2,0)</f>
        <v>32.774999999999999</v>
      </c>
      <c r="C1718">
        <f>VLOOKUP(Health_Care[[#This Row],[Customer ID]],Medical_Examinations[],4,0)</f>
        <v>4.75</v>
      </c>
      <c r="D1718" s="11">
        <f>VLOOKUP(Health_Care[[#This Row],[Customer ID]],Table6[#All],8,0)</f>
        <v>5327.4</v>
      </c>
    </row>
    <row r="1719" spans="1:4" x14ac:dyDescent="0.35">
      <c r="A1719">
        <f>VLOOKUP(Health_Care[[#This Row],[Customer ID]],Table6[#All],6,0)</f>
        <v>30</v>
      </c>
      <c r="B1719">
        <f>VLOOKUP(Health_Care[[#This Row],[Customer ID]],Medical_Examinations[],2,0)</f>
        <v>30.9</v>
      </c>
      <c r="C1719">
        <f>VLOOKUP(Health_Care[[#This Row],[Customer ID]],Medical_Examinations[],4,0)</f>
        <v>6.05</v>
      </c>
      <c r="D1719" s="11">
        <f>VLOOKUP(Health_Care[[#This Row],[Customer ID]],Table6[#All],8,0)</f>
        <v>5325.65</v>
      </c>
    </row>
    <row r="1720" spans="1:4" x14ac:dyDescent="0.35">
      <c r="A1720">
        <f>VLOOKUP(Health_Care[[#This Row],[Customer ID]],Table6[#All],6,0)</f>
        <v>48</v>
      </c>
      <c r="B1720">
        <f>VLOOKUP(Health_Care[[#This Row],[Customer ID]],Medical_Examinations[],2,0)</f>
        <v>15.58</v>
      </c>
      <c r="C1720">
        <f>VLOOKUP(Health_Care[[#This Row],[Customer ID]],Medical_Examinations[],4,0)</f>
        <v>11.56</v>
      </c>
      <c r="D1720" s="11">
        <f>VLOOKUP(Health_Care[[#This Row],[Customer ID]],Table6[#All],8,0)</f>
        <v>5322.24</v>
      </c>
    </row>
    <row r="1721" spans="1:4" x14ac:dyDescent="0.35">
      <c r="A1721">
        <f>VLOOKUP(Health_Care[[#This Row],[Customer ID]],Table6[#All],6,0)</f>
        <v>28</v>
      </c>
      <c r="B1721">
        <f>VLOOKUP(Health_Care[[#This Row],[Customer ID]],Medical_Examinations[],2,0)</f>
        <v>26.315000000000001</v>
      </c>
      <c r="C1721">
        <f>VLOOKUP(Health_Care[[#This Row],[Customer ID]],Medical_Examinations[],4,0)</f>
        <v>5.76</v>
      </c>
      <c r="D1721" s="11">
        <f>VLOOKUP(Health_Care[[#This Row],[Customer ID]],Table6[#All],8,0)</f>
        <v>5312.17</v>
      </c>
    </row>
    <row r="1722" spans="1:4" x14ac:dyDescent="0.35">
      <c r="A1722">
        <f>VLOOKUP(Health_Care[[#This Row],[Customer ID]],Table6[#All],6,0)</f>
        <v>22</v>
      </c>
      <c r="B1722">
        <f>VLOOKUP(Health_Care[[#This Row],[Customer ID]],Medical_Examinations[],2,0)</f>
        <v>35.61</v>
      </c>
      <c r="C1722">
        <f>VLOOKUP(Health_Care[[#This Row],[Customer ID]],Medical_Examinations[],4,0)</f>
        <v>5.65</v>
      </c>
      <c r="D1722" s="11">
        <f>VLOOKUP(Health_Care[[#This Row],[Customer ID]],Table6[#All],8,0)</f>
        <v>5306.7</v>
      </c>
    </row>
    <row r="1723" spans="1:4" x14ac:dyDescent="0.35">
      <c r="A1723">
        <f>VLOOKUP(Health_Care[[#This Row],[Customer ID]],Table6[#All],6,0)</f>
        <v>18</v>
      </c>
      <c r="B1723">
        <f>VLOOKUP(Health_Care[[#This Row],[Customer ID]],Medical_Examinations[],2,0)</f>
        <v>37.56</v>
      </c>
      <c r="C1723">
        <f>VLOOKUP(Health_Care[[#This Row],[Customer ID]],Medical_Examinations[],4,0)</f>
        <v>5.88</v>
      </c>
      <c r="D1723" s="11">
        <f>VLOOKUP(Health_Care[[#This Row],[Customer ID]],Table6[#All],8,0)</f>
        <v>5293.67</v>
      </c>
    </row>
    <row r="1724" spans="1:4" x14ac:dyDescent="0.35">
      <c r="A1724">
        <f>VLOOKUP(Health_Care[[#This Row],[Customer ID]],Table6[#All],6,0)</f>
        <v>48</v>
      </c>
      <c r="B1724">
        <f>VLOOKUP(Health_Care[[#This Row],[Customer ID]],Medical_Examinations[],2,0)</f>
        <v>15.49</v>
      </c>
      <c r="C1724">
        <f>VLOOKUP(Health_Care[[#This Row],[Customer ID]],Medical_Examinations[],4,0)</f>
        <v>9.6</v>
      </c>
      <c r="D1724" s="11">
        <f>VLOOKUP(Health_Care[[#This Row],[Customer ID]],Table6[#All],8,0)</f>
        <v>5291.71</v>
      </c>
    </row>
    <row r="1725" spans="1:4" x14ac:dyDescent="0.35">
      <c r="A1725">
        <f>VLOOKUP(Health_Care[[#This Row],[Customer ID]],Table6[#All],6,0)</f>
        <v>35</v>
      </c>
      <c r="B1725">
        <f>VLOOKUP(Health_Care[[#This Row],[Customer ID]],Medical_Examinations[],2,0)</f>
        <v>23.48</v>
      </c>
      <c r="C1725">
        <f>VLOOKUP(Health_Care[[#This Row],[Customer ID]],Medical_Examinations[],4,0)</f>
        <v>6.24</v>
      </c>
      <c r="D1725" s="11">
        <f>VLOOKUP(Health_Care[[#This Row],[Customer ID]],Table6[#All],8,0)</f>
        <v>5275.86</v>
      </c>
    </row>
    <row r="1726" spans="1:4" x14ac:dyDescent="0.35">
      <c r="A1726">
        <f>VLOOKUP(Health_Care[[#This Row],[Customer ID]],Table6[#All],6,0)</f>
        <v>36</v>
      </c>
      <c r="B1726">
        <f>VLOOKUP(Health_Care[[#This Row],[Customer ID]],Medical_Examinations[],2,0)</f>
        <v>30.02</v>
      </c>
      <c r="C1726">
        <f>VLOOKUP(Health_Care[[#This Row],[Customer ID]],Medical_Examinations[],4,0)</f>
        <v>7.63</v>
      </c>
      <c r="D1726" s="11">
        <f>VLOOKUP(Health_Care[[#This Row],[Customer ID]],Table6[#All],8,0)</f>
        <v>5272.18</v>
      </c>
    </row>
    <row r="1727" spans="1:4" x14ac:dyDescent="0.35">
      <c r="A1727">
        <f>VLOOKUP(Health_Care[[#This Row],[Customer ID]],Table6[#All],6,0)</f>
        <v>36</v>
      </c>
      <c r="B1727">
        <f>VLOOKUP(Health_Care[[#This Row],[Customer ID]],Medical_Examinations[],2,0)</f>
        <v>26.885000000000002</v>
      </c>
      <c r="C1727">
        <f>VLOOKUP(Health_Care[[#This Row],[Customer ID]],Medical_Examinations[],4,0)</f>
        <v>8.66</v>
      </c>
      <c r="D1727" s="11">
        <f>VLOOKUP(Health_Care[[#This Row],[Customer ID]],Table6[#All],8,0)</f>
        <v>5267.82</v>
      </c>
    </row>
    <row r="1728" spans="1:4" x14ac:dyDescent="0.35">
      <c r="A1728">
        <f>VLOOKUP(Health_Care[[#This Row],[Customer ID]],Table6[#All],6,0)</f>
        <v>36</v>
      </c>
      <c r="B1728">
        <f>VLOOKUP(Health_Care[[#This Row],[Customer ID]],Medical_Examinations[],2,0)</f>
        <v>25.84</v>
      </c>
      <c r="C1728">
        <f>VLOOKUP(Health_Care[[#This Row],[Customer ID]],Medical_Examinations[],4,0)</f>
        <v>8.5500000000000007</v>
      </c>
      <c r="D1728" s="11">
        <f>VLOOKUP(Health_Care[[#This Row],[Customer ID]],Table6[#All],8,0)</f>
        <v>5266.37</v>
      </c>
    </row>
    <row r="1729" spans="1:4" x14ac:dyDescent="0.35">
      <c r="A1729">
        <f>VLOOKUP(Health_Care[[#This Row],[Customer ID]],Table6[#All],6,0)</f>
        <v>33</v>
      </c>
      <c r="B1729">
        <f>VLOOKUP(Health_Care[[#This Row],[Customer ID]],Medical_Examinations[],2,0)</f>
        <v>27.454999999999998</v>
      </c>
      <c r="C1729">
        <f>VLOOKUP(Health_Care[[#This Row],[Customer ID]],Medical_Examinations[],4,0)</f>
        <v>4.54</v>
      </c>
      <c r="D1729" s="11">
        <f>VLOOKUP(Health_Care[[#This Row],[Customer ID]],Table6[#All],8,0)</f>
        <v>5261.47</v>
      </c>
    </row>
    <row r="1730" spans="1:4" x14ac:dyDescent="0.35">
      <c r="A1730">
        <f>VLOOKUP(Health_Care[[#This Row],[Customer ID]],Table6[#All],6,0)</f>
        <v>33</v>
      </c>
      <c r="B1730">
        <f>VLOOKUP(Health_Care[[#This Row],[Customer ID]],Medical_Examinations[],2,0)</f>
        <v>24.605</v>
      </c>
      <c r="C1730">
        <f>VLOOKUP(Health_Care[[#This Row],[Customer ID]],Medical_Examinations[],4,0)</f>
        <v>5.7</v>
      </c>
      <c r="D1730" s="11">
        <f>VLOOKUP(Health_Care[[#This Row],[Customer ID]],Table6[#All],8,0)</f>
        <v>5257.51</v>
      </c>
    </row>
    <row r="1731" spans="1:4" x14ac:dyDescent="0.35">
      <c r="A1731">
        <f>VLOOKUP(Health_Care[[#This Row],[Customer ID]],Table6[#All],6,0)</f>
        <v>32</v>
      </c>
      <c r="B1731">
        <f>VLOOKUP(Health_Care[[#This Row],[Customer ID]],Medical_Examinations[],2,0)</f>
        <v>30.8</v>
      </c>
      <c r="C1731">
        <f>VLOOKUP(Health_Care[[#This Row],[Customer ID]],Medical_Examinations[],4,0)</f>
        <v>5.07</v>
      </c>
      <c r="D1731" s="11">
        <f>VLOOKUP(Health_Care[[#This Row],[Customer ID]],Table6[#All],8,0)</f>
        <v>5253.52</v>
      </c>
    </row>
    <row r="1732" spans="1:4" x14ac:dyDescent="0.35">
      <c r="A1732">
        <f>VLOOKUP(Health_Care[[#This Row],[Customer ID]],Table6[#All],6,0)</f>
        <v>35</v>
      </c>
      <c r="B1732">
        <f>VLOOKUP(Health_Care[[#This Row],[Customer ID]],Medical_Examinations[],2,0)</f>
        <v>34.799999999999997</v>
      </c>
      <c r="C1732">
        <f>VLOOKUP(Health_Care[[#This Row],[Customer ID]],Medical_Examinations[],4,0)</f>
        <v>4.38</v>
      </c>
      <c r="D1732" s="11">
        <f>VLOOKUP(Health_Care[[#This Row],[Customer ID]],Table6[#All],8,0)</f>
        <v>5246.05</v>
      </c>
    </row>
    <row r="1733" spans="1:4" x14ac:dyDescent="0.35">
      <c r="A1733">
        <f>VLOOKUP(Health_Care[[#This Row],[Customer ID]],Table6[#All],6,0)</f>
        <v>35</v>
      </c>
      <c r="B1733">
        <f>VLOOKUP(Health_Care[[#This Row],[Customer ID]],Medical_Examinations[],2,0)</f>
        <v>34.21</v>
      </c>
      <c r="C1733">
        <f>VLOOKUP(Health_Care[[#This Row],[Customer ID]],Medical_Examinations[],4,0)</f>
        <v>4.54</v>
      </c>
      <c r="D1733" s="11">
        <f>VLOOKUP(Health_Care[[#This Row],[Customer ID]],Table6[#All],8,0)</f>
        <v>5245.23</v>
      </c>
    </row>
    <row r="1734" spans="1:4" x14ac:dyDescent="0.35">
      <c r="A1734">
        <f>VLOOKUP(Health_Care[[#This Row],[Customer ID]],Table6[#All],6,0)</f>
        <v>35</v>
      </c>
      <c r="B1734">
        <f>VLOOKUP(Health_Care[[#This Row],[Customer ID]],Medical_Examinations[],2,0)</f>
        <v>31</v>
      </c>
      <c r="C1734">
        <f>VLOOKUP(Health_Care[[#This Row],[Customer ID]],Medical_Examinations[],4,0)</f>
        <v>5.38</v>
      </c>
      <c r="D1734" s="11">
        <f>VLOOKUP(Health_Care[[#This Row],[Customer ID]],Table6[#All],8,0)</f>
        <v>5240.7700000000004</v>
      </c>
    </row>
    <row r="1735" spans="1:4" x14ac:dyDescent="0.35">
      <c r="A1735">
        <f>VLOOKUP(Health_Care[[#This Row],[Customer ID]],Table6[#All],6,0)</f>
        <v>35</v>
      </c>
      <c r="B1735">
        <f>VLOOKUP(Health_Care[[#This Row],[Customer ID]],Medical_Examinations[],2,0)</f>
        <v>26.125</v>
      </c>
      <c r="C1735">
        <f>VLOOKUP(Health_Care[[#This Row],[Customer ID]],Medical_Examinations[],4,0)</f>
        <v>5.55</v>
      </c>
      <c r="D1735" s="11">
        <f>VLOOKUP(Health_Care[[#This Row],[Customer ID]],Table6[#All],8,0)</f>
        <v>5227.99</v>
      </c>
    </row>
    <row r="1736" spans="1:4" x14ac:dyDescent="0.35">
      <c r="A1736">
        <f>VLOOKUP(Health_Care[[#This Row],[Customer ID]],Table6[#All],6,0)</f>
        <v>28</v>
      </c>
      <c r="B1736">
        <f>VLOOKUP(Health_Care[[#This Row],[Customer ID]],Medical_Examinations[],2,0)</f>
        <v>30.13</v>
      </c>
      <c r="C1736">
        <f>VLOOKUP(Health_Care[[#This Row],[Customer ID]],Medical_Examinations[],4,0)</f>
        <v>4.03</v>
      </c>
      <c r="D1736" s="11">
        <f>VLOOKUP(Health_Care[[#This Row],[Customer ID]],Table6[#All],8,0)</f>
        <v>5216.4799999999996</v>
      </c>
    </row>
    <row r="1737" spans="1:4" x14ac:dyDescent="0.35">
      <c r="A1737">
        <f>VLOOKUP(Health_Care[[#This Row],[Customer ID]],Table6[#All],6,0)</f>
        <v>23</v>
      </c>
      <c r="B1737">
        <f>VLOOKUP(Health_Care[[#This Row],[Customer ID]],Medical_Examinations[],2,0)</f>
        <v>34.19</v>
      </c>
      <c r="C1737">
        <f>VLOOKUP(Health_Care[[#This Row],[Customer ID]],Medical_Examinations[],4,0)</f>
        <v>4.1900000000000004</v>
      </c>
      <c r="D1737" s="11">
        <f>VLOOKUP(Health_Care[[#This Row],[Customer ID]],Table6[#All],8,0)</f>
        <v>5213.22</v>
      </c>
    </row>
    <row r="1738" spans="1:4" x14ac:dyDescent="0.35">
      <c r="A1738">
        <f>VLOOKUP(Health_Care[[#This Row],[Customer ID]],Table6[#All],6,0)</f>
        <v>29</v>
      </c>
      <c r="B1738">
        <f>VLOOKUP(Health_Care[[#This Row],[Customer ID]],Medical_Examinations[],2,0)</f>
        <v>22.515000000000001</v>
      </c>
      <c r="C1738">
        <f>VLOOKUP(Health_Care[[#This Row],[Customer ID]],Medical_Examinations[],4,0)</f>
        <v>4.37</v>
      </c>
      <c r="D1738" s="11">
        <f>VLOOKUP(Health_Care[[#This Row],[Customer ID]],Table6[#All],8,0)</f>
        <v>5209.58</v>
      </c>
    </row>
    <row r="1739" spans="1:4" x14ac:dyDescent="0.35">
      <c r="A1739">
        <f>VLOOKUP(Health_Care[[#This Row],[Customer ID]],Table6[#All],6,0)</f>
        <v>39</v>
      </c>
      <c r="B1739">
        <f>VLOOKUP(Health_Care[[#This Row],[Customer ID]],Medical_Examinations[],2,0)</f>
        <v>18.239999999999998</v>
      </c>
      <c r="C1739">
        <f>VLOOKUP(Health_Care[[#This Row],[Customer ID]],Medical_Examinations[],4,0)</f>
        <v>5.31</v>
      </c>
      <c r="D1739" s="11">
        <f>VLOOKUP(Health_Care[[#This Row],[Customer ID]],Table6[#All],8,0)</f>
        <v>5207.97</v>
      </c>
    </row>
    <row r="1740" spans="1:4" x14ac:dyDescent="0.35">
      <c r="A1740">
        <f>VLOOKUP(Health_Care[[#This Row],[Customer ID]],Table6[#All],6,0)</f>
        <v>19</v>
      </c>
      <c r="B1740">
        <f>VLOOKUP(Health_Care[[#This Row],[Customer ID]],Medical_Examinations[],2,0)</f>
        <v>37.28</v>
      </c>
      <c r="C1740">
        <f>VLOOKUP(Health_Care[[#This Row],[Customer ID]],Medical_Examinations[],4,0)</f>
        <v>4.66</v>
      </c>
      <c r="D1740" s="11">
        <f>VLOOKUP(Health_Care[[#This Row],[Customer ID]],Table6[#All],8,0)</f>
        <v>5198.6899999999996</v>
      </c>
    </row>
    <row r="1741" spans="1:4" x14ac:dyDescent="0.35">
      <c r="A1741">
        <f>VLOOKUP(Health_Care[[#This Row],[Customer ID]],Table6[#All],6,0)</f>
        <v>43</v>
      </c>
      <c r="B1741">
        <f>VLOOKUP(Health_Care[[#This Row],[Customer ID]],Medical_Examinations[],2,0)</f>
        <v>18.2</v>
      </c>
      <c r="C1741">
        <f>VLOOKUP(Health_Care[[#This Row],[Customer ID]],Medical_Examinations[],4,0)</f>
        <v>6.19</v>
      </c>
      <c r="D1741" s="11">
        <f>VLOOKUP(Health_Care[[#This Row],[Customer ID]],Table6[#All],8,0)</f>
        <v>5195.58</v>
      </c>
    </row>
    <row r="1742" spans="1:4" x14ac:dyDescent="0.35">
      <c r="A1742">
        <f>VLOOKUP(Health_Care[[#This Row],[Customer ID]],Table6[#All],6,0)</f>
        <v>38</v>
      </c>
      <c r="B1742">
        <f>VLOOKUP(Health_Care[[#This Row],[Customer ID]],Medical_Examinations[],2,0)</f>
        <v>20.53</v>
      </c>
      <c r="C1742">
        <f>VLOOKUP(Health_Care[[#This Row],[Customer ID]],Medical_Examinations[],4,0)</f>
        <v>4.8600000000000003</v>
      </c>
      <c r="D1742" s="11">
        <f>VLOOKUP(Health_Care[[#This Row],[Customer ID]],Table6[#All],8,0)</f>
        <v>5177.12</v>
      </c>
    </row>
    <row r="1743" spans="1:4" x14ac:dyDescent="0.35">
      <c r="A1743">
        <f>VLOOKUP(Health_Care[[#This Row],[Customer ID]],Table6[#All],6,0)</f>
        <v>31</v>
      </c>
      <c r="B1743">
        <f>VLOOKUP(Health_Care[[#This Row],[Customer ID]],Medical_Examinations[],2,0)</f>
        <v>23.79</v>
      </c>
      <c r="C1743">
        <f>VLOOKUP(Health_Care[[#This Row],[Customer ID]],Medical_Examinations[],4,0)</f>
        <v>4.74</v>
      </c>
      <c r="D1743" s="11">
        <f>VLOOKUP(Health_Care[[#This Row],[Customer ID]],Table6[#All],8,0)</f>
        <v>5166.96</v>
      </c>
    </row>
    <row r="1744" spans="1:4" x14ac:dyDescent="0.35">
      <c r="A1744">
        <f>VLOOKUP(Health_Care[[#This Row],[Customer ID]],Table6[#All],6,0)</f>
        <v>32</v>
      </c>
      <c r="B1744">
        <f>VLOOKUP(Health_Care[[#This Row],[Customer ID]],Medical_Examinations[],2,0)</f>
        <v>29.8</v>
      </c>
      <c r="C1744">
        <f>VLOOKUP(Health_Care[[#This Row],[Customer ID]],Medical_Examinations[],4,0)</f>
        <v>6.03</v>
      </c>
      <c r="D1744" s="11">
        <f>VLOOKUP(Health_Care[[#This Row],[Customer ID]],Table6[#All],8,0)</f>
        <v>5152.13</v>
      </c>
    </row>
    <row r="1745" spans="1:4" x14ac:dyDescent="0.35">
      <c r="A1745">
        <f>VLOOKUP(Health_Care[[#This Row],[Customer ID]],Table6[#All],6,0)</f>
        <v>32</v>
      </c>
      <c r="B1745">
        <f>VLOOKUP(Health_Care[[#This Row],[Customer ID]],Medical_Examinations[],2,0)</f>
        <v>31.54</v>
      </c>
      <c r="C1745">
        <f>VLOOKUP(Health_Care[[#This Row],[Customer ID]],Medical_Examinations[],4,0)</f>
        <v>4.71</v>
      </c>
      <c r="D1745" s="11">
        <f>VLOOKUP(Health_Care[[#This Row],[Customer ID]],Table6[#All],8,0)</f>
        <v>5148.55</v>
      </c>
    </row>
    <row r="1746" spans="1:4" x14ac:dyDescent="0.35">
      <c r="A1746">
        <f>VLOOKUP(Health_Care[[#This Row],[Customer ID]],Table6[#All],6,0)</f>
        <v>38</v>
      </c>
      <c r="B1746">
        <f>VLOOKUP(Health_Care[[#This Row],[Customer ID]],Medical_Examinations[],2,0)</f>
        <v>20.82</v>
      </c>
      <c r="C1746">
        <f>VLOOKUP(Health_Care[[#This Row],[Customer ID]],Medical_Examinations[],4,0)</f>
        <v>5.55</v>
      </c>
      <c r="D1746" s="11">
        <f>VLOOKUP(Health_Care[[#This Row],[Customer ID]],Table6[#All],8,0)</f>
        <v>5144.18</v>
      </c>
    </row>
    <row r="1747" spans="1:4" x14ac:dyDescent="0.35">
      <c r="A1747">
        <f>VLOOKUP(Health_Care[[#This Row],[Customer ID]],Table6[#All],6,0)</f>
        <v>29</v>
      </c>
      <c r="B1747">
        <f>VLOOKUP(Health_Care[[#This Row],[Customer ID]],Medical_Examinations[],2,0)</f>
        <v>38.83</v>
      </c>
      <c r="C1747">
        <f>VLOOKUP(Health_Care[[#This Row],[Customer ID]],Medical_Examinations[],4,0)</f>
        <v>4.78</v>
      </c>
      <c r="D1747" s="11">
        <f>VLOOKUP(Health_Care[[#This Row],[Customer ID]],Table6[#All],8,0)</f>
        <v>5138.26</v>
      </c>
    </row>
    <row r="1748" spans="1:4" x14ac:dyDescent="0.35">
      <c r="A1748">
        <f>VLOOKUP(Health_Care[[#This Row],[Customer ID]],Table6[#All],6,0)</f>
        <v>34</v>
      </c>
      <c r="B1748">
        <f>VLOOKUP(Health_Care[[#This Row],[Customer ID]],Medical_Examinations[],2,0)</f>
        <v>23.44</v>
      </c>
      <c r="C1748">
        <f>VLOOKUP(Health_Care[[#This Row],[Customer ID]],Medical_Examinations[],4,0)</f>
        <v>4.6500000000000004</v>
      </c>
      <c r="D1748" s="11">
        <f>VLOOKUP(Health_Care[[#This Row],[Customer ID]],Table6[#All],8,0)</f>
        <v>5136.75</v>
      </c>
    </row>
    <row r="1749" spans="1:4" x14ac:dyDescent="0.35">
      <c r="A1749">
        <f>VLOOKUP(Health_Care[[#This Row],[Customer ID]],Table6[#All],6,0)</f>
        <v>35</v>
      </c>
      <c r="B1749">
        <f>VLOOKUP(Health_Care[[#This Row],[Customer ID]],Medical_Examinations[],2,0)</f>
        <v>24.13</v>
      </c>
      <c r="C1749">
        <f>VLOOKUP(Health_Care[[#This Row],[Customer ID]],Medical_Examinations[],4,0)</f>
        <v>5.2</v>
      </c>
      <c r="D1749" s="11">
        <f>VLOOKUP(Health_Care[[#This Row],[Customer ID]],Table6[#All],8,0)</f>
        <v>5125.22</v>
      </c>
    </row>
    <row r="1750" spans="1:4" x14ac:dyDescent="0.35">
      <c r="A1750">
        <f>VLOOKUP(Health_Care[[#This Row],[Customer ID]],Table6[#All],6,0)</f>
        <v>34</v>
      </c>
      <c r="B1750">
        <f>VLOOKUP(Health_Care[[#This Row],[Customer ID]],Medical_Examinations[],2,0)</f>
        <v>42.13</v>
      </c>
      <c r="C1750">
        <f>VLOOKUP(Health_Care[[#This Row],[Customer ID]],Medical_Examinations[],4,0)</f>
        <v>4.54</v>
      </c>
      <c r="D1750" s="11">
        <f>VLOOKUP(Health_Care[[#This Row],[Customer ID]],Table6[#All],8,0)</f>
        <v>5124.1899999999996</v>
      </c>
    </row>
    <row r="1751" spans="1:4" x14ac:dyDescent="0.35">
      <c r="A1751">
        <f>VLOOKUP(Health_Care[[#This Row],[Customer ID]],Table6[#All],6,0)</f>
        <v>35</v>
      </c>
      <c r="B1751">
        <f>VLOOKUP(Health_Care[[#This Row],[Customer ID]],Medical_Examinations[],2,0)</f>
        <v>17.86</v>
      </c>
      <c r="C1751">
        <f>VLOOKUP(Health_Care[[#This Row],[Customer ID]],Medical_Examinations[],4,0)</f>
        <v>4.1100000000000003</v>
      </c>
      <c r="D1751" s="11">
        <f>VLOOKUP(Health_Care[[#This Row],[Customer ID]],Table6[#All],8,0)</f>
        <v>5116.5</v>
      </c>
    </row>
    <row r="1752" spans="1:4" x14ac:dyDescent="0.35">
      <c r="A1752">
        <f>VLOOKUP(Health_Care[[#This Row],[Customer ID]],Table6[#All],6,0)</f>
        <v>23</v>
      </c>
      <c r="B1752">
        <f>VLOOKUP(Health_Care[[#This Row],[Customer ID]],Medical_Examinations[],2,0)</f>
        <v>32.78</v>
      </c>
      <c r="C1752">
        <f>VLOOKUP(Health_Care[[#This Row],[Customer ID]],Medical_Examinations[],4,0)</f>
        <v>4.63</v>
      </c>
      <c r="D1752" s="11">
        <f>VLOOKUP(Health_Care[[#This Row],[Customer ID]],Table6[#All],8,0)</f>
        <v>5087.92</v>
      </c>
    </row>
    <row r="1753" spans="1:4" x14ac:dyDescent="0.35">
      <c r="A1753">
        <f>VLOOKUP(Health_Care[[#This Row],[Customer ID]],Table6[#All],6,0)</f>
        <v>25</v>
      </c>
      <c r="B1753">
        <f>VLOOKUP(Health_Care[[#This Row],[Customer ID]],Medical_Examinations[],2,0)</f>
        <v>23.9</v>
      </c>
      <c r="C1753">
        <f>VLOOKUP(Health_Care[[#This Row],[Customer ID]],Medical_Examinations[],4,0)</f>
        <v>6.06</v>
      </c>
      <c r="D1753" s="11">
        <f>VLOOKUP(Health_Care[[#This Row],[Customer ID]],Table6[#All],8,0)</f>
        <v>5080.1000000000004</v>
      </c>
    </row>
    <row r="1754" spans="1:4" x14ac:dyDescent="0.35">
      <c r="A1754">
        <f>VLOOKUP(Health_Care[[#This Row],[Customer ID]],Table6[#All],6,0)</f>
        <v>44</v>
      </c>
      <c r="B1754">
        <f>VLOOKUP(Health_Care[[#This Row],[Customer ID]],Medical_Examinations[],2,0)</f>
        <v>15.47</v>
      </c>
      <c r="C1754">
        <f>VLOOKUP(Health_Care[[#This Row],[Customer ID]],Medical_Examinations[],4,0)</f>
        <v>8.43</v>
      </c>
      <c r="D1754" s="11">
        <f>VLOOKUP(Health_Care[[#This Row],[Customer ID]],Table6[#All],8,0)</f>
        <v>5077.1899999999996</v>
      </c>
    </row>
    <row r="1755" spans="1:4" x14ac:dyDescent="0.35">
      <c r="A1755">
        <f>VLOOKUP(Health_Care[[#This Row],[Customer ID]],Table6[#All],6,0)</f>
        <v>29</v>
      </c>
      <c r="B1755">
        <f>VLOOKUP(Health_Care[[#This Row],[Customer ID]],Medical_Examinations[],2,0)</f>
        <v>28.54</v>
      </c>
      <c r="C1755">
        <f>VLOOKUP(Health_Care[[#This Row],[Customer ID]],Medical_Examinations[],4,0)</f>
        <v>5.51</v>
      </c>
      <c r="D1755" s="11">
        <f>VLOOKUP(Health_Care[[#This Row],[Customer ID]],Table6[#All],8,0)</f>
        <v>5059.5600000000004</v>
      </c>
    </row>
    <row r="1756" spans="1:4" x14ac:dyDescent="0.35">
      <c r="A1756">
        <f>VLOOKUP(Health_Care[[#This Row],[Customer ID]],Table6[#All],6,0)</f>
        <v>42</v>
      </c>
      <c r="B1756">
        <f>VLOOKUP(Health_Care[[#This Row],[Customer ID]],Medical_Examinations[],2,0)</f>
        <v>18.54</v>
      </c>
      <c r="C1756">
        <f>VLOOKUP(Health_Care[[#This Row],[Customer ID]],Medical_Examinations[],4,0)</f>
        <v>4.95</v>
      </c>
      <c r="D1756" s="11">
        <f>VLOOKUP(Health_Care[[#This Row],[Customer ID]],Table6[#All],8,0)</f>
        <v>5054.05</v>
      </c>
    </row>
    <row r="1757" spans="1:4" x14ac:dyDescent="0.35">
      <c r="A1757">
        <f>VLOOKUP(Health_Care[[#This Row],[Customer ID]],Table6[#All],6,0)</f>
        <v>25</v>
      </c>
      <c r="B1757">
        <f>VLOOKUP(Health_Care[[#This Row],[Customer ID]],Medical_Examinations[],2,0)</f>
        <v>32.18</v>
      </c>
      <c r="C1757">
        <f>VLOOKUP(Health_Care[[#This Row],[Customer ID]],Medical_Examinations[],4,0)</f>
        <v>6.44</v>
      </c>
      <c r="D1757" s="11">
        <f>VLOOKUP(Health_Care[[#This Row],[Customer ID]],Table6[#All],8,0)</f>
        <v>5045.1499999999996</v>
      </c>
    </row>
    <row r="1758" spans="1:4" x14ac:dyDescent="0.35">
      <c r="A1758">
        <f>VLOOKUP(Health_Care[[#This Row],[Customer ID]],Table6[#All],6,0)</f>
        <v>21</v>
      </c>
      <c r="B1758">
        <f>VLOOKUP(Health_Care[[#This Row],[Customer ID]],Medical_Examinations[],2,0)</f>
        <v>37.380000000000003</v>
      </c>
      <c r="C1758">
        <f>VLOOKUP(Health_Care[[#This Row],[Customer ID]],Medical_Examinations[],4,0)</f>
        <v>6.05</v>
      </c>
      <c r="D1758" s="11">
        <f>VLOOKUP(Health_Care[[#This Row],[Customer ID]],Table6[#All],8,0)</f>
        <v>5043.13</v>
      </c>
    </row>
    <row r="1759" spans="1:4" x14ac:dyDescent="0.35">
      <c r="A1759">
        <f>VLOOKUP(Health_Care[[#This Row],[Customer ID]],Table6[#All],6,0)</f>
        <v>25</v>
      </c>
      <c r="B1759">
        <f>VLOOKUP(Health_Care[[#This Row],[Customer ID]],Medical_Examinations[],2,0)</f>
        <v>31.12</v>
      </c>
      <c r="C1759">
        <f>VLOOKUP(Health_Care[[#This Row],[Customer ID]],Medical_Examinations[],4,0)</f>
        <v>4.76</v>
      </c>
      <c r="D1759" s="11">
        <f>VLOOKUP(Health_Care[[#This Row],[Customer ID]],Table6[#All],8,0)</f>
        <v>5038.57</v>
      </c>
    </row>
    <row r="1760" spans="1:4" x14ac:dyDescent="0.35">
      <c r="A1760">
        <f>VLOOKUP(Health_Care[[#This Row],[Customer ID]],Table6[#All],6,0)</f>
        <v>36</v>
      </c>
      <c r="B1760">
        <f>VLOOKUP(Health_Care[[#This Row],[Customer ID]],Medical_Examinations[],2,0)</f>
        <v>22.01</v>
      </c>
      <c r="C1760">
        <f>VLOOKUP(Health_Care[[#This Row],[Customer ID]],Medical_Examinations[],4,0)</f>
        <v>6.72</v>
      </c>
      <c r="D1760" s="11">
        <f>VLOOKUP(Health_Care[[#This Row],[Customer ID]],Table6[#All],8,0)</f>
        <v>5034.1000000000004</v>
      </c>
    </row>
    <row r="1761" spans="1:4" x14ac:dyDescent="0.35">
      <c r="A1761">
        <f>VLOOKUP(Health_Care[[#This Row],[Customer ID]],Table6[#All],6,0)</f>
        <v>31</v>
      </c>
      <c r="B1761">
        <f>VLOOKUP(Health_Care[[#This Row],[Customer ID]],Medical_Examinations[],2,0)</f>
        <v>27.645</v>
      </c>
      <c r="C1761">
        <f>VLOOKUP(Health_Care[[#This Row],[Customer ID]],Medical_Examinations[],4,0)</f>
        <v>5.7</v>
      </c>
      <c r="D1761" s="11">
        <f>VLOOKUP(Health_Care[[#This Row],[Customer ID]],Table6[#All],8,0)</f>
        <v>5031.2700000000004</v>
      </c>
    </row>
    <row r="1762" spans="1:4" x14ac:dyDescent="0.35">
      <c r="A1762">
        <f>VLOOKUP(Health_Care[[#This Row],[Customer ID]],Table6[#All],6,0)</f>
        <v>37</v>
      </c>
      <c r="B1762">
        <f>VLOOKUP(Health_Care[[#This Row],[Customer ID]],Medical_Examinations[],2,0)</f>
        <v>29.64</v>
      </c>
      <c r="C1762">
        <f>VLOOKUP(Health_Care[[#This Row],[Customer ID]],Medical_Examinations[],4,0)</f>
        <v>5.31</v>
      </c>
      <c r="D1762" s="11">
        <f>VLOOKUP(Health_Care[[#This Row],[Customer ID]],Table6[#All],8,0)</f>
        <v>5028.1499999999996</v>
      </c>
    </row>
    <row r="1763" spans="1:4" x14ac:dyDescent="0.35">
      <c r="A1763">
        <f>VLOOKUP(Health_Care[[#This Row],[Customer ID]],Table6[#All],6,0)</f>
        <v>34</v>
      </c>
      <c r="B1763">
        <f>VLOOKUP(Health_Care[[#This Row],[Customer ID]],Medical_Examinations[],2,0)</f>
        <v>33.700000000000003</v>
      </c>
      <c r="C1763">
        <f>VLOOKUP(Health_Care[[#This Row],[Customer ID]],Medical_Examinations[],4,0)</f>
        <v>4.32</v>
      </c>
      <c r="D1763" s="11">
        <f>VLOOKUP(Health_Care[[#This Row],[Customer ID]],Table6[#All],8,0)</f>
        <v>5012.47</v>
      </c>
    </row>
    <row r="1764" spans="1:4" x14ac:dyDescent="0.35">
      <c r="A1764">
        <f>VLOOKUP(Health_Care[[#This Row],[Customer ID]],Table6[#All],6,0)</f>
        <v>34</v>
      </c>
      <c r="B1764">
        <f>VLOOKUP(Health_Care[[#This Row],[Customer ID]],Medical_Examinations[],2,0)</f>
        <v>27.5</v>
      </c>
      <c r="C1764">
        <f>VLOOKUP(Health_Care[[#This Row],[Customer ID]],Medical_Examinations[],4,0)</f>
        <v>4.2300000000000004</v>
      </c>
      <c r="D1764" s="11">
        <f>VLOOKUP(Health_Care[[#This Row],[Customer ID]],Table6[#All],8,0)</f>
        <v>5003.8500000000004</v>
      </c>
    </row>
    <row r="1765" spans="1:4" x14ac:dyDescent="0.35">
      <c r="A1765">
        <f>VLOOKUP(Health_Care[[#This Row],[Customer ID]],Table6[#All],6,0)</f>
        <v>45</v>
      </c>
      <c r="B1765">
        <f>VLOOKUP(Health_Care[[#This Row],[Customer ID]],Medical_Examinations[],2,0)</f>
        <v>16.12</v>
      </c>
      <c r="C1765">
        <f>VLOOKUP(Health_Care[[#This Row],[Customer ID]],Medical_Examinations[],4,0)</f>
        <v>6.09</v>
      </c>
      <c r="D1765" s="11">
        <f>VLOOKUP(Health_Care[[#This Row],[Customer ID]],Table6[#All],8,0)</f>
        <v>5003.7700000000004</v>
      </c>
    </row>
    <row r="1766" spans="1:4" x14ac:dyDescent="0.35">
      <c r="A1766">
        <f>VLOOKUP(Health_Care[[#This Row],[Customer ID]],Table6[#All],6,0)</f>
        <v>34</v>
      </c>
      <c r="B1766">
        <f>VLOOKUP(Health_Care[[#This Row],[Customer ID]],Medical_Examinations[],2,0)</f>
        <v>26.73</v>
      </c>
      <c r="C1766">
        <f>VLOOKUP(Health_Care[[#This Row],[Customer ID]],Medical_Examinations[],4,0)</f>
        <v>4.74</v>
      </c>
      <c r="D1766" s="11">
        <f>VLOOKUP(Health_Care[[#This Row],[Customer ID]],Table6[#All],8,0)</f>
        <v>5002.78</v>
      </c>
    </row>
    <row r="1767" spans="1:4" x14ac:dyDescent="0.35">
      <c r="A1767">
        <f>VLOOKUP(Health_Care[[#This Row],[Customer ID]],Table6[#All],6,0)</f>
        <v>21</v>
      </c>
      <c r="B1767">
        <f>VLOOKUP(Health_Care[[#This Row],[Customer ID]],Medical_Examinations[],2,0)</f>
        <v>37.25</v>
      </c>
      <c r="C1767">
        <f>VLOOKUP(Health_Care[[#This Row],[Customer ID]],Medical_Examinations[],4,0)</f>
        <v>6.23</v>
      </c>
      <c r="D1767" s="11">
        <f>VLOOKUP(Health_Care[[#This Row],[Customer ID]],Table6[#All],8,0)</f>
        <v>4999.04</v>
      </c>
    </row>
    <row r="1768" spans="1:4" x14ac:dyDescent="0.35">
      <c r="A1768">
        <f>VLOOKUP(Health_Care[[#This Row],[Customer ID]],Table6[#All],6,0)</f>
        <v>34</v>
      </c>
      <c r="B1768">
        <f>VLOOKUP(Health_Care[[#This Row],[Customer ID]],Medical_Examinations[],2,0)</f>
        <v>23.56</v>
      </c>
      <c r="C1768">
        <f>VLOOKUP(Health_Care[[#This Row],[Customer ID]],Medical_Examinations[],4,0)</f>
        <v>5.45</v>
      </c>
      <c r="D1768" s="11">
        <f>VLOOKUP(Health_Care[[#This Row],[Customer ID]],Table6[#All],8,0)</f>
        <v>4992.38</v>
      </c>
    </row>
    <row r="1769" spans="1:4" x14ac:dyDescent="0.35">
      <c r="A1769">
        <f>VLOOKUP(Health_Care[[#This Row],[Customer ID]],Table6[#All],6,0)</f>
        <v>49</v>
      </c>
      <c r="B1769">
        <f>VLOOKUP(Health_Care[[#This Row],[Customer ID]],Medical_Examinations[],2,0)</f>
        <v>15.84</v>
      </c>
      <c r="C1769">
        <f>VLOOKUP(Health_Care[[#This Row],[Customer ID]],Medical_Examinations[],4,0)</f>
        <v>10.34</v>
      </c>
      <c r="D1769" s="11">
        <f>VLOOKUP(Health_Care[[#This Row],[Customer ID]],Table6[#All],8,0)</f>
        <v>4985.22</v>
      </c>
    </row>
    <row r="1770" spans="1:4" x14ac:dyDescent="0.35">
      <c r="A1770">
        <f>VLOOKUP(Health_Care[[#This Row],[Customer ID]],Table6[#All],6,0)</f>
        <v>31</v>
      </c>
      <c r="B1770">
        <f>VLOOKUP(Health_Care[[#This Row],[Customer ID]],Medical_Examinations[],2,0)</f>
        <v>36.630000000000003</v>
      </c>
      <c r="C1770">
        <f>VLOOKUP(Health_Care[[#This Row],[Customer ID]],Medical_Examinations[],4,0)</f>
        <v>5.15</v>
      </c>
      <c r="D1770" s="11">
        <f>VLOOKUP(Health_Care[[#This Row],[Customer ID]],Table6[#All],8,0)</f>
        <v>4949.76</v>
      </c>
    </row>
    <row r="1771" spans="1:4" x14ac:dyDescent="0.35">
      <c r="A1771">
        <f>VLOOKUP(Health_Care[[#This Row],[Customer ID]],Table6[#All],6,0)</f>
        <v>48</v>
      </c>
      <c r="B1771">
        <f>VLOOKUP(Health_Care[[#This Row],[Customer ID]],Medical_Examinations[],2,0)</f>
        <v>16.47</v>
      </c>
      <c r="C1771">
        <f>VLOOKUP(Health_Care[[#This Row],[Customer ID]],Medical_Examinations[],4,0)</f>
        <v>11.72</v>
      </c>
      <c r="D1771" s="11">
        <f>VLOOKUP(Health_Care[[#This Row],[Customer ID]],Table6[#All],8,0)</f>
        <v>4942.0600000000004</v>
      </c>
    </row>
    <row r="1772" spans="1:4" x14ac:dyDescent="0.35">
      <c r="A1772">
        <f>VLOOKUP(Health_Care[[#This Row],[Customer ID]],Table6[#All],6,0)</f>
        <v>31</v>
      </c>
      <c r="B1772">
        <f>VLOOKUP(Health_Care[[#This Row],[Customer ID]],Medical_Examinations[],2,0)</f>
        <v>25.8</v>
      </c>
      <c r="C1772">
        <f>VLOOKUP(Health_Care[[#This Row],[Customer ID]],Medical_Examinations[],4,0)</f>
        <v>5.29</v>
      </c>
      <c r="D1772" s="11">
        <f>VLOOKUP(Health_Care[[#This Row],[Customer ID]],Table6[#All],8,0)</f>
        <v>4934.71</v>
      </c>
    </row>
    <row r="1773" spans="1:4" x14ac:dyDescent="0.35">
      <c r="A1773">
        <f>VLOOKUP(Health_Care[[#This Row],[Customer ID]],Table6[#All],6,0)</f>
        <v>31</v>
      </c>
      <c r="B1773">
        <f>VLOOKUP(Health_Care[[#This Row],[Customer ID]],Medical_Examinations[],2,0)</f>
        <v>23.6</v>
      </c>
      <c r="C1773">
        <f>VLOOKUP(Health_Care[[#This Row],[Customer ID]],Medical_Examinations[],4,0)</f>
        <v>4.33</v>
      </c>
      <c r="D1773" s="11">
        <f>VLOOKUP(Health_Care[[#This Row],[Customer ID]],Table6[#All],8,0)</f>
        <v>4931.6499999999996</v>
      </c>
    </row>
    <row r="1774" spans="1:4" x14ac:dyDescent="0.35">
      <c r="A1774">
        <f>VLOOKUP(Health_Care[[#This Row],[Customer ID]],Table6[#All],6,0)</f>
        <v>29</v>
      </c>
      <c r="B1774">
        <f>VLOOKUP(Health_Care[[#This Row],[Customer ID]],Medical_Examinations[],2,0)</f>
        <v>32.11</v>
      </c>
      <c r="C1774">
        <f>VLOOKUP(Health_Care[[#This Row],[Customer ID]],Medical_Examinations[],4,0)</f>
        <v>6.24</v>
      </c>
      <c r="D1774" s="11">
        <f>VLOOKUP(Health_Care[[#This Row],[Customer ID]],Table6[#All],8,0)</f>
        <v>4922.92</v>
      </c>
    </row>
    <row r="1775" spans="1:4" x14ac:dyDescent="0.35">
      <c r="A1775">
        <f>VLOOKUP(Health_Care[[#This Row],[Customer ID]],Table6[#All],6,0)</f>
        <v>20</v>
      </c>
      <c r="B1775">
        <f>VLOOKUP(Health_Care[[#This Row],[Customer ID]],Medical_Examinations[],2,0)</f>
        <v>30.114999999999998</v>
      </c>
      <c r="C1775">
        <f>VLOOKUP(Health_Care[[#This Row],[Customer ID]],Medical_Examinations[],4,0)</f>
        <v>11.61</v>
      </c>
      <c r="D1775" s="11">
        <f>VLOOKUP(Health_Care[[#This Row],[Customer ID]],Table6[#All],8,0)</f>
        <v>4915.0600000000004</v>
      </c>
    </row>
    <row r="1776" spans="1:4" x14ac:dyDescent="0.35">
      <c r="A1776">
        <f>VLOOKUP(Health_Care[[#This Row],[Customer ID]],Table6[#All],6,0)</f>
        <v>41</v>
      </c>
      <c r="B1776">
        <f>VLOOKUP(Health_Care[[#This Row],[Customer ID]],Medical_Examinations[],2,0)</f>
        <v>20.28</v>
      </c>
      <c r="C1776">
        <f>VLOOKUP(Health_Care[[#This Row],[Customer ID]],Medical_Examinations[],4,0)</f>
        <v>11.07</v>
      </c>
      <c r="D1776" s="11">
        <f>VLOOKUP(Health_Care[[#This Row],[Customer ID]],Table6[#All],8,0)</f>
        <v>4911.8900000000003</v>
      </c>
    </row>
    <row r="1777" spans="1:4" x14ac:dyDescent="0.35">
      <c r="A1777">
        <f>VLOOKUP(Health_Care[[#This Row],[Customer ID]],Table6[#All],6,0)</f>
        <v>29</v>
      </c>
      <c r="B1777">
        <f>VLOOKUP(Health_Care[[#This Row],[Customer ID]],Medical_Examinations[],2,0)</f>
        <v>20.234999999999999</v>
      </c>
      <c r="C1777">
        <f>VLOOKUP(Health_Care[[#This Row],[Customer ID]],Medical_Examinations[],4,0)</f>
        <v>5.19</v>
      </c>
      <c r="D1777" s="11">
        <f>VLOOKUP(Health_Care[[#This Row],[Customer ID]],Table6[#All],8,0)</f>
        <v>4906.41</v>
      </c>
    </row>
    <row r="1778" spans="1:4" x14ac:dyDescent="0.35">
      <c r="A1778">
        <f>VLOOKUP(Health_Care[[#This Row],[Customer ID]],Table6[#All],6,0)</f>
        <v>34</v>
      </c>
      <c r="B1778">
        <f>VLOOKUP(Health_Care[[#This Row],[Customer ID]],Medical_Examinations[],2,0)</f>
        <v>25.27</v>
      </c>
      <c r="C1778">
        <f>VLOOKUP(Health_Care[[#This Row],[Customer ID]],Medical_Examinations[],4,0)</f>
        <v>5.7</v>
      </c>
      <c r="D1778" s="11">
        <f>VLOOKUP(Health_Care[[#This Row],[Customer ID]],Table6[#All],8,0)</f>
        <v>4894.75</v>
      </c>
    </row>
    <row r="1779" spans="1:4" x14ac:dyDescent="0.35">
      <c r="A1779">
        <f>VLOOKUP(Health_Care[[#This Row],[Customer ID]],Table6[#All],6,0)</f>
        <v>32</v>
      </c>
      <c r="B1779">
        <f>VLOOKUP(Health_Care[[#This Row],[Customer ID]],Medical_Examinations[],2,0)</f>
        <v>24.24</v>
      </c>
      <c r="C1779">
        <f>VLOOKUP(Health_Care[[#This Row],[Customer ID]],Medical_Examinations[],4,0)</f>
        <v>6.15</v>
      </c>
      <c r="D1779" s="11">
        <f>VLOOKUP(Health_Care[[#This Row],[Customer ID]],Table6[#All],8,0)</f>
        <v>4894.3900000000003</v>
      </c>
    </row>
    <row r="1780" spans="1:4" x14ac:dyDescent="0.35">
      <c r="A1780">
        <f>VLOOKUP(Health_Care[[#This Row],[Customer ID]],Table6[#All],6,0)</f>
        <v>33</v>
      </c>
      <c r="B1780">
        <f>VLOOKUP(Health_Care[[#This Row],[Customer ID]],Medical_Examinations[],2,0)</f>
        <v>35.75</v>
      </c>
      <c r="C1780">
        <f>VLOOKUP(Health_Care[[#This Row],[Customer ID]],Medical_Examinations[],4,0)</f>
        <v>5.07</v>
      </c>
      <c r="D1780" s="11">
        <f>VLOOKUP(Health_Care[[#This Row],[Customer ID]],Table6[#All],8,0)</f>
        <v>4890</v>
      </c>
    </row>
    <row r="1781" spans="1:4" x14ac:dyDescent="0.35">
      <c r="A1781">
        <f>VLOOKUP(Health_Care[[#This Row],[Customer ID]],Table6[#All],6,0)</f>
        <v>36</v>
      </c>
      <c r="B1781">
        <f>VLOOKUP(Health_Care[[#This Row],[Customer ID]],Medical_Examinations[],2,0)</f>
        <v>29.92</v>
      </c>
      <c r="C1781">
        <f>VLOOKUP(Health_Care[[#This Row],[Customer ID]],Medical_Examinations[],4,0)</f>
        <v>10.97</v>
      </c>
      <c r="D1781" s="11">
        <f>VLOOKUP(Health_Care[[#This Row],[Customer ID]],Table6[#All],8,0)</f>
        <v>4889.04</v>
      </c>
    </row>
    <row r="1782" spans="1:4" x14ac:dyDescent="0.35">
      <c r="A1782">
        <f>VLOOKUP(Health_Care[[#This Row],[Customer ID]],Table6[#All],6,0)</f>
        <v>36</v>
      </c>
      <c r="B1782">
        <f>VLOOKUP(Health_Care[[#This Row],[Customer ID]],Medical_Examinations[],2,0)</f>
        <v>26.2</v>
      </c>
      <c r="C1782">
        <f>VLOOKUP(Health_Care[[#This Row],[Customer ID]],Medical_Examinations[],4,0)</f>
        <v>10.93</v>
      </c>
      <c r="D1782" s="11">
        <f>VLOOKUP(Health_Care[[#This Row],[Customer ID]],Table6[#All],8,0)</f>
        <v>4883.87</v>
      </c>
    </row>
    <row r="1783" spans="1:4" x14ac:dyDescent="0.35">
      <c r="A1783">
        <f>VLOOKUP(Health_Care[[#This Row],[Customer ID]],Table6[#All],6,0)</f>
        <v>25</v>
      </c>
      <c r="B1783">
        <f>VLOOKUP(Health_Care[[#This Row],[Customer ID]],Medical_Examinations[],2,0)</f>
        <v>26.695</v>
      </c>
      <c r="C1783">
        <f>VLOOKUP(Health_Care[[#This Row],[Customer ID]],Medical_Examinations[],4,0)</f>
        <v>4.21</v>
      </c>
      <c r="D1783" s="11">
        <f>VLOOKUP(Health_Care[[#This Row],[Customer ID]],Table6[#All],8,0)</f>
        <v>4877.9799999999996</v>
      </c>
    </row>
    <row r="1784" spans="1:4" x14ac:dyDescent="0.35">
      <c r="A1784">
        <f>VLOOKUP(Health_Care[[#This Row],[Customer ID]],Table6[#All],6,0)</f>
        <v>33</v>
      </c>
      <c r="B1784">
        <f>VLOOKUP(Health_Care[[#This Row],[Customer ID]],Medical_Examinations[],2,0)</f>
        <v>23.16</v>
      </c>
      <c r="C1784">
        <f>VLOOKUP(Health_Care[[#This Row],[Customer ID]],Medical_Examinations[],4,0)</f>
        <v>5.5</v>
      </c>
      <c r="D1784" s="11">
        <f>VLOOKUP(Health_Care[[#This Row],[Customer ID]],Table6[#All],8,0)</f>
        <v>4859.8900000000003</v>
      </c>
    </row>
    <row r="1785" spans="1:4" x14ac:dyDescent="0.35">
      <c r="A1785">
        <f>VLOOKUP(Health_Care[[#This Row],[Customer ID]],Table6[#All],6,0)</f>
        <v>27</v>
      </c>
      <c r="B1785">
        <f>VLOOKUP(Health_Care[[#This Row],[Customer ID]],Medical_Examinations[],2,0)</f>
        <v>32.585000000000001</v>
      </c>
      <c r="C1785">
        <f>VLOOKUP(Health_Care[[#This Row],[Customer ID]],Medical_Examinations[],4,0)</f>
        <v>4.93</v>
      </c>
      <c r="D1785" s="11">
        <f>VLOOKUP(Health_Care[[#This Row],[Customer ID]],Table6[#All],8,0)</f>
        <v>4846.92</v>
      </c>
    </row>
    <row r="1786" spans="1:4" x14ac:dyDescent="0.35">
      <c r="A1786">
        <f>VLOOKUP(Health_Care[[#This Row],[Customer ID]],Table6[#All],6,0)</f>
        <v>22</v>
      </c>
      <c r="B1786">
        <f>VLOOKUP(Health_Care[[#This Row],[Customer ID]],Medical_Examinations[],2,0)</f>
        <v>33.97</v>
      </c>
      <c r="C1786">
        <f>VLOOKUP(Health_Care[[#This Row],[Customer ID]],Medical_Examinations[],4,0)</f>
        <v>5.6</v>
      </c>
      <c r="D1786" s="11">
        <f>VLOOKUP(Health_Care[[#This Row],[Customer ID]],Table6[#All],8,0)</f>
        <v>4846.53</v>
      </c>
    </row>
    <row r="1787" spans="1:4" x14ac:dyDescent="0.35">
      <c r="A1787">
        <f>VLOOKUP(Health_Care[[#This Row],[Customer ID]],Table6[#All],6,0)</f>
        <v>48</v>
      </c>
      <c r="B1787">
        <f>VLOOKUP(Health_Care[[#This Row],[Customer ID]],Medical_Examinations[],2,0)</f>
        <v>16.57</v>
      </c>
      <c r="C1787">
        <f>VLOOKUP(Health_Care[[#This Row],[Customer ID]],Medical_Examinations[],4,0)</f>
        <v>9.99</v>
      </c>
      <c r="D1787" s="11">
        <f>VLOOKUP(Health_Care[[#This Row],[Customer ID]],Table6[#All],8,0)</f>
        <v>4844.67</v>
      </c>
    </row>
    <row r="1788" spans="1:4" x14ac:dyDescent="0.35">
      <c r="A1788">
        <f>VLOOKUP(Health_Care[[#This Row],[Customer ID]],Table6[#All],6,0)</f>
        <v>43</v>
      </c>
      <c r="B1788">
        <f>VLOOKUP(Health_Care[[#This Row],[Customer ID]],Medical_Examinations[],2,0)</f>
        <v>17.55</v>
      </c>
      <c r="C1788">
        <f>VLOOKUP(Health_Care[[#This Row],[Customer ID]],Medical_Examinations[],4,0)</f>
        <v>5.93</v>
      </c>
      <c r="D1788" s="11">
        <f>VLOOKUP(Health_Care[[#This Row],[Customer ID]],Table6[#All],8,0)</f>
        <v>4843.79</v>
      </c>
    </row>
    <row r="1789" spans="1:4" x14ac:dyDescent="0.35">
      <c r="A1789">
        <f>VLOOKUP(Health_Care[[#This Row],[Customer ID]],Table6[#All],6,0)</f>
        <v>27</v>
      </c>
      <c r="B1789">
        <f>VLOOKUP(Health_Care[[#This Row],[Customer ID]],Medical_Examinations[],2,0)</f>
        <v>29.41</v>
      </c>
      <c r="C1789">
        <f>VLOOKUP(Health_Care[[#This Row],[Customer ID]],Medical_Examinations[],4,0)</f>
        <v>6.29</v>
      </c>
      <c r="D1789" s="11">
        <f>VLOOKUP(Health_Care[[#This Row],[Customer ID]],Table6[#All],8,0)</f>
        <v>4840.95</v>
      </c>
    </row>
    <row r="1790" spans="1:4" x14ac:dyDescent="0.35">
      <c r="A1790">
        <f>VLOOKUP(Health_Care[[#This Row],[Customer ID]],Table6[#All],6,0)</f>
        <v>38</v>
      </c>
      <c r="B1790">
        <f>VLOOKUP(Health_Care[[#This Row],[Customer ID]],Medical_Examinations[],2,0)</f>
        <v>17.91</v>
      </c>
      <c r="C1790">
        <f>VLOOKUP(Health_Care[[#This Row],[Customer ID]],Medical_Examinations[],4,0)</f>
        <v>5.65</v>
      </c>
      <c r="D1790" s="11">
        <f>VLOOKUP(Health_Care[[#This Row],[Customer ID]],Table6[#All],8,0)</f>
        <v>4839.18</v>
      </c>
    </row>
    <row r="1791" spans="1:4" x14ac:dyDescent="0.35">
      <c r="A1791">
        <f>VLOOKUP(Health_Care[[#This Row],[Customer ID]],Table6[#All],6,0)</f>
        <v>30</v>
      </c>
      <c r="B1791">
        <f>VLOOKUP(Health_Care[[#This Row],[Customer ID]],Medical_Examinations[],2,0)</f>
        <v>31.57</v>
      </c>
      <c r="C1791">
        <f>VLOOKUP(Health_Care[[#This Row],[Customer ID]],Medical_Examinations[],4,0)</f>
        <v>6.15</v>
      </c>
      <c r="D1791" s="11">
        <f>VLOOKUP(Health_Care[[#This Row],[Customer ID]],Table6[#All],8,0)</f>
        <v>4837.58</v>
      </c>
    </row>
    <row r="1792" spans="1:4" x14ac:dyDescent="0.35">
      <c r="A1792">
        <f>VLOOKUP(Health_Care[[#This Row],[Customer ID]],Table6[#All],6,0)</f>
        <v>22</v>
      </c>
      <c r="B1792">
        <f>VLOOKUP(Health_Care[[#This Row],[Customer ID]],Medical_Examinations[],2,0)</f>
        <v>33.18</v>
      </c>
      <c r="C1792">
        <f>VLOOKUP(Health_Care[[#This Row],[Customer ID]],Medical_Examinations[],4,0)</f>
        <v>5.22</v>
      </c>
      <c r="D1792" s="11">
        <f>VLOOKUP(Health_Care[[#This Row],[Customer ID]],Table6[#All],8,0)</f>
        <v>4835.43</v>
      </c>
    </row>
    <row r="1793" spans="1:4" x14ac:dyDescent="0.35">
      <c r="A1793">
        <f>VLOOKUP(Health_Care[[#This Row],[Customer ID]],Table6[#All],6,0)</f>
        <v>20</v>
      </c>
      <c r="B1793">
        <f>VLOOKUP(Health_Care[[#This Row],[Customer ID]],Medical_Examinations[],2,0)</f>
        <v>37</v>
      </c>
      <c r="C1793">
        <f>VLOOKUP(Health_Care[[#This Row],[Customer ID]],Medical_Examinations[],4,0)</f>
        <v>11.66</v>
      </c>
      <c r="D1793" s="11">
        <f>VLOOKUP(Health_Care[[#This Row],[Customer ID]],Table6[#All],8,0)</f>
        <v>4830.63</v>
      </c>
    </row>
    <row r="1794" spans="1:4" x14ac:dyDescent="0.35">
      <c r="A1794">
        <f>VLOOKUP(Health_Care[[#This Row],[Customer ID]],Table6[#All],6,0)</f>
        <v>27</v>
      </c>
      <c r="B1794">
        <f>VLOOKUP(Health_Care[[#This Row],[Customer ID]],Medical_Examinations[],2,0)</f>
        <v>18.905000000000001</v>
      </c>
      <c r="C1794">
        <f>VLOOKUP(Health_Care[[#This Row],[Customer ID]],Medical_Examinations[],4,0)</f>
        <v>4.91</v>
      </c>
      <c r="D1794" s="11">
        <f>VLOOKUP(Health_Care[[#This Row],[Customer ID]],Table6[#All],8,0)</f>
        <v>4827.8999999999996</v>
      </c>
    </row>
    <row r="1795" spans="1:4" x14ac:dyDescent="0.35">
      <c r="A1795">
        <f>VLOOKUP(Health_Care[[#This Row],[Customer ID]],Table6[#All],6,0)</f>
        <v>41</v>
      </c>
      <c r="B1795">
        <f>VLOOKUP(Health_Care[[#This Row],[Customer ID]],Medical_Examinations[],2,0)</f>
        <v>20.03</v>
      </c>
      <c r="C1795">
        <f>VLOOKUP(Health_Care[[#This Row],[Customer ID]],Medical_Examinations[],4,0)</f>
        <v>9.25</v>
      </c>
      <c r="D1795" s="11">
        <f>VLOOKUP(Health_Care[[#This Row],[Customer ID]],Table6[#All],8,0)</f>
        <v>4827.1000000000004</v>
      </c>
    </row>
    <row r="1796" spans="1:4" x14ac:dyDescent="0.35">
      <c r="A1796">
        <f>VLOOKUP(Health_Care[[#This Row],[Customer ID]],Table6[#All],6,0)</f>
        <v>44</v>
      </c>
      <c r="B1796">
        <f>VLOOKUP(Health_Care[[#This Row],[Customer ID]],Medical_Examinations[],2,0)</f>
        <v>16.7</v>
      </c>
      <c r="C1796">
        <f>VLOOKUP(Health_Care[[#This Row],[Customer ID]],Medical_Examinations[],4,0)</f>
        <v>11.48</v>
      </c>
      <c r="D1796" s="11">
        <f>VLOOKUP(Health_Care[[#This Row],[Customer ID]],Table6[#All],8,0)</f>
        <v>4812.34</v>
      </c>
    </row>
    <row r="1797" spans="1:4" x14ac:dyDescent="0.35">
      <c r="A1797">
        <f>VLOOKUP(Health_Care[[#This Row],[Customer ID]],Table6[#All],6,0)</f>
        <v>33</v>
      </c>
      <c r="B1797">
        <f>VLOOKUP(Health_Care[[#This Row],[Customer ID]],Medical_Examinations[],2,0)</f>
        <v>39.82</v>
      </c>
      <c r="C1797">
        <f>VLOOKUP(Health_Care[[#This Row],[Customer ID]],Medical_Examinations[],4,0)</f>
        <v>6.06</v>
      </c>
      <c r="D1797" s="11">
        <f>VLOOKUP(Health_Care[[#This Row],[Customer ID]],Table6[#All],8,0)</f>
        <v>4795.66</v>
      </c>
    </row>
    <row r="1798" spans="1:4" x14ac:dyDescent="0.35">
      <c r="A1798">
        <f>VLOOKUP(Health_Care[[#This Row],[Customer ID]],Table6[#All],6,0)</f>
        <v>35</v>
      </c>
      <c r="B1798">
        <f>VLOOKUP(Health_Care[[#This Row],[Customer ID]],Medical_Examinations[],2,0)</f>
        <v>22.04</v>
      </c>
      <c r="C1798">
        <f>VLOOKUP(Health_Care[[#This Row],[Customer ID]],Medical_Examinations[],4,0)</f>
        <v>5.86</v>
      </c>
      <c r="D1798" s="11">
        <f>VLOOKUP(Health_Care[[#This Row],[Customer ID]],Table6[#All],8,0)</f>
        <v>4787.42</v>
      </c>
    </row>
    <row r="1799" spans="1:4" x14ac:dyDescent="0.35">
      <c r="A1799">
        <f>VLOOKUP(Health_Care[[#This Row],[Customer ID]],Table6[#All],6,0)</f>
        <v>33</v>
      </c>
      <c r="B1799">
        <f>VLOOKUP(Health_Care[[#This Row],[Customer ID]],Medical_Examinations[],2,0)</f>
        <v>28.27</v>
      </c>
      <c r="C1799">
        <f>VLOOKUP(Health_Care[[#This Row],[Customer ID]],Medical_Examinations[],4,0)</f>
        <v>5.33</v>
      </c>
      <c r="D1799" s="11">
        <f>VLOOKUP(Health_Care[[#This Row],[Customer ID]],Table6[#All],8,0)</f>
        <v>4779.6000000000004</v>
      </c>
    </row>
    <row r="1800" spans="1:4" x14ac:dyDescent="0.35">
      <c r="A1800">
        <f>VLOOKUP(Health_Care[[#This Row],[Customer ID]],Table6[#All],6,0)</f>
        <v>33</v>
      </c>
      <c r="B1800">
        <f>VLOOKUP(Health_Care[[#This Row],[Customer ID]],Medical_Examinations[],2,0)</f>
        <v>18.5</v>
      </c>
      <c r="C1800">
        <f>VLOOKUP(Health_Care[[#This Row],[Customer ID]],Medical_Examinations[],4,0)</f>
        <v>5.33</v>
      </c>
      <c r="D1800" s="11">
        <f>VLOOKUP(Health_Care[[#This Row],[Customer ID]],Table6[#All],8,0)</f>
        <v>4766.0200000000004</v>
      </c>
    </row>
    <row r="1801" spans="1:4" x14ac:dyDescent="0.35">
      <c r="A1801">
        <f>VLOOKUP(Health_Care[[#This Row],[Customer ID]],Table6[#All],6,0)</f>
        <v>35</v>
      </c>
      <c r="B1801">
        <f>VLOOKUP(Health_Care[[#This Row],[Customer ID]],Medical_Examinations[],2,0)</f>
        <v>38.6</v>
      </c>
      <c r="C1801">
        <f>VLOOKUP(Health_Care[[#This Row],[Customer ID]],Medical_Examinations[],4,0)</f>
        <v>6.02</v>
      </c>
      <c r="D1801" s="11">
        <f>VLOOKUP(Health_Care[[#This Row],[Customer ID]],Table6[#All],8,0)</f>
        <v>4762.33</v>
      </c>
    </row>
    <row r="1802" spans="1:4" x14ac:dyDescent="0.35">
      <c r="A1802">
        <f>VLOOKUP(Health_Care[[#This Row],[Customer ID]],Table6[#All],6,0)</f>
        <v>30</v>
      </c>
      <c r="B1802">
        <f>VLOOKUP(Health_Care[[#This Row],[Customer ID]],Medical_Examinations[],2,0)</f>
        <v>43.12</v>
      </c>
      <c r="C1802">
        <f>VLOOKUP(Health_Care[[#This Row],[Customer ID]],Medical_Examinations[],4,0)</f>
        <v>6.25</v>
      </c>
      <c r="D1802" s="11">
        <f>VLOOKUP(Health_Care[[#This Row],[Customer ID]],Table6[#All],8,0)</f>
        <v>4753.6400000000003</v>
      </c>
    </row>
    <row r="1803" spans="1:4" x14ac:dyDescent="0.35">
      <c r="A1803">
        <f>VLOOKUP(Health_Care[[#This Row],[Customer ID]],Table6[#All],6,0)</f>
        <v>35</v>
      </c>
      <c r="B1803">
        <f>VLOOKUP(Health_Care[[#This Row],[Customer ID]],Medical_Examinations[],2,0)</f>
        <v>30.5</v>
      </c>
      <c r="C1803">
        <f>VLOOKUP(Health_Care[[#This Row],[Customer ID]],Medical_Examinations[],4,0)</f>
        <v>4.8099999999999996</v>
      </c>
      <c r="D1803" s="11">
        <f>VLOOKUP(Health_Care[[#This Row],[Customer ID]],Table6[#All],8,0)</f>
        <v>4751.07</v>
      </c>
    </row>
    <row r="1804" spans="1:4" x14ac:dyDescent="0.35">
      <c r="A1804">
        <f>VLOOKUP(Health_Care[[#This Row],[Customer ID]],Table6[#All],6,0)</f>
        <v>35</v>
      </c>
      <c r="B1804">
        <f>VLOOKUP(Health_Care[[#This Row],[Customer ID]],Medical_Examinations[],2,0)</f>
        <v>27.61</v>
      </c>
      <c r="C1804">
        <f>VLOOKUP(Health_Care[[#This Row],[Customer ID]],Medical_Examinations[],4,0)</f>
        <v>4.5999999999999996</v>
      </c>
      <c r="D1804" s="11">
        <f>VLOOKUP(Health_Care[[#This Row],[Customer ID]],Table6[#All],8,0)</f>
        <v>4747.05</v>
      </c>
    </row>
    <row r="1805" spans="1:4" x14ac:dyDescent="0.35">
      <c r="A1805">
        <f>VLOOKUP(Health_Care[[#This Row],[Customer ID]],Table6[#All],6,0)</f>
        <v>36</v>
      </c>
      <c r="B1805">
        <f>VLOOKUP(Health_Care[[#This Row],[Customer ID]],Medical_Examinations[],2,0)</f>
        <v>27.1</v>
      </c>
      <c r="C1805">
        <f>VLOOKUP(Health_Care[[#This Row],[Customer ID]],Medical_Examinations[],4,0)</f>
        <v>5.08</v>
      </c>
      <c r="D1805" s="11">
        <f>VLOOKUP(Health_Care[[#This Row],[Customer ID]],Table6[#All],8,0)</f>
        <v>4746.34</v>
      </c>
    </row>
    <row r="1806" spans="1:4" x14ac:dyDescent="0.35">
      <c r="A1806">
        <f>VLOOKUP(Health_Care[[#This Row],[Customer ID]],Table6[#All],6,0)</f>
        <v>18</v>
      </c>
      <c r="B1806">
        <f>VLOOKUP(Health_Care[[#This Row],[Customer ID]],Medical_Examinations[],2,0)</f>
        <v>35.93</v>
      </c>
      <c r="C1806">
        <f>VLOOKUP(Health_Care[[#This Row],[Customer ID]],Medical_Examinations[],4,0)</f>
        <v>5.43</v>
      </c>
      <c r="D1806" s="11">
        <f>VLOOKUP(Health_Care[[#This Row],[Customer ID]],Table6[#All],8,0)</f>
        <v>4740.78</v>
      </c>
    </row>
    <row r="1807" spans="1:4" x14ac:dyDescent="0.35">
      <c r="A1807">
        <f>VLOOKUP(Health_Care[[#This Row],[Customer ID]],Table6[#All],6,0)</f>
        <v>31</v>
      </c>
      <c r="B1807">
        <f>VLOOKUP(Health_Care[[#This Row],[Customer ID]],Medical_Examinations[],2,0)</f>
        <v>32.68</v>
      </c>
      <c r="C1807">
        <f>VLOOKUP(Health_Care[[#This Row],[Customer ID]],Medical_Examinations[],4,0)</f>
        <v>5.44</v>
      </c>
      <c r="D1807" s="11">
        <f>VLOOKUP(Health_Care[[#This Row],[Customer ID]],Table6[#All],8,0)</f>
        <v>4738.2700000000004</v>
      </c>
    </row>
    <row r="1808" spans="1:4" x14ac:dyDescent="0.35">
      <c r="A1808">
        <f>VLOOKUP(Health_Care[[#This Row],[Customer ID]],Table6[#All],6,0)</f>
        <v>36</v>
      </c>
      <c r="B1808">
        <f>VLOOKUP(Health_Care[[#This Row],[Customer ID]],Medical_Examinations[],2,0)</f>
        <v>20.74</v>
      </c>
      <c r="C1808">
        <f>VLOOKUP(Health_Care[[#This Row],[Customer ID]],Medical_Examinations[],4,0)</f>
        <v>11.69</v>
      </c>
      <c r="D1808" s="11">
        <f>VLOOKUP(Health_Care[[#This Row],[Customer ID]],Table6[#All],8,0)</f>
        <v>4734.6400000000003</v>
      </c>
    </row>
    <row r="1809" spans="1:4" x14ac:dyDescent="0.35">
      <c r="A1809">
        <f>VLOOKUP(Health_Care[[#This Row],[Customer ID]],Table6[#All],6,0)</f>
        <v>42</v>
      </c>
      <c r="B1809">
        <f>VLOOKUP(Health_Care[[#This Row],[Customer ID]],Medical_Examinations[],2,0)</f>
        <v>15.57</v>
      </c>
      <c r="C1809">
        <f>VLOOKUP(Health_Care[[#This Row],[Customer ID]],Medical_Examinations[],4,0)</f>
        <v>6.07</v>
      </c>
      <c r="D1809" s="11">
        <f>VLOOKUP(Health_Care[[#This Row],[Customer ID]],Table6[#All],8,0)</f>
        <v>4728.71</v>
      </c>
    </row>
    <row r="1810" spans="1:4" x14ac:dyDescent="0.35">
      <c r="A1810">
        <f>VLOOKUP(Health_Care[[#This Row],[Customer ID]],Table6[#All],6,0)</f>
        <v>28</v>
      </c>
      <c r="B1810">
        <f>VLOOKUP(Health_Care[[#This Row],[Customer ID]],Medical_Examinations[],2,0)</f>
        <v>23.844999999999999</v>
      </c>
      <c r="C1810">
        <f>VLOOKUP(Health_Care[[#This Row],[Customer ID]],Medical_Examinations[],4,0)</f>
        <v>4.3600000000000003</v>
      </c>
      <c r="D1810" s="11">
        <f>VLOOKUP(Health_Care[[#This Row],[Customer ID]],Table6[#All],8,0)</f>
        <v>4719.74</v>
      </c>
    </row>
    <row r="1811" spans="1:4" x14ac:dyDescent="0.35">
      <c r="A1811">
        <f>VLOOKUP(Health_Care[[#This Row],[Customer ID]],Table6[#All],6,0)</f>
        <v>30</v>
      </c>
      <c r="B1811">
        <f>VLOOKUP(Health_Care[[#This Row],[Customer ID]],Medical_Examinations[],2,0)</f>
        <v>22.895</v>
      </c>
      <c r="C1811">
        <f>VLOOKUP(Health_Care[[#This Row],[Customer ID]],Medical_Examinations[],4,0)</f>
        <v>5.24</v>
      </c>
      <c r="D1811" s="11">
        <f>VLOOKUP(Health_Care[[#This Row],[Customer ID]],Table6[#All],8,0)</f>
        <v>4719.5200000000004</v>
      </c>
    </row>
    <row r="1812" spans="1:4" x14ac:dyDescent="0.35">
      <c r="A1812">
        <f>VLOOKUP(Health_Care[[#This Row],[Customer ID]],Table6[#All],6,0)</f>
        <v>30</v>
      </c>
      <c r="B1812">
        <f>VLOOKUP(Health_Care[[#This Row],[Customer ID]],Medical_Examinations[],2,0)</f>
        <v>21.945</v>
      </c>
      <c r="C1812">
        <f>VLOOKUP(Health_Care[[#This Row],[Customer ID]],Medical_Examinations[],4,0)</f>
        <v>5.37</v>
      </c>
      <c r="D1812" s="11">
        <f>VLOOKUP(Health_Care[[#This Row],[Customer ID]],Table6[#All],8,0)</f>
        <v>4718.2</v>
      </c>
    </row>
    <row r="1813" spans="1:4" x14ac:dyDescent="0.35">
      <c r="A1813">
        <f>VLOOKUP(Health_Care[[#This Row],[Customer ID]],Table6[#All],6,0)</f>
        <v>41</v>
      </c>
      <c r="B1813">
        <f>VLOOKUP(Health_Care[[#This Row],[Customer ID]],Medical_Examinations[],2,0)</f>
        <v>19.47</v>
      </c>
      <c r="C1813">
        <f>VLOOKUP(Health_Care[[#This Row],[Customer ID]],Medical_Examinations[],4,0)</f>
        <v>6.6</v>
      </c>
      <c r="D1813" s="11">
        <f>VLOOKUP(Health_Care[[#This Row],[Customer ID]],Table6[#All],8,0)</f>
        <v>4712.12</v>
      </c>
    </row>
    <row r="1814" spans="1:4" x14ac:dyDescent="0.35">
      <c r="A1814">
        <f>VLOOKUP(Health_Care[[#This Row],[Customer ID]],Table6[#All],6,0)</f>
        <v>45</v>
      </c>
      <c r="B1814">
        <f>VLOOKUP(Health_Care[[#This Row],[Customer ID]],Medical_Examinations[],2,0)</f>
        <v>15.61</v>
      </c>
      <c r="C1814">
        <f>VLOOKUP(Health_Care[[#This Row],[Customer ID]],Medical_Examinations[],4,0)</f>
        <v>5.77</v>
      </c>
      <c r="D1814" s="11">
        <f>VLOOKUP(Health_Care[[#This Row],[Customer ID]],Table6[#All],8,0)</f>
        <v>4699.47</v>
      </c>
    </row>
    <row r="1815" spans="1:4" x14ac:dyDescent="0.35">
      <c r="A1815">
        <f>VLOOKUP(Health_Care[[#This Row],[Customer ID]],Table6[#All],6,0)</f>
        <v>19</v>
      </c>
      <c r="B1815">
        <f>VLOOKUP(Health_Care[[#This Row],[Customer ID]],Medical_Examinations[],2,0)</f>
        <v>28.6</v>
      </c>
      <c r="C1815">
        <f>VLOOKUP(Health_Care[[#This Row],[Customer ID]],Medical_Examinations[],4,0)</f>
        <v>6.08</v>
      </c>
      <c r="D1815" s="11">
        <f>VLOOKUP(Health_Care[[#This Row],[Customer ID]],Table6[#All],8,0)</f>
        <v>4687.8</v>
      </c>
    </row>
    <row r="1816" spans="1:4" x14ac:dyDescent="0.35">
      <c r="A1816">
        <f>VLOOKUP(Health_Care[[#This Row],[Customer ID]],Table6[#All],6,0)</f>
        <v>32</v>
      </c>
      <c r="B1816">
        <f>VLOOKUP(Health_Care[[#This Row],[Customer ID]],Medical_Examinations[],2,0)</f>
        <v>46.53</v>
      </c>
      <c r="C1816">
        <f>VLOOKUP(Health_Care[[#This Row],[Customer ID]],Medical_Examinations[],4,0)</f>
        <v>4.16</v>
      </c>
      <c r="D1816" s="11">
        <f>VLOOKUP(Health_Care[[#This Row],[Customer ID]],Table6[#All],8,0)</f>
        <v>4686.3900000000003</v>
      </c>
    </row>
    <row r="1817" spans="1:4" x14ac:dyDescent="0.35">
      <c r="A1817">
        <f>VLOOKUP(Health_Care[[#This Row],[Customer ID]],Table6[#All],6,0)</f>
        <v>19</v>
      </c>
      <c r="B1817">
        <f>VLOOKUP(Health_Care[[#This Row],[Customer ID]],Medical_Examinations[],2,0)</f>
        <v>34.99</v>
      </c>
      <c r="C1817">
        <f>VLOOKUP(Health_Care[[#This Row],[Customer ID]],Medical_Examinations[],4,0)</f>
        <v>5.0999999999999996</v>
      </c>
      <c r="D1817" s="11">
        <f>VLOOKUP(Health_Care[[#This Row],[Customer ID]],Table6[#All],8,0)</f>
        <v>4678.8</v>
      </c>
    </row>
    <row r="1818" spans="1:4" x14ac:dyDescent="0.35">
      <c r="A1818">
        <f>VLOOKUP(Health_Care[[#This Row],[Customer ID]],Table6[#All],6,0)</f>
        <v>43</v>
      </c>
      <c r="B1818">
        <f>VLOOKUP(Health_Care[[#This Row],[Customer ID]],Medical_Examinations[],2,0)</f>
        <v>17.05</v>
      </c>
      <c r="C1818">
        <f>VLOOKUP(Health_Care[[#This Row],[Customer ID]],Medical_Examinations[],4,0)</f>
        <v>5.3</v>
      </c>
      <c r="D1818" s="11">
        <f>VLOOKUP(Health_Care[[#This Row],[Customer ID]],Table6[#All],8,0)</f>
        <v>4674.2</v>
      </c>
    </row>
    <row r="1819" spans="1:4" x14ac:dyDescent="0.35">
      <c r="A1819">
        <f>VLOOKUP(Health_Care[[#This Row],[Customer ID]],Table6[#All],6,0)</f>
        <v>32</v>
      </c>
      <c r="B1819">
        <f>VLOOKUP(Health_Care[[#This Row],[Customer ID]],Medical_Examinations[],2,0)</f>
        <v>37.18</v>
      </c>
      <c r="C1819">
        <f>VLOOKUP(Health_Care[[#This Row],[Customer ID]],Medical_Examinations[],4,0)</f>
        <v>4.9000000000000004</v>
      </c>
      <c r="D1819" s="11">
        <f>VLOOKUP(Health_Care[[#This Row],[Customer ID]],Table6[#All],8,0)</f>
        <v>4673.3900000000003</v>
      </c>
    </row>
    <row r="1820" spans="1:4" x14ac:dyDescent="0.35">
      <c r="A1820">
        <f>VLOOKUP(Health_Care[[#This Row],[Customer ID]],Table6[#All],6,0)</f>
        <v>32</v>
      </c>
      <c r="B1820">
        <f>VLOOKUP(Health_Care[[#This Row],[Customer ID]],Medical_Examinations[],2,0)</f>
        <v>35.200000000000003</v>
      </c>
      <c r="C1820">
        <f>VLOOKUP(Health_Care[[#This Row],[Customer ID]],Medical_Examinations[],4,0)</f>
        <v>5.55</v>
      </c>
      <c r="D1820" s="11">
        <f>VLOOKUP(Health_Care[[#This Row],[Customer ID]],Table6[#All],8,0)</f>
        <v>4670.6400000000003</v>
      </c>
    </row>
    <row r="1821" spans="1:4" x14ac:dyDescent="0.35">
      <c r="A1821">
        <f>VLOOKUP(Health_Care[[#This Row],[Customer ID]],Table6[#All],6,0)</f>
        <v>32</v>
      </c>
      <c r="B1821">
        <f>VLOOKUP(Health_Care[[#This Row],[Customer ID]],Medical_Examinations[],2,0)</f>
        <v>37.335000000000001</v>
      </c>
      <c r="C1821">
        <f>VLOOKUP(Health_Care[[#This Row],[Customer ID]],Medical_Examinations[],4,0)</f>
        <v>4.95</v>
      </c>
      <c r="D1821" s="11">
        <f>VLOOKUP(Health_Care[[#This Row],[Customer ID]],Table6[#All],8,0)</f>
        <v>4667.6099999999997</v>
      </c>
    </row>
    <row r="1822" spans="1:4" x14ac:dyDescent="0.35">
      <c r="A1822">
        <f>VLOOKUP(Health_Care[[#This Row],[Customer ID]],Table6[#All],6,0)</f>
        <v>26</v>
      </c>
      <c r="B1822">
        <f>VLOOKUP(Health_Care[[#This Row],[Customer ID]],Medical_Examinations[],2,0)</f>
        <v>27.265000000000001</v>
      </c>
      <c r="C1822">
        <f>VLOOKUP(Health_Care[[#This Row],[Customer ID]],Medical_Examinations[],4,0)</f>
        <v>6.46</v>
      </c>
      <c r="D1822" s="11">
        <f>VLOOKUP(Health_Care[[#This Row],[Customer ID]],Table6[#All],8,0)</f>
        <v>4661.29</v>
      </c>
    </row>
    <row r="1823" spans="1:4" x14ac:dyDescent="0.35">
      <c r="A1823">
        <f>VLOOKUP(Health_Care[[#This Row],[Customer ID]],Table6[#All],6,0)</f>
        <v>37</v>
      </c>
      <c r="B1823">
        <f>VLOOKUP(Health_Care[[#This Row],[Customer ID]],Medical_Examinations[],2,0)</f>
        <v>30.8</v>
      </c>
      <c r="C1823">
        <f>VLOOKUP(Health_Care[[#This Row],[Customer ID]],Medical_Examinations[],4,0)</f>
        <v>4.9000000000000004</v>
      </c>
      <c r="D1823" s="11">
        <f>VLOOKUP(Health_Care[[#This Row],[Customer ID]],Table6[#All],8,0)</f>
        <v>4646.76</v>
      </c>
    </row>
    <row r="1824" spans="1:4" x14ac:dyDescent="0.35">
      <c r="A1824">
        <f>VLOOKUP(Health_Care[[#This Row],[Customer ID]],Table6[#All],6,0)</f>
        <v>24</v>
      </c>
      <c r="B1824">
        <f>VLOOKUP(Health_Care[[#This Row],[Customer ID]],Medical_Examinations[],2,0)</f>
        <v>30.21</v>
      </c>
      <c r="C1824">
        <f>VLOOKUP(Health_Care[[#This Row],[Customer ID]],Medical_Examinations[],4,0)</f>
        <v>5.21</v>
      </c>
      <c r="D1824" s="11">
        <f>VLOOKUP(Health_Care[[#This Row],[Customer ID]],Table6[#All],8,0)</f>
        <v>4618.08</v>
      </c>
    </row>
    <row r="1825" spans="1:4" x14ac:dyDescent="0.35">
      <c r="A1825">
        <f>VLOOKUP(Health_Care[[#This Row],[Customer ID]],Table6[#All],6,0)</f>
        <v>22</v>
      </c>
      <c r="B1825">
        <f>VLOOKUP(Health_Care[[#This Row],[Customer ID]],Medical_Examinations[],2,0)</f>
        <v>35.340000000000003</v>
      </c>
      <c r="C1825">
        <f>VLOOKUP(Health_Care[[#This Row],[Customer ID]],Medical_Examinations[],4,0)</f>
        <v>4.13</v>
      </c>
      <c r="D1825" s="11">
        <f>VLOOKUP(Health_Care[[#This Row],[Customer ID]],Table6[#All],8,0)</f>
        <v>4608.03</v>
      </c>
    </row>
    <row r="1826" spans="1:4" x14ac:dyDescent="0.35">
      <c r="A1826">
        <f>VLOOKUP(Health_Care[[#This Row],[Customer ID]],Table6[#All],6,0)</f>
        <v>33</v>
      </c>
      <c r="B1826">
        <f>VLOOKUP(Health_Care[[#This Row],[Customer ID]],Medical_Examinations[],2,0)</f>
        <v>26.695</v>
      </c>
      <c r="C1826">
        <f>VLOOKUP(Health_Care[[#This Row],[Customer ID]],Medical_Examinations[],4,0)</f>
        <v>5.28</v>
      </c>
      <c r="D1826" s="11">
        <f>VLOOKUP(Health_Care[[#This Row],[Customer ID]],Table6[#All],8,0)</f>
        <v>4571.41</v>
      </c>
    </row>
    <row r="1827" spans="1:4" x14ac:dyDescent="0.35">
      <c r="A1827">
        <f>VLOOKUP(Health_Care[[#This Row],[Customer ID]],Table6[#All],6,0)</f>
        <v>26</v>
      </c>
      <c r="B1827">
        <f>VLOOKUP(Health_Care[[#This Row],[Customer ID]],Medical_Examinations[],2,0)</f>
        <v>29.355</v>
      </c>
      <c r="C1827">
        <f>VLOOKUP(Health_Care[[#This Row],[Customer ID]],Medical_Examinations[],4,0)</f>
        <v>4.68</v>
      </c>
      <c r="D1827" s="11">
        <f>VLOOKUP(Health_Care[[#This Row],[Customer ID]],Table6[#All],8,0)</f>
        <v>4564.1899999999996</v>
      </c>
    </row>
    <row r="1828" spans="1:4" x14ac:dyDescent="0.35">
      <c r="A1828">
        <f>VLOOKUP(Health_Care[[#This Row],[Customer ID]],Table6[#All],6,0)</f>
        <v>32</v>
      </c>
      <c r="B1828">
        <f>VLOOKUP(Health_Care[[#This Row],[Customer ID]],Medical_Examinations[],2,0)</f>
        <v>29.59</v>
      </c>
      <c r="C1828">
        <f>VLOOKUP(Health_Care[[#This Row],[Customer ID]],Medical_Examinations[],4,0)</f>
        <v>4.0599999999999996</v>
      </c>
      <c r="D1828" s="11">
        <f>VLOOKUP(Health_Care[[#This Row],[Customer ID]],Table6[#All],8,0)</f>
        <v>4562.84</v>
      </c>
    </row>
    <row r="1829" spans="1:4" x14ac:dyDescent="0.35">
      <c r="A1829">
        <f>VLOOKUP(Health_Care[[#This Row],[Customer ID]],Table6[#All],6,0)</f>
        <v>18</v>
      </c>
      <c r="B1829">
        <f>VLOOKUP(Health_Care[[#This Row],[Customer ID]],Medical_Examinations[],2,0)</f>
        <v>31.35</v>
      </c>
      <c r="C1829">
        <f>VLOOKUP(Health_Care[[#This Row],[Customer ID]],Medical_Examinations[],4,0)</f>
        <v>4.2</v>
      </c>
      <c r="D1829" s="11">
        <f>VLOOKUP(Health_Care[[#This Row],[Customer ID]],Table6[#All],8,0)</f>
        <v>4561.1899999999996</v>
      </c>
    </row>
    <row r="1830" spans="1:4" x14ac:dyDescent="0.35">
      <c r="A1830">
        <f>VLOOKUP(Health_Care[[#This Row],[Customer ID]],Table6[#All],6,0)</f>
        <v>32</v>
      </c>
      <c r="B1830">
        <f>VLOOKUP(Health_Care[[#This Row],[Customer ID]],Medical_Examinations[],2,0)</f>
        <v>20.52</v>
      </c>
      <c r="C1830">
        <f>VLOOKUP(Health_Care[[#This Row],[Customer ID]],Medical_Examinations[],4,0)</f>
        <v>4.83</v>
      </c>
      <c r="D1830" s="11">
        <f>VLOOKUP(Health_Care[[#This Row],[Customer ID]],Table6[#All],8,0)</f>
        <v>4544.2299999999996</v>
      </c>
    </row>
    <row r="1831" spans="1:4" x14ac:dyDescent="0.35">
      <c r="A1831">
        <f>VLOOKUP(Health_Care[[#This Row],[Customer ID]],Table6[#All],6,0)</f>
        <v>34</v>
      </c>
      <c r="B1831">
        <f>VLOOKUP(Health_Care[[#This Row],[Customer ID]],Medical_Examinations[],2,0)</f>
        <v>42.9</v>
      </c>
      <c r="C1831">
        <f>VLOOKUP(Health_Care[[#This Row],[Customer ID]],Medical_Examinations[],4,0)</f>
        <v>4.87</v>
      </c>
      <c r="D1831" s="11">
        <f>VLOOKUP(Health_Care[[#This Row],[Customer ID]],Table6[#All],8,0)</f>
        <v>4536.26</v>
      </c>
    </row>
    <row r="1832" spans="1:4" x14ac:dyDescent="0.35">
      <c r="A1832">
        <f>VLOOKUP(Health_Care[[#This Row],[Customer ID]],Table6[#All],6,0)</f>
        <v>29</v>
      </c>
      <c r="B1832">
        <f>VLOOKUP(Health_Care[[#This Row],[Customer ID]],Medical_Examinations[],2,0)</f>
        <v>24.6</v>
      </c>
      <c r="C1832">
        <f>VLOOKUP(Health_Care[[#This Row],[Customer ID]],Medical_Examinations[],4,0)</f>
        <v>5.86</v>
      </c>
      <c r="D1832" s="11">
        <f>VLOOKUP(Health_Care[[#This Row],[Customer ID]],Table6[#All],8,0)</f>
        <v>4529.4799999999996</v>
      </c>
    </row>
    <row r="1833" spans="1:4" x14ac:dyDescent="0.35">
      <c r="A1833">
        <f>VLOOKUP(Health_Care[[#This Row],[Customer ID]],Table6[#All],6,0)</f>
        <v>30</v>
      </c>
      <c r="B1833">
        <f>VLOOKUP(Health_Care[[#This Row],[Customer ID]],Medical_Examinations[],2,0)</f>
        <v>28.405000000000001</v>
      </c>
      <c r="C1833">
        <f>VLOOKUP(Health_Care[[#This Row],[Customer ID]],Medical_Examinations[],4,0)</f>
        <v>4.12</v>
      </c>
      <c r="D1833" s="11">
        <f>VLOOKUP(Health_Care[[#This Row],[Customer ID]],Table6[#All],8,0)</f>
        <v>4527.18</v>
      </c>
    </row>
    <row r="1834" spans="1:4" x14ac:dyDescent="0.35">
      <c r="A1834">
        <f>VLOOKUP(Health_Care[[#This Row],[Customer ID]],Table6[#All],6,0)</f>
        <v>34</v>
      </c>
      <c r="B1834">
        <f>VLOOKUP(Health_Care[[#This Row],[Customer ID]],Medical_Examinations[],2,0)</f>
        <v>34.674999999999997</v>
      </c>
      <c r="C1834">
        <f>VLOOKUP(Health_Care[[#This Row],[Customer ID]],Medical_Examinations[],4,0)</f>
        <v>5.71</v>
      </c>
      <c r="D1834" s="11">
        <f>VLOOKUP(Health_Care[[#This Row],[Customer ID]],Table6[#All],8,0)</f>
        <v>4518.83</v>
      </c>
    </row>
    <row r="1835" spans="1:4" x14ac:dyDescent="0.35">
      <c r="A1835">
        <f>VLOOKUP(Health_Care[[#This Row],[Customer ID]],Table6[#All],6,0)</f>
        <v>35</v>
      </c>
      <c r="B1835">
        <f>VLOOKUP(Health_Care[[#This Row],[Customer ID]],Medical_Examinations[],2,0)</f>
        <v>18.850000000000001</v>
      </c>
      <c r="C1835">
        <f>VLOOKUP(Health_Care[[#This Row],[Customer ID]],Medical_Examinations[],4,0)</f>
        <v>6.03</v>
      </c>
      <c r="D1835" s="11">
        <f>VLOOKUP(Health_Care[[#This Row],[Customer ID]],Table6[#All],8,0)</f>
        <v>4518.7700000000004</v>
      </c>
    </row>
    <row r="1836" spans="1:4" x14ac:dyDescent="0.35">
      <c r="A1836">
        <f>VLOOKUP(Health_Care[[#This Row],[Customer ID]],Table6[#All],6,0)</f>
        <v>19</v>
      </c>
      <c r="B1836">
        <f>VLOOKUP(Health_Care[[#This Row],[Customer ID]],Medical_Examinations[],2,0)</f>
        <v>34.130000000000003</v>
      </c>
      <c r="C1836">
        <f>VLOOKUP(Health_Care[[#This Row],[Customer ID]],Medical_Examinations[],4,0)</f>
        <v>5.65</v>
      </c>
      <c r="D1836" s="11">
        <f>VLOOKUP(Health_Care[[#This Row],[Customer ID]],Table6[#All],8,0)</f>
        <v>4518.3999999999996</v>
      </c>
    </row>
    <row r="1837" spans="1:4" x14ac:dyDescent="0.35">
      <c r="A1837">
        <f>VLOOKUP(Health_Care[[#This Row],[Customer ID]],Table6[#All],6,0)</f>
        <v>42</v>
      </c>
      <c r="B1837">
        <f>VLOOKUP(Health_Care[[#This Row],[Customer ID]],Medical_Examinations[],2,0)</f>
        <v>17.34</v>
      </c>
      <c r="C1837">
        <f>VLOOKUP(Health_Care[[#This Row],[Customer ID]],Medical_Examinations[],4,0)</f>
        <v>5.05</v>
      </c>
      <c r="D1837" s="11">
        <f>VLOOKUP(Health_Care[[#This Row],[Customer ID]],Table6[#All],8,0)</f>
        <v>4515.71</v>
      </c>
    </row>
    <row r="1838" spans="1:4" x14ac:dyDescent="0.35">
      <c r="A1838">
        <f>VLOOKUP(Health_Care[[#This Row],[Customer ID]],Table6[#All],6,0)</f>
        <v>40</v>
      </c>
      <c r="B1838">
        <f>VLOOKUP(Health_Care[[#This Row],[Customer ID]],Medical_Examinations[],2,0)</f>
        <v>17.440000000000001</v>
      </c>
      <c r="C1838">
        <f>VLOOKUP(Health_Care[[#This Row],[Customer ID]],Medical_Examinations[],4,0)</f>
        <v>6.26</v>
      </c>
      <c r="D1838" s="11">
        <f>VLOOKUP(Health_Care[[#This Row],[Customer ID]],Table6[#All],8,0)</f>
        <v>4511.41</v>
      </c>
    </row>
    <row r="1839" spans="1:4" x14ac:dyDescent="0.35">
      <c r="A1839">
        <f>VLOOKUP(Health_Care[[#This Row],[Customer ID]],Table6[#All],6,0)</f>
        <v>25</v>
      </c>
      <c r="B1839">
        <f>VLOOKUP(Health_Care[[#This Row],[Customer ID]],Medical_Examinations[],2,0)</f>
        <v>33.659999999999997</v>
      </c>
      <c r="C1839">
        <f>VLOOKUP(Health_Care[[#This Row],[Customer ID]],Medical_Examinations[],4,0)</f>
        <v>4.08</v>
      </c>
      <c r="D1839" s="11">
        <f>VLOOKUP(Health_Care[[#This Row],[Customer ID]],Table6[#All],8,0)</f>
        <v>4504.66</v>
      </c>
    </row>
    <row r="1840" spans="1:4" x14ac:dyDescent="0.35">
      <c r="A1840">
        <f>VLOOKUP(Health_Care[[#This Row],[Customer ID]],Table6[#All],6,0)</f>
        <v>34</v>
      </c>
      <c r="B1840">
        <f>VLOOKUP(Health_Care[[#This Row],[Customer ID]],Medical_Examinations[],2,0)</f>
        <v>21.375</v>
      </c>
      <c r="C1840">
        <f>VLOOKUP(Health_Care[[#This Row],[Customer ID]],Medical_Examinations[],4,0)</f>
        <v>6.19</v>
      </c>
      <c r="D1840" s="11">
        <f>VLOOKUP(Health_Care[[#This Row],[Customer ID]],Table6[#All],8,0)</f>
        <v>4500.34</v>
      </c>
    </row>
    <row r="1841" spans="1:4" x14ac:dyDescent="0.35">
      <c r="A1841">
        <f>VLOOKUP(Health_Care[[#This Row],[Customer ID]],Table6[#All],6,0)</f>
        <v>30</v>
      </c>
      <c r="B1841">
        <f>VLOOKUP(Health_Care[[#This Row],[Customer ID]],Medical_Examinations[],2,0)</f>
        <v>27.14</v>
      </c>
      <c r="C1841">
        <f>VLOOKUP(Health_Care[[#This Row],[Customer ID]],Medical_Examinations[],4,0)</f>
        <v>6.01</v>
      </c>
      <c r="D1841" s="11">
        <f>VLOOKUP(Health_Care[[#This Row],[Customer ID]],Table6[#All],8,0)</f>
        <v>4488.58</v>
      </c>
    </row>
    <row r="1842" spans="1:4" x14ac:dyDescent="0.35">
      <c r="A1842">
        <f>VLOOKUP(Health_Care[[#This Row],[Customer ID]],Table6[#All],6,0)</f>
        <v>18</v>
      </c>
      <c r="B1842">
        <f>VLOOKUP(Health_Care[[#This Row],[Customer ID]],Medical_Examinations[],2,0)</f>
        <v>35.78</v>
      </c>
      <c r="C1842">
        <f>VLOOKUP(Health_Care[[#This Row],[Customer ID]],Medical_Examinations[],4,0)</f>
        <v>6.07</v>
      </c>
      <c r="D1842" s="11">
        <f>VLOOKUP(Health_Care[[#This Row],[Customer ID]],Table6[#All],8,0)</f>
        <v>4468.25</v>
      </c>
    </row>
    <row r="1843" spans="1:4" x14ac:dyDescent="0.35">
      <c r="A1843">
        <f>VLOOKUP(Health_Care[[#This Row],[Customer ID]],Table6[#All],6,0)</f>
        <v>23</v>
      </c>
      <c r="B1843">
        <f>VLOOKUP(Health_Care[[#This Row],[Customer ID]],Medical_Examinations[],2,0)</f>
        <v>34.96</v>
      </c>
      <c r="C1843">
        <f>VLOOKUP(Health_Care[[#This Row],[Customer ID]],Medical_Examinations[],4,0)</f>
        <v>5.63</v>
      </c>
      <c r="D1843" s="11">
        <f>VLOOKUP(Health_Care[[#This Row],[Customer ID]],Table6[#All],8,0)</f>
        <v>4466.62</v>
      </c>
    </row>
    <row r="1844" spans="1:4" x14ac:dyDescent="0.35">
      <c r="A1844">
        <f>VLOOKUP(Health_Care[[#This Row],[Customer ID]],Table6[#All],6,0)</f>
        <v>31</v>
      </c>
      <c r="B1844">
        <f>VLOOKUP(Health_Care[[#This Row],[Customer ID]],Medical_Examinations[],2,0)</f>
        <v>38.39</v>
      </c>
      <c r="C1844">
        <f>VLOOKUP(Health_Care[[#This Row],[Customer ID]],Medical_Examinations[],4,0)</f>
        <v>6.05</v>
      </c>
      <c r="D1844" s="11">
        <f>VLOOKUP(Health_Care[[#This Row],[Customer ID]],Table6[#All],8,0)</f>
        <v>4463.21</v>
      </c>
    </row>
    <row r="1845" spans="1:4" x14ac:dyDescent="0.35">
      <c r="A1845">
        <f>VLOOKUP(Health_Care[[#This Row],[Customer ID]],Table6[#All],6,0)</f>
        <v>32</v>
      </c>
      <c r="B1845">
        <f>VLOOKUP(Health_Care[[#This Row],[Customer ID]],Medical_Examinations[],2,0)</f>
        <v>33.82</v>
      </c>
      <c r="C1845">
        <f>VLOOKUP(Health_Care[[#This Row],[Customer ID]],Medical_Examinations[],4,0)</f>
        <v>4.6500000000000004</v>
      </c>
      <c r="D1845" s="11">
        <f>VLOOKUP(Health_Care[[#This Row],[Customer ID]],Table6[#All],8,0)</f>
        <v>4462.72</v>
      </c>
    </row>
    <row r="1846" spans="1:4" x14ac:dyDescent="0.35">
      <c r="A1846">
        <f>VLOOKUP(Health_Care[[#This Row],[Customer ID]],Table6[#All],6,0)</f>
        <v>32</v>
      </c>
      <c r="B1846">
        <f>VLOOKUP(Health_Care[[#This Row],[Customer ID]],Medical_Examinations[],2,0)</f>
        <v>27.835000000000001</v>
      </c>
      <c r="C1846">
        <f>VLOOKUP(Health_Care[[#This Row],[Customer ID]],Medical_Examinations[],4,0)</f>
        <v>5.37</v>
      </c>
      <c r="D1846" s="11">
        <f>VLOOKUP(Health_Care[[#This Row],[Customer ID]],Table6[#All],8,0)</f>
        <v>4454.3999999999996</v>
      </c>
    </row>
    <row r="1847" spans="1:4" x14ac:dyDescent="0.35">
      <c r="A1847">
        <f>VLOOKUP(Health_Care[[#This Row],[Customer ID]],Table6[#All],6,0)</f>
        <v>28</v>
      </c>
      <c r="B1847">
        <f>VLOOKUP(Health_Care[[#This Row],[Customer ID]],Medical_Examinations[],2,0)</f>
        <v>33</v>
      </c>
      <c r="C1847">
        <f>VLOOKUP(Health_Care[[#This Row],[Customer ID]],Medical_Examinations[],4,0)</f>
        <v>5.39</v>
      </c>
      <c r="D1847" s="11">
        <f>VLOOKUP(Health_Care[[#This Row],[Customer ID]],Table6[#All],8,0)</f>
        <v>4449.46</v>
      </c>
    </row>
    <row r="1848" spans="1:4" x14ac:dyDescent="0.35">
      <c r="A1848">
        <f>VLOOKUP(Health_Care[[#This Row],[Customer ID]],Table6[#All],6,0)</f>
        <v>31</v>
      </c>
      <c r="B1848">
        <f>VLOOKUP(Health_Care[[#This Row],[Customer ID]],Medical_Examinations[],2,0)</f>
        <v>26.885000000000002</v>
      </c>
      <c r="C1848">
        <f>VLOOKUP(Health_Care[[#This Row],[Customer ID]],Medical_Examinations[],4,0)</f>
        <v>5.86</v>
      </c>
      <c r="D1848" s="11">
        <f>VLOOKUP(Health_Care[[#This Row],[Customer ID]],Table6[#All],8,0)</f>
        <v>4441.21</v>
      </c>
    </row>
    <row r="1849" spans="1:4" x14ac:dyDescent="0.35">
      <c r="A1849">
        <f>VLOOKUP(Health_Care[[#This Row],[Customer ID]],Table6[#All],6,0)</f>
        <v>28</v>
      </c>
      <c r="B1849">
        <f>VLOOKUP(Health_Care[[#This Row],[Customer ID]],Medical_Examinations[],2,0)</f>
        <v>29.26</v>
      </c>
      <c r="C1849">
        <f>VLOOKUP(Health_Care[[#This Row],[Customer ID]],Medical_Examinations[],4,0)</f>
        <v>4.4400000000000004</v>
      </c>
      <c r="D1849" s="11">
        <f>VLOOKUP(Health_Care[[#This Row],[Customer ID]],Table6[#All],8,0)</f>
        <v>4438.26</v>
      </c>
    </row>
    <row r="1850" spans="1:4" x14ac:dyDescent="0.35">
      <c r="A1850">
        <f>VLOOKUP(Health_Care[[#This Row],[Customer ID]],Table6[#All],6,0)</f>
        <v>28</v>
      </c>
      <c r="B1850">
        <f>VLOOKUP(Health_Care[[#This Row],[Customer ID]],Medical_Examinations[],2,0)</f>
        <v>26.98</v>
      </c>
      <c r="C1850">
        <f>VLOOKUP(Health_Care[[#This Row],[Customer ID]],Medical_Examinations[],4,0)</f>
        <v>4.41</v>
      </c>
      <c r="D1850" s="11">
        <f>VLOOKUP(Health_Care[[#This Row],[Customer ID]],Table6[#All],8,0)</f>
        <v>4435.09</v>
      </c>
    </row>
    <row r="1851" spans="1:4" x14ac:dyDescent="0.35">
      <c r="A1851">
        <f>VLOOKUP(Health_Care[[#This Row],[Customer ID]],Table6[#All],6,0)</f>
        <v>29</v>
      </c>
      <c r="B1851">
        <f>VLOOKUP(Health_Care[[#This Row],[Customer ID]],Medical_Examinations[],2,0)</f>
        <v>32.11</v>
      </c>
      <c r="C1851">
        <f>VLOOKUP(Health_Care[[#This Row],[Customer ID]],Medical_Examinations[],4,0)</f>
        <v>5.19</v>
      </c>
      <c r="D1851" s="11">
        <f>VLOOKUP(Health_Care[[#This Row],[Customer ID]],Table6[#All],8,0)</f>
        <v>4433.92</v>
      </c>
    </row>
    <row r="1852" spans="1:4" x14ac:dyDescent="0.35">
      <c r="A1852">
        <f>VLOOKUP(Health_Care[[#This Row],[Customer ID]],Table6[#All],6,0)</f>
        <v>29</v>
      </c>
      <c r="B1852">
        <f>VLOOKUP(Health_Care[[#This Row],[Customer ID]],Medical_Examinations[],2,0)</f>
        <v>31.73</v>
      </c>
      <c r="C1852">
        <f>VLOOKUP(Health_Care[[#This Row],[Customer ID]],Medical_Examinations[],4,0)</f>
        <v>5.16</v>
      </c>
      <c r="D1852" s="11">
        <f>VLOOKUP(Health_Care[[#This Row],[Customer ID]],Table6[#All],8,0)</f>
        <v>4433.3900000000003</v>
      </c>
    </row>
    <row r="1853" spans="1:4" x14ac:dyDescent="0.35">
      <c r="A1853">
        <f>VLOOKUP(Health_Care[[#This Row],[Customer ID]],Table6[#All],6,0)</f>
        <v>28</v>
      </c>
      <c r="B1853">
        <f>VLOOKUP(Health_Care[[#This Row],[Customer ID]],Medical_Examinations[],2,0)</f>
        <v>22.515000000000001</v>
      </c>
      <c r="C1853">
        <f>VLOOKUP(Health_Care[[#This Row],[Customer ID]],Medical_Examinations[],4,0)</f>
        <v>4.24</v>
      </c>
      <c r="D1853" s="11">
        <f>VLOOKUP(Health_Care[[#This Row],[Customer ID]],Table6[#All],8,0)</f>
        <v>4428.8900000000003</v>
      </c>
    </row>
    <row r="1854" spans="1:4" x14ac:dyDescent="0.35">
      <c r="A1854">
        <f>VLOOKUP(Health_Care[[#This Row],[Customer ID]],Table6[#All],6,0)</f>
        <v>30</v>
      </c>
      <c r="B1854">
        <f>VLOOKUP(Health_Care[[#This Row],[Customer ID]],Medical_Examinations[],2,0)</f>
        <v>25.9</v>
      </c>
      <c r="C1854">
        <f>VLOOKUP(Health_Care[[#This Row],[Customer ID]],Medical_Examinations[],4,0)</f>
        <v>5.45</v>
      </c>
      <c r="D1854" s="11">
        <f>VLOOKUP(Health_Care[[#This Row],[Customer ID]],Table6[#All],8,0)</f>
        <v>4420.95</v>
      </c>
    </row>
    <row r="1855" spans="1:4" x14ac:dyDescent="0.35">
      <c r="A1855">
        <f>VLOOKUP(Health_Care[[#This Row],[Customer ID]],Table6[#All],6,0)</f>
        <v>34</v>
      </c>
      <c r="B1855">
        <f>VLOOKUP(Health_Care[[#This Row],[Customer ID]],Medical_Examinations[],2,0)</f>
        <v>27.72</v>
      </c>
      <c r="C1855">
        <f>VLOOKUP(Health_Care[[#This Row],[Customer ID]],Medical_Examinations[],4,0)</f>
        <v>5.03</v>
      </c>
      <c r="D1855" s="11">
        <f>VLOOKUP(Health_Care[[#This Row],[Customer ID]],Table6[#All],8,0)</f>
        <v>4415.16</v>
      </c>
    </row>
    <row r="1856" spans="1:4" x14ac:dyDescent="0.35">
      <c r="A1856">
        <f>VLOOKUP(Health_Care[[#This Row],[Customer ID]],Table6[#All],6,0)</f>
        <v>36</v>
      </c>
      <c r="B1856">
        <f>VLOOKUP(Health_Care[[#This Row],[Customer ID]],Medical_Examinations[],2,0)</f>
        <v>31.5</v>
      </c>
      <c r="C1856">
        <f>VLOOKUP(Health_Care[[#This Row],[Customer ID]],Medical_Examinations[],4,0)</f>
        <v>9.6199999999999992</v>
      </c>
      <c r="D1856" s="11">
        <f>VLOOKUP(Health_Care[[#This Row],[Customer ID]],Table6[#All],8,0)</f>
        <v>4402.2299999999996</v>
      </c>
    </row>
    <row r="1857" spans="1:4" x14ac:dyDescent="0.35">
      <c r="A1857">
        <f>VLOOKUP(Health_Care[[#This Row],[Customer ID]],Table6[#All],6,0)</f>
        <v>36</v>
      </c>
      <c r="B1857">
        <f>VLOOKUP(Health_Care[[#This Row],[Customer ID]],Medical_Examinations[],2,0)</f>
        <v>29.7</v>
      </c>
      <c r="C1857">
        <f>VLOOKUP(Health_Care[[#This Row],[Customer ID]],Medical_Examinations[],4,0)</f>
        <v>6.77</v>
      </c>
      <c r="D1857" s="11">
        <f>VLOOKUP(Health_Care[[#This Row],[Customer ID]],Table6[#All],8,0)</f>
        <v>4399.7299999999996</v>
      </c>
    </row>
    <row r="1858" spans="1:4" x14ac:dyDescent="0.35">
      <c r="A1858">
        <f>VLOOKUP(Health_Care[[#This Row],[Customer ID]],Table6[#All],6,0)</f>
        <v>34</v>
      </c>
      <c r="B1858">
        <f>VLOOKUP(Health_Care[[#This Row],[Customer ID]],Medical_Examinations[],2,0)</f>
        <v>21.26</v>
      </c>
      <c r="C1858">
        <f>VLOOKUP(Health_Care[[#This Row],[Customer ID]],Medical_Examinations[],4,0)</f>
        <v>5.36</v>
      </c>
      <c r="D1858" s="11">
        <f>VLOOKUP(Health_Care[[#This Row],[Customer ID]],Table6[#All],8,0)</f>
        <v>4397.3100000000004</v>
      </c>
    </row>
    <row r="1859" spans="1:4" x14ac:dyDescent="0.35">
      <c r="A1859">
        <f>VLOOKUP(Health_Care[[#This Row],[Customer ID]],Table6[#All],6,0)</f>
        <v>40</v>
      </c>
      <c r="B1859">
        <f>VLOOKUP(Health_Care[[#This Row],[Customer ID]],Medical_Examinations[],2,0)</f>
        <v>17.09</v>
      </c>
      <c r="C1859">
        <f>VLOOKUP(Health_Care[[#This Row],[Customer ID]],Medical_Examinations[],4,0)</f>
        <v>5.69</v>
      </c>
      <c r="D1859" s="11">
        <f>VLOOKUP(Health_Care[[#This Row],[Customer ID]],Table6[#All],8,0)</f>
        <v>4392.7</v>
      </c>
    </row>
    <row r="1860" spans="1:4" x14ac:dyDescent="0.35">
      <c r="A1860">
        <f>VLOOKUP(Health_Care[[#This Row],[Customer ID]],Table6[#All],6,0)</f>
        <v>25</v>
      </c>
      <c r="B1860">
        <f>VLOOKUP(Health_Care[[#This Row],[Customer ID]],Medical_Examinations[],2,0)</f>
        <v>24.3</v>
      </c>
      <c r="C1860">
        <f>VLOOKUP(Health_Care[[#This Row],[Customer ID]],Medical_Examinations[],4,0)</f>
        <v>4.9000000000000004</v>
      </c>
      <c r="D1860" s="11">
        <f>VLOOKUP(Health_Care[[#This Row],[Customer ID]],Table6[#All],8,0)</f>
        <v>4391.6499999999996</v>
      </c>
    </row>
    <row r="1861" spans="1:4" x14ac:dyDescent="0.35">
      <c r="A1861">
        <f>VLOOKUP(Health_Care[[#This Row],[Customer ID]],Table6[#All],6,0)</f>
        <v>32</v>
      </c>
      <c r="B1861">
        <f>VLOOKUP(Health_Care[[#This Row],[Customer ID]],Medical_Examinations[],2,0)</f>
        <v>29.734999999999999</v>
      </c>
      <c r="C1861">
        <f>VLOOKUP(Health_Care[[#This Row],[Customer ID]],Medical_Examinations[],4,0)</f>
        <v>5.78</v>
      </c>
      <c r="D1861" s="11">
        <f>VLOOKUP(Health_Care[[#This Row],[Customer ID]],Table6[#All],8,0)</f>
        <v>4357.04</v>
      </c>
    </row>
    <row r="1862" spans="1:4" x14ac:dyDescent="0.35">
      <c r="A1862">
        <f>VLOOKUP(Health_Care[[#This Row],[Customer ID]],Table6[#All],6,0)</f>
        <v>31</v>
      </c>
      <c r="B1862">
        <f>VLOOKUP(Health_Care[[#This Row],[Customer ID]],Medical_Examinations[],2,0)</f>
        <v>29.26</v>
      </c>
      <c r="C1862">
        <f>VLOOKUP(Health_Care[[#This Row],[Customer ID]],Medical_Examinations[],4,0)</f>
        <v>4.7</v>
      </c>
      <c r="D1862" s="11">
        <f>VLOOKUP(Health_Care[[#This Row],[Customer ID]],Table6[#All],8,0)</f>
        <v>4350.51</v>
      </c>
    </row>
    <row r="1863" spans="1:4" x14ac:dyDescent="0.35">
      <c r="A1863">
        <f>VLOOKUP(Health_Care[[#This Row],[Customer ID]],Table6[#All],6,0)</f>
        <v>28</v>
      </c>
      <c r="B1863">
        <f>VLOOKUP(Health_Care[[#This Row],[Customer ID]],Medical_Examinations[],2,0)</f>
        <v>33</v>
      </c>
      <c r="C1863">
        <f>VLOOKUP(Health_Care[[#This Row],[Customer ID]],Medical_Examinations[],4,0)</f>
        <v>6.28</v>
      </c>
      <c r="D1863" s="11">
        <f>VLOOKUP(Health_Care[[#This Row],[Customer ID]],Table6[#All],8,0)</f>
        <v>4349.46</v>
      </c>
    </row>
    <row r="1864" spans="1:4" x14ac:dyDescent="0.35">
      <c r="A1864">
        <f>VLOOKUP(Health_Care[[#This Row],[Customer ID]],Table6[#All],6,0)</f>
        <v>32</v>
      </c>
      <c r="B1864">
        <f>VLOOKUP(Health_Care[[#This Row],[Customer ID]],Medical_Examinations[],2,0)</f>
        <v>31.065000000000001</v>
      </c>
      <c r="C1864">
        <f>VLOOKUP(Health_Care[[#This Row],[Customer ID]],Medical_Examinations[],4,0)</f>
        <v>4.2300000000000004</v>
      </c>
      <c r="D1864" s="11">
        <f>VLOOKUP(Health_Care[[#This Row],[Customer ID]],Table6[#All],8,0)</f>
        <v>4347.0200000000004</v>
      </c>
    </row>
    <row r="1865" spans="1:4" x14ac:dyDescent="0.35">
      <c r="A1865">
        <f>VLOOKUP(Health_Care[[#This Row],[Customer ID]],Table6[#All],6,0)</f>
        <v>28</v>
      </c>
      <c r="B1865">
        <f>VLOOKUP(Health_Care[[#This Row],[Customer ID]],Medical_Examinations[],2,0)</f>
        <v>26.51</v>
      </c>
      <c r="C1865">
        <f>VLOOKUP(Health_Care[[#This Row],[Customer ID]],Medical_Examinations[],4,0)</f>
        <v>6.17</v>
      </c>
      <c r="D1865" s="11">
        <f>VLOOKUP(Health_Care[[#This Row],[Customer ID]],Table6[#All],8,0)</f>
        <v>4340.4399999999996</v>
      </c>
    </row>
    <row r="1866" spans="1:4" x14ac:dyDescent="0.35">
      <c r="A1866">
        <f>VLOOKUP(Health_Care[[#This Row],[Customer ID]],Table6[#All],6,0)</f>
        <v>28</v>
      </c>
      <c r="B1866">
        <f>VLOOKUP(Health_Care[[#This Row],[Customer ID]],Medical_Examinations[],2,0)</f>
        <v>28.88</v>
      </c>
      <c r="C1866">
        <f>VLOOKUP(Health_Care[[#This Row],[Customer ID]],Medical_Examinations[],4,0)</f>
        <v>4.96</v>
      </c>
      <c r="D1866" s="11">
        <f>VLOOKUP(Health_Care[[#This Row],[Customer ID]],Table6[#All],8,0)</f>
        <v>4337.74</v>
      </c>
    </row>
    <row r="1867" spans="1:4" x14ac:dyDescent="0.35">
      <c r="A1867">
        <f>VLOOKUP(Health_Care[[#This Row],[Customer ID]],Table6[#All],6,0)</f>
        <v>34</v>
      </c>
      <c r="B1867">
        <f>VLOOKUP(Health_Care[[#This Row],[Customer ID]],Medical_Examinations[],2,0)</f>
        <v>35.814999999999998</v>
      </c>
      <c r="C1867">
        <f>VLOOKUP(Health_Care[[#This Row],[Customer ID]],Medical_Examinations[],4,0)</f>
        <v>5.1100000000000003</v>
      </c>
      <c r="D1867" s="11">
        <f>VLOOKUP(Health_Care[[#This Row],[Customer ID]],Table6[#All],8,0)</f>
        <v>4320.41</v>
      </c>
    </row>
    <row r="1868" spans="1:4" x14ac:dyDescent="0.35">
      <c r="A1868">
        <f>VLOOKUP(Health_Care[[#This Row],[Customer ID]],Table6[#All],6,0)</f>
        <v>22</v>
      </c>
      <c r="B1868">
        <f>VLOOKUP(Health_Care[[#This Row],[Customer ID]],Medical_Examinations[],2,0)</f>
        <v>21.28</v>
      </c>
      <c r="C1868">
        <f>VLOOKUP(Health_Care[[#This Row],[Customer ID]],Medical_Examinations[],4,0)</f>
        <v>4.05</v>
      </c>
      <c r="D1868" s="11">
        <f>VLOOKUP(Health_Care[[#This Row],[Customer ID]],Table6[#All],8,0)</f>
        <v>4296.2700000000004</v>
      </c>
    </row>
    <row r="1869" spans="1:4" x14ac:dyDescent="0.35">
      <c r="A1869">
        <f>VLOOKUP(Health_Care[[#This Row],[Customer ID]],Table6[#All],6,0)</f>
        <v>20</v>
      </c>
      <c r="B1869">
        <f>VLOOKUP(Health_Care[[#This Row],[Customer ID]],Medical_Examinations[],2,0)</f>
        <v>33.81</v>
      </c>
      <c r="C1869">
        <f>VLOOKUP(Health_Care[[#This Row],[Customer ID]],Medical_Examinations[],4,0)</f>
        <v>6.49</v>
      </c>
      <c r="D1869" s="11">
        <f>VLOOKUP(Health_Care[[#This Row],[Customer ID]],Table6[#All],8,0)</f>
        <v>4278.55</v>
      </c>
    </row>
    <row r="1870" spans="1:4" x14ac:dyDescent="0.35">
      <c r="A1870">
        <f>VLOOKUP(Health_Care[[#This Row],[Customer ID]],Table6[#All],6,0)</f>
        <v>30</v>
      </c>
      <c r="B1870">
        <f>VLOOKUP(Health_Care[[#This Row],[Customer ID]],Medical_Examinations[],2,0)</f>
        <v>44.22</v>
      </c>
      <c r="C1870">
        <f>VLOOKUP(Health_Care[[#This Row],[Customer ID]],Medical_Examinations[],4,0)</f>
        <v>4.1900000000000004</v>
      </c>
      <c r="D1870" s="11">
        <f>VLOOKUP(Health_Care[[#This Row],[Customer ID]],Table6[#All],8,0)</f>
        <v>4266.17</v>
      </c>
    </row>
    <row r="1871" spans="1:4" x14ac:dyDescent="0.35">
      <c r="A1871">
        <f>VLOOKUP(Health_Care[[#This Row],[Customer ID]],Table6[#All],6,0)</f>
        <v>39</v>
      </c>
      <c r="B1871">
        <f>VLOOKUP(Health_Care[[#This Row],[Customer ID]],Medical_Examinations[],2,0)</f>
        <v>15.46</v>
      </c>
      <c r="C1871">
        <f>VLOOKUP(Health_Care[[#This Row],[Customer ID]],Medical_Examinations[],4,0)</f>
        <v>4.99</v>
      </c>
      <c r="D1871" s="11">
        <f>VLOOKUP(Health_Care[[#This Row],[Customer ID]],Table6[#All],8,0)</f>
        <v>4265.01</v>
      </c>
    </row>
    <row r="1872" spans="1:4" x14ac:dyDescent="0.35">
      <c r="A1872">
        <f>VLOOKUP(Health_Care[[#This Row],[Customer ID]],Table6[#All],6,0)</f>
        <v>27</v>
      </c>
      <c r="B1872">
        <f>VLOOKUP(Health_Care[[#This Row],[Customer ID]],Medical_Examinations[],2,0)</f>
        <v>30.3</v>
      </c>
      <c r="C1872">
        <f>VLOOKUP(Health_Care[[#This Row],[Customer ID]],Medical_Examinations[],4,0)</f>
        <v>4.7699999999999996</v>
      </c>
      <c r="D1872" s="11">
        <f>VLOOKUP(Health_Care[[#This Row],[Customer ID]],Table6[#All],8,0)</f>
        <v>4260.74</v>
      </c>
    </row>
    <row r="1873" spans="1:4" x14ac:dyDescent="0.35">
      <c r="A1873">
        <f>VLOOKUP(Health_Care[[#This Row],[Customer ID]],Table6[#All],6,0)</f>
        <v>40</v>
      </c>
      <c r="B1873">
        <f>VLOOKUP(Health_Care[[#This Row],[Customer ID]],Medical_Examinations[],2,0)</f>
        <v>16.670000000000002</v>
      </c>
      <c r="C1873">
        <f>VLOOKUP(Health_Care[[#This Row],[Customer ID]],Medical_Examinations[],4,0)</f>
        <v>5.46</v>
      </c>
      <c r="D1873" s="11">
        <f>VLOOKUP(Health_Care[[#This Row],[Customer ID]],Table6[#All],8,0)</f>
        <v>4250.24</v>
      </c>
    </row>
    <row r="1874" spans="1:4" x14ac:dyDescent="0.35">
      <c r="A1874">
        <f>VLOOKUP(Health_Care[[#This Row],[Customer ID]],Table6[#All],6,0)</f>
        <v>31</v>
      </c>
      <c r="B1874">
        <f>VLOOKUP(Health_Care[[#This Row],[Customer ID]],Medical_Examinations[],2,0)</f>
        <v>28.594999999999999</v>
      </c>
      <c r="C1874">
        <f>VLOOKUP(Health_Care[[#This Row],[Customer ID]],Medical_Examinations[],4,0)</f>
        <v>5.43</v>
      </c>
      <c r="D1874" s="11">
        <f>VLOOKUP(Health_Care[[#This Row],[Customer ID]],Table6[#All],8,0)</f>
        <v>4243.59</v>
      </c>
    </row>
    <row r="1875" spans="1:4" x14ac:dyDescent="0.35">
      <c r="A1875">
        <f>VLOOKUP(Health_Care[[#This Row],[Customer ID]],Table6[#All],6,0)</f>
        <v>31</v>
      </c>
      <c r="B1875">
        <f>VLOOKUP(Health_Care[[#This Row],[Customer ID]],Medical_Examinations[],2,0)</f>
        <v>25.934999999999999</v>
      </c>
      <c r="C1875">
        <f>VLOOKUP(Health_Care[[#This Row],[Customer ID]],Medical_Examinations[],4,0)</f>
        <v>4.29</v>
      </c>
      <c r="D1875" s="11">
        <f>VLOOKUP(Health_Care[[#This Row],[Customer ID]],Table6[#All],8,0)</f>
        <v>4239.8900000000003</v>
      </c>
    </row>
    <row r="1876" spans="1:4" x14ac:dyDescent="0.35">
      <c r="A1876">
        <f>VLOOKUP(Health_Care[[#This Row],[Customer ID]],Table6[#All],6,0)</f>
        <v>30</v>
      </c>
      <c r="B1876">
        <f>VLOOKUP(Health_Care[[#This Row],[Customer ID]],Medical_Examinations[],2,0)</f>
        <v>27.645</v>
      </c>
      <c r="C1876">
        <f>VLOOKUP(Health_Care[[#This Row],[Customer ID]],Medical_Examinations[],4,0)</f>
        <v>5.25</v>
      </c>
      <c r="D1876" s="11">
        <f>VLOOKUP(Health_Care[[#This Row],[Customer ID]],Table6[#All],8,0)</f>
        <v>4237.13</v>
      </c>
    </row>
    <row r="1877" spans="1:4" x14ac:dyDescent="0.35">
      <c r="A1877">
        <f>VLOOKUP(Health_Care[[#This Row],[Customer ID]],Table6[#All],6,0)</f>
        <v>24</v>
      </c>
      <c r="B1877">
        <f>VLOOKUP(Health_Care[[#This Row],[Customer ID]],Medical_Examinations[],2,0)</f>
        <v>30.1</v>
      </c>
      <c r="C1877">
        <f>VLOOKUP(Health_Care[[#This Row],[Customer ID]],Medical_Examinations[],4,0)</f>
        <v>4.04</v>
      </c>
      <c r="D1877" s="11">
        <f>VLOOKUP(Health_Care[[#This Row],[Customer ID]],Table6[#All],8,0)</f>
        <v>4234.93</v>
      </c>
    </row>
    <row r="1878" spans="1:4" x14ac:dyDescent="0.35">
      <c r="A1878">
        <f>VLOOKUP(Health_Care[[#This Row],[Customer ID]],Table6[#All],6,0)</f>
        <v>25</v>
      </c>
      <c r="B1878">
        <f>VLOOKUP(Health_Care[[#This Row],[Customer ID]],Medical_Examinations[],2,0)</f>
        <v>26.79</v>
      </c>
      <c r="C1878">
        <f>VLOOKUP(Health_Care[[#This Row],[Customer ID]],Medical_Examinations[],4,0)</f>
        <v>5</v>
      </c>
      <c r="D1878" s="11">
        <f>VLOOKUP(Health_Care[[#This Row],[Customer ID]],Table6[#All],8,0)</f>
        <v>4189.1099999999997</v>
      </c>
    </row>
    <row r="1879" spans="1:4" x14ac:dyDescent="0.35">
      <c r="A1879">
        <f>VLOOKUP(Health_Care[[#This Row],[Customer ID]],Table6[#All],6,0)</f>
        <v>27</v>
      </c>
      <c r="B1879">
        <f>VLOOKUP(Health_Care[[#This Row],[Customer ID]],Medical_Examinations[],2,0)</f>
        <v>27.1</v>
      </c>
      <c r="C1879">
        <f>VLOOKUP(Health_Care[[#This Row],[Customer ID]],Medical_Examinations[],4,0)</f>
        <v>4.01</v>
      </c>
      <c r="D1879" s="11">
        <f>VLOOKUP(Health_Care[[#This Row],[Customer ID]],Table6[#All],8,0)</f>
        <v>4188.7299999999996</v>
      </c>
    </row>
    <row r="1880" spans="1:4" x14ac:dyDescent="0.35">
      <c r="A1880">
        <f>VLOOKUP(Health_Care[[#This Row],[Customer ID]],Table6[#All],6,0)</f>
        <v>33</v>
      </c>
      <c r="B1880">
        <f>VLOOKUP(Health_Care[[#This Row],[Customer ID]],Medical_Examinations[],2,0)</f>
        <v>24.31</v>
      </c>
      <c r="C1880">
        <f>VLOOKUP(Health_Care[[#This Row],[Customer ID]],Medical_Examinations[],4,0)</f>
        <v>5.4</v>
      </c>
      <c r="D1880" s="11">
        <f>VLOOKUP(Health_Care[[#This Row],[Customer ID]],Table6[#All],8,0)</f>
        <v>4185.1000000000004</v>
      </c>
    </row>
    <row r="1881" spans="1:4" x14ac:dyDescent="0.35">
      <c r="A1881">
        <f>VLOOKUP(Health_Care[[#This Row],[Customer ID]],Table6[#All],6,0)</f>
        <v>38</v>
      </c>
      <c r="B1881">
        <f>VLOOKUP(Health_Care[[#This Row],[Customer ID]],Medical_Examinations[],2,0)</f>
        <v>15.53</v>
      </c>
      <c r="C1881">
        <f>VLOOKUP(Health_Care[[#This Row],[Customer ID]],Medical_Examinations[],4,0)</f>
        <v>5.81</v>
      </c>
      <c r="D1881" s="11">
        <f>VLOOKUP(Health_Care[[#This Row],[Customer ID]],Table6[#All],8,0)</f>
        <v>4163.21</v>
      </c>
    </row>
    <row r="1882" spans="1:4" x14ac:dyDescent="0.35">
      <c r="A1882">
        <f>VLOOKUP(Health_Care[[#This Row],[Customer ID]],Table6[#All],6,0)</f>
        <v>24</v>
      </c>
      <c r="B1882">
        <f>VLOOKUP(Health_Care[[#This Row],[Customer ID]],Medical_Examinations[],2,0)</f>
        <v>30.7</v>
      </c>
      <c r="C1882">
        <f>VLOOKUP(Health_Care[[#This Row],[Customer ID]],Medical_Examinations[],4,0)</f>
        <v>5.82</v>
      </c>
      <c r="D1882" s="11">
        <f>VLOOKUP(Health_Care[[#This Row],[Customer ID]],Table6[#All],8,0)</f>
        <v>4154.97</v>
      </c>
    </row>
    <row r="1883" spans="1:4" x14ac:dyDescent="0.35">
      <c r="A1883">
        <f>VLOOKUP(Health_Care[[#This Row],[Customer ID]],Table6[#All],6,0)</f>
        <v>30</v>
      </c>
      <c r="B1883">
        <f>VLOOKUP(Health_Care[[#This Row],[Customer ID]],Medical_Examinations[],2,0)</f>
        <v>33.33</v>
      </c>
      <c r="C1883">
        <f>VLOOKUP(Health_Care[[#This Row],[Customer ID]],Medical_Examinations[],4,0)</f>
        <v>4.82</v>
      </c>
      <c r="D1883" s="11">
        <f>VLOOKUP(Health_Care[[#This Row],[Customer ID]],Table6[#All],8,0)</f>
        <v>4151.03</v>
      </c>
    </row>
    <row r="1884" spans="1:4" x14ac:dyDescent="0.35">
      <c r="A1884">
        <f>VLOOKUP(Health_Care[[#This Row],[Customer ID]],Table6[#All],6,0)</f>
        <v>30</v>
      </c>
      <c r="B1884">
        <f>VLOOKUP(Health_Care[[#This Row],[Customer ID]],Medical_Examinations[],2,0)</f>
        <v>32.4</v>
      </c>
      <c r="C1884">
        <f>VLOOKUP(Health_Care[[#This Row],[Customer ID]],Medical_Examinations[],4,0)</f>
        <v>5.08</v>
      </c>
      <c r="D1884" s="11">
        <f>VLOOKUP(Health_Care[[#This Row],[Customer ID]],Table6[#All],8,0)</f>
        <v>4149.74</v>
      </c>
    </row>
    <row r="1885" spans="1:4" x14ac:dyDescent="0.35">
      <c r="A1885">
        <f>VLOOKUP(Health_Care[[#This Row],[Customer ID]],Table6[#All],6,0)</f>
        <v>30</v>
      </c>
      <c r="B1885">
        <f>VLOOKUP(Health_Care[[#This Row],[Customer ID]],Medical_Examinations[],2,0)</f>
        <v>27.93</v>
      </c>
      <c r="C1885">
        <f>VLOOKUP(Health_Care[[#This Row],[Customer ID]],Medical_Examinations[],4,0)</f>
        <v>5.59</v>
      </c>
      <c r="D1885" s="11">
        <f>VLOOKUP(Health_Care[[#This Row],[Customer ID]],Table6[#All],8,0)</f>
        <v>4137.5200000000004</v>
      </c>
    </row>
    <row r="1886" spans="1:4" x14ac:dyDescent="0.35">
      <c r="A1886">
        <f>VLOOKUP(Health_Care[[#This Row],[Customer ID]],Table6[#All],6,0)</f>
        <v>31</v>
      </c>
      <c r="B1886">
        <f>VLOOKUP(Health_Care[[#This Row],[Customer ID]],Medical_Examinations[],2,0)</f>
        <v>21.754999999999999</v>
      </c>
      <c r="C1886">
        <f>VLOOKUP(Health_Care[[#This Row],[Customer ID]],Medical_Examinations[],4,0)</f>
        <v>5.12</v>
      </c>
      <c r="D1886" s="11">
        <f>VLOOKUP(Health_Care[[#This Row],[Customer ID]],Table6[#All],8,0)</f>
        <v>4134.08</v>
      </c>
    </row>
    <row r="1887" spans="1:4" x14ac:dyDescent="0.35">
      <c r="A1887">
        <f>VLOOKUP(Health_Care[[#This Row],[Customer ID]],Table6[#All],6,0)</f>
        <v>28</v>
      </c>
      <c r="B1887">
        <f>VLOOKUP(Health_Care[[#This Row],[Customer ID]],Medical_Examinations[],2,0)</f>
        <v>25.934999999999999</v>
      </c>
      <c r="C1887">
        <f>VLOOKUP(Health_Care[[#This Row],[Customer ID]],Medical_Examinations[],4,0)</f>
        <v>4.95</v>
      </c>
      <c r="D1887" s="11">
        <f>VLOOKUP(Health_Care[[#This Row],[Customer ID]],Table6[#All],8,0)</f>
        <v>4133.6400000000003</v>
      </c>
    </row>
    <row r="1888" spans="1:4" x14ac:dyDescent="0.35">
      <c r="A1888">
        <f>VLOOKUP(Health_Care[[#This Row],[Customer ID]],Table6[#All],6,0)</f>
        <v>32</v>
      </c>
      <c r="B1888">
        <f>VLOOKUP(Health_Care[[#This Row],[Customer ID]],Medical_Examinations[],2,0)</f>
        <v>31.5</v>
      </c>
      <c r="C1888">
        <f>VLOOKUP(Health_Care[[#This Row],[Customer ID]],Medical_Examinations[],4,0)</f>
        <v>6.16</v>
      </c>
      <c r="D1888" s="11">
        <f>VLOOKUP(Health_Care[[#This Row],[Customer ID]],Table6[#All],8,0)</f>
        <v>4076.5</v>
      </c>
    </row>
    <row r="1889" spans="1:4" x14ac:dyDescent="0.35">
      <c r="A1889">
        <f>VLOOKUP(Health_Care[[#This Row],[Customer ID]],Table6[#All],6,0)</f>
        <v>32</v>
      </c>
      <c r="B1889">
        <f>VLOOKUP(Health_Care[[#This Row],[Customer ID]],Medical_Examinations[],2,0)</f>
        <v>30.03</v>
      </c>
      <c r="C1889">
        <f>VLOOKUP(Health_Care[[#This Row],[Customer ID]],Medical_Examinations[],4,0)</f>
        <v>6.41</v>
      </c>
      <c r="D1889" s="11">
        <f>VLOOKUP(Health_Care[[#This Row],[Customer ID]],Table6[#All],8,0)</f>
        <v>4074.45</v>
      </c>
    </row>
    <row r="1890" spans="1:4" x14ac:dyDescent="0.35">
      <c r="A1890">
        <f>VLOOKUP(Health_Care[[#This Row],[Customer ID]],Table6[#All],6,0)</f>
        <v>20</v>
      </c>
      <c r="B1890">
        <f>VLOOKUP(Health_Care[[#This Row],[Customer ID]],Medical_Examinations[],2,0)</f>
        <v>33.479999999999997</v>
      </c>
      <c r="C1890">
        <f>VLOOKUP(Health_Care[[#This Row],[Customer ID]],Medical_Examinations[],4,0)</f>
        <v>8.94</v>
      </c>
      <c r="D1890" s="11">
        <f>VLOOKUP(Health_Care[[#This Row],[Customer ID]],Table6[#All],8,0)</f>
        <v>4070.51</v>
      </c>
    </row>
    <row r="1891" spans="1:4" x14ac:dyDescent="0.35">
      <c r="A1891">
        <f>VLOOKUP(Health_Care[[#This Row],[Customer ID]],Table6[#All],6,0)</f>
        <v>39</v>
      </c>
      <c r="B1891">
        <f>VLOOKUP(Health_Care[[#This Row],[Customer ID]],Medical_Examinations[],2,0)</f>
        <v>16.510000000000002</v>
      </c>
      <c r="C1891">
        <f>VLOOKUP(Health_Care[[#This Row],[Customer ID]],Medical_Examinations[],4,0)</f>
        <v>4.42</v>
      </c>
      <c r="D1891" s="11">
        <f>VLOOKUP(Health_Care[[#This Row],[Customer ID]],Table6[#All],8,0)</f>
        <v>4070.42</v>
      </c>
    </row>
    <row r="1892" spans="1:4" x14ac:dyDescent="0.35">
      <c r="A1892">
        <f>VLOOKUP(Health_Care[[#This Row],[Customer ID]],Table6[#All],6,0)</f>
        <v>27</v>
      </c>
      <c r="B1892">
        <f>VLOOKUP(Health_Care[[#This Row],[Customer ID]],Medical_Examinations[],2,0)</f>
        <v>33.155000000000001</v>
      </c>
      <c r="C1892">
        <f>VLOOKUP(Health_Care[[#This Row],[Customer ID]],Medical_Examinations[],4,0)</f>
        <v>5.3</v>
      </c>
      <c r="D1892" s="11">
        <f>VLOOKUP(Health_Care[[#This Row],[Customer ID]],Table6[#All],8,0)</f>
        <v>4058.71</v>
      </c>
    </row>
    <row r="1893" spans="1:4" x14ac:dyDescent="0.35">
      <c r="A1893">
        <f>VLOOKUP(Health_Care[[#This Row],[Customer ID]],Table6[#All],6,0)</f>
        <v>29</v>
      </c>
      <c r="B1893">
        <f>VLOOKUP(Health_Care[[#This Row],[Customer ID]],Medical_Examinations[],2,0)</f>
        <v>37.29</v>
      </c>
      <c r="C1893">
        <f>VLOOKUP(Health_Care[[#This Row],[Customer ID]],Medical_Examinations[],4,0)</f>
        <v>4.6399999999999997</v>
      </c>
      <c r="D1893" s="11">
        <f>VLOOKUP(Health_Care[[#This Row],[Customer ID]],Table6[#All],8,0)</f>
        <v>4058.12</v>
      </c>
    </row>
    <row r="1894" spans="1:4" x14ac:dyDescent="0.35">
      <c r="A1894">
        <f>VLOOKUP(Health_Care[[#This Row],[Customer ID]],Table6[#All],6,0)</f>
        <v>34</v>
      </c>
      <c r="B1894">
        <f>VLOOKUP(Health_Care[[#This Row],[Customer ID]],Medical_Examinations[],2,0)</f>
        <v>20.23</v>
      </c>
      <c r="C1894">
        <f>VLOOKUP(Health_Care[[#This Row],[Customer ID]],Medical_Examinations[],4,0)</f>
        <v>6.16</v>
      </c>
      <c r="D1894" s="11">
        <f>VLOOKUP(Health_Care[[#This Row],[Customer ID]],Table6[#All],8,0)</f>
        <v>4047.94</v>
      </c>
    </row>
    <row r="1895" spans="1:4" x14ac:dyDescent="0.35">
      <c r="A1895">
        <f>VLOOKUP(Health_Care[[#This Row],[Customer ID]],Table6[#All],6,0)</f>
        <v>29</v>
      </c>
      <c r="B1895">
        <f>VLOOKUP(Health_Care[[#This Row],[Customer ID]],Medical_Examinations[],2,0)</f>
        <v>28.975000000000001</v>
      </c>
      <c r="C1895">
        <f>VLOOKUP(Health_Care[[#This Row],[Customer ID]],Medical_Examinations[],4,0)</f>
        <v>4.12</v>
      </c>
      <c r="D1895" s="11">
        <f>VLOOKUP(Health_Care[[#This Row],[Customer ID]],Table6[#All],8,0)</f>
        <v>4040.56</v>
      </c>
    </row>
    <row r="1896" spans="1:4" x14ac:dyDescent="0.35">
      <c r="A1896">
        <f>VLOOKUP(Health_Care[[#This Row],[Customer ID]],Table6[#All],6,0)</f>
        <v>39</v>
      </c>
      <c r="B1896">
        <f>VLOOKUP(Health_Care[[#This Row],[Customer ID]],Medical_Examinations[],2,0)</f>
        <v>16.420000000000002</v>
      </c>
      <c r="C1896">
        <f>VLOOKUP(Health_Care[[#This Row],[Customer ID]],Medical_Examinations[],4,0)</f>
        <v>5.77</v>
      </c>
      <c r="D1896" s="11">
        <f>VLOOKUP(Health_Care[[#This Row],[Customer ID]],Table6[#All],8,0)</f>
        <v>4039.9</v>
      </c>
    </row>
    <row r="1897" spans="1:4" x14ac:dyDescent="0.35">
      <c r="A1897">
        <f>VLOOKUP(Health_Care[[#This Row],[Customer ID]],Table6[#All],6,0)</f>
        <v>38</v>
      </c>
      <c r="B1897">
        <f>VLOOKUP(Health_Care[[#This Row],[Customer ID]],Medical_Examinations[],2,0)</f>
        <v>17.559999999999999</v>
      </c>
      <c r="C1897">
        <f>VLOOKUP(Health_Care[[#This Row],[Customer ID]],Medical_Examinations[],4,0)</f>
        <v>6.2</v>
      </c>
      <c r="D1897" s="11">
        <f>VLOOKUP(Health_Care[[#This Row],[Customer ID]],Table6[#All],8,0)</f>
        <v>4038.41</v>
      </c>
    </row>
    <row r="1898" spans="1:4" x14ac:dyDescent="0.35">
      <c r="A1898">
        <f>VLOOKUP(Health_Care[[#This Row],[Customer ID]],Table6[#All],6,0)</f>
        <v>30</v>
      </c>
      <c r="B1898">
        <f>VLOOKUP(Health_Care[[#This Row],[Customer ID]],Medical_Examinations[],2,0)</f>
        <v>24.13</v>
      </c>
      <c r="C1898">
        <f>VLOOKUP(Health_Care[[#This Row],[Customer ID]],Medical_Examinations[],4,0)</f>
        <v>4.3899999999999997</v>
      </c>
      <c r="D1898" s="11">
        <f>VLOOKUP(Health_Care[[#This Row],[Customer ID]],Table6[#All],8,0)</f>
        <v>4032.24</v>
      </c>
    </row>
    <row r="1899" spans="1:4" x14ac:dyDescent="0.35">
      <c r="A1899">
        <f>VLOOKUP(Health_Care[[#This Row],[Customer ID]],Table6[#All],6,0)</f>
        <v>22</v>
      </c>
      <c r="B1899">
        <f>VLOOKUP(Health_Care[[#This Row],[Customer ID]],Medical_Examinations[],2,0)</f>
        <v>19.95</v>
      </c>
      <c r="C1899">
        <f>VLOOKUP(Health_Care[[#This Row],[Customer ID]],Medical_Examinations[],4,0)</f>
        <v>5.13</v>
      </c>
      <c r="D1899" s="11">
        <f>VLOOKUP(Health_Care[[#This Row],[Customer ID]],Table6[#All],8,0)</f>
        <v>4005.42</v>
      </c>
    </row>
    <row r="1900" spans="1:4" x14ac:dyDescent="0.35">
      <c r="A1900">
        <f>VLOOKUP(Health_Care[[#This Row],[Customer ID]],Table6[#All],6,0)</f>
        <v>33</v>
      </c>
      <c r="B1900">
        <f>VLOOKUP(Health_Care[[#This Row],[Customer ID]],Medical_Examinations[],2,0)</f>
        <v>21.24</v>
      </c>
      <c r="C1900">
        <f>VLOOKUP(Health_Care[[#This Row],[Customer ID]],Medical_Examinations[],4,0)</f>
        <v>4.49</v>
      </c>
      <c r="D1900" s="11">
        <f>VLOOKUP(Health_Care[[#This Row],[Customer ID]],Table6[#All],8,0)</f>
        <v>4002.36</v>
      </c>
    </row>
    <row r="1901" spans="1:4" x14ac:dyDescent="0.35">
      <c r="A1901">
        <f>VLOOKUP(Health_Care[[#This Row],[Customer ID]],Table6[#All],6,0)</f>
        <v>32</v>
      </c>
      <c r="B1901">
        <f>VLOOKUP(Health_Care[[#This Row],[Customer ID]],Medical_Examinations[],2,0)</f>
        <v>44.22</v>
      </c>
      <c r="C1901">
        <f>VLOOKUP(Health_Care[[#This Row],[Customer ID]],Medical_Examinations[],4,0)</f>
        <v>6.35</v>
      </c>
      <c r="D1901" s="11">
        <f>VLOOKUP(Health_Care[[#This Row],[Customer ID]],Table6[#All],8,0)</f>
        <v>3994.18</v>
      </c>
    </row>
    <row r="1902" spans="1:4" x14ac:dyDescent="0.35">
      <c r="A1902">
        <f>VLOOKUP(Health_Care[[#This Row],[Customer ID]],Table6[#All],6,0)</f>
        <v>32</v>
      </c>
      <c r="B1902">
        <f>VLOOKUP(Health_Care[[#This Row],[Customer ID]],Medical_Examinations[],2,0)</f>
        <v>41.1</v>
      </c>
      <c r="C1902">
        <f>VLOOKUP(Health_Care[[#This Row],[Customer ID]],Medical_Examinations[],4,0)</f>
        <v>5.79</v>
      </c>
      <c r="D1902" s="11">
        <f>VLOOKUP(Health_Care[[#This Row],[Customer ID]],Table6[#All],8,0)</f>
        <v>3989.84</v>
      </c>
    </row>
    <row r="1903" spans="1:4" x14ac:dyDescent="0.35">
      <c r="A1903">
        <f>VLOOKUP(Health_Care[[#This Row],[Customer ID]],Table6[#All],6,0)</f>
        <v>26</v>
      </c>
      <c r="B1903">
        <f>VLOOKUP(Health_Care[[#This Row],[Customer ID]],Medical_Examinations[],2,0)</f>
        <v>34.200000000000003</v>
      </c>
      <c r="C1903">
        <f>VLOOKUP(Health_Care[[#This Row],[Customer ID]],Medical_Examinations[],4,0)</f>
        <v>4.78</v>
      </c>
      <c r="D1903" s="11">
        <f>VLOOKUP(Health_Care[[#This Row],[Customer ID]],Table6[#All],8,0)</f>
        <v>3987.93</v>
      </c>
    </row>
    <row r="1904" spans="1:4" x14ac:dyDescent="0.35">
      <c r="A1904">
        <f>VLOOKUP(Health_Care[[#This Row],[Customer ID]],Table6[#All],6,0)</f>
        <v>26</v>
      </c>
      <c r="B1904">
        <f>VLOOKUP(Health_Care[[#This Row],[Customer ID]],Medical_Examinations[],2,0)</f>
        <v>29.92</v>
      </c>
      <c r="C1904">
        <f>VLOOKUP(Health_Care[[#This Row],[Customer ID]],Medical_Examinations[],4,0)</f>
        <v>6.02</v>
      </c>
      <c r="D1904" s="11">
        <f>VLOOKUP(Health_Care[[#This Row],[Customer ID]],Table6[#All],8,0)</f>
        <v>3981.98</v>
      </c>
    </row>
    <row r="1905" spans="1:4" x14ac:dyDescent="0.35">
      <c r="A1905">
        <f>VLOOKUP(Health_Care[[#This Row],[Customer ID]],Table6[#All],6,0)</f>
        <v>32</v>
      </c>
      <c r="B1905">
        <f>VLOOKUP(Health_Care[[#This Row],[Customer ID]],Medical_Examinations[],2,0)</f>
        <v>28.93</v>
      </c>
      <c r="C1905">
        <f>VLOOKUP(Health_Care[[#This Row],[Customer ID]],Medical_Examinations[],4,0)</f>
        <v>4.4400000000000004</v>
      </c>
      <c r="D1905" s="11">
        <f>VLOOKUP(Health_Care[[#This Row],[Customer ID]],Table6[#All],8,0)</f>
        <v>3972.92</v>
      </c>
    </row>
    <row r="1906" spans="1:4" x14ac:dyDescent="0.35">
      <c r="A1906">
        <f>VLOOKUP(Health_Care[[#This Row],[Customer ID]],Table6[#All],6,0)</f>
        <v>27</v>
      </c>
      <c r="B1906">
        <f>VLOOKUP(Health_Care[[#This Row],[Customer ID]],Medical_Examinations[],2,0)</f>
        <v>31.254999999999999</v>
      </c>
      <c r="C1906">
        <f>VLOOKUP(Health_Care[[#This Row],[Customer ID]],Medical_Examinations[],4,0)</f>
        <v>5.84</v>
      </c>
      <c r="D1906" s="11">
        <f>VLOOKUP(Health_Care[[#This Row],[Customer ID]],Table6[#All],8,0)</f>
        <v>3956.07</v>
      </c>
    </row>
    <row r="1907" spans="1:4" x14ac:dyDescent="0.35">
      <c r="A1907">
        <f>VLOOKUP(Health_Care[[#This Row],[Customer ID]],Table6[#All],6,0)</f>
        <v>23</v>
      </c>
      <c r="B1907">
        <f>VLOOKUP(Health_Care[[#This Row],[Customer ID]],Medical_Examinations[],2,0)</f>
        <v>29.83</v>
      </c>
      <c r="C1907">
        <f>VLOOKUP(Health_Care[[#This Row],[Customer ID]],Medical_Examinations[],4,0)</f>
        <v>5.39</v>
      </c>
      <c r="D1907" s="11">
        <f>VLOOKUP(Health_Care[[#This Row],[Customer ID]],Table6[#All],8,0)</f>
        <v>3955.98</v>
      </c>
    </row>
    <row r="1908" spans="1:4" x14ac:dyDescent="0.35">
      <c r="A1908">
        <f>VLOOKUP(Health_Care[[#This Row],[Customer ID]],Table6[#All],6,0)</f>
        <v>29</v>
      </c>
      <c r="B1908">
        <f>VLOOKUP(Health_Care[[#This Row],[Customer ID]],Medical_Examinations[],2,0)</f>
        <v>29.59</v>
      </c>
      <c r="C1908">
        <f>VLOOKUP(Health_Care[[#This Row],[Customer ID]],Medical_Examinations[],4,0)</f>
        <v>6.16</v>
      </c>
      <c r="D1908" s="11">
        <f>VLOOKUP(Health_Care[[#This Row],[Customer ID]],Table6[#All],8,0)</f>
        <v>3947.41</v>
      </c>
    </row>
    <row r="1909" spans="1:4" x14ac:dyDescent="0.35">
      <c r="A1909">
        <f>VLOOKUP(Health_Care[[#This Row],[Customer ID]],Table6[#All],6,0)</f>
        <v>29</v>
      </c>
      <c r="B1909">
        <f>VLOOKUP(Health_Care[[#This Row],[Customer ID]],Medical_Examinations[],2,0)</f>
        <v>31.16</v>
      </c>
      <c r="C1909">
        <f>VLOOKUP(Health_Care[[#This Row],[Customer ID]],Medical_Examinations[],4,0)</f>
        <v>4.49</v>
      </c>
      <c r="D1909" s="11">
        <f>VLOOKUP(Health_Care[[#This Row],[Customer ID]],Table6[#All],8,0)</f>
        <v>3943.6</v>
      </c>
    </row>
    <row r="1910" spans="1:4" x14ac:dyDescent="0.35">
      <c r="A1910">
        <f>VLOOKUP(Health_Care[[#This Row],[Customer ID]],Table6[#All],6,0)</f>
        <v>34</v>
      </c>
      <c r="B1910">
        <f>VLOOKUP(Health_Care[[#This Row],[Customer ID]],Medical_Examinations[],2,0)</f>
        <v>34.21</v>
      </c>
      <c r="C1910">
        <f>VLOOKUP(Health_Care[[#This Row],[Customer ID]],Medical_Examinations[],4,0)</f>
        <v>4.4800000000000004</v>
      </c>
      <c r="D1910" s="11">
        <f>VLOOKUP(Health_Care[[#This Row],[Customer ID]],Table6[#All],8,0)</f>
        <v>3935.18</v>
      </c>
    </row>
    <row r="1911" spans="1:4" x14ac:dyDescent="0.35">
      <c r="A1911">
        <f>VLOOKUP(Health_Care[[#This Row],[Customer ID]],Table6[#All],6,0)</f>
        <v>20</v>
      </c>
      <c r="B1911">
        <f>VLOOKUP(Health_Care[[#This Row],[Customer ID]],Medical_Examinations[],2,0)</f>
        <v>34.86</v>
      </c>
      <c r="C1911">
        <f>VLOOKUP(Health_Care[[#This Row],[Customer ID]],Medical_Examinations[],4,0)</f>
        <v>10.97</v>
      </c>
      <c r="D1911" s="11">
        <f>VLOOKUP(Health_Care[[#This Row],[Customer ID]],Table6[#All],8,0)</f>
        <v>3931.51</v>
      </c>
    </row>
    <row r="1912" spans="1:4" x14ac:dyDescent="0.35">
      <c r="A1912">
        <f>VLOOKUP(Health_Care[[#This Row],[Customer ID]],Table6[#All],6,0)</f>
        <v>22</v>
      </c>
      <c r="B1912">
        <f>VLOOKUP(Health_Care[[#This Row],[Customer ID]],Medical_Examinations[],2,0)</f>
        <v>34.58</v>
      </c>
      <c r="C1912">
        <f>VLOOKUP(Health_Care[[#This Row],[Customer ID]],Medical_Examinations[],4,0)</f>
        <v>5.14</v>
      </c>
      <c r="D1912" s="11">
        <f>VLOOKUP(Health_Care[[#This Row],[Customer ID]],Table6[#All],8,0)</f>
        <v>3925.76</v>
      </c>
    </row>
    <row r="1913" spans="1:4" x14ac:dyDescent="0.35">
      <c r="A1913">
        <f>VLOOKUP(Health_Care[[#This Row],[Customer ID]],Table6[#All],6,0)</f>
        <v>37</v>
      </c>
      <c r="B1913">
        <f>VLOOKUP(Health_Care[[#This Row],[Customer ID]],Medical_Examinations[],2,0)</f>
        <v>17.940000000000001</v>
      </c>
      <c r="C1913">
        <f>VLOOKUP(Health_Care[[#This Row],[Customer ID]],Medical_Examinations[],4,0)</f>
        <v>5.17</v>
      </c>
      <c r="D1913" s="11">
        <f>VLOOKUP(Health_Care[[#This Row],[Customer ID]],Table6[#All],8,0)</f>
        <v>3910.44</v>
      </c>
    </row>
    <row r="1914" spans="1:4" x14ac:dyDescent="0.35">
      <c r="A1914">
        <f>VLOOKUP(Health_Care[[#This Row],[Customer ID]],Table6[#All],6,0)</f>
        <v>25</v>
      </c>
      <c r="B1914">
        <f>VLOOKUP(Health_Care[[#This Row],[Customer ID]],Medical_Examinations[],2,0)</f>
        <v>26.8</v>
      </c>
      <c r="C1914">
        <f>VLOOKUP(Health_Care[[#This Row],[Customer ID]],Medical_Examinations[],4,0)</f>
        <v>6.18</v>
      </c>
      <c r="D1914" s="11">
        <f>VLOOKUP(Health_Care[[#This Row],[Customer ID]],Table6[#All],8,0)</f>
        <v>3906.13</v>
      </c>
    </row>
    <row r="1915" spans="1:4" x14ac:dyDescent="0.35">
      <c r="A1915">
        <f>VLOOKUP(Health_Care[[#This Row],[Customer ID]],Table6[#All],6,0)</f>
        <v>41</v>
      </c>
      <c r="B1915">
        <f>VLOOKUP(Health_Care[[#This Row],[Customer ID]],Medical_Examinations[],2,0)</f>
        <v>17.690000000000001</v>
      </c>
      <c r="C1915">
        <f>VLOOKUP(Health_Care[[#This Row],[Customer ID]],Medical_Examinations[],4,0)</f>
        <v>9.07</v>
      </c>
      <c r="D1915" s="11">
        <f>VLOOKUP(Health_Care[[#This Row],[Customer ID]],Table6[#All],8,0)</f>
        <v>3902.07</v>
      </c>
    </row>
    <row r="1916" spans="1:4" x14ac:dyDescent="0.35">
      <c r="A1916">
        <f>VLOOKUP(Health_Care[[#This Row],[Customer ID]],Table6[#All],6,0)</f>
        <v>29</v>
      </c>
      <c r="B1916">
        <f>VLOOKUP(Health_Care[[#This Row],[Customer ID]],Medical_Examinations[],2,0)</f>
        <v>25.77</v>
      </c>
      <c r="C1916">
        <f>VLOOKUP(Health_Care[[#This Row],[Customer ID]],Medical_Examinations[],4,0)</f>
        <v>4.43</v>
      </c>
      <c r="D1916" s="11">
        <f>VLOOKUP(Health_Care[[#This Row],[Customer ID]],Table6[#All],8,0)</f>
        <v>3898.35</v>
      </c>
    </row>
    <row r="1917" spans="1:4" x14ac:dyDescent="0.35">
      <c r="A1917">
        <f>VLOOKUP(Health_Care[[#This Row],[Customer ID]],Table6[#All],6,0)</f>
        <v>18</v>
      </c>
      <c r="B1917">
        <f>VLOOKUP(Health_Care[[#This Row],[Customer ID]],Medical_Examinations[],2,0)</f>
        <v>34.46</v>
      </c>
      <c r="C1917">
        <f>VLOOKUP(Health_Care[[#This Row],[Customer ID]],Medical_Examinations[],4,0)</f>
        <v>4.17</v>
      </c>
      <c r="D1917" s="11">
        <f>VLOOKUP(Health_Care[[#This Row],[Customer ID]],Table6[#All],8,0)</f>
        <v>3889.2</v>
      </c>
    </row>
    <row r="1918" spans="1:4" x14ac:dyDescent="0.35">
      <c r="A1918">
        <f>VLOOKUP(Health_Care[[#This Row],[Customer ID]],Table6[#All],6,0)</f>
        <v>26</v>
      </c>
      <c r="B1918">
        <f>VLOOKUP(Health_Care[[#This Row],[Customer ID]],Medical_Examinations[],2,0)</f>
        <v>30.875</v>
      </c>
      <c r="C1918">
        <f>VLOOKUP(Health_Care[[#This Row],[Customer ID]],Medical_Examinations[],4,0)</f>
        <v>4.95</v>
      </c>
      <c r="D1918" s="11">
        <f>VLOOKUP(Health_Care[[#This Row],[Customer ID]],Table6[#All],8,0)</f>
        <v>3877.3</v>
      </c>
    </row>
    <row r="1919" spans="1:4" x14ac:dyDescent="0.35">
      <c r="A1919">
        <f>VLOOKUP(Health_Care[[#This Row],[Customer ID]],Table6[#All],6,0)</f>
        <v>31</v>
      </c>
      <c r="B1919">
        <f>VLOOKUP(Health_Care[[#This Row],[Customer ID]],Medical_Examinations[],2,0)</f>
        <v>39.49</v>
      </c>
      <c r="C1919">
        <f>VLOOKUP(Health_Care[[#This Row],[Customer ID]],Medical_Examinations[],4,0)</f>
        <v>5.13</v>
      </c>
      <c r="D1919" s="11">
        <f>VLOOKUP(Health_Care[[#This Row],[Customer ID]],Table6[#All],8,0)</f>
        <v>3875.73</v>
      </c>
    </row>
    <row r="1920" spans="1:4" x14ac:dyDescent="0.35">
      <c r="A1920">
        <f>VLOOKUP(Health_Care[[#This Row],[Customer ID]],Table6[#All],6,0)</f>
        <v>32</v>
      </c>
      <c r="B1920">
        <f>VLOOKUP(Health_Care[[#This Row],[Customer ID]],Medical_Examinations[],2,0)</f>
        <v>28.88</v>
      </c>
      <c r="C1920">
        <f>VLOOKUP(Health_Care[[#This Row],[Customer ID]],Medical_Examinations[],4,0)</f>
        <v>4.0999999999999996</v>
      </c>
      <c r="D1920" s="11">
        <f>VLOOKUP(Health_Care[[#This Row],[Customer ID]],Table6[#All],8,0)</f>
        <v>3866.86</v>
      </c>
    </row>
    <row r="1921" spans="1:4" x14ac:dyDescent="0.35">
      <c r="A1921">
        <f>VLOOKUP(Health_Care[[#This Row],[Customer ID]],Table6[#All],6,0)</f>
        <v>21</v>
      </c>
      <c r="B1921">
        <f>VLOOKUP(Health_Care[[#This Row],[Customer ID]],Medical_Examinations[],2,0)</f>
        <v>20.234999999999999</v>
      </c>
      <c r="C1921">
        <f>VLOOKUP(Health_Care[[#This Row],[Customer ID]],Medical_Examinations[],4,0)</f>
        <v>5.01</v>
      </c>
      <c r="D1921" s="11">
        <f>VLOOKUP(Health_Care[[#This Row],[Customer ID]],Table6[#All],8,0)</f>
        <v>3861.21</v>
      </c>
    </row>
    <row r="1922" spans="1:4" x14ac:dyDescent="0.35">
      <c r="A1922">
        <f>VLOOKUP(Health_Care[[#This Row],[Customer ID]],Table6[#All],6,0)</f>
        <v>22</v>
      </c>
      <c r="B1922">
        <f>VLOOKUP(Health_Care[[#This Row],[Customer ID]],Medical_Examinations[],2,0)</f>
        <v>30.67</v>
      </c>
      <c r="C1922">
        <f>VLOOKUP(Health_Care[[#This Row],[Customer ID]],Medical_Examinations[],4,0)</f>
        <v>5.09</v>
      </c>
      <c r="D1922" s="11">
        <f>VLOOKUP(Health_Care[[#This Row],[Customer ID]],Table6[#All],8,0)</f>
        <v>3858.51</v>
      </c>
    </row>
    <row r="1923" spans="1:4" x14ac:dyDescent="0.35">
      <c r="A1923">
        <f>VLOOKUP(Health_Care[[#This Row],[Customer ID]],Table6[#All],6,0)</f>
        <v>31</v>
      </c>
      <c r="B1923">
        <f>VLOOKUP(Health_Care[[#This Row],[Customer ID]],Medical_Examinations[],2,0)</f>
        <v>30.875</v>
      </c>
      <c r="C1923">
        <f>VLOOKUP(Health_Care[[#This Row],[Customer ID]],Medical_Examinations[],4,0)</f>
        <v>6.49</v>
      </c>
      <c r="D1923" s="11">
        <f>VLOOKUP(Health_Care[[#This Row],[Customer ID]],Table6[#All],8,0)</f>
        <v>3857.76</v>
      </c>
    </row>
    <row r="1924" spans="1:4" x14ac:dyDescent="0.35">
      <c r="A1924">
        <f>VLOOKUP(Health_Care[[#This Row],[Customer ID]],Table6[#All],6,0)</f>
        <v>28</v>
      </c>
      <c r="B1924">
        <f>VLOOKUP(Health_Care[[#This Row],[Customer ID]],Medical_Examinations[],2,0)</f>
        <v>23.8</v>
      </c>
      <c r="C1924">
        <f>VLOOKUP(Health_Care[[#This Row],[Customer ID]],Medical_Examinations[],4,0)</f>
        <v>4.08</v>
      </c>
      <c r="D1924" s="11">
        <f>VLOOKUP(Health_Care[[#This Row],[Customer ID]],Table6[#All],8,0)</f>
        <v>3847.67</v>
      </c>
    </row>
    <row r="1925" spans="1:4" x14ac:dyDescent="0.35">
      <c r="A1925">
        <f>VLOOKUP(Health_Care[[#This Row],[Customer ID]],Table6[#All],6,0)</f>
        <v>41</v>
      </c>
      <c r="B1925">
        <f>VLOOKUP(Health_Care[[#This Row],[Customer ID]],Medical_Examinations[],2,0)</f>
        <v>15.37</v>
      </c>
      <c r="C1925">
        <f>VLOOKUP(Health_Care[[#This Row],[Customer ID]],Medical_Examinations[],4,0)</f>
        <v>8.6300000000000008</v>
      </c>
      <c r="D1925" s="11">
        <f>VLOOKUP(Health_Care[[#This Row],[Customer ID]],Table6[#All],8,0)</f>
        <v>3797.2</v>
      </c>
    </row>
    <row r="1926" spans="1:4" x14ac:dyDescent="0.35">
      <c r="A1926">
        <f>VLOOKUP(Health_Care[[#This Row],[Customer ID]],Table6[#All],6,0)</f>
        <v>23</v>
      </c>
      <c r="B1926">
        <f>VLOOKUP(Health_Care[[#This Row],[Customer ID]],Medical_Examinations[],2,0)</f>
        <v>30.4</v>
      </c>
      <c r="C1926">
        <f>VLOOKUP(Health_Care[[#This Row],[Customer ID]],Medical_Examinations[],4,0)</f>
        <v>5.28</v>
      </c>
      <c r="D1926" s="11">
        <f>VLOOKUP(Health_Care[[#This Row],[Customer ID]],Table6[#All],8,0)</f>
        <v>3796.36</v>
      </c>
    </row>
    <row r="1927" spans="1:4" x14ac:dyDescent="0.35">
      <c r="A1927">
        <f>VLOOKUP(Health_Care[[#This Row],[Customer ID]],Table6[#All],6,0)</f>
        <v>34</v>
      </c>
      <c r="B1927">
        <f>VLOOKUP(Health_Care[[#This Row],[Customer ID]],Medical_Examinations[],2,0)</f>
        <v>19.48</v>
      </c>
      <c r="C1927">
        <f>VLOOKUP(Health_Care[[#This Row],[Customer ID]],Medical_Examinations[],4,0)</f>
        <v>5.63</v>
      </c>
      <c r="D1927" s="11">
        <f>VLOOKUP(Health_Care[[#This Row],[Customer ID]],Table6[#All],8,0)</f>
        <v>3793.55</v>
      </c>
    </row>
    <row r="1928" spans="1:4" x14ac:dyDescent="0.35">
      <c r="A1928">
        <f>VLOOKUP(Health_Care[[#This Row],[Customer ID]],Table6[#All],6,0)</f>
        <v>41</v>
      </c>
      <c r="B1928">
        <f>VLOOKUP(Health_Care[[#This Row],[Customer ID]],Medical_Examinations[],2,0)</f>
        <v>16.96</v>
      </c>
      <c r="C1928">
        <f>VLOOKUP(Health_Care[[#This Row],[Customer ID]],Medical_Examinations[],4,0)</f>
        <v>11.47</v>
      </c>
      <c r="D1928" s="11">
        <f>VLOOKUP(Health_Care[[#This Row],[Customer ID]],Table6[#All],8,0)</f>
        <v>3785.77</v>
      </c>
    </row>
    <row r="1929" spans="1:4" x14ac:dyDescent="0.35">
      <c r="A1929">
        <f>VLOOKUP(Health_Care[[#This Row],[Customer ID]],Table6[#All],6,0)</f>
        <v>35</v>
      </c>
      <c r="B1929">
        <f>VLOOKUP(Health_Care[[#This Row],[Customer ID]],Medical_Examinations[],2,0)</f>
        <v>19.05</v>
      </c>
      <c r="C1929">
        <f>VLOOKUP(Health_Care[[#This Row],[Customer ID]],Medical_Examinations[],4,0)</f>
        <v>4.92</v>
      </c>
      <c r="D1929" s="11">
        <f>VLOOKUP(Health_Care[[#This Row],[Customer ID]],Table6[#All],8,0)</f>
        <v>3773.23</v>
      </c>
    </row>
    <row r="1930" spans="1:4" x14ac:dyDescent="0.35">
      <c r="A1930">
        <f>VLOOKUP(Health_Care[[#This Row],[Customer ID]],Table6[#All],6,0)</f>
        <v>28</v>
      </c>
      <c r="B1930">
        <f>VLOOKUP(Health_Care[[#This Row],[Customer ID]],Medical_Examinations[],2,0)</f>
        <v>37.619999999999997</v>
      </c>
      <c r="C1930">
        <f>VLOOKUP(Health_Care[[#This Row],[Customer ID]],Medical_Examinations[],4,0)</f>
        <v>4.18</v>
      </c>
      <c r="D1930" s="11">
        <f>VLOOKUP(Health_Care[[#This Row],[Customer ID]],Table6[#All],8,0)</f>
        <v>3766.88</v>
      </c>
    </row>
    <row r="1931" spans="1:4" x14ac:dyDescent="0.35">
      <c r="A1931">
        <f>VLOOKUP(Health_Care[[#This Row],[Customer ID]],Table6[#All],6,0)</f>
        <v>31</v>
      </c>
      <c r="B1931">
        <f>VLOOKUP(Health_Care[[#This Row],[Customer ID]],Medical_Examinations[],2,0)</f>
        <v>29.1</v>
      </c>
      <c r="C1931">
        <f>VLOOKUP(Health_Care[[#This Row],[Customer ID]],Medical_Examinations[],4,0)</f>
        <v>4.67</v>
      </c>
      <c r="D1931" s="11">
        <f>VLOOKUP(Health_Care[[#This Row],[Customer ID]],Table6[#All],8,0)</f>
        <v>3761.29</v>
      </c>
    </row>
    <row r="1932" spans="1:4" x14ac:dyDescent="0.35">
      <c r="A1932">
        <f>VLOOKUP(Health_Care[[#This Row],[Customer ID]],Table6[#All],6,0)</f>
        <v>31</v>
      </c>
      <c r="B1932">
        <f>VLOOKUP(Health_Care[[#This Row],[Customer ID]],Medical_Examinations[],2,0)</f>
        <v>26.62</v>
      </c>
      <c r="C1932">
        <f>VLOOKUP(Health_Care[[#This Row],[Customer ID]],Medical_Examinations[],4,0)</f>
        <v>6.24</v>
      </c>
      <c r="D1932" s="11">
        <f>VLOOKUP(Health_Care[[#This Row],[Customer ID]],Table6[#All],8,0)</f>
        <v>3757.84</v>
      </c>
    </row>
    <row r="1933" spans="1:4" x14ac:dyDescent="0.35">
      <c r="A1933">
        <f>VLOOKUP(Health_Care[[#This Row],[Customer ID]],Table6[#All],6,0)</f>
        <v>31</v>
      </c>
      <c r="B1933">
        <f>VLOOKUP(Health_Care[[#This Row],[Customer ID]],Medical_Examinations[],2,0)</f>
        <v>25.74</v>
      </c>
      <c r="C1933">
        <f>VLOOKUP(Health_Care[[#This Row],[Customer ID]],Medical_Examinations[],4,0)</f>
        <v>5.99</v>
      </c>
      <c r="D1933" s="11">
        <f>VLOOKUP(Health_Care[[#This Row],[Customer ID]],Table6[#All],8,0)</f>
        <v>3756.62</v>
      </c>
    </row>
    <row r="1934" spans="1:4" x14ac:dyDescent="0.35">
      <c r="A1934">
        <f>VLOOKUP(Health_Care[[#This Row],[Customer ID]],Table6[#All],6,0)</f>
        <v>36</v>
      </c>
      <c r="B1934">
        <f>VLOOKUP(Health_Care[[#This Row],[Customer ID]],Medical_Examinations[],2,0)</f>
        <v>18.22</v>
      </c>
      <c r="C1934">
        <f>VLOOKUP(Health_Care[[#This Row],[Customer ID]],Medical_Examinations[],4,0)</f>
        <v>10.27</v>
      </c>
      <c r="D1934" s="11">
        <f>VLOOKUP(Health_Care[[#This Row],[Customer ID]],Table6[#All],8,0)</f>
        <v>3748.56</v>
      </c>
    </row>
    <row r="1935" spans="1:4" x14ac:dyDescent="0.35">
      <c r="A1935">
        <f>VLOOKUP(Health_Care[[#This Row],[Customer ID]],Table6[#All],6,0)</f>
        <v>29</v>
      </c>
      <c r="B1935">
        <f>VLOOKUP(Health_Care[[#This Row],[Customer ID]],Medical_Examinations[],2,0)</f>
        <v>26.03</v>
      </c>
      <c r="C1935">
        <f>VLOOKUP(Health_Care[[#This Row],[Customer ID]],Medical_Examinations[],4,0)</f>
        <v>5.97</v>
      </c>
      <c r="D1935" s="11">
        <f>VLOOKUP(Health_Care[[#This Row],[Customer ID]],Table6[#All],8,0)</f>
        <v>3736.46</v>
      </c>
    </row>
    <row r="1936" spans="1:4" x14ac:dyDescent="0.35">
      <c r="A1936">
        <f>VLOOKUP(Health_Care[[#This Row],[Customer ID]],Table6[#All],6,0)</f>
        <v>28</v>
      </c>
      <c r="B1936">
        <f>VLOOKUP(Health_Care[[#This Row],[Customer ID]],Medical_Examinations[],2,0)</f>
        <v>17.29</v>
      </c>
      <c r="C1936">
        <f>VLOOKUP(Health_Care[[#This Row],[Customer ID]],Medical_Examinations[],4,0)</f>
        <v>4.9800000000000004</v>
      </c>
      <c r="D1936" s="11">
        <f>VLOOKUP(Health_Care[[#This Row],[Customer ID]],Table6[#All],8,0)</f>
        <v>3732.63</v>
      </c>
    </row>
    <row r="1937" spans="1:4" x14ac:dyDescent="0.35">
      <c r="A1937">
        <f>VLOOKUP(Health_Care[[#This Row],[Customer ID]],Table6[#All],6,0)</f>
        <v>36</v>
      </c>
      <c r="B1937">
        <f>VLOOKUP(Health_Care[[#This Row],[Customer ID]],Medical_Examinations[],2,0)</f>
        <v>18.170000000000002</v>
      </c>
      <c r="C1937">
        <f>VLOOKUP(Health_Care[[#This Row],[Customer ID]],Medical_Examinations[],4,0)</f>
        <v>6.91</v>
      </c>
      <c r="D1937" s="11">
        <f>VLOOKUP(Health_Care[[#This Row],[Customer ID]],Table6[#All],8,0)</f>
        <v>3731.6</v>
      </c>
    </row>
    <row r="1938" spans="1:4" x14ac:dyDescent="0.35">
      <c r="A1938">
        <f>VLOOKUP(Health_Care[[#This Row],[Customer ID]],Table6[#All],6,0)</f>
        <v>18</v>
      </c>
      <c r="B1938">
        <f>VLOOKUP(Health_Care[[#This Row],[Customer ID]],Medical_Examinations[],2,0)</f>
        <v>32.54</v>
      </c>
      <c r="C1938">
        <f>VLOOKUP(Health_Care[[#This Row],[Customer ID]],Medical_Examinations[],4,0)</f>
        <v>6.38</v>
      </c>
      <c r="D1938" s="11">
        <f>VLOOKUP(Health_Care[[#This Row],[Customer ID]],Table6[#All],8,0)</f>
        <v>3722.23</v>
      </c>
    </row>
    <row r="1939" spans="1:4" x14ac:dyDescent="0.35">
      <c r="A1939">
        <f>VLOOKUP(Health_Care[[#This Row],[Customer ID]],Table6[#All],6,0)</f>
        <v>33</v>
      </c>
      <c r="B1939">
        <f>VLOOKUP(Health_Care[[#This Row],[Customer ID]],Medical_Examinations[],2,0)</f>
        <v>30.25</v>
      </c>
      <c r="C1939">
        <f>VLOOKUP(Health_Care[[#This Row],[Customer ID]],Medical_Examinations[],4,0)</f>
        <v>4.7699999999999996</v>
      </c>
      <c r="D1939" s="11">
        <f>VLOOKUP(Health_Care[[#This Row],[Customer ID]],Table6[#All],8,0)</f>
        <v>3704.35</v>
      </c>
    </row>
    <row r="1940" spans="1:4" x14ac:dyDescent="0.35">
      <c r="A1940">
        <f>VLOOKUP(Health_Care[[#This Row],[Customer ID]],Table6[#All],6,0)</f>
        <v>34</v>
      </c>
      <c r="B1940">
        <f>VLOOKUP(Health_Care[[#This Row],[Customer ID]],Medical_Examinations[],2,0)</f>
        <v>19.59</v>
      </c>
      <c r="C1940">
        <f>VLOOKUP(Health_Care[[#This Row],[Customer ID]],Medical_Examinations[],4,0)</f>
        <v>6.04</v>
      </c>
      <c r="D1940" s="11">
        <f>VLOOKUP(Health_Care[[#This Row],[Customer ID]],Table6[#All],8,0)</f>
        <v>3699.54</v>
      </c>
    </row>
    <row r="1941" spans="1:4" x14ac:dyDescent="0.35">
      <c r="A1941">
        <f>VLOOKUP(Health_Care[[#This Row],[Customer ID]],Table6[#All],6,0)</f>
        <v>27</v>
      </c>
      <c r="B1941">
        <f>VLOOKUP(Health_Care[[#This Row],[Customer ID]],Medical_Examinations[],2,0)</f>
        <v>45.9</v>
      </c>
      <c r="C1941">
        <f>VLOOKUP(Health_Care[[#This Row],[Customer ID]],Medical_Examinations[],4,0)</f>
        <v>4.3</v>
      </c>
      <c r="D1941" s="11">
        <f>VLOOKUP(Health_Care[[#This Row],[Customer ID]],Table6[#All],8,0)</f>
        <v>3693.43</v>
      </c>
    </row>
    <row r="1942" spans="1:4" x14ac:dyDescent="0.35">
      <c r="A1942">
        <f>VLOOKUP(Health_Care[[#This Row],[Customer ID]],Table6[#All],6,0)</f>
        <v>41</v>
      </c>
      <c r="B1942">
        <f>VLOOKUP(Health_Care[[#This Row],[Customer ID]],Medical_Examinations[],2,0)</f>
        <v>17.059999999999999</v>
      </c>
      <c r="C1942">
        <f>VLOOKUP(Health_Care[[#This Row],[Customer ID]],Medical_Examinations[],4,0)</f>
        <v>8.75</v>
      </c>
      <c r="D1942" s="11">
        <f>VLOOKUP(Health_Care[[#This Row],[Customer ID]],Table6[#All],8,0)</f>
        <v>3688.38</v>
      </c>
    </row>
    <row r="1943" spans="1:4" x14ac:dyDescent="0.35">
      <c r="A1943">
        <f>VLOOKUP(Health_Care[[#This Row],[Customer ID]],Table6[#All],6,0)</f>
        <v>19</v>
      </c>
      <c r="B1943">
        <f>VLOOKUP(Health_Care[[#This Row],[Customer ID]],Medical_Examinations[],2,0)</f>
        <v>32.07</v>
      </c>
      <c r="C1943">
        <f>VLOOKUP(Health_Care[[#This Row],[Customer ID]],Medical_Examinations[],4,0)</f>
        <v>5.25</v>
      </c>
      <c r="D1943" s="11">
        <f>VLOOKUP(Health_Care[[#This Row],[Customer ID]],Table6[#All],8,0)</f>
        <v>3688.35</v>
      </c>
    </row>
    <row r="1944" spans="1:4" x14ac:dyDescent="0.35">
      <c r="A1944">
        <f>VLOOKUP(Health_Care[[#This Row],[Customer ID]],Table6[#All],6,0)</f>
        <v>38</v>
      </c>
      <c r="B1944">
        <f>VLOOKUP(Health_Care[[#This Row],[Customer ID]],Medical_Examinations[],2,0)</f>
        <v>16.5</v>
      </c>
      <c r="C1944">
        <f>VLOOKUP(Health_Care[[#This Row],[Customer ID]],Medical_Examinations[],4,0)</f>
        <v>5.03</v>
      </c>
      <c r="D1944" s="11">
        <f>VLOOKUP(Health_Care[[#This Row],[Customer ID]],Table6[#All],8,0)</f>
        <v>3678.86</v>
      </c>
    </row>
    <row r="1945" spans="1:4" x14ac:dyDescent="0.35">
      <c r="A1945">
        <f>VLOOKUP(Health_Care[[#This Row],[Customer ID]],Table6[#All],6,0)</f>
        <v>30</v>
      </c>
      <c r="B1945">
        <f>VLOOKUP(Health_Care[[#This Row],[Customer ID]],Medical_Examinations[],2,0)</f>
        <v>31.4</v>
      </c>
      <c r="C1945">
        <f>VLOOKUP(Health_Care[[#This Row],[Customer ID]],Medical_Examinations[],4,0)</f>
        <v>5.88</v>
      </c>
      <c r="D1945" s="11">
        <f>VLOOKUP(Health_Care[[#This Row],[Customer ID]],Table6[#All],8,0)</f>
        <v>3659.35</v>
      </c>
    </row>
    <row r="1946" spans="1:4" x14ac:dyDescent="0.35">
      <c r="A1946">
        <f>VLOOKUP(Health_Care[[#This Row],[Customer ID]],Table6[#All],6,0)</f>
        <v>32</v>
      </c>
      <c r="B1946">
        <f>VLOOKUP(Health_Care[[#This Row],[Customer ID]],Medical_Examinations[],2,0)</f>
        <v>20.36</v>
      </c>
      <c r="C1946">
        <f>VLOOKUP(Health_Care[[#This Row],[Customer ID]],Medical_Examinations[],4,0)</f>
        <v>4.49</v>
      </c>
      <c r="D1946" s="11">
        <f>VLOOKUP(Health_Care[[#This Row],[Customer ID]],Table6[#All],8,0)</f>
        <v>3653.29</v>
      </c>
    </row>
    <row r="1947" spans="1:4" x14ac:dyDescent="0.35">
      <c r="A1947">
        <f>VLOOKUP(Health_Care[[#This Row],[Customer ID]],Table6[#All],6,0)</f>
        <v>30</v>
      </c>
      <c r="B1947">
        <f>VLOOKUP(Health_Care[[#This Row],[Customer ID]],Medical_Examinations[],2,0)</f>
        <v>25.46</v>
      </c>
      <c r="C1947">
        <f>VLOOKUP(Health_Care[[#This Row],[Customer ID]],Medical_Examinations[],4,0)</f>
        <v>4.1399999999999997</v>
      </c>
      <c r="D1947" s="11">
        <f>VLOOKUP(Health_Care[[#This Row],[Customer ID]],Table6[#All],8,0)</f>
        <v>3645.09</v>
      </c>
    </row>
    <row r="1948" spans="1:4" x14ac:dyDescent="0.35">
      <c r="A1948">
        <f>VLOOKUP(Health_Care[[#This Row],[Customer ID]],Table6[#All],6,0)</f>
        <v>37</v>
      </c>
      <c r="B1948">
        <f>VLOOKUP(Health_Care[[#This Row],[Customer ID]],Medical_Examinations[],2,0)</f>
        <v>17.09</v>
      </c>
      <c r="C1948">
        <f>VLOOKUP(Health_Care[[#This Row],[Customer ID]],Medical_Examinations[],4,0)</f>
        <v>5.8</v>
      </c>
      <c r="D1948" s="11">
        <f>VLOOKUP(Health_Care[[#This Row],[Customer ID]],Table6[#All],8,0)</f>
        <v>3622.13</v>
      </c>
    </row>
    <row r="1949" spans="1:4" x14ac:dyDescent="0.35">
      <c r="A1949">
        <f>VLOOKUP(Health_Care[[#This Row],[Customer ID]],Table6[#All],6,0)</f>
        <v>32</v>
      </c>
      <c r="B1949">
        <f>VLOOKUP(Health_Care[[#This Row],[Customer ID]],Medical_Examinations[],2,0)</f>
        <v>20.83</v>
      </c>
      <c r="C1949">
        <f>VLOOKUP(Health_Care[[#This Row],[Customer ID]],Medical_Examinations[],4,0)</f>
        <v>5.12</v>
      </c>
      <c r="D1949" s="11">
        <f>VLOOKUP(Health_Care[[#This Row],[Customer ID]],Table6[#All],8,0)</f>
        <v>3606.43</v>
      </c>
    </row>
    <row r="1950" spans="1:4" x14ac:dyDescent="0.35">
      <c r="A1950">
        <f>VLOOKUP(Health_Care[[#This Row],[Customer ID]],Table6[#All],6,0)</f>
        <v>34</v>
      </c>
      <c r="B1950">
        <f>VLOOKUP(Health_Care[[#This Row],[Customer ID]],Medical_Examinations[],2,0)</f>
        <v>18.920000000000002</v>
      </c>
      <c r="C1950">
        <f>VLOOKUP(Health_Care[[#This Row],[Customer ID]],Medical_Examinations[],4,0)</f>
        <v>5.98</v>
      </c>
      <c r="D1950" s="11">
        <f>VLOOKUP(Health_Care[[#This Row],[Customer ID]],Table6[#All],8,0)</f>
        <v>3603.6</v>
      </c>
    </row>
    <row r="1951" spans="1:4" x14ac:dyDescent="0.35">
      <c r="A1951">
        <f>VLOOKUP(Health_Care[[#This Row],[Customer ID]],Table6[#All],6,0)</f>
        <v>23</v>
      </c>
      <c r="B1951">
        <f>VLOOKUP(Health_Care[[#This Row],[Customer ID]],Medical_Examinations[],2,0)</f>
        <v>37.1</v>
      </c>
      <c r="C1951">
        <f>VLOOKUP(Health_Care[[#This Row],[Customer ID]],Medical_Examinations[],4,0)</f>
        <v>5.46</v>
      </c>
      <c r="D1951" s="11">
        <f>VLOOKUP(Health_Care[[#This Row],[Customer ID]],Table6[#All],8,0)</f>
        <v>3597.6</v>
      </c>
    </row>
    <row r="1952" spans="1:4" x14ac:dyDescent="0.35">
      <c r="A1952">
        <f>VLOOKUP(Health_Care[[#This Row],[Customer ID]],Table6[#All],6,0)</f>
        <v>25</v>
      </c>
      <c r="B1952">
        <f>VLOOKUP(Health_Care[[#This Row],[Customer ID]],Medical_Examinations[],2,0)</f>
        <v>22.515000000000001</v>
      </c>
      <c r="C1952">
        <f>VLOOKUP(Health_Care[[#This Row],[Customer ID]],Medical_Examinations[],4,0)</f>
        <v>4.91</v>
      </c>
      <c r="D1952" s="11">
        <f>VLOOKUP(Health_Care[[#This Row],[Customer ID]],Table6[#All],8,0)</f>
        <v>3594.17</v>
      </c>
    </row>
    <row r="1953" spans="1:4" x14ac:dyDescent="0.35">
      <c r="A1953">
        <f>VLOOKUP(Health_Care[[#This Row],[Customer ID]],Table6[#All],6,0)</f>
        <v>24</v>
      </c>
      <c r="B1953">
        <f>VLOOKUP(Health_Care[[#This Row],[Customer ID]],Medical_Examinations[],2,0)</f>
        <v>32.700000000000003</v>
      </c>
      <c r="C1953">
        <f>VLOOKUP(Health_Care[[#This Row],[Customer ID]],Medical_Examinations[],4,0)</f>
        <v>4.66</v>
      </c>
      <c r="D1953" s="11">
        <f>VLOOKUP(Health_Care[[#This Row],[Customer ID]],Table6[#All],8,0)</f>
        <v>3591.48</v>
      </c>
    </row>
    <row r="1954" spans="1:4" x14ac:dyDescent="0.35">
      <c r="A1954">
        <f>VLOOKUP(Health_Care[[#This Row],[Customer ID]],Table6[#All],6,0)</f>
        <v>36</v>
      </c>
      <c r="B1954">
        <f>VLOOKUP(Health_Care[[#This Row],[Customer ID]],Medical_Examinations[],2,0)</f>
        <v>17.75</v>
      </c>
      <c r="C1954">
        <f>VLOOKUP(Health_Care[[#This Row],[Customer ID]],Medical_Examinations[],4,0)</f>
        <v>6.8</v>
      </c>
      <c r="D1954" s="11">
        <f>VLOOKUP(Health_Care[[#This Row],[Customer ID]],Table6[#All],8,0)</f>
        <v>3589.14</v>
      </c>
    </row>
    <row r="1955" spans="1:4" x14ac:dyDescent="0.35">
      <c r="A1955">
        <f>VLOOKUP(Health_Care[[#This Row],[Customer ID]],Table6[#All],6,0)</f>
        <v>21</v>
      </c>
      <c r="B1955">
        <f>VLOOKUP(Health_Care[[#This Row],[Customer ID]],Medical_Examinations[],2,0)</f>
        <v>33.630000000000003</v>
      </c>
      <c r="C1955">
        <f>VLOOKUP(Health_Care[[#This Row],[Customer ID]],Medical_Examinations[],4,0)</f>
        <v>4.47</v>
      </c>
      <c r="D1955" s="11">
        <f>VLOOKUP(Health_Care[[#This Row],[Customer ID]],Table6[#All],8,0)</f>
        <v>3579.83</v>
      </c>
    </row>
    <row r="1956" spans="1:4" x14ac:dyDescent="0.35">
      <c r="A1956">
        <f>VLOOKUP(Health_Care[[#This Row],[Customer ID]],Table6[#All],6,0)</f>
        <v>27</v>
      </c>
      <c r="B1956">
        <f>VLOOKUP(Health_Care[[#This Row],[Customer ID]],Medical_Examinations[],2,0)</f>
        <v>34.799999999999997</v>
      </c>
      <c r="C1956">
        <f>VLOOKUP(Health_Care[[#This Row],[Customer ID]],Medical_Examinations[],4,0)</f>
        <v>4.08</v>
      </c>
      <c r="D1956" s="11">
        <f>VLOOKUP(Health_Care[[#This Row],[Customer ID]],Table6[#All],8,0)</f>
        <v>3578</v>
      </c>
    </row>
    <row r="1957" spans="1:4" x14ac:dyDescent="0.35">
      <c r="A1957">
        <f>VLOOKUP(Health_Care[[#This Row],[Customer ID]],Table6[#All],6,0)</f>
        <v>34</v>
      </c>
      <c r="B1957">
        <f>VLOOKUP(Health_Care[[#This Row],[Customer ID]],Medical_Examinations[],2,0)</f>
        <v>16.809999999999999</v>
      </c>
      <c r="C1957">
        <f>VLOOKUP(Health_Care[[#This Row],[Customer ID]],Medical_Examinations[],4,0)</f>
        <v>5.51</v>
      </c>
      <c r="D1957" s="11">
        <f>VLOOKUP(Health_Care[[#This Row],[Customer ID]],Table6[#All],8,0)</f>
        <v>3569.96</v>
      </c>
    </row>
    <row r="1958" spans="1:4" x14ac:dyDescent="0.35">
      <c r="A1958">
        <f>VLOOKUP(Health_Care[[#This Row],[Customer ID]],Table6[#All],6,0)</f>
        <v>41</v>
      </c>
      <c r="B1958">
        <f>VLOOKUP(Health_Care[[#This Row],[Customer ID]],Medical_Examinations[],2,0)</f>
        <v>16.690000000000001</v>
      </c>
      <c r="C1958">
        <f>VLOOKUP(Health_Care[[#This Row],[Customer ID]],Medical_Examinations[],4,0)</f>
        <v>8.4</v>
      </c>
      <c r="D1958" s="11">
        <f>VLOOKUP(Health_Care[[#This Row],[Customer ID]],Table6[#All],8,0)</f>
        <v>3562.87</v>
      </c>
    </row>
    <row r="1959" spans="1:4" x14ac:dyDescent="0.35">
      <c r="A1959">
        <f>VLOOKUP(Health_Care[[#This Row],[Customer ID]],Table6[#All],6,0)</f>
        <v>27</v>
      </c>
      <c r="B1959">
        <f>VLOOKUP(Health_Care[[#This Row],[Customer ID]],Medical_Examinations[],2,0)</f>
        <v>23.21</v>
      </c>
      <c r="C1959">
        <f>VLOOKUP(Health_Care[[#This Row],[Customer ID]],Medical_Examinations[],4,0)</f>
        <v>5.14</v>
      </c>
      <c r="D1959" s="11">
        <f>VLOOKUP(Health_Care[[#This Row],[Customer ID]],Table6[#All],8,0)</f>
        <v>3561.89</v>
      </c>
    </row>
    <row r="1960" spans="1:4" x14ac:dyDescent="0.35">
      <c r="A1960">
        <f>VLOOKUP(Health_Care[[#This Row],[Customer ID]],Table6[#All],6,0)</f>
        <v>27</v>
      </c>
      <c r="B1960">
        <f>VLOOKUP(Health_Care[[#This Row],[Customer ID]],Medical_Examinations[],2,0)</f>
        <v>25.175000000000001</v>
      </c>
      <c r="C1960">
        <f>VLOOKUP(Health_Care[[#This Row],[Customer ID]],Medical_Examinations[],4,0)</f>
        <v>5.21</v>
      </c>
      <c r="D1960" s="11">
        <f>VLOOKUP(Health_Care[[#This Row],[Customer ID]],Table6[#All],8,0)</f>
        <v>3558.62</v>
      </c>
    </row>
    <row r="1961" spans="1:4" x14ac:dyDescent="0.35">
      <c r="A1961">
        <f>VLOOKUP(Health_Care[[#This Row],[Customer ID]],Table6[#All],6,0)</f>
        <v>28</v>
      </c>
      <c r="B1961">
        <f>VLOOKUP(Health_Care[[#This Row],[Customer ID]],Medical_Examinations[],2,0)</f>
        <v>34.770000000000003</v>
      </c>
      <c r="C1961">
        <f>VLOOKUP(Health_Care[[#This Row],[Customer ID]],Medical_Examinations[],4,0)</f>
        <v>6.23</v>
      </c>
      <c r="D1961" s="11">
        <f>VLOOKUP(Health_Care[[#This Row],[Customer ID]],Table6[#All],8,0)</f>
        <v>3556.92</v>
      </c>
    </row>
    <row r="1962" spans="1:4" x14ac:dyDescent="0.35">
      <c r="A1962">
        <f>VLOOKUP(Health_Care[[#This Row],[Customer ID]],Table6[#All],6,0)</f>
        <v>30</v>
      </c>
      <c r="B1962">
        <f>VLOOKUP(Health_Care[[#This Row],[Customer ID]],Medical_Examinations[],2,0)</f>
        <v>27.7</v>
      </c>
      <c r="C1962">
        <f>VLOOKUP(Health_Care[[#This Row],[Customer ID]],Medical_Examinations[],4,0)</f>
        <v>5.6</v>
      </c>
      <c r="D1962" s="11">
        <f>VLOOKUP(Health_Care[[#This Row],[Customer ID]],Table6[#All],8,0)</f>
        <v>3554.2</v>
      </c>
    </row>
    <row r="1963" spans="1:4" x14ac:dyDescent="0.35">
      <c r="A1963">
        <f>VLOOKUP(Health_Care[[#This Row],[Customer ID]],Table6[#All],6,0)</f>
        <v>34</v>
      </c>
      <c r="B1963">
        <f>VLOOKUP(Health_Care[[#This Row],[Customer ID]],Medical_Examinations[],2,0)</f>
        <v>19.12</v>
      </c>
      <c r="C1963">
        <f>VLOOKUP(Health_Care[[#This Row],[Customer ID]],Medical_Examinations[],4,0)</f>
        <v>4.72</v>
      </c>
      <c r="D1963" s="11">
        <f>VLOOKUP(Health_Care[[#This Row],[Customer ID]],Table6[#All],8,0)</f>
        <v>3540.12</v>
      </c>
    </row>
    <row r="1964" spans="1:4" x14ac:dyDescent="0.35">
      <c r="A1964">
        <f>VLOOKUP(Health_Care[[#This Row],[Customer ID]],Table6[#All],6,0)</f>
        <v>19</v>
      </c>
      <c r="B1964">
        <f>VLOOKUP(Health_Care[[#This Row],[Customer ID]],Medical_Examinations[],2,0)</f>
        <v>32.67</v>
      </c>
      <c r="C1964">
        <f>VLOOKUP(Health_Care[[#This Row],[Customer ID]],Medical_Examinations[],4,0)</f>
        <v>4.67</v>
      </c>
      <c r="D1964" s="11">
        <f>VLOOKUP(Health_Care[[#This Row],[Customer ID]],Table6[#All],8,0)</f>
        <v>3538.9</v>
      </c>
    </row>
    <row r="1965" spans="1:4" x14ac:dyDescent="0.35">
      <c r="A1965">
        <f>VLOOKUP(Health_Care[[#This Row],[Customer ID]],Table6[#All],6,0)</f>
        <v>24</v>
      </c>
      <c r="B1965">
        <f>VLOOKUP(Health_Care[[#This Row],[Customer ID]],Medical_Examinations[],2,0)</f>
        <v>28.5</v>
      </c>
      <c r="C1965">
        <f>VLOOKUP(Health_Care[[#This Row],[Customer ID]],Medical_Examinations[],4,0)</f>
        <v>6.11</v>
      </c>
      <c r="D1965" s="11">
        <f>VLOOKUP(Health_Care[[#This Row],[Customer ID]],Table6[#All],8,0)</f>
        <v>3537.7</v>
      </c>
    </row>
    <row r="1966" spans="1:4" x14ac:dyDescent="0.35">
      <c r="A1966">
        <f>VLOOKUP(Health_Care[[#This Row],[Customer ID]],Table6[#All],6,0)</f>
        <v>23</v>
      </c>
      <c r="B1966">
        <f>VLOOKUP(Health_Care[[#This Row],[Customer ID]],Medical_Examinations[],2,0)</f>
        <v>39.270000000000003</v>
      </c>
      <c r="C1966">
        <f>VLOOKUP(Health_Care[[#This Row],[Customer ID]],Medical_Examinations[],4,0)</f>
        <v>6.25</v>
      </c>
      <c r="D1966" s="11">
        <f>VLOOKUP(Health_Care[[#This Row],[Customer ID]],Table6[#All],8,0)</f>
        <v>3500.61</v>
      </c>
    </row>
    <row r="1967" spans="1:4" x14ac:dyDescent="0.35">
      <c r="A1967">
        <f>VLOOKUP(Health_Care[[#This Row],[Customer ID]],Table6[#All],6,0)</f>
        <v>26</v>
      </c>
      <c r="B1967">
        <f>VLOOKUP(Health_Care[[#This Row],[Customer ID]],Medical_Examinations[],2,0)</f>
        <v>32.49</v>
      </c>
      <c r="C1967">
        <f>VLOOKUP(Health_Care[[#This Row],[Customer ID]],Medical_Examinations[],4,0)</f>
        <v>4</v>
      </c>
      <c r="D1967" s="11">
        <f>VLOOKUP(Health_Care[[#This Row],[Customer ID]],Table6[#All],8,0)</f>
        <v>3490.55</v>
      </c>
    </row>
    <row r="1968" spans="1:4" x14ac:dyDescent="0.35">
      <c r="A1968">
        <f>VLOOKUP(Health_Care[[#This Row],[Customer ID]],Table6[#All],6,0)</f>
        <v>26</v>
      </c>
      <c r="B1968">
        <f>VLOOKUP(Health_Care[[#This Row],[Customer ID]],Medical_Examinations[],2,0)</f>
        <v>23.7</v>
      </c>
      <c r="C1968">
        <f>VLOOKUP(Health_Care[[#This Row],[Customer ID]],Medical_Examinations[],4,0)</f>
        <v>5.55</v>
      </c>
      <c r="D1968" s="11">
        <f>VLOOKUP(Health_Care[[#This Row],[Customer ID]],Table6[#All],8,0)</f>
        <v>3484.33</v>
      </c>
    </row>
    <row r="1969" spans="1:4" x14ac:dyDescent="0.35">
      <c r="A1969">
        <f>VLOOKUP(Health_Care[[#This Row],[Customer ID]],Table6[#All],6,0)</f>
        <v>18</v>
      </c>
      <c r="B1969">
        <f>VLOOKUP(Health_Care[[#This Row],[Customer ID]],Medical_Examinations[],2,0)</f>
        <v>30.4</v>
      </c>
      <c r="C1969">
        <f>VLOOKUP(Health_Care[[#This Row],[Customer ID]],Medical_Examinations[],4,0)</f>
        <v>5.95</v>
      </c>
      <c r="D1969" s="11">
        <f>VLOOKUP(Health_Care[[#This Row],[Customer ID]],Table6[#All],8,0)</f>
        <v>3481.87</v>
      </c>
    </row>
    <row r="1970" spans="1:4" x14ac:dyDescent="0.35">
      <c r="A1970">
        <f>VLOOKUP(Health_Care[[#This Row],[Customer ID]],Table6[#All],6,0)</f>
        <v>29</v>
      </c>
      <c r="B1970">
        <f>VLOOKUP(Health_Care[[#This Row],[Customer ID]],Medical_Examinations[],2,0)</f>
        <v>38.94</v>
      </c>
      <c r="C1970">
        <f>VLOOKUP(Health_Care[[#This Row],[Customer ID]],Medical_Examinations[],4,0)</f>
        <v>4.3600000000000003</v>
      </c>
      <c r="D1970" s="11">
        <f>VLOOKUP(Health_Care[[#This Row],[Customer ID]],Table6[#All],8,0)</f>
        <v>3471.41</v>
      </c>
    </row>
    <row r="1971" spans="1:4" x14ac:dyDescent="0.35">
      <c r="A1971">
        <f>VLOOKUP(Health_Care[[#This Row],[Customer ID]],Table6[#All],6,0)</f>
        <v>19</v>
      </c>
      <c r="B1971">
        <f>VLOOKUP(Health_Care[[#This Row],[Customer ID]],Medical_Examinations[],2,0)</f>
        <v>31.02</v>
      </c>
      <c r="C1971">
        <f>VLOOKUP(Health_Care[[#This Row],[Customer ID]],Medical_Examinations[],4,0)</f>
        <v>4.84</v>
      </c>
      <c r="D1971" s="11">
        <f>VLOOKUP(Health_Care[[#This Row],[Customer ID]],Table6[#All],8,0)</f>
        <v>3463.51</v>
      </c>
    </row>
    <row r="1972" spans="1:4" x14ac:dyDescent="0.35">
      <c r="A1972">
        <f>VLOOKUP(Health_Care[[#This Row],[Customer ID]],Table6[#All],6,0)</f>
        <v>35</v>
      </c>
      <c r="B1972">
        <f>VLOOKUP(Health_Care[[#This Row],[Customer ID]],Medical_Examinations[],2,0)</f>
        <v>17.5</v>
      </c>
      <c r="C1972">
        <f>VLOOKUP(Health_Care[[#This Row],[Customer ID]],Medical_Examinations[],4,0)</f>
        <v>4.5599999999999996</v>
      </c>
      <c r="D1972" s="11">
        <f>VLOOKUP(Health_Care[[#This Row],[Customer ID]],Table6[#All],8,0)</f>
        <v>3453.77</v>
      </c>
    </row>
    <row r="1973" spans="1:4" x14ac:dyDescent="0.35">
      <c r="A1973">
        <f>VLOOKUP(Health_Care[[#This Row],[Customer ID]],Table6[#All],6,0)</f>
        <v>22</v>
      </c>
      <c r="B1973">
        <f>VLOOKUP(Health_Care[[#This Row],[Customer ID]],Medical_Examinations[],2,0)</f>
        <v>34.799999999999997</v>
      </c>
      <c r="C1973">
        <f>VLOOKUP(Health_Care[[#This Row],[Customer ID]],Medical_Examinations[],4,0)</f>
        <v>4.42</v>
      </c>
      <c r="D1973" s="11">
        <f>VLOOKUP(Health_Care[[#This Row],[Customer ID]],Table6[#All],8,0)</f>
        <v>3443.06</v>
      </c>
    </row>
    <row r="1974" spans="1:4" x14ac:dyDescent="0.35">
      <c r="A1974">
        <f>VLOOKUP(Health_Care[[#This Row],[Customer ID]],Table6[#All],6,0)</f>
        <v>36</v>
      </c>
      <c r="B1974">
        <f>VLOOKUP(Health_Care[[#This Row],[Customer ID]],Medical_Examinations[],2,0)</f>
        <v>17.3</v>
      </c>
      <c r="C1974">
        <f>VLOOKUP(Health_Care[[#This Row],[Customer ID]],Medical_Examinations[],4,0)</f>
        <v>7.66</v>
      </c>
      <c r="D1974" s="11">
        <f>VLOOKUP(Health_Care[[#This Row],[Customer ID]],Table6[#All],8,0)</f>
        <v>3436.5</v>
      </c>
    </row>
    <row r="1975" spans="1:4" x14ac:dyDescent="0.35">
      <c r="A1975">
        <f>VLOOKUP(Health_Care[[#This Row],[Customer ID]],Table6[#All],6,0)</f>
        <v>21</v>
      </c>
      <c r="B1975">
        <f>VLOOKUP(Health_Care[[#This Row],[Customer ID]],Medical_Examinations[],2,0)</f>
        <v>32.25</v>
      </c>
      <c r="C1975">
        <f>VLOOKUP(Health_Care[[#This Row],[Customer ID]],Medical_Examinations[],4,0)</f>
        <v>5.2</v>
      </c>
      <c r="D1975" s="11">
        <f>VLOOKUP(Health_Care[[#This Row],[Customer ID]],Table6[#All],8,0)</f>
        <v>3434.38</v>
      </c>
    </row>
    <row r="1976" spans="1:4" x14ac:dyDescent="0.35">
      <c r="A1976">
        <f>VLOOKUP(Health_Care[[#This Row],[Customer ID]],Table6[#All],6,0)</f>
        <v>26</v>
      </c>
      <c r="B1976">
        <f>VLOOKUP(Health_Care[[#This Row],[Customer ID]],Medical_Examinations[],2,0)</f>
        <v>42.4</v>
      </c>
      <c r="C1976">
        <f>VLOOKUP(Health_Care[[#This Row],[Customer ID]],Medical_Examinations[],4,0)</f>
        <v>5.53</v>
      </c>
      <c r="D1976" s="11">
        <f>VLOOKUP(Health_Care[[#This Row],[Customer ID]],Table6[#All],8,0)</f>
        <v>3410.32</v>
      </c>
    </row>
    <row r="1977" spans="1:4" x14ac:dyDescent="0.35">
      <c r="A1977">
        <f>VLOOKUP(Health_Care[[#This Row],[Customer ID]],Table6[#All],6,0)</f>
        <v>18</v>
      </c>
      <c r="B1977">
        <f>VLOOKUP(Health_Care[[#This Row],[Customer ID]],Medical_Examinations[],2,0)</f>
        <v>38.664999999999999</v>
      </c>
      <c r="C1977">
        <f>VLOOKUP(Health_Care[[#This Row],[Customer ID]],Medical_Examinations[],4,0)</f>
        <v>4.8600000000000003</v>
      </c>
      <c r="D1977" s="11">
        <f>VLOOKUP(Health_Care[[#This Row],[Customer ID]],Table6[#All],8,0)</f>
        <v>3393.36</v>
      </c>
    </row>
    <row r="1978" spans="1:4" x14ac:dyDescent="0.35">
      <c r="A1978">
        <f>VLOOKUP(Health_Care[[#This Row],[Customer ID]],Table6[#All],6,0)</f>
        <v>26</v>
      </c>
      <c r="B1978">
        <f>VLOOKUP(Health_Care[[#This Row],[Customer ID]],Medical_Examinations[],2,0)</f>
        <v>29.92</v>
      </c>
      <c r="C1978">
        <f>VLOOKUP(Health_Care[[#This Row],[Customer ID]],Medical_Examinations[],4,0)</f>
        <v>5.49</v>
      </c>
      <c r="D1978" s="11">
        <f>VLOOKUP(Health_Care[[#This Row],[Customer ID]],Table6[#All],8,0)</f>
        <v>3392.98</v>
      </c>
    </row>
    <row r="1979" spans="1:4" x14ac:dyDescent="0.35">
      <c r="A1979">
        <f>VLOOKUP(Health_Care[[#This Row],[Customer ID]],Table6[#All],6,0)</f>
        <v>26</v>
      </c>
      <c r="B1979">
        <f>VLOOKUP(Health_Care[[#This Row],[Customer ID]],Medical_Examinations[],2,0)</f>
        <v>29.48</v>
      </c>
      <c r="C1979">
        <f>VLOOKUP(Health_Care[[#This Row],[Customer ID]],Medical_Examinations[],4,0)</f>
        <v>4.09</v>
      </c>
      <c r="D1979" s="11">
        <f>VLOOKUP(Health_Care[[#This Row],[Customer ID]],Table6[#All],8,0)</f>
        <v>3392.37</v>
      </c>
    </row>
    <row r="1980" spans="1:4" x14ac:dyDescent="0.35">
      <c r="A1980">
        <f>VLOOKUP(Health_Care[[#This Row],[Customer ID]],Table6[#All],6,0)</f>
        <v>26</v>
      </c>
      <c r="B1980">
        <f>VLOOKUP(Health_Care[[#This Row],[Customer ID]],Medical_Examinations[],2,0)</f>
        <v>28.785</v>
      </c>
      <c r="C1980">
        <f>VLOOKUP(Health_Care[[#This Row],[Customer ID]],Medical_Examinations[],4,0)</f>
        <v>4.3099999999999996</v>
      </c>
      <c r="D1980" s="11">
        <f>VLOOKUP(Health_Care[[#This Row],[Customer ID]],Table6[#All],8,0)</f>
        <v>3385.4</v>
      </c>
    </row>
    <row r="1981" spans="1:4" x14ac:dyDescent="0.35">
      <c r="A1981">
        <f>VLOOKUP(Health_Care[[#This Row],[Customer ID]],Table6[#All],6,0)</f>
        <v>26</v>
      </c>
      <c r="B1981">
        <f>VLOOKUP(Health_Care[[#This Row],[Customer ID]],Medical_Examinations[],2,0)</f>
        <v>19.8</v>
      </c>
      <c r="C1981">
        <f>VLOOKUP(Health_Care[[#This Row],[Customer ID]],Medical_Examinations[],4,0)</f>
        <v>4</v>
      </c>
      <c r="D1981" s="11">
        <f>VLOOKUP(Health_Care[[#This Row],[Customer ID]],Table6[#All],8,0)</f>
        <v>3378.91</v>
      </c>
    </row>
    <row r="1982" spans="1:4" x14ac:dyDescent="0.35">
      <c r="A1982">
        <f>VLOOKUP(Health_Care[[#This Row],[Customer ID]],Table6[#All],6,0)</f>
        <v>29</v>
      </c>
      <c r="B1982">
        <f>VLOOKUP(Health_Care[[#This Row],[Customer ID]],Medical_Examinations[],2,0)</f>
        <v>35.53</v>
      </c>
      <c r="C1982">
        <f>VLOOKUP(Health_Care[[#This Row],[Customer ID]],Medical_Examinations[],4,0)</f>
        <v>4.68</v>
      </c>
      <c r="D1982" s="11">
        <f>VLOOKUP(Health_Care[[#This Row],[Customer ID]],Table6[#All],8,0)</f>
        <v>3366.67</v>
      </c>
    </row>
    <row r="1983" spans="1:4" x14ac:dyDescent="0.35">
      <c r="A1983">
        <f>VLOOKUP(Health_Care[[#This Row],[Customer ID]],Table6[#All],6,0)</f>
        <v>27</v>
      </c>
      <c r="B1983">
        <f>VLOOKUP(Health_Care[[#This Row],[Customer ID]],Medical_Examinations[],2,0)</f>
        <v>21.47</v>
      </c>
      <c r="C1983">
        <f>VLOOKUP(Health_Care[[#This Row],[Customer ID]],Medical_Examinations[],4,0)</f>
        <v>4.0199999999999996</v>
      </c>
      <c r="D1983" s="11">
        <f>VLOOKUP(Health_Care[[#This Row],[Customer ID]],Table6[#All],8,0)</f>
        <v>3353.47</v>
      </c>
    </row>
    <row r="1984" spans="1:4" x14ac:dyDescent="0.35">
      <c r="A1984">
        <f>VLOOKUP(Health_Care[[#This Row],[Customer ID]],Table6[#All],6,0)</f>
        <v>29</v>
      </c>
      <c r="B1984">
        <f>VLOOKUP(Health_Care[[#This Row],[Customer ID]],Medical_Examinations[],2,0)</f>
        <v>25.9</v>
      </c>
      <c r="C1984">
        <f>VLOOKUP(Health_Care[[#This Row],[Customer ID]],Medical_Examinations[],4,0)</f>
        <v>5.12</v>
      </c>
      <c r="D1984" s="11">
        <f>VLOOKUP(Health_Care[[#This Row],[Customer ID]],Table6[#All],8,0)</f>
        <v>3353.28</v>
      </c>
    </row>
    <row r="1985" spans="1:4" x14ac:dyDescent="0.35">
      <c r="A1985">
        <f>VLOOKUP(Health_Care[[#This Row],[Customer ID]],Table6[#All],6,0)</f>
        <v>31</v>
      </c>
      <c r="B1985">
        <f>VLOOKUP(Health_Care[[#This Row],[Customer ID]],Medical_Examinations[],2,0)</f>
        <v>20.81</v>
      </c>
      <c r="C1985">
        <f>VLOOKUP(Health_Care[[#This Row],[Customer ID]],Medical_Examinations[],4,0)</f>
        <v>5.52</v>
      </c>
      <c r="D1985" s="11">
        <f>VLOOKUP(Health_Care[[#This Row],[Customer ID]],Table6[#All],8,0)</f>
        <v>3342.79</v>
      </c>
    </row>
    <row r="1986" spans="1:4" x14ac:dyDescent="0.35">
      <c r="A1986">
        <f>VLOOKUP(Health_Care[[#This Row],[Customer ID]],Table6[#All],6,0)</f>
        <v>25</v>
      </c>
      <c r="B1986">
        <f>VLOOKUP(Health_Care[[#This Row],[Customer ID]],Medical_Examinations[],2,0)</f>
        <v>25.84</v>
      </c>
      <c r="C1986">
        <f>VLOOKUP(Health_Care[[#This Row],[Customer ID]],Medical_Examinations[],4,0)</f>
        <v>5.81</v>
      </c>
      <c r="D1986" s="11">
        <f>VLOOKUP(Health_Care[[#This Row],[Customer ID]],Table6[#All],8,0)</f>
        <v>3309.79</v>
      </c>
    </row>
    <row r="1987" spans="1:4" x14ac:dyDescent="0.35">
      <c r="A1987">
        <f>VLOOKUP(Health_Care[[#This Row],[Customer ID]],Table6[#All],6,0)</f>
        <v>19</v>
      </c>
      <c r="B1987">
        <f>VLOOKUP(Health_Care[[#This Row],[Customer ID]],Medical_Examinations[],2,0)</f>
        <v>30.95</v>
      </c>
      <c r="C1987">
        <f>VLOOKUP(Health_Care[[#This Row],[Customer ID]],Medical_Examinations[],4,0)</f>
        <v>5.16</v>
      </c>
      <c r="D1987" s="11">
        <f>VLOOKUP(Health_Care[[#This Row],[Customer ID]],Table6[#All],8,0)</f>
        <v>3308.46</v>
      </c>
    </row>
    <row r="1988" spans="1:4" x14ac:dyDescent="0.35">
      <c r="A1988">
        <f>VLOOKUP(Health_Care[[#This Row],[Customer ID]],Table6[#All],6,0)</f>
        <v>19</v>
      </c>
      <c r="B1988">
        <f>VLOOKUP(Health_Care[[#This Row],[Customer ID]],Medical_Examinations[],2,0)</f>
        <v>30.54</v>
      </c>
      <c r="C1988">
        <f>VLOOKUP(Health_Care[[#This Row],[Customer ID]],Medical_Examinations[],4,0)</f>
        <v>5</v>
      </c>
      <c r="D1988" s="11">
        <f>VLOOKUP(Health_Care[[#This Row],[Customer ID]],Table6[#All],8,0)</f>
        <v>3300.7</v>
      </c>
    </row>
    <row r="1989" spans="1:4" x14ac:dyDescent="0.35">
      <c r="A1989">
        <f>VLOOKUP(Health_Care[[#This Row],[Customer ID]],Table6[#All],6,0)</f>
        <v>26</v>
      </c>
      <c r="B1989">
        <f>VLOOKUP(Health_Care[[#This Row],[Customer ID]],Medical_Examinations[],2,0)</f>
        <v>33.914999999999999</v>
      </c>
      <c r="C1989">
        <f>VLOOKUP(Health_Care[[#This Row],[Customer ID]],Medical_Examinations[],4,0)</f>
        <v>5.84</v>
      </c>
      <c r="D1989" s="11">
        <f>VLOOKUP(Health_Care[[#This Row],[Customer ID]],Table6[#All],8,0)</f>
        <v>3292.53</v>
      </c>
    </row>
    <row r="1990" spans="1:4" x14ac:dyDescent="0.35">
      <c r="A1990">
        <f>VLOOKUP(Health_Care[[#This Row],[Customer ID]],Table6[#All],6,0)</f>
        <v>19</v>
      </c>
      <c r="B1990">
        <f>VLOOKUP(Health_Care[[#This Row],[Customer ID]],Medical_Examinations[],2,0)</f>
        <v>33.31</v>
      </c>
      <c r="C1990">
        <f>VLOOKUP(Health_Care[[#This Row],[Customer ID]],Medical_Examinations[],4,0)</f>
        <v>4.1900000000000004</v>
      </c>
      <c r="D1990" s="11">
        <f>VLOOKUP(Health_Care[[#This Row],[Customer ID]],Table6[#All],8,0)</f>
        <v>3280.22</v>
      </c>
    </row>
    <row r="1991" spans="1:4" x14ac:dyDescent="0.35">
      <c r="A1991">
        <f>VLOOKUP(Health_Care[[#This Row],[Customer ID]],Table6[#All],6,0)</f>
        <v>21</v>
      </c>
      <c r="B1991">
        <f>VLOOKUP(Health_Care[[#This Row],[Customer ID]],Medical_Examinations[],2,0)</f>
        <v>25.745000000000001</v>
      </c>
      <c r="C1991">
        <f>VLOOKUP(Health_Care[[#This Row],[Customer ID]],Medical_Examinations[],4,0)</f>
        <v>4.62</v>
      </c>
      <c r="D1991" s="11">
        <f>VLOOKUP(Health_Care[[#This Row],[Customer ID]],Table6[#All],8,0)</f>
        <v>3279.87</v>
      </c>
    </row>
    <row r="1992" spans="1:4" x14ac:dyDescent="0.35">
      <c r="A1992">
        <f>VLOOKUP(Health_Care[[#This Row],[Customer ID]],Table6[#All],6,0)</f>
        <v>28</v>
      </c>
      <c r="B1992">
        <f>VLOOKUP(Health_Care[[#This Row],[Customer ID]],Medical_Examinations[],2,0)</f>
        <v>37.1</v>
      </c>
      <c r="C1992">
        <f>VLOOKUP(Health_Care[[#This Row],[Customer ID]],Medical_Examinations[],4,0)</f>
        <v>6.24</v>
      </c>
      <c r="D1992" s="11">
        <f>VLOOKUP(Health_Care[[#This Row],[Customer ID]],Table6[#All],8,0)</f>
        <v>3277.16</v>
      </c>
    </row>
    <row r="1993" spans="1:4" x14ac:dyDescent="0.35">
      <c r="A1993">
        <f>VLOOKUP(Health_Care[[#This Row],[Customer ID]],Table6[#All],6,0)</f>
        <v>28</v>
      </c>
      <c r="B1993">
        <f>VLOOKUP(Health_Care[[#This Row],[Customer ID]],Medical_Examinations[],2,0)</f>
        <v>35.435000000000002</v>
      </c>
      <c r="C1993">
        <f>VLOOKUP(Health_Care[[#This Row],[Customer ID]],Medical_Examinations[],4,0)</f>
        <v>5.81</v>
      </c>
      <c r="D1993" s="11">
        <f>VLOOKUP(Health_Care[[#This Row],[Customer ID]],Table6[#All],8,0)</f>
        <v>3268.85</v>
      </c>
    </row>
    <row r="1994" spans="1:4" x14ac:dyDescent="0.35">
      <c r="A1994">
        <f>VLOOKUP(Health_Care[[#This Row],[Customer ID]],Table6[#All],6,0)</f>
        <v>31</v>
      </c>
      <c r="B1994">
        <f>VLOOKUP(Health_Care[[#This Row],[Customer ID]],Medical_Examinations[],2,0)</f>
        <v>20.399999999999999</v>
      </c>
      <c r="C1994">
        <f>VLOOKUP(Health_Care[[#This Row],[Customer ID]],Medical_Examinations[],4,0)</f>
        <v>4.83</v>
      </c>
      <c r="D1994" s="11">
        <f>VLOOKUP(Health_Care[[#This Row],[Customer ID]],Table6[#All],8,0)</f>
        <v>3260.2</v>
      </c>
    </row>
    <row r="1995" spans="1:4" x14ac:dyDescent="0.35">
      <c r="A1995">
        <f>VLOOKUP(Health_Care[[#This Row],[Customer ID]],Table6[#All],6,0)</f>
        <v>25</v>
      </c>
      <c r="B1995">
        <f>VLOOKUP(Health_Care[[#This Row],[Customer ID]],Medical_Examinations[],2,0)</f>
        <v>42.13</v>
      </c>
      <c r="C1995">
        <f>VLOOKUP(Health_Care[[#This Row],[Customer ID]],Medical_Examinations[],4,0)</f>
        <v>5.72</v>
      </c>
      <c r="D1995" s="11">
        <f>VLOOKUP(Health_Care[[#This Row],[Customer ID]],Table6[#All],8,0)</f>
        <v>3238.44</v>
      </c>
    </row>
    <row r="1996" spans="1:4" x14ac:dyDescent="0.35">
      <c r="A1996">
        <f>VLOOKUP(Health_Care[[#This Row],[Customer ID]],Table6[#All],6,0)</f>
        <v>25</v>
      </c>
      <c r="B1996">
        <f>VLOOKUP(Health_Care[[#This Row],[Customer ID]],Medical_Examinations[],2,0)</f>
        <v>33.99</v>
      </c>
      <c r="C1996">
        <f>VLOOKUP(Health_Care[[#This Row],[Customer ID]],Medical_Examinations[],4,0)</f>
        <v>4.83</v>
      </c>
      <c r="D1996" s="11">
        <f>VLOOKUP(Health_Care[[#This Row],[Customer ID]],Table6[#All],8,0)</f>
        <v>3227.12</v>
      </c>
    </row>
    <row r="1997" spans="1:4" x14ac:dyDescent="0.35">
      <c r="A1997">
        <f>VLOOKUP(Health_Care[[#This Row],[Customer ID]],Table6[#All],6,0)</f>
        <v>25</v>
      </c>
      <c r="B1997">
        <f>VLOOKUP(Health_Care[[#This Row],[Customer ID]],Medical_Examinations[],2,0)</f>
        <v>28.594999999999999</v>
      </c>
      <c r="C1997">
        <f>VLOOKUP(Health_Care[[#This Row],[Customer ID]],Medical_Examinations[],4,0)</f>
        <v>4.1399999999999997</v>
      </c>
      <c r="D1997" s="11">
        <f>VLOOKUP(Health_Care[[#This Row],[Customer ID]],Table6[#All],8,0)</f>
        <v>3213.62</v>
      </c>
    </row>
    <row r="1998" spans="1:4" x14ac:dyDescent="0.35">
      <c r="A1998">
        <f>VLOOKUP(Health_Care[[#This Row],[Customer ID]],Table6[#All],6,0)</f>
        <v>25</v>
      </c>
      <c r="B1998">
        <f>VLOOKUP(Health_Care[[#This Row],[Customer ID]],Medical_Examinations[],2,0)</f>
        <v>20.8</v>
      </c>
      <c r="C1998">
        <f>VLOOKUP(Health_Care[[#This Row],[Customer ID]],Medical_Examinations[],4,0)</f>
        <v>4.07</v>
      </c>
      <c r="D1998" s="11">
        <f>VLOOKUP(Health_Care[[#This Row],[Customer ID]],Table6[#All],8,0)</f>
        <v>3208.79</v>
      </c>
    </row>
    <row r="1999" spans="1:4" x14ac:dyDescent="0.35">
      <c r="A1999">
        <f>VLOOKUP(Health_Care[[#This Row],[Customer ID]],Table6[#All],6,0)</f>
        <v>25</v>
      </c>
      <c r="B1999">
        <f>VLOOKUP(Health_Care[[#This Row],[Customer ID]],Medical_Examinations[],2,0)</f>
        <v>23.465</v>
      </c>
      <c r="C1999">
        <f>VLOOKUP(Health_Care[[#This Row],[Customer ID]],Medical_Examinations[],4,0)</f>
        <v>6.26</v>
      </c>
      <c r="D1999" s="11">
        <f>VLOOKUP(Health_Care[[#This Row],[Customer ID]],Table6[#All],8,0)</f>
        <v>3206.49</v>
      </c>
    </row>
    <row r="2000" spans="1:4" x14ac:dyDescent="0.35">
      <c r="A2000">
        <f>VLOOKUP(Health_Care[[#This Row],[Customer ID]],Table6[#All],6,0)</f>
        <v>26</v>
      </c>
      <c r="B2000">
        <f>VLOOKUP(Health_Care[[#This Row],[Customer ID]],Medical_Examinations[],2,0)</f>
        <v>40.185000000000002</v>
      </c>
      <c r="C2000">
        <f>VLOOKUP(Health_Care[[#This Row],[Customer ID]],Medical_Examinations[],4,0)</f>
        <v>5.88</v>
      </c>
      <c r="D2000" s="11">
        <f>VLOOKUP(Health_Care[[#This Row],[Customer ID]],Table6[#All],8,0)</f>
        <v>3201.25</v>
      </c>
    </row>
    <row r="2001" spans="1:4" x14ac:dyDescent="0.35">
      <c r="A2001">
        <f>VLOOKUP(Health_Care[[#This Row],[Customer ID]],Table6[#All],6,0)</f>
        <v>21</v>
      </c>
      <c r="B2001">
        <f>VLOOKUP(Health_Care[[#This Row],[Customer ID]],Medical_Examinations[],2,0)</f>
        <v>21.89</v>
      </c>
      <c r="C2001">
        <f>VLOOKUP(Health_Care[[#This Row],[Customer ID]],Medical_Examinations[],4,0)</f>
        <v>5.72</v>
      </c>
      <c r="D2001" s="11">
        <f>VLOOKUP(Health_Care[[#This Row],[Customer ID]],Table6[#All],8,0)</f>
        <v>3180.51</v>
      </c>
    </row>
    <row r="2002" spans="1:4" x14ac:dyDescent="0.35">
      <c r="A2002">
        <f>VLOOKUP(Health_Care[[#This Row],[Customer ID]],Table6[#All],6,0)</f>
        <v>22</v>
      </c>
      <c r="B2002">
        <f>VLOOKUP(Health_Care[[#This Row],[Customer ID]],Medical_Examinations[],2,0)</f>
        <v>29.34</v>
      </c>
      <c r="C2002">
        <f>VLOOKUP(Health_Care[[#This Row],[Customer ID]],Medical_Examinations[],4,0)</f>
        <v>6.09</v>
      </c>
      <c r="D2002" s="11">
        <f>VLOOKUP(Health_Care[[#This Row],[Customer ID]],Table6[#All],8,0)</f>
        <v>3179.96</v>
      </c>
    </row>
    <row r="2003" spans="1:4" x14ac:dyDescent="0.35">
      <c r="A2003">
        <f>VLOOKUP(Health_Care[[#This Row],[Customer ID]],Table6[#All],6,0)</f>
        <v>26</v>
      </c>
      <c r="B2003">
        <f>VLOOKUP(Health_Care[[#This Row],[Customer ID]],Medical_Examinations[],2,0)</f>
        <v>22.61</v>
      </c>
      <c r="C2003">
        <f>VLOOKUP(Health_Care[[#This Row],[Customer ID]],Medical_Examinations[],4,0)</f>
        <v>4.25</v>
      </c>
      <c r="D2003" s="11">
        <f>VLOOKUP(Health_Care[[#This Row],[Customer ID]],Table6[#All],8,0)</f>
        <v>3176.82</v>
      </c>
    </row>
    <row r="2004" spans="1:4" x14ac:dyDescent="0.35">
      <c r="A2004">
        <f>VLOOKUP(Health_Care[[#This Row],[Customer ID]],Table6[#All],6,0)</f>
        <v>26</v>
      </c>
      <c r="B2004">
        <f>VLOOKUP(Health_Care[[#This Row],[Customer ID]],Medical_Examinations[],2,0)</f>
        <v>22.23</v>
      </c>
      <c r="C2004">
        <f>VLOOKUP(Health_Care[[#This Row],[Customer ID]],Medical_Examinations[],4,0)</f>
        <v>6.09</v>
      </c>
      <c r="D2004" s="11">
        <f>VLOOKUP(Health_Care[[#This Row],[Customer ID]],Table6[#All],8,0)</f>
        <v>3176.29</v>
      </c>
    </row>
    <row r="2005" spans="1:4" x14ac:dyDescent="0.35">
      <c r="A2005">
        <f>VLOOKUP(Health_Care[[#This Row],[Customer ID]],Table6[#All],6,0)</f>
        <v>28</v>
      </c>
      <c r="B2005">
        <f>VLOOKUP(Health_Care[[#This Row],[Customer ID]],Medical_Examinations[],2,0)</f>
        <v>33.4</v>
      </c>
      <c r="C2005">
        <f>VLOOKUP(Health_Care[[#This Row],[Customer ID]],Medical_Examinations[],4,0)</f>
        <v>5.51</v>
      </c>
      <c r="D2005" s="11">
        <f>VLOOKUP(Health_Care[[#This Row],[Customer ID]],Table6[#All],8,0)</f>
        <v>3172.02</v>
      </c>
    </row>
    <row r="2006" spans="1:4" x14ac:dyDescent="0.35">
      <c r="A2006">
        <f>VLOOKUP(Health_Care[[#This Row],[Customer ID]],Table6[#All],6,0)</f>
        <v>28</v>
      </c>
      <c r="B2006">
        <f>VLOOKUP(Health_Care[[#This Row],[Customer ID]],Medical_Examinations[],2,0)</f>
        <v>33.11</v>
      </c>
      <c r="C2006">
        <f>VLOOKUP(Health_Care[[#This Row],[Customer ID]],Medical_Examinations[],4,0)</f>
        <v>5.63</v>
      </c>
      <c r="D2006" s="11">
        <f>VLOOKUP(Health_Care[[#This Row],[Customer ID]],Table6[#All],8,0)</f>
        <v>3171.61</v>
      </c>
    </row>
    <row r="2007" spans="1:4" x14ac:dyDescent="0.35">
      <c r="A2007">
        <f>VLOOKUP(Health_Care[[#This Row],[Customer ID]],Table6[#All],6,0)</f>
        <v>21</v>
      </c>
      <c r="B2007">
        <f>VLOOKUP(Health_Care[[#This Row],[Customer ID]],Medical_Examinations[],2,0)</f>
        <v>16.815000000000001</v>
      </c>
      <c r="C2007">
        <f>VLOOKUP(Health_Care[[#This Row],[Customer ID]],Medical_Examinations[],4,0)</f>
        <v>5.29</v>
      </c>
      <c r="D2007" s="11">
        <f>VLOOKUP(Health_Care[[#This Row],[Customer ID]],Table6[#All],8,0)</f>
        <v>3167.46</v>
      </c>
    </row>
    <row r="2008" spans="1:4" x14ac:dyDescent="0.35">
      <c r="A2008">
        <f>VLOOKUP(Health_Care[[#This Row],[Customer ID]],Table6[#All],6,0)</f>
        <v>29</v>
      </c>
      <c r="B2008">
        <f>VLOOKUP(Health_Care[[#This Row],[Customer ID]],Medical_Examinations[],2,0)</f>
        <v>25.61</v>
      </c>
      <c r="C2008">
        <f>VLOOKUP(Health_Care[[#This Row],[Customer ID]],Medical_Examinations[],4,0)</f>
        <v>4</v>
      </c>
      <c r="D2008" s="11">
        <f>VLOOKUP(Health_Care[[#This Row],[Customer ID]],Table6[#All],8,0)</f>
        <v>3162.02</v>
      </c>
    </row>
    <row r="2009" spans="1:4" x14ac:dyDescent="0.35">
      <c r="A2009">
        <f>VLOOKUP(Health_Care[[#This Row],[Customer ID]],Table6[#All],6,0)</f>
        <v>28</v>
      </c>
      <c r="B2009">
        <f>VLOOKUP(Health_Care[[#This Row],[Customer ID]],Medical_Examinations[],2,0)</f>
        <v>25.8</v>
      </c>
      <c r="C2009">
        <f>VLOOKUP(Health_Care[[#This Row],[Customer ID]],Medical_Examinations[],4,0)</f>
        <v>5.49</v>
      </c>
      <c r="D2009" s="11">
        <f>VLOOKUP(Health_Care[[#This Row],[Customer ID]],Table6[#All],8,0)</f>
        <v>3161.45</v>
      </c>
    </row>
    <row r="2010" spans="1:4" x14ac:dyDescent="0.35">
      <c r="A2010">
        <f>VLOOKUP(Health_Care[[#This Row],[Customer ID]],Table6[#All],6,0)</f>
        <v>23</v>
      </c>
      <c r="B2010">
        <f>VLOOKUP(Health_Care[[#This Row],[Customer ID]],Medical_Examinations[],2,0)</f>
        <v>27.39</v>
      </c>
      <c r="C2010">
        <f>VLOOKUP(Health_Care[[#This Row],[Customer ID]],Medical_Examinations[],4,0)</f>
        <v>5.34</v>
      </c>
      <c r="D2010" s="11">
        <f>VLOOKUP(Health_Care[[#This Row],[Customer ID]],Table6[#All],8,0)</f>
        <v>3128.35</v>
      </c>
    </row>
    <row r="2011" spans="1:4" x14ac:dyDescent="0.35">
      <c r="A2011">
        <f>VLOOKUP(Health_Care[[#This Row],[Customer ID]],Table6[#All],6,0)</f>
        <v>35</v>
      </c>
      <c r="B2011">
        <f>VLOOKUP(Health_Care[[#This Row],[Customer ID]],Medical_Examinations[],2,0)</f>
        <v>17.03</v>
      </c>
      <c r="C2011">
        <f>VLOOKUP(Health_Care[[#This Row],[Customer ID]],Medical_Examinations[],4,0)</f>
        <v>4.12</v>
      </c>
      <c r="D2011" s="11">
        <f>VLOOKUP(Health_Care[[#This Row],[Customer ID]],Table6[#All],8,0)</f>
        <v>3088.06</v>
      </c>
    </row>
    <row r="2012" spans="1:4" x14ac:dyDescent="0.35">
      <c r="A2012">
        <f>VLOOKUP(Health_Care[[#This Row],[Customer ID]],Table6[#All],6,0)</f>
        <v>21</v>
      </c>
      <c r="B2012">
        <f>VLOOKUP(Health_Care[[#This Row],[Customer ID]],Medical_Examinations[],2,0)</f>
        <v>23.75</v>
      </c>
      <c r="C2012">
        <f>VLOOKUP(Health_Care[[#This Row],[Customer ID]],Medical_Examinations[],4,0)</f>
        <v>5.49</v>
      </c>
      <c r="D2012" s="11">
        <f>VLOOKUP(Health_Care[[#This Row],[Customer ID]],Table6[#All],8,0)</f>
        <v>3077.1</v>
      </c>
    </row>
    <row r="2013" spans="1:4" x14ac:dyDescent="0.35">
      <c r="A2013">
        <f>VLOOKUP(Health_Care[[#This Row],[Customer ID]],Table6[#All],6,0)</f>
        <v>27</v>
      </c>
      <c r="B2013">
        <f>VLOOKUP(Health_Care[[#This Row],[Customer ID]],Medical_Examinations[],2,0)</f>
        <v>26.03</v>
      </c>
      <c r="C2013">
        <f>VLOOKUP(Health_Care[[#This Row],[Customer ID]],Medical_Examinations[],4,0)</f>
        <v>5.1100000000000003</v>
      </c>
      <c r="D2013" s="11">
        <f>VLOOKUP(Health_Care[[#This Row],[Customer ID]],Table6[#All],8,0)</f>
        <v>3070.81</v>
      </c>
    </row>
    <row r="2014" spans="1:4" x14ac:dyDescent="0.35">
      <c r="A2014">
        <f>VLOOKUP(Health_Care[[#This Row],[Customer ID]],Table6[#All],6,0)</f>
        <v>33</v>
      </c>
      <c r="B2014">
        <f>VLOOKUP(Health_Care[[#This Row],[Customer ID]],Medical_Examinations[],2,0)</f>
        <v>16.079999999999998</v>
      </c>
      <c r="C2014">
        <f>VLOOKUP(Health_Care[[#This Row],[Customer ID]],Medical_Examinations[],4,0)</f>
        <v>5.94</v>
      </c>
      <c r="D2014" s="11">
        <f>VLOOKUP(Health_Care[[#This Row],[Customer ID]],Table6[#All],8,0)</f>
        <v>3065.49</v>
      </c>
    </row>
    <row r="2015" spans="1:4" x14ac:dyDescent="0.35">
      <c r="A2015">
        <f>VLOOKUP(Health_Care[[#This Row],[Customer ID]],Table6[#All],6,0)</f>
        <v>28</v>
      </c>
      <c r="B2015">
        <f>VLOOKUP(Health_Care[[#This Row],[Customer ID]],Medical_Examinations[],2,0)</f>
        <v>30.875</v>
      </c>
      <c r="C2015">
        <f>VLOOKUP(Health_Care[[#This Row],[Customer ID]],Medical_Examinations[],4,0)</f>
        <v>5.54</v>
      </c>
      <c r="D2015" s="11">
        <f>VLOOKUP(Health_Care[[#This Row],[Customer ID]],Table6[#All],8,0)</f>
        <v>3062.51</v>
      </c>
    </row>
    <row r="2016" spans="1:4" x14ac:dyDescent="0.35">
      <c r="A2016">
        <f>VLOOKUP(Health_Care[[#This Row],[Customer ID]],Table6[#All],6,0)</f>
        <v>20</v>
      </c>
      <c r="B2016">
        <f>VLOOKUP(Health_Care[[#This Row],[Customer ID]],Medical_Examinations[],2,0)</f>
        <v>31.79</v>
      </c>
      <c r="C2016">
        <f>VLOOKUP(Health_Care[[#This Row],[Customer ID]],Medical_Examinations[],4,0)</f>
        <v>7.09</v>
      </c>
      <c r="D2016" s="11">
        <f>VLOOKUP(Health_Care[[#This Row],[Customer ID]],Table6[#All],8,0)</f>
        <v>3056.39</v>
      </c>
    </row>
    <row r="2017" spans="1:4" x14ac:dyDescent="0.35">
      <c r="A2017">
        <f>VLOOKUP(Health_Care[[#This Row],[Customer ID]],Table6[#All],6,0)</f>
        <v>25</v>
      </c>
      <c r="B2017">
        <f>VLOOKUP(Health_Care[[#This Row],[Customer ID]],Medical_Examinations[],2,0)</f>
        <v>28.48</v>
      </c>
      <c r="C2017">
        <f>VLOOKUP(Health_Care[[#This Row],[Customer ID]],Medical_Examinations[],4,0)</f>
        <v>6.22</v>
      </c>
      <c r="D2017" s="11">
        <f>VLOOKUP(Health_Care[[#This Row],[Customer ID]],Table6[#All],8,0)</f>
        <v>3051.73</v>
      </c>
    </row>
    <row r="2018" spans="1:4" x14ac:dyDescent="0.35">
      <c r="A2018">
        <f>VLOOKUP(Health_Care[[#This Row],[Customer ID]],Table6[#All],6,0)</f>
        <v>24</v>
      </c>
      <c r="B2018">
        <f>VLOOKUP(Health_Care[[#This Row],[Customer ID]],Medical_Examinations[],2,0)</f>
        <v>26.6</v>
      </c>
      <c r="C2018">
        <f>VLOOKUP(Health_Care[[#This Row],[Customer ID]],Medical_Examinations[],4,0)</f>
        <v>4.33</v>
      </c>
      <c r="D2018" s="11">
        <f>VLOOKUP(Health_Care[[#This Row],[Customer ID]],Table6[#All],8,0)</f>
        <v>3046.06</v>
      </c>
    </row>
    <row r="2019" spans="1:4" x14ac:dyDescent="0.35">
      <c r="A2019">
        <f>VLOOKUP(Health_Care[[#This Row],[Customer ID]],Table6[#All],6,0)</f>
        <v>24</v>
      </c>
      <c r="B2019">
        <f>VLOOKUP(Health_Care[[#This Row],[Customer ID]],Medical_Examinations[],2,0)</f>
        <v>25.27</v>
      </c>
      <c r="C2019">
        <f>VLOOKUP(Health_Care[[#This Row],[Customer ID]],Medical_Examinations[],4,0)</f>
        <v>5.83</v>
      </c>
      <c r="D2019" s="11">
        <f>VLOOKUP(Health_Care[[#This Row],[Customer ID]],Table6[#All],8,0)</f>
        <v>3044.21</v>
      </c>
    </row>
    <row r="2020" spans="1:4" x14ac:dyDescent="0.35">
      <c r="A2020">
        <f>VLOOKUP(Health_Care[[#This Row],[Customer ID]],Table6[#All],6,0)</f>
        <v>25</v>
      </c>
      <c r="B2020">
        <f>VLOOKUP(Health_Care[[#This Row],[Customer ID]],Medical_Examinations[],2,0)</f>
        <v>34.484999999999999</v>
      </c>
      <c r="C2020">
        <f>VLOOKUP(Health_Care[[#This Row],[Customer ID]],Medical_Examinations[],4,0)</f>
        <v>4.7</v>
      </c>
      <c r="D2020" s="11">
        <f>VLOOKUP(Health_Care[[#This Row],[Customer ID]],Table6[#All],8,0)</f>
        <v>3021.81</v>
      </c>
    </row>
    <row r="2021" spans="1:4" x14ac:dyDescent="0.35">
      <c r="A2021">
        <f>VLOOKUP(Health_Care[[#This Row],[Customer ID]],Table6[#All],6,0)</f>
        <v>34</v>
      </c>
      <c r="B2021">
        <f>VLOOKUP(Health_Care[[#This Row],[Customer ID]],Medical_Examinations[],2,0)</f>
        <v>15.57</v>
      </c>
      <c r="C2021">
        <f>VLOOKUP(Health_Care[[#This Row],[Customer ID]],Medical_Examinations[],4,0)</f>
        <v>4.07</v>
      </c>
      <c r="D2021" s="11">
        <f>VLOOKUP(Health_Care[[#This Row],[Customer ID]],Table6[#All],8,0)</f>
        <v>3018.04</v>
      </c>
    </row>
    <row r="2022" spans="1:4" x14ac:dyDescent="0.35">
      <c r="A2022">
        <f>VLOOKUP(Health_Care[[#This Row],[Customer ID]],Table6[#All],6,0)</f>
        <v>20</v>
      </c>
      <c r="B2022">
        <f>VLOOKUP(Health_Care[[#This Row],[Customer ID]],Medical_Examinations[],2,0)</f>
        <v>30.36</v>
      </c>
      <c r="C2022">
        <f>VLOOKUP(Health_Care[[#This Row],[Customer ID]],Medical_Examinations[],4,0)</f>
        <v>9.39</v>
      </c>
      <c r="D2022" s="11">
        <f>VLOOKUP(Health_Care[[#This Row],[Customer ID]],Table6[#All],8,0)</f>
        <v>3012.22</v>
      </c>
    </row>
    <row r="2023" spans="1:4" x14ac:dyDescent="0.35">
      <c r="A2023">
        <f>VLOOKUP(Health_Care[[#This Row],[Customer ID]],Table6[#All],6,0)</f>
        <v>31</v>
      </c>
      <c r="B2023">
        <f>VLOOKUP(Health_Care[[#This Row],[Customer ID]],Medical_Examinations[],2,0)</f>
        <v>19.37</v>
      </c>
      <c r="C2023">
        <f>VLOOKUP(Health_Care[[#This Row],[Customer ID]],Medical_Examinations[],4,0)</f>
        <v>4.18</v>
      </c>
      <c r="D2023" s="11">
        <f>VLOOKUP(Health_Care[[#This Row],[Customer ID]],Table6[#All],8,0)</f>
        <v>2985.67</v>
      </c>
    </row>
    <row r="2024" spans="1:4" x14ac:dyDescent="0.35">
      <c r="A2024">
        <f>VLOOKUP(Health_Care[[#This Row],[Customer ID]],Table6[#All],6,0)</f>
        <v>35</v>
      </c>
      <c r="B2024">
        <f>VLOOKUP(Health_Care[[#This Row],[Customer ID]],Medical_Examinations[],2,0)</f>
        <v>16.71</v>
      </c>
      <c r="C2024">
        <f>VLOOKUP(Health_Care[[#This Row],[Customer ID]],Medical_Examinations[],4,0)</f>
        <v>4.18</v>
      </c>
      <c r="D2024" s="11">
        <f>VLOOKUP(Health_Care[[#This Row],[Customer ID]],Table6[#All],8,0)</f>
        <v>2979.52</v>
      </c>
    </row>
    <row r="2025" spans="1:4" x14ac:dyDescent="0.35">
      <c r="A2025">
        <f>VLOOKUP(Health_Care[[#This Row],[Customer ID]],Table6[#All],6,0)</f>
        <v>27</v>
      </c>
      <c r="B2025">
        <f>VLOOKUP(Health_Care[[#This Row],[Customer ID]],Medical_Examinations[],2,0)</f>
        <v>24.1</v>
      </c>
      <c r="C2025">
        <f>VLOOKUP(Health_Care[[#This Row],[Customer ID]],Medical_Examinations[],4,0)</f>
        <v>4.4000000000000004</v>
      </c>
      <c r="D2025" s="11">
        <f>VLOOKUP(Health_Care[[#This Row],[Customer ID]],Table6[#All],8,0)</f>
        <v>2974.13</v>
      </c>
    </row>
    <row r="2026" spans="1:4" x14ac:dyDescent="0.35">
      <c r="A2026">
        <f>VLOOKUP(Health_Care[[#This Row],[Customer ID]],Table6[#All],6,0)</f>
        <v>20</v>
      </c>
      <c r="B2026">
        <f>VLOOKUP(Health_Care[[#This Row],[Customer ID]],Medical_Examinations[],2,0)</f>
        <v>29.77</v>
      </c>
      <c r="C2026">
        <f>VLOOKUP(Health_Care[[#This Row],[Customer ID]],Medical_Examinations[],4,0)</f>
        <v>9.9</v>
      </c>
      <c r="D2026" s="11">
        <f>VLOOKUP(Health_Care[[#This Row],[Customer ID]],Table6[#All],8,0)</f>
        <v>2943.41</v>
      </c>
    </row>
    <row r="2027" spans="1:4" x14ac:dyDescent="0.35">
      <c r="A2027">
        <f>VLOOKUP(Health_Care[[#This Row],[Customer ID]],Table6[#All],6,0)</f>
        <v>26</v>
      </c>
      <c r="B2027">
        <f>VLOOKUP(Health_Care[[#This Row],[Customer ID]],Medical_Examinations[],2,0)</f>
        <v>46.53</v>
      </c>
      <c r="C2027">
        <f>VLOOKUP(Health_Care[[#This Row],[Customer ID]],Medical_Examinations[],4,0)</f>
        <v>4.84</v>
      </c>
      <c r="D2027" s="11">
        <f>VLOOKUP(Health_Care[[#This Row],[Customer ID]],Table6[#All],8,0)</f>
        <v>2927.06</v>
      </c>
    </row>
    <row r="2028" spans="1:4" x14ac:dyDescent="0.35">
      <c r="A2028">
        <f>VLOOKUP(Health_Care[[#This Row],[Customer ID]],Table6[#All],6,0)</f>
        <v>20</v>
      </c>
      <c r="B2028">
        <f>VLOOKUP(Health_Care[[#This Row],[Customer ID]],Medical_Examinations[],2,0)</f>
        <v>23.4</v>
      </c>
      <c r="C2028">
        <f>VLOOKUP(Health_Care[[#This Row],[Customer ID]],Medical_Examinations[],4,0)</f>
        <v>5.53</v>
      </c>
      <c r="D2028" s="11">
        <f>VLOOKUP(Health_Care[[#This Row],[Customer ID]],Table6[#All],8,0)</f>
        <v>2913.57</v>
      </c>
    </row>
    <row r="2029" spans="1:4" x14ac:dyDescent="0.35">
      <c r="A2029">
        <f>VLOOKUP(Health_Care[[#This Row],[Customer ID]],Table6[#All],6,0)</f>
        <v>26</v>
      </c>
      <c r="B2029">
        <f>VLOOKUP(Health_Care[[#This Row],[Customer ID]],Medical_Examinations[],2,0)</f>
        <v>30</v>
      </c>
      <c r="C2029">
        <f>VLOOKUP(Health_Care[[#This Row],[Customer ID]],Medical_Examinations[],4,0)</f>
        <v>4.33</v>
      </c>
      <c r="D2029" s="11">
        <f>VLOOKUP(Health_Care[[#This Row],[Customer ID]],Table6[#All],8,0)</f>
        <v>2904.09</v>
      </c>
    </row>
    <row r="2030" spans="1:4" x14ac:dyDescent="0.35">
      <c r="A2030">
        <f>VLOOKUP(Health_Care[[#This Row],[Customer ID]],Table6[#All],6,0)</f>
        <v>26</v>
      </c>
      <c r="B2030">
        <f>VLOOKUP(Health_Care[[#This Row],[Customer ID]],Medical_Examinations[],2,0)</f>
        <v>29.15</v>
      </c>
      <c r="C2030">
        <f>VLOOKUP(Health_Care[[#This Row],[Customer ID]],Medical_Examinations[],4,0)</f>
        <v>4.91</v>
      </c>
      <c r="D2030" s="11">
        <f>VLOOKUP(Health_Care[[#This Row],[Customer ID]],Table6[#All],8,0)</f>
        <v>2902.91</v>
      </c>
    </row>
    <row r="2031" spans="1:4" x14ac:dyDescent="0.35">
      <c r="A2031">
        <f>VLOOKUP(Health_Care[[#This Row],[Customer ID]],Table6[#All],6,0)</f>
        <v>23</v>
      </c>
      <c r="B2031">
        <f>VLOOKUP(Health_Care[[#This Row],[Customer ID]],Medical_Examinations[],2,0)</f>
        <v>34.865000000000002</v>
      </c>
      <c r="C2031">
        <f>VLOOKUP(Health_Care[[#This Row],[Customer ID]],Medical_Examinations[],4,0)</f>
        <v>4.8</v>
      </c>
      <c r="D2031" s="11">
        <f>VLOOKUP(Health_Care[[#This Row],[Customer ID]],Table6[#All],8,0)</f>
        <v>2899.49</v>
      </c>
    </row>
    <row r="2032" spans="1:4" x14ac:dyDescent="0.35">
      <c r="A2032">
        <f>VLOOKUP(Health_Care[[#This Row],[Customer ID]],Table6[#All],6,0)</f>
        <v>22</v>
      </c>
      <c r="B2032">
        <f>VLOOKUP(Health_Care[[#This Row],[Customer ID]],Medical_Examinations[],2,0)</f>
        <v>28.12</v>
      </c>
      <c r="C2032">
        <f>VLOOKUP(Health_Care[[#This Row],[Customer ID]],Medical_Examinations[],4,0)</f>
        <v>5.55</v>
      </c>
      <c r="D2032" s="11">
        <f>VLOOKUP(Health_Care[[#This Row],[Customer ID]],Table6[#All],8,0)</f>
        <v>2897.46</v>
      </c>
    </row>
    <row r="2033" spans="1:4" x14ac:dyDescent="0.35">
      <c r="A2033">
        <f>VLOOKUP(Health_Care[[#This Row],[Customer ID]],Table6[#All],6,0)</f>
        <v>26</v>
      </c>
      <c r="B2033">
        <f>VLOOKUP(Health_Care[[#This Row],[Customer ID]],Medical_Examinations[],2,0)</f>
        <v>29.45</v>
      </c>
      <c r="C2033">
        <f>VLOOKUP(Health_Care[[#This Row],[Customer ID]],Medical_Examinations[],4,0)</f>
        <v>5.24</v>
      </c>
      <c r="D2033" s="11">
        <f>VLOOKUP(Health_Care[[#This Row],[Customer ID]],Table6[#All],8,0)</f>
        <v>2897.32</v>
      </c>
    </row>
    <row r="2034" spans="1:4" x14ac:dyDescent="0.35">
      <c r="A2034">
        <f>VLOOKUP(Health_Care[[#This Row],[Customer ID]],Table6[#All],6,0)</f>
        <v>29</v>
      </c>
      <c r="B2034">
        <f>VLOOKUP(Health_Care[[#This Row],[Customer ID]],Medical_Examinations[],2,0)</f>
        <v>27.94</v>
      </c>
      <c r="C2034">
        <f>VLOOKUP(Health_Care[[#This Row],[Customer ID]],Medical_Examinations[],4,0)</f>
        <v>6.08</v>
      </c>
      <c r="D2034" s="11">
        <f>VLOOKUP(Health_Care[[#This Row],[Customer ID]],Table6[#All],8,0)</f>
        <v>2867.12</v>
      </c>
    </row>
    <row r="2035" spans="1:4" x14ac:dyDescent="0.35">
      <c r="A2035">
        <f>VLOOKUP(Health_Care[[#This Row],[Customer ID]],Table6[#All],6,0)</f>
        <v>29</v>
      </c>
      <c r="B2035">
        <f>VLOOKUP(Health_Care[[#This Row],[Customer ID]],Medical_Examinations[],2,0)</f>
        <v>27.2</v>
      </c>
      <c r="C2035">
        <f>VLOOKUP(Health_Care[[#This Row],[Customer ID]],Medical_Examinations[],4,0)</f>
        <v>5.83</v>
      </c>
      <c r="D2035" s="11">
        <f>VLOOKUP(Health_Care[[#This Row],[Customer ID]],Table6[#All],8,0)</f>
        <v>2866.09</v>
      </c>
    </row>
    <row r="2036" spans="1:4" x14ac:dyDescent="0.35">
      <c r="A2036">
        <f>VLOOKUP(Health_Care[[#This Row],[Customer ID]],Table6[#All],6,0)</f>
        <v>24</v>
      </c>
      <c r="B2036">
        <f>VLOOKUP(Health_Care[[#This Row],[Customer ID]],Medical_Examinations[],2,0)</f>
        <v>33.344999999999999</v>
      </c>
      <c r="C2036">
        <f>VLOOKUP(Health_Care[[#This Row],[Customer ID]],Medical_Examinations[],4,0)</f>
        <v>4.29</v>
      </c>
      <c r="D2036" s="11">
        <f>VLOOKUP(Health_Care[[#This Row],[Customer ID]],Table6[#All],8,0)</f>
        <v>2855.44</v>
      </c>
    </row>
    <row r="2037" spans="1:4" x14ac:dyDescent="0.35">
      <c r="A2037">
        <f>VLOOKUP(Health_Care[[#This Row],[Customer ID]],Table6[#All],6,0)</f>
        <v>24</v>
      </c>
      <c r="B2037">
        <f>VLOOKUP(Health_Care[[#This Row],[Customer ID]],Medical_Examinations[],2,0)</f>
        <v>29.925000000000001</v>
      </c>
      <c r="C2037">
        <f>VLOOKUP(Health_Care[[#This Row],[Customer ID]],Medical_Examinations[],4,0)</f>
        <v>5.3</v>
      </c>
      <c r="D2037" s="11">
        <f>VLOOKUP(Health_Care[[#This Row],[Customer ID]],Table6[#All],8,0)</f>
        <v>2850.68</v>
      </c>
    </row>
    <row r="2038" spans="1:4" x14ac:dyDescent="0.35">
      <c r="A2038">
        <f>VLOOKUP(Health_Care[[#This Row],[Customer ID]],Table6[#All],6,0)</f>
        <v>24</v>
      </c>
      <c r="B2038">
        <f>VLOOKUP(Health_Care[[#This Row],[Customer ID]],Medical_Examinations[],2,0)</f>
        <v>24.225000000000001</v>
      </c>
      <c r="C2038">
        <f>VLOOKUP(Health_Care[[#This Row],[Customer ID]],Medical_Examinations[],4,0)</f>
        <v>4.42</v>
      </c>
      <c r="D2038" s="11">
        <f>VLOOKUP(Health_Care[[#This Row],[Customer ID]],Table6[#All],8,0)</f>
        <v>2842.76</v>
      </c>
    </row>
    <row r="2039" spans="1:4" x14ac:dyDescent="0.35">
      <c r="A2039">
        <f>VLOOKUP(Health_Care[[#This Row],[Customer ID]],Table6[#All],6,0)</f>
        <v>22</v>
      </c>
      <c r="B2039">
        <f>VLOOKUP(Health_Care[[#This Row],[Customer ID]],Medical_Examinations[],2,0)</f>
        <v>29.68</v>
      </c>
      <c r="C2039">
        <f>VLOOKUP(Health_Care[[#This Row],[Customer ID]],Medical_Examinations[],4,0)</f>
        <v>5.68</v>
      </c>
      <c r="D2039" s="11">
        <f>VLOOKUP(Health_Care[[#This Row],[Customer ID]],Table6[#All],8,0)</f>
        <v>2819.51</v>
      </c>
    </row>
    <row r="2040" spans="1:4" x14ac:dyDescent="0.35">
      <c r="A2040">
        <f>VLOOKUP(Health_Care[[#This Row],[Customer ID]],Table6[#All],6,0)</f>
        <v>19</v>
      </c>
      <c r="B2040">
        <f>VLOOKUP(Health_Care[[#This Row],[Customer ID]],Medical_Examinations[],2,0)</f>
        <v>20.614999999999998</v>
      </c>
      <c r="C2040">
        <f>VLOOKUP(Health_Care[[#This Row],[Customer ID]],Medical_Examinations[],4,0)</f>
        <v>6.05</v>
      </c>
      <c r="D2040" s="11">
        <f>VLOOKUP(Health_Care[[#This Row],[Customer ID]],Table6[#All],8,0)</f>
        <v>2803.7</v>
      </c>
    </row>
    <row r="2041" spans="1:4" x14ac:dyDescent="0.35">
      <c r="A2041">
        <f>VLOOKUP(Health_Care[[#This Row],[Customer ID]],Table6[#All],6,0)</f>
        <v>18</v>
      </c>
      <c r="B2041">
        <f>VLOOKUP(Health_Care[[#This Row],[Customer ID]],Medical_Examinations[],2,0)</f>
        <v>32.119999999999997</v>
      </c>
      <c r="C2041">
        <f>VLOOKUP(Health_Care[[#This Row],[Customer ID]],Medical_Examinations[],4,0)</f>
        <v>5.33</v>
      </c>
      <c r="D2041" s="11">
        <f>VLOOKUP(Health_Care[[#This Row],[Customer ID]],Table6[#All],8,0)</f>
        <v>2801.26</v>
      </c>
    </row>
    <row r="2042" spans="1:4" x14ac:dyDescent="0.35">
      <c r="A2042">
        <f>VLOOKUP(Health_Care[[#This Row],[Customer ID]],Table6[#All],6,0)</f>
        <v>23</v>
      </c>
      <c r="B2042">
        <f>VLOOKUP(Health_Care[[#This Row],[Customer ID]],Medical_Examinations[],2,0)</f>
        <v>27.36</v>
      </c>
      <c r="C2042">
        <f>VLOOKUP(Health_Care[[#This Row],[Customer ID]],Medical_Examinations[],4,0)</f>
        <v>6.22</v>
      </c>
      <c r="D2042" s="11">
        <f>VLOOKUP(Health_Care[[#This Row],[Customer ID]],Table6[#All],8,0)</f>
        <v>2789.06</v>
      </c>
    </row>
    <row r="2043" spans="1:4" x14ac:dyDescent="0.35">
      <c r="A2043">
        <f>VLOOKUP(Health_Care[[#This Row],[Customer ID]],Table6[#All],6,0)</f>
        <v>23</v>
      </c>
      <c r="B2043">
        <f>VLOOKUP(Health_Care[[#This Row],[Customer ID]],Medical_Examinations[],2,0)</f>
        <v>17.385000000000002</v>
      </c>
      <c r="C2043">
        <f>VLOOKUP(Health_Care[[#This Row],[Customer ID]],Medical_Examinations[],4,0)</f>
        <v>5.84</v>
      </c>
      <c r="D2043" s="11">
        <f>VLOOKUP(Health_Care[[#This Row],[Customer ID]],Table6[#All],8,0)</f>
        <v>2775.19</v>
      </c>
    </row>
    <row r="2044" spans="1:4" x14ac:dyDescent="0.35">
      <c r="A2044">
        <f>VLOOKUP(Health_Care[[#This Row],[Customer ID]],Table6[#All],6,0)</f>
        <v>18</v>
      </c>
      <c r="B2044">
        <f>VLOOKUP(Health_Care[[#This Row],[Customer ID]],Medical_Examinations[],2,0)</f>
        <v>30.13</v>
      </c>
      <c r="C2044">
        <f>VLOOKUP(Health_Care[[#This Row],[Customer ID]],Medical_Examinations[],4,0)</f>
        <v>5.71</v>
      </c>
      <c r="D2044" s="11">
        <f>VLOOKUP(Health_Care[[#This Row],[Customer ID]],Table6[#All],8,0)</f>
        <v>2773.46</v>
      </c>
    </row>
    <row r="2045" spans="1:4" x14ac:dyDescent="0.35">
      <c r="A2045">
        <f>VLOOKUP(Health_Care[[#This Row],[Customer ID]],Table6[#All],6,0)</f>
        <v>25</v>
      </c>
      <c r="B2045">
        <f>VLOOKUP(Health_Care[[#This Row],[Customer ID]],Medical_Examinations[],2,0)</f>
        <v>25.44</v>
      </c>
      <c r="C2045">
        <f>VLOOKUP(Health_Care[[#This Row],[Customer ID]],Medical_Examinations[],4,0)</f>
        <v>6.04</v>
      </c>
      <c r="D2045" s="11">
        <f>VLOOKUP(Health_Care[[#This Row],[Customer ID]],Table6[#All],8,0)</f>
        <v>2758.99</v>
      </c>
    </row>
    <row r="2046" spans="1:4" x14ac:dyDescent="0.35">
      <c r="A2046">
        <f>VLOOKUP(Health_Care[[#This Row],[Customer ID]],Table6[#All],6,0)</f>
        <v>22</v>
      </c>
      <c r="B2046">
        <f>VLOOKUP(Health_Care[[#This Row],[Customer ID]],Medical_Examinations[],2,0)</f>
        <v>39.805</v>
      </c>
      <c r="C2046">
        <f>VLOOKUP(Health_Care[[#This Row],[Customer ID]],Medical_Examinations[],4,0)</f>
        <v>4.38</v>
      </c>
      <c r="D2046" s="11">
        <f>VLOOKUP(Health_Care[[#This Row],[Customer ID]],Table6[#All],8,0)</f>
        <v>2755.02</v>
      </c>
    </row>
    <row r="2047" spans="1:4" x14ac:dyDescent="0.35">
      <c r="A2047">
        <f>VLOOKUP(Health_Care[[#This Row],[Customer ID]],Table6[#All],6,0)</f>
        <v>22</v>
      </c>
      <c r="B2047">
        <f>VLOOKUP(Health_Care[[#This Row],[Customer ID]],Medical_Examinations[],2,0)</f>
        <v>30.4</v>
      </c>
      <c r="C2047">
        <f>VLOOKUP(Health_Care[[#This Row],[Customer ID]],Medical_Examinations[],4,0)</f>
        <v>5.56</v>
      </c>
      <c r="D2047" s="11">
        <f>VLOOKUP(Health_Care[[#This Row],[Customer ID]],Table6[#All],8,0)</f>
        <v>2741.95</v>
      </c>
    </row>
    <row r="2048" spans="1:4" x14ac:dyDescent="0.35">
      <c r="A2048">
        <f>VLOOKUP(Health_Care[[#This Row],[Customer ID]],Table6[#All],6,0)</f>
        <v>22</v>
      </c>
      <c r="B2048">
        <f>VLOOKUP(Health_Care[[#This Row],[Customer ID]],Medical_Examinations[],2,0)</f>
        <v>23.18</v>
      </c>
      <c r="C2048">
        <f>VLOOKUP(Health_Care[[#This Row],[Customer ID]],Medical_Examinations[],4,0)</f>
        <v>4.24</v>
      </c>
      <c r="D2048" s="11">
        <f>VLOOKUP(Health_Care[[#This Row],[Customer ID]],Table6[#All],8,0)</f>
        <v>2731.91</v>
      </c>
    </row>
    <row r="2049" spans="1:4" x14ac:dyDescent="0.35">
      <c r="A2049">
        <f>VLOOKUP(Health_Care[[#This Row],[Customer ID]],Table6[#All],6,0)</f>
        <v>19</v>
      </c>
      <c r="B2049">
        <f>VLOOKUP(Health_Care[[#This Row],[Customer ID]],Medical_Examinations[],2,0)</f>
        <v>39.615000000000002</v>
      </c>
      <c r="C2049">
        <f>VLOOKUP(Health_Care[[#This Row],[Customer ID]],Medical_Examinations[],4,0)</f>
        <v>6.32</v>
      </c>
      <c r="D2049" s="11">
        <f>VLOOKUP(Health_Care[[#This Row],[Customer ID]],Table6[#All],8,0)</f>
        <v>2730.11</v>
      </c>
    </row>
    <row r="2050" spans="1:4" x14ac:dyDescent="0.35">
      <c r="A2050">
        <f>VLOOKUP(Health_Care[[#This Row],[Customer ID]],Table6[#All],6,0)</f>
        <v>25</v>
      </c>
      <c r="B2050">
        <f>VLOOKUP(Health_Care[[#This Row],[Customer ID]],Medical_Examinations[],2,0)</f>
        <v>30.59</v>
      </c>
      <c r="C2050">
        <f>VLOOKUP(Health_Care[[#This Row],[Customer ID]],Medical_Examinations[],4,0)</f>
        <v>6.3</v>
      </c>
      <c r="D2050" s="11">
        <f>VLOOKUP(Health_Care[[#This Row],[Customer ID]],Table6[#All],8,0)</f>
        <v>2727.4</v>
      </c>
    </row>
    <row r="2051" spans="1:4" x14ac:dyDescent="0.35">
      <c r="A2051">
        <f>VLOOKUP(Health_Care[[#This Row],[Customer ID]],Table6[#All],6,0)</f>
        <v>34</v>
      </c>
      <c r="B2051">
        <f>VLOOKUP(Health_Care[[#This Row],[Customer ID]],Medical_Examinations[],2,0)</f>
        <v>16.72</v>
      </c>
      <c r="C2051">
        <f>VLOOKUP(Health_Care[[#This Row],[Customer ID]],Medical_Examinations[],4,0)</f>
        <v>4.38</v>
      </c>
      <c r="D2051" s="11">
        <f>VLOOKUP(Health_Care[[#This Row],[Customer ID]],Table6[#All],8,0)</f>
        <v>2726.06</v>
      </c>
    </row>
    <row r="2052" spans="1:4" x14ac:dyDescent="0.35">
      <c r="A2052">
        <f>VLOOKUP(Health_Care[[#This Row],[Customer ID]],Table6[#All],6,0)</f>
        <v>25</v>
      </c>
      <c r="B2052">
        <f>VLOOKUP(Health_Care[[#This Row],[Customer ID]],Medical_Examinations[],2,0)</f>
        <v>26.22</v>
      </c>
      <c r="C2052">
        <f>VLOOKUP(Health_Care[[#This Row],[Customer ID]],Medical_Examinations[],4,0)</f>
        <v>4.6500000000000004</v>
      </c>
      <c r="D2052" s="11">
        <f>VLOOKUP(Health_Care[[#This Row],[Customer ID]],Table6[#All],8,0)</f>
        <v>2721.32</v>
      </c>
    </row>
    <row r="2053" spans="1:4" x14ac:dyDescent="0.35">
      <c r="A2053">
        <f>VLOOKUP(Health_Care[[#This Row],[Customer ID]],Table6[#All],6,0)</f>
        <v>19</v>
      </c>
      <c r="B2053">
        <f>VLOOKUP(Health_Care[[#This Row],[Customer ID]],Medical_Examinations[],2,0)</f>
        <v>31.824999999999999</v>
      </c>
      <c r="C2053">
        <f>VLOOKUP(Health_Care[[#This Row],[Customer ID]],Medical_Examinations[],4,0)</f>
        <v>4.7</v>
      </c>
      <c r="D2053" s="11">
        <f>VLOOKUP(Health_Care[[#This Row],[Customer ID]],Table6[#All],8,0)</f>
        <v>2719.28</v>
      </c>
    </row>
    <row r="2054" spans="1:4" x14ac:dyDescent="0.35">
      <c r="A2054">
        <f>VLOOKUP(Health_Care[[#This Row],[Customer ID]],Table6[#All],6,0)</f>
        <v>19</v>
      </c>
      <c r="B2054">
        <f>VLOOKUP(Health_Care[[#This Row],[Customer ID]],Medical_Examinations[],2,0)</f>
        <v>25.745000000000001</v>
      </c>
      <c r="C2054">
        <f>VLOOKUP(Health_Care[[#This Row],[Customer ID]],Medical_Examinations[],4,0)</f>
        <v>4.34</v>
      </c>
      <c r="D2054" s="11">
        <f>VLOOKUP(Health_Care[[#This Row],[Customer ID]],Table6[#All],8,0)</f>
        <v>2710.83</v>
      </c>
    </row>
    <row r="2055" spans="1:4" x14ac:dyDescent="0.35">
      <c r="A2055">
        <f>VLOOKUP(Health_Care[[#This Row],[Customer ID]],Table6[#All],6,0)</f>
        <v>19</v>
      </c>
      <c r="B2055">
        <f>VLOOKUP(Health_Care[[#This Row],[Customer ID]],Medical_Examinations[],2,0)</f>
        <v>24.605</v>
      </c>
      <c r="C2055">
        <f>VLOOKUP(Health_Care[[#This Row],[Customer ID]],Medical_Examinations[],4,0)</f>
        <v>5.62</v>
      </c>
      <c r="D2055" s="11">
        <f>VLOOKUP(Health_Care[[#This Row],[Customer ID]],Table6[#All],8,0)</f>
        <v>2709.24</v>
      </c>
    </row>
    <row r="2056" spans="1:4" x14ac:dyDescent="0.35">
      <c r="A2056">
        <f>VLOOKUP(Health_Care[[#This Row],[Customer ID]],Table6[#All],6,0)</f>
        <v>19</v>
      </c>
      <c r="B2056">
        <f>VLOOKUP(Health_Care[[#This Row],[Customer ID]],Medical_Examinations[],2,0)</f>
        <v>24.51</v>
      </c>
      <c r="C2056">
        <f>VLOOKUP(Health_Care[[#This Row],[Customer ID]],Medical_Examinations[],4,0)</f>
        <v>4.24</v>
      </c>
      <c r="D2056" s="11">
        <f>VLOOKUP(Health_Care[[#This Row],[Customer ID]],Table6[#All],8,0)</f>
        <v>2709.11</v>
      </c>
    </row>
    <row r="2057" spans="1:4" x14ac:dyDescent="0.35">
      <c r="A2057">
        <f>VLOOKUP(Health_Care[[#This Row],[Customer ID]],Table6[#All],6,0)</f>
        <v>26</v>
      </c>
      <c r="B2057">
        <f>VLOOKUP(Health_Care[[#This Row],[Customer ID]],Medical_Examinations[],2,0)</f>
        <v>31.065000000000001</v>
      </c>
      <c r="C2057">
        <f>VLOOKUP(Health_Care[[#This Row],[Customer ID]],Medical_Examinations[],4,0)</f>
        <v>4.57</v>
      </c>
      <c r="D2057" s="11">
        <f>VLOOKUP(Health_Care[[#This Row],[Customer ID]],Table6[#All],8,0)</f>
        <v>2699.57</v>
      </c>
    </row>
    <row r="2058" spans="1:4" x14ac:dyDescent="0.35">
      <c r="A2058">
        <f>VLOOKUP(Health_Care[[#This Row],[Customer ID]],Table6[#All],6,0)</f>
        <v>23</v>
      </c>
      <c r="B2058">
        <f>VLOOKUP(Health_Care[[#This Row],[Customer ID]],Medical_Examinations[],2,0)</f>
        <v>28.12</v>
      </c>
      <c r="C2058">
        <f>VLOOKUP(Health_Care[[#This Row],[Customer ID]],Medical_Examinations[],4,0)</f>
        <v>5.05</v>
      </c>
      <c r="D2058" s="11">
        <f>VLOOKUP(Health_Care[[#This Row],[Customer ID]],Table6[#All],8,0)</f>
        <v>2690.11</v>
      </c>
    </row>
    <row r="2059" spans="1:4" x14ac:dyDescent="0.35">
      <c r="A2059">
        <f>VLOOKUP(Health_Care[[#This Row],[Customer ID]],Table6[#All],6,0)</f>
        <v>28</v>
      </c>
      <c r="B2059">
        <f>VLOOKUP(Health_Care[[#This Row],[Customer ID]],Medical_Examinations[],2,0)</f>
        <v>38.06</v>
      </c>
      <c r="C2059">
        <f>VLOOKUP(Health_Care[[#This Row],[Customer ID]],Medical_Examinations[],4,0)</f>
        <v>6.16</v>
      </c>
      <c r="D2059" s="11">
        <f>VLOOKUP(Health_Care[[#This Row],[Customer ID]],Table6[#All],8,0)</f>
        <v>2689.5</v>
      </c>
    </row>
    <row r="2060" spans="1:4" x14ac:dyDescent="0.35">
      <c r="A2060">
        <f>VLOOKUP(Health_Care[[#This Row],[Customer ID]],Table6[#All],6,0)</f>
        <v>28</v>
      </c>
      <c r="B2060">
        <f>VLOOKUP(Health_Care[[#This Row],[Customer ID]],Medical_Examinations[],2,0)</f>
        <v>24.96</v>
      </c>
      <c r="C2060">
        <f>VLOOKUP(Health_Care[[#This Row],[Customer ID]],Medical_Examinations[],4,0)</f>
        <v>4.57</v>
      </c>
      <c r="D2060" s="11">
        <f>VLOOKUP(Health_Care[[#This Row],[Customer ID]],Table6[#All],8,0)</f>
        <v>2684.69</v>
      </c>
    </row>
    <row r="2061" spans="1:4" x14ac:dyDescent="0.35">
      <c r="A2061">
        <f>VLOOKUP(Health_Care[[#This Row],[Customer ID]],Table6[#All],6,0)</f>
        <v>26</v>
      </c>
      <c r="B2061">
        <f>VLOOKUP(Health_Care[[#This Row],[Customer ID]],Medical_Examinations[],2,0)</f>
        <v>17.670000000000002</v>
      </c>
      <c r="C2061">
        <f>VLOOKUP(Health_Care[[#This Row],[Customer ID]],Medical_Examinations[],4,0)</f>
        <v>5.53</v>
      </c>
      <c r="D2061" s="11">
        <f>VLOOKUP(Health_Care[[#This Row],[Customer ID]],Table6[#All],8,0)</f>
        <v>2680.95</v>
      </c>
    </row>
    <row r="2062" spans="1:4" x14ac:dyDescent="0.35">
      <c r="A2062">
        <f>VLOOKUP(Health_Care[[#This Row],[Customer ID]],Table6[#All],6,0)</f>
        <v>22</v>
      </c>
      <c r="B2062">
        <f>VLOOKUP(Health_Care[[#This Row],[Customer ID]],Medical_Examinations[],2,0)</f>
        <v>31.35</v>
      </c>
      <c r="C2062">
        <f>VLOOKUP(Health_Care[[#This Row],[Customer ID]],Medical_Examinations[],4,0)</f>
        <v>5.84</v>
      </c>
      <c r="D2062" s="11">
        <f>VLOOKUP(Health_Care[[#This Row],[Customer ID]],Table6[#All],8,0)</f>
        <v>2643.27</v>
      </c>
    </row>
    <row r="2063" spans="1:4" x14ac:dyDescent="0.35">
      <c r="A2063">
        <f>VLOOKUP(Health_Care[[#This Row],[Customer ID]],Table6[#All],6,0)</f>
        <v>22</v>
      </c>
      <c r="B2063">
        <f>VLOOKUP(Health_Care[[#This Row],[Customer ID]],Medical_Examinations[],2,0)</f>
        <v>28.31</v>
      </c>
      <c r="C2063">
        <f>VLOOKUP(Health_Care[[#This Row],[Customer ID]],Medical_Examinations[],4,0)</f>
        <v>6.41</v>
      </c>
      <c r="D2063" s="11">
        <f>VLOOKUP(Health_Care[[#This Row],[Customer ID]],Table6[#All],8,0)</f>
        <v>2639.04</v>
      </c>
    </row>
    <row r="2064" spans="1:4" x14ac:dyDescent="0.35">
      <c r="A2064">
        <f>VLOOKUP(Health_Care[[#This Row],[Customer ID]],Table6[#All],6,0)</f>
        <v>25</v>
      </c>
      <c r="B2064">
        <f>VLOOKUP(Health_Care[[#This Row],[Customer ID]],Medical_Examinations[],2,0)</f>
        <v>30.3</v>
      </c>
      <c r="C2064">
        <f>VLOOKUP(Health_Care[[#This Row],[Customer ID]],Medical_Examinations[],4,0)</f>
        <v>4.7300000000000004</v>
      </c>
      <c r="D2064" s="11">
        <f>VLOOKUP(Health_Care[[#This Row],[Customer ID]],Table6[#All],8,0)</f>
        <v>2632.99</v>
      </c>
    </row>
    <row r="2065" spans="1:4" x14ac:dyDescent="0.35">
      <c r="A2065">
        <f>VLOOKUP(Health_Care[[#This Row],[Customer ID]],Table6[#All],6,0)</f>
        <v>21</v>
      </c>
      <c r="B2065">
        <f>VLOOKUP(Health_Care[[#This Row],[Customer ID]],Medical_Examinations[],2,0)</f>
        <v>26.4</v>
      </c>
      <c r="C2065">
        <f>VLOOKUP(Health_Care[[#This Row],[Customer ID]],Medical_Examinations[],4,0)</f>
        <v>6.22</v>
      </c>
      <c r="D2065" s="11">
        <f>VLOOKUP(Health_Care[[#This Row],[Customer ID]],Table6[#All],8,0)</f>
        <v>2597.7800000000002</v>
      </c>
    </row>
    <row r="2066" spans="1:4" x14ac:dyDescent="0.35">
      <c r="A2066">
        <f>VLOOKUP(Health_Care[[#This Row],[Customer ID]],Table6[#All],6,0)</f>
        <v>21</v>
      </c>
      <c r="B2066">
        <f>VLOOKUP(Health_Care[[#This Row],[Customer ID]],Medical_Examinations[],2,0)</f>
        <v>22.135000000000002</v>
      </c>
      <c r="C2066">
        <f>VLOOKUP(Health_Care[[#This Row],[Customer ID]],Medical_Examinations[],4,0)</f>
        <v>4.46</v>
      </c>
      <c r="D2066" s="11">
        <f>VLOOKUP(Health_Care[[#This Row],[Customer ID]],Table6[#All],8,0)</f>
        <v>2585.85</v>
      </c>
    </row>
    <row r="2067" spans="1:4" x14ac:dyDescent="0.35">
      <c r="A2067">
        <f>VLOOKUP(Health_Care[[#This Row],[Customer ID]],Table6[#All],6,0)</f>
        <v>21</v>
      </c>
      <c r="B2067">
        <f>VLOOKUP(Health_Care[[#This Row],[Customer ID]],Medical_Examinations[],2,0)</f>
        <v>17.399999999999999</v>
      </c>
      <c r="C2067">
        <f>VLOOKUP(Health_Care[[#This Row],[Customer ID]],Medical_Examinations[],4,0)</f>
        <v>4.5</v>
      </c>
      <c r="D2067" s="11">
        <f>VLOOKUP(Health_Care[[#This Row],[Customer ID]],Table6[#All],8,0)</f>
        <v>2585.27</v>
      </c>
    </row>
    <row r="2068" spans="1:4" x14ac:dyDescent="0.35">
      <c r="A2068">
        <f>VLOOKUP(Health_Care[[#This Row],[Customer ID]],Table6[#All],6,0)</f>
        <v>20</v>
      </c>
      <c r="B2068">
        <f>VLOOKUP(Health_Care[[#This Row],[Customer ID]],Medical_Examinations[],2,0)</f>
        <v>28.06</v>
      </c>
      <c r="C2068">
        <f>VLOOKUP(Health_Care[[#This Row],[Customer ID]],Medical_Examinations[],4,0)</f>
        <v>8.93</v>
      </c>
      <c r="D2068" s="11">
        <f>VLOOKUP(Health_Care[[#This Row],[Customer ID]],Table6[#All],8,0)</f>
        <v>2585.04</v>
      </c>
    </row>
    <row r="2069" spans="1:4" x14ac:dyDescent="0.35">
      <c r="A2069">
        <f>VLOOKUP(Health_Care[[#This Row],[Customer ID]],Table6[#All],6,0)</f>
        <v>20</v>
      </c>
      <c r="B2069">
        <f>VLOOKUP(Health_Care[[#This Row],[Customer ID]],Medical_Examinations[],2,0)</f>
        <v>31.13</v>
      </c>
      <c r="C2069">
        <f>VLOOKUP(Health_Care[[#This Row],[Customer ID]],Medical_Examinations[],4,0)</f>
        <v>11.02</v>
      </c>
      <c r="D2069" s="11">
        <f>VLOOKUP(Health_Care[[#This Row],[Customer ID]],Table6[#All],8,0)</f>
        <v>2566.4699999999998</v>
      </c>
    </row>
    <row r="2070" spans="1:4" x14ac:dyDescent="0.35">
      <c r="A2070">
        <f>VLOOKUP(Health_Care[[#This Row],[Customer ID]],Table6[#All],6,0)</f>
        <v>31</v>
      </c>
      <c r="B2070">
        <f>VLOOKUP(Health_Care[[#This Row],[Customer ID]],Medical_Examinations[],2,0)</f>
        <v>18.46</v>
      </c>
      <c r="C2070">
        <f>VLOOKUP(Health_Care[[#This Row],[Customer ID]],Medical_Examinations[],4,0)</f>
        <v>5.25</v>
      </c>
      <c r="D2070" s="11">
        <f>VLOOKUP(Health_Care[[#This Row],[Customer ID]],Table6[#All],8,0)</f>
        <v>2545.6799999999998</v>
      </c>
    </row>
    <row r="2071" spans="1:4" x14ac:dyDescent="0.35">
      <c r="A2071">
        <f>VLOOKUP(Health_Care[[#This Row],[Customer ID]],Table6[#All],6,0)</f>
        <v>32</v>
      </c>
      <c r="B2071">
        <f>VLOOKUP(Health_Care[[#This Row],[Customer ID]],Medical_Examinations[],2,0)</f>
        <v>17.3</v>
      </c>
      <c r="C2071">
        <f>VLOOKUP(Health_Care[[#This Row],[Customer ID]],Medical_Examinations[],4,0)</f>
        <v>4.75</v>
      </c>
      <c r="D2071" s="11">
        <f>VLOOKUP(Health_Care[[#This Row],[Customer ID]],Table6[#All],8,0)</f>
        <v>2540.39</v>
      </c>
    </row>
    <row r="2072" spans="1:4" x14ac:dyDescent="0.35">
      <c r="A2072">
        <f>VLOOKUP(Health_Care[[#This Row],[Customer ID]],Table6[#All],6,0)</f>
        <v>25</v>
      </c>
      <c r="B2072">
        <f>VLOOKUP(Health_Care[[#This Row],[Customer ID]],Medical_Examinations[],2,0)</f>
        <v>35.625</v>
      </c>
      <c r="C2072">
        <f>VLOOKUP(Health_Care[[#This Row],[Customer ID]],Medical_Examinations[],4,0)</f>
        <v>4.68</v>
      </c>
      <c r="D2072" s="11">
        <f>VLOOKUP(Health_Care[[#This Row],[Customer ID]],Table6[#All],8,0)</f>
        <v>2534.39</v>
      </c>
    </row>
    <row r="2073" spans="1:4" x14ac:dyDescent="0.35">
      <c r="A2073">
        <f>VLOOKUP(Health_Care[[#This Row],[Customer ID]],Table6[#All],6,0)</f>
        <v>22</v>
      </c>
      <c r="B2073">
        <f>VLOOKUP(Health_Care[[#This Row],[Customer ID]],Medical_Examinations[],2,0)</f>
        <v>20.234999999999999</v>
      </c>
      <c r="C2073">
        <f>VLOOKUP(Health_Care[[#This Row],[Customer ID]],Medical_Examinations[],4,0)</f>
        <v>6.17</v>
      </c>
      <c r="D2073" s="11">
        <f>VLOOKUP(Health_Care[[#This Row],[Customer ID]],Table6[#All],8,0)</f>
        <v>2527.8200000000002</v>
      </c>
    </row>
    <row r="2074" spans="1:4" x14ac:dyDescent="0.35">
      <c r="A2074">
        <f>VLOOKUP(Health_Care[[#This Row],[Customer ID]],Table6[#All],6,0)</f>
        <v>25</v>
      </c>
      <c r="B2074">
        <f>VLOOKUP(Health_Care[[#This Row],[Customer ID]],Medical_Examinations[],2,0)</f>
        <v>27.55</v>
      </c>
      <c r="C2074">
        <f>VLOOKUP(Health_Care[[#This Row],[Customer ID]],Medical_Examinations[],4,0)</f>
        <v>4.5599999999999996</v>
      </c>
      <c r="D2074" s="11">
        <f>VLOOKUP(Health_Care[[#This Row],[Customer ID]],Table6[#All],8,0)</f>
        <v>2523.17</v>
      </c>
    </row>
    <row r="2075" spans="1:4" x14ac:dyDescent="0.35">
      <c r="A2075">
        <f>VLOOKUP(Health_Care[[#This Row],[Customer ID]],Table6[#All],6,0)</f>
        <v>31</v>
      </c>
      <c r="B2075">
        <f>VLOOKUP(Health_Care[[#This Row],[Customer ID]],Medical_Examinations[],2,0)</f>
        <v>17.97</v>
      </c>
      <c r="C2075">
        <f>VLOOKUP(Health_Care[[#This Row],[Customer ID]],Medical_Examinations[],4,0)</f>
        <v>6.3</v>
      </c>
      <c r="D2075" s="11">
        <f>VLOOKUP(Health_Care[[#This Row],[Customer ID]],Table6[#All],8,0)</f>
        <v>2510.79</v>
      </c>
    </row>
    <row r="2076" spans="1:4" x14ac:dyDescent="0.35">
      <c r="A2076">
        <f>VLOOKUP(Health_Care[[#This Row],[Customer ID]],Table6[#All],6,0)</f>
        <v>18</v>
      </c>
      <c r="B2076">
        <f>VLOOKUP(Health_Care[[#This Row],[Customer ID]],Medical_Examinations[],2,0)</f>
        <v>29.98</v>
      </c>
      <c r="C2076">
        <f>VLOOKUP(Health_Care[[#This Row],[Customer ID]],Medical_Examinations[],4,0)</f>
        <v>6.03</v>
      </c>
      <c r="D2076" s="11">
        <f>VLOOKUP(Health_Care[[#This Row],[Customer ID]],Table6[#All],8,0)</f>
        <v>2500.9299999999998</v>
      </c>
    </row>
    <row r="2077" spans="1:4" x14ac:dyDescent="0.35">
      <c r="A2077">
        <f>VLOOKUP(Health_Care[[#This Row],[Customer ID]],Table6[#All],6,0)</f>
        <v>27</v>
      </c>
      <c r="B2077">
        <f>VLOOKUP(Health_Care[[#This Row],[Customer ID]],Medical_Examinations[],2,0)</f>
        <v>33.659999999999997</v>
      </c>
      <c r="C2077">
        <f>VLOOKUP(Health_Care[[#This Row],[Customer ID]],Medical_Examinations[],4,0)</f>
        <v>4.2</v>
      </c>
      <c r="D2077" s="11">
        <f>VLOOKUP(Health_Care[[#This Row],[Customer ID]],Table6[#All],8,0)</f>
        <v>2498.41</v>
      </c>
    </row>
    <row r="2078" spans="1:4" x14ac:dyDescent="0.35">
      <c r="A2078">
        <f>VLOOKUP(Health_Care[[#This Row],[Customer ID]],Table6[#All],6,0)</f>
        <v>27</v>
      </c>
      <c r="B2078">
        <f>VLOOKUP(Health_Care[[#This Row],[Customer ID]],Medical_Examinations[],2,0)</f>
        <v>32.67</v>
      </c>
      <c r="C2078">
        <f>VLOOKUP(Health_Care[[#This Row],[Customer ID]],Medical_Examinations[],4,0)</f>
        <v>5.61</v>
      </c>
      <c r="D2078" s="11">
        <f>VLOOKUP(Health_Care[[#This Row],[Customer ID]],Table6[#All],8,0)</f>
        <v>2497.04</v>
      </c>
    </row>
    <row r="2079" spans="1:4" x14ac:dyDescent="0.35">
      <c r="A2079">
        <f>VLOOKUP(Health_Care[[#This Row],[Customer ID]],Table6[#All],6,0)</f>
        <v>27</v>
      </c>
      <c r="B2079">
        <f>VLOOKUP(Health_Care[[#This Row],[Customer ID]],Medical_Examinations[],2,0)</f>
        <v>30.5</v>
      </c>
      <c r="C2079">
        <f>VLOOKUP(Health_Care[[#This Row],[Customer ID]],Medical_Examinations[],4,0)</f>
        <v>5.88</v>
      </c>
      <c r="D2079" s="11">
        <f>VLOOKUP(Health_Care[[#This Row],[Customer ID]],Table6[#All],8,0)</f>
        <v>2494.02</v>
      </c>
    </row>
    <row r="2080" spans="1:4" x14ac:dyDescent="0.35">
      <c r="A2080">
        <f>VLOOKUP(Health_Care[[#This Row],[Customer ID]],Table6[#All],6,0)</f>
        <v>27</v>
      </c>
      <c r="B2080">
        <f>VLOOKUP(Health_Care[[#This Row],[Customer ID]],Medical_Examinations[],2,0)</f>
        <v>23.1</v>
      </c>
      <c r="C2080">
        <f>VLOOKUP(Health_Care[[#This Row],[Customer ID]],Medical_Examinations[],4,0)</f>
        <v>5.92</v>
      </c>
      <c r="D2080" s="11">
        <f>VLOOKUP(Health_Care[[#This Row],[Customer ID]],Table6[#All],8,0)</f>
        <v>2483.7399999999998</v>
      </c>
    </row>
    <row r="2081" spans="1:4" x14ac:dyDescent="0.35">
      <c r="A2081">
        <f>VLOOKUP(Health_Care[[#This Row],[Customer ID]],Table6[#All],6,0)</f>
        <v>24</v>
      </c>
      <c r="B2081">
        <f>VLOOKUP(Health_Care[[#This Row],[Customer ID]],Medical_Examinations[],2,0)</f>
        <v>39.49</v>
      </c>
      <c r="C2081">
        <f>VLOOKUP(Health_Care[[#This Row],[Customer ID]],Medical_Examinations[],4,0)</f>
        <v>4.8099999999999996</v>
      </c>
      <c r="D2081" s="11">
        <f>VLOOKUP(Health_Care[[#This Row],[Customer ID]],Table6[#All],8,0)</f>
        <v>2480.98</v>
      </c>
    </row>
    <row r="2082" spans="1:4" x14ac:dyDescent="0.35">
      <c r="A2082">
        <f>VLOOKUP(Health_Care[[#This Row],[Customer ID]],Table6[#All],6,0)</f>
        <v>24</v>
      </c>
      <c r="B2082">
        <f>VLOOKUP(Health_Care[[#This Row],[Customer ID]],Medical_Examinations[],2,0)</f>
        <v>33.99</v>
      </c>
      <c r="C2082">
        <f>VLOOKUP(Health_Care[[#This Row],[Customer ID]],Medical_Examinations[],4,0)</f>
        <v>4.55</v>
      </c>
      <c r="D2082" s="11">
        <f>VLOOKUP(Health_Care[[#This Row],[Customer ID]],Table6[#All],8,0)</f>
        <v>2473.33</v>
      </c>
    </row>
    <row r="2083" spans="1:4" x14ac:dyDescent="0.35">
      <c r="A2083">
        <f>VLOOKUP(Health_Care[[#This Row],[Customer ID]],Table6[#All],6,0)</f>
        <v>24</v>
      </c>
      <c r="B2083">
        <f>VLOOKUP(Health_Care[[#This Row],[Customer ID]],Medical_Examinations[],2,0)</f>
        <v>27.72</v>
      </c>
      <c r="C2083">
        <f>VLOOKUP(Health_Care[[#This Row],[Customer ID]],Medical_Examinations[],4,0)</f>
        <v>6.43</v>
      </c>
      <c r="D2083" s="11">
        <f>VLOOKUP(Health_Care[[#This Row],[Customer ID]],Table6[#All],8,0)</f>
        <v>2464.62</v>
      </c>
    </row>
    <row r="2084" spans="1:4" x14ac:dyDescent="0.35">
      <c r="A2084">
        <f>VLOOKUP(Health_Care[[#This Row],[Customer ID]],Table6[#All],6,0)</f>
        <v>20</v>
      </c>
      <c r="B2084">
        <f>VLOOKUP(Health_Care[[#This Row],[Customer ID]],Medical_Examinations[],2,0)</f>
        <v>30.59</v>
      </c>
      <c r="C2084">
        <f>VLOOKUP(Health_Care[[#This Row],[Customer ID]],Medical_Examinations[],4,0)</f>
        <v>11.62</v>
      </c>
      <c r="D2084" s="11">
        <f>VLOOKUP(Health_Care[[#This Row],[Customer ID]],Table6[#All],8,0)</f>
        <v>2459.7199999999998</v>
      </c>
    </row>
    <row r="2085" spans="1:4" x14ac:dyDescent="0.35">
      <c r="A2085">
        <f>VLOOKUP(Health_Care[[#This Row],[Customer ID]],Table6[#All],6,0)</f>
        <v>24</v>
      </c>
      <c r="B2085">
        <f>VLOOKUP(Health_Care[[#This Row],[Customer ID]],Medical_Examinations[],2,0)</f>
        <v>22.6</v>
      </c>
      <c r="C2085">
        <f>VLOOKUP(Health_Care[[#This Row],[Customer ID]],Medical_Examinations[],4,0)</f>
        <v>6.04</v>
      </c>
      <c r="D2085" s="11">
        <f>VLOOKUP(Health_Care[[#This Row],[Customer ID]],Table6[#All],8,0)</f>
        <v>2457.5</v>
      </c>
    </row>
    <row r="2086" spans="1:4" x14ac:dyDescent="0.35">
      <c r="A2086">
        <f>VLOOKUP(Health_Care[[#This Row],[Customer ID]],Table6[#All],6,0)</f>
        <v>20</v>
      </c>
      <c r="B2086">
        <f>VLOOKUP(Health_Care[[#This Row],[Customer ID]],Medical_Examinations[],2,0)</f>
        <v>28.785</v>
      </c>
      <c r="C2086">
        <f>VLOOKUP(Health_Care[[#This Row],[Customer ID]],Medical_Examinations[],4,0)</f>
        <v>8.82</v>
      </c>
      <c r="D2086" s="11">
        <f>VLOOKUP(Health_Care[[#This Row],[Customer ID]],Table6[#All],8,0)</f>
        <v>2457.21</v>
      </c>
    </row>
    <row r="2087" spans="1:4" x14ac:dyDescent="0.35">
      <c r="A2087">
        <f>VLOOKUP(Health_Care[[#This Row],[Customer ID]],Table6[#All],6,0)</f>
        <v>23</v>
      </c>
      <c r="B2087">
        <f>VLOOKUP(Health_Care[[#This Row],[Customer ID]],Medical_Examinations[],2,0)</f>
        <v>50.38</v>
      </c>
      <c r="C2087">
        <f>VLOOKUP(Health_Care[[#This Row],[Customer ID]],Medical_Examinations[],4,0)</f>
        <v>5.8</v>
      </c>
      <c r="D2087" s="11">
        <f>VLOOKUP(Health_Care[[#This Row],[Customer ID]],Table6[#All],8,0)</f>
        <v>2438.06</v>
      </c>
    </row>
    <row r="2088" spans="1:4" x14ac:dyDescent="0.35">
      <c r="A2088">
        <f>VLOOKUP(Health_Care[[#This Row],[Customer ID]],Table6[#All],6,0)</f>
        <v>23</v>
      </c>
      <c r="B2088">
        <f>VLOOKUP(Health_Care[[#This Row],[Customer ID]],Medical_Examinations[],2,0)</f>
        <v>35.200000000000003</v>
      </c>
      <c r="C2088">
        <f>VLOOKUP(Health_Care[[#This Row],[Customer ID]],Medical_Examinations[],4,0)</f>
        <v>4.28</v>
      </c>
      <c r="D2088" s="11">
        <f>VLOOKUP(Health_Care[[#This Row],[Customer ID]],Table6[#All],8,0)</f>
        <v>2416.96</v>
      </c>
    </row>
    <row r="2089" spans="1:4" x14ac:dyDescent="0.35">
      <c r="A2089">
        <f>VLOOKUP(Health_Care[[#This Row],[Customer ID]],Table6[#All],6,0)</f>
        <v>22</v>
      </c>
      <c r="B2089">
        <f>VLOOKUP(Health_Care[[#This Row],[Customer ID]],Medical_Examinations[],2,0)</f>
        <v>35.72</v>
      </c>
      <c r="C2089">
        <f>VLOOKUP(Health_Care[[#This Row],[Customer ID]],Medical_Examinations[],4,0)</f>
        <v>5.5</v>
      </c>
      <c r="D2089" s="11">
        <f>VLOOKUP(Health_Care[[#This Row],[Customer ID]],Table6[#All],8,0)</f>
        <v>2404.73</v>
      </c>
    </row>
    <row r="2090" spans="1:4" x14ac:dyDescent="0.35">
      <c r="A2090">
        <f>VLOOKUP(Health_Care[[#This Row],[Customer ID]],Table6[#All],6,0)</f>
        <v>23</v>
      </c>
      <c r="B2090">
        <f>VLOOKUP(Health_Care[[#This Row],[Customer ID]],Medical_Examinations[],2,0)</f>
        <v>24.51</v>
      </c>
      <c r="C2090">
        <f>VLOOKUP(Health_Care[[#This Row],[Customer ID]],Medical_Examinations[],4,0)</f>
        <v>4.6900000000000004</v>
      </c>
      <c r="D2090" s="11">
        <f>VLOOKUP(Health_Care[[#This Row],[Customer ID]],Table6[#All],8,0)</f>
        <v>2396.1</v>
      </c>
    </row>
    <row r="2091" spans="1:4" x14ac:dyDescent="0.35">
      <c r="A2091">
        <f>VLOOKUP(Health_Care[[#This Row],[Customer ID]],Table6[#All],6,0)</f>
        <v>23</v>
      </c>
      <c r="B2091">
        <f>VLOOKUP(Health_Care[[#This Row],[Customer ID]],Medical_Examinations[],2,0)</f>
        <v>23.844999999999999</v>
      </c>
      <c r="C2091">
        <f>VLOOKUP(Health_Care[[#This Row],[Customer ID]],Medical_Examinations[],4,0)</f>
        <v>4.43</v>
      </c>
      <c r="D2091" s="11">
        <f>VLOOKUP(Health_Care[[#This Row],[Customer ID]],Table6[#All],8,0)</f>
        <v>2395.17</v>
      </c>
    </row>
    <row r="2092" spans="1:4" x14ac:dyDescent="0.35">
      <c r="A2092">
        <f>VLOOKUP(Health_Care[[#This Row],[Customer ID]],Table6[#All],6,0)</f>
        <v>34</v>
      </c>
      <c r="B2092">
        <f>VLOOKUP(Health_Care[[#This Row],[Customer ID]],Medical_Examinations[],2,0)</f>
        <v>15.68</v>
      </c>
      <c r="C2092">
        <f>VLOOKUP(Health_Care[[#This Row],[Customer ID]],Medical_Examinations[],4,0)</f>
        <v>6.16</v>
      </c>
      <c r="D2092" s="11">
        <f>VLOOKUP(Health_Care[[#This Row],[Customer ID]],Table6[#All],8,0)</f>
        <v>2373.3000000000002</v>
      </c>
    </row>
    <row r="2093" spans="1:4" x14ac:dyDescent="0.35">
      <c r="A2093">
        <f>VLOOKUP(Health_Care[[#This Row],[Customer ID]],Table6[#All],6,0)</f>
        <v>20</v>
      </c>
      <c r="B2093">
        <f>VLOOKUP(Health_Care[[#This Row],[Customer ID]],Medical_Examinations[],2,0)</f>
        <v>32.395000000000003</v>
      </c>
      <c r="C2093">
        <f>VLOOKUP(Health_Care[[#This Row],[Customer ID]],Medical_Examinations[],4,0)</f>
        <v>6.66</v>
      </c>
      <c r="D2093" s="11">
        <f>VLOOKUP(Health_Care[[#This Row],[Customer ID]],Table6[#All],8,0)</f>
        <v>2362.23</v>
      </c>
    </row>
    <row r="2094" spans="1:4" x14ac:dyDescent="0.35">
      <c r="A2094">
        <f>VLOOKUP(Health_Care[[#This Row],[Customer ID]],Table6[#All],6,0)</f>
        <v>24</v>
      </c>
      <c r="B2094">
        <f>VLOOKUP(Health_Care[[#This Row],[Customer ID]],Medical_Examinations[],2,0)</f>
        <v>23.655000000000001</v>
      </c>
      <c r="C2094">
        <f>VLOOKUP(Health_Care[[#This Row],[Customer ID]],Medical_Examinations[],4,0)</f>
        <v>5.92</v>
      </c>
      <c r="D2094" s="11">
        <f>VLOOKUP(Health_Care[[#This Row],[Customer ID]],Table6[#All],8,0)</f>
        <v>2352.9699999999998</v>
      </c>
    </row>
    <row r="2095" spans="1:4" x14ac:dyDescent="0.35">
      <c r="A2095">
        <f>VLOOKUP(Health_Care[[#This Row],[Customer ID]],Table6[#All],6,0)</f>
        <v>19</v>
      </c>
      <c r="B2095">
        <f>VLOOKUP(Health_Care[[#This Row],[Customer ID]],Medical_Examinations[],2,0)</f>
        <v>28.4</v>
      </c>
      <c r="C2095">
        <f>VLOOKUP(Health_Care[[#This Row],[Customer ID]],Medical_Examinations[],4,0)</f>
        <v>5.97</v>
      </c>
      <c r="D2095" s="11">
        <f>VLOOKUP(Health_Care[[#This Row],[Customer ID]],Table6[#All],8,0)</f>
        <v>2331.52</v>
      </c>
    </row>
    <row r="2096" spans="1:4" x14ac:dyDescent="0.35">
      <c r="A2096">
        <f>VLOOKUP(Health_Care[[#This Row],[Customer ID]],Table6[#All],6,0)</f>
        <v>26</v>
      </c>
      <c r="B2096">
        <f>VLOOKUP(Health_Care[[#This Row],[Customer ID]],Medical_Examinations[],2,0)</f>
        <v>35.42</v>
      </c>
      <c r="C2096">
        <f>VLOOKUP(Health_Care[[#This Row],[Customer ID]],Medical_Examinations[],4,0)</f>
        <v>4.6399999999999997</v>
      </c>
      <c r="D2096" s="11">
        <f>VLOOKUP(Health_Care[[#This Row],[Customer ID]],Table6[#All],8,0)</f>
        <v>2322.62</v>
      </c>
    </row>
    <row r="2097" spans="1:4" x14ac:dyDescent="0.35">
      <c r="A2097">
        <f>VLOOKUP(Health_Care[[#This Row],[Customer ID]],Table6[#All],6,0)</f>
        <v>18</v>
      </c>
      <c r="B2097">
        <f>VLOOKUP(Health_Care[[#This Row],[Customer ID]],Medical_Examinations[],2,0)</f>
        <v>26.18</v>
      </c>
      <c r="C2097">
        <f>VLOOKUP(Health_Care[[#This Row],[Customer ID]],Medical_Examinations[],4,0)</f>
        <v>6.12</v>
      </c>
      <c r="D2097" s="11">
        <f>VLOOKUP(Health_Care[[#This Row],[Customer ID]],Table6[#All],8,0)</f>
        <v>2304</v>
      </c>
    </row>
    <row r="2098" spans="1:4" x14ac:dyDescent="0.35">
      <c r="A2098">
        <f>VLOOKUP(Health_Care[[#This Row],[Customer ID]],Table6[#All],6,0)</f>
        <v>26</v>
      </c>
      <c r="B2098">
        <f>VLOOKUP(Health_Care[[#This Row],[Customer ID]],Medical_Examinations[],2,0)</f>
        <v>20.8</v>
      </c>
      <c r="C2098">
        <f>VLOOKUP(Health_Care[[#This Row],[Customer ID]],Medical_Examinations[],4,0)</f>
        <v>4.87</v>
      </c>
      <c r="D2098" s="11">
        <f>VLOOKUP(Health_Care[[#This Row],[Customer ID]],Table6[#All],8,0)</f>
        <v>2302.3000000000002</v>
      </c>
    </row>
    <row r="2099" spans="1:4" x14ac:dyDescent="0.35">
      <c r="A2099">
        <f>VLOOKUP(Health_Care[[#This Row],[Customer ID]],Table6[#All],6,0)</f>
        <v>33</v>
      </c>
      <c r="B2099">
        <f>VLOOKUP(Health_Care[[#This Row],[Customer ID]],Medical_Examinations[],2,0)</f>
        <v>15.82</v>
      </c>
      <c r="C2099">
        <f>VLOOKUP(Health_Care[[#This Row],[Customer ID]],Medical_Examinations[],4,0)</f>
        <v>4.5999999999999996</v>
      </c>
      <c r="D2099" s="11">
        <f>VLOOKUP(Health_Care[[#This Row],[Customer ID]],Table6[#All],8,0)</f>
        <v>2295.2399999999998</v>
      </c>
    </row>
    <row r="2100" spans="1:4" x14ac:dyDescent="0.35">
      <c r="A2100">
        <f>VLOOKUP(Health_Care[[#This Row],[Customer ID]],Table6[#All],6,0)</f>
        <v>31</v>
      </c>
      <c r="B2100">
        <f>VLOOKUP(Health_Care[[#This Row],[Customer ID]],Medical_Examinations[],2,0)</f>
        <v>17.670000000000002</v>
      </c>
      <c r="C2100">
        <f>VLOOKUP(Health_Care[[#This Row],[Customer ID]],Medical_Examinations[],4,0)</f>
        <v>4.78</v>
      </c>
      <c r="D2100" s="11">
        <f>VLOOKUP(Health_Care[[#This Row],[Customer ID]],Table6[#All],8,0)</f>
        <v>2277.7199999999998</v>
      </c>
    </row>
    <row r="2101" spans="1:4" x14ac:dyDescent="0.35">
      <c r="A2101">
        <f>VLOOKUP(Health_Care[[#This Row],[Customer ID]],Table6[#All],6,0)</f>
        <v>20</v>
      </c>
      <c r="B2101">
        <f>VLOOKUP(Health_Care[[#This Row],[Customer ID]],Medical_Examinations[],2,0)</f>
        <v>31.92</v>
      </c>
      <c r="C2101">
        <f>VLOOKUP(Health_Care[[#This Row],[Customer ID]],Medical_Examinations[],4,0)</f>
        <v>11.05</v>
      </c>
      <c r="D2101" s="11">
        <f>VLOOKUP(Health_Care[[#This Row],[Customer ID]],Table6[#All],8,0)</f>
        <v>2261.5700000000002</v>
      </c>
    </row>
    <row r="2102" spans="1:4" x14ac:dyDescent="0.35">
      <c r="A2102">
        <f>VLOOKUP(Health_Care[[#This Row],[Customer ID]],Table6[#All],6,0)</f>
        <v>20</v>
      </c>
      <c r="B2102">
        <f>VLOOKUP(Health_Care[[#This Row],[Customer ID]],Medical_Examinations[],2,0)</f>
        <v>28.975000000000001</v>
      </c>
      <c r="C2102">
        <f>VLOOKUP(Health_Care[[#This Row],[Customer ID]],Medical_Examinations[],4,0)</f>
        <v>7.62</v>
      </c>
      <c r="D2102" s="11">
        <f>VLOOKUP(Health_Care[[#This Row],[Customer ID]],Table6[#All],8,0)</f>
        <v>2257.48</v>
      </c>
    </row>
    <row r="2103" spans="1:4" x14ac:dyDescent="0.35">
      <c r="A2103">
        <f>VLOOKUP(Health_Care[[#This Row],[Customer ID]],Table6[#All],6,0)</f>
        <v>22</v>
      </c>
      <c r="B2103">
        <f>VLOOKUP(Health_Care[[#This Row],[Customer ID]],Medical_Examinations[],2,0)</f>
        <v>31.73</v>
      </c>
      <c r="C2103">
        <f>VLOOKUP(Health_Care[[#This Row],[Customer ID]],Medical_Examinations[],4,0)</f>
        <v>4.78</v>
      </c>
      <c r="D2103" s="11">
        <f>VLOOKUP(Health_Care[[#This Row],[Customer ID]],Table6[#All],8,0)</f>
        <v>2254.8000000000002</v>
      </c>
    </row>
    <row r="2104" spans="1:4" x14ac:dyDescent="0.35">
      <c r="A2104">
        <f>VLOOKUP(Health_Care[[#This Row],[Customer ID]],Table6[#All],6,0)</f>
        <v>22</v>
      </c>
      <c r="B2104">
        <f>VLOOKUP(Health_Care[[#This Row],[Customer ID]],Medical_Examinations[],2,0)</f>
        <v>28.88</v>
      </c>
      <c r="C2104">
        <f>VLOOKUP(Health_Care[[#This Row],[Customer ID]],Medical_Examinations[],4,0)</f>
        <v>6.09</v>
      </c>
      <c r="D2104" s="11">
        <f>VLOOKUP(Health_Care[[#This Row],[Customer ID]],Table6[#All],8,0)</f>
        <v>2250.84</v>
      </c>
    </row>
    <row r="2105" spans="1:4" x14ac:dyDescent="0.35">
      <c r="A2105">
        <f>VLOOKUP(Health_Care[[#This Row],[Customer ID]],Table6[#All],6,0)</f>
        <v>19</v>
      </c>
      <c r="B2105">
        <f>VLOOKUP(Health_Care[[#This Row],[Customer ID]],Medical_Examinations[],2,0)</f>
        <v>25.555</v>
      </c>
      <c r="C2105">
        <f>VLOOKUP(Health_Care[[#This Row],[Customer ID]],Medical_Examinations[],4,0)</f>
        <v>5.1100000000000003</v>
      </c>
      <c r="D2105" s="11">
        <f>VLOOKUP(Health_Care[[#This Row],[Customer ID]],Table6[#All],8,0)</f>
        <v>2221.56</v>
      </c>
    </row>
    <row r="2106" spans="1:4" x14ac:dyDescent="0.35">
      <c r="A2106">
        <f>VLOOKUP(Health_Care[[#This Row],[Customer ID]],Table6[#All],6,0)</f>
        <v>18</v>
      </c>
      <c r="B2106">
        <f>VLOOKUP(Health_Care[[#This Row],[Customer ID]],Medical_Examinations[],2,0)</f>
        <v>37.29</v>
      </c>
      <c r="C2106">
        <f>VLOOKUP(Health_Care[[#This Row],[Customer ID]],Medical_Examinations[],4,0)</f>
        <v>4.46</v>
      </c>
      <c r="D2106" s="11">
        <f>VLOOKUP(Health_Care[[#This Row],[Customer ID]],Table6[#All],8,0)</f>
        <v>2219.4499999999998</v>
      </c>
    </row>
    <row r="2107" spans="1:4" x14ac:dyDescent="0.35">
      <c r="A2107">
        <f>VLOOKUP(Health_Care[[#This Row],[Customer ID]],Table6[#All],6,0)</f>
        <v>18</v>
      </c>
      <c r="B2107">
        <f>VLOOKUP(Health_Care[[#This Row],[Customer ID]],Medical_Examinations[],2,0)</f>
        <v>40.28</v>
      </c>
      <c r="C2107">
        <f>VLOOKUP(Health_Care[[#This Row],[Customer ID]],Medical_Examinations[],4,0)</f>
        <v>6.11</v>
      </c>
      <c r="D2107" s="11">
        <f>VLOOKUP(Health_Care[[#This Row],[Customer ID]],Table6[#All],8,0)</f>
        <v>2217.6</v>
      </c>
    </row>
    <row r="2108" spans="1:4" x14ac:dyDescent="0.35">
      <c r="A2108">
        <f>VLOOKUP(Health_Care[[#This Row],[Customer ID]],Table6[#All],6,0)</f>
        <v>18</v>
      </c>
      <c r="B2108">
        <f>VLOOKUP(Health_Care[[#This Row],[Customer ID]],Medical_Examinations[],2,0)</f>
        <v>40.185000000000002</v>
      </c>
      <c r="C2108">
        <f>VLOOKUP(Health_Care[[#This Row],[Customer ID]],Medical_Examinations[],4,0)</f>
        <v>4.66</v>
      </c>
      <c r="D2108" s="11">
        <f>VLOOKUP(Health_Care[[#This Row],[Customer ID]],Table6[#All],8,0)</f>
        <v>2217.4699999999998</v>
      </c>
    </row>
    <row r="2109" spans="1:4" x14ac:dyDescent="0.35">
      <c r="A2109">
        <f>VLOOKUP(Health_Care[[#This Row],[Customer ID]],Table6[#All],6,0)</f>
        <v>28</v>
      </c>
      <c r="B2109">
        <f>VLOOKUP(Health_Care[[#This Row],[Customer ID]],Medical_Examinations[],2,0)</f>
        <v>23.57</v>
      </c>
      <c r="C2109">
        <f>VLOOKUP(Health_Care[[#This Row],[Customer ID]],Medical_Examinations[],4,0)</f>
        <v>6.14</v>
      </c>
      <c r="D2109" s="11">
        <f>VLOOKUP(Health_Care[[#This Row],[Customer ID]],Table6[#All],8,0)</f>
        <v>2213.21</v>
      </c>
    </row>
    <row r="2110" spans="1:4" x14ac:dyDescent="0.35">
      <c r="A2110">
        <f>VLOOKUP(Health_Care[[#This Row],[Customer ID]],Table6[#All],6,0)</f>
        <v>18</v>
      </c>
      <c r="B2110">
        <f>VLOOKUP(Health_Care[[#This Row],[Customer ID]],Medical_Examinations[],2,0)</f>
        <v>35.625</v>
      </c>
      <c r="C2110">
        <f>VLOOKUP(Health_Care[[#This Row],[Customer ID]],Medical_Examinations[],4,0)</f>
        <v>6.21</v>
      </c>
      <c r="D2110" s="11">
        <f>VLOOKUP(Health_Care[[#This Row],[Customer ID]],Table6[#All],8,0)</f>
        <v>2211.13</v>
      </c>
    </row>
    <row r="2111" spans="1:4" x14ac:dyDescent="0.35">
      <c r="A2111">
        <f>VLOOKUP(Health_Care[[#This Row],[Customer ID]],Table6[#All],6,0)</f>
        <v>18</v>
      </c>
      <c r="B2111">
        <f>VLOOKUP(Health_Care[[#This Row],[Customer ID]],Medical_Examinations[],2,0)</f>
        <v>33.155000000000001</v>
      </c>
      <c r="C2111">
        <f>VLOOKUP(Health_Care[[#This Row],[Customer ID]],Medical_Examinations[],4,0)</f>
        <v>4.5999999999999996</v>
      </c>
      <c r="D2111" s="11">
        <f>VLOOKUP(Health_Care[[#This Row],[Customer ID]],Table6[#All],8,0)</f>
        <v>2207.6999999999998</v>
      </c>
    </row>
    <row r="2112" spans="1:4" x14ac:dyDescent="0.35">
      <c r="A2112">
        <f>VLOOKUP(Health_Care[[#This Row],[Customer ID]],Table6[#All],6,0)</f>
        <v>18</v>
      </c>
      <c r="B2112">
        <f>VLOOKUP(Health_Care[[#This Row],[Customer ID]],Medical_Examinations[],2,0)</f>
        <v>31.92</v>
      </c>
      <c r="C2112">
        <f>VLOOKUP(Health_Care[[#This Row],[Customer ID]],Medical_Examinations[],4,0)</f>
        <v>5.04</v>
      </c>
      <c r="D2112" s="11">
        <f>VLOOKUP(Health_Care[[#This Row],[Customer ID]],Table6[#All],8,0)</f>
        <v>2205.98</v>
      </c>
    </row>
    <row r="2113" spans="1:4" x14ac:dyDescent="0.35">
      <c r="A2113">
        <f>VLOOKUP(Health_Care[[#This Row],[Customer ID]],Table6[#All],6,0)</f>
        <v>18</v>
      </c>
      <c r="B2113">
        <f>VLOOKUP(Health_Care[[#This Row],[Customer ID]],Medical_Examinations[],2,0)</f>
        <v>30.305</v>
      </c>
      <c r="C2113">
        <f>VLOOKUP(Health_Care[[#This Row],[Customer ID]],Medical_Examinations[],4,0)</f>
        <v>5.08</v>
      </c>
      <c r="D2113" s="11">
        <f>VLOOKUP(Health_Care[[#This Row],[Customer ID]],Table6[#All],8,0)</f>
        <v>2203.7399999999998</v>
      </c>
    </row>
    <row r="2114" spans="1:4" x14ac:dyDescent="0.35">
      <c r="A2114">
        <f>VLOOKUP(Health_Care[[#This Row],[Customer ID]],Table6[#All],6,0)</f>
        <v>18</v>
      </c>
      <c r="B2114">
        <f>VLOOKUP(Health_Care[[#This Row],[Customer ID]],Medical_Examinations[],2,0)</f>
        <v>30.114999999999998</v>
      </c>
      <c r="C2114">
        <f>VLOOKUP(Health_Care[[#This Row],[Customer ID]],Medical_Examinations[],4,0)</f>
        <v>4.38</v>
      </c>
      <c r="D2114" s="11">
        <f>VLOOKUP(Health_Care[[#This Row],[Customer ID]],Table6[#All],8,0)</f>
        <v>2203.4699999999998</v>
      </c>
    </row>
    <row r="2115" spans="1:4" x14ac:dyDescent="0.35">
      <c r="A2115">
        <f>VLOOKUP(Health_Care[[#This Row],[Customer ID]],Table6[#All],6,0)</f>
        <v>18</v>
      </c>
      <c r="B2115">
        <f>VLOOKUP(Health_Care[[#This Row],[Customer ID]],Medical_Examinations[],2,0)</f>
        <v>24.09</v>
      </c>
      <c r="C2115">
        <f>VLOOKUP(Health_Care[[#This Row],[Customer ID]],Medical_Examinations[],4,0)</f>
        <v>4.79</v>
      </c>
      <c r="D2115" s="11">
        <f>VLOOKUP(Health_Care[[#This Row],[Customer ID]],Table6[#All],8,0)</f>
        <v>2201.1</v>
      </c>
    </row>
    <row r="2116" spans="1:4" x14ac:dyDescent="0.35">
      <c r="A2116">
        <f>VLOOKUP(Health_Care[[#This Row],[Customer ID]],Table6[#All],6,0)</f>
        <v>18</v>
      </c>
      <c r="B2116">
        <f>VLOOKUP(Health_Care[[#This Row],[Customer ID]],Medical_Examinations[],2,0)</f>
        <v>28.215</v>
      </c>
      <c r="C2116">
        <f>VLOOKUP(Health_Care[[#This Row],[Customer ID]],Medical_Examinations[],4,0)</f>
        <v>4.21</v>
      </c>
      <c r="D2116" s="11">
        <f>VLOOKUP(Health_Care[[#This Row],[Customer ID]],Table6[#All],8,0)</f>
        <v>2200.83</v>
      </c>
    </row>
    <row r="2117" spans="1:4" x14ac:dyDescent="0.35">
      <c r="A2117">
        <f>VLOOKUP(Health_Care[[#This Row],[Customer ID]],Table6[#All],6,0)</f>
        <v>18</v>
      </c>
      <c r="B2117">
        <f>VLOOKUP(Health_Care[[#This Row],[Customer ID]],Medical_Examinations[],2,0)</f>
        <v>26.315000000000001</v>
      </c>
      <c r="C2117">
        <f>VLOOKUP(Health_Care[[#This Row],[Customer ID]],Medical_Examinations[],4,0)</f>
        <v>5.47</v>
      </c>
      <c r="D2117" s="11">
        <f>VLOOKUP(Health_Care[[#This Row],[Customer ID]],Table6[#All],8,0)</f>
        <v>2198.19</v>
      </c>
    </row>
    <row r="2118" spans="1:4" x14ac:dyDescent="0.35">
      <c r="A2118">
        <f>VLOOKUP(Health_Care[[#This Row],[Customer ID]],Table6[#All],6,0)</f>
        <v>18</v>
      </c>
      <c r="B2118">
        <f>VLOOKUP(Health_Care[[#This Row],[Customer ID]],Medical_Examinations[],2,0)</f>
        <v>25.08</v>
      </c>
      <c r="C2118">
        <f>VLOOKUP(Health_Care[[#This Row],[Customer ID]],Medical_Examinations[],4,0)</f>
        <v>5.09</v>
      </c>
      <c r="D2118" s="11">
        <f>VLOOKUP(Health_Care[[#This Row],[Customer ID]],Table6[#All],8,0)</f>
        <v>2196.4699999999998</v>
      </c>
    </row>
    <row r="2119" spans="1:4" x14ac:dyDescent="0.35">
      <c r="A2119">
        <f>VLOOKUP(Health_Care[[#This Row],[Customer ID]],Table6[#All],6,0)</f>
        <v>31</v>
      </c>
      <c r="B2119">
        <f>VLOOKUP(Health_Care[[#This Row],[Customer ID]],Medical_Examinations[],2,0)</f>
        <v>15.41</v>
      </c>
      <c r="C2119">
        <f>VLOOKUP(Health_Care[[#This Row],[Customer ID]],Medical_Examinations[],4,0)</f>
        <v>5.08</v>
      </c>
      <c r="D2119" s="11">
        <f>VLOOKUP(Health_Care[[#This Row],[Customer ID]],Table6[#All],8,0)</f>
        <v>2193.1999999999998</v>
      </c>
    </row>
    <row r="2120" spans="1:4" x14ac:dyDescent="0.35">
      <c r="A2120">
        <f>VLOOKUP(Health_Care[[#This Row],[Customer ID]],Table6[#All],6,0)</f>
        <v>28</v>
      </c>
      <c r="B2120">
        <f>VLOOKUP(Health_Care[[#This Row],[Customer ID]],Medical_Examinations[],2,0)</f>
        <v>23.83</v>
      </c>
      <c r="C2120">
        <f>VLOOKUP(Health_Care[[#This Row],[Customer ID]],Medical_Examinations[],4,0)</f>
        <v>5.68</v>
      </c>
      <c r="D2120" s="11">
        <f>VLOOKUP(Health_Care[[#This Row],[Customer ID]],Table6[#All],8,0)</f>
        <v>2170.08</v>
      </c>
    </row>
    <row r="2121" spans="1:4" x14ac:dyDescent="0.35">
      <c r="A2121">
        <f>VLOOKUP(Health_Care[[#This Row],[Customer ID]],Table6[#All],6,0)</f>
        <v>22</v>
      </c>
      <c r="B2121">
        <f>VLOOKUP(Health_Care[[#This Row],[Customer ID]],Medical_Examinations[],2,0)</f>
        <v>36</v>
      </c>
      <c r="C2121">
        <f>VLOOKUP(Health_Care[[#This Row],[Customer ID]],Medical_Examinations[],4,0)</f>
        <v>4.66</v>
      </c>
      <c r="D2121" s="11">
        <f>VLOOKUP(Health_Care[[#This Row],[Customer ID]],Table6[#All],8,0)</f>
        <v>2166.73</v>
      </c>
    </row>
    <row r="2122" spans="1:4" x14ac:dyDescent="0.35">
      <c r="A2122">
        <f>VLOOKUP(Health_Care[[#This Row],[Customer ID]],Table6[#All],6,0)</f>
        <v>22</v>
      </c>
      <c r="B2122">
        <f>VLOOKUP(Health_Care[[#This Row],[Customer ID]],Medical_Examinations[],2,0)</f>
        <v>28.82</v>
      </c>
      <c r="C2122">
        <f>VLOOKUP(Health_Care[[#This Row],[Customer ID]],Medical_Examinations[],4,0)</f>
        <v>5.59</v>
      </c>
      <c r="D2122" s="11">
        <f>VLOOKUP(Health_Care[[#This Row],[Customer ID]],Table6[#All],8,0)</f>
        <v>2156.75</v>
      </c>
    </row>
    <row r="2123" spans="1:4" x14ac:dyDescent="0.35">
      <c r="A2123">
        <f>VLOOKUP(Health_Care[[#This Row],[Customer ID]],Table6[#All],6,0)</f>
        <v>22</v>
      </c>
      <c r="B2123">
        <f>VLOOKUP(Health_Care[[#This Row],[Customer ID]],Medical_Examinations[],2,0)</f>
        <v>28.05</v>
      </c>
      <c r="C2123">
        <f>VLOOKUP(Health_Care[[#This Row],[Customer ID]],Medical_Examinations[],4,0)</f>
        <v>6.2</v>
      </c>
      <c r="D2123" s="11">
        <f>VLOOKUP(Health_Care[[#This Row],[Customer ID]],Table6[#All],8,0)</f>
        <v>2155.6799999999998</v>
      </c>
    </row>
    <row r="2124" spans="1:4" x14ac:dyDescent="0.35">
      <c r="A2124">
        <f>VLOOKUP(Health_Care[[#This Row],[Customer ID]],Table6[#All],6,0)</f>
        <v>22</v>
      </c>
      <c r="B2124">
        <f>VLOOKUP(Health_Care[[#This Row],[Customer ID]],Medical_Examinations[],2,0)</f>
        <v>27.1</v>
      </c>
      <c r="C2124">
        <f>VLOOKUP(Health_Care[[#This Row],[Customer ID]],Medical_Examinations[],4,0)</f>
        <v>4.45</v>
      </c>
      <c r="D2124" s="11">
        <f>VLOOKUP(Health_Care[[#This Row],[Customer ID]],Table6[#All],8,0)</f>
        <v>2154.36</v>
      </c>
    </row>
    <row r="2125" spans="1:4" x14ac:dyDescent="0.35">
      <c r="A2125">
        <f>VLOOKUP(Health_Care[[#This Row],[Customer ID]],Table6[#All],6,0)</f>
        <v>22</v>
      </c>
      <c r="B2125">
        <f>VLOOKUP(Health_Care[[#This Row],[Customer ID]],Medical_Examinations[],2,0)</f>
        <v>24.3</v>
      </c>
      <c r="C2125">
        <f>VLOOKUP(Health_Care[[#This Row],[Customer ID]],Medical_Examinations[],4,0)</f>
        <v>6.1</v>
      </c>
      <c r="D2125" s="11">
        <f>VLOOKUP(Health_Care[[#This Row],[Customer ID]],Table6[#All],8,0)</f>
        <v>2150.4699999999998</v>
      </c>
    </row>
    <row r="2126" spans="1:4" x14ac:dyDescent="0.35">
      <c r="A2126">
        <f>VLOOKUP(Health_Care[[#This Row],[Customer ID]],Table6[#All],6,0)</f>
        <v>18</v>
      </c>
      <c r="B2126">
        <f>VLOOKUP(Health_Care[[#This Row],[Customer ID]],Medical_Examinations[],2,0)</f>
        <v>30.72</v>
      </c>
      <c r="C2126">
        <f>VLOOKUP(Health_Care[[#This Row],[Customer ID]],Medical_Examinations[],4,0)</f>
        <v>6.06</v>
      </c>
      <c r="D2126" s="11">
        <f>VLOOKUP(Health_Care[[#This Row],[Customer ID]],Table6[#All],8,0)</f>
        <v>2144.85</v>
      </c>
    </row>
    <row r="2127" spans="1:4" x14ac:dyDescent="0.35">
      <c r="A2127">
        <f>VLOOKUP(Health_Care[[#This Row],[Customer ID]],Table6[#All],6,0)</f>
        <v>19</v>
      </c>
      <c r="B2127">
        <f>VLOOKUP(Health_Care[[#This Row],[Customer ID]],Medical_Examinations[],2,0)</f>
        <v>37.43</v>
      </c>
      <c r="C2127">
        <f>VLOOKUP(Health_Care[[#This Row],[Customer ID]],Medical_Examinations[],4,0)</f>
        <v>4.5599999999999996</v>
      </c>
      <c r="D2127" s="11">
        <f>VLOOKUP(Health_Care[[#This Row],[Customer ID]],Table6[#All],8,0)</f>
        <v>2138.0700000000002</v>
      </c>
    </row>
    <row r="2128" spans="1:4" x14ac:dyDescent="0.35">
      <c r="A2128">
        <f>VLOOKUP(Health_Care[[#This Row],[Customer ID]],Table6[#All],6,0)</f>
        <v>25</v>
      </c>
      <c r="B2128">
        <f>VLOOKUP(Health_Care[[#This Row],[Customer ID]],Medical_Examinations[],2,0)</f>
        <v>25.74</v>
      </c>
      <c r="C2128">
        <f>VLOOKUP(Health_Care[[#This Row],[Customer ID]],Medical_Examinations[],4,0)</f>
        <v>6.41</v>
      </c>
      <c r="D2128" s="11">
        <f>VLOOKUP(Health_Care[[#This Row],[Customer ID]],Table6[#All],8,0)</f>
        <v>2137.65</v>
      </c>
    </row>
    <row r="2129" spans="1:4" x14ac:dyDescent="0.35">
      <c r="A2129">
        <f>VLOOKUP(Health_Care[[#This Row],[Customer ID]],Table6[#All],6,0)</f>
        <v>19</v>
      </c>
      <c r="B2129">
        <f>VLOOKUP(Health_Care[[#This Row],[Customer ID]],Medical_Examinations[],2,0)</f>
        <v>36.575000000000003</v>
      </c>
      <c r="C2129">
        <f>VLOOKUP(Health_Care[[#This Row],[Customer ID]],Medical_Examinations[],4,0)</f>
        <v>5.57</v>
      </c>
      <c r="D2129" s="11">
        <f>VLOOKUP(Health_Care[[#This Row],[Customer ID]],Table6[#All],8,0)</f>
        <v>2136.88</v>
      </c>
    </row>
    <row r="2130" spans="1:4" x14ac:dyDescent="0.35">
      <c r="A2130">
        <f>VLOOKUP(Health_Care[[#This Row],[Customer ID]],Table6[#All],6,0)</f>
        <v>19</v>
      </c>
      <c r="B2130">
        <f>VLOOKUP(Health_Care[[#This Row],[Customer ID]],Medical_Examinations[],2,0)</f>
        <v>35.15</v>
      </c>
      <c r="C2130">
        <f>VLOOKUP(Health_Care[[#This Row],[Customer ID]],Medical_Examinations[],4,0)</f>
        <v>5.47</v>
      </c>
      <c r="D2130" s="11">
        <f>VLOOKUP(Health_Care[[#This Row],[Customer ID]],Table6[#All],8,0)</f>
        <v>2134.9</v>
      </c>
    </row>
    <row r="2131" spans="1:4" x14ac:dyDescent="0.35">
      <c r="A2131">
        <f>VLOOKUP(Health_Care[[#This Row],[Customer ID]],Table6[#All],6,0)</f>
        <v>19</v>
      </c>
      <c r="B2131">
        <f>VLOOKUP(Health_Care[[#This Row],[Customer ID]],Medical_Examinations[],2,0)</f>
        <v>32.11</v>
      </c>
      <c r="C2131">
        <f>VLOOKUP(Health_Care[[#This Row],[Customer ID]],Medical_Examinations[],4,0)</f>
        <v>4.43</v>
      </c>
      <c r="D2131" s="11">
        <f>VLOOKUP(Health_Care[[#This Row],[Customer ID]],Table6[#All],8,0)</f>
        <v>2130.6799999999998</v>
      </c>
    </row>
    <row r="2132" spans="1:4" x14ac:dyDescent="0.35">
      <c r="A2132">
        <f>VLOOKUP(Health_Care[[#This Row],[Customer ID]],Table6[#All],6,0)</f>
        <v>19</v>
      </c>
      <c r="B2132">
        <f>VLOOKUP(Health_Care[[#This Row],[Customer ID]],Medical_Examinations[],2,0)</f>
        <v>30.495000000000001</v>
      </c>
      <c r="C2132">
        <f>VLOOKUP(Health_Care[[#This Row],[Customer ID]],Medical_Examinations[],4,0)</f>
        <v>4.95</v>
      </c>
      <c r="D2132" s="11">
        <f>VLOOKUP(Health_Care[[#This Row],[Customer ID]],Table6[#All],8,0)</f>
        <v>2128.4299999999998</v>
      </c>
    </row>
    <row r="2133" spans="1:4" x14ac:dyDescent="0.35">
      <c r="A2133">
        <f>VLOOKUP(Health_Care[[#This Row],[Customer ID]],Table6[#All],6,0)</f>
        <v>18</v>
      </c>
      <c r="B2133">
        <f>VLOOKUP(Health_Care[[#This Row],[Customer ID]],Medical_Examinations[],2,0)</f>
        <v>29.24</v>
      </c>
      <c r="C2133">
        <f>VLOOKUP(Health_Care[[#This Row],[Customer ID]],Medical_Examinations[],4,0)</f>
        <v>4.04</v>
      </c>
      <c r="D2133" s="11">
        <f>VLOOKUP(Health_Care[[#This Row],[Customer ID]],Table6[#All],8,0)</f>
        <v>2118.61</v>
      </c>
    </row>
    <row r="2134" spans="1:4" x14ac:dyDescent="0.35">
      <c r="A2134">
        <f>VLOOKUP(Health_Care[[#This Row],[Customer ID]],Table6[#All],6,0)</f>
        <v>19</v>
      </c>
      <c r="B2134">
        <f>VLOOKUP(Health_Care[[#This Row],[Customer ID]],Medical_Examinations[],2,0)</f>
        <v>22.515000000000001</v>
      </c>
      <c r="C2134">
        <f>VLOOKUP(Health_Care[[#This Row],[Customer ID]],Medical_Examinations[],4,0)</f>
        <v>5.93</v>
      </c>
      <c r="D2134" s="11">
        <f>VLOOKUP(Health_Care[[#This Row],[Customer ID]],Table6[#All],8,0)</f>
        <v>2117.34</v>
      </c>
    </row>
    <row r="2135" spans="1:4" x14ac:dyDescent="0.35">
      <c r="A2135">
        <f>VLOOKUP(Health_Care[[#This Row],[Customer ID]],Table6[#All],6,0)</f>
        <v>33</v>
      </c>
      <c r="B2135">
        <f>VLOOKUP(Health_Care[[#This Row],[Customer ID]],Medical_Examinations[],2,0)</f>
        <v>15.65</v>
      </c>
      <c r="C2135">
        <f>VLOOKUP(Health_Care[[#This Row],[Customer ID]],Medical_Examinations[],4,0)</f>
        <v>4.2300000000000004</v>
      </c>
      <c r="D2135" s="11">
        <f>VLOOKUP(Health_Care[[#This Row],[Customer ID]],Table6[#All],8,0)</f>
        <v>2106.2600000000002</v>
      </c>
    </row>
    <row r="2136" spans="1:4" x14ac:dyDescent="0.35">
      <c r="A2136">
        <f>VLOOKUP(Health_Care[[#This Row],[Customer ID]],Table6[#All],6,0)</f>
        <v>21</v>
      </c>
      <c r="B2136">
        <f>VLOOKUP(Health_Care[[#This Row],[Customer ID]],Medical_Examinations[],2,0)</f>
        <v>27.36</v>
      </c>
      <c r="C2136">
        <f>VLOOKUP(Health_Care[[#This Row],[Customer ID]],Medical_Examinations[],4,0)</f>
        <v>5.59</v>
      </c>
      <c r="D2136" s="11">
        <f>VLOOKUP(Health_Care[[#This Row],[Customer ID]],Table6[#All],8,0)</f>
        <v>2104.11</v>
      </c>
    </row>
    <row r="2137" spans="1:4" x14ac:dyDescent="0.35">
      <c r="A2137">
        <f>VLOOKUP(Health_Care[[#This Row],[Customer ID]],Table6[#All],6,0)</f>
        <v>21</v>
      </c>
      <c r="B2137">
        <f>VLOOKUP(Health_Care[[#This Row],[Customer ID]],Medical_Examinations[],2,0)</f>
        <v>22.3</v>
      </c>
      <c r="C2137">
        <f>VLOOKUP(Health_Care[[#This Row],[Customer ID]],Medical_Examinations[],4,0)</f>
        <v>4.8899999999999997</v>
      </c>
      <c r="D2137" s="11">
        <f>VLOOKUP(Health_Care[[#This Row],[Customer ID]],Table6[#All],8,0)</f>
        <v>2103.08</v>
      </c>
    </row>
    <row r="2138" spans="1:4" x14ac:dyDescent="0.35">
      <c r="A2138">
        <f>VLOOKUP(Health_Care[[#This Row],[Customer ID]],Table6[#All],6,0)</f>
        <v>21</v>
      </c>
      <c r="B2138">
        <f>VLOOKUP(Health_Care[[#This Row],[Customer ID]],Medical_Examinations[],2,0)</f>
        <v>26.03</v>
      </c>
      <c r="C2138">
        <f>VLOOKUP(Health_Care[[#This Row],[Customer ID]],Medical_Examinations[],4,0)</f>
        <v>5.81</v>
      </c>
      <c r="D2138" s="11">
        <f>VLOOKUP(Health_Care[[#This Row],[Customer ID]],Table6[#All],8,0)</f>
        <v>2102.2600000000002</v>
      </c>
    </row>
    <row r="2139" spans="1:4" x14ac:dyDescent="0.35">
      <c r="A2139">
        <f>VLOOKUP(Health_Care[[#This Row],[Customer ID]],Table6[#All],6,0)</f>
        <v>18</v>
      </c>
      <c r="B2139">
        <f>VLOOKUP(Health_Care[[#This Row],[Customer ID]],Medical_Examinations[],2,0)</f>
        <v>27.74</v>
      </c>
      <c r="C2139">
        <f>VLOOKUP(Health_Care[[#This Row],[Customer ID]],Medical_Examinations[],4,0)</f>
        <v>4.29</v>
      </c>
      <c r="D2139" s="11">
        <f>VLOOKUP(Health_Care[[#This Row],[Customer ID]],Table6[#All],8,0)</f>
        <v>2094.1</v>
      </c>
    </row>
    <row r="2140" spans="1:4" x14ac:dyDescent="0.35">
      <c r="A2140">
        <f>VLOOKUP(Health_Care[[#This Row],[Customer ID]],Table6[#All],6,0)</f>
        <v>22</v>
      </c>
      <c r="B2140">
        <f>VLOOKUP(Health_Care[[#This Row],[Customer ID]],Medical_Examinations[],2,0)</f>
        <v>32.11</v>
      </c>
      <c r="C2140">
        <f>VLOOKUP(Health_Care[[#This Row],[Customer ID]],Medical_Examinations[],4,0)</f>
        <v>4.03</v>
      </c>
      <c r="D2140" s="11">
        <f>VLOOKUP(Health_Care[[#This Row],[Customer ID]],Table6[#All],8,0)</f>
        <v>2055.3200000000002</v>
      </c>
    </row>
    <row r="2141" spans="1:4" x14ac:dyDescent="0.35">
      <c r="A2141">
        <f>VLOOKUP(Health_Care[[#This Row],[Customer ID]],Table6[#All],6,0)</f>
        <v>22</v>
      </c>
      <c r="B2141">
        <f>VLOOKUP(Health_Care[[#This Row],[Customer ID]],Medical_Examinations[],2,0)</f>
        <v>25.175000000000001</v>
      </c>
      <c r="C2141">
        <f>VLOOKUP(Health_Care[[#This Row],[Customer ID]],Medical_Examinations[],4,0)</f>
        <v>6.29</v>
      </c>
      <c r="D2141" s="11">
        <f>VLOOKUP(Health_Care[[#This Row],[Customer ID]],Table6[#All],8,0)</f>
        <v>2045.69</v>
      </c>
    </row>
    <row r="2142" spans="1:4" x14ac:dyDescent="0.35">
      <c r="A2142">
        <f>VLOOKUP(Health_Care[[#This Row],[Customer ID]],Table6[#All],6,0)</f>
        <v>21</v>
      </c>
      <c r="B2142">
        <f>VLOOKUP(Health_Care[[#This Row],[Customer ID]],Medical_Examinations[],2,0)</f>
        <v>39.49</v>
      </c>
      <c r="C2142">
        <f>VLOOKUP(Health_Care[[#This Row],[Customer ID]],Medical_Examinations[],4,0)</f>
        <v>4.4800000000000004</v>
      </c>
      <c r="D2142" s="11">
        <f>VLOOKUP(Health_Care[[#This Row],[Customer ID]],Table6[#All],8,0)</f>
        <v>2026.97</v>
      </c>
    </row>
    <row r="2143" spans="1:4" x14ac:dyDescent="0.35">
      <c r="A2143">
        <f>VLOOKUP(Health_Care[[#This Row],[Customer ID]],Table6[#All],6,0)</f>
        <v>21</v>
      </c>
      <c r="B2143">
        <f>VLOOKUP(Health_Care[[#This Row],[Customer ID]],Medical_Examinations[],2,0)</f>
        <v>34.869999999999997</v>
      </c>
      <c r="C2143">
        <f>VLOOKUP(Health_Care[[#This Row],[Customer ID]],Medical_Examinations[],4,0)</f>
        <v>5.51</v>
      </c>
      <c r="D2143" s="11">
        <f>VLOOKUP(Health_Care[[#This Row],[Customer ID]],Table6[#All],8,0)</f>
        <v>2020.55</v>
      </c>
    </row>
    <row r="2144" spans="1:4" x14ac:dyDescent="0.35">
      <c r="A2144">
        <f>VLOOKUP(Health_Care[[#This Row],[Customer ID]],Table6[#All],6,0)</f>
        <v>21</v>
      </c>
      <c r="B2144">
        <f>VLOOKUP(Health_Care[[#This Row],[Customer ID]],Medical_Examinations[],2,0)</f>
        <v>34.6</v>
      </c>
      <c r="C2144">
        <f>VLOOKUP(Health_Care[[#This Row],[Customer ID]],Medical_Examinations[],4,0)</f>
        <v>4.5</v>
      </c>
      <c r="D2144" s="11">
        <f>VLOOKUP(Health_Care[[#This Row],[Customer ID]],Table6[#All],8,0)</f>
        <v>2020.18</v>
      </c>
    </row>
    <row r="2145" spans="1:4" x14ac:dyDescent="0.35">
      <c r="A2145">
        <f>VLOOKUP(Health_Care[[#This Row],[Customer ID]],Table6[#All],6,0)</f>
        <v>21</v>
      </c>
      <c r="B2145">
        <f>VLOOKUP(Health_Care[[#This Row],[Customer ID]],Medical_Examinations[],2,0)</f>
        <v>25.8</v>
      </c>
      <c r="C2145">
        <f>VLOOKUP(Health_Care[[#This Row],[Customer ID]],Medical_Examinations[],4,0)</f>
        <v>6.29</v>
      </c>
      <c r="D2145" s="11">
        <f>VLOOKUP(Health_Care[[#This Row],[Customer ID]],Table6[#All],8,0)</f>
        <v>2007.95</v>
      </c>
    </row>
    <row r="2146" spans="1:4" x14ac:dyDescent="0.35">
      <c r="A2146">
        <f>VLOOKUP(Health_Care[[#This Row],[Customer ID]],Table6[#All],6,0)</f>
        <v>24</v>
      </c>
      <c r="B2146">
        <f>VLOOKUP(Health_Care[[#This Row],[Customer ID]],Medical_Examinations[],2,0)</f>
        <v>35.86</v>
      </c>
      <c r="C2146">
        <f>VLOOKUP(Health_Care[[#This Row],[Customer ID]],Medical_Examinations[],4,0)</f>
        <v>4.33</v>
      </c>
      <c r="D2146" s="11">
        <f>VLOOKUP(Health_Care[[#This Row],[Customer ID]],Table6[#All],8,0)</f>
        <v>1986.93</v>
      </c>
    </row>
    <row r="2147" spans="1:4" x14ac:dyDescent="0.35">
      <c r="A2147">
        <f>VLOOKUP(Health_Care[[#This Row],[Customer ID]],Table6[#All],6,0)</f>
        <v>20</v>
      </c>
      <c r="B2147">
        <f>VLOOKUP(Health_Care[[#This Row],[Customer ID]],Medical_Examinations[],2,0)</f>
        <v>40.47</v>
      </c>
      <c r="C2147">
        <f>VLOOKUP(Health_Care[[#This Row],[Customer ID]],Medical_Examinations[],4,0)</f>
        <v>11.15</v>
      </c>
      <c r="D2147" s="11">
        <f>VLOOKUP(Health_Care[[#This Row],[Customer ID]],Table6[#All],8,0)</f>
        <v>1984.45</v>
      </c>
    </row>
    <row r="2148" spans="1:4" x14ac:dyDescent="0.35">
      <c r="A2148">
        <f>VLOOKUP(Health_Care[[#This Row],[Customer ID]],Table6[#All],6,0)</f>
        <v>24</v>
      </c>
      <c r="B2148">
        <f>VLOOKUP(Health_Care[[#This Row],[Customer ID]],Medical_Examinations[],2,0)</f>
        <v>32.01</v>
      </c>
      <c r="C2148">
        <f>VLOOKUP(Health_Care[[#This Row],[Customer ID]],Medical_Examinations[],4,0)</f>
        <v>6.45</v>
      </c>
      <c r="D2148" s="11">
        <f>VLOOKUP(Health_Care[[#This Row],[Customer ID]],Table6[#All],8,0)</f>
        <v>1981.58</v>
      </c>
    </row>
    <row r="2149" spans="1:4" x14ac:dyDescent="0.35">
      <c r="A2149">
        <f>VLOOKUP(Health_Care[[#This Row],[Customer ID]],Table6[#All],6,0)</f>
        <v>20</v>
      </c>
      <c r="B2149">
        <f>VLOOKUP(Health_Care[[#This Row],[Customer ID]],Medical_Examinations[],2,0)</f>
        <v>33</v>
      </c>
      <c r="C2149">
        <f>VLOOKUP(Health_Care[[#This Row],[Customer ID]],Medical_Examinations[],4,0)</f>
        <v>9.27</v>
      </c>
      <c r="D2149" s="11">
        <f>VLOOKUP(Health_Care[[#This Row],[Customer ID]],Table6[#All],8,0)</f>
        <v>1980.07</v>
      </c>
    </row>
    <row r="2150" spans="1:4" x14ac:dyDescent="0.35">
      <c r="A2150">
        <f>VLOOKUP(Health_Care[[#This Row],[Customer ID]],Table6[#All],6,0)</f>
        <v>24</v>
      </c>
      <c r="B2150">
        <f>VLOOKUP(Health_Care[[#This Row],[Customer ID]],Medical_Examinations[],2,0)</f>
        <v>29.3</v>
      </c>
      <c r="C2150">
        <f>VLOOKUP(Health_Care[[#This Row],[Customer ID]],Medical_Examinations[],4,0)</f>
        <v>6.15</v>
      </c>
      <c r="D2150" s="11">
        <f>VLOOKUP(Health_Care[[#This Row],[Customer ID]],Table6[#All],8,0)</f>
        <v>1977.82</v>
      </c>
    </row>
    <row r="2151" spans="1:4" x14ac:dyDescent="0.35">
      <c r="A2151">
        <f>VLOOKUP(Health_Care[[#This Row],[Customer ID]],Table6[#All],6,0)</f>
        <v>24</v>
      </c>
      <c r="B2151">
        <f>VLOOKUP(Health_Care[[#This Row],[Customer ID]],Medical_Examinations[],2,0)</f>
        <v>25.8</v>
      </c>
      <c r="C2151">
        <f>VLOOKUP(Health_Care[[#This Row],[Customer ID]],Medical_Examinations[],4,0)</f>
        <v>4.13</v>
      </c>
      <c r="D2151" s="11">
        <f>VLOOKUP(Health_Care[[#This Row],[Customer ID]],Table6[#All],8,0)</f>
        <v>1972.95</v>
      </c>
    </row>
    <row r="2152" spans="1:4" x14ac:dyDescent="0.35">
      <c r="A2152">
        <f>VLOOKUP(Health_Care[[#This Row],[Customer ID]],Table6[#All],6,0)</f>
        <v>24</v>
      </c>
      <c r="B2152">
        <f>VLOOKUP(Health_Care[[#This Row],[Customer ID]],Medical_Examinations[],2,0)</f>
        <v>23.4</v>
      </c>
      <c r="C2152">
        <f>VLOOKUP(Health_Care[[#This Row],[Customer ID]],Medical_Examinations[],4,0)</f>
        <v>4.24</v>
      </c>
      <c r="D2152" s="11">
        <f>VLOOKUP(Health_Care[[#This Row],[Customer ID]],Table6[#All],8,0)</f>
        <v>1969.61</v>
      </c>
    </row>
    <row r="2153" spans="1:4" x14ac:dyDescent="0.35">
      <c r="A2153">
        <f>VLOOKUP(Health_Care[[#This Row],[Customer ID]],Table6[#All],6,0)</f>
        <v>20</v>
      </c>
      <c r="B2153">
        <f>VLOOKUP(Health_Care[[#This Row],[Customer ID]],Medical_Examinations[],2,0)</f>
        <v>27.93</v>
      </c>
      <c r="C2153">
        <f>VLOOKUP(Health_Care[[#This Row],[Customer ID]],Medical_Examinations[],4,0)</f>
        <v>9.8800000000000008</v>
      </c>
      <c r="D2153" s="11">
        <f>VLOOKUP(Health_Care[[#This Row],[Customer ID]],Table6[#All],8,0)</f>
        <v>1967.02</v>
      </c>
    </row>
    <row r="2154" spans="1:4" x14ac:dyDescent="0.35">
      <c r="A2154">
        <f>VLOOKUP(Health_Care[[#This Row],[Customer ID]],Table6[#All],6,0)</f>
        <v>20</v>
      </c>
      <c r="B2154">
        <f>VLOOKUP(Health_Care[[#This Row],[Customer ID]],Medical_Examinations[],2,0)</f>
        <v>22</v>
      </c>
      <c r="C2154">
        <f>VLOOKUP(Health_Care[[#This Row],[Customer ID]],Medical_Examinations[],4,0)</f>
        <v>9.5</v>
      </c>
      <c r="D2154" s="11">
        <f>VLOOKUP(Health_Care[[#This Row],[Customer ID]],Table6[#All],8,0)</f>
        <v>1964.78</v>
      </c>
    </row>
    <row r="2155" spans="1:4" x14ac:dyDescent="0.35">
      <c r="A2155">
        <f>VLOOKUP(Health_Care[[#This Row],[Customer ID]],Table6[#All],6,0)</f>
        <v>21</v>
      </c>
      <c r="B2155">
        <f>VLOOKUP(Health_Care[[#This Row],[Customer ID]],Medical_Examinations[],2,0)</f>
        <v>36.86</v>
      </c>
      <c r="C2155">
        <f>VLOOKUP(Health_Care[[#This Row],[Customer ID]],Medical_Examinations[],4,0)</f>
        <v>4.97</v>
      </c>
      <c r="D2155" s="11">
        <f>VLOOKUP(Health_Care[[#This Row],[Customer ID]],Table6[#All],8,0)</f>
        <v>1917.32</v>
      </c>
    </row>
    <row r="2156" spans="1:4" x14ac:dyDescent="0.35">
      <c r="A2156">
        <f>VLOOKUP(Health_Care[[#This Row],[Customer ID]],Table6[#All],6,0)</f>
        <v>21</v>
      </c>
      <c r="B2156">
        <f>VLOOKUP(Health_Care[[#This Row],[Customer ID]],Medical_Examinations[],2,0)</f>
        <v>31.254999999999999</v>
      </c>
      <c r="C2156">
        <f>VLOOKUP(Health_Care[[#This Row],[Customer ID]],Medical_Examinations[],4,0)</f>
        <v>5.49</v>
      </c>
      <c r="D2156" s="11">
        <f>VLOOKUP(Health_Care[[#This Row],[Customer ID]],Table6[#All],8,0)</f>
        <v>1909.53</v>
      </c>
    </row>
    <row r="2157" spans="1:4" x14ac:dyDescent="0.35">
      <c r="A2157">
        <f>VLOOKUP(Health_Care[[#This Row],[Customer ID]],Table6[#All],6,0)</f>
        <v>28</v>
      </c>
      <c r="B2157">
        <f>VLOOKUP(Health_Care[[#This Row],[Customer ID]],Medical_Examinations[],2,0)</f>
        <v>23.06</v>
      </c>
      <c r="C2157">
        <f>VLOOKUP(Health_Care[[#This Row],[Customer ID]],Medical_Examinations[],4,0)</f>
        <v>4.47</v>
      </c>
      <c r="D2157" s="11">
        <f>VLOOKUP(Health_Care[[#This Row],[Customer ID]],Table6[#All],8,0)</f>
        <v>1908.9</v>
      </c>
    </row>
    <row r="2158" spans="1:4" x14ac:dyDescent="0.35">
      <c r="A2158">
        <f>VLOOKUP(Health_Care[[#This Row],[Customer ID]],Table6[#All],6,0)</f>
        <v>21</v>
      </c>
      <c r="B2158">
        <f>VLOOKUP(Health_Care[[#This Row],[Customer ID]],Medical_Examinations[],2,0)</f>
        <v>28.975000000000001</v>
      </c>
      <c r="C2158">
        <f>VLOOKUP(Health_Care[[#This Row],[Customer ID]],Medical_Examinations[],4,0)</f>
        <v>4.34</v>
      </c>
      <c r="D2158" s="11">
        <f>VLOOKUP(Health_Care[[#This Row],[Customer ID]],Table6[#All],8,0)</f>
        <v>1906.36</v>
      </c>
    </row>
    <row r="2159" spans="1:4" x14ac:dyDescent="0.35">
      <c r="A2159">
        <f>VLOOKUP(Health_Care[[#This Row],[Customer ID]],Table6[#All],6,0)</f>
        <v>20</v>
      </c>
      <c r="B2159">
        <f>VLOOKUP(Health_Care[[#This Row],[Customer ID]],Medical_Examinations[],2,0)</f>
        <v>33.299999999999997</v>
      </c>
      <c r="C2159">
        <f>VLOOKUP(Health_Care[[#This Row],[Customer ID]],Medical_Examinations[],4,0)</f>
        <v>9.49</v>
      </c>
      <c r="D2159" s="11">
        <f>VLOOKUP(Health_Care[[#This Row],[Customer ID]],Table6[#All],8,0)</f>
        <v>1880.49</v>
      </c>
    </row>
    <row r="2160" spans="1:4" x14ac:dyDescent="0.35">
      <c r="A2160">
        <f>VLOOKUP(Health_Care[[#This Row],[Customer ID]],Table6[#All],6,0)</f>
        <v>20</v>
      </c>
      <c r="B2160">
        <f>VLOOKUP(Health_Care[[#This Row],[Customer ID]],Medical_Examinations[],2,0)</f>
        <v>33</v>
      </c>
      <c r="C2160">
        <f>VLOOKUP(Health_Care[[#This Row],[Customer ID]],Medical_Examinations[],4,0)</f>
        <v>10.16</v>
      </c>
      <c r="D2160" s="11">
        <f>VLOOKUP(Health_Care[[#This Row],[Customer ID]],Table6[#All],8,0)</f>
        <v>1880.07</v>
      </c>
    </row>
    <row r="2161" spans="1:4" x14ac:dyDescent="0.35">
      <c r="A2161">
        <f>VLOOKUP(Health_Care[[#This Row],[Customer ID]],Table6[#All],6,0)</f>
        <v>20</v>
      </c>
      <c r="B2161">
        <f>VLOOKUP(Health_Care[[#This Row],[Customer ID]],Medical_Examinations[],2,0)</f>
        <v>31.46</v>
      </c>
      <c r="C2161">
        <f>VLOOKUP(Health_Care[[#This Row],[Customer ID]],Medical_Examinations[],4,0)</f>
        <v>11.19</v>
      </c>
      <c r="D2161" s="11">
        <f>VLOOKUP(Health_Care[[#This Row],[Customer ID]],Table6[#All],8,0)</f>
        <v>1877.93</v>
      </c>
    </row>
    <row r="2162" spans="1:4" x14ac:dyDescent="0.35">
      <c r="A2162">
        <f>VLOOKUP(Health_Care[[#This Row],[Customer ID]],Table6[#All],6,0)</f>
        <v>20</v>
      </c>
      <c r="B2162">
        <f>VLOOKUP(Health_Care[[#This Row],[Customer ID]],Medical_Examinations[],2,0)</f>
        <v>29.6</v>
      </c>
      <c r="C2162">
        <f>VLOOKUP(Health_Care[[#This Row],[Customer ID]],Medical_Examinations[],4,0)</f>
        <v>11.03</v>
      </c>
      <c r="D2162" s="11">
        <f>VLOOKUP(Health_Care[[#This Row],[Customer ID]],Table6[#All],8,0)</f>
        <v>1875.34</v>
      </c>
    </row>
    <row r="2163" spans="1:4" x14ac:dyDescent="0.35">
      <c r="A2163">
        <f>VLOOKUP(Health_Care[[#This Row],[Customer ID]],Table6[#All],6,0)</f>
        <v>26</v>
      </c>
      <c r="B2163">
        <f>VLOOKUP(Health_Care[[#This Row],[Customer ID]],Medical_Examinations[],2,0)</f>
        <v>22.05</v>
      </c>
      <c r="C2163">
        <f>VLOOKUP(Health_Care[[#This Row],[Customer ID]],Medical_Examinations[],4,0)</f>
        <v>4.43</v>
      </c>
      <c r="D2163" s="11">
        <f>VLOOKUP(Health_Care[[#This Row],[Customer ID]],Table6[#All],8,0)</f>
        <v>1865.98</v>
      </c>
    </row>
    <row r="2164" spans="1:4" x14ac:dyDescent="0.35">
      <c r="A2164">
        <f>VLOOKUP(Health_Care[[#This Row],[Customer ID]],Table6[#All],6,0)</f>
        <v>18</v>
      </c>
      <c r="B2164">
        <f>VLOOKUP(Health_Care[[#This Row],[Customer ID]],Medical_Examinations[],2,0)</f>
        <v>27.06</v>
      </c>
      <c r="C2164">
        <f>VLOOKUP(Health_Care[[#This Row],[Customer ID]],Medical_Examinations[],4,0)</f>
        <v>6.14</v>
      </c>
      <c r="D2164" s="11">
        <f>VLOOKUP(Health_Care[[#This Row],[Customer ID]],Table6[#All],8,0)</f>
        <v>1863.45</v>
      </c>
    </row>
    <row r="2165" spans="1:4" x14ac:dyDescent="0.35">
      <c r="A2165">
        <f>VLOOKUP(Health_Care[[#This Row],[Customer ID]],Table6[#All],6,0)</f>
        <v>28</v>
      </c>
      <c r="B2165">
        <f>VLOOKUP(Health_Care[[#This Row],[Customer ID]],Medical_Examinations[],2,0)</f>
        <v>20.49</v>
      </c>
      <c r="C2165">
        <f>VLOOKUP(Health_Care[[#This Row],[Customer ID]],Medical_Examinations[],4,0)</f>
        <v>4.87</v>
      </c>
      <c r="D2165" s="11">
        <f>VLOOKUP(Health_Care[[#This Row],[Customer ID]],Table6[#All],8,0)</f>
        <v>1850.55</v>
      </c>
    </row>
    <row r="2166" spans="1:4" x14ac:dyDescent="0.35">
      <c r="A2166">
        <f>VLOOKUP(Health_Care[[#This Row],[Customer ID]],Table6[#All],6,0)</f>
        <v>19</v>
      </c>
      <c r="B2166">
        <f>VLOOKUP(Health_Care[[#This Row],[Customer ID]],Medical_Examinations[],2,0)</f>
        <v>28.4</v>
      </c>
      <c r="C2166">
        <f>VLOOKUP(Health_Care[[#This Row],[Customer ID]],Medical_Examinations[],4,0)</f>
        <v>4.3</v>
      </c>
      <c r="D2166" s="11">
        <f>VLOOKUP(Health_Care[[#This Row],[Customer ID]],Table6[#All],8,0)</f>
        <v>1842.52</v>
      </c>
    </row>
    <row r="2167" spans="1:4" x14ac:dyDescent="0.35">
      <c r="A2167">
        <f>VLOOKUP(Health_Care[[#This Row],[Customer ID]],Table6[#All],6,0)</f>
        <v>23</v>
      </c>
      <c r="B2167">
        <f>VLOOKUP(Health_Care[[#This Row],[Customer ID]],Medical_Examinations[],2,0)</f>
        <v>41.91</v>
      </c>
      <c r="C2167">
        <f>VLOOKUP(Health_Care[[#This Row],[Customer ID]],Medical_Examinations[],4,0)</f>
        <v>6.19</v>
      </c>
      <c r="D2167" s="11">
        <f>VLOOKUP(Health_Care[[#This Row],[Customer ID]],Table6[#All],8,0)</f>
        <v>1837.28</v>
      </c>
    </row>
    <row r="2168" spans="1:4" x14ac:dyDescent="0.35">
      <c r="A2168">
        <f>VLOOKUP(Health_Care[[#This Row],[Customer ID]],Table6[#All],6,0)</f>
        <v>19</v>
      </c>
      <c r="B2168">
        <f>VLOOKUP(Health_Care[[#This Row],[Customer ID]],Medical_Examinations[],2,0)</f>
        <v>24.6</v>
      </c>
      <c r="C2168">
        <f>VLOOKUP(Health_Care[[#This Row],[Customer ID]],Medical_Examinations[],4,0)</f>
        <v>6.19</v>
      </c>
      <c r="D2168" s="11">
        <f>VLOOKUP(Health_Care[[#This Row],[Customer ID]],Table6[#All],8,0)</f>
        <v>1837.24</v>
      </c>
    </row>
    <row r="2169" spans="1:4" x14ac:dyDescent="0.35">
      <c r="A2169">
        <f>VLOOKUP(Health_Care[[#This Row],[Customer ID]],Table6[#All],6,0)</f>
        <v>19</v>
      </c>
      <c r="B2169">
        <f>VLOOKUP(Health_Care[[#This Row],[Customer ID]],Medical_Examinations[],2,0)</f>
        <v>20.9</v>
      </c>
      <c r="C2169">
        <f>VLOOKUP(Health_Care[[#This Row],[Customer ID]],Medical_Examinations[],4,0)</f>
        <v>5.12</v>
      </c>
      <c r="D2169" s="11">
        <f>VLOOKUP(Health_Care[[#This Row],[Customer ID]],Table6[#All],8,0)</f>
        <v>1832.09</v>
      </c>
    </row>
    <row r="2170" spans="1:4" x14ac:dyDescent="0.35">
      <c r="A2170">
        <f>VLOOKUP(Health_Care[[#This Row],[Customer ID]],Table6[#All],6,0)</f>
        <v>23</v>
      </c>
      <c r="B2170">
        <f>VLOOKUP(Health_Care[[#This Row],[Customer ID]],Medical_Examinations[],2,0)</f>
        <v>34.4</v>
      </c>
      <c r="C2170">
        <f>VLOOKUP(Health_Care[[#This Row],[Customer ID]],Medical_Examinations[],4,0)</f>
        <v>4.04</v>
      </c>
      <c r="D2170" s="11">
        <f>VLOOKUP(Health_Care[[#This Row],[Customer ID]],Table6[#All],8,0)</f>
        <v>1826.84</v>
      </c>
    </row>
    <row r="2171" spans="1:4" x14ac:dyDescent="0.35">
      <c r="A2171">
        <f>VLOOKUP(Health_Care[[#This Row],[Customer ID]],Table6[#All],6,0)</f>
        <v>23</v>
      </c>
      <c r="B2171">
        <f>VLOOKUP(Health_Care[[#This Row],[Customer ID]],Medical_Examinations[],2,0)</f>
        <v>32.56</v>
      </c>
      <c r="C2171">
        <f>VLOOKUP(Health_Care[[#This Row],[Customer ID]],Medical_Examinations[],4,0)</f>
        <v>5.36</v>
      </c>
      <c r="D2171" s="11">
        <f>VLOOKUP(Health_Care[[#This Row],[Customer ID]],Table6[#All],8,0)</f>
        <v>1824.29</v>
      </c>
    </row>
    <row r="2172" spans="1:4" x14ac:dyDescent="0.35">
      <c r="A2172">
        <f>VLOOKUP(Health_Care[[#This Row],[Customer ID]],Table6[#All],6,0)</f>
        <v>18</v>
      </c>
      <c r="B2172">
        <f>VLOOKUP(Health_Care[[#This Row],[Customer ID]],Medical_Examinations[],2,0)</f>
        <v>27.98</v>
      </c>
      <c r="C2172">
        <f>VLOOKUP(Health_Care[[#This Row],[Customer ID]],Medical_Examinations[],4,0)</f>
        <v>4.38</v>
      </c>
      <c r="D2172" s="11">
        <f>VLOOKUP(Health_Care[[#This Row],[Customer ID]],Table6[#All],8,0)</f>
        <v>1822.54</v>
      </c>
    </row>
    <row r="2173" spans="1:4" x14ac:dyDescent="0.35">
      <c r="A2173">
        <f>VLOOKUP(Health_Care[[#This Row],[Customer ID]],Table6[#All],6,0)</f>
        <v>23</v>
      </c>
      <c r="B2173">
        <f>VLOOKUP(Health_Care[[#This Row],[Customer ID]],Medical_Examinations[],2,0)</f>
        <v>26.51</v>
      </c>
      <c r="C2173">
        <f>VLOOKUP(Health_Care[[#This Row],[Customer ID]],Medical_Examinations[],4,0)</f>
        <v>4.58</v>
      </c>
      <c r="D2173" s="11">
        <f>VLOOKUP(Health_Care[[#This Row],[Customer ID]],Table6[#All],8,0)</f>
        <v>1815.88</v>
      </c>
    </row>
    <row r="2174" spans="1:4" x14ac:dyDescent="0.35">
      <c r="A2174">
        <f>VLOOKUP(Health_Care[[#This Row],[Customer ID]],Table6[#All],6,0)</f>
        <v>20</v>
      </c>
      <c r="B2174">
        <f>VLOOKUP(Health_Care[[#This Row],[Customer ID]],Medical_Examinations[],2,0)</f>
        <v>29.734999999999999</v>
      </c>
      <c r="C2174">
        <f>VLOOKUP(Health_Care[[#This Row],[Customer ID]],Medical_Examinations[],4,0)</f>
        <v>11.92</v>
      </c>
      <c r="D2174" s="11">
        <f>VLOOKUP(Health_Care[[#This Row],[Customer ID]],Table6[#All],8,0)</f>
        <v>1769.53</v>
      </c>
    </row>
    <row r="2175" spans="1:4" x14ac:dyDescent="0.35">
      <c r="A2175">
        <f>VLOOKUP(Health_Care[[#This Row],[Customer ID]],Table6[#All],6,0)</f>
        <v>19</v>
      </c>
      <c r="B2175">
        <f>VLOOKUP(Health_Care[[#This Row],[Customer ID]],Medical_Examinations[],2,0)</f>
        <v>40.5</v>
      </c>
      <c r="C2175">
        <f>VLOOKUP(Health_Care[[#This Row],[Customer ID]],Medical_Examinations[],4,0)</f>
        <v>5.4</v>
      </c>
      <c r="D2175" s="11">
        <f>VLOOKUP(Health_Care[[#This Row],[Customer ID]],Table6[#All],8,0)</f>
        <v>1759.34</v>
      </c>
    </row>
    <row r="2176" spans="1:4" x14ac:dyDescent="0.35">
      <c r="A2176">
        <f>VLOOKUP(Health_Care[[#This Row],[Customer ID]],Table6[#All],6,0)</f>
        <v>24</v>
      </c>
      <c r="B2176">
        <f>VLOOKUP(Health_Care[[#This Row],[Customer ID]],Medical_Examinations[],2,0)</f>
        <v>25.64</v>
      </c>
      <c r="C2176">
        <f>VLOOKUP(Health_Care[[#This Row],[Customer ID]],Medical_Examinations[],4,0)</f>
        <v>4.76</v>
      </c>
      <c r="D2176" s="11">
        <f>VLOOKUP(Health_Care[[#This Row],[Customer ID]],Table6[#All],8,0)</f>
        <v>1756.6</v>
      </c>
    </row>
    <row r="2177" spans="1:4" x14ac:dyDescent="0.35">
      <c r="A2177">
        <f>VLOOKUP(Health_Care[[#This Row],[Customer ID]],Table6[#All],6,0)</f>
        <v>19</v>
      </c>
      <c r="B2177">
        <f>VLOOKUP(Health_Care[[#This Row],[Customer ID]],Medical_Examinations[],2,0)</f>
        <v>32.9</v>
      </c>
      <c r="C2177">
        <f>VLOOKUP(Health_Care[[#This Row],[Customer ID]],Medical_Examinations[],4,0)</f>
        <v>4.78</v>
      </c>
      <c r="D2177" s="11">
        <f>VLOOKUP(Health_Care[[#This Row],[Customer ID]],Table6[#All],8,0)</f>
        <v>1748.77</v>
      </c>
    </row>
    <row r="2178" spans="1:4" x14ac:dyDescent="0.35">
      <c r="A2178">
        <f>VLOOKUP(Health_Care[[#This Row],[Customer ID]],Table6[#All],6,0)</f>
        <v>19</v>
      </c>
      <c r="B2178">
        <f>VLOOKUP(Health_Care[[#This Row],[Customer ID]],Medical_Examinations[],2,0)</f>
        <v>29.8</v>
      </c>
      <c r="C2178">
        <f>VLOOKUP(Health_Care[[#This Row],[Customer ID]],Medical_Examinations[],4,0)</f>
        <v>4.26</v>
      </c>
      <c r="D2178" s="11">
        <f>VLOOKUP(Health_Care[[#This Row],[Customer ID]],Table6[#All],8,0)</f>
        <v>1744.47</v>
      </c>
    </row>
    <row r="2179" spans="1:4" x14ac:dyDescent="0.35">
      <c r="A2179">
        <f>VLOOKUP(Health_Care[[#This Row],[Customer ID]],Table6[#All],6,0)</f>
        <v>19</v>
      </c>
      <c r="B2179">
        <f>VLOOKUP(Health_Care[[#This Row],[Customer ID]],Medical_Examinations[],2,0)</f>
        <v>28.9</v>
      </c>
      <c r="C2179">
        <f>VLOOKUP(Health_Care[[#This Row],[Customer ID]],Medical_Examinations[],4,0)</f>
        <v>5.85</v>
      </c>
      <c r="D2179" s="11">
        <f>VLOOKUP(Health_Care[[#This Row],[Customer ID]],Table6[#All],8,0)</f>
        <v>1743.21</v>
      </c>
    </row>
    <row r="2180" spans="1:4" x14ac:dyDescent="0.35">
      <c r="A2180">
        <f>VLOOKUP(Health_Care[[#This Row],[Customer ID]],Table6[#All],6,0)</f>
        <v>19</v>
      </c>
      <c r="B2180">
        <f>VLOOKUP(Health_Care[[#This Row],[Customer ID]],Medical_Examinations[],2,0)</f>
        <v>24.7</v>
      </c>
      <c r="C2180">
        <f>VLOOKUP(Health_Care[[#This Row],[Customer ID]],Medical_Examinations[],4,0)</f>
        <v>5.32</v>
      </c>
      <c r="D2180" s="11">
        <f>VLOOKUP(Health_Care[[#This Row],[Customer ID]],Table6[#All],8,0)</f>
        <v>1737.38</v>
      </c>
    </row>
    <row r="2181" spans="1:4" x14ac:dyDescent="0.35">
      <c r="A2181">
        <f>VLOOKUP(Health_Care[[#This Row],[Customer ID]],Table6[#All],6,0)</f>
        <v>19</v>
      </c>
      <c r="B2181">
        <f>VLOOKUP(Health_Care[[#This Row],[Customer ID]],Medical_Examinations[],2,0)</f>
        <v>20.6</v>
      </c>
      <c r="C2181">
        <f>VLOOKUP(Health_Care[[#This Row],[Customer ID]],Medical_Examinations[],4,0)</f>
        <v>5.14</v>
      </c>
      <c r="D2181" s="11">
        <f>VLOOKUP(Health_Care[[#This Row],[Customer ID]],Table6[#All],8,0)</f>
        <v>1731.68</v>
      </c>
    </row>
    <row r="2182" spans="1:4" x14ac:dyDescent="0.35">
      <c r="A2182">
        <f>VLOOKUP(Health_Care[[#This Row],[Customer ID]],Table6[#All],6,0)</f>
        <v>19</v>
      </c>
      <c r="B2182">
        <f>VLOOKUP(Health_Care[[#This Row],[Customer ID]],Medical_Examinations[],2,0)</f>
        <v>18.600000000000001</v>
      </c>
      <c r="C2182">
        <f>VLOOKUP(Health_Care[[#This Row],[Customer ID]],Medical_Examinations[],4,0)</f>
        <v>5</v>
      </c>
      <c r="D2182" s="11">
        <f>VLOOKUP(Health_Care[[#This Row],[Customer ID]],Table6[#All],8,0)</f>
        <v>1728.9</v>
      </c>
    </row>
    <row r="2183" spans="1:4" x14ac:dyDescent="0.35">
      <c r="A2183">
        <f>VLOOKUP(Health_Care[[#This Row],[Customer ID]],Table6[#All],6,0)</f>
        <v>19</v>
      </c>
      <c r="B2183">
        <f>VLOOKUP(Health_Care[[#This Row],[Customer ID]],Medical_Examinations[],2,0)</f>
        <v>17.8</v>
      </c>
      <c r="C2183">
        <f>VLOOKUP(Health_Care[[#This Row],[Customer ID]],Medical_Examinations[],4,0)</f>
        <v>4.55</v>
      </c>
      <c r="D2183" s="11">
        <f>VLOOKUP(Health_Care[[#This Row],[Customer ID]],Table6[#All],8,0)</f>
        <v>1727.79</v>
      </c>
    </row>
    <row r="2184" spans="1:4" x14ac:dyDescent="0.35">
      <c r="A2184">
        <f>VLOOKUP(Health_Care[[#This Row],[Customer ID]],Table6[#All],6,0)</f>
        <v>18</v>
      </c>
      <c r="B2184">
        <f>VLOOKUP(Health_Care[[#This Row],[Customer ID]],Medical_Examinations[],2,0)</f>
        <v>35.200000000000003</v>
      </c>
      <c r="C2184">
        <f>VLOOKUP(Health_Care[[#This Row],[Customer ID]],Medical_Examinations[],4,0)</f>
        <v>5.97</v>
      </c>
      <c r="D2184" s="11">
        <f>VLOOKUP(Health_Care[[#This Row],[Customer ID]],Table6[#All],8,0)</f>
        <v>1727.54</v>
      </c>
    </row>
    <row r="2185" spans="1:4" x14ac:dyDescent="0.35">
      <c r="A2185">
        <f>VLOOKUP(Health_Care[[#This Row],[Customer ID]],Table6[#All],6,0)</f>
        <v>18</v>
      </c>
      <c r="B2185">
        <f>VLOOKUP(Health_Care[[#This Row],[Customer ID]],Medical_Examinations[],2,0)</f>
        <v>33.770000000000003</v>
      </c>
      <c r="C2185">
        <f>VLOOKUP(Health_Care[[#This Row],[Customer ID]],Medical_Examinations[],4,0)</f>
        <v>4.0199999999999996</v>
      </c>
      <c r="D2185" s="11">
        <f>VLOOKUP(Health_Care[[#This Row],[Customer ID]],Table6[#All],8,0)</f>
        <v>1725.55</v>
      </c>
    </row>
    <row r="2186" spans="1:4" x14ac:dyDescent="0.35">
      <c r="A2186">
        <f>VLOOKUP(Health_Care[[#This Row],[Customer ID]],Table6[#All],6,0)</f>
        <v>18</v>
      </c>
      <c r="B2186">
        <f>VLOOKUP(Health_Care[[#This Row],[Customer ID]],Medical_Examinations[],2,0)</f>
        <v>30.03</v>
      </c>
      <c r="C2186">
        <f>VLOOKUP(Health_Care[[#This Row],[Customer ID]],Medical_Examinations[],4,0)</f>
        <v>4.04</v>
      </c>
      <c r="D2186" s="11">
        <f>VLOOKUP(Health_Care[[#This Row],[Customer ID]],Table6[#All],8,0)</f>
        <v>1720.35</v>
      </c>
    </row>
    <row r="2187" spans="1:4" x14ac:dyDescent="0.35">
      <c r="A2187">
        <f>VLOOKUP(Health_Care[[#This Row],[Customer ID]],Table6[#All],6,0)</f>
        <v>18</v>
      </c>
      <c r="B2187">
        <f>VLOOKUP(Health_Care[[#This Row],[Customer ID]],Medical_Examinations[],2,0)</f>
        <v>29.37</v>
      </c>
      <c r="C2187">
        <f>VLOOKUP(Health_Care[[#This Row],[Customer ID]],Medical_Examinations[],4,0)</f>
        <v>5.54</v>
      </c>
      <c r="D2187" s="11">
        <f>VLOOKUP(Health_Care[[#This Row],[Customer ID]],Table6[#All],8,0)</f>
        <v>1719.44</v>
      </c>
    </row>
    <row r="2188" spans="1:4" x14ac:dyDescent="0.35">
      <c r="A2188">
        <f>VLOOKUP(Health_Care[[#This Row],[Customer ID]],Table6[#All],6,0)</f>
        <v>18</v>
      </c>
      <c r="B2188">
        <f>VLOOKUP(Health_Care[[#This Row],[Customer ID]],Medical_Examinations[],2,0)</f>
        <v>28.5</v>
      </c>
      <c r="C2188">
        <f>VLOOKUP(Health_Care[[#This Row],[Customer ID]],Medical_Examinations[],4,0)</f>
        <v>4.03</v>
      </c>
      <c r="D2188" s="11">
        <f>VLOOKUP(Health_Care[[#This Row],[Customer ID]],Table6[#All],8,0)</f>
        <v>1712.23</v>
      </c>
    </row>
    <row r="2189" spans="1:4" x14ac:dyDescent="0.35">
      <c r="A2189">
        <f>VLOOKUP(Health_Care[[#This Row],[Customer ID]],Table6[#All],6,0)</f>
        <v>18</v>
      </c>
      <c r="B2189">
        <f>VLOOKUP(Health_Care[[#This Row],[Customer ID]],Medical_Examinations[],2,0)</f>
        <v>23.32</v>
      </c>
      <c r="C2189">
        <f>VLOOKUP(Health_Care[[#This Row],[Customer ID]],Medical_Examinations[],4,0)</f>
        <v>5.62</v>
      </c>
      <c r="D2189" s="11">
        <f>VLOOKUP(Health_Care[[#This Row],[Customer ID]],Table6[#All],8,0)</f>
        <v>1711.03</v>
      </c>
    </row>
    <row r="2190" spans="1:4" x14ac:dyDescent="0.35">
      <c r="A2190">
        <f>VLOOKUP(Health_Care[[#This Row],[Customer ID]],Table6[#All],6,0)</f>
        <v>18</v>
      </c>
      <c r="B2190">
        <f>VLOOKUP(Health_Care[[#This Row],[Customer ID]],Medical_Examinations[],2,0)</f>
        <v>26.125</v>
      </c>
      <c r="C2190">
        <f>VLOOKUP(Health_Care[[#This Row],[Customer ID]],Medical_Examinations[],4,0)</f>
        <v>5.27</v>
      </c>
      <c r="D2190" s="11">
        <f>VLOOKUP(Health_Care[[#This Row],[Customer ID]],Table6[#All],8,0)</f>
        <v>1708.93</v>
      </c>
    </row>
    <row r="2191" spans="1:4" x14ac:dyDescent="0.35">
      <c r="A2191">
        <f>VLOOKUP(Health_Care[[#This Row],[Customer ID]],Table6[#All],6,0)</f>
        <v>18</v>
      </c>
      <c r="B2191">
        <f>VLOOKUP(Health_Care[[#This Row],[Customer ID]],Medical_Examinations[],2,0)</f>
        <v>25.46</v>
      </c>
      <c r="C2191">
        <f>VLOOKUP(Health_Care[[#This Row],[Customer ID]],Medical_Examinations[],4,0)</f>
        <v>5.18</v>
      </c>
      <c r="D2191" s="11">
        <f>VLOOKUP(Health_Care[[#This Row],[Customer ID]],Table6[#All],8,0)</f>
        <v>1708</v>
      </c>
    </row>
    <row r="2192" spans="1:4" x14ac:dyDescent="0.35">
      <c r="A2192">
        <f>VLOOKUP(Health_Care[[#This Row],[Customer ID]],Table6[#All],6,0)</f>
        <v>18</v>
      </c>
      <c r="B2192">
        <f>VLOOKUP(Health_Care[[#This Row],[Customer ID]],Medical_Examinations[],2,0)</f>
        <v>23.75</v>
      </c>
      <c r="C2192">
        <f>VLOOKUP(Health_Care[[#This Row],[Customer ID]],Medical_Examinations[],4,0)</f>
        <v>5.27</v>
      </c>
      <c r="D2192" s="11">
        <f>VLOOKUP(Health_Care[[#This Row],[Customer ID]],Table6[#All],8,0)</f>
        <v>1705.62</v>
      </c>
    </row>
    <row r="2193" spans="1:4" x14ac:dyDescent="0.35">
      <c r="A2193">
        <f>VLOOKUP(Health_Care[[#This Row],[Customer ID]],Table6[#All],6,0)</f>
        <v>18</v>
      </c>
      <c r="B2193">
        <f>VLOOKUP(Health_Care[[#This Row],[Customer ID]],Medical_Examinations[],2,0)</f>
        <v>23.085000000000001</v>
      </c>
      <c r="C2193">
        <f>VLOOKUP(Health_Care[[#This Row],[Customer ID]],Medical_Examinations[],4,0)</f>
        <v>5.62</v>
      </c>
      <c r="D2193" s="11">
        <f>VLOOKUP(Health_Care[[#This Row],[Customer ID]],Table6[#All],8,0)</f>
        <v>1704.7</v>
      </c>
    </row>
    <row r="2194" spans="1:4" x14ac:dyDescent="0.35">
      <c r="A2194">
        <f>VLOOKUP(Health_Care[[#This Row],[Customer ID]],Table6[#All],6,0)</f>
        <v>18</v>
      </c>
      <c r="B2194">
        <f>VLOOKUP(Health_Care[[#This Row],[Customer ID]],Medical_Examinations[],2,0)</f>
        <v>22.99</v>
      </c>
      <c r="C2194">
        <f>VLOOKUP(Health_Care[[#This Row],[Customer ID]],Medical_Examinations[],4,0)</f>
        <v>5.0599999999999996</v>
      </c>
      <c r="D2194" s="11">
        <f>VLOOKUP(Health_Care[[#This Row],[Customer ID]],Table6[#All],8,0)</f>
        <v>1704.57</v>
      </c>
    </row>
    <row r="2195" spans="1:4" x14ac:dyDescent="0.35">
      <c r="A2195">
        <f>VLOOKUP(Health_Care[[#This Row],[Customer ID]],Table6[#All],6,0)</f>
        <v>18</v>
      </c>
      <c r="B2195">
        <f>VLOOKUP(Health_Care[[#This Row],[Customer ID]],Medical_Examinations[],2,0)</f>
        <v>21.47</v>
      </c>
      <c r="C2195">
        <f>VLOOKUP(Health_Care[[#This Row],[Customer ID]],Medical_Examinations[],4,0)</f>
        <v>4.6900000000000004</v>
      </c>
      <c r="D2195" s="11">
        <f>VLOOKUP(Health_Care[[#This Row],[Customer ID]],Table6[#All],8,0)</f>
        <v>1702.46</v>
      </c>
    </row>
    <row r="2196" spans="1:4" x14ac:dyDescent="0.35">
      <c r="A2196">
        <f>VLOOKUP(Health_Care[[#This Row],[Customer ID]],Table6[#All],6,0)</f>
        <v>18</v>
      </c>
      <c r="B2196">
        <f>VLOOKUP(Health_Care[[#This Row],[Customer ID]],Medical_Examinations[],2,0)</f>
        <v>15.96</v>
      </c>
      <c r="C2196">
        <f>VLOOKUP(Health_Care[[#This Row],[Customer ID]],Medical_Examinations[],4,0)</f>
        <v>5.44</v>
      </c>
      <c r="D2196" s="11">
        <f>VLOOKUP(Health_Care[[#This Row],[Customer ID]],Table6[#All],8,0)</f>
        <v>1694.8</v>
      </c>
    </row>
    <row r="2197" spans="1:4" x14ac:dyDescent="0.35">
      <c r="A2197">
        <f>VLOOKUP(Health_Care[[#This Row],[Customer ID]],Table6[#All],6,0)</f>
        <v>22</v>
      </c>
      <c r="B2197">
        <f>VLOOKUP(Health_Care[[#This Row],[Customer ID]],Medical_Examinations[],2,0)</f>
        <v>39.5</v>
      </c>
      <c r="C2197">
        <f>VLOOKUP(Health_Care[[#This Row],[Customer ID]],Medical_Examinations[],4,0)</f>
        <v>5.05</v>
      </c>
      <c r="D2197" s="11">
        <f>VLOOKUP(Health_Care[[#This Row],[Customer ID]],Table6[#All],8,0)</f>
        <v>1682.6</v>
      </c>
    </row>
    <row r="2198" spans="1:4" x14ac:dyDescent="0.35">
      <c r="A2198">
        <f>VLOOKUP(Health_Care[[#This Row],[Customer ID]],Table6[#All],6,0)</f>
        <v>22</v>
      </c>
      <c r="B2198">
        <f>VLOOKUP(Health_Care[[#This Row],[Customer ID]],Medical_Examinations[],2,0)</f>
        <v>33.770000000000003</v>
      </c>
      <c r="C2198">
        <f>VLOOKUP(Health_Care[[#This Row],[Customer ID]],Medical_Examinations[],4,0)</f>
        <v>6</v>
      </c>
      <c r="D2198" s="11">
        <f>VLOOKUP(Health_Care[[#This Row],[Customer ID]],Table6[#All],8,0)</f>
        <v>1674.63</v>
      </c>
    </row>
    <row r="2199" spans="1:4" x14ac:dyDescent="0.35">
      <c r="A2199">
        <f>VLOOKUP(Health_Care[[#This Row],[Customer ID]],Table6[#All],6,0)</f>
        <v>22</v>
      </c>
      <c r="B2199">
        <f>VLOOKUP(Health_Care[[#This Row],[Customer ID]],Medical_Examinations[],2,0)</f>
        <v>26.84</v>
      </c>
      <c r="C2199">
        <f>VLOOKUP(Health_Care[[#This Row],[Customer ID]],Medical_Examinations[],4,0)</f>
        <v>5.99</v>
      </c>
      <c r="D2199" s="11">
        <f>VLOOKUP(Health_Care[[#This Row],[Customer ID]],Table6[#All],8,0)</f>
        <v>1665</v>
      </c>
    </row>
    <row r="2200" spans="1:4" x14ac:dyDescent="0.35">
      <c r="A2200">
        <f>VLOOKUP(Health_Care[[#This Row],[Customer ID]],Table6[#All],6,0)</f>
        <v>19</v>
      </c>
      <c r="B2200">
        <f>VLOOKUP(Health_Care[[#This Row],[Customer ID]],Medical_Examinations[],2,0)</f>
        <v>35.53</v>
      </c>
      <c r="C2200">
        <f>VLOOKUP(Health_Care[[#This Row],[Customer ID]],Medical_Examinations[],4,0)</f>
        <v>4.3600000000000003</v>
      </c>
      <c r="D2200" s="11">
        <f>VLOOKUP(Health_Care[[#This Row],[Customer ID]],Table6[#All],8,0)</f>
        <v>1646.43</v>
      </c>
    </row>
    <row r="2201" spans="1:4" x14ac:dyDescent="0.35">
      <c r="A2201">
        <f>VLOOKUP(Health_Care[[#This Row],[Customer ID]],Table6[#All],6,0)</f>
        <v>19</v>
      </c>
      <c r="B2201">
        <f>VLOOKUP(Health_Care[[#This Row],[Customer ID]],Medical_Examinations[],2,0)</f>
        <v>30.59</v>
      </c>
      <c r="C2201">
        <f>VLOOKUP(Health_Care[[#This Row],[Customer ID]],Medical_Examinations[],4,0)</f>
        <v>4.41</v>
      </c>
      <c r="D2201" s="11">
        <f>VLOOKUP(Health_Care[[#This Row],[Customer ID]],Table6[#All],8,0)</f>
        <v>1639.56</v>
      </c>
    </row>
    <row r="2202" spans="1:4" x14ac:dyDescent="0.35">
      <c r="A2202">
        <f>VLOOKUP(Health_Care[[#This Row],[Customer ID]],Table6[#All],6,0)</f>
        <v>19</v>
      </c>
      <c r="B2202">
        <f>VLOOKUP(Health_Care[[#This Row],[Customer ID]],Medical_Examinations[],2,0)</f>
        <v>30.59</v>
      </c>
      <c r="C2202">
        <f>VLOOKUP(Health_Care[[#This Row],[Customer ID]],Medical_Examinations[],4,0)</f>
        <v>4.17</v>
      </c>
      <c r="D2202" s="11">
        <f>VLOOKUP(Health_Care[[#This Row],[Customer ID]],Table6[#All],8,0)</f>
        <v>1639.56</v>
      </c>
    </row>
    <row r="2203" spans="1:4" x14ac:dyDescent="0.35">
      <c r="A2203">
        <f>VLOOKUP(Health_Care[[#This Row],[Customer ID]],Table6[#All],6,0)</f>
        <v>19</v>
      </c>
      <c r="B2203">
        <f>VLOOKUP(Health_Care[[#This Row],[Customer ID]],Medical_Examinations[],2,0)</f>
        <v>27.835000000000001</v>
      </c>
      <c r="C2203">
        <f>VLOOKUP(Health_Care[[#This Row],[Customer ID]],Medical_Examinations[],4,0)</f>
        <v>4.4400000000000004</v>
      </c>
      <c r="D2203" s="11">
        <f>VLOOKUP(Health_Care[[#This Row],[Customer ID]],Table6[#All],8,0)</f>
        <v>1635.73</v>
      </c>
    </row>
    <row r="2204" spans="1:4" x14ac:dyDescent="0.35">
      <c r="A2204">
        <f>VLOOKUP(Health_Care[[#This Row],[Customer ID]],Table6[#All],6,0)</f>
        <v>18</v>
      </c>
      <c r="B2204">
        <f>VLOOKUP(Health_Care[[#This Row],[Customer ID]],Medical_Examinations[],2,0)</f>
        <v>40.26</v>
      </c>
      <c r="C2204">
        <f>VLOOKUP(Health_Care[[#This Row],[Customer ID]],Medical_Examinations[],4,0)</f>
        <v>5.52</v>
      </c>
      <c r="D2204" s="11">
        <f>VLOOKUP(Health_Care[[#This Row],[Customer ID]],Table6[#All],8,0)</f>
        <v>1634.57</v>
      </c>
    </row>
    <row r="2205" spans="1:4" x14ac:dyDescent="0.35">
      <c r="A2205">
        <f>VLOOKUP(Health_Care[[#This Row],[Customer ID]],Table6[#All],6,0)</f>
        <v>18</v>
      </c>
      <c r="B2205">
        <f>VLOOKUP(Health_Care[[#This Row],[Customer ID]],Medical_Examinations[],2,0)</f>
        <v>39.82</v>
      </c>
      <c r="C2205">
        <f>VLOOKUP(Health_Care[[#This Row],[Customer ID]],Medical_Examinations[],4,0)</f>
        <v>6.01</v>
      </c>
      <c r="D2205" s="11">
        <f>VLOOKUP(Health_Care[[#This Row],[Customer ID]],Table6[#All],8,0)</f>
        <v>1633.96</v>
      </c>
    </row>
    <row r="2206" spans="1:4" x14ac:dyDescent="0.35">
      <c r="A2206">
        <f>VLOOKUP(Health_Care[[#This Row],[Customer ID]],Table6[#All],6,0)</f>
        <v>18</v>
      </c>
      <c r="B2206">
        <f>VLOOKUP(Health_Care[[#This Row],[Customer ID]],Medical_Examinations[],2,0)</f>
        <v>39.159999999999997</v>
      </c>
      <c r="C2206">
        <f>VLOOKUP(Health_Care[[#This Row],[Customer ID]],Medical_Examinations[],4,0)</f>
        <v>5.81</v>
      </c>
      <c r="D2206" s="11">
        <f>VLOOKUP(Health_Care[[#This Row],[Customer ID]],Table6[#All],8,0)</f>
        <v>1633.04</v>
      </c>
    </row>
    <row r="2207" spans="1:4" x14ac:dyDescent="0.35">
      <c r="A2207">
        <f>VLOOKUP(Health_Care[[#This Row],[Customer ID]],Table6[#All],6,0)</f>
        <v>19</v>
      </c>
      <c r="B2207">
        <f>VLOOKUP(Health_Care[[#This Row],[Customer ID]],Medical_Examinations[],2,0)</f>
        <v>25.555</v>
      </c>
      <c r="C2207">
        <f>VLOOKUP(Health_Care[[#This Row],[Customer ID]],Medical_Examinations[],4,0)</f>
        <v>4.37</v>
      </c>
      <c r="D2207" s="11">
        <f>VLOOKUP(Health_Care[[#This Row],[Customer ID]],Table6[#All],8,0)</f>
        <v>1632.56</v>
      </c>
    </row>
    <row r="2208" spans="1:4" x14ac:dyDescent="0.35">
      <c r="A2208">
        <f>VLOOKUP(Health_Care[[#This Row],[Customer ID]],Table6[#All],6,0)</f>
        <v>19</v>
      </c>
      <c r="B2208">
        <f>VLOOKUP(Health_Care[[#This Row],[Customer ID]],Medical_Examinations[],2,0)</f>
        <v>25.175000000000001</v>
      </c>
      <c r="C2208">
        <f>VLOOKUP(Health_Care[[#This Row],[Customer ID]],Medical_Examinations[],4,0)</f>
        <v>5.74</v>
      </c>
      <c r="D2208" s="11">
        <f>VLOOKUP(Health_Care[[#This Row],[Customer ID]],Table6[#All],8,0)</f>
        <v>1632.04</v>
      </c>
    </row>
    <row r="2209" spans="1:4" x14ac:dyDescent="0.35">
      <c r="A2209">
        <f>VLOOKUP(Health_Care[[#This Row],[Customer ID]],Table6[#All],6,0)</f>
        <v>18</v>
      </c>
      <c r="B2209">
        <f>VLOOKUP(Health_Care[[#This Row],[Customer ID]],Medical_Examinations[],2,0)</f>
        <v>38.28</v>
      </c>
      <c r="C2209">
        <f>VLOOKUP(Health_Care[[#This Row],[Customer ID]],Medical_Examinations[],4,0)</f>
        <v>5.39</v>
      </c>
      <c r="D2209" s="11">
        <f>VLOOKUP(Health_Care[[#This Row],[Customer ID]],Table6[#All],8,0)</f>
        <v>1631.82</v>
      </c>
    </row>
    <row r="2210" spans="1:4" x14ac:dyDescent="0.35">
      <c r="A2210">
        <f>VLOOKUP(Health_Care[[#This Row],[Customer ID]],Table6[#All],6,0)</f>
        <v>18</v>
      </c>
      <c r="B2210">
        <f>VLOOKUP(Health_Care[[#This Row],[Customer ID]],Medical_Examinations[],2,0)</f>
        <v>38.17</v>
      </c>
      <c r="C2210">
        <f>VLOOKUP(Health_Care[[#This Row],[Customer ID]],Medical_Examinations[],4,0)</f>
        <v>4.07</v>
      </c>
      <c r="D2210" s="11">
        <f>VLOOKUP(Health_Care[[#This Row],[Customer ID]],Table6[#All],8,0)</f>
        <v>1631.67</v>
      </c>
    </row>
    <row r="2211" spans="1:4" x14ac:dyDescent="0.35">
      <c r="A2211">
        <f>VLOOKUP(Health_Care[[#This Row],[Customer ID]],Table6[#All],6,0)</f>
        <v>18</v>
      </c>
      <c r="B2211">
        <f>VLOOKUP(Health_Care[[#This Row],[Customer ID]],Medical_Examinations[],2,0)</f>
        <v>36.85</v>
      </c>
      <c r="C2211">
        <f>VLOOKUP(Health_Care[[#This Row],[Customer ID]],Medical_Examinations[],4,0)</f>
        <v>5.49</v>
      </c>
      <c r="D2211" s="11">
        <f>VLOOKUP(Health_Care[[#This Row],[Customer ID]],Table6[#All],8,0)</f>
        <v>1629.83</v>
      </c>
    </row>
    <row r="2212" spans="1:4" x14ac:dyDescent="0.35">
      <c r="A2212">
        <f>VLOOKUP(Health_Care[[#This Row],[Customer ID]],Table6[#All],6,0)</f>
        <v>19</v>
      </c>
      <c r="B2212">
        <f>VLOOKUP(Health_Care[[#This Row],[Customer ID]],Medical_Examinations[],2,0)</f>
        <v>22.61</v>
      </c>
      <c r="C2212">
        <f>VLOOKUP(Health_Care[[#This Row],[Customer ID]],Medical_Examinations[],4,0)</f>
        <v>5.68</v>
      </c>
      <c r="D2212" s="11">
        <f>VLOOKUP(Health_Care[[#This Row],[Customer ID]],Table6[#All],8,0)</f>
        <v>1628.47</v>
      </c>
    </row>
    <row r="2213" spans="1:4" x14ac:dyDescent="0.35">
      <c r="A2213">
        <f>VLOOKUP(Health_Care[[#This Row],[Customer ID]],Table6[#All],6,0)</f>
        <v>19</v>
      </c>
      <c r="B2213">
        <f>VLOOKUP(Health_Care[[#This Row],[Customer ID]],Medical_Examinations[],2,0)</f>
        <v>21.754999999999999</v>
      </c>
      <c r="C2213">
        <f>VLOOKUP(Health_Care[[#This Row],[Customer ID]],Medical_Examinations[],4,0)</f>
        <v>6.09</v>
      </c>
      <c r="D2213" s="11">
        <f>VLOOKUP(Health_Care[[#This Row],[Customer ID]],Table6[#All],8,0)</f>
        <v>1627.28</v>
      </c>
    </row>
    <row r="2214" spans="1:4" x14ac:dyDescent="0.35">
      <c r="A2214">
        <f>VLOOKUP(Health_Care[[#This Row],[Customer ID]],Table6[#All],6,0)</f>
        <v>19</v>
      </c>
      <c r="B2214">
        <f>VLOOKUP(Health_Care[[#This Row],[Customer ID]],Medical_Examinations[],2,0)</f>
        <v>20.425000000000001</v>
      </c>
      <c r="C2214">
        <f>VLOOKUP(Health_Care[[#This Row],[Customer ID]],Medical_Examinations[],4,0)</f>
        <v>5.53</v>
      </c>
      <c r="D2214" s="11">
        <f>VLOOKUP(Health_Care[[#This Row],[Customer ID]],Table6[#All],8,0)</f>
        <v>1625.43</v>
      </c>
    </row>
    <row r="2215" spans="1:4" x14ac:dyDescent="0.35">
      <c r="A2215">
        <f>VLOOKUP(Health_Care[[#This Row],[Customer ID]],Table6[#All],6,0)</f>
        <v>18</v>
      </c>
      <c r="B2215">
        <f>VLOOKUP(Health_Care[[#This Row],[Customer ID]],Medical_Examinations[],2,0)</f>
        <v>31.35</v>
      </c>
      <c r="C2215">
        <f>VLOOKUP(Health_Care[[#This Row],[Customer ID]],Medical_Examinations[],4,0)</f>
        <v>4.28</v>
      </c>
      <c r="D2215" s="11">
        <f>VLOOKUP(Health_Care[[#This Row],[Customer ID]],Table6[#All],8,0)</f>
        <v>1622.19</v>
      </c>
    </row>
    <row r="2216" spans="1:4" x14ac:dyDescent="0.35">
      <c r="A2216">
        <f>VLOOKUP(Health_Care[[#This Row],[Customer ID]],Table6[#All],6,0)</f>
        <v>18</v>
      </c>
      <c r="B2216">
        <f>VLOOKUP(Health_Care[[#This Row],[Customer ID]],Medical_Examinations[],2,0)</f>
        <v>31.13</v>
      </c>
      <c r="C2216">
        <f>VLOOKUP(Health_Care[[#This Row],[Customer ID]],Medical_Examinations[],4,0)</f>
        <v>6.01</v>
      </c>
      <c r="D2216" s="11">
        <f>VLOOKUP(Health_Care[[#This Row],[Customer ID]],Table6[#All],8,0)</f>
        <v>1621.88</v>
      </c>
    </row>
    <row r="2217" spans="1:4" x14ac:dyDescent="0.35">
      <c r="A2217">
        <f>VLOOKUP(Health_Care[[#This Row],[Customer ID]],Table6[#All],6,0)</f>
        <v>19</v>
      </c>
      <c r="B2217">
        <f>VLOOKUP(Health_Care[[#This Row],[Customer ID]],Medical_Examinations[],2,0)</f>
        <v>17.48</v>
      </c>
      <c r="C2217">
        <f>VLOOKUP(Health_Care[[#This Row],[Customer ID]],Medical_Examinations[],4,0)</f>
        <v>4.59</v>
      </c>
      <c r="D2217" s="11">
        <f>VLOOKUP(Health_Care[[#This Row],[Customer ID]],Table6[#All],8,0)</f>
        <v>1621.34</v>
      </c>
    </row>
    <row r="2218" spans="1:4" x14ac:dyDescent="0.35">
      <c r="A2218">
        <f>VLOOKUP(Health_Care[[#This Row],[Customer ID]],Table6[#All],6,0)</f>
        <v>27</v>
      </c>
      <c r="B2218">
        <f>VLOOKUP(Health_Care[[#This Row],[Customer ID]],Medical_Examinations[],2,0)</f>
        <v>22.57</v>
      </c>
      <c r="C2218">
        <f>VLOOKUP(Health_Care[[#This Row],[Customer ID]],Medical_Examinations[],4,0)</f>
        <v>5.8</v>
      </c>
      <c r="D2218" s="11">
        <f>VLOOKUP(Health_Care[[#This Row],[Customer ID]],Table6[#All],8,0)</f>
        <v>1617.16</v>
      </c>
    </row>
    <row r="2219" spans="1:4" x14ac:dyDescent="0.35">
      <c r="A2219">
        <f>VLOOKUP(Health_Care[[#This Row],[Customer ID]],Table6[#All],6,0)</f>
        <v>18</v>
      </c>
      <c r="B2219">
        <f>VLOOKUP(Health_Care[[#This Row],[Customer ID]],Medical_Examinations[],2,0)</f>
        <v>26.73</v>
      </c>
      <c r="C2219">
        <f>VLOOKUP(Health_Care[[#This Row],[Customer ID]],Medical_Examinations[],4,0)</f>
        <v>5.08</v>
      </c>
      <c r="D2219" s="11">
        <f>VLOOKUP(Health_Care[[#This Row],[Customer ID]],Table6[#All],8,0)</f>
        <v>1615.77</v>
      </c>
    </row>
    <row r="2220" spans="1:4" x14ac:dyDescent="0.35">
      <c r="A2220">
        <f>VLOOKUP(Health_Care[[#This Row],[Customer ID]],Table6[#All],6,0)</f>
        <v>18</v>
      </c>
      <c r="B2220">
        <f>VLOOKUP(Health_Care[[#This Row],[Customer ID]],Medical_Examinations[],2,0)</f>
        <v>20.79</v>
      </c>
      <c r="C2220">
        <f>VLOOKUP(Health_Care[[#This Row],[Customer ID]],Medical_Examinations[],4,0)</f>
        <v>5.84</v>
      </c>
      <c r="D2220" s="11">
        <f>VLOOKUP(Health_Care[[#This Row],[Customer ID]],Table6[#All],8,0)</f>
        <v>1607.51</v>
      </c>
    </row>
    <row r="2221" spans="1:4" x14ac:dyDescent="0.35">
      <c r="A2221">
        <f>VLOOKUP(Health_Care[[#This Row],[Customer ID]],Table6[#All],6,0)</f>
        <v>30</v>
      </c>
      <c r="B2221">
        <f>VLOOKUP(Health_Care[[#This Row],[Customer ID]],Medical_Examinations[],2,0)</f>
        <v>20.149999999999999</v>
      </c>
      <c r="C2221">
        <f>VLOOKUP(Health_Care[[#This Row],[Customer ID]],Medical_Examinations[],4,0)</f>
        <v>4.1500000000000004</v>
      </c>
      <c r="D2221" s="11">
        <f>VLOOKUP(Health_Care[[#This Row],[Customer ID]],Table6[#All],8,0)</f>
        <v>1566.88</v>
      </c>
    </row>
    <row r="2222" spans="1:4" x14ac:dyDescent="0.35">
      <c r="A2222">
        <f>VLOOKUP(Health_Care[[#This Row],[Customer ID]],Table6[#All],6,0)</f>
        <v>21</v>
      </c>
      <c r="B2222">
        <f>VLOOKUP(Health_Care[[#This Row],[Customer ID]],Medical_Examinations[],2,0)</f>
        <v>36.85</v>
      </c>
      <c r="C2222">
        <f>VLOOKUP(Health_Care[[#This Row],[Customer ID]],Medical_Examinations[],4,0)</f>
        <v>4.3600000000000003</v>
      </c>
      <c r="D2222" s="11">
        <f>VLOOKUP(Health_Care[[#This Row],[Customer ID]],Table6[#All],8,0)</f>
        <v>1534.3</v>
      </c>
    </row>
    <row r="2223" spans="1:4" x14ac:dyDescent="0.35">
      <c r="A2223">
        <f>VLOOKUP(Health_Care[[#This Row],[Customer ID]],Table6[#All],6,0)</f>
        <v>22</v>
      </c>
      <c r="B2223">
        <f>VLOOKUP(Health_Care[[#This Row],[Customer ID]],Medical_Examinations[],2,0)</f>
        <v>35.53</v>
      </c>
      <c r="C2223">
        <f>VLOOKUP(Health_Care[[#This Row],[Customer ID]],Medical_Examinations[],4,0)</f>
        <v>4.55</v>
      </c>
      <c r="D2223" s="11">
        <f>VLOOKUP(Health_Care[[#This Row],[Customer ID]],Table6[#All],8,0)</f>
        <v>1532.47</v>
      </c>
    </row>
    <row r="2224" spans="1:4" x14ac:dyDescent="0.35">
      <c r="A2224">
        <f>VLOOKUP(Health_Care[[#This Row],[Customer ID]],Table6[#All],6,0)</f>
        <v>21</v>
      </c>
      <c r="B2224">
        <f>VLOOKUP(Health_Care[[#This Row],[Customer ID]],Medical_Examinations[],2,0)</f>
        <v>31.1</v>
      </c>
      <c r="C2224">
        <f>VLOOKUP(Health_Care[[#This Row],[Customer ID]],Medical_Examinations[],4,0)</f>
        <v>4.37</v>
      </c>
      <c r="D2224" s="11">
        <f>VLOOKUP(Health_Care[[#This Row],[Customer ID]],Table6[#All],8,0)</f>
        <v>1526.31</v>
      </c>
    </row>
    <row r="2225" spans="1:4" x14ac:dyDescent="0.35">
      <c r="A2225">
        <f>VLOOKUP(Health_Care[[#This Row],[Customer ID]],Table6[#All],6,0)</f>
        <v>21</v>
      </c>
      <c r="B2225">
        <f>VLOOKUP(Health_Care[[#This Row],[Customer ID]],Medical_Examinations[],2,0)</f>
        <v>23.21</v>
      </c>
      <c r="C2225">
        <f>VLOOKUP(Health_Care[[#This Row],[Customer ID]],Medical_Examinations[],4,0)</f>
        <v>5.24</v>
      </c>
      <c r="D2225" s="11">
        <f>VLOOKUP(Health_Care[[#This Row],[Customer ID]],Table6[#All],8,0)</f>
        <v>1515.34</v>
      </c>
    </row>
    <row r="2226" spans="1:4" x14ac:dyDescent="0.35">
      <c r="A2226">
        <f>VLOOKUP(Health_Care[[#This Row],[Customer ID]],Table6[#All],6,0)</f>
        <v>24</v>
      </c>
      <c r="B2226">
        <f>VLOOKUP(Health_Care[[#This Row],[Customer ID]],Medical_Examinations[],2,0)</f>
        <v>18.36</v>
      </c>
      <c r="C2226">
        <f>VLOOKUP(Health_Care[[#This Row],[Customer ID]],Medical_Examinations[],4,0)</f>
        <v>5.96</v>
      </c>
      <c r="D2226" s="11">
        <f>VLOOKUP(Health_Care[[#This Row],[Customer ID]],Table6[#All],8,0)</f>
        <v>1497</v>
      </c>
    </row>
    <row r="2227" spans="1:4" x14ac:dyDescent="0.35">
      <c r="A2227">
        <f>VLOOKUP(Health_Care[[#This Row],[Customer ID]],Table6[#All],6,0)</f>
        <v>27</v>
      </c>
      <c r="B2227">
        <f>VLOOKUP(Health_Care[[#This Row],[Customer ID]],Medical_Examinations[],2,0)</f>
        <v>15.92</v>
      </c>
      <c r="C2227">
        <f>VLOOKUP(Health_Care[[#This Row],[Customer ID]],Medical_Examinations[],4,0)</f>
        <v>4.76</v>
      </c>
      <c r="D2227" s="11">
        <f>VLOOKUP(Health_Care[[#This Row],[Customer ID]],Table6[#All],8,0)</f>
        <v>1493</v>
      </c>
    </row>
    <row r="2228" spans="1:4" x14ac:dyDescent="0.35">
      <c r="A2228">
        <f>VLOOKUP(Health_Care[[#This Row],[Customer ID]],Table6[#All],6,0)</f>
        <v>25</v>
      </c>
      <c r="B2228">
        <f>VLOOKUP(Health_Care[[#This Row],[Customer ID]],Medical_Examinations[],2,0)</f>
        <v>15.17</v>
      </c>
      <c r="C2228">
        <f>VLOOKUP(Health_Care[[#This Row],[Customer ID]],Medical_Examinations[],4,0)</f>
        <v>4.3</v>
      </c>
      <c r="D2228" s="11">
        <f>VLOOKUP(Health_Care[[#This Row],[Customer ID]],Table6[#All],8,0)</f>
        <v>1481</v>
      </c>
    </row>
    <row r="2229" spans="1:4" x14ac:dyDescent="0.35">
      <c r="A2229">
        <f>VLOOKUP(Health_Care[[#This Row],[Customer ID]],Table6[#All],6,0)</f>
        <v>24</v>
      </c>
      <c r="B2229">
        <f>VLOOKUP(Health_Care[[#This Row],[Customer ID]],Medical_Examinations[],2,0)</f>
        <v>16.63</v>
      </c>
      <c r="C2229">
        <f>VLOOKUP(Health_Care[[#This Row],[Customer ID]],Medical_Examinations[],4,0)</f>
        <v>4.5</v>
      </c>
      <c r="D2229" s="11">
        <f>VLOOKUP(Health_Care[[#This Row],[Customer ID]],Table6[#All],8,0)</f>
        <v>1477</v>
      </c>
    </row>
    <row r="2230" spans="1:4" x14ac:dyDescent="0.35">
      <c r="A2230">
        <f>VLOOKUP(Health_Care[[#This Row],[Customer ID]],Table6[#All],6,0)</f>
        <v>19</v>
      </c>
      <c r="B2230">
        <f>VLOOKUP(Health_Care[[#This Row],[Customer ID]],Medical_Examinations[],2,0)</f>
        <v>19.39</v>
      </c>
      <c r="C2230">
        <f>VLOOKUP(Health_Care[[#This Row],[Customer ID]],Medical_Examinations[],4,0)</f>
        <v>5.59</v>
      </c>
      <c r="D2230" s="11">
        <f>VLOOKUP(Health_Care[[#This Row],[Customer ID]],Table6[#All],8,0)</f>
        <v>1467</v>
      </c>
    </row>
    <row r="2231" spans="1:4" x14ac:dyDescent="0.35">
      <c r="A2231">
        <f>VLOOKUP(Health_Care[[#This Row],[Customer ID]],Table6[#All],6,0)</f>
        <v>25</v>
      </c>
      <c r="B2231">
        <f>VLOOKUP(Health_Care[[#This Row],[Customer ID]],Medical_Examinations[],2,0)</f>
        <v>17.34</v>
      </c>
      <c r="C2231">
        <f>VLOOKUP(Health_Care[[#This Row],[Customer ID]],Medical_Examinations[],4,0)</f>
        <v>6.29</v>
      </c>
      <c r="D2231" s="11">
        <f>VLOOKUP(Health_Care[[#This Row],[Customer ID]],Table6[#All],8,0)</f>
        <v>1445</v>
      </c>
    </row>
    <row r="2232" spans="1:4" x14ac:dyDescent="0.35">
      <c r="A2232">
        <f>VLOOKUP(Health_Care[[#This Row],[Customer ID]],Table6[#All],6,0)</f>
        <v>22</v>
      </c>
      <c r="B2232">
        <f>VLOOKUP(Health_Care[[#This Row],[Customer ID]],Medical_Examinations[],2,0)</f>
        <v>17.940000000000001</v>
      </c>
      <c r="C2232">
        <f>VLOOKUP(Health_Care[[#This Row],[Customer ID]],Medical_Examinations[],4,0)</f>
        <v>4.1900000000000004</v>
      </c>
      <c r="D2232" s="11">
        <f>VLOOKUP(Health_Care[[#This Row],[Customer ID]],Table6[#All],8,0)</f>
        <v>1438</v>
      </c>
    </row>
    <row r="2233" spans="1:4" x14ac:dyDescent="0.35">
      <c r="A2233">
        <f>VLOOKUP(Health_Care[[#This Row],[Customer ID]],Table6[#All],6,0)</f>
        <v>25</v>
      </c>
      <c r="B2233">
        <f>VLOOKUP(Health_Care[[#This Row],[Customer ID]],Medical_Examinations[],2,0)</f>
        <v>16.670000000000002</v>
      </c>
      <c r="C2233">
        <f>VLOOKUP(Health_Care[[#This Row],[Customer ID]],Medical_Examinations[],4,0)</f>
        <v>4.7</v>
      </c>
      <c r="D2233" s="11">
        <f>VLOOKUP(Health_Care[[#This Row],[Customer ID]],Table6[#All],8,0)</f>
        <v>1422</v>
      </c>
    </row>
    <row r="2234" spans="1:4" x14ac:dyDescent="0.35">
      <c r="A2234">
        <f>VLOOKUP(Health_Care[[#This Row],[Customer ID]],Table6[#All],6,0)</f>
        <v>21</v>
      </c>
      <c r="B2234">
        <f>VLOOKUP(Health_Care[[#This Row],[Customer ID]],Medical_Examinations[],2,0)</f>
        <v>20.58</v>
      </c>
      <c r="C2234">
        <f>VLOOKUP(Health_Care[[#This Row],[Customer ID]],Medical_Examinations[],4,0)</f>
        <v>5.64</v>
      </c>
      <c r="D2234" s="11">
        <f>VLOOKUP(Health_Care[[#This Row],[Customer ID]],Table6[#All],8,0)</f>
        <v>1421</v>
      </c>
    </row>
    <row r="2235" spans="1:4" x14ac:dyDescent="0.35">
      <c r="A2235">
        <f>VLOOKUP(Health_Care[[#This Row],[Customer ID]],Table6[#All],6,0)</f>
        <v>26</v>
      </c>
      <c r="B2235">
        <f>VLOOKUP(Health_Care[[#This Row],[Customer ID]],Medical_Examinations[],2,0)</f>
        <v>16.5</v>
      </c>
      <c r="C2235">
        <f>VLOOKUP(Health_Care[[#This Row],[Customer ID]],Medical_Examinations[],4,0)</f>
        <v>4.1100000000000003</v>
      </c>
      <c r="D2235" s="11">
        <f>VLOOKUP(Health_Care[[#This Row],[Customer ID]],Table6[#All],8,0)</f>
        <v>1417</v>
      </c>
    </row>
    <row r="2236" spans="1:4" x14ac:dyDescent="0.35">
      <c r="A2236">
        <f>VLOOKUP(Health_Care[[#This Row],[Customer ID]],Table6[#All],6,0)</f>
        <v>25</v>
      </c>
      <c r="B2236">
        <f>VLOOKUP(Health_Care[[#This Row],[Customer ID]],Medical_Examinations[],2,0)</f>
        <v>15.41</v>
      </c>
      <c r="C2236">
        <f>VLOOKUP(Health_Care[[#This Row],[Customer ID]],Medical_Examinations[],4,0)</f>
        <v>5.43</v>
      </c>
      <c r="D2236" s="11">
        <f>VLOOKUP(Health_Care[[#This Row],[Customer ID]],Table6[#All],8,0)</f>
        <v>1402</v>
      </c>
    </row>
    <row r="2237" spans="1:4" x14ac:dyDescent="0.35">
      <c r="A2237">
        <f>VLOOKUP(Health_Care[[#This Row],[Customer ID]],Table6[#All],6,0)</f>
        <v>24</v>
      </c>
      <c r="B2237">
        <f>VLOOKUP(Health_Care[[#This Row],[Customer ID]],Medical_Examinations[],2,0)</f>
        <v>24.59</v>
      </c>
      <c r="C2237">
        <f>VLOOKUP(Health_Care[[#This Row],[Customer ID]],Medical_Examinations[],4,0)</f>
        <v>4.38</v>
      </c>
      <c r="D2237" s="11">
        <f>VLOOKUP(Health_Care[[#This Row],[Customer ID]],Table6[#All],8,0)</f>
        <v>1400.44</v>
      </c>
    </row>
    <row r="2238" spans="1:4" x14ac:dyDescent="0.35">
      <c r="A2238">
        <f>VLOOKUP(Health_Care[[#This Row],[Customer ID]],Table6[#All],6,0)</f>
        <v>20</v>
      </c>
      <c r="B2238">
        <f>VLOOKUP(Health_Care[[#This Row],[Customer ID]],Medical_Examinations[],2,0)</f>
        <v>33.33</v>
      </c>
      <c r="C2238">
        <f>VLOOKUP(Health_Care[[#This Row],[Customer ID]],Medical_Examinations[],4,0)</f>
        <v>9.7899999999999991</v>
      </c>
      <c r="D2238" s="11">
        <f>VLOOKUP(Health_Care[[#This Row],[Customer ID]],Table6[#All],8,0)</f>
        <v>1391.53</v>
      </c>
    </row>
    <row r="2239" spans="1:4" x14ac:dyDescent="0.35">
      <c r="A2239">
        <f>VLOOKUP(Health_Care[[#This Row],[Customer ID]],Table6[#All],6,0)</f>
        <v>20</v>
      </c>
      <c r="B2239">
        <f>VLOOKUP(Health_Care[[#This Row],[Customer ID]],Medical_Examinations[],2,0)</f>
        <v>18.5</v>
      </c>
      <c r="C2239">
        <f>VLOOKUP(Health_Care[[#This Row],[Customer ID]],Medical_Examinations[],4,0)</f>
        <v>11.84</v>
      </c>
      <c r="D2239" s="11">
        <f>VLOOKUP(Health_Care[[#This Row],[Customer ID]],Table6[#All],8,0)</f>
        <v>1390</v>
      </c>
    </row>
    <row r="2240" spans="1:4" x14ac:dyDescent="0.35">
      <c r="A2240">
        <f>VLOOKUP(Health_Care[[#This Row],[Customer ID]],Table6[#All],6,0)</f>
        <v>23</v>
      </c>
      <c r="B2240">
        <f>VLOOKUP(Health_Care[[#This Row],[Customer ID]],Medical_Examinations[],2,0)</f>
        <v>18.579999999999998</v>
      </c>
      <c r="C2240">
        <f>VLOOKUP(Health_Care[[#This Row],[Customer ID]],Medical_Examinations[],4,0)</f>
        <v>6.22</v>
      </c>
      <c r="D2240" s="11">
        <f>VLOOKUP(Health_Care[[#This Row],[Customer ID]],Table6[#All],8,0)</f>
        <v>1389</v>
      </c>
    </row>
    <row r="2241" spans="1:4" x14ac:dyDescent="0.35">
      <c r="A2241">
        <f>VLOOKUP(Health_Care[[#This Row],[Customer ID]],Table6[#All],6,0)</f>
        <v>20</v>
      </c>
      <c r="B2241">
        <f>VLOOKUP(Health_Care[[#This Row],[Customer ID]],Medical_Examinations[],2,0)</f>
        <v>16.64</v>
      </c>
      <c r="C2241">
        <f>VLOOKUP(Health_Care[[#This Row],[Customer ID]],Medical_Examinations[],4,0)</f>
        <v>10.01</v>
      </c>
      <c r="D2241" s="11">
        <f>VLOOKUP(Health_Care[[#This Row],[Customer ID]],Table6[#All],8,0)</f>
        <v>1382</v>
      </c>
    </row>
    <row r="2242" spans="1:4" x14ac:dyDescent="0.35">
      <c r="A2242">
        <f>VLOOKUP(Health_Care[[#This Row],[Customer ID]],Table6[#All],6,0)</f>
        <v>24</v>
      </c>
      <c r="B2242">
        <f>VLOOKUP(Health_Care[[#This Row],[Customer ID]],Medical_Examinations[],2,0)</f>
        <v>19.329999999999998</v>
      </c>
      <c r="C2242">
        <f>VLOOKUP(Health_Care[[#This Row],[Customer ID]],Medical_Examinations[],4,0)</f>
        <v>4.32</v>
      </c>
      <c r="D2242" s="11">
        <f>VLOOKUP(Health_Care[[#This Row],[Customer ID]],Table6[#All],8,0)</f>
        <v>1359</v>
      </c>
    </row>
    <row r="2243" spans="1:4" x14ac:dyDescent="0.35">
      <c r="A2243">
        <f>VLOOKUP(Health_Care[[#This Row],[Customer ID]],Table6[#All],6,0)</f>
        <v>25</v>
      </c>
      <c r="B2243">
        <f>VLOOKUP(Health_Care[[#This Row],[Customer ID]],Medical_Examinations[],2,0)</f>
        <v>21.26</v>
      </c>
      <c r="C2243">
        <f>VLOOKUP(Health_Care[[#This Row],[Customer ID]],Medical_Examinations[],4,0)</f>
        <v>5.65</v>
      </c>
      <c r="D2243" s="11">
        <f>VLOOKUP(Health_Care[[#This Row],[Customer ID]],Table6[#All],8,0)</f>
        <v>1341.16</v>
      </c>
    </row>
    <row r="2244" spans="1:4" x14ac:dyDescent="0.35">
      <c r="A2244">
        <f>VLOOKUP(Health_Care[[#This Row],[Customer ID]],Table6[#All],6,0)</f>
        <v>27</v>
      </c>
      <c r="B2244">
        <f>VLOOKUP(Health_Care[[#This Row],[Customer ID]],Medical_Examinations[],2,0)</f>
        <v>15.6</v>
      </c>
      <c r="C2244">
        <f>VLOOKUP(Health_Care[[#This Row],[Customer ID]],Medical_Examinations[],4,0)</f>
        <v>4.12</v>
      </c>
      <c r="D2244" s="11">
        <f>VLOOKUP(Health_Care[[#This Row],[Customer ID]],Table6[#All],8,0)</f>
        <v>1338</v>
      </c>
    </row>
    <row r="2245" spans="1:4" x14ac:dyDescent="0.35">
      <c r="A2245">
        <f>VLOOKUP(Health_Care[[#This Row],[Customer ID]],Table6[#All],6,0)</f>
        <v>24</v>
      </c>
      <c r="B2245">
        <f>VLOOKUP(Health_Care[[#This Row],[Customer ID]],Medical_Examinations[],2,0)</f>
        <v>24.39</v>
      </c>
      <c r="C2245">
        <f>VLOOKUP(Health_Care[[#This Row],[Customer ID]],Medical_Examinations[],4,0)</f>
        <v>6.24</v>
      </c>
      <c r="D2245" s="11">
        <f>VLOOKUP(Health_Care[[#This Row],[Customer ID]],Table6[#All],8,0)</f>
        <v>1332.61</v>
      </c>
    </row>
    <row r="2246" spans="1:4" x14ac:dyDescent="0.35">
      <c r="A2246">
        <f>VLOOKUP(Health_Care[[#This Row],[Customer ID]],Table6[#All],6,0)</f>
        <v>23</v>
      </c>
      <c r="B2246">
        <f>VLOOKUP(Health_Care[[#This Row],[Customer ID]],Medical_Examinations[],2,0)</f>
        <v>24.75</v>
      </c>
      <c r="C2246">
        <f>VLOOKUP(Health_Care[[#This Row],[Customer ID]],Medical_Examinations[],4,0)</f>
        <v>4.83</v>
      </c>
      <c r="D2246" s="11">
        <f>VLOOKUP(Health_Care[[#This Row],[Customer ID]],Table6[#All],8,0)</f>
        <v>1329.17</v>
      </c>
    </row>
    <row r="2247" spans="1:4" x14ac:dyDescent="0.35">
      <c r="A2247">
        <f>VLOOKUP(Health_Care[[#This Row],[Customer ID]],Table6[#All],6,0)</f>
        <v>20</v>
      </c>
      <c r="B2247">
        <f>VLOOKUP(Health_Care[[#This Row],[Customer ID]],Medical_Examinations[],2,0)</f>
        <v>20.88</v>
      </c>
      <c r="C2247">
        <f>VLOOKUP(Health_Care[[#This Row],[Customer ID]],Medical_Examinations[],4,0)</f>
        <v>7.4</v>
      </c>
      <c r="D2247" s="11">
        <f>VLOOKUP(Health_Care[[#This Row],[Customer ID]],Table6[#All],8,0)</f>
        <v>1315</v>
      </c>
    </row>
    <row r="2248" spans="1:4" x14ac:dyDescent="0.35">
      <c r="A2248">
        <f>VLOOKUP(Health_Care[[#This Row],[Customer ID]],Table6[#All],6,0)</f>
        <v>23</v>
      </c>
      <c r="B2248">
        <f>VLOOKUP(Health_Care[[#This Row],[Customer ID]],Medical_Examinations[],2,0)</f>
        <v>20.43</v>
      </c>
      <c r="C2248">
        <f>VLOOKUP(Health_Care[[#This Row],[Customer ID]],Medical_Examinations[],4,0)</f>
        <v>4.54</v>
      </c>
      <c r="D2248" s="11">
        <f>VLOOKUP(Health_Care[[#This Row],[Customer ID]],Table6[#All],8,0)</f>
        <v>1304</v>
      </c>
    </row>
    <row r="2249" spans="1:4" x14ac:dyDescent="0.35">
      <c r="A2249">
        <f>VLOOKUP(Health_Care[[#This Row],[Customer ID]],Table6[#All],6,0)</f>
        <v>20</v>
      </c>
      <c r="B2249">
        <f>VLOOKUP(Health_Care[[#This Row],[Customer ID]],Medical_Examinations[],2,0)</f>
        <v>15.18</v>
      </c>
      <c r="C2249">
        <f>VLOOKUP(Health_Care[[#This Row],[Customer ID]],Medical_Examinations[],4,0)</f>
        <v>11.11</v>
      </c>
      <c r="D2249" s="11">
        <f>VLOOKUP(Health_Care[[#This Row],[Customer ID]],Table6[#All],8,0)</f>
        <v>1304</v>
      </c>
    </row>
    <row r="2250" spans="1:4" x14ac:dyDescent="0.35">
      <c r="A2250">
        <f>VLOOKUP(Health_Care[[#This Row],[Customer ID]],Table6[#All],6,0)</f>
        <v>21</v>
      </c>
      <c r="B2250">
        <f>VLOOKUP(Health_Care[[#This Row],[Customer ID]],Medical_Examinations[],2,0)</f>
        <v>15.12</v>
      </c>
      <c r="C2250">
        <f>VLOOKUP(Health_Care[[#This Row],[Customer ID]],Medical_Examinations[],4,0)</f>
        <v>4.03</v>
      </c>
      <c r="D2250" s="11">
        <f>VLOOKUP(Health_Care[[#This Row],[Customer ID]],Table6[#All],8,0)</f>
        <v>1293</v>
      </c>
    </row>
    <row r="2251" spans="1:4" x14ac:dyDescent="0.35">
      <c r="A2251">
        <f>VLOOKUP(Health_Care[[#This Row],[Customer ID]],Table6[#All],6,0)</f>
        <v>25</v>
      </c>
      <c r="B2251">
        <f>VLOOKUP(Health_Care[[#This Row],[Customer ID]],Medical_Examinations[],2,0)</f>
        <v>23.88</v>
      </c>
      <c r="C2251">
        <f>VLOOKUP(Health_Care[[#This Row],[Customer ID]],Medical_Examinations[],4,0)</f>
        <v>4.51</v>
      </c>
      <c r="D2251" s="11">
        <f>VLOOKUP(Health_Care[[#This Row],[Customer ID]],Table6[#All],8,0)</f>
        <v>1290.93</v>
      </c>
    </row>
    <row r="2252" spans="1:4" x14ac:dyDescent="0.35">
      <c r="A2252">
        <f>VLOOKUP(Health_Care[[#This Row],[Customer ID]],Table6[#All],6,0)</f>
        <v>22</v>
      </c>
      <c r="B2252">
        <f>VLOOKUP(Health_Care[[#This Row],[Customer ID]],Medical_Examinations[],2,0)</f>
        <v>16.13</v>
      </c>
      <c r="C2252">
        <f>VLOOKUP(Health_Care[[#This Row],[Customer ID]],Medical_Examinations[],4,0)</f>
        <v>5.56</v>
      </c>
      <c r="D2252" s="11">
        <f>VLOOKUP(Health_Care[[#This Row],[Customer ID]],Table6[#All],8,0)</f>
        <v>1286</v>
      </c>
    </row>
    <row r="2253" spans="1:4" x14ac:dyDescent="0.35">
      <c r="A2253">
        <f>VLOOKUP(Health_Care[[#This Row],[Customer ID]],Table6[#All],6,0)</f>
        <v>18</v>
      </c>
      <c r="B2253">
        <f>VLOOKUP(Health_Care[[#This Row],[Customer ID]],Medical_Examinations[],2,0)</f>
        <v>24.09</v>
      </c>
      <c r="C2253">
        <f>VLOOKUP(Health_Care[[#This Row],[Customer ID]],Medical_Examinations[],4,0)</f>
        <v>4.0999999999999996</v>
      </c>
      <c r="D2253" s="11">
        <f>VLOOKUP(Health_Care[[#This Row],[Customer ID]],Table6[#All],8,0)</f>
        <v>1285</v>
      </c>
    </row>
    <row r="2254" spans="1:4" x14ac:dyDescent="0.35">
      <c r="A2254">
        <f>VLOOKUP(Health_Care[[#This Row],[Customer ID]],Table6[#All],6,0)</f>
        <v>18</v>
      </c>
      <c r="B2254">
        <f>VLOOKUP(Health_Care[[#This Row],[Customer ID]],Medical_Examinations[],2,0)</f>
        <v>19.43</v>
      </c>
      <c r="C2254">
        <f>VLOOKUP(Health_Care[[#This Row],[Customer ID]],Medical_Examinations[],4,0)</f>
        <v>5.85</v>
      </c>
      <c r="D2254" s="11">
        <f>VLOOKUP(Health_Care[[#This Row],[Customer ID]],Table6[#All],8,0)</f>
        <v>1283</v>
      </c>
    </row>
    <row r="2255" spans="1:4" x14ac:dyDescent="0.35">
      <c r="A2255">
        <f>VLOOKUP(Health_Care[[#This Row],[Customer ID]],Table6[#All],6,0)</f>
        <v>25</v>
      </c>
      <c r="B2255">
        <f>VLOOKUP(Health_Care[[#This Row],[Customer ID]],Medical_Examinations[],2,0)</f>
        <v>15.22</v>
      </c>
      <c r="C2255">
        <f>VLOOKUP(Health_Care[[#This Row],[Customer ID]],Medical_Examinations[],4,0)</f>
        <v>4.92</v>
      </c>
      <c r="D2255" s="11">
        <f>VLOOKUP(Health_Care[[#This Row],[Customer ID]],Table6[#All],8,0)</f>
        <v>1276</v>
      </c>
    </row>
    <row r="2256" spans="1:4" x14ac:dyDescent="0.35">
      <c r="A2256">
        <f>VLOOKUP(Health_Care[[#This Row],[Customer ID]],Table6[#All],6,0)</f>
        <v>20</v>
      </c>
      <c r="B2256">
        <f>VLOOKUP(Health_Care[[#This Row],[Customer ID]],Medical_Examinations[],2,0)</f>
        <v>20.72</v>
      </c>
      <c r="C2256">
        <f>VLOOKUP(Health_Care[[#This Row],[Customer ID]],Medical_Examinations[],4,0)</f>
        <v>9.4600000000000009</v>
      </c>
      <c r="D2256" s="11">
        <f>VLOOKUP(Health_Care[[#This Row],[Customer ID]],Table6[#All],8,0)</f>
        <v>1267</v>
      </c>
    </row>
    <row r="2257" spans="1:4" x14ac:dyDescent="0.35">
      <c r="A2257">
        <f>VLOOKUP(Health_Care[[#This Row],[Customer ID]],Table6[#All],6,0)</f>
        <v>19</v>
      </c>
      <c r="B2257">
        <f>VLOOKUP(Health_Care[[#This Row],[Customer ID]],Medical_Examinations[],2,0)</f>
        <v>35.4</v>
      </c>
      <c r="C2257">
        <f>VLOOKUP(Health_Care[[#This Row],[Customer ID]],Medical_Examinations[],4,0)</f>
        <v>5.94</v>
      </c>
      <c r="D2257" s="11">
        <f>VLOOKUP(Health_Care[[#This Row],[Customer ID]],Table6[#All],8,0)</f>
        <v>1263.25</v>
      </c>
    </row>
    <row r="2258" spans="1:4" x14ac:dyDescent="0.35">
      <c r="A2258">
        <f>VLOOKUP(Health_Care[[#This Row],[Customer ID]],Table6[#All],6,0)</f>
        <v>19</v>
      </c>
      <c r="B2258">
        <f>VLOOKUP(Health_Care[[#This Row],[Customer ID]],Medical_Examinations[],2,0)</f>
        <v>34.4</v>
      </c>
      <c r="C2258">
        <f>VLOOKUP(Health_Care[[#This Row],[Customer ID]],Medical_Examinations[],4,0)</f>
        <v>5.7</v>
      </c>
      <c r="D2258" s="11">
        <f>VLOOKUP(Health_Care[[#This Row],[Customer ID]],Table6[#All],8,0)</f>
        <v>1261.8599999999999</v>
      </c>
    </row>
    <row r="2259" spans="1:4" x14ac:dyDescent="0.35">
      <c r="A2259">
        <f>VLOOKUP(Health_Care[[#This Row],[Customer ID]],Table6[#All],6,0)</f>
        <v>19</v>
      </c>
      <c r="B2259">
        <f>VLOOKUP(Health_Care[[#This Row],[Customer ID]],Medical_Examinations[],2,0)</f>
        <v>34.1</v>
      </c>
      <c r="C2259">
        <f>VLOOKUP(Health_Care[[#This Row],[Customer ID]],Medical_Examinations[],4,0)</f>
        <v>4.13</v>
      </c>
      <c r="D2259" s="11">
        <f>VLOOKUP(Health_Care[[#This Row],[Customer ID]],Table6[#All],8,0)</f>
        <v>1261.44</v>
      </c>
    </row>
    <row r="2260" spans="1:4" x14ac:dyDescent="0.35">
      <c r="A2260">
        <f>VLOOKUP(Health_Care[[#This Row],[Customer ID]],Table6[#All],6,0)</f>
        <v>19</v>
      </c>
      <c r="B2260">
        <f>VLOOKUP(Health_Care[[#This Row],[Customer ID]],Medical_Examinations[],2,0)</f>
        <v>30.4</v>
      </c>
      <c r="C2260">
        <f>VLOOKUP(Health_Care[[#This Row],[Customer ID]],Medical_Examinations[],4,0)</f>
        <v>4.7699999999999996</v>
      </c>
      <c r="D2260" s="11">
        <f>VLOOKUP(Health_Care[[#This Row],[Customer ID]],Table6[#All],8,0)</f>
        <v>1256.3</v>
      </c>
    </row>
    <row r="2261" spans="1:4" x14ac:dyDescent="0.35">
      <c r="A2261">
        <f>VLOOKUP(Health_Care[[#This Row],[Customer ID]],Table6[#All],6,0)</f>
        <v>19</v>
      </c>
      <c r="B2261">
        <f>VLOOKUP(Health_Care[[#This Row],[Customer ID]],Medical_Examinations[],2,0)</f>
        <v>28.7</v>
      </c>
      <c r="C2261">
        <f>VLOOKUP(Health_Care[[#This Row],[Customer ID]],Medical_Examinations[],4,0)</f>
        <v>4.99</v>
      </c>
      <c r="D2261" s="11">
        <f>VLOOKUP(Health_Care[[#This Row],[Customer ID]],Table6[#All],8,0)</f>
        <v>1253.94</v>
      </c>
    </row>
    <row r="2262" spans="1:4" x14ac:dyDescent="0.35">
      <c r="A2262">
        <f>VLOOKUP(Health_Care[[#This Row],[Customer ID]],Table6[#All],6,0)</f>
        <v>25</v>
      </c>
      <c r="B2262">
        <f>VLOOKUP(Health_Care[[#This Row],[Customer ID]],Medical_Examinations[],2,0)</f>
        <v>17.440000000000001</v>
      </c>
      <c r="C2262">
        <f>VLOOKUP(Health_Care[[#This Row],[Customer ID]],Medical_Examinations[],4,0)</f>
        <v>4.42</v>
      </c>
      <c r="D2262" s="11">
        <f>VLOOKUP(Health_Care[[#This Row],[Customer ID]],Table6[#All],8,0)</f>
        <v>1253</v>
      </c>
    </row>
    <row r="2263" spans="1:4" x14ac:dyDescent="0.35">
      <c r="A2263">
        <f>VLOOKUP(Health_Care[[#This Row],[Customer ID]],Table6[#All],6,0)</f>
        <v>19</v>
      </c>
      <c r="B2263">
        <f>VLOOKUP(Health_Care[[#This Row],[Customer ID]],Medical_Examinations[],2,0)</f>
        <v>27.6</v>
      </c>
      <c r="C2263">
        <f>VLOOKUP(Health_Care[[#This Row],[Customer ID]],Medical_Examinations[],4,0)</f>
        <v>4.01</v>
      </c>
      <c r="D2263" s="11">
        <f>VLOOKUP(Health_Care[[#This Row],[Customer ID]],Table6[#All],8,0)</f>
        <v>1252.4100000000001</v>
      </c>
    </row>
    <row r="2264" spans="1:4" x14ac:dyDescent="0.35">
      <c r="A2264">
        <f>VLOOKUP(Health_Care[[#This Row],[Customer ID]],Table6[#All],6,0)</f>
        <v>19</v>
      </c>
      <c r="B2264">
        <f>VLOOKUP(Health_Care[[#This Row],[Customer ID]],Medical_Examinations[],2,0)</f>
        <v>20.7</v>
      </c>
      <c r="C2264">
        <f>VLOOKUP(Health_Care[[#This Row],[Customer ID]],Medical_Examinations[],4,0)</f>
        <v>4.49</v>
      </c>
      <c r="D2264" s="11">
        <f>VLOOKUP(Health_Care[[#This Row],[Customer ID]],Table6[#All],8,0)</f>
        <v>1242.82</v>
      </c>
    </row>
    <row r="2265" spans="1:4" x14ac:dyDescent="0.35">
      <c r="A2265">
        <f>VLOOKUP(Health_Care[[#This Row],[Customer ID]],Table6[#All],6,0)</f>
        <v>19</v>
      </c>
      <c r="B2265">
        <f>VLOOKUP(Health_Care[[#This Row],[Customer ID]],Medical_Examinations[],2,0)</f>
        <v>20.3</v>
      </c>
      <c r="C2265">
        <f>VLOOKUP(Health_Care[[#This Row],[Customer ID]],Medical_Examinations[],4,0)</f>
        <v>6.37</v>
      </c>
      <c r="D2265" s="11">
        <f>VLOOKUP(Health_Care[[#This Row],[Customer ID]],Table6[#All],8,0)</f>
        <v>1242.26</v>
      </c>
    </row>
    <row r="2266" spans="1:4" x14ac:dyDescent="0.35">
      <c r="A2266">
        <f>VLOOKUP(Health_Care[[#This Row],[Customer ID]],Table6[#All],6,0)</f>
        <v>19</v>
      </c>
      <c r="B2266">
        <f>VLOOKUP(Health_Care[[#This Row],[Customer ID]],Medical_Examinations[],2,0)</f>
        <v>19.8</v>
      </c>
      <c r="C2266">
        <f>VLOOKUP(Health_Care[[#This Row],[Customer ID]],Medical_Examinations[],4,0)</f>
        <v>5.12</v>
      </c>
      <c r="D2266" s="11">
        <f>VLOOKUP(Health_Care[[#This Row],[Customer ID]],Table6[#All],8,0)</f>
        <v>1241.57</v>
      </c>
    </row>
    <row r="2267" spans="1:4" x14ac:dyDescent="0.35">
      <c r="A2267">
        <f>VLOOKUP(Health_Care[[#This Row],[Customer ID]],Table6[#All],6,0)</f>
        <v>20</v>
      </c>
      <c r="B2267">
        <f>VLOOKUP(Health_Care[[#This Row],[Customer ID]],Medical_Examinations[],2,0)</f>
        <v>21.87</v>
      </c>
      <c r="C2267">
        <f>VLOOKUP(Health_Care[[#This Row],[Customer ID]],Medical_Examinations[],4,0)</f>
        <v>8.59</v>
      </c>
      <c r="D2267" s="11">
        <f>VLOOKUP(Health_Care[[#This Row],[Customer ID]],Table6[#All],8,0)</f>
        <v>1241</v>
      </c>
    </row>
    <row r="2268" spans="1:4" x14ac:dyDescent="0.35">
      <c r="A2268">
        <f>VLOOKUP(Health_Care[[#This Row],[Customer ID]],Table6[#All],6,0)</f>
        <v>24</v>
      </c>
      <c r="B2268">
        <f>VLOOKUP(Health_Care[[#This Row],[Customer ID]],Medical_Examinations[],2,0)</f>
        <v>16.600000000000001</v>
      </c>
      <c r="C2268">
        <f>VLOOKUP(Health_Care[[#This Row],[Customer ID]],Medical_Examinations[],4,0)</f>
        <v>5.87</v>
      </c>
      <c r="D2268" s="11">
        <f>VLOOKUP(Health_Care[[#This Row],[Customer ID]],Table6[#All],8,0)</f>
        <v>1240</v>
      </c>
    </row>
    <row r="2269" spans="1:4" x14ac:dyDescent="0.35">
      <c r="A2269">
        <f>VLOOKUP(Health_Care[[#This Row],[Customer ID]],Table6[#All],6,0)</f>
        <v>20</v>
      </c>
      <c r="B2269">
        <f>VLOOKUP(Health_Care[[#This Row],[Customer ID]],Medical_Examinations[],2,0)</f>
        <v>21.98</v>
      </c>
      <c r="C2269">
        <f>VLOOKUP(Health_Care[[#This Row],[Customer ID]],Medical_Examinations[],4,0)</f>
        <v>7.03</v>
      </c>
      <c r="D2269" s="11">
        <f>VLOOKUP(Health_Care[[#This Row],[Customer ID]],Table6[#All],8,0)</f>
        <v>1237</v>
      </c>
    </row>
    <row r="2270" spans="1:4" x14ac:dyDescent="0.35">
      <c r="A2270">
        <f>VLOOKUP(Health_Care[[#This Row],[Customer ID]],Table6[#All],6,0)</f>
        <v>24</v>
      </c>
      <c r="B2270">
        <f>VLOOKUP(Health_Care[[#This Row],[Customer ID]],Medical_Examinations[],2,0)</f>
        <v>19.7</v>
      </c>
      <c r="C2270">
        <f>VLOOKUP(Health_Care[[#This Row],[Customer ID]],Medical_Examinations[],4,0)</f>
        <v>5.51</v>
      </c>
      <c r="D2270" s="11">
        <f>VLOOKUP(Health_Care[[#This Row],[Customer ID]],Table6[#All],8,0)</f>
        <v>1234</v>
      </c>
    </row>
    <row r="2271" spans="1:4" x14ac:dyDescent="0.35">
      <c r="A2271">
        <f>VLOOKUP(Health_Care[[#This Row],[Customer ID]],Table6[#All],6,0)</f>
        <v>18</v>
      </c>
      <c r="B2271">
        <f>VLOOKUP(Health_Care[[#This Row],[Customer ID]],Medical_Examinations[],2,0)</f>
        <v>19.21</v>
      </c>
      <c r="C2271">
        <f>VLOOKUP(Health_Care[[#This Row],[Customer ID]],Medical_Examinations[],4,0)</f>
        <v>4.76</v>
      </c>
      <c r="D2271" s="11">
        <f>VLOOKUP(Health_Care[[#This Row],[Customer ID]],Table6[#All],8,0)</f>
        <v>1228</v>
      </c>
    </row>
    <row r="2272" spans="1:4" x14ac:dyDescent="0.35">
      <c r="A2272">
        <f>VLOOKUP(Health_Care[[#This Row],[Customer ID]],Table6[#All],6,0)</f>
        <v>18</v>
      </c>
      <c r="B2272">
        <f>VLOOKUP(Health_Care[[#This Row],[Customer ID]],Medical_Examinations[],2,0)</f>
        <v>19.3</v>
      </c>
      <c r="C2272">
        <f>VLOOKUP(Health_Care[[#This Row],[Customer ID]],Medical_Examinations[],4,0)</f>
        <v>4.7</v>
      </c>
      <c r="D2272" s="11">
        <f>VLOOKUP(Health_Care[[#This Row],[Customer ID]],Table6[#All],8,0)</f>
        <v>1224</v>
      </c>
    </row>
    <row r="2273" spans="1:4" x14ac:dyDescent="0.35">
      <c r="A2273">
        <f>VLOOKUP(Health_Care[[#This Row],[Customer ID]],Table6[#All],6,0)</f>
        <v>26</v>
      </c>
      <c r="B2273">
        <f>VLOOKUP(Health_Care[[#This Row],[Customer ID]],Medical_Examinations[],2,0)</f>
        <v>16.22</v>
      </c>
      <c r="C2273">
        <f>VLOOKUP(Health_Care[[#This Row],[Customer ID]],Medical_Examinations[],4,0)</f>
        <v>6.21</v>
      </c>
      <c r="D2273" s="11">
        <f>VLOOKUP(Health_Care[[#This Row],[Customer ID]],Table6[#All],8,0)</f>
        <v>1220</v>
      </c>
    </row>
    <row r="2274" spans="1:4" x14ac:dyDescent="0.35">
      <c r="A2274">
        <f>VLOOKUP(Health_Care[[#This Row],[Customer ID]],Table6[#All],6,0)</f>
        <v>19</v>
      </c>
      <c r="B2274">
        <f>VLOOKUP(Health_Care[[#This Row],[Customer ID]],Medical_Examinations[],2,0)</f>
        <v>17.12</v>
      </c>
      <c r="C2274">
        <f>VLOOKUP(Health_Care[[#This Row],[Customer ID]],Medical_Examinations[],4,0)</f>
        <v>4.5199999999999996</v>
      </c>
      <c r="D2274" s="11">
        <f>VLOOKUP(Health_Care[[#This Row],[Customer ID]],Table6[#All],8,0)</f>
        <v>1210</v>
      </c>
    </row>
    <row r="2275" spans="1:4" x14ac:dyDescent="0.35">
      <c r="A2275">
        <f>VLOOKUP(Health_Care[[#This Row],[Customer ID]],Table6[#All],6,0)</f>
        <v>30</v>
      </c>
      <c r="B2275">
        <f>VLOOKUP(Health_Care[[#This Row],[Customer ID]],Medical_Examinations[],2,0)</f>
        <v>19.07</v>
      </c>
      <c r="C2275">
        <f>VLOOKUP(Health_Care[[#This Row],[Customer ID]],Medical_Examinations[],4,0)</f>
        <v>5.45</v>
      </c>
      <c r="D2275" s="11">
        <f>VLOOKUP(Health_Care[[#This Row],[Customer ID]],Table6[#All],8,0)</f>
        <v>1200.55</v>
      </c>
    </row>
    <row r="2276" spans="1:4" x14ac:dyDescent="0.35">
      <c r="A2276">
        <f>VLOOKUP(Health_Care[[#This Row],[Customer ID]],Table6[#All],6,0)</f>
        <v>23</v>
      </c>
      <c r="B2276">
        <f>VLOOKUP(Health_Care[[#This Row],[Customer ID]],Medical_Examinations[],2,0)</f>
        <v>15.56</v>
      </c>
      <c r="C2276">
        <f>VLOOKUP(Health_Care[[#This Row],[Customer ID]],Medical_Examinations[],4,0)</f>
        <v>4.42</v>
      </c>
      <c r="D2276" s="11">
        <f>VLOOKUP(Health_Care[[#This Row],[Customer ID]],Table6[#All],8,0)</f>
        <v>1200</v>
      </c>
    </row>
    <row r="2277" spans="1:4" x14ac:dyDescent="0.35">
      <c r="A2277">
        <f>VLOOKUP(Health_Care[[#This Row],[Customer ID]],Table6[#All],6,0)</f>
        <v>20</v>
      </c>
      <c r="B2277">
        <f>VLOOKUP(Health_Care[[#This Row],[Customer ID]],Medical_Examinations[],2,0)</f>
        <v>22.76</v>
      </c>
      <c r="C2277">
        <f>VLOOKUP(Health_Care[[#This Row],[Customer ID]],Medical_Examinations[],4,0)</f>
        <v>9.44</v>
      </c>
      <c r="D2277" s="11">
        <f>VLOOKUP(Health_Care[[#This Row],[Customer ID]],Table6[#All],8,0)</f>
        <v>1191</v>
      </c>
    </row>
    <row r="2278" spans="1:4" x14ac:dyDescent="0.35">
      <c r="A2278">
        <f>VLOOKUP(Health_Care[[#This Row],[Customer ID]],Table6[#All],6,0)</f>
        <v>25</v>
      </c>
      <c r="B2278">
        <f>VLOOKUP(Health_Care[[#This Row],[Customer ID]],Medical_Examinations[],2,0)</f>
        <v>22.79</v>
      </c>
      <c r="C2278">
        <f>VLOOKUP(Health_Care[[#This Row],[Customer ID]],Medical_Examinations[],4,0)</f>
        <v>6.15</v>
      </c>
      <c r="D2278" s="11">
        <f>VLOOKUP(Health_Care[[#This Row],[Customer ID]],Table6[#All],8,0)</f>
        <v>1178.07</v>
      </c>
    </row>
    <row r="2279" spans="1:4" x14ac:dyDescent="0.35">
      <c r="A2279">
        <f>VLOOKUP(Health_Care[[#This Row],[Customer ID]],Table6[#All],6,0)</f>
        <v>26</v>
      </c>
      <c r="B2279">
        <f>VLOOKUP(Health_Care[[#This Row],[Customer ID]],Medical_Examinations[],2,0)</f>
        <v>17.41</v>
      </c>
      <c r="C2279">
        <f>VLOOKUP(Health_Care[[#This Row],[Customer ID]],Medical_Examinations[],4,0)</f>
        <v>5.13</v>
      </c>
      <c r="D2279" s="11">
        <f>VLOOKUP(Health_Care[[#This Row],[Customer ID]],Table6[#All],8,0)</f>
        <v>1178</v>
      </c>
    </row>
    <row r="2280" spans="1:4" x14ac:dyDescent="0.35">
      <c r="A2280">
        <f>VLOOKUP(Health_Care[[#This Row],[Customer ID]],Table6[#All],6,0)</f>
        <v>21</v>
      </c>
      <c r="B2280">
        <f>VLOOKUP(Health_Care[[#This Row],[Customer ID]],Medical_Examinations[],2,0)</f>
        <v>19.32</v>
      </c>
      <c r="C2280">
        <f>VLOOKUP(Health_Care[[#This Row],[Customer ID]],Medical_Examinations[],4,0)</f>
        <v>4.96</v>
      </c>
      <c r="D2280" s="11">
        <f>VLOOKUP(Health_Care[[#This Row],[Customer ID]],Table6[#All],8,0)</f>
        <v>1167</v>
      </c>
    </row>
    <row r="2281" spans="1:4" x14ac:dyDescent="0.35">
      <c r="A2281">
        <f>VLOOKUP(Health_Care[[#This Row],[Customer ID]],Table6[#All],6,0)</f>
        <v>20</v>
      </c>
      <c r="B2281">
        <f>VLOOKUP(Health_Care[[#This Row],[Customer ID]],Medical_Examinations[],2,0)</f>
        <v>18.25</v>
      </c>
      <c r="C2281">
        <f>VLOOKUP(Health_Care[[#This Row],[Customer ID]],Medical_Examinations[],4,0)</f>
        <v>10.95</v>
      </c>
      <c r="D2281" s="11">
        <f>VLOOKUP(Health_Care[[#This Row],[Customer ID]],Table6[#All],8,0)</f>
        <v>1165</v>
      </c>
    </row>
    <row r="2282" spans="1:4" x14ac:dyDescent="0.35">
      <c r="A2282">
        <f>VLOOKUP(Health_Care[[#This Row],[Customer ID]],Table6[#All],6,0)</f>
        <v>18</v>
      </c>
      <c r="B2282">
        <f>VLOOKUP(Health_Care[[#This Row],[Customer ID]],Medical_Examinations[],2,0)</f>
        <v>53.13</v>
      </c>
      <c r="C2282">
        <f>VLOOKUP(Health_Care[[#This Row],[Customer ID]],Medical_Examinations[],4,0)</f>
        <v>4.4400000000000004</v>
      </c>
      <c r="D2282" s="11">
        <f>VLOOKUP(Health_Care[[#This Row],[Customer ID]],Table6[#All],8,0)</f>
        <v>1163.46</v>
      </c>
    </row>
    <row r="2283" spans="1:4" x14ac:dyDescent="0.35">
      <c r="A2283">
        <f>VLOOKUP(Health_Care[[#This Row],[Customer ID]],Table6[#All],6,0)</f>
        <v>28</v>
      </c>
      <c r="B2283">
        <f>VLOOKUP(Health_Care[[#This Row],[Customer ID]],Medical_Examinations[],2,0)</f>
        <v>20.46</v>
      </c>
      <c r="C2283">
        <f>VLOOKUP(Health_Care[[#This Row],[Customer ID]],Medical_Examinations[],4,0)</f>
        <v>4.0199999999999996</v>
      </c>
      <c r="D2283" s="11">
        <f>VLOOKUP(Health_Care[[#This Row],[Customer ID]],Table6[#All],8,0)</f>
        <v>1158.32</v>
      </c>
    </row>
    <row r="2284" spans="1:4" x14ac:dyDescent="0.35">
      <c r="A2284">
        <f>VLOOKUP(Health_Care[[#This Row],[Customer ID]],Table6[#All],6,0)</f>
        <v>18</v>
      </c>
      <c r="B2284">
        <f>VLOOKUP(Health_Care[[#This Row],[Customer ID]],Medical_Examinations[],2,0)</f>
        <v>43.01</v>
      </c>
      <c r="C2284">
        <f>VLOOKUP(Health_Care[[#This Row],[Customer ID]],Medical_Examinations[],4,0)</f>
        <v>5.44</v>
      </c>
      <c r="D2284" s="11">
        <f>VLOOKUP(Health_Care[[#This Row],[Customer ID]],Table6[#All],8,0)</f>
        <v>1149.4000000000001</v>
      </c>
    </row>
    <row r="2285" spans="1:4" x14ac:dyDescent="0.35">
      <c r="A2285">
        <f>VLOOKUP(Health_Care[[#This Row],[Customer ID]],Table6[#All],6,0)</f>
        <v>19</v>
      </c>
      <c r="B2285">
        <f>VLOOKUP(Health_Care[[#This Row],[Customer ID]],Medical_Examinations[],2,0)</f>
        <v>15.01</v>
      </c>
      <c r="C2285">
        <f>VLOOKUP(Health_Care[[#This Row],[Customer ID]],Medical_Examinations[],4,0)</f>
        <v>4.1500000000000004</v>
      </c>
      <c r="D2285" s="11">
        <f>VLOOKUP(Health_Care[[#This Row],[Customer ID]],Table6[#All],8,0)</f>
        <v>1149</v>
      </c>
    </row>
    <row r="2286" spans="1:4" x14ac:dyDescent="0.35">
      <c r="A2286">
        <f>VLOOKUP(Health_Care[[#This Row],[Customer ID]],Table6[#All],6,0)</f>
        <v>18</v>
      </c>
      <c r="B2286">
        <f>VLOOKUP(Health_Care[[#This Row],[Customer ID]],Medical_Examinations[],2,0)</f>
        <v>41.14</v>
      </c>
      <c r="C2286">
        <f>VLOOKUP(Health_Care[[#This Row],[Customer ID]],Medical_Examinations[],4,0)</f>
        <v>6.02</v>
      </c>
      <c r="D2286" s="11">
        <f>VLOOKUP(Health_Care[[#This Row],[Customer ID]],Table6[#All],8,0)</f>
        <v>1146.8</v>
      </c>
    </row>
    <row r="2287" spans="1:4" x14ac:dyDescent="0.35">
      <c r="A2287">
        <f>VLOOKUP(Health_Care[[#This Row],[Customer ID]],Table6[#All],6,0)</f>
        <v>20</v>
      </c>
      <c r="B2287">
        <f>VLOOKUP(Health_Care[[#This Row],[Customer ID]],Medical_Examinations[],2,0)</f>
        <v>16.55</v>
      </c>
      <c r="C2287">
        <f>VLOOKUP(Health_Care[[#This Row],[Customer ID]],Medical_Examinations[],4,0)</f>
        <v>7.73</v>
      </c>
      <c r="D2287" s="11">
        <f>VLOOKUP(Health_Care[[#This Row],[Customer ID]],Table6[#All],8,0)</f>
        <v>1142</v>
      </c>
    </row>
    <row r="2288" spans="1:4" x14ac:dyDescent="0.35">
      <c r="A2288">
        <f>VLOOKUP(Health_Care[[#This Row],[Customer ID]],Table6[#All],6,0)</f>
        <v>18</v>
      </c>
      <c r="B2288">
        <f>VLOOKUP(Health_Care[[#This Row],[Customer ID]],Medical_Examinations[],2,0)</f>
        <v>37.29</v>
      </c>
      <c r="C2288">
        <f>VLOOKUP(Health_Care[[#This Row],[Customer ID]],Medical_Examinations[],4,0)</f>
        <v>5.03</v>
      </c>
      <c r="D2288" s="11">
        <f>VLOOKUP(Health_Care[[#This Row],[Customer ID]],Table6[#All],8,0)</f>
        <v>1141.45</v>
      </c>
    </row>
    <row r="2289" spans="1:4" x14ac:dyDescent="0.35">
      <c r="A2289">
        <f>VLOOKUP(Health_Care[[#This Row],[Customer ID]],Table6[#All],6,0)</f>
        <v>21</v>
      </c>
      <c r="B2289">
        <f>VLOOKUP(Health_Care[[#This Row],[Customer ID]],Medical_Examinations[],2,0)</f>
        <v>16.739999999999998</v>
      </c>
      <c r="C2289">
        <f>VLOOKUP(Health_Care[[#This Row],[Customer ID]],Medical_Examinations[],4,0)</f>
        <v>4.08</v>
      </c>
      <c r="D2289" s="11">
        <f>VLOOKUP(Health_Care[[#This Row],[Customer ID]],Table6[#All],8,0)</f>
        <v>1141</v>
      </c>
    </row>
    <row r="2290" spans="1:4" x14ac:dyDescent="0.35">
      <c r="A2290">
        <f>VLOOKUP(Health_Care[[#This Row],[Customer ID]],Table6[#All],6,0)</f>
        <v>18</v>
      </c>
      <c r="B2290">
        <f>VLOOKUP(Health_Care[[#This Row],[Customer ID]],Medical_Examinations[],2,0)</f>
        <v>34.43</v>
      </c>
      <c r="C2290">
        <f>VLOOKUP(Health_Care[[#This Row],[Customer ID]],Medical_Examinations[],4,0)</f>
        <v>4.2699999999999996</v>
      </c>
      <c r="D2290" s="11">
        <f>VLOOKUP(Health_Care[[#This Row],[Customer ID]],Table6[#All],8,0)</f>
        <v>1137.47</v>
      </c>
    </row>
    <row r="2291" spans="1:4" x14ac:dyDescent="0.35">
      <c r="A2291">
        <f>VLOOKUP(Health_Care[[#This Row],[Customer ID]],Table6[#All],6,0)</f>
        <v>18</v>
      </c>
      <c r="B2291">
        <f>VLOOKUP(Health_Care[[#This Row],[Customer ID]],Medical_Examinations[],2,0)</f>
        <v>34.1</v>
      </c>
      <c r="C2291">
        <f>VLOOKUP(Health_Care[[#This Row],[Customer ID]],Medical_Examinations[],4,0)</f>
        <v>4.07</v>
      </c>
      <c r="D2291" s="11">
        <f>VLOOKUP(Health_Care[[#This Row],[Customer ID]],Table6[#All],8,0)</f>
        <v>1137.01</v>
      </c>
    </row>
    <row r="2292" spans="1:4" x14ac:dyDescent="0.35">
      <c r="A2292">
        <f>VLOOKUP(Health_Care[[#This Row],[Customer ID]],Table6[#All],6,0)</f>
        <v>20</v>
      </c>
      <c r="B2292">
        <f>VLOOKUP(Health_Care[[#This Row],[Customer ID]],Medical_Examinations[],2,0)</f>
        <v>19.3</v>
      </c>
      <c r="C2292">
        <f>VLOOKUP(Health_Care[[#This Row],[Customer ID]],Medical_Examinations[],4,0)</f>
        <v>10.36</v>
      </c>
      <c r="D2292" s="11">
        <f>VLOOKUP(Health_Care[[#This Row],[Customer ID]],Table6[#All],8,0)</f>
        <v>1137</v>
      </c>
    </row>
    <row r="2293" spans="1:4" x14ac:dyDescent="0.35">
      <c r="A2293">
        <f>VLOOKUP(Health_Care[[#This Row],[Customer ID]],Table6[#All],6,0)</f>
        <v>18</v>
      </c>
      <c r="B2293">
        <f>VLOOKUP(Health_Care[[#This Row],[Customer ID]],Medical_Examinations[],2,0)</f>
        <v>33.659999999999997</v>
      </c>
      <c r="C2293">
        <f>VLOOKUP(Health_Care[[#This Row],[Customer ID]],Medical_Examinations[],4,0)</f>
        <v>5.71</v>
      </c>
      <c r="D2293" s="11">
        <f>VLOOKUP(Health_Care[[#This Row],[Customer ID]],Table6[#All],8,0)</f>
        <v>1136.4000000000001</v>
      </c>
    </row>
    <row r="2294" spans="1:4" x14ac:dyDescent="0.35">
      <c r="A2294">
        <f>VLOOKUP(Health_Care[[#This Row],[Customer ID]],Table6[#All],6,0)</f>
        <v>18</v>
      </c>
      <c r="B2294">
        <f>VLOOKUP(Health_Care[[#This Row],[Customer ID]],Medical_Examinations[],2,0)</f>
        <v>33.33</v>
      </c>
      <c r="C2294">
        <f>VLOOKUP(Health_Care[[#This Row],[Customer ID]],Medical_Examinations[],4,0)</f>
        <v>6.08</v>
      </c>
      <c r="D2294" s="11">
        <f>VLOOKUP(Health_Care[[#This Row],[Customer ID]],Table6[#All],8,0)</f>
        <v>1135.94</v>
      </c>
    </row>
    <row r="2295" spans="1:4" x14ac:dyDescent="0.35">
      <c r="A2295">
        <f>VLOOKUP(Health_Care[[#This Row],[Customer ID]],Table6[#All],6,0)</f>
        <v>18</v>
      </c>
      <c r="B2295">
        <f>VLOOKUP(Health_Care[[#This Row],[Customer ID]],Medical_Examinations[],2,0)</f>
        <v>21.84</v>
      </c>
      <c r="C2295">
        <f>VLOOKUP(Health_Care[[#This Row],[Customer ID]],Medical_Examinations[],4,0)</f>
        <v>5.71</v>
      </c>
      <c r="D2295" s="11">
        <f>VLOOKUP(Health_Care[[#This Row],[Customer ID]],Table6[#All],8,0)</f>
        <v>1135</v>
      </c>
    </row>
    <row r="2296" spans="1:4" x14ac:dyDescent="0.35">
      <c r="A2296">
        <f>VLOOKUP(Health_Care[[#This Row],[Customer ID]],Table6[#All],6,0)</f>
        <v>20</v>
      </c>
      <c r="B2296">
        <f>VLOOKUP(Health_Care[[#This Row],[Customer ID]],Medical_Examinations[],2,0)</f>
        <v>16.87</v>
      </c>
      <c r="C2296">
        <f>VLOOKUP(Health_Care[[#This Row],[Customer ID]],Medical_Examinations[],4,0)</f>
        <v>9.1300000000000008</v>
      </c>
      <c r="D2296" s="11">
        <f>VLOOKUP(Health_Care[[#This Row],[Customer ID]],Table6[#All],8,0)</f>
        <v>1132</v>
      </c>
    </row>
    <row r="2297" spans="1:4" x14ac:dyDescent="0.35">
      <c r="A2297">
        <f>VLOOKUP(Health_Care[[#This Row],[Customer ID]],Table6[#All],6,0)</f>
        <v>18</v>
      </c>
      <c r="B2297">
        <f>VLOOKUP(Health_Care[[#This Row],[Customer ID]],Medical_Examinations[],2,0)</f>
        <v>30.14</v>
      </c>
      <c r="C2297">
        <f>VLOOKUP(Health_Care[[#This Row],[Customer ID]],Medical_Examinations[],4,0)</f>
        <v>5.49</v>
      </c>
      <c r="D2297" s="11">
        <f>VLOOKUP(Health_Care[[#This Row],[Customer ID]],Table6[#All],8,0)</f>
        <v>1131.51</v>
      </c>
    </row>
    <row r="2298" spans="1:4" x14ac:dyDescent="0.35">
      <c r="A2298">
        <f>VLOOKUP(Health_Care[[#This Row],[Customer ID]],Table6[#All],6,0)</f>
        <v>18</v>
      </c>
      <c r="B2298">
        <f>VLOOKUP(Health_Care[[#This Row],[Customer ID]],Medical_Examinations[],2,0)</f>
        <v>23.21</v>
      </c>
      <c r="C2298">
        <f>VLOOKUP(Health_Care[[#This Row],[Customer ID]],Medical_Examinations[],4,0)</f>
        <v>4.37</v>
      </c>
      <c r="D2298" s="11">
        <f>VLOOKUP(Health_Care[[#This Row],[Customer ID]],Table6[#All],8,0)</f>
        <v>1121.8699999999999</v>
      </c>
    </row>
    <row r="2299" spans="1:4" x14ac:dyDescent="0.35">
      <c r="A2299">
        <f>VLOOKUP(Health_Care[[#This Row],[Customer ID]],Table6[#All],6,0)</f>
        <v>20</v>
      </c>
      <c r="B2299">
        <f>VLOOKUP(Health_Care[[#This Row],[Customer ID]],Medical_Examinations[],2,0)</f>
        <v>17.170000000000002</v>
      </c>
      <c r="C2299">
        <f>VLOOKUP(Health_Care[[#This Row],[Customer ID]],Medical_Examinations[],4,0)</f>
        <v>8.4600000000000009</v>
      </c>
      <c r="D2299" s="11">
        <f>VLOOKUP(Health_Care[[#This Row],[Customer ID]],Table6[#All],8,0)</f>
        <v>1086</v>
      </c>
    </row>
    <row r="2300" spans="1:4" x14ac:dyDescent="0.35">
      <c r="A2300">
        <f>VLOOKUP(Health_Care[[#This Row],[Customer ID]],Table6[#All],6,0)</f>
        <v>24</v>
      </c>
      <c r="B2300">
        <f>VLOOKUP(Health_Care[[#This Row],[Customer ID]],Medical_Examinations[],2,0)</f>
        <v>15.61</v>
      </c>
      <c r="C2300">
        <f>VLOOKUP(Health_Care[[#This Row],[Customer ID]],Medical_Examinations[],4,0)</f>
        <v>5.28</v>
      </c>
      <c r="D2300" s="11">
        <f>VLOOKUP(Health_Care[[#This Row],[Customer ID]],Table6[#All],8,0)</f>
        <v>1082</v>
      </c>
    </row>
    <row r="2301" spans="1:4" x14ac:dyDescent="0.35">
      <c r="A2301">
        <f>VLOOKUP(Health_Care[[#This Row],[Customer ID]],Table6[#All],6,0)</f>
        <v>25</v>
      </c>
      <c r="B2301">
        <f>VLOOKUP(Health_Care[[#This Row],[Customer ID]],Medical_Examinations[],2,0)</f>
        <v>17.98</v>
      </c>
      <c r="C2301">
        <f>VLOOKUP(Health_Care[[#This Row],[Customer ID]],Medical_Examinations[],4,0)</f>
        <v>5.33</v>
      </c>
      <c r="D2301" s="11">
        <f>VLOOKUP(Health_Care[[#This Row],[Customer ID]],Table6[#All],8,0)</f>
        <v>1071</v>
      </c>
    </row>
    <row r="2302" spans="1:4" x14ac:dyDescent="0.35">
      <c r="A2302">
        <f>VLOOKUP(Health_Care[[#This Row],[Customer ID]],Table6[#All],6,0)</f>
        <v>18</v>
      </c>
      <c r="B2302">
        <f>VLOOKUP(Health_Care[[#This Row],[Customer ID]],Medical_Examinations[],2,0)</f>
        <v>21.64</v>
      </c>
      <c r="C2302">
        <f>VLOOKUP(Health_Care[[#This Row],[Customer ID]],Medical_Examinations[],4,0)</f>
        <v>5.5</v>
      </c>
      <c r="D2302" s="11">
        <f>VLOOKUP(Health_Care[[#This Row],[Customer ID]],Table6[#All],8,0)</f>
        <v>1070</v>
      </c>
    </row>
    <row r="2303" spans="1:4" x14ac:dyDescent="0.35">
      <c r="A2303">
        <f>VLOOKUP(Health_Care[[#This Row],[Customer ID]],Table6[#All],6,0)</f>
        <v>29</v>
      </c>
      <c r="B2303">
        <f>VLOOKUP(Health_Care[[#This Row],[Customer ID]],Medical_Examinations[],2,0)</f>
        <v>16.399999999999999</v>
      </c>
      <c r="C2303">
        <f>VLOOKUP(Health_Care[[#This Row],[Customer ID]],Medical_Examinations[],4,0)</f>
        <v>5.4</v>
      </c>
      <c r="D2303" s="11">
        <f>VLOOKUP(Health_Care[[#This Row],[Customer ID]],Table6[#All],8,0)</f>
        <v>1068</v>
      </c>
    </row>
    <row r="2304" spans="1:4" x14ac:dyDescent="0.35">
      <c r="A2304">
        <f>VLOOKUP(Health_Care[[#This Row],[Customer ID]],Table6[#All],6,0)</f>
        <v>28</v>
      </c>
      <c r="B2304">
        <f>VLOOKUP(Health_Care[[#This Row],[Customer ID]],Medical_Examinations[],2,0)</f>
        <v>15.77</v>
      </c>
      <c r="C2304">
        <f>VLOOKUP(Health_Care[[#This Row],[Customer ID]],Medical_Examinations[],4,0)</f>
        <v>6.05</v>
      </c>
      <c r="D2304" s="11">
        <f>VLOOKUP(Health_Care[[#This Row],[Customer ID]],Table6[#All],8,0)</f>
        <v>1056</v>
      </c>
    </row>
    <row r="2305" spans="1:4" x14ac:dyDescent="0.35">
      <c r="A2305">
        <f>VLOOKUP(Health_Care[[#This Row],[Customer ID]],Table6[#All],6,0)</f>
        <v>20</v>
      </c>
      <c r="B2305">
        <f>VLOOKUP(Health_Care[[#This Row],[Customer ID]],Medical_Examinations[],2,0)</f>
        <v>18.27</v>
      </c>
      <c r="C2305">
        <f>VLOOKUP(Health_Care[[#This Row],[Customer ID]],Medical_Examinations[],4,0)</f>
        <v>11.46</v>
      </c>
      <c r="D2305" s="11">
        <f>VLOOKUP(Health_Care[[#This Row],[Customer ID]],Table6[#All],8,0)</f>
        <v>1049</v>
      </c>
    </row>
    <row r="2306" spans="1:4" x14ac:dyDescent="0.35">
      <c r="A2306">
        <f>VLOOKUP(Health_Care[[#This Row],[Customer ID]],Table6[#All],6,0)</f>
        <v>20</v>
      </c>
      <c r="B2306">
        <f>VLOOKUP(Health_Care[[#This Row],[Customer ID]],Medical_Examinations[],2,0)</f>
        <v>16.489999999999998</v>
      </c>
      <c r="C2306">
        <f>VLOOKUP(Health_Care[[#This Row],[Customer ID]],Medical_Examinations[],4,0)</f>
        <v>8.48</v>
      </c>
      <c r="D2306" s="11">
        <f>VLOOKUP(Health_Care[[#This Row],[Customer ID]],Table6[#All],8,0)</f>
        <v>1047</v>
      </c>
    </row>
    <row r="2307" spans="1:4" x14ac:dyDescent="0.35">
      <c r="A2307">
        <f>VLOOKUP(Health_Care[[#This Row],[Customer ID]],Table6[#All],6,0)</f>
        <v>28</v>
      </c>
      <c r="B2307">
        <f>VLOOKUP(Health_Care[[#This Row],[Customer ID]],Medical_Examinations[],2,0)</f>
        <v>16.14</v>
      </c>
      <c r="C2307">
        <f>VLOOKUP(Health_Care[[#This Row],[Customer ID]],Medical_Examinations[],4,0)</f>
        <v>4.8600000000000003</v>
      </c>
      <c r="D2307" s="11">
        <f>VLOOKUP(Health_Care[[#This Row],[Customer ID]],Table6[#All],8,0)</f>
        <v>1044</v>
      </c>
    </row>
    <row r="2308" spans="1:4" x14ac:dyDescent="0.35">
      <c r="A2308">
        <f>VLOOKUP(Health_Care[[#This Row],[Customer ID]],Table6[#All],6,0)</f>
        <v>27</v>
      </c>
      <c r="B2308">
        <f>VLOOKUP(Health_Care[[#This Row],[Customer ID]],Medical_Examinations[],2,0)</f>
        <v>20.85</v>
      </c>
      <c r="C2308">
        <f>VLOOKUP(Health_Care[[#This Row],[Customer ID]],Medical_Examinations[],4,0)</f>
        <v>4.45</v>
      </c>
      <c r="D2308" s="11">
        <f>VLOOKUP(Health_Care[[#This Row],[Customer ID]],Table6[#All],8,0)</f>
        <v>1033.74</v>
      </c>
    </row>
    <row r="2309" spans="1:4" x14ac:dyDescent="0.35">
      <c r="A2309">
        <f>VLOOKUP(Health_Care[[#This Row],[Customer ID]],Table6[#All],6,0)</f>
        <v>23</v>
      </c>
      <c r="B2309">
        <f>VLOOKUP(Health_Care[[#This Row],[Customer ID]],Medical_Examinations[],2,0)</f>
        <v>15.88</v>
      </c>
      <c r="C2309">
        <f>VLOOKUP(Health_Care[[#This Row],[Customer ID]],Medical_Examinations[],4,0)</f>
        <v>4.3600000000000003</v>
      </c>
      <c r="D2309" s="11">
        <f>VLOOKUP(Health_Care[[#This Row],[Customer ID]],Table6[#All],8,0)</f>
        <v>1019</v>
      </c>
    </row>
    <row r="2310" spans="1:4" x14ac:dyDescent="0.35">
      <c r="A2310">
        <f>VLOOKUP(Health_Care[[#This Row],[Customer ID]],Table6[#All],6,0)</f>
        <v>22</v>
      </c>
      <c r="B2310">
        <f>VLOOKUP(Health_Care[[#This Row],[Customer ID]],Medical_Examinations[],2,0)</f>
        <v>20.66</v>
      </c>
      <c r="C2310">
        <f>VLOOKUP(Health_Care[[#This Row],[Customer ID]],Medical_Examinations[],4,0)</f>
        <v>5.8</v>
      </c>
      <c r="D2310" s="11">
        <f>VLOOKUP(Health_Care[[#This Row],[Customer ID]],Table6[#All],8,0)</f>
        <v>1012</v>
      </c>
    </row>
    <row r="2311" spans="1:4" x14ac:dyDescent="0.35">
      <c r="A2311">
        <f>VLOOKUP(Health_Care[[#This Row],[Customer ID]],Table6[#All],6,0)</f>
        <v>28</v>
      </c>
      <c r="B2311">
        <f>VLOOKUP(Health_Care[[#This Row],[Customer ID]],Medical_Examinations[],2,0)</f>
        <v>20.399999999999999</v>
      </c>
      <c r="C2311">
        <f>VLOOKUP(Health_Care[[#This Row],[Customer ID]],Medical_Examinations[],4,0)</f>
        <v>5.27</v>
      </c>
      <c r="D2311" s="11">
        <f>VLOOKUP(Health_Care[[#This Row],[Customer ID]],Table6[#All],8,0)</f>
        <v>1006.65</v>
      </c>
    </row>
    <row r="2312" spans="1:4" x14ac:dyDescent="0.35">
      <c r="A2312">
        <f>VLOOKUP(Health_Care[[#This Row],[Customer ID]],Table6[#All],6,0)</f>
        <v>21</v>
      </c>
      <c r="B2312">
        <f>VLOOKUP(Health_Care[[#This Row],[Customer ID]],Medical_Examinations[],2,0)</f>
        <v>25.19</v>
      </c>
      <c r="C2312">
        <f>VLOOKUP(Health_Care[[#This Row],[Customer ID]],Medical_Examinations[],4,0)</f>
        <v>5.64</v>
      </c>
      <c r="D2312" s="11">
        <f>VLOOKUP(Health_Care[[#This Row],[Customer ID]],Table6[#All],8,0)</f>
        <v>964.71</v>
      </c>
    </row>
    <row r="2313" spans="1:4" x14ac:dyDescent="0.35">
      <c r="A2313">
        <f>VLOOKUP(Health_Care[[#This Row],[Customer ID]],Table6[#All],6,0)</f>
        <v>27</v>
      </c>
      <c r="B2313">
        <f>VLOOKUP(Health_Care[[#This Row],[Customer ID]],Medical_Examinations[],2,0)</f>
        <v>20.54</v>
      </c>
      <c r="C2313">
        <f>VLOOKUP(Health_Care[[#This Row],[Customer ID]],Medical_Examinations[],4,0)</f>
        <v>4.2</v>
      </c>
      <c r="D2313" s="11">
        <f>VLOOKUP(Health_Care[[#This Row],[Customer ID]],Table6[#All],8,0)</f>
        <v>928.59</v>
      </c>
    </row>
    <row r="2314" spans="1:4" x14ac:dyDescent="0.35">
      <c r="A2314">
        <f>VLOOKUP(Health_Care[[#This Row],[Customer ID]],Table6[#All],6,0)</f>
        <v>28</v>
      </c>
      <c r="B2314">
        <f>VLOOKUP(Health_Care[[#This Row],[Customer ID]],Medical_Examinations[],2,0)</f>
        <v>20.13</v>
      </c>
      <c r="C2314">
        <f>VLOOKUP(Health_Care[[#This Row],[Customer ID]],Medical_Examinations[],4,0)</f>
        <v>5.42</v>
      </c>
      <c r="D2314" s="11">
        <f>VLOOKUP(Health_Care[[#This Row],[Customer ID]],Table6[#All],8,0)</f>
        <v>915.07</v>
      </c>
    </row>
    <row r="2315" spans="1:4" x14ac:dyDescent="0.35">
      <c r="A2315">
        <f>VLOOKUP(Health_Care[[#This Row],[Customer ID]],Table6[#All],6,0)</f>
        <v>29</v>
      </c>
      <c r="B2315">
        <f>VLOOKUP(Health_Care[[#This Row],[Customer ID]],Medical_Examinations[],2,0)</f>
        <v>18.93</v>
      </c>
      <c r="C2315">
        <f>VLOOKUP(Health_Care[[#This Row],[Customer ID]],Medical_Examinations[],4,0)</f>
        <v>6.11</v>
      </c>
      <c r="D2315" s="11">
        <f>VLOOKUP(Health_Care[[#This Row],[Customer ID]],Table6[#All],8,0)</f>
        <v>896.21</v>
      </c>
    </row>
    <row r="2316" spans="1:4" x14ac:dyDescent="0.35">
      <c r="A2316">
        <f>VLOOKUP(Health_Care[[#This Row],[Customer ID]],Table6[#All],6,0)</f>
        <v>22</v>
      </c>
      <c r="B2316">
        <f>VLOOKUP(Health_Care[[#This Row],[Customer ID]],Medical_Examinations[],2,0)</f>
        <v>24.14</v>
      </c>
      <c r="C2316">
        <f>VLOOKUP(Health_Care[[#This Row],[Customer ID]],Medical_Examinations[],4,0)</f>
        <v>5.29</v>
      </c>
      <c r="D2316" s="11">
        <f>VLOOKUP(Health_Care[[#This Row],[Customer ID]],Table6[#All],8,0)</f>
        <v>865.41</v>
      </c>
    </row>
    <row r="2317" spans="1:4" x14ac:dyDescent="0.35">
      <c r="A2317">
        <f>VLOOKUP(Health_Care[[#This Row],[Customer ID]],Table6[#All],6,0)</f>
        <v>18</v>
      </c>
      <c r="B2317">
        <f>VLOOKUP(Health_Care[[#This Row],[Customer ID]],Medical_Examinations[],2,0)</f>
        <v>25.03</v>
      </c>
      <c r="C2317">
        <f>VLOOKUP(Health_Care[[#This Row],[Customer ID]],Medical_Examinations[],4,0)</f>
        <v>5.91</v>
      </c>
      <c r="D2317" s="11">
        <f>VLOOKUP(Health_Care[[#This Row],[Customer ID]],Table6[#All],8,0)</f>
        <v>830.52</v>
      </c>
    </row>
    <row r="2318" spans="1:4" x14ac:dyDescent="0.35">
      <c r="A2318">
        <f>VLOOKUP(Health_Care[[#This Row],[Customer ID]],Table6[#All],6,0)</f>
        <v>27</v>
      </c>
      <c r="B2318">
        <f>VLOOKUP(Health_Care[[#This Row],[Customer ID]],Medical_Examinations[],2,0)</f>
        <v>20.47</v>
      </c>
      <c r="C2318">
        <f>VLOOKUP(Health_Care[[#This Row],[Customer ID]],Medical_Examinations[],4,0)</f>
        <v>5.81</v>
      </c>
      <c r="D2318" s="11">
        <f>VLOOKUP(Health_Care[[#This Row],[Customer ID]],Table6[#All],8,0)</f>
        <v>773.54</v>
      </c>
    </row>
    <row r="2319" spans="1:4" x14ac:dyDescent="0.35">
      <c r="A2319">
        <f>VLOOKUP(Health_Care[[#This Row],[Customer ID]],Table6[#All],6,0)</f>
        <v>26</v>
      </c>
      <c r="B2319">
        <f>VLOOKUP(Health_Care[[#This Row],[Customer ID]],Medical_Examinations[],2,0)</f>
        <v>18.82</v>
      </c>
      <c r="C2319">
        <f>VLOOKUP(Health_Care[[#This Row],[Customer ID]],Medical_Examinations[],4,0)</f>
        <v>5.51</v>
      </c>
      <c r="D2319" s="11">
        <f>VLOOKUP(Health_Care[[#This Row],[Customer ID]],Table6[#All],8,0)</f>
        <v>770.38</v>
      </c>
    </row>
    <row r="2320" spans="1:4" x14ac:dyDescent="0.35">
      <c r="A2320">
        <f>VLOOKUP(Health_Care[[#This Row],[Customer ID]],Table6[#All],6,0)</f>
        <v>29</v>
      </c>
      <c r="B2320">
        <f>VLOOKUP(Health_Care[[#This Row],[Customer ID]],Medical_Examinations[],2,0)</f>
        <v>17.079999999999998</v>
      </c>
      <c r="C2320">
        <f>VLOOKUP(Health_Care[[#This Row],[Customer ID]],Medical_Examinations[],4,0)</f>
        <v>5.73</v>
      </c>
      <c r="D2320" s="11">
        <f>VLOOKUP(Health_Care[[#This Row],[Customer ID]],Table6[#All],8,0)</f>
        <v>770</v>
      </c>
    </row>
    <row r="2321" spans="1:4" x14ac:dyDescent="0.35">
      <c r="A2321">
        <f>VLOOKUP(Health_Care[[#This Row],[Customer ID]],Table6[#All],6,0)</f>
        <v>26</v>
      </c>
      <c r="B2321">
        <f>VLOOKUP(Health_Care[[#This Row],[Customer ID]],Medical_Examinations[],2,0)</f>
        <v>19.21</v>
      </c>
      <c r="C2321">
        <f>VLOOKUP(Health_Care[[#This Row],[Customer ID]],Medical_Examinations[],4,0)</f>
        <v>5.53</v>
      </c>
      <c r="D2321" s="11">
        <f>VLOOKUP(Health_Care[[#This Row],[Customer ID]],Table6[#All],8,0)</f>
        <v>760</v>
      </c>
    </row>
    <row r="2322" spans="1:4" x14ac:dyDescent="0.35">
      <c r="A2322">
        <f>VLOOKUP(Health_Care[[#This Row],[Customer ID]],Table6[#All],6,0)</f>
        <v>29</v>
      </c>
      <c r="B2322">
        <f>VLOOKUP(Health_Care[[#This Row],[Customer ID]],Medical_Examinations[],2,0)</f>
        <v>17.86</v>
      </c>
      <c r="C2322">
        <f>VLOOKUP(Health_Care[[#This Row],[Customer ID]],Medical_Examinations[],4,0)</f>
        <v>5.43</v>
      </c>
      <c r="D2322" s="11">
        <f>VLOOKUP(Health_Care[[#This Row],[Customer ID]],Table6[#All],8,0)</f>
        <v>760</v>
      </c>
    </row>
    <row r="2323" spans="1:4" x14ac:dyDescent="0.35">
      <c r="A2323">
        <f>VLOOKUP(Health_Care[[#This Row],[Customer ID]],Table6[#All],6,0)</f>
        <v>20</v>
      </c>
      <c r="B2323">
        <f>VLOOKUP(Health_Care[[#This Row],[Customer ID]],Medical_Examinations[],2,0)</f>
        <v>21.38</v>
      </c>
      <c r="C2323">
        <f>VLOOKUP(Health_Care[[#This Row],[Customer ID]],Medical_Examinations[],4,0)</f>
        <v>8.01</v>
      </c>
      <c r="D2323" s="11">
        <f>VLOOKUP(Health_Care[[#This Row],[Customer ID]],Table6[#All],8,0)</f>
        <v>750</v>
      </c>
    </row>
    <row r="2324" spans="1:4" x14ac:dyDescent="0.35">
      <c r="A2324">
        <f>VLOOKUP(Health_Care[[#This Row],[Customer ID]],Table6[#All],6,0)</f>
        <v>23</v>
      </c>
      <c r="B2324">
        <f>VLOOKUP(Health_Care[[#This Row],[Customer ID]],Medical_Examinations[],2,0)</f>
        <v>23.35</v>
      </c>
      <c r="C2324">
        <f>VLOOKUP(Health_Care[[#This Row],[Customer ID]],Medical_Examinations[],4,0)</f>
        <v>5.94</v>
      </c>
      <c r="D2324" s="11">
        <f>VLOOKUP(Health_Care[[#This Row],[Customer ID]],Table6[#All],8,0)</f>
        <v>722.99</v>
      </c>
    </row>
    <row r="2325" spans="1:4" x14ac:dyDescent="0.35">
      <c r="A2325">
        <f>VLOOKUP(Health_Care[[#This Row],[Customer ID]],Table6[#All],6,0)</f>
        <v>23</v>
      </c>
      <c r="B2325">
        <f>VLOOKUP(Health_Care[[#This Row],[Customer ID]],Medical_Examinations[],2,0)</f>
        <v>22.24</v>
      </c>
      <c r="C2325">
        <f>VLOOKUP(Health_Care[[#This Row],[Customer ID]],Medical_Examinations[],4,0)</f>
        <v>5.04</v>
      </c>
      <c r="D2325" s="11">
        <f>VLOOKUP(Health_Care[[#This Row],[Customer ID]],Table6[#All],8,0)</f>
        <v>700</v>
      </c>
    </row>
    <row r="2326" spans="1:4" x14ac:dyDescent="0.35">
      <c r="A2326">
        <f>VLOOKUP(Health_Care[[#This Row],[Customer ID]],Table6[#All],6,0)</f>
        <v>21</v>
      </c>
      <c r="B2326">
        <f>VLOOKUP(Health_Care[[#This Row],[Customer ID]],Medical_Examinations[],2,0)</f>
        <v>24.76</v>
      </c>
      <c r="C2326">
        <f>VLOOKUP(Health_Care[[#This Row],[Customer ID]],Medical_Examinations[],4,0)</f>
        <v>4.54</v>
      </c>
      <c r="D2326" s="11">
        <f>VLOOKUP(Health_Care[[#This Row],[Customer ID]],Table6[#All],8,0)</f>
        <v>687.54</v>
      </c>
    </row>
    <row r="2327" spans="1:4" x14ac:dyDescent="0.35">
      <c r="A2327">
        <f>VLOOKUP(Health_Care[[#This Row],[Customer ID]],Table6[#All],6,0)</f>
        <v>25</v>
      </c>
      <c r="B2327">
        <f>VLOOKUP(Health_Care[[#This Row],[Customer ID]],Medical_Examinations[],2,0)</f>
        <v>20.100000000000001</v>
      </c>
      <c r="C2327">
        <f>VLOOKUP(Health_Care[[#This Row],[Customer ID]],Medical_Examinations[],4,0)</f>
        <v>5.6</v>
      </c>
      <c r="D2327" s="11">
        <f>VLOOKUP(Health_Care[[#This Row],[Customer ID]],Table6[#All],8,0)</f>
        <v>670</v>
      </c>
    </row>
    <row r="2328" spans="1:4" x14ac:dyDescent="0.35">
      <c r="A2328">
        <f>VLOOKUP(Health_Care[[#This Row],[Customer ID]],Table6[#All],6,0)</f>
        <v>20</v>
      </c>
      <c r="B2328">
        <f>VLOOKUP(Health_Care[[#This Row],[Customer ID]],Medical_Examinations[],2,0)</f>
        <v>21.77</v>
      </c>
      <c r="C2328">
        <f>VLOOKUP(Health_Care[[#This Row],[Customer ID]],Medical_Examinations[],4,0)</f>
        <v>10.67</v>
      </c>
      <c r="D2328" s="11">
        <f>VLOOKUP(Health_Care[[#This Row],[Customer ID]],Table6[#All],8,0)</f>
        <v>668</v>
      </c>
    </row>
    <row r="2329" spans="1:4" x14ac:dyDescent="0.35">
      <c r="A2329">
        <f>VLOOKUP(Health_Care[[#This Row],[Customer ID]],Table6[#All],6,0)</f>
        <v>27</v>
      </c>
      <c r="B2329">
        <f>VLOOKUP(Health_Care[[#This Row],[Customer ID]],Medical_Examinations[],2,0)</f>
        <v>17.82</v>
      </c>
      <c r="C2329">
        <f>VLOOKUP(Health_Care[[#This Row],[Customer ID]],Medical_Examinations[],4,0)</f>
        <v>5.26</v>
      </c>
      <c r="D2329" s="11">
        <f>VLOOKUP(Health_Care[[#This Row],[Customer ID]],Table6[#All],8,0)</f>
        <v>650</v>
      </c>
    </row>
    <row r="2330" spans="1:4" x14ac:dyDescent="0.35">
      <c r="A2330">
        <f>VLOOKUP(Health_Care[[#This Row],[Customer ID]],Table6[#All],6,0)</f>
        <v>30</v>
      </c>
      <c r="B2330">
        <f>VLOOKUP(Health_Care[[#This Row],[Customer ID]],Medical_Examinations[],2,0)</f>
        <v>17.07</v>
      </c>
      <c r="C2330">
        <f>VLOOKUP(Health_Care[[#This Row],[Customer ID]],Medical_Examinations[],4,0)</f>
        <v>5.22</v>
      </c>
      <c r="D2330" s="11">
        <f>VLOOKUP(Health_Care[[#This Row],[Customer ID]],Table6[#All],8,0)</f>
        <v>650</v>
      </c>
    </row>
    <row r="2331" spans="1:4" x14ac:dyDescent="0.35">
      <c r="A2331">
        <f>VLOOKUP(Health_Care[[#This Row],[Customer ID]],Table6[#All],6,0)</f>
        <v>21</v>
      </c>
      <c r="B2331">
        <f>VLOOKUP(Health_Care[[#This Row],[Customer ID]],Medical_Examinations[],2,0)</f>
        <v>22.24</v>
      </c>
      <c r="C2331">
        <f>VLOOKUP(Health_Care[[#This Row],[Customer ID]],Medical_Examinations[],4,0)</f>
        <v>4.29</v>
      </c>
      <c r="D2331" s="11">
        <f>VLOOKUP(Health_Care[[#This Row],[Customer ID]],Table6[#All],8,0)</f>
        <v>646.14</v>
      </c>
    </row>
    <row r="2332" spans="1:4" x14ac:dyDescent="0.35">
      <c r="A2332">
        <f>VLOOKUP(Health_Care[[#This Row],[Customer ID]],Table6[#All],6,0)</f>
        <v>24</v>
      </c>
      <c r="B2332">
        <f>VLOOKUP(Health_Care[[#This Row],[Customer ID]],Medical_Examinations[],2,0)</f>
        <v>22.34</v>
      </c>
      <c r="C2332">
        <f>VLOOKUP(Health_Care[[#This Row],[Customer ID]],Medical_Examinations[],4,0)</f>
        <v>5.57</v>
      </c>
      <c r="D2332" s="11">
        <f>VLOOKUP(Health_Care[[#This Row],[Customer ID]],Table6[#All],8,0)</f>
        <v>637.26</v>
      </c>
    </row>
    <row r="2333" spans="1:4" x14ac:dyDescent="0.35">
      <c r="A2333">
        <f>VLOOKUP(Health_Care[[#This Row],[Customer ID]],Table6[#All],6,0)</f>
        <v>30</v>
      </c>
      <c r="B2333">
        <f>VLOOKUP(Health_Care[[#This Row],[Customer ID]],Medical_Examinations[],2,0)</f>
        <v>17.7</v>
      </c>
      <c r="C2333">
        <f>VLOOKUP(Health_Care[[#This Row],[Customer ID]],Medical_Examinations[],4,0)</f>
        <v>6.28</v>
      </c>
      <c r="D2333" s="11">
        <f>VLOOKUP(Health_Care[[#This Row],[Customer ID]],Table6[#All],8,0)</f>
        <v>604.54</v>
      </c>
    </row>
    <row r="2334" spans="1:4" x14ac:dyDescent="0.35">
      <c r="A2334">
        <f>VLOOKUP(Health_Care[[#This Row],[Customer ID]],Table6[#All],6,0)</f>
        <v>29</v>
      </c>
      <c r="B2334">
        <f>VLOOKUP(Health_Care[[#This Row],[Customer ID]],Medical_Examinations[],2,0)</f>
        <v>16.47</v>
      </c>
      <c r="C2334">
        <f>VLOOKUP(Health_Care[[#This Row],[Customer ID]],Medical_Examinations[],4,0)</f>
        <v>6.35</v>
      </c>
      <c r="D2334" s="11">
        <f>VLOOKUP(Health_Care[[#This Row],[Customer ID]],Table6[#All],8,0)</f>
        <v>600</v>
      </c>
    </row>
    <row r="2335" spans="1:4" x14ac:dyDescent="0.35">
      <c r="A2335">
        <f>VLOOKUP(Health_Care[[#This Row],[Customer ID]],Table6[#All],6,0)</f>
        <v>30</v>
      </c>
      <c r="B2335">
        <f>VLOOKUP(Health_Care[[#This Row],[Customer ID]],Medical_Examinations[],2,0)</f>
        <v>17.600000000000001</v>
      </c>
      <c r="C2335">
        <f>VLOOKUP(Health_Care[[#This Row],[Customer ID]],Medical_Examinations[],4,0)</f>
        <v>4.3899999999999997</v>
      </c>
      <c r="D2335" s="11">
        <f>VLOOKUP(Health_Care[[#This Row],[Customer ID]],Table6[#All],8,0)</f>
        <v>570.62</v>
      </c>
    </row>
    <row r="2336" spans="1:4" x14ac:dyDescent="0.35">
      <c r="A2336">
        <f>VLOOKUP(Health_Care[[#This Row],[Customer ID]],Table6[#All],6,0)</f>
        <v>30</v>
      </c>
      <c r="B2336">
        <f>VLOOKUP(Health_Care[[#This Row],[Customer ID]],Medical_Examinations[],2,0)</f>
        <v>17.579999999999998</v>
      </c>
      <c r="C2336">
        <f>VLOOKUP(Health_Care[[#This Row],[Customer ID]],Medical_Examinations[],4,0)</f>
        <v>4.51</v>
      </c>
      <c r="D2336" s="11">
        <f>VLOOKUP(Health_Care[[#This Row],[Customer ID]],Table6[#All],8,0)</f>
        <v>563.84</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16A7B-BF0A-4AA7-9D03-A7A3E2B4AE7F}">
  <dimension ref="A1:Q2336"/>
  <sheetViews>
    <sheetView topLeftCell="D1" workbookViewId="0">
      <selection activeCell="A2336" sqref="A2336"/>
    </sheetView>
  </sheetViews>
  <sheetFormatPr defaultRowHeight="14.5" x14ac:dyDescent="0.35"/>
  <cols>
    <col min="1" max="1" width="13.54296875" bestFit="1" customWidth="1"/>
    <col min="2" max="2" width="15" customWidth="1"/>
    <col min="3" max="3" width="13.1796875" customWidth="1"/>
    <col min="4" max="4" width="12.453125" customWidth="1"/>
    <col min="5" max="5" width="16.08984375" customWidth="1"/>
    <col min="6" max="6" width="16.81640625" customWidth="1"/>
    <col min="7" max="7" width="21.1796875" customWidth="1"/>
    <col min="8" max="8" width="28.36328125" customWidth="1"/>
    <col min="9" max="9" width="11.1796875" customWidth="1"/>
    <col min="10" max="10" width="17.54296875" customWidth="1"/>
    <col min="11" max="11" width="18.7265625" customWidth="1"/>
    <col min="12" max="12" width="14.81640625" style="10" customWidth="1"/>
    <col min="13" max="13" width="18.08984375" customWidth="1"/>
    <col min="14" max="14" width="13.6328125" customWidth="1"/>
    <col min="15" max="15" width="10.1796875" customWidth="1"/>
    <col min="16" max="16" width="9.7265625" customWidth="1"/>
  </cols>
  <sheetData>
    <row r="1" spans="1:17" x14ac:dyDescent="0.35">
      <c r="A1" t="s">
        <v>0</v>
      </c>
      <c r="B1" s="12" t="s">
        <v>8393</v>
      </c>
      <c r="C1" s="7" t="s">
        <v>2373</v>
      </c>
      <c r="D1" s="7" t="s">
        <v>2374</v>
      </c>
      <c r="E1" s="7" t="s">
        <v>8395</v>
      </c>
      <c r="F1" s="7" t="s">
        <v>8396</v>
      </c>
      <c r="G1" s="7" t="s">
        <v>8397</v>
      </c>
      <c r="H1" s="7" t="s">
        <v>8398</v>
      </c>
      <c r="I1" s="7" t="s">
        <v>8399</v>
      </c>
      <c r="J1" s="7" t="s">
        <v>8390</v>
      </c>
      <c r="K1" s="7" t="s">
        <v>8391</v>
      </c>
      <c r="L1" s="9" t="s">
        <v>8389</v>
      </c>
      <c r="M1" s="8" t="s">
        <v>8400</v>
      </c>
      <c r="N1" s="7" t="s">
        <v>8401</v>
      </c>
      <c r="O1" s="7" t="s">
        <v>8402</v>
      </c>
      <c r="P1" s="7" t="s">
        <v>8403</v>
      </c>
      <c r="Q1" s="7" t="s">
        <v>8387</v>
      </c>
    </row>
    <row r="2" spans="1:17" x14ac:dyDescent="0.35">
      <c r="A2" t="s">
        <v>2372</v>
      </c>
      <c r="B2" t="str">
        <f>VLOOKUP(Health_Care[[#This Row],[Customer ID]],Customer_Names[#All],3,0)</f>
        <v xml:space="preserve"> Kelly</v>
      </c>
      <c r="C2">
        <f>VLOOKUP(Health_Care[[#This Row],[Customer ID]],Medical_Examinations[],2,0)</f>
        <v>47.41</v>
      </c>
      <c r="D2">
        <f>VLOOKUP(Health_Care[[#This Row],[Customer ID]],Medical_Examinations[],4,0)</f>
        <v>7.47</v>
      </c>
      <c r="E2" t="str">
        <f>VLOOKUP(Health_Care[[#This Row],[Customer ID]],Medical_Examinations[],6,0)</f>
        <v>No</v>
      </c>
      <c r="F2" t="str">
        <f>VLOOKUP(Health_Care[[#This Row],[Customer ID]],Medical_Examinations[],7,0)</f>
        <v>No</v>
      </c>
      <c r="G2" t="str">
        <f>VLOOKUP(Health_Care[[#This Row],[Customer ID]],Medical_Examinations[],8,0)</f>
        <v>No</v>
      </c>
      <c r="H2">
        <f>VLOOKUP(Health_Care[[#This Row],[Customer ID]],Medical_Examinations[],9,0)</f>
        <v>0</v>
      </c>
      <c r="I2" t="str">
        <f>VLOOKUP(Health_Care[[#This Row],[Customer ID]],Medical_Examinations[],10,0)</f>
        <v>yes</v>
      </c>
      <c r="J2" t="str">
        <f>VLOOKUP(Health_Care[[#This Row],[Customer ID]],Medical_Examinations[],3,0)</f>
        <v>Obesity</v>
      </c>
      <c r="K2" t="str">
        <f>VLOOKUP(Health_Care[[#This Row],[Customer ID]],Medical_Examinations[],5,0)</f>
        <v>Diabetes</v>
      </c>
      <c r="L2" s="10">
        <f>VLOOKUP(Health_Care[[#This Row],[Customer ID]],Table6[#All],5,0)</f>
        <v>25123</v>
      </c>
      <c r="M2" s="11">
        <f>VLOOKUP(Health_Care[[#This Row],[Customer ID]],Table6[#All],8,0)</f>
        <v>63770.43</v>
      </c>
      <c r="N2" t="str">
        <f>VLOOKUP(Health_Care[[#This Row],[Customer ID]],Table6[#All],9,0)</f>
        <v>Tier - 1</v>
      </c>
      <c r="O2" t="str">
        <f>VLOOKUP(Health_Care[[#This Row],[Customer ID]],Table6[#All],10,0)</f>
        <v>Tier - 3</v>
      </c>
      <c r="P2" t="str">
        <f>VLOOKUP(Health_Care[[#This Row],[Customer ID]],Table6[#All],11,0)</f>
        <v>R1013</v>
      </c>
      <c r="Q2">
        <f>VLOOKUP(Health_Care[[#This Row],[Customer ID]],Table6[#All],6,0)</f>
        <v>54</v>
      </c>
    </row>
    <row r="3" spans="1:17" x14ac:dyDescent="0.35">
      <c r="A3" t="s">
        <v>2371</v>
      </c>
      <c r="B3" t="str">
        <f>VLOOKUP(Health_Care[[#This Row],[Customer ID]],Customer_Names[#All],3,0)</f>
        <v xml:space="preserve"> Matthew D</v>
      </c>
      <c r="C3">
        <f>VLOOKUP(Health_Care[[#This Row],[Customer ID]],Medical_Examinations[],2,0)</f>
        <v>30.36</v>
      </c>
      <c r="D3">
        <f>VLOOKUP(Health_Care[[#This Row],[Customer ID]],Medical_Examinations[],4,0)</f>
        <v>5.77</v>
      </c>
      <c r="E3" t="str">
        <f>VLOOKUP(Health_Care[[#This Row],[Customer ID]],Medical_Examinations[],6,0)</f>
        <v>No</v>
      </c>
      <c r="F3" t="str">
        <f>VLOOKUP(Health_Care[[#This Row],[Customer ID]],Medical_Examinations[],7,0)</f>
        <v>No</v>
      </c>
      <c r="G3" t="str">
        <f>VLOOKUP(Health_Care[[#This Row],[Customer ID]],Medical_Examinations[],8,0)</f>
        <v>No</v>
      </c>
      <c r="H3">
        <f>VLOOKUP(Health_Care[[#This Row],[Customer ID]],Medical_Examinations[],9,0)</f>
        <v>0</v>
      </c>
      <c r="I3" t="str">
        <f>VLOOKUP(Health_Care[[#This Row],[Customer ID]],Medical_Examinations[],10,0)</f>
        <v>yes</v>
      </c>
      <c r="J3" t="str">
        <f>VLOOKUP(Health_Care[[#This Row],[Customer ID]],Medical_Examinations[],3,0)</f>
        <v>Obesity</v>
      </c>
      <c r="K3" t="str">
        <f>VLOOKUP(Health_Care[[#This Row],[Customer ID]],Medical_Examinations[],5,0)</f>
        <v>Prediabetes</v>
      </c>
      <c r="L3" s="10">
        <f>VLOOKUP(Health_Care[[#This Row],[Customer ID]],Table6[#All],5,0)</f>
        <v>28284</v>
      </c>
      <c r="M3" s="11">
        <f>VLOOKUP(Health_Care[[#This Row],[Customer ID]],Table6[#All],8,0)</f>
        <v>62592.87</v>
      </c>
      <c r="N3" t="str">
        <f>VLOOKUP(Health_Care[[#This Row],[Customer ID]],Table6[#All],9,0)</f>
        <v>Tier - 2</v>
      </c>
      <c r="O3" t="str">
        <f>VLOOKUP(Health_Care[[#This Row],[Customer ID]],Table6[#All],10,0)</f>
        <v>Tier - 3</v>
      </c>
      <c r="P3" t="str">
        <f>VLOOKUP(Health_Care[[#This Row],[Customer ID]],Table6[#All],11,0)</f>
        <v>R1013</v>
      </c>
      <c r="Q3">
        <f>VLOOKUP(Health_Care[[#This Row],[Customer ID]],Table6[#All],6,0)</f>
        <v>46</v>
      </c>
    </row>
    <row r="4" spans="1:17" x14ac:dyDescent="0.35">
      <c r="A4" t="s">
        <v>2370</v>
      </c>
      <c r="B4" t="str">
        <f>VLOOKUP(Health_Care[[#This Row],[Customer ID]],Customer_Names[#All],3,0)</f>
        <v xml:space="preserve"> Phil</v>
      </c>
      <c r="C4">
        <f>VLOOKUP(Health_Care[[#This Row],[Customer ID]],Medical_Examinations[],2,0)</f>
        <v>34.484999999999999</v>
      </c>
      <c r="D4">
        <f>VLOOKUP(Health_Care[[#This Row],[Customer ID]],Medical_Examinations[],4,0)</f>
        <v>11.87</v>
      </c>
      <c r="E4" t="str">
        <f>VLOOKUP(Health_Care[[#This Row],[Customer ID]],Medical_Examinations[],6,0)</f>
        <v>yes</v>
      </c>
      <c r="F4" t="str">
        <f>VLOOKUP(Health_Care[[#This Row],[Customer ID]],Medical_Examinations[],7,0)</f>
        <v>No</v>
      </c>
      <c r="G4" t="str">
        <f>VLOOKUP(Health_Care[[#This Row],[Customer ID]],Medical_Examinations[],8,0)</f>
        <v>No</v>
      </c>
      <c r="H4">
        <f>VLOOKUP(Health_Care[[#This Row],[Customer ID]],Medical_Examinations[],9,0)</f>
        <v>2</v>
      </c>
      <c r="I4" t="str">
        <f>VLOOKUP(Health_Care[[#This Row],[Customer ID]],Medical_Examinations[],10,0)</f>
        <v>yes</v>
      </c>
      <c r="J4" t="str">
        <f>VLOOKUP(Health_Care[[#This Row],[Customer ID]],Medical_Examinations[],3,0)</f>
        <v>Obesity</v>
      </c>
      <c r="K4" t="str">
        <f>VLOOKUP(Health_Care[[#This Row],[Customer ID]],Medical_Examinations[],5,0)</f>
        <v>Diabetes</v>
      </c>
      <c r="L4" s="10">
        <f>VLOOKUP(Health_Care[[#This Row],[Customer ID]],Table6[#All],5,0)</f>
        <v>25822</v>
      </c>
      <c r="M4" s="11">
        <f>VLOOKUP(Health_Care[[#This Row],[Customer ID]],Table6[#All],8,0)</f>
        <v>60021.4</v>
      </c>
      <c r="N4" t="str">
        <f>VLOOKUP(Health_Care[[#This Row],[Customer ID]],Table6[#All],9,0)</f>
        <v>Tier - 1</v>
      </c>
      <c r="O4" t="str">
        <f>VLOOKUP(Health_Care[[#This Row],[Customer ID]],Table6[#All],10,0)</f>
        <v>Tier - 1</v>
      </c>
      <c r="P4" t="str">
        <f>VLOOKUP(Health_Care[[#This Row],[Customer ID]],Table6[#All],11,0)</f>
        <v>R1012</v>
      </c>
      <c r="Q4">
        <f>VLOOKUP(Health_Care[[#This Row],[Customer ID]],Table6[#All],6,0)</f>
        <v>52</v>
      </c>
    </row>
    <row r="5" spans="1:17" x14ac:dyDescent="0.35">
      <c r="A5" t="s">
        <v>2369</v>
      </c>
      <c r="B5" t="str">
        <f>VLOOKUP(Health_Care[[#This Row],[Customer ID]],Customer_Names[#All],3,0)</f>
        <v xml:space="preserve"> Kelsey</v>
      </c>
      <c r="C5">
        <f>VLOOKUP(Health_Care[[#This Row],[Customer ID]],Medical_Examinations[],2,0)</f>
        <v>38.094999999999999</v>
      </c>
      <c r="D5">
        <f>VLOOKUP(Health_Care[[#This Row],[Customer ID]],Medical_Examinations[],4,0)</f>
        <v>6.05</v>
      </c>
      <c r="E5" t="str">
        <f>VLOOKUP(Health_Care[[#This Row],[Customer ID]],Medical_Examinations[],6,0)</f>
        <v>No</v>
      </c>
      <c r="F5" t="str">
        <f>VLOOKUP(Health_Care[[#This Row],[Customer ID]],Medical_Examinations[],7,0)</f>
        <v>No</v>
      </c>
      <c r="G5" t="str">
        <f>VLOOKUP(Health_Care[[#This Row],[Customer ID]],Medical_Examinations[],8,0)</f>
        <v>No</v>
      </c>
      <c r="H5">
        <f>VLOOKUP(Health_Care[[#This Row],[Customer ID]],Medical_Examinations[],9,0)</f>
        <v>0</v>
      </c>
      <c r="I5" t="str">
        <f>VLOOKUP(Health_Care[[#This Row],[Customer ID]],Medical_Examinations[],10,0)</f>
        <v>yes</v>
      </c>
      <c r="J5" t="str">
        <f>VLOOKUP(Health_Care[[#This Row],[Customer ID]],Medical_Examinations[],3,0)</f>
        <v>Obesity</v>
      </c>
      <c r="K5" t="str">
        <f>VLOOKUP(Health_Care[[#This Row],[Customer ID]],Medical_Examinations[],5,0)</f>
        <v>Prediabetes</v>
      </c>
      <c r="L5" s="10">
        <f>VLOOKUP(Health_Care[[#This Row],[Customer ID]],Table6[#All],5,0)</f>
        <v>33395</v>
      </c>
      <c r="M5" s="11">
        <f>VLOOKUP(Health_Care[[#This Row],[Customer ID]],Table6[#All],8,0)</f>
        <v>58571.07</v>
      </c>
      <c r="N5" t="str">
        <f>VLOOKUP(Health_Care[[#This Row],[Customer ID]],Table6[#All],9,0)</f>
        <v>Tier - 1</v>
      </c>
      <c r="O5" t="str">
        <f>VLOOKUP(Health_Care[[#This Row],[Customer ID]],Table6[#All],10,0)</f>
        <v>Tier - 3</v>
      </c>
      <c r="P5" t="str">
        <f>VLOOKUP(Health_Care[[#This Row],[Customer ID]],Table6[#All],11,0)</f>
        <v>R1024</v>
      </c>
      <c r="Q5">
        <f>VLOOKUP(Health_Care[[#This Row],[Customer ID]],Table6[#All],6,0)</f>
        <v>32</v>
      </c>
    </row>
    <row r="6" spans="1:17" x14ac:dyDescent="0.35">
      <c r="A6" t="s">
        <v>2368</v>
      </c>
      <c r="B6" t="str">
        <f>VLOOKUP(Health_Care[[#This Row],[Customer ID]],Customer_Names[#All],3,0)</f>
        <v xml:space="preserve"> Kristyn</v>
      </c>
      <c r="C6">
        <f>VLOOKUP(Health_Care[[#This Row],[Customer ID]],Medical_Examinations[],2,0)</f>
        <v>35.53</v>
      </c>
      <c r="D6">
        <f>VLOOKUP(Health_Care[[#This Row],[Customer ID]],Medical_Examinations[],4,0)</f>
        <v>5.45</v>
      </c>
      <c r="E6" t="str">
        <f>VLOOKUP(Health_Care[[#This Row],[Customer ID]],Medical_Examinations[],6,0)</f>
        <v>No</v>
      </c>
      <c r="F6" t="str">
        <f>VLOOKUP(Health_Care[[#This Row],[Customer ID]],Medical_Examinations[],7,0)</f>
        <v>No</v>
      </c>
      <c r="G6" t="str">
        <f>VLOOKUP(Health_Care[[#This Row],[Customer ID]],Medical_Examinations[],8,0)</f>
        <v>No</v>
      </c>
      <c r="H6">
        <f>VLOOKUP(Health_Care[[#This Row],[Customer ID]],Medical_Examinations[],9,0)</f>
        <v>0</v>
      </c>
      <c r="I6" t="str">
        <f>VLOOKUP(Health_Care[[#This Row],[Customer ID]],Medical_Examinations[],10,0)</f>
        <v>yes</v>
      </c>
      <c r="J6" t="str">
        <f>VLOOKUP(Health_Care[[#This Row],[Customer ID]],Medical_Examinations[],3,0)</f>
        <v>Obesity</v>
      </c>
      <c r="K6" t="str">
        <f>VLOOKUP(Health_Care[[#This Row],[Customer ID]],Medical_Examinations[],5,0)</f>
        <v>Normal</v>
      </c>
      <c r="L6" s="10">
        <f>VLOOKUP(Health_Care[[#This Row],[Customer ID]],Table6[#All],5,0)</f>
        <v>32678</v>
      </c>
      <c r="M6" s="11">
        <f>VLOOKUP(Health_Care[[#This Row],[Customer ID]],Table6[#All],8,0)</f>
        <v>55135.4</v>
      </c>
      <c r="N6" t="str">
        <f>VLOOKUP(Health_Care[[#This Row],[Customer ID]],Table6[#All],9,0)</f>
        <v>Tier - 1</v>
      </c>
      <c r="O6" t="str">
        <f>VLOOKUP(Health_Care[[#This Row],[Customer ID]],Table6[#All],10,0)</f>
        <v>Tier - 2</v>
      </c>
      <c r="P6" t="str">
        <f>VLOOKUP(Health_Care[[#This Row],[Customer ID]],Table6[#All],11,0)</f>
        <v>R1012</v>
      </c>
      <c r="Q6">
        <f>VLOOKUP(Health_Care[[#This Row],[Customer ID]],Table6[#All],6,0)</f>
        <v>33</v>
      </c>
    </row>
    <row r="7" spans="1:17" x14ac:dyDescent="0.35">
      <c r="A7" t="s">
        <v>2367</v>
      </c>
      <c r="B7" t="str">
        <f>VLOOKUP(Health_Care[[#This Row],[Customer ID]],Customer_Names[#All],3,0)</f>
        <v xml:space="preserve"> Russell B.</v>
      </c>
      <c r="C7">
        <f>VLOOKUP(Health_Care[[#This Row],[Customer ID]],Medical_Examinations[],2,0)</f>
        <v>32.799999999999997</v>
      </c>
      <c r="D7">
        <f>VLOOKUP(Health_Care[[#This Row],[Customer ID]],Medical_Examinations[],4,0)</f>
        <v>6.59</v>
      </c>
      <c r="E7" t="str">
        <f>VLOOKUP(Health_Care[[#This Row],[Customer ID]],Medical_Examinations[],6,0)</f>
        <v>No</v>
      </c>
      <c r="F7" t="str">
        <f>VLOOKUP(Health_Care[[#This Row],[Customer ID]],Medical_Examinations[],7,0)</f>
        <v>No</v>
      </c>
      <c r="G7" t="str">
        <f>VLOOKUP(Health_Care[[#This Row],[Customer ID]],Medical_Examinations[],8,0)</f>
        <v>No</v>
      </c>
      <c r="H7">
        <f>VLOOKUP(Health_Care[[#This Row],[Customer ID]],Medical_Examinations[],9,0)</f>
        <v>0</v>
      </c>
      <c r="I7" t="str">
        <f>VLOOKUP(Health_Care[[#This Row],[Customer ID]],Medical_Examinations[],10,0)</f>
        <v>yes</v>
      </c>
      <c r="J7" t="str">
        <f>VLOOKUP(Health_Care[[#This Row],[Customer ID]],Medical_Examinations[],3,0)</f>
        <v>Obesity</v>
      </c>
      <c r="K7" t="str">
        <f>VLOOKUP(Health_Care[[#This Row],[Customer ID]],Medical_Examinations[],5,0)</f>
        <v>Diabetes</v>
      </c>
      <c r="L7" s="10">
        <f>VLOOKUP(Health_Care[[#This Row],[Customer ID]],Table6[#All],5,0)</f>
        <v>22862</v>
      </c>
      <c r="M7" s="11">
        <f>VLOOKUP(Health_Care[[#This Row],[Customer ID]],Table6[#All],8,0)</f>
        <v>52590.83</v>
      </c>
      <c r="N7" t="str">
        <f>VLOOKUP(Health_Care[[#This Row],[Customer ID]],Table6[#All],9,0)</f>
        <v>Tier - 1</v>
      </c>
      <c r="O7" t="str">
        <f>VLOOKUP(Health_Care[[#This Row],[Customer ID]],Table6[#All],10,0)</f>
        <v>Tier - 3</v>
      </c>
      <c r="P7" t="str">
        <f>VLOOKUP(Health_Care[[#This Row],[Customer ID]],Table6[#All],11,0)</f>
        <v>R1011</v>
      </c>
      <c r="Q7">
        <f>VLOOKUP(Health_Care[[#This Row],[Customer ID]],Table6[#All],6,0)</f>
        <v>60</v>
      </c>
    </row>
    <row r="8" spans="1:17" x14ac:dyDescent="0.35">
      <c r="A8" t="s">
        <v>2366</v>
      </c>
      <c r="B8" t="str">
        <f>VLOOKUP(Health_Care[[#This Row],[Customer ID]],Customer_Names[#All],3,0)</f>
        <v xml:space="preserve"> Scott</v>
      </c>
      <c r="C8">
        <f>VLOOKUP(Health_Care[[#This Row],[Customer ID]],Medical_Examinations[],2,0)</f>
        <v>36.4</v>
      </c>
      <c r="D8">
        <f>VLOOKUP(Health_Care[[#This Row],[Customer ID]],Medical_Examinations[],4,0)</f>
        <v>6.07</v>
      </c>
      <c r="E8" t="str">
        <f>VLOOKUP(Health_Care[[#This Row],[Customer ID]],Medical_Examinations[],6,0)</f>
        <v>No</v>
      </c>
      <c r="F8" t="str">
        <f>VLOOKUP(Health_Care[[#This Row],[Customer ID]],Medical_Examinations[],7,0)</f>
        <v>No</v>
      </c>
      <c r="G8" t="str">
        <f>VLOOKUP(Health_Care[[#This Row],[Customer ID]],Medical_Examinations[],8,0)</f>
        <v>No</v>
      </c>
      <c r="H8">
        <f>VLOOKUP(Health_Care[[#This Row],[Customer ID]],Medical_Examinations[],9,0)</f>
        <v>0</v>
      </c>
      <c r="I8" t="str">
        <f>VLOOKUP(Health_Care[[#This Row],[Customer ID]],Medical_Examinations[],10,0)</f>
        <v>yes</v>
      </c>
      <c r="J8" t="str">
        <f>VLOOKUP(Health_Care[[#This Row],[Customer ID]],Medical_Examinations[],3,0)</f>
        <v>Obesity</v>
      </c>
      <c r="K8" t="str">
        <f>VLOOKUP(Health_Care[[#This Row],[Customer ID]],Medical_Examinations[],5,0)</f>
        <v>Prediabetes</v>
      </c>
      <c r="L8" s="10">
        <f>VLOOKUP(Health_Care[[#This Row],[Customer ID]],Table6[#All],5,0)</f>
        <v>34634</v>
      </c>
      <c r="M8" s="11">
        <f>VLOOKUP(Health_Care[[#This Row],[Customer ID]],Table6[#All],8,0)</f>
        <v>51194.559999999998</v>
      </c>
      <c r="N8" t="str">
        <f>VLOOKUP(Health_Care[[#This Row],[Customer ID]],Table6[#All],9,0)</f>
        <v>Tier - 1</v>
      </c>
      <c r="O8" t="str">
        <f>VLOOKUP(Health_Care[[#This Row],[Customer ID]],Table6[#All],10,0)</f>
        <v>Tier - 3</v>
      </c>
      <c r="P8" t="str">
        <f>VLOOKUP(Health_Care[[#This Row],[Customer ID]],Table6[#All],11,0)</f>
        <v>R1011</v>
      </c>
      <c r="Q8">
        <f>VLOOKUP(Health_Care[[#This Row],[Customer ID]],Table6[#All],6,0)</f>
        <v>28</v>
      </c>
    </row>
    <row r="9" spans="1:17" x14ac:dyDescent="0.35">
      <c r="A9" t="s">
        <v>2365</v>
      </c>
      <c r="B9" t="str">
        <f>VLOOKUP(Health_Care[[#This Row],[Customer ID]],Customer_Names[#All],3,0)</f>
        <v xml:space="preserve"> Stephen</v>
      </c>
      <c r="C9">
        <f>VLOOKUP(Health_Care[[#This Row],[Customer ID]],Medical_Examinations[],2,0)</f>
        <v>36.96</v>
      </c>
      <c r="D9">
        <f>VLOOKUP(Health_Care[[#This Row],[Customer ID]],Medical_Examinations[],4,0)</f>
        <v>7.93</v>
      </c>
      <c r="E9" t="str">
        <f>VLOOKUP(Health_Care[[#This Row],[Customer ID]],Medical_Examinations[],6,0)</f>
        <v>No</v>
      </c>
      <c r="F9" t="str">
        <f>VLOOKUP(Health_Care[[#This Row],[Customer ID]],Medical_Examinations[],7,0)</f>
        <v>No</v>
      </c>
      <c r="G9" t="str">
        <f>VLOOKUP(Health_Care[[#This Row],[Customer ID]],Medical_Examinations[],8,0)</f>
        <v>No</v>
      </c>
      <c r="H9">
        <f>VLOOKUP(Health_Care[[#This Row],[Customer ID]],Medical_Examinations[],9,0)</f>
        <v>3</v>
      </c>
      <c r="I9" t="str">
        <f>VLOOKUP(Health_Care[[#This Row],[Customer ID]],Medical_Examinations[],10,0)</f>
        <v>yes</v>
      </c>
      <c r="J9" t="str">
        <f>VLOOKUP(Health_Care[[#This Row],[Customer ID]],Medical_Examinations[],3,0)</f>
        <v>Obesity</v>
      </c>
      <c r="K9" t="str">
        <f>VLOOKUP(Health_Care[[#This Row],[Customer ID]],Medical_Examinations[],5,0)</f>
        <v>Diabetes</v>
      </c>
      <c r="L9" s="10">
        <f>VLOOKUP(Health_Care[[#This Row],[Customer ID]],Table6[#All],5,0)</f>
        <v>21363</v>
      </c>
      <c r="M9" s="11">
        <f>VLOOKUP(Health_Care[[#This Row],[Customer ID]],Table6[#All],8,0)</f>
        <v>49577.66</v>
      </c>
      <c r="N9" t="str">
        <f>VLOOKUP(Health_Care[[#This Row],[Customer ID]],Table6[#All],9,0)</f>
        <v>Tier - 2</v>
      </c>
      <c r="O9" t="str">
        <f>VLOOKUP(Health_Care[[#This Row],[Customer ID]],Table6[#All],10,0)</f>
        <v>Tier - 2</v>
      </c>
      <c r="P9" t="str">
        <f>VLOOKUP(Health_Care[[#This Row],[Customer ID]],Table6[#All],11,0)</f>
        <v>R1013</v>
      </c>
      <c r="Q9">
        <f>VLOOKUP(Health_Care[[#This Row],[Customer ID]],Table6[#All],6,0)</f>
        <v>64</v>
      </c>
    </row>
    <row r="10" spans="1:17" x14ac:dyDescent="0.35">
      <c r="A10" t="s">
        <v>2364</v>
      </c>
      <c r="B10" t="str">
        <f>VLOOKUP(Health_Care[[#This Row],[Customer ID]],Customer_Names[#All],3,0)</f>
        <v xml:space="preserve"> Patrick R.</v>
      </c>
      <c r="C10">
        <f>VLOOKUP(Health_Care[[#This Row],[Customer ID]],Medical_Examinations[],2,0)</f>
        <v>41.14</v>
      </c>
      <c r="D10">
        <f>VLOOKUP(Health_Care[[#This Row],[Customer ID]],Medical_Examinations[],4,0)</f>
        <v>9.58</v>
      </c>
      <c r="E10" t="str">
        <f>VLOOKUP(Health_Care[[#This Row],[Customer ID]],Medical_Examinations[],6,0)</f>
        <v>yes</v>
      </c>
      <c r="F10" t="str">
        <f>VLOOKUP(Health_Care[[#This Row],[Customer ID]],Medical_Examinations[],7,0)</f>
        <v>No</v>
      </c>
      <c r="G10" t="str">
        <f>VLOOKUP(Health_Care[[#This Row],[Customer ID]],Medical_Examinations[],8,0)</f>
        <v>Yes</v>
      </c>
      <c r="H10">
        <f>VLOOKUP(Health_Care[[#This Row],[Customer ID]],Medical_Examinations[],9,0)</f>
        <v>1</v>
      </c>
      <c r="I10" t="str">
        <f>VLOOKUP(Health_Care[[#This Row],[Customer ID]],Medical_Examinations[],10,0)</f>
        <v>yes</v>
      </c>
      <c r="J10" t="str">
        <f>VLOOKUP(Health_Care[[#This Row],[Customer ID]],Medical_Examinations[],3,0)</f>
        <v>Obesity</v>
      </c>
      <c r="K10" t="str">
        <f>VLOOKUP(Health_Care[[#This Row],[Customer ID]],Medical_Examinations[],5,0)</f>
        <v>Diabetes</v>
      </c>
      <c r="L10" s="10">
        <f>VLOOKUP(Health_Care[[#This Row],[Customer ID]],Table6[#All],5,0)</f>
        <v>23258</v>
      </c>
      <c r="M10" s="11">
        <f>VLOOKUP(Health_Care[[#This Row],[Customer ID]],Table6[#All],8,0)</f>
        <v>48970.25</v>
      </c>
      <c r="N10" t="str">
        <f>VLOOKUP(Health_Care[[#This Row],[Customer ID]],Table6[#All],9,0)</f>
        <v>Tier - 1</v>
      </c>
      <c r="O10" t="str">
        <f>VLOOKUP(Health_Care[[#This Row],[Customer ID]],Table6[#All],10,0)</f>
        <v>Tier - 2</v>
      </c>
      <c r="P10" t="str">
        <f>VLOOKUP(Health_Care[[#This Row],[Customer ID]],Table6[#All],11,0)</f>
        <v>R1013</v>
      </c>
      <c r="Q10">
        <f>VLOOKUP(Health_Care[[#This Row],[Customer ID]],Table6[#All],6,0)</f>
        <v>59</v>
      </c>
    </row>
    <row r="11" spans="1:17" x14ac:dyDescent="0.35">
      <c r="A11" t="s">
        <v>2363</v>
      </c>
      <c r="B11" t="str">
        <f>VLOOKUP(Health_Care[[#This Row],[Customer ID]],Customer_Names[#All],3,0)</f>
        <v xml:space="preserve"> Brooke N.</v>
      </c>
      <c r="C11">
        <f>VLOOKUP(Health_Care[[#This Row],[Customer ID]],Medical_Examinations[],2,0)</f>
        <v>38.06</v>
      </c>
      <c r="D11">
        <f>VLOOKUP(Health_Care[[#This Row],[Customer ID]],Medical_Examinations[],4,0)</f>
        <v>10.79</v>
      </c>
      <c r="E11" t="str">
        <f>VLOOKUP(Health_Care[[#This Row],[Customer ID]],Medical_Examinations[],6,0)</f>
        <v>No</v>
      </c>
      <c r="F11" t="str">
        <f>VLOOKUP(Health_Care[[#This Row],[Customer ID]],Medical_Examinations[],7,0)</f>
        <v>No</v>
      </c>
      <c r="G11" t="str">
        <f>VLOOKUP(Health_Care[[#This Row],[Customer ID]],Medical_Examinations[],8,0)</f>
        <v>No</v>
      </c>
      <c r="H11">
        <f>VLOOKUP(Health_Care[[#This Row],[Customer ID]],Medical_Examinations[],9,0)</f>
        <v>0</v>
      </c>
      <c r="I11" t="str">
        <f>VLOOKUP(Health_Care[[#This Row],[Customer ID]],Medical_Examinations[],10,0)</f>
        <v>yes</v>
      </c>
      <c r="J11" t="str">
        <f>VLOOKUP(Health_Care[[#This Row],[Customer ID]],Medical_Examinations[],3,0)</f>
        <v>Obesity</v>
      </c>
      <c r="K11" t="str">
        <f>VLOOKUP(Health_Care[[#This Row],[Customer ID]],Medical_Examinations[],5,0)</f>
        <v>Diabetes</v>
      </c>
      <c r="L11" s="10">
        <f>VLOOKUP(Health_Care[[#This Row],[Customer ID]],Table6[#All],5,0)</f>
        <v>28853</v>
      </c>
      <c r="M11" s="11">
        <f>VLOOKUP(Health_Care[[#This Row],[Customer ID]],Table6[#All],8,0)</f>
        <v>48885.14</v>
      </c>
      <c r="N11" t="str">
        <f>VLOOKUP(Health_Care[[#This Row],[Customer ID]],Table6[#All],9,0)</f>
        <v>Tier - 1</v>
      </c>
      <c r="O11" t="str">
        <f>VLOOKUP(Health_Care[[#This Row],[Customer ID]],Table6[#All],10,0)</f>
        <v>Tier - 2</v>
      </c>
      <c r="P11" t="str">
        <f>VLOOKUP(Health_Care[[#This Row],[Customer ID]],Table6[#All],11,0)</f>
        <v>R1013</v>
      </c>
      <c r="Q11">
        <f>VLOOKUP(Health_Care[[#This Row],[Customer ID]],Table6[#All],6,0)</f>
        <v>44</v>
      </c>
    </row>
    <row r="12" spans="1:17" x14ac:dyDescent="0.35">
      <c r="A12" t="s">
        <v>2362</v>
      </c>
      <c r="B12" t="str">
        <f>VLOOKUP(Health_Care[[#This Row],[Customer ID]],Customer_Names[#All],3,0)</f>
        <v xml:space="preserve"> Paola Andrea</v>
      </c>
      <c r="C12">
        <f>VLOOKUP(Health_Care[[#This Row],[Customer ID]],Medical_Examinations[],2,0)</f>
        <v>37.700000000000003</v>
      </c>
      <c r="D12">
        <f>VLOOKUP(Health_Care[[#This Row],[Customer ID]],Medical_Examinations[],4,0)</f>
        <v>5.96</v>
      </c>
      <c r="E12" t="str">
        <f>VLOOKUP(Health_Care[[#This Row],[Customer ID]],Medical_Examinations[],6,0)</f>
        <v>yes</v>
      </c>
      <c r="F12" t="str">
        <f>VLOOKUP(Health_Care[[#This Row],[Customer ID]],Medical_Examinations[],7,0)</f>
        <v>No</v>
      </c>
      <c r="G12" t="str">
        <f>VLOOKUP(Health_Care[[#This Row],[Customer ID]],Medical_Examinations[],8,0)</f>
        <v>No</v>
      </c>
      <c r="H12">
        <f>VLOOKUP(Health_Care[[#This Row],[Customer ID]],Medical_Examinations[],9,0)</f>
        <v>2</v>
      </c>
      <c r="I12" t="str">
        <f>VLOOKUP(Health_Care[[#This Row],[Customer ID]],Medical_Examinations[],10,0)</f>
        <v>yes</v>
      </c>
      <c r="J12" t="str">
        <f>VLOOKUP(Health_Care[[#This Row],[Customer ID]],Medical_Examinations[],3,0)</f>
        <v>Obesity</v>
      </c>
      <c r="K12" t="str">
        <f>VLOOKUP(Health_Care[[#This Row],[Customer ID]],Medical_Examinations[],5,0)</f>
        <v>Prediabetes</v>
      </c>
      <c r="L12" s="10">
        <f>VLOOKUP(Health_Care[[#This Row],[Customer ID]],Table6[#All],5,0)</f>
        <v>21753</v>
      </c>
      <c r="M12" s="11">
        <f>VLOOKUP(Health_Care[[#This Row],[Customer ID]],Table6[#All],8,0)</f>
        <v>48824.45</v>
      </c>
      <c r="N12" t="str">
        <f>VLOOKUP(Health_Care[[#This Row],[Customer ID]],Table6[#All],9,0)</f>
        <v>Tier - 2</v>
      </c>
      <c r="O12" t="str">
        <f>VLOOKUP(Health_Care[[#This Row],[Customer ID]],Table6[#All],10,0)</f>
        <v>Tier - 1</v>
      </c>
      <c r="P12" t="str">
        <f>VLOOKUP(Health_Care[[#This Row],[Customer ID]],Table6[#All],11,0)</f>
        <v>R1011</v>
      </c>
      <c r="Q12">
        <f>VLOOKUP(Health_Care[[#This Row],[Customer ID]],Table6[#All],6,0)</f>
        <v>63</v>
      </c>
    </row>
    <row r="13" spans="1:17" x14ac:dyDescent="0.35">
      <c r="A13" t="s">
        <v>2361</v>
      </c>
      <c r="B13" t="str">
        <f>VLOOKUP(Health_Care[[#This Row],[Customer ID]],Customer_Names[#All],3,0)</f>
        <v xml:space="preserve"> David</v>
      </c>
      <c r="C13">
        <f>VLOOKUP(Health_Care[[#This Row],[Customer ID]],Medical_Examinations[],2,0)</f>
        <v>42.13</v>
      </c>
      <c r="D13">
        <f>VLOOKUP(Health_Care[[#This Row],[Customer ID]],Medical_Examinations[],4,0)</f>
        <v>11.9</v>
      </c>
      <c r="E13" t="str">
        <f>VLOOKUP(Health_Care[[#This Row],[Customer ID]],Medical_Examinations[],6,0)</f>
        <v>No</v>
      </c>
      <c r="F13" t="str">
        <f>VLOOKUP(Health_Care[[#This Row],[Customer ID]],Medical_Examinations[],7,0)</f>
        <v>No</v>
      </c>
      <c r="G13" t="str">
        <f>VLOOKUP(Health_Care[[#This Row],[Customer ID]],Medical_Examinations[],8,0)</f>
        <v>No</v>
      </c>
      <c r="H13">
        <f>VLOOKUP(Health_Care[[#This Row],[Customer ID]],Medical_Examinations[],9,0)</f>
        <v>0</v>
      </c>
      <c r="I13" t="str">
        <f>VLOOKUP(Health_Care[[#This Row],[Customer ID]],Medical_Examinations[],10,0)</f>
        <v>yes</v>
      </c>
      <c r="J13" t="str">
        <f>VLOOKUP(Health_Care[[#This Row],[Customer ID]],Medical_Examinations[],3,0)</f>
        <v>Obesity</v>
      </c>
      <c r="K13" t="str">
        <f>VLOOKUP(Health_Care[[#This Row],[Customer ID]],Medical_Examinations[],5,0)</f>
        <v>Diabetes</v>
      </c>
      <c r="L13" s="10">
        <f>VLOOKUP(Health_Care[[#This Row],[Customer ID]],Table6[#All],5,0)</f>
        <v>24042</v>
      </c>
      <c r="M13" s="11">
        <f>VLOOKUP(Health_Care[[#This Row],[Customer ID]],Table6[#All],8,0)</f>
        <v>48675.519999999997</v>
      </c>
      <c r="N13" t="str">
        <f>VLOOKUP(Health_Care[[#This Row],[Customer ID]],Table6[#All],9,0)</f>
        <v>Tier - 1</v>
      </c>
      <c r="O13" t="str">
        <f>VLOOKUP(Health_Care[[#This Row],[Customer ID]],Table6[#All],10,0)</f>
        <v>Tier - 2</v>
      </c>
      <c r="P13" t="str">
        <f>VLOOKUP(Health_Care[[#This Row],[Customer ID]],Table6[#All],11,0)</f>
        <v>R1013</v>
      </c>
      <c r="Q13">
        <f>VLOOKUP(Health_Care[[#This Row],[Customer ID]],Table6[#All],6,0)</f>
        <v>57</v>
      </c>
    </row>
    <row r="14" spans="1:17" x14ac:dyDescent="0.35">
      <c r="A14" t="s">
        <v>2360</v>
      </c>
      <c r="B14" t="str">
        <f>VLOOKUP(Health_Care[[#This Row],[Customer ID]],Customer_Names[#All],3,0)</f>
        <v xml:space="preserve"> Wade</v>
      </c>
      <c r="C14">
        <f>VLOOKUP(Health_Care[[#This Row],[Customer ID]],Medical_Examinations[],2,0)</f>
        <v>40.92</v>
      </c>
      <c r="D14">
        <f>VLOOKUP(Health_Care[[#This Row],[Customer ID]],Medical_Examinations[],4,0)</f>
        <v>8.41</v>
      </c>
      <c r="E14" t="str">
        <f>VLOOKUP(Health_Care[[#This Row],[Customer ID]],Medical_Examinations[],6,0)</f>
        <v>No</v>
      </c>
      <c r="F14" t="str">
        <f>VLOOKUP(Health_Care[[#This Row],[Customer ID]],Medical_Examinations[],7,0)</f>
        <v>No</v>
      </c>
      <c r="G14" t="str">
        <f>VLOOKUP(Health_Care[[#This Row],[Customer ID]],Medical_Examinations[],8,0)</f>
        <v>No</v>
      </c>
      <c r="H14">
        <f>VLOOKUP(Health_Care[[#This Row],[Customer ID]],Medical_Examinations[],9,0)</f>
        <v>0</v>
      </c>
      <c r="I14" t="str">
        <f>VLOOKUP(Health_Care[[#This Row],[Customer ID]],Medical_Examinations[],10,0)</f>
        <v>yes</v>
      </c>
      <c r="J14" t="str">
        <f>VLOOKUP(Health_Care[[#This Row],[Customer ID]],Medical_Examinations[],3,0)</f>
        <v>Obesity</v>
      </c>
      <c r="K14" t="str">
        <f>VLOOKUP(Health_Care[[#This Row],[Customer ID]],Medical_Examinations[],5,0)</f>
        <v>Diabetes</v>
      </c>
      <c r="L14" s="10">
        <f>VLOOKUP(Health_Care[[#This Row],[Customer ID]],Table6[#All],5,0)</f>
        <v>22930</v>
      </c>
      <c r="M14" s="11">
        <f>VLOOKUP(Health_Care[[#This Row],[Customer ID]],Table6[#All],8,0)</f>
        <v>48673.56</v>
      </c>
      <c r="N14" t="str">
        <f>VLOOKUP(Health_Care[[#This Row],[Customer ID]],Table6[#All],9,0)</f>
        <v>Tier - 1</v>
      </c>
      <c r="O14" t="str">
        <f>VLOOKUP(Health_Care[[#This Row],[Customer ID]],Table6[#All],10,0)</f>
        <v>Tier - 2</v>
      </c>
      <c r="P14" t="str">
        <f>VLOOKUP(Health_Care[[#This Row],[Customer ID]],Table6[#All],11,0)</f>
        <v>R1013</v>
      </c>
      <c r="Q14">
        <f>VLOOKUP(Health_Care[[#This Row],[Customer ID]],Table6[#All],6,0)</f>
        <v>60</v>
      </c>
    </row>
    <row r="15" spans="1:17" x14ac:dyDescent="0.35">
      <c r="A15" t="s">
        <v>2359</v>
      </c>
      <c r="B15" t="str">
        <f>VLOOKUP(Health_Care[[#This Row],[Customer ID]],Customer_Names[#All],3,0)</f>
        <v xml:space="preserve"> Franklin</v>
      </c>
      <c r="C15">
        <f>VLOOKUP(Health_Care[[#This Row],[Customer ID]],Medical_Examinations[],2,0)</f>
        <v>40.564999999999998</v>
      </c>
      <c r="D15">
        <f>VLOOKUP(Health_Care[[#This Row],[Customer ID]],Medical_Examinations[],4,0)</f>
        <v>7.02</v>
      </c>
      <c r="E15" t="str">
        <f>VLOOKUP(Health_Care[[#This Row],[Customer ID]],Medical_Examinations[],6,0)</f>
        <v>No</v>
      </c>
      <c r="F15" t="str">
        <f>VLOOKUP(Health_Care[[#This Row],[Customer ID]],Medical_Examinations[],7,0)</f>
        <v>No</v>
      </c>
      <c r="G15" t="str">
        <f>VLOOKUP(Health_Care[[#This Row],[Customer ID]],Medical_Examinations[],8,0)</f>
        <v>No</v>
      </c>
      <c r="H15">
        <f>VLOOKUP(Health_Care[[#This Row],[Customer ID]],Medical_Examinations[],9,0)</f>
        <v>0</v>
      </c>
      <c r="I15" t="str">
        <f>VLOOKUP(Health_Care[[#This Row],[Customer ID]],Medical_Examinations[],10,0)</f>
        <v>yes</v>
      </c>
      <c r="J15" t="str">
        <f>VLOOKUP(Health_Care[[#This Row],[Customer ID]],Medical_Examinations[],3,0)</f>
        <v>Obesity</v>
      </c>
      <c r="K15" t="str">
        <f>VLOOKUP(Health_Care[[#This Row],[Customer ID]],Medical_Examinations[],5,0)</f>
        <v>Diabetes</v>
      </c>
      <c r="L15" s="10">
        <f>VLOOKUP(Health_Care[[#This Row],[Customer ID]],Table6[#All],5,0)</f>
        <v>25173</v>
      </c>
      <c r="M15" s="11">
        <f>VLOOKUP(Health_Care[[#This Row],[Customer ID]],Table6[#All],8,0)</f>
        <v>48549.18</v>
      </c>
      <c r="N15" t="str">
        <f>VLOOKUP(Health_Care[[#This Row],[Customer ID]],Table6[#All],9,0)</f>
        <v>Tier - 1</v>
      </c>
      <c r="O15" t="str">
        <f>VLOOKUP(Health_Care[[#This Row],[Customer ID]],Table6[#All],10,0)</f>
        <v>Tier - 3</v>
      </c>
      <c r="P15" t="str">
        <f>VLOOKUP(Health_Care[[#This Row],[Customer ID]],Table6[#All],11,0)</f>
        <v>R1016</v>
      </c>
      <c r="Q15">
        <f>VLOOKUP(Health_Care[[#This Row],[Customer ID]],Table6[#All],6,0)</f>
        <v>54</v>
      </c>
    </row>
    <row r="16" spans="1:17" x14ac:dyDescent="0.35">
      <c r="A16" t="s">
        <v>2358</v>
      </c>
      <c r="B16" t="str">
        <f>VLOOKUP(Health_Care[[#This Row],[Customer ID]],Customer_Names[#All],3,0)</f>
        <v xml:space="preserve"> Leilani M.</v>
      </c>
      <c r="C16">
        <f>VLOOKUP(Health_Care[[#This Row],[Customer ID]],Medical_Examinations[],2,0)</f>
        <v>36.384999999999998</v>
      </c>
      <c r="D16">
        <f>VLOOKUP(Health_Care[[#This Row],[Customer ID]],Medical_Examinations[],4,0)</f>
        <v>7.59</v>
      </c>
      <c r="E16" t="str">
        <f>VLOOKUP(Health_Care[[#This Row],[Customer ID]],Medical_Examinations[],6,0)</f>
        <v>yes</v>
      </c>
      <c r="F16" t="str">
        <f>VLOOKUP(Health_Care[[#This Row],[Customer ID]],Medical_Examinations[],7,0)</f>
        <v>No</v>
      </c>
      <c r="G16" t="str">
        <f>VLOOKUP(Health_Care[[#This Row],[Customer ID]],Medical_Examinations[],8,0)</f>
        <v>No</v>
      </c>
      <c r="H16">
        <f>VLOOKUP(Health_Care[[#This Row],[Customer ID]],Medical_Examinations[],9,0)</f>
        <v>2</v>
      </c>
      <c r="I16" t="str">
        <f>VLOOKUP(Health_Care[[#This Row],[Customer ID]],Medical_Examinations[],10,0)</f>
        <v>yes</v>
      </c>
      <c r="J16" t="str">
        <f>VLOOKUP(Health_Care[[#This Row],[Customer ID]],Medical_Examinations[],3,0)</f>
        <v>Obesity</v>
      </c>
      <c r="K16" t="str">
        <f>VLOOKUP(Health_Care[[#This Row],[Customer ID]],Medical_Examinations[],5,0)</f>
        <v>Diabetes</v>
      </c>
      <c r="L16" s="10">
        <f>VLOOKUP(Health_Care[[#This Row],[Customer ID]],Table6[#All],5,0)</f>
        <v>22636</v>
      </c>
      <c r="M16" s="11">
        <f>VLOOKUP(Health_Care[[#This Row],[Customer ID]],Table6[#All],8,0)</f>
        <v>48517.56</v>
      </c>
      <c r="N16" t="str">
        <f>VLOOKUP(Health_Care[[#This Row],[Customer ID]],Table6[#All],9,0)</f>
        <v>Tier - 1</v>
      </c>
      <c r="O16" t="str">
        <f>VLOOKUP(Health_Care[[#This Row],[Customer ID]],Table6[#All],10,0)</f>
        <v>Tier - 3</v>
      </c>
      <c r="P16" t="str">
        <f>VLOOKUP(Health_Care[[#This Row],[Customer ID]],Table6[#All],11,0)</f>
        <v>R1024</v>
      </c>
      <c r="Q16">
        <f>VLOOKUP(Health_Care[[#This Row],[Customer ID]],Table6[#All],6,0)</f>
        <v>61</v>
      </c>
    </row>
    <row r="17" spans="1:17" x14ac:dyDescent="0.35">
      <c r="A17" t="s">
        <v>2357</v>
      </c>
      <c r="B17" t="str">
        <f>VLOOKUP(Health_Care[[#This Row],[Customer ID]],Customer_Names[#All],3,0)</f>
        <v xml:space="preserve"> Philippe</v>
      </c>
      <c r="C17">
        <f>VLOOKUP(Health_Care[[#This Row],[Customer ID]],Medical_Examinations[],2,0)</f>
        <v>39.9</v>
      </c>
      <c r="D17">
        <f>VLOOKUP(Health_Care[[#This Row],[Customer ID]],Medical_Examinations[],4,0)</f>
        <v>11.32</v>
      </c>
      <c r="E17" t="str">
        <f>VLOOKUP(Health_Care[[#This Row],[Customer ID]],Medical_Examinations[],6,0)</f>
        <v>No</v>
      </c>
      <c r="F17" t="str">
        <f>VLOOKUP(Health_Care[[#This Row],[Customer ID]],Medical_Examinations[],7,0)</f>
        <v>No</v>
      </c>
      <c r="G17" t="str">
        <f>VLOOKUP(Health_Care[[#This Row],[Customer ID]],Medical_Examinations[],8,0)</f>
        <v>No</v>
      </c>
      <c r="H17">
        <f>VLOOKUP(Health_Care[[#This Row],[Customer ID]],Medical_Examinations[],9,0)</f>
        <v>0</v>
      </c>
      <c r="I17" t="str">
        <f>VLOOKUP(Health_Care[[#This Row],[Customer ID]],Medical_Examinations[],10,0)</f>
        <v>yes</v>
      </c>
      <c r="J17" t="str">
        <f>VLOOKUP(Health_Care[[#This Row],[Customer ID]],Medical_Examinations[],3,0)</f>
        <v>Obesity</v>
      </c>
      <c r="K17" t="str">
        <f>VLOOKUP(Health_Care[[#This Row],[Customer ID]],Medical_Examinations[],5,0)</f>
        <v>Diabetes</v>
      </c>
      <c r="L17" s="10">
        <f>VLOOKUP(Health_Care[[#This Row],[Customer ID]],Table6[#All],5,0)</f>
        <v>22885</v>
      </c>
      <c r="M17" s="11">
        <f>VLOOKUP(Health_Care[[#This Row],[Customer ID]],Table6[#All],8,0)</f>
        <v>48173.36</v>
      </c>
      <c r="N17" t="str">
        <f>VLOOKUP(Health_Care[[#This Row],[Customer ID]],Table6[#All],9,0)</f>
        <v>Tier - 1</v>
      </c>
      <c r="O17" t="str">
        <f>VLOOKUP(Health_Care[[#This Row],[Customer ID]],Table6[#All],10,0)</f>
        <v>Tier - 3</v>
      </c>
      <c r="P17" t="str">
        <f>VLOOKUP(Health_Care[[#This Row],[Customer ID]],Table6[#All],11,0)</f>
        <v>R1011</v>
      </c>
      <c r="Q17">
        <f>VLOOKUP(Health_Care[[#This Row],[Customer ID]],Table6[#All],6,0)</f>
        <v>60</v>
      </c>
    </row>
    <row r="18" spans="1:17" x14ac:dyDescent="0.35">
      <c r="A18" t="s">
        <v>2356</v>
      </c>
      <c r="B18" t="str">
        <f>VLOOKUP(Health_Care[[#This Row],[Customer ID]],Customer_Names[#All],3,0)</f>
        <v xml:space="preserve"> Jennifer A.</v>
      </c>
      <c r="C18">
        <f>VLOOKUP(Health_Care[[#This Row],[Customer ID]],Medical_Examinations[],2,0)</f>
        <v>33.799999999999997</v>
      </c>
      <c r="D18">
        <f>VLOOKUP(Health_Care[[#This Row],[Customer ID]],Medical_Examinations[],4,0)</f>
        <v>7.67</v>
      </c>
      <c r="E18" t="str">
        <f>VLOOKUP(Health_Care[[#This Row],[Customer ID]],Medical_Examinations[],6,0)</f>
        <v>No</v>
      </c>
      <c r="F18" t="str">
        <f>VLOOKUP(Health_Care[[#This Row],[Customer ID]],Medical_Examinations[],7,0)</f>
        <v>No</v>
      </c>
      <c r="G18" t="str">
        <f>VLOOKUP(Health_Care[[#This Row],[Customer ID]],Medical_Examinations[],8,0)</f>
        <v>No</v>
      </c>
      <c r="H18">
        <f>VLOOKUP(Health_Care[[#This Row],[Customer ID]],Medical_Examinations[],9,0)</f>
        <v>3</v>
      </c>
      <c r="I18" t="str">
        <f>VLOOKUP(Health_Care[[#This Row],[Customer ID]],Medical_Examinations[],10,0)</f>
        <v>yes</v>
      </c>
      <c r="J18" t="str">
        <f>VLOOKUP(Health_Care[[#This Row],[Customer ID]],Medical_Examinations[],3,0)</f>
        <v>Obesity</v>
      </c>
      <c r="K18" t="str">
        <f>VLOOKUP(Health_Care[[#This Row],[Customer ID]],Medical_Examinations[],5,0)</f>
        <v>Diabetes</v>
      </c>
      <c r="L18" s="10">
        <f>VLOOKUP(Health_Care[[#This Row],[Customer ID]],Table6[#All],5,0)</f>
        <v>21505</v>
      </c>
      <c r="M18" s="11">
        <f>VLOOKUP(Health_Care[[#This Row],[Customer ID]],Table6[#All],8,0)</f>
        <v>47928.03</v>
      </c>
      <c r="N18" t="str">
        <f>VLOOKUP(Health_Care[[#This Row],[Customer ID]],Table6[#All],9,0)</f>
        <v>Tier - 2</v>
      </c>
      <c r="O18" t="str">
        <f>VLOOKUP(Health_Care[[#This Row],[Customer ID]],Table6[#All],10,0)</f>
        <v>Tier - 3</v>
      </c>
      <c r="P18" t="str">
        <f>VLOOKUP(Health_Care[[#This Row],[Customer ID]],Table6[#All],11,0)</f>
        <v>R1011</v>
      </c>
      <c r="Q18">
        <f>VLOOKUP(Health_Care[[#This Row],[Customer ID]],Table6[#All],6,0)</f>
        <v>64</v>
      </c>
    </row>
    <row r="19" spans="1:17" x14ac:dyDescent="0.35">
      <c r="A19" t="s">
        <v>2355</v>
      </c>
      <c r="B19" t="str">
        <f>VLOOKUP(Health_Care[[#This Row],[Customer ID]],Customer_Names[#All],3,0)</f>
        <v xml:space="preserve"> Christina M.</v>
      </c>
      <c r="C19">
        <f>VLOOKUP(Health_Care[[#This Row],[Customer ID]],Medical_Examinations[],2,0)</f>
        <v>36.765000000000001</v>
      </c>
      <c r="D19">
        <f>VLOOKUP(Health_Care[[#This Row],[Customer ID]],Medical_Examinations[],4,0)</f>
        <v>7.29</v>
      </c>
      <c r="E19" t="str">
        <f>VLOOKUP(Health_Care[[#This Row],[Customer ID]],Medical_Examinations[],6,0)</f>
        <v>yes</v>
      </c>
      <c r="F19" t="str">
        <f>VLOOKUP(Health_Care[[#This Row],[Customer ID]],Medical_Examinations[],7,0)</f>
        <v>No</v>
      </c>
      <c r="G19" t="str">
        <f>VLOOKUP(Health_Care[[#This Row],[Customer ID]],Medical_Examinations[],8,0)</f>
        <v>Yes</v>
      </c>
      <c r="H19">
        <f>VLOOKUP(Health_Care[[#This Row],[Customer ID]],Medical_Examinations[],9,0)</f>
        <v>1</v>
      </c>
      <c r="I19" t="str">
        <f>VLOOKUP(Health_Care[[#This Row],[Customer ID]],Medical_Examinations[],10,0)</f>
        <v>yes</v>
      </c>
      <c r="J19" t="str">
        <f>VLOOKUP(Health_Care[[#This Row],[Customer ID]],Medical_Examinations[],3,0)</f>
        <v>Obesity</v>
      </c>
      <c r="K19" t="str">
        <f>VLOOKUP(Health_Care[[#This Row],[Customer ID]],Medical_Examinations[],5,0)</f>
        <v>Diabetes</v>
      </c>
      <c r="L19" s="10">
        <f>VLOOKUP(Health_Care[[#This Row],[Customer ID]],Table6[#All],5,0)</f>
        <v>23228</v>
      </c>
      <c r="M19" s="11">
        <f>VLOOKUP(Health_Care[[#This Row],[Customer ID]],Table6[#All],8,0)</f>
        <v>47896.79</v>
      </c>
      <c r="N19" t="str">
        <f>VLOOKUP(Health_Care[[#This Row],[Customer ID]],Table6[#All],9,0)</f>
        <v>Tier - 1</v>
      </c>
      <c r="O19" t="str">
        <f>VLOOKUP(Health_Care[[#This Row],[Customer ID]],Table6[#All],10,0)</f>
        <v>Tier - 3</v>
      </c>
      <c r="P19" t="str">
        <f>VLOOKUP(Health_Care[[#This Row],[Customer ID]],Table6[#All],11,0)</f>
        <v>R1024</v>
      </c>
      <c r="Q19">
        <f>VLOOKUP(Health_Care[[#This Row],[Customer ID]],Table6[#All],6,0)</f>
        <v>59</v>
      </c>
    </row>
    <row r="20" spans="1:17" x14ac:dyDescent="0.35">
      <c r="A20" t="s">
        <v>2354</v>
      </c>
      <c r="B20" t="str">
        <f>VLOOKUP(Health_Care[[#This Row],[Customer ID]],Customer_Names[#All],3,0)</f>
        <v xml:space="preserve"> Said Sr.</v>
      </c>
      <c r="C20">
        <f>VLOOKUP(Health_Care[[#This Row],[Customer ID]],Medical_Examinations[],2,0)</f>
        <v>36.954999999999998</v>
      </c>
      <c r="D20">
        <f>VLOOKUP(Health_Care[[#This Row],[Customer ID]],Medical_Examinations[],4,0)</f>
        <v>4.72</v>
      </c>
      <c r="E20" t="str">
        <f>VLOOKUP(Health_Care[[#This Row],[Customer ID]],Medical_Examinations[],6,0)</f>
        <v>yes</v>
      </c>
      <c r="F20" t="str">
        <f>VLOOKUP(Health_Care[[#This Row],[Customer ID]],Medical_Examinations[],7,0)</f>
        <v>No</v>
      </c>
      <c r="G20" t="str">
        <f>VLOOKUP(Health_Care[[#This Row],[Customer ID]],Medical_Examinations[],8,0)</f>
        <v>No</v>
      </c>
      <c r="H20">
        <f>VLOOKUP(Health_Care[[#This Row],[Customer ID]],Medical_Examinations[],9,0)</f>
        <v>1</v>
      </c>
      <c r="I20" t="str">
        <f>VLOOKUP(Health_Care[[#This Row],[Customer ID]],Medical_Examinations[],10,0)</f>
        <v>yes</v>
      </c>
      <c r="J20" t="str">
        <f>VLOOKUP(Health_Care[[#This Row],[Customer ID]],Medical_Examinations[],3,0)</f>
        <v>Obesity</v>
      </c>
      <c r="K20" t="str">
        <f>VLOOKUP(Health_Care[[#This Row],[Customer ID]],Medical_Examinations[],5,0)</f>
        <v>Normal</v>
      </c>
      <c r="L20" s="10">
        <f>VLOOKUP(Health_Care[[#This Row],[Customer ID]],Table6[#All],5,0)</f>
        <v>23688</v>
      </c>
      <c r="M20" s="11">
        <f>VLOOKUP(Health_Care[[#This Row],[Customer ID]],Table6[#All],8,0)</f>
        <v>47496.49</v>
      </c>
      <c r="N20" t="str">
        <f>VLOOKUP(Health_Care[[#This Row],[Customer ID]],Table6[#All],9,0)</f>
        <v>Tier - 1</v>
      </c>
      <c r="O20" t="str">
        <f>VLOOKUP(Health_Care[[#This Row],[Customer ID]],Table6[#All],10,0)</f>
        <v>Tier - 3</v>
      </c>
      <c r="P20" t="str">
        <f>VLOOKUP(Health_Care[[#This Row],[Customer ID]],Table6[#All],11,0)</f>
        <v>R1012</v>
      </c>
      <c r="Q20">
        <f>VLOOKUP(Health_Care[[#This Row],[Customer ID]],Table6[#All],6,0)</f>
        <v>58</v>
      </c>
    </row>
    <row r="21" spans="1:17" x14ac:dyDescent="0.35">
      <c r="A21" t="s">
        <v>2353</v>
      </c>
      <c r="B21" t="str">
        <f>VLOOKUP(Health_Care[[#This Row],[Customer ID]],Customer_Names[#All],3,0)</f>
        <v xml:space="preserve"> John</v>
      </c>
      <c r="C21">
        <f>VLOOKUP(Health_Care[[#This Row],[Customer ID]],Medical_Examinations[],2,0)</f>
        <v>42.9</v>
      </c>
      <c r="D21">
        <f>VLOOKUP(Health_Care[[#This Row],[Customer ID]],Medical_Examinations[],4,0)</f>
        <v>11.41</v>
      </c>
      <c r="E21" t="str">
        <f>VLOOKUP(Health_Care[[#This Row],[Customer ID]],Medical_Examinations[],6,0)</f>
        <v>No</v>
      </c>
      <c r="F21" t="str">
        <f>VLOOKUP(Health_Care[[#This Row],[Customer ID]],Medical_Examinations[],7,0)</f>
        <v>No</v>
      </c>
      <c r="G21" t="str">
        <f>VLOOKUP(Health_Care[[#This Row],[Customer ID]],Medical_Examinations[],8,0)</f>
        <v>No</v>
      </c>
      <c r="H21">
        <f>VLOOKUP(Health_Care[[#This Row],[Customer ID]],Medical_Examinations[],9,0)</f>
        <v>0</v>
      </c>
      <c r="I21" t="str">
        <f>VLOOKUP(Health_Care[[#This Row],[Customer ID]],Medical_Examinations[],10,0)</f>
        <v>yes</v>
      </c>
      <c r="J21" t="str">
        <f>VLOOKUP(Health_Care[[#This Row],[Customer ID]],Medical_Examinations[],3,0)</f>
        <v>Obesity</v>
      </c>
      <c r="K21" t="str">
        <f>VLOOKUP(Health_Care[[#This Row],[Customer ID]],Medical_Examinations[],5,0)</f>
        <v>Diabetes</v>
      </c>
      <c r="L21" s="10">
        <f>VLOOKUP(Health_Care[[#This Row],[Customer ID]],Table6[#All],5,0)</f>
        <v>26203</v>
      </c>
      <c r="M21" s="11">
        <f>VLOOKUP(Health_Care[[#This Row],[Customer ID]],Table6[#All],8,0)</f>
        <v>47462.89</v>
      </c>
      <c r="N21" t="str">
        <f>VLOOKUP(Health_Care[[#This Row],[Customer ID]],Table6[#All],9,0)</f>
        <v>Tier - 1</v>
      </c>
      <c r="O21" t="str">
        <f>VLOOKUP(Health_Care[[#This Row],[Customer ID]],Table6[#All],10,0)</f>
        <v>Tier - 2</v>
      </c>
      <c r="P21" t="str">
        <f>VLOOKUP(Health_Care[[#This Row],[Customer ID]],Table6[#All],11,0)</f>
        <v>R1013</v>
      </c>
      <c r="Q21">
        <f>VLOOKUP(Health_Care[[#This Row],[Customer ID]],Table6[#All],6,0)</f>
        <v>51</v>
      </c>
    </row>
    <row r="22" spans="1:17" x14ac:dyDescent="0.35">
      <c r="A22" t="s">
        <v>2352</v>
      </c>
      <c r="B22" t="str">
        <f>VLOOKUP(Health_Care[[#This Row],[Customer ID]],Customer_Names[#All],3,0)</f>
        <v xml:space="preserve"> Myles</v>
      </c>
      <c r="C22">
        <f>VLOOKUP(Health_Care[[#This Row],[Customer ID]],Medical_Examinations[],2,0)</f>
        <v>36.299999999999997</v>
      </c>
      <c r="D22">
        <f>VLOOKUP(Health_Care[[#This Row],[Customer ID]],Medical_Examinations[],4,0)</f>
        <v>11.5</v>
      </c>
      <c r="E22" t="str">
        <f>VLOOKUP(Health_Care[[#This Row],[Customer ID]],Medical_Examinations[],6,0)</f>
        <v>yes</v>
      </c>
      <c r="F22" t="str">
        <f>VLOOKUP(Health_Care[[#This Row],[Customer ID]],Medical_Examinations[],7,0)</f>
        <v>No</v>
      </c>
      <c r="G22" t="str">
        <f>VLOOKUP(Health_Care[[#This Row],[Customer ID]],Medical_Examinations[],8,0)</f>
        <v>No</v>
      </c>
      <c r="H22">
        <f>VLOOKUP(Health_Care[[#This Row],[Customer ID]],Medical_Examinations[],9,0)</f>
        <v>2</v>
      </c>
      <c r="I22" t="str">
        <f>VLOOKUP(Health_Care[[#This Row],[Customer ID]],Medical_Examinations[],10,0)</f>
        <v>yes</v>
      </c>
      <c r="J22" t="str">
        <f>VLOOKUP(Health_Care[[#This Row],[Customer ID]],Medical_Examinations[],3,0)</f>
        <v>Obesity</v>
      </c>
      <c r="K22" t="str">
        <f>VLOOKUP(Health_Care[[#This Row],[Customer ID]],Medical_Examinations[],5,0)</f>
        <v>Diabetes</v>
      </c>
      <c r="L22" s="10">
        <f>VLOOKUP(Health_Care[[#This Row],[Customer ID]],Table6[#All],5,0)</f>
        <v>22445</v>
      </c>
      <c r="M22" s="11">
        <f>VLOOKUP(Health_Care[[#This Row],[Customer ID]],Table6[#All],8,0)</f>
        <v>47403.88</v>
      </c>
      <c r="N22" t="str">
        <f>VLOOKUP(Health_Care[[#This Row],[Customer ID]],Table6[#All],9,0)</f>
        <v>Tier - 1</v>
      </c>
      <c r="O22" t="str">
        <f>VLOOKUP(Health_Care[[#This Row],[Customer ID]],Table6[#All],10,0)</f>
        <v>Tier - 3</v>
      </c>
      <c r="P22" t="str">
        <f>VLOOKUP(Health_Care[[#This Row],[Customer ID]],Table6[#All],11,0)</f>
        <v>R1011</v>
      </c>
      <c r="Q22">
        <f>VLOOKUP(Health_Care[[#This Row],[Customer ID]],Table6[#All],6,0)</f>
        <v>61</v>
      </c>
    </row>
    <row r="23" spans="1:17" x14ac:dyDescent="0.35">
      <c r="A23" t="s">
        <v>2351</v>
      </c>
      <c r="B23" t="str">
        <f>VLOOKUP(Health_Care[[#This Row],[Customer ID]],Customer_Names[#All],3,0)</f>
        <v xml:space="preserve"> Madelyn C</v>
      </c>
      <c r="C23">
        <f>VLOOKUP(Health_Care[[#This Row],[Customer ID]],Medical_Examinations[],2,0)</f>
        <v>32.200000000000003</v>
      </c>
      <c r="D23">
        <f>VLOOKUP(Health_Care[[#This Row],[Customer ID]],Medical_Examinations[],4,0)</f>
        <v>6.22</v>
      </c>
      <c r="E23" t="str">
        <f>VLOOKUP(Health_Care[[#This Row],[Customer ID]],Medical_Examinations[],6,0)</f>
        <v>yes</v>
      </c>
      <c r="F23" t="str">
        <f>VLOOKUP(Health_Care[[#This Row],[Customer ID]],Medical_Examinations[],7,0)</f>
        <v>No</v>
      </c>
      <c r="G23" t="str">
        <f>VLOOKUP(Health_Care[[#This Row],[Customer ID]],Medical_Examinations[],8,0)</f>
        <v>No</v>
      </c>
      <c r="H23">
        <f>VLOOKUP(Health_Care[[#This Row],[Customer ID]],Medical_Examinations[],9,0)</f>
        <v>2</v>
      </c>
      <c r="I23" t="str">
        <f>VLOOKUP(Health_Care[[#This Row],[Customer ID]],Medical_Examinations[],10,0)</f>
        <v>yes</v>
      </c>
      <c r="J23" t="str">
        <f>VLOOKUP(Health_Care[[#This Row],[Customer ID]],Medical_Examinations[],3,0)</f>
        <v>Obesity</v>
      </c>
      <c r="K23" t="str">
        <f>VLOOKUP(Health_Care[[#This Row],[Customer ID]],Medical_Examinations[],5,0)</f>
        <v>Prediabetes</v>
      </c>
      <c r="L23" s="10">
        <f>VLOOKUP(Health_Care[[#This Row],[Customer ID]],Table6[#All],5,0)</f>
        <v>21827</v>
      </c>
      <c r="M23" s="11">
        <f>VLOOKUP(Health_Care[[#This Row],[Customer ID]],Table6[#All],8,0)</f>
        <v>47305.31</v>
      </c>
      <c r="N23" t="str">
        <f>VLOOKUP(Health_Care[[#This Row],[Customer ID]],Table6[#All],9,0)</f>
        <v>Tier - 2</v>
      </c>
      <c r="O23" t="str">
        <f>VLOOKUP(Health_Care[[#This Row],[Customer ID]],Table6[#All],10,0)</f>
        <v>Tier - 1</v>
      </c>
      <c r="P23" t="str">
        <f>VLOOKUP(Health_Care[[#This Row],[Customer ID]],Table6[#All],11,0)</f>
        <v>R1011</v>
      </c>
      <c r="Q23">
        <f>VLOOKUP(Health_Care[[#This Row],[Customer ID]],Table6[#All],6,0)</f>
        <v>63</v>
      </c>
    </row>
    <row r="24" spans="1:17" x14ac:dyDescent="0.35">
      <c r="A24" t="s">
        <v>2350</v>
      </c>
      <c r="B24" t="str">
        <f>VLOOKUP(Health_Care[[#This Row],[Customer ID]],Customer_Names[#All],3,0)</f>
        <v xml:space="preserve"> Nicole</v>
      </c>
      <c r="C24">
        <f>VLOOKUP(Health_Care[[#This Row],[Customer ID]],Medical_Examinations[],2,0)</f>
        <v>31.3</v>
      </c>
      <c r="D24">
        <f>VLOOKUP(Health_Care[[#This Row],[Customer ID]],Medical_Examinations[],4,0)</f>
        <v>11.38</v>
      </c>
      <c r="E24" t="str">
        <f>VLOOKUP(Health_Care[[#This Row],[Customer ID]],Medical_Examinations[],6,0)</f>
        <v>No</v>
      </c>
      <c r="F24" t="str">
        <f>VLOOKUP(Health_Care[[#This Row],[Customer ID]],Medical_Examinations[],7,0)</f>
        <v>No</v>
      </c>
      <c r="G24" t="str">
        <f>VLOOKUP(Health_Care[[#This Row],[Customer ID]],Medical_Examinations[],8,0)</f>
        <v>No</v>
      </c>
      <c r="H24">
        <f>VLOOKUP(Health_Care[[#This Row],[Customer ID]],Medical_Examinations[],9,0)</f>
        <v>3</v>
      </c>
      <c r="I24" t="str">
        <f>VLOOKUP(Health_Care[[#This Row],[Customer ID]],Medical_Examinations[],10,0)</f>
        <v>yes</v>
      </c>
      <c r="J24" t="str">
        <f>VLOOKUP(Health_Care[[#This Row],[Customer ID]],Medical_Examinations[],3,0)</f>
        <v>Obesity</v>
      </c>
      <c r="K24" t="str">
        <f>VLOOKUP(Health_Care[[#This Row],[Customer ID]],Medical_Examinations[],5,0)</f>
        <v>Diabetes</v>
      </c>
      <c r="L24" s="10">
        <f>VLOOKUP(Health_Care[[#This Row],[Customer ID]],Table6[#All],5,0)</f>
        <v>21431</v>
      </c>
      <c r="M24" s="11">
        <f>VLOOKUP(Health_Care[[#This Row],[Customer ID]],Table6[#All],8,0)</f>
        <v>47291.06</v>
      </c>
      <c r="N24" t="str">
        <f>VLOOKUP(Health_Care[[#This Row],[Customer ID]],Table6[#All],9,0)</f>
        <v>Tier - 2</v>
      </c>
      <c r="O24" t="str">
        <f>VLOOKUP(Health_Care[[#This Row],[Customer ID]],Table6[#All],10,0)</f>
        <v>Tier - 1</v>
      </c>
      <c r="P24" t="str">
        <f>VLOOKUP(Health_Care[[#This Row],[Customer ID]],Table6[#All],11,0)</f>
        <v>R1011</v>
      </c>
      <c r="Q24">
        <f>VLOOKUP(Health_Care[[#This Row],[Customer ID]],Table6[#All],6,0)</f>
        <v>64</v>
      </c>
    </row>
    <row r="25" spans="1:17" x14ac:dyDescent="0.35">
      <c r="A25" t="s">
        <v>2349</v>
      </c>
      <c r="B25" t="str">
        <f>VLOOKUP(Health_Care[[#This Row],[Customer ID]],Customer_Names[#All],3,0)</f>
        <v xml:space="preserve"> Eric A.</v>
      </c>
      <c r="C25">
        <f>VLOOKUP(Health_Care[[#This Row],[Customer ID]],Medical_Examinations[],2,0)</f>
        <v>41.8</v>
      </c>
      <c r="D25">
        <f>VLOOKUP(Health_Care[[#This Row],[Customer ID]],Medical_Examinations[],4,0)</f>
        <v>7.89</v>
      </c>
      <c r="E25" t="str">
        <f>VLOOKUP(Health_Care[[#This Row],[Customer ID]],Medical_Examinations[],6,0)</f>
        <v>yes</v>
      </c>
      <c r="F25" t="str">
        <f>VLOOKUP(Health_Care[[#This Row],[Customer ID]],Medical_Examinations[],7,0)</f>
        <v>No</v>
      </c>
      <c r="G25" t="str">
        <f>VLOOKUP(Health_Care[[#This Row],[Customer ID]],Medical_Examinations[],8,0)</f>
        <v>No</v>
      </c>
      <c r="H25">
        <f>VLOOKUP(Health_Care[[#This Row],[Customer ID]],Medical_Examinations[],9,0)</f>
        <v>2</v>
      </c>
      <c r="I25" t="str">
        <f>VLOOKUP(Health_Care[[#This Row],[Customer ID]],Medical_Examinations[],10,0)</f>
        <v>yes</v>
      </c>
      <c r="J25" t="str">
        <f>VLOOKUP(Health_Care[[#This Row],[Customer ID]],Medical_Examinations[],3,0)</f>
        <v>Obesity</v>
      </c>
      <c r="K25" t="str">
        <f>VLOOKUP(Health_Care[[#This Row],[Customer ID]],Medical_Examinations[],5,0)</f>
        <v>Diabetes</v>
      </c>
      <c r="L25" s="10">
        <f>VLOOKUP(Health_Care[[#This Row],[Customer ID]],Table6[#All],5,0)</f>
        <v>25930</v>
      </c>
      <c r="M25" s="11">
        <f>VLOOKUP(Health_Care[[#This Row],[Customer ID]],Table6[#All],8,0)</f>
        <v>47269.85</v>
      </c>
      <c r="N25" t="str">
        <f>VLOOKUP(Health_Care[[#This Row],[Customer ID]],Table6[#All],9,0)</f>
        <v>Tier - 1</v>
      </c>
      <c r="O25" t="str">
        <f>VLOOKUP(Health_Care[[#This Row],[Customer ID]],Table6[#All],10,0)</f>
        <v>Tier - 2</v>
      </c>
      <c r="P25" t="str">
        <f>VLOOKUP(Health_Care[[#This Row],[Customer ID]],Table6[#All],11,0)</f>
        <v>R1013</v>
      </c>
      <c r="Q25">
        <f>VLOOKUP(Health_Care[[#This Row],[Customer ID]],Table6[#All],6,0)</f>
        <v>52</v>
      </c>
    </row>
    <row r="26" spans="1:17" x14ac:dyDescent="0.35">
      <c r="A26" t="s">
        <v>2348</v>
      </c>
      <c r="B26" t="str">
        <f>VLOOKUP(Health_Care[[#This Row],[Customer ID]],Customer_Names[#All],3,0)</f>
        <v xml:space="preserve"> Emiliano I.</v>
      </c>
      <c r="C26">
        <f>VLOOKUP(Health_Care[[#This Row],[Customer ID]],Medical_Examinations[],2,0)</f>
        <v>35.090000000000003</v>
      </c>
      <c r="D26">
        <f>VLOOKUP(Health_Care[[#This Row],[Customer ID]],Medical_Examinations[],4,0)</f>
        <v>4.38</v>
      </c>
      <c r="E26" t="str">
        <f>VLOOKUP(Health_Care[[#This Row],[Customer ID]],Medical_Examinations[],6,0)</f>
        <v>yes</v>
      </c>
      <c r="F26" t="str">
        <f>VLOOKUP(Health_Care[[#This Row],[Customer ID]],Medical_Examinations[],7,0)</f>
        <v>No</v>
      </c>
      <c r="G26" t="str">
        <f>VLOOKUP(Health_Care[[#This Row],[Customer ID]],Medical_Examinations[],8,0)</f>
        <v>No</v>
      </c>
      <c r="H26">
        <f>VLOOKUP(Health_Care[[#This Row],[Customer ID]],Medical_Examinations[],9,0)</f>
        <v>2</v>
      </c>
      <c r="I26" t="str">
        <f>VLOOKUP(Health_Care[[#This Row],[Customer ID]],Medical_Examinations[],10,0)</f>
        <v>yes</v>
      </c>
      <c r="J26" t="str">
        <f>VLOOKUP(Health_Care[[#This Row],[Customer ID]],Medical_Examinations[],3,0)</f>
        <v>Obesity</v>
      </c>
      <c r="K26" t="str">
        <f>VLOOKUP(Health_Care[[#This Row],[Customer ID]],Medical_Examinations[],5,0)</f>
        <v>Normal</v>
      </c>
      <c r="L26" s="10">
        <f>VLOOKUP(Health_Care[[#This Row],[Customer ID]],Table6[#All],5,0)</f>
        <v>21745</v>
      </c>
      <c r="M26" s="11">
        <f>VLOOKUP(Health_Care[[#This Row],[Customer ID]],Table6[#All],8,0)</f>
        <v>47055.53</v>
      </c>
      <c r="N26" t="str">
        <f>VLOOKUP(Health_Care[[#This Row],[Customer ID]],Table6[#All],9,0)</f>
        <v>Tier - 2</v>
      </c>
      <c r="O26" t="str">
        <f>VLOOKUP(Health_Care[[#This Row],[Customer ID]],Table6[#All],10,0)</f>
        <v>Tier - 1</v>
      </c>
      <c r="P26" t="str">
        <f>VLOOKUP(Health_Care[[#This Row],[Customer ID]],Table6[#All],11,0)</f>
        <v>R1013</v>
      </c>
      <c r="Q26">
        <f>VLOOKUP(Health_Care[[#This Row],[Customer ID]],Table6[#All],6,0)</f>
        <v>63</v>
      </c>
    </row>
    <row r="27" spans="1:17" x14ac:dyDescent="0.35">
      <c r="A27" t="s">
        <v>2347</v>
      </c>
      <c r="B27" t="str">
        <f>VLOOKUP(Health_Care[[#This Row],[Customer ID]],Customer_Names[#All],3,0)</f>
        <v xml:space="preserve"> Adam</v>
      </c>
      <c r="C27">
        <f>VLOOKUP(Health_Care[[#This Row],[Customer ID]],Medical_Examinations[],2,0)</f>
        <v>33.880000000000003</v>
      </c>
      <c r="D27">
        <f>VLOOKUP(Health_Care[[#This Row],[Customer ID]],Medical_Examinations[],4,0)</f>
        <v>7.01</v>
      </c>
      <c r="E27" t="str">
        <f>VLOOKUP(Health_Care[[#This Row],[Customer ID]],Medical_Examinations[],6,0)</f>
        <v>No</v>
      </c>
      <c r="F27" t="str">
        <f>VLOOKUP(Health_Care[[#This Row],[Customer ID]],Medical_Examinations[],7,0)</f>
        <v>No</v>
      </c>
      <c r="G27" t="str">
        <f>VLOOKUP(Health_Care[[#This Row],[Customer ID]],Medical_Examinations[],8,0)</f>
        <v>No</v>
      </c>
      <c r="H27">
        <f>VLOOKUP(Health_Care[[#This Row],[Customer ID]],Medical_Examinations[],9,0)</f>
        <v>3</v>
      </c>
      <c r="I27" t="str">
        <f>VLOOKUP(Health_Care[[#This Row],[Customer ID]],Medical_Examinations[],10,0)</f>
        <v>yes</v>
      </c>
      <c r="J27" t="str">
        <f>VLOOKUP(Health_Care[[#This Row],[Customer ID]],Medical_Examinations[],3,0)</f>
        <v>Obesity</v>
      </c>
      <c r="K27" t="str">
        <f>VLOOKUP(Health_Care[[#This Row],[Customer ID]],Medical_Examinations[],5,0)</f>
        <v>Diabetes</v>
      </c>
      <c r="L27" s="10">
        <f>VLOOKUP(Health_Care[[#This Row],[Customer ID]],Table6[#All],5,0)</f>
        <v>21443</v>
      </c>
      <c r="M27" s="11">
        <f>VLOOKUP(Health_Care[[#This Row],[Customer ID]],Table6[#All],8,0)</f>
        <v>46889.26</v>
      </c>
      <c r="N27" t="str">
        <f>VLOOKUP(Health_Care[[#This Row],[Customer ID]],Table6[#All],9,0)</f>
        <v>Tier - 2</v>
      </c>
      <c r="O27" t="str">
        <f>VLOOKUP(Health_Care[[#This Row],[Customer ID]],Table6[#All],10,0)</f>
        <v>Tier - 3</v>
      </c>
      <c r="P27" t="str">
        <f>VLOOKUP(Health_Care[[#This Row],[Customer ID]],Table6[#All],11,0)</f>
        <v>R1013</v>
      </c>
      <c r="Q27">
        <f>VLOOKUP(Health_Care[[#This Row],[Customer ID]],Table6[#All],6,0)</f>
        <v>64</v>
      </c>
    </row>
    <row r="28" spans="1:17" x14ac:dyDescent="0.35">
      <c r="A28" t="s">
        <v>2346</v>
      </c>
      <c r="B28" t="str">
        <f>VLOOKUP(Health_Care[[#This Row],[Customer ID]],Customer_Names[#All],3,0)</f>
        <v xml:space="preserve"> Zach</v>
      </c>
      <c r="C28">
        <f>VLOOKUP(Health_Care[[#This Row],[Customer ID]],Medical_Examinations[],2,0)</f>
        <v>30.875</v>
      </c>
      <c r="D28">
        <f>VLOOKUP(Health_Care[[#This Row],[Customer ID]],Medical_Examinations[],4,0)</f>
        <v>11.88</v>
      </c>
      <c r="E28" t="str">
        <f>VLOOKUP(Health_Care[[#This Row],[Customer ID]],Medical_Examinations[],6,0)</f>
        <v>No</v>
      </c>
      <c r="F28" t="str">
        <f>VLOOKUP(Health_Care[[#This Row],[Customer ID]],Medical_Examinations[],7,0)</f>
        <v>No</v>
      </c>
      <c r="G28" t="str">
        <f>VLOOKUP(Health_Care[[#This Row],[Customer ID]],Medical_Examinations[],8,0)</f>
        <v>No</v>
      </c>
      <c r="H28">
        <f>VLOOKUP(Health_Care[[#This Row],[Customer ID]],Medical_Examinations[],9,0)</f>
        <v>0</v>
      </c>
      <c r="I28" t="str">
        <f>VLOOKUP(Health_Care[[#This Row],[Customer ID]],Medical_Examinations[],10,0)</f>
        <v>yes</v>
      </c>
      <c r="J28" t="str">
        <f>VLOOKUP(Health_Care[[#This Row],[Customer ID]],Medical_Examinations[],3,0)</f>
        <v>Obesity</v>
      </c>
      <c r="K28" t="str">
        <f>VLOOKUP(Health_Care[[#This Row],[Customer ID]],Medical_Examinations[],5,0)</f>
        <v>Diabetes</v>
      </c>
      <c r="L28" s="10">
        <f>VLOOKUP(Health_Care[[#This Row],[Customer ID]],Table6[#All],5,0)</f>
        <v>22237</v>
      </c>
      <c r="M28" s="11">
        <f>VLOOKUP(Health_Care[[#This Row],[Customer ID]],Table6[#All],8,0)</f>
        <v>46718.16</v>
      </c>
      <c r="N28" t="str">
        <f>VLOOKUP(Health_Care[[#This Row],[Customer ID]],Table6[#All],9,0)</f>
        <v>Tier - 1</v>
      </c>
      <c r="O28" t="str">
        <f>VLOOKUP(Health_Care[[#This Row],[Customer ID]],Table6[#All],10,0)</f>
        <v>Tier - 1</v>
      </c>
      <c r="P28" t="str">
        <f>VLOOKUP(Health_Care[[#This Row],[Customer ID]],Table6[#All],11,0)</f>
        <v>R1012</v>
      </c>
      <c r="Q28">
        <f>VLOOKUP(Health_Care[[#This Row],[Customer ID]],Table6[#All],6,0)</f>
        <v>62</v>
      </c>
    </row>
    <row r="29" spans="1:17" x14ac:dyDescent="0.35">
      <c r="A29" t="s">
        <v>2345</v>
      </c>
      <c r="B29" t="str">
        <f>VLOOKUP(Health_Care[[#This Row],[Customer ID]],Customer_Names[#All],3,0)</f>
        <v xml:space="preserve"> Stephanie W.</v>
      </c>
      <c r="C29">
        <f>VLOOKUP(Health_Care[[#This Row],[Customer ID]],Medical_Examinations[],2,0)</f>
        <v>36.86</v>
      </c>
      <c r="D29">
        <f>VLOOKUP(Health_Care[[#This Row],[Customer ID]],Medical_Examinations[],4,0)</f>
        <v>5.19</v>
      </c>
      <c r="E29" t="str">
        <f>VLOOKUP(Health_Care[[#This Row],[Customer ID]],Medical_Examinations[],6,0)</f>
        <v>yes</v>
      </c>
      <c r="F29" t="str">
        <f>VLOOKUP(Health_Care[[#This Row],[Customer ID]],Medical_Examinations[],7,0)</f>
        <v>No</v>
      </c>
      <c r="G29" t="str">
        <f>VLOOKUP(Health_Care[[#This Row],[Customer ID]],Medical_Examinations[],8,0)</f>
        <v>Yes</v>
      </c>
      <c r="H29">
        <f>VLOOKUP(Health_Care[[#This Row],[Customer ID]],Medical_Examinations[],9,0)</f>
        <v>1</v>
      </c>
      <c r="I29" t="str">
        <f>VLOOKUP(Health_Care[[#This Row],[Customer ID]],Medical_Examinations[],10,0)</f>
        <v>yes</v>
      </c>
      <c r="J29" t="str">
        <f>VLOOKUP(Health_Care[[#This Row],[Customer ID]],Medical_Examinations[],3,0)</f>
        <v>Obesity</v>
      </c>
      <c r="K29" t="str">
        <f>VLOOKUP(Health_Care[[#This Row],[Customer ID]],Medical_Examinations[],5,0)</f>
        <v>Normal</v>
      </c>
      <c r="L29" s="10">
        <f>VLOOKUP(Health_Care[[#This Row],[Customer ID]],Table6[#All],5,0)</f>
        <v>25377</v>
      </c>
      <c r="M29" s="11">
        <f>VLOOKUP(Health_Care[[#This Row],[Customer ID]],Table6[#All],8,0)</f>
        <v>46661.440000000002</v>
      </c>
      <c r="N29" t="str">
        <f>VLOOKUP(Health_Care[[#This Row],[Customer ID]],Table6[#All],9,0)</f>
        <v>Tier - 1</v>
      </c>
      <c r="O29" t="str">
        <f>VLOOKUP(Health_Care[[#This Row],[Customer ID]],Table6[#All],10,0)</f>
        <v>Tier - 3</v>
      </c>
      <c r="P29" t="str">
        <f>VLOOKUP(Health_Care[[#This Row],[Customer ID]],Table6[#All],11,0)</f>
        <v>R1012</v>
      </c>
      <c r="Q29">
        <f>VLOOKUP(Health_Care[[#This Row],[Customer ID]],Table6[#All],6,0)</f>
        <v>53</v>
      </c>
    </row>
    <row r="30" spans="1:17" x14ac:dyDescent="0.35">
      <c r="A30" t="s">
        <v>2344</v>
      </c>
      <c r="B30" t="str">
        <f>VLOOKUP(Health_Care[[#This Row],[Customer ID]],Customer_Names[#All],3,0)</f>
        <v xml:space="preserve"> Stephen</v>
      </c>
      <c r="C30">
        <f>VLOOKUP(Health_Care[[#This Row],[Customer ID]],Medical_Examinations[],2,0)</f>
        <v>35.86</v>
      </c>
      <c r="D30">
        <f>VLOOKUP(Health_Care[[#This Row],[Customer ID]],Medical_Examinations[],4,0)</f>
        <v>6.74</v>
      </c>
      <c r="E30" t="str">
        <f>VLOOKUP(Health_Care[[#This Row],[Customer ID]],Medical_Examinations[],6,0)</f>
        <v>yes</v>
      </c>
      <c r="F30" t="str">
        <f>VLOOKUP(Health_Care[[#This Row],[Customer ID]],Medical_Examinations[],7,0)</f>
        <v>No</v>
      </c>
      <c r="G30" t="str">
        <f>VLOOKUP(Health_Care[[#This Row],[Customer ID]],Medical_Examinations[],8,0)</f>
        <v>No</v>
      </c>
      <c r="H30">
        <f>VLOOKUP(Health_Care[[#This Row],[Customer ID]],Medical_Examinations[],9,0)</f>
        <v>2</v>
      </c>
      <c r="I30" t="str">
        <f>VLOOKUP(Health_Care[[#This Row],[Customer ID]],Medical_Examinations[],10,0)</f>
        <v>yes</v>
      </c>
      <c r="J30" t="str">
        <f>VLOOKUP(Health_Care[[#This Row],[Customer ID]],Medical_Examinations[],3,0)</f>
        <v>Obesity</v>
      </c>
      <c r="K30" t="str">
        <f>VLOOKUP(Health_Care[[#This Row],[Customer ID]],Medical_Examinations[],5,0)</f>
        <v>Diabetes</v>
      </c>
      <c r="L30" s="10">
        <f>VLOOKUP(Health_Care[[#This Row],[Customer ID]],Table6[#All],5,0)</f>
        <v>22501</v>
      </c>
      <c r="M30" s="11">
        <f>VLOOKUP(Health_Care[[#This Row],[Customer ID]],Table6[#All],8,0)</f>
        <v>46599.11</v>
      </c>
      <c r="N30" t="str">
        <f>VLOOKUP(Health_Care[[#This Row],[Customer ID]],Table6[#All],9,0)</f>
        <v>Tier - 1</v>
      </c>
      <c r="O30" t="str">
        <f>VLOOKUP(Health_Care[[#This Row],[Customer ID]],Table6[#All],10,0)</f>
        <v>Tier - 1</v>
      </c>
      <c r="P30" t="str">
        <f>VLOOKUP(Health_Care[[#This Row],[Customer ID]],Table6[#All],11,0)</f>
        <v>R1013</v>
      </c>
      <c r="Q30">
        <f>VLOOKUP(Health_Care[[#This Row],[Customer ID]],Table6[#All],6,0)</f>
        <v>61</v>
      </c>
    </row>
    <row r="31" spans="1:17" x14ac:dyDescent="0.35">
      <c r="A31" t="s">
        <v>2343</v>
      </c>
      <c r="B31" t="str">
        <f>VLOOKUP(Health_Care[[#This Row],[Customer ID]],Customer_Names[#All],3,0)</f>
        <v xml:space="preserve"> Natalie</v>
      </c>
      <c r="C31">
        <f>VLOOKUP(Health_Care[[#This Row],[Customer ID]],Medical_Examinations[],2,0)</f>
        <v>37.049999999999997</v>
      </c>
      <c r="D31">
        <f>VLOOKUP(Health_Care[[#This Row],[Customer ID]],Medical_Examinations[],4,0)</f>
        <v>8.44</v>
      </c>
      <c r="E31" t="str">
        <f>VLOOKUP(Health_Care[[#This Row],[Customer ID]],Medical_Examinations[],6,0)</f>
        <v>No</v>
      </c>
      <c r="F31" t="str">
        <f>VLOOKUP(Health_Care[[#This Row],[Customer ID]],Medical_Examinations[],7,0)</f>
        <v>No</v>
      </c>
      <c r="G31" t="str">
        <f>VLOOKUP(Health_Care[[#This Row],[Customer ID]],Medical_Examinations[],8,0)</f>
        <v>No</v>
      </c>
      <c r="H31">
        <f>VLOOKUP(Health_Care[[#This Row],[Customer ID]],Medical_Examinations[],9,0)</f>
        <v>0</v>
      </c>
      <c r="I31" t="str">
        <f>VLOOKUP(Health_Care[[#This Row],[Customer ID]],Medical_Examinations[],10,0)</f>
        <v>yes</v>
      </c>
      <c r="J31" t="str">
        <f>VLOOKUP(Health_Care[[#This Row],[Customer ID]],Medical_Examinations[],3,0)</f>
        <v>Obesity</v>
      </c>
      <c r="K31" t="str">
        <f>VLOOKUP(Health_Care[[#This Row],[Customer ID]],Medical_Examinations[],5,0)</f>
        <v>Diabetes</v>
      </c>
      <c r="L31" s="10">
        <f>VLOOKUP(Health_Care[[#This Row],[Customer ID]],Table6[#All],5,0)</f>
        <v>26273</v>
      </c>
      <c r="M31" s="11">
        <f>VLOOKUP(Health_Care[[#This Row],[Customer ID]],Table6[#All],8,0)</f>
        <v>46255.11</v>
      </c>
      <c r="N31" t="str">
        <f>VLOOKUP(Health_Care[[#This Row],[Customer ID]],Table6[#All],9,0)</f>
        <v>Tier - 1</v>
      </c>
      <c r="O31" t="str">
        <f>VLOOKUP(Health_Care[[#This Row],[Customer ID]],Table6[#All],10,0)</f>
        <v>Tier - 3</v>
      </c>
      <c r="P31" t="str">
        <f>VLOOKUP(Health_Care[[#This Row],[Customer ID]],Table6[#All],11,0)</f>
        <v>R1024</v>
      </c>
      <c r="Q31">
        <f>VLOOKUP(Health_Care[[#This Row],[Customer ID]],Table6[#All],6,0)</f>
        <v>51</v>
      </c>
    </row>
    <row r="32" spans="1:17" x14ac:dyDescent="0.35">
      <c r="A32" t="s">
        <v>2342</v>
      </c>
      <c r="B32" t="str">
        <f>VLOOKUP(Health_Care[[#This Row],[Customer ID]],Customer_Names[#All],3,0)</f>
        <v xml:space="preserve"> Nicole J.</v>
      </c>
      <c r="C32">
        <f>VLOOKUP(Health_Care[[#This Row],[Customer ID]],Medical_Examinations[],2,0)</f>
        <v>43.89</v>
      </c>
      <c r="D32">
        <f>VLOOKUP(Health_Care[[#This Row],[Customer ID]],Medical_Examinations[],4,0)</f>
        <v>8.7100000000000009</v>
      </c>
      <c r="E32" t="str">
        <f>VLOOKUP(Health_Care[[#This Row],[Customer ID]],Medical_Examinations[],6,0)</f>
        <v>No</v>
      </c>
      <c r="F32" t="str">
        <f>VLOOKUP(Health_Care[[#This Row],[Customer ID]],Medical_Examinations[],7,0)</f>
        <v>No</v>
      </c>
      <c r="G32" t="str">
        <f>VLOOKUP(Health_Care[[#This Row],[Customer ID]],Medical_Examinations[],8,0)</f>
        <v>No</v>
      </c>
      <c r="H32">
        <f>VLOOKUP(Health_Care[[#This Row],[Customer ID]],Medical_Examinations[],9,0)</f>
        <v>0</v>
      </c>
      <c r="I32" t="str">
        <f>VLOOKUP(Health_Care[[#This Row],[Customer ID]],Medical_Examinations[],10,0)</f>
        <v>yes</v>
      </c>
      <c r="J32" t="str">
        <f>VLOOKUP(Health_Care[[#This Row],[Customer ID]],Medical_Examinations[],3,0)</f>
        <v>Obesity</v>
      </c>
      <c r="K32" t="str">
        <f>VLOOKUP(Health_Care[[#This Row],[Customer ID]],Medical_Examinations[],5,0)</f>
        <v>Diabetes</v>
      </c>
      <c r="L32" s="10">
        <f>VLOOKUP(Health_Care[[#This Row],[Customer ID]],Table6[#All],5,0)</f>
        <v>28719</v>
      </c>
      <c r="M32" s="11">
        <f>VLOOKUP(Health_Care[[#This Row],[Customer ID]],Table6[#All],8,0)</f>
        <v>46200.99</v>
      </c>
      <c r="N32" t="str">
        <f>VLOOKUP(Health_Care[[#This Row],[Customer ID]],Table6[#All],9,0)</f>
        <v>Tier - 1</v>
      </c>
      <c r="O32" t="str">
        <f>VLOOKUP(Health_Care[[#This Row],[Customer ID]],Table6[#All],10,0)</f>
        <v>Tier - 1</v>
      </c>
      <c r="P32" t="str">
        <f>VLOOKUP(Health_Care[[#This Row],[Customer ID]],Table6[#All],11,0)</f>
        <v>R1013</v>
      </c>
      <c r="Q32">
        <f>VLOOKUP(Health_Care[[#This Row],[Customer ID]],Table6[#All],6,0)</f>
        <v>44</v>
      </c>
    </row>
    <row r="33" spans="1:17" x14ac:dyDescent="0.35">
      <c r="A33" t="s">
        <v>2341</v>
      </c>
      <c r="B33" t="str">
        <f>VLOOKUP(Health_Care[[#This Row],[Customer ID]],Customer_Names[#All],3,0)</f>
        <v xml:space="preserve"> Jefferson D</v>
      </c>
      <c r="C33">
        <f>VLOOKUP(Health_Care[[#This Row],[Customer ID]],Medical_Examinations[],2,0)</f>
        <v>42.35</v>
      </c>
      <c r="D33">
        <f>VLOOKUP(Health_Care[[#This Row],[Customer ID]],Medical_Examinations[],4,0)</f>
        <v>5.08</v>
      </c>
      <c r="E33" t="str">
        <f>VLOOKUP(Health_Care[[#This Row],[Customer ID]],Medical_Examinations[],6,0)</f>
        <v>yes</v>
      </c>
      <c r="F33" t="str">
        <f>VLOOKUP(Health_Care[[#This Row],[Customer ID]],Medical_Examinations[],7,0)</f>
        <v>No</v>
      </c>
      <c r="G33" t="str">
        <f>VLOOKUP(Health_Care[[#This Row],[Customer ID]],Medical_Examinations[],8,0)</f>
        <v>No</v>
      </c>
      <c r="H33">
        <f>VLOOKUP(Health_Care[[#This Row],[Customer ID]],Medical_Examinations[],9,0)</f>
        <v>0</v>
      </c>
      <c r="I33" t="str">
        <f>VLOOKUP(Health_Care[[#This Row],[Customer ID]],Medical_Examinations[],10,0)</f>
        <v>yes</v>
      </c>
      <c r="J33" t="str">
        <f>VLOOKUP(Health_Care[[#This Row],[Customer ID]],Medical_Examinations[],3,0)</f>
        <v>Obesity</v>
      </c>
      <c r="K33" t="str">
        <f>VLOOKUP(Health_Care[[#This Row],[Customer ID]],Medical_Examinations[],5,0)</f>
        <v>Normal</v>
      </c>
      <c r="L33" s="10">
        <f>VLOOKUP(Health_Care[[#This Row],[Customer ID]],Table6[#All],5,0)</f>
        <v>28096</v>
      </c>
      <c r="M33" s="11">
        <f>VLOOKUP(Health_Care[[#This Row],[Customer ID]],Table6[#All],8,0)</f>
        <v>46151.12</v>
      </c>
      <c r="N33" t="str">
        <f>VLOOKUP(Health_Care[[#This Row],[Customer ID]],Table6[#All],9,0)</f>
        <v>Tier - 1</v>
      </c>
      <c r="O33" t="str">
        <f>VLOOKUP(Health_Care[[#This Row],[Customer ID]],Table6[#All],10,0)</f>
        <v>Tier - 3</v>
      </c>
      <c r="P33" t="str">
        <f>VLOOKUP(Health_Care[[#This Row],[Customer ID]],Table6[#All],11,0)</f>
        <v>R1013</v>
      </c>
      <c r="Q33">
        <f>VLOOKUP(Health_Care[[#This Row],[Customer ID]],Table6[#All],6,0)</f>
        <v>46</v>
      </c>
    </row>
    <row r="34" spans="1:17" x14ac:dyDescent="0.35">
      <c r="A34" t="s">
        <v>2340</v>
      </c>
      <c r="B34" t="str">
        <f>VLOOKUP(Health_Care[[#This Row],[Customer ID]],Customer_Names[#All],3,0)</f>
        <v xml:space="preserve"> Brendan D.</v>
      </c>
      <c r="C34">
        <f>VLOOKUP(Health_Care[[#This Row],[Customer ID]],Medical_Examinations[],2,0)</f>
        <v>31.35</v>
      </c>
      <c r="D34">
        <f>VLOOKUP(Health_Care[[#This Row],[Customer ID]],Medical_Examinations[],4,0)</f>
        <v>6.86</v>
      </c>
      <c r="E34" t="str">
        <f>VLOOKUP(Health_Care[[#This Row],[Customer ID]],Medical_Examinations[],6,0)</f>
        <v>No</v>
      </c>
      <c r="F34" t="str">
        <f>VLOOKUP(Health_Care[[#This Row],[Customer ID]],Medical_Examinations[],7,0)</f>
        <v>No</v>
      </c>
      <c r="G34" t="str">
        <f>VLOOKUP(Health_Care[[#This Row],[Customer ID]],Medical_Examinations[],8,0)</f>
        <v>No</v>
      </c>
      <c r="H34">
        <f>VLOOKUP(Health_Care[[#This Row],[Customer ID]],Medical_Examinations[],9,0)</f>
        <v>0</v>
      </c>
      <c r="I34" t="str">
        <f>VLOOKUP(Health_Care[[#This Row],[Customer ID]],Medical_Examinations[],10,0)</f>
        <v>yes</v>
      </c>
      <c r="J34" t="str">
        <f>VLOOKUP(Health_Care[[#This Row],[Customer ID]],Medical_Examinations[],3,0)</f>
        <v>Obesity</v>
      </c>
      <c r="K34" t="str">
        <f>VLOOKUP(Health_Care[[#This Row],[Customer ID]],Medical_Examinations[],5,0)</f>
        <v>Diabetes</v>
      </c>
      <c r="L34" s="10">
        <f>VLOOKUP(Health_Care[[#This Row],[Customer ID]],Table6[#All],5,0)</f>
        <v>22984</v>
      </c>
      <c r="M34" s="11">
        <f>VLOOKUP(Health_Care[[#This Row],[Customer ID]],Table6[#All],8,0)</f>
        <v>46130.53</v>
      </c>
      <c r="N34" t="str">
        <f>VLOOKUP(Health_Care[[#This Row],[Customer ID]],Table6[#All],9,0)</f>
        <v>Tier - 1</v>
      </c>
      <c r="O34" t="str">
        <f>VLOOKUP(Health_Care[[#This Row],[Customer ID]],Table6[#All],10,0)</f>
        <v>Tier - 1</v>
      </c>
      <c r="P34" t="str">
        <f>VLOOKUP(Health_Care[[#This Row],[Customer ID]],Table6[#All],11,0)</f>
        <v>R1012</v>
      </c>
      <c r="Q34">
        <f>VLOOKUP(Health_Care[[#This Row],[Customer ID]],Table6[#All],6,0)</f>
        <v>60</v>
      </c>
    </row>
    <row r="35" spans="1:17" x14ac:dyDescent="0.35">
      <c r="A35" t="s">
        <v>2339</v>
      </c>
      <c r="B35" t="str">
        <f>VLOOKUP(Health_Care[[#This Row],[Customer ID]],Customer_Names[#All],3,0)</f>
        <v xml:space="preserve"> Courtney</v>
      </c>
      <c r="C35">
        <f>VLOOKUP(Health_Care[[#This Row],[Customer ID]],Medical_Examinations[],2,0)</f>
        <v>47.6</v>
      </c>
      <c r="D35">
        <f>VLOOKUP(Health_Care[[#This Row],[Customer ID]],Medical_Examinations[],4,0)</f>
        <v>5.95</v>
      </c>
      <c r="E35" t="str">
        <f>VLOOKUP(Health_Care[[#This Row],[Customer ID]],Medical_Examinations[],6,0)</f>
        <v>yes</v>
      </c>
      <c r="F35" t="str">
        <f>VLOOKUP(Health_Care[[#This Row],[Customer ID]],Medical_Examinations[],7,0)</f>
        <v>No</v>
      </c>
      <c r="G35" t="str">
        <f>VLOOKUP(Health_Care[[#This Row],[Customer ID]],Medical_Examinations[],8,0)</f>
        <v>No</v>
      </c>
      <c r="H35">
        <f>VLOOKUP(Health_Care[[#This Row],[Customer ID]],Medical_Examinations[],9,0)</f>
        <v>0</v>
      </c>
      <c r="I35" t="str">
        <f>VLOOKUP(Health_Care[[#This Row],[Customer ID]],Medical_Examinations[],10,0)</f>
        <v>yes</v>
      </c>
      <c r="J35" t="str">
        <f>VLOOKUP(Health_Care[[#This Row],[Customer ID]],Medical_Examinations[],3,0)</f>
        <v>Obesity</v>
      </c>
      <c r="K35" t="str">
        <f>VLOOKUP(Health_Care[[#This Row],[Customer ID]],Medical_Examinations[],5,0)</f>
        <v>Prediabetes</v>
      </c>
      <c r="L35" s="10">
        <f>VLOOKUP(Health_Care[[#This Row],[Customer ID]],Table6[#All],5,0)</f>
        <v>31320</v>
      </c>
      <c r="M35" s="11">
        <f>VLOOKUP(Health_Care[[#This Row],[Customer ID]],Table6[#All],8,0)</f>
        <v>46113.51</v>
      </c>
      <c r="N35" t="str">
        <f>VLOOKUP(Health_Care[[#This Row],[Customer ID]],Table6[#All],9,0)</f>
        <v>Tier - 2</v>
      </c>
      <c r="O35" t="str">
        <f>VLOOKUP(Health_Care[[#This Row],[Customer ID]],Table6[#All],10,0)</f>
        <v>Tier - 3</v>
      </c>
      <c r="P35" t="str">
        <f>VLOOKUP(Health_Care[[#This Row],[Customer ID]],Table6[#All],11,0)</f>
        <v>R1011</v>
      </c>
      <c r="Q35">
        <f>VLOOKUP(Health_Care[[#This Row],[Customer ID]],Table6[#All],6,0)</f>
        <v>37</v>
      </c>
    </row>
    <row r="36" spans="1:17" x14ac:dyDescent="0.35">
      <c r="A36" t="s">
        <v>2338</v>
      </c>
      <c r="B36" t="str">
        <f>VLOOKUP(Health_Care[[#This Row],[Customer ID]],Customer_Names[#All],3,0)</f>
        <v xml:space="preserve"> Sydney L.</v>
      </c>
      <c r="C36">
        <f>VLOOKUP(Health_Care[[#This Row],[Customer ID]],Medical_Examinations[],2,0)</f>
        <v>46.2</v>
      </c>
      <c r="D36">
        <f>VLOOKUP(Health_Care[[#This Row],[Customer ID]],Medical_Examinations[],4,0)</f>
        <v>6.09</v>
      </c>
      <c r="E36" t="str">
        <f>VLOOKUP(Health_Care[[#This Row],[Customer ID]],Medical_Examinations[],6,0)</f>
        <v>No</v>
      </c>
      <c r="F36" t="str">
        <f>VLOOKUP(Health_Care[[#This Row],[Customer ID]],Medical_Examinations[],7,0)</f>
        <v>No</v>
      </c>
      <c r="G36" t="str">
        <f>VLOOKUP(Health_Care[[#This Row],[Customer ID]],Medical_Examinations[],8,0)</f>
        <v>Yes</v>
      </c>
      <c r="H36">
        <f>VLOOKUP(Health_Care[[#This Row],[Customer ID]],Medical_Examinations[],9,0)</f>
        <v>1</v>
      </c>
      <c r="I36" t="str">
        <f>VLOOKUP(Health_Care[[#This Row],[Customer ID]],Medical_Examinations[],10,0)</f>
        <v>yes</v>
      </c>
      <c r="J36" t="str">
        <f>VLOOKUP(Health_Care[[#This Row],[Customer ID]],Medical_Examinations[],3,0)</f>
        <v>Obesity</v>
      </c>
      <c r="K36" t="str">
        <f>VLOOKUP(Health_Care[[#This Row],[Customer ID]],Medical_Examinations[],5,0)</f>
        <v>Prediabetes</v>
      </c>
      <c r="L36" s="10">
        <f>VLOOKUP(Health_Care[[#This Row],[Customer ID]],Table6[#All],5,0)</f>
        <v>29079</v>
      </c>
      <c r="M36" s="11">
        <f>VLOOKUP(Health_Care[[#This Row],[Customer ID]],Table6[#All],8,0)</f>
        <v>45863.21</v>
      </c>
      <c r="N36" t="str">
        <f>VLOOKUP(Health_Care[[#This Row],[Customer ID]],Table6[#All],9,0)</f>
        <v>Tier - 2</v>
      </c>
      <c r="O36" t="str">
        <f>VLOOKUP(Health_Care[[#This Row],[Customer ID]],Table6[#All],10,0)</f>
        <v>Tier - 1</v>
      </c>
      <c r="P36" t="str">
        <f>VLOOKUP(Health_Care[[#This Row],[Customer ID]],Table6[#All],11,0)</f>
        <v>R1013</v>
      </c>
      <c r="Q36">
        <f>VLOOKUP(Health_Care[[#This Row],[Customer ID]],Table6[#All],6,0)</f>
        <v>43</v>
      </c>
    </row>
    <row r="37" spans="1:17" x14ac:dyDescent="0.35">
      <c r="A37" t="s">
        <v>2337</v>
      </c>
      <c r="B37" t="str">
        <f>VLOOKUP(Health_Care[[#This Row],[Customer ID]],Customer_Names[#All],3,0)</f>
        <v xml:space="preserve"> Julien</v>
      </c>
      <c r="C37">
        <f>VLOOKUP(Health_Care[[#This Row],[Customer ID]],Medical_Examinations[],2,0)</f>
        <v>32.015000000000001</v>
      </c>
      <c r="D37">
        <f>VLOOKUP(Health_Care[[#This Row],[Customer ID]],Medical_Examinations[],4,0)</f>
        <v>11.75</v>
      </c>
      <c r="E37" t="str">
        <f>VLOOKUP(Health_Care[[#This Row],[Customer ID]],Medical_Examinations[],6,0)</f>
        <v>No</v>
      </c>
      <c r="F37" t="str">
        <f>VLOOKUP(Health_Care[[#This Row],[Customer ID]],Medical_Examinations[],7,0)</f>
        <v>No</v>
      </c>
      <c r="G37" t="str">
        <f>VLOOKUP(Health_Care[[#This Row],[Customer ID]],Medical_Examinations[],8,0)</f>
        <v>No</v>
      </c>
      <c r="H37">
        <f>VLOOKUP(Health_Care[[#This Row],[Customer ID]],Medical_Examinations[],9,0)</f>
        <v>0</v>
      </c>
      <c r="I37" t="str">
        <f>VLOOKUP(Health_Care[[#This Row],[Customer ID]],Medical_Examinations[],10,0)</f>
        <v>yes</v>
      </c>
      <c r="J37" t="str">
        <f>VLOOKUP(Health_Care[[#This Row],[Customer ID]],Medical_Examinations[],3,0)</f>
        <v>Obesity</v>
      </c>
      <c r="K37" t="str">
        <f>VLOOKUP(Health_Care[[#This Row],[Customer ID]],Medical_Examinations[],5,0)</f>
        <v>Diabetes</v>
      </c>
      <c r="L37" s="10">
        <f>VLOOKUP(Health_Care[[#This Row],[Customer ID]],Table6[#All],5,0)</f>
        <v>22271</v>
      </c>
      <c r="M37" s="11">
        <f>VLOOKUP(Health_Care[[#This Row],[Customer ID]],Table6[#All],8,0)</f>
        <v>45710.21</v>
      </c>
      <c r="N37" t="str">
        <f>VLOOKUP(Health_Care[[#This Row],[Customer ID]],Table6[#All],9,0)</f>
        <v>Tier - 2</v>
      </c>
      <c r="O37" t="str">
        <f>VLOOKUP(Health_Care[[#This Row],[Customer ID]],Table6[#All],10,0)</f>
        <v>Tier - 2</v>
      </c>
      <c r="P37" t="str">
        <f>VLOOKUP(Health_Care[[#This Row],[Customer ID]],Table6[#All],11,0)</f>
        <v>R1016</v>
      </c>
      <c r="Q37">
        <f>VLOOKUP(Health_Care[[#This Row],[Customer ID]],Table6[#All],6,0)</f>
        <v>62</v>
      </c>
    </row>
    <row r="38" spans="1:17" x14ac:dyDescent="0.35">
      <c r="A38" t="s">
        <v>2336</v>
      </c>
      <c r="B38" t="str">
        <f>VLOOKUP(Health_Care[[#This Row],[Customer ID]],Customer_Names[#All],3,0)</f>
        <v xml:space="preserve"> Ryan M</v>
      </c>
      <c r="C38">
        <f>VLOOKUP(Health_Care[[#This Row],[Customer ID]],Medical_Examinations[],2,0)</f>
        <v>40.564999999999998</v>
      </c>
      <c r="D38">
        <f>VLOOKUP(Health_Care[[#This Row],[Customer ID]],Medical_Examinations[],4,0)</f>
        <v>7.37</v>
      </c>
      <c r="E38" t="str">
        <f>VLOOKUP(Health_Care[[#This Row],[Customer ID]],Medical_Examinations[],6,0)</f>
        <v>No</v>
      </c>
      <c r="F38" t="str">
        <f>VLOOKUP(Health_Care[[#This Row],[Customer ID]],Medical_Examinations[],7,0)</f>
        <v>No</v>
      </c>
      <c r="G38" t="str">
        <f>VLOOKUP(Health_Care[[#This Row],[Customer ID]],Medical_Examinations[],8,0)</f>
        <v>No</v>
      </c>
      <c r="H38">
        <f>VLOOKUP(Health_Care[[#This Row],[Customer ID]],Medical_Examinations[],9,0)</f>
        <v>0</v>
      </c>
      <c r="I38" t="str">
        <f>VLOOKUP(Health_Care[[#This Row],[Customer ID]],Medical_Examinations[],10,0)</f>
        <v>yes</v>
      </c>
      <c r="J38" t="str">
        <f>VLOOKUP(Health_Care[[#This Row],[Customer ID]],Medical_Examinations[],3,0)</f>
        <v>Obesity</v>
      </c>
      <c r="K38" t="str">
        <f>VLOOKUP(Health_Care[[#This Row],[Customer ID]],Medical_Examinations[],5,0)</f>
        <v>Diabetes</v>
      </c>
      <c r="L38" s="10">
        <f>VLOOKUP(Health_Care[[#This Row],[Customer ID]],Table6[#All],5,0)</f>
        <v>27250</v>
      </c>
      <c r="M38" s="11">
        <f>VLOOKUP(Health_Care[[#This Row],[Customer ID]],Table6[#All],8,0)</f>
        <v>45702.02</v>
      </c>
      <c r="N38" t="str">
        <f>VLOOKUP(Health_Care[[#This Row],[Customer ID]],Table6[#All],9,0)</f>
        <v>Tier - 2</v>
      </c>
      <c r="O38" t="str">
        <f>VLOOKUP(Health_Care[[#This Row],[Customer ID]],Table6[#All],10,0)</f>
        <v>Tier - 2</v>
      </c>
      <c r="P38" t="str">
        <f>VLOOKUP(Health_Care[[#This Row],[Customer ID]],Table6[#All],11,0)</f>
        <v>R1012</v>
      </c>
      <c r="Q38">
        <f>VLOOKUP(Health_Care[[#This Row],[Customer ID]],Table6[#All],6,0)</f>
        <v>48</v>
      </c>
    </row>
    <row r="39" spans="1:17" x14ac:dyDescent="0.35">
      <c r="A39" t="s">
        <v>2335</v>
      </c>
      <c r="B39" t="str">
        <f>VLOOKUP(Health_Care[[#This Row],[Customer ID]],Customer_Names[#All],3,0)</f>
        <v xml:space="preserve"> Anna H.</v>
      </c>
      <c r="C39">
        <f>VLOOKUP(Health_Care[[#This Row],[Customer ID]],Medical_Examinations[],2,0)</f>
        <v>32.450000000000003</v>
      </c>
      <c r="D39">
        <f>VLOOKUP(Health_Care[[#This Row],[Customer ID]],Medical_Examinations[],4,0)</f>
        <v>11.91</v>
      </c>
      <c r="E39" t="str">
        <f>VLOOKUP(Health_Care[[#This Row],[Customer ID]],Medical_Examinations[],6,0)</f>
        <v>No</v>
      </c>
      <c r="F39" t="str">
        <f>VLOOKUP(Health_Care[[#This Row],[Customer ID]],Medical_Examinations[],7,0)</f>
        <v>No</v>
      </c>
      <c r="G39" t="str">
        <f>VLOOKUP(Health_Care[[#This Row],[Customer ID]],Medical_Examinations[],8,0)</f>
        <v>No</v>
      </c>
      <c r="H39">
        <f>VLOOKUP(Health_Care[[#This Row],[Customer ID]],Medical_Examinations[],9,0)</f>
        <v>0</v>
      </c>
      <c r="I39" t="str">
        <f>VLOOKUP(Health_Care[[#This Row],[Customer ID]],Medical_Examinations[],10,0)</f>
        <v>yes</v>
      </c>
      <c r="J39" t="str">
        <f>VLOOKUP(Health_Care[[#This Row],[Customer ID]],Medical_Examinations[],3,0)</f>
        <v>Obesity</v>
      </c>
      <c r="K39" t="str">
        <f>VLOOKUP(Health_Care[[#This Row],[Customer ID]],Medical_Examinations[],5,0)</f>
        <v>Diabetes</v>
      </c>
      <c r="L39" s="10">
        <f>VLOOKUP(Health_Care[[#This Row],[Customer ID]],Table6[#All],5,0)</f>
        <v>22997</v>
      </c>
      <c r="M39" s="11">
        <f>VLOOKUP(Health_Care[[#This Row],[Customer ID]],Table6[#All],8,0)</f>
        <v>45008.959999999999</v>
      </c>
      <c r="N39" t="str">
        <f>VLOOKUP(Health_Care[[#This Row],[Customer ID]],Table6[#All],9,0)</f>
        <v>Tier - 2</v>
      </c>
      <c r="O39" t="str">
        <f>VLOOKUP(Health_Care[[#This Row],[Customer ID]],Table6[#All],10,0)</f>
        <v>Tier - 2</v>
      </c>
      <c r="P39" t="str">
        <f>VLOOKUP(Health_Care[[#This Row],[Customer ID]],Table6[#All],11,0)</f>
        <v>R1013</v>
      </c>
      <c r="Q39">
        <f>VLOOKUP(Health_Care[[#This Row],[Customer ID]],Table6[#All],6,0)</f>
        <v>60</v>
      </c>
    </row>
    <row r="40" spans="1:17" x14ac:dyDescent="0.35">
      <c r="A40" t="s">
        <v>2334</v>
      </c>
      <c r="B40" t="str">
        <f>VLOOKUP(Health_Care[[#This Row],[Customer ID]],Customer_Names[#All],3,0)</f>
        <v xml:space="preserve"> Samantha</v>
      </c>
      <c r="C40">
        <f>VLOOKUP(Health_Care[[#This Row],[Customer ID]],Medical_Examinations[],2,0)</f>
        <v>34.96</v>
      </c>
      <c r="D40">
        <f>VLOOKUP(Health_Care[[#This Row],[Customer ID]],Medical_Examinations[],4,0)</f>
        <v>6.52</v>
      </c>
      <c r="E40" t="str">
        <f>VLOOKUP(Health_Care[[#This Row],[Customer ID]],Medical_Examinations[],6,0)</f>
        <v>No</v>
      </c>
      <c r="F40" t="str">
        <f>VLOOKUP(Health_Care[[#This Row],[Customer ID]],Medical_Examinations[],7,0)</f>
        <v>No</v>
      </c>
      <c r="G40" t="str">
        <f>VLOOKUP(Health_Care[[#This Row],[Customer ID]],Medical_Examinations[],8,0)</f>
        <v>No</v>
      </c>
      <c r="H40">
        <f>VLOOKUP(Health_Care[[#This Row],[Customer ID]],Medical_Examinations[],9,0)</f>
        <v>0</v>
      </c>
      <c r="I40" t="str">
        <f>VLOOKUP(Health_Care[[#This Row],[Customer ID]],Medical_Examinations[],10,0)</f>
        <v>yes</v>
      </c>
      <c r="J40" t="str">
        <f>VLOOKUP(Health_Care[[#This Row],[Customer ID]],Medical_Examinations[],3,0)</f>
        <v>Obesity</v>
      </c>
      <c r="K40" t="str">
        <f>VLOOKUP(Health_Care[[#This Row],[Customer ID]],Medical_Examinations[],5,0)</f>
        <v>Diabetes</v>
      </c>
      <c r="L40" s="10">
        <f>VLOOKUP(Health_Care[[#This Row],[Customer ID]],Table6[#All],5,0)</f>
        <v>26158</v>
      </c>
      <c r="M40" s="11">
        <f>VLOOKUP(Health_Care[[#This Row],[Customer ID]],Table6[#All],8,0)</f>
        <v>44641.2</v>
      </c>
      <c r="N40" t="str">
        <f>VLOOKUP(Health_Care[[#This Row],[Customer ID]],Table6[#All],9,0)</f>
        <v>Tier - 2</v>
      </c>
      <c r="O40" t="str">
        <f>VLOOKUP(Health_Care[[#This Row],[Customer ID]],Table6[#All],10,0)</f>
        <v>Tier - 3</v>
      </c>
      <c r="P40" t="str">
        <f>VLOOKUP(Health_Care[[#This Row],[Customer ID]],Table6[#All],11,0)</f>
        <v>R1024</v>
      </c>
      <c r="Q40">
        <f>VLOOKUP(Health_Care[[#This Row],[Customer ID]],Table6[#All],6,0)</f>
        <v>51</v>
      </c>
    </row>
    <row r="41" spans="1:17" x14ac:dyDescent="0.35">
      <c r="A41" t="s">
        <v>2333</v>
      </c>
      <c r="B41" t="str">
        <f>VLOOKUP(Health_Care[[#This Row],[Customer ID]],Customer_Names[#All],3,0)</f>
        <v xml:space="preserve"> Robert</v>
      </c>
      <c r="C41">
        <f>VLOOKUP(Health_Care[[#This Row],[Customer ID]],Medical_Examinations[],2,0)</f>
        <v>35.5</v>
      </c>
      <c r="D41">
        <f>VLOOKUP(Health_Care[[#This Row],[Customer ID]],Medical_Examinations[],4,0)</f>
        <v>5.14</v>
      </c>
      <c r="E41" t="str">
        <f>VLOOKUP(Health_Care[[#This Row],[Customer ID]],Medical_Examinations[],6,0)</f>
        <v>No</v>
      </c>
      <c r="F41" t="str">
        <f>VLOOKUP(Health_Care[[#This Row],[Customer ID]],Medical_Examinations[],7,0)</f>
        <v>No</v>
      </c>
      <c r="G41" t="str">
        <f>VLOOKUP(Health_Care[[#This Row],[Customer ID]],Medical_Examinations[],8,0)</f>
        <v>Yes</v>
      </c>
      <c r="H41">
        <f>VLOOKUP(Health_Care[[#This Row],[Customer ID]],Medical_Examinations[],9,0)</f>
        <v>1</v>
      </c>
      <c r="I41" t="str">
        <f>VLOOKUP(Health_Care[[#This Row],[Customer ID]],Medical_Examinations[],10,0)</f>
        <v>yes</v>
      </c>
      <c r="J41" t="str">
        <f>VLOOKUP(Health_Care[[#This Row],[Customer ID]],Medical_Examinations[],3,0)</f>
        <v>Obesity</v>
      </c>
      <c r="K41" t="str">
        <f>VLOOKUP(Health_Care[[#This Row],[Customer ID]],Medical_Examinations[],5,0)</f>
        <v>Normal</v>
      </c>
      <c r="L41" s="10">
        <f>VLOOKUP(Health_Care[[#This Row],[Customer ID]],Table6[#All],5,0)</f>
        <v>34253</v>
      </c>
      <c r="M41" s="11">
        <f>VLOOKUP(Health_Care[[#This Row],[Customer ID]],Table6[#All],8,0)</f>
        <v>44585.46</v>
      </c>
      <c r="N41" t="str">
        <f>VLOOKUP(Health_Care[[#This Row],[Customer ID]],Table6[#All],9,0)</f>
        <v>Tier - 2</v>
      </c>
      <c r="O41" t="str">
        <f>VLOOKUP(Health_Care[[#This Row],[Customer ID]],Table6[#All],10,0)</f>
        <v>Tier - 2</v>
      </c>
      <c r="P41" t="str">
        <f>VLOOKUP(Health_Care[[#This Row],[Customer ID]],Table6[#All],11,0)</f>
        <v>R1011</v>
      </c>
      <c r="Q41">
        <f>VLOOKUP(Health_Care[[#This Row],[Customer ID]],Table6[#All],6,0)</f>
        <v>29</v>
      </c>
    </row>
    <row r="42" spans="1:17" x14ac:dyDescent="0.35">
      <c r="A42" t="s">
        <v>2332</v>
      </c>
      <c r="B42" t="str">
        <f>VLOOKUP(Health_Care[[#This Row],[Customer ID]],Customer_Names[#All],3,0)</f>
        <v xml:space="preserve"> James R.</v>
      </c>
      <c r="C42">
        <f>VLOOKUP(Health_Care[[#This Row],[Customer ID]],Medical_Examinations[],2,0)</f>
        <v>52.58</v>
      </c>
      <c r="D42">
        <f>VLOOKUP(Health_Care[[#This Row],[Customer ID]],Medical_Examinations[],4,0)</f>
        <v>4.1900000000000004</v>
      </c>
      <c r="E42" t="str">
        <f>VLOOKUP(Health_Care[[#This Row],[Customer ID]],Medical_Examinations[],6,0)</f>
        <v>No</v>
      </c>
      <c r="F42" t="str">
        <f>VLOOKUP(Health_Care[[#This Row],[Customer ID]],Medical_Examinations[],7,0)</f>
        <v>yes</v>
      </c>
      <c r="G42" t="str">
        <f>VLOOKUP(Health_Care[[#This Row],[Customer ID]],Medical_Examinations[],8,0)</f>
        <v>No</v>
      </c>
      <c r="H42">
        <f>VLOOKUP(Health_Care[[#This Row],[Customer ID]],Medical_Examinations[],9,0)</f>
        <v>1</v>
      </c>
      <c r="I42" t="str">
        <f>VLOOKUP(Health_Care[[#This Row],[Customer ID]],Medical_Examinations[],10,0)</f>
        <v>yes</v>
      </c>
      <c r="J42" t="str">
        <f>VLOOKUP(Health_Care[[#This Row],[Customer ID]],Medical_Examinations[],3,0)</f>
        <v>Obesity</v>
      </c>
      <c r="K42" t="str">
        <f>VLOOKUP(Health_Care[[#This Row],[Customer ID]],Medical_Examinations[],5,0)</f>
        <v>Normal</v>
      </c>
      <c r="L42" s="10">
        <f>VLOOKUP(Health_Care[[#This Row],[Customer ID]],Table6[#All],5,0)</f>
        <v>36740</v>
      </c>
      <c r="M42" s="11">
        <f>VLOOKUP(Health_Care[[#This Row],[Customer ID]],Table6[#All],8,0)</f>
        <v>44501.4</v>
      </c>
      <c r="N42" t="str">
        <f>VLOOKUP(Health_Care[[#This Row],[Customer ID]],Table6[#All],9,0)</f>
        <v>Tier - 2</v>
      </c>
      <c r="O42" t="str">
        <f>VLOOKUP(Health_Care[[#This Row],[Customer ID]],Table6[#All],10,0)</f>
        <v>Tier - 3</v>
      </c>
      <c r="P42" t="str">
        <f>VLOOKUP(Health_Care[[#This Row],[Customer ID]],Table6[#All],11,0)</f>
        <v>R1013</v>
      </c>
      <c r="Q42">
        <f>VLOOKUP(Health_Care[[#This Row],[Customer ID]],Table6[#All],6,0)</f>
        <v>22</v>
      </c>
    </row>
    <row r="43" spans="1:17" x14ac:dyDescent="0.35">
      <c r="A43" t="s">
        <v>2331</v>
      </c>
      <c r="B43" t="str">
        <f>VLOOKUP(Health_Care[[#This Row],[Customer ID]],Customer_Names[#All],3,0)</f>
        <v xml:space="preserve"> Roseann</v>
      </c>
      <c r="C43">
        <f>VLOOKUP(Health_Care[[#This Row],[Customer ID]],Medical_Examinations[],2,0)</f>
        <v>35.200000000000003</v>
      </c>
      <c r="D43">
        <f>VLOOKUP(Health_Care[[#This Row],[Customer ID]],Medical_Examinations[],4,0)</f>
        <v>11.68</v>
      </c>
      <c r="E43" t="str">
        <f>VLOOKUP(Health_Care[[#This Row],[Customer ID]],Medical_Examinations[],6,0)</f>
        <v>yes</v>
      </c>
      <c r="F43" t="str">
        <f>VLOOKUP(Health_Care[[#This Row],[Customer ID]],Medical_Examinations[],7,0)</f>
        <v>No</v>
      </c>
      <c r="G43" t="str">
        <f>VLOOKUP(Health_Care[[#This Row],[Customer ID]],Medical_Examinations[],8,0)</f>
        <v>No</v>
      </c>
      <c r="H43">
        <f>VLOOKUP(Health_Care[[#This Row],[Customer ID]],Medical_Examinations[],9,0)</f>
        <v>0</v>
      </c>
      <c r="I43" t="str">
        <f>VLOOKUP(Health_Care[[#This Row],[Customer ID]],Medical_Examinations[],10,0)</f>
        <v>yes</v>
      </c>
      <c r="J43" t="str">
        <f>VLOOKUP(Health_Care[[#This Row],[Customer ID]],Medical_Examinations[],3,0)</f>
        <v>Obesity</v>
      </c>
      <c r="K43" t="str">
        <f>VLOOKUP(Health_Care[[#This Row],[Customer ID]],Medical_Examinations[],5,0)</f>
        <v>Diabetes</v>
      </c>
      <c r="L43" s="10">
        <f>VLOOKUP(Health_Care[[#This Row],[Customer ID]],Table6[#All],5,0)</f>
        <v>24729</v>
      </c>
      <c r="M43" s="11">
        <f>VLOOKUP(Health_Care[[#This Row],[Customer ID]],Table6[#All],8,0)</f>
        <v>44423.8</v>
      </c>
      <c r="N43" t="str">
        <f>VLOOKUP(Health_Care[[#This Row],[Customer ID]],Table6[#All],9,0)</f>
        <v>Tier - 2</v>
      </c>
      <c r="O43" t="str">
        <f>VLOOKUP(Health_Care[[#This Row],[Customer ID]],Table6[#All],10,0)</f>
        <v>Tier - 3</v>
      </c>
      <c r="P43" t="str">
        <f>VLOOKUP(Health_Care[[#This Row],[Customer ID]],Table6[#All],11,0)</f>
        <v>R1013</v>
      </c>
      <c r="Q43">
        <f>VLOOKUP(Health_Care[[#This Row],[Customer ID]],Table6[#All],6,0)</f>
        <v>55</v>
      </c>
    </row>
    <row r="44" spans="1:17" x14ac:dyDescent="0.35">
      <c r="A44" t="s">
        <v>2330</v>
      </c>
      <c r="B44" t="str">
        <f>VLOOKUP(Health_Care[[#This Row],[Customer ID]],Customer_Names[#All],3,0)</f>
        <v xml:space="preserve"> Nicole</v>
      </c>
      <c r="C44">
        <f>VLOOKUP(Health_Care[[#This Row],[Customer ID]],Medical_Examinations[],2,0)</f>
        <v>38.06</v>
      </c>
      <c r="D44">
        <f>VLOOKUP(Health_Care[[#This Row],[Customer ID]],Medical_Examinations[],4,0)</f>
        <v>6.98</v>
      </c>
      <c r="E44" t="str">
        <f>VLOOKUP(Health_Care[[#This Row],[Customer ID]],Medical_Examinations[],6,0)</f>
        <v>No</v>
      </c>
      <c r="F44" t="str">
        <f>VLOOKUP(Health_Care[[#This Row],[Customer ID]],Medical_Examinations[],7,0)</f>
        <v>No</v>
      </c>
      <c r="G44" t="str">
        <f>VLOOKUP(Health_Care[[#This Row],[Customer ID]],Medical_Examinations[],8,0)</f>
        <v>No</v>
      </c>
      <c r="H44">
        <f>VLOOKUP(Health_Care[[#This Row],[Customer ID]],Medical_Examinations[],9,0)</f>
        <v>0</v>
      </c>
      <c r="I44" t="str">
        <f>VLOOKUP(Health_Care[[#This Row],[Customer ID]],Medical_Examinations[],10,0)</f>
        <v>yes</v>
      </c>
      <c r="J44" t="str">
        <f>VLOOKUP(Health_Care[[#This Row],[Customer ID]],Medical_Examinations[],3,0)</f>
        <v>Obesity</v>
      </c>
      <c r="K44" t="str">
        <f>VLOOKUP(Health_Care[[#This Row],[Customer ID]],Medical_Examinations[],5,0)</f>
        <v>Diabetes</v>
      </c>
      <c r="L44" s="10">
        <f>VLOOKUP(Health_Care[[#This Row],[Customer ID]],Table6[#All],5,0)</f>
        <v>26235</v>
      </c>
      <c r="M44" s="11">
        <f>VLOOKUP(Health_Care[[#This Row],[Customer ID]],Table6[#All],8,0)</f>
        <v>44400.41</v>
      </c>
      <c r="N44" t="str">
        <f>VLOOKUP(Health_Care[[#This Row],[Customer ID]],Table6[#All],9,0)</f>
        <v>Tier - 2</v>
      </c>
      <c r="O44" t="str">
        <f>VLOOKUP(Health_Care[[#This Row],[Customer ID]],Table6[#All],10,0)</f>
        <v>Tier - 2</v>
      </c>
      <c r="P44" t="str">
        <f>VLOOKUP(Health_Care[[#This Row],[Customer ID]],Table6[#All],11,0)</f>
        <v>R1013</v>
      </c>
      <c r="Q44">
        <f>VLOOKUP(Health_Care[[#This Row],[Customer ID]],Table6[#All],6,0)</f>
        <v>51</v>
      </c>
    </row>
    <row r="45" spans="1:17" x14ac:dyDescent="0.35">
      <c r="A45" t="s">
        <v>2329</v>
      </c>
      <c r="B45" t="str">
        <f>VLOOKUP(Health_Care[[#This Row],[Customer ID]],Customer_Names[#All],3,0)</f>
        <v xml:space="preserve"> Spencer</v>
      </c>
      <c r="C45">
        <f>VLOOKUP(Health_Care[[#This Row],[Customer ID]],Medical_Examinations[],2,0)</f>
        <v>34.21</v>
      </c>
      <c r="D45">
        <f>VLOOKUP(Health_Care[[#This Row],[Customer ID]],Medical_Examinations[],4,0)</f>
        <v>8.34</v>
      </c>
      <c r="E45" t="str">
        <f>VLOOKUP(Health_Care[[#This Row],[Customer ID]],Medical_Examinations[],6,0)</f>
        <v>No</v>
      </c>
      <c r="F45" t="str">
        <f>VLOOKUP(Health_Care[[#This Row],[Customer ID]],Medical_Examinations[],7,0)</f>
        <v>No</v>
      </c>
      <c r="G45" t="str">
        <f>VLOOKUP(Health_Care[[#This Row],[Customer ID]],Medical_Examinations[],8,0)</f>
        <v>No</v>
      </c>
      <c r="H45">
        <f>VLOOKUP(Health_Care[[#This Row],[Customer ID]],Medical_Examinations[],9,0)</f>
        <v>0</v>
      </c>
      <c r="I45" t="str">
        <f>VLOOKUP(Health_Care[[#This Row],[Customer ID]],Medical_Examinations[],10,0)</f>
        <v>yes</v>
      </c>
      <c r="J45" t="str">
        <f>VLOOKUP(Health_Care[[#This Row],[Customer ID]],Medical_Examinations[],3,0)</f>
        <v>Obesity</v>
      </c>
      <c r="K45" t="str">
        <f>VLOOKUP(Health_Care[[#This Row],[Customer ID]],Medical_Examinations[],5,0)</f>
        <v>Diabetes</v>
      </c>
      <c r="L45" s="10">
        <f>VLOOKUP(Health_Care[[#This Row],[Customer ID]],Table6[#All],5,0)</f>
        <v>25166</v>
      </c>
      <c r="M45" s="11">
        <f>VLOOKUP(Health_Care[[#This Row],[Customer ID]],Table6[#All],8,0)</f>
        <v>44260.75</v>
      </c>
      <c r="N45" t="str">
        <f>VLOOKUP(Health_Care[[#This Row],[Customer ID]],Table6[#All],9,0)</f>
        <v>Tier - 2</v>
      </c>
      <c r="O45" t="str">
        <f>VLOOKUP(Health_Care[[#This Row],[Customer ID]],Table6[#All],10,0)</f>
        <v>Tier - 1</v>
      </c>
      <c r="P45" t="str">
        <f>VLOOKUP(Health_Care[[#This Row],[Customer ID]],Table6[#All],11,0)</f>
        <v>R1013</v>
      </c>
      <c r="Q45">
        <f>VLOOKUP(Health_Care[[#This Row],[Customer ID]],Table6[#All],6,0)</f>
        <v>54</v>
      </c>
    </row>
    <row r="46" spans="1:17" x14ac:dyDescent="0.35">
      <c r="A46" t="s">
        <v>2328</v>
      </c>
      <c r="B46" t="str">
        <f>VLOOKUP(Health_Care[[#This Row],[Customer ID]],Customer_Names[#All],3,0)</f>
        <v xml:space="preserve"> Eric W</v>
      </c>
      <c r="C46">
        <f>VLOOKUP(Health_Care[[#This Row],[Customer ID]],Medical_Examinations[],2,0)</f>
        <v>38.94</v>
      </c>
      <c r="D46">
        <f>VLOOKUP(Health_Care[[#This Row],[Customer ID]],Medical_Examinations[],4,0)</f>
        <v>8.49</v>
      </c>
      <c r="E46" t="str">
        <f>VLOOKUP(Health_Care[[#This Row],[Customer ID]],Medical_Examinations[],6,0)</f>
        <v>yes</v>
      </c>
      <c r="F46" t="str">
        <f>VLOOKUP(Health_Care[[#This Row],[Customer ID]],Medical_Examinations[],7,0)</f>
        <v>No</v>
      </c>
      <c r="G46" t="str">
        <f>VLOOKUP(Health_Care[[#This Row],[Customer ID]],Medical_Examinations[],8,0)</f>
        <v>No</v>
      </c>
      <c r="H46">
        <f>VLOOKUP(Health_Care[[#This Row],[Customer ID]],Medical_Examinations[],9,0)</f>
        <v>1</v>
      </c>
      <c r="I46" t="str">
        <f>VLOOKUP(Health_Care[[#This Row],[Customer ID]],Medical_Examinations[],10,0)</f>
        <v>yes</v>
      </c>
      <c r="J46" t="str">
        <f>VLOOKUP(Health_Care[[#This Row],[Customer ID]],Medical_Examinations[],3,0)</f>
        <v>Obesity</v>
      </c>
      <c r="K46" t="str">
        <f>VLOOKUP(Health_Care[[#This Row],[Customer ID]],Medical_Examinations[],5,0)</f>
        <v>Diabetes</v>
      </c>
      <c r="L46" s="10">
        <f>VLOOKUP(Health_Care[[#This Row],[Customer ID]],Table6[#All],5,0)</f>
        <v>27546</v>
      </c>
      <c r="M46" s="11">
        <f>VLOOKUP(Health_Care[[#This Row],[Customer ID]],Table6[#All],8,0)</f>
        <v>44202.65</v>
      </c>
      <c r="N46" t="str">
        <f>VLOOKUP(Health_Care[[#This Row],[Customer ID]],Table6[#All],9,0)</f>
        <v>Tier - 2</v>
      </c>
      <c r="O46" t="str">
        <f>VLOOKUP(Health_Care[[#This Row],[Customer ID]],Table6[#All],10,0)</f>
        <v>Tier - 2</v>
      </c>
      <c r="P46" t="str">
        <f>VLOOKUP(Health_Care[[#This Row],[Customer ID]],Table6[#All],11,0)</f>
        <v>R1013</v>
      </c>
      <c r="Q46">
        <f>VLOOKUP(Health_Care[[#This Row],[Customer ID]],Table6[#All],6,0)</f>
        <v>48</v>
      </c>
    </row>
    <row r="47" spans="1:17" x14ac:dyDescent="0.35">
      <c r="A47" t="s">
        <v>2327</v>
      </c>
      <c r="B47" t="str">
        <f>VLOOKUP(Health_Care[[#This Row],[Customer ID]],Customer_Names[#All],3,0)</f>
        <v xml:space="preserve"> Brianna L</v>
      </c>
      <c r="C47">
        <f>VLOOKUP(Health_Care[[#This Row],[Customer ID]],Medical_Examinations[],2,0)</f>
        <v>30.21</v>
      </c>
      <c r="D47">
        <f>VLOOKUP(Health_Care[[#This Row],[Customer ID]],Medical_Examinations[],4,0)</f>
        <v>5.34</v>
      </c>
      <c r="E47" t="str">
        <f>VLOOKUP(Health_Care[[#This Row],[Customer ID]],Medical_Examinations[],6,0)</f>
        <v>yes</v>
      </c>
      <c r="F47" t="str">
        <f>VLOOKUP(Health_Care[[#This Row],[Customer ID]],Medical_Examinations[],7,0)</f>
        <v>No</v>
      </c>
      <c r="G47" t="str">
        <f>VLOOKUP(Health_Care[[#This Row],[Customer ID]],Medical_Examinations[],8,0)</f>
        <v>No</v>
      </c>
      <c r="H47">
        <f>VLOOKUP(Health_Care[[#This Row],[Customer ID]],Medical_Examinations[],9,0)</f>
        <v>1</v>
      </c>
      <c r="I47" t="str">
        <f>VLOOKUP(Health_Care[[#This Row],[Customer ID]],Medical_Examinations[],10,0)</f>
        <v>yes</v>
      </c>
      <c r="J47" t="str">
        <f>VLOOKUP(Health_Care[[#This Row],[Customer ID]],Medical_Examinations[],3,0)</f>
        <v>Obesity</v>
      </c>
      <c r="K47" t="str">
        <f>VLOOKUP(Health_Care[[#This Row],[Customer ID]],Medical_Examinations[],5,0)</f>
        <v>Normal</v>
      </c>
      <c r="L47" s="10">
        <f>VLOOKUP(Health_Care[[#This Row],[Customer ID]],Table6[#All],5,0)</f>
        <v>32340</v>
      </c>
      <c r="M47" s="11">
        <f>VLOOKUP(Health_Care[[#This Row],[Customer ID]],Table6[#All],8,0)</f>
        <v>43943.88</v>
      </c>
      <c r="N47" t="str">
        <f>VLOOKUP(Health_Care[[#This Row],[Customer ID]],Table6[#All],9,0)</f>
        <v>Tier - 2</v>
      </c>
      <c r="O47" t="str">
        <f>VLOOKUP(Health_Care[[#This Row],[Customer ID]],Table6[#All],10,0)</f>
        <v>Tier - 1</v>
      </c>
      <c r="P47" t="str">
        <f>VLOOKUP(Health_Care[[#This Row],[Customer ID]],Table6[#All],11,0)</f>
        <v>R1012</v>
      </c>
      <c r="Q47">
        <f>VLOOKUP(Health_Care[[#This Row],[Customer ID]],Table6[#All],6,0)</f>
        <v>34</v>
      </c>
    </row>
    <row r="48" spans="1:17" x14ac:dyDescent="0.35">
      <c r="A48" t="s">
        <v>2326</v>
      </c>
      <c r="B48" t="str">
        <f>VLOOKUP(Health_Care[[#This Row],[Customer ID]],Customer_Names[#All],3,0)</f>
        <v xml:space="preserve"> Thomas J.</v>
      </c>
      <c r="C48">
        <f>VLOOKUP(Health_Care[[#This Row],[Customer ID]],Medical_Examinations[],2,0)</f>
        <v>33.630000000000003</v>
      </c>
      <c r="D48">
        <f>VLOOKUP(Health_Care[[#This Row],[Customer ID]],Medical_Examinations[],4,0)</f>
        <v>4.43</v>
      </c>
      <c r="E48" t="str">
        <f>VLOOKUP(Health_Care[[#This Row],[Customer ID]],Medical_Examinations[],6,0)</f>
        <v>yes</v>
      </c>
      <c r="F48" t="str">
        <f>VLOOKUP(Health_Care[[#This Row],[Customer ID]],Medical_Examinations[],7,0)</f>
        <v>No</v>
      </c>
      <c r="G48" t="str">
        <f>VLOOKUP(Health_Care[[#This Row],[Customer ID]],Medical_Examinations[],8,0)</f>
        <v>No</v>
      </c>
      <c r="H48">
        <f>VLOOKUP(Health_Care[[#This Row],[Customer ID]],Medical_Examinations[],9,0)</f>
        <v>2</v>
      </c>
      <c r="I48" t="str">
        <f>VLOOKUP(Health_Care[[#This Row],[Customer ID]],Medical_Examinations[],10,0)</f>
        <v>yes</v>
      </c>
      <c r="J48" t="str">
        <f>VLOOKUP(Health_Care[[#This Row],[Customer ID]],Medical_Examinations[],3,0)</f>
        <v>Obesity</v>
      </c>
      <c r="K48" t="str">
        <f>VLOOKUP(Health_Care[[#This Row],[Customer ID]],Medical_Examinations[],5,0)</f>
        <v>Normal</v>
      </c>
      <c r="L48" s="10">
        <f>VLOOKUP(Health_Care[[#This Row],[Customer ID]],Table6[#All],5,0)</f>
        <v>24385</v>
      </c>
      <c r="M48" s="11">
        <f>VLOOKUP(Health_Care[[#This Row],[Customer ID]],Table6[#All],8,0)</f>
        <v>43921.18</v>
      </c>
      <c r="N48" t="str">
        <f>VLOOKUP(Health_Care[[#This Row],[Customer ID]],Table6[#All],9,0)</f>
        <v>Tier - 2</v>
      </c>
      <c r="O48" t="str">
        <f>VLOOKUP(Health_Care[[#This Row],[Customer ID]],Table6[#All],10,0)</f>
        <v>Tier - 2</v>
      </c>
      <c r="P48" t="str">
        <f>VLOOKUP(Health_Care[[#This Row],[Customer ID]],Table6[#All],11,0)</f>
        <v>R1012</v>
      </c>
      <c r="Q48">
        <f>VLOOKUP(Health_Care[[#This Row],[Customer ID]],Table6[#All],6,0)</f>
        <v>56</v>
      </c>
    </row>
    <row r="49" spans="1:17" x14ac:dyDescent="0.35">
      <c r="A49" t="s">
        <v>2325</v>
      </c>
      <c r="B49" t="str">
        <f>VLOOKUP(Health_Care[[#This Row],[Customer ID]],Customer_Names[#All],3,0)</f>
        <v xml:space="preserve"> Melissa L</v>
      </c>
      <c r="C49">
        <f>VLOOKUP(Health_Care[[#This Row],[Customer ID]],Medical_Examinations[],2,0)</f>
        <v>40.369999999999997</v>
      </c>
      <c r="D49">
        <f>VLOOKUP(Health_Care[[#This Row],[Customer ID]],Medical_Examinations[],4,0)</f>
        <v>4.47</v>
      </c>
      <c r="E49" t="str">
        <f>VLOOKUP(Health_Care[[#This Row],[Customer ID]],Medical_Examinations[],6,0)</f>
        <v>No</v>
      </c>
      <c r="F49" t="str">
        <f>VLOOKUP(Health_Care[[#This Row],[Customer ID]],Medical_Examinations[],7,0)</f>
        <v>No</v>
      </c>
      <c r="G49" t="str">
        <f>VLOOKUP(Health_Care[[#This Row],[Customer ID]],Medical_Examinations[],8,0)</f>
        <v>No</v>
      </c>
      <c r="H49">
        <f>VLOOKUP(Health_Care[[#This Row],[Customer ID]],Medical_Examinations[],9,0)</f>
        <v>0</v>
      </c>
      <c r="I49" t="str">
        <f>VLOOKUP(Health_Care[[#This Row],[Customer ID]],Medical_Examinations[],10,0)</f>
        <v>yes</v>
      </c>
      <c r="J49" t="str">
        <f>VLOOKUP(Health_Care[[#This Row],[Customer ID]],Medical_Examinations[],3,0)</f>
        <v>Obesity</v>
      </c>
      <c r="K49" t="str">
        <f>VLOOKUP(Health_Care[[#This Row],[Customer ID]],Medical_Examinations[],5,0)</f>
        <v>Normal</v>
      </c>
      <c r="L49" s="10">
        <f>VLOOKUP(Health_Care[[#This Row],[Customer ID]],Table6[#All],5,0)</f>
        <v>29535</v>
      </c>
      <c r="M49" s="11">
        <f>VLOOKUP(Health_Care[[#This Row],[Customer ID]],Table6[#All],8,0)</f>
        <v>43896.38</v>
      </c>
      <c r="N49" t="str">
        <f>VLOOKUP(Health_Care[[#This Row],[Customer ID]],Table6[#All],9,0)</f>
        <v>Tier - 2</v>
      </c>
      <c r="O49" t="str">
        <f>VLOOKUP(Health_Care[[#This Row],[Customer ID]],Table6[#All],10,0)</f>
        <v>Tier - 1</v>
      </c>
      <c r="P49" t="str">
        <f>VLOOKUP(Health_Care[[#This Row],[Customer ID]],Table6[#All],11,0)</f>
        <v>R1013</v>
      </c>
      <c r="Q49">
        <f>VLOOKUP(Health_Care[[#This Row],[Customer ID]],Table6[#All],6,0)</f>
        <v>42</v>
      </c>
    </row>
    <row r="50" spans="1:17" x14ac:dyDescent="0.35">
      <c r="A50" t="s">
        <v>2324</v>
      </c>
      <c r="B50" t="str">
        <f>VLOOKUP(Health_Care[[#This Row],[Customer ID]],Customer_Names[#All],3,0)</f>
        <v xml:space="preserve"> Flavio</v>
      </c>
      <c r="C50">
        <f>VLOOKUP(Health_Care[[#This Row],[Customer ID]],Medical_Examinations[],2,0)</f>
        <v>53.09</v>
      </c>
      <c r="D50">
        <f>VLOOKUP(Health_Care[[#This Row],[Customer ID]],Medical_Examinations[],4,0)</f>
        <v>4.82</v>
      </c>
      <c r="E50" t="str">
        <f>VLOOKUP(Health_Care[[#This Row],[Customer ID]],Medical_Examinations[],6,0)</f>
        <v>yes</v>
      </c>
      <c r="F50" t="str">
        <f>VLOOKUP(Health_Care[[#This Row],[Customer ID]],Medical_Examinations[],7,0)</f>
        <v>No</v>
      </c>
      <c r="G50" t="str">
        <f>VLOOKUP(Health_Care[[#This Row],[Customer ID]],Medical_Examinations[],8,0)</f>
        <v>No</v>
      </c>
      <c r="H50">
        <f>VLOOKUP(Health_Care[[#This Row],[Customer ID]],Medical_Examinations[],9,0)</f>
        <v>2</v>
      </c>
      <c r="I50" t="str">
        <f>VLOOKUP(Health_Care[[#This Row],[Customer ID]],Medical_Examinations[],10,0)</f>
        <v>yes</v>
      </c>
      <c r="J50" t="str">
        <f>VLOOKUP(Health_Care[[#This Row],[Customer ID]],Medical_Examinations[],3,0)</f>
        <v>Obesity</v>
      </c>
      <c r="K50" t="str">
        <f>VLOOKUP(Health_Care[[#This Row],[Customer ID]],Medical_Examinations[],5,0)</f>
        <v>Normal</v>
      </c>
      <c r="L50" s="10">
        <f>VLOOKUP(Health_Care[[#This Row],[Customer ID]],Table6[#All],5,0)</f>
        <v>24290</v>
      </c>
      <c r="M50" s="11">
        <f>VLOOKUP(Health_Care[[#This Row],[Customer ID]],Table6[#All],8,0)</f>
        <v>43817.45</v>
      </c>
      <c r="N50" t="str">
        <f>VLOOKUP(Health_Care[[#This Row],[Customer ID]],Table6[#All],9,0)</f>
        <v>Tier - 2</v>
      </c>
      <c r="O50" t="str">
        <f>VLOOKUP(Health_Care[[#This Row],[Customer ID]],Table6[#All],10,0)</f>
        <v>Tier - 3</v>
      </c>
      <c r="P50" t="str">
        <f>VLOOKUP(Health_Care[[#This Row],[Customer ID]],Table6[#All],11,0)</f>
        <v>R1012</v>
      </c>
      <c r="Q50">
        <f>VLOOKUP(Health_Care[[#This Row],[Customer ID]],Table6[#All],6,0)</f>
        <v>56</v>
      </c>
    </row>
    <row r="51" spans="1:17" x14ac:dyDescent="0.35">
      <c r="A51" t="s">
        <v>2323</v>
      </c>
      <c r="B51" t="str">
        <f>VLOOKUP(Health_Care[[#This Row],[Customer ID]],Customer_Names[#All],3,0)</f>
        <v xml:space="preserve"> Ryan</v>
      </c>
      <c r="C51">
        <f>VLOOKUP(Health_Care[[#This Row],[Customer ID]],Medical_Examinations[],2,0)</f>
        <v>31.79</v>
      </c>
      <c r="D51">
        <f>VLOOKUP(Health_Care[[#This Row],[Customer ID]],Medical_Examinations[],4,0)</f>
        <v>5.51</v>
      </c>
      <c r="E51" t="str">
        <f>VLOOKUP(Health_Care[[#This Row],[Customer ID]],Medical_Examinations[],6,0)</f>
        <v>yes</v>
      </c>
      <c r="F51" t="str">
        <f>VLOOKUP(Health_Care[[#This Row],[Customer ID]],Medical_Examinations[],7,0)</f>
        <v>No</v>
      </c>
      <c r="G51" t="str">
        <f>VLOOKUP(Health_Care[[#This Row],[Customer ID]],Medical_Examinations[],8,0)</f>
        <v>No</v>
      </c>
      <c r="H51">
        <f>VLOOKUP(Health_Care[[#This Row],[Customer ID]],Medical_Examinations[],9,0)</f>
        <v>2</v>
      </c>
      <c r="I51" t="str">
        <f>VLOOKUP(Health_Care[[#This Row],[Customer ID]],Medical_Examinations[],10,0)</f>
        <v>yes</v>
      </c>
      <c r="J51" t="str">
        <f>VLOOKUP(Health_Care[[#This Row],[Customer ID]],Medical_Examinations[],3,0)</f>
        <v>Obesity</v>
      </c>
      <c r="K51" t="str">
        <f>VLOOKUP(Health_Care[[#This Row],[Customer ID]],Medical_Examinations[],5,0)</f>
        <v>Normal</v>
      </c>
      <c r="L51" s="10">
        <f>VLOOKUP(Health_Care[[#This Row],[Customer ID]],Table6[#All],5,0)</f>
        <v>24405</v>
      </c>
      <c r="M51" s="11">
        <f>VLOOKUP(Health_Care[[#This Row],[Customer ID]],Table6[#All],8,0)</f>
        <v>43813.87</v>
      </c>
      <c r="N51" t="str">
        <f>VLOOKUP(Health_Care[[#This Row],[Customer ID]],Table6[#All],9,0)</f>
        <v>Tier - 2</v>
      </c>
      <c r="O51" t="str">
        <f>VLOOKUP(Health_Care[[#This Row],[Customer ID]],Table6[#All],10,0)</f>
        <v>Tier - 2</v>
      </c>
      <c r="P51" t="str">
        <f>VLOOKUP(Health_Care[[#This Row],[Customer ID]],Table6[#All],11,0)</f>
        <v>R1013</v>
      </c>
      <c r="Q51">
        <f>VLOOKUP(Health_Care[[#This Row],[Customer ID]],Table6[#All],6,0)</f>
        <v>56</v>
      </c>
    </row>
    <row r="52" spans="1:17" x14ac:dyDescent="0.35">
      <c r="A52" t="s">
        <v>2322</v>
      </c>
      <c r="B52" t="str">
        <f>VLOOKUP(Health_Care[[#This Row],[Customer ID]],Customer_Names[#All],3,0)</f>
        <v xml:space="preserve"> Anthony J.</v>
      </c>
      <c r="C52">
        <f>VLOOKUP(Health_Care[[#This Row],[Customer ID]],Medical_Examinations[],2,0)</f>
        <v>41.895000000000003</v>
      </c>
      <c r="D52">
        <f>VLOOKUP(Health_Care[[#This Row],[Customer ID]],Medical_Examinations[],4,0)</f>
        <v>10.87</v>
      </c>
      <c r="E52" t="str">
        <f>VLOOKUP(Health_Care[[#This Row],[Customer ID]],Medical_Examinations[],6,0)</f>
        <v>yes</v>
      </c>
      <c r="F52" t="str">
        <f>VLOOKUP(Health_Care[[#This Row],[Customer ID]],Medical_Examinations[],7,0)</f>
        <v>No</v>
      </c>
      <c r="G52" t="str">
        <f>VLOOKUP(Health_Care[[#This Row],[Customer ID]],Medical_Examinations[],8,0)</f>
        <v>No</v>
      </c>
      <c r="H52">
        <f>VLOOKUP(Health_Care[[#This Row],[Customer ID]],Medical_Examinations[],9,0)</f>
        <v>1</v>
      </c>
      <c r="I52" t="str">
        <f>VLOOKUP(Health_Care[[#This Row],[Customer ID]],Medical_Examinations[],10,0)</f>
        <v>yes</v>
      </c>
      <c r="J52" t="str">
        <f>VLOOKUP(Health_Care[[#This Row],[Customer ID]],Medical_Examinations[],3,0)</f>
        <v>Obesity</v>
      </c>
      <c r="K52" t="str">
        <f>VLOOKUP(Health_Care[[#This Row],[Customer ID]],Medical_Examinations[],5,0)</f>
        <v>Diabetes</v>
      </c>
      <c r="L52" s="10">
        <f>VLOOKUP(Health_Care[[#This Row],[Customer ID]],Table6[#All],5,0)</f>
        <v>31775</v>
      </c>
      <c r="M52" s="11">
        <f>VLOOKUP(Health_Care[[#This Row],[Customer ID]],Table6[#All],8,0)</f>
        <v>43753.34</v>
      </c>
      <c r="N52" t="str">
        <f>VLOOKUP(Health_Care[[#This Row],[Customer ID]],Table6[#All],9,0)</f>
        <v>Tier - 2</v>
      </c>
      <c r="O52" t="str">
        <f>VLOOKUP(Health_Care[[#This Row],[Customer ID]],Table6[#All],10,0)</f>
        <v>Tier - 1</v>
      </c>
      <c r="P52" t="str">
        <f>VLOOKUP(Health_Care[[#This Row],[Customer ID]],Table6[#All],11,0)</f>
        <v>R1015</v>
      </c>
      <c r="Q52">
        <f>VLOOKUP(Health_Care[[#This Row],[Customer ID]],Table6[#All],6,0)</f>
        <v>36</v>
      </c>
    </row>
    <row r="53" spans="1:17" x14ac:dyDescent="0.35">
      <c r="A53" t="s">
        <v>2321</v>
      </c>
      <c r="B53" t="str">
        <f>VLOOKUP(Health_Care[[#This Row],[Customer ID]],Customer_Names[#All],3,0)</f>
        <v xml:space="preserve"> Alex</v>
      </c>
      <c r="C53">
        <f>VLOOKUP(Health_Care[[#This Row],[Customer ID]],Medical_Examinations[],2,0)</f>
        <v>31.16</v>
      </c>
      <c r="D53">
        <f>VLOOKUP(Health_Care[[#This Row],[Customer ID]],Medical_Examinations[],4,0)</f>
        <v>9.34</v>
      </c>
      <c r="E53" t="str">
        <f>VLOOKUP(Health_Care[[#This Row],[Customer ID]],Medical_Examinations[],6,0)</f>
        <v>No</v>
      </c>
      <c r="F53" t="str">
        <f>VLOOKUP(Health_Care[[#This Row],[Customer ID]],Medical_Examinations[],7,0)</f>
        <v>No</v>
      </c>
      <c r="G53" t="str">
        <f>VLOOKUP(Health_Care[[#This Row],[Customer ID]],Medical_Examinations[],8,0)</f>
        <v>No</v>
      </c>
      <c r="H53">
        <f>VLOOKUP(Health_Care[[#This Row],[Customer ID]],Medical_Examinations[],9,0)</f>
        <v>0</v>
      </c>
      <c r="I53" t="str">
        <f>VLOOKUP(Health_Care[[#This Row],[Customer ID]],Medical_Examinations[],10,0)</f>
        <v>yes</v>
      </c>
      <c r="J53" t="str">
        <f>VLOOKUP(Health_Care[[#This Row],[Customer ID]],Medical_Examinations[],3,0)</f>
        <v>Obesity</v>
      </c>
      <c r="K53" t="str">
        <f>VLOOKUP(Health_Care[[#This Row],[Customer ID]],Medical_Examinations[],5,0)</f>
        <v>Diabetes</v>
      </c>
      <c r="L53" s="10">
        <f>VLOOKUP(Health_Care[[#This Row],[Customer ID]],Table6[#All],5,0)</f>
        <v>23976</v>
      </c>
      <c r="M53" s="11">
        <f>VLOOKUP(Health_Care[[#This Row],[Customer ID]],Table6[#All],8,0)</f>
        <v>43578.94</v>
      </c>
      <c r="N53" t="str">
        <f>VLOOKUP(Health_Care[[#This Row],[Customer ID]],Table6[#All],9,0)</f>
        <v>Tier - 2</v>
      </c>
      <c r="O53" t="str">
        <f>VLOOKUP(Health_Care[[#This Row],[Customer ID]],Table6[#All],10,0)</f>
        <v>Tier - 2</v>
      </c>
      <c r="P53" t="str">
        <f>VLOOKUP(Health_Care[[#This Row],[Customer ID]],Table6[#All],11,0)</f>
        <v>R1012</v>
      </c>
      <c r="Q53">
        <f>VLOOKUP(Health_Care[[#This Row],[Customer ID]],Table6[#All],6,0)</f>
        <v>57</v>
      </c>
    </row>
    <row r="54" spans="1:17" x14ac:dyDescent="0.35">
      <c r="A54" t="s">
        <v>2320</v>
      </c>
      <c r="B54" t="str">
        <f>VLOOKUP(Health_Care[[#This Row],[Customer ID]],Customer_Names[#All],3,0)</f>
        <v xml:space="preserve"> David</v>
      </c>
      <c r="C54">
        <f>VLOOKUP(Health_Care[[#This Row],[Customer ID]],Medical_Examinations[],2,0)</f>
        <v>34.104999999999997</v>
      </c>
      <c r="D54">
        <f>VLOOKUP(Health_Care[[#This Row],[Customer ID]],Medical_Examinations[],4,0)</f>
        <v>5.03</v>
      </c>
      <c r="E54" t="str">
        <f>VLOOKUP(Health_Care[[#This Row],[Customer ID]],Medical_Examinations[],6,0)</f>
        <v>yes</v>
      </c>
      <c r="F54" t="str">
        <f>VLOOKUP(Health_Care[[#This Row],[Customer ID]],Medical_Examinations[],7,0)</f>
        <v>No</v>
      </c>
      <c r="G54" t="str">
        <f>VLOOKUP(Health_Care[[#This Row],[Customer ID]],Medical_Examinations[],8,0)</f>
        <v>Yes</v>
      </c>
      <c r="H54">
        <f>VLOOKUP(Health_Care[[#This Row],[Customer ID]],Medical_Examinations[],9,0)</f>
        <v>1</v>
      </c>
      <c r="I54" t="str">
        <f>VLOOKUP(Health_Care[[#This Row],[Customer ID]],Medical_Examinations[],10,0)</f>
        <v>yes</v>
      </c>
      <c r="J54" t="str">
        <f>VLOOKUP(Health_Care[[#This Row],[Customer ID]],Medical_Examinations[],3,0)</f>
        <v>Obesity</v>
      </c>
      <c r="K54" t="str">
        <f>VLOOKUP(Health_Care[[#This Row],[Customer ID]],Medical_Examinations[],5,0)</f>
        <v>Normal</v>
      </c>
      <c r="L54" s="10">
        <f>VLOOKUP(Health_Care[[#This Row],[Customer ID]],Table6[#All],5,0)</f>
        <v>25540</v>
      </c>
      <c r="M54" s="11">
        <f>VLOOKUP(Health_Care[[#This Row],[Customer ID]],Table6[#All],8,0)</f>
        <v>43254.42</v>
      </c>
      <c r="N54" t="str">
        <f>VLOOKUP(Health_Care[[#This Row],[Customer ID]],Table6[#All],9,0)</f>
        <v>Tier - 2</v>
      </c>
      <c r="O54" t="str">
        <f>VLOOKUP(Health_Care[[#This Row],[Customer ID]],Table6[#All],10,0)</f>
        <v>Tier - 2</v>
      </c>
      <c r="P54" t="str">
        <f>VLOOKUP(Health_Care[[#This Row],[Customer ID]],Table6[#All],11,0)</f>
        <v>R1016</v>
      </c>
      <c r="Q54">
        <f>VLOOKUP(Health_Care[[#This Row],[Customer ID]],Table6[#All],6,0)</f>
        <v>53</v>
      </c>
    </row>
    <row r="55" spans="1:17" x14ac:dyDescent="0.35">
      <c r="A55" t="s">
        <v>2319</v>
      </c>
      <c r="B55" t="str">
        <f>VLOOKUP(Health_Care[[#This Row],[Customer ID]],Customer_Names[#All],3,0)</f>
        <v xml:space="preserve"> Andrew B</v>
      </c>
      <c r="C55">
        <f>VLOOKUP(Health_Care[[#This Row],[Customer ID]],Medical_Examinations[],2,0)</f>
        <v>51.93</v>
      </c>
      <c r="D55">
        <f>VLOOKUP(Health_Care[[#This Row],[Customer ID]],Medical_Examinations[],4,0)</f>
        <v>11.05</v>
      </c>
      <c r="E55" t="str">
        <f>VLOOKUP(Health_Care[[#This Row],[Customer ID]],Medical_Examinations[],6,0)</f>
        <v>No</v>
      </c>
      <c r="F55" t="str">
        <f>VLOOKUP(Health_Care[[#This Row],[Customer ID]],Medical_Examinations[],7,0)</f>
        <v>No</v>
      </c>
      <c r="G55" t="str">
        <f>VLOOKUP(Health_Care[[#This Row],[Customer ID]],Medical_Examinations[],8,0)</f>
        <v>No</v>
      </c>
      <c r="H55">
        <f>VLOOKUP(Health_Care[[#This Row],[Customer ID]],Medical_Examinations[],9,0)</f>
        <v>0</v>
      </c>
      <c r="I55" t="str">
        <f>VLOOKUP(Health_Care[[#This Row],[Customer ID]],Medical_Examinations[],10,0)</f>
        <v>yes</v>
      </c>
      <c r="J55" t="str">
        <f>VLOOKUP(Health_Care[[#This Row],[Customer ID]],Medical_Examinations[],3,0)</f>
        <v>Obesity</v>
      </c>
      <c r="K55" t="str">
        <f>VLOOKUP(Health_Care[[#This Row],[Customer ID]],Medical_Examinations[],5,0)</f>
        <v>Diabetes</v>
      </c>
      <c r="L55" s="10">
        <f>VLOOKUP(Health_Care[[#This Row],[Customer ID]],Table6[#All],5,0)</f>
        <v>24075</v>
      </c>
      <c r="M55" s="11">
        <f>VLOOKUP(Health_Care[[#This Row],[Customer ID]],Table6[#All],8,0)</f>
        <v>43073.760000000002</v>
      </c>
      <c r="N55" t="str">
        <f>VLOOKUP(Health_Care[[#This Row],[Customer ID]],Table6[#All],9,0)</f>
        <v>Tier - 2</v>
      </c>
      <c r="O55" t="str">
        <f>VLOOKUP(Health_Care[[#This Row],[Customer ID]],Table6[#All],10,0)</f>
        <v>Tier - 2</v>
      </c>
      <c r="P55" t="str">
        <f>VLOOKUP(Health_Care[[#This Row],[Customer ID]],Table6[#All],11,0)</f>
        <v>R1011</v>
      </c>
      <c r="Q55">
        <f>VLOOKUP(Health_Care[[#This Row],[Customer ID]],Table6[#All],6,0)</f>
        <v>57</v>
      </c>
    </row>
    <row r="56" spans="1:17" x14ac:dyDescent="0.35">
      <c r="A56" t="s">
        <v>2318</v>
      </c>
      <c r="B56" t="str">
        <f>VLOOKUP(Health_Care[[#This Row],[Customer ID]],Customer_Names[#All],3,0)</f>
        <v xml:space="preserve"> Dara E</v>
      </c>
      <c r="C56">
        <f>VLOOKUP(Health_Care[[#This Row],[Customer ID]],Medical_Examinations[],2,0)</f>
        <v>38.950000000000003</v>
      </c>
      <c r="D56">
        <f>VLOOKUP(Health_Care[[#This Row],[Customer ID]],Medical_Examinations[],4,0)</f>
        <v>11.95</v>
      </c>
      <c r="E56" t="str">
        <f>VLOOKUP(Health_Care[[#This Row],[Customer ID]],Medical_Examinations[],6,0)</f>
        <v>No</v>
      </c>
      <c r="F56" t="str">
        <f>VLOOKUP(Health_Care[[#This Row],[Customer ID]],Medical_Examinations[],7,0)</f>
        <v>No</v>
      </c>
      <c r="G56" t="str">
        <f>VLOOKUP(Health_Care[[#This Row],[Customer ID]],Medical_Examinations[],8,0)</f>
        <v>No</v>
      </c>
      <c r="H56">
        <f>VLOOKUP(Health_Care[[#This Row],[Customer ID]],Medical_Examinations[],9,0)</f>
        <v>0</v>
      </c>
      <c r="I56" t="str">
        <f>VLOOKUP(Health_Care[[#This Row],[Customer ID]],Medical_Examinations[],10,0)</f>
        <v>yes</v>
      </c>
      <c r="J56" t="str">
        <f>VLOOKUP(Health_Care[[#This Row],[Customer ID]],Medical_Examinations[],3,0)</f>
        <v>Obesity</v>
      </c>
      <c r="K56" t="str">
        <f>VLOOKUP(Health_Care[[#This Row],[Customer ID]],Medical_Examinations[],5,0)</f>
        <v>Diabetes</v>
      </c>
      <c r="L56" s="10">
        <f>VLOOKUP(Health_Care[[#This Row],[Customer ID]],Table6[#All],5,0)</f>
        <v>28798</v>
      </c>
      <c r="M56" s="11">
        <f>VLOOKUP(Health_Care[[#This Row],[Customer ID]],Table6[#All],8,0)</f>
        <v>42983.46</v>
      </c>
      <c r="N56" t="str">
        <f>VLOOKUP(Health_Care[[#This Row],[Customer ID]],Table6[#All],9,0)</f>
        <v>Tier - 1</v>
      </c>
      <c r="O56" t="str">
        <f>VLOOKUP(Health_Care[[#This Row],[Customer ID]],Table6[#All],10,0)</f>
        <v>Tier - 2</v>
      </c>
      <c r="P56" t="str">
        <f>VLOOKUP(Health_Care[[#This Row],[Customer ID]],Table6[#All],11,0)</f>
        <v>R1012</v>
      </c>
      <c r="Q56">
        <f>VLOOKUP(Health_Care[[#This Row],[Customer ID]],Table6[#All],6,0)</f>
        <v>44</v>
      </c>
    </row>
    <row r="57" spans="1:17" x14ac:dyDescent="0.35">
      <c r="A57" t="s">
        <v>2317</v>
      </c>
      <c r="B57" t="str">
        <f>VLOOKUP(Health_Care[[#This Row],[Customer ID]],Customer_Names[#All],3,0)</f>
        <v xml:space="preserve"> Inna</v>
      </c>
      <c r="C57">
        <f>VLOOKUP(Health_Care[[#This Row],[Customer ID]],Medical_Examinations[],2,0)</f>
        <v>36.630000000000003</v>
      </c>
      <c r="D57">
        <f>VLOOKUP(Health_Care[[#This Row],[Customer ID]],Medical_Examinations[],4,0)</f>
        <v>7.72</v>
      </c>
      <c r="E57" t="str">
        <f>VLOOKUP(Health_Care[[#This Row],[Customer ID]],Medical_Examinations[],6,0)</f>
        <v>yes</v>
      </c>
      <c r="F57" t="str">
        <f>VLOOKUP(Health_Care[[#This Row],[Customer ID]],Medical_Examinations[],7,0)</f>
        <v>No</v>
      </c>
      <c r="G57" t="str">
        <f>VLOOKUP(Health_Care[[#This Row],[Customer ID]],Medical_Examinations[],8,0)</f>
        <v>No</v>
      </c>
      <c r="H57">
        <f>VLOOKUP(Health_Care[[#This Row],[Customer ID]],Medical_Examinations[],9,0)</f>
        <v>1</v>
      </c>
      <c r="I57" t="str">
        <f>VLOOKUP(Health_Care[[#This Row],[Customer ID]],Medical_Examinations[],10,0)</f>
        <v>yes</v>
      </c>
      <c r="J57" t="str">
        <f>VLOOKUP(Health_Care[[#This Row],[Customer ID]],Medical_Examinations[],3,0)</f>
        <v>Obesity</v>
      </c>
      <c r="K57" t="str">
        <f>VLOOKUP(Health_Care[[#This Row],[Customer ID]],Medical_Examinations[],5,0)</f>
        <v>Diabetes</v>
      </c>
      <c r="L57" s="10">
        <f>VLOOKUP(Health_Care[[#This Row],[Customer ID]],Table6[#All],5,0)</f>
        <v>27690</v>
      </c>
      <c r="M57" s="11">
        <f>VLOOKUP(Health_Care[[#This Row],[Customer ID]],Table6[#All],8,0)</f>
        <v>42969.85</v>
      </c>
      <c r="N57" t="str">
        <f>VLOOKUP(Health_Care[[#This Row],[Customer ID]],Table6[#All],9,0)</f>
        <v>Tier - 1</v>
      </c>
      <c r="O57" t="str">
        <f>VLOOKUP(Health_Care[[#This Row],[Customer ID]],Table6[#All],10,0)</f>
        <v>Tier - 3</v>
      </c>
      <c r="P57" t="str">
        <f>VLOOKUP(Health_Care[[#This Row],[Customer ID]],Table6[#All],11,0)</f>
        <v>R1013</v>
      </c>
      <c r="Q57">
        <f>VLOOKUP(Health_Care[[#This Row],[Customer ID]],Table6[#All],6,0)</f>
        <v>47</v>
      </c>
    </row>
    <row r="58" spans="1:17" x14ac:dyDescent="0.35">
      <c r="A58" t="s">
        <v>2316</v>
      </c>
      <c r="B58" t="str">
        <f>VLOOKUP(Health_Care[[#This Row],[Customer ID]],Customer_Names[#All],3,0)</f>
        <v xml:space="preserve"> Ari</v>
      </c>
      <c r="C58">
        <f>VLOOKUP(Health_Care[[#This Row],[Customer ID]],Medical_Examinations[],2,0)</f>
        <v>34.200000000000003</v>
      </c>
      <c r="D58">
        <f>VLOOKUP(Health_Care[[#This Row],[Customer ID]],Medical_Examinations[],4,0)</f>
        <v>5.75</v>
      </c>
      <c r="E58" t="str">
        <f>VLOOKUP(Health_Care[[#This Row],[Customer ID]],Medical_Examinations[],6,0)</f>
        <v>No</v>
      </c>
      <c r="F58" t="str">
        <f>VLOOKUP(Health_Care[[#This Row],[Customer ID]],Medical_Examinations[],7,0)</f>
        <v>No</v>
      </c>
      <c r="G58" t="str">
        <f>VLOOKUP(Health_Care[[#This Row],[Customer ID]],Medical_Examinations[],8,0)</f>
        <v>No</v>
      </c>
      <c r="H58">
        <f>VLOOKUP(Health_Care[[#This Row],[Customer ID]],Medical_Examinations[],9,0)</f>
        <v>2</v>
      </c>
      <c r="I58" t="str">
        <f>VLOOKUP(Health_Care[[#This Row],[Customer ID]],Medical_Examinations[],10,0)</f>
        <v>yes</v>
      </c>
      <c r="J58" t="str">
        <f>VLOOKUP(Health_Care[[#This Row],[Customer ID]],Medical_Examinations[],3,0)</f>
        <v>Obesity</v>
      </c>
      <c r="K58" t="str">
        <f>VLOOKUP(Health_Care[[#This Row],[Customer ID]],Medical_Examinations[],5,0)</f>
        <v>Prediabetes</v>
      </c>
      <c r="L58" s="10">
        <f>VLOOKUP(Health_Care[[#This Row],[Customer ID]],Table6[#All],5,0)</f>
        <v>26552</v>
      </c>
      <c r="M58" s="11">
        <f>VLOOKUP(Health_Care[[#This Row],[Customer ID]],Table6[#All],8,0)</f>
        <v>42856.84</v>
      </c>
      <c r="N58" t="str">
        <f>VLOOKUP(Health_Care[[#This Row],[Customer ID]],Table6[#All],9,0)</f>
        <v>Tier - 1</v>
      </c>
      <c r="O58" t="str">
        <f>VLOOKUP(Health_Care[[#This Row],[Customer ID]],Table6[#All],10,0)</f>
        <v>Tier - 1</v>
      </c>
      <c r="P58" t="str">
        <f>VLOOKUP(Health_Care[[#This Row],[Customer ID]],Table6[#All],11,0)</f>
        <v>R1011</v>
      </c>
      <c r="Q58">
        <f>VLOOKUP(Health_Care[[#This Row],[Customer ID]],Table6[#All],6,0)</f>
        <v>50</v>
      </c>
    </row>
    <row r="59" spans="1:17" x14ac:dyDescent="0.35">
      <c r="A59" t="s">
        <v>2315</v>
      </c>
      <c r="B59" t="str">
        <f>VLOOKUP(Health_Care[[#This Row],[Customer ID]],Customer_Names[#All],3,0)</f>
        <v xml:space="preserve"> Lindsey</v>
      </c>
      <c r="C59">
        <f>VLOOKUP(Health_Care[[#This Row],[Customer ID]],Medical_Examinations[],2,0)</f>
        <v>50.63</v>
      </c>
      <c r="D59">
        <f>VLOOKUP(Health_Care[[#This Row],[Customer ID]],Medical_Examinations[],4,0)</f>
        <v>11.89</v>
      </c>
      <c r="E59" t="str">
        <f>VLOOKUP(Health_Care[[#This Row],[Customer ID]],Medical_Examinations[],6,0)</f>
        <v>No</v>
      </c>
      <c r="F59" t="str">
        <f>VLOOKUP(Health_Care[[#This Row],[Customer ID]],Medical_Examinations[],7,0)</f>
        <v>No</v>
      </c>
      <c r="G59" t="str">
        <f>VLOOKUP(Health_Care[[#This Row],[Customer ID]],Medical_Examinations[],8,0)</f>
        <v>No</v>
      </c>
      <c r="H59">
        <f>VLOOKUP(Health_Care[[#This Row],[Customer ID]],Medical_Examinations[],9,0)</f>
        <v>0</v>
      </c>
      <c r="I59" t="str">
        <f>VLOOKUP(Health_Care[[#This Row],[Customer ID]],Medical_Examinations[],10,0)</f>
        <v>yes</v>
      </c>
      <c r="J59" t="str">
        <f>VLOOKUP(Health_Care[[#This Row],[Customer ID]],Medical_Examinations[],3,0)</f>
        <v>Obesity</v>
      </c>
      <c r="K59" t="str">
        <f>VLOOKUP(Health_Care[[#This Row],[Customer ID]],Medical_Examinations[],5,0)</f>
        <v>Diabetes</v>
      </c>
      <c r="L59" s="10">
        <f>VLOOKUP(Health_Care[[#This Row],[Customer ID]],Table6[#All],5,0)</f>
        <v>24044</v>
      </c>
      <c r="M59" s="11">
        <f>VLOOKUP(Health_Care[[#This Row],[Customer ID]],Table6[#All],8,0)</f>
        <v>42764.12</v>
      </c>
      <c r="N59" t="str">
        <f>VLOOKUP(Health_Care[[#This Row],[Customer ID]],Table6[#All],9,0)</f>
        <v>Tier - 1</v>
      </c>
      <c r="O59" t="str">
        <f>VLOOKUP(Health_Care[[#This Row],[Customer ID]],Table6[#All],10,0)</f>
        <v>Tier - 2</v>
      </c>
      <c r="P59" t="str">
        <f>VLOOKUP(Health_Care[[#This Row],[Customer ID]],Table6[#All],11,0)</f>
        <v>R1011</v>
      </c>
      <c r="Q59">
        <f>VLOOKUP(Health_Care[[#This Row],[Customer ID]],Table6[#All],6,0)</f>
        <v>57</v>
      </c>
    </row>
    <row r="60" spans="1:17" x14ac:dyDescent="0.35">
      <c r="A60" t="s">
        <v>2314</v>
      </c>
      <c r="B60" t="str">
        <f>VLOOKUP(Health_Care[[#This Row],[Customer ID]],Customer_Names[#All],3,0)</f>
        <v xml:space="preserve"> Kenny</v>
      </c>
      <c r="C60">
        <f>VLOOKUP(Health_Care[[#This Row],[Customer ID]],Medical_Examinations[],2,0)</f>
        <v>36.479999999999997</v>
      </c>
      <c r="D60">
        <f>VLOOKUP(Health_Care[[#This Row],[Customer ID]],Medical_Examinations[],4,0)</f>
        <v>6.2</v>
      </c>
      <c r="E60" t="str">
        <f>VLOOKUP(Health_Care[[#This Row],[Customer ID]],Medical_Examinations[],6,0)</f>
        <v>No</v>
      </c>
      <c r="F60" t="str">
        <f>VLOOKUP(Health_Care[[#This Row],[Customer ID]],Medical_Examinations[],7,0)</f>
        <v>No</v>
      </c>
      <c r="G60" t="str">
        <f>VLOOKUP(Health_Care[[#This Row],[Customer ID]],Medical_Examinations[],8,0)</f>
        <v>No</v>
      </c>
      <c r="H60">
        <f>VLOOKUP(Health_Care[[#This Row],[Customer ID]],Medical_Examinations[],9,0)</f>
        <v>0</v>
      </c>
      <c r="I60" t="str">
        <f>VLOOKUP(Health_Care[[#This Row],[Customer ID]],Medical_Examinations[],10,0)</f>
        <v>yes</v>
      </c>
      <c r="J60" t="str">
        <f>VLOOKUP(Health_Care[[#This Row],[Customer ID]],Medical_Examinations[],3,0)</f>
        <v>Obesity</v>
      </c>
      <c r="K60" t="str">
        <f>VLOOKUP(Health_Care[[#This Row],[Customer ID]],Medical_Examinations[],5,0)</f>
        <v>Prediabetes</v>
      </c>
      <c r="L60" s="10">
        <f>VLOOKUP(Health_Care[[#This Row],[Customer ID]],Table6[#All],5,0)</f>
        <v>28419</v>
      </c>
      <c r="M60" s="11">
        <f>VLOOKUP(Health_Care[[#This Row],[Customer ID]],Table6[#All],8,0)</f>
        <v>42760.5</v>
      </c>
      <c r="N60" t="str">
        <f>VLOOKUP(Health_Care[[#This Row],[Customer ID]],Table6[#All],9,0)</f>
        <v>Tier - 1</v>
      </c>
      <c r="O60" t="str">
        <f>VLOOKUP(Health_Care[[#This Row],[Customer ID]],Table6[#All],10,0)</f>
        <v>Tier - 2</v>
      </c>
      <c r="P60" t="str">
        <f>VLOOKUP(Health_Care[[#This Row],[Customer ID]],Table6[#All],11,0)</f>
        <v>R1012</v>
      </c>
      <c r="Q60">
        <f>VLOOKUP(Health_Care[[#This Row],[Customer ID]],Table6[#All],6,0)</f>
        <v>45</v>
      </c>
    </row>
    <row r="61" spans="1:17" x14ac:dyDescent="0.35">
      <c r="A61" t="s">
        <v>2313</v>
      </c>
      <c r="B61" t="str">
        <f>VLOOKUP(Health_Care[[#This Row],[Customer ID]],Customer_Names[#All],3,0)</f>
        <v xml:space="preserve"> Louise</v>
      </c>
      <c r="C61">
        <f>VLOOKUP(Health_Care[[#This Row],[Customer ID]],Medical_Examinations[],2,0)</f>
        <v>54.82</v>
      </c>
      <c r="D61">
        <f>VLOOKUP(Health_Care[[#This Row],[Customer ID]],Medical_Examinations[],4,0)</f>
        <v>10.61</v>
      </c>
      <c r="E61" t="str">
        <f>VLOOKUP(Health_Care[[#This Row],[Customer ID]],Medical_Examinations[],6,0)</f>
        <v>No</v>
      </c>
      <c r="F61" t="str">
        <f>VLOOKUP(Health_Care[[#This Row],[Customer ID]],Medical_Examinations[],7,0)</f>
        <v>No</v>
      </c>
      <c r="G61" t="str">
        <f>VLOOKUP(Health_Care[[#This Row],[Customer ID]],Medical_Examinations[],8,0)</f>
        <v>No</v>
      </c>
      <c r="H61">
        <f>VLOOKUP(Health_Care[[#This Row],[Customer ID]],Medical_Examinations[],9,0)</f>
        <v>0</v>
      </c>
      <c r="I61" t="str">
        <f>VLOOKUP(Health_Care[[#This Row],[Customer ID]],Medical_Examinations[],10,0)</f>
        <v>yes</v>
      </c>
      <c r="J61" t="str">
        <f>VLOOKUP(Health_Care[[#This Row],[Customer ID]],Medical_Examinations[],3,0)</f>
        <v>Obesity</v>
      </c>
      <c r="K61" t="str">
        <f>VLOOKUP(Health_Care[[#This Row],[Customer ID]],Medical_Examinations[],5,0)</f>
        <v>Diabetes</v>
      </c>
      <c r="L61" s="10">
        <f>VLOOKUP(Health_Care[[#This Row],[Customer ID]],Table6[#All],5,0)</f>
        <v>26240</v>
      </c>
      <c r="M61" s="11">
        <f>VLOOKUP(Health_Care[[#This Row],[Customer ID]],Table6[#All],8,0)</f>
        <v>42644.2</v>
      </c>
      <c r="N61" t="str">
        <f>VLOOKUP(Health_Care[[#This Row],[Customer ID]],Table6[#All],9,0)</f>
        <v>Tier - 1</v>
      </c>
      <c r="O61" t="str">
        <f>VLOOKUP(Health_Care[[#This Row],[Customer ID]],Table6[#All],10,0)</f>
        <v>Tier - 3</v>
      </c>
      <c r="P61" t="str">
        <f>VLOOKUP(Health_Care[[#This Row],[Customer ID]],Table6[#All],11,0)</f>
        <v>R1011</v>
      </c>
      <c r="Q61">
        <f>VLOOKUP(Health_Care[[#This Row],[Customer ID]],Table6[#All],6,0)</f>
        <v>51</v>
      </c>
    </row>
    <row r="62" spans="1:17" x14ac:dyDescent="0.35">
      <c r="A62" t="s">
        <v>2312</v>
      </c>
      <c r="B62" t="str">
        <f>VLOOKUP(Health_Care[[#This Row],[Customer ID]],Customer_Names[#All],3,0)</f>
        <v xml:space="preserve"> Cameron</v>
      </c>
      <c r="C62">
        <f>VLOOKUP(Health_Care[[#This Row],[Customer ID]],Medical_Examinations[],2,0)</f>
        <v>38.06</v>
      </c>
      <c r="D62">
        <f>VLOOKUP(Health_Care[[#This Row],[Customer ID]],Medical_Examinations[],4,0)</f>
        <v>6.04</v>
      </c>
      <c r="E62" t="str">
        <f>VLOOKUP(Health_Care[[#This Row],[Customer ID]],Medical_Examinations[],6,0)</f>
        <v>No</v>
      </c>
      <c r="F62" t="str">
        <f>VLOOKUP(Health_Care[[#This Row],[Customer ID]],Medical_Examinations[],7,0)</f>
        <v>No</v>
      </c>
      <c r="G62" t="str">
        <f>VLOOKUP(Health_Care[[#This Row],[Customer ID]],Medical_Examinations[],8,0)</f>
        <v>Yes</v>
      </c>
      <c r="H62">
        <f>VLOOKUP(Health_Care[[#This Row],[Customer ID]],Medical_Examinations[],9,0)</f>
        <v>1</v>
      </c>
      <c r="I62" t="str">
        <f>VLOOKUP(Health_Care[[#This Row],[Customer ID]],Medical_Examinations[],10,0)</f>
        <v>yes</v>
      </c>
      <c r="J62" t="str">
        <f>VLOOKUP(Health_Care[[#This Row],[Customer ID]],Medical_Examinations[],3,0)</f>
        <v>Obesity</v>
      </c>
      <c r="K62" t="str">
        <f>VLOOKUP(Health_Care[[#This Row],[Customer ID]],Medical_Examinations[],5,0)</f>
        <v>Prediabetes</v>
      </c>
      <c r="L62" s="10">
        <f>VLOOKUP(Health_Care[[#This Row],[Customer ID]],Table6[#All],5,0)</f>
        <v>29216</v>
      </c>
      <c r="M62" s="11">
        <f>VLOOKUP(Health_Care[[#This Row],[Customer ID]],Table6[#All],8,0)</f>
        <v>42560.43</v>
      </c>
      <c r="N62" t="str">
        <f>VLOOKUP(Health_Care[[#This Row],[Customer ID]],Table6[#All],9,0)</f>
        <v>Tier - 1</v>
      </c>
      <c r="O62" t="str">
        <f>VLOOKUP(Health_Care[[#This Row],[Customer ID]],Table6[#All],10,0)</f>
        <v>Tier - 3</v>
      </c>
      <c r="P62" t="str">
        <f>VLOOKUP(Health_Care[[#This Row],[Customer ID]],Table6[#All],11,0)</f>
        <v>R1013</v>
      </c>
      <c r="Q62">
        <f>VLOOKUP(Health_Care[[#This Row],[Customer ID]],Table6[#All],6,0)</f>
        <v>43</v>
      </c>
    </row>
    <row r="63" spans="1:17" x14ac:dyDescent="0.35">
      <c r="A63" t="s">
        <v>2311</v>
      </c>
      <c r="B63" t="str">
        <f>VLOOKUP(Health_Care[[#This Row],[Customer ID]],Customer_Names[#All],3,0)</f>
        <v xml:space="preserve"> Katie T.</v>
      </c>
      <c r="C63">
        <f>VLOOKUP(Health_Care[[#This Row],[Customer ID]],Medical_Examinations[],2,0)</f>
        <v>51.48</v>
      </c>
      <c r="D63">
        <f>VLOOKUP(Health_Care[[#This Row],[Customer ID]],Medical_Examinations[],4,0)</f>
        <v>9.33</v>
      </c>
      <c r="E63" t="str">
        <f>VLOOKUP(Health_Care[[#This Row],[Customer ID]],Medical_Examinations[],6,0)</f>
        <v>yes</v>
      </c>
      <c r="F63" t="str">
        <f>VLOOKUP(Health_Care[[#This Row],[Customer ID]],Medical_Examinations[],7,0)</f>
        <v>No</v>
      </c>
      <c r="G63" t="str">
        <f>VLOOKUP(Health_Care[[#This Row],[Customer ID]],Medical_Examinations[],8,0)</f>
        <v>No</v>
      </c>
      <c r="H63">
        <f>VLOOKUP(Health_Care[[#This Row],[Customer ID]],Medical_Examinations[],9,0)</f>
        <v>0</v>
      </c>
      <c r="I63" t="str">
        <f>VLOOKUP(Health_Care[[#This Row],[Customer ID]],Medical_Examinations[],10,0)</f>
        <v>yes</v>
      </c>
      <c r="J63" t="str">
        <f>VLOOKUP(Health_Care[[#This Row],[Customer ID]],Medical_Examinations[],3,0)</f>
        <v>Obesity</v>
      </c>
      <c r="K63" t="str">
        <f>VLOOKUP(Health_Care[[#This Row],[Customer ID]],Medical_Examinations[],5,0)</f>
        <v>Diabetes</v>
      </c>
      <c r="L63" s="10">
        <f>VLOOKUP(Health_Care[[#This Row],[Customer ID]],Table6[#All],5,0)</f>
        <v>24650</v>
      </c>
      <c r="M63" s="11">
        <f>VLOOKUP(Health_Care[[#This Row],[Customer ID]],Table6[#All],8,0)</f>
        <v>42538.720000000001</v>
      </c>
      <c r="N63" t="str">
        <f>VLOOKUP(Health_Care[[#This Row],[Customer ID]],Table6[#All],9,0)</f>
        <v>Tier - 1</v>
      </c>
      <c r="O63" t="str">
        <f>VLOOKUP(Health_Care[[#This Row],[Customer ID]],Table6[#All],10,0)</f>
        <v>Tier - 3</v>
      </c>
      <c r="P63" t="str">
        <f>VLOOKUP(Health_Care[[#This Row],[Customer ID]],Table6[#All],11,0)</f>
        <v>R1011</v>
      </c>
      <c r="Q63">
        <f>VLOOKUP(Health_Care[[#This Row],[Customer ID]],Table6[#All],6,0)</f>
        <v>55</v>
      </c>
    </row>
    <row r="64" spans="1:17" x14ac:dyDescent="0.35">
      <c r="A64" t="s">
        <v>2310</v>
      </c>
      <c r="B64" t="str">
        <f>VLOOKUP(Health_Care[[#This Row],[Customer ID]],Customer_Names[#All],3,0)</f>
        <v xml:space="preserve"> Casey</v>
      </c>
      <c r="C64">
        <f>VLOOKUP(Health_Care[[#This Row],[Customer ID]],Medical_Examinations[],2,0)</f>
        <v>52.06</v>
      </c>
      <c r="D64">
        <f>VLOOKUP(Health_Care[[#This Row],[Customer ID]],Medical_Examinations[],4,0)</f>
        <v>11.47</v>
      </c>
      <c r="E64" t="str">
        <f>VLOOKUP(Health_Care[[#This Row],[Customer ID]],Medical_Examinations[],6,0)</f>
        <v>No</v>
      </c>
      <c r="F64" t="str">
        <f>VLOOKUP(Health_Care[[#This Row],[Customer ID]],Medical_Examinations[],7,0)</f>
        <v>No</v>
      </c>
      <c r="G64" t="str">
        <f>VLOOKUP(Health_Care[[#This Row],[Customer ID]],Medical_Examinations[],8,0)</f>
        <v>No</v>
      </c>
      <c r="H64">
        <f>VLOOKUP(Health_Care[[#This Row],[Customer ID]],Medical_Examinations[],9,0)</f>
        <v>0</v>
      </c>
      <c r="I64" t="str">
        <f>VLOOKUP(Health_Care[[#This Row],[Customer ID]],Medical_Examinations[],10,0)</f>
        <v>yes</v>
      </c>
      <c r="J64" t="str">
        <f>VLOOKUP(Health_Care[[#This Row],[Customer ID]],Medical_Examinations[],3,0)</f>
        <v>Obesity</v>
      </c>
      <c r="K64" t="str">
        <f>VLOOKUP(Health_Care[[#This Row],[Customer ID]],Medical_Examinations[],5,0)</f>
        <v>Diabetes</v>
      </c>
      <c r="L64" s="10">
        <f>VLOOKUP(Health_Care[[#This Row],[Customer ID]],Table6[#All],5,0)</f>
        <v>25053</v>
      </c>
      <c r="M64" s="11">
        <f>VLOOKUP(Health_Care[[#This Row],[Customer ID]],Table6[#All],8,0)</f>
        <v>42478.6</v>
      </c>
      <c r="N64" t="str">
        <f>VLOOKUP(Health_Care[[#This Row],[Customer ID]],Table6[#All],9,0)</f>
        <v>Tier - 1</v>
      </c>
      <c r="O64" t="str">
        <f>VLOOKUP(Health_Care[[#This Row],[Customer ID]],Table6[#All],10,0)</f>
        <v>Tier - 2</v>
      </c>
      <c r="P64" t="str">
        <f>VLOOKUP(Health_Care[[#This Row],[Customer ID]],Table6[#All],11,0)</f>
        <v>R1011</v>
      </c>
      <c r="Q64">
        <f>VLOOKUP(Health_Care[[#This Row],[Customer ID]],Table6[#All],6,0)</f>
        <v>54</v>
      </c>
    </row>
    <row r="65" spans="1:17" x14ac:dyDescent="0.35">
      <c r="A65" t="s">
        <v>2309</v>
      </c>
      <c r="B65" t="str">
        <f>VLOOKUP(Health_Care[[#This Row],[Customer ID]],Customer_Names[#All],3,0)</f>
        <v xml:space="preserve"> David</v>
      </c>
      <c r="C65">
        <f>VLOOKUP(Health_Care[[#This Row],[Customer ID]],Medical_Examinations[],2,0)</f>
        <v>30.684999999999999</v>
      </c>
      <c r="D65">
        <f>VLOOKUP(Health_Care[[#This Row],[Customer ID]],Medical_Examinations[],4,0)</f>
        <v>7.02</v>
      </c>
      <c r="E65" t="str">
        <f>VLOOKUP(Health_Care[[#This Row],[Customer ID]],Medical_Examinations[],6,0)</f>
        <v>yes</v>
      </c>
      <c r="F65" t="str">
        <f>VLOOKUP(Health_Care[[#This Row],[Customer ID]],Medical_Examinations[],7,0)</f>
        <v>No</v>
      </c>
      <c r="G65" t="str">
        <f>VLOOKUP(Health_Care[[#This Row],[Customer ID]],Medical_Examinations[],8,0)</f>
        <v>No</v>
      </c>
      <c r="H65">
        <f>VLOOKUP(Health_Care[[#This Row],[Customer ID]],Medical_Examinations[],9,0)</f>
        <v>0</v>
      </c>
      <c r="I65" t="str">
        <f>VLOOKUP(Health_Care[[#This Row],[Customer ID]],Medical_Examinations[],10,0)</f>
        <v>yes</v>
      </c>
      <c r="J65" t="str">
        <f>VLOOKUP(Health_Care[[#This Row],[Customer ID]],Medical_Examinations[],3,0)</f>
        <v>Obesity</v>
      </c>
      <c r="K65" t="str">
        <f>VLOOKUP(Health_Care[[#This Row],[Customer ID]],Medical_Examinations[],5,0)</f>
        <v>Diabetes</v>
      </c>
      <c r="L65" s="10">
        <f>VLOOKUP(Health_Care[[#This Row],[Customer ID]],Table6[#All],5,0)</f>
        <v>24651</v>
      </c>
      <c r="M65" s="11">
        <f>VLOOKUP(Health_Care[[#This Row],[Customer ID]],Table6[#All],8,0)</f>
        <v>42303.69</v>
      </c>
      <c r="N65" t="str">
        <f>VLOOKUP(Health_Care[[#This Row],[Customer ID]],Table6[#All],9,0)</f>
        <v>Tier - 1</v>
      </c>
      <c r="O65" t="str">
        <f>VLOOKUP(Health_Care[[#This Row],[Customer ID]],Table6[#All],10,0)</f>
        <v>Tier - 2</v>
      </c>
      <c r="P65" t="str">
        <f>VLOOKUP(Health_Care[[#This Row],[Customer ID]],Table6[#All],11,0)</f>
        <v>R1016</v>
      </c>
      <c r="Q65">
        <f>VLOOKUP(Health_Care[[#This Row],[Customer ID]],Table6[#All],6,0)</f>
        <v>55</v>
      </c>
    </row>
    <row r="66" spans="1:17" x14ac:dyDescent="0.35">
      <c r="A66" t="s">
        <v>2308</v>
      </c>
      <c r="B66" t="str">
        <f>VLOOKUP(Health_Care[[#This Row],[Customer ID]],Customer_Names[#All],3,0)</f>
        <v xml:space="preserve"> Bryson C.</v>
      </c>
      <c r="C66">
        <f>VLOOKUP(Health_Care[[#This Row],[Customer ID]],Medical_Examinations[],2,0)</f>
        <v>36.08</v>
      </c>
      <c r="D66">
        <f>VLOOKUP(Health_Care[[#This Row],[Customer ID]],Medical_Examinations[],4,0)</f>
        <v>8.8000000000000007</v>
      </c>
      <c r="E66" t="str">
        <f>VLOOKUP(Health_Care[[#This Row],[Customer ID]],Medical_Examinations[],6,0)</f>
        <v>yes</v>
      </c>
      <c r="F66" t="str">
        <f>VLOOKUP(Health_Care[[#This Row],[Customer ID]],Medical_Examinations[],7,0)</f>
        <v>No</v>
      </c>
      <c r="G66" t="str">
        <f>VLOOKUP(Health_Care[[#This Row],[Customer ID]],Medical_Examinations[],8,0)</f>
        <v>No</v>
      </c>
      <c r="H66">
        <f>VLOOKUP(Health_Care[[#This Row],[Customer ID]],Medical_Examinations[],9,0)</f>
        <v>1</v>
      </c>
      <c r="I66" t="str">
        <f>VLOOKUP(Health_Care[[#This Row],[Customer ID]],Medical_Examinations[],10,0)</f>
        <v>yes</v>
      </c>
      <c r="J66" t="str">
        <f>VLOOKUP(Health_Care[[#This Row],[Customer ID]],Medical_Examinations[],3,0)</f>
        <v>Obesity</v>
      </c>
      <c r="K66" t="str">
        <f>VLOOKUP(Health_Care[[#This Row],[Customer ID]],Medical_Examinations[],5,0)</f>
        <v>Diabetes</v>
      </c>
      <c r="L66" s="10">
        <f>VLOOKUP(Health_Care[[#This Row],[Customer ID]],Table6[#All],5,0)</f>
        <v>27621</v>
      </c>
      <c r="M66" s="11">
        <f>VLOOKUP(Health_Care[[#This Row],[Customer ID]],Table6[#All],8,0)</f>
        <v>42211.14</v>
      </c>
      <c r="N66" t="str">
        <f>VLOOKUP(Health_Care[[#This Row],[Customer ID]],Table6[#All],9,0)</f>
        <v>Tier - 1</v>
      </c>
      <c r="O66" t="str">
        <f>VLOOKUP(Health_Care[[#This Row],[Customer ID]],Table6[#All],10,0)</f>
        <v>Tier - 3</v>
      </c>
      <c r="P66" t="str">
        <f>VLOOKUP(Health_Care[[#This Row],[Customer ID]],Table6[#All],11,0)</f>
        <v>R1013</v>
      </c>
      <c r="Q66">
        <f>VLOOKUP(Health_Care[[#This Row],[Customer ID]],Table6[#All],6,0)</f>
        <v>47</v>
      </c>
    </row>
    <row r="67" spans="1:17" x14ac:dyDescent="0.35">
      <c r="A67" t="s">
        <v>2307</v>
      </c>
      <c r="B67" t="str">
        <f>VLOOKUP(Health_Care[[#This Row],[Customer ID]],Customer_Names[#All],3,0)</f>
        <v xml:space="preserve"> Megan</v>
      </c>
      <c r="C67">
        <f>VLOOKUP(Health_Care[[#This Row],[Customer ID]],Medical_Examinations[],2,0)</f>
        <v>54.99</v>
      </c>
      <c r="D67">
        <f>VLOOKUP(Health_Care[[#This Row],[Customer ID]],Medical_Examinations[],4,0)</f>
        <v>8.68</v>
      </c>
      <c r="E67" t="str">
        <f>VLOOKUP(Health_Care[[#This Row],[Customer ID]],Medical_Examinations[],6,0)</f>
        <v>No</v>
      </c>
      <c r="F67" t="str">
        <f>VLOOKUP(Health_Care[[#This Row],[Customer ID]],Medical_Examinations[],7,0)</f>
        <v>No</v>
      </c>
      <c r="G67" t="str">
        <f>VLOOKUP(Health_Care[[#This Row],[Customer ID]],Medical_Examinations[],8,0)</f>
        <v>No</v>
      </c>
      <c r="H67">
        <f>VLOOKUP(Health_Care[[#This Row],[Customer ID]],Medical_Examinations[],9,0)</f>
        <v>2</v>
      </c>
      <c r="I67" t="str">
        <f>VLOOKUP(Health_Care[[#This Row],[Customer ID]],Medical_Examinations[],10,0)</f>
        <v>yes</v>
      </c>
      <c r="J67" t="str">
        <f>VLOOKUP(Health_Care[[#This Row],[Customer ID]],Medical_Examinations[],3,0)</f>
        <v>Obesity</v>
      </c>
      <c r="K67" t="str">
        <f>VLOOKUP(Health_Care[[#This Row],[Customer ID]],Medical_Examinations[],5,0)</f>
        <v>Diabetes</v>
      </c>
      <c r="L67" s="10">
        <f>VLOOKUP(Health_Care[[#This Row],[Customer ID]],Table6[#All],5,0)</f>
        <v>26925</v>
      </c>
      <c r="M67" s="11">
        <f>VLOOKUP(Health_Care[[#This Row],[Customer ID]],Table6[#All],8,0)</f>
        <v>42188.15</v>
      </c>
      <c r="N67" t="str">
        <f>VLOOKUP(Health_Care[[#This Row],[Customer ID]],Table6[#All],9,0)</f>
        <v>Tier - 1</v>
      </c>
      <c r="O67" t="str">
        <f>VLOOKUP(Health_Care[[#This Row],[Customer ID]],Table6[#All],10,0)</f>
        <v>Tier - 1</v>
      </c>
      <c r="P67" t="str">
        <f>VLOOKUP(Health_Care[[#This Row],[Customer ID]],Table6[#All],11,0)</f>
        <v>R1011</v>
      </c>
      <c r="Q67">
        <f>VLOOKUP(Health_Care[[#This Row],[Customer ID]],Table6[#All],6,0)</f>
        <v>49</v>
      </c>
    </row>
    <row r="68" spans="1:17" x14ac:dyDescent="0.35">
      <c r="A68" t="s">
        <v>2306</v>
      </c>
      <c r="B68" t="str">
        <f>VLOOKUP(Health_Care[[#This Row],[Customer ID]],Customer_Names[#All],3,0)</f>
        <v xml:space="preserve"> Daniel</v>
      </c>
      <c r="C68">
        <f>VLOOKUP(Health_Care[[#This Row],[Customer ID]],Medical_Examinations[],2,0)</f>
        <v>35.97</v>
      </c>
      <c r="D68">
        <f>VLOOKUP(Health_Care[[#This Row],[Customer ID]],Medical_Examinations[],4,0)</f>
        <v>6.12</v>
      </c>
      <c r="E68" t="str">
        <f>VLOOKUP(Health_Care[[#This Row],[Customer ID]],Medical_Examinations[],6,0)</f>
        <v>No</v>
      </c>
      <c r="F68" t="str">
        <f>VLOOKUP(Health_Care[[#This Row],[Customer ID]],Medical_Examinations[],7,0)</f>
        <v>No</v>
      </c>
      <c r="G68" t="str">
        <f>VLOOKUP(Health_Care[[#This Row],[Customer ID]],Medical_Examinations[],8,0)</f>
        <v>Yes</v>
      </c>
      <c r="H68">
        <f>VLOOKUP(Health_Care[[#This Row],[Customer ID]],Medical_Examinations[],9,0)</f>
        <v>1</v>
      </c>
      <c r="I68" t="str">
        <f>VLOOKUP(Health_Care[[#This Row],[Customer ID]],Medical_Examinations[],10,0)</f>
        <v>yes</v>
      </c>
      <c r="J68" t="str">
        <f>VLOOKUP(Health_Care[[#This Row],[Customer ID]],Medical_Examinations[],3,0)</f>
        <v>Obesity</v>
      </c>
      <c r="K68" t="str">
        <f>VLOOKUP(Health_Care[[#This Row],[Customer ID]],Medical_Examinations[],5,0)</f>
        <v>Prediabetes</v>
      </c>
      <c r="L68" s="10">
        <f>VLOOKUP(Health_Care[[#This Row],[Customer ID]],Table6[#All],5,0)</f>
        <v>29039</v>
      </c>
      <c r="M68" s="11">
        <f>VLOOKUP(Health_Care[[#This Row],[Customer ID]],Table6[#All],8,0)</f>
        <v>42124.52</v>
      </c>
      <c r="N68" t="str">
        <f>VLOOKUP(Health_Care[[#This Row],[Customer ID]],Table6[#All],9,0)</f>
        <v>Tier - 1</v>
      </c>
      <c r="O68" t="str">
        <f>VLOOKUP(Health_Care[[#This Row],[Customer ID]],Table6[#All],10,0)</f>
        <v>Tier - 1</v>
      </c>
      <c r="P68" t="str">
        <f>VLOOKUP(Health_Care[[#This Row],[Customer ID]],Table6[#All],11,0)</f>
        <v>R1013</v>
      </c>
      <c r="Q68">
        <f>VLOOKUP(Health_Care[[#This Row],[Customer ID]],Table6[#All],6,0)</f>
        <v>43</v>
      </c>
    </row>
    <row r="69" spans="1:17" x14ac:dyDescent="0.35">
      <c r="A69" t="s">
        <v>2305</v>
      </c>
      <c r="B69" t="str">
        <f>VLOOKUP(Health_Care[[#This Row],[Customer ID]],Customer_Names[#All],3,0)</f>
        <v xml:space="preserve"> Steven M.</v>
      </c>
      <c r="C69">
        <f>VLOOKUP(Health_Care[[#This Row],[Customer ID]],Medical_Examinations[],2,0)</f>
        <v>45.54</v>
      </c>
      <c r="D69">
        <f>VLOOKUP(Health_Care[[#This Row],[Customer ID]],Medical_Examinations[],4,0)</f>
        <v>5.4</v>
      </c>
      <c r="E69" t="str">
        <f>VLOOKUP(Health_Care[[#This Row],[Customer ID]],Medical_Examinations[],6,0)</f>
        <v>yes</v>
      </c>
      <c r="F69" t="str">
        <f>VLOOKUP(Health_Care[[#This Row],[Customer ID]],Medical_Examinations[],7,0)</f>
        <v>No</v>
      </c>
      <c r="G69" t="str">
        <f>VLOOKUP(Health_Care[[#This Row],[Customer ID]],Medical_Examinations[],8,0)</f>
        <v>Yes</v>
      </c>
      <c r="H69">
        <f>VLOOKUP(Health_Care[[#This Row],[Customer ID]],Medical_Examinations[],9,0)</f>
        <v>1</v>
      </c>
      <c r="I69" t="str">
        <f>VLOOKUP(Health_Care[[#This Row],[Customer ID]],Medical_Examinations[],10,0)</f>
        <v>yes</v>
      </c>
      <c r="J69" t="str">
        <f>VLOOKUP(Health_Care[[#This Row],[Customer ID]],Medical_Examinations[],3,0)</f>
        <v>Obesity</v>
      </c>
      <c r="K69" t="str">
        <f>VLOOKUP(Health_Care[[#This Row],[Customer ID]],Medical_Examinations[],5,0)</f>
        <v>Normal</v>
      </c>
      <c r="L69" s="10">
        <f>VLOOKUP(Health_Care[[#This Row],[Customer ID]],Table6[#All],5,0)</f>
        <v>35773</v>
      </c>
      <c r="M69" s="11">
        <f>VLOOKUP(Health_Care[[#This Row],[Customer ID]],Table6[#All],8,0)</f>
        <v>42112.24</v>
      </c>
      <c r="N69" t="str">
        <f>VLOOKUP(Health_Care[[#This Row],[Customer ID]],Table6[#All],9,0)</f>
        <v>Tier - 1</v>
      </c>
      <c r="O69" t="str">
        <f>VLOOKUP(Health_Care[[#This Row],[Customer ID]],Table6[#All],10,0)</f>
        <v>Tier - 3</v>
      </c>
      <c r="P69" t="str">
        <f>VLOOKUP(Health_Care[[#This Row],[Customer ID]],Table6[#All],11,0)</f>
        <v>R1013</v>
      </c>
      <c r="Q69">
        <f>VLOOKUP(Health_Care[[#This Row],[Customer ID]],Table6[#All],6,0)</f>
        <v>25</v>
      </c>
    </row>
    <row r="70" spans="1:17" x14ac:dyDescent="0.35">
      <c r="A70" t="s">
        <v>2304</v>
      </c>
      <c r="B70" t="str">
        <f>VLOOKUP(Health_Care[[#This Row],[Customer ID]],Customer_Names[#All],3,0)</f>
        <v xml:space="preserve"> Jenna L.</v>
      </c>
      <c r="C70">
        <f>VLOOKUP(Health_Care[[#This Row],[Customer ID]],Medical_Examinations[],2,0)</f>
        <v>35.53</v>
      </c>
      <c r="D70">
        <f>VLOOKUP(Health_Care[[#This Row],[Customer ID]],Medical_Examinations[],4,0)</f>
        <v>4.3600000000000003</v>
      </c>
      <c r="E70" t="str">
        <f>VLOOKUP(Health_Care[[#This Row],[Customer ID]],Medical_Examinations[],6,0)</f>
        <v>yes</v>
      </c>
      <c r="F70" t="str">
        <f>VLOOKUP(Health_Care[[#This Row],[Customer ID]],Medical_Examinations[],7,0)</f>
        <v>No</v>
      </c>
      <c r="G70" t="str">
        <f>VLOOKUP(Health_Care[[#This Row],[Customer ID]],Medical_Examinations[],8,0)</f>
        <v>No</v>
      </c>
      <c r="H70">
        <f>VLOOKUP(Health_Care[[#This Row],[Customer ID]],Medical_Examinations[],9,0)</f>
        <v>0</v>
      </c>
      <c r="I70" t="str">
        <f>VLOOKUP(Health_Care[[#This Row],[Customer ID]],Medical_Examinations[],10,0)</f>
        <v>yes</v>
      </c>
      <c r="J70" t="str">
        <f>VLOOKUP(Health_Care[[#This Row],[Customer ID]],Medical_Examinations[],3,0)</f>
        <v>Obesity</v>
      </c>
      <c r="K70" t="str">
        <f>VLOOKUP(Health_Care[[#This Row],[Customer ID]],Medical_Examinations[],5,0)</f>
        <v>Normal</v>
      </c>
      <c r="L70" s="10">
        <f>VLOOKUP(Health_Care[[#This Row],[Customer ID]],Table6[#All],5,0)</f>
        <v>28092</v>
      </c>
      <c r="M70" s="11">
        <f>VLOOKUP(Health_Care[[#This Row],[Customer ID]],Table6[#All],8,0)</f>
        <v>42111.66</v>
      </c>
      <c r="N70" t="str">
        <f>VLOOKUP(Health_Care[[#This Row],[Customer ID]],Table6[#All],9,0)</f>
        <v>Tier - 1</v>
      </c>
      <c r="O70" t="str">
        <f>VLOOKUP(Health_Care[[#This Row],[Customer ID]],Table6[#All],10,0)</f>
        <v>Tier - 1</v>
      </c>
      <c r="P70" t="str">
        <f>VLOOKUP(Health_Care[[#This Row],[Customer ID]],Table6[#All],11,0)</f>
        <v>R1024</v>
      </c>
      <c r="Q70">
        <f>VLOOKUP(Health_Care[[#This Row],[Customer ID]],Table6[#All],6,0)</f>
        <v>46</v>
      </c>
    </row>
    <row r="71" spans="1:17" x14ac:dyDescent="0.35">
      <c r="A71" t="s">
        <v>2303</v>
      </c>
      <c r="B71" t="str">
        <f>VLOOKUP(Health_Care[[#This Row],[Customer ID]],Customer_Names[#All],3,0)</f>
        <v xml:space="preserve"> Freeman</v>
      </c>
      <c r="C71">
        <f>VLOOKUP(Health_Care[[#This Row],[Customer ID]],Medical_Examinations[],2,0)</f>
        <v>30.8</v>
      </c>
      <c r="D71">
        <f>VLOOKUP(Health_Care[[#This Row],[Customer ID]],Medical_Examinations[],4,0)</f>
        <v>9.77</v>
      </c>
      <c r="E71" t="str">
        <f>VLOOKUP(Health_Care[[#This Row],[Customer ID]],Medical_Examinations[],6,0)</f>
        <v>No</v>
      </c>
      <c r="F71" t="str">
        <f>VLOOKUP(Health_Care[[#This Row],[Customer ID]],Medical_Examinations[],7,0)</f>
        <v>No</v>
      </c>
      <c r="G71" t="str">
        <f>VLOOKUP(Health_Care[[#This Row],[Customer ID]],Medical_Examinations[],8,0)</f>
        <v>No</v>
      </c>
      <c r="H71">
        <f>VLOOKUP(Health_Care[[#This Row],[Customer ID]],Medical_Examinations[],9,0)</f>
        <v>0</v>
      </c>
      <c r="I71" t="str">
        <f>VLOOKUP(Health_Care[[#This Row],[Customer ID]],Medical_Examinations[],10,0)</f>
        <v>yes</v>
      </c>
      <c r="J71" t="str">
        <f>VLOOKUP(Health_Care[[#This Row],[Customer ID]],Medical_Examinations[],3,0)</f>
        <v>Obesity</v>
      </c>
      <c r="K71" t="str">
        <f>VLOOKUP(Health_Care[[#This Row],[Customer ID]],Medical_Examinations[],5,0)</f>
        <v>Diabetes</v>
      </c>
      <c r="L71" s="10">
        <f>VLOOKUP(Health_Care[[#This Row],[Customer ID]],Table6[#All],5,0)</f>
        <v>25191</v>
      </c>
      <c r="M71" s="11">
        <f>VLOOKUP(Health_Care[[#This Row],[Customer ID]],Table6[#All],8,0)</f>
        <v>41999.519999999997</v>
      </c>
      <c r="N71" t="str">
        <f>VLOOKUP(Health_Care[[#This Row],[Customer ID]],Table6[#All],9,0)</f>
        <v>Tier - 1</v>
      </c>
      <c r="O71" t="str">
        <f>VLOOKUP(Health_Care[[#This Row],[Customer ID]],Table6[#All],10,0)</f>
        <v>Tier - 3</v>
      </c>
      <c r="P71" t="str">
        <f>VLOOKUP(Health_Care[[#This Row],[Customer ID]],Table6[#All],11,0)</f>
        <v>R1013</v>
      </c>
      <c r="Q71">
        <f>VLOOKUP(Health_Care[[#This Row],[Customer ID]],Table6[#All],6,0)</f>
        <v>54</v>
      </c>
    </row>
    <row r="72" spans="1:17" x14ac:dyDescent="0.35">
      <c r="A72" t="s">
        <v>2302</v>
      </c>
      <c r="B72" t="str">
        <f>VLOOKUP(Health_Care[[#This Row],[Customer ID]],Customer_Names[#All],3,0)</f>
        <v xml:space="preserve"> Jeff</v>
      </c>
      <c r="C72">
        <f>VLOOKUP(Health_Care[[#This Row],[Customer ID]],Medical_Examinations[],2,0)</f>
        <v>38.39</v>
      </c>
      <c r="D72">
        <f>VLOOKUP(Health_Care[[#This Row],[Customer ID]],Medical_Examinations[],4,0)</f>
        <v>4.25</v>
      </c>
      <c r="E72" t="str">
        <f>VLOOKUP(Health_Care[[#This Row],[Customer ID]],Medical_Examinations[],6,0)</f>
        <v>No</v>
      </c>
      <c r="F72" t="str">
        <f>VLOOKUP(Health_Care[[#This Row],[Customer ID]],Medical_Examinations[],7,0)</f>
        <v>No</v>
      </c>
      <c r="G72" t="str">
        <f>VLOOKUP(Health_Care[[#This Row],[Customer ID]],Medical_Examinations[],8,0)</f>
        <v>No</v>
      </c>
      <c r="H72">
        <f>VLOOKUP(Health_Care[[#This Row],[Customer ID]],Medical_Examinations[],9,0)</f>
        <v>1</v>
      </c>
      <c r="I72" t="str">
        <f>VLOOKUP(Health_Care[[#This Row],[Customer ID]],Medical_Examinations[],10,0)</f>
        <v>yes</v>
      </c>
      <c r="J72" t="str">
        <f>VLOOKUP(Health_Care[[#This Row],[Customer ID]],Medical_Examinations[],3,0)</f>
        <v>Obesity</v>
      </c>
      <c r="K72" t="str">
        <f>VLOOKUP(Health_Care[[#This Row],[Customer ID]],Medical_Examinations[],5,0)</f>
        <v>Normal</v>
      </c>
      <c r="L72" s="10">
        <f>VLOOKUP(Health_Care[[#This Row],[Customer ID]],Table6[#All],5,0)</f>
        <v>30996</v>
      </c>
      <c r="M72" s="11">
        <f>VLOOKUP(Health_Care[[#This Row],[Customer ID]],Table6[#All],8,0)</f>
        <v>41949.24</v>
      </c>
      <c r="N72" t="str">
        <f>VLOOKUP(Health_Care[[#This Row],[Customer ID]],Table6[#All],9,0)</f>
        <v>Tier - 1</v>
      </c>
      <c r="O72" t="str">
        <f>VLOOKUP(Health_Care[[#This Row],[Customer ID]],Table6[#All],10,0)</f>
        <v>Tier - 1</v>
      </c>
      <c r="P72" t="str">
        <f>VLOOKUP(Health_Care[[#This Row],[Customer ID]],Table6[#All],11,0)</f>
        <v>R1013</v>
      </c>
      <c r="Q72">
        <f>VLOOKUP(Health_Care[[#This Row],[Customer ID]],Table6[#All],6,0)</f>
        <v>38</v>
      </c>
    </row>
    <row r="73" spans="1:17" x14ac:dyDescent="0.35">
      <c r="A73" t="s">
        <v>2301</v>
      </c>
      <c r="B73" t="str">
        <f>VLOOKUP(Health_Care[[#This Row],[Customer ID]],Customer_Names[#All],3,0)</f>
        <v xml:space="preserve"> Elenilton V. Sr.</v>
      </c>
      <c r="C73">
        <f>VLOOKUP(Health_Care[[#This Row],[Customer ID]],Medical_Examinations[],2,0)</f>
        <v>32.299999999999997</v>
      </c>
      <c r="D73">
        <f>VLOOKUP(Health_Care[[#This Row],[Customer ID]],Medical_Examinations[],4,0)</f>
        <v>4.76</v>
      </c>
      <c r="E73" t="str">
        <f>VLOOKUP(Health_Care[[#This Row],[Customer ID]],Medical_Examinations[],6,0)</f>
        <v>No</v>
      </c>
      <c r="F73" t="str">
        <f>VLOOKUP(Health_Care[[#This Row],[Customer ID]],Medical_Examinations[],7,0)</f>
        <v>No</v>
      </c>
      <c r="G73" t="str">
        <f>VLOOKUP(Health_Care[[#This Row],[Customer ID]],Medical_Examinations[],8,0)</f>
        <v>No</v>
      </c>
      <c r="H73">
        <f>VLOOKUP(Health_Care[[#This Row],[Customer ID]],Medical_Examinations[],9,0)</f>
        <v>2</v>
      </c>
      <c r="I73" t="str">
        <f>VLOOKUP(Health_Care[[#This Row],[Customer ID]],Medical_Examinations[],10,0)</f>
        <v>yes</v>
      </c>
      <c r="J73" t="str">
        <f>VLOOKUP(Health_Care[[#This Row],[Customer ID]],Medical_Examinations[],3,0)</f>
        <v>Obesity</v>
      </c>
      <c r="K73" t="str">
        <f>VLOOKUP(Health_Care[[#This Row],[Customer ID]],Medical_Examinations[],5,0)</f>
        <v>Normal</v>
      </c>
      <c r="L73" s="10">
        <f>VLOOKUP(Health_Care[[#This Row],[Customer ID]],Table6[#All],5,0)</f>
        <v>26458</v>
      </c>
      <c r="M73" s="11">
        <f>VLOOKUP(Health_Care[[#This Row],[Customer ID]],Table6[#All],8,0)</f>
        <v>41919.1</v>
      </c>
      <c r="N73" t="str">
        <f>VLOOKUP(Health_Care[[#This Row],[Customer ID]],Table6[#All],9,0)</f>
        <v>Tier - 1</v>
      </c>
      <c r="O73" t="str">
        <f>VLOOKUP(Health_Care[[#This Row],[Customer ID]],Table6[#All],10,0)</f>
        <v>Tier - 1</v>
      </c>
      <c r="P73" t="str">
        <f>VLOOKUP(Health_Care[[#This Row],[Customer ID]],Table6[#All],11,0)</f>
        <v>R1016</v>
      </c>
      <c r="Q73">
        <f>VLOOKUP(Health_Care[[#This Row],[Customer ID]],Table6[#All],6,0)</f>
        <v>51</v>
      </c>
    </row>
    <row r="74" spans="1:17" x14ac:dyDescent="0.35">
      <c r="A74" t="s">
        <v>2300</v>
      </c>
      <c r="B74" t="str">
        <f>VLOOKUP(Health_Care[[#This Row],[Customer ID]],Customer_Names[#All],3,0)</f>
        <v xml:space="preserve"> Maurya</v>
      </c>
      <c r="C74">
        <f>VLOOKUP(Health_Care[[#This Row],[Customer ID]],Medical_Examinations[],2,0)</f>
        <v>48.8</v>
      </c>
      <c r="D74">
        <f>VLOOKUP(Health_Care[[#This Row],[Customer ID]],Medical_Examinations[],4,0)</f>
        <v>6.22</v>
      </c>
      <c r="E74" t="str">
        <f>VLOOKUP(Health_Care[[#This Row],[Customer ID]],Medical_Examinations[],6,0)</f>
        <v>yes</v>
      </c>
      <c r="F74" t="str">
        <f>VLOOKUP(Health_Care[[#This Row],[Customer ID]],Medical_Examinations[],7,0)</f>
        <v>No</v>
      </c>
      <c r="G74" t="str">
        <f>VLOOKUP(Health_Care[[#This Row],[Customer ID]],Medical_Examinations[],8,0)</f>
        <v>No</v>
      </c>
      <c r="H74">
        <f>VLOOKUP(Health_Care[[#This Row],[Customer ID]],Medical_Examinations[],9,0)</f>
        <v>2</v>
      </c>
      <c r="I74" t="str">
        <f>VLOOKUP(Health_Care[[#This Row],[Customer ID]],Medical_Examinations[],10,0)</f>
        <v>yes</v>
      </c>
      <c r="J74" t="str">
        <f>VLOOKUP(Health_Care[[#This Row],[Customer ID]],Medical_Examinations[],3,0)</f>
        <v>Obesity</v>
      </c>
      <c r="K74" t="str">
        <f>VLOOKUP(Health_Care[[#This Row],[Customer ID]],Medical_Examinations[],5,0)</f>
        <v>Prediabetes</v>
      </c>
      <c r="L74" s="10">
        <f>VLOOKUP(Health_Care[[#This Row],[Customer ID]],Table6[#All],5,0)</f>
        <v>24371</v>
      </c>
      <c r="M74" s="11">
        <f>VLOOKUP(Health_Care[[#This Row],[Customer ID]],Table6[#All],8,0)</f>
        <v>41886.54</v>
      </c>
      <c r="N74" t="str">
        <f>VLOOKUP(Health_Care[[#This Row],[Customer ID]],Table6[#All],9,0)</f>
        <v>Tier - 1</v>
      </c>
      <c r="O74" t="str">
        <f>VLOOKUP(Health_Care[[#This Row],[Customer ID]],Table6[#All],10,0)</f>
        <v>Tier - 3</v>
      </c>
      <c r="P74" t="str">
        <f>VLOOKUP(Health_Care[[#This Row],[Customer ID]],Table6[#All],11,0)</f>
        <v>R1011</v>
      </c>
      <c r="Q74">
        <f>VLOOKUP(Health_Care[[#This Row],[Customer ID]],Table6[#All],6,0)</f>
        <v>56</v>
      </c>
    </row>
    <row r="75" spans="1:17" x14ac:dyDescent="0.35">
      <c r="A75" t="s">
        <v>2299</v>
      </c>
      <c r="B75" t="str">
        <f>VLOOKUP(Health_Care[[#This Row],[Customer ID]],Customer_Names[#All],3,0)</f>
        <v xml:space="preserve"> Samantha C</v>
      </c>
      <c r="C75">
        <f>VLOOKUP(Health_Care[[#This Row],[Customer ID]],Medical_Examinations[],2,0)</f>
        <v>45.5</v>
      </c>
      <c r="D75">
        <f>VLOOKUP(Health_Care[[#This Row],[Customer ID]],Medical_Examinations[],4,0)</f>
        <v>7.96</v>
      </c>
      <c r="E75" t="str">
        <f>VLOOKUP(Health_Care[[#This Row],[Customer ID]],Medical_Examinations[],6,0)</f>
        <v>No</v>
      </c>
      <c r="F75" t="str">
        <f>VLOOKUP(Health_Care[[#This Row],[Customer ID]],Medical_Examinations[],7,0)</f>
        <v>No</v>
      </c>
      <c r="G75" t="str">
        <f>VLOOKUP(Health_Care[[#This Row],[Customer ID]],Medical_Examinations[],8,0)</f>
        <v>No</v>
      </c>
      <c r="H75">
        <f>VLOOKUP(Health_Care[[#This Row],[Customer ID]],Medical_Examinations[],9,0)</f>
        <v>0</v>
      </c>
      <c r="I75" t="str">
        <f>VLOOKUP(Health_Care[[#This Row],[Customer ID]],Medical_Examinations[],10,0)</f>
        <v>yes</v>
      </c>
      <c r="J75" t="str">
        <f>VLOOKUP(Health_Care[[#This Row],[Customer ID]],Medical_Examinations[],3,0)</f>
        <v>Obesity</v>
      </c>
      <c r="K75" t="str">
        <f>VLOOKUP(Health_Care[[#This Row],[Customer ID]],Medical_Examinations[],5,0)</f>
        <v>Diabetes</v>
      </c>
      <c r="L75" s="10">
        <f>VLOOKUP(Health_Care[[#This Row],[Customer ID]],Table6[#All],5,0)</f>
        <v>22911</v>
      </c>
      <c r="M75" s="11">
        <f>VLOOKUP(Health_Care[[#This Row],[Customer ID]],Table6[#All],8,0)</f>
        <v>41794.629999999997</v>
      </c>
      <c r="N75" t="str">
        <f>VLOOKUP(Health_Care[[#This Row],[Customer ID]],Table6[#All],9,0)</f>
        <v>Tier - 1</v>
      </c>
      <c r="O75" t="str">
        <f>VLOOKUP(Health_Care[[#This Row],[Customer ID]],Table6[#All],10,0)</f>
        <v>Tier - 3</v>
      </c>
      <c r="P75" t="str">
        <f>VLOOKUP(Health_Care[[#This Row],[Customer ID]],Table6[#All],11,0)</f>
        <v>R1011</v>
      </c>
      <c r="Q75">
        <f>VLOOKUP(Health_Care[[#This Row],[Customer ID]],Table6[#All],6,0)</f>
        <v>60</v>
      </c>
    </row>
    <row r="76" spans="1:17" x14ac:dyDescent="0.35">
      <c r="A76" t="s">
        <v>2298</v>
      </c>
      <c r="B76" t="str">
        <f>VLOOKUP(Health_Care[[#This Row],[Customer ID]],Customer_Names[#All],3,0)</f>
        <v xml:space="preserve"> Bethany A</v>
      </c>
      <c r="C76">
        <f>VLOOKUP(Health_Care[[#This Row],[Customer ID]],Medical_Examinations[],2,0)</f>
        <v>53.61</v>
      </c>
      <c r="D76">
        <f>VLOOKUP(Health_Care[[#This Row],[Customer ID]],Medical_Examinations[],4,0)</f>
        <v>10.92</v>
      </c>
      <c r="E76" t="str">
        <f>VLOOKUP(Health_Care[[#This Row],[Customer ID]],Medical_Examinations[],6,0)</f>
        <v>yes</v>
      </c>
      <c r="F76" t="str">
        <f>VLOOKUP(Health_Care[[#This Row],[Customer ID]],Medical_Examinations[],7,0)</f>
        <v>No</v>
      </c>
      <c r="G76" t="str">
        <f>VLOOKUP(Health_Care[[#This Row],[Customer ID]],Medical_Examinations[],8,0)</f>
        <v>No</v>
      </c>
      <c r="H76">
        <f>VLOOKUP(Health_Care[[#This Row],[Customer ID]],Medical_Examinations[],9,0)</f>
        <v>1</v>
      </c>
      <c r="I76" t="str">
        <f>VLOOKUP(Health_Care[[#This Row],[Customer ID]],Medical_Examinations[],10,0)</f>
        <v>yes</v>
      </c>
      <c r="J76" t="str">
        <f>VLOOKUP(Health_Care[[#This Row],[Customer ID]],Medical_Examinations[],3,0)</f>
        <v>Obesity</v>
      </c>
      <c r="K76" t="str">
        <f>VLOOKUP(Health_Care[[#This Row],[Customer ID]],Medical_Examinations[],5,0)</f>
        <v>Diabetes</v>
      </c>
      <c r="L76" s="10">
        <f>VLOOKUP(Health_Care[[#This Row],[Customer ID]],Table6[#All],5,0)</f>
        <v>27666</v>
      </c>
      <c r="M76" s="11">
        <f>VLOOKUP(Health_Care[[#This Row],[Customer ID]],Table6[#All],8,0)</f>
        <v>41681.86</v>
      </c>
      <c r="N76" t="str">
        <f>VLOOKUP(Health_Care[[#This Row],[Customer ID]],Table6[#All],9,0)</f>
        <v>Tier - 1</v>
      </c>
      <c r="O76" t="str">
        <f>VLOOKUP(Health_Care[[#This Row],[Customer ID]],Table6[#All],10,0)</f>
        <v>Tier - 1</v>
      </c>
      <c r="P76" t="str">
        <f>VLOOKUP(Health_Care[[#This Row],[Customer ID]],Table6[#All],11,0)</f>
        <v>R1011</v>
      </c>
      <c r="Q76">
        <f>VLOOKUP(Health_Care[[#This Row],[Customer ID]],Table6[#All],6,0)</f>
        <v>47</v>
      </c>
    </row>
    <row r="77" spans="1:17" x14ac:dyDescent="0.35">
      <c r="A77" t="s">
        <v>2297</v>
      </c>
      <c r="B77" t="str">
        <f>VLOOKUP(Health_Care[[#This Row],[Customer ID]],Customer_Names[#All],3,0)</f>
        <v xml:space="preserve"> Yves</v>
      </c>
      <c r="C77">
        <f>VLOOKUP(Health_Care[[#This Row],[Customer ID]],Medical_Examinations[],2,0)</f>
        <v>36.19</v>
      </c>
      <c r="D77">
        <f>VLOOKUP(Health_Care[[#This Row],[Customer ID]],Medical_Examinations[],4,0)</f>
        <v>11.51</v>
      </c>
      <c r="E77" t="str">
        <f>VLOOKUP(Health_Care[[#This Row],[Customer ID]],Medical_Examinations[],6,0)</f>
        <v>yes</v>
      </c>
      <c r="F77" t="str">
        <f>VLOOKUP(Health_Care[[#This Row],[Customer ID]],Medical_Examinations[],7,0)</f>
        <v>No</v>
      </c>
      <c r="G77" t="str">
        <f>VLOOKUP(Health_Care[[#This Row],[Customer ID]],Medical_Examinations[],8,0)</f>
        <v>No</v>
      </c>
      <c r="H77">
        <f>VLOOKUP(Health_Care[[#This Row],[Customer ID]],Medical_Examinations[],9,0)</f>
        <v>1</v>
      </c>
      <c r="I77" t="str">
        <f>VLOOKUP(Health_Care[[#This Row],[Customer ID]],Medical_Examinations[],10,0)</f>
        <v>yes</v>
      </c>
      <c r="J77" t="str">
        <f>VLOOKUP(Health_Care[[#This Row],[Customer ID]],Medical_Examinations[],3,0)</f>
        <v>Obesity</v>
      </c>
      <c r="K77" t="str">
        <f>VLOOKUP(Health_Care[[#This Row],[Customer ID]],Medical_Examinations[],5,0)</f>
        <v>Diabetes</v>
      </c>
      <c r="L77" s="10">
        <f>VLOOKUP(Health_Care[[#This Row],[Customer ID]],Table6[#All],5,0)</f>
        <v>27712</v>
      </c>
      <c r="M77" s="11">
        <f>VLOOKUP(Health_Care[[#This Row],[Customer ID]],Table6[#All],8,0)</f>
        <v>41676.080000000002</v>
      </c>
      <c r="N77" t="str">
        <f>VLOOKUP(Health_Care[[#This Row],[Customer ID]],Table6[#All],9,0)</f>
        <v>Tier - 1</v>
      </c>
      <c r="O77" t="str">
        <f>VLOOKUP(Health_Care[[#This Row],[Customer ID]],Table6[#All],10,0)</f>
        <v>Tier - 2</v>
      </c>
      <c r="P77" t="str">
        <f>VLOOKUP(Health_Care[[#This Row],[Customer ID]],Table6[#All],11,0)</f>
        <v>R1013</v>
      </c>
      <c r="Q77">
        <f>VLOOKUP(Health_Care[[#This Row],[Customer ID]],Table6[#All],6,0)</f>
        <v>47</v>
      </c>
    </row>
    <row r="78" spans="1:17" x14ac:dyDescent="0.35">
      <c r="A78" t="s">
        <v>2296</v>
      </c>
      <c r="B78" t="str">
        <f>VLOOKUP(Health_Care[[#This Row],[Customer ID]],Customer_Names[#All],3,0)</f>
        <v xml:space="preserve"> Danielle</v>
      </c>
      <c r="C78">
        <f>VLOOKUP(Health_Care[[#This Row],[Customer ID]],Medical_Examinations[],2,0)</f>
        <v>34.6</v>
      </c>
      <c r="D78">
        <f>VLOOKUP(Health_Care[[#This Row],[Customer ID]],Medical_Examinations[],4,0)</f>
        <v>5.99</v>
      </c>
      <c r="E78" t="str">
        <f>VLOOKUP(Health_Care[[#This Row],[Customer ID]],Medical_Examinations[],6,0)</f>
        <v>yes</v>
      </c>
      <c r="F78" t="str">
        <f>VLOOKUP(Health_Care[[#This Row],[Customer ID]],Medical_Examinations[],7,0)</f>
        <v>No</v>
      </c>
      <c r="G78" t="str">
        <f>VLOOKUP(Health_Care[[#This Row],[Customer ID]],Medical_Examinations[],8,0)</f>
        <v>No</v>
      </c>
      <c r="H78">
        <f>VLOOKUP(Health_Care[[#This Row],[Customer ID]],Medical_Examinations[],9,0)</f>
        <v>0</v>
      </c>
      <c r="I78" t="str">
        <f>VLOOKUP(Health_Care[[#This Row],[Customer ID]],Medical_Examinations[],10,0)</f>
        <v>yes</v>
      </c>
      <c r="J78" t="str">
        <f>VLOOKUP(Health_Care[[#This Row],[Customer ID]],Medical_Examinations[],3,0)</f>
        <v>Obesity</v>
      </c>
      <c r="K78" t="str">
        <f>VLOOKUP(Health_Care[[#This Row],[Customer ID]],Medical_Examinations[],5,0)</f>
        <v>Prediabetes</v>
      </c>
      <c r="L78" s="10">
        <f>VLOOKUP(Health_Care[[#This Row],[Customer ID]],Table6[#All],5,0)</f>
        <v>28062</v>
      </c>
      <c r="M78" s="11">
        <f>VLOOKUP(Health_Care[[#This Row],[Customer ID]],Table6[#All],8,0)</f>
        <v>41661.599999999999</v>
      </c>
      <c r="N78" t="str">
        <f>VLOOKUP(Health_Care[[#This Row],[Customer ID]],Table6[#All],9,0)</f>
        <v>Tier - 1</v>
      </c>
      <c r="O78" t="str">
        <f>VLOOKUP(Health_Care[[#This Row],[Customer ID]],Table6[#All],10,0)</f>
        <v>Tier - 3</v>
      </c>
      <c r="P78" t="str">
        <f>VLOOKUP(Health_Care[[#This Row],[Customer ID]],Table6[#All],11,0)</f>
        <v>R1011</v>
      </c>
      <c r="Q78">
        <f>VLOOKUP(Health_Care[[#This Row],[Customer ID]],Table6[#All],6,0)</f>
        <v>46</v>
      </c>
    </row>
    <row r="79" spans="1:17" x14ac:dyDescent="0.35">
      <c r="A79" t="s">
        <v>2295</v>
      </c>
      <c r="B79" t="str">
        <f>VLOOKUP(Health_Care[[#This Row],[Customer ID]],Customer_Names[#All],3,0)</f>
        <v xml:space="preserve"> Julia</v>
      </c>
      <c r="C79">
        <f>VLOOKUP(Health_Care[[#This Row],[Customer ID]],Medical_Examinations[],2,0)</f>
        <v>54.12</v>
      </c>
      <c r="D79">
        <f>VLOOKUP(Health_Care[[#This Row],[Customer ID]],Medical_Examinations[],4,0)</f>
        <v>11.57</v>
      </c>
      <c r="E79" t="str">
        <f>VLOOKUP(Health_Care[[#This Row],[Customer ID]],Medical_Examinations[],6,0)</f>
        <v>No</v>
      </c>
      <c r="F79" t="str">
        <f>VLOOKUP(Health_Care[[#This Row],[Customer ID]],Medical_Examinations[],7,0)</f>
        <v>No</v>
      </c>
      <c r="G79" t="str">
        <f>VLOOKUP(Health_Care[[#This Row],[Customer ID]],Medical_Examinations[],8,0)</f>
        <v>No</v>
      </c>
      <c r="H79">
        <f>VLOOKUP(Health_Care[[#This Row],[Customer ID]],Medical_Examinations[],9,0)</f>
        <v>0</v>
      </c>
      <c r="I79" t="str">
        <f>VLOOKUP(Health_Care[[#This Row],[Customer ID]],Medical_Examinations[],10,0)</f>
        <v>yes</v>
      </c>
      <c r="J79" t="str">
        <f>VLOOKUP(Health_Care[[#This Row],[Customer ID]],Medical_Examinations[],3,0)</f>
        <v>Obesity</v>
      </c>
      <c r="K79" t="str">
        <f>VLOOKUP(Health_Care[[#This Row],[Customer ID]],Medical_Examinations[],5,0)</f>
        <v>Diabetes</v>
      </c>
      <c r="L79" s="10">
        <f>VLOOKUP(Health_Care[[#This Row],[Customer ID]],Table6[#All],5,0)</f>
        <v>27357</v>
      </c>
      <c r="M79" s="11">
        <f>VLOOKUP(Health_Care[[#This Row],[Customer ID]],Table6[#All],8,0)</f>
        <v>41636.199999999997</v>
      </c>
      <c r="N79" t="str">
        <f>VLOOKUP(Health_Care[[#This Row],[Customer ID]],Table6[#All],9,0)</f>
        <v>Tier - 1</v>
      </c>
      <c r="O79" t="str">
        <f>VLOOKUP(Health_Care[[#This Row],[Customer ID]],Table6[#All],10,0)</f>
        <v>Tier - 1</v>
      </c>
      <c r="P79" t="str">
        <f>VLOOKUP(Health_Care[[#This Row],[Customer ID]],Table6[#All],11,0)</f>
        <v>R1011</v>
      </c>
      <c r="Q79">
        <f>VLOOKUP(Health_Care[[#This Row],[Customer ID]],Table6[#All],6,0)</f>
        <v>48</v>
      </c>
    </row>
    <row r="80" spans="1:17" x14ac:dyDescent="0.35">
      <c r="A80" t="s">
        <v>2294</v>
      </c>
      <c r="B80" t="str">
        <f>VLOOKUP(Health_Care[[#This Row],[Customer ID]],Customer_Names[#All],3,0)</f>
        <v xml:space="preserve"> Joshua</v>
      </c>
      <c r="C80">
        <f>VLOOKUP(Health_Care[[#This Row],[Customer ID]],Medical_Examinations[],2,0)</f>
        <v>48.82</v>
      </c>
      <c r="D80">
        <f>VLOOKUP(Health_Care[[#This Row],[Customer ID]],Medical_Examinations[],4,0)</f>
        <v>6.67</v>
      </c>
      <c r="E80" t="str">
        <f>VLOOKUP(Health_Care[[#This Row],[Customer ID]],Medical_Examinations[],6,0)</f>
        <v>yes</v>
      </c>
      <c r="F80" t="str">
        <f>VLOOKUP(Health_Care[[#This Row],[Customer ID]],Medical_Examinations[],7,0)</f>
        <v>No</v>
      </c>
      <c r="G80" t="str">
        <f>VLOOKUP(Health_Care[[#This Row],[Customer ID]],Medical_Examinations[],8,0)</f>
        <v>No</v>
      </c>
      <c r="H80">
        <f>VLOOKUP(Health_Care[[#This Row],[Customer ID]],Medical_Examinations[],9,0)</f>
        <v>0</v>
      </c>
      <c r="I80" t="str">
        <f>VLOOKUP(Health_Care[[#This Row],[Customer ID]],Medical_Examinations[],10,0)</f>
        <v>yes</v>
      </c>
      <c r="J80" t="str">
        <f>VLOOKUP(Health_Care[[#This Row],[Customer ID]],Medical_Examinations[],3,0)</f>
        <v>Obesity</v>
      </c>
      <c r="K80" t="str">
        <f>VLOOKUP(Health_Care[[#This Row],[Customer ID]],Medical_Examinations[],5,0)</f>
        <v>Diabetes</v>
      </c>
      <c r="L80" s="10">
        <f>VLOOKUP(Health_Care[[#This Row],[Customer ID]],Table6[#All],5,0)</f>
        <v>24828</v>
      </c>
      <c r="M80" s="11">
        <f>VLOOKUP(Health_Care[[#This Row],[Customer ID]],Table6[#All],8,0)</f>
        <v>41505.15</v>
      </c>
      <c r="N80" t="str">
        <f>VLOOKUP(Health_Care[[#This Row],[Customer ID]],Table6[#All],9,0)</f>
        <v>Tier - 1</v>
      </c>
      <c r="O80" t="str">
        <f>VLOOKUP(Health_Care[[#This Row],[Customer ID]],Table6[#All],10,0)</f>
        <v>Tier - 2</v>
      </c>
      <c r="P80" t="str">
        <f>VLOOKUP(Health_Care[[#This Row],[Customer ID]],Table6[#All],11,0)</f>
        <v>R1011</v>
      </c>
      <c r="Q80">
        <f>VLOOKUP(Health_Care[[#This Row],[Customer ID]],Table6[#All],6,0)</f>
        <v>55</v>
      </c>
    </row>
    <row r="81" spans="1:17" x14ac:dyDescent="0.35">
      <c r="A81" t="s">
        <v>2293</v>
      </c>
      <c r="B81" t="str">
        <f>VLOOKUP(Health_Care[[#This Row],[Customer ID]],Customer_Names[#All],3,0)</f>
        <v xml:space="preserve"> Jennifer</v>
      </c>
      <c r="C81">
        <f>VLOOKUP(Health_Care[[#This Row],[Customer ID]],Medical_Examinations[],2,0)</f>
        <v>51.01</v>
      </c>
      <c r="D81">
        <f>VLOOKUP(Health_Care[[#This Row],[Customer ID]],Medical_Examinations[],4,0)</f>
        <v>9.1999999999999993</v>
      </c>
      <c r="E81" t="str">
        <f>VLOOKUP(Health_Care[[#This Row],[Customer ID]],Medical_Examinations[],6,0)</f>
        <v>No</v>
      </c>
      <c r="F81" t="str">
        <f>VLOOKUP(Health_Care[[#This Row],[Customer ID]],Medical_Examinations[],7,0)</f>
        <v>No</v>
      </c>
      <c r="G81" t="str">
        <f>VLOOKUP(Health_Care[[#This Row],[Customer ID]],Medical_Examinations[],8,0)</f>
        <v>No</v>
      </c>
      <c r="H81">
        <f>VLOOKUP(Health_Care[[#This Row],[Customer ID]],Medical_Examinations[],9,0)</f>
        <v>0</v>
      </c>
      <c r="I81" t="str">
        <f>VLOOKUP(Health_Care[[#This Row],[Customer ID]],Medical_Examinations[],10,0)</f>
        <v>yes</v>
      </c>
      <c r="J81" t="str">
        <f>VLOOKUP(Health_Care[[#This Row],[Customer ID]],Medical_Examinations[],3,0)</f>
        <v>Obesity</v>
      </c>
      <c r="K81" t="str">
        <f>VLOOKUP(Health_Care[[#This Row],[Customer ID]],Medical_Examinations[],5,0)</f>
        <v>Diabetes</v>
      </c>
      <c r="L81" s="10">
        <f>VLOOKUP(Health_Care[[#This Row],[Customer ID]],Table6[#All],5,0)</f>
        <v>26222</v>
      </c>
      <c r="M81" s="11">
        <f>VLOOKUP(Health_Care[[#This Row],[Customer ID]],Table6[#All],8,0)</f>
        <v>41351.879999999997</v>
      </c>
      <c r="N81" t="str">
        <f>VLOOKUP(Health_Care[[#This Row],[Customer ID]],Table6[#All],9,0)</f>
        <v>Tier - 1</v>
      </c>
      <c r="O81" t="str">
        <f>VLOOKUP(Health_Care[[#This Row],[Customer ID]],Table6[#All],10,0)</f>
        <v>Tier - 2</v>
      </c>
      <c r="P81" t="str">
        <f>VLOOKUP(Health_Care[[#This Row],[Customer ID]],Table6[#All],11,0)</f>
        <v>R1011</v>
      </c>
      <c r="Q81">
        <f>VLOOKUP(Health_Care[[#This Row],[Customer ID]],Table6[#All],6,0)</f>
        <v>51</v>
      </c>
    </row>
    <row r="82" spans="1:17" x14ac:dyDescent="0.35">
      <c r="A82" t="s">
        <v>2292</v>
      </c>
      <c r="B82" t="str">
        <f>VLOOKUP(Health_Care[[#This Row],[Customer ID]],Customer_Names[#All],3,0)</f>
        <v xml:space="preserve"> Gwen M.</v>
      </c>
      <c r="C82">
        <f>VLOOKUP(Health_Care[[#This Row],[Customer ID]],Medical_Examinations[],2,0)</f>
        <v>45.65</v>
      </c>
      <c r="D82">
        <f>VLOOKUP(Health_Care[[#This Row],[Customer ID]],Medical_Examinations[],4,0)</f>
        <v>5.1100000000000003</v>
      </c>
      <c r="E82" t="str">
        <f>VLOOKUP(Health_Care[[#This Row],[Customer ID]],Medical_Examinations[],6,0)</f>
        <v>yes</v>
      </c>
      <c r="F82" t="str">
        <f>VLOOKUP(Health_Care[[#This Row],[Customer ID]],Medical_Examinations[],7,0)</f>
        <v>No</v>
      </c>
      <c r="G82" t="str">
        <f>VLOOKUP(Health_Care[[#This Row],[Customer ID]],Medical_Examinations[],8,0)</f>
        <v>No</v>
      </c>
      <c r="H82">
        <f>VLOOKUP(Health_Care[[#This Row],[Customer ID]],Medical_Examinations[],9,0)</f>
        <v>1</v>
      </c>
      <c r="I82" t="str">
        <f>VLOOKUP(Health_Care[[#This Row],[Customer ID]],Medical_Examinations[],10,0)</f>
        <v>yes</v>
      </c>
      <c r="J82" t="str">
        <f>VLOOKUP(Health_Care[[#This Row],[Customer ID]],Medical_Examinations[],3,0)</f>
        <v>Obesity</v>
      </c>
      <c r="K82" t="str">
        <f>VLOOKUP(Health_Care[[#This Row],[Customer ID]],Medical_Examinations[],5,0)</f>
        <v>Normal</v>
      </c>
      <c r="L82" s="10">
        <f>VLOOKUP(Health_Care[[#This Row],[Customer ID]],Table6[#All],5,0)</f>
        <v>23657</v>
      </c>
      <c r="M82" s="11">
        <f>VLOOKUP(Health_Care[[#This Row],[Customer ID]],Table6[#All],8,0)</f>
        <v>41331.79</v>
      </c>
      <c r="N82" t="str">
        <f>VLOOKUP(Health_Care[[#This Row],[Customer ID]],Table6[#All],9,0)</f>
        <v>Tier - 1</v>
      </c>
      <c r="O82" t="str">
        <f>VLOOKUP(Health_Care[[#This Row],[Customer ID]],Table6[#All],10,0)</f>
        <v>Tier - 2</v>
      </c>
      <c r="P82" t="str">
        <f>VLOOKUP(Health_Care[[#This Row],[Customer ID]],Table6[#All],11,0)</f>
        <v>R1011</v>
      </c>
      <c r="Q82">
        <f>VLOOKUP(Health_Care[[#This Row],[Customer ID]],Table6[#All],6,0)</f>
        <v>58</v>
      </c>
    </row>
    <row r="83" spans="1:17" x14ac:dyDescent="0.35">
      <c r="A83" t="s">
        <v>2291</v>
      </c>
      <c r="B83" t="str">
        <f>VLOOKUP(Health_Care[[#This Row],[Customer ID]],Customer_Names[#All],3,0)</f>
        <v xml:space="preserve"> Patrick</v>
      </c>
      <c r="C83">
        <f>VLOOKUP(Health_Care[[#This Row],[Customer ID]],Medical_Examinations[],2,0)</f>
        <v>52.9</v>
      </c>
      <c r="D83">
        <f>VLOOKUP(Health_Care[[#This Row],[Customer ID]],Medical_Examinations[],4,0)</f>
        <v>5.34</v>
      </c>
      <c r="E83" t="str">
        <f>VLOOKUP(Health_Care[[#This Row],[Customer ID]],Medical_Examinations[],6,0)</f>
        <v>No</v>
      </c>
      <c r="F83" t="str">
        <f>VLOOKUP(Health_Care[[#This Row],[Customer ID]],Medical_Examinations[],7,0)</f>
        <v>No</v>
      </c>
      <c r="G83" t="str">
        <f>VLOOKUP(Health_Care[[#This Row],[Customer ID]],Medical_Examinations[],8,0)</f>
        <v>No</v>
      </c>
      <c r="H83">
        <f>VLOOKUP(Health_Care[[#This Row],[Customer ID]],Medical_Examinations[],9,0)</f>
        <v>0</v>
      </c>
      <c r="I83" t="str">
        <f>VLOOKUP(Health_Care[[#This Row],[Customer ID]],Medical_Examinations[],10,0)</f>
        <v>yes</v>
      </c>
      <c r="J83" t="str">
        <f>VLOOKUP(Health_Care[[#This Row],[Customer ID]],Medical_Examinations[],3,0)</f>
        <v>Obesity</v>
      </c>
      <c r="K83" t="str">
        <f>VLOOKUP(Health_Care[[#This Row],[Customer ID]],Medical_Examinations[],5,0)</f>
        <v>Normal</v>
      </c>
      <c r="L83" s="10">
        <f>VLOOKUP(Health_Care[[#This Row],[Customer ID]],Table6[#All],5,0)</f>
        <v>28364</v>
      </c>
      <c r="M83" s="11">
        <f>VLOOKUP(Health_Care[[#This Row],[Customer ID]],Table6[#All],8,0)</f>
        <v>41271.5</v>
      </c>
      <c r="N83" t="str">
        <f>VLOOKUP(Health_Care[[#This Row],[Customer ID]],Table6[#All],9,0)</f>
        <v>Tier - 1</v>
      </c>
      <c r="O83" t="str">
        <f>VLOOKUP(Health_Care[[#This Row],[Customer ID]],Table6[#All],10,0)</f>
        <v>Tier - 2</v>
      </c>
      <c r="P83" t="str">
        <f>VLOOKUP(Health_Care[[#This Row],[Customer ID]],Table6[#All],11,0)</f>
        <v>R1011</v>
      </c>
      <c r="Q83">
        <f>VLOOKUP(Health_Care[[#This Row],[Customer ID]],Table6[#All],6,0)</f>
        <v>45</v>
      </c>
    </row>
    <row r="84" spans="1:17" x14ac:dyDescent="0.35">
      <c r="A84" t="s">
        <v>2290</v>
      </c>
      <c r="B84" t="str">
        <f>VLOOKUP(Health_Care[[#This Row],[Customer ID]],Customer_Names[#All],3,0)</f>
        <v xml:space="preserve"> Kate</v>
      </c>
      <c r="C84">
        <f>VLOOKUP(Health_Care[[#This Row],[Customer ID]],Medical_Examinations[],2,0)</f>
        <v>45.41</v>
      </c>
      <c r="D84">
        <f>VLOOKUP(Health_Care[[#This Row],[Customer ID]],Medical_Examinations[],4,0)</f>
        <v>4.03</v>
      </c>
      <c r="E84" t="str">
        <f>VLOOKUP(Health_Care[[#This Row],[Customer ID]],Medical_Examinations[],6,0)</f>
        <v>yes</v>
      </c>
      <c r="F84" t="str">
        <f>VLOOKUP(Health_Care[[#This Row],[Customer ID]],Medical_Examinations[],7,0)</f>
        <v>No</v>
      </c>
      <c r="G84" t="str">
        <f>VLOOKUP(Health_Care[[#This Row],[Customer ID]],Medical_Examinations[],8,0)</f>
        <v>No</v>
      </c>
      <c r="H84">
        <f>VLOOKUP(Health_Care[[#This Row],[Customer ID]],Medical_Examinations[],9,0)</f>
        <v>1</v>
      </c>
      <c r="I84" t="str">
        <f>VLOOKUP(Health_Care[[#This Row],[Customer ID]],Medical_Examinations[],10,0)</f>
        <v>yes</v>
      </c>
      <c r="J84" t="str">
        <f>VLOOKUP(Health_Care[[#This Row],[Customer ID]],Medical_Examinations[],3,0)</f>
        <v>Obesity</v>
      </c>
      <c r="K84" t="str">
        <f>VLOOKUP(Health_Care[[#This Row],[Customer ID]],Medical_Examinations[],5,0)</f>
        <v>Normal</v>
      </c>
      <c r="L84" s="10">
        <f>VLOOKUP(Health_Care[[#This Row],[Customer ID]],Table6[#All],5,0)</f>
        <v>23534</v>
      </c>
      <c r="M84" s="11">
        <f>VLOOKUP(Health_Care[[#This Row],[Customer ID]],Table6[#All],8,0)</f>
        <v>41250.39</v>
      </c>
      <c r="N84" t="str">
        <f>VLOOKUP(Health_Care[[#This Row],[Customer ID]],Table6[#All],9,0)</f>
        <v>Tier - 1</v>
      </c>
      <c r="O84" t="str">
        <f>VLOOKUP(Health_Care[[#This Row],[Customer ID]],Table6[#All],10,0)</f>
        <v>Tier - 3</v>
      </c>
      <c r="P84" t="str">
        <f>VLOOKUP(Health_Care[[#This Row],[Customer ID]],Table6[#All],11,0)</f>
        <v>R1011</v>
      </c>
      <c r="Q84">
        <f>VLOOKUP(Health_Care[[#This Row],[Customer ID]],Table6[#All],6,0)</f>
        <v>59</v>
      </c>
    </row>
    <row r="85" spans="1:17" x14ac:dyDescent="0.35">
      <c r="A85" t="s">
        <v>2289</v>
      </c>
      <c r="B85" t="str">
        <f>VLOOKUP(Health_Care[[#This Row],[Customer ID]],Customer_Names[#All],3,0)</f>
        <v xml:space="preserve"> Kevin</v>
      </c>
      <c r="C85">
        <f>VLOOKUP(Health_Care[[#This Row],[Customer ID]],Medical_Examinations[],2,0)</f>
        <v>49.41</v>
      </c>
      <c r="D85">
        <f>VLOOKUP(Health_Care[[#This Row],[Customer ID]],Medical_Examinations[],4,0)</f>
        <v>4.2300000000000004</v>
      </c>
      <c r="E85" t="str">
        <f>VLOOKUP(Health_Care[[#This Row],[Customer ID]],Medical_Examinations[],6,0)</f>
        <v>yes</v>
      </c>
      <c r="F85" t="str">
        <f>VLOOKUP(Health_Care[[#This Row],[Customer ID]],Medical_Examinations[],7,0)</f>
        <v>No</v>
      </c>
      <c r="G85" t="str">
        <f>VLOOKUP(Health_Care[[#This Row],[Customer ID]],Medical_Examinations[],8,0)</f>
        <v>Yes</v>
      </c>
      <c r="H85">
        <f>VLOOKUP(Health_Care[[#This Row],[Customer ID]],Medical_Examinations[],9,0)</f>
        <v>1</v>
      </c>
      <c r="I85" t="str">
        <f>VLOOKUP(Health_Care[[#This Row],[Customer ID]],Medical_Examinations[],10,0)</f>
        <v>yes</v>
      </c>
      <c r="J85" t="str">
        <f>VLOOKUP(Health_Care[[#This Row],[Customer ID]],Medical_Examinations[],3,0)</f>
        <v>Obesity</v>
      </c>
      <c r="K85" t="str">
        <f>VLOOKUP(Health_Care[[#This Row],[Customer ID]],Medical_Examinations[],5,0)</f>
        <v>Normal</v>
      </c>
      <c r="L85" s="10">
        <f>VLOOKUP(Health_Care[[#This Row],[Customer ID]],Table6[#All],5,0)</f>
        <v>25423</v>
      </c>
      <c r="M85" s="11">
        <f>VLOOKUP(Health_Care[[#This Row],[Customer ID]],Table6[#All],8,0)</f>
        <v>41191.57</v>
      </c>
      <c r="N85" t="str">
        <f>VLOOKUP(Health_Care[[#This Row],[Customer ID]],Table6[#All],9,0)</f>
        <v>Tier - 1</v>
      </c>
      <c r="O85" t="str">
        <f>VLOOKUP(Health_Care[[#This Row],[Customer ID]],Table6[#All],10,0)</f>
        <v>Tier - 2</v>
      </c>
      <c r="P85" t="str">
        <f>VLOOKUP(Health_Care[[#This Row],[Customer ID]],Table6[#All],11,0)</f>
        <v>R1011</v>
      </c>
      <c r="Q85">
        <f>VLOOKUP(Health_Care[[#This Row],[Customer ID]],Table6[#All],6,0)</f>
        <v>53</v>
      </c>
    </row>
    <row r="86" spans="1:17" x14ac:dyDescent="0.35">
      <c r="A86" t="s">
        <v>2288</v>
      </c>
      <c r="B86" t="str">
        <f>VLOOKUP(Health_Care[[#This Row],[Customer ID]],Customer_Names[#All],3,0)</f>
        <v xml:space="preserve"> Stephen II</v>
      </c>
      <c r="C86">
        <f>VLOOKUP(Health_Care[[#This Row],[Customer ID]],Medical_Examinations[],2,0)</f>
        <v>31.824999999999999</v>
      </c>
      <c r="D86">
        <f>VLOOKUP(Health_Care[[#This Row],[Customer ID]],Medical_Examinations[],4,0)</f>
        <v>4.0599999999999996</v>
      </c>
      <c r="E86" t="str">
        <f>VLOOKUP(Health_Care[[#This Row],[Customer ID]],Medical_Examinations[],6,0)</f>
        <v>No</v>
      </c>
      <c r="F86" t="str">
        <f>VLOOKUP(Health_Care[[#This Row],[Customer ID]],Medical_Examinations[],7,0)</f>
        <v>No</v>
      </c>
      <c r="G86" t="str">
        <f>VLOOKUP(Health_Care[[#This Row],[Customer ID]],Medical_Examinations[],8,0)</f>
        <v>No</v>
      </c>
      <c r="H86">
        <f>VLOOKUP(Health_Care[[#This Row],[Customer ID]],Medical_Examinations[],9,0)</f>
        <v>2</v>
      </c>
      <c r="I86" t="str">
        <f>VLOOKUP(Health_Care[[#This Row],[Customer ID]],Medical_Examinations[],10,0)</f>
        <v>yes</v>
      </c>
      <c r="J86" t="str">
        <f>VLOOKUP(Health_Care[[#This Row],[Customer ID]],Medical_Examinations[],3,0)</f>
        <v>Obesity</v>
      </c>
      <c r="K86" t="str">
        <f>VLOOKUP(Health_Care[[#This Row],[Customer ID]],Medical_Examinations[],5,0)</f>
        <v>Normal</v>
      </c>
      <c r="L86" s="10">
        <f>VLOOKUP(Health_Care[[#This Row],[Customer ID]],Table6[#All],5,0)</f>
        <v>26548</v>
      </c>
      <c r="M86" s="11">
        <f>VLOOKUP(Health_Care[[#This Row],[Customer ID]],Table6[#All],8,0)</f>
        <v>41097.160000000003</v>
      </c>
      <c r="N86" t="str">
        <f>VLOOKUP(Health_Care[[#This Row],[Customer ID]],Table6[#All],9,0)</f>
        <v>Tier - 1</v>
      </c>
      <c r="O86" t="str">
        <f>VLOOKUP(Health_Care[[#This Row],[Customer ID]],Table6[#All],10,0)</f>
        <v>Tier - 3</v>
      </c>
      <c r="P86" t="str">
        <f>VLOOKUP(Health_Care[[#This Row],[Customer ID]],Table6[#All],11,0)</f>
        <v>R1016</v>
      </c>
      <c r="Q86">
        <f>VLOOKUP(Health_Care[[#This Row],[Customer ID]],Table6[#All],6,0)</f>
        <v>50</v>
      </c>
    </row>
    <row r="87" spans="1:17" x14ac:dyDescent="0.35">
      <c r="A87" t="s">
        <v>2287</v>
      </c>
      <c r="B87" t="str">
        <f>VLOOKUP(Health_Care[[#This Row],[Customer ID]],Customer_Names[#All],3,0)</f>
        <v xml:space="preserve"> Philip</v>
      </c>
      <c r="C87">
        <f>VLOOKUP(Health_Care[[#This Row],[Customer ID]],Medical_Examinations[],2,0)</f>
        <v>51.28</v>
      </c>
      <c r="D87">
        <f>VLOOKUP(Health_Care[[#This Row],[Customer ID]],Medical_Examinations[],4,0)</f>
        <v>4.68</v>
      </c>
      <c r="E87" t="str">
        <f>VLOOKUP(Health_Care[[#This Row],[Customer ID]],Medical_Examinations[],6,0)</f>
        <v>No</v>
      </c>
      <c r="F87" t="str">
        <f>VLOOKUP(Health_Care[[#This Row],[Customer ID]],Medical_Examinations[],7,0)</f>
        <v>No</v>
      </c>
      <c r="G87" t="str">
        <f>VLOOKUP(Health_Care[[#This Row],[Customer ID]],Medical_Examinations[],8,0)</f>
        <v>No</v>
      </c>
      <c r="H87">
        <f>VLOOKUP(Health_Care[[#This Row],[Customer ID]],Medical_Examinations[],9,0)</f>
        <v>2</v>
      </c>
      <c r="I87" t="str">
        <f>VLOOKUP(Health_Care[[#This Row],[Customer ID]],Medical_Examinations[],10,0)</f>
        <v>yes</v>
      </c>
      <c r="J87" t="str">
        <f>VLOOKUP(Health_Care[[#This Row],[Customer ID]],Medical_Examinations[],3,0)</f>
        <v>Obesity</v>
      </c>
      <c r="K87" t="str">
        <f>VLOOKUP(Health_Care[[#This Row],[Customer ID]],Medical_Examinations[],5,0)</f>
        <v>Normal</v>
      </c>
      <c r="L87" s="10">
        <f>VLOOKUP(Health_Care[[#This Row],[Customer ID]],Table6[#All],5,0)</f>
        <v>26523</v>
      </c>
      <c r="M87" s="11">
        <f>VLOOKUP(Health_Care[[#This Row],[Customer ID]],Table6[#All],8,0)</f>
        <v>41055.29</v>
      </c>
      <c r="N87" t="str">
        <f>VLOOKUP(Health_Care[[#This Row],[Customer ID]],Table6[#All],9,0)</f>
        <v>Tier - 1</v>
      </c>
      <c r="O87" t="str">
        <f>VLOOKUP(Health_Care[[#This Row],[Customer ID]],Table6[#All],10,0)</f>
        <v>Tier - 2</v>
      </c>
      <c r="P87" t="str">
        <f>VLOOKUP(Health_Care[[#This Row],[Customer ID]],Table6[#All],11,0)</f>
        <v>R1011</v>
      </c>
      <c r="Q87">
        <f>VLOOKUP(Health_Care[[#This Row],[Customer ID]],Table6[#All],6,0)</f>
        <v>50</v>
      </c>
    </row>
    <row r="88" spans="1:17" x14ac:dyDescent="0.35">
      <c r="A88" t="s">
        <v>2286</v>
      </c>
      <c r="B88" t="str">
        <f>VLOOKUP(Health_Care[[#This Row],[Customer ID]],Customer_Names[#All],3,0)</f>
        <v xml:space="preserve"> Brett A</v>
      </c>
      <c r="C88">
        <f>VLOOKUP(Health_Care[[#This Row],[Customer ID]],Medical_Examinations[],2,0)</f>
        <v>34.96</v>
      </c>
      <c r="D88">
        <f>VLOOKUP(Health_Care[[#This Row],[Customer ID]],Medical_Examinations[],4,0)</f>
        <v>4.34</v>
      </c>
      <c r="E88" t="str">
        <f>VLOOKUP(Health_Care[[#This Row],[Customer ID]],Medical_Examinations[],6,0)</f>
        <v>No</v>
      </c>
      <c r="F88" t="str">
        <f>VLOOKUP(Health_Care[[#This Row],[Customer ID]],Medical_Examinations[],7,0)</f>
        <v>No</v>
      </c>
      <c r="G88" t="str">
        <f>VLOOKUP(Health_Care[[#This Row],[Customer ID]],Medical_Examinations[],8,0)</f>
        <v>Yes</v>
      </c>
      <c r="H88">
        <f>VLOOKUP(Health_Care[[#This Row],[Customer ID]],Medical_Examinations[],9,0)</f>
        <v>1</v>
      </c>
      <c r="I88" t="str">
        <f>VLOOKUP(Health_Care[[#This Row],[Customer ID]],Medical_Examinations[],10,0)</f>
        <v>yes</v>
      </c>
      <c r="J88" t="str">
        <f>VLOOKUP(Health_Care[[#This Row],[Customer ID]],Medical_Examinations[],3,0)</f>
        <v>Obesity</v>
      </c>
      <c r="K88" t="str">
        <f>VLOOKUP(Health_Care[[#This Row],[Customer ID]],Medical_Examinations[],5,0)</f>
        <v>Normal</v>
      </c>
      <c r="L88" s="10">
        <f>VLOOKUP(Health_Care[[#This Row],[Customer ID]],Table6[#All],5,0)</f>
        <v>29139</v>
      </c>
      <c r="M88" s="11">
        <f>VLOOKUP(Health_Care[[#This Row],[Customer ID]],Table6[#All],8,0)</f>
        <v>41034.22</v>
      </c>
      <c r="N88" t="str">
        <f>VLOOKUP(Health_Care[[#This Row],[Customer ID]],Table6[#All],9,0)</f>
        <v>Tier - 1</v>
      </c>
      <c r="O88" t="str">
        <f>VLOOKUP(Health_Care[[#This Row],[Customer ID]],Table6[#All],10,0)</f>
        <v>Tier - 3</v>
      </c>
      <c r="P88" t="str">
        <f>VLOOKUP(Health_Care[[#This Row],[Customer ID]],Table6[#All],11,0)</f>
        <v>R1017</v>
      </c>
      <c r="Q88">
        <f>VLOOKUP(Health_Care[[#This Row],[Customer ID]],Table6[#All],6,0)</f>
        <v>43</v>
      </c>
    </row>
    <row r="89" spans="1:17" x14ac:dyDescent="0.35">
      <c r="A89" t="s">
        <v>2285</v>
      </c>
      <c r="B89" t="str">
        <f>VLOOKUP(Health_Care[[#This Row],[Customer ID]],Customer_Names[#All],3,0)</f>
        <v xml:space="preserve"> Rebecca</v>
      </c>
      <c r="C89">
        <f>VLOOKUP(Health_Care[[#This Row],[Customer ID]],Medical_Examinations[],2,0)</f>
        <v>33.11</v>
      </c>
      <c r="D89">
        <f>VLOOKUP(Health_Care[[#This Row],[Customer ID]],Medical_Examinations[],4,0)</f>
        <v>10.51</v>
      </c>
      <c r="E89" t="str">
        <f>VLOOKUP(Health_Care[[#This Row],[Customer ID]],Medical_Examinations[],6,0)</f>
        <v>No</v>
      </c>
      <c r="F89" t="str">
        <f>VLOOKUP(Health_Care[[#This Row],[Customer ID]],Medical_Examinations[],7,0)</f>
        <v>No</v>
      </c>
      <c r="G89" t="str">
        <f>VLOOKUP(Health_Care[[#This Row],[Customer ID]],Medical_Examinations[],8,0)</f>
        <v>No</v>
      </c>
      <c r="H89">
        <f>VLOOKUP(Health_Care[[#This Row],[Customer ID]],Medical_Examinations[],9,0)</f>
        <v>0</v>
      </c>
      <c r="I89" t="str">
        <f>VLOOKUP(Health_Care[[#This Row],[Customer ID]],Medical_Examinations[],10,0)</f>
        <v>yes</v>
      </c>
      <c r="J89" t="str">
        <f>VLOOKUP(Health_Care[[#This Row],[Customer ID]],Medical_Examinations[],3,0)</f>
        <v>Obesity</v>
      </c>
      <c r="K89" t="str">
        <f>VLOOKUP(Health_Care[[#This Row],[Customer ID]],Medical_Examinations[],5,0)</f>
        <v>Diabetes</v>
      </c>
      <c r="L89" s="10">
        <f>VLOOKUP(Health_Care[[#This Row],[Customer ID]],Table6[#All],5,0)</f>
        <v>27185</v>
      </c>
      <c r="M89" s="11">
        <f>VLOOKUP(Health_Care[[#This Row],[Customer ID]],Table6[#All],8,0)</f>
        <v>40974.160000000003</v>
      </c>
      <c r="N89" t="str">
        <f>VLOOKUP(Health_Care[[#This Row],[Customer ID]],Table6[#All],9,0)</f>
        <v>Tier - 1</v>
      </c>
      <c r="O89" t="str">
        <f>VLOOKUP(Health_Care[[#This Row],[Customer ID]],Table6[#All],10,0)</f>
        <v>Tier - 2</v>
      </c>
      <c r="P89" t="str">
        <f>VLOOKUP(Health_Care[[#This Row],[Customer ID]],Table6[#All],11,0)</f>
        <v>R1013</v>
      </c>
      <c r="Q89">
        <f>VLOOKUP(Health_Care[[#This Row],[Customer ID]],Table6[#All],6,0)</f>
        <v>49</v>
      </c>
    </row>
    <row r="90" spans="1:17" x14ac:dyDescent="0.35">
      <c r="A90" t="s">
        <v>2284</v>
      </c>
      <c r="B90" t="str">
        <f>VLOOKUP(Health_Care[[#This Row],[Customer ID]],Customer_Names[#All],3,0)</f>
        <v xml:space="preserve"> Kelley</v>
      </c>
      <c r="C90">
        <f>VLOOKUP(Health_Care[[#This Row],[Customer ID]],Medical_Examinations[],2,0)</f>
        <v>54.74</v>
      </c>
      <c r="D90">
        <f>VLOOKUP(Health_Care[[#This Row],[Customer ID]],Medical_Examinations[],4,0)</f>
        <v>5.84</v>
      </c>
      <c r="E90" t="str">
        <f>VLOOKUP(Health_Care[[#This Row],[Customer ID]],Medical_Examinations[],6,0)</f>
        <v>yes</v>
      </c>
      <c r="F90" t="str">
        <f>VLOOKUP(Health_Care[[#This Row],[Customer ID]],Medical_Examinations[],7,0)</f>
        <v>No</v>
      </c>
      <c r="G90" t="str">
        <f>VLOOKUP(Health_Care[[#This Row],[Customer ID]],Medical_Examinations[],8,0)</f>
        <v>Yes</v>
      </c>
      <c r="H90">
        <f>VLOOKUP(Health_Care[[#This Row],[Customer ID]],Medical_Examinations[],9,0)</f>
        <v>1</v>
      </c>
      <c r="I90" t="str">
        <f>VLOOKUP(Health_Care[[#This Row],[Customer ID]],Medical_Examinations[],10,0)</f>
        <v>yes</v>
      </c>
      <c r="J90" t="str">
        <f>VLOOKUP(Health_Care[[#This Row],[Customer ID]],Medical_Examinations[],3,0)</f>
        <v>Obesity</v>
      </c>
      <c r="K90" t="str">
        <f>VLOOKUP(Health_Care[[#This Row],[Customer ID]],Medical_Examinations[],5,0)</f>
        <v>Prediabetes</v>
      </c>
      <c r="L90" s="10">
        <f>VLOOKUP(Health_Care[[#This Row],[Customer ID]],Table6[#All],5,0)</f>
        <v>30567</v>
      </c>
      <c r="M90" s="11">
        <f>VLOOKUP(Health_Care[[#This Row],[Customer ID]],Table6[#All],8,0)</f>
        <v>40961.29</v>
      </c>
      <c r="N90" t="str">
        <f>VLOOKUP(Health_Care[[#This Row],[Customer ID]],Table6[#All],9,0)</f>
        <v>Tier - 1</v>
      </c>
      <c r="O90" t="str">
        <f>VLOOKUP(Health_Care[[#This Row],[Customer ID]],Table6[#All],10,0)</f>
        <v>Tier - 2</v>
      </c>
      <c r="P90" t="str">
        <f>VLOOKUP(Health_Care[[#This Row],[Customer ID]],Table6[#All],11,0)</f>
        <v>R1011</v>
      </c>
      <c r="Q90">
        <f>VLOOKUP(Health_Care[[#This Row],[Customer ID]],Table6[#All],6,0)</f>
        <v>39</v>
      </c>
    </row>
    <row r="91" spans="1:17" x14ac:dyDescent="0.35">
      <c r="A91" t="s">
        <v>2283</v>
      </c>
      <c r="B91" t="str">
        <f>VLOOKUP(Health_Care[[#This Row],[Customer ID]],Customer_Names[#All],3,0)</f>
        <v xml:space="preserve"> Abigail K</v>
      </c>
      <c r="C91">
        <f>VLOOKUP(Health_Care[[#This Row],[Customer ID]],Medical_Examinations[],2,0)</f>
        <v>32.56</v>
      </c>
      <c r="D91">
        <f>VLOOKUP(Health_Care[[#This Row],[Customer ID]],Medical_Examinations[],4,0)</f>
        <v>5.41</v>
      </c>
      <c r="E91" t="str">
        <f>VLOOKUP(Health_Care[[#This Row],[Customer ID]],Medical_Examinations[],6,0)</f>
        <v>No</v>
      </c>
      <c r="F91" t="str">
        <f>VLOOKUP(Health_Care[[#This Row],[Customer ID]],Medical_Examinations[],7,0)</f>
        <v>No</v>
      </c>
      <c r="G91" t="str">
        <f>VLOOKUP(Health_Care[[#This Row],[Customer ID]],Medical_Examinations[],8,0)</f>
        <v>Yes</v>
      </c>
      <c r="H91">
        <f>VLOOKUP(Health_Care[[#This Row],[Customer ID]],Medical_Examinations[],9,0)</f>
        <v>1</v>
      </c>
      <c r="I91" t="str">
        <f>VLOOKUP(Health_Care[[#This Row],[Customer ID]],Medical_Examinations[],10,0)</f>
        <v>yes</v>
      </c>
      <c r="J91" t="str">
        <f>VLOOKUP(Health_Care[[#This Row],[Customer ID]],Medical_Examinations[],3,0)</f>
        <v>Obesity</v>
      </c>
      <c r="K91" t="str">
        <f>VLOOKUP(Health_Care[[#This Row],[Customer ID]],Medical_Examinations[],5,0)</f>
        <v>Normal</v>
      </c>
      <c r="L91" s="10">
        <f>VLOOKUP(Health_Care[[#This Row],[Customer ID]],Table6[#All],5,0)</f>
        <v>29114</v>
      </c>
      <c r="M91" s="11">
        <f>VLOOKUP(Health_Care[[#This Row],[Customer ID]],Table6[#All],8,0)</f>
        <v>40941.29</v>
      </c>
      <c r="N91" t="str">
        <f>VLOOKUP(Health_Care[[#This Row],[Customer ID]],Table6[#All],9,0)</f>
        <v>Tier - 1</v>
      </c>
      <c r="O91" t="str">
        <f>VLOOKUP(Health_Care[[#This Row],[Customer ID]],Table6[#All],10,0)</f>
        <v>Tier - 2</v>
      </c>
      <c r="P91" t="str">
        <f>VLOOKUP(Health_Care[[#This Row],[Customer ID]],Table6[#All],11,0)</f>
        <v>R1013</v>
      </c>
      <c r="Q91">
        <f>VLOOKUP(Health_Care[[#This Row],[Customer ID]],Table6[#All],6,0)</f>
        <v>43</v>
      </c>
    </row>
    <row r="92" spans="1:17" x14ac:dyDescent="0.35">
      <c r="A92" t="s">
        <v>2282</v>
      </c>
      <c r="B92" t="str">
        <f>VLOOKUP(Health_Care[[#This Row],[Customer ID]],Customer_Names[#All],3,0)</f>
        <v xml:space="preserve"> Hope</v>
      </c>
      <c r="C92">
        <f>VLOOKUP(Health_Care[[#This Row],[Customer ID]],Medical_Examinations[],2,0)</f>
        <v>39.049999999999997</v>
      </c>
      <c r="D92">
        <f>VLOOKUP(Health_Care[[#This Row],[Customer ID]],Medical_Examinations[],4,0)</f>
        <v>6.06</v>
      </c>
      <c r="E92" t="str">
        <f>VLOOKUP(Health_Care[[#This Row],[Customer ID]],Medical_Examinations[],6,0)</f>
        <v>No</v>
      </c>
      <c r="F92" t="str">
        <f>VLOOKUP(Health_Care[[#This Row],[Customer ID]],Medical_Examinations[],7,0)</f>
        <v>No</v>
      </c>
      <c r="G92" t="str">
        <f>VLOOKUP(Health_Care[[#This Row],[Customer ID]],Medical_Examinations[],8,0)</f>
        <v>No</v>
      </c>
      <c r="H92">
        <f>VLOOKUP(Health_Care[[#This Row],[Customer ID]],Medical_Examinations[],9,0)</f>
        <v>1</v>
      </c>
      <c r="I92" t="str">
        <f>VLOOKUP(Health_Care[[#This Row],[Customer ID]],Medical_Examinations[],10,0)</f>
        <v>yes</v>
      </c>
      <c r="J92" t="str">
        <f>VLOOKUP(Health_Care[[#This Row],[Customer ID]],Medical_Examinations[],3,0)</f>
        <v>Obesity</v>
      </c>
      <c r="K92" t="str">
        <f>VLOOKUP(Health_Care[[#This Row],[Customer ID]],Medical_Examinations[],5,0)</f>
        <v>Prediabetes</v>
      </c>
      <c r="L92" s="10">
        <f>VLOOKUP(Health_Care[[#This Row],[Customer ID]],Table6[#All],5,0)</f>
        <v>33820</v>
      </c>
      <c r="M92" s="11">
        <f>VLOOKUP(Health_Care[[#This Row],[Customer ID]],Table6[#All],8,0)</f>
        <v>40932.43</v>
      </c>
      <c r="N92" t="str">
        <f>VLOOKUP(Health_Care[[#This Row],[Customer ID]],Table6[#All],9,0)</f>
        <v>Tier - 1</v>
      </c>
      <c r="O92" t="str">
        <f>VLOOKUP(Health_Care[[#This Row],[Customer ID]],Table6[#All],10,0)</f>
        <v>Tier - 2</v>
      </c>
      <c r="P92" t="str">
        <f>VLOOKUP(Health_Care[[#This Row],[Customer ID]],Table6[#All],11,0)</f>
        <v>R1013</v>
      </c>
      <c r="Q92">
        <f>VLOOKUP(Health_Care[[#This Row],[Customer ID]],Table6[#All],6,0)</f>
        <v>30</v>
      </c>
    </row>
    <row r="93" spans="1:17" x14ac:dyDescent="0.35">
      <c r="A93" t="s">
        <v>2281</v>
      </c>
      <c r="B93" t="str">
        <f>VLOOKUP(Health_Care[[#This Row],[Customer ID]],Customer_Names[#All],3,0)</f>
        <v xml:space="preserve"> Elyse M.</v>
      </c>
      <c r="C93">
        <f>VLOOKUP(Health_Care[[#This Row],[Customer ID]],Medical_Examinations[],2,0)</f>
        <v>42.75</v>
      </c>
      <c r="D93">
        <f>VLOOKUP(Health_Care[[#This Row],[Customer ID]],Medical_Examinations[],4,0)</f>
        <v>4.22</v>
      </c>
      <c r="E93" t="str">
        <f>VLOOKUP(Health_Care[[#This Row],[Customer ID]],Medical_Examinations[],6,0)</f>
        <v>No</v>
      </c>
      <c r="F93" t="str">
        <f>VLOOKUP(Health_Care[[#This Row],[Customer ID]],Medical_Examinations[],7,0)</f>
        <v>No</v>
      </c>
      <c r="G93" t="str">
        <f>VLOOKUP(Health_Care[[#This Row],[Customer ID]],Medical_Examinations[],8,0)</f>
        <v>No</v>
      </c>
      <c r="H93">
        <f>VLOOKUP(Health_Care[[#This Row],[Customer ID]],Medical_Examinations[],9,0)</f>
        <v>0</v>
      </c>
      <c r="I93" t="str">
        <f>VLOOKUP(Health_Care[[#This Row],[Customer ID]],Medical_Examinations[],10,0)</f>
        <v>yes</v>
      </c>
      <c r="J93" t="str">
        <f>VLOOKUP(Health_Care[[#This Row],[Customer ID]],Medical_Examinations[],3,0)</f>
        <v>Obesity</v>
      </c>
      <c r="K93" t="str">
        <f>VLOOKUP(Health_Care[[#This Row],[Customer ID]],Medical_Examinations[],5,0)</f>
        <v>Normal</v>
      </c>
      <c r="L93" s="10">
        <f>VLOOKUP(Health_Care[[#This Row],[Customer ID]],Table6[#All],5,0)</f>
        <v>36343</v>
      </c>
      <c r="M93" s="11">
        <f>VLOOKUP(Health_Care[[#This Row],[Customer ID]],Table6[#All],8,0)</f>
        <v>40904.199999999997</v>
      </c>
      <c r="N93" t="str">
        <f>VLOOKUP(Health_Care[[#This Row],[Customer ID]],Table6[#All],9,0)</f>
        <v>Tier - 1</v>
      </c>
      <c r="O93" t="str">
        <f>VLOOKUP(Health_Care[[#This Row],[Customer ID]],Table6[#All],10,0)</f>
        <v>Tier - 1</v>
      </c>
      <c r="P93" t="str">
        <f>VLOOKUP(Health_Care[[#This Row],[Customer ID]],Table6[#All],11,0)</f>
        <v>R1024</v>
      </c>
      <c r="Q93">
        <f>VLOOKUP(Health_Care[[#This Row],[Customer ID]],Table6[#All],6,0)</f>
        <v>23</v>
      </c>
    </row>
    <row r="94" spans="1:17" x14ac:dyDescent="0.35">
      <c r="A94" t="s">
        <v>2280</v>
      </c>
      <c r="B94" t="str">
        <f>VLOOKUP(Health_Care[[#This Row],[Customer ID]],Customer_Names[#All],3,0)</f>
        <v xml:space="preserve"> Nicholas</v>
      </c>
      <c r="C94">
        <f>VLOOKUP(Health_Care[[#This Row],[Customer ID]],Medical_Examinations[],2,0)</f>
        <v>50.58</v>
      </c>
      <c r="D94">
        <f>VLOOKUP(Health_Care[[#This Row],[Customer ID]],Medical_Examinations[],4,0)</f>
        <v>5.12</v>
      </c>
      <c r="E94" t="str">
        <f>VLOOKUP(Health_Care[[#This Row],[Customer ID]],Medical_Examinations[],6,0)</f>
        <v>No</v>
      </c>
      <c r="F94" t="str">
        <f>VLOOKUP(Health_Care[[#This Row],[Customer ID]],Medical_Examinations[],7,0)</f>
        <v>No</v>
      </c>
      <c r="G94" t="str">
        <f>VLOOKUP(Health_Care[[#This Row],[Customer ID]],Medical_Examinations[],8,0)</f>
        <v>No</v>
      </c>
      <c r="H94">
        <f>VLOOKUP(Health_Care[[#This Row],[Customer ID]],Medical_Examinations[],9,0)</f>
        <v>2</v>
      </c>
      <c r="I94" t="str">
        <f>VLOOKUP(Health_Care[[#This Row],[Customer ID]],Medical_Examinations[],10,0)</f>
        <v>yes</v>
      </c>
      <c r="J94" t="str">
        <f>VLOOKUP(Health_Care[[#This Row],[Customer ID]],Medical_Examinations[],3,0)</f>
        <v>Obesity</v>
      </c>
      <c r="K94" t="str">
        <f>VLOOKUP(Health_Care[[#This Row],[Customer ID]],Medical_Examinations[],5,0)</f>
        <v>Normal</v>
      </c>
      <c r="L94" s="10">
        <f>VLOOKUP(Health_Care[[#This Row],[Customer ID]],Table6[#All],5,0)</f>
        <v>26460</v>
      </c>
      <c r="M94" s="11">
        <f>VLOOKUP(Health_Care[[#This Row],[Customer ID]],Table6[#All],8,0)</f>
        <v>40817.85</v>
      </c>
      <c r="N94" t="str">
        <f>VLOOKUP(Health_Care[[#This Row],[Customer ID]],Table6[#All],9,0)</f>
        <v>Tier - 1</v>
      </c>
      <c r="O94" t="str">
        <f>VLOOKUP(Health_Care[[#This Row],[Customer ID]],Table6[#All],10,0)</f>
        <v>Tier - 3</v>
      </c>
      <c r="P94" t="str">
        <f>VLOOKUP(Health_Care[[#This Row],[Customer ID]],Table6[#All],11,0)</f>
        <v>R1011</v>
      </c>
      <c r="Q94">
        <f>VLOOKUP(Health_Care[[#This Row],[Customer ID]],Table6[#All],6,0)</f>
        <v>50</v>
      </c>
    </row>
    <row r="95" spans="1:17" x14ac:dyDescent="0.35">
      <c r="A95" t="s">
        <v>2279</v>
      </c>
      <c r="B95" t="str">
        <f>VLOOKUP(Health_Care[[#This Row],[Customer ID]],Customer_Names[#All],3,0)</f>
        <v xml:space="preserve"> David</v>
      </c>
      <c r="C95">
        <f>VLOOKUP(Health_Care[[#This Row],[Customer ID]],Medical_Examinations[],2,0)</f>
        <v>30.495000000000001</v>
      </c>
      <c r="D95">
        <f>VLOOKUP(Health_Care[[#This Row],[Customer ID]],Medical_Examinations[],4,0)</f>
        <v>4.57</v>
      </c>
      <c r="E95" t="str">
        <f>VLOOKUP(Health_Care[[#This Row],[Customer ID]],Medical_Examinations[],6,0)</f>
        <v>yes</v>
      </c>
      <c r="F95" t="str">
        <f>VLOOKUP(Health_Care[[#This Row],[Customer ID]],Medical_Examinations[],7,0)</f>
        <v>No</v>
      </c>
      <c r="G95" t="str">
        <f>VLOOKUP(Health_Care[[#This Row],[Customer ID]],Medical_Examinations[],8,0)</f>
        <v>No</v>
      </c>
      <c r="H95">
        <f>VLOOKUP(Health_Care[[#This Row],[Customer ID]],Medical_Examinations[],9,0)</f>
        <v>0</v>
      </c>
      <c r="I95" t="str">
        <f>VLOOKUP(Health_Care[[#This Row],[Customer ID]],Medical_Examinations[],10,0)</f>
        <v>yes</v>
      </c>
      <c r="J95" t="str">
        <f>VLOOKUP(Health_Care[[#This Row],[Customer ID]],Medical_Examinations[],3,0)</f>
        <v>Obesity</v>
      </c>
      <c r="K95" t="str">
        <f>VLOOKUP(Health_Care[[#This Row],[Customer ID]],Medical_Examinations[],5,0)</f>
        <v>Normal</v>
      </c>
      <c r="L95" s="10">
        <f>VLOOKUP(Health_Care[[#This Row],[Customer ID]],Table6[#All],5,0)</f>
        <v>28120</v>
      </c>
      <c r="M95" s="11">
        <f>VLOOKUP(Health_Care[[#This Row],[Customer ID]],Table6[#All],8,0)</f>
        <v>40720.550000000003</v>
      </c>
      <c r="N95" t="str">
        <f>VLOOKUP(Health_Care[[#This Row],[Customer ID]],Table6[#All],9,0)</f>
        <v>Tier - 1</v>
      </c>
      <c r="O95" t="str">
        <f>VLOOKUP(Health_Care[[#This Row],[Customer ID]],Table6[#All],10,0)</f>
        <v>Tier - 3</v>
      </c>
      <c r="P95" t="str">
        <f>VLOOKUP(Health_Care[[#This Row],[Customer ID]],Table6[#All],11,0)</f>
        <v>R1012</v>
      </c>
      <c r="Q95">
        <f>VLOOKUP(Health_Care[[#This Row],[Customer ID]],Table6[#All],6,0)</f>
        <v>46</v>
      </c>
    </row>
    <row r="96" spans="1:17" x14ac:dyDescent="0.35">
      <c r="A96" t="s">
        <v>2278</v>
      </c>
      <c r="B96" t="str">
        <f>VLOOKUP(Health_Care[[#This Row],[Customer ID]],Customer_Names[#All],3,0)</f>
        <v xml:space="preserve"> Natalie</v>
      </c>
      <c r="C96">
        <f>VLOOKUP(Health_Care[[#This Row],[Customer ID]],Medical_Examinations[],2,0)</f>
        <v>48.31</v>
      </c>
      <c r="D96">
        <f>VLOOKUP(Health_Care[[#This Row],[Customer ID]],Medical_Examinations[],4,0)</f>
        <v>9.58</v>
      </c>
      <c r="E96" t="str">
        <f>VLOOKUP(Health_Care[[#This Row],[Customer ID]],Medical_Examinations[],6,0)</f>
        <v>yes</v>
      </c>
      <c r="F96" t="str">
        <f>VLOOKUP(Health_Care[[#This Row],[Customer ID]],Medical_Examinations[],7,0)</f>
        <v>No</v>
      </c>
      <c r="G96" t="str">
        <f>VLOOKUP(Health_Care[[#This Row],[Customer ID]],Medical_Examinations[],8,0)</f>
        <v>No</v>
      </c>
      <c r="H96">
        <f>VLOOKUP(Health_Care[[#This Row],[Customer ID]],Medical_Examinations[],9,0)</f>
        <v>2</v>
      </c>
      <c r="I96" t="str">
        <f>VLOOKUP(Health_Care[[#This Row],[Customer ID]],Medical_Examinations[],10,0)</f>
        <v>yes</v>
      </c>
      <c r="J96" t="str">
        <f>VLOOKUP(Health_Care[[#This Row],[Customer ID]],Medical_Examinations[],3,0)</f>
        <v>Obesity</v>
      </c>
      <c r="K96" t="str">
        <f>VLOOKUP(Health_Care[[#This Row],[Customer ID]],Medical_Examinations[],5,0)</f>
        <v>Diabetes</v>
      </c>
      <c r="L96" s="10">
        <f>VLOOKUP(Health_Care[[#This Row],[Customer ID]],Table6[#All],5,0)</f>
        <v>25836</v>
      </c>
      <c r="M96" s="11">
        <f>VLOOKUP(Health_Care[[#This Row],[Customer ID]],Table6[#All],8,0)</f>
        <v>40692.910000000003</v>
      </c>
      <c r="N96" t="str">
        <f>VLOOKUP(Health_Care[[#This Row],[Customer ID]],Table6[#All],9,0)</f>
        <v>Tier - 1</v>
      </c>
      <c r="O96" t="str">
        <f>VLOOKUP(Health_Care[[#This Row],[Customer ID]],Table6[#All],10,0)</f>
        <v>Tier - 1</v>
      </c>
      <c r="P96" t="str">
        <f>VLOOKUP(Health_Care[[#This Row],[Customer ID]],Table6[#All],11,0)</f>
        <v>R1011</v>
      </c>
      <c r="Q96">
        <f>VLOOKUP(Health_Care[[#This Row],[Customer ID]],Table6[#All],6,0)</f>
        <v>52</v>
      </c>
    </row>
    <row r="97" spans="1:17" x14ac:dyDescent="0.35">
      <c r="A97" t="s">
        <v>2277</v>
      </c>
      <c r="B97" t="str">
        <f>VLOOKUP(Health_Care[[#This Row],[Customer ID]],Customer_Names[#All],3,0)</f>
        <v xml:space="preserve"> Thomas</v>
      </c>
      <c r="C97">
        <f>VLOOKUP(Health_Care[[#This Row],[Customer ID]],Medical_Examinations[],2,0)</f>
        <v>48.99</v>
      </c>
      <c r="D97">
        <f>VLOOKUP(Health_Care[[#This Row],[Customer ID]],Medical_Examinations[],4,0)</f>
        <v>9.7799999999999994</v>
      </c>
      <c r="E97" t="str">
        <f>VLOOKUP(Health_Care[[#This Row],[Customer ID]],Medical_Examinations[],6,0)</f>
        <v>yes</v>
      </c>
      <c r="F97" t="str">
        <f>VLOOKUP(Health_Care[[#This Row],[Customer ID]],Medical_Examinations[],7,0)</f>
        <v>No</v>
      </c>
      <c r="G97" t="str">
        <f>VLOOKUP(Health_Care[[#This Row],[Customer ID]],Medical_Examinations[],8,0)</f>
        <v>No</v>
      </c>
      <c r="H97">
        <f>VLOOKUP(Health_Care[[#This Row],[Customer ID]],Medical_Examinations[],9,0)</f>
        <v>1</v>
      </c>
      <c r="I97" t="str">
        <f>VLOOKUP(Health_Care[[#This Row],[Customer ID]],Medical_Examinations[],10,0)</f>
        <v>yes</v>
      </c>
      <c r="J97" t="str">
        <f>VLOOKUP(Health_Care[[#This Row],[Customer ID]],Medical_Examinations[],3,0)</f>
        <v>Obesity</v>
      </c>
      <c r="K97" t="str">
        <f>VLOOKUP(Health_Care[[#This Row],[Customer ID]],Medical_Examinations[],5,0)</f>
        <v>Diabetes</v>
      </c>
      <c r="L97" s="10">
        <f>VLOOKUP(Health_Care[[#This Row],[Customer ID]],Table6[#All],5,0)</f>
        <v>27585</v>
      </c>
      <c r="M97" s="11">
        <f>VLOOKUP(Health_Care[[#This Row],[Customer ID]],Table6[#All],8,0)</f>
        <v>40590.550000000003</v>
      </c>
      <c r="N97" t="str">
        <f>VLOOKUP(Health_Care[[#This Row],[Customer ID]],Table6[#All],9,0)</f>
        <v>Tier - 1</v>
      </c>
      <c r="O97" t="str">
        <f>VLOOKUP(Health_Care[[#This Row],[Customer ID]],Table6[#All],10,0)</f>
        <v>Tier - 3</v>
      </c>
      <c r="P97" t="str">
        <f>VLOOKUP(Health_Care[[#This Row],[Customer ID]],Table6[#All],11,0)</f>
        <v>R1012</v>
      </c>
      <c r="Q97">
        <f>VLOOKUP(Health_Care[[#This Row],[Customer ID]],Table6[#All],6,0)</f>
        <v>47</v>
      </c>
    </row>
    <row r="98" spans="1:17" x14ac:dyDescent="0.35">
      <c r="A98" t="s">
        <v>2276</v>
      </c>
      <c r="B98" t="str">
        <f>VLOOKUP(Health_Care[[#This Row],[Customer ID]],Customer_Names[#All],3,0)</f>
        <v xml:space="preserve"> Pamela J.</v>
      </c>
      <c r="C98">
        <f>VLOOKUP(Health_Care[[#This Row],[Customer ID]],Medical_Examinations[],2,0)</f>
        <v>38.39</v>
      </c>
      <c r="D98">
        <f>VLOOKUP(Health_Care[[#This Row],[Customer ID]],Medical_Examinations[],4,0)</f>
        <v>4.1100000000000003</v>
      </c>
      <c r="E98" t="str">
        <f>VLOOKUP(Health_Care[[#This Row],[Customer ID]],Medical_Examinations[],6,0)</f>
        <v>yes</v>
      </c>
      <c r="F98" t="str">
        <f>VLOOKUP(Health_Care[[#This Row],[Customer ID]],Medical_Examinations[],7,0)</f>
        <v>No</v>
      </c>
      <c r="G98" t="str">
        <f>VLOOKUP(Health_Care[[#This Row],[Customer ID]],Medical_Examinations[],8,0)</f>
        <v>No</v>
      </c>
      <c r="H98">
        <f>VLOOKUP(Health_Care[[#This Row],[Customer ID]],Medical_Examinations[],9,0)</f>
        <v>0</v>
      </c>
      <c r="I98" t="str">
        <f>VLOOKUP(Health_Care[[#This Row],[Customer ID]],Medical_Examinations[],10,0)</f>
        <v>yes</v>
      </c>
      <c r="J98" t="str">
        <f>VLOOKUP(Health_Care[[#This Row],[Customer ID]],Medical_Examinations[],3,0)</f>
        <v>Obesity</v>
      </c>
      <c r="K98" t="str">
        <f>VLOOKUP(Health_Care[[#This Row],[Customer ID]],Medical_Examinations[],5,0)</f>
        <v>Normal</v>
      </c>
      <c r="L98" s="10">
        <f>VLOOKUP(Health_Care[[#This Row],[Customer ID]],Table6[#All],5,0)</f>
        <v>31354</v>
      </c>
      <c r="M98" s="11">
        <f>VLOOKUP(Health_Care[[#This Row],[Customer ID]],Table6[#All],8,0)</f>
        <v>40419.019999999997</v>
      </c>
      <c r="N98" t="str">
        <f>VLOOKUP(Health_Care[[#This Row],[Customer ID]],Table6[#All],9,0)</f>
        <v>Tier - 1</v>
      </c>
      <c r="O98" t="str">
        <f>VLOOKUP(Health_Care[[#This Row],[Customer ID]],Table6[#All],10,0)</f>
        <v>Tier - 2</v>
      </c>
      <c r="P98" t="str">
        <f>VLOOKUP(Health_Care[[#This Row],[Customer ID]],Table6[#All],11,0)</f>
        <v>R1013</v>
      </c>
      <c r="Q98">
        <f>VLOOKUP(Health_Care[[#This Row],[Customer ID]],Table6[#All],6,0)</f>
        <v>37</v>
      </c>
    </row>
    <row r="99" spans="1:17" x14ac:dyDescent="0.35">
      <c r="A99" t="s">
        <v>2275</v>
      </c>
      <c r="B99" t="str">
        <f>VLOOKUP(Health_Care[[#This Row],[Customer ID]],Customer_Names[#All],3,0)</f>
        <v xml:space="preserve"> Jessica</v>
      </c>
      <c r="C99">
        <f>VLOOKUP(Health_Care[[#This Row],[Customer ID]],Medical_Examinations[],2,0)</f>
        <v>44.34</v>
      </c>
      <c r="D99">
        <f>VLOOKUP(Health_Care[[#This Row],[Customer ID]],Medical_Examinations[],4,0)</f>
        <v>4.0199999999999996</v>
      </c>
      <c r="E99" t="str">
        <f>VLOOKUP(Health_Care[[#This Row],[Customer ID]],Medical_Examinations[],6,0)</f>
        <v>yes</v>
      </c>
      <c r="F99" t="str">
        <f>VLOOKUP(Health_Care[[#This Row],[Customer ID]],Medical_Examinations[],7,0)</f>
        <v>No</v>
      </c>
      <c r="G99" t="str">
        <f>VLOOKUP(Health_Care[[#This Row],[Customer ID]],Medical_Examinations[],8,0)</f>
        <v>No</v>
      </c>
      <c r="H99">
        <f>VLOOKUP(Health_Care[[#This Row],[Customer ID]],Medical_Examinations[],9,0)</f>
        <v>2</v>
      </c>
      <c r="I99" t="str">
        <f>VLOOKUP(Health_Care[[#This Row],[Customer ID]],Medical_Examinations[],10,0)</f>
        <v>yes</v>
      </c>
      <c r="J99" t="str">
        <f>VLOOKUP(Health_Care[[#This Row],[Customer ID]],Medical_Examinations[],3,0)</f>
        <v>Obesity</v>
      </c>
      <c r="K99" t="str">
        <f>VLOOKUP(Health_Care[[#This Row],[Customer ID]],Medical_Examinations[],5,0)</f>
        <v>Normal</v>
      </c>
      <c r="L99" s="10">
        <f>VLOOKUP(Health_Care[[#This Row],[Customer ID]],Table6[#All],5,0)</f>
        <v>24331</v>
      </c>
      <c r="M99" s="11">
        <f>VLOOKUP(Health_Care[[#This Row],[Customer ID]],Table6[#All],8,0)</f>
        <v>40373.74</v>
      </c>
      <c r="N99" t="str">
        <f>VLOOKUP(Health_Care[[#This Row],[Customer ID]],Table6[#All],9,0)</f>
        <v>Tier - 1</v>
      </c>
      <c r="O99" t="str">
        <f>VLOOKUP(Health_Care[[#This Row],[Customer ID]],Table6[#All],10,0)</f>
        <v>Tier - 3</v>
      </c>
      <c r="P99" t="str">
        <f>VLOOKUP(Health_Care[[#This Row],[Customer ID]],Table6[#All],11,0)</f>
        <v>R1011</v>
      </c>
      <c r="Q99">
        <f>VLOOKUP(Health_Care[[#This Row],[Customer ID]],Table6[#All],6,0)</f>
        <v>56</v>
      </c>
    </row>
    <row r="100" spans="1:17" x14ac:dyDescent="0.35">
      <c r="A100" t="s">
        <v>2274</v>
      </c>
      <c r="B100" t="str">
        <f>VLOOKUP(Health_Care[[#This Row],[Customer ID]],Customer_Names[#All],3,0)</f>
        <v xml:space="preserve"> Ron N</v>
      </c>
      <c r="C100">
        <f>VLOOKUP(Health_Care[[#This Row],[Customer ID]],Medical_Examinations[],2,0)</f>
        <v>41.51</v>
      </c>
      <c r="D100">
        <f>VLOOKUP(Health_Care[[#This Row],[Customer ID]],Medical_Examinations[],4,0)</f>
        <v>6.92</v>
      </c>
      <c r="E100" t="str">
        <f>VLOOKUP(Health_Care[[#This Row],[Customer ID]],Medical_Examinations[],6,0)</f>
        <v>No</v>
      </c>
      <c r="F100" t="str">
        <f>VLOOKUP(Health_Care[[#This Row],[Customer ID]],Medical_Examinations[],7,0)</f>
        <v>No</v>
      </c>
      <c r="G100" t="str">
        <f>VLOOKUP(Health_Care[[#This Row],[Customer ID]],Medical_Examinations[],8,0)</f>
        <v>No</v>
      </c>
      <c r="H100">
        <f>VLOOKUP(Health_Care[[#This Row],[Customer ID]],Medical_Examinations[],9,0)</f>
        <v>0</v>
      </c>
      <c r="I100" t="str">
        <f>VLOOKUP(Health_Care[[#This Row],[Customer ID]],Medical_Examinations[],10,0)</f>
        <v>yes</v>
      </c>
      <c r="J100" t="str">
        <f>VLOOKUP(Health_Care[[#This Row],[Customer ID]],Medical_Examinations[],3,0)</f>
        <v>Obesity</v>
      </c>
      <c r="K100" t="str">
        <f>VLOOKUP(Health_Care[[#This Row],[Customer ID]],Medical_Examinations[],5,0)</f>
        <v>Diabetes</v>
      </c>
      <c r="L100" s="10">
        <f>VLOOKUP(Health_Care[[#This Row],[Customer ID]],Table6[#All],5,0)</f>
        <v>22893</v>
      </c>
      <c r="M100" s="11">
        <f>VLOOKUP(Health_Care[[#This Row],[Customer ID]],Table6[#All],8,0)</f>
        <v>40309.93</v>
      </c>
      <c r="N100" t="str">
        <f>VLOOKUP(Health_Care[[#This Row],[Customer ID]],Table6[#All],9,0)</f>
        <v>Tier - 1</v>
      </c>
      <c r="O100" t="str">
        <f>VLOOKUP(Health_Care[[#This Row],[Customer ID]],Table6[#All],10,0)</f>
        <v>Tier - 3</v>
      </c>
      <c r="P100" t="str">
        <f>VLOOKUP(Health_Care[[#This Row],[Customer ID]],Table6[#All],11,0)</f>
        <v>R1011</v>
      </c>
      <c r="Q100">
        <f>VLOOKUP(Health_Care[[#This Row],[Customer ID]],Table6[#All],6,0)</f>
        <v>60</v>
      </c>
    </row>
    <row r="101" spans="1:17" x14ac:dyDescent="0.35">
      <c r="A101" t="s">
        <v>2273</v>
      </c>
      <c r="B101" t="str">
        <f>VLOOKUP(Health_Care[[#This Row],[Customer ID]],Customer_Names[#All],3,0)</f>
        <v xml:space="preserve"> Daniel</v>
      </c>
      <c r="C101">
        <f>VLOOKUP(Health_Care[[#This Row],[Customer ID]],Medical_Examinations[],2,0)</f>
        <v>48.2</v>
      </c>
      <c r="D101">
        <f>VLOOKUP(Health_Care[[#This Row],[Customer ID]],Medical_Examinations[],4,0)</f>
        <v>4.84</v>
      </c>
      <c r="E101" t="str">
        <f>VLOOKUP(Health_Care[[#This Row],[Customer ID]],Medical_Examinations[],6,0)</f>
        <v>No</v>
      </c>
      <c r="F101" t="str">
        <f>VLOOKUP(Health_Care[[#This Row],[Customer ID]],Medical_Examinations[],7,0)</f>
        <v>No</v>
      </c>
      <c r="G101" t="str">
        <f>VLOOKUP(Health_Care[[#This Row],[Customer ID]],Medical_Examinations[],8,0)</f>
        <v>No</v>
      </c>
      <c r="H101">
        <f>VLOOKUP(Health_Care[[#This Row],[Customer ID]],Medical_Examinations[],9,0)</f>
        <v>0</v>
      </c>
      <c r="I101" t="str">
        <f>VLOOKUP(Health_Care[[#This Row],[Customer ID]],Medical_Examinations[],10,0)</f>
        <v>yes</v>
      </c>
      <c r="J101" t="str">
        <f>VLOOKUP(Health_Care[[#This Row],[Customer ID]],Medical_Examinations[],3,0)</f>
        <v>Obesity</v>
      </c>
      <c r="K101" t="str">
        <f>VLOOKUP(Health_Care[[#This Row],[Customer ID]],Medical_Examinations[],5,0)</f>
        <v>Normal</v>
      </c>
      <c r="L101" s="10">
        <f>VLOOKUP(Health_Care[[#This Row],[Customer ID]],Table6[#All],5,0)</f>
        <v>28303</v>
      </c>
      <c r="M101" s="11">
        <f>VLOOKUP(Health_Care[[#This Row],[Customer ID]],Table6[#All],8,0)</f>
        <v>40284.379999999997</v>
      </c>
      <c r="N101" t="str">
        <f>VLOOKUP(Health_Care[[#This Row],[Customer ID]],Table6[#All],9,0)</f>
        <v>Tier - 1</v>
      </c>
      <c r="O101" t="str">
        <f>VLOOKUP(Health_Care[[#This Row],[Customer ID]],Table6[#All],10,0)</f>
        <v>Tier - 3</v>
      </c>
      <c r="P101" t="str">
        <f>VLOOKUP(Health_Care[[#This Row],[Customer ID]],Table6[#All],11,0)</f>
        <v>R1012</v>
      </c>
      <c r="Q101">
        <f>VLOOKUP(Health_Care[[#This Row],[Customer ID]],Table6[#All],6,0)</f>
        <v>45</v>
      </c>
    </row>
    <row r="102" spans="1:17" x14ac:dyDescent="0.35">
      <c r="A102" t="s">
        <v>2272</v>
      </c>
      <c r="B102" t="str">
        <f>VLOOKUP(Health_Care[[#This Row],[Customer ID]],Customer_Names[#All],3,0)</f>
        <v xml:space="preserve"> Brian</v>
      </c>
      <c r="C102">
        <f>VLOOKUP(Health_Care[[#This Row],[Customer ID]],Medical_Examinations[],2,0)</f>
        <v>35.75</v>
      </c>
      <c r="D102">
        <f>VLOOKUP(Health_Care[[#This Row],[Customer ID]],Medical_Examinations[],4,0)</f>
        <v>8</v>
      </c>
      <c r="E102" t="str">
        <f>VLOOKUP(Health_Care[[#This Row],[Customer ID]],Medical_Examinations[],6,0)</f>
        <v>yes</v>
      </c>
      <c r="F102" t="str">
        <f>VLOOKUP(Health_Care[[#This Row],[Customer ID]],Medical_Examinations[],7,0)</f>
        <v>No</v>
      </c>
      <c r="G102" t="str">
        <f>VLOOKUP(Health_Care[[#This Row],[Customer ID]],Medical_Examinations[],8,0)</f>
        <v>No</v>
      </c>
      <c r="H102">
        <f>VLOOKUP(Health_Care[[#This Row],[Customer ID]],Medical_Examinations[],9,0)</f>
        <v>0</v>
      </c>
      <c r="I102" t="str">
        <f>VLOOKUP(Health_Care[[#This Row],[Customer ID]],Medical_Examinations[],10,0)</f>
        <v>yes</v>
      </c>
      <c r="J102" t="str">
        <f>VLOOKUP(Health_Care[[#This Row],[Customer ID]],Medical_Examinations[],3,0)</f>
        <v>Obesity</v>
      </c>
      <c r="K102" t="str">
        <f>VLOOKUP(Health_Care[[#This Row],[Customer ID]],Medical_Examinations[],5,0)</f>
        <v>Diabetes</v>
      </c>
      <c r="L102" s="10">
        <f>VLOOKUP(Health_Care[[#This Row],[Customer ID]],Table6[#All],5,0)</f>
        <v>29863</v>
      </c>
      <c r="M102" s="11">
        <f>VLOOKUP(Health_Care[[#This Row],[Customer ID]],Table6[#All],8,0)</f>
        <v>40273.65</v>
      </c>
      <c r="N102" t="str">
        <f>VLOOKUP(Health_Care[[#This Row],[Customer ID]],Table6[#All],9,0)</f>
        <v>Tier - 1</v>
      </c>
      <c r="O102" t="str">
        <f>VLOOKUP(Health_Care[[#This Row],[Customer ID]],Table6[#All],10,0)</f>
        <v>Tier - 3</v>
      </c>
      <c r="P102" t="str">
        <f>VLOOKUP(Health_Care[[#This Row],[Customer ID]],Table6[#All],11,0)</f>
        <v>R1013</v>
      </c>
      <c r="Q102">
        <f>VLOOKUP(Health_Care[[#This Row],[Customer ID]],Table6[#All],6,0)</f>
        <v>41</v>
      </c>
    </row>
    <row r="103" spans="1:17" x14ac:dyDescent="0.35">
      <c r="A103" t="s">
        <v>2271</v>
      </c>
      <c r="B103" t="str">
        <f>VLOOKUP(Health_Care[[#This Row],[Customer ID]],Customer_Names[#All],3,0)</f>
        <v xml:space="preserve"> Sari</v>
      </c>
      <c r="C103">
        <f>VLOOKUP(Health_Care[[#This Row],[Customer ID]],Medical_Examinations[],2,0)</f>
        <v>53.81</v>
      </c>
      <c r="D103">
        <f>VLOOKUP(Health_Care[[#This Row],[Customer ID]],Medical_Examinations[],4,0)</f>
        <v>8.77</v>
      </c>
      <c r="E103" t="str">
        <f>VLOOKUP(Health_Care[[#This Row],[Customer ID]],Medical_Examinations[],6,0)</f>
        <v>yes</v>
      </c>
      <c r="F103" t="str">
        <f>VLOOKUP(Health_Care[[#This Row],[Customer ID]],Medical_Examinations[],7,0)</f>
        <v>No</v>
      </c>
      <c r="G103" t="str">
        <f>VLOOKUP(Health_Care[[#This Row],[Customer ID]],Medical_Examinations[],8,0)</f>
        <v>No</v>
      </c>
      <c r="H103">
        <f>VLOOKUP(Health_Care[[#This Row],[Customer ID]],Medical_Examinations[],9,0)</f>
        <v>0</v>
      </c>
      <c r="I103" t="str">
        <f>VLOOKUP(Health_Care[[#This Row],[Customer ID]],Medical_Examinations[],10,0)</f>
        <v>yes</v>
      </c>
      <c r="J103" t="str">
        <f>VLOOKUP(Health_Care[[#This Row],[Customer ID]],Medical_Examinations[],3,0)</f>
        <v>Obesity</v>
      </c>
      <c r="K103" t="str">
        <f>VLOOKUP(Health_Care[[#This Row],[Customer ID]],Medical_Examinations[],5,0)</f>
        <v>Diabetes</v>
      </c>
      <c r="L103" s="10">
        <f>VLOOKUP(Health_Care[[#This Row],[Customer ID]],Table6[#All],5,0)</f>
        <v>29795</v>
      </c>
      <c r="M103" s="11">
        <f>VLOOKUP(Health_Care[[#This Row],[Customer ID]],Table6[#All],8,0)</f>
        <v>40208.559999999998</v>
      </c>
      <c r="N103" t="str">
        <f>VLOOKUP(Health_Care[[#This Row],[Customer ID]],Table6[#All],9,0)</f>
        <v>Tier - 1</v>
      </c>
      <c r="O103" t="str">
        <f>VLOOKUP(Health_Care[[#This Row],[Customer ID]],Table6[#All],10,0)</f>
        <v>Tier - 2</v>
      </c>
      <c r="P103" t="str">
        <f>VLOOKUP(Health_Care[[#This Row],[Customer ID]],Table6[#All],11,0)</f>
        <v>R1011</v>
      </c>
      <c r="Q103">
        <f>VLOOKUP(Health_Care[[#This Row],[Customer ID]],Table6[#All],6,0)</f>
        <v>41</v>
      </c>
    </row>
    <row r="104" spans="1:17" x14ac:dyDescent="0.35">
      <c r="A104" t="s">
        <v>2270</v>
      </c>
      <c r="B104" t="str">
        <f>VLOOKUP(Health_Care[[#This Row],[Customer ID]],Customer_Names[#All],3,0)</f>
        <v xml:space="preserve"> Robert M.</v>
      </c>
      <c r="C104">
        <f>VLOOKUP(Health_Care[[#This Row],[Customer ID]],Medical_Examinations[],2,0)</f>
        <v>49.48</v>
      </c>
      <c r="D104">
        <f>VLOOKUP(Health_Care[[#This Row],[Customer ID]],Medical_Examinations[],4,0)</f>
        <v>4.96</v>
      </c>
      <c r="E104" t="str">
        <f>VLOOKUP(Health_Care[[#This Row],[Customer ID]],Medical_Examinations[],6,0)</f>
        <v>No</v>
      </c>
      <c r="F104" t="str">
        <f>VLOOKUP(Health_Care[[#This Row],[Customer ID]],Medical_Examinations[],7,0)</f>
        <v>No</v>
      </c>
      <c r="G104" t="str">
        <f>VLOOKUP(Health_Care[[#This Row],[Customer ID]],Medical_Examinations[],8,0)</f>
        <v>Yes</v>
      </c>
      <c r="H104">
        <f>VLOOKUP(Health_Care[[#This Row],[Customer ID]],Medical_Examinations[],9,0)</f>
        <v>1</v>
      </c>
      <c r="I104" t="str">
        <f>VLOOKUP(Health_Care[[#This Row],[Customer ID]],Medical_Examinations[],10,0)</f>
        <v>yes</v>
      </c>
      <c r="J104" t="str">
        <f>VLOOKUP(Health_Care[[#This Row],[Customer ID]],Medical_Examinations[],3,0)</f>
        <v>Obesity</v>
      </c>
      <c r="K104" t="str">
        <f>VLOOKUP(Health_Care[[#This Row],[Customer ID]],Medical_Examinations[],5,0)</f>
        <v>Normal</v>
      </c>
      <c r="L104" s="10">
        <f>VLOOKUP(Health_Care[[#This Row],[Customer ID]],Table6[#All],5,0)</f>
        <v>29085</v>
      </c>
      <c r="M104" s="11">
        <f>VLOOKUP(Health_Care[[#This Row],[Customer ID]],Table6[#All],8,0)</f>
        <v>40204.83</v>
      </c>
      <c r="N104" t="str">
        <f>VLOOKUP(Health_Care[[#This Row],[Customer ID]],Table6[#All],9,0)</f>
        <v>Tier - 1</v>
      </c>
      <c r="O104" t="str">
        <f>VLOOKUP(Health_Care[[#This Row],[Customer ID]],Table6[#All],10,0)</f>
        <v>Tier - 3</v>
      </c>
      <c r="P104" t="str">
        <f>VLOOKUP(Health_Care[[#This Row],[Customer ID]],Table6[#All],11,0)</f>
        <v>R1012</v>
      </c>
      <c r="Q104">
        <f>VLOOKUP(Health_Care[[#This Row],[Customer ID]],Table6[#All],6,0)</f>
        <v>43</v>
      </c>
    </row>
    <row r="105" spans="1:17" x14ac:dyDescent="0.35">
      <c r="A105" t="s">
        <v>2269</v>
      </c>
      <c r="B105" t="str">
        <f>VLOOKUP(Health_Care[[#This Row],[Customer ID]],Customer_Names[#All],3,0)</f>
        <v xml:space="preserve"> Ricardo</v>
      </c>
      <c r="C105">
        <f>VLOOKUP(Health_Care[[#This Row],[Customer ID]],Medical_Examinations[],2,0)</f>
        <v>34.1</v>
      </c>
      <c r="D105">
        <f>VLOOKUP(Health_Care[[#This Row],[Customer ID]],Medical_Examinations[],4,0)</f>
        <v>4.43</v>
      </c>
      <c r="E105" t="str">
        <f>VLOOKUP(Health_Care[[#This Row],[Customer ID]],Medical_Examinations[],6,0)</f>
        <v>yes</v>
      </c>
      <c r="F105" t="str">
        <f>VLOOKUP(Health_Care[[#This Row],[Customer ID]],Medical_Examinations[],7,0)</f>
        <v>No</v>
      </c>
      <c r="G105" t="str">
        <f>VLOOKUP(Health_Care[[#This Row],[Customer ID]],Medical_Examinations[],8,0)</f>
        <v>No</v>
      </c>
      <c r="H105">
        <f>VLOOKUP(Health_Care[[#This Row],[Customer ID]],Medical_Examinations[],9,0)</f>
        <v>0</v>
      </c>
      <c r="I105" t="str">
        <f>VLOOKUP(Health_Care[[#This Row],[Customer ID]],Medical_Examinations[],10,0)</f>
        <v>yes</v>
      </c>
      <c r="J105" t="str">
        <f>VLOOKUP(Health_Care[[#This Row],[Customer ID]],Medical_Examinations[],3,0)</f>
        <v>Obesity</v>
      </c>
      <c r="K105" t="str">
        <f>VLOOKUP(Health_Care[[#This Row],[Customer ID]],Medical_Examinations[],5,0)</f>
        <v>Normal</v>
      </c>
      <c r="L105" s="10">
        <f>VLOOKUP(Health_Care[[#This Row],[Customer ID]],Table6[#All],5,0)</f>
        <v>31341</v>
      </c>
      <c r="M105" s="11">
        <f>VLOOKUP(Health_Care[[#This Row],[Customer ID]],Table6[#All],8,0)</f>
        <v>40182.25</v>
      </c>
      <c r="N105" t="str">
        <f>VLOOKUP(Health_Care[[#This Row],[Customer ID]],Table6[#All],9,0)</f>
        <v>Tier - 1</v>
      </c>
      <c r="O105" t="str">
        <f>VLOOKUP(Health_Care[[#This Row],[Customer ID]],Table6[#All],10,0)</f>
        <v>Tier - 2</v>
      </c>
      <c r="P105" t="str">
        <f>VLOOKUP(Health_Care[[#This Row],[Customer ID]],Table6[#All],11,0)</f>
        <v>R1011</v>
      </c>
      <c r="Q105">
        <f>VLOOKUP(Health_Care[[#This Row],[Customer ID]],Table6[#All],6,0)</f>
        <v>37</v>
      </c>
    </row>
    <row r="106" spans="1:17" x14ac:dyDescent="0.35">
      <c r="A106" t="s">
        <v>2268</v>
      </c>
      <c r="B106" t="str">
        <f>VLOOKUP(Health_Care[[#This Row],[Customer ID]],Customer_Names[#All],3,0)</f>
        <v xml:space="preserve"> Gedion</v>
      </c>
      <c r="C106">
        <f>VLOOKUP(Health_Care[[#This Row],[Customer ID]],Medical_Examinations[],2,0)</f>
        <v>35.299999999999997</v>
      </c>
      <c r="D106">
        <f>VLOOKUP(Health_Care[[#This Row],[Customer ID]],Medical_Examinations[],4,0)</f>
        <v>5.82</v>
      </c>
      <c r="E106" t="str">
        <f>VLOOKUP(Health_Care[[#This Row],[Customer ID]],Medical_Examinations[],6,0)</f>
        <v>yes</v>
      </c>
      <c r="F106" t="str">
        <f>VLOOKUP(Health_Care[[#This Row],[Customer ID]],Medical_Examinations[],7,0)</f>
        <v>No</v>
      </c>
      <c r="G106" t="str">
        <f>VLOOKUP(Health_Care[[#This Row],[Customer ID]],Medical_Examinations[],8,0)</f>
        <v>Yes</v>
      </c>
      <c r="H106">
        <f>VLOOKUP(Health_Care[[#This Row],[Customer ID]],Medical_Examinations[],9,0)</f>
        <v>1</v>
      </c>
      <c r="I106" t="str">
        <f>VLOOKUP(Health_Care[[#This Row],[Customer ID]],Medical_Examinations[],10,0)</f>
        <v>yes</v>
      </c>
      <c r="J106" t="str">
        <f>VLOOKUP(Health_Care[[#This Row],[Customer ID]],Medical_Examinations[],3,0)</f>
        <v>Obesity</v>
      </c>
      <c r="K106" t="str">
        <f>VLOOKUP(Health_Care[[#This Row],[Customer ID]],Medical_Examinations[],5,0)</f>
        <v>Prediabetes</v>
      </c>
      <c r="L106" s="10">
        <f>VLOOKUP(Health_Care[[#This Row],[Customer ID]],Table6[#All],5,0)</f>
        <v>30603</v>
      </c>
      <c r="M106" s="11">
        <f>VLOOKUP(Health_Care[[#This Row],[Customer ID]],Table6[#All],8,0)</f>
        <v>40103.89</v>
      </c>
      <c r="N106" t="str">
        <f>VLOOKUP(Health_Care[[#This Row],[Customer ID]],Table6[#All],9,0)</f>
        <v>Tier - 1</v>
      </c>
      <c r="O106" t="str">
        <f>VLOOKUP(Health_Care[[#This Row],[Customer ID]],Table6[#All],10,0)</f>
        <v>Tier - 2</v>
      </c>
      <c r="P106" t="str">
        <f>VLOOKUP(Health_Care[[#This Row],[Customer ID]],Table6[#All],11,0)</f>
        <v>R1011</v>
      </c>
      <c r="Q106">
        <f>VLOOKUP(Health_Care[[#This Row],[Customer ID]],Table6[#All],6,0)</f>
        <v>39</v>
      </c>
    </row>
    <row r="107" spans="1:17" x14ac:dyDescent="0.35">
      <c r="A107" t="s">
        <v>2267</v>
      </c>
      <c r="B107" t="str">
        <f>VLOOKUP(Health_Care[[#This Row],[Customer ID]],Customer_Names[#All],3,0)</f>
        <v xml:space="preserve"> Mark</v>
      </c>
      <c r="C107">
        <f>VLOOKUP(Health_Care[[#This Row],[Customer ID]],Medical_Examinations[],2,0)</f>
        <v>43.83</v>
      </c>
      <c r="D107">
        <f>VLOOKUP(Health_Care[[#This Row],[Customer ID]],Medical_Examinations[],4,0)</f>
        <v>6.03</v>
      </c>
      <c r="E107" t="str">
        <f>VLOOKUP(Health_Care[[#This Row],[Customer ID]],Medical_Examinations[],6,0)</f>
        <v>yes</v>
      </c>
      <c r="F107" t="str">
        <f>VLOOKUP(Health_Care[[#This Row],[Customer ID]],Medical_Examinations[],7,0)</f>
        <v>No</v>
      </c>
      <c r="G107" t="str">
        <f>VLOOKUP(Health_Care[[#This Row],[Customer ID]],Medical_Examinations[],8,0)</f>
        <v>No</v>
      </c>
      <c r="H107">
        <f>VLOOKUP(Health_Care[[#This Row],[Customer ID]],Medical_Examinations[],9,0)</f>
        <v>2</v>
      </c>
      <c r="I107" t="str">
        <f>VLOOKUP(Health_Care[[#This Row],[Customer ID]],Medical_Examinations[],10,0)</f>
        <v>yes</v>
      </c>
      <c r="J107" t="str">
        <f>VLOOKUP(Health_Care[[#This Row],[Customer ID]],Medical_Examinations[],3,0)</f>
        <v>Obesity</v>
      </c>
      <c r="K107" t="str">
        <f>VLOOKUP(Health_Care[[#This Row],[Customer ID]],Medical_Examinations[],5,0)</f>
        <v>Prediabetes</v>
      </c>
      <c r="L107" s="10">
        <f>VLOOKUP(Health_Care[[#This Row],[Customer ID]],Table6[#All],5,0)</f>
        <v>24331</v>
      </c>
      <c r="M107" s="11">
        <f>VLOOKUP(Health_Care[[#This Row],[Customer ID]],Table6[#All],8,0)</f>
        <v>40069.440000000002</v>
      </c>
      <c r="N107" t="str">
        <f>VLOOKUP(Health_Care[[#This Row],[Customer ID]],Table6[#All],9,0)</f>
        <v>Tier - 1</v>
      </c>
      <c r="O107" t="str">
        <f>VLOOKUP(Health_Care[[#This Row],[Customer ID]],Table6[#All],10,0)</f>
        <v>Tier - 3</v>
      </c>
      <c r="P107" t="str">
        <f>VLOOKUP(Health_Care[[#This Row],[Customer ID]],Table6[#All],11,0)</f>
        <v>R1011</v>
      </c>
      <c r="Q107">
        <f>VLOOKUP(Health_Care[[#This Row],[Customer ID]],Table6[#All],6,0)</f>
        <v>56</v>
      </c>
    </row>
    <row r="108" spans="1:17" x14ac:dyDescent="0.35">
      <c r="A108" t="s">
        <v>2266</v>
      </c>
      <c r="B108" t="str">
        <f>VLOOKUP(Health_Care[[#This Row],[Customer ID]],Customer_Names[#All],3,0)</f>
        <v xml:space="preserve"> Gamini P.</v>
      </c>
      <c r="C108">
        <f>VLOOKUP(Health_Care[[#This Row],[Customer ID]],Medical_Examinations[],2,0)</f>
        <v>50.07</v>
      </c>
      <c r="D108">
        <f>VLOOKUP(Health_Care[[#This Row],[Customer ID]],Medical_Examinations[],4,0)</f>
        <v>9.27</v>
      </c>
      <c r="E108" t="str">
        <f>VLOOKUP(Health_Care[[#This Row],[Customer ID]],Medical_Examinations[],6,0)</f>
        <v>No</v>
      </c>
      <c r="F108" t="str">
        <f>VLOOKUP(Health_Care[[#This Row],[Customer ID]],Medical_Examinations[],7,0)</f>
        <v>No</v>
      </c>
      <c r="G108" t="str">
        <f>VLOOKUP(Health_Care[[#This Row],[Customer ID]],Medical_Examinations[],8,0)</f>
        <v>No</v>
      </c>
      <c r="H108">
        <f>VLOOKUP(Health_Care[[#This Row],[Customer ID]],Medical_Examinations[],9,0)</f>
        <v>0</v>
      </c>
      <c r="I108" t="str">
        <f>VLOOKUP(Health_Care[[#This Row],[Customer ID]],Medical_Examinations[],10,0)</f>
        <v>yes</v>
      </c>
      <c r="J108" t="str">
        <f>VLOOKUP(Health_Care[[#This Row],[Customer ID]],Medical_Examinations[],3,0)</f>
        <v>Obesity</v>
      </c>
      <c r="K108" t="str">
        <f>VLOOKUP(Health_Care[[#This Row],[Customer ID]],Medical_Examinations[],5,0)</f>
        <v>Diabetes</v>
      </c>
      <c r="L108" s="10">
        <f>VLOOKUP(Health_Care[[#This Row],[Customer ID]],Table6[#All],5,0)</f>
        <v>28844</v>
      </c>
      <c r="M108" s="11">
        <f>VLOOKUP(Health_Care[[#This Row],[Customer ID]],Table6[#All],8,0)</f>
        <v>40054.730000000003</v>
      </c>
      <c r="N108" t="str">
        <f>VLOOKUP(Health_Care[[#This Row],[Customer ID]],Table6[#All],9,0)</f>
        <v>Tier - 1</v>
      </c>
      <c r="O108" t="str">
        <f>VLOOKUP(Health_Care[[#This Row],[Customer ID]],Table6[#All],10,0)</f>
        <v>Tier - 3</v>
      </c>
      <c r="P108" t="str">
        <f>VLOOKUP(Health_Care[[#This Row],[Customer ID]],Table6[#All],11,0)</f>
        <v>R1011</v>
      </c>
      <c r="Q108">
        <f>VLOOKUP(Health_Care[[#This Row],[Customer ID]],Table6[#All],6,0)</f>
        <v>44</v>
      </c>
    </row>
    <row r="109" spans="1:17" x14ac:dyDescent="0.35">
      <c r="A109" t="s">
        <v>2265</v>
      </c>
      <c r="B109" t="str">
        <f>VLOOKUP(Health_Care[[#This Row],[Customer ID]],Customer_Names[#All],3,0)</f>
        <v xml:space="preserve"> Emily J</v>
      </c>
      <c r="C109">
        <f>VLOOKUP(Health_Care[[#This Row],[Customer ID]],Medical_Examinations[],2,0)</f>
        <v>32.774999999999999</v>
      </c>
      <c r="D109">
        <f>VLOOKUP(Health_Care[[#This Row],[Customer ID]],Medical_Examinations[],4,0)</f>
        <v>5.53</v>
      </c>
      <c r="E109" t="str">
        <f>VLOOKUP(Health_Care[[#This Row],[Customer ID]],Medical_Examinations[],6,0)</f>
        <v>No</v>
      </c>
      <c r="F109" t="str">
        <f>VLOOKUP(Health_Care[[#This Row],[Customer ID]],Medical_Examinations[],7,0)</f>
        <v>No</v>
      </c>
      <c r="G109" t="str">
        <f>VLOOKUP(Health_Care[[#This Row],[Customer ID]],Medical_Examinations[],8,0)</f>
        <v>No</v>
      </c>
      <c r="H109">
        <f>VLOOKUP(Health_Care[[#This Row],[Customer ID]],Medical_Examinations[],9,0)</f>
        <v>0</v>
      </c>
      <c r="I109" t="str">
        <f>VLOOKUP(Health_Care[[#This Row],[Customer ID]],Medical_Examinations[],10,0)</f>
        <v>yes</v>
      </c>
      <c r="J109" t="str">
        <f>VLOOKUP(Health_Care[[#This Row],[Customer ID]],Medical_Examinations[],3,0)</f>
        <v>Obesity</v>
      </c>
      <c r="K109" t="str">
        <f>VLOOKUP(Health_Care[[#This Row],[Customer ID]],Medical_Examinations[],5,0)</f>
        <v>Normal</v>
      </c>
      <c r="L109" s="10">
        <f>VLOOKUP(Health_Care[[#This Row],[Customer ID]],Table6[#All],5,0)</f>
        <v>30310</v>
      </c>
      <c r="M109" s="11">
        <f>VLOOKUP(Health_Care[[#This Row],[Customer ID]],Table6[#All],8,0)</f>
        <v>40003.33</v>
      </c>
      <c r="N109" t="str">
        <f>VLOOKUP(Health_Care[[#This Row],[Customer ID]],Table6[#All],9,0)</f>
        <v>Tier - 1</v>
      </c>
      <c r="O109" t="str">
        <f>VLOOKUP(Health_Care[[#This Row],[Customer ID]],Table6[#All],10,0)</f>
        <v>Tier - 1</v>
      </c>
      <c r="P109" t="str">
        <f>VLOOKUP(Health_Care[[#This Row],[Customer ID]],Table6[#All],11,0)</f>
        <v>R1012</v>
      </c>
      <c r="Q109">
        <f>VLOOKUP(Health_Care[[#This Row],[Customer ID]],Table6[#All],6,0)</f>
        <v>40</v>
      </c>
    </row>
    <row r="110" spans="1:17" x14ac:dyDescent="0.35">
      <c r="A110" t="s">
        <v>2264</v>
      </c>
      <c r="B110" t="str">
        <f>VLOOKUP(Health_Care[[#This Row],[Customer ID]],Customer_Names[#All],3,0)</f>
        <v xml:space="preserve"> Amanda</v>
      </c>
      <c r="C110">
        <f>VLOOKUP(Health_Care[[#This Row],[Customer ID]],Medical_Examinations[],2,0)</f>
        <v>34.104999999999997</v>
      </c>
      <c r="D110">
        <f>VLOOKUP(Health_Care[[#This Row],[Customer ID]],Medical_Examinations[],4,0)</f>
        <v>5.07</v>
      </c>
      <c r="E110" t="str">
        <f>VLOOKUP(Health_Care[[#This Row],[Customer ID]],Medical_Examinations[],6,0)</f>
        <v>No</v>
      </c>
      <c r="F110" t="str">
        <f>VLOOKUP(Health_Care[[#This Row],[Customer ID]],Medical_Examinations[],7,0)</f>
        <v>No</v>
      </c>
      <c r="G110" t="str">
        <f>VLOOKUP(Health_Care[[#This Row],[Customer ID]],Medical_Examinations[],8,0)</f>
        <v>No</v>
      </c>
      <c r="H110">
        <f>VLOOKUP(Health_Care[[#This Row],[Customer ID]],Medical_Examinations[],9,0)</f>
        <v>1</v>
      </c>
      <c r="I110" t="str">
        <f>VLOOKUP(Health_Care[[#This Row],[Customer ID]],Medical_Examinations[],10,0)</f>
        <v>yes</v>
      </c>
      <c r="J110" t="str">
        <f>VLOOKUP(Health_Care[[#This Row],[Customer ID]],Medical_Examinations[],3,0)</f>
        <v>Obesity</v>
      </c>
      <c r="K110" t="str">
        <f>VLOOKUP(Health_Care[[#This Row],[Customer ID]],Medical_Examinations[],5,0)</f>
        <v>Normal</v>
      </c>
      <c r="L110" s="10">
        <f>VLOOKUP(Health_Care[[#This Row],[Customer ID]],Table6[#All],5,0)</f>
        <v>31997</v>
      </c>
      <c r="M110" s="11">
        <f>VLOOKUP(Health_Care[[#This Row],[Customer ID]],Table6[#All],8,0)</f>
        <v>39983.43</v>
      </c>
      <c r="N110" t="str">
        <f>VLOOKUP(Health_Care[[#This Row],[Customer ID]],Table6[#All],9,0)</f>
        <v>Tier - 2</v>
      </c>
      <c r="O110" t="str">
        <f>VLOOKUP(Health_Care[[#This Row],[Customer ID]],Table6[#All],10,0)</f>
        <v>Tier - 3</v>
      </c>
      <c r="P110" t="str">
        <f>VLOOKUP(Health_Care[[#This Row],[Customer ID]],Table6[#All],11,0)</f>
        <v>R1012</v>
      </c>
      <c r="Q110">
        <f>VLOOKUP(Health_Care[[#This Row],[Customer ID]],Table6[#All],6,0)</f>
        <v>35</v>
      </c>
    </row>
    <row r="111" spans="1:17" x14ac:dyDescent="0.35">
      <c r="A111" t="s">
        <v>2263</v>
      </c>
      <c r="B111" t="str">
        <f>VLOOKUP(Health_Care[[#This Row],[Customer ID]],Customer_Names[#All],3,0)</f>
        <v xml:space="preserve"> Nicholas</v>
      </c>
      <c r="C111">
        <f>VLOOKUP(Health_Care[[#This Row],[Customer ID]],Medical_Examinations[],2,0)</f>
        <v>48.93</v>
      </c>
      <c r="D111">
        <f>VLOOKUP(Health_Care[[#This Row],[Customer ID]],Medical_Examinations[],4,0)</f>
        <v>11.17</v>
      </c>
      <c r="E111" t="str">
        <f>VLOOKUP(Health_Care[[#This Row],[Customer ID]],Medical_Examinations[],6,0)</f>
        <v>yes</v>
      </c>
      <c r="F111" t="str">
        <f>VLOOKUP(Health_Care[[#This Row],[Customer ID]],Medical_Examinations[],7,0)</f>
        <v>No</v>
      </c>
      <c r="G111" t="str">
        <f>VLOOKUP(Health_Care[[#This Row],[Customer ID]],Medical_Examinations[],8,0)</f>
        <v>No</v>
      </c>
      <c r="H111">
        <f>VLOOKUP(Health_Care[[#This Row],[Customer ID]],Medical_Examinations[],9,0)</f>
        <v>1</v>
      </c>
      <c r="I111" t="str">
        <f>VLOOKUP(Health_Care[[#This Row],[Customer ID]],Medical_Examinations[],10,0)</f>
        <v>yes</v>
      </c>
      <c r="J111" t="str">
        <f>VLOOKUP(Health_Care[[#This Row],[Customer ID]],Medical_Examinations[],3,0)</f>
        <v>Obesity</v>
      </c>
      <c r="K111" t="str">
        <f>VLOOKUP(Health_Care[[#This Row],[Customer ID]],Medical_Examinations[],5,0)</f>
        <v>Diabetes</v>
      </c>
      <c r="L111" s="10">
        <f>VLOOKUP(Health_Care[[#This Row],[Customer ID]],Table6[#All],5,0)</f>
        <v>27730</v>
      </c>
      <c r="M111" s="11">
        <f>VLOOKUP(Health_Care[[#This Row],[Customer ID]],Table6[#All],8,0)</f>
        <v>39963.120000000003</v>
      </c>
      <c r="N111" t="str">
        <f>VLOOKUP(Health_Care[[#This Row],[Customer ID]],Table6[#All],9,0)</f>
        <v>Tier - 2</v>
      </c>
      <c r="O111" t="str">
        <f>VLOOKUP(Health_Care[[#This Row],[Customer ID]],Table6[#All],10,0)</f>
        <v>Tier - 2</v>
      </c>
      <c r="P111" t="str">
        <f>VLOOKUP(Health_Care[[#This Row],[Customer ID]],Table6[#All],11,0)</f>
        <v>R1011</v>
      </c>
      <c r="Q111">
        <f>VLOOKUP(Health_Care[[#This Row],[Customer ID]],Table6[#All],6,0)</f>
        <v>47</v>
      </c>
    </row>
    <row r="112" spans="1:17" x14ac:dyDescent="0.35">
      <c r="A112" t="s">
        <v>2262</v>
      </c>
      <c r="B112" t="str">
        <f>VLOOKUP(Health_Care[[#This Row],[Customer ID]],Customer_Names[#All],3,0)</f>
        <v xml:space="preserve"> Knox</v>
      </c>
      <c r="C112">
        <f>VLOOKUP(Health_Care[[#This Row],[Customer ID]],Medical_Examinations[],2,0)</f>
        <v>37.07</v>
      </c>
      <c r="D112">
        <f>VLOOKUP(Health_Care[[#This Row],[Customer ID]],Medical_Examinations[],4,0)</f>
        <v>6.14</v>
      </c>
      <c r="E112" t="str">
        <f>VLOOKUP(Health_Care[[#This Row],[Customer ID]],Medical_Examinations[],6,0)</f>
        <v>yes</v>
      </c>
      <c r="F112" t="str">
        <f>VLOOKUP(Health_Care[[#This Row],[Customer ID]],Medical_Examinations[],7,0)</f>
        <v>No</v>
      </c>
      <c r="G112" t="str">
        <f>VLOOKUP(Health_Care[[#This Row],[Customer ID]],Medical_Examinations[],8,0)</f>
        <v>No</v>
      </c>
      <c r="H112">
        <f>VLOOKUP(Health_Care[[#This Row],[Customer ID]],Medical_Examinations[],9,0)</f>
        <v>0</v>
      </c>
      <c r="I112" t="str">
        <f>VLOOKUP(Health_Care[[#This Row],[Customer ID]],Medical_Examinations[],10,0)</f>
        <v>yes</v>
      </c>
      <c r="J112" t="str">
        <f>VLOOKUP(Health_Care[[#This Row],[Customer ID]],Medical_Examinations[],3,0)</f>
        <v>Obesity</v>
      </c>
      <c r="K112" t="str">
        <f>VLOOKUP(Health_Care[[#This Row],[Customer ID]],Medical_Examinations[],5,0)</f>
        <v>Prediabetes</v>
      </c>
      <c r="L112" s="10">
        <f>VLOOKUP(Health_Care[[#This Row],[Customer ID]],Table6[#All],5,0)</f>
        <v>31281</v>
      </c>
      <c r="M112" s="11">
        <f>VLOOKUP(Health_Care[[#This Row],[Customer ID]],Table6[#All],8,0)</f>
        <v>39871.699999999997</v>
      </c>
      <c r="N112" t="str">
        <f>VLOOKUP(Health_Care[[#This Row],[Customer ID]],Table6[#All],9,0)</f>
        <v>Tier - 1</v>
      </c>
      <c r="O112" t="str">
        <f>VLOOKUP(Health_Care[[#This Row],[Customer ID]],Table6[#All],10,0)</f>
        <v>Tier - 2</v>
      </c>
      <c r="P112" t="str">
        <f>VLOOKUP(Health_Care[[#This Row],[Customer ID]],Table6[#All],11,0)</f>
        <v>R1013</v>
      </c>
      <c r="Q112">
        <f>VLOOKUP(Health_Care[[#This Row],[Customer ID]],Table6[#All],6,0)</f>
        <v>37</v>
      </c>
    </row>
    <row r="113" spans="1:17" x14ac:dyDescent="0.35">
      <c r="A113" t="s">
        <v>2261</v>
      </c>
      <c r="B113" t="str">
        <f>VLOOKUP(Health_Care[[#This Row],[Customer ID]],Customer_Names[#All],3,0)</f>
        <v xml:space="preserve"> Yianna</v>
      </c>
      <c r="C113">
        <f>VLOOKUP(Health_Care[[#This Row],[Customer ID]],Medical_Examinations[],2,0)</f>
        <v>51.51</v>
      </c>
      <c r="D113">
        <f>VLOOKUP(Health_Care[[#This Row],[Customer ID]],Medical_Examinations[],4,0)</f>
        <v>6.26</v>
      </c>
      <c r="E113" t="str">
        <f>VLOOKUP(Health_Care[[#This Row],[Customer ID]],Medical_Examinations[],6,0)</f>
        <v>yes</v>
      </c>
      <c r="F113" t="str">
        <f>VLOOKUP(Health_Care[[#This Row],[Customer ID]],Medical_Examinations[],7,0)</f>
        <v>No</v>
      </c>
      <c r="G113" t="str">
        <f>VLOOKUP(Health_Care[[#This Row],[Customer ID]],Medical_Examinations[],8,0)</f>
        <v>Yes</v>
      </c>
      <c r="H113">
        <f>VLOOKUP(Health_Care[[#This Row],[Customer ID]],Medical_Examinations[],9,0)</f>
        <v>1</v>
      </c>
      <c r="I113" t="str">
        <f>VLOOKUP(Health_Care[[#This Row],[Customer ID]],Medical_Examinations[],10,0)</f>
        <v>yes</v>
      </c>
      <c r="J113" t="str">
        <f>VLOOKUP(Health_Care[[#This Row],[Customer ID]],Medical_Examinations[],3,0)</f>
        <v>Obesity</v>
      </c>
      <c r="K113" t="str">
        <f>VLOOKUP(Health_Care[[#This Row],[Customer ID]],Medical_Examinations[],5,0)</f>
        <v>Prediabetes</v>
      </c>
      <c r="L113" s="10">
        <f>VLOOKUP(Health_Care[[#This Row],[Customer ID]],Table6[#All],5,0)</f>
        <v>30468</v>
      </c>
      <c r="M113" s="11">
        <f>VLOOKUP(Health_Care[[#This Row],[Customer ID]],Table6[#All],8,0)</f>
        <v>39865.699999999997</v>
      </c>
      <c r="N113" t="str">
        <f>VLOOKUP(Health_Care[[#This Row],[Customer ID]],Table6[#All],9,0)</f>
        <v>Tier - 2</v>
      </c>
      <c r="O113" t="str">
        <f>VLOOKUP(Health_Care[[#This Row],[Customer ID]],Table6[#All],10,0)</f>
        <v>Tier - 2</v>
      </c>
      <c r="P113" t="str">
        <f>VLOOKUP(Health_Care[[#This Row],[Customer ID]],Table6[#All],11,0)</f>
        <v>R1011</v>
      </c>
      <c r="Q113">
        <f>VLOOKUP(Health_Care[[#This Row],[Customer ID]],Table6[#All],6,0)</f>
        <v>40</v>
      </c>
    </row>
    <row r="114" spans="1:17" x14ac:dyDescent="0.35">
      <c r="A114" t="s">
        <v>2260</v>
      </c>
      <c r="B114" t="str">
        <f>VLOOKUP(Health_Care[[#This Row],[Customer ID]],Customer_Names[#All],3,0)</f>
        <v xml:space="preserve"> Roberta</v>
      </c>
      <c r="C114">
        <f>VLOOKUP(Health_Care[[#This Row],[Customer ID]],Medical_Examinations[],2,0)</f>
        <v>34.799999999999997</v>
      </c>
      <c r="D114">
        <f>VLOOKUP(Health_Care[[#This Row],[Customer ID]],Medical_Examinations[],4,0)</f>
        <v>4.72</v>
      </c>
      <c r="E114" t="str">
        <f>VLOOKUP(Health_Care[[#This Row],[Customer ID]],Medical_Examinations[],6,0)</f>
        <v>yes</v>
      </c>
      <c r="F114" t="str">
        <f>VLOOKUP(Health_Care[[#This Row],[Customer ID]],Medical_Examinations[],7,0)</f>
        <v>No</v>
      </c>
      <c r="G114" t="str">
        <f>VLOOKUP(Health_Care[[#This Row],[Customer ID]],Medical_Examinations[],8,0)</f>
        <v>No</v>
      </c>
      <c r="H114">
        <f>VLOOKUP(Health_Care[[#This Row],[Customer ID]],Medical_Examinations[],9,0)</f>
        <v>0</v>
      </c>
      <c r="I114" t="str">
        <f>VLOOKUP(Health_Care[[#This Row],[Customer ID]],Medical_Examinations[],10,0)</f>
        <v>yes</v>
      </c>
      <c r="J114" t="str">
        <f>VLOOKUP(Health_Care[[#This Row],[Customer ID]],Medical_Examinations[],3,0)</f>
        <v>Obesity</v>
      </c>
      <c r="K114" t="str">
        <f>VLOOKUP(Health_Care[[#This Row],[Customer ID]],Medical_Examinations[],5,0)</f>
        <v>Normal</v>
      </c>
      <c r="L114" s="10">
        <f>VLOOKUP(Health_Care[[#This Row],[Customer ID]],Table6[#All],5,0)</f>
        <v>31245</v>
      </c>
      <c r="M114" s="11">
        <f>VLOOKUP(Health_Care[[#This Row],[Customer ID]],Table6[#All],8,0)</f>
        <v>39836.519999999997</v>
      </c>
      <c r="N114" t="str">
        <f>VLOOKUP(Health_Care[[#This Row],[Customer ID]],Table6[#All],9,0)</f>
        <v>Tier - 2</v>
      </c>
      <c r="O114" t="str">
        <f>VLOOKUP(Health_Care[[#This Row],[Customer ID]],Table6[#All],10,0)</f>
        <v>Tier - 1</v>
      </c>
      <c r="P114" t="str">
        <f>VLOOKUP(Health_Care[[#This Row],[Customer ID]],Table6[#All],11,0)</f>
        <v>R1011</v>
      </c>
      <c r="Q114">
        <f>VLOOKUP(Health_Care[[#This Row],[Customer ID]],Table6[#All],6,0)</f>
        <v>37</v>
      </c>
    </row>
    <row r="115" spans="1:17" x14ac:dyDescent="0.35">
      <c r="A115" t="s">
        <v>2259</v>
      </c>
      <c r="B115" t="str">
        <f>VLOOKUP(Health_Care[[#This Row],[Customer ID]],Customer_Names[#All],3,0)</f>
        <v xml:space="preserve"> Benjamin P.</v>
      </c>
      <c r="C115">
        <f>VLOOKUP(Health_Care[[#This Row],[Customer ID]],Medical_Examinations[],2,0)</f>
        <v>36.67</v>
      </c>
      <c r="D115">
        <f>VLOOKUP(Health_Care[[#This Row],[Customer ID]],Medical_Examinations[],4,0)</f>
        <v>5.18</v>
      </c>
      <c r="E115" t="str">
        <f>VLOOKUP(Health_Care[[#This Row],[Customer ID]],Medical_Examinations[],6,0)</f>
        <v>No</v>
      </c>
      <c r="F115" t="str">
        <f>VLOOKUP(Health_Care[[#This Row],[Customer ID]],Medical_Examinations[],7,0)</f>
        <v>No</v>
      </c>
      <c r="G115" t="str">
        <f>VLOOKUP(Health_Care[[#This Row],[Customer ID]],Medical_Examinations[],8,0)</f>
        <v>No</v>
      </c>
      <c r="H115">
        <f>VLOOKUP(Health_Care[[#This Row],[Customer ID]],Medical_Examinations[],9,0)</f>
        <v>1</v>
      </c>
      <c r="I115" t="str">
        <f>VLOOKUP(Health_Care[[#This Row],[Customer ID]],Medical_Examinations[],10,0)</f>
        <v>yes</v>
      </c>
      <c r="J115" t="str">
        <f>VLOOKUP(Health_Care[[#This Row],[Customer ID]],Medical_Examinations[],3,0)</f>
        <v>Obesity</v>
      </c>
      <c r="K115" t="str">
        <f>VLOOKUP(Health_Care[[#This Row],[Customer ID]],Medical_Examinations[],5,0)</f>
        <v>Normal</v>
      </c>
      <c r="L115" s="10">
        <f>VLOOKUP(Health_Care[[#This Row],[Customer ID]],Table6[#All],5,0)</f>
        <v>31982</v>
      </c>
      <c r="M115" s="11">
        <f>VLOOKUP(Health_Care[[#This Row],[Customer ID]],Table6[#All],8,0)</f>
        <v>39774.28</v>
      </c>
      <c r="N115" t="str">
        <f>VLOOKUP(Health_Care[[#This Row],[Customer ID]],Table6[#All],9,0)</f>
        <v>Tier - 1</v>
      </c>
      <c r="O115" t="str">
        <f>VLOOKUP(Health_Care[[#This Row],[Customer ID]],Table6[#All],10,0)</f>
        <v>Tier - 1</v>
      </c>
      <c r="P115" t="str">
        <f>VLOOKUP(Health_Care[[#This Row],[Customer ID]],Table6[#All],11,0)</f>
        <v>R1014</v>
      </c>
      <c r="Q115">
        <f>VLOOKUP(Health_Care[[#This Row],[Customer ID]],Table6[#All],6,0)</f>
        <v>35</v>
      </c>
    </row>
    <row r="116" spans="1:17" x14ac:dyDescent="0.35">
      <c r="A116" t="s">
        <v>2258</v>
      </c>
      <c r="B116" t="str">
        <f>VLOOKUP(Health_Care[[#This Row],[Customer ID]],Customer_Names[#All],3,0)</f>
        <v xml:space="preserve"> Craig</v>
      </c>
      <c r="C116">
        <f>VLOOKUP(Health_Care[[#This Row],[Customer ID]],Medical_Examinations[],2,0)</f>
        <v>30.9</v>
      </c>
      <c r="D116">
        <f>VLOOKUP(Health_Care[[#This Row],[Customer ID]],Medical_Examinations[],4,0)</f>
        <v>9.4</v>
      </c>
      <c r="E116" t="str">
        <f>VLOOKUP(Health_Care[[#This Row],[Customer ID]],Medical_Examinations[],6,0)</f>
        <v>No</v>
      </c>
      <c r="F116" t="str">
        <f>VLOOKUP(Health_Care[[#This Row],[Customer ID]],Medical_Examinations[],7,0)</f>
        <v>No</v>
      </c>
      <c r="G116" t="str">
        <f>VLOOKUP(Health_Care[[#This Row],[Customer ID]],Medical_Examinations[],8,0)</f>
        <v>No</v>
      </c>
      <c r="H116">
        <f>VLOOKUP(Health_Care[[#This Row],[Customer ID]],Medical_Examinations[],9,0)</f>
        <v>2</v>
      </c>
      <c r="I116" t="str">
        <f>VLOOKUP(Health_Care[[#This Row],[Customer ID]],Medical_Examinations[],10,0)</f>
        <v>yes</v>
      </c>
      <c r="J116" t="str">
        <f>VLOOKUP(Health_Care[[#This Row],[Customer ID]],Medical_Examinations[],3,0)</f>
        <v>Obesity</v>
      </c>
      <c r="K116" t="str">
        <f>VLOOKUP(Health_Care[[#This Row],[Customer ID]],Medical_Examinations[],5,0)</f>
        <v>Diabetes</v>
      </c>
      <c r="L116" s="10">
        <f>VLOOKUP(Health_Care[[#This Row],[Customer ID]],Table6[#All],5,0)</f>
        <v>27015</v>
      </c>
      <c r="M116" s="11">
        <f>VLOOKUP(Health_Care[[#This Row],[Customer ID]],Table6[#All],8,0)</f>
        <v>39727.61</v>
      </c>
      <c r="N116" t="str">
        <f>VLOOKUP(Health_Care[[#This Row],[Customer ID]],Table6[#All],9,0)</f>
        <v>Tier - 1</v>
      </c>
      <c r="O116" t="str">
        <f>VLOOKUP(Health_Care[[#This Row],[Customer ID]],Table6[#All],10,0)</f>
        <v>Tier - 2</v>
      </c>
      <c r="P116" t="str">
        <f>VLOOKUP(Health_Care[[#This Row],[Customer ID]],Table6[#All],11,0)</f>
        <v>R1011</v>
      </c>
      <c r="Q116">
        <f>VLOOKUP(Health_Care[[#This Row],[Customer ID]],Table6[#All],6,0)</f>
        <v>49</v>
      </c>
    </row>
    <row r="117" spans="1:17" x14ac:dyDescent="0.35">
      <c r="A117" t="s">
        <v>2257</v>
      </c>
      <c r="B117" t="str">
        <f>VLOOKUP(Health_Care[[#This Row],[Customer ID]],Customer_Names[#All],3,0)</f>
        <v xml:space="preserve"> Ann</v>
      </c>
      <c r="C117">
        <f>VLOOKUP(Health_Care[[#This Row],[Customer ID]],Medical_Examinations[],2,0)</f>
        <v>30.495000000000001</v>
      </c>
      <c r="D117">
        <f>VLOOKUP(Health_Care[[#This Row],[Customer ID]],Medical_Examinations[],4,0)</f>
        <v>6.29</v>
      </c>
      <c r="E117" t="str">
        <f>VLOOKUP(Health_Care[[#This Row],[Customer ID]],Medical_Examinations[],6,0)</f>
        <v>No</v>
      </c>
      <c r="F117" t="str">
        <f>VLOOKUP(Health_Care[[#This Row],[Customer ID]],Medical_Examinations[],7,0)</f>
        <v>No</v>
      </c>
      <c r="G117" t="str">
        <f>VLOOKUP(Health_Care[[#This Row],[Customer ID]],Medical_Examinations[],8,0)</f>
        <v>No</v>
      </c>
      <c r="H117">
        <f>VLOOKUP(Health_Care[[#This Row],[Customer ID]],Medical_Examinations[],9,0)</f>
        <v>0</v>
      </c>
      <c r="I117" t="str">
        <f>VLOOKUP(Health_Care[[#This Row],[Customer ID]],Medical_Examinations[],10,0)</f>
        <v>yes</v>
      </c>
      <c r="J117" t="str">
        <f>VLOOKUP(Health_Care[[#This Row],[Customer ID]],Medical_Examinations[],3,0)</f>
        <v>Obesity</v>
      </c>
      <c r="K117" t="str">
        <f>VLOOKUP(Health_Care[[#This Row],[Customer ID]],Medical_Examinations[],5,0)</f>
        <v>Prediabetes</v>
      </c>
      <c r="L117" s="10">
        <f>VLOOKUP(Health_Care[[#This Row],[Customer ID]],Table6[#All],5,0)</f>
        <v>28349</v>
      </c>
      <c r="M117" s="11">
        <f>VLOOKUP(Health_Care[[#This Row],[Customer ID]],Table6[#All],8,0)</f>
        <v>39725.519999999997</v>
      </c>
      <c r="N117" t="str">
        <f>VLOOKUP(Health_Care[[#This Row],[Customer ID]],Table6[#All],9,0)</f>
        <v>Tier - 2</v>
      </c>
      <c r="O117" t="str">
        <f>VLOOKUP(Health_Care[[#This Row],[Customer ID]],Table6[#All],10,0)</f>
        <v>Tier - 1</v>
      </c>
      <c r="P117" t="str">
        <f>VLOOKUP(Health_Care[[#This Row],[Customer ID]],Table6[#All],11,0)</f>
        <v>R1012</v>
      </c>
      <c r="Q117">
        <f>VLOOKUP(Health_Care[[#This Row],[Customer ID]],Table6[#All],6,0)</f>
        <v>45</v>
      </c>
    </row>
    <row r="118" spans="1:17" x14ac:dyDescent="0.35">
      <c r="A118" t="s">
        <v>2256</v>
      </c>
      <c r="B118" t="str">
        <f>VLOOKUP(Health_Care[[#This Row],[Customer ID]],Customer_Names[#All],3,0)</f>
        <v xml:space="preserve"> Jamie P</v>
      </c>
      <c r="C118">
        <f>VLOOKUP(Health_Care[[#This Row],[Customer ID]],Medical_Examinations[],2,0)</f>
        <v>44.88</v>
      </c>
      <c r="D118">
        <f>VLOOKUP(Health_Care[[#This Row],[Customer ID]],Medical_Examinations[],4,0)</f>
        <v>6.04</v>
      </c>
      <c r="E118" t="str">
        <f>VLOOKUP(Health_Care[[#This Row],[Customer ID]],Medical_Examinations[],6,0)</f>
        <v>No</v>
      </c>
      <c r="F118" t="str">
        <f>VLOOKUP(Health_Care[[#This Row],[Customer ID]],Medical_Examinations[],7,0)</f>
        <v>No</v>
      </c>
      <c r="G118" t="str">
        <f>VLOOKUP(Health_Care[[#This Row],[Customer ID]],Medical_Examinations[],8,0)</f>
        <v>Yes</v>
      </c>
      <c r="H118">
        <f>VLOOKUP(Health_Care[[#This Row],[Customer ID]],Medical_Examinations[],9,0)</f>
        <v>1</v>
      </c>
      <c r="I118" t="str">
        <f>VLOOKUP(Health_Care[[#This Row],[Customer ID]],Medical_Examinations[],10,0)</f>
        <v>yes</v>
      </c>
      <c r="J118" t="str">
        <f>VLOOKUP(Health_Care[[#This Row],[Customer ID]],Medical_Examinations[],3,0)</f>
        <v>Obesity</v>
      </c>
      <c r="K118" t="str">
        <f>VLOOKUP(Health_Care[[#This Row],[Customer ID]],Medical_Examinations[],5,0)</f>
        <v>Prediabetes</v>
      </c>
      <c r="L118" s="10">
        <f>VLOOKUP(Health_Care[[#This Row],[Customer ID]],Table6[#All],5,0)</f>
        <v>37818</v>
      </c>
      <c r="M118" s="11">
        <f>VLOOKUP(Health_Care[[#This Row],[Customer ID]],Table6[#All],8,0)</f>
        <v>39722.75</v>
      </c>
      <c r="N118" t="str">
        <f>VLOOKUP(Health_Care[[#This Row],[Customer ID]],Table6[#All],9,0)</f>
        <v>Tier - 1</v>
      </c>
      <c r="O118" t="str">
        <f>VLOOKUP(Health_Care[[#This Row],[Customer ID]],Table6[#All],10,0)</f>
        <v>Tier - 1</v>
      </c>
      <c r="P118" t="str">
        <f>VLOOKUP(Health_Care[[#This Row],[Customer ID]],Table6[#All],11,0)</f>
        <v>R1013</v>
      </c>
      <c r="Q118">
        <f>VLOOKUP(Health_Care[[#This Row],[Customer ID]],Table6[#All],6,0)</f>
        <v>19</v>
      </c>
    </row>
    <row r="119" spans="1:17" x14ac:dyDescent="0.35">
      <c r="A119" t="s">
        <v>2255</v>
      </c>
      <c r="B119" t="str">
        <f>VLOOKUP(Health_Care[[#This Row],[Customer ID]],Customer_Names[#All],3,0)</f>
        <v xml:space="preserve"> John</v>
      </c>
      <c r="C119">
        <f>VLOOKUP(Health_Care[[#This Row],[Customer ID]],Medical_Examinations[],2,0)</f>
        <v>44.32</v>
      </c>
      <c r="D119">
        <f>VLOOKUP(Health_Care[[#This Row],[Customer ID]],Medical_Examinations[],4,0)</f>
        <v>10.55</v>
      </c>
      <c r="E119" t="str">
        <f>VLOOKUP(Health_Care[[#This Row],[Customer ID]],Medical_Examinations[],6,0)</f>
        <v>No</v>
      </c>
      <c r="F119" t="str">
        <f>VLOOKUP(Health_Care[[#This Row],[Customer ID]],Medical_Examinations[],7,0)</f>
        <v>No</v>
      </c>
      <c r="G119" t="str">
        <f>VLOOKUP(Health_Care[[#This Row],[Customer ID]],Medical_Examinations[],8,0)</f>
        <v>No</v>
      </c>
      <c r="H119">
        <f>VLOOKUP(Health_Care[[#This Row],[Customer ID]],Medical_Examinations[],9,0)</f>
        <v>0</v>
      </c>
      <c r="I119" t="str">
        <f>VLOOKUP(Health_Care[[#This Row],[Customer ID]],Medical_Examinations[],10,0)</f>
        <v>yes</v>
      </c>
      <c r="J119" t="str">
        <f>VLOOKUP(Health_Care[[#This Row],[Customer ID]],Medical_Examinations[],3,0)</f>
        <v>Obesity</v>
      </c>
      <c r="K119" t="str">
        <f>VLOOKUP(Health_Care[[#This Row],[Customer ID]],Medical_Examinations[],5,0)</f>
        <v>Diabetes</v>
      </c>
      <c r="L119" s="10">
        <f>VLOOKUP(Health_Care[[#This Row],[Customer ID]],Table6[#All],5,0)</f>
        <v>25110</v>
      </c>
      <c r="M119" s="11">
        <f>VLOOKUP(Health_Care[[#This Row],[Customer ID]],Table6[#All],8,0)</f>
        <v>39721.93</v>
      </c>
      <c r="N119" t="str">
        <f>VLOOKUP(Health_Care[[#This Row],[Customer ID]],Table6[#All],9,0)</f>
        <v>Tier - 2</v>
      </c>
      <c r="O119" t="str">
        <f>VLOOKUP(Health_Care[[#This Row],[Customer ID]],Table6[#All],10,0)</f>
        <v>Tier - 2</v>
      </c>
      <c r="P119" t="str">
        <f>VLOOKUP(Health_Care[[#This Row],[Customer ID]],Table6[#All],11,0)</f>
        <v>R1011</v>
      </c>
      <c r="Q119">
        <f>VLOOKUP(Health_Care[[#This Row],[Customer ID]],Table6[#All],6,0)</f>
        <v>54</v>
      </c>
    </row>
    <row r="120" spans="1:17" x14ac:dyDescent="0.35">
      <c r="A120" t="s">
        <v>2254</v>
      </c>
      <c r="B120" t="str">
        <f>VLOOKUP(Health_Care[[#This Row],[Customer ID]],Customer_Names[#All],3,0)</f>
        <v xml:space="preserve"> Charlie</v>
      </c>
      <c r="C120">
        <f>VLOOKUP(Health_Care[[#This Row],[Customer ID]],Medical_Examinations[],2,0)</f>
        <v>46.39</v>
      </c>
      <c r="D120">
        <f>VLOOKUP(Health_Care[[#This Row],[Customer ID]],Medical_Examinations[],4,0)</f>
        <v>5.09</v>
      </c>
      <c r="E120" t="str">
        <f>VLOOKUP(Health_Care[[#This Row],[Customer ID]],Medical_Examinations[],6,0)</f>
        <v>No</v>
      </c>
      <c r="F120" t="str">
        <f>VLOOKUP(Health_Care[[#This Row],[Customer ID]],Medical_Examinations[],7,0)</f>
        <v>No</v>
      </c>
      <c r="G120" t="str">
        <f>VLOOKUP(Health_Care[[#This Row],[Customer ID]],Medical_Examinations[],8,0)</f>
        <v>No</v>
      </c>
      <c r="H120">
        <f>VLOOKUP(Health_Care[[#This Row],[Customer ID]],Medical_Examinations[],9,0)</f>
        <v>0</v>
      </c>
      <c r="I120" t="str">
        <f>VLOOKUP(Health_Care[[#This Row],[Customer ID]],Medical_Examinations[],10,0)</f>
        <v>yes</v>
      </c>
      <c r="J120" t="str">
        <f>VLOOKUP(Health_Care[[#This Row],[Customer ID]],Medical_Examinations[],3,0)</f>
        <v>Obesity</v>
      </c>
      <c r="K120" t="str">
        <f>VLOOKUP(Health_Care[[#This Row],[Customer ID]],Medical_Examinations[],5,0)</f>
        <v>Normal</v>
      </c>
      <c r="L120" s="10">
        <f>VLOOKUP(Health_Care[[#This Row],[Customer ID]],Table6[#All],5,0)</f>
        <v>28476</v>
      </c>
      <c r="M120" s="11">
        <f>VLOOKUP(Health_Care[[#This Row],[Customer ID]],Table6[#All],8,0)</f>
        <v>39670.44</v>
      </c>
      <c r="N120" t="str">
        <f>VLOOKUP(Health_Care[[#This Row],[Customer ID]],Table6[#All],9,0)</f>
        <v>Tier - 2</v>
      </c>
      <c r="O120" t="str">
        <f>VLOOKUP(Health_Care[[#This Row],[Customer ID]],Table6[#All],10,0)</f>
        <v>Tier - 1</v>
      </c>
      <c r="P120" t="str">
        <f>VLOOKUP(Health_Care[[#This Row],[Customer ID]],Table6[#All],11,0)</f>
        <v>R1012</v>
      </c>
      <c r="Q120">
        <f>VLOOKUP(Health_Care[[#This Row],[Customer ID]],Table6[#All],6,0)</f>
        <v>45</v>
      </c>
    </row>
    <row r="121" spans="1:17" x14ac:dyDescent="0.35">
      <c r="A121" t="s">
        <v>2253</v>
      </c>
      <c r="B121" t="str">
        <f>VLOOKUP(Health_Care[[#This Row],[Customer ID]],Customer_Names[#All],3,0)</f>
        <v xml:space="preserve"> Meb</v>
      </c>
      <c r="C121">
        <f>VLOOKUP(Health_Care[[#This Row],[Customer ID]],Medical_Examinations[],2,0)</f>
        <v>42.13</v>
      </c>
      <c r="D121">
        <f>VLOOKUP(Health_Care[[#This Row],[Customer ID]],Medical_Examinations[],4,0)</f>
        <v>5.2</v>
      </c>
      <c r="E121" t="str">
        <f>VLOOKUP(Health_Care[[#This Row],[Customer ID]],Medical_Examinations[],6,0)</f>
        <v>yes</v>
      </c>
      <c r="F121" t="str">
        <f>VLOOKUP(Health_Care[[#This Row],[Customer ID]],Medical_Examinations[],7,0)</f>
        <v>No</v>
      </c>
      <c r="G121" t="str">
        <f>VLOOKUP(Health_Care[[#This Row],[Customer ID]],Medical_Examinations[],8,0)</f>
        <v>No</v>
      </c>
      <c r="H121">
        <f>VLOOKUP(Health_Care[[#This Row],[Customer ID]],Medical_Examinations[],9,0)</f>
        <v>1</v>
      </c>
      <c r="I121" t="str">
        <f>VLOOKUP(Health_Care[[#This Row],[Customer ID]],Medical_Examinations[],10,0)</f>
        <v>yes</v>
      </c>
      <c r="J121" t="str">
        <f>VLOOKUP(Health_Care[[#This Row],[Customer ID]],Medical_Examinations[],3,0)</f>
        <v>Obesity</v>
      </c>
      <c r="K121" t="str">
        <f>VLOOKUP(Health_Care[[#This Row],[Customer ID]],Medical_Examinations[],5,0)</f>
        <v>Normal</v>
      </c>
      <c r="L121" s="10">
        <f>VLOOKUP(Health_Care[[#This Row],[Customer ID]],Table6[#All],5,0)</f>
        <v>34918</v>
      </c>
      <c r="M121" s="11">
        <f>VLOOKUP(Health_Care[[#This Row],[Customer ID]],Table6[#All],8,0)</f>
        <v>39611.760000000002</v>
      </c>
      <c r="N121" t="str">
        <f>VLOOKUP(Health_Care[[#This Row],[Customer ID]],Table6[#All],9,0)</f>
        <v>Tier - 1</v>
      </c>
      <c r="O121" t="str">
        <f>VLOOKUP(Health_Care[[#This Row],[Customer ID]],Table6[#All],10,0)</f>
        <v>Tier - 3</v>
      </c>
      <c r="P121" t="str">
        <f>VLOOKUP(Health_Care[[#This Row],[Customer ID]],Table6[#All],11,0)</f>
        <v>R1013</v>
      </c>
      <c r="Q121">
        <f>VLOOKUP(Health_Care[[#This Row],[Customer ID]],Table6[#All],6,0)</f>
        <v>27</v>
      </c>
    </row>
    <row r="122" spans="1:17" x14ac:dyDescent="0.35">
      <c r="A122" t="s">
        <v>2252</v>
      </c>
      <c r="B122" t="str">
        <f>VLOOKUP(Health_Care[[#This Row],[Customer ID]],Customer_Names[#All],3,0)</f>
        <v xml:space="preserve"> Aaqib L.</v>
      </c>
      <c r="C122">
        <f>VLOOKUP(Health_Care[[#This Row],[Customer ID]],Medical_Examinations[],2,0)</f>
        <v>30.78</v>
      </c>
      <c r="D122">
        <f>VLOOKUP(Health_Care[[#This Row],[Customer ID]],Medical_Examinations[],4,0)</f>
        <v>8.4499999999999993</v>
      </c>
      <c r="E122" t="str">
        <f>VLOOKUP(Health_Care[[#This Row],[Customer ID]],Medical_Examinations[],6,0)</f>
        <v>yes</v>
      </c>
      <c r="F122" t="str">
        <f>VLOOKUP(Health_Care[[#This Row],[Customer ID]],Medical_Examinations[],7,0)</f>
        <v>No</v>
      </c>
      <c r="G122" t="str">
        <f>VLOOKUP(Health_Care[[#This Row],[Customer ID]],Medical_Examinations[],8,0)</f>
        <v>No</v>
      </c>
      <c r="H122">
        <f>VLOOKUP(Health_Care[[#This Row],[Customer ID]],Medical_Examinations[],9,0)</f>
        <v>0</v>
      </c>
      <c r="I122" t="str">
        <f>VLOOKUP(Health_Care[[#This Row],[Customer ID]],Medical_Examinations[],10,0)</f>
        <v>yes</v>
      </c>
      <c r="J122" t="str">
        <f>VLOOKUP(Health_Care[[#This Row],[Customer ID]],Medical_Examinations[],3,0)</f>
        <v>Obesity</v>
      </c>
      <c r="K122" t="str">
        <f>VLOOKUP(Health_Care[[#This Row],[Customer ID]],Medical_Examinations[],5,0)</f>
        <v>Diabetes</v>
      </c>
      <c r="L122" s="10">
        <f>VLOOKUP(Health_Care[[#This Row],[Customer ID]],Table6[#All],5,0)</f>
        <v>29772</v>
      </c>
      <c r="M122" s="11">
        <f>VLOOKUP(Health_Care[[#This Row],[Customer ID]],Table6[#All],8,0)</f>
        <v>39597.410000000003</v>
      </c>
      <c r="N122" t="str">
        <f>VLOOKUP(Health_Care[[#This Row],[Customer ID]],Table6[#All],9,0)</f>
        <v>Tier - 1</v>
      </c>
      <c r="O122" t="str">
        <f>VLOOKUP(Health_Care[[#This Row],[Customer ID]],Table6[#All],10,0)</f>
        <v>Tier - 2</v>
      </c>
      <c r="P122" t="str">
        <f>VLOOKUP(Health_Care[[#This Row],[Customer ID]],Table6[#All],11,0)</f>
        <v>R1017</v>
      </c>
      <c r="Q122">
        <f>VLOOKUP(Health_Care[[#This Row],[Customer ID]],Table6[#All],6,0)</f>
        <v>41</v>
      </c>
    </row>
    <row r="123" spans="1:17" x14ac:dyDescent="0.35">
      <c r="A123" t="s">
        <v>2251</v>
      </c>
      <c r="B123" t="str">
        <f>VLOOKUP(Health_Care[[#This Row],[Customer ID]],Customer_Names[#All],3,0)</f>
        <v xml:space="preserve"> Craig A.</v>
      </c>
      <c r="C123">
        <f>VLOOKUP(Health_Care[[#This Row],[Customer ID]],Medical_Examinations[],2,0)</f>
        <v>31.35</v>
      </c>
      <c r="D123">
        <f>VLOOKUP(Health_Care[[#This Row],[Customer ID]],Medical_Examinations[],4,0)</f>
        <v>9.5399999999999991</v>
      </c>
      <c r="E123" t="str">
        <f>VLOOKUP(Health_Care[[#This Row],[Customer ID]],Medical_Examinations[],6,0)</f>
        <v>No</v>
      </c>
      <c r="F123" t="str">
        <f>VLOOKUP(Health_Care[[#This Row],[Customer ID]],Medical_Examinations[],7,0)</f>
        <v>No</v>
      </c>
      <c r="G123" t="str">
        <f>VLOOKUP(Health_Care[[#This Row],[Customer ID]],Medical_Examinations[],8,0)</f>
        <v>No</v>
      </c>
      <c r="H123">
        <f>VLOOKUP(Health_Care[[#This Row],[Customer ID]],Medical_Examinations[],9,0)</f>
        <v>0</v>
      </c>
      <c r="I123" t="str">
        <f>VLOOKUP(Health_Care[[#This Row],[Customer ID]],Medical_Examinations[],10,0)</f>
        <v>yes</v>
      </c>
      <c r="J123" t="str">
        <f>VLOOKUP(Health_Care[[#This Row],[Customer ID]],Medical_Examinations[],3,0)</f>
        <v>Obesity</v>
      </c>
      <c r="K123" t="str">
        <f>VLOOKUP(Health_Care[[#This Row],[Customer ID]],Medical_Examinations[],5,0)</f>
        <v>Diabetes</v>
      </c>
      <c r="L123" s="10">
        <f>VLOOKUP(Health_Care[[#This Row],[Customer ID]],Table6[#All],5,0)</f>
        <v>28683</v>
      </c>
      <c r="M123" s="11">
        <f>VLOOKUP(Health_Care[[#This Row],[Customer ID]],Table6[#All],8,0)</f>
        <v>39556.49</v>
      </c>
      <c r="N123" t="str">
        <f>VLOOKUP(Health_Care[[#This Row],[Customer ID]],Table6[#All],9,0)</f>
        <v>Tier - 1</v>
      </c>
      <c r="O123" t="str">
        <f>VLOOKUP(Health_Care[[#This Row],[Customer ID]],Table6[#All],10,0)</f>
        <v>Tier - 2</v>
      </c>
      <c r="P123" t="str">
        <f>VLOOKUP(Health_Care[[#This Row],[Customer ID]],Table6[#All],11,0)</f>
        <v>R1015</v>
      </c>
      <c r="Q123">
        <f>VLOOKUP(Health_Care[[#This Row],[Customer ID]],Table6[#All],6,0)</f>
        <v>44</v>
      </c>
    </row>
    <row r="124" spans="1:17" x14ac:dyDescent="0.35">
      <c r="A124" t="s">
        <v>2250</v>
      </c>
      <c r="B124" t="str">
        <f>VLOOKUP(Health_Care[[#This Row],[Customer ID]],Customer_Names[#All],3,0)</f>
        <v xml:space="preserve"> Meredith</v>
      </c>
      <c r="C124">
        <f>VLOOKUP(Health_Care[[#This Row],[Customer ID]],Medical_Examinations[],2,0)</f>
        <v>41.46</v>
      </c>
      <c r="D124">
        <f>VLOOKUP(Health_Care[[#This Row],[Customer ID]],Medical_Examinations[],4,0)</f>
        <v>4.99</v>
      </c>
      <c r="E124" t="str">
        <f>VLOOKUP(Health_Care[[#This Row],[Customer ID]],Medical_Examinations[],6,0)</f>
        <v>yes</v>
      </c>
      <c r="F124" t="str">
        <f>VLOOKUP(Health_Care[[#This Row],[Customer ID]],Medical_Examinations[],7,0)</f>
        <v>No</v>
      </c>
      <c r="G124" t="str">
        <f>VLOOKUP(Health_Care[[#This Row],[Customer ID]],Medical_Examinations[],8,0)</f>
        <v>No</v>
      </c>
      <c r="H124">
        <f>VLOOKUP(Health_Care[[#This Row],[Customer ID]],Medical_Examinations[],9,0)</f>
        <v>2</v>
      </c>
      <c r="I124" t="str">
        <f>VLOOKUP(Health_Care[[#This Row],[Customer ID]],Medical_Examinations[],10,0)</f>
        <v>yes</v>
      </c>
      <c r="J124" t="str">
        <f>VLOOKUP(Health_Care[[#This Row],[Customer ID]],Medical_Examinations[],3,0)</f>
        <v>Obesity</v>
      </c>
      <c r="K124" t="str">
        <f>VLOOKUP(Health_Care[[#This Row],[Customer ID]],Medical_Examinations[],5,0)</f>
        <v>Normal</v>
      </c>
      <c r="L124" s="10">
        <f>VLOOKUP(Health_Care[[#This Row],[Customer ID]],Table6[#All],5,0)</f>
        <v>24282</v>
      </c>
      <c r="M124" s="11">
        <f>VLOOKUP(Health_Care[[#This Row],[Customer ID]],Table6[#All],8,0)</f>
        <v>39396.86</v>
      </c>
      <c r="N124" t="str">
        <f>VLOOKUP(Health_Care[[#This Row],[Customer ID]],Table6[#All],9,0)</f>
        <v>Tier - 2</v>
      </c>
      <c r="O124" t="str">
        <f>VLOOKUP(Health_Care[[#This Row],[Customer ID]],Table6[#All],10,0)</f>
        <v>Tier - 2</v>
      </c>
      <c r="P124" t="str">
        <f>VLOOKUP(Health_Care[[#This Row],[Customer ID]],Table6[#All],11,0)</f>
        <v>R1011</v>
      </c>
      <c r="Q124">
        <f>VLOOKUP(Health_Care[[#This Row],[Customer ID]],Table6[#All],6,0)</f>
        <v>56</v>
      </c>
    </row>
    <row r="125" spans="1:17" x14ac:dyDescent="0.35">
      <c r="A125" t="s">
        <v>2249</v>
      </c>
      <c r="B125" t="str">
        <f>VLOOKUP(Health_Care[[#This Row],[Customer ID]],Customer_Names[#All],3,0)</f>
        <v xml:space="preserve"> Doug</v>
      </c>
      <c r="C125">
        <f>VLOOKUP(Health_Care[[#This Row],[Customer ID]],Medical_Examinations[],2,0)</f>
        <v>48</v>
      </c>
      <c r="D125">
        <f>VLOOKUP(Health_Care[[#This Row],[Customer ID]],Medical_Examinations[],4,0)</f>
        <v>10.54</v>
      </c>
      <c r="E125" t="str">
        <f>VLOOKUP(Health_Care[[#This Row],[Customer ID]],Medical_Examinations[],6,0)</f>
        <v>No</v>
      </c>
      <c r="F125" t="str">
        <f>VLOOKUP(Health_Care[[#This Row],[Customer ID]],Medical_Examinations[],7,0)</f>
        <v>No</v>
      </c>
      <c r="G125" t="str">
        <f>VLOOKUP(Health_Care[[#This Row],[Customer ID]],Medical_Examinations[],8,0)</f>
        <v>No</v>
      </c>
      <c r="H125">
        <f>VLOOKUP(Health_Care[[#This Row],[Customer ID]],Medical_Examinations[],9,0)</f>
        <v>0</v>
      </c>
      <c r="I125" t="str">
        <f>VLOOKUP(Health_Care[[#This Row],[Customer ID]],Medical_Examinations[],10,0)</f>
        <v>yes</v>
      </c>
      <c r="J125" t="str">
        <f>VLOOKUP(Health_Care[[#This Row],[Customer ID]],Medical_Examinations[],3,0)</f>
        <v>Obesity</v>
      </c>
      <c r="K125" t="str">
        <f>VLOOKUP(Health_Care[[#This Row],[Customer ID]],Medical_Examinations[],5,0)</f>
        <v>Diabetes</v>
      </c>
      <c r="L125" s="10">
        <f>VLOOKUP(Health_Care[[#This Row],[Customer ID]],Table6[#All],5,0)</f>
        <v>28707</v>
      </c>
      <c r="M125" s="11">
        <f>VLOOKUP(Health_Care[[#This Row],[Customer ID]],Table6[#All],8,0)</f>
        <v>39352.6</v>
      </c>
      <c r="N125" t="str">
        <f>VLOOKUP(Health_Care[[#This Row],[Customer ID]],Table6[#All],9,0)</f>
        <v>Tier - 2</v>
      </c>
      <c r="O125" t="str">
        <f>VLOOKUP(Health_Care[[#This Row],[Customer ID]],Table6[#All],10,0)</f>
        <v>Tier - 3</v>
      </c>
      <c r="P125" t="str">
        <f>VLOOKUP(Health_Care[[#This Row],[Customer ID]],Table6[#All],11,0)</f>
        <v>R1011</v>
      </c>
      <c r="Q125">
        <f>VLOOKUP(Health_Care[[#This Row],[Customer ID]],Table6[#All],6,0)</f>
        <v>44</v>
      </c>
    </row>
    <row r="126" spans="1:17" x14ac:dyDescent="0.35">
      <c r="A126" t="s">
        <v>2248</v>
      </c>
      <c r="B126" t="str">
        <f>VLOOKUP(Health_Care[[#This Row],[Customer ID]],Customer_Names[#All],3,0)</f>
        <v xml:space="preserve"> Elizabeth J.</v>
      </c>
      <c r="C126">
        <f>VLOOKUP(Health_Care[[#This Row],[Customer ID]],Medical_Examinations[],2,0)</f>
        <v>49.13</v>
      </c>
      <c r="D126">
        <f>VLOOKUP(Health_Care[[#This Row],[Customer ID]],Medical_Examinations[],4,0)</f>
        <v>4.54</v>
      </c>
      <c r="E126" t="str">
        <f>VLOOKUP(Health_Care[[#This Row],[Customer ID]],Medical_Examinations[],6,0)</f>
        <v>No</v>
      </c>
      <c r="F126" t="str">
        <f>VLOOKUP(Health_Care[[#This Row],[Customer ID]],Medical_Examinations[],7,0)</f>
        <v>No</v>
      </c>
      <c r="G126" t="str">
        <f>VLOOKUP(Health_Care[[#This Row],[Customer ID]],Medical_Examinations[],8,0)</f>
        <v>No</v>
      </c>
      <c r="H126">
        <f>VLOOKUP(Health_Care[[#This Row],[Customer ID]],Medical_Examinations[],9,0)</f>
        <v>0</v>
      </c>
      <c r="I126" t="str">
        <f>VLOOKUP(Health_Care[[#This Row],[Customer ID]],Medical_Examinations[],10,0)</f>
        <v>yes</v>
      </c>
      <c r="J126" t="str">
        <f>VLOOKUP(Health_Care[[#This Row],[Customer ID]],Medical_Examinations[],3,0)</f>
        <v>Obesity</v>
      </c>
      <c r="K126" t="str">
        <f>VLOOKUP(Health_Care[[#This Row],[Customer ID]],Medical_Examinations[],5,0)</f>
        <v>Normal</v>
      </c>
      <c r="L126" s="10">
        <f>VLOOKUP(Health_Care[[#This Row],[Customer ID]],Table6[#All],5,0)</f>
        <v>30179</v>
      </c>
      <c r="M126" s="11">
        <f>VLOOKUP(Health_Care[[#This Row],[Customer ID]],Table6[#All],8,0)</f>
        <v>39315.279999999999</v>
      </c>
      <c r="N126" t="str">
        <f>VLOOKUP(Health_Care[[#This Row],[Customer ID]],Table6[#All],9,0)</f>
        <v>Tier - 2</v>
      </c>
      <c r="O126" t="str">
        <f>VLOOKUP(Health_Care[[#This Row],[Customer ID]],Table6[#All],10,0)</f>
        <v>Tier - 3</v>
      </c>
      <c r="P126" t="str">
        <f>VLOOKUP(Health_Care[[#This Row],[Customer ID]],Table6[#All],11,0)</f>
        <v>R1011</v>
      </c>
      <c r="Q126">
        <f>VLOOKUP(Health_Care[[#This Row],[Customer ID]],Table6[#All],6,0)</f>
        <v>40</v>
      </c>
    </row>
    <row r="127" spans="1:17" x14ac:dyDescent="0.35">
      <c r="A127" t="s">
        <v>2247</v>
      </c>
      <c r="B127" t="str">
        <f>VLOOKUP(Health_Care[[#This Row],[Customer ID]],Customer_Names[#All],3,0)</f>
        <v xml:space="preserve"> Matthew P</v>
      </c>
      <c r="C127">
        <f>VLOOKUP(Health_Care[[#This Row],[Customer ID]],Medical_Examinations[],2,0)</f>
        <v>37.799999999999997</v>
      </c>
      <c r="D127">
        <f>VLOOKUP(Health_Care[[#This Row],[Customer ID]],Medical_Examinations[],4,0)</f>
        <v>6.29</v>
      </c>
      <c r="E127" t="str">
        <f>VLOOKUP(Health_Care[[#This Row],[Customer ID]],Medical_Examinations[],6,0)</f>
        <v>No</v>
      </c>
      <c r="F127" t="str">
        <f>VLOOKUP(Health_Care[[#This Row],[Customer ID]],Medical_Examinations[],7,0)</f>
        <v>No</v>
      </c>
      <c r="G127" t="str">
        <f>VLOOKUP(Health_Care[[#This Row],[Customer ID]],Medical_Examinations[],8,0)</f>
        <v>No</v>
      </c>
      <c r="H127">
        <f>VLOOKUP(Health_Care[[#This Row],[Customer ID]],Medical_Examinations[],9,0)</f>
        <v>1</v>
      </c>
      <c r="I127" t="str">
        <f>VLOOKUP(Health_Care[[#This Row],[Customer ID]],Medical_Examinations[],10,0)</f>
        <v>yes</v>
      </c>
      <c r="J127" t="str">
        <f>VLOOKUP(Health_Care[[#This Row],[Customer ID]],Medical_Examinations[],3,0)</f>
        <v>Obesity</v>
      </c>
      <c r="K127" t="str">
        <f>VLOOKUP(Health_Care[[#This Row],[Customer ID]],Medical_Examinations[],5,0)</f>
        <v>Prediabetes</v>
      </c>
      <c r="L127" s="10">
        <f>VLOOKUP(Health_Care[[#This Row],[Customer ID]],Table6[#All],5,0)</f>
        <v>33938</v>
      </c>
      <c r="M127" s="11">
        <f>VLOOKUP(Health_Care[[#This Row],[Customer ID]],Table6[#All],8,0)</f>
        <v>39241.440000000002</v>
      </c>
      <c r="N127" t="str">
        <f>VLOOKUP(Health_Care[[#This Row],[Customer ID]],Table6[#All],9,0)</f>
        <v>Tier - 1</v>
      </c>
      <c r="O127" t="str">
        <f>VLOOKUP(Health_Care[[#This Row],[Customer ID]],Table6[#All],10,0)</f>
        <v>Tier - 3</v>
      </c>
      <c r="P127" t="str">
        <f>VLOOKUP(Health_Care[[#This Row],[Customer ID]],Table6[#All],11,0)</f>
        <v>R1011</v>
      </c>
      <c r="Q127">
        <f>VLOOKUP(Health_Care[[#This Row],[Customer ID]],Table6[#All],6,0)</f>
        <v>30</v>
      </c>
    </row>
    <row r="128" spans="1:17" x14ac:dyDescent="0.35">
      <c r="A128" t="s">
        <v>2246</v>
      </c>
      <c r="B128" t="str">
        <f>VLOOKUP(Health_Care[[#This Row],[Customer ID]],Customer_Names[#All],3,0)</f>
        <v xml:space="preserve"> Guillermo Sr.</v>
      </c>
      <c r="C128">
        <f>VLOOKUP(Health_Care[[#This Row],[Customer ID]],Medical_Examinations[],2,0)</f>
        <v>38.299999999999997</v>
      </c>
      <c r="D128">
        <f>VLOOKUP(Health_Care[[#This Row],[Customer ID]],Medical_Examinations[],4,0)</f>
        <v>9.51</v>
      </c>
      <c r="E128" t="str">
        <f>VLOOKUP(Health_Care[[#This Row],[Customer ID]],Medical_Examinations[],6,0)</f>
        <v>No</v>
      </c>
      <c r="F128" t="str">
        <f>VLOOKUP(Health_Care[[#This Row],[Customer ID]],Medical_Examinations[],7,0)</f>
        <v>No</v>
      </c>
      <c r="G128" t="str">
        <f>VLOOKUP(Health_Care[[#This Row],[Customer ID]],Medical_Examinations[],8,0)</f>
        <v>No</v>
      </c>
      <c r="H128">
        <f>VLOOKUP(Health_Care[[#This Row],[Customer ID]],Medical_Examinations[],9,0)</f>
        <v>0</v>
      </c>
      <c r="I128" t="str">
        <f>VLOOKUP(Health_Care[[#This Row],[Customer ID]],Medical_Examinations[],10,0)</f>
        <v>yes</v>
      </c>
      <c r="J128" t="str">
        <f>VLOOKUP(Health_Care[[#This Row],[Customer ID]],Medical_Examinations[],3,0)</f>
        <v>Obesity</v>
      </c>
      <c r="K128" t="str">
        <f>VLOOKUP(Health_Care[[#This Row],[Customer ID]],Medical_Examinations[],5,0)</f>
        <v>Diabetes</v>
      </c>
      <c r="L128" s="10">
        <f>VLOOKUP(Health_Care[[#This Row],[Customer ID]],Table6[#All],5,0)</f>
        <v>22834</v>
      </c>
      <c r="M128" s="11">
        <f>VLOOKUP(Health_Care[[#This Row],[Customer ID]],Table6[#All],8,0)</f>
        <v>39221.120000000003</v>
      </c>
      <c r="N128" t="str">
        <f>VLOOKUP(Health_Care[[#This Row],[Customer ID]],Table6[#All],9,0)</f>
        <v>Tier - 2</v>
      </c>
      <c r="O128" t="str">
        <f>VLOOKUP(Health_Care[[#This Row],[Customer ID]],Table6[#All],10,0)</f>
        <v>Tier - 1</v>
      </c>
      <c r="P128" t="str">
        <f>VLOOKUP(Health_Care[[#This Row],[Customer ID]],Table6[#All],11,0)</f>
        <v>R1011</v>
      </c>
      <c r="Q128">
        <f>VLOOKUP(Health_Care[[#This Row],[Customer ID]],Table6[#All],6,0)</f>
        <v>60</v>
      </c>
    </row>
    <row r="129" spans="1:17" x14ac:dyDescent="0.35">
      <c r="A129" t="s">
        <v>2245</v>
      </c>
      <c r="B129" t="str">
        <f>VLOOKUP(Health_Care[[#This Row],[Customer ID]],Customer_Names[#All],3,0)</f>
        <v xml:space="preserve"> Ryan C</v>
      </c>
      <c r="C129">
        <f>VLOOKUP(Health_Care[[#This Row],[Customer ID]],Medical_Examinations[],2,0)</f>
        <v>32.774999999999999</v>
      </c>
      <c r="D129">
        <f>VLOOKUP(Health_Care[[#This Row],[Customer ID]],Medical_Examinations[],4,0)</f>
        <v>4.72</v>
      </c>
      <c r="E129" t="str">
        <f>VLOOKUP(Health_Care[[#This Row],[Customer ID]],Medical_Examinations[],6,0)</f>
        <v>No</v>
      </c>
      <c r="F129" t="str">
        <f>VLOOKUP(Health_Care[[#This Row],[Customer ID]],Medical_Examinations[],7,0)</f>
        <v>No</v>
      </c>
      <c r="G129" t="str">
        <f>VLOOKUP(Health_Care[[#This Row],[Customer ID]],Medical_Examinations[],8,0)</f>
        <v>No</v>
      </c>
      <c r="H129">
        <f>VLOOKUP(Health_Care[[#This Row],[Customer ID]],Medical_Examinations[],9,0)</f>
        <v>0</v>
      </c>
      <c r="I129" t="str">
        <f>VLOOKUP(Health_Care[[#This Row],[Customer ID]],Medical_Examinations[],10,0)</f>
        <v>yes</v>
      </c>
      <c r="J129" t="str">
        <f>VLOOKUP(Health_Care[[#This Row],[Customer ID]],Medical_Examinations[],3,0)</f>
        <v>Obesity</v>
      </c>
      <c r="K129" t="str">
        <f>VLOOKUP(Health_Care[[#This Row],[Customer ID]],Medical_Examinations[],5,0)</f>
        <v>Normal</v>
      </c>
      <c r="L129" s="10">
        <f>VLOOKUP(Health_Care[[#This Row],[Customer ID]],Table6[#All],5,0)</f>
        <v>30167</v>
      </c>
      <c r="M129" s="11">
        <f>VLOOKUP(Health_Care[[#This Row],[Customer ID]],Table6[#All],8,0)</f>
        <v>39125.33</v>
      </c>
      <c r="N129" t="str">
        <f>VLOOKUP(Health_Care[[#This Row],[Customer ID]],Table6[#All],9,0)</f>
        <v>Tier - 1</v>
      </c>
      <c r="O129" t="str">
        <f>VLOOKUP(Health_Care[[#This Row],[Customer ID]],Table6[#All],10,0)</f>
        <v>Tier - 1</v>
      </c>
      <c r="P129" t="str">
        <f>VLOOKUP(Health_Care[[#This Row],[Customer ID]],Table6[#All],11,0)</f>
        <v>R1016</v>
      </c>
      <c r="Q129">
        <f>VLOOKUP(Health_Care[[#This Row],[Customer ID]],Table6[#All],6,0)</f>
        <v>40</v>
      </c>
    </row>
    <row r="130" spans="1:17" x14ac:dyDescent="0.35">
      <c r="A130" t="s">
        <v>2244</v>
      </c>
      <c r="B130" t="str">
        <f>VLOOKUP(Health_Care[[#This Row],[Customer ID]],Customer_Names[#All],3,0)</f>
        <v xml:space="preserve"> Dane</v>
      </c>
      <c r="C130">
        <f>VLOOKUP(Health_Care[[#This Row],[Customer ID]],Medical_Examinations[],2,0)</f>
        <v>34.200000000000003</v>
      </c>
      <c r="D130">
        <f>VLOOKUP(Health_Care[[#This Row],[Customer ID]],Medical_Examinations[],4,0)</f>
        <v>5.91</v>
      </c>
      <c r="E130" t="str">
        <f>VLOOKUP(Health_Care[[#This Row],[Customer ID]],Medical_Examinations[],6,0)</f>
        <v>yes</v>
      </c>
      <c r="F130" t="str">
        <f>VLOOKUP(Health_Care[[#This Row],[Customer ID]],Medical_Examinations[],7,0)</f>
        <v>No</v>
      </c>
      <c r="G130" t="str">
        <f>VLOOKUP(Health_Care[[#This Row],[Customer ID]],Medical_Examinations[],8,0)</f>
        <v>No</v>
      </c>
      <c r="H130">
        <f>VLOOKUP(Health_Care[[#This Row],[Customer ID]],Medical_Examinations[],9,0)</f>
        <v>0</v>
      </c>
      <c r="I130" t="str">
        <f>VLOOKUP(Health_Care[[#This Row],[Customer ID]],Medical_Examinations[],10,0)</f>
        <v>yes</v>
      </c>
      <c r="J130" t="str">
        <f>VLOOKUP(Health_Care[[#This Row],[Customer ID]],Medical_Examinations[],3,0)</f>
        <v>Obesity</v>
      </c>
      <c r="K130" t="str">
        <f>VLOOKUP(Health_Care[[#This Row],[Customer ID]],Medical_Examinations[],5,0)</f>
        <v>Prediabetes</v>
      </c>
      <c r="L130" s="10">
        <f>VLOOKUP(Health_Care[[#This Row],[Customer ID]],Table6[#All],5,0)</f>
        <v>31310</v>
      </c>
      <c r="M130" s="11">
        <f>VLOOKUP(Health_Care[[#This Row],[Customer ID]],Table6[#All],8,0)</f>
        <v>39047.29</v>
      </c>
      <c r="N130" t="str">
        <f>VLOOKUP(Health_Care[[#This Row],[Customer ID]],Table6[#All],9,0)</f>
        <v>Tier - 1</v>
      </c>
      <c r="O130" t="str">
        <f>VLOOKUP(Health_Care[[#This Row],[Customer ID]],Table6[#All],10,0)</f>
        <v>Tier - 3</v>
      </c>
      <c r="P130" t="str">
        <f>VLOOKUP(Health_Care[[#This Row],[Customer ID]],Table6[#All],11,0)</f>
        <v>R1017</v>
      </c>
      <c r="Q130">
        <f>VLOOKUP(Health_Care[[#This Row],[Customer ID]],Table6[#All],6,0)</f>
        <v>37</v>
      </c>
    </row>
    <row r="131" spans="1:17" x14ac:dyDescent="0.35">
      <c r="A131" t="s">
        <v>2243</v>
      </c>
      <c r="B131" t="str">
        <f>VLOOKUP(Health_Care[[#This Row],[Customer ID]],Customer_Names[#All],3,0)</f>
        <v xml:space="preserve"> Jonas</v>
      </c>
      <c r="C131">
        <f>VLOOKUP(Health_Care[[#This Row],[Customer ID]],Medical_Examinations[],2,0)</f>
        <v>30.2</v>
      </c>
      <c r="D131">
        <f>VLOOKUP(Health_Care[[#This Row],[Customer ID]],Medical_Examinations[],4,0)</f>
        <v>9.58</v>
      </c>
      <c r="E131" t="str">
        <f>VLOOKUP(Health_Care[[#This Row],[Customer ID]],Medical_Examinations[],6,0)</f>
        <v>No</v>
      </c>
      <c r="F131" t="str">
        <f>VLOOKUP(Health_Care[[#This Row],[Customer ID]],Medical_Examinations[],7,0)</f>
        <v>No</v>
      </c>
      <c r="G131" t="str">
        <f>VLOOKUP(Health_Care[[#This Row],[Customer ID]],Medical_Examinations[],8,0)</f>
        <v>No</v>
      </c>
      <c r="H131">
        <f>VLOOKUP(Health_Care[[#This Row],[Customer ID]],Medical_Examinations[],9,0)</f>
        <v>0</v>
      </c>
      <c r="I131" t="str">
        <f>VLOOKUP(Health_Care[[#This Row],[Customer ID]],Medical_Examinations[],10,0)</f>
        <v>yes</v>
      </c>
      <c r="J131" t="str">
        <f>VLOOKUP(Health_Care[[#This Row],[Customer ID]],Medical_Examinations[],3,0)</f>
        <v>Obesity</v>
      </c>
      <c r="K131" t="str">
        <f>VLOOKUP(Health_Care[[#This Row],[Customer ID]],Medical_Examinations[],5,0)</f>
        <v>Diabetes</v>
      </c>
      <c r="L131" s="10">
        <f>VLOOKUP(Health_Care[[#This Row],[Customer ID]],Table6[#All],5,0)</f>
        <v>28775</v>
      </c>
      <c r="M131" s="11">
        <f>VLOOKUP(Health_Care[[#This Row],[Customer ID]],Table6[#All],8,0)</f>
        <v>38998.550000000003</v>
      </c>
      <c r="N131" t="str">
        <f>VLOOKUP(Health_Care[[#This Row],[Customer ID]],Table6[#All],9,0)</f>
        <v>Tier - 1</v>
      </c>
      <c r="O131" t="str">
        <f>VLOOKUP(Health_Care[[#This Row],[Customer ID]],Table6[#All],10,0)</f>
        <v>Tier - 1</v>
      </c>
      <c r="P131" t="str">
        <f>VLOOKUP(Health_Care[[#This Row],[Customer ID]],Table6[#All],11,0)</f>
        <v>R1011</v>
      </c>
      <c r="Q131">
        <f>VLOOKUP(Health_Care[[#This Row],[Customer ID]],Table6[#All],6,0)</f>
        <v>44</v>
      </c>
    </row>
    <row r="132" spans="1:17" x14ac:dyDescent="0.35">
      <c r="A132" t="s">
        <v>2242</v>
      </c>
      <c r="B132" t="str">
        <f>VLOOKUP(Health_Care[[#This Row],[Customer ID]],Customer_Names[#All],3,0)</f>
        <v xml:space="preserve"> George E</v>
      </c>
      <c r="C132">
        <f>VLOOKUP(Health_Care[[#This Row],[Customer ID]],Medical_Examinations[],2,0)</f>
        <v>48.32</v>
      </c>
      <c r="D132">
        <f>VLOOKUP(Health_Care[[#This Row],[Customer ID]],Medical_Examinations[],4,0)</f>
        <v>5.77</v>
      </c>
      <c r="E132" t="str">
        <f>VLOOKUP(Health_Care[[#This Row],[Customer ID]],Medical_Examinations[],6,0)</f>
        <v>No</v>
      </c>
      <c r="F132" t="str">
        <f>VLOOKUP(Health_Care[[#This Row],[Customer ID]],Medical_Examinations[],7,0)</f>
        <v>No</v>
      </c>
      <c r="G132" t="str">
        <f>VLOOKUP(Health_Care[[#This Row],[Customer ID]],Medical_Examinations[],8,0)</f>
        <v>No</v>
      </c>
      <c r="H132">
        <f>VLOOKUP(Health_Care[[#This Row],[Customer ID]],Medical_Examinations[],9,0)</f>
        <v>0</v>
      </c>
      <c r="I132" t="str">
        <f>VLOOKUP(Health_Care[[#This Row],[Customer ID]],Medical_Examinations[],10,0)</f>
        <v>yes</v>
      </c>
      <c r="J132" t="str">
        <f>VLOOKUP(Health_Care[[#This Row],[Customer ID]],Medical_Examinations[],3,0)</f>
        <v>Obesity</v>
      </c>
      <c r="K132" t="str">
        <f>VLOOKUP(Health_Care[[#This Row],[Customer ID]],Medical_Examinations[],5,0)</f>
        <v>Prediabetes</v>
      </c>
      <c r="L132" s="10">
        <f>VLOOKUP(Health_Care[[#This Row],[Customer ID]],Table6[#All],5,0)</f>
        <v>29488</v>
      </c>
      <c r="M132" s="11">
        <f>VLOOKUP(Health_Care[[#This Row],[Customer ID]],Table6[#All],8,0)</f>
        <v>38947.43</v>
      </c>
      <c r="N132" t="str">
        <f>VLOOKUP(Health_Care[[#This Row],[Customer ID]],Table6[#All],9,0)</f>
        <v>Tier - 2</v>
      </c>
      <c r="O132" t="str">
        <f>VLOOKUP(Health_Care[[#This Row],[Customer ID]],Table6[#All],10,0)</f>
        <v>Tier - 3</v>
      </c>
      <c r="P132" t="str">
        <f>VLOOKUP(Health_Care[[#This Row],[Customer ID]],Table6[#All],11,0)</f>
        <v>R1011</v>
      </c>
      <c r="Q132">
        <f>VLOOKUP(Health_Care[[#This Row],[Customer ID]],Table6[#All],6,0)</f>
        <v>42</v>
      </c>
    </row>
    <row r="133" spans="1:17" x14ac:dyDescent="0.35">
      <c r="A133" t="s">
        <v>2241</v>
      </c>
      <c r="B133" t="str">
        <f>VLOOKUP(Health_Care[[#This Row],[Customer ID]],Customer_Names[#All],3,0)</f>
        <v xml:space="preserve"> Sara S</v>
      </c>
      <c r="C133">
        <f>VLOOKUP(Health_Care[[#This Row],[Customer ID]],Medical_Examinations[],2,0)</f>
        <v>44.86</v>
      </c>
      <c r="D133">
        <f>VLOOKUP(Health_Care[[#This Row],[Customer ID]],Medical_Examinations[],4,0)</f>
        <v>4.38</v>
      </c>
      <c r="E133" t="str">
        <f>VLOOKUP(Health_Care[[#This Row],[Customer ID]],Medical_Examinations[],6,0)</f>
        <v>yes</v>
      </c>
      <c r="F133" t="str">
        <f>VLOOKUP(Health_Care[[#This Row],[Customer ID]],Medical_Examinations[],7,0)</f>
        <v>No</v>
      </c>
      <c r="G133" t="str">
        <f>VLOOKUP(Health_Care[[#This Row],[Customer ID]],Medical_Examinations[],8,0)</f>
        <v>No</v>
      </c>
      <c r="H133">
        <f>VLOOKUP(Health_Care[[#This Row],[Customer ID]],Medical_Examinations[],9,0)</f>
        <v>0</v>
      </c>
      <c r="I133" t="str">
        <f>VLOOKUP(Health_Care[[#This Row],[Customer ID]],Medical_Examinations[],10,0)</f>
        <v>yes</v>
      </c>
      <c r="J133" t="str">
        <f>VLOOKUP(Health_Care[[#This Row],[Customer ID]],Medical_Examinations[],3,0)</f>
        <v>Obesity</v>
      </c>
      <c r="K133" t="str">
        <f>VLOOKUP(Health_Care[[#This Row],[Customer ID]],Medical_Examinations[],5,0)</f>
        <v>Normal</v>
      </c>
      <c r="L133" s="10">
        <f>VLOOKUP(Health_Care[[#This Row],[Customer ID]],Table6[#All],5,0)</f>
        <v>28109</v>
      </c>
      <c r="M133" s="11">
        <f>VLOOKUP(Health_Care[[#This Row],[Customer ID]],Table6[#All],8,0)</f>
        <v>38932.559999999998</v>
      </c>
      <c r="N133" t="str">
        <f>VLOOKUP(Health_Care[[#This Row],[Customer ID]],Table6[#All],9,0)</f>
        <v>Tier - 2</v>
      </c>
      <c r="O133" t="str">
        <f>VLOOKUP(Health_Care[[#This Row],[Customer ID]],Table6[#All],10,0)</f>
        <v>Tier - 3</v>
      </c>
      <c r="P133" t="str">
        <f>VLOOKUP(Health_Care[[#This Row],[Customer ID]],Table6[#All],11,0)</f>
        <v>R1011</v>
      </c>
      <c r="Q133">
        <f>VLOOKUP(Health_Care[[#This Row],[Customer ID]],Table6[#All],6,0)</f>
        <v>46</v>
      </c>
    </row>
    <row r="134" spans="1:17" x14ac:dyDescent="0.35">
      <c r="A134" t="s">
        <v>2240</v>
      </c>
      <c r="B134" t="str">
        <f>VLOOKUP(Health_Care[[#This Row],[Customer ID]],Customer_Names[#All],3,0)</f>
        <v xml:space="preserve"> Nick</v>
      </c>
      <c r="C134">
        <f>VLOOKUP(Health_Care[[#This Row],[Customer ID]],Medical_Examinations[],2,0)</f>
        <v>52.15</v>
      </c>
      <c r="D134">
        <f>VLOOKUP(Health_Care[[#This Row],[Customer ID]],Medical_Examinations[],4,0)</f>
        <v>5.65</v>
      </c>
      <c r="E134" t="str">
        <f>VLOOKUP(Health_Care[[#This Row],[Customer ID]],Medical_Examinations[],6,0)</f>
        <v>No</v>
      </c>
      <c r="F134" t="str">
        <f>VLOOKUP(Health_Care[[#This Row],[Customer ID]],Medical_Examinations[],7,0)</f>
        <v>No</v>
      </c>
      <c r="G134" t="str">
        <f>VLOOKUP(Health_Care[[#This Row],[Customer ID]],Medical_Examinations[],8,0)</f>
        <v>No</v>
      </c>
      <c r="H134">
        <f>VLOOKUP(Health_Care[[#This Row],[Customer ID]],Medical_Examinations[],9,0)</f>
        <v>1</v>
      </c>
      <c r="I134" t="str">
        <f>VLOOKUP(Health_Care[[#This Row],[Customer ID]],Medical_Examinations[],10,0)</f>
        <v>yes</v>
      </c>
      <c r="J134" t="str">
        <f>VLOOKUP(Health_Care[[#This Row],[Customer ID]],Medical_Examinations[],3,0)</f>
        <v>Obesity</v>
      </c>
      <c r="K134" t="str">
        <f>VLOOKUP(Health_Care[[#This Row],[Customer ID]],Medical_Examinations[],5,0)</f>
        <v>Normal</v>
      </c>
      <c r="L134" s="10">
        <f>VLOOKUP(Health_Care[[#This Row],[Customer ID]],Table6[#All],5,0)</f>
        <v>31944</v>
      </c>
      <c r="M134" s="11">
        <f>VLOOKUP(Health_Care[[#This Row],[Customer ID]],Table6[#All],8,0)</f>
        <v>38924.04</v>
      </c>
      <c r="N134" t="str">
        <f>VLOOKUP(Health_Care[[#This Row],[Customer ID]],Table6[#All],9,0)</f>
        <v>Tier - 2</v>
      </c>
      <c r="O134" t="str">
        <f>VLOOKUP(Health_Care[[#This Row],[Customer ID]],Table6[#All],10,0)</f>
        <v>Tier - 2</v>
      </c>
      <c r="P134" t="str">
        <f>VLOOKUP(Health_Care[[#This Row],[Customer ID]],Table6[#All],11,0)</f>
        <v>R1011</v>
      </c>
      <c r="Q134">
        <f>VLOOKUP(Health_Care[[#This Row],[Customer ID]],Table6[#All],6,0)</f>
        <v>35</v>
      </c>
    </row>
    <row r="135" spans="1:17" x14ac:dyDescent="0.35">
      <c r="A135" t="s">
        <v>2239</v>
      </c>
      <c r="B135" t="str">
        <f>VLOOKUP(Health_Care[[#This Row],[Customer ID]],Customer_Names[#All],3,0)</f>
        <v xml:space="preserve"> Timothy</v>
      </c>
      <c r="C135">
        <f>VLOOKUP(Health_Care[[#This Row],[Customer ID]],Medical_Examinations[],2,0)</f>
        <v>41.12</v>
      </c>
      <c r="D135">
        <f>VLOOKUP(Health_Care[[#This Row],[Customer ID]],Medical_Examinations[],4,0)</f>
        <v>7.54</v>
      </c>
      <c r="E135" t="str">
        <f>VLOOKUP(Health_Care[[#This Row],[Customer ID]],Medical_Examinations[],6,0)</f>
        <v>yes</v>
      </c>
      <c r="F135" t="str">
        <f>VLOOKUP(Health_Care[[#This Row],[Customer ID]],Medical_Examinations[],7,0)</f>
        <v>No</v>
      </c>
      <c r="G135" t="str">
        <f>VLOOKUP(Health_Care[[#This Row],[Customer ID]],Medical_Examinations[],8,0)</f>
        <v>No</v>
      </c>
      <c r="H135">
        <f>VLOOKUP(Health_Care[[#This Row],[Customer ID]],Medical_Examinations[],9,0)</f>
        <v>0</v>
      </c>
      <c r="I135" t="str">
        <f>VLOOKUP(Health_Care[[#This Row],[Customer ID]],Medical_Examinations[],10,0)</f>
        <v>yes</v>
      </c>
      <c r="J135" t="str">
        <f>VLOOKUP(Health_Care[[#This Row],[Customer ID]],Medical_Examinations[],3,0)</f>
        <v>Obesity</v>
      </c>
      <c r="K135" t="str">
        <f>VLOOKUP(Health_Care[[#This Row],[Customer ID]],Medical_Examinations[],5,0)</f>
        <v>Diabetes</v>
      </c>
      <c r="L135" s="10">
        <f>VLOOKUP(Health_Care[[#This Row],[Customer ID]],Table6[#All],5,0)</f>
        <v>24683</v>
      </c>
      <c r="M135" s="11">
        <f>VLOOKUP(Health_Care[[#This Row],[Customer ID]],Table6[#All],8,0)</f>
        <v>38893.360000000001</v>
      </c>
      <c r="N135" t="str">
        <f>VLOOKUP(Health_Care[[#This Row],[Customer ID]],Table6[#All],9,0)</f>
        <v>Tier - 1</v>
      </c>
      <c r="O135" t="str">
        <f>VLOOKUP(Health_Care[[#This Row],[Customer ID]],Table6[#All],10,0)</f>
        <v>Tier - 2</v>
      </c>
      <c r="P135" t="str">
        <f>VLOOKUP(Health_Care[[#This Row],[Customer ID]],Table6[#All],11,0)</f>
        <v>R1011</v>
      </c>
      <c r="Q135">
        <f>VLOOKUP(Health_Care[[#This Row],[Customer ID]],Table6[#All],6,0)</f>
        <v>55</v>
      </c>
    </row>
    <row r="136" spans="1:17" x14ac:dyDescent="0.35">
      <c r="A136" t="s">
        <v>2238</v>
      </c>
      <c r="B136" t="str">
        <f>VLOOKUP(Health_Care[[#This Row],[Customer ID]],Customer_Names[#All],3,0)</f>
        <v xml:space="preserve"> Becky L</v>
      </c>
      <c r="C136">
        <f>VLOOKUP(Health_Care[[#This Row],[Customer ID]],Medical_Examinations[],2,0)</f>
        <v>38.39</v>
      </c>
      <c r="D136">
        <f>VLOOKUP(Health_Care[[#This Row],[Customer ID]],Medical_Examinations[],4,0)</f>
        <v>5.1100000000000003</v>
      </c>
      <c r="E136" t="str">
        <f>VLOOKUP(Health_Care[[#This Row],[Customer ID]],Medical_Examinations[],6,0)</f>
        <v>yes</v>
      </c>
      <c r="F136" t="str">
        <f>VLOOKUP(Health_Care[[#This Row],[Customer ID]],Medical_Examinations[],7,0)</f>
        <v>No</v>
      </c>
      <c r="G136" t="str">
        <f>VLOOKUP(Health_Care[[#This Row],[Customer ID]],Medical_Examinations[],8,0)</f>
        <v>No</v>
      </c>
      <c r="H136">
        <f>VLOOKUP(Health_Care[[#This Row],[Customer ID]],Medical_Examinations[],9,0)</f>
        <v>1</v>
      </c>
      <c r="I136" t="str">
        <f>VLOOKUP(Health_Care[[#This Row],[Customer ID]],Medical_Examinations[],10,0)</f>
        <v>yes</v>
      </c>
      <c r="J136" t="str">
        <f>VLOOKUP(Health_Care[[#This Row],[Customer ID]],Medical_Examinations[],3,0)</f>
        <v>Obesity</v>
      </c>
      <c r="K136" t="str">
        <f>VLOOKUP(Health_Care[[#This Row],[Customer ID]],Medical_Examinations[],5,0)</f>
        <v>Normal</v>
      </c>
      <c r="L136" s="10">
        <f>VLOOKUP(Health_Care[[#This Row],[Customer ID]],Table6[#All],5,0)</f>
        <v>23534</v>
      </c>
      <c r="M136" s="11">
        <f>VLOOKUP(Health_Care[[#This Row],[Customer ID]],Table6[#All],8,0)</f>
        <v>38869.25</v>
      </c>
      <c r="N136" t="str">
        <f>VLOOKUP(Health_Care[[#This Row],[Customer ID]],Table6[#All],9,0)</f>
        <v>Tier - 2</v>
      </c>
      <c r="O136" t="str">
        <f>VLOOKUP(Health_Care[[#This Row],[Customer ID]],Table6[#All],10,0)</f>
        <v>Tier - 2</v>
      </c>
      <c r="P136" t="str">
        <f>VLOOKUP(Health_Care[[#This Row],[Customer ID]],Table6[#All],11,0)</f>
        <v>R1011</v>
      </c>
      <c r="Q136">
        <f>VLOOKUP(Health_Care[[#This Row],[Customer ID]],Table6[#All],6,0)</f>
        <v>59</v>
      </c>
    </row>
    <row r="137" spans="1:17" x14ac:dyDescent="0.35">
      <c r="A137" t="s">
        <v>2237</v>
      </c>
      <c r="B137" t="str">
        <f>VLOOKUP(Health_Care[[#This Row],[Customer ID]],Customer_Names[#All],3,0)</f>
        <v xml:space="preserve"> Steph K.</v>
      </c>
      <c r="C137">
        <f>VLOOKUP(Health_Care[[#This Row],[Customer ID]],Medical_Examinations[],2,0)</f>
        <v>46.85</v>
      </c>
      <c r="D137">
        <f>VLOOKUP(Health_Care[[#This Row],[Customer ID]],Medical_Examinations[],4,0)</f>
        <v>4.25</v>
      </c>
      <c r="E137" t="str">
        <f>VLOOKUP(Health_Care[[#This Row],[Customer ID]],Medical_Examinations[],6,0)</f>
        <v>No</v>
      </c>
      <c r="F137" t="str">
        <f>VLOOKUP(Health_Care[[#This Row],[Customer ID]],Medical_Examinations[],7,0)</f>
        <v>No</v>
      </c>
      <c r="G137" t="str">
        <f>VLOOKUP(Health_Care[[#This Row],[Customer ID]],Medical_Examinations[],8,0)</f>
        <v>Yes</v>
      </c>
      <c r="H137">
        <f>VLOOKUP(Health_Care[[#This Row],[Customer ID]],Medical_Examinations[],9,0)</f>
        <v>1</v>
      </c>
      <c r="I137" t="str">
        <f>VLOOKUP(Health_Care[[#This Row],[Customer ID]],Medical_Examinations[],10,0)</f>
        <v>yes</v>
      </c>
      <c r="J137" t="str">
        <f>VLOOKUP(Health_Care[[#This Row],[Customer ID]],Medical_Examinations[],3,0)</f>
        <v>Obesity</v>
      </c>
      <c r="K137" t="str">
        <f>VLOOKUP(Health_Care[[#This Row],[Customer ID]],Medical_Examinations[],5,0)</f>
        <v>Normal</v>
      </c>
      <c r="L137" s="10">
        <f>VLOOKUP(Health_Care[[#This Row],[Customer ID]],Table6[#All],5,0)</f>
        <v>29192</v>
      </c>
      <c r="M137" s="11">
        <f>VLOOKUP(Health_Care[[#This Row],[Customer ID]],Table6[#All],8,0)</f>
        <v>38836.980000000003</v>
      </c>
      <c r="N137" t="str">
        <f>VLOOKUP(Health_Care[[#This Row],[Customer ID]],Table6[#All],9,0)</f>
        <v>Tier - 2</v>
      </c>
      <c r="O137" t="str">
        <f>VLOOKUP(Health_Care[[#This Row],[Customer ID]],Table6[#All],10,0)</f>
        <v>Tier - 1</v>
      </c>
      <c r="P137" t="str">
        <f>VLOOKUP(Health_Care[[#This Row],[Customer ID]],Table6[#All],11,0)</f>
        <v>R1011</v>
      </c>
      <c r="Q137">
        <f>VLOOKUP(Health_Care[[#This Row],[Customer ID]],Table6[#All],6,0)</f>
        <v>43</v>
      </c>
    </row>
    <row r="138" spans="1:17" x14ac:dyDescent="0.35">
      <c r="A138" t="s">
        <v>2236</v>
      </c>
      <c r="B138" t="str">
        <f>VLOOKUP(Health_Care[[#This Row],[Customer ID]],Customer_Names[#All],3,0)</f>
        <v xml:space="preserve"> Kristine B.</v>
      </c>
      <c r="C138">
        <f>VLOOKUP(Health_Care[[#This Row],[Customer ID]],Medical_Examinations[],2,0)</f>
        <v>42.24</v>
      </c>
      <c r="D138">
        <f>VLOOKUP(Health_Care[[#This Row],[Customer ID]],Medical_Examinations[],4,0)</f>
        <v>5.55</v>
      </c>
      <c r="E138" t="str">
        <f>VLOOKUP(Health_Care[[#This Row],[Customer ID]],Medical_Examinations[],6,0)</f>
        <v>No</v>
      </c>
      <c r="F138" t="str">
        <f>VLOOKUP(Health_Care[[#This Row],[Customer ID]],Medical_Examinations[],7,0)</f>
        <v>yes</v>
      </c>
      <c r="G138" t="str">
        <f>VLOOKUP(Health_Care[[#This Row],[Customer ID]],Medical_Examinations[],8,0)</f>
        <v>No</v>
      </c>
      <c r="H138">
        <f>VLOOKUP(Health_Care[[#This Row],[Customer ID]],Medical_Examinations[],9,0)</f>
        <v>1</v>
      </c>
      <c r="I138" t="str">
        <f>VLOOKUP(Health_Care[[#This Row],[Customer ID]],Medical_Examinations[],10,0)</f>
        <v>yes</v>
      </c>
      <c r="J138" t="str">
        <f>VLOOKUP(Health_Care[[#This Row],[Customer ID]],Medical_Examinations[],3,0)</f>
        <v>Obesity</v>
      </c>
      <c r="K138" t="str">
        <f>VLOOKUP(Health_Care[[#This Row],[Customer ID]],Medical_Examinations[],5,0)</f>
        <v>Normal</v>
      </c>
      <c r="L138" s="10">
        <f>VLOOKUP(Health_Care[[#This Row],[Customer ID]],Table6[#All],5,0)</f>
        <v>38326</v>
      </c>
      <c r="M138" s="11">
        <f>VLOOKUP(Health_Care[[#This Row],[Customer ID]],Table6[#All],8,0)</f>
        <v>38792.69</v>
      </c>
      <c r="N138" t="str">
        <f>VLOOKUP(Health_Care[[#This Row],[Customer ID]],Table6[#All],9,0)</f>
        <v>Tier - 2</v>
      </c>
      <c r="O138" t="str">
        <f>VLOOKUP(Health_Care[[#This Row],[Customer ID]],Table6[#All],10,0)</f>
        <v>Tier - 2</v>
      </c>
      <c r="P138" t="str">
        <f>VLOOKUP(Health_Care[[#This Row],[Customer ID]],Table6[#All],11,0)</f>
        <v>R1013</v>
      </c>
      <c r="Q138">
        <f>VLOOKUP(Health_Care[[#This Row],[Customer ID]],Table6[#All],6,0)</f>
        <v>18</v>
      </c>
    </row>
    <row r="139" spans="1:17" x14ac:dyDescent="0.35">
      <c r="A139" t="s">
        <v>2235</v>
      </c>
      <c r="B139" t="str">
        <f>VLOOKUP(Health_Care[[#This Row],[Customer ID]],Customer_Names[#All],3,0)</f>
        <v xml:space="preserve"> Taylor B</v>
      </c>
      <c r="C139">
        <f>VLOOKUP(Health_Care[[#This Row],[Customer ID]],Medical_Examinations[],2,0)</f>
        <v>34.39</v>
      </c>
      <c r="D139">
        <f>VLOOKUP(Health_Care[[#This Row],[Customer ID]],Medical_Examinations[],4,0)</f>
        <v>5.78</v>
      </c>
      <c r="E139" t="str">
        <f>VLOOKUP(Health_Care[[#This Row],[Customer ID]],Medical_Examinations[],6,0)</f>
        <v>No</v>
      </c>
      <c r="F139" t="str">
        <f>VLOOKUP(Health_Care[[#This Row],[Customer ID]],Medical_Examinations[],7,0)</f>
        <v>No</v>
      </c>
      <c r="G139" t="str">
        <f>VLOOKUP(Health_Care[[#This Row],[Customer ID]],Medical_Examinations[],8,0)</f>
        <v>No</v>
      </c>
      <c r="H139">
        <f>VLOOKUP(Health_Care[[#This Row],[Customer ID]],Medical_Examinations[],9,0)</f>
        <v>0</v>
      </c>
      <c r="I139" t="str">
        <f>VLOOKUP(Health_Care[[#This Row],[Customer ID]],Medical_Examinations[],10,0)</f>
        <v>yes</v>
      </c>
      <c r="J139" t="str">
        <f>VLOOKUP(Health_Care[[#This Row],[Customer ID]],Medical_Examinations[],3,0)</f>
        <v>Obesity</v>
      </c>
      <c r="K139" t="str">
        <f>VLOOKUP(Health_Care[[#This Row],[Customer ID]],Medical_Examinations[],5,0)</f>
        <v>Prediabetes</v>
      </c>
      <c r="L139" s="10">
        <f>VLOOKUP(Health_Care[[#This Row],[Customer ID]],Table6[#All],5,0)</f>
        <v>33550</v>
      </c>
      <c r="M139" s="11">
        <f>VLOOKUP(Health_Care[[#This Row],[Customer ID]],Table6[#All],8,0)</f>
        <v>38746.36</v>
      </c>
      <c r="N139" t="str">
        <f>VLOOKUP(Health_Care[[#This Row],[Customer ID]],Table6[#All],9,0)</f>
        <v>Tier - 1</v>
      </c>
      <c r="O139" t="str">
        <f>VLOOKUP(Health_Care[[#This Row],[Customer ID]],Table6[#All],10,0)</f>
        <v>Tier - 2</v>
      </c>
      <c r="P139" t="str">
        <f>VLOOKUP(Health_Care[[#This Row],[Customer ID]],Table6[#All],11,0)</f>
        <v>R1012</v>
      </c>
      <c r="Q139">
        <f>VLOOKUP(Health_Care[[#This Row],[Customer ID]],Table6[#All],6,0)</f>
        <v>31</v>
      </c>
    </row>
    <row r="140" spans="1:17" x14ac:dyDescent="0.35">
      <c r="A140" t="s">
        <v>2234</v>
      </c>
      <c r="B140" t="str">
        <f>VLOOKUP(Health_Care[[#This Row],[Customer ID]],Customer_Names[#All],3,0)</f>
        <v xml:space="preserve"> William</v>
      </c>
      <c r="C140">
        <f>VLOOKUP(Health_Care[[#This Row],[Customer ID]],Medical_Examinations[],2,0)</f>
        <v>42.89</v>
      </c>
      <c r="D140">
        <f>VLOOKUP(Health_Care[[#This Row],[Customer ID]],Medical_Examinations[],4,0)</f>
        <v>5.28</v>
      </c>
      <c r="E140" t="str">
        <f>VLOOKUP(Health_Care[[#This Row],[Customer ID]],Medical_Examinations[],6,0)</f>
        <v>yes</v>
      </c>
      <c r="F140" t="str">
        <f>VLOOKUP(Health_Care[[#This Row],[Customer ID]],Medical_Examinations[],7,0)</f>
        <v>No</v>
      </c>
      <c r="G140" t="str">
        <f>VLOOKUP(Health_Care[[#This Row],[Customer ID]],Medical_Examinations[],8,0)</f>
        <v>No</v>
      </c>
      <c r="H140">
        <f>VLOOKUP(Health_Care[[#This Row],[Customer ID]],Medical_Examinations[],9,0)</f>
        <v>0</v>
      </c>
      <c r="I140" t="str">
        <f>VLOOKUP(Health_Care[[#This Row],[Customer ID]],Medical_Examinations[],10,0)</f>
        <v>yes</v>
      </c>
      <c r="J140" t="str">
        <f>VLOOKUP(Health_Care[[#This Row],[Customer ID]],Medical_Examinations[],3,0)</f>
        <v>Obesity</v>
      </c>
      <c r="K140" t="str">
        <f>VLOOKUP(Health_Care[[#This Row],[Customer ID]],Medical_Examinations[],5,0)</f>
        <v>Normal</v>
      </c>
      <c r="L140" s="10">
        <f>VLOOKUP(Health_Care[[#This Row],[Customer ID]],Table6[#All],5,0)</f>
        <v>27926</v>
      </c>
      <c r="M140" s="11">
        <f>VLOOKUP(Health_Care[[#This Row],[Customer ID]],Table6[#All],8,0)</f>
        <v>38740.120000000003</v>
      </c>
      <c r="N140" t="str">
        <f>VLOOKUP(Health_Care[[#This Row],[Customer ID]],Table6[#All],9,0)</f>
        <v>Tier - 2</v>
      </c>
      <c r="O140" t="str">
        <f>VLOOKUP(Health_Care[[#This Row],[Customer ID]],Table6[#All],10,0)</f>
        <v>Tier - 2</v>
      </c>
      <c r="P140" t="str">
        <f>VLOOKUP(Health_Care[[#This Row],[Customer ID]],Table6[#All],11,0)</f>
        <v>R1012</v>
      </c>
      <c r="Q140">
        <f>VLOOKUP(Health_Care[[#This Row],[Customer ID]],Table6[#All],6,0)</f>
        <v>46</v>
      </c>
    </row>
    <row r="141" spans="1:17" x14ac:dyDescent="0.35">
      <c r="A141" t="s">
        <v>2233</v>
      </c>
      <c r="B141" t="str">
        <f>VLOOKUP(Health_Care[[#This Row],[Customer ID]],Customer_Names[#All],3,0)</f>
        <v xml:space="preserve"> Sage</v>
      </c>
      <c r="C141">
        <f>VLOOKUP(Health_Care[[#This Row],[Customer ID]],Medical_Examinations[],2,0)</f>
        <v>36.299999999999997</v>
      </c>
      <c r="D141">
        <f>VLOOKUP(Health_Care[[#This Row],[Customer ID]],Medical_Examinations[],4,0)</f>
        <v>5.39</v>
      </c>
      <c r="E141" t="str">
        <f>VLOOKUP(Health_Care[[#This Row],[Customer ID]],Medical_Examinations[],6,0)</f>
        <v>No</v>
      </c>
      <c r="F141" t="str">
        <f>VLOOKUP(Health_Care[[#This Row],[Customer ID]],Medical_Examinations[],7,0)</f>
        <v>No</v>
      </c>
      <c r="G141" t="str">
        <f>VLOOKUP(Health_Care[[#This Row],[Customer ID]],Medical_Examinations[],8,0)</f>
        <v>No</v>
      </c>
      <c r="H141">
        <f>VLOOKUP(Health_Care[[#This Row],[Customer ID]],Medical_Examinations[],9,0)</f>
        <v>0</v>
      </c>
      <c r="I141" t="str">
        <f>VLOOKUP(Health_Care[[#This Row],[Customer ID]],Medical_Examinations[],10,0)</f>
        <v>yes</v>
      </c>
      <c r="J141" t="str">
        <f>VLOOKUP(Health_Care[[#This Row],[Customer ID]],Medical_Examinations[],3,0)</f>
        <v>Obesity</v>
      </c>
      <c r="K141" t="str">
        <f>VLOOKUP(Health_Care[[#This Row],[Customer ID]],Medical_Examinations[],5,0)</f>
        <v>Normal</v>
      </c>
      <c r="L141" s="10">
        <f>VLOOKUP(Health_Care[[#This Row],[Customer ID]],Table6[#All],5,0)</f>
        <v>33544</v>
      </c>
      <c r="M141" s="11">
        <f>VLOOKUP(Health_Care[[#This Row],[Customer ID]],Table6[#All],8,0)</f>
        <v>38711</v>
      </c>
      <c r="N141" t="str">
        <f>VLOOKUP(Health_Care[[#This Row],[Customer ID]],Table6[#All],9,0)</f>
        <v>Tier - 2</v>
      </c>
      <c r="O141" t="str">
        <f>VLOOKUP(Health_Care[[#This Row],[Customer ID]],Table6[#All],10,0)</f>
        <v>Tier - 2</v>
      </c>
      <c r="P141" t="str">
        <f>VLOOKUP(Health_Care[[#This Row],[Customer ID]],Table6[#All],11,0)</f>
        <v>R1011</v>
      </c>
      <c r="Q141">
        <f>VLOOKUP(Health_Care[[#This Row],[Customer ID]],Table6[#All],6,0)</f>
        <v>31</v>
      </c>
    </row>
    <row r="142" spans="1:17" x14ac:dyDescent="0.35">
      <c r="A142" t="s">
        <v>2232</v>
      </c>
      <c r="B142" t="str">
        <f>VLOOKUP(Health_Care[[#This Row],[Customer ID]],Customer_Names[#All],3,0)</f>
        <v xml:space="preserve"> Cole</v>
      </c>
      <c r="C142">
        <f>VLOOKUP(Health_Care[[#This Row],[Customer ID]],Medical_Examinations[],2,0)</f>
        <v>35.200000000000003</v>
      </c>
      <c r="D142">
        <f>VLOOKUP(Health_Care[[#This Row],[Customer ID]],Medical_Examinations[],4,0)</f>
        <v>8.01</v>
      </c>
      <c r="E142" t="str">
        <f>VLOOKUP(Health_Care[[#This Row],[Customer ID]],Medical_Examinations[],6,0)</f>
        <v>yes</v>
      </c>
      <c r="F142" t="str">
        <f>VLOOKUP(Health_Care[[#This Row],[Customer ID]],Medical_Examinations[],7,0)</f>
        <v>No</v>
      </c>
      <c r="G142" t="str">
        <f>VLOOKUP(Health_Care[[#This Row],[Customer ID]],Medical_Examinations[],8,0)</f>
        <v>No</v>
      </c>
      <c r="H142">
        <f>VLOOKUP(Health_Care[[#This Row],[Customer ID]],Medical_Examinations[],9,0)</f>
        <v>1</v>
      </c>
      <c r="I142" t="str">
        <f>VLOOKUP(Health_Care[[#This Row],[Customer ID]],Medical_Examinations[],10,0)</f>
        <v>yes</v>
      </c>
      <c r="J142" t="str">
        <f>VLOOKUP(Health_Care[[#This Row],[Customer ID]],Medical_Examinations[],3,0)</f>
        <v>Obesity</v>
      </c>
      <c r="K142" t="str">
        <f>VLOOKUP(Health_Care[[#This Row],[Customer ID]],Medical_Examinations[],5,0)</f>
        <v>Diabetes</v>
      </c>
      <c r="L142" s="10">
        <f>VLOOKUP(Health_Care[[#This Row],[Customer ID]],Table6[#All],5,0)</f>
        <v>31613</v>
      </c>
      <c r="M142" s="11">
        <f>VLOOKUP(Health_Care[[#This Row],[Customer ID]],Table6[#All],8,0)</f>
        <v>38709.18</v>
      </c>
      <c r="N142" t="str">
        <f>VLOOKUP(Health_Care[[#This Row],[Customer ID]],Table6[#All],9,0)</f>
        <v>Tier - 1</v>
      </c>
      <c r="O142" t="str">
        <f>VLOOKUP(Health_Care[[#This Row],[Customer ID]],Table6[#All],10,0)</f>
        <v>Tier - 3</v>
      </c>
      <c r="P142" t="str">
        <f>VLOOKUP(Health_Care[[#This Row],[Customer ID]],Table6[#All],11,0)</f>
        <v>R1013</v>
      </c>
      <c r="Q142">
        <f>VLOOKUP(Health_Care[[#This Row],[Customer ID]],Table6[#All],6,0)</f>
        <v>36</v>
      </c>
    </row>
    <row r="143" spans="1:17" x14ac:dyDescent="0.35">
      <c r="A143" t="s">
        <v>2231</v>
      </c>
      <c r="B143" t="str">
        <f>VLOOKUP(Health_Care[[#This Row],[Customer ID]],Customer_Names[#All],3,0)</f>
        <v xml:space="preserve"> Jesse</v>
      </c>
      <c r="C143">
        <f>VLOOKUP(Health_Care[[#This Row],[Customer ID]],Medical_Examinations[],2,0)</f>
        <v>53.62</v>
      </c>
      <c r="D143">
        <f>VLOOKUP(Health_Care[[#This Row],[Customer ID]],Medical_Examinations[],4,0)</f>
        <v>5.21</v>
      </c>
      <c r="E143" t="str">
        <f>VLOOKUP(Health_Care[[#This Row],[Customer ID]],Medical_Examinations[],6,0)</f>
        <v>No</v>
      </c>
      <c r="F143" t="str">
        <f>VLOOKUP(Health_Care[[#This Row],[Customer ID]],Medical_Examinations[],7,0)</f>
        <v>No</v>
      </c>
      <c r="G143" t="str">
        <f>VLOOKUP(Health_Care[[#This Row],[Customer ID]],Medical_Examinations[],8,0)</f>
        <v>No</v>
      </c>
      <c r="H143">
        <f>VLOOKUP(Health_Care[[#This Row],[Customer ID]],Medical_Examinations[],9,0)</f>
        <v>0</v>
      </c>
      <c r="I143" t="str">
        <f>VLOOKUP(Health_Care[[#This Row],[Customer ID]],Medical_Examinations[],10,0)</f>
        <v>yes</v>
      </c>
      <c r="J143" t="str">
        <f>VLOOKUP(Health_Care[[#This Row],[Customer ID]],Medical_Examinations[],3,0)</f>
        <v>Obesity</v>
      </c>
      <c r="K143" t="str">
        <f>VLOOKUP(Health_Care[[#This Row],[Customer ID]],Medical_Examinations[],5,0)</f>
        <v>Normal</v>
      </c>
      <c r="L143" s="10">
        <f>VLOOKUP(Health_Care[[#This Row],[Customer ID]],Table6[#All],5,0)</f>
        <v>33067</v>
      </c>
      <c r="M143" s="11">
        <f>VLOOKUP(Health_Care[[#This Row],[Customer ID]],Table6[#All],8,0)</f>
        <v>38652.089999999997</v>
      </c>
      <c r="N143" t="str">
        <f>VLOOKUP(Health_Care[[#This Row],[Customer ID]],Table6[#All],9,0)</f>
        <v>Tier - 2</v>
      </c>
      <c r="O143" t="str">
        <f>VLOOKUP(Health_Care[[#This Row],[Customer ID]],Table6[#All],10,0)</f>
        <v>Tier - 2</v>
      </c>
      <c r="P143" t="str">
        <f>VLOOKUP(Health_Care[[#This Row],[Customer ID]],Table6[#All],11,0)</f>
        <v>R1011</v>
      </c>
      <c r="Q143">
        <f>VLOOKUP(Health_Care[[#This Row],[Customer ID]],Table6[#All],6,0)</f>
        <v>32</v>
      </c>
    </row>
    <row r="144" spans="1:17" x14ac:dyDescent="0.35">
      <c r="A144" t="s">
        <v>2230</v>
      </c>
      <c r="B144" t="str">
        <f>VLOOKUP(Health_Care[[#This Row],[Customer ID]],Customer_Names[#All],3,0)</f>
        <v xml:space="preserve"> Tammi J.</v>
      </c>
      <c r="C144">
        <f>VLOOKUP(Health_Care[[#This Row],[Customer ID]],Medical_Examinations[],2,0)</f>
        <v>36.67</v>
      </c>
      <c r="D144">
        <f>VLOOKUP(Health_Care[[#This Row],[Customer ID]],Medical_Examinations[],4,0)</f>
        <v>6.27</v>
      </c>
      <c r="E144" t="str">
        <f>VLOOKUP(Health_Care[[#This Row],[Customer ID]],Medical_Examinations[],6,0)</f>
        <v>No</v>
      </c>
      <c r="F144" t="str">
        <f>VLOOKUP(Health_Care[[#This Row],[Customer ID]],Medical_Examinations[],7,0)</f>
        <v>No</v>
      </c>
      <c r="G144" t="str">
        <f>VLOOKUP(Health_Care[[#This Row],[Customer ID]],Medical_Examinations[],8,0)</f>
        <v>No</v>
      </c>
      <c r="H144">
        <f>VLOOKUP(Health_Care[[#This Row],[Customer ID]],Medical_Examinations[],9,0)</f>
        <v>0</v>
      </c>
      <c r="I144" t="str">
        <f>VLOOKUP(Health_Care[[#This Row],[Customer ID]],Medical_Examinations[],10,0)</f>
        <v>yes</v>
      </c>
      <c r="J144" t="str">
        <f>VLOOKUP(Health_Care[[#This Row],[Customer ID]],Medical_Examinations[],3,0)</f>
        <v>Obesity</v>
      </c>
      <c r="K144" t="str">
        <f>VLOOKUP(Health_Care[[#This Row],[Customer ID]],Medical_Examinations[],5,0)</f>
        <v>Prediabetes</v>
      </c>
      <c r="L144" s="10">
        <f>VLOOKUP(Health_Care[[#This Row],[Customer ID]],Table6[#All],5,0)</f>
        <v>36476</v>
      </c>
      <c r="M144" s="11">
        <f>VLOOKUP(Health_Care[[#This Row],[Customer ID]],Table6[#All],8,0)</f>
        <v>38511.629999999997</v>
      </c>
      <c r="N144" t="str">
        <f>VLOOKUP(Health_Care[[#This Row],[Customer ID]],Table6[#All],9,0)</f>
        <v>Tier - 2</v>
      </c>
      <c r="O144" t="str">
        <f>VLOOKUP(Health_Care[[#This Row],[Customer ID]],Table6[#All],10,0)</f>
        <v>Tier - 2</v>
      </c>
      <c r="P144" t="str">
        <f>VLOOKUP(Health_Care[[#This Row],[Customer ID]],Table6[#All],11,0)</f>
        <v>R1024</v>
      </c>
      <c r="Q144">
        <f>VLOOKUP(Health_Care[[#This Row],[Customer ID]],Table6[#All],6,0)</f>
        <v>23</v>
      </c>
    </row>
    <row r="145" spans="1:17" x14ac:dyDescent="0.35">
      <c r="A145" t="s">
        <v>2229</v>
      </c>
      <c r="B145" t="str">
        <f>VLOOKUP(Health_Care[[#This Row],[Customer ID]],Customer_Names[#All],3,0)</f>
        <v xml:space="preserve"> Matthew S.</v>
      </c>
      <c r="C145">
        <f>VLOOKUP(Health_Care[[#This Row],[Customer ID]],Medical_Examinations[],2,0)</f>
        <v>33.4</v>
      </c>
      <c r="D145">
        <f>VLOOKUP(Health_Care[[#This Row],[Customer ID]],Medical_Examinations[],4,0)</f>
        <v>10.73</v>
      </c>
      <c r="E145" t="str">
        <f>VLOOKUP(Health_Care[[#This Row],[Customer ID]],Medical_Examinations[],6,0)</f>
        <v>yes</v>
      </c>
      <c r="F145" t="str">
        <f>VLOOKUP(Health_Care[[#This Row],[Customer ID]],Medical_Examinations[],7,0)</f>
        <v>No</v>
      </c>
      <c r="G145" t="str">
        <f>VLOOKUP(Health_Care[[#This Row],[Customer ID]],Medical_Examinations[],8,0)</f>
        <v>No</v>
      </c>
      <c r="H145">
        <f>VLOOKUP(Health_Care[[#This Row],[Customer ID]],Medical_Examinations[],9,0)</f>
        <v>1</v>
      </c>
      <c r="I145" t="str">
        <f>VLOOKUP(Health_Care[[#This Row],[Customer ID]],Medical_Examinations[],10,0)</f>
        <v>yes</v>
      </c>
      <c r="J145" t="str">
        <f>VLOOKUP(Health_Care[[#This Row],[Customer ID]],Medical_Examinations[],3,0)</f>
        <v>Obesity</v>
      </c>
      <c r="K145" t="str">
        <f>VLOOKUP(Health_Care[[#This Row],[Customer ID]],Medical_Examinations[],5,0)</f>
        <v>Diabetes</v>
      </c>
      <c r="L145" s="10">
        <f>VLOOKUP(Health_Care[[#This Row],[Customer ID]],Table6[#All],5,0)</f>
        <v>31584</v>
      </c>
      <c r="M145" s="11">
        <f>VLOOKUP(Health_Care[[#This Row],[Customer ID]],Table6[#All],8,0)</f>
        <v>38415.47</v>
      </c>
      <c r="N145" t="str">
        <f>VLOOKUP(Health_Care[[#This Row],[Customer ID]],Table6[#All],9,0)</f>
        <v>Tier - 1</v>
      </c>
      <c r="O145" t="str">
        <f>VLOOKUP(Health_Care[[#This Row],[Customer ID]],Table6[#All],10,0)</f>
        <v>Tier - 2</v>
      </c>
      <c r="P145" t="str">
        <f>VLOOKUP(Health_Care[[#This Row],[Customer ID]],Table6[#All],11,0)</f>
        <v>R1011</v>
      </c>
      <c r="Q145">
        <f>VLOOKUP(Health_Care[[#This Row],[Customer ID]],Table6[#All],6,0)</f>
        <v>36</v>
      </c>
    </row>
    <row r="146" spans="1:17" x14ac:dyDescent="0.35">
      <c r="A146" t="s">
        <v>2228</v>
      </c>
      <c r="B146" t="str">
        <f>VLOOKUP(Health_Care[[#This Row],[Customer ID]],Customer_Names[#All],3,0)</f>
        <v xml:space="preserve"> Eric</v>
      </c>
      <c r="C146">
        <f>VLOOKUP(Health_Care[[#This Row],[Customer ID]],Medical_Examinations[],2,0)</f>
        <v>42.71</v>
      </c>
      <c r="D146">
        <f>VLOOKUP(Health_Care[[#This Row],[Customer ID]],Medical_Examinations[],4,0)</f>
        <v>10.52</v>
      </c>
      <c r="E146" t="str">
        <f>VLOOKUP(Health_Care[[#This Row],[Customer ID]],Medical_Examinations[],6,0)</f>
        <v>No</v>
      </c>
      <c r="F146" t="str">
        <f>VLOOKUP(Health_Care[[#This Row],[Customer ID]],Medical_Examinations[],7,0)</f>
        <v>No</v>
      </c>
      <c r="G146" t="str">
        <f>VLOOKUP(Health_Care[[#This Row],[Customer ID]],Medical_Examinations[],8,0)</f>
        <v>No</v>
      </c>
      <c r="H146">
        <f>VLOOKUP(Health_Care[[#This Row],[Customer ID]],Medical_Examinations[],9,0)</f>
        <v>0</v>
      </c>
      <c r="I146" t="str">
        <f>VLOOKUP(Health_Care[[#This Row],[Customer ID]],Medical_Examinations[],10,0)</f>
        <v>yes</v>
      </c>
      <c r="J146" t="str">
        <f>VLOOKUP(Health_Care[[#This Row],[Customer ID]],Medical_Examinations[],3,0)</f>
        <v>Obesity</v>
      </c>
      <c r="K146" t="str">
        <f>VLOOKUP(Health_Care[[#This Row],[Customer ID]],Medical_Examinations[],5,0)</f>
        <v>Diabetes</v>
      </c>
      <c r="L146" s="10">
        <f>VLOOKUP(Health_Care[[#This Row],[Customer ID]],Table6[#All],5,0)</f>
        <v>26290</v>
      </c>
      <c r="M146" s="11">
        <f>VLOOKUP(Health_Care[[#This Row],[Customer ID]],Table6[#All],8,0)</f>
        <v>38405.26</v>
      </c>
      <c r="N146" t="str">
        <f>VLOOKUP(Health_Care[[#This Row],[Customer ID]],Table6[#All],9,0)</f>
        <v>Tier - 2</v>
      </c>
      <c r="O146" t="str">
        <f>VLOOKUP(Health_Care[[#This Row],[Customer ID]],Table6[#All],10,0)</f>
        <v>Tier - 1</v>
      </c>
      <c r="P146" t="str">
        <f>VLOOKUP(Health_Care[[#This Row],[Customer ID]],Table6[#All],11,0)</f>
        <v>R1011</v>
      </c>
      <c r="Q146">
        <f>VLOOKUP(Health_Care[[#This Row],[Customer ID]],Table6[#All],6,0)</f>
        <v>51</v>
      </c>
    </row>
    <row r="147" spans="1:17" x14ac:dyDescent="0.35">
      <c r="A147" t="s">
        <v>2227</v>
      </c>
      <c r="B147" t="str">
        <f>VLOOKUP(Health_Care[[#This Row],[Customer ID]],Customer_Names[#All],3,0)</f>
        <v xml:space="preserve"> Valeria R</v>
      </c>
      <c r="C147">
        <f>VLOOKUP(Health_Care[[#This Row],[Customer ID]],Medical_Examinations[],2,0)</f>
        <v>41.52</v>
      </c>
      <c r="D147">
        <f>VLOOKUP(Health_Care[[#This Row],[Customer ID]],Medical_Examinations[],4,0)</f>
        <v>11.82</v>
      </c>
      <c r="E147" t="str">
        <f>VLOOKUP(Health_Care[[#This Row],[Customer ID]],Medical_Examinations[],6,0)</f>
        <v>yes</v>
      </c>
      <c r="F147" t="str">
        <f>VLOOKUP(Health_Care[[#This Row],[Customer ID]],Medical_Examinations[],7,0)</f>
        <v>No</v>
      </c>
      <c r="G147" t="str">
        <f>VLOOKUP(Health_Care[[#This Row],[Customer ID]],Medical_Examinations[],8,0)</f>
        <v>No</v>
      </c>
      <c r="H147">
        <f>VLOOKUP(Health_Care[[#This Row],[Customer ID]],Medical_Examinations[],9,0)</f>
        <v>2</v>
      </c>
      <c r="I147" t="str">
        <f>VLOOKUP(Health_Care[[#This Row],[Customer ID]],Medical_Examinations[],10,0)</f>
        <v>yes</v>
      </c>
      <c r="J147" t="str">
        <f>VLOOKUP(Health_Care[[#This Row],[Customer ID]],Medical_Examinations[],3,0)</f>
        <v>Obesity</v>
      </c>
      <c r="K147" t="str">
        <f>VLOOKUP(Health_Care[[#This Row],[Customer ID]],Medical_Examinations[],5,0)</f>
        <v>Diabetes</v>
      </c>
      <c r="L147" s="10">
        <f>VLOOKUP(Health_Care[[#This Row],[Customer ID]],Table6[#All],5,0)</f>
        <v>25802</v>
      </c>
      <c r="M147" s="11">
        <f>VLOOKUP(Health_Care[[#This Row],[Customer ID]],Table6[#All],8,0)</f>
        <v>38389.79</v>
      </c>
      <c r="N147" t="str">
        <f>VLOOKUP(Health_Care[[#This Row],[Customer ID]],Table6[#All],9,0)</f>
        <v>Tier - 2</v>
      </c>
      <c r="O147" t="str">
        <f>VLOOKUP(Health_Care[[#This Row],[Customer ID]],Table6[#All],10,0)</f>
        <v>Tier - 3</v>
      </c>
      <c r="P147" t="str">
        <f>VLOOKUP(Health_Care[[#This Row],[Customer ID]],Table6[#All],11,0)</f>
        <v>R1011</v>
      </c>
      <c r="Q147">
        <f>VLOOKUP(Health_Care[[#This Row],[Customer ID]],Table6[#All],6,0)</f>
        <v>52</v>
      </c>
    </row>
    <row r="148" spans="1:17" x14ac:dyDescent="0.35">
      <c r="A148" t="s">
        <v>2226</v>
      </c>
      <c r="B148" t="str">
        <f>VLOOKUP(Health_Care[[#This Row],[Customer ID]],Customer_Names[#All],3,0)</f>
        <v xml:space="preserve"> Michael P</v>
      </c>
      <c r="C148">
        <f>VLOOKUP(Health_Care[[#This Row],[Customer ID]],Medical_Examinations[],2,0)</f>
        <v>39.4</v>
      </c>
      <c r="D148">
        <f>VLOOKUP(Health_Care[[#This Row],[Customer ID]],Medical_Examinations[],4,0)</f>
        <v>6.76</v>
      </c>
      <c r="E148" t="str">
        <f>VLOOKUP(Health_Care[[#This Row],[Customer ID]],Medical_Examinations[],6,0)</f>
        <v>No</v>
      </c>
      <c r="F148" t="str">
        <f>VLOOKUP(Health_Care[[#This Row],[Customer ID]],Medical_Examinations[],7,0)</f>
        <v>No</v>
      </c>
      <c r="G148" t="str">
        <f>VLOOKUP(Health_Care[[#This Row],[Customer ID]],Medical_Examinations[],8,0)</f>
        <v>No</v>
      </c>
      <c r="H148">
        <f>VLOOKUP(Health_Care[[#This Row],[Customer ID]],Medical_Examinations[],9,0)</f>
        <v>0</v>
      </c>
      <c r="I148" t="str">
        <f>VLOOKUP(Health_Care[[#This Row],[Customer ID]],Medical_Examinations[],10,0)</f>
        <v>yes</v>
      </c>
      <c r="J148" t="str">
        <f>VLOOKUP(Health_Care[[#This Row],[Customer ID]],Medical_Examinations[],3,0)</f>
        <v>Obesity</v>
      </c>
      <c r="K148" t="str">
        <f>VLOOKUP(Health_Care[[#This Row],[Customer ID]],Medical_Examinations[],5,0)</f>
        <v>Diabetes</v>
      </c>
      <c r="L148" s="10">
        <f>VLOOKUP(Health_Care[[#This Row],[Customer ID]],Table6[#All],5,0)</f>
        <v>37516</v>
      </c>
      <c r="M148" s="11">
        <f>VLOOKUP(Health_Care[[#This Row],[Customer ID]],Table6[#All],8,0)</f>
        <v>38344.57</v>
      </c>
      <c r="N148" t="str">
        <f>VLOOKUP(Health_Care[[#This Row],[Customer ID]],Table6[#All],9,0)</f>
        <v>Tier - 1</v>
      </c>
      <c r="O148" t="str">
        <f>VLOOKUP(Health_Care[[#This Row],[Customer ID]],Table6[#All],10,0)</f>
        <v>Tier - 3</v>
      </c>
      <c r="P148" t="str">
        <f>VLOOKUP(Health_Care[[#This Row],[Customer ID]],Table6[#All],11,0)</f>
        <v>R1011</v>
      </c>
      <c r="Q148">
        <f>VLOOKUP(Health_Care[[#This Row],[Customer ID]],Table6[#All],6,0)</f>
        <v>20</v>
      </c>
    </row>
    <row r="149" spans="1:17" x14ac:dyDescent="0.35">
      <c r="A149" t="s">
        <v>2225</v>
      </c>
      <c r="B149" t="str">
        <f>VLOOKUP(Health_Care[[#This Row],[Customer ID]],Customer_Names[#All],3,0)</f>
        <v xml:space="preserve"> Rami</v>
      </c>
      <c r="C149">
        <f>VLOOKUP(Health_Care[[#This Row],[Customer ID]],Medical_Examinations[],2,0)</f>
        <v>46.45</v>
      </c>
      <c r="D149">
        <f>VLOOKUP(Health_Care[[#This Row],[Customer ID]],Medical_Examinations[],4,0)</f>
        <v>5.62</v>
      </c>
      <c r="E149" t="str">
        <f>VLOOKUP(Health_Care[[#This Row],[Customer ID]],Medical_Examinations[],6,0)</f>
        <v>No</v>
      </c>
      <c r="F149" t="str">
        <f>VLOOKUP(Health_Care[[#This Row],[Customer ID]],Medical_Examinations[],7,0)</f>
        <v>No</v>
      </c>
      <c r="G149" t="str">
        <f>VLOOKUP(Health_Care[[#This Row],[Customer ID]],Medical_Examinations[],8,0)</f>
        <v>No</v>
      </c>
      <c r="H149">
        <f>VLOOKUP(Health_Care[[#This Row],[Customer ID]],Medical_Examinations[],9,0)</f>
        <v>0</v>
      </c>
      <c r="I149" t="str">
        <f>VLOOKUP(Health_Care[[#This Row],[Customer ID]],Medical_Examinations[],10,0)</f>
        <v>yes</v>
      </c>
      <c r="J149" t="str">
        <f>VLOOKUP(Health_Care[[#This Row],[Customer ID]],Medical_Examinations[],3,0)</f>
        <v>Obesity</v>
      </c>
      <c r="K149" t="str">
        <f>VLOOKUP(Health_Care[[#This Row],[Customer ID]],Medical_Examinations[],5,0)</f>
        <v>Normal</v>
      </c>
      <c r="L149" s="10">
        <f>VLOOKUP(Health_Care[[#This Row],[Customer ID]],Table6[#All],5,0)</f>
        <v>29384</v>
      </c>
      <c r="M149" s="11">
        <f>VLOOKUP(Health_Care[[#This Row],[Customer ID]],Table6[#All],8,0)</f>
        <v>38313.129999999997</v>
      </c>
      <c r="N149" t="str">
        <f>VLOOKUP(Health_Care[[#This Row],[Customer ID]],Table6[#All],9,0)</f>
        <v>Tier - 1</v>
      </c>
      <c r="O149" t="str">
        <f>VLOOKUP(Health_Care[[#This Row],[Customer ID]],Table6[#All],10,0)</f>
        <v>Tier - 3</v>
      </c>
      <c r="P149" t="str">
        <f>VLOOKUP(Health_Care[[#This Row],[Customer ID]],Table6[#All],11,0)</f>
        <v>R1011</v>
      </c>
      <c r="Q149">
        <f>VLOOKUP(Health_Care[[#This Row],[Customer ID]],Table6[#All],6,0)</f>
        <v>42</v>
      </c>
    </row>
    <row r="150" spans="1:17" x14ac:dyDescent="0.35">
      <c r="A150" t="s">
        <v>2224</v>
      </c>
      <c r="B150" t="str">
        <f>VLOOKUP(Health_Care[[#This Row],[Customer ID]],Customer_Names[#All],3,0)</f>
        <v xml:space="preserve"> Denis</v>
      </c>
      <c r="C150">
        <f>VLOOKUP(Health_Care[[#This Row],[Customer ID]],Medical_Examinations[],2,0)</f>
        <v>35.75</v>
      </c>
      <c r="D150">
        <f>VLOOKUP(Health_Care[[#This Row],[Customer ID]],Medical_Examinations[],4,0)</f>
        <v>4.1900000000000004</v>
      </c>
      <c r="E150" t="str">
        <f>VLOOKUP(Health_Care[[#This Row],[Customer ID]],Medical_Examinations[],6,0)</f>
        <v>No</v>
      </c>
      <c r="F150" t="str">
        <f>VLOOKUP(Health_Care[[#This Row],[Customer ID]],Medical_Examinations[],7,0)</f>
        <v>No</v>
      </c>
      <c r="G150" t="str">
        <f>VLOOKUP(Health_Care[[#This Row],[Customer ID]],Medical_Examinations[],8,0)</f>
        <v>No</v>
      </c>
      <c r="H150">
        <f>VLOOKUP(Health_Care[[#This Row],[Customer ID]],Medical_Examinations[],9,0)</f>
        <v>0</v>
      </c>
      <c r="I150" t="str">
        <f>VLOOKUP(Health_Care[[#This Row],[Customer ID]],Medical_Examinations[],10,0)</f>
        <v>yes</v>
      </c>
      <c r="J150" t="str">
        <f>VLOOKUP(Health_Care[[#This Row],[Customer ID]],Medical_Examinations[],3,0)</f>
        <v>Obesity</v>
      </c>
      <c r="K150" t="str">
        <f>VLOOKUP(Health_Care[[#This Row],[Customer ID]],Medical_Examinations[],5,0)</f>
        <v>Normal</v>
      </c>
      <c r="L150" s="10">
        <f>VLOOKUP(Health_Care[[#This Row],[Customer ID]],Table6[#All],5,0)</f>
        <v>32811</v>
      </c>
      <c r="M150" s="11">
        <f>VLOOKUP(Health_Care[[#This Row],[Customer ID]],Table6[#All],8,0)</f>
        <v>38282.75</v>
      </c>
      <c r="N150" t="str">
        <f>VLOOKUP(Health_Care[[#This Row],[Customer ID]],Table6[#All],9,0)</f>
        <v>Tier - 1</v>
      </c>
      <c r="O150" t="str">
        <f>VLOOKUP(Health_Care[[#This Row],[Customer ID]],Table6[#All],10,0)</f>
        <v>Tier - 2</v>
      </c>
      <c r="P150" t="str">
        <f>VLOOKUP(Health_Care[[#This Row],[Customer ID]],Table6[#All],11,0)</f>
        <v>R1013</v>
      </c>
      <c r="Q150">
        <f>VLOOKUP(Health_Care[[#This Row],[Customer ID]],Table6[#All],6,0)</f>
        <v>33</v>
      </c>
    </row>
    <row r="151" spans="1:17" x14ac:dyDescent="0.35">
      <c r="A151" t="s">
        <v>2223</v>
      </c>
      <c r="B151" t="str">
        <f>VLOOKUP(Health_Care[[#This Row],[Customer ID]],Customer_Names[#All],3,0)</f>
        <v xml:space="preserve"> Brian E</v>
      </c>
      <c r="C151">
        <f>VLOOKUP(Health_Care[[#This Row],[Customer ID]],Medical_Examinations[],2,0)</f>
        <v>26.07</v>
      </c>
      <c r="D151">
        <f>VLOOKUP(Health_Care[[#This Row],[Customer ID]],Medical_Examinations[],4,0)</f>
        <v>5.32</v>
      </c>
      <c r="E151" t="str">
        <f>VLOOKUP(Health_Care[[#This Row],[Customer ID]],Medical_Examinations[],6,0)</f>
        <v>No</v>
      </c>
      <c r="F151" t="str">
        <f>VLOOKUP(Health_Care[[#This Row],[Customer ID]],Medical_Examinations[],7,0)</f>
        <v>No</v>
      </c>
      <c r="G151" t="str">
        <f>VLOOKUP(Health_Care[[#This Row],[Customer ID]],Medical_Examinations[],8,0)</f>
        <v>No</v>
      </c>
      <c r="H151">
        <f>VLOOKUP(Health_Care[[#This Row],[Customer ID]],Medical_Examinations[],9,0)</f>
        <v>0</v>
      </c>
      <c r="I151" t="str">
        <f>VLOOKUP(Health_Care[[#This Row],[Customer ID]],Medical_Examinations[],10,0)</f>
        <v>yes</v>
      </c>
      <c r="J151" t="str">
        <f>VLOOKUP(Health_Care[[#This Row],[Customer ID]],Medical_Examinations[],3,0)</f>
        <v>Over Weight</v>
      </c>
      <c r="K151" t="str">
        <f>VLOOKUP(Health_Care[[#This Row],[Customer ID]],Medical_Examinations[],5,0)</f>
        <v>Normal</v>
      </c>
      <c r="L151" s="10">
        <f>VLOOKUP(Health_Care[[#This Row],[Customer ID]],Table6[#All],5,0)</f>
        <v>29449</v>
      </c>
      <c r="M151" s="11">
        <f>VLOOKUP(Health_Care[[#This Row],[Customer ID]],Table6[#All],8,0)</f>
        <v>38245.589999999997</v>
      </c>
      <c r="N151" t="str">
        <f>VLOOKUP(Health_Care[[#This Row],[Customer ID]],Table6[#All],9,0)</f>
        <v>Tier - 1</v>
      </c>
      <c r="O151" t="str">
        <f>VLOOKUP(Health_Care[[#This Row],[Customer ID]],Table6[#All],10,0)</f>
        <v>Tier - 2</v>
      </c>
      <c r="P151" t="str">
        <f>VLOOKUP(Health_Care[[#This Row],[Customer ID]],Table6[#All],11,0)</f>
        <v>R1013</v>
      </c>
      <c r="Q151">
        <f>VLOOKUP(Health_Care[[#This Row],[Customer ID]],Table6[#All],6,0)</f>
        <v>42</v>
      </c>
    </row>
    <row r="152" spans="1:17" x14ac:dyDescent="0.35">
      <c r="A152" t="s">
        <v>2222</v>
      </c>
      <c r="B152" t="str">
        <f>VLOOKUP(Health_Care[[#This Row],[Customer ID]],Customer_Names[#All],3,0)</f>
        <v xml:space="preserve"> Bonnie</v>
      </c>
      <c r="C152">
        <f>VLOOKUP(Health_Care[[#This Row],[Customer ID]],Medical_Examinations[],2,0)</f>
        <v>36.54</v>
      </c>
      <c r="D152">
        <f>VLOOKUP(Health_Care[[#This Row],[Customer ID]],Medical_Examinations[],4,0)</f>
        <v>4.46</v>
      </c>
      <c r="E152" t="str">
        <f>VLOOKUP(Health_Care[[#This Row],[Customer ID]],Medical_Examinations[],6,0)</f>
        <v>yes</v>
      </c>
      <c r="F152" t="str">
        <f>VLOOKUP(Health_Care[[#This Row],[Customer ID]],Medical_Examinations[],7,0)</f>
        <v>No</v>
      </c>
      <c r="G152" t="str">
        <f>VLOOKUP(Health_Care[[#This Row],[Customer ID]],Medical_Examinations[],8,0)</f>
        <v>No</v>
      </c>
      <c r="H152">
        <f>VLOOKUP(Health_Care[[#This Row],[Customer ID]],Medical_Examinations[],9,0)</f>
        <v>1</v>
      </c>
      <c r="I152" t="str">
        <f>VLOOKUP(Health_Care[[#This Row],[Customer ID]],Medical_Examinations[],10,0)</f>
        <v>yes</v>
      </c>
      <c r="J152" t="str">
        <f>VLOOKUP(Health_Care[[#This Row],[Customer ID]],Medical_Examinations[],3,0)</f>
        <v>Obesity</v>
      </c>
      <c r="K152" t="str">
        <f>VLOOKUP(Health_Care[[#This Row],[Customer ID]],Medical_Examinations[],5,0)</f>
        <v>Normal</v>
      </c>
      <c r="L152" s="10">
        <f>VLOOKUP(Health_Care[[#This Row],[Customer ID]],Table6[#All],5,0)</f>
        <v>23544</v>
      </c>
      <c r="M152" s="11">
        <f>VLOOKUP(Health_Care[[#This Row],[Customer ID]],Table6[#All],8,0)</f>
        <v>38241.74</v>
      </c>
      <c r="N152" t="str">
        <f>VLOOKUP(Health_Care[[#This Row],[Customer ID]],Table6[#All],9,0)</f>
        <v>Tier - 2</v>
      </c>
      <c r="O152" t="str">
        <f>VLOOKUP(Health_Care[[#This Row],[Customer ID]],Table6[#All],10,0)</f>
        <v>Tier - 3</v>
      </c>
      <c r="P152" t="str">
        <f>VLOOKUP(Health_Care[[#This Row],[Customer ID]],Table6[#All],11,0)</f>
        <v>R1011</v>
      </c>
      <c r="Q152">
        <f>VLOOKUP(Health_Care[[#This Row],[Customer ID]],Table6[#All],6,0)</f>
        <v>58</v>
      </c>
    </row>
    <row r="153" spans="1:17" x14ac:dyDescent="0.35">
      <c r="A153" t="s">
        <v>2221</v>
      </c>
      <c r="B153" t="str">
        <f>VLOOKUP(Health_Care[[#This Row],[Customer ID]],Customer_Names[#All],3,0)</f>
        <v xml:space="preserve"> Michael P</v>
      </c>
      <c r="C153">
        <f>VLOOKUP(Health_Care[[#This Row],[Customer ID]],Medical_Examinations[],2,0)</f>
        <v>51.64</v>
      </c>
      <c r="D153">
        <f>VLOOKUP(Health_Care[[#This Row],[Customer ID]],Medical_Examinations[],4,0)</f>
        <v>5.65</v>
      </c>
      <c r="E153" t="str">
        <f>VLOOKUP(Health_Care[[#This Row],[Customer ID]],Medical_Examinations[],6,0)</f>
        <v>No</v>
      </c>
      <c r="F153" t="str">
        <f>VLOOKUP(Health_Care[[#This Row],[Customer ID]],Medical_Examinations[],7,0)</f>
        <v>No</v>
      </c>
      <c r="G153" t="str">
        <f>VLOOKUP(Health_Care[[#This Row],[Customer ID]],Medical_Examinations[],8,0)</f>
        <v>No</v>
      </c>
      <c r="H153">
        <f>VLOOKUP(Health_Care[[#This Row],[Customer ID]],Medical_Examinations[],9,0)</f>
        <v>0</v>
      </c>
      <c r="I153" t="str">
        <f>VLOOKUP(Health_Care[[#This Row],[Customer ID]],Medical_Examinations[],10,0)</f>
        <v>yes</v>
      </c>
      <c r="J153" t="str">
        <f>VLOOKUP(Health_Care[[#This Row],[Customer ID]],Medical_Examinations[],3,0)</f>
        <v>Obesity</v>
      </c>
      <c r="K153" t="str">
        <f>VLOOKUP(Health_Care[[#This Row],[Customer ID]],Medical_Examinations[],5,0)</f>
        <v>Normal</v>
      </c>
      <c r="L153" s="10">
        <f>VLOOKUP(Health_Care[[#This Row],[Customer ID]],Table6[#All],5,0)</f>
        <v>32759</v>
      </c>
      <c r="M153" s="11">
        <f>VLOOKUP(Health_Care[[#This Row],[Customer ID]],Table6[#All],8,0)</f>
        <v>38237.339999999997</v>
      </c>
      <c r="N153" t="str">
        <f>VLOOKUP(Health_Care[[#This Row],[Customer ID]],Table6[#All],9,0)</f>
        <v>Tier - 2</v>
      </c>
      <c r="O153" t="str">
        <f>VLOOKUP(Health_Care[[#This Row],[Customer ID]],Table6[#All],10,0)</f>
        <v>Tier - 3</v>
      </c>
      <c r="P153" t="str">
        <f>VLOOKUP(Health_Care[[#This Row],[Customer ID]],Table6[#All],11,0)</f>
        <v>R1011</v>
      </c>
      <c r="Q153">
        <f>VLOOKUP(Health_Care[[#This Row],[Customer ID]],Table6[#All],6,0)</f>
        <v>33</v>
      </c>
    </row>
    <row r="154" spans="1:17" x14ac:dyDescent="0.35">
      <c r="A154" t="s">
        <v>2220</v>
      </c>
      <c r="B154" t="str">
        <f>VLOOKUP(Health_Care[[#This Row],[Customer ID]],Customer_Names[#All],3,0)</f>
        <v xml:space="preserve"> Paul</v>
      </c>
      <c r="C154">
        <f>VLOOKUP(Health_Care[[#This Row],[Customer ID]],Medical_Examinations[],2,0)</f>
        <v>42.83</v>
      </c>
      <c r="D154">
        <f>VLOOKUP(Health_Care[[#This Row],[Customer ID]],Medical_Examinations[],4,0)</f>
        <v>6.04</v>
      </c>
      <c r="E154" t="str">
        <f>VLOOKUP(Health_Care[[#This Row],[Customer ID]],Medical_Examinations[],6,0)</f>
        <v>No</v>
      </c>
      <c r="F154" t="str">
        <f>VLOOKUP(Health_Care[[#This Row],[Customer ID]],Medical_Examinations[],7,0)</f>
        <v>No</v>
      </c>
      <c r="G154" t="str">
        <f>VLOOKUP(Health_Care[[#This Row],[Customer ID]],Medical_Examinations[],8,0)</f>
        <v>No</v>
      </c>
      <c r="H154">
        <f>VLOOKUP(Health_Care[[#This Row],[Customer ID]],Medical_Examinations[],9,0)</f>
        <v>2</v>
      </c>
      <c r="I154" t="str">
        <f>VLOOKUP(Health_Care[[#This Row],[Customer ID]],Medical_Examinations[],10,0)</f>
        <v>yes</v>
      </c>
      <c r="J154" t="str">
        <f>VLOOKUP(Health_Care[[#This Row],[Customer ID]],Medical_Examinations[],3,0)</f>
        <v>Obesity</v>
      </c>
      <c r="K154" t="str">
        <f>VLOOKUP(Health_Care[[#This Row],[Customer ID]],Medical_Examinations[],5,0)</f>
        <v>Prediabetes</v>
      </c>
      <c r="L154" s="10">
        <f>VLOOKUP(Health_Care[[#This Row],[Customer ID]],Table6[#All],5,0)</f>
        <v>26622</v>
      </c>
      <c r="M154" s="11">
        <f>VLOOKUP(Health_Care[[#This Row],[Customer ID]],Table6[#All],8,0)</f>
        <v>38189.1</v>
      </c>
      <c r="N154" t="str">
        <f>VLOOKUP(Health_Care[[#This Row],[Customer ID]],Table6[#All],9,0)</f>
        <v>Tier - 2</v>
      </c>
      <c r="O154" t="str">
        <f>VLOOKUP(Health_Care[[#This Row],[Customer ID]],Table6[#All],10,0)</f>
        <v>Tier - 2</v>
      </c>
      <c r="P154" t="str">
        <f>VLOOKUP(Health_Care[[#This Row],[Customer ID]],Table6[#All],11,0)</f>
        <v>R1011</v>
      </c>
      <c r="Q154">
        <f>VLOOKUP(Health_Care[[#This Row],[Customer ID]],Table6[#All],6,0)</f>
        <v>50</v>
      </c>
    </row>
    <row r="155" spans="1:17" x14ac:dyDescent="0.35">
      <c r="A155" t="s">
        <v>2219</v>
      </c>
      <c r="B155" t="str">
        <f>VLOOKUP(Health_Care[[#This Row],[Customer ID]],Customer_Names[#All],3,0)</f>
        <v xml:space="preserve"> Michael</v>
      </c>
      <c r="C155">
        <f>VLOOKUP(Health_Care[[#This Row],[Customer ID]],Medical_Examinations[],2,0)</f>
        <v>40.15</v>
      </c>
      <c r="D155">
        <f>VLOOKUP(Health_Care[[#This Row],[Customer ID]],Medical_Examinations[],4,0)</f>
        <v>5.76</v>
      </c>
      <c r="E155" t="str">
        <f>VLOOKUP(Health_Care[[#This Row],[Customer ID]],Medical_Examinations[],6,0)</f>
        <v>No</v>
      </c>
      <c r="F155" t="str">
        <f>VLOOKUP(Health_Care[[#This Row],[Customer ID]],Medical_Examinations[],7,0)</f>
        <v>No</v>
      </c>
      <c r="G155" t="str">
        <f>VLOOKUP(Health_Care[[#This Row],[Customer ID]],Medical_Examinations[],8,0)</f>
        <v>No</v>
      </c>
      <c r="H155">
        <f>VLOOKUP(Health_Care[[#This Row],[Customer ID]],Medical_Examinations[],9,0)</f>
        <v>1</v>
      </c>
      <c r="I155" t="str">
        <f>VLOOKUP(Health_Care[[#This Row],[Customer ID]],Medical_Examinations[],10,0)</f>
        <v>yes</v>
      </c>
      <c r="J155" t="str">
        <f>VLOOKUP(Health_Care[[#This Row],[Customer ID]],Medical_Examinations[],3,0)</f>
        <v>Obesity</v>
      </c>
      <c r="K155" t="str">
        <f>VLOOKUP(Health_Care[[#This Row],[Customer ID]],Medical_Examinations[],5,0)</f>
        <v>Prediabetes</v>
      </c>
      <c r="L155" s="10">
        <f>VLOOKUP(Health_Care[[#This Row],[Customer ID]],Table6[#All],5,0)</f>
        <v>36005</v>
      </c>
      <c r="M155" s="11">
        <f>VLOOKUP(Health_Care[[#This Row],[Customer ID]],Table6[#All],8,0)</f>
        <v>38126.25</v>
      </c>
      <c r="N155" t="str">
        <f>VLOOKUP(Health_Care[[#This Row],[Customer ID]],Table6[#All],9,0)</f>
        <v>Tier - 1</v>
      </c>
      <c r="O155" t="str">
        <f>VLOOKUP(Health_Care[[#This Row],[Customer ID]],Table6[#All],10,0)</f>
        <v>Tier - 3</v>
      </c>
      <c r="P155" t="str">
        <f>VLOOKUP(Health_Care[[#This Row],[Customer ID]],Table6[#All],11,0)</f>
        <v>R1013</v>
      </c>
      <c r="Q155">
        <f>VLOOKUP(Health_Care[[#This Row],[Customer ID]],Table6[#All],6,0)</f>
        <v>24</v>
      </c>
    </row>
    <row r="156" spans="1:17" x14ac:dyDescent="0.35">
      <c r="A156" t="s">
        <v>2218</v>
      </c>
      <c r="B156" t="str">
        <f>VLOOKUP(Health_Care[[#This Row],[Customer ID]],Customer_Names[#All],3,0)</f>
        <v xml:space="preserve"> Samuel</v>
      </c>
      <c r="C156">
        <f>VLOOKUP(Health_Care[[#This Row],[Customer ID]],Medical_Examinations[],2,0)</f>
        <v>27.8</v>
      </c>
      <c r="D156">
        <f>VLOOKUP(Health_Care[[#This Row],[Customer ID]],Medical_Examinations[],4,0)</f>
        <v>4.3600000000000003</v>
      </c>
      <c r="E156" t="str">
        <f>VLOOKUP(Health_Care[[#This Row],[Customer ID]],Medical_Examinations[],6,0)</f>
        <v>No</v>
      </c>
      <c r="F156" t="str">
        <f>VLOOKUP(Health_Care[[#This Row],[Customer ID]],Medical_Examinations[],7,0)</f>
        <v>No</v>
      </c>
      <c r="G156" t="str">
        <f>VLOOKUP(Health_Care[[#This Row],[Customer ID]],Medical_Examinations[],8,0)</f>
        <v>Yes</v>
      </c>
      <c r="H156">
        <f>VLOOKUP(Health_Care[[#This Row],[Customer ID]],Medical_Examinations[],9,0)</f>
        <v>1</v>
      </c>
      <c r="I156" t="str">
        <f>VLOOKUP(Health_Care[[#This Row],[Customer ID]],Medical_Examinations[],10,0)</f>
        <v>yes</v>
      </c>
      <c r="J156" t="str">
        <f>VLOOKUP(Health_Care[[#This Row],[Customer ID]],Medical_Examinations[],3,0)</f>
        <v>Over Weight</v>
      </c>
      <c r="K156" t="str">
        <f>VLOOKUP(Health_Care[[#This Row],[Customer ID]],Medical_Examinations[],5,0)</f>
        <v>Normal</v>
      </c>
      <c r="L156" s="10">
        <f>VLOOKUP(Health_Care[[#This Row],[Customer ID]],Table6[#All],5,0)</f>
        <v>29107</v>
      </c>
      <c r="M156" s="11">
        <f>VLOOKUP(Health_Care[[#This Row],[Customer ID]],Table6[#All],8,0)</f>
        <v>37829.72</v>
      </c>
      <c r="N156" t="str">
        <f>VLOOKUP(Health_Care[[#This Row],[Customer ID]],Table6[#All],9,0)</f>
        <v>Tier - 1</v>
      </c>
      <c r="O156" t="str">
        <f>VLOOKUP(Health_Care[[#This Row],[Customer ID]],Table6[#All],10,0)</f>
        <v>Tier - 2</v>
      </c>
      <c r="P156" t="str">
        <f>VLOOKUP(Health_Care[[#This Row],[Customer ID]],Table6[#All],11,0)</f>
        <v>R1011</v>
      </c>
      <c r="Q156">
        <f>VLOOKUP(Health_Care[[#This Row],[Customer ID]],Table6[#All],6,0)</f>
        <v>43</v>
      </c>
    </row>
    <row r="157" spans="1:17" x14ac:dyDescent="0.35">
      <c r="A157" t="s">
        <v>2217</v>
      </c>
      <c r="B157" t="str">
        <f>VLOOKUP(Health_Care[[#This Row],[Customer ID]],Customer_Names[#All],3,0)</f>
        <v xml:space="preserve"> Matthew</v>
      </c>
      <c r="C157">
        <f>VLOOKUP(Health_Care[[#This Row],[Customer ID]],Medical_Examinations[],2,0)</f>
        <v>45.81</v>
      </c>
      <c r="D157">
        <f>VLOOKUP(Health_Care[[#This Row],[Customer ID]],Medical_Examinations[],4,0)</f>
        <v>4.76</v>
      </c>
      <c r="E157" t="str">
        <f>VLOOKUP(Health_Care[[#This Row],[Customer ID]],Medical_Examinations[],6,0)</f>
        <v>yes</v>
      </c>
      <c r="F157" t="str">
        <f>VLOOKUP(Health_Care[[#This Row],[Customer ID]],Medical_Examinations[],7,0)</f>
        <v>No</v>
      </c>
      <c r="G157" t="str">
        <f>VLOOKUP(Health_Care[[#This Row],[Customer ID]],Medical_Examinations[],8,0)</f>
        <v>Yes</v>
      </c>
      <c r="H157">
        <f>VLOOKUP(Health_Care[[#This Row],[Customer ID]],Medical_Examinations[],9,0)</f>
        <v>1</v>
      </c>
      <c r="I157" t="str">
        <f>VLOOKUP(Health_Care[[#This Row],[Customer ID]],Medical_Examinations[],10,0)</f>
        <v>yes</v>
      </c>
      <c r="J157" t="str">
        <f>VLOOKUP(Health_Care[[#This Row],[Customer ID]],Medical_Examinations[],3,0)</f>
        <v>Obesity</v>
      </c>
      <c r="K157" t="str">
        <f>VLOOKUP(Health_Care[[#This Row],[Customer ID]],Medical_Examinations[],5,0)</f>
        <v>Normal</v>
      </c>
      <c r="L157" s="10">
        <f>VLOOKUP(Health_Care[[#This Row],[Customer ID]],Table6[#All],5,0)</f>
        <v>30523</v>
      </c>
      <c r="M157" s="11">
        <f>VLOOKUP(Health_Care[[#This Row],[Customer ID]],Table6[#All],8,0)</f>
        <v>37800.980000000003</v>
      </c>
      <c r="N157" t="str">
        <f>VLOOKUP(Health_Care[[#This Row],[Customer ID]],Table6[#All],9,0)</f>
        <v>Tier - 2</v>
      </c>
      <c r="O157" t="str">
        <f>VLOOKUP(Health_Care[[#This Row],[Customer ID]],Table6[#All],10,0)</f>
        <v>Tier - 2</v>
      </c>
      <c r="P157" t="str">
        <f>VLOOKUP(Health_Care[[#This Row],[Customer ID]],Table6[#All],11,0)</f>
        <v>R1011</v>
      </c>
      <c r="Q157">
        <f>VLOOKUP(Health_Care[[#This Row],[Customer ID]],Table6[#All],6,0)</f>
        <v>39</v>
      </c>
    </row>
    <row r="158" spans="1:17" x14ac:dyDescent="0.35">
      <c r="A158" t="s">
        <v>2216</v>
      </c>
      <c r="B158" t="str">
        <f>VLOOKUP(Health_Care[[#This Row],[Customer ID]],Customer_Names[#All],3,0)</f>
        <v xml:space="preserve"> Daniel</v>
      </c>
      <c r="C158">
        <f>VLOOKUP(Health_Care[[#This Row],[Customer ID]],Medical_Examinations[],2,0)</f>
        <v>34.43</v>
      </c>
      <c r="D158">
        <f>VLOOKUP(Health_Care[[#This Row],[Customer ID]],Medical_Examinations[],4,0)</f>
        <v>10.82</v>
      </c>
      <c r="E158" t="str">
        <f>VLOOKUP(Health_Care[[#This Row],[Customer ID]],Medical_Examinations[],6,0)</f>
        <v>yes</v>
      </c>
      <c r="F158" t="str">
        <f>VLOOKUP(Health_Care[[#This Row],[Customer ID]],Medical_Examinations[],7,0)</f>
        <v>No</v>
      </c>
      <c r="G158" t="str">
        <f>VLOOKUP(Health_Care[[#This Row],[Customer ID]],Medical_Examinations[],8,0)</f>
        <v>No</v>
      </c>
      <c r="H158">
        <f>VLOOKUP(Health_Care[[#This Row],[Customer ID]],Medical_Examinations[],9,0)</f>
        <v>1</v>
      </c>
      <c r="I158" t="str">
        <f>VLOOKUP(Health_Care[[#This Row],[Customer ID]],Medical_Examinations[],10,0)</f>
        <v>yes</v>
      </c>
      <c r="J158" t="str">
        <f>VLOOKUP(Health_Care[[#This Row],[Customer ID]],Medical_Examinations[],3,0)</f>
        <v>Obesity</v>
      </c>
      <c r="K158" t="str">
        <f>VLOOKUP(Health_Care[[#This Row],[Customer ID]],Medical_Examinations[],5,0)</f>
        <v>Diabetes</v>
      </c>
      <c r="L158" s="10">
        <f>VLOOKUP(Health_Care[[#This Row],[Customer ID]],Table6[#All],5,0)</f>
        <v>31639</v>
      </c>
      <c r="M158" s="11">
        <f>VLOOKUP(Health_Care[[#This Row],[Customer ID]],Table6[#All],8,0)</f>
        <v>37742.58</v>
      </c>
      <c r="N158" t="str">
        <f>VLOOKUP(Health_Care[[#This Row],[Customer ID]],Table6[#All],9,0)</f>
        <v>Tier - 1</v>
      </c>
      <c r="O158" t="str">
        <f>VLOOKUP(Health_Care[[#This Row],[Customer ID]],Table6[#All],10,0)</f>
        <v>Tier - 1</v>
      </c>
      <c r="P158" t="str">
        <f>VLOOKUP(Health_Care[[#This Row],[Customer ID]],Table6[#All],11,0)</f>
        <v>R1013</v>
      </c>
      <c r="Q158">
        <f>VLOOKUP(Health_Care[[#This Row],[Customer ID]],Table6[#All],6,0)</f>
        <v>36</v>
      </c>
    </row>
    <row r="159" spans="1:17" x14ac:dyDescent="0.35">
      <c r="A159" t="s">
        <v>2215</v>
      </c>
      <c r="B159" t="str">
        <f>VLOOKUP(Health_Care[[#This Row],[Customer ID]],Customer_Names[#All],3,0)</f>
        <v xml:space="preserve"> Syndy</v>
      </c>
      <c r="C159">
        <f>VLOOKUP(Health_Care[[#This Row],[Customer ID]],Medical_Examinations[],2,0)</f>
        <v>41.33</v>
      </c>
      <c r="D159">
        <f>VLOOKUP(Health_Care[[#This Row],[Customer ID]],Medical_Examinations[],4,0)</f>
        <v>4.01</v>
      </c>
      <c r="E159" t="str">
        <f>VLOOKUP(Health_Care[[#This Row],[Customer ID]],Medical_Examinations[],6,0)</f>
        <v>yes</v>
      </c>
      <c r="F159" t="str">
        <f>VLOOKUP(Health_Care[[#This Row],[Customer ID]],Medical_Examinations[],7,0)</f>
        <v>No</v>
      </c>
      <c r="G159" t="str">
        <f>VLOOKUP(Health_Care[[#This Row],[Customer ID]],Medical_Examinations[],8,0)</f>
        <v>No</v>
      </c>
      <c r="H159">
        <f>VLOOKUP(Health_Care[[#This Row],[Customer ID]],Medical_Examinations[],9,0)</f>
        <v>0</v>
      </c>
      <c r="I159" t="str">
        <f>VLOOKUP(Health_Care[[#This Row],[Customer ID]],Medical_Examinations[],10,0)</f>
        <v>yes</v>
      </c>
      <c r="J159" t="str">
        <f>VLOOKUP(Health_Care[[#This Row],[Customer ID]],Medical_Examinations[],3,0)</f>
        <v>Obesity</v>
      </c>
      <c r="K159" t="str">
        <f>VLOOKUP(Health_Care[[#This Row],[Customer ID]],Medical_Examinations[],5,0)</f>
        <v>Normal</v>
      </c>
      <c r="L159" s="10">
        <f>VLOOKUP(Health_Care[[#This Row],[Customer ID]],Table6[#All],5,0)</f>
        <v>28021</v>
      </c>
      <c r="M159" s="11">
        <f>VLOOKUP(Health_Care[[#This Row],[Customer ID]],Table6[#All],8,0)</f>
        <v>37735.199999999997</v>
      </c>
      <c r="N159" t="str">
        <f>VLOOKUP(Health_Care[[#This Row],[Customer ID]],Table6[#All],9,0)</f>
        <v>Tier - 2</v>
      </c>
      <c r="O159" t="str">
        <f>VLOOKUP(Health_Care[[#This Row],[Customer ID]],Table6[#All],10,0)</f>
        <v>Tier - 2</v>
      </c>
      <c r="P159" t="str">
        <f>VLOOKUP(Health_Care[[#This Row],[Customer ID]],Table6[#All],11,0)</f>
        <v>R1011</v>
      </c>
      <c r="Q159">
        <f>VLOOKUP(Health_Care[[#This Row],[Customer ID]],Table6[#All],6,0)</f>
        <v>46</v>
      </c>
    </row>
    <row r="160" spans="1:17" x14ac:dyDescent="0.35">
      <c r="A160" t="s">
        <v>2214</v>
      </c>
      <c r="B160" t="str">
        <f>VLOOKUP(Health_Care[[#This Row],[Customer ID]],Customer_Names[#All],3,0)</f>
        <v xml:space="preserve"> Aleksandra</v>
      </c>
      <c r="C160">
        <f>VLOOKUP(Health_Care[[#This Row],[Customer ID]],Medical_Examinations[],2,0)</f>
        <v>31.92</v>
      </c>
      <c r="D160">
        <f>VLOOKUP(Health_Care[[#This Row],[Customer ID]],Medical_Examinations[],4,0)</f>
        <v>5.12</v>
      </c>
      <c r="E160" t="str">
        <f>VLOOKUP(Health_Care[[#This Row],[Customer ID]],Medical_Examinations[],6,0)</f>
        <v>yes</v>
      </c>
      <c r="F160" t="str">
        <f>VLOOKUP(Health_Care[[#This Row],[Customer ID]],Medical_Examinations[],7,0)</f>
        <v>No</v>
      </c>
      <c r="G160" t="str">
        <f>VLOOKUP(Health_Care[[#This Row],[Customer ID]],Medical_Examinations[],8,0)</f>
        <v>No</v>
      </c>
      <c r="H160">
        <f>VLOOKUP(Health_Care[[#This Row],[Customer ID]],Medical_Examinations[],9,0)</f>
        <v>1</v>
      </c>
      <c r="I160" t="str">
        <f>VLOOKUP(Health_Care[[#This Row],[Customer ID]],Medical_Examinations[],10,0)</f>
        <v>yes</v>
      </c>
      <c r="J160" t="str">
        <f>VLOOKUP(Health_Care[[#This Row],[Customer ID]],Medical_Examinations[],3,0)</f>
        <v>Obesity</v>
      </c>
      <c r="K160" t="str">
        <f>VLOOKUP(Health_Care[[#This Row],[Customer ID]],Medical_Examinations[],5,0)</f>
        <v>Normal</v>
      </c>
      <c r="L160" s="10">
        <f>VLOOKUP(Health_Care[[#This Row],[Customer ID]],Table6[#All],5,0)</f>
        <v>32426</v>
      </c>
      <c r="M160" s="11">
        <f>VLOOKUP(Health_Care[[#This Row],[Customer ID]],Table6[#All],8,0)</f>
        <v>37701.879999999997</v>
      </c>
      <c r="N160" t="str">
        <f>VLOOKUP(Health_Care[[#This Row],[Customer ID]],Table6[#All],9,0)</f>
        <v>Tier - 2</v>
      </c>
      <c r="O160" t="str">
        <f>VLOOKUP(Health_Care[[#This Row],[Customer ID]],Table6[#All],10,0)</f>
        <v>Tier - 3</v>
      </c>
      <c r="P160" t="str">
        <f>VLOOKUP(Health_Care[[#This Row],[Customer ID]],Table6[#All],11,0)</f>
        <v>R1023</v>
      </c>
      <c r="Q160">
        <f>VLOOKUP(Health_Care[[#This Row],[Customer ID]],Table6[#All],6,0)</f>
        <v>34</v>
      </c>
    </row>
    <row r="161" spans="1:17" x14ac:dyDescent="0.35">
      <c r="A161" t="s">
        <v>2213</v>
      </c>
      <c r="B161" t="str">
        <f>VLOOKUP(Health_Care[[#This Row],[Customer ID]],Customer_Names[#All],3,0)</f>
        <v xml:space="preserve"> Steeve T Sr.</v>
      </c>
      <c r="C161">
        <f>VLOOKUP(Health_Care[[#This Row],[Customer ID]],Medical_Examinations[],2,0)</f>
        <v>39.799999999999997</v>
      </c>
      <c r="D161">
        <f>VLOOKUP(Health_Care[[#This Row],[Customer ID]],Medical_Examinations[],4,0)</f>
        <v>10.54</v>
      </c>
      <c r="E161" t="str">
        <f>VLOOKUP(Health_Care[[#This Row],[Customer ID]],Medical_Examinations[],6,0)</f>
        <v>yes</v>
      </c>
      <c r="F161" t="str">
        <f>VLOOKUP(Health_Care[[#This Row],[Customer ID]],Medical_Examinations[],7,0)</f>
        <v>No</v>
      </c>
      <c r="G161" t="str">
        <f>VLOOKUP(Health_Care[[#This Row],[Customer ID]],Medical_Examinations[],8,0)</f>
        <v>No</v>
      </c>
      <c r="H161">
        <f>VLOOKUP(Health_Care[[#This Row],[Customer ID]],Medical_Examinations[],9,0)</f>
        <v>2</v>
      </c>
      <c r="I161" t="str">
        <f>VLOOKUP(Health_Care[[#This Row],[Customer ID]],Medical_Examinations[],10,0)</f>
        <v>yes</v>
      </c>
      <c r="J161" t="str">
        <f>VLOOKUP(Health_Care[[#This Row],[Customer ID]],Medical_Examinations[],3,0)</f>
        <v>Obesity</v>
      </c>
      <c r="K161" t="str">
        <f>VLOOKUP(Health_Care[[#This Row],[Customer ID]],Medical_Examinations[],5,0)</f>
        <v>Diabetes</v>
      </c>
      <c r="L161" s="10">
        <f>VLOOKUP(Health_Care[[#This Row],[Customer ID]],Table6[#All],5,0)</f>
        <v>25869</v>
      </c>
      <c r="M161" s="11">
        <f>VLOOKUP(Health_Care[[#This Row],[Customer ID]],Table6[#All],8,0)</f>
        <v>37675.06</v>
      </c>
      <c r="N161" t="str">
        <f>VLOOKUP(Health_Care[[#This Row],[Customer ID]],Table6[#All],9,0)</f>
        <v>Tier - 2</v>
      </c>
      <c r="O161" t="str">
        <f>VLOOKUP(Health_Care[[#This Row],[Customer ID]],Table6[#All],10,0)</f>
        <v>Tier - 3</v>
      </c>
      <c r="P161" t="str">
        <f>VLOOKUP(Health_Care[[#This Row],[Customer ID]],Table6[#All],11,0)</f>
        <v>R1011</v>
      </c>
      <c r="Q161">
        <f>VLOOKUP(Health_Care[[#This Row],[Customer ID]],Table6[#All],6,0)</f>
        <v>52</v>
      </c>
    </row>
    <row r="162" spans="1:17" x14ac:dyDescent="0.35">
      <c r="A162" t="s">
        <v>2212</v>
      </c>
      <c r="B162" t="str">
        <f>VLOOKUP(Health_Care[[#This Row],[Customer ID]],Customer_Names[#All],3,0)</f>
        <v xml:space="preserve"> Richard</v>
      </c>
      <c r="C162">
        <f>VLOOKUP(Health_Care[[#This Row],[Customer ID]],Medical_Examinations[],2,0)</f>
        <v>42.82</v>
      </c>
      <c r="D162">
        <f>VLOOKUP(Health_Care[[#This Row],[Customer ID]],Medical_Examinations[],4,0)</f>
        <v>4.21</v>
      </c>
      <c r="E162" t="str">
        <f>VLOOKUP(Health_Care[[#This Row],[Customer ID]],Medical_Examinations[],6,0)</f>
        <v>No</v>
      </c>
      <c r="F162" t="str">
        <f>VLOOKUP(Health_Care[[#This Row],[Customer ID]],Medical_Examinations[],7,0)</f>
        <v>No</v>
      </c>
      <c r="G162" t="str">
        <f>VLOOKUP(Health_Care[[#This Row],[Customer ID]],Medical_Examinations[],8,0)</f>
        <v>No</v>
      </c>
      <c r="H162">
        <f>VLOOKUP(Health_Care[[#This Row],[Customer ID]],Medical_Examinations[],9,0)</f>
        <v>0</v>
      </c>
      <c r="I162" t="str">
        <f>VLOOKUP(Health_Care[[#This Row],[Customer ID]],Medical_Examinations[],10,0)</f>
        <v>yes</v>
      </c>
      <c r="J162" t="str">
        <f>VLOOKUP(Health_Care[[#This Row],[Customer ID]],Medical_Examinations[],3,0)</f>
        <v>Obesity</v>
      </c>
      <c r="K162" t="str">
        <f>VLOOKUP(Health_Care[[#This Row],[Customer ID]],Medical_Examinations[],5,0)</f>
        <v>Normal</v>
      </c>
      <c r="L162" s="10">
        <f>VLOOKUP(Health_Care[[#This Row],[Customer ID]],Table6[#All],5,0)</f>
        <v>30122</v>
      </c>
      <c r="M162" s="11">
        <f>VLOOKUP(Health_Care[[#This Row],[Customer ID]],Table6[#All],8,0)</f>
        <v>37650.74</v>
      </c>
      <c r="N162" t="str">
        <f>VLOOKUP(Health_Care[[#This Row],[Customer ID]],Table6[#All],9,0)</f>
        <v>Tier - 2</v>
      </c>
      <c r="O162" t="str">
        <f>VLOOKUP(Health_Care[[#This Row],[Customer ID]],Table6[#All],10,0)</f>
        <v>Tier - 2</v>
      </c>
      <c r="P162" t="str">
        <f>VLOOKUP(Health_Care[[#This Row],[Customer ID]],Table6[#All],11,0)</f>
        <v>R1012</v>
      </c>
      <c r="Q162">
        <f>VLOOKUP(Health_Care[[#This Row],[Customer ID]],Table6[#All],6,0)</f>
        <v>40</v>
      </c>
    </row>
    <row r="163" spans="1:17" x14ac:dyDescent="0.35">
      <c r="A163" t="s">
        <v>2211</v>
      </c>
      <c r="B163" t="str">
        <f>VLOOKUP(Health_Care[[#This Row],[Customer ID]],Customer_Names[#All],3,0)</f>
        <v xml:space="preserve"> Aaron T</v>
      </c>
      <c r="C163">
        <f>VLOOKUP(Health_Care[[#This Row],[Customer ID]],Medical_Examinations[],2,0)</f>
        <v>33.630000000000003</v>
      </c>
      <c r="D163">
        <f>VLOOKUP(Health_Care[[#This Row],[Customer ID]],Medical_Examinations[],4,0)</f>
        <v>5.42</v>
      </c>
      <c r="E163" t="str">
        <f>VLOOKUP(Health_Care[[#This Row],[Customer ID]],Medical_Examinations[],6,0)</f>
        <v>No</v>
      </c>
      <c r="F163" t="str">
        <f>VLOOKUP(Health_Care[[#This Row],[Customer ID]],Medical_Examinations[],7,0)</f>
        <v>No</v>
      </c>
      <c r="G163" t="str">
        <f>VLOOKUP(Health_Care[[#This Row],[Customer ID]],Medical_Examinations[],8,0)</f>
        <v>No</v>
      </c>
      <c r="H163">
        <f>VLOOKUP(Health_Care[[#This Row],[Customer ID]],Medical_Examinations[],9,0)</f>
        <v>0</v>
      </c>
      <c r="I163" t="str">
        <f>VLOOKUP(Health_Care[[#This Row],[Customer ID]],Medical_Examinations[],10,0)</f>
        <v>yes</v>
      </c>
      <c r="J163" t="str">
        <f>VLOOKUP(Health_Care[[#This Row],[Customer ID]],Medical_Examinations[],3,0)</f>
        <v>Obesity</v>
      </c>
      <c r="K163" t="str">
        <f>VLOOKUP(Health_Care[[#This Row],[Customer ID]],Medical_Examinations[],5,0)</f>
        <v>Normal</v>
      </c>
      <c r="L163" s="10">
        <f>VLOOKUP(Health_Care[[#This Row],[Customer ID]],Table6[#All],5,0)</f>
        <v>33193</v>
      </c>
      <c r="M163" s="11">
        <f>VLOOKUP(Health_Care[[#This Row],[Customer ID]],Table6[#All],8,0)</f>
        <v>37607.53</v>
      </c>
      <c r="N163" t="str">
        <f>VLOOKUP(Health_Care[[#This Row],[Customer ID]],Table6[#All],9,0)</f>
        <v>Tier - 1</v>
      </c>
      <c r="O163" t="str">
        <f>VLOOKUP(Health_Care[[#This Row],[Customer ID]],Table6[#All],10,0)</f>
        <v>Tier - 2</v>
      </c>
      <c r="P163" t="str">
        <f>VLOOKUP(Health_Care[[#This Row],[Customer ID]],Table6[#All],11,0)</f>
        <v>R1019</v>
      </c>
      <c r="Q163">
        <f>VLOOKUP(Health_Care[[#This Row],[Customer ID]],Table6[#All],6,0)</f>
        <v>32</v>
      </c>
    </row>
    <row r="164" spans="1:17" x14ac:dyDescent="0.35">
      <c r="A164" t="s">
        <v>2210</v>
      </c>
      <c r="B164" t="str">
        <f>VLOOKUP(Health_Care[[#This Row],[Customer ID]],Customer_Names[#All],3,0)</f>
        <v xml:space="preserve"> Akira</v>
      </c>
      <c r="C164">
        <f>VLOOKUP(Health_Care[[#This Row],[Customer ID]],Medical_Examinations[],2,0)</f>
        <v>37.07</v>
      </c>
      <c r="D164">
        <f>VLOOKUP(Health_Care[[#This Row],[Customer ID]],Medical_Examinations[],4,0)</f>
        <v>4.28</v>
      </c>
      <c r="E164" t="str">
        <f>VLOOKUP(Health_Care[[#This Row],[Customer ID]],Medical_Examinations[],6,0)</f>
        <v>No</v>
      </c>
      <c r="F164" t="str">
        <f>VLOOKUP(Health_Care[[#This Row],[Customer ID]],Medical_Examinations[],7,0)</f>
        <v>yes</v>
      </c>
      <c r="G164" t="str">
        <f>VLOOKUP(Health_Care[[#This Row],[Customer ID]],Medical_Examinations[],8,0)</f>
        <v>No</v>
      </c>
      <c r="H164">
        <f>VLOOKUP(Health_Care[[#This Row],[Customer ID]],Medical_Examinations[],9,0)</f>
        <v>1</v>
      </c>
      <c r="I164" t="str">
        <f>VLOOKUP(Health_Care[[#This Row],[Customer ID]],Medical_Examinations[],10,0)</f>
        <v>yes</v>
      </c>
      <c r="J164" t="str">
        <f>VLOOKUP(Health_Care[[#This Row],[Customer ID]],Medical_Examinations[],3,0)</f>
        <v>Obesity</v>
      </c>
      <c r="K164" t="str">
        <f>VLOOKUP(Health_Care[[#This Row],[Customer ID]],Medical_Examinations[],5,0)</f>
        <v>Normal</v>
      </c>
      <c r="L164" s="10">
        <f>VLOOKUP(Health_Care[[#This Row],[Customer ID]],Table6[#All],5,0)</f>
        <v>36811</v>
      </c>
      <c r="M164" s="11">
        <f>VLOOKUP(Health_Care[[#This Row],[Customer ID]],Table6[#All],8,0)</f>
        <v>37484.449999999997</v>
      </c>
      <c r="N164" t="str">
        <f>VLOOKUP(Health_Care[[#This Row],[Customer ID]],Table6[#All],9,0)</f>
        <v>Tier - 1</v>
      </c>
      <c r="O164" t="str">
        <f>VLOOKUP(Health_Care[[#This Row],[Customer ID]],Table6[#All],10,0)</f>
        <v>Tier - 1</v>
      </c>
      <c r="P164" t="str">
        <f>VLOOKUP(Health_Care[[#This Row],[Customer ID]],Table6[#All],11,0)</f>
        <v>R1013</v>
      </c>
      <c r="Q164">
        <f>VLOOKUP(Health_Care[[#This Row],[Customer ID]],Table6[#All],6,0)</f>
        <v>22</v>
      </c>
    </row>
    <row r="165" spans="1:17" x14ac:dyDescent="0.35">
      <c r="A165" t="s">
        <v>2209</v>
      </c>
      <c r="B165" t="str">
        <f>VLOOKUP(Health_Care[[#This Row],[Customer ID]],Customer_Names[#All],3,0)</f>
        <v xml:space="preserve"> Ben</v>
      </c>
      <c r="C165">
        <f>VLOOKUP(Health_Care[[#This Row],[Customer ID]],Medical_Examinations[],2,0)</f>
        <v>35.625</v>
      </c>
      <c r="D165">
        <f>VLOOKUP(Health_Care[[#This Row],[Customer ID]],Medical_Examinations[],4,0)</f>
        <v>8.9</v>
      </c>
      <c r="E165" t="str">
        <f>VLOOKUP(Health_Care[[#This Row],[Customer ID]],Medical_Examinations[],6,0)</f>
        <v>No</v>
      </c>
      <c r="F165" t="str">
        <f>VLOOKUP(Health_Care[[#This Row],[Customer ID]],Medical_Examinations[],7,0)</f>
        <v>No</v>
      </c>
      <c r="G165" t="str">
        <f>VLOOKUP(Health_Care[[#This Row],[Customer ID]],Medical_Examinations[],8,0)</f>
        <v>No</v>
      </c>
      <c r="H165">
        <f>VLOOKUP(Health_Care[[#This Row],[Customer ID]],Medical_Examinations[],9,0)</f>
        <v>0</v>
      </c>
      <c r="I165" t="str">
        <f>VLOOKUP(Health_Care[[#This Row],[Customer ID]],Medical_Examinations[],10,0)</f>
        <v>yes</v>
      </c>
      <c r="J165" t="str">
        <f>VLOOKUP(Health_Care[[#This Row],[Customer ID]],Medical_Examinations[],3,0)</f>
        <v>Obesity</v>
      </c>
      <c r="K165" t="str">
        <f>VLOOKUP(Health_Care[[#This Row],[Customer ID]],Medical_Examinations[],5,0)</f>
        <v>Diabetes</v>
      </c>
      <c r="L165" s="10">
        <f>VLOOKUP(Health_Care[[#This Row],[Customer ID]],Table6[#All],5,0)</f>
        <v>37526</v>
      </c>
      <c r="M165" s="11">
        <f>VLOOKUP(Health_Care[[#This Row],[Customer ID]],Table6[#All],8,0)</f>
        <v>37465.339999999997</v>
      </c>
      <c r="N165" t="str">
        <f>VLOOKUP(Health_Care[[#This Row],[Customer ID]],Table6[#All],9,0)</f>
        <v>Tier - 1</v>
      </c>
      <c r="O165" t="str">
        <f>VLOOKUP(Health_Care[[#This Row],[Customer ID]],Table6[#All],10,0)</f>
        <v>Tier - 2</v>
      </c>
      <c r="P165" t="str">
        <f>VLOOKUP(Health_Care[[#This Row],[Customer ID]],Table6[#All],11,0)</f>
        <v>R1012</v>
      </c>
      <c r="Q165">
        <f>VLOOKUP(Health_Care[[#This Row],[Customer ID]],Table6[#All],6,0)</f>
        <v>20</v>
      </c>
    </row>
    <row r="166" spans="1:17" x14ac:dyDescent="0.35">
      <c r="A166" t="s">
        <v>2208</v>
      </c>
      <c r="B166" t="str">
        <f>VLOOKUP(Health_Care[[#This Row],[Customer ID]],Customer_Names[#All],3,0)</f>
        <v xml:space="preserve"> Jana</v>
      </c>
      <c r="C166">
        <f>VLOOKUP(Health_Care[[#This Row],[Customer ID]],Medical_Examinations[],2,0)</f>
        <v>42.69</v>
      </c>
      <c r="D166">
        <f>VLOOKUP(Health_Care[[#This Row],[Customer ID]],Medical_Examinations[],4,0)</f>
        <v>4.8899999999999997</v>
      </c>
      <c r="E166" t="str">
        <f>VLOOKUP(Health_Care[[#This Row],[Customer ID]],Medical_Examinations[],6,0)</f>
        <v>No</v>
      </c>
      <c r="F166" t="str">
        <f>VLOOKUP(Health_Care[[#This Row],[Customer ID]],Medical_Examinations[],7,0)</f>
        <v>No</v>
      </c>
      <c r="G166" t="str">
        <f>VLOOKUP(Health_Care[[#This Row],[Customer ID]],Medical_Examinations[],8,0)</f>
        <v>Yes</v>
      </c>
      <c r="H166">
        <f>VLOOKUP(Health_Care[[#This Row],[Customer ID]],Medical_Examinations[],9,0)</f>
        <v>1</v>
      </c>
      <c r="I166" t="str">
        <f>VLOOKUP(Health_Care[[#This Row],[Customer ID]],Medical_Examinations[],10,0)</f>
        <v>yes</v>
      </c>
      <c r="J166" t="str">
        <f>VLOOKUP(Health_Care[[#This Row],[Customer ID]],Medical_Examinations[],3,0)</f>
        <v>Obesity</v>
      </c>
      <c r="K166" t="str">
        <f>VLOOKUP(Health_Care[[#This Row],[Customer ID]],Medical_Examinations[],5,0)</f>
        <v>Normal</v>
      </c>
      <c r="L166" s="10">
        <f>VLOOKUP(Health_Care[[#This Row],[Customer ID]],Table6[#All],5,0)</f>
        <v>29070</v>
      </c>
      <c r="M166" s="11">
        <f>VLOOKUP(Health_Care[[#This Row],[Customer ID]],Table6[#All],8,0)</f>
        <v>37425.94</v>
      </c>
      <c r="N166" t="str">
        <f>VLOOKUP(Health_Care[[#This Row],[Customer ID]],Table6[#All],9,0)</f>
        <v>Tier - 2</v>
      </c>
      <c r="O166" t="str">
        <f>VLOOKUP(Health_Care[[#This Row],[Customer ID]],Table6[#All],10,0)</f>
        <v>Tier - 1</v>
      </c>
      <c r="P166" t="str">
        <f>VLOOKUP(Health_Care[[#This Row],[Customer ID]],Table6[#All],11,0)</f>
        <v>R1011</v>
      </c>
      <c r="Q166">
        <f>VLOOKUP(Health_Care[[#This Row],[Customer ID]],Table6[#All],6,0)</f>
        <v>43</v>
      </c>
    </row>
    <row r="167" spans="1:17" x14ac:dyDescent="0.35">
      <c r="A167" t="s">
        <v>2207</v>
      </c>
      <c r="B167" t="str">
        <f>VLOOKUP(Health_Care[[#This Row],[Customer ID]],Customer_Names[#All],3,0)</f>
        <v xml:space="preserve"> Jay T.</v>
      </c>
      <c r="C167">
        <f>VLOOKUP(Health_Care[[#This Row],[Customer ID]],Medical_Examinations[],2,0)</f>
        <v>37.869999999999997</v>
      </c>
      <c r="D167">
        <f>VLOOKUP(Health_Care[[#This Row],[Customer ID]],Medical_Examinations[],4,0)</f>
        <v>4.29</v>
      </c>
      <c r="E167" t="str">
        <f>VLOOKUP(Health_Care[[#This Row],[Customer ID]],Medical_Examinations[],6,0)</f>
        <v>yes</v>
      </c>
      <c r="F167" t="str">
        <f>VLOOKUP(Health_Care[[#This Row],[Customer ID]],Medical_Examinations[],7,0)</f>
        <v>No</v>
      </c>
      <c r="G167" t="str">
        <f>VLOOKUP(Health_Care[[#This Row],[Customer ID]],Medical_Examinations[],8,0)</f>
        <v>Yes</v>
      </c>
      <c r="H167">
        <f>VLOOKUP(Health_Care[[#This Row],[Customer ID]],Medical_Examinations[],9,0)</f>
        <v>1</v>
      </c>
      <c r="I167" t="str">
        <f>VLOOKUP(Health_Care[[#This Row],[Customer ID]],Medical_Examinations[],10,0)</f>
        <v>yes</v>
      </c>
      <c r="J167" t="str">
        <f>VLOOKUP(Health_Care[[#This Row],[Customer ID]],Medical_Examinations[],3,0)</f>
        <v>Obesity</v>
      </c>
      <c r="K167" t="str">
        <f>VLOOKUP(Health_Care[[#This Row],[Customer ID]],Medical_Examinations[],5,0)</f>
        <v>Normal</v>
      </c>
      <c r="L167" s="10">
        <f>VLOOKUP(Health_Care[[#This Row],[Customer ID]],Table6[#All],5,0)</f>
        <v>25506</v>
      </c>
      <c r="M167" s="11">
        <f>VLOOKUP(Health_Care[[#This Row],[Customer ID]],Table6[#All],8,0)</f>
        <v>37277.269999999997</v>
      </c>
      <c r="N167" t="str">
        <f>VLOOKUP(Health_Care[[#This Row],[Customer ID]],Table6[#All],9,0)</f>
        <v>Tier - 1</v>
      </c>
      <c r="O167" t="str">
        <f>VLOOKUP(Health_Care[[#This Row],[Customer ID]],Table6[#All],10,0)</f>
        <v>Tier - 3</v>
      </c>
      <c r="P167" t="str">
        <f>VLOOKUP(Health_Care[[#This Row],[Customer ID]],Table6[#All],11,0)</f>
        <v>R1011</v>
      </c>
      <c r="Q167">
        <f>VLOOKUP(Health_Care[[#This Row],[Customer ID]],Table6[#All],6,0)</f>
        <v>53</v>
      </c>
    </row>
    <row r="168" spans="1:17" x14ac:dyDescent="0.35">
      <c r="A168" t="s">
        <v>2206</v>
      </c>
      <c r="B168" t="str">
        <f>VLOOKUP(Health_Care[[#This Row],[Customer ID]],Customer_Names[#All],3,0)</f>
        <v xml:space="preserve"> Marie-Helene</v>
      </c>
      <c r="C168">
        <f>VLOOKUP(Health_Care[[#This Row],[Customer ID]],Medical_Examinations[],2,0)</f>
        <v>40.61</v>
      </c>
      <c r="D168">
        <f>VLOOKUP(Health_Care[[#This Row],[Customer ID]],Medical_Examinations[],4,0)</f>
        <v>8</v>
      </c>
      <c r="E168" t="str">
        <f>VLOOKUP(Health_Care[[#This Row],[Customer ID]],Medical_Examinations[],6,0)</f>
        <v>yes</v>
      </c>
      <c r="F168" t="str">
        <f>VLOOKUP(Health_Care[[#This Row],[Customer ID]],Medical_Examinations[],7,0)</f>
        <v>No</v>
      </c>
      <c r="G168" t="str">
        <f>VLOOKUP(Health_Care[[#This Row],[Customer ID]],Medical_Examinations[],8,0)</f>
        <v>No</v>
      </c>
      <c r="H168">
        <f>VLOOKUP(Health_Care[[#This Row],[Customer ID]],Medical_Examinations[],9,0)</f>
        <v>1</v>
      </c>
      <c r="I168" t="str">
        <f>VLOOKUP(Health_Care[[#This Row],[Customer ID]],Medical_Examinations[],10,0)</f>
        <v>yes</v>
      </c>
      <c r="J168" t="str">
        <f>VLOOKUP(Health_Care[[#This Row],[Customer ID]],Medical_Examinations[],3,0)</f>
        <v>Obesity</v>
      </c>
      <c r="K168" t="str">
        <f>VLOOKUP(Health_Care[[#This Row],[Customer ID]],Medical_Examinations[],5,0)</f>
        <v>Diabetes</v>
      </c>
      <c r="L168" s="10">
        <f>VLOOKUP(Health_Care[[#This Row],[Customer ID]],Table6[#All],5,0)</f>
        <v>27707</v>
      </c>
      <c r="M168" s="11">
        <f>VLOOKUP(Health_Care[[#This Row],[Customer ID]],Table6[#All],8,0)</f>
        <v>37272.339999999997</v>
      </c>
      <c r="N168" t="str">
        <f>VLOOKUP(Health_Care[[#This Row],[Customer ID]],Table6[#All],9,0)</f>
        <v>Tier - 2</v>
      </c>
      <c r="O168" t="str">
        <f>VLOOKUP(Health_Care[[#This Row],[Customer ID]],Table6[#All],10,0)</f>
        <v>Tier - 3</v>
      </c>
      <c r="P168" t="str">
        <f>VLOOKUP(Health_Care[[#This Row],[Customer ID]],Table6[#All],11,0)</f>
        <v>R1011</v>
      </c>
      <c r="Q168">
        <f>VLOOKUP(Health_Care[[#This Row],[Customer ID]],Table6[#All],6,0)</f>
        <v>47</v>
      </c>
    </row>
    <row r="169" spans="1:17" x14ac:dyDescent="0.35">
      <c r="A169" t="s">
        <v>2205</v>
      </c>
      <c r="B169" t="str">
        <f>VLOOKUP(Health_Care[[#This Row],[Customer ID]],Customer_Names[#All],3,0)</f>
        <v xml:space="preserve"> Bret R</v>
      </c>
      <c r="C169">
        <f>VLOOKUP(Health_Care[[#This Row],[Customer ID]],Medical_Examinations[],2,0)</f>
        <v>30.78</v>
      </c>
      <c r="D169">
        <f>VLOOKUP(Health_Care[[#This Row],[Customer ID]],Medical_Examinations[],4,0)</f>
        <v>4.67</v>
      </c>
      <c r="E169" t="str">
        <f>VLOOKUP(Health_Care[[#This Row],[Customer ID]],Medical_Examinations[],6,0)</f>
        <v>yes</v>
      </c>
      <c r="F169" t="str">
        <f>VLOOKUP(Health_Care[[#This Row],[Customer ID]],Medical_Examinations[],7,0)</f>
        <v>No</v>
      </c>
      <c r="G169" t="str">
        <f>VLOOKUP(Health_Care[[#This Row],[Customer ID]],Medical_Examinations[],8,0)</f>
        <v>No</v>
      </c>
      <c r="H169">
        <f>VLOOKUP(Health_Care[[#This Row],[Customer ID]],Medical_Examinations[],9,0)</f>
        <v>0</v>
      </c>
      <c r="I169" t="str">
        <f>VLOOKUP(Health_Care[[#This Row],[Customer ID]],Medical_Examinations[],10,0)</f>
        <v>yes</v>
      </c>
      <c r="J169" t="str">
        <f>VLOOKUP(Health_Care[[#This Row],[Customer ID]],Medical_Examinations[],3,0)</f>
        <v>Obesity</v>
      </c>
      <c r="K169" t="str">
        <f>VLOOKUP(Health_Care[[#This Row],[Customer ID]],Medical_Examinations[],5,0)</f>
        <v>Normal</v>
      </c>
      <c r="L169" s="10">
        <f>VLOOKUP(Health_Care[[#This Row],[Customer ID]],Table6[#All],5,0)</f>
        <v>31368</v>
      </c>
      <c r="M169" s="11">
        <f>VLOOKUP(Health_Care[[#This Row],[Customer ID]],Table6[#All],8,0)</f>
        <v>37270.15</v>
      </c>
      <c r="N169" t="str">
        <f>VLOOKUP(Health_Care[[#This Row],[Customer ID]],Table6[#All],9,0)</f>
        <v>Tier - 2</v>
      </c>
      <c r="O169" t="str">
        <f>VLOOKUP(Health_Care[[#This Row],[Customer ID]],Table6[#All],10,0)</f>
        <v>Tier - 1</v>
      </c>
      <c r="P169" t="str">
        <f>VLOOKUP(Health_Care[[#This Row],[Customer ID]],Table6[#All],11,0)</f>
        <v>R1024</v>
      </c>
      <c r="Q169">
        <f>VLOOKUP(Health_Care[[#This Row],[Customer ID]],Table6[#All],6,0)</f>
        <v>37</v>
      </c>
    </row>
    <row r="170" spans="1:17" x14ac:dyDescent="0.35">
      <c r="A170" t="s">
        <v>2204</v>
      </c>
      <c r="B170" t="str">
        <f>VLOOKUP(Health_Care[[#This Row],[Customer ID]],Customer_Names[#All],3,0)</f>
        <v xml:space="preserve"> Gardner L</v>
      </c>
      <c r="C170">
        <f>VLOOKUP(Health_Care[[#This Row],[Customer ID]],Medical_Examinations[],2,0)</f>
        <v>49.49</v>
      </c>
      <c r="D170">
        <f>VLOOKUP(Health_Care[[#This Row],[Customer ID]],Medical_Examinations[],4,0)</f>
        <v>4.5</v>
      </c>
      <c r="E170" t="str">
        <f>VLOOKUP(Health_Care[[#This Row],[Customer ID]],Medical_Examinations[],6,0)</f>
        <v>No</v>
      </c>
      <c r="F170" t="str">
        <f>VLOOKUP(Health_Care[[#This Row],[Customer ID]],Medical_Examinations[],7,0)</f>
        <v>No</v>
      </c>
      <c r="G170" t="str">
        <f>VLOOKUP(Health_Care[[#This Row],[Customer ID]],Medical_Examinations[],8,0)</f>
        <v>No</v>
      </c>
      <c r="H170">
        <f>VLOOKUP(Health_Care[[#This Row],[Customer ID]],Medical_Examinations[],9,0)</f>
        <v>0</v>
      </c>
      <c r="I170" t="str">
        <f>VLOOKUP(Health_Care[[#This Row],[Customer ID]],Medical_Examinations[],10,0)</f>
        <v>yes</v>
      </c>
      <c r="J170" t="str">
        <f>VLOOKUP(Health_Care[[#This Row],[Customer ID]],Medical_Examinations[],3,0)</f>
        <v>Obesity</v>
      </c>
      <c r="K170" t="str">
        <f>VLOOKUP(Health_Care[[#This Row],[Customer ID]],Medical_Examinations[],5,0)</f>
        <v>Normal</v>
      </c>
      <c r="L170" s="10">
        <f>VLOOKUP(Health_Care[[#This Row],[Customer ID]],Table6[#All],5,0)</f>
        <v>33163</v>
      </c>
      <c r="M170" s="11">
        <f>VLOOKUP(Health_Care[[#This Row],[Customer ID]],Table6[#All],8,0)</f>
        <v>37251.22</v>
      </c>
      <c r="N170" t="str">
        <f>VLOOKUP(Health_Care[[#This Row],[Customer ID]],Table6[#All],9,0)</f>
        <v>Tier - 2</v>
      </c>
      <c r="O170" t="str">
        <f>VLOOKUP(Health_Care[[#This Row],[Customer ID]],Table6[#All],10,0)</f>
        <v>Tier - 2</v>
      </c>
      <c r="P170" t="str">
        <f>VLOOKUP(Health_Care[[#This Row],[Customer ID]],Table6[#All],11,0)</f>
        <v>R1011</v>
      </c>
      <c r="Q170">
        <f>VLOOKUP(Health_Care[[#This Row],[Customer ID]],Table6[#All],6,0)</f>
        <v>32</v>
      </c>
    </row>
    <row r="171" spans="1:17" x14ac:dyDescent="0.35">
      <c r="A171" t="s">
        <v>2203</v>
      </c>
      <c r="B171" t="str">
        <f>VLOOKUP(Health_Care[[#This Row],[Customer ID]],Customer_Names[#All],3,0)</f>
        <v xml:space="preserve"> Bobby</v>
      </c>
      <c r="C171">
        <f>VLOOKUP(Health_Care[[#This Row],[Customer ID]],Medical_Examinations[],2,0)</f>
        <v>37.619999999999997</v>
      </c>
      <c r="D171">
        <f>VLOOKUP(Health_Care[[#This Row],[Customer ID]],Medical_Examinations[],4,0)</f>
        <v>6.32</v>
      </c>
      <c r="E171" t="str">
        <f>VLOOKUP(Health_Care[[#This Row],[Customer ID]],Medical_Examinations[],6,0)</f>
        <v>yes</v>
      </c>
      <c r="F171" t="str">
        <f>VLOOKUP(Health_Care[[#This Row],[Customer ID]],Medical_Examinations[],7,0)</f>
        <v>yes</v>
      </c>
      <c r="G171" t="str">
        <f>VLOOKUP(Health_Care[[#This Row],[Customer ID]],Medical_Examinations[],8,0)</f>
        <v>No</v>
      </c>
      <c r="H171">
        <f>VLOOKUP(Health_Care[[#This Row],[Customer ID]],Medical_Examinations[],9,0)</f>
        <v>2</v>
      </c>
      <c r="I171" t="str">
        <f>VLOOKUP(Health_Care[[#This Row],[Customer ID]],Medical_Examinations[],10,0)</f>
        <v>yes</v>
      </c>
      <c r="J171" t="str">
        <f>VLOOKUP(Health_Care[[#This Row],[Customer ID]],Medical_Examinations[],3,0)</f>
        <v>Obesity</v>
      </c>
      <c r="K171" t="str">
        <f>VLOOKUP(Health_Care[[#This Row],[Customer ID]],Medical_Examinations[],5,0)</f>
        <v>Prediabetes</v>
      </c>
      <c r="L171" s="10">
        <f>VLOOKUP(Health_Care[[#This Row],[Customer ID]],Table6[#All],5,0)</f>
        <v>36774</v>
      </c>
      <c r="M171" s="11">
        <f>VLOOKUP(Health_Care[[#This Row],[Customer ID]],Table6[#All],8,0)</f>
        <v>37165.160000000003</v>
      </c>
      <c r="N171" t="str">
        <f>VLOOKUP(Health_Care[[#This Row],[Customer ID]],Table6[#All],9,0)</f>
        <v>Tier - 1</v>
      </c>
      <c r="O171" t="str">
        <f>VLOOKUP(Health_Care[[#This Row],[Customer ID]],Table6[#All],10,0)</f>
        <v>Tier - 3</v>
      </c>
      <c r="P171" t="str">
        <f>VLOOKUP(Health_Care[[#This Row],[Customer ID]],Table6[#All],11,0)</f>
        <v>Unknown</v>
      </c>
      <c r="Q171">
        <f>VLOOKUP(Health_Care[[#This Row],[Customer ID]],Table6[#All],6,0)</f>
        <v>22</v>
      </c>
    </row>
    <row r="172" spans="1:17" x14ac:dyDescent="0.35">
      <c r="A172" t="s">
        <v>2202</v>
      </c>
      <c r="B172" t="str">
        <f>VLOOKUP(Health_Care[[#This Row],[Customer ID]],Customer_Names[#All],3,0)</f>
        <v xml:space="preserve"> Natalie</v>
      </c>
      <c r="C172">
        <f>VLOOKUP(Health_Care[[#This Row],[Customer ID]],Medical_Examinations[],2,0)</f>
        <v>36.08</v>
      </c>
      <c r="D172">
        <f>VLOOKUP(Health_Care[[#This Row],[Customer ID]],Medical_Examinations[],4,0)</f>
        <v>6.1</v>
      </c>
      <c r="E172" t="str">
        <f>VLOOKUP(Health_Care[[#This Row],[Customer ID]],Medical_Examinations[],6,0)</f>
        <v>yes</v>
      </c>
      <c r="F172" t="str">
        <f>VLOOKUP(Health_Care[[#This Row],[Customer ID]],Medical_Examinations[],7,0)</f>
        <v>No</v>
      </c>
      <c r="G172" t="str">
        <f>VLOOKUP(Health_Care[[#This Row],[Customer ID]],Medical_Examinations[],8,0)</f>
        <v>No</v>
      </c>
      <c r="H172">
        <f>VLOOKUP(Health_Care[[#This Row],[Customer ID]],Medical_Examinations[],9,0)</f>
        <v>1</v>
      </c>
      <c r="I172" t="str">
        <f>VLOOKUP(Health_Care[[#This Row],[Customer ID]],Medical_Examinations[],10,0)</f>
        <v>yes</v>
      </c>
      <c r="J172" t="str">
        <f>VLOOKUP(Health_Care[[#This Row],[Customer ID]],Medical_Examinations[],3,0)</f>
        <v>Obesity</v>
      </c>
      <c r="K172" t="str">
        <f>VLOOKUP(Health_Care[[#This Row],[Customer ID]],Medical_Examinations[],5,0)</f>
        <v>Prediabetes</v>
      </c>
      <c r="L172" s="10">
        <f>VLOOKUP(Health_Care[[#This Row],[Customer ID]],Table6[#All],5,0)</f>
        <v>35002</v>
      </c>
      <c r="M172" s="11">
        <f>VLOOKUP(Health_Care[[#This Row],[Customer ID]],Table6[#All],8,0)</f>
        <v>37133.9</v>
      </c>
      <c r="N172" t="str">
        <f>VLOOKUP(Health_Care[[#This Row],[Customer ID]],Table6[#All],9,0)</f>
        <v>Tier - 2</v>
      </c>
      <c r="O172" t="str">
        <f>VLOOKUP(Health_Care[[#This Row],[Customer ID]],Table6[#All],10,0)</f>
        <v>Tier - 2</v>
      </c>
      <c r="P172" t="str">
        <f>VLOOKUP(Health_Care[[#This Row],[Customer ID]],Table6[#All],11,0)</f>
        <v>R1013</v>
      </c>
      <c r="Q172">
        <f>VLOOKUP(Health_Care[[#This Row],[Customer ID]],Table6[#All],6,0)</f>
        <v>27</v>
      </c>
    </row>
    <row r="173" spans="1:17" x14ac:dyDescent="0.35">
      <c r="A173" t="s">
        <v>2201</v>
      </c>
      <c r="B173" t="str">
        <f>VLOOKUP(Health_Care[[#This Row],[Customer ID]],Customer_Names[#All],3,0)</f>
        <v xml:space="preserve"> Lina</v>
      </c>
      <c r="C173">
        <f>VLOOKUP(Health_Care[[#This Row],[Customer ID]],Medical_Examinations[],2,0)</f>
        <v>33.5</v>
      </c>
      <c r="D173">
        <f>VLOOKUP(Health_Care[[#This Row],[Customer ID]],Medical_Examinations[],4,0)</f>
        <v>5.4</v>
      </c>
      <c r="E173" t="str">
        <f>VLOOKUP(Health_Care[[#This Row],[Customer ID]],Medical_Examinations[],6,0)</f>
        <v>No</v>
      </c>
      <c r="F173" t="str">
        <f>VLOOKUP(Health_Care[[#This Row],[Customer ID]],Medical_Examinations[],7,0)</f>
        <v>No</v>
      </c>
      <c r="G173" t="str">
        <f>VLOOKUP(Health_Care[[#This Row],[Customer ID]],Medical_Examinations[],8,0)</f>
        <v>No</v>
      </c>
      <c r="H173">
        <f>VLOOKUP(Health_Care[[#This Row],[Customer ID]],Medical_Examinations[],9,0)</f>
        <v>0</v>
      </c>
      <c r="I173" t="str">
        <f>VLOOKUP(Health_Care[[#This Row],[Customer ID]],Medical_Examinations[],10,0)</f>
        <v>yes</v>
      </c>
      <c r="J173" t="str">
        <f>VLOOKUP(Health_Care[[#This Row],[Customer ID]],Medical_Examinations[],3,0)</f>
        <v>Obesity</v>
      </c>
      <c r="K173" t="str">
        <f>VLOOKUP(Health_Care[[#This Row],[Customer ID]],Medical_Examinations[],5,0)</f>
        <v>Normal</v>
      </c>
      <c r="L173" s="10">
        <f>VLOOKUP(Health_Care[[#This Row],[Customer ID]],Table6[#All],5,0)</f>
        <v>32669</v>
      </c>
      <c r="M173" s="11">
        <f>VLOOKUP(Health_Care[[#This Row],[Customer ID]],Table6[#All],8,0)</f>
        <v>37079.370000000003</v>
      </c>
      <c r="N173" t="str">
        <f>VLOOKUP(Health_Care[[#This Row],[Customer ID]],Table6[#All],9,0)</f>
        <v>Tier - 2</v>
      </c>
      <c r="O173" t="str">
        <f>VLOOKUP(Health_Care[[#This Row],[Customer ID]],Table6[#All],10,0)</f>
        <v>Tier - 3</v>
      </c>
      <c r="P173" t="str">
        <f>VLOOKUP(Health_Care[[#This Row],[Customer ID]],Table6[#All],11,0)</f>
        <v>R1011</v>
      </c>
      <c r="Q173">
        <f>VLOOKUP(Health_Care[[#This Row],[Customer ID]],Table6[#All],6,0)</f>
        <v>33</v>
      </c>
    </row>
    <row r="174" spans="1:17" x14ac:dyDescent="0.35">
      <c r="A174" t="s">
        <v>2200</v>
      </c>
      <c r="B174" t="str">
        <f>VLOOKUP(Health_Care[[#This Row],[Customer ID]],Customer_Names[#All],3,0)</f>
        <v xml:space="preserve"> Zebulon</v>
      </c>
      <c r="C174">
        <f>VLOOKUP(Health_Care[[#This Row],[Customer ID]],Medical_Examinations[],2,0)</f>
        <v>47.46</v>
      </c>
      <c r="D174">
        <f>VLOOKUP(Health_Care[[#This Row],[Customer ID]],Medical_Examinations[],4,0)</f>
        <v>6.24</v>
      </c>
      <c r="E174" t="str">
        <f>VLOOKUP(Health_Care[[#This Row],[Customer ID]],Medical_Examinations[],6,0)</f>
        <v>yes</v>
      </c>
      <c r="F174" t="str">
        <f>VLOOKUP(Health_Care[[#This Row],[Customer ID]],Medical_Examinations[],7,0)</f>
        <v>No</v>
      </c>
      <c r="G174" t="str">
        <f>VLOOKUP(Health_Care[[#This Row],[Customer ID]],Medical_Examinations[],8,0)</f>
        <v>No</v>
      </c>
      <c r="H174">
        <f>VLOOKUP(Health_Care[[#This Row],[Customer ID]],Medical_Examinations[],9,0)</f>
        <v>1</v>
      </c>
      <c r="I174" t="str">
        <f>VLOOKUP(Health_Care[[#This Row],[Customer ID]],Medical_Examinations[],10,0)</f>
        <v>yes</v>
      </c>
      <c r="J174" t="str">
        <f>VLOOKUP(Health_Care[[#This Row],[Customer ID]],Medical_Examinations[],3,0)</f>
        <v>Obesity</v>
      </c>
      <c r="K174" t="str">
        <f>VLOOKUP(Health_Care[[#This Row],[Customer ID]],Medical_Examinations[],5,0)</f>
        <v>Prediabetes</v>
      </c>
      <c r="L174" s="10">
        <f>VLOOKUP(Health_Care[[#This Row],[Customer ID]],Table6[#All],5,0)</f>
        <v>32494</v>
      </c>
      <c r="M174" s="11">
        <f>VLOOKUP(Health_Care[[#This Row],[Customer ID]],Table6[#All],8,0)</f>
        <v>37076.370000000003</v>
      </c>
      <c r="N174" t="str">
        <f>VLOOKUP(Health_Care[[#This Row],[Customer ID]],Table6[#All],9,0)</f>
        <v>Tier - 2</v>
      </c>
      <c r="O174" t="str">
        <f>VLOOKUP(Health_Care[[#This Row],[Customer ID]],Table6[#All],10,0)</f>
        <v>Tier - 1</v>
      </c>
      <c r="P174" t="str">
        <f>VLOOKUP(Health_Care[[#This Row],[Customer ID]],Table6[#All],11,0)</f>
        <v>R1011</v>
      </c>
      <c r="Q174">
        <f>VLOOKUP(Health_Care[[#This Row],[Customer ID]],Table6[#All],6,0)</f>
        <v>34</v>
      </c>
    </row>
    <row r="175" spans="1:17" x14ac:dyDescent="0.35">
      <c r="A175" t="s">
        <v>2199</v>
      </c>
      <c r="B175" t="str">
        <f>VLOOKUP(Health_Care[[#This Row],[Customer ID]],Customer_Names[#All],3,0)</f>
        <v xml:space="preserve"> Amanda</v>
      </c>
      <c r="C175">
        <f>VLOOKUP(Health_Care[[#This Row],[Customer ID]],Medical_Examinations[],2,0)</f>
        <v>49.24</v>
      </c>
      <c r="D175">
        <f>VLOOKUP(Health_Care[[#This Row],[Customer ID]],Medical_Examinations[],4,0)</f>
        <v>4.45</v>
      </c>
      <c r="E175" t="str">
        <f>VLOOKUP(Health_Care[[#This Row],[Customer ID]],Medical_Examinations[],6,0)</f>
        <v>No</v>
      </c>
      <c r="F175" t="str">
        <f>VLOOKUP(Health_Care[[#This Row],[Customer ID]],Medical_Examinations[],7,0)</f>
        <v>No</v>
      </c>
      <c r="G175" t="str">
        <f>VLOOKUP(Health_Care[[#This Row],[Customer ID]],Medical_Examinations[],8,0)</f>
        <v>No</v>
      </c>
      <c r="H175">
        <f>VLOOKUP(Health_Care[[#This Row],[Customer ID]],Medical_Examinations[],9,0)</f>
        <v>0</v>
      </c>
      <c r="I175" t="str">
        <f>VLOOKUP(Health_Care[[#This Row],[Customer ID]],Medical_Examinations[],10,0)</f>
        <v>yes</v>
      </c>
      <c r="J175" t="str">
        <f>VLOOKUP(Health_Care[[#This Row],[Customer ID]],Medical_Examinations[],3,0)</f>
        <v>Obesity</v>
      </c>
      <c r="K175" t="str">
        <f>VLOOKUP(Health_Care[[#This Row],[Customer ID]],Medical_Examinations[],5,0)</f>
        <v>Normal</v>
      </c>
      <c r="L175" s="10">
        <f>VLOOKUP(Health_Care[[#This Row],[Customer ID]],Table6[#All],5,0)</f>
        <v>33543</v>
      </c>
      <c r="M175" s="11">
        <f>VLOOKUP(Health_Care[[#This Row],[Customer ID]],Table6[#All],8,0)</f>
        <v>37040.879999999997</v>
      </c>
      <c r="N175" t="str">
        <f>VLOOKUP(Health_Care[[#This Row],[Customer ID]],Table6[#All],9,0)</f>
        <v>Tier - 2</v>
      </c>
      <c r="O175" t="str">
        <f>VLOOKUP(Health_Care[[#This Row],[Customer ID]],Table6[#All],10,0)</f>
        <v>Tier - 2</v>
      </c>
      <c r="P175" t="str">
        <f>VLOOKUP(Health_Care[[#This Row],[Customer ID]],Table6[#All],11,0)</f>
        <v>R1011</v>
      </c>
      <c r="Q175">
        <f>VLOOKUP(Health_Care[[#This Row],[Customer ID]],Table6[#All],6,0)</f>
        <v>31</v>
      </c>
    </row>
    <row r="176" spans="1:17" x14ac:dyDescent="0.35">
      <c r="A176" t="s">
        <v>2198</v>
      </c>
      <c r="B176" t="str">
        <f>VLOOKUP(Health_Care[[#This Row],[Customer ID]],Customer_Names[#All],3,0)</f>
        <v xml:space="preserve"> Greg</v>
      </c>
      <c r="C176">
        <f>VLOOKUP(Health_Care[[#This Row],[Customer ID]],Medical_Examinations[],2,0)</f>
        <v>54.4</v>
      </c>
      <c r="D176">
        <f>VLOOKUP(Health_Care[[#This Row],[Customer ID]],Medical_Examinations[],4,0)</f>
        <v>5.22</v>
      </c>
      <c r="E176" t="str">
        <f>VLOOKUP(Health_Care[[#This Row],[Customer ID]],Medical_Examinations[],6,0)</f>
        <v>No</v>
      </c>
      <c r="F176" t="str">
        <f>VLOOKUP(Health_Care[[#This Row],[Customer ID]],Medical_Examinations[],7,0)</f>
        <v>No</v>
      </c>
      <c r="G176" t="str">
        <f>VLOOKUP(Health_Care[[#This Row],[Customer ID]],Medical_Examinations[],8,0)</f>
        <v>No</v>
      </c>
      <c r="H176">
        <f>VLOOKUP(Health_Care[[#This Row],[Customer ID]],Medical_Examinations[],9,0)</f>
        <v>1</v>
      </c>
      <c r="I176" t="str">
        <f>VLOOKUP(Health_Care[[#This Row],[Customer ID]],Medical_Examinations[],10,0)</f>
        <v>yes</v>
      </c>
      <c r="J176" t="str">
        <f>VLOOKUP(Health_Care[[#This Row],[Customer ID]],Medical_Examinations[],3,0)</f>
        <v>Obesity</v>
      </c>
      <c r="K176" t="str">
        <f>VLOOKUP(Health_Care[[#This Row],[Customer ID]],Medical_Examinations[],5,0)</f>
        <v>Normal</v>
      </c>
      <c r="L176" s="10">
        <f>VLOOKUP(Health_Care[[#This Row],[Customer ID]],Table6[#All],5,0)</f>
        <v>33860</v>
      </c>
      <c r="M176" s="11">
        <f>VLOOKUP(Health_Care[[#This Row],[Customer ID]],Table6[#All],8,0)</f>
        <v>36976.449999999997</v>
      </c>
      <c r="N176" t="str">
        <f>VLOOKUP(Health_Care[[#This Row],[Customer ID]],Table6[#All],9,0)</f>
        <v>Tier - 2</v>
      </c>
      <c r="O176" t="str">
        <f>VLOOKUP(Health_Care[[#This Row],[Customer ID]],Table6[#All],10,0)</f>
        <v>Tier - 3</v>
      </c>
      <c r="P176" t="str">
        <f>VLOOKUP(Health_Care[[#This Row],[Customer ID]],Table6[#All],11,0)</f>
        <v>R1011</v>
      </c>
      <c r="Q176">
        <f>VLOOKUP(Health_Care[[#This Row],[Customer ID]],Table6[#All],6,0)</f>
        <v>30</v>
      </c>
    </row>
    <row r="177" spans="1:17" x14ac:dyDescent="0.35">
      <c r="A177" t="s">
        <v>2197</v>
      </c>
      <c r="B177" t="str">
        <f>VLOOKUP(Health_Care[[#This Row],[Customer ID]],Customer_Names[#All],3,0)</f>
        <v xml:space="preserve"> John</v>
      </c>
      <c r="C177">
        <f>VLOOKUP(Health_Care[[#This Row],[Customer ID]],Medical_Examinations[],2,0)</f>
        <v>35.53</v>
      </c>
      <c r="D177">
        <f>VLOOKUP(Health_Care[[#This Row],[Customer ID]],Medical_Examinations[],4,0)</f>
        <v>4.6100000000000003</v>
      </c>
      <c r="E177" t="str">
        <f>VLOOKUP(Health_Care[[#This Row],[Customer ID]],Medical_Examinations[],6,0)</f>
        <v>No</v>
      </c>
      <c r="F177" t="str">
        <f>VLOOKUP(Health_Care[[#This Row],[Customer ID]],Medical_Examinations[],7,0)</f>
        <v>No</v>
      </c>
      <c r="G177" t="str">
        <f>VLOOKUP(Health_Care[[#This Row],[Customer ID]],Medical_Examinations[],8,0)</f>
        <v>No</v>
      </c>
      <c r="H177">
        <f>VLOOKUP(Health_Care[[#This Row],[Customer ID]],Medical_Examinations[],9,0)</f>
        <v>1</v>
      </c>
      <c r="I177" t="str">
        <f>VLOOKUP(Health_Care[[#This Row],[Customer ID]],Medical_Examinations[],10,0)</f>
        <v>yes</v>
      </c>
      <c r="J177" t="str">
        <f>VLOOKUP(Health_Care[[#This Row],[Customer ID]],Medical_Examinations[],3,0)</f>
        <v>Obesity</v>
      </c>
      <c r="K177" t="str">
        <f>VLOOKUP(Health_Care[[#This Row],[Customer ID]],Medical_Examinations[],5,0)</f>
        <v>Normal</v>
      </c>
      <c r="L177" s="10">
        <f>VLOOKUP(Health_Care[[#This Row],[Customer ID]],Table6[#All],5,0)</f>
        <v>33841</v>
      </c>
      <c r="M177" s="11">
        <f>VLOOKUP(Health_Care[[#This Row],[Customer ID]],Table6[#All],8,0)</f>
        <v>36950.26</v>
      </c>
      <c r="N177" t="str">
        <f>VLOOKUP(Health_Care[[#This Row],[Customer ID]],Table6[#All],9,0)</f>
        <v>Tier - 1</v>
      </c>
      <c r="O177" t="str">
        <f>VLOOKUP(Health_Care[[#This Row],[Customer ID]],Table6[#All],10,0)</f>
        <v>Tier - 1</v>
      </c>
      <c r="P177" t="str">
        <f>VLOOKUP(Health_Care[[#This Row],[Customer ID]],Table6[#All],11,0)</f>
        <v>R1013</v>
      </c>
      <c r="Q177">
        <f>VLOOKUP(Health_Care[[#This Row],[Customer ID]],Table6[#All],6,0)</f>
        <v>30</v>
      </c>
    </row>
    <row r="178" spans="1:17" x14ac:dyDescent="0.35">
      <c r="A178" t="s">
        <v>2196</v>
      </c>
      <c r="B178" t="str">
        <f>VLOOKUP(Health_Care[[#This Row],[Customer ID]],Customer_Names[#All],3,0)</f>
        <v xml:space="preserve"> Kelsey A.</v>
      </c>
      <c r="C178">
        <f>VLOOKUP(Health_Care[[#This Row],[Customer ID]],Medical_Examinations[],2,0)</f>
        <v>39.729999999999997</v>
      </c>
      <c r="D178">
        <f>VLOOKUP(Health_Care[[#This Row],[Customer ID]],Medical_Examinations[],4,0)</f>
        <v>6.24</v>
      </c>
      <c r="E178" t="str">
        <f>VLOOKUP(Health_Care[[#This Row],[Customer ID]],Medical_Examinations[],6,0)</f>
        <v>No</v>
      </c>
      <c r="F178" t="str">
        <f>VLOOKUP(Health_Care[[#This Row],[Customer ID]],Medical_Examinations[],7,0)</f>
        <v>No</v>
      </c>
      <c r="G178" t="str">
        <f>VLOOKUP(Health_Care[[#This Row],[Customer ID]],Medical_Examinations[],8,0)</f>
        <v>No</v>
      </c>
      <c r="H178">
        <f>VLOOKUP(Health_Care[[#This Row],[Customer ID]],Medical_Examinations[],9,0)</f>
        <v>0</v>
      </c>
      <c r="I178" t="str">
        <f>VLOOKUP(Health_Care[[#This Row],[Customer ID]],Medical_Examinations[],10,0)</f>
        <v>yes</v>
      </c>
      <c r="J178" t="str">
        <f>VLOOKUP(Health_Care[[#This Row],[Customer ID]],Medical_Examinations[],3,0)</f>
        <v>Obesity</v>
      </c>
      <c r="K178" t="str">
        <f>VLOOKUP(Health_Care[[#This Row],[Customer ID]],Medical_Examinations[],5,0)</f>
        <v>Prediabetes</v>
      </c>
      <c r="L178" s="10">
        <f>VLOOKUP(Health_Care[[#This Row],[Customer ID]],Table6[#All],5,0)</f>
        <v>28350</v>
      </c>
      <c r="M178" s="11">
        <f>VLOOKUP(Health_Care[[#This Row],[Customer ID]],Table6[#All],8,0)</f>
        <v>36935.64</v>
      </c>
      <c r="N178" t="str">
        <f>VLOOKUP(Health_Care[[#This Row],[Customer ID]],Table6[#All],9,0)</f>
        <v>Tier - 2</v>
      </c>
      <c r="O178" t="str">
        <f>VLOOKUP(Health_Care[[#This Row],[Customer ID]],Table6[#All],10,0)</f>
        <v>Tier - 1</v>
      </c>
      <c r="P178" t="str">
        <f>VLOOKUP(Health_Care[[#This Row],[Customer ID]],Table6[#All],11,0)</f>
        <v>R1011</v>
      </c>
      <c r="Q178">
        <f>VLOOKUP(Health_Care[[#This Row],[Customer ID]],Table6[#All],6,0)</f>
        <v>45</v>
      </c>
    </row>
    <row r="179" spans="1:17" x14ac:dyDescent="0.35">
      <c r="A179" t="s">
        <v>2195</v>
      </c>
      <c r="B179" t="str">
        <f>VLOOKUP(Health_Care[[#This Row],[Customer ID]],Customer_Names[#All],3,0)</f>
        <v xml:space="preserve"> Bronwen L</v>
      </c>
      <c r="C179">
        <f>VLOOKUP(Health_Care[[#This Row],[Customer ID]],Medical_Examinations[],2,0)</f>
        <v>35.68</v>
      </c>
      <c r="D179">
        <f>VLOOKUP(Health_Care[[#This Row],[Customer ID]],Medical_Examinations[],4,0)</f>
        <v>10.039999999999999</v>
      </c>
      <c r="E179" t="str">
        <f>VLOOKUP(Health_Care[[#This Row],[Customer ID]],Medical_Examinations[],6,0)</f>
        <v>No</v>
      </c>
      <c r="F179" t="str">
        <f>VLOOKUP(Health_Care[[#This Row],[Customer ID]],Medical_Examinations[],7,0)</f>
        <v>No</v>
      </c>
      <c r="G179" t="str">
        <f>VLOOKUP(Health_Care[[#This Row],[Customer ID]],Medical_Examinations[],8,0)</f>
        <v>No</v>
      </c>
      <c r="H179">
        <f>VLOOKUP(Health_Care[[#This Row],[Customer ID]],Medical_Examinations[],9,0)</f>
        <v>0</v>
      </c>
      <c r="I179" t="str">
        <f>VLOOKUP(Health_Care[[#This Row],[Customer ID]],Medical_Examinations[],10,0)</f>
        <v>yes</v>
      </c>
      <c r="J179" t="str">
        <f>VLOOKUP(Health_Care[[#This Row],[Customer ID]],Medical_Examinations[],3,0)</f>
        <v>Obesity</v>
      </c>
      <c r="K179" t="str">
        <f>VLOOKUP(Health_Care[[#This Row],[Customer ID]],Medical_Examinations[],5,0)</f>
        <v>Diabetes</v>
      </c>
      <c r="L179" s="10">
        <f>VLOOKUP(Health_Care[[#This Row],[Customer ID]],Table6[#All],5,0)</f>
        <v>25133</v>
      </c>
      <c r="M179" s="11">
        <f>VLOOKUP(Health_Care[[#This Row],[Customer ID]],Table6[#All],8,0)</f>
        <v>36922.61</v>
      </c>
      <c r="N179" t="str">
        <f>VLOOKUP(Health_Care[[#This Row],[Customer ID]],Table6[#All],9,0)</f>
        <v>Tier - 2</v>
      </c>
      <c r="O179" t="str">
        <f>VLOOKUP(Health_Care[[#This Row],[Customer ID]],Table6[#All],10,0)</f>
        <v>Tier - 1</v>
      </c>
      <c r="P179" t="str">
        <f>VLOOKUP(Health_Care[[#This Row],[Customer ID]],Table6[#All],11,0)</f>
        <v>R1011</v>
      </c>
      <c r="Q179">
        <f>VLOOKUP(Health_Care[[#This Row],[Customer ID]],Table6[#All],6,0)</f>
        <v>54</v>
      </c>
    </row>
    <row r="180" spans="1:17" x14ac:dyDescent="0.35">
      <c r="A180" t="s">
        <v>2194</v>
      </c>
      <c r="B180" t="str">
        <f>VLOOKUP(Health_Care[[#This Row],[Customer ID]],Customer_Names[#All],3,0)</f>
        <v xml:space="preserve"> Manuela</v>
      </c>
      <c r="C180">
        <f>VLOOKUP(Health_Care[[#This Row],[Customer ID]],Medical_Examinations[],2,0)</f>
        <v>48.86</v>
      </c>
      <c r="D180">
        <f>VLOOKUP(Health_Care[[#This Row],[Customer ID]],Medical_Examinations[],4,0)</f>
        <v>6.09</v>
      </c>
      <c r="E180" t="str">
        <f>VLOOKUP(Health_Care[[#This Row],[Customer ID]],Medical_Examinations[],6,0)</f>
        <v>No</v>
      </c>
      <c r="F180" t="str">
        <f>VLOOKUP(Health_Care[[#This Row],[Customer ID]],Medical_Examinations[],7,0)</f>
        <v>No</v>
      </c>
      <c r="G180" t="str">
        <f>VLOOKUP(Health_Care[[#This Row],[Customer ID]],Medical_Examinations[],8,0)</f>
        <v>No</v>
      </c>
      <c r="H180">
        <f>VLOOKUP(Health_Care[[#This Row],[Customer ID]],Medical_Examinations[],9,0)</f>
        <v>0</v>
      </c>
      <c r="I180" t="str">
        <f>VLOOKUP(Health_Care[[#This Row],[Customer ID]],Medical_Examinations[],10,0)</f>
        <v>yes</v>
      </c>
      <c r="J180" t="str">
        <f>VLOOKUP(Health_Care[[#This Row],[Customer ID]],Medical_Examinations[],3,0)</f>
        <v>Obesity</v>
      </c>
      <c r="K180" t="str">
        <f>VLOOKUP(Health_Care[[#This Row],[Customer ID]],Medical_Examinations[],5,0)</f>
        <v>Prediabetes</v>
      </c>
      <c r="L180" s="10">
        <f>VLOOKUP(Health_Care[[#This Row],[Customer ID]],Table6[#All],5,0)</f>
        <v>33399</v>
      </c>
      <c r="M180" s="11">
        <f>VLOOKUP(Health_Care[[#This Row],[Customer ID]],Table6[#All],8,0)</f>
        <v>36911.99</v>
      </c>
      <c r="N180" t="str">
        <f>VLOOKUP(Health_Care[[#This Row],[Customer ID]],Table6[#All],9,0)</f>
        <v>Tier - 2</v>
      </c>
      <c r="O180" t="str">
        <f>VLOOKUP(Health_Care[[#This Row],[Customer ID]],Table6[#All],10,0)</f>
        <v>Tier - 2</v>
      </c>
      <c r="P180" t="str">
        <f>VLOOKUP(Health_Care[[#This Row],[Customer ID]],Table6[#All],11,0)</f>
        <v>R1011</v>
      </c>
      <c r="Q180">
        <f>VLOOKUP(Health_Care[[#This Row],[Customer ID]],Table6[#All],6,0)</f>
        <v>31</v>
      </c>
    </row>
    <row r="181" spans="1:17" x14ac:dyDescent="0.35">
      <c r="A181" t="s">
        <v>2193</v>
      </c>
      <c r="B181" t="str">
        <f>VLOOKUP(Health_Care[[#This Row],[Customer ID]],Customer_Names[#All],3,0)</f>
        <v xml:space="preserve"> Jennifer L</v>
      </c>
      <c r="C181">
        <f>VLOOKUP(Health_Care[[#This Row],[Customer ID]],Medical_Examinations[],2,0)</f>
        <v>34.799999999999997</v>
      </c>
      <c r="D181">
        <f>VLOOKUP(Health_Care[[#This Row],[Customer ID]],Medical_Examinations[],4,0)</f>
        <v>11.4</v>
      </c>
      <c r="E181" t="str">
        <f>VLOOKUP(Health_Care[[#This Row],[Customer ID]],Medical_Examinations[],6,0)</f>
        <v>yes</v>
      </c>
      <c r="F181" t="str">
        <f>VLOOKUP(Health_Care[[#This Row],[Customer ID]],Medical_Examinations[],7,0)</f>
        <v>No</v>
      </c>
      <c r="G181" t="str">
        <f>VLOOKUP(Health_Care[[#This Row],[Customer ID]],Medical_Examinations[],8,0)</f>
        <v>Yes</v>
      </c>
      <c r="H181">
        <f>VLOOKUP(Health_Care[[#This Row],[Customer ID]],Medical_Examinations[],9,0)</f>
        <v>1</v>
      </c>
      <c r="I181" t="str">
        <f>VLOOKUP(Health_Care[[#This Row],[Customer ID]],Medical_Examinations[],10,0)</f>
        <v>No</v>
      </c>
      <c r="J181" t="str">
        <f>VLOOKUP(Health_Care[[#This Row],[Customer ID]],Medical_Examinations[],3,0)</f>
        <v>Obesity</v>
      </c>
      <c r="K181" t="str">
        <f>VLOOKUP(Health_Care[[#This Row],[Customer ID]],Medical_Examinations[],5,0)</f>
        <v>Diabetes</v>
      </c>
      <c r="L181" s="10">
        <f>VLOOKUP(Health_Care[[#This Row],[Customer ID]],Table6[#All],5,0)</f>
        <v>23216</v>
      </c>
      <c r="M181" s="11">
        <f>VLOOKUP(Health_Care[[#This Row],[Customer ID]],Table6[#All],8,0)</f>
        <v>36910.61</v>
      </c>
      <c r="N181" t="str">
        <f>VLOOKUP(Health_Care[[#This Row],[Customer ID]],Table6[#All],9,0)</f>
        <v>Tier - 2</v>
      </c>
      <c r="O181" t="str">
        <f>VLOOKUP(Health_Care[[#This Row],[Customer ID]],Table6[#All],10,0)</f>
        <v>Tier - 2</v>
      </c>
      <c r="P181" t="str">
        <f>VLOOKUP(Health_Care[[#This Row],[Customer ID]],Table6[#All],11,0)</f>
        <v>R1011</v>
      </c>
      <c r="Q181">
        <f>VLOOKUP(Health_Care[[#This Row],[Customer ID]],Table6[#All],6,0)</f>
        <v>59</v>
      </c>
    </row>
    <row r="182" spans="1:17" x14ac:dyDescent="0.35">
      <c r="A182" t="s">
        <v>2192</v>
      </c>
      <c r="B182" t="str">
        <f>VLOOKUP(Health_Care[[#This Row],[Customer ID]],Customer_Names[#All],3,0)</f>
        <v xml:space="preserve"> Abby W.</v>
      </c>
      <c r="C182">
        <f>VLOOKUP(Health_Care[[#This Row],[Customer ID]],Medical_Examinations[],2,0)</f>
        <v>32.49</v>
      </c>
      <c r="D182">
        <f>VLOOKUP(Health_Care[[#This Row],[Customer ID]],Medical_Examinations[],4,0)</f>
        <v>4.29</v>
      </c>
      <c r="E182" t="str">
        <f>VLOOKUP(Health_Care[[#This Row],[Customer ID]],Medical_Examinations[],6,0)</f>
        <v>No</v>
      </c>
      <c r="F182" t="str">
        <f>VLOOKUP(Health_Care[[#This Row],[Customer ID]],Medical_Examinations[],7,0)</f>
        <v>No</v>
      </c>
      <c r="G182" t="str">
        <f>VLOOKUP(Health_Care[[#This Row],[Customer ID]],Medical_Examinations[],8,0)</f>
        <v>Yes</v>
      </c>
      <c r="H182">
        <f>VLOOKUP(Health_Care[[#This Row],[Customer ID]],Medical_Examinations[],9,0)</f>
        <v>1</v>
      </c>
      <c r="I182" t="str">
        <f>VLOOKUP(Health_Care[[#This Row],[Customer ID]],Medical_Examinations[],10,0)</f>
        <v>yes</v>
      </c>
      <c r="J182" t="str">
        <f>VLOOKUP(Health_Care[[#This Row],[Customer ID]],Medical_Examinations[],3,0)</f>
        <v>Obesity</v>
      </c>
      <c r="K182" t="str">
        <f>VLOOKUP(Health_Care[[#This Row],[Customer ID]],Medical_Examinations[],5,0)</f>
        <v>Normal</v>
      </c>
      <c r="L182" s="10">
        <f>VLOOKUP(Health_Care[[#This Row],[Customer ID]],Table6[#All],5,0)</f>
        <v>37793</v>
      </c>
      <c r="M182" s="11">
        <f>VLOOKUP(Health_Care[[#This Row],[Customer ID]],Table6[#All],8,0)</f>
        <v>36898.730000000003</v>
      </c>
      <c r="N182" t="str">
        <f>VLOOKUP(Health_Care[[#This Row],[Customer ID]],Table6[#All],9,0)</f>
        <v>Tier - 2</v>
      </c>
      <c r="O182" t="str">
        <f>VLOOKUP(Health_Care[[#This Row],[Customer ID]],Table6[#All],10,0)</f>
        <v>Tier - 1</v>
      </c>
      <c r="P182" t="str">
        <f>VLOOKUP(Health_Care[[#This Row],[Customer ID]],Table6[#All],11,0)</f>
        <v>R1012</v>
      </c>
      <c r="Q182">
        <f>VLOOKUP(Health_Care[[#This Row],[Customer ID]],Table6[#All],6,0)</f>
        <v>19</v>
      </c>
    </row>
    <row r="183" spans="1:17" x14ac:dyDescent="0.35">
      <c r="A183" t="s">
        <v>2191</v>
      </c>
      <c r="B183" t="str">
        <f>VLOOKUP(Health_Care[[#This Row],[Customer ID]],Customer_Names[#All],3,0)</f>
        <v xml:space="preserve"> Tyler</v>
      </c>
      <c r="C183">
        <f>VLOOKUP(Health_Care[[#This Row],[Customer ID]],Medical_Examinations[],2,0)</f>
        <v>39</v>
      </c>
      <c r="D183">
        <f>VLOOKUP(Health_Care[[#This Row],[Customer ID]],Medical_Examinations[],4,0)</f>
        <v>5.7</v>
      </c>
      <c r="E183" t="str">
        <f>VLOOKUP(Health_Care[[#This Row],[Customer ID]],Medical_Examinations[],6,0)</f>
        <v>No</v>
      </c>
      <c r="F183" t="str">
        <f>VLOOKUP(Health_Care[[#This Row],[Customer ID]],Medical_Examinations[],7,0)</f>
        <v>No</v>
      </c>
      <c r="G183" t="str">
        <f>VLOOKUP(Health_Care[[#This Row],[Customer ID]],Medical_Examinations[],8,0)</f>
        <v>No</v>
      </c>
      <c r="H183">
        <f>VLOOKUP(Health_Care[[#This Row],[Customer ID]],Medical_Examinations[],9,0)</f>
        <v>2</v>
      </c>
      <c r="I183" t="str">
        <f>VLOOKUP(Health_Care[[#This Row],[Customer ID]],Medical_Examinations[],10,0)</f>
        <v>yes</v>
      </c>
      <c r="J183" t="str">
        <f>VLOOKUP(Health_Care[[#This Row],[Customer ID]],Medical_Examinations[],3,0)</f>
        <v>Obesity</v>
      </c>
      <c r="K183" t="str">
        <f>VLOOKUP(Health_Care[[#This Row],[Customer ID]],Medical_Examinations[],5,0)</f>
        <v>Prediabetes</v>
      </c>
      <c r="L183" s="10">
        <f>VLOOKUP(Health_Care[[#This Row],[Customer ID]],Table6[#All],5,0)</f>
        <v>26638</v>
      </c>
      <c r="M183" s="11">
        <f>VLOOKUP(Health_Care[[#This Row],[Customer ID]],Table6[#All],8,0)</f>
        <v>36889.99</v>
      </c>
      <c r="N183" t="str">
        <f>VLOOKUP(Health_Care[[#This Row],[Customer ID]],Table6[#All],9,0)</f>
        <v>Tier - 1</v>
      </c>
      <c r="O183" t="str">
        <f>VLOOKUP(Health_Care[[#This Row],[Customer ID]],Table6[#All],10,0)</f>
        <v>Tier - 3</v>
      </c>
      <c r="P183" t="str">
        <f>VLOOKUP(Health_Care[[#This Row],[Customer ID]],Table6[#All],11,0)</f>
        <v>R1011</v>
      </c>
      <c r="Q183">
        <f>VLOOKUP(Health_Care[[#This Row],[Customer ID]],Table6[#All],6,0)</f>
        <v>50</v>
      </c>
    </row>
    <row r="184" spans="1:17" x14ac:dyDescent="0.35">
      <c r="A184" t="s">
        <v>2190</v>
      </c>
      <c r="B184" t="str">
        <f>VLOOKUP(Health_Care[[#This Row],[Customer ID]],Customer_Names[#All],3,0)</f>
        <v xml:space="preserve"> Jeffrey</v>
      </c>
      <c r="C184">
        <f>VLOOKUP(Health_Care[[#This Row],[Customer ID]],Medical_Examinations[],2,0)</f>
        <v>35.299999999999997</v>
      </c>
      <c r="D184">
        <f>VLOOKUP(Health_Care[[#This Row],[Customer ID]],Medical_Examinations[],4,0)</f>
        <v>6.09</v>
      </c>
      <c r="E184" t="str">
        <f>VLOOKUP(Health_Care[[#This Row],[Customer ID]],Medical_Examinations[],6,0)</f>
        <v>No</v>
      </c>
      <c r="F184" t="str">
        <f>VLOOKUP(Health_Care[[#This Row],[Customer ID]],Medical_Examinations[],7,0)</f>
        <v>No</v>
      </c>
      <c r="G184" t="str">
        <f>VLOOKUP(Health_Care[[#This Row],[Customer ID]],Medical_Examinations[],8,0)</f>
        <v>No</v>
      </c>
      <c r="H184">
        <f>VLOOKUP(Health_Care[[#This Row],[Customer ID]],Medical_Examinations[],9,0)</f>
        <v>1</v>
      </c>
      <c r="I184" t="str">
        <f>VLOOKUP(Health_Care[[#This Row],[Customer ID]],Medical_Examinations[],10,0)</f>
        <v>yes</v>
      </c>
      <c r="J184" t="str">
        <f>VLOOKUP(Health_Care[[#This Row],[Customer ID]],Medical_Examinations[],3,0)</f>
        <v>Obesity</v>
      </c>
      <c r="K184" t="str">
        <f>VLOOKUP(Health_Care[[#This Row],[Customer ID]],Medical_Examinations[],5,0)</f>
        <v>Prediabetes</v>
      </c>
      <c r="L184" s="10">
        <f>VLOOKUP(Health_Care[[#This Row],[Customer ID]],Table6[#All],5,0)</f>
        <v>33789</v>
      </c>
      <c r="M184" s="11">
        <f>VLOOKUP(Health_Care[[#This Row],[Customer ID]],Table6[#All],8,0)</f>
        <v>36837.47</v>
      </c>
      <c r="N184" t="str">
        <f>VLOOKUP(Health_Care[[#This Row],[Customer ID]],Table6[#All],9,0)</f>
        <v>Tier - 2</v>
      </c>
      <c r="O184" t="str">
        <f>VLOOKUP(Health_Care[[#This Row],[Customer ID]],Table6[#All],10,0)</f>
        <v>Tier - 3</v>
      </c>
      <c r="P184" t="str">
        <f>VLOOKUP(Health_Care[[#This Row],[Customer ID]],Table6[#All],11,0)</f>
        <v>R1011</v>
      </c>
      <c r="Q184">
        <f>VLOOKUP(Health_Care[[#This Row],[Customer ID]],Table6[#All],6,0)</f>
        <v>30</v>
      </c>
    </row>
    <row r="185" spans="1:17" x14ac:dyDescent="0.35">
      <c r="A185" t="s">
        <v>2189</v>
      </c>
      <c r="B185" t="str">
        <f>VLOOKUP(Health_Care[[#This Row],[Customer ID]],Customer_Names[#All],3,0)</f>
        <v xml:space="preserve"> Matthew F</v>
      </c>
      <c r="C185">
        <f>VLOOKUP(Health_Care[[#This Row],[Customer ID]],Medical_Examinations[],2,0)</f>
        <v>33.42</v>
      </c>
      <c r="D185">
        <f>VLOOKUP(Health_Care[[#This Row],[Customer ID]],Medical_Examinations[],4,0)</f>
        <v>10.67</v>
      </c>
      <c r="E185" t="str">
        <f>VLOOKUP(Health_Care[[#This Row],[Customer ID]],Medical_Examinations[],6,0)</f>
        <v>No</v>
      </c>
      <c r="F185" t="str">
        <f>VLOOKUP(Health_Care[[#This Row],[Customer ID]],Medical_Examinations[],7,0)</f>
        <v>No</v>
      </c>
      <c r="G185" t="str">
        <f>VLOOKUP(Health_Care[[#This Row],[Customer ID]],Medical_Examinations[],8,0)</f>
        <v>No</v>
      </c>
      <c r="H185">
        <f>VLOOKUP(Health_Care[[#This Row],[Customer ID]],Medical_Examinations[],9,0)</f>
        <v>0</v>
      </c>
      <c r="I185" t="str">
        <f>VLOOKUP(Health_Care[[#This Row],[Customer ID]],Medical_Examinations[],10,0)</f>
        <v>yes</v>
      </c>
      <c r="J185" t="str">
        <f>VLOOKUP(Health_Care[[#This Row],[Customer ID]],Medical_Examinations[],3,0)</f>
        <v>Obesity</v>
      </c>
      <c r="K185" t="str">
        <f>VLOOKUP(Health_Care[[#This Row],[Customer ID]],Medical_Examinations[],5,0)</f>
        <v>Diabetes</v>
      </c>
      <c r="L185" s="10">
        <f>VLOOKUP(Health_Care[[#This Row],[Customer ID]],Table6[#All],5,0)</f>
        <v>24104</v>
      </c>
      <c r="M185" s="11">
        <f>VLOOKUP(Health_Care[[#This Row],[Customer ID]],Table6[#All],8,0)</f>
        <v>36795.29</v>
      </c>
      <c r="N185" t="str">
        <f>VLOOKUP(Health_Care[[#This Row],[Customer ID]],Table6[#All],9,0)</f>
        <v>Tier - 2</v>
      </c>
      <c r="O185" t="str">
        <f>VLOOKUP(Health_Care[[#This Row],[Customer ID]],Table6[#All],10,0)</f>
        <v>Tier - 1</v>
      </c>
      <c r="P185" t="str">
        <f>VLOOKUP(Health_Care[[#This Row],[Customer ID]],Table6[#All],11,0)</f>
        <v>R1011</v>
      </c>
      <c r="Q185">
        <f>VLOOKUP(Health_Care[[#This Row],[Customer ID]],Table6[#All],6,0)</f>
        <v>57</v>
      </c>
    </row>
    <row r="186" spans="1:17" x14ac:dyDescent="0.35">
      <c r="A186" t="s">
        <v>2188</v>
      </c>
      <c r="B186" t="str">
        <f>VLOOKUP(Health_Care[[#This Row],[Customer ID]],Customer_Names[#All],3,0)</f>
        <v xml:space="preserve"> Ryan J.</v>
      </c>
      <c r="C186">
        <f>VLOOKUP(Health_Care[[#This Row],[Customer ID]],Medical_Examinations[],2,0)</f>
        <v>37.18</v>
      </c>
      <c r="D186">
        <f>VLOOKUP(Health_Care[[#This Row],[Customer ID]],Medical_Examinations[],4,0)</f>
        <v>6.75</v>
      </c>
      <c r="E186" t="str">
        <f>VLOOKUP(Health_Care[[#This Row],[Customer ID]],Medical_Examinations[],6,0)</f>
        <v>yes</v>
      </c>
      <c r="F186" t="str">
        <f>VLOOKUP(Health_Care[[#This Row],[Customer ID]],Medical_Examinations[],7,0)</f>
        <v>No</v>
      </c>
      <c r="G186" t="str">
        <f>VLOOKUP(Health_Care[[#This Row],[Customer ID]],Medical_Examinations[],8,0)</f>
        <v>No</v>
      </c>
      <c r="H186">
        <f>VLOOKUP(Health_Care[[#This Row],[Customer ID]],Medical_Examinations[],9,0)</f>
        <v>2</v>
      </c>
      <c r="I186" t="str">
        <f>VLOOKUP(Health_Care[[#This Row],[Customer ID]],Medical_Examinations[],10,0)</f>
        <v>yes</v>
      </c>
      <c r="J186" t="str">
        <f>VLOOKUP(Health_Care[[#This Row],[Customer ID]],Medical_Examinations[],3,0)</f>
        <v>Obesity</v>
      </c>
      <c r="K186" t="str">
        <f>VLOOKUP(Health_Care[[#This Row],[Customer ID]],Medical_Examinations[],5,0)</f>
        <v>Diabetes</v>
      </c>
      <c r="L186" s="10">
        <f>VLOOKUP(Health_Care[[#This Row],[Customer ID]],Table6[#All],5,0)</f>
        <v>25763</v>
      </c>
      <c r="M186" s="11">
        <f>VLOOKUP(Health_Care[[#This Row],[Customer ID]],Table6[#All],8,0)</f>
        <v>36786.370000000003</v>
      </c>
      <c r="N186" t="str">
        <f>VLOOKUP(Health_Care[[#This Row],[Customer ID]],Table6[#All],9,0)</f>
        <v>Tier - 1</v>
      </c>
      <c r="O186" t="str">
        <f>VLOOKUP(Health_Care[[#This Row],[Customer ID]],Table6[#All],10,0)</f>
        <v>Tier - 1</v>
      </c>
      <c r="P186" t="str">
        <f>VLOOKUP(Health_Care[[#This Row],[Customer ID]],Table6[#All],11,0)</f>
        <v>R1011</v>
      </c>
      <c r="Q186">
        <f>VLOOKUP(Health_Care[[#This Row],[Customer ID]],Table6[#All],6,0)</f>
        <v>52</v>
      </c>
    </row>
    <row r="187" spans="1:17" x14ac:dyDescent="0.35">
      <c r="A187" t="s">
        <v>2187</v>
      </c>
      <c r="B187" t="str">
        <f>VLOOKUP(Health_Care[[#This Row],[Customer ID]],Customer_Names[#All],3,0)</f>
        <v xml:space="preserve"> Amy</v>
      </c>
      <c r="C187">
        <f>VLOOKUP(Health_Care[[#This Row],[Customer ID]],Medical_Examinations[],2,0)</f>
        <v>33.33</v>
      </c>
      <c r="D187">
        <f>VLOOKUP(Health_Care[[#This Row],[Customer ID]],Medical_Examinations[],4,0)</f>
        <v>9.26</v>
      </c>
      <c r="E187" t="str">
        <f>VLOOKUP(Health_Care[[#This Row],[Customer ID]],Medical_Examinations[],6,0)</f>
        <v>yes</v>
      </c>
      <c r="F187" t="str">
        <f>VLOOKUP(Health_Care[[#This Row],[Customer ID]],Medical_Examinations[],7,0)</f>
        <v>No</v>
      </c>
      <c r="G187" t="str">
        <f>VLOOKUP(Health_Care[[#This Row],[Customer ID]],Medical_Examinations[],8,0)</f>
        <v>No</v>
      </c>
      <c r="H187">
        <f>VLOOKUP(Health_Care[[#This Row],[Customer ID]],Medical_Examinations[],9,0)</f>
        <v>2</v>
      </c>
      <c r="I187" t="str">
        <f>VLOOKUP(Health_Care[[#This Row],[Customer ID]],Medical_Examinations[],10,0)</f>
        <v>No</v>
      </c>
      <c r="J187" t="str">
        <f>VLOOKUP(Health_Care[[#This Row],[Customer ID]],Medical_Examinations[],3,0)</f>
        <v>Obesity</v>
      </c>
      <c r="K187" t="str">
        <f>VLOOKUP(Health_Care[[#This Row],[Customer ID]],Medical_Examinations[],5,0)</f>
        <v>Diabetes</v>
      </c>
      <c r="L187" s="10">
        <f>VLOOKUP(Health_Care[[#This Row],[Customer ID]],Table6[#All],5,0)</f>
        <v>22491</v>
      </c>
      <c r="M187" s="11">
        <f>VLOOKUP(Health_Care[[#This Row],[Customer ID]],Table6[#All],8,0)</f>
        <v>36580.28</v>
      </c>
      <c r="N187" t="str">
        <f>VLOOKUP(Health_Care[[#This Row],[Customer ID]],Table6[#All],9,0)</f>
        <v>Tier - 2</v>
      </c>
      <c r="O187" t="str">
        <f>VLOOKUP(Health_Care[[#This Row],[Customer ID]],Table6[#All],10,0)</f>
        <v>Tier - 2</v>
      </c>
      <c r="P187" t="str">
        <f>VLOOKUP(Health_Care[[#This Row],[Customer ID]],Table6[#All],11,0)</f>
        <v>R1013</v>
      </c>
      <c r="Q187">
        <f>VLOOKUP(Health_Care[[#This Row],[Customer ID]],Table6[#All],6,0)</f>
        <v>61</v>
      </c>
    </row>
    <row r="188" spans="1:17" x14ac:dyDescent="0.35">
      <c r="A188" t="s">
        <v>2186</v>
      </c>
      <c r="B188" t="str">
        <f>VLOOKUP(Health_Care[[#This Row],[Customer ID]],Customer_Names[#All],3,0)</f>
        <v xml:space="preserve"> Andrew P</v>
      </c>
      <c r="C188">
        <f>VLOOKUP(Health_Care[[#This Row],[Customer ID]],Medical_Examinations[],2,0)</f>
        <v>53.21</v>
      </c>
      <c r="D188">
        <f>VLOOKUP(Health_Care[[#This Row],[Customer ID]],Medical_Examinations[],4,0)</f>
        <v>4.2699999999999996</v>
      </c>
      <c r="E188" t="str">
        <f>VLOOKUP(Health_Care[[#This Row],[Customer ID]],Medical_Examinations[],6,0)</f>
        <v>No</v>
      </c>
      <c r="F188" t="str">
        <f>VLOOKUP(Health_Care[[#This Row],[Customer ID]],Medical_Examinations[],7,0)</f>
        <v>No</v>
      </c>
      <c r="G188" t="str">
        <f>VLOOKUP(Health_Care[[#This Row],[Customer ID]],Medical_Examinations[],8,0)</f>
        <v>No</v>
      </c>
      <c r="H188">
        <f>VLOOKUP(Health_Care[[#This Row],[Customer ID]],Medical_Examinations[],9,0)</f>
        <v>1</v>
      </c>
      <c r="I188" t="str">
        <f>VLOOKUP(Health_Care[[#This Row],[Customer ID]],Medical_Examinations[],10,0)</f>
        <v>yes</v>
      </c>
      <c r="J188" t="str">
        <f>VLOOKUP(Health_Care[[#This Row],[Customer ID]],Medical_Examinations[],3,0)</f>
        <v>Obesity</v>
      </c>
      <c r="K188" t="str">
        <f>VLOOKUP(Health_Care[[#This Row],[Customer ID]],Medical_Examinations[],5,0)</f>
        <v>Normal</v>
      </c>
      <c r="L188" s="10">
        <f>VLOOKUP(Health_Care[[#This Row],[Customer ID]],Table6[#All],5,0)</f>
        <v>33886</v>
      </c>
      <c r="M188" s="11">
        <f>VLOOKUP(Health_Care[[#This Row],[Customer ID]],Table6[#All],8,0)</f>
        <v>36572.800000000003</v>
      </c>
      <c r="N188" t="str">
        <f>VLOOKUP(Health_Care[[#This Row],[Customer ID]],Table6[#All],9,0)</f>
        <v>Tier - 1</v>
      </c>
      <c r="O188" t="str">
        <f>VLOOKUP(Health_Care[[#This Row],[Customer ID]],Table6[#All],10,0)</f>
        <v>Tier - 2</v>
      </c>
      <c r="P188" t="str">
        <f>VLOOKUP(Health_Care[[#This Row],[Customer ID]],Table6[#All],11,0)</f>
        <v>R1011</v>
      </c>
      <c r="Q188">
        <f>VLOOKUP(Health_Care[[#This Row],[Customer ID]],Table6[#All],6,0)</f>
        <v>30</v>
      </c>
    </row>
    <row r="189" spans="1:17" x14ac:dyDescent="0.35">
      <c r="A189" t="s">
        <v>2185</v>
      </c>
      <c r="B189" t="str">
        <f>VLOOKUP(Health_Care[[#This Row],[Customer ID]],Customer_Names[#All],3,0)</f>
        <v xml:space="preserve"> George M. V</v>
      </c>
      <c r="C189">
        <f>VLOOKUP(Health_Care[[#This Row],[Customer ID]],Medical_Examinations[],2,0)</f>
        <v>38.729999999999997</v>
      </c>
      <c r="D189">
        <f>VLOOKUP(Health_Care[[#This Row],[Customer ID]],Medical_Examinations[],4,0)</f>
        <v>11.51</v>
      </c>
      <c r="E189" t="str">
        <f>VLOOKUP(Health_Care[[#This Row],[Customer ID]],Medical_Examinations[],6,0)</f>
        <v>No</v>
      </c>
      <c r="F189" t="str">
        <f>VLOOKUP(Health_Care[[#This Row],[Customer ID]],Medical_Examinations[],7,0)</f>
        <v>No</v>
      </c>
      <c r="G189" t="str">
        <f>VLOOKUP(Health_Care[[#This Row],[Customer ID]],Medical_Examinations[],8,0)</f>
        <v>No</v>
      </c>
      <c r="H189">
        <f>VLOOKUP(Health_Care[[#This Row],[Customer ID]],Medical_Examinations[],9,0)</f>
        <v>2</v>
      </c>
      <c r="I189" t="str">
        <f>VLOOKUP(Health_Care[[#This Row],[Customer ID]],Medical_Examinations[],10,0)</f>
        <v>yes</v>
      </c>
      <c r="J189" t="str">
        <f>VLOOKUP(Health_Care[[#This Row],[Customer ID]],Medical_Examinations[],3,0)</f>
        <v>Obesity</v>
      </c>
      <c r="K189" t="str">
        <f>VLOOKUP(Health_Care[[#This Row],[Customer ID]],Medical_Examinations[],5,0)</f>
        <v>Diabetes</v>
      </c>
      <c r="L189" s="10">
        <f>VLOOKUP(Health_Care[[#This Row],[Customer ID]],Table6[#All],5,0)</f>
        <v>26885</v>
      </c>
      <c r="M189" s="11">
        <f>VLOOKUP(Health_Care[[#This Row],[Customer ID]],Table6[#All],8,0)</f>
        <v>36541.550000000003</v>
      </c>
      <c r="N189" t="str">
        <f>VLOOKUP(Health_Care[[#This Row],[Customer ID]],Table6[#All],9,0)</f>
        <v>Tier - 2</v>
      </c>
      <c r="O189" t="str">
        <f>VLOOKUP(Health_Care[[#This Row],[Customer ID]],Table6[#All],10,0)</f>
        <v>Tier - 3</v>
      </c>
      <c r="P189" t="str">
        <f>VLOOKUP(Health_Care[[#This Row],[Customer ID]],Table6[#All],11,0)</f>
        <v>R1011</v>
      </c>
      <c r="Q189">
        <f>VLOOKUP(Health_Care[[#This Row],[Customer ID]],Table6[#All],6,0)</f>
        <v>49</v>
      </c>
    </row>
    <row r="190" spans="1:17" x14ac:dyDescent="0.35">
      <c r="A190" t="s">
        <v>2184</v>
      </c>
      <c r="B190" t="str">
        <f>VLOOKUP(Health_Care[[#This Row],[Customer ID]],Customer_Names[#All],3,0)</f>
        <v xml:space="preserve"> Sarah</v>
      </c>
      <c r="C190">
        <f>VLOOKUP(Health_Care[[#This Row],[Customer ID]],Medical_Examinations[],2,0)</f>
        <v>29.73</v>
      </c>
      <c r="D190">
        <f>VLOOKUP(Health_Care[[#This Row],[Customer ID]],Medical_Examinations[],4,0)</f>
        <v>7.22</v>
      </c>
      <c r="E190" t="str">
        <f>VLOOKUP(Health_Care[[#This Row],[Customer ID]],Medical_Examinations[],6,0)</f>
        <v>No</v>
      </c>
      <c r="F190" t="str">
        <f>VLOOKUP(Health_Care[[#This Row],[Customer ID]],Medical_Examinations[],7,0)</f>
        <v>No</v>
      </c>
      <c r="G190" t="str">
        <f>VLOOKUP(Health_Care[[#This Row],[Customer ID]],Medical_Examinations[],8,0)</f>
        <v>No</v>
      </c>
      <c r="H190">
        <f>VLOOKUP(Health_Care[[#This Row],[Customer ID]],Medical_Examinations[],9,0)</f>
        <v>0</v>
      </c>
      <c r="I190" t="str">
        <f>VLOOKUP(Health_Care[[#This Row],[Customer ID]],Medical_Examinations[],10,0)</f>
        <v>yes</v>
      </c>
      <c r="J190" t="str">
        <f>VLOOKUP(Health_Care[[#This Row],[Customer ID]],Medical_Examinations[],3,0)</f>
        <v>Over Weight</v>
      </c>
      <c r="K190" t="str">
        <f>VLOOKUP(Health_Care[[#This Row],[Customer ID]],Medical_Examinations[],5,0)</f>
        <v>Diabetes</v>
      </c>
      <c r="L190" s="10">
        <f>VLOOKUP(Health_Care[[#This Row],[Customer ID]],Table6[#All],5,0)</f>
        <v>22969</v>
      </c>
      <c r="M190" s="11">
        <f>VLOOKUP(Health_Care[[#This Row],[Customer ID]],Table6[#All],8,0)</f>
        <v>36445.550000000003</v>
      </c>
      <c r="N190" t="str">
        <f>VLOOKUP(Health_Care[[#This Row],[Customer ID]],Table6[#All],9,0)</f>
        <v>Tier - 2</v>
      </c>
      <c r="O190" t="str">
        <f>VLOOKUP(Health_Care[[#This Row],[Customer ID]],Table6[#All],10,0)</f>
        <v>Tier - 2</v>
      </c>
      <c r="P190" t="str">
        <f>VLOOKUP(Health_Care[[#This Row],[Customer ID]],Table6[#All],11,0)</f>
        <v>R1011</v>
      </c>
      <c r="Q190">
        <f>VLOOKUP(Health_Care[[#This Row],[Customer ID]],Table6[#All],6,0)</f>
        <v>60</v>
      </c>
    </row>
    <row r="191" spans="1:17" x14ac:dyDescent="0.35">
      <c r="A191" t="s">
        <v>2183</v>
      </c>
      <c r="B191" t="str">
        <f>VLOOKUP(Health_Care[[#This Row],[Customer ID]],Customer_Names[#All],3,0)</f>
        <v xml:space="preserve"> Lara</v>
      </c>
      <c r="C191">
        <f>VLOOKUP(Health_Care[[#This Row],[Customer ID]],Medical_Examinations[],2,0)</f>
        <v>34.700000000000003</v>
      </c>
      <c r="D191">
        <f>VLOOKUP(Health_Care[[#This Row],[Customer ID]],Medical_Examinations[],4,0)</f>
        <v>4.37</v>
      </c>
      <c r="E191" t="str">
        <f>VLOOKUP(Health_Care[[#This Row],[Customer ID]],Medical_Examinations[],6,0)</f>
        <v>No</v>
      </c>
      <c r="F191" t="str">
        <f>VLOOKUP(Health_Care[[#This Row],[Customer ID]],Medical_Examinations[],7,0)</f>
        <v>No</v>
      </c>
      <c r="G191" t="str">
        <f>VLOOKUP(Health_Care[[#This Row],[Customer ID]],Medical_Examinations[],8,0)</f>
        <v>Yes</v>
      </c>
      <c r="H191">
        <f>VLOOKUP(Health_Care[[#This Row],[Customer ID]],Medical_Examinations[],9,0)</f>
        <v>1</v>
      </c>
      <c r="I191" t="str">
        <f>VLOOKUP(Health_Care[[#This Row],[Customer ID]],Medical_Examinations[],10,0)</f>
        <v>yes</v>
      </c>
      <c r="J191" t="str">
        <f>VLOOKUP(Health_Care[[#This Row],[Customer ID]],Medical_Examinations[],3,0)</f>
        <v>Obesity</v>
      </c>
      <c r="K191" t="str">
        <f>VLOOKUP(Health_Care[[#This Row],[Customer ID]],Medical_Examinations[],5,0)</f>
        <v>Normal</v>
      </c>
      <c r="L191" s="10">
        <f>VLOOKUP(Health_Care[[#This Row],[Customer ID]],Table6[#All],5,0)</f>
        <v>37964</v>
      </c>
      <c r="M191" s="11">
        <f>VLOOKUP(Health_Care[[#This Row],[Customer ID]],Table6[#All],8,0)</f>
        <v>36397.58</v>
      </c>
      <c r="N191" t="str">
        <f>VLOOKUP(Health_Care[[#This Row],[Customer ID]],Table6[#All],9,0)</f>
        <v>Tier - 2</v>
      </c>
      <c r="O191" t="str">
        <f>VLOOKUP(Health_Care[[#This Row],[Customer ID]],Table6[#All],10,0)</f>
        <v>Tier - 3</v>
      </c>
      <c r="P191" t="str">
        <f>VLOOKUP(Health_Care[[#This Row],[Customer ID]],Table6[#All],11,0)</f>
        <v>R1011</v>
      </c>
      <c r="Q191">
        <f>VLOOKUP(Health_Care[[#This Row],[Customer ID]],Table6[#All],6,0)</f>
        <v>19</v>
      </c>
    </row>
    <row r="192" spans="1:17" x14ac:dyDescent="0.35">
      <c r="A192" t="s">
        <v>2182</v>
      </c>
      <c r="B192" t="str">
        <f>VLOOKUP(Health_Care[[#This Row],[Customer ID]],Customer_Names[#All],3,0)</f>
        <v xml:space="preserve"> Sebastien</v>
      </c>
      <c r="C192">
        <f>VLOOKUP(Health_Care[[#This Row],[Customer ID]],Medical_Examinations[],2,0)</f>
        <v>38.28</v>
      </c>
      <c r="D192">
        <f>VLOOKUP(Health_Care[[#This Row],[Customer ID]],Medical_Examinations[],4,0)</f>
        <v>11.56</v>
      </c>
      <c r="E192" t="str">
        <f>VLOOKUP(Health_Care[[#This Row],[Customer ID]],Medical_Examinations[],6,0)</f>
        <v>yes</v>
      </c>
      <c r="F192" t="str">
        <f>VLOOKUP(Health_Care[[#This Row],[Customer ID]],Medical_Examinations[],7,0)</f>
        <v>No</v>
      </c>
      <c r="G192" t="str">
        <f>VLOOKUP(Health_Care[[#This Row],[Customer ID]],Medical_Examinations[],8,0)</f>
        <v>No</v>
      </c>
      <c r="H192">
        <f>VLOOKUP(Health_Care[[#This Row],[Customer ID]],Medical_Examinations[],9,0)</f>
        <v>1</v>
      </c>
      <c r="I192" t="str">
        <f>VLOOKUP(Health_Care[[#This Row],[Customer ID]],Medical_Examinations[],10,0)</f>
        <v>yes</v>
      </c>
      <c r="J192" t="str">
        <f>VLOOKUP(Health_Care[[#This Row],[Customer ID]],Medical_Examinations[],3,0)</f>
        <v>Obesity</v>
      </c>
      <c r="K192" t="str">
        <f>VLOOKUP(Health_Care[[#This Row],[Customer ID]],Medical_Examinations[],5,0)</f>
        <v>Diabetes</v>
      </c>
      <c r="L192" s="10">
        <f>VLOOKUP(Health_Care[[#This Row],[Customer ID]],Table6[#All],5,0)</f>
        <v>27550</v>
      </c>
      <c r="M192" s="11">
        <f>VLOOKUP(Health_Care[[#This Row],[Customer ID]],Table6[#All],8,0)</f>
        <v>36350.71</v>
      </c>
      <c r="N192" t="str">
        <f>VLOOKUP(Health_Care[[#This Row],[Customer ID]],Table6[#All],9,0)</f>
        <v>Tier - 1</v>
      </c>
      <c r="O192" t="str">
        <f>VLOOKUP(Health_Care[[#This Row],[Customer ID]],Table6[#All],10,0)</f>
        <v>Tier - 2</v>
      </c>
      <c r="P192" t="str">
        <f>VLOOKUP(Health_Care[[#This Row],[Customer ID]],Table6[#All],11,0)</f>
        <v>R1011</v>
      </c>
      <c r="Q192">
        <f>VLOOKUP(Health_Care[[#This Row],[Customer ID]],Table6[#All],6,0)</f>
        <v>48</v>
      </c>
    </row>
    <row r="193" spans="1:17" x14ac:dyDescent="0.35">
      <c r="A193" t="s">
        <v>2181</v>
      </c>
      <c r="B193" t="str">
        <f>VLOOKUP(Health_Care[[#This Row],[Customer ID]],Customer_Names[#All],3,0)</f>
        <v xml:space="preserve"> Padraig</v>
      </c>
      <c r="C193">
        <f>VLOOKUP(Health_Care[[#This Row],[Customer ID]],Medical_Examinations[],2,0)</f>
        <v>33.57</v>
      </c>
      <c r="D193">
        <f>VLOOKUP(Health_Care[[#This Row],[Customer ID]],Medical_Examinations[],4,0)</f>
        <v>8.82</v>
      </c>
      <c r="E193" t="str">
        <f>VLOOKUP(Health_Care[[#This Row],[Customer ID]],Medical_Examinations[],6,0)</f>
        <v>yes</v>
      </c>
      <c r="F193" t="str">
        <f>VLOOKUP(Health_Care[[#This Row],[Customer ID]],Medical_Examinations[],7,0)</f>
        <v>No</v>
      </c>
      <c r="G193" t="str">
        <f>VLOOKUP(Health_Care[[#This Row],[Customer ID]],Medical_Examinations[],8,0)</f>
        <v>No</v>
      </c>
      <c r="H193">
        <f>VLOOKUP(Health_Care[[#This Row],[Customer ID]],Medical_Examinations[],9,0)</f>
        <v>0</v>
      </c>
      <c r="I193" t="str">
        <f>VLOOKUP(Health_Care[[#This Row],[Customer ID]],Medical_Examinations[],10,0)</f>
        <v>yes</v>
      </c>
      <c r="J193" t="str">
        <f>VLOOKUP(Health_Care[[#This Row],[Customer ID]],Medical_Examinations[],3,0)</f>
        <v>Obesity</v>
      </c>
      <c r="K193" t="str">
        <f>VLOOKUP(Health_Care[[#This Row],[Customer ID]],Medical_Examinations[],5,0)</f>
        <v>Diabetes</v>
      </c>
      <c r="L193" s="10">
        <f>VLOOKUP(Health_Care[[#This Row],[Customer ID]],Table6[#All],5,0)</f>
        <v>24763</v>
      </c>
      <c r="M193" s="11">
        <f>VLOOKUP(Health_Care[[#This Row],[Customer ID]],Table6[#All],8,0)</f>
        <v>36332.449999999997</v>
      </c>
      <c r="N193" t="str">
        <f>VLOOKUP(Health_Care[[#This Row],[Customer ID]],Table6[#All],9,0)</f>
        <v>Tier - 1</v>
      </c>
      <c r="O193" t="str">
        <f>VLOOKUP(Health_Care[[#This Row],[Customer ID]],Table6[#All],10,0)</f>
        <v>Tier - 3</v>
      </c>
      <c r="P193" t="str">
        <f>VLOOKUP(Health_Care[[#This Row],[Customer ID]],Table6[#All],11,0)</f>
        <v>R1011</v>
      </c>
      <c r="Q193">
        <f>VLOOKUP(Health_Care[[#This Row],[Customer ID]],Table6[#All],6,0)</f>
        <v>55</v>
      </c>
    </row>
    <row r="194" spans="1:17" x14ac:dyDescent="0.35">
      <c r="A194" t="s">
        <v>2180</v>
      </c>
      <c r="B194" t="str">
        <f>VLOOKUP(Health_Care[[#This Row],[Customer ID]],Customer_Names[#All],3,0)</f>
        <v xml:space="preserve"> Heather</v>
      </c>
      <c r="C194">
        <f>VLOOKUP(Health_Care[[#This Row],[Customer ID]],Medical_Examinations[],2,0)</f>
        <v>52.06</v>
      </c>
      <c r="D194">
        <f>VLOOKUP(Health_Care[[#This Row],[Customer ID]],Medical_Examinations[],4,0)</f>
        <v>4.6900000000000004</v>
      </c>
      <c r="E194" t="str">
        <f>VLOOKUP(Health_Care[[#This Row],[Customer ID]],Medical_Examinations[],6,0)</f>
        <v>No</v>
      </c>
      <c r="F194" t="str">
        <f>VLOOKUP(Health_Care[[#This Row],[Customer ID]],Medical_Examinations[],7,0)</f>
        <v>No</v>
      </c>
      <c r="G194" t="str">
        <f>VLOOKUP(Health_Care[[#This Row],[Customer ID]],Medical_Examinations[],8,0)</f>
        <v>No</v>
      </c>
      <c r="H194">
        <f>VLOOKUP(Health_Care[[#This Row],[Customer ID]],Medical_Examinations[],9,0)</f>
        <v>1</v>
      </c>
      <c r="I194" t="str">
        <f>VLOOKUP(Health_Care[[#This Row],[Customer ID]],Medical_Examinations[],10,0)</f>
        <v>yes</v>
      </c>
      <c r="J194" t="str">
        <f>VLOOKUP(Health_Care[[#This Row],[Customer ID]],Medical_Examinations[],3,0)</f>
        <v>Obesity</v>
      </c>
      <c r="K194" t="str">
        <f>VLOOKUP(Health_Care[[#This Row],[Customer ID]],Medical_Examinations[],5,0)</f>
        <v>Normal</v>
      </c>
      <c r="L194" s="10">
        <f>VLOOKUP(Health_Care[[#This Row],[Customer ID]],Table6[#All],5,0)</f>
        <v>33771</v>
      </c>
      <c r="M194" s="11">
        <f>VLOOKUP(Health_Care[[#This Row],[Customer ID]],Table6[#All],8,0)</f>
        <v>36314.050000000003</v>
      </c>
      <c r="N194" t="str">
        <f>VLOOKUP(Health_Care[[#This Row],[Customer ID]],Table6[#All],9,0)</f>
        <v>Tier - 2</v>
      </c>
      <c r="O194" t="str">
        <f>VLOOKUP(Health_Care[[#This Row],[Customer ID]],Table6[#All],10,0)</f>
        <v>Tier - 2</v>
      </c>
      <c r="P194" t="str">
        <f>VLOOKUP(Health_Care[[#This Row],[Customer ID]],Table6[#All],11,0)</f>
        <v>R1011</v>
      </c>
      <c r="Q194">
        <f>VLOOKUP(Health_Care[[#This Row],[Customer ID]],Table6[#All],6,0)</f>
        <v>30</v>
      </c>
    </row>
    <row r="195" spans="1:17" x14ac:dyDescent="0.35">
      <c r="A195" t="s">
        <v>2179</v>
      </c>
      <c r="B195" t="str">
        <f>VLOOKUP(Health_Care[[#This Row],[Customer ID]],Customer_Names[#All],3,0)</f>
        <v xml:space="preserve"> Jorge</v>
      </c>
      <c r="C195">
        <f>VLOOKUP(Health_Care[[#This Row],[Customer ID]],Medical_Examinations[],2,0)</f>
        <v>38.17</v>
      </c>
      <c r="D195">
        <f>VLOOKUP(Health_Care[[#This Row],[Customer ID]],Medical_Examinations[],4,0)</f>
        <v>4.53</v>
      </c>
      <c r="E195" t="str">
        <f>VLOOKUP(Health_Care[[#This Row],[Customer ID]],Medical_Examinations[],6,0)</f>
        <v>No</v>
      </c>
      <c r="F195" t="str">
        <f>VLOOKUP(Health_Care[[#This Row],[Customer ID]],Medical_Examinations[],7,0)</f>
        <v>yes</v>
      </c>
      <c r="G195" t="str">
        <f>VLOOKUP(Health_Care[[#This Row],[Customer ID]],Medical_Examinations[],8,0)</f>
        <v>No</v>
      </c>
      <c r="H195">
        <f>VLOOKUP(Health_Care[[#This Row],[Customer ID]],Medical_Examinations[],9,0)</f>
        <v>1</v>
      </c>
      <c r="I195" t="str">
        <f>VLOOKUP(Health_Care[[#This Row],[Customer ID]],Medical_Examinations[],10,0)</f>
        <v>yes</v>
      </c>
      <c r="J195" t="str">
        <f>VLOOKUP(Health_Care[[#This Row],[Customer ID]],Medical_Examinations[],3,0)</f>
        <v>Obesity</v>
      </c>
      <c r="K195" t="str">
        <f>VLOOKUP(Health_Care[[#This Row],[Customer ID]],Medical_Examinations[],5,0)</f>
        <v>Normal</v>
      </c>
      <c r="L195" s="10">
        <f>VLOOKUP(Health_Care[[#This Row],[Customer ID]],Table6[#All],5,0)</f>
        <v>38346</v>
      </c>
      <c r="M195" s="11">
        <f>VLOOKUP(Health_Care[[#This Row],[Customer ID]],Table6[#All],8,0)</f>
        <v>36307.800000000003</v>
      </c>
      <c r="N195" t="str">
        <f>VLOOKUP(Health_Care[[#This Row],[Customer ID]],Table6[#All],9,0)</f>
        <v>Tier - 1</v>
      </c>
      <c r="O195" t="str">
        <f>VLOOKUP(Health_Care[[#This Row],[Customer ID]],Table6[#All],10,0)</f>
        <v>Tier - 2</v>
      </c>
      <c r="P195" t="str">
        <f>VLOOKUP(Health_Care[[#This Row],[Customer ID]],Table6[#All],11,0)</f>
        <v>R1013</v>
      </c>
      <c r="Q195">
        <f>VLOOKUP(Health_Care[[#This Row],[Customer ID]],Table6[#All],6,0)</f>
        <v>18</v>
      </c>
    </row>
    <row r="196" spans="1:17" x14ac:dyDescent="0.35">
      <c r="A196" t="s">
        <v>2178</v>
      </c>
      <c r="B196" t="str">
        <f>VLOOKUP(Health_Care[[#This Row],[Customer ID]],Customer_Names[#All],3,0)</f>
        <v xml:space="preserve"> Jack R</v>
      </c>
      <c r="C196">
        <f>VLOOKUP(Health_Care[[#This Row],[Customer ID]],Medical_Examinations[],2,0)</f>
        <v>36.954999999999998</v>
      </c>
      <c r="D196">
        <f>VLOOKUP(Health_Care[[#This Row],[Customer ID]],Medical_Examinations[],4,0)</f>
        <v>5.84</v>
      </c>
      <c r="E196" t="str">
        <f>VLOOKUP(Health_Care[[#This Row],[Customer ID]],Medical_Examinations[],6,0)</f>
        <v>No</v>
      </c>
      <c r="F196" t="str">
        <f>VLOOKUP(Health_Care[[#This Row],[Customer ID]],Medical_Examinations[],7,0)</f>
        <v>No</v>
      </c>
      <c r="G196" t="str">
        <f>VLOOKUP(Health_Care[[#This Row],[Customer ID]],Medical_Examinations[],8,0)</f>
        <v>Yes</v>
      </c>
      <c r="H196">
        <f>VLOOKUP(Health_Care[[#This Row],[Customer ID]],Medical_Examinations[],9,0)</f>
        <v>1</v>
      </c>
      <c r="I196" t="str">
        <f>VLOOKUP(Health_Care[[#This Row],[Customer ID]],Medical_Examinations[],10,0)</f>
        <v>yes</v>
      </c>
      <c r="J196" t="str">
        <f>VLOOKUP(Health_Care[[#This Row],[Customer ID]],Medical_Examinations[],3,0)</f>
        <v>Obesity</v>
      </c>
      <c r="K196" t="str">
        <f>VLOOKUP(Health_Care[[#This Row],[Customer ID]],Medical_Examinations[],5,0)</f>
        <v>Prediabetes</v>
      </c>
      <c r="L196" s="10">
        <f>VLOOKUP(Health_Care[[#This Row],[Customer ID]],Table6[#All],5,0)</f>
        <v>37869</v>
      </c>
      <c r="M196" s="11">
        <f>VLOOKUP(Health_Care[[#This Row],[Customer ID]],Table6[#All],8,0)</f>
        <v>36219.410000000003</v>
      </c>
      <c r="N196" t="str">
        <f>VLOOKUP(Health_Care[[#This Row],[Customer ID]],Table6[#All],9,0)</f>
        <v>Tier - 1</v>
      </c>
      <c r="O196" t="str">
        <f>VLOOKUP(Health_Care[[#This Row],[Customer ID]],Table6[#All],10,0)</f>
        <v>Tier - 1</v>
      </c>
      <c r="P196" t="str">
        <f>VLOOKUP(Health_Care[[#This Row],[Customer ID]],Table6[#All],11,0)</f>
        <v>R1012</v>
      </c>
      <c r="Q196">
        <f>VLOOKUP(Health_Care[[#This Row],[Customer ID]],Table6[#All],6,0)</f>
        <v>19</v>
      </c>
    </row>
    <row r="197" spans="1:17" x14ac:dyDescent="0.35">
      <c r="A197" t="s">
        <v>2177</v>
      </c>
      <c r="B197" t="str">
        <f>VLOOKUP(Health_Care[[#This Row],[Customer ID]],Customer_Names[#All],3,0)</f>
        <v xml:space="preserve"> Felix</v>
      </c>
      <c r="C197">
        <f>VLOOKUP(Health_Care[[#This Row],[Customer ID]],Medical_Examinations[],2,0)</f>
        <v>34.4</v>
      </c>
      <c r="D197">
        <f>VLOOKUP(Health_Care[[#This Row],[Customer ID]],Medical_Examinations[],4,0)</f>
        <v>4.9000000000000004</v>
      </c>
      <c r="E197" t="str">
        <f>VLOOKUP(Health_Care[[#This Row],[Customer ID]],Medical_Examinations[],6,0)</f>
        <v>No</v>
      </c>
      <c r="F197" t="str">
        <f>VLOOKUP(Health_Care[[#This Row],[Customer ID]],Medical_Examinations[],7,0)</f>
        <v>No</v>
      </c>
      <c r="G197" t="str">
        <f>VLOOKUP(Health_Care[[#This Row],[Customer ID]],Medical_Examinations[],8,0)</f>
        <v>Yes</v>
      </c>
      <c r="H197">
        <f>VLOOKUP(Health_Care[[#This Row],[Customer ID]],Medical_Examinations[],9,0)</f>
        <v>1</v>
      </c>
      <c r="I197" t="str">
        <f>VLOOKUP(Health_Care[[#This Row],[Customer ID]],Medical_Examinations[],10,0)</f>
        <v>yes</v>
      </c>
      <c r="J197" t="str">
        <f>VLOOKUP(Health_Care[[#This Row],[Customer ID]],Medical_Examinations[],3,0)</f>
        <v>Obesity</v>
      </c>
      <c r="K197" t="str">
        <f>VLOOKUP(Health_Care[[#This Row],[Customer ID]],Medical_Examinations[],5,0)</f>
        <v>Normal</v>
      </c>
      <c r="L197" s="10">
        <f>VLOOKUP(Health_Care[[#This Row],[Customer ID]],Table6[#All],5,0)</f>
        <v>34331</v>
      </c>
      <c r="M197" s="11">
        <f>VLOOKUP(Health_Care[[#This Row],[Customer ID]],Table6[#All],8,0)</f>
        <v>36197.699999999997</v>
      </c>
      <c r="N197" t="str">
        <f>VLOOKUP(Health_Care[[#This Row],[Customer ID]],Table6[#All],9,0)</f>
        <v>Tier - 1</v>
      </c>
      <c r="O197" t="str">
        <f>VLOOKUP(Health_Care[[#This Row],[Customer ID]],Table6[#All],10,0)</f>
        <v>Tier - 3</v>
      </c>
      <c r="P197" t="str">
        <f>VLOOKUP(Health_Care[[#This Row],[Customer ID]],Table6[#All],11,0)</f>
        <v>R1011</v>
      </c>
      <c r="Q197">
        <f>VLOOKUP(Health_Care[[#This Row],[Customer ID]],Table6[#All],6,0)</f>
        <v>29</v>
      </c>
    </row>
    <row r="198" spans="1:17" x14ac:dyDescent="0.35">
      <c r="A198" t="s">
        <v>2176</v>
      </c>
      <c r="B198" t="str">
        <f>VLOOKUP(Health_Care[[#This Row],[Customer ID]],Customer_Names[#All],3,0)</f>
        <v xml:space="preserve"> Christopher C</v>
      </c>
      <c r="C198">
        <f>VLOOKUP(Health_Care[[#This Row],[Customer ID]],Medical_Examinations[],2,0)</f>
        <v>31.73</v>
      </c>
      <c r="D198">
        <f>VLOOKUP(Health_Care[[#This Row],[Customer ID]],Medical_Examinations[],4,0)</f>
        <v>4.3</v>
      </c>
      <c r="E198" t="str">
        <f>VLOOKUP(Health_Care[[#This Row],[Customer ID]],Medical_Examinations[],6,0)</f>
        <v>No</v>
      </c>
      <c r="F198" t="str">
        <f>VLOOKUP(Health_Care[[#This Row],[Customer ID]],Medical_Examinations[],7,0)</f>
        <v>No</v>
      </c>
      <c r="G198" t="str">
        <f>VLOOKUP(Health_Care[[#This Row],[Customer ID]],Medical_Examinations[],8,0)</f>
        <v>No</v>
      </c>
      <c r="H198">
        <f>VLOOKUP(Health_Care[[#This Row],[Customer ID]],Medical_Examinations[],9,0)</f>
        <v>0</v>
      </c>
      <c r="I198" t="str">
        <f>VLOOKUP(Health_Care[[#This Row],[Customer ID]],Medical_Examinations[],10,0)</f>
        <v>yes</v>
      </c>
      <c r="J198" t="str">
        <f>VLOOKUP(Health_Care[[#This Row],[Customer ID]],Medical_Examinations[],3,0)</f>
        <v>Obesity</v>
      </c>
      <c r="K198" t="str">
        <f>VLOOKUP(Health_Care[[#This Row],[Customer ID]],Medical_Examinations[],5,0)</f>
        <v>Normal</v>
      </c>
      <c r="L198" s="10">
        <f>VLOOKUP(Health_Care[[#This Row],[Customer ID]],Table6[#All],5,0)</f>
        <v>36434</v>
      </c>
      <c r="M198" s="11">
        <f>VLOOKUP(Health_Care[[#This Row],[Customer ID]],Table6[#All],8,0)</f>
        <v>36189.1</v>
      </c>
      <c r="N198" t="str">
        <f>VLOOKUP(Health_Care[[#This Row],[Customer ID]],Table6[#All],9,0)</f>
        <v>Tier - 1</v>
      </c>
      <c r="O198" t="str">
        <f>VLOOKUP(Health_Care[[#This Row],[Customer ID]],Table6[#All],10,0)</f>
        <v>Tier - 3</v>
      </c>
      <c r="P198" t="str">
        <f>VLOOKUP(Health_Care[[#This Row],[Customer ID]],Table6[#All],11,0)</f>
        <v>R1016</v>
      </c>
      <c r="Q198">
        <f>VLOOKUP(Health_Care[[#This Row],[Customer ID]],Table6[#All],6,0)</f>
        <v>23</v>
      </c>
    </row>
    <row r="199" spans="1:17" x14ac:dyDescent="0.35">
      <c r="A199" t="s">
        <v>2175</v>
      </c>
      <c r="B199" t="str">
        <f>VLOOKUP(Health_Care[[#This Row],[Customer ID]],Customer_Names[#All],3,0)</f>
        <v xml:space="preserve"> Jesse</v>
      </c>
      <c r="C199">
        <f>VLOOKUP(Health_Care[[#This Row],[Customer ID]],Medical_Examinations[],2,0)</f>
        <v>36.64</v>
      </c>
      <c r="D199">
        <f>VLOOKUP(Health_Care[[#This Row],[Customer ID]],Medical_Examinations[],4,0)</f>
        <v>11.34</v>
      </c>
      <c r="E199" t="str">
        <f>VLOOKUP(Health_Care[[#This Row],[Customer ID]],Medical_Examinations[],6,0)</f>
        <v>No</v>
      </c>
      <c r="F199" t="str">
        <f>VLOOKUP(Health_Care[[#This Row],[Customer ID]],Medical_Examinations[],7,0)</f>
        <v>No</v>
      </c>
      <c r="G199" t="str">
        <f>VLOOKUP(Health_Care[[#This Row],[Customer ID]],Medical_Examinations[],8,0)</f>
        <v>No</v>
      </c>
      <c r="H199">
        <f>VLOOKUP(Health_Care[[#This Row],[Customer ID]],Medical_Examinations[],9,0)</f>
        <v>0</v>
      </c>
      <c r="I199" t="str">
        <f>VLOOKUP(Health_Care[[#This Row],[Customer ID]],Medical_Examinations[],10,0)</f>
        <v>yes</v>
      </c>
      <c r="J199" t="str">
        <f>VLOOKUP(Health_Care[[#This Row],[Customer ID]],Medical_Examinations[],3,0)</f>
        <v>Obesity</v>
      </c>
      <c r="K199" t="str">
        <f>VLOOKUP(Health_Care[[#This Row],[Customer ID]],Medical_Examinations[],5,0)</f>
        <v>Diabetes</v>
      </c>
      <c r="L199" s="10">
        <f>VLOOKUP(Health_Care[[#This Row],[Customer ID]],Table6[#All],5,0)</f>
        <v>27369</v>
      </c>
      <c r="M199" s="11">
        <f>VLOOKUP(Health_Care[[#This Row],[Customer ID]],Table6[#All],8,0)</f>
        <v>36182.870000000003</v>
      </c>
      <c r="N199" t="str">
        <f>VLOOKUP(Health_Care[[#This Row],[Customer ID]],Table6[#All],9,0)</f>
        <v>Tier - 2</v>
      </c>
      <c r="O199" t="str">
        <f>VLOOKUP(Health_Care[[#This Row],[Customer ID]],Table6[#All],10,0)</f>
        <v>Tier - 3</v>
      </c>
      <c r="P199" t="str">
        <f>VLOOKUP(Health_Care[[#This Row],[Customer ID]],Table6[#All],11,0)</f>
        <v>R1012</v>
      </c>
      <c r="Q199">
        <f>VLOOKUP(Health_Care[[#This Row],[Customer ID]],Table6[#All],6,0)</f>
        <v>48</v>
      </c>
    </row>
    <row r="200" spans="1:17" x14ac:dyDescent="0.35">
      <c r="A200" t="s">
        <v>2174</v>
      </c>
      <c r="B200" t="str">
        <f>VLOOKUP(Health_Care[[#This Row],[Customer ID]],Customer_Names[#All],3,0)</f>
        <v xml:space="preserve"> Jill</v>
      </c>
      <c r="C200">
        <f>VLOOKUP(Health_Care[[#This Row],[Customer ID]],Medical_Examinations[],2,0)</f>
        <v>36.85</v>
      </c>
      <c r="D200">
        <f>VLOOKUP(Health_Care[[#This Row],[Customer ID]],Medical_Examinations[],4,0)</f>
        <v>5.88</v>
      </c>
      <c r="E200" t="str">
        <f>VLOOKUP(Health_Care[[#This Row],[Customer ID]],Medical_Examinations[],6,0)</f>
        <v>No</v>
      </c>
      <c r="F200" t="str">
        <f>VLOOKUP(Health_Care[[#This Row],[Customer ID]],Medical_Examinations[],7,0)</f>
        <v>yes</v>
      </c>
      <c r="G200" t="str">
        <f>VLOOKUP(Health_Care[[#This Row],[Customer ID]],Medical_Examinations[],8,0)</f>
        <v>No</v>
      </c>
      <c r="H200">
        <f>VLOOKUP(Health_Care[[#This Row],[Customer ID]],Medical_Examinations[],9,0)</f>
        <v>1</v>
      </c>
      <c r="I200" t="str">
        <f>VLOOKUP(Health_Care[[#This Row],[Customer ID]],Medical_Examinations[],10,0)</f>
        <v>yes</v>
      </c>
      <c r="J200" t="str">
        <f>VLOOKUP(Health_Care[[#This Row],[Customer ID]],Medical_Examinations[],3,0)</f>
        <v>Obesity</v>
      </c>
      <c r="K200" t="str">
        <f>VLOOKUP(Health_Care[[#This Row],[Customer ID]],Medical_Examinations[],5,0)</f>
        <v>Prediabetes</v>
      </c>
      <c r="L200" s="10">
        <f>VLOOKUP(Health_Care[[#This Row],[Customer ID]],Table6[#All],5,0)</f>
        <v>38229</v>
      </c>
      <c r="M200" s="11">
        <f>VLOOKUP(Health_Care[[#This Row],[Customer ID]],Table6[#All],8,0)</f>
        <v>36149.480000000003</v>
      </c>
      <c r="N200" t="str">
        <f>VLOOKUP(Health_Care[[#This Row],[Customer ID]],Table6[#All],9,0)</f>
        <v>Tier - 2</v>
      </c>
      <c r="O200" t="str">
        <f>VLOOKUP(Health_Care[[#This Row],[Customer ID]],Table6[#All],10,0)</f>
        <v>Tier - 2</v>
      </c>
      <c r="P200" t="str">
        <f>VLOOKUP(Health_Care[[#This Row],[Customer ID]],Table6[#All],11,0)</f>
        <v>R1013</v>
      </c>
      <c r="Q200">
        <f>VLOOKUP(Health_Care[[#This Row],[Customer ID]],Table6[#All],6,0)</f>
        <v>18</v>
      </c>
    </row>
    <row r="201" spans="1:17" x14ac:dyDescent="0.35">
      <c r="A201" t="s">
        <v>2173</v>
      </c>
      <c r="B201" t="str">
        <f>VLOOKUP(Health_Care[[#This Row],[Customer ID]],Customer_Names[#All],3,0)</f>
        <v xml:space="preserve"> William</v>
      </c>
      <c r="C201">
        <f>VLOOKUP(Health_Care[[#This Row],[Customer ID]],Medical_Examinations[],2,0)</f>
        <v>33.33</v>
      </c>
      <c r="D201">
        <f>VLOOKUP(Health_Care[[#This Row],[Customer ID]],Medical_Examinations[],4,0)</f>
        <v>5.01</v>
      </c>
      <c r="E201" t="str">
        <f>VLOOKUP(Health_Care[[#This Row],[Customer ID]],Medical_Examinations[],6,0)</f>
        <v>yes</v>
      </c>
      <c r="F201" t="str">
        <f>VLOOKUP(Health_Care[[#This Row],[Customer ID]],Medical_Examinations[],7,0)</f>
        <v>No</v>
      </c>
      <c r="G201" t="str">
        <f>VLOOKUP(Health_Care[[#This Row],[Customer ID]],Medical_Examinations[],8,0)</f>
        <v>Yes</v>
      </c>
      <c r="H201">
        <f>VLOOKUP(Health_Care[[#This Row],[Customer ID]],Medical_Examinations[],9,0)</f>
        <v>1</v>
      </c>
      <c r="I201" t="str">
        <f>VLOOKUP(Health_Care[[#This Row],[Customer ID]],Medical_Examinations[],10,0)</f>
        <v>yes</v>
      </c>
      <c r="J201" t="str">
        <f>VLOOKUP(Health_Care[[#This Row],[Customer ID]],Medical_Examinations[],3,0)</f>
        <v>Obesity</v>
      </c>
      <c r="K201" t="str">
        <f>VLOOKUP(Health_Care[[#This Row],[Customer ID]],Medical_Examinations[],5,0)</f>
        <v>Normal</v>
      </c>
      <c r="L201" s="10">
        <f>VLOOKUP(Health_Care[[#This Row],[Customer ID]],Table6[#All],5,0)</f>
        <v>35593</v>
      </c>
      <c r="M201" s="11">
        <f>VLOOKUP(Health_Care[[#This Row],[Customer ID]],Table6[#All],8,0)</f>
        <v>36124.57</v>
      </c>
      <c r="N201" t="str">
        <f>VLOOKUP(Health_Care[[#This Row],[Customer ID]],Table6[#All],9,0)</f>
        <v>Tier - 1</v>
      </c>
      <c r="O201" t="str">
        <f>VLOOKUP(Health_Care[[#This Row],[Customer ID]],Table6[#All],10,0)</f>
        <v>Tier - 3</v>
      </c>
      <c r="P201" t="str">
        <f>VLOOKUP(Health_Care[[#This Row],[Customer ID]],Table6[#All],11,0)</f>
        <v>R1013</v>
      </c>
      <c r="Q201">
        <f>VLOOKUP(Health_Care[[#This Row],[Customer ID]],Table6[#All],6,0)</f>
        <v>25</v>
      </c>
    </row>
    <row r="202" spans="1:17" x14ac:dyDescent="0.35">
      <c r="A202" t="s">
        <v>2172</v>
      </c>
      <c r="B202" t="str">
        <f>VLOOKUP(Health_Care[[#This Row],[Customer ID]],Customer_Names[#All],3,0)</f>
        <v xml:space="preserve"> Alejandro</v>
      </c>
      <c r="C202">
        <f>VLOOKUP(Health_Care[[#This Row],[Customer ID]],Medical_Examinations[],2,0)</f>
        <v>39.14</v>
      </c>
      <c r="D202">
        <f>VLOOKUP(Health_Care[[#This Row],[Customer ID]],Medical_Examinations[],4,0)</f>
        <v>4.4000000000000004</v>
      </c>
      <c r="E202" t="str">
        <f>VLOOKUP(Health_Care[[#This Row],[Customer ID]],Medical_Examinations[],6,0)</f>
        <v>No</v>
      </c>
      <c r="F202" t="str">
        <f>VLOOKUP(Health_Care[[#This Row],[Customer ID]],Medical_Examinations[],7,0)</f>
        <v>No</v>
      </c>
      <c r="G202" t="str">
        <f>VLOOKUP(Health_Care[[#This Row],[Customer ID]],Medical_Examinations[],8,0)</f>
        <v>Yes</v>
      </c>
      <c r="H202">
        <f>VLOOKUP(Health_Care[[#This Row],[Customer ID]],Medical_Examinations[],9,0)</f>
        <v>1</v>
      </c>
      <c r="I202" t="str">
        <f>VLOOKUP(Health_Care[[#This Row],[Customer ID]],Medical_Examinations[],10,0)</f>
        <v>yes</v>
      </c>
      <c r="J202" t="str">
        <f>VLOOKUP(Health_Care[[#This Row],[Customer ID]],Medical_Examinations[],3,0)</f>
        <v>Obesity</v>
      </c>
      <c r="K202" t="str">
        <f>VLOOKUP(Health_Care[[#This Row],[Customer ID]],Medical_Examinations[],5,0)</f>
        <v>Normal</v>
      </c>
      <c r="L202" s="10">
        <f>VLOOKUP(Health_Care[[#This Row],[Customer ID]],Table6[#All],5,0)</f>
        <v>29163</v>
      </c>
      <c r="M202" s="11">
        <f>VLOOKUP(Health_Care[[#This Row],[Customer ID]],Table6[#All],8,0)</f>
        <v>36090.49</v>
      </c>
      <c r="N202" t="str">
        <f>VLOOKUP(Health_Care[[#This Row],[Customer ID]],Table6[#All],9,0)</f>
        <v>Tier - 2</v>
      </c>
      <c r="O202" t="str">
        <f>VLOOKUP(Health_Care[[#This Row],[Customer ID]],Table6[#All],10,0)</f>
        <v>Tier - 2</v>
      </c>
      <c r="P202" t="str">
        <f>VLOOKUP(Health_Care[[#This Row],[Customer ID]],Table6[#All],11,0)</f>
        <v>R1011</v>
      </c>
      <c r="Q202">
        <f>VLOOKUP(Health_Care[[#This Row],[Customer ID]],Table6[#All],6,0)</f>
        <v>43</v>
      </c>
    </row>
    <row r="203" spans="1:17" x14ac:dyDescent="0.35">
      <c r="A203" t="s">
        <v>2171</v>
      </c>
      <c r="B203" t="str">
        <f>VLOOKUP(Health_Care[[#This Row],[Customer ID]],Customer_Names[#All],3,0)</f>
        <v xml:space="preserve"> Ian E.</v>
      </c>
      <c r="C203">
        <f>VLOOKUP(Health_Care[[#This Row],[Customer ID]],Medical_Examinations[],2,0)</f>
        <v>32.9</v>
      </c>
      <c r="D203">
        <f>VLOOKUP(Health_Care[[#This Row],[Customer ID]],Medical_Examinations[],4,0)</f>
        <v>6.26</v>
      </c>
      <c r="E203" t="str">
        <f>VLOOKUP(Health_Care[[#This Row],[Customer ID]],Medical_Examinations[],6,0)</f>
        <v>yes</v>
      </c>
      <c r="F203" t="str">
        <f>VLOOKUP(Health_Care[[#This Row],[Customer ID]],Medical_Examinations[],7,0)</f>
        <v>No</v>
      </c>
      <c r="G203" t="str">
        <f>VLOOKUP(Health_Care[[#This Row],[Customer ID]],Medical_Examinations[],8,0)</f>
        <v>No</v>
      </c>
      <c r="H203">
        <f>VLOOKUP(Health_Care[[#This Row],[Customer ID]],Medical_Examinations[],9,0)</f>
        <v>0</v>
      </c>
      <c r="I203" t="str">
        <f>VLOOKUP(Health_Care[[#This Row],[Customer ID]],Medical_Examinations[],10,0)</f>
        <v>yes</v>
      </c>
      <c r="J203" t="str">
        <f>VLOOKUP(Health_Care[[#This Row],[Customer ID]],Medical_Examinations[],3,0)</f>
        <v>Obesity</v>
      </c>
      <c r="K203" t="str">
        <f>VLOOKUP(Health_Care[[#This Row],[Customer ID]],Medical_Examinations[],5,0)</f>
        <v>Prediabetes</v>
      </c>
      <c r="L203" s="10">
        <f>VLOOKUP(Health_Care[[#This Row],[Customer ID]],Table6[#All],5,0)</f>
        <v>35297</v>
      </c>
      <c r="M203" s="11">
        <f>VLOOKUP(Health_Care[[#This Row],[Customer ID]],Table6[#All],8,0)</f>
        <v>36085.22</v>
      </c>
      <c r="N203" t="str">
        <f>VLOOKUP(Health_Care[[#This Row],[Customer ID]],Table6[#All],9,0)</f>
        <v>Tier - 1</v>
      </c>
      <c r="O203" t="str">
        <f>VLOOKUP(Health_Care[[#This Row],[Customer ID]],Table6[#All],10,0)</f>
        <v>Tier - 1</v>
      </c>
      <c r="P203" t="str">
        <f>VLOOKUP(Health_Care[[#This Row],[Customer ID]],Table6[#All],11,0)</f>
        <v>R1011</v>
      </c>
      <c r="Q203">
        <f>VLOOKUP(Health_Care[[#This Row],[Customer ID]],Table6[#All],6,0)</f>
        <v>26</v>
      </c>
    </row>
    <row r="204" spans="1:17" x14ac:dyDescent="0.35">
      <c r="A204" t="s">
        <v>2170</v>
      </c>
      <c r="B204" t="str">
        <f>VLOOKUP(Health_Care[[#This Row],[Customer ID]],Customer_Names[#All],3,0)</f>
        <v xml:space="preserve"> Hector Sr.</v>
      </c>
      <c r="C204">
        <f>VLOOKUP(Health_Care[[#This Row],[Customer ID]],Medical_Examinations[],2,0)</f>
        <v>29.78</v>
      </c>
      <c r="D204">
        <f>VLOOKUP(Health_Care[[#This Row],[Customer ID]],Medical_Examinations[],4,0)</f>
        <v>10.27</v>
      </c>
      <c r="E204" t="str">
        <f>VLOOKUP(Health_Care[[#This Row],[Customer ID]],Medical_Examinations[],6,0)</f>
        <v>yes</v>
      </c>
      <c r="F204" t="str">
        <f>VLOOKUP(Health_Care[[#This Row],[Customer ID]],Medical_Examinations[],7,0)</f>
        <v>No</v>
      </c>
      <c r="G204" t="str">
        <f>VLOOKUP(Health_Care[[#This Row],[Customer ID]],Medical_Examinations[],8,0)</f>
        <v>Yes</v>
      </c>
      <c r="H204">
        <f>VLOOKUP(Health_Care[[#This Row],[Customer ID]],Medical_Examinations[],9,0)</f>
        <v>1</v>
      </c>
      <c r="I204" t="str">
        <f>VLOOKUP(Health_Care[[#This Row],[Customer ID]],Medical_Examinations[],10,0)</f>
        <v>yes</v>
      </c>
      <c r="J204" t="str">
        <f>VLOOKUP(Health_Care[[#This Row],[Customer ID]],Medical_Examinations[],3,0)</f>
        <v>Over Weight</v>
      </c>
      <c r="K204" t="str">
        <f>VLOOKUP(Health_Care[[#This Row],[Customer ID]],Medical_Examinations[],5,0)</f>
        <v>Diabetes</v>
      </c>
      <c r="L204" s="10">
        <f>VLOOKUP(Health_Care[[#This Row],[Customer ID]],Table6[#All],5,0)</f>
        <v>23214</v>
      </c>
      <c r="M204" s="11">
        <f>VLOOKUP(Health_Care[[#This Row],[Customer ID]],Table6[#All],8,0)</f>
        <v>36074.339999999997</v>
      </c>
      <c r="N204" t="str">
        <f>VLOOKUP(Health_Care[[#This Row],[Customer ID]],Table6[#All],9,0)</f>
        <v>Tier - 2</v>
      </c>
      <c r="O204" t="str">
        <f>VLOOKUP(Health_Care[[#This Row],[Customer ID]],Table6[#All],10,0)</f>
        <v>Tier - 1</v>
      </c>
      <c r="P204" t="str">
        <f>VLOOKUP(Health_Care[[#This Row],[Customer ID]],Table6[#All],11,0)</f>
        <v>R1011</v>
      </c>
      <c r="Q204">
        <f>VLOOKUP(Health_Care[[#This Row],[Customer ID]],Table6[#All],6,0)</f>
        <v>59</v>
      </c>
    </row>
    <row r="205" spans="1:17" x14ac:dyDescent="0.35">
      <c r="A205" t="s">
        <v>2169</v>
      </c>
      <c r="B205" t="str">
        <f>VLOOKUP(Health_Care[[#This Row],[Customer ID]],Customer_Names[#All],3,0)</f>
        <v xml:space="preserve"> Rebecca</v>
      </c>
      <c r="C205">
        <f>VLOOKUP(Health_Care[[#This Row],[Customer ID]],Medical_Examinations[],2,0)</f>
        <v>32.78</v>
      </c>
      <c r="D205">
        <f>VLOOKUP(Health_Care[[#This Row],[Customer ID]],Medical_Examinations[],4,0)</f>
        <v>5.27</v>
      </c>
      <c r="E205" t="str">
        <f>VLOOKUP(Health_Care[[#This Row],[Customer ID]],Medical_Examinations[],6,0)</f>
        <v>No</v>
      </c>
      <c r="F205" t="str">
        <f>VLOOKUP(Health_Care[[#This Row],[Customer ID]],Medical_Examinations[],7,0)</f>
        <v>No</v>
      </c>
      <c r="G205" t="str">
        <f>VLOOKUP(Health_Care[[#This Row],[Customer ID]],Medical_Examinations[],8,0)</f>
        <v>No</v>
      </c>
      <c r="H205">
        <f>VLOOKUP(Health_Care[[#This Row],[Customer ID]],Medical_Examinations[],9,0)</f>
        <v>0</v>
      </c>
      <c r="I205" t="str">
        <f>VLOOKUP(Health_Care[[#This Row],[Customer ID]],Medical_Examinations[],10,0)</f>
        <v>yes</v>
      </c>
      <c r="J205" t="str">
        <f>VLOOKUP(Health_Care[[#This Row],[Customer ID]],Medical_Examinations[],3,0)</f>
        <v>Obesity</v>
      </c>
      <c r="K205" t="str">
        <f>VLOOKUP(Health_Care[[#This Row],[Customer ID]],Medical_Examinations[],5,0)</f>
        <v>Normal</v>
      </c>
      <c r="L205" s="10">
        <f>VLOOKUP(Health_Care[[#This Row],[Customer ID]],Table6[#All],5,0)</f>
        <v>36407</v>
      </c>
      <c r="M205" s="11">
        <f>VLOOKUP(Health_Care[[#This Row],[Customer ID]],Table6[#All],8,0)</f>
        <v>36021.01</v>
      </c>
      <c r="N205" t="str">
        <f>VLOOKUP(Health_Care[[#This Row],[Customer ID]],Table6[#All],9,0)</f>
        <v>Tier - 2</v>
      </c>
      <c r="O205" t="str">
        <f>VLOOKUP(Health_Care[[#This Row],[Customer ID]],Table6[#All],10,0)</f>
        <v>Tier - 3</v>
      </c>
      <c r="P205" t="str">
        <f>VLOOKUP(Health_Care[[#This Row],[Customer ID]],Table6[#All],11,0)</f>
        <v>R1013</v>
      </c>
      <c r="Q205">
        <f>VLOOKUP(Health_Care[[#This Row],[Customer ID]],Table6[#All],6,0)</f>
        <v>23</v>
      </c>
    </row>
    <row r="206" spans="1:17" x14ac:dyDescent="0.35">
      <c r="A206" t="s">
        <v>2168</v>
      </c>
      <c r="B206" t="str">
        <f>VLOOKUP(Health_Care[[#This Row],[Customer ID]],Customer_Names[#All],3,0)</f>
        <v xml:space="preserve"> Matt</v>
      </c>
      <c r="C206">
        <f>VLOOKUP(Health_Care[[#This Row],[Customer ID]],Medical_Examinations[],2,0)</f>
        <v>41.65</v>
      </c>
      <c r="D206">
        <f>VLOOKUP(Health_Care[[#This Row],[Customer ID]],Medical_Examinations[],4,0)</f>
        <v>10.73</v>
      </c>
      <c r="E206" t="str">
        <f>VLOOKUP(Health_Care[[#This Row],[Customer ID]],Medical_Examinations[],6,0)</f>
        <v>yes</v>
      </c>
      <c r="F206" t="str">
        <f>VLOOKUP(Health_Care[[#This Row],[Customer ID]],Medical_Examinations[],7,0)</f>
        <v>No</v>
      </c>
      <c r="G206" t="str">
        <f>VLOOKUP(Health_Care[[#This Row],[Customer ID]],Medical_Examinations[],8,0)</f>
        <v>No</v>
      </c>
      <c r="H206">
        <f>VLOOKUP(Health_Care[[#This Row],[Customer ID]],Medical_Examinations[],9,0)</f>
        <v>0</v>
      </c>
      <c r="I206" t="str">
        <f>VLOOKUP(Health_Care[[#This Row],[Customer ID]],Medical_Examinations[],10,0)</f>
        <v>yes</v>
      </c>
      <c r="J206" t="str">
        <f>VLOOKUP(Health_Care[[#This Row],[Customer ID]],Medical_Examinations[],3,0)</f>
        <v>Obesity</v>
      </c>
      <c r="K206" t="str">
        <f>VLOOKUP(Health_Care[[#This Row],[Customer ID]],Medical_Examinations[],5,0)</f>
        <v>Diabetes</v>
      </c>
      <c r="L206" s="10">
        <f>VLOOKUP(Health_Care[[#This Row],[Customer ID]],Table6[#All],5,0)</f>
        <v>29912</v>
      </c>
      <c r="M206" s="11">
        <f>VLOOKUP(Health_Care[[#This Row],[Customer ID]],Table6[#All],8,0)</f>
        <v>35952.65</v>
      </c>
      <c r="N206" t="str">
        <f>VLOOKUP(Health_Care[[#This Row],[Customer ID]],Table6[#All],9,0)</f>
        <v>Tier - 1</v>
      </c>
      <c r="O206" t="str">
        <f>VLOOKUP(Health_Care[[#This Row],[Customer ID]],Table6[#All],10,0)</f>
        <v>Tier - 3</v>
      </c>
      <c r="P206" t="str">
        <f>VLOOKUP(Health_Care[[#This Row],[Customer ID]],Table6[#All],11,0)</f>
        <v>R1011</v>
      </c>
      <c r="Q206">
        <f>VLOOKUP(Health_Care[[#This Row],[Customer ID]],Table6[#All],6,0)</f>
        <v>41</v>
      </c>
    </row>
    <row r="207" spans="1:17" x14ac:dyDescent="0.35">
      <c r="A207" t="s">
        <v>2167</v>
      </c>
      <c r="B207" t="str">
        <f>VLOOKUP(Health_Care[[#This Row],[Customer ID]],Customer_Names[#All],3,0)</f>
        <v xml:space="preserve"> Elizabeth H</v>
      </c>
      <c r="C207">
        <f>VLOOKUP(Health_Care[[#This Row],[Customer ID]],Medical_Examinations[],2,0)</f>
        <v>50.79</v>
      </c>
      <c r="D207">
        <f>VLOOKUP(Health_Care[[#This Row],[Customer ID]],Medical_Examinations[],4,0)</f>
        <v>4.45</v>
      </c>
      <c r="E207" t="str">
        <f>VLOOKUP(Health_Care[[#This Row],[Customer ID]],Medical_Examinations[],6,0)</f>
        <v>No</v>
      </c>
      <c r="F207" t="str">
        <f>VLOOKUP(Health_Care[[#This Row],[Customer ID]],Medical_Examinations[],7,0)</f>
        <v>No</v>
      </c>
      <c r="G207" t="str">
        <f>VLOOKUP(Health_Care[[#This Row],[Customer ID]],Medical_Examinations[],8,0)</f>
        <v>No</v>
      </c>
      <c r="H207">
        <f>VLOOKUP(Health_Care[[#This Row],[Customer ID]],Medical_Examinations[],9,0)</f>
        <v>1</v>
      </c>
      <c r="I207" t="str">
        <f>VLOOKUP(Health_Care[[#This Row],[Customer ID]],Medical_Examinations[],10,0)</f>
        <v>yes</v>
      </c>
      <c r="J207" t="str">
        <f>VLOOKUP(Health_Care[[#This Row],[Customer ID]],Medical_Examinations[],3,0)</f>
        <v>Obesity</v>
      </c>
      <c r="K207" t="str">
        <f>VLOOKUP(Health_Care[[#This Row],[Customer ID]],Medical_Examinations[],5,0)</f>
        <v>Normal</v>
      </c>
      <c r="L207" s="10">
        <f>VLOOKUP(Health_Care[[#This Row],[Customer ID]],Table6[#All],5,0)</f>
        <v>33773</v>
      </c>
      <c r="M207" s="11">
        <f>VLOOKUP(Health_Care[[#This Row],[Customer ID]],Table6[#All],8,0)</f>
        <v>35883.269999999997</v>
      </c>
      <c r="N207" t="str">
        <f>VLOOKUP(Health_Care[[#This Row],[Customer ID]],Table6[#All],9,0)</f>
        <v>Tier - 2</v>
      </c>
      <c r="O207" t="str">
        <f>VLOOKUP(Health_Care[[#This Row],[Customer ID]],Table6[#All],10,0)</f>
        <v>Tier - 1</v>
      </c>
      <c r="P207" t="str">
        <f>VLOOKUP(Health_Care[[#This Row],[Customer ID]],Table6[#All],11,0)</f>
        <v>R1011</v>
      </c>
      <c r="Q207">
        <f>VLOOKUP(Health_Care[[#This Row],[Customer ID]],Table6[#All],6,0)</f>
        <v>30</v>
      </c>
    </row>
    <row r="208" spans="1:17" x14ac:dyDescent="0.35">
      <c r="A208" t="s">
        <v>2166</v>
      </c>
      <c r="B208" t="str">
        <f>VLOOKUP(Health_Care[[#This Row],[Customer ID]],Customer_Names[#All],3,0)</f>
        <v xml:space="preserve"> Grace</v>
      </c>
      <c r="C208">
        <f>VLOOKUP(Health_Care[[#This Row],[Customer ID]],Medical_Examinations[],2,0)</f>
        <v>35.43</v>
      </c>
      <c r="D208">
        <f>VLOOKUP(Health_Care[[#This Row],[Customer ID]],Medical_Examinations[],4,0)</f>
        <v>5.25</v>
      </c>
      <c r="E208" t="str">
        <f>VLOOKUP(Health_Care[[#This Row],[Customer ID]],Medical_Examinations[],6,0)</f>
        <v>yes</v>
      </c>
      <c r="F208" t="str">
        <f>VLOOKUP(Health_Care[[#This Row],[Customer ID]],Medical_Examinations[],7,0)</f>
        <v>No</v>
      </c>
      <c r="G208" t="str">
        <f>VLOOKUP(Health_Care[[#This Row],[Customer ID]],Medical_Examinations[],8,0)</f>
        <v>No</v>
      </c>
      <c r="H208">
        <f>VLOOKUP(Health_Care[[#This Row],[Customer ID]],Medical_Examinations[],9,0)</f>
        <v>0</v>
      </c>
      <c r="I208" t="str">
        <f>VLOOKUP(Health_Care[[#This Row],[Customer ID]],Medical_Examinations[],10,0)</f>
        <v>yes</v>
      </c>
      <c r="J208" t="str">
        <f>VLOOKUP(Health_Care[[#This Row],[Customer ID]],Medical_Examinations[],3,0)</f>
        <v>Obesity</v>
      </c>
      <c r="K208" t="str">
        <f>VLOOKUP(Health_Care[[#This Row],[Customer ID]],Medical_Examinations[],5,0)</f>
        <v>Normal</v>
      </c>
      <c r="L208" s="10">
        <f>VLOOKUP(Health_Care[[#This Row],[Customer ID]],Table6[#All],5,0)</f>
        <v>28037</v>
      </c>
      <c r="M208" s="11">
        <f>VLOOKUP(Health_Care[[#This Row],[Customer ID]],Table6[#All],8,0)</f>
        <v>35733.96</v>
      </c>
      <c r="N208" t="str">
        <f>VLOOKUP(Health_Care[[#This Row],[Customer ID]],Table6[#All],9,0)</f>
        <v>Tier - 2</v>
      </c>
      <c r="O208" t="str">
        <f>VLOOKUP(Health_Care[[#This Row],[Customer ID]],Table6[#All],10,0)</f>
        <v>Tier - 2</v>
      </c>
      <c r="P208" t="str">
        <f>VLOOKUP(Health_Care[[#This Row],[Customer ID]],Table6[#All],11,0)</f>
        <v>R1011</v>
      </c>
      <c r="Q208">
        <f>VLOOKUP(Health_Care[[#This Row],[Customer ID]],Table6[#All],6,0)</f>
        <v>46</v>
      </c>
    </row>
    <row r="209" spans="1:17" x14ac:dyDescent="0.35">
      <c r="A209" t="s">
        <v>2165</v>
      </c>
      <c r="B209" t="str">
        <f>VLOOKUP(Health_Care[[#This Row],[Customer ID]],Customer_Names[#All],3,0)</f>
        <v xml:space="preserve"> Jaime</v>
      </c>
      <c r="C209">
        <f>VLOOKUP(Health_Care[[#This Row],[Customer ID]],Medical_Examinations[],2,0)</f>
        <v>35.25</v>
      </c>
      <c r="D209">
        <f>VLOOKUP(Health_Care[[#This Row],[Customer ID]],Medical_Examinations[],4,0)</f>
        <v>9.51</v>
      </c>
      <c r="E209" t="str">
        <f>VLOOKUP(Health_Care[[#This Row],[Customer ID]],Medical_Examinations[],6,0)</f>
        <v>No</v>
      </c>
      <c r="F209" t="str">
        <f>VLOOKUP(Health_Care[[#This Row],[Customer ID]],Medical_Examinations[],7,0)</f>
        <v>No</v>
      </c>
      <c r="G209" t="str">
        <f>VLOOKUP(Health_Care[[#This Row],[Customer ID]],Medical_Examinations[],8,0)</f>
        <v>No</v>
      </c>
      <c r="H209">
        <f>VLOOKUP(Health_Care[[#This Row],[Customer ID]],Medical_Examinations[],9,0)</f>
        <v>0</v>
      </c>
      <c r="I209" t="str">
        <f>VLOOKUP(Health_Care[[#This Row],[Customer ID]],Medical_Examinations[],10,0)</f>
        <v>yes</v>
      </c>
      <c r="J209" t="str">
        <f>VLOOKUP(Health_Care[[#This Row],[Customer ID]],Medical_Examinations[],3,0)</f>
        <v>Obesity</v>
      </c>
      <c r="K209" t="str">
        <f>VLOOKUP(Health_Care[[#This Row],[Customer ID]],Medical_Examinations[],5,0)</f>
        <v>Diabetes</v>
      </c>
      <c r="L209" s="10">
        <f>VLOOKUP(Health_Care[[#This Row],[Customer ID]],Table6[#All],5,0)</f>
        <v>27225</v>
      </c>
      <c r="M209" s="11">
        <f>VLOOKUP(Health_Care[[#This Row],[Customer ID]],Table6[#All],8,0)</f>
        <v>35711.39</v>
      </c>
      <c r="N209" t="str">
        <f>VLOOKUP(Health_Care[[#This Row],[Customer ID]],Table6[#All],9,0)</f>
        <v>Tier - 2</v>
      </c>
      <c r="O209" t="str">
        <f>VLOOKUP(Health_Care[[#This Row],[Customer ID]],Table6[#All],10,0)</f>
        <v>Tier - 3</v>
      </c>
      <c r="P209" t="str">
        <f>VLOOKUP(Health_Care[[#This Row],[Customer ID]],Table6[#All],11,0)</f>
        <v>R1012</v>
      </c>
      <c r="Q209">
        <f>VLOOKUP(Health_Care[[#This Row],[Customer ID]],Table6[#All],6,0)</f>
        <v>48</v>
      </c>
    </row>
    <row r="210" spans="1:17" x14ac:dyDescent="0.35">
      <c r="A210" t="s">
        <v>2164</v>
      </c>
      <c r="B210" t="str">
        <f>VLOOKUP(Health_Care[[#This Row],[Customer ID]],Customer_Names[#All],3,0)</f>
        <v xml:space="preserve"> Calesse</v>
      </c>
      <c r="C210">
        <f>VLOOKUP(Health_Care[[#This Row],[Customer ID]],Medical_Examinations[],2,0)</f>
        <v>36.85</v>
      </c>
      <c r="D210">
        <f>VLOOKUP(Health_Care[[#This Row],[Customer ID]],Medical_Examinations[],4,0)</f>
        <v>11.12</v>
      </c>
      <c r="E210" t="str">
        <f>VLOOKUP(Health_Care[[#This Row],[Customer ID]],Medical_Examinations[],6,0)</f>
        <v>No</v>
      </c>
      <c r="F210" t="str">
        <f>VLOOKUP(Health_Care[[#This Row],[Customer ID]],Medical_Examinations[],7,0)</f>
        <v>No</v>
      </c>
      <c r="G210" t="str">
        <f>VLOOKUP(Health_Care[[#This Row],[Customer ID]],Medical_Examinations[],8,0)</f>
        <v>No</v>
      </c>
      <c r="H210">
        <f>VLOOKUP(Health_Care[[#This Row],[Customer ID]],Medical_Examinations[],9,0)</f>
        <v>0</v>
      </c>
      <c r="I210" t="str">
        <f>VLOOKUP(Health_Care[[#This Row],[Customer ID]],Medical_Examinations[],10,0)</f>
        <v>yes</v>
      </c>
      <c r="J210" t="str">
        <f>VLOOKUP(Health_Care[[#This Row],[Customer ID]],Medical_Examinations[],3,0)</f>
        <v>Obesity</v>
      </c>
      <c r="K210" t="str">
        <f>VLOOKUP(Health_Care[[#This Row],[Customer ID]],Medical_Examinations[],5,0)</f>
        <v>Diabetes</v>
      </c>
      <c r="L210" s="10">
        <f>VLOOKUP(Health_Care[[#This Row],[Customer ID]],Table6[#All],5,0)</f>
        <v>28843</v>
      </c>
      <c r="M210" s="11">
        <f>VLOOKUP(Health_Care[[#This Row],[Customer ID]],Table6[#All],8,0)</f>
        <v>35701.9</v>
      </c>
      <c r="N210" t="str">
        <f>VLOOKUP(Health_Care[[#This Row],[Customer ID]],Table6[#All],9,0)</f>
        <v>Tier - 2</v>
      </c>
      <c r="O210" t="str">
        <f>VLOOKUP(Health_Care[[#This Row],[Customer ID]],Table6[#All],10,0)</f>
        <v>Tier - 1</v>
      </c>
      <c r="P210" t="str">
        <f>VLOOKUP(Health_Care[[#This Row],[Customer ID]],Table6[#All],11,0)</f>
        <v>R1011</v>
      </c>
      <c r="Q210">
        <f>VLOOKUP(Health_Care[[#This Row],[Customer ID]],Table6[#All],6,0)</f>
        <v>44</v>
      </c>
    </row>
    <row r="211" spans="1:17" x14ac:dyDescent="0.35">
      <c r="A211" t="s">
        <v>2163</v>
      </c>
      <c r="B211" t="str">
        <f>VLOOKUP(Health_Care[[#This Row],[Customer ID]],Customer_Names[#All],3,0)</f>
        <v xml:space="preserve"> Kate L</v>
      </c>
      <c r="C211">
        <f>VLOOKUP(Health_Care[[#This Row],[Customer ID]],Medical_Examinations[],2,0)</f>
        <v>31.02</v>
      </c>
      <c r="D211">
        <f>VLOOKUP(Health_Care[[#This Row],[Customer ID]],Medical_Examinations[],4,0)</f>
        <v>4.5599999999999996</v>
      </c>
      <c r="E211" t="str">
        <f>VLOOKUP(Health_Care[[#This Row],[Customer ID]],Medical_Examinations[],6,0)</f>
        <v>No</v>
      </c>
      <c r="F211" t="str">
        <f>VLOOKUP(Health_Care[[#This Row],[Customer ID]],Medical_Examinations[],7,0)</f>
        <v>yes</v>
      </c>
      <c r="G211" t="str">
        <f>VLOOKUP(Health_Care[[#This Row],[Customer ID]],Medical_Examinations[],8,0)</f>
        <v>No</v>
      </c>
      <c r="H211">
        <f>VLOOKUP(Health_Care[[#This Row],[Customer ID]],Medical_Examinations[],9,0)</f>
        <v>1</v>
      </c>
      <c r="I211" t="str">
        <f>VLOOKUP(Health_Care[[#This Row],[Customer ID]],Medical_Examinations[],10,0)</f>
        <v>yes</v>
      </c>
      <c r="J211" t="str">
        <f>VLOOKUP(Health_Care[[#This Row],[Customer ID]],Medical_Examinations[],3,0)</f>
        <v>Obesity</v>
      </c>
      <c r="K211" t="str">
        <f>VLOOKUP(Health_Care[[#This Row],[Customer ID]],Medical_Examinations[],5,0)</f>
        <v>Normal</v>
      </c>
      <c r="L211" s="10">
        <f>VLOOKUP(Health_Care[[#This Row],[Customer ID]],Table6[#All],5,0)</f>
        <v>36877</v>
      </c>
      <c r="M211" s="11">
        <f>VLOOKUP(Health_Care[[#This Row],[Customer ID]],Table6[#All],8,0)</f>
        <v>35595.589999999997</v>
      </c>
      <c r="N211" t="str">
        <f>VLOOKUP(Health_Care[[#This Row],[Customer ID]],Table6[#All],9,0)</f>
        <v>Tier - 2</v>
      </c>
      <c r="O211" t="str">
        <f>VLOOKUP(Health_Care[[#This Row],[Customer ID]],Table6[#All],10,0)</f>
        <v>Tier - 3</v>
      </c>
      <c r="P211" t="str">
        <f>VLOOKUP(Health_Care[[#This Row],[Customer ID]],Table6[#All],11,0)</f>
        <v>R1013</v>
      </c>
      <c r="Q211">
        <f>VLOOKUP(Health_Care[[#This Row],[Customer ID]],Table6[#All],6,0)</f>
        <v>22</v>
      </c>
    </row>
    <row r="212" spans="1:17" x14ac:dyDescent="0.35">
      <c r="A212" t="s">
        <v>2162</v>
      </c>
      <c r="B212" t="str">
        <f>VLOOKUP(Health_Care[[#This Row],[Customer ID]],Customer_Names[#All],3,0)</f>
        <v xml:space="preserve"> Sergey</v>
      </c>
      <c r="C212">
        <f>VLOOKUP(Health_Care[[#This Row],[Customer ID]],Medical_Examinations[],2,0)</f>
        <v>35.6</v>
      </c>
      <c r="D212">
        <f>VLOOKUP(Health_Care[[#This Row],[Customer ID]],Medical_Examinations[],4,0)</f>
        <v>4.0199999999999996</v>
      </c>
      <c r="E212" t="str">
        <f>VLOOKUP(Health_Care[[#This Row],[Customer ID]],Medical_Examinations[],6,0)</f>
        <v>yes</v>
      </c>
      <c r="F212" t="str">
        <f>VLOOKUP(Health_Care[[#This Row],[Customer ID]],Medical_Examinations[],7,0)</f>
        <v>yes</v>
      </c>
      <c r="G212" t="str">
        <f>VLOOKUP(Health_Care[[#This Row],[Customer ID]],Medical_Examinations[],8,0)</f>
        <v>No</v>
      </c>
      <c r="H212">
        <f>VLOOKUP(Health_Care[[#This Row],[Customer ID]],Medical_Examinations[],9,0)</f>
        <v>2</v>
      </c>
      <c r="I212" t="str">
        <f>VLOOKUP(Health_Care[[#This Row],[Customer ID]],Medical_Examinations[],10,0)</f>
        <v>yes</v>
      </c>
      <c r="J212" t="str">
        <f>VLOOKUP(Health_Care[[#This Row],[Customer ID]],Medical_Examinations[],3,0)</f>
        <v>Obesity</v>
      </c>
      <c r="K212" t="str">
        <f>VLOOKUP(Health_Care[[#This Row],[Customer ID]],Medical_Examinations[],5,0)</f>
        <v>Normal</v>
      </c>
      <c r="L212" s="10">
        <f>VLOOKUP(Health_Care[[#This Row],[Customer ID]],Table6[#All],5,0)</f>
        <v>36849</v>
      </c>
      <c r="M212" s="11">
        <f>VLOOKUP(Health_Care[[#This Row],[Customer ID]],Table6[#All],8,0)</f>
        <v>35585.58</v>
      </c>
      <c r="N212" t="str">
        <f>VLOOKUP(Health_Care[[#This Row],[Customer ID]],Table6[#All],9,0)</f>
        <v>Tier - 2</v>
      </c>
      <c r="O212" t="str">
        <f>VLOOKUP(Health_Care[[#This Row],[Customer ID]],Table6[#All],10,0)</f>
        <v>Tier - 3</v>
      </c>
      <c r="P212" t="str">
        <f>VLOOKUP(Health_Care[[#This Row],[Customer ID]],Table6[#All],11,0)</f>
        <v>R1011</v>
      </c>
      <c r="Q212">
        <f>VLOOKUP(Health_Care[[#This Row],[Customer ID]],Table6[#All],6,0)</f>
        <v>22</v>
      </c>
    </row>
    <row r="213" spans="1:17" x14ac:dyDescent="0.35">
      <c r="A213" t="s">
        <v>2161</v>
      </c>
      <c r="B213" t="str">
        <f>VLOOKUP(Health_Care[[#This Row],[Customer ID]],Customer_Names[#All],3,0)</f>
        <v xml:space="preserve"> Timothy V</v>
      </c>
      <c r="C213">
        <f>VLOOKUP(Health_Care[[#This Row],[Customer ID]],Medical_Examinations[],2,0)</f>
        <v>34.39</v>
      </c>
      <c r="D213">
        <f>VLOOKUP(Health_Care[[#This Row],[Customer ID]],Medical_Examinations[],4,0)</f>
        <v>8.7200000000000006</v>
      </c>
      <c r="E213" t="str">
        <f>VLOOKUP(Health_Care[[#This Row],[Customer ID]],Medical_Examinations[],6,0)</f>
        <v>No</v>
      </c>
      <c r="F213" t="str">
        <f>VLOOKUP(Health_Care[[#This Row],[Customer ID]],Medical_Examinations[],7,0)</f>
        <v>No</v>
      </c>
      <c r="G213" t="str">
        <f>VLOOKUP(Health_Care[[#This Row],[Customer ID]],Medical_Examinations[],8,0)</f>
        <v>No</v>
      </c>
      <c r="H213">
        <f>VLOOKUP(Health_Care[[#This Row],[Customer ID]],Medical_Examinations[],9,0)</f>
        <v>0</v>
      </c>
      <c r="I213" t="str">
        <f>VLOOKUP(Health_Care[[#This Row],[Customer ID]],Medical_Examinations[],10,0)</f>
        <v>yes</v>
      </c>
      <c r="J213" t="str">
        <f>VLOOKUP(Health_Care[[#This Row],[Customer ID]],Medical_Examinations[],3,0)</f>
        <v>Obesity</v>
      </c>
      <c r="K213" t="str">
        <f>VLOOKUP(Health_Care[[#This Row],[Customer ID]],Medical_Examinations[],5,0)</f>
        <v>Diabetes</v>
      </c>
      <c r="L213" s="10">
        <f>VLOOKUP(Health_Care[[#This Row],[Customer ID]],Table6[#All],5,0)</f>
        <v>26155</v>
      </c>
      <c r="M213" s="11">
        <f>VLOOKUP(Health_Care[[#This Row],[Customer ID]],Table6[#All],8,0)</f>
        <v>35583.17</v>
      </c>
      <c r="N213" t="str">
        <f>VLOOKUP(Health_Care[[#This Row],[Customer ID]],Table6[#All],9,0)</f>
        <v>Tier - 1</v>
      </c>
      <c r="O213" t="str">
        <f>VLOOKUP(Health_Care[[#This Row],[Customer ID]],Table6[#All],10,0)</f>
        <v>Tier - 3</v>
      </c>
      <c r="P213" t="str">
        <f>VLOOKUP(Health_Care[[#This Row],[Customer ID]],Table6[#All],11,0)</f>
        <v>R1011</v>
      </c>
      <c r="Q213">
        <f>VLOOKUP(Health_Care[[#This Row],[Customer ID]],Table6[#All],6,0)</f>
        <v>51</v>
      </c>
    </row>
    <row r="214" spans="1:17" x14ac:dyDescent="0.35">
      <c r="A214" t="s">
        <v>2160</v>
      </c>
      <c r="B214" t="str">
        <f>VLOOKUP(Health_Care[[#This Row],[Customer ID]],Customer_Names[#All],3,0)</f>
        <v xml:space="preserve"> Andrew S</v>
      </c>
      <c r="C214">
        <f>VLOOKUP(Health_Care[[#This Row],[Customer ID]],Medical_Examinations[],2,0)</f>
        <v>29.06</v>
      </c>
      <c r="D214">
        <f>VLOOKUP(Health_Care[[#This Row],[Customer ID]],Medical_Examinations[],4,0)</f>
        <v>6.25</v>
      </c>
      <c r="E214" t="str">
        <f>VLOOKUP(Health_Care[[#This Row],[Customer ID]],Medical_Examinations[],6,0)</f>
        <v>yes</v>
      </c>
      <c r="F214" t="str">
        <f>VLOOKUP(Health_Care[[#This Row],[Customer ID]],Medical_Examinations[],7,0)</f>
        <v>No</v>
      </c>
      <c r="G214" t="str">
        <f>VLOOKUP(Health_Care[[#This Row],[Customer ID]],Medical_Examinations[],8,0)</f>
        <v>No</v>
      </c>
      <c r="H214">
        <f>VLOOKUP(Health_Care[[#This Row],[Customer ID]],Medical_Examinations[],9,0)</f>
        <v>1</v>
      </c>
      <c r="I214" t="str">
        <f>VLOOKUP(Health_Care[[#This Row],[Customer ID]],Medical_Examinations[],10,0)</f>
        <v>yes</v>
      </c>
      <c r="J214" t="str">
        <f>VLOOKUP(Health_Care[[#This Row],[Customer ID]],Medical_Examinations[],3,0)</f>
        <v>Over Weight</v>
      </c>
      <c r="K214" t="str">
        <f>VLOOKUP(Health_Care[[#This Row],[Customer ID]],Medical_Examinations[],5,0)</f>
        <v>Prediabetes</v>
      </c>
      <c r="L214" s="10">
        <f>VLOOKUP(Health_Care[[#This Row],[Customer ID]],Table6[#All],5,0)</f>
        <v>23618</v>
      </c>
      <c r="M214" s="11">
        <f>VLOOKUP(Health_Care[[#This Row],[Customer ID]],Table6[#All],8,0)</f>
        <v>35573.26</v>
      </c>
      <c r="N214" t="str">
        <f>VLOOKUP(Health_Care[[#This Row],[Customer ID]],Table6[#All],9,0)</f>
        <v>Tier - 2</v>
      </c>
      <c r="O214" t="str">
        <f>VLOOKUP(Health_Care[[#This Row],[Customer ID]],Table6[#All],10,0)</f>
        <v>Tier - 1</v>
      </c>
      <c r="P214" t="str">
        <f>VLOOKUP(Health_Care[[#This Row],[Customer ID]],Table6[#All],11,0)</f>
        <v>R1011</v>
      </c>
      <c r="Q214">
        <f>VLOOKUP(Health_Care[[#This Row],[Customer ID]],Table6[#All],6,0)</f>
        <v>58</v>
      </c>
    </row>
    <row r="215" spans="1:17" x14ac:dyDescent="0.35">
      <c r="A215" t="s">
        <v>2159</v>
      </c>
      <c r="B215" t="str">
        <f>VLOOKUP(Health_Care[[#This Row],[Customer ID]],Customer_Names[#All],3,0)</f>
        <v xml:space="preserve"> Matthew D</v>
      </c>
      <c r="C215">
        <f>VLOOKUP(Health_Care[[#This Row],[Customer ID]],Medical_Examinations[],2,0)</f>
        <v>35.799999999999997</v>
      </c>
      <c r="D215">
        <f>VLOOKUP(Health_Care[[#This Row],[Customer ID]],Medical_Examinations[],4,0)</f>
        <v>7.32</v>
      </c>
      <c r="E215" t="str">
        <f>VLOOKUP(Health_Care[[#This Row],[Customer ID]],Medical_Examinations[],6,0)</f>
        <v>No</v>
      </c>
      <c r="F215" t="str">
        <f>VLOOKUP(Health_Care[[#This Row],[Customer ID]],Medical_Examinations[],7,0)</f>
        <v>No</v>
      </c>
      <c r="G215" t="str">
        <f>VLOOKUP(Health_Care[[#This Row],[Customer ID]],Medical_Examinations[],8,0)</f>
        <v>No</v>
      </c>
      <c r="H215">
        <f>VLOOKUP(Health_Care[[#This Row],[Customer ID]],Medical_Examinations[],9,0)</f>
        <v>2</v>
      </c>
      <c r="I215" t="str">
        <f>VLOOKUP(Health_Care[[#This Row],[Customer ID]],Medical_Examinations[],10,0)</f>
        <v>yes</v>
      </c>
      <c r="J215" t="str">
        <f>VLOOKUP(Health_Care[[#This Row],[Customer ID]],Medical_Examinations[],3,0)</f>
        <v>Obesity</v>
      </c>
      <c r="K215" t="str">
        <f>VLOOKUP(Health_Care[[#This Row],[Customer ID]],Medical_Examinations[],5,0)</f>
        <v>Diabetes</v>
      </c>
      <c r="L215" s="10">
        <f>VLOOKUP(Health_Care[[#This Row],[Customer ID]],Table6[#All],5,0)</f>
        <v>26964</v>
      </c>
      <c r="M215" s="11">
        <f>VLOOKUP(Health_Care[[#This Row],[Customer ID]],Table6[#All],8,0)</f>
        <v>35547.72</v>
      </c>
      <c r="N215" t="str">
        <f>VLOOKUP(Health_Care[[#This Row],[Customer ID]],Table6[#All],9,0)</f>
        <v>Tier - 1</v>
      </c>
      <c r="O215" t="str">
        <f>VLOOKUP(Health_Care[[#This Row],[Customer ID]],Table6[#All],10,0)</f>
        <v>Tier - 1</v>
      </c>
      <c r="P215" t="str">
        <f>VLOOKUP(Health_Care[[#This Row],[Customer ID]],Table6[#All],11,0)</f>
        <v>R1011</v>
      </c>
      <c r="Q215">
        <f>VLOOKUP(Health_Care[[#This Row],[Customer ID]],Table6[#All],6,0)</f>
        <v>49</v>
      </c>
    </row>
    <row r="216" spans="1:17" x14ac:dyDescent="0.35">
      <c r="A216" t="s">
        <v>2158</v>
      </c>
      <c r="B216" t="str">
        <f>VLOOKUP(Health_Care[[#This Row],[Customer ID]],Customer_Names[#All],3,0)</f>
        <v xml:space="preserve"> Jessica</v>
      </c>
      <c r="C216">
        <f>VLOOKUP(Health_Care[[#This Row],[Customer ID]],Medical_Examinations[],2,0)</f>
        <v>49.8</v>
      </c>
      <c r="D216">
        <f>VLOOKUP(Health_Care[[#This Row],[Customer ID]],Medical_Examinations[],4,0)</f>
        <v>4.24</v>
      </c>
      <c r="E216" t="str">
        <f>VLOOKUP(Health_Care[[#This Row],[Customer ID]],Medical_Examinations[],6,0)</f>
        <v>No</v>
      </c>
      <c r="F216" t="str">
        <f>VLOOKUP(Health_Care[[#This Row],[Customer ID]],Medical_Examinations[],7,0)</f>
        <v>No</v>
      </c>
      <c r="G216" t="str">
        <f>VLOOKUP(Health_Care[[#This Row],[Customer ID]],Medical_Examinations[],8,0)</f>
        <v>No</v>
      </c>
      <c r="H216">
        <f>VLOOKUP(Health_Care[[#This Row],[Customer ID]],Medical_Examinations[],9,0)</f>
        <v>1</v>
      </c>
      <c r="I216" t="str">
        <f>VLOOKUP(Health_Care[[#This Row],[Customer ID]],Medical_Examinations[],10,0)</f>
        <v>yes</v>
      </c>
      <c r="J216" t="str">
        <f>VLOOKUP(Health_Care[[#This Row],[Customer ID]],Medical_Examinations[],3,0)</f>
        <v>Obesity</v>
      </c>
      <c r="K216" t="str">
        <f>VLOOKUP(Health_Care[[#This Row],[Customer ID]],Medical_Examinations[],5,0)</f>
        <v>Normal</v>
      </c>
      <c r="L216" s="10">
        <f>VLOOKUP(Health_Care[[#This Row],[Customer ID]],Table6[#All],5,0)</f>
        <v>33860</v>
      </c>
      <c r="M216" s="11">
        <f>VLOOKUP(Health_Care[[#This Row],[Customer ID]],Table6[#All],8,0)</f>
        <v>35547.47</v>
      </c>
      <c r="N216" t="str">
        <f>VLOOKUP(Health_Care[[#This Row],[Customer ID]],Table6[#All],9,0)</f>
        <v>Tier - 2</v>
      </c>
      <c r="O216" t="str">
        <f>VLOOKUP(Health_Care[[#This Row],[Customer ID]],Table6[#All],10,0)</f>
        <v>Tier - 3</v>
      </c>
      <c r="P216" t="str">
        <f>VLOOKUP(Health_Care[[#This Row],[Customer ID]],Table6[#All],11,0)</f>
        <v>R1011</v>
      </c>
      <c r="Q216">
        <f>VLOOKUP(Health_Care[[#This Row],[Customer ID]],Table6[#All],6,0)</f>
        <v>30</v>
      </c>
    </row>
    <row r="217" spans="1:17" x14ac:dyDescent="0.35">
      <c r="A217" t="s">
        <v>2157</v>
      </c>
      <c r="B217" t="str">
        <f>VLOOKUP(Health_Care[[#This Row],[Customer ID]],Customer_Names[#All],3,0)</f>
        <v xml:space="preserve"> Lawrence</v>
      </c>
      <c r="C217">
        <f>VLOOKUP(Health_Care[[#This Row],[Customer ID]],Medical_Examinations[],2,0)</f>
        <v>35.71</v>
      </c>
      <c r="D217">
        <f>VLOOKUP(Health_Care[[#This Row],[Customer ID]],Medical_Examinations[],4,0)</f>
        <v>6.84</v>
      </c>
      <c r="E217" t="str">
        <f>VLOOKUP(Health_Care[[#This Row],[Customer ID]],Medical_Examinations[],6,0)</f>
        <v>No</v>
      </c>
      <c r="F217" t="str">
        <f>VLOOKUP(Health_Care[[#This Row],[Customer ID]],Medical_Examinations[],7,0)</f>
        <v>No</v>
      </c>
      <c r="G217" t="str">
        <f>VLOOKUP(Health_Care[[#This Row],[Customer ID]],Medical_Examinations[],8,0)</f>
        <v>No</v>
      </c>
      <c r="H217">
        <f>VLOOKUP(Health_Care[[#This Row],[Customer ID]],Medical_Examinations[],9,0)</f>
        <v>2</v>
      </c>
      <c r="I217" t="str">
        <f>VLOOKUP(Health_Care[[#This Row],[Customer ID]],Medical_Examinations[],10,0)</f>
        <v>yes</v>
      </c>
      <c r="J217" t="str">
        <f>VLOOKUP(Health_Care[[#This Row],[Customer ID]],Medical_Examinations[],3,0)</f>
        <v>Obesity</v>
      </c>
      <c r="K217" t="str">
        <f>VLOOKUP(Health_Care[[#This Row],[Customer ID]],Medical_Examinations[],5,0)</f>
        <v>Diabetes</v>
      </c>
      <c r="L217" s="10">
        <f>VLOOKUP(Health_Care[[#This Row],[Customer ID]],Table6[#All],5,0)</f>
        <v>27014</v>
      </c>
      <c r="M217" s="11">
        <f>VLOOKUP(Health_Care[[#This Row],[Customer ID]],Table6[#All],8,0)</f>
        <v>35517.19</v>
      </c>
      <c r="N217" t="str">
        <f>VLOOKUP(Health_Care[[#This Row],[Customer ID]],Table6[#All],9,0)</f>
        <v>Tier - 2</v>
      </c>
      <c r="O217" t="str">
        <f>VLOOKUP(Health_Care[[#This Row],[Customer ID]],Table6[#All],10,0)</f>
        <v>Tier - 2</v>
      </c>
      <c r="P217" t="str">
        <f>VLOOKUP(Health_Care[[#This Row],[Customer ID]],Table6[#All],11,0)</f>
        <v>R1011</v>
      </c>
      <c r="Q217">
        <f>VLOOKUP(Health_Care[[#This Row],[Customer ID]],Table6[#All],6,0)</f>
        <v>49</v>
      </c>
    </row>
    <row r="218" spans="1:17" x14ac:dyDescent="0.35">
      <c r="A218" t="s">
        <v>2156</v>
      </c>
      <c r="B218" t="str">
        <f>VLOOKUP(Health_Care[[#This Row],[Customer ID]],Customer_Names[#All],3,0)</f>
        <v xml:space="preserve"> Alex</v>
      </c>
      <c r="C218">
        <f>VLOOKUP(Health_Care[[#This Row],[Customer ID]],Medical_Examinations[],2,0)</f>
        <v>30.8</v>
      </c>
      <c r="D218">
        <f>VLOOKUP(Health_Care[[#This Row],[Customer ID]],Medical_Examinations[],4,0)</f>
        <v>5.23</v>
      </c>
      <c r="E218" t="str">
        <f>VLOOKUP(Health_Care[[#This Row],[Customer ID]],Medical_Examinations[],6,0)</f>
        <v>yes</v>
      </c>
      <c r="F218" t="str">
        <f>VLOOKUP(Health_Care[[#This Row],[Customer ID]],Medical_Examinations[],7,0)</f>
        <v>No</v>
      </c>
      <c r="G218" t="str">
        <f>VLOOKUP(Health_Care[[#This Row],[Customer ID]],Medical_Examinations[],8,0)</f>
        <v>No</v>
      </c>
      <c r="H218">
        <f>VLOOKUP(Health_Care[[#This Row],[Customer ID]],Medical_Examinations[],9,0)</f>
        <v>1</v>
      </c>
      <c r="I218" t="str">
        <f>VLOOKUP(Health_Care[[#This Row],[Customer ID]],Medical_Examinations[],10,0)</f>
        <v>yes</v>
      </c>
      <c r="J218" t="str">
        <f>VLOOKUP(Health_Care[[#This Row],[Customer ID]],Medical_Examinations[],3,0)</f>
        <v>Obesity</v>
      </c>
      <c r="K218" t="str">
        <f>VLOOKUP(Health_Care[[#This Row],[Customer ID]],Medical_Examinations[],5,0)</f>
        <v>Normal</v>
      </c>
      <c r="L218" s="10">
        <f>VLOOKUP(Health_Care[[#This Row],[Customer ID]],Table6[#All],5,0)</f>
        <v>32467</v>
      </c>
      <c r="M218" s="11">
        <f>VLOOKUP(Health_Care[[#This Row],[Customer ID]],Table6[#All],8,0)</f>
        <v>35491.64</v>
      </c>
      <c r="N218" t="str">
        <f>VLOOKUP(Health_Care[[#This Row],[Customer ID]],Table6[#All],9,0)</f>
        <v>Tier - 1</v>
      </c>
      <c r="O218" t="str">
        <f>VLOOKUP(Health_Care[[#This Row],[Customer ID]],Table6[#All],10,0)</f>
        <v>Tier - 2</v>
      </c>
      <c r="P218" t="str">
        <f>VLOOKUP(Health_Care[[#This Row],[Customer ID]],Table6[#All],11,0)</f>
        <v>R1011</v>
      </c>
      <c r="Q218">
        <f>VLOOKUP(Health_Care[[#This Row],[Customer ID]],Table6[#All],6,0)</f>
        <v>34</v>
      </c>
    </row>
    <row r="219" spans="1:17" x14ac:dyDescent="0.35">
      <c r="A219" t="s">
        <v>2155</v>
      </c>
      <c r="B219" t="str">
        <f>VLOOKUP(Health_Care[[#This Row],[Customer ID]],Customer_Names[#All],3,0)</f>
        <v xml:space="preserve"> Kevin</v>
      </c>
      <c r="C219">
        <f>VLOOKUP(Health_Care[[#This Row],[Customer ID]],Medical_Examinations[],2,0)</f>
        <v>33.69</v>
      </c>
      <c r="D219">
        <f>VLOOKUP(Health_Care[[#This Row],[Customer ID]],Medical_Examinations[],4,0)</f>
        <v>9.68</v>
      </c>
      <c r="E219" t="str">
        <f>VLOOKUP(Health_Care[[#This Row],[Customer ID]],Medical_Examinations[],6,0)</f>
        <v>No</v>
      </c>
      <c r="F219" t="str">
        <f>VLOOKUP(Health_Care[[#This Row],[Customer ID]],Medical_Examinations[],7,0)</f>
        <v>No</v>
      </c>
      <c r="G219" t="str">
        <f>VLOOKUP(Health_Care[[#This Row],[Customer ID]],Medical_Examinations[],8,0)</f>
        <v>No</v>
      </c>
      <c r="H219">
        <f>VLOOKUP(Health_Care[[#This Row],[Customer ID]],Medical_Examinations[],9,0)</f>
        <v>0</v>
      </c>
      <c r="I219" t="str">
        <f>VLOOKUP(Health_Care[[#This Row],[Customer ID]],Medical_Examinations[],10,0)</f>
        <v>yes</v>
      </c>
      <c r="J219" t="str">
        <f>VLOOKUP(Health_Care[[#This Row],[Customer ID]],Medical_Examinations[],3,0)</f>
        <v>Obesity</v>
      </c>
      <c r="K219" t="str">
        <f>VLOOKUP(Health_Care[[#This Row],[Customer ID]],Medical_Examinations[],5,0)</f>
        <v>Diabetes</v>
      </c>
      <c r="L219" s="10">
        <f>VLOOKUP(Health_Care[[#This Row],[Customer ID]],Table6[#All],5,0)</f>
        <v>26198</v>
      </c>
      <c r="M219" s="11">
        <f>VLOOKUP(Health_Care[[#This Row],[Customer ID]],Table6[#All],8,0)</f>
        <v>35345.730000000003</v>
      </c>
      <c r="N219" t="str">
        <f>VLOOKUP(Health_Care[[#This Row],[Customer ID]],Table6[#All],9,0)</f>
        <v>Tier - 2</v>
      </c>
      <c r="O219" t="str">
        <f>VLOOKUP(Health_Care[[#This Row],[Customer ID]],Table6[#All],10,0)</f>
        <v>Tier - 3</v>
      </c>
      <c r="P219" t="str">
        <f>VLOOKUP(Health_Care[[#This Row],[Customer ID]],Table6[#All],11,0)</f>
        <v>R1011</v>
      </c>
      <c r="Q219">
        <f>VLOOKUP(Health_Care[[#This Row],[Customer ID]],Table6[#All],6,0)</f>
        <v>51</v>
      </c>
    </row>
    <row r="220" spans="1:17" x14ac:dyDescent="0.35">
      <c r="A220" t="s">
        <v>2154</v>
      </c>
      <c r="B220" t="str">
        <f>VLOOKUP(Health_Care[[#This Row],[Customer ID]],Customer_Names[#All],3,0)</f>
        <v xml:space="preserve"> Gavin M.</v>
      </c>
      <c r="C220">
        <f>VLOOKUP(Health_Care[[#This Row],[Customer ID]],Medical_Examinations[],2,0)</f>
        <v>42.27</v>
      </c>
      <c r="D220">
        <f>VLOOKUP(Health_Care[[#This Row],[Customer ID]],Medical_Examinations[],4,0)</f>
        <v>6.05</v>
      </c>
      <c r="E220" t="str">
        <f>VLOOKUP(Health_Care[[#This Row],[Customer ID]],Medical_Examinations[],6,0)</f>
        <v>yes</v>
      </c>
      <c r="F220" t="str">
        <f>VLOOKUP(Health_Care[[#This Row],[Customer ID]],Medical_Examinations[],7,0)</f>
        <v>No</v>
      </c>
      <c r="G220" t="str">
        <f>VLOOKUP(Health_Care[[#This Row],[Customer ID]],Medical_Examinations[],8,0)</f>
        <v>No</v>
      </c>
      <c r="H220">
        <f>VLOOKUP(Health_Care[[#This Row],[Customer ID]],Medical_Examinations[],9,0)</f>
        <v>1</v>
      </c>
      <c r="I220" t="str">
        <f>VLOOKUP(Health_Care[[#This Row],[Customer ID]],Medical_Examinations[],10,0)</f>
        <v>yes</v>
      </c>
      <c r="J220" t="str">
        <f>VLOOKUP(Health_Care[[#This Row],[Customer ID]],Medical_Examinations[],3,0)</f>
        <v>Obesity</v>
      </c>
      <c r="K220" t="str">
        <f>VLOOKUP(Health_Care[[#This Row],[Customer ID]],Medical_Examinations[],5,0)</f>
        <v>Prediabetes</v>
      </c>
      <c r="L220" s="10">
        <f>VLOOKUP(Health_Care[[#This Row],[Customer ID]],Table6[#All],5,0)</f>
        <v>32405</v>
      </c>
      <c r="M220" s="11">
        <f>VLOOKUP(Health_Care[[#This Row],[Customer ID]],Table6[#All],8,0)</f>
        <v>35315.96</v>
      </c>
      <c r="N220" t="str">
        <f>VLOOKUP(Health_Care[[#This Row],[Customer ID]],Table6[#All],9,0)</f>
        <v>Tier - 2</v>
      </c>
      <c r="O220" t="str">
        <f>VLOOKUP(Health_Care[[#This Row],[Customer ID]],Table6[#All],10,0)</f>
        <v>Tier - 1</v>
      </c>
      <c r="P220" t="str">
        <f>VLOOKUP(Health_Care[[#This Row],[Customer ID]],Table6[#All],11,0)</f>
        <v>R1011</v>
      </c>
      <c r="Q220">
        <f>VLOOKUP(Health_Care[[#This Row],[Customer ID]],Table6[#All],6,0)</f>
        <v>34</v>
      </c>
    </row>
    <row r="221" spans="1:17" x14ac:dyDescent="0.35">
      <c r="A221" t="s">
        <v>2153</v>
      </c>
      <c r="B221" t="str">
        <f>VLOOKUP(Health_Care[[#This Row],[Customer ID]],Customer_Names[#All],3,0)</f>
        <v xml:space="preserve"> Rick E</v>
      </c>
      <c r="C221">
        <f>VLOOKUP(Health_Care[[#This Row],[Customer ID]],Medical_Examinations[],2,0)</f>
        <v>53.25</v>
      </c>
      <c r="D221">
        <f>VLOOKUP(Health_Care[[#This Row],[Customer ID]],Medical_Examinations[],4,0)</f>
        <v>6.11</v>
      </c>
      <c r="E221" t="str">
        <f>VLOOKUP(Health_Care[[#This Row],[Customer ID]],Medical_Examinations[],6,0)</f>
        <v>yes</v>
      </c>
      <c r="F221" t="str">
        <f>VLOOKUP(Health_Care[[#This Row],[Customer ID]],Medical_Examinations[],7,0)</f>
        <v>No</v>
      </c>
      <c r="G221" t="str">
        <f>VLOOKUP(Health_Care[[#This Row],[Customer ID]],Medical_Examinations[],8,0)</f>
        <v>Yes</v>
      </c>
      <c r="H221">
        <f>VLOOKUP(Health_Care[[#This Row],[Customer ID]],Medical_Examinations[],9,0)</f>
        <v>1</v>
      </c>
      <c r="I221" t="str">
        <f>VLOOKUP(Health_Care[[#This Row],[Customer ID]],Medical_Examinations[],10,0)</f>
        <v>yes</v>
      </c>
      <c r="J221" t="str">
        <f>VLOOKUP(Health_Care[[#This Row],[Customer ID]],Medical_Examinations[],3,0)</f>
        <v>Obesity</v>
      </c>
      <c r="K221" t="str">
        <f>VLOOKUP(Health_Care[[#This Row],[Customer ID]],Medical_Examinations[],5,0)</f>
        <v>Prediabetes</v>
      </c>
      <c r="L221" s="10">
        <f>VLOOKUP(Health_Care[[#This Row],[Customer ID]],Table6[#All],5,0)</f>
        <v>35620</v>
      </c>
      <c r="M221" s="11">
        <f>VLOOKUP(Health_Care[[#This Row],[Customer ID]],Table6[#All],8,0)</f>
        <v>35302.089999999997</v>
      </c>
      <c r="N221" t="str">
        <f>VLOOKUP(Health_Care[[#This Row],[Customer ID]],Table6[#All],9,0)</f>
        <v>Tier - 1</v>
      </c>
      <c r="O221" t="str">
        <f>VLOOKUP(Health_Care[[#This Row],[Customer ID]],Table6[#All],10,0)</f>
        <v>Tier - 2</v>
      </c>
      <c r="P221" t="str">
        <f>VLOOKUP(Health_Care[[#This Row],[Customer ID]],Table6[#All],11,0)</f>
        <v>R1011</v>
      </c>
      <c r="Q221">
        <f>VLOOKUP(Health_Care[[#This Row],[Customer ID]],Table6[#All],6,0)</f>
        <v>25</v>
      </c>
    </row>
    <row r="222" spans="1:17" x14ac:dyDescent="0.35">
      <c r="A222" t="s">
        <v>2152</v>
      </c>
      <c r="B222" t="str">
        <f>VLOOKUP(Health_Care[[#This Row],[Customer ID]],Customer_Names[#All],3,0)</f>
        <v xml:space="preserve"> Andrea H.</v>
      </c>
      <c r="C222">
        <f>VLOOKUP(Health_Care[[#This Row],[Customer ID]],Medical_Examinations[],2,0)</f>
        <v>26.8</v>
      </c>
      <c r="D222">
        <f>VLOOKUP(Health_Care[[#This Row],[Customer ID]],Medical_Examinations[],4,0)</f>
        <v>10.93</v>
      </c>
      <c r="E222" t="str">
        <f>VLOOKUP(Health_Care[[#This Row],[Customer ID]],Medical_Examinations[],6,0)</f>
        <v>yes</v>
      </c>
      <c r="F222" t="str">
        <f>VLOOKUP(Health_Care[[#This Row],[Customer ID]],Medical_Examinations[],7,0)</f>
        <v>No</v>
      </c>
      <c r="G222" t="str">
        <f>VLOOKUP(Health_Care[[#This Row],[Customer ID]],Medical_Examinations[],8,0)</f>
        <v>No</v>
      </c>
      <c r="H222">
        <f>VLOOKUP(Health_Care[[#This Row],[Customer ID]],Medical_Examinations[],9,0)</f>
        <v>0</v>
      </c>
      <c r="I222" t="str">
        <f>VLOOKUP(Health_Care[[#This Row],[Customer ID]],Medical_Examinations[],10,0)</f>
        <v>No</v>
      </c>
      <c r="J222" t="str">
        <f>VLOOKUP(Health_Care[[#This Row],[Customer ID]],Medical_Examinations[],3,0)</f>
        <v>Over Weight</v>
      </c>
      <c r="K222" t="str">
        <f>VLOOKUP(Health_Care[[#This Row],[Customer ID]],Medical_Examinations[],5,0)</f>
        <v>Diabetes</v>
      </c>
      <c r="L222" s="10">
        <f>VLOOKUP(Health_Care[[#This Row],[Customer ID]],Table6[#All],5,0)</f>
        <v>24836</v>
      </c>
      <c r="M222" s="11">
        <f>VLOOKUP(Health_Care[[#This Row],[Customer ID]],Table6[#All],8,0)</f>
        <v>35160.129999999997</v>
      </c>
      <c r="N222" t="str">
        <f>VLOOKUP(Health_Care[[#This Row],[Customer ID]],Table6[#All],9,0)</f>
        <v>Tier - 2</v>
      </c>
      <c r="O222" t="str">
        <f>VLOOKUP(Health_Care[[#This Row],[Customer ID]],Table6[#All],10,0)</f>
        <v>Tier - 2</v>
      </c>
      <c r="P222" t="str">
        <f>VLOOKUP(Health_Care[[#This Row],[Customer ID]],Table6[#All],11,0)</f>
        <v>R1011</v>
      </c>
      <c r="Q222">
        <f>VLOOKUP(Health_Care[[#This Row],[Customer ID]],Table6[#All],6,0)</f>
        <v>55</v>
      </c>
    </row>
    <row r="223" spans="1:17" x14ac:dyDescent="0.35">
      <c r="A223" t="s">
        <v>2151</v>
      </c>
      <c r="B223" t="str">
        <f>VLOOKUP(Health_Care[[#This Row],[Customer ID]],Customer_Names[#All],3,0)</f>
        <v xml:space="preserve"> Anthony S</v>
      </c>
      <c r="C223">
        <f>VLOOKUP(Health_Care[[#This Row],[Customer ID]],Medical_Examinations[],2,0)</f>
        <v>28.5</v>
      </c>
      <c r="D223">
        <f>VLOOKUP(Health_Care[[#This Row],[Customer ID]],Medical_Examinations[],4,0)</f>
        <v>5.12</v>
      </c>
      <c r="E223" t="str">
        <f>VLOOKUP(Health_Care[[#This Row],[Customer ID]],Medical_Examinations[],6,0)</f>
        <v>No</v>
      </c>
      <c r="F223" t="str">
        <f>VLOOKUP(Health_Care[[#This Row],[Customer ID]],Medical_Examinations[],7,0)</f>
        <v>No</v>
      </c>
      <c r="G223" t="str">
        <f>VLOOKUP(Health_Care[[#This Row],[Customer ID]],Medical_Examinations[],8,0)</f>
        <v>No</v>
      </c>
      <c r="H223">
        <f>VLOOKUP(Health_Care[[#This Row],[Customer ID]],Medical_Examinations[],9,0)</f>
        <v>1</v>
      </c>
      <c r="I223" t="str">
        <f>VLOOKUP(Health_Care[[#This Row],[Customer ID]],Medical_Examinations[],10,0)</f>
        <v>yes</v>
      </c>
      <c r="J223" t="str">
        <f>VLOOKUP(Health_Care[[#This Row],[Customer ID]],Medical_Examinations[],3,0)</f>
        <v>Over Weight</v>
      </c>
      <c r="K223" t="str">
        <f>VLOOKUP(Health_Care[[#This Row],[Customer ID]],Medical_Examinations[],5,0)</f>
        <v>Normal</v>
      </c>
      <c r="L223" s="10">
        <f>VLOOKUP(Health_Care[[#This Row],[Customer ID]],Table6[#All],5,0)</f>
        <v>36151</v>
      </c>
      <c r="M223" s="11">
        <f>VLOOKUP(Health_Care[[#This Row],[Customer ID]],Table6[#All],8,0)</f>
        <v>35147.53</v>
      </c>
      <c r="N223" t="str">
        <f>VLOOKUP(Health_Care[[#This Row],[Customer ID]],Table6[#All],9,0)</f>
        <v>Tier - 1</v>
      </c>
      <c r="O223" t="str">
        <f>VLOOKUP(Health_Care[[#This Row],[Customer ID]],Table6[#All],10,0)</f>
        <v>Tier - 1</v>
      </c>
      <c r="P223" t="str">
        <f>VLOOKUP(Health_Care[[#This Row],[Customer ID]],Table6[#All],11,0)</f>
        <v>R1016</v>
      </c>
      <c r="Q223">
        <f>VLOOKUP(Health_Care[[#This Row],[Customer ID]],Table6[#All],6,0)</f>
        <v>24</v>
      </c>
    </row>
    <row r="224" spans="1:17" x14ac:dyDescent="0.35">
      <c r="A224" t="s">
        <v>2150</v>
      </c>
      <c r="B224" t="str">
        <f>VLOOKUP(Health_Care[[#This Row],[Customer ID]],Customer_Names[#All],3,0)</f>
        <v xml:space="preserve"> Erik</v>
      </c>
      <c r="C224">
        <f>VLOOKUP(Health_Care[[#This Row],[Customer ID]],Medical_Examinations[],2,0)</f>
        <v>22.895</v>
      </c>
      <c r="D224">
        <f>VLOOKUP(Health_Care[[#This Row],[Customer ID]],Medical_Examinations[],4,0)</f>
        <v>5.72</v>
      </c>
      <c r="E224" t="str">
        <f>VLOOKUP(Health_Care[[#This Row],[Customer ID]],Medical_Examinations[],6,0)</f>
        <v>No</v>
      </c>
      <c r="F224" t="str">
        <f>VLOOKUP(Health_Care[[#This Row],[Customer ID]],Medical_Examinations[],7,0)</f>
        <v>No</v>
      </c>
      <c r="G224" t="str">
        <f>VLOOKUP(Health_Care[[#This Row],[Customer ID]],Medical_Examinations[],8,0)</f>
        <v>No</v>
      </c>
      <c r="H224">
        <f>VLOOKUP(Health_Care[[#This Row],[Customer ID]],Medical_Examinations[],9,0)</f>
        <v>0</v>
      </c>
      <c r="I224" t="str">
        <f>VLOOKUP(Health_Care[[#This Row],[Customer ID]],Medical_Examinations[],10,0)</f>
        <v>yes</v>
      </c>
      <c r="J224" t="str">
        <f>VLOOKUP(Health_Care[[#This Row],[Customer ID]],Medical_Examinations[],3,0)</f>
        <v>Normal Weight</v>
      </c>
      <c r="K224" t="str">
        <f>VLOOKUP(Health_Care[[#This Row],[Customer ID]],Medical_Examinations[],5,0)</f>
        <v>Prediabetes</v>
      </c>
      <c r="L224" s="10">
        <f>VLOOKUP(Health_Care[[#This Row],[Customer ID]],Table6[#All],5,0)</f>
        <v>28305</v>
      </c>
      <c r="M224" s="11">
        <f>VLOOKUP(Health_Care[[#This Row],[Customer ID]],Table6[#All],8,0)</f>
        <v>35069.370000000003</v>
      </c>
      <c r="N224" t="str">
        <f>VLOOKUP(Health_Care[[#This Row],[Customer ID]],Table6[#All],9,0)</f>
        <v>Tier - 1</v>
      </c>
      <c r="O224" t="str">
        <f>VLOOKUP(Health_Care[[#This Row],[Customer ID]],Table6[#All],10,0)</f>
        <v>Tier - 1</v>
      </c>
      <c r="P224" t="str">
        <f>VLOOKUP(Health_Care[[#This Row],[Customer ID]],Table6[#All],11,0)</f>
        <v>R1017</v>
      </c>
      <c r="Q224">
        <f>VLOOKUP(Health_Care[[#This Row],[Customer ID]],Table6[#All],6,0)</f>
        <v>45</v>
      </c>
    </row>
    <row r="225" spans="1:17" x14ac:dyDescent="0.35">
      <c r="A225" t="s">
        <v>2149</v>
      </c>
      <c r="B225" t="str">
        <f>VLOOKUP(Health_Care[[#This Row],[Customer ID]],Customer_Names[#All],3,0)</f>
        <v xml:space="preserve"> Kiley D</v>
      </c>
      <c r="C225">
        <f>VLOOKUP(Health_Care[[#This Row],[Customer ID]],Medical_Examinations[],2,0)</f>
        <v>34.06</v>
      </c>
      <c r="D225">
        <f>VLOOKUP(Health_Care[[#This Row],[Customer ID]],Medical_Examinations[],4,0)</f>
        <v>11.83</v>
      </c>
      <c r="E225" t="str">
        <f>VLOOKUP(Health_Care[[#This Row],[Customer ID]],Medical_Examinations[],6,0)</f>
        <v>yes</v>
      </c>
      <c r="F225" t="str">
        <f>VLOOKUP(Health_Care[[#This Row],[Customer ID]],Medical_Examinations[],7,0)</f>
        <v>No</v>
      </c>
      <c r="G225" t="str">
        <f>VLOOKUP(Health_Care[[#This Row],[Customer ID]],Medical_Examinations[],8,0)</f>
        <v>No</v>
      </c>
      <c r="H225">
        <f>VLOOKUP(Health_Care[[#This Row],[Customer ID]],Medical_Examinations[],9,0)</f>
        <v>1</v>
      </c>
      <c r="I225" t="str">
        <f>VLOOKUP(Health_Care[[#This Row],[Customer ID]],Medical_Examinations[],10,0)</f>
        <v>yes</v>
      </c>
      <c r="J225" t="str">
        <f>VLOOKUP(Health_Care[[#This Row],[Customer ID]],Medical_Examinations[],3,0)</f>
        <v>Obesity</v>
      </c>
      <c r="K225" t="str">
        <f>VLOOKUP(Health_Care[[#This Row],[Customer ID]],Medical_Examinations[],5,0)</f>
        <v>Diabetes</v>
      </c>
      <c r="L225" s="10">
        <f>VLOOKUP(Health_Care[[#This Row],[Customer ID]],Table6[#All],5,0)</f>
        <v>27635</v>
      </c>
      <c r="M225" s="11">
        <f>VLOOKUP(Health_Care[[#This Row],[Customer ID]],Table6[#All],8,0)</f>
        <v>35050.620000000003</v>
      </c>
      <c r="N225" t="str">
        <f>VLOOKUP(Health_Care[[#This Row],[Customer ID]],Table6[#All],9,0)</f>
        <v>Tier - 2</v>
      </c>
      <c r="O225" t="str">
        <f>VLOOKUP(Health_Care[[#This Row],[Customer ID]],Table6[#All],10,0)</f>
        <v>Tier - 1</v>
      </c>
      <c r="P225" t="str">
        <f>VLOOKUP(Health_Care[[#This Row],[Customer ID]],Table6[#All],11,0)</f>
        <v>R1011</v>
      </c>
      <c r="Q225">
        <f>VLOOKUP(Health_Care[[#This Row],[Customer ID]],Table6[#All],6,0)</f>
        <v>47</v>
      </c>
    </row>
    <row r="226" spans="1:17" x14ac:dyDescent="0.35">
      <c r="A226" t="s">
        <v>2148</v>
      </c>
      <c r="B226" t="str">
        <f>VLOOKUP(Health_Care[[#This Row],[Customer ID]],Customer_Names[#All],3,0)</f>
        <v xml:space="preserve"> Jennifer</v>
      </c>
      <c r="C226">
        <f>VLOOKUP(Health_Care[[#This Row],[Customer ID]],Medical_Examinations[],2,0)</f>
        <v>36.409999999999997</v>
      </c>
      <c r="D226">
        <f>VLOOKUP(Health_Care[[#This Row],[Customer ID]],Medical_Examinations[],4,0)</f>
        <v>4.55</v>
      </c>
      <c r="E226" t="str">
        <f>VLOOKUP(Health_Care[[#This Row],[Customer ID]],Medical_Examinations[],6,0)</f>
        <v>No</v>
      </c>
      <c r="F226" t="str">
        <f>VLOOKUP(Health_Care[[#This Row],[Customer ID]],Medical_Examinations[],7,0)</f>
        <v>No</v>
      </c>
      <c r="G226" t="str">
        <f>VLOOKUP(Health_Care[[#This Row],[Customer ID]],Medical_Examinations[],8,0)</f>
        <v>No</v>
      </c>
      <c r="H226">
        <f>VLOOKUP(Health_Care[[#This Row],[Customer ID]],Medical_Examinations[],9,0)</f>
        <v>0</v>
      </c>
      <c r="I226" t="str">
        <f>VLOOKUP(Health_Care[[#This Row],[Customer ID]],Medical_Examinations[],10,0)</f>
        <v>yes</v>
      </c>
      <c r="J226" t="str">
        <f>VLOOKUP(Health_Care[[#This Row],[Customer ID]],Medical_Examinations[],3,0)</f>
        <v>Obesity</v>
      </c>
      <c r="K226" t="str">
        <f>VLOOKUP(Health_Care[[#This Row],[Customer ID]],Medical_Examinations[],5,0)</f>
        <v>Normal</v>
      </c>
      <c r="L226" s="10">
        <f>VLOOKUP(Health_Care[[#This Row],[Customer ID]],Table6[#All],5,0)</f>
        <v>30137</v>
      </c>
      <c r="M226" s="11">
        <f>VLOOKUP(Health_Care[[#This Row],[Customer ID]],Table6[#All],8,0)</f>
        <v>35000.730000000003</v>
      </c>
      <c r="N226" t="str">
        <f>VLOOKUP(Health_Care[[#This Row],[Customer ID]],Table6[#All],9,0)</f>
        <v>Tier - 2</v>
      </c>
      <c r="O226" t="str">
        <f>VLOOKUP(Health_Care[[#This Row],[Customer ID]],Table6[#All],10,0)</f>
        <v>Tier - 3</v>
      </c>
      <c r="P226" t="str">
        <f>VLOOKUP(Health_Care[[#This Row],[Customer ID]],Table6[#All],11,0)</f>
        <v>R1011</v>
      </c>
      <c r="Q226">
        <f>VLOOKUP(Health_Care[[#This Row],[Customer ID]],Table6[#All],6,0)</f>
        <v>40</v>
      </c>
    </row>
    <row r="227" spans="1:17" x14ac:dyDescent="0.35">
      <c r="A227" t="s">
        <v>2147</v>
      </c>
      <c r="B227" t="str">
        <f>VLOOKUP(Health_Care[[#This Row],[Customer ID]],Customer_Names[#All],3,0)</f>
        <v xml:space="preserve"> Chris</v>
      </c>
      <c r="C227">
        <f>VLOOKUP(Health_Care[[#This Row],[Customer ID]],Medical_Examinations[],2,0)</f>
        <v>52.3</v>
      </c>
      <c r="D227">
        <f>VLOOKUP(Health_Care[[#This Row],[Customer ID]],Medical_Examinations[],4,0)</f>
        <v>4.87</v>
      </c>
      <c r="E227" t="str">
        <f>VLOOKUP(Health_Care[[#This Row],[Customer ID]],Medical_Examinations[],6,0)</f>
        <v>yes</v>
      </c>
      <c r="F227" t="str">
        <f>VLOOKUP(Health_Care[[#This Row],[Customer ID]],Medical_Examinations[],7,0)</f>
        <v>No</v>
      </c>
      <c r="G227" t="str">
        <f>VLOOKUP(Health_Care[[#This Row],[Customer ID]],Medical_Examinations[],8,0)</f>
        <v>Yes</v>
      </c>
      <c r="H227">
        <f>VLOOKUP(Health_Care[[#This Row],[Customer ID]],Medical_Examinations[],9,0)</f>
        <v>1</v>
      </c>
      <c r="I227" t="str">
        <f>VLOOKUP(Health_Care[[#This Row],[Customer ID]],Medical_Examinations[],10,0)</f>
        <v>yes</v>
      </c>
      <c r="J227" t="str">
        <f>VLOOKUP(Health_Care[[#This Row],[Customer ID]],Medical_Examinations[],3,0)</f>
        <v>Obesity</v>
      </c>
      <c r="K227" t="str">
        <f>VLOOKUP(Health_Care[[#This Row],[Customer ID]],Medical_Examinations[],5,0)</f>
        <v>Normal</v>
      </c>
      <c r="L227" s="10">
        <f>VLOOKUP(Health_Care[[#This Row],[Customer ID]],Table6[#All],5,0)</f>
        <v>35664</v>
      </c>
      <c r="M227" s="11">
        <f>VLOOKUP(Health_Care[[#This Row],[Customer ID]],Table6[#All],8,0)</f>
        <v>34979.86</v>
      </c>
      <c r="N227" t="str">
        <f>VLOOKUP(Health_Care[[#This Row],[Customer ID]],Table6[#All],9,0)</f>
        <v>Tier - 2</v>
      </c>
      <c r="O227" t="str">
        <f>VLOOKUP(Health_Care[[#This Row],[Customer ID]],Table6[#All],10,0)</f>
        <v>Tier - 2</v>
      </c>
      <c r="P227" t="str">
        <f>VLOOKUP(Health_Care[[#This Row],[Customer ID]],Table6[#All],11,0)</f>
        <v>R1011</v>
      </c>
      <c r="Q227">
        <f>VLOOKUP(Health_Care[[#This Row],[Customer ID]],Table6[#All],6,0)</f>
        <v>25</v>
      </c>
    </row>
    <row r="228" spans="1:17" x14ac:dyDescent="0.35">
      <c r="A228" t="s">
        <v>2146</v>
      </c>
      <c r="B228" t="str">
        <f>VLOOKUP(Health_Care[[#This Row],[Customer ID]],Customer_Names[#All],3,0)</f>
        <v xml:space="preserve"> Marian M.</v>
      </c>
      <c r="C228">
        <f>VLOOKUP(Health_Care[[#This Row],[Customer ID]],Medical_Examinations[],2,0)</f>
        <v>52.66</v>
      </c>
      <c r="D228">
        <f>VLOOKUP(Health_Care[[#This Row],[Customer ID]],Medical_Examinations[],4,0)</f>
        <v>4.45</v>
      </c>
      <c r="E228" t="str">
        <f>VLOOKUP(Health_Care[[#This Row],[Customer ID]],Medical_Examinations[],6,0)</f>
        <v>No</v>
      </c>
      <c r="F228" t="str">
        <f>VLOOKUP(Health_Care[[#This Row],[Customer ID]],Medical_Examinations[],7,0)</f>
        <v>No</v>
      </c>
      <c r="G228" t="str">
        <f>VLOOKUP(Health_Care[[#This Row],[Customer ID]],Medical_Examinations[],8,0)</f>
        <v>No</v>
      </c>
      <c r="H228">
        <f>VLOOKUP(Health_Care[[#This Row],[Customer ID]],Medical_Examinations[],9,0)</f>
        <v>1</v>
      </c>
      <c r="I228" t="str">
        <f>VLOOKUP(Health_Care[[#This Row],[Customer ID]],Medical_Examinations[],10,0)</f>
        <v>yes</v>
      </c>
      <c r="J228" t="str">
        <f>VLOOKUP(Health_Care[[#This Row],[Customer ID]],Medical_Examinations[],3,0)</f>
        <v>Obesity</v>
      </c>
      <c r="K228" t="str">
        <f>VLOOKUP(Health_Care[[#This Row],[Customer ID]],Medical_Examinations[],5,0)</f>
        <v>Normal</v>
      </c>
      <c r="L228" s="10">
        <f>VLOOKUP(Health_Care[[#This Row],[Customer ID]],Table6[#All],5,0)</f>
        <v>36029</v>
      </c>
      <c r="M228" s="11">
        <f>VLOOKUP(Health_Care[[#This Row],[Customer ID]],Table6[#All],8,0)</f>
        <v>34976.42</v>
      </c>
      <c r="N228" t="str">
        <f>VLOOKUP(Health_Care[[#This Row],[Customer ID]],Table6[#All],9,0)</f>
        <v>Tier - 2</v>
      </c>
      <c r="O228" t="str">
        <f>VLOOKUP(Health_Care[[#This Row],[Customer ID]],Table6[#All],10,0)</f>
        <v>Tier - 1</v>
      </c>
      <c r="P228" t="str">
        <f>VLOOKUP(Health_Care[[#This Row],[Customer ID]],Table6[#All],11,0)</f>
        <v>R1011</v>
      </c>
      <c r="Q228">
        <f>VLOOKUP(Health_Care[[#This Row],[Customer ID]],Table6[#All],6,0)</f>
        <v>24</v>
      </c>
    </row>
    <row r="229" spans="1:17" x14ac:dyDescent="0.35">
      <c r="A229" t="s">
        <v>2145</v>
      </c>
      <c r="B229" t="str">
        <f>VLOOKUP(Health_Care[[#This Row],[Customer ID]],Customer_Names[#All],3,0)</f>
        <v xml:space="preserve"> Jeremy</v>
      </c>
      <c r="C229">
        <f>VLOOKUP(Health_Care[[#This Row],[Customer ID]],Medical_Examinations[],2,0)</f>
        <v>29.57</v>
      </c>
      <c r="D229">
        <f>VLOOKUP(Health_Care[[#This Row],[Customer ID]],Medical_Examinations[],4,0)</f>
        <v>9.42</v>
      </c>
      <c r="E229" t="str">
        <f>VLOOKUP(Health_Care[[#This Row],[Customer ID]],Medical_Examinations[],6,0)</f>
        <v>yes</v>
      </c>
      <c r="F229" t="str">
        <f>VLOOKUP(Health_Care[[#This Row],[Customer ID]],Medical_Examinations[],7,0)</f>
        <v>No</v>
      </c>
      <c r="G229" t="str">
        <f>VLOOKUP(Health_Care[[#This Row],[Customer ID]],Medical_Examinations[],8,0)</f>
        <v>No</v>
      </c>
      <c r="H229">
        <f>VLOOKUP(Health_Care[[#This Row],[Customer ID]],Medical_Examinations[],9,0)</f>
        <v>0</v>
      </c>
      <c r="I229" t="str">
        <f>VLOOKUP(Health_Care[[#This Row],[Customer ID]],Medical_Examinations[],10,0)</f>
        <v>yes</v>
      </c>
      <c r="J229" t="str">
        <f>VLOOKUP(Health_Care[[#This Row],[Customer ID]],Medical_Examinations[],3,0)</f>
        <v>Over Weight</v>
      </c>
      <c r="K229" t="str">
        <f>VLOOKUP(Health_Care[[#This Row],[Customer ID]],Medical_Examinations[],5,0)</f>
        <v>Diabetes</v>
      </c>
      <c r="L229" s="10">
        <f>VLOOKUP(Health_Care[[#This Row],[Customer ID]],Table6[#All],5,0)</f>
        <v>24752</v>
      </c>
      <c r="M229" s="11">
        <f>VLOOKUP(Health_Care[[#This Row],[Customer ID]],Table6[#All],8,0)</f>
        <v>34975.68</v>
      </c>
      <c r="N229" t="str">
        <f>VLOOKUP(Health_Care[[#This Row],[Customer ID]],Table6[#All],9,0)</f>
        <v>Tier - 2</v>
      </c>
      <c r="O229" t="str">
        <f>VLOOKUP(Health_Care[[#This Row],[Customer ID]],Table6[#All],10,0)</f>
        <v>Tier - 2</v>
      </c>
      <c r="P229" t="str">
        <f>VLOOKUP(Health_Care[[#This Row],[Customer ID]],Table6[#All],11,0)</f>
        <v>R1011</v>
      </c>
      <c r="Q229">
        <f>VLOOKUP(Health_Care[[#This Row],[Customer ID]],Table6[#All],6,0)</f>
        <v>55</v>
      </c>
    </row>
    <row r="230" spans="1:17" x14ac:dyDescent="0.35">
      <c r="A230" t="s">
        <v>2144</v>
      </c>
      <c r="B230" t="str">
        <f>VLOOKUP(Health_Care[[#This Row],[Customer ID]],Customer_Names[#All],3,0)</f>
        <v xml:space="preserve"> Allison H</v>
      </c>
      <c r="C230">
        <f>VLOOKUP(Health_Care[[#This Row],[Customer ID]],Medical_Examinations[],2,0)</f>
        <v>36.99</v>
      </c>
      <c r="D230">
        <f>VLOOKUP(Health_Care[[#This Row],[Customer ID]],Medical_Examinations[],4,0)</f>
        <v>5.37</v>
      </c>
      <c r="E230" t="str">
        <f>VLOOKUP(Health_Care[[#This Row],[Customer ID]],Medical_Examinations[],6,0)</f>
        <v>yes</v>
      </c>
      <c r="F230" t="str">
        <f>VLOOKUP(Health_Care[[#This Row],[Customer ID]],Medical_Examinations[],7,0)</f>
        <v>No</v>
      </c>
      <c r="G230" t="str">
        <f>VLOOKUP(Health_Care[[#This Row],[Customer ID]],Medical_Examinations[],8,0)</f>
        <v>Yes</v>
      </c>
      <c r="H230">
        <f>VLOOKUP(Health_Care[[#This Row],[Customer ID]],Medical_Examinations[],9,0)</f>
        <v>1</v>
      </c>
      <c r="I230" t="str">
        <f>VLOOKUP(Health_Care[[#This Row],[Customer ID]],Medical_Examinations[],10,0)</f>
        <v>yes</v>
      </c>
      <c r="J230" t="str">
        <f>VLOOKUP(Health_Care[[#This Row],[Customer ID]],Medical_Examinations[],3,0)</f>
        <v>Obesity</v>
      </c>
      <c r="K230" t="str">
        <f>VLOOKUP(Health_Care[[#This Row],[Customer ID]],Medical_Examinations[],5,0)</f>
        <v>Normal</v>
      </c>
      <c r="L230" s="10">
        <f>VLOOKUP(Health_Care[[#This Row],[Customer ID]],Table6[#All],5,0)</f>
        <v>30526</v>
      </c>
      <c r="M230" s="11">
        <f>VLOOKUP(Health_Care[[#This Row],[Customer ID]],Table6[#All],8,0)</f>
        <v>34940.61</v>
      </c>
      <c r="N230" t="str">
        <f>VLOOKUP(Health_Care[[#This Row],[Customer ID]],Table6[#All],9,0)</f>
        <v>Tier - 2</v>
      </c>
      <c r="O230" t="str">
        <f>VLOOKUP(Health_Care[[#This Row],[Customer ID]],Table6[#All],10,0)</f>
        <v>Tier - 3</v>
      </c>
      <c r="P230" t="str">
        <f>VLOOKUP(Health_Care[[#This Row],[Customer ID]],Table6[#All],11,0)</f>
        <v>R1011</v>
      </c>
      <c r="Q230">
        <f>VLOOKUP(Health_Care[[#This Row],[Customer ID]],Table6[#All],6,0)</f>
        <v>39</v>
      </c>
    </row>
    <row r="231" spans="1:17" x14ac:dyDescent="0.35">
      <c r="A231" t="s">
        <v>2143</v>
      </c>
      <c r="B231" t="str">
        <f>VLOOKUP(Health_Care[[#This Row],[Customer ID]],Customer_Names[#All],3,0)</f>
        <v xml:space="preserve"> Elizabeth</v>
      </c>
      <c r="C231">
        <f>VLOOKUP(Health_Care[[#This Row],[Customer ID]],Medical_Examinations[],2,0)</f>
        <v>31.4</v>
      </c>
      <c r="D231">
        <f>VLOOKUP(Health_Care[[#This Row],[Customer ID]],Medical_Examinations[],4,0)</f>
        <v>4.5999999999999996</v>
      </c>
      <c r="E231" t="str">
        <f>VLOOKUP(Health_Care[[#This Row],[Customer ID]],Medical_Examinations[],6,0)</f>
        <v>yes</v>
      </c>
      <c r="F231" t="str">
        <f>VLOOKUP(Health_Care[[#This Row],[Customer ID]],Medical_Examinations[],7,0)</f>
        <v>No</v>
      </c>
      <c r="G231" t="str">
        <f>VLOOKUP(Health_Care[[#This Row],[Customer ID]],Medical_Examinations[],8,0)</f>
        <v>No</v>
      </c>
      <c r="H231">
        <f>VLOOKUP(Health_Care[[#This Row],[Customer ID]],Medical_Examinations[],9,0)</f>
        <v>1</v>
      </c>
      <c r="I231" t="str">
        <f>VLOOKUP(Health_Care[[#This Row],[Customer ID]],Medical_Examinations[],10,0)</f>
        <v>yes</v>
      </c>
      <c r="J231" t="str">
        <f>VLOOKUP(Health_Care[[#This Row],[Customer ID]],Medical_Examinations[],3,0)</f>
        <v>Obesity</v>
      </c>
      <c r="K231" t="str">
        <f>VLOOKUP(Health_Care[[#This Row],[Customer ID]],Medical_Examinations[],5,0)</f>
        <v>Normal</v>
      </c>
      <c r="L231" s="10">
        <f>VLOOKUP(Health_Care[[#This Row],[Customer ID]],Table6[#All],5,0)</f>
        <v>34989</v>
      </c>
      <c r="M231" s="11">
        <f>VLOOKUP(Health_Care[[#This Row],[Customer ID]],Table6[#All],8,0)</f>
        <v>34838.870000000003</v>
      </c>
      <c r="N231" t="str">
        <f>VLOOKUP(Health_Care[[#This Row],[Customer ID]],Table6[#All],9,0)</f>
        <v>Tier - 2</v>
      </c>
      <c r="O231" t="str">
        <f>VLOOKUP(Health_Care[[#This Row],[Customer ID]],Table6[#All],10,0)</f>
        <v>Tier - 3</v>
      </c>
      <c r="P231" t="str">
        <f>VLOOKUP(Health_Care[[#This Row],[Customer ID]],Table6[#All],11,0)</f>
        <v>R1011</v>
      </c>
      <c r="Q231">
        <f>VLOOKUP(Health_Care[[#This Row],[Customer ID]],Table6[#All],6,0)</f>
        <v>27</v>
      </c>
    </row>
    <row r="232" spans="1:17" x14ac:dyDescent="0.35">
      <c r="A232" t="s">
        <v>2142</v>
      </c>
      <c r="B232" t="str">
        <f>VLOOKUP(Health_Care[[#This Row],[Customer ID]],Customer_Names[#All],3,0)</f>
        <v xml:space="preserve"> Andrew</v>
      </c>
      <c r="C232">
        <f>VLOOKUP(Health_Care[[#This Row],[Customer ID]],Medical_Examinations[],2,0)</f>
        <v>34.9</v>
      </c>
      <c r="D232">
        <f>VLOOKUP(Health_Care[[#This Row],[Customer ID]],Medical_Examinations[],4,0)</f>
        <v>6.22</v>
      </c>
      <c r="E232" t="str">
        <f>VLOOKUP(Health_Care[[#This Row],[Customer ID]],Medical_Examinations[],6,0)</f>
        <v>No</v>
      </c>
      <c r="F232" t="str">
        <f>VLOOKUP(Health_Care[[#This Row],[Customer ID]],Medical_Examinations[],7,0)</f>
        <v>No</v>
      </c>
      <c r="G232" t="str">
        <f>VLOOKUP(Health_Care[[#This Row],[Customer ID]],Medical_Examinations[],8,0)</f>
        <v>Yes</v>
      </c>
      <c r="H232">
        <f>VLOOKUP(Health_Care[[#This Row],[Customer ID]],Medical_Examinations[],9,0)</f>
        <v>1</v>
      </c>
      <c r="I232" t="str">
        <f>VLOOKUP(Health_Care[[#This Row],[Customer ID]],Medical_Examinations[],10,0)</f>
        <v>yes</v>
      </c>
      <c r="J232" t="str">
        <f>VLOOKUP(Health_Care[[#This Row],[Customer ID]],Medical_Examinations[],3,0)</f>
        <v>Obesity</v>
      </c>
      <c r="K232" t="str">
        <f>VLOOKUP(Health_Care[[#This Row],[Customer ID]],Medical_Examinations[],5,0)</f>
        <v>Prediabetes</v>
      </c>
      <c r="L232" s="10">
        <f>VLOOKUP(Health_Care[[#This Row],[Customer ID]],Table6[#All],5,0)</f>
        <v>37881</v>
      </c>
      <c r="M232" s="11">
        <f>VLOOKUP(Health_Care[[#This Row],[Customer ID]],Table6[#All],8,0)</f>
        <v>34828.65</v>
      </c>
      <c r="N232" t="str">
        <f>VLOOKUP(Health_Care[[#This Row],[Customer ID]],Table6[#All],9,0)</f>
        <v>Tier - 1</v>
      </c>
      <c r="O232" t="str">
        <f>VLOOKUP(Health_Care[[#This Row],[Customer ID]],Table6[#All],10,0)</f>
        <v>Tier - 3</v>
      </c>
      <c r="P232" t="str">
        <f>VLOOKUP(Health_Care[[#This Row],[Customer ID]],Table6[#All],11,0)</f>
        <v>R1011</v>
      </c>
      <c r="Q232">
        <f>VLOOKUP(Health_Care[[#This Row],[Customer ID]],Table6[#All],6,0)</f>
        <v>19</v>
      </c>
    </row>
    <row r="233" spans="1:17" x14ac:dyDescent="0.35">
      <c r="A233" t="s">
        <v>2141</v>
      </c>
      <c r="B233" t="str">
        <f>VLOOKUP(Health_Care[[#This Row],[Customer ID]],Customer_Names[#All],3,0)</f>
        <v xml:space="preserve"> Anders J</v>
      </c>
      <c r="C233">
        <f>VLOOKUP(Health_Care[[#This Row],[Customer ID]],Medical_Examinations[],2,0)</f>
        <v>31.13</v>
      </c>
      <c r="D233">
        <f>VLOOKUP(Health_Care[[#This Row],[Customer ID]],Medical_Examinations[],4,0)</f>
        <v>4.5199999999999996</v>
      </c>
      <c r="E233" t="str">
        <f>VLOOKUP(Health_Care[[#This Row],[Customer ID]],Medical_Examinations[],6,0)</f>
        <v>yes</v>
      </c>
      <c r="F233" t="str">
        <f>VLOOKUP(Health_Care[[#This Row],[Customer ID]],Medical_Examinations[],7,0)</f>
        <v>No</v>
      </c>
      <c r="G233" t="str">
        <f>VLOOKUP(Health_Care[[#This Row],[Customer ID]],Medical_Examinations[],8,0)</f>
        <v>No</v>
      </c>
      <c r="H233">
        <f>VLOOKUP(Health_Care[[#This Row],[Customer ID]],Medical_Examinations[],9,0)</f>
        <v>1</v>
      </c>
      <c r="I233" t="str">
        <f>VLOOKUP(Health_Care[[#This Row],[Customer ID]],Medical_Examinations[],10,0)</f>
        <v>yes</v>
      </c>
      <c r="J233" t="str">
        <f>VLOOKUP(Health_Care[[#This Row],[Customer ID]],Medical_Examinations[],3,0)</f>
        <v>Obesity</v>
      </c>
      <c r="K233" t="str">
        <f>VLOOKUP(Health_Care[[#This Row],[Customer ID]],Medical_Examinations[],5,0)</f>
        <v>Normal</v>
      </c>
      <c r="L233" s="10">
        <f>VLOOKUP(Health_Care[[#This Row],[Customer ID]],Table6[#All],5,0)</f>
        <v>35060</v>
      </c>
      <c r="M233" s="11">
        <f>VLOOKUP(Health_Care[[#This Row],[Customer ID]],Table6[#All],8,0)</f>
        <v>34806.47</v>
      </c>
      <c r="N233" t="str">
        <f>VLOOKUP(Health_Care[[#This Row],[Customer ID]],Table6[#All],9,0)</f>
        <v>Tier - 1</v>
      </c>
      <c r="O233" t="str">
        <f>VLOOKUP(Health_Care[[#This Row],[Customer ID]],Table6[#All],10,0)</f>
        <v>Tier - 2</v>
      </c>
      <c r="P233" t="str">
        <f>VLOOKUP(Health_Care[[#This Row],[Customer ID]],Table6[#All],11,0)</f>
        <v>R1013</v>
      </c>
      <c r="Q233">
        <f>VLOOKUP(Health_Care[[#This Row],[Customer ID]],Table6[#All],6,0)</f>
        <v>27</v>
      </c>
    </row>
    <row r="234" spans="1:17" x14ac:dyDescent="0.35">
      <c r="A234" t="s">
        <v>2140</v>
      </c>
      <c r="B234" t="str">
        <f>VLOOKUP(Health_Care[[#This Row],[Customer ID]],Customer_Names[#All],3,0)</f>
        <v xml:space="preserve"> Sean</v>
      </c>
      <c r="C234">
        <f>VLOOKUP(Health_Care[[#This Row],[Customer ID]],Medical_Examinations[],2,0)</f>
        <v>34.799999999999997</v>
      </c>
      <c r="D234">
        <f>VLOOKUP(Health_Care[[#This Row],[Customer ID]],Medical_Examinations[],4,0)</f>
        <v>6.18</v>
      </c>
      <c r="E234" t="str">
        <f>VLOOKUP(Health_Care[[#This Row],[Customer ID]],Medical_Examinations[],6,0)</f>
        <v>No</v>
      </c>
      <c r="F234" t="str">
        <f>VLOOKUP(Health_Care[[#This Row],[Customer ID]],Medical_Examinations[],7,0)</f>
        <v>No</v>
      </c>
      <c r="G234" t="str">
        <f>VLOOKUP(Health_Care[[#This Row],[Customer ID]],Medical_Examinations[],8,0)</f>
        <v>Yes</v>
      </c>
      <c r="H234">
        <f>VLOOKUP(Health_Care[[#This Row],[Customer ID]],Medical_Examinations[],9,0)</f>
        <v>1</v>
      </c>
      <c r="I234" t="str">
        <f>VLOOKUP(Health_Care[[#This Row],[Customer ID]],Medical_Examinations[],10,0)</f>
        <v>yes</v>
      </c>
      <c r="J234" t="str">
        <f>VLOOKUP(Health_Care[[#This Row],[Customer ID]],Medical_Examinations[],3,0)</f>
        <v>Obesity</v>
      </c>
      <c r="K234" t="str">
        <f>VLOOKUP(Health_Care[[#This Row],[Customer ID]],Medical_Examinations[],5,0)</f>
        <v>Prediabetes</v>
      </c>
      <c r="L234" s="10">
        <f>VLOOKUP(Health_Care[[#This Row],[Customer ID]],Table6[#All],5,0)</f>
        <v>37805</v>
      </c>
      <c r="M234" s="11">
        <f>VLOOKUP(Health_Care[[#This Row],[Customer ID]],Table6[#All],8,0)</f>
        <v>34779.620000000003</v>
      </c>
      <c r="N234" t="str">
        <f>VLOOKUP(Health_Care[[#This Row],[Customer ID]],Table6[#All],9,0)</f>
        <v>Tier - 1</v>
      </c>
      <c r="O234" t="str">
        <f>VLOOKUP(Health_Care[[#This Row],[Customer ID]],Table6[#All],10,0)</f>
        <v>Tier - 2</v>
      </c>
      <c r="P234" t="str">
        <f>VLOOKUP(Health_Care[[#This Row],[Customer ID]],Table6[#All],11,0)</f>
        <v>R1011</v>
      </c>
      <c r="Q234">
        <f>VLOOKUP(Health_Care[[#This Row],[Customer ID]],Table6[#All],6,0)</f>
        <v>19</v>
      </c>
    </row>
    <row r="235" spans="1:17" x14ac:dyDescent="0.35">
      <c r="A235" t="s">
        <v>2139</v>
      </c>
      <c r="B235" t="str">
        <f>VLOOKUP(Health_Care[[#This Row],[Customer ID]],Customer_Names[#All],3,0)</f>
        <v xml:space="preserve"> Brian M.</v>
      </c>
      <c r="C235">
        <f>VLOOKUP(Health_Care[[#This Row],[Customer ID]],Medical_Examinations[],2,0)</f>
        <v>31.68</v>
      </c>
      <c r="D235">
        <f>VLOOKUP(Health_Care[[#This Row],[Customer ID]],Medical_Examinations[],4,0)</f>
        <v>4.4000000000000004</v>
      </c>
      <c r="E235" t="str">
        <f>VLOOKUP(Health_Care[[#This Row],[Customer ID]],Medical_Examinations[],6,0)</f>
        <v>No</v>
      </c>
      <c r="F235" t="str">
        <f>VLOOKUP(Health_Care[[#This Row],[Customer ID]],Medical_Examinations[],7,0)</f>
        <v>No</v>
      </c>
      <c r="G235" t="str">
        <f>VLOOKUP(Health_Care[[#This Row],[Customer ID]],Medical_Examinations[],8,0)</f>
        <v>No</v>
      </c>
      <c r="H235">
        <f>VLOOKUP(Health_Care[[#This Row],[Customer ID]],Medical_Examinations[],9,0)</f>
        <v>0</v>
      </c>
      <c r="I235" t="str">
        <f>VLOOKUP(Health_Care[[#This Row],[Customer ID]],Medical_Examinations[],10,0)</f>
        <v>yes</v>
      </c>
      <c r="J235" t="str">
        <f>VLOOKUP(Health_Care[[#This Row],[Customer ID]],Medical_Examinations[],3,0)</f>
        <v>Obesity</v>
      </c>
      <c r="K235" t="str">
        <f>VLOOKUP(Health_Care[[#This Row],[Customer ID]],Medical_Examinations[],5,0)</f>
        <v>Normal</v>
      </c>
      <c r="L235" s="10">
        <f>VLOOKUP(Health_Care[[#This Row],[Customer ID]],Table6[#All],5,0)</f>
        <v>34522</v>
      </c>
      <c r="M235" s="11">
        <f>VLOOKUP(Health_Care[[#This Row],[Customer ID]],Table6[#All],8,0)</f>
        <v>34672.15</v>
      </c>
      <c r="N235" t="str">
        <f>VLOOKUP(Health_Care[[#This Row],[Customer ID]],Table6[#All],9,0)</f>
        <v>Tier - 1</v>
      </c>
      <c r="O235" t="str">
        <f>VLOOKUP(Health_Care[[#This Row],[Customer ID]],Table6[#All],10,0)</f>
        <v>Tier - 3</v>
      </c>
      <c r="P235" t="str">
        <f>VLOOKUP(Health_Care[[#This Row],[Customer ID]],Table6[#All],11,0)</f>
        <v>R1013</v>
      </c>
      <c r="Q235">
        <f>VLOOKUP(Health_Care[[#This Row],[Customer ID]],Table6[#All],6,0)</f>
        <v>28</v>
      </c>
    </row>
    <row r="236" spans="1:17" x14ac:dyDescent="0.35">
      <c r="A236" t="s">
        <v>2138</v>
      </c>
      <c r="B236" t="str">
        <f>VLOOKUP(Health_Care[[#This Row],[Customer ID]],Customer_Names[#All],3,0)</f>
        <v xml:space="preserve"> Jeremy</v>
      </c>
      <c r="C236">
        <f>VLOOKUP(Health_Care[[#This Row],[Customer ID]],Medical_Examinations[],2,0)</f>
        <v>33.534999999999997</v>
      </c>
      <c r="D236">
        <f>VLOOKUP(Health_Care[[#This Row],[Customer ID]],Medical_Examinations[],4,0)</f>
        <v>6.23</v>
      </c>
      <c r="E236" t="str">
        <f>VLOOKUP(Health_Care[[#This Row],[Customer ID]],Medical_Examinations[],6,0)</f>
        <v>No</v>
      </c>
      <c r="F236" t="str">
        <f>VLOOKUP(Health_Care[[#This Row],[Customer ID]],Medical_Examinations[],7,0)</f>
        <v>yes</v>
      </c>
      <c r="G236" t="str">
        <f>VLOOKUP(Health_Care[[#This Row],[Customer ID]],Medical_Examinations[],8,0)</f>
        <v>No</v>
      </c>
      <c r="H236">
        <f>VLOOKUP(Health_Care[[#This Row],[Customer ID]],Medical_Examinations[],9,0)</f>
        <v>1</v>
      </c>
      <c r="I236" t="str">
        <f>VLOOKUP(Health_Care[[#This Row],[Customer ID]],Medical_Examinations[],10,0)</f>
        <v>yes</v>
      </c>
      <c r="J236" t="str">
        <f>VLOOKUP(Health_Care[[#This Row],[Customer ID]],Medical_Examinations[],3,0)</f>
        <v>Obesity</v>
      </c>
      <c r="K236" t="str">
        <f>VLOOKUP(Health_Care[[#This Row],[Customer ID]],Medical_Examinations[],5,0)</f>
        <v>Prediabetes</v>
      </c>
      <c r="L236" s="10">
        <f>VLOOKUP(Health_Care[[#This Row],[Customer ID]],Table6[#All],5,0)</f>
        <v>38269</v>
      </c>
      <c r="M236" s="11">
        <f>VLOOKUP(Health_Care[[#This Row],[Customer ID]],Table6[#All],8,0)</f>
        <v>34617.839999999997</v>
      </c>
      <c r="N236" t="str">
        <f>VLOOKUP(Health_Care[[#This Row],[Customer ID]],Table6[#All],9,0)</f>
        <v>Tier - 1</v>
      </c>
      <c r="O236" t="str">
        <f>VLOOKUP(Health_Care[[#This Row],[Customer ID]],Table6[#All],10,0)</f>
        <v>Tier - 3</v>
      </c>
      <c r="P236" t="str">
        <f>VLOOKUP(Health_Care[[#This Row],[Customer ID]],Table6[#All],11,0)</f>
        <v>R1016</v>
      </c>
      <c r="Q236">
        <f>VLOOKUP(Health_Care[[#This Row],[Customer ID]],Table6[#All],6,0)</f>
        <v>18</v>
      </c>
    </row>
    <row r="237" spans="1:17" x14ac:dyDescent="0.35">
      <c r="A237" t="s">
        <v>2137</v>
      </c>
      <c r="B237" t="str">
        <f>VLOOKUP(Health_Care[[#This Row],[Customer ID]],Customer_Names[#All],3,0)</f>
        <v xml:space="preserve"> Susannah</v>
      </c>
      <c r="C237">
        <f>VLOOKUP(Health_Care[[#This Row],[Customer ID]],Medical_Examinations[],2,0)</f>
        <v>31.92</v>
      </c>
      <c r="D237">
        <f>VLOOKUP(Health_Care[[#This Row],[Customer ID]],Medical_Examinations[],4,0)</f>
        <v>5.33</v>
      </c>
      <c r="E237" t="str">
        <f>VLOOKUP(Health_Care[[#This Row],[Customer ID]],Medical_Examinations[],6,0)</f>
        <v>yes</v>
      </c>
      <c r="F237" t="str">
        <f>VLOOKUP(Health_Care[[#This Row],[Customer ID]],Medical_Examinations[],7,0)</f>
        <v>No</v>
      </c>
      <c r="G237" t="str">
        <f>VLOOKUP(Health_Care[[#This Row],[Customer ID]],Medical_Examinations[],8,0)</f>
        <v>No</v>
      </c>
      <c r="H237">
        <f>VLOOKUP(Health_Care[[#This Row],[Customer ID]],Medical_Examinations[],9,0)</f>
        <v>0</v>
      </c>
      <c r="I237" t="str">
        <f>VLOOKUP(Health_Care[[#This Row],[Customer ID]],Medical_Examinations[],10,0)</f>
        <v>yes</v>
      </c>
      <c r="J237" t="str">
        <f>VLOOKUP(Health_Care[[#This Row],[Customer ID]],Medical_Examinations[],3,0)</f>
        <v>Obesity</v>
      </c>
      <c r="K237" t="str">
        <f>VLOOKUP(Health_Care[[#This Row],[Customer ID]],Medical_Examinations[],5,0)</f>
        <v>Normal</v>
      </c>
      <c r="L237" s="10">
        <f>VLOOKUP(Health_Care[[#This Row],[Customer ID]],Table6[#All],5,0)</f>
        <v>28089</v>
      </c>
      <c r="M237" s="11">
        <f>VLOOKUP(Health_Care[[#This Row],[Customer ID]],Table6[#All],8,0)</f>
        <v>34543.39</v>
      </c>
      <c r="N237" t="str">
        <f>VLOOKUP(Health_Care[[#This Row],[Customer ID]],Table6[#All],9,0)</f>
        <v>Tier - 2</v>
      </c>
      <c r="O237" t="str">
        <f>VLOOKUP(Health_Care[[#This Row],[Customer ID]],Table6[#All],10,0)</f>
        <v>Tier - 3</v>
      </c>
      <c r="P237" t="str">
        <f>VLOOKUP(Health_Care[[#This Row],[Customer ID]],Table6[#All],11,0)</f>
        <v>R1011</v>
      </c>
      <c r="Q237">
        <f>VLOOKUP(Health_Care[[#This Row],[Customer ID]],Table6[#All],6,0)</f>
        <v>46</v>
      </c>
    </row>
    <row r="238" spans="1:17" x14ac:dyDescent="0.35">
      <c r="A238" t="s">
        <v>2136</v>
      </c>
      <c r="B238" t="str">
        <f>VLOOKUP(Health_Care[[#This Row],[Customer ID]],Customer_Names[#All],3,0)</f>
        <v xml:space="preserve"> Randy</v>
      </c>
      <c r="C238">
        <f>VLOOKUP(Health_Care[[#This Row],[Customer ID]],Medical_Examinations[],2,0)</f>
        <v>32.700000000000003</v>
      </c>
      <c r="D238">
        <f>VLOOKUP(Health_Care[[#This Row],[Customer ID]],Medical_Examinations[],4,0)</f>
        <v>4.09</v>
      </c>
      <c r="E238" t="str">
        <f>VLOOKUP(Health_Care[[#This Row],[Customer ID]],Medical_Examinations[],6,0)</f>
        <v>No</v>
      </c>
      <c r="F238" t="str">
        <f>VLOOKUP(Health_Care[[#This Row],[Customer ID]],Medical_Examinations[],7,0)</f>
        <v>No</v>
      </c>
      <c r="G238" t="str">
        <f>VLOOKUP(Health_Care[[#This Row],[Customer ID]],Medical_Examinations[],8,0)</f>
        <v>No</v>
      </c>
      <c r="H238">
        <f>VLOOKUP(Health_Care[[#This Row],[Customer ID]],Medical_Examinations[],9,0)</f>
        <v>1</v>
      </c>
      <c r="I238" t="str">
        <f>VLOOKUP(Health_Care[[#This Row],[Customer ID]],Medical_Examinations[],10,0)</f>
        <v>yes</v>
      </c>
      <c r="J238" t="str">
        <f>VLOOKUP(Health_Care[[#This Row],[Customer ID]],Medical_Examinations[],3,0)</f>
        <v>Obesity</v>
      </c>
      <c r="K238" t="str">
        <f>VLOOKUP(Health_Care[[#This Row],[Customer ID]],Medical_Examinations[],5,0)</f>
        <v>Normal</v>
      </c>
      <c r="L238" s="10">
        <f>VLOOKUP(Health_Care[[#This Row],[Customer ID]],Table6[#All],5,0)</f>
        <v>35970</v>
      </c>
      <c r="M238" s="11">
        <f>VLOOKUP(Health_Care[[#This Row],[Customer ID]],Table6[#All],8,0)</f>
        <v>34472.839999999997</v>
      </c>
      <c r="N238" t="str">
        <f>VLOOKUP(Health_Care[[#This Row],[Customer ID]],Table6[#All],9,0)</f>
        <v>Tier - 1</v>
      </c>
      <c r="O238" t="str">
        <f>VLOOKUP(Health_Care[[#This Row],[Customer ID]],Table6[#All],10,0)</f>
        <v>Tier - 3</v>
      </c>
      <c r="P238" t="str">
        <f>VLOOKUP(Health_Care[[#This Row],[Customer ID]],Table6[#All],11,0)</f>
        <v>R1011</v>
      </c>
      <c r="Q238">
        <f>VLOOKUP(Health_Care[[#This Row],[Customer ID]],Table6[#All],6,0)</f>
        <v>24</v>
      </c>
    </row>
    <row r="239" spans="1:17" x14ac:dyDescent="0.35">
      <c r="A239" t="s">
        <v>2135</v>
      </c>
      <c r="B239" t="str">
        <f>VLOOKUP(Health_Care[[#This Row],[Customer ID]],Customer_Names[#All],3,0)</f>
        <v xml:space="preserve"> Leslie</v>
      </c>
      <c r="C239">
        <f>VLOOKUP(Health_Care[[#This Row],[Customer ID]],Medical_Examinations[],2,0)</f>
        <v>41.25</v>
      </c>
      <c r="D239">
        <f>VLOOKUP(Health_Care[[#This Row],[Customer ID]],Medical_Examinations[],4,0)</f>
        <v>5.19</v>
      </c>
      <c r="E239" t="str">
        <f>VLOOKUP(Health_Care[[#This Row],[Customer ID]],Medical_Examinations[],6,0)</f>
        <v>No</v>
      </c>
      <c r="F239" t="str">
        <f>VLOOKUP(Health_Care[[#This Row],[Customer ID]],Medical_Examinations[],7,0)</f>
        <v>No</v>
      </c>
      <c r="G239" t="str">
        <f>VLOOKUP(Health_Care[[#This Row],[Customer ID]],Medical_Examinations[],8,0)</f>
        <v>No</v>
      </c>
      <c r="H239">
        <f>VLOOKUP(Health_Care[[#This Row],[Customer ID]],Medical_Examinations[],9,0)</f>
        <v>0</v>
      </c>
      <c r="I239" t="str">
        <f>VLOOKUP(Health_Care[[#This Row],[Customer ID]],Medical_Examinations[],10,0)</f>
        <v>yes</v>
      </c>
      <c r="J239" t="str">
        <f>VLOOKUP(Health_Care[[#This Row],[Customer ID]],Medical_Examinations[],3,0)</f>
        <v>Obesity</v>
      </c>
      <c r="K239" t="str">
        <f>VLOOKUP(Health_Care[[#This Row],[Customer ID]],Medical_Examinations[],5,0)</f>
        <v>Normal</v>
      </c>
      <c r="L239" s="10">
        <f>VLOOKUP(Health_Care[[#This Row],[Customer ID]],Table6[#All],5,0)</f>
        <v>33140</v>
      </c>
      <c r="M239" s="11">
        <f>VLOOKUP(Health_Care[[#This Row],[Customer ID]],Table6[#All],8,0)</f>
        <v>34456.269999999997</v>
      </c>
      <c r="N239" t="str">
        <f>VLOOKUP(Health_Care[[#This Row],[Customer ID]],Table6[#All],9,0)</f>
        <v>Tier - 1</v>
      </c>
      <c r="O239" t="str">
        <f>VLOOKUP(Health_Care[[#This Row],[Customer ID]],Table6[#All],10,0)</f>
        <v>Tier - 2</v>
      </c>
      <c r="P239" t="str">
        <f>VLOOKUP(Health_Care[[#This Row],[Customer ID]],Table6[#All],11,0)</f>
        <v>R1011</v>
      </c>
      <c r="Q239">
        <f>VLOOKUP(Health_Care[[#This Row],[Customer ID]],Table6[#All],6,0)</f>
        <v>32</v>
      </c>
    </row>
    <row r="240" spans="1:17" x14ac:dyDescent="0.35">
      <c r="A240" t="s">
        <v>2134</v>
      </c>
      <c r="B240" t="str">
        <f>VLOOKUP(Health_Care[[#This Row],[Customer ID]],Customer_Names[#All],3,0)</f>
        <v xml:space="preserve"> Brittany L.</v>
      </c>
      <c r="C240">
        <f>VLOOKUP(Health_Care[[#This Row],[Customer ID]],Medical_Examinations[],2,0)</f>
        <v>33.11</v>
      </c>
      <c r="D240">
        <f>VLOOKUP(Health_Care[[#This Row],[Customer ID]],Medical_Examinations[],4,0)</f>
        <v>4.12</v>
      </c>
      <c r="E240" t="str">
        <f>VLOOKUP(Health_Care[[#This Row],[Customer ID]],Medical_Examinations[],6,0)</f>
        <v>No</v>
      </c>
      <c r="F240" t="str">
        <f>VLOOKUP(Health_Care[[#This Row],[Customer ID]],Medical_Examinations[],7,0)</f>
        <v>No</v>
      </c>
      <c r="G240" t="str">
        <f>VLOOKUP(Health_Care[[#This Row],[Customer ID]],Medical_Examinations[],8,0)</f>
        <v>Yes</v>
      </c>
      <c r="H240">
        <f>VLOOKUP(Health_Care[[#This Row],[Customer ID]],Medical_Examinations[],9,0)</f>
        <v>1</v>
      </c>
      <c r="I240" t="str">
        <f>VLOOKUP(Health_Care[[#This Row],[Customer ID]],Medical_Examinations[],10,0)</f>
        <v>yes</v>
      </c>
      <c r="J240" t="str">
        <f>VLOOKUP(Health_Care[[#This Row],[Customer ID]],Medical_Examinations[],3,0)</f>
        <v>Obesity</v>
      </c>
      <c r="K240" t="str">
        <f>VLOOKUP(Health_Care[[#This Row],[Customer ID]],Medical_Examinations[],5,0)</f>
        <v>Normal</v>
      </c>
      <c r="L240" s="10">
        <f>VLOOKUP(Health_Care[[#This Row],[Customer ID]],Table6[#All],5,0)</f>
        <v>37899</v>
      </c>
      <c r="M240" s="11">
        <f>VLOOKUP(Health_Care[[#This Row],[Customer ID]],Table6[#All],8,0)</f>
        <v>34439.86</v>
      </c>
      <c r="N240" t="str">
        <f>VLOOKUP(Health_Care[[#This Row],[Customer ID]],Table6[#All],9,0)</f>
        <v>Tier - 2</v>
      </c>
      <c r="O240" t="str">
        <f>VLOOKUP(Health_Care[[#This Row],[Customer ID]],Table6[#All],10,0)</f>
        <v>Tier - 1</v>
      </c>
      <c r="P240" t="str">
        <f>VLOOKUP(Health_Care[[#This Row],[Customer ID]],Table6[#All],11,0)</f>
        <v>R1013</v>
      </c>
      <c r="Q240">
        <f>VLOOKUP(Health_Care[[#This Row],[Customer ID]],Table6[#All],6,0)</f>
        <v>19</v>
      </c>
    </row>
    <row r="241" spans="1:17" x14ac:dyDescent="0.35">
      <c r="A241" t="s">
        <v>2133</v>
      </c>
      <c r="B241" t="str">
        <f>VLOOKUP(Health_Care[[#This Row],[Customer ID]],Customer_Names[#All],3,0)</f>
        <v xml:space="preserve"> Cassie J.</v>
      </c>
      <c r="C241">
        <f>VLOOKUP(Health_Care[[#This Row],[Customer ID]],Medical_Examinations[],2,0)</f>
        <v>36.159999999999997</v>
      </c>
      <c r="D241">
        <f>VLOOKUP(Health_Care[[#This Row],[Customer ID]],Medical_Examinations[],4,0)</f>
        <v>5.0999999999999996</v>
      </c>
      <c r="E241" t="str">
        <f>VLOOKUP(Health_Care[[#This Row],[Customer ID]],Medical_Examinations[],6,0)</f>
        <v>No</v>
      </c>
      <c r="F241" t="str">
        <f>VLOOKUP(Health_Care[[#This Row],[Customer ID]],Medical_Examinations[],7,0)</f>
        <v>No</v>
      </c>
      <c r="G241" t="str">
        <f>VLOOKUP(Health_Care[[#This Row],[Customer ID]],Medical_Examinations[],8,0)</f>
        <v>No</v>
      </c>
      <c r="H241">
        <f>VLOOKUP(Health_Care[[#This Row],[Customer ID]],Medical_Examinations[],9,0)</f>
        <v>1</v>
      </c>
      <c r="I241" t="str">
        <f>VLOOKUP(Health_Care[[#This Row],[Customer ID]],Medical_Examinations[],10,0)</f>
        <v>yes</v>
      </c>
      <c r="J241" t="str">
        <f>VLOOKUP(Health_Care[[#This Row],[Customer ID]],Medical_Examinations[],3,0)</f>
        <v>Obesity</v>
      </c>
      <c r="K241" t="str">
        <f>VLOOKUP(Health_Care[[#This Row],[Customer ID]],Medical_Examinations[],5,0)</f>
        <v>Normal</v>
      </c>
      <c r="L241" s="10">
        <f>VLOOKUP(Health_Care[[#This Row],[Customer ID]],Table6[#All],5,0)</f>
        <v>30956</v>
      </c>
      <c r="M241" s="11">
        <f>VLOOKUP(Health_Care[[#This Row],[Customer ID]],Table6[#All],8,0)</f>
        <v>34402.22</v>
      </c>
      <c r="N241" t="str">
        <f>VLOOKUP(Health_Care[[#This Row],[Customer ID]],Table6[#All],9,0)</f>
        <v>Tier - 2</v>
      </c>
      <c r="O241" t="str">
        <f>VLOOKUP(Health_Care[[#This Row],[Customer ID]],Table6[#All],10,0)</f>
        <v>Tier - 3</v>
      </c>
      <c r="P241" t="str">
        <f>VLOOKUP(Health_Care[[#This Row],[Customer ID]],Table6[#All],11,0)</f>
        <v>R1011</v>
      </c>
      <c r="Q241">
        <f>VLOOKUP(Health_Care[[#This Row],[Customer ID]],Table6[#All],6,0)</f>
        <v>38</v>
      </c>
    </row>
    <row r="242" spans="1:17" x14ac:dyDescent="0.35">
      <c r="A242" t="s">
        <v>2132</v>
      </c>
      <c r="B242" t="str">
        <f>VLOOKUP(Health_Care[[#This Row],[Customer ID]],Customer_Names[#All],3,0)</f>
        <v xml:space="preserve"> Peter W</v>
      </c>
      <c r="C242">
        <f>VLOOKUP(Health_Care[[#This Row],[Customer ID]],Medical_Examinations[],2,0)</f>
        <v>33.72</v>
      </c>
      <c r="D242">
        <f>VLOOKUP(Health_Care[[#This Row],[Customer ID]],Medical_Examinations[],4,0)</f>
        <v>6.21</v>
      </c>
      <c r="E242" t="str">
        <f>VLOOKUP(Health_Care[[#This Row],[Customer ID]],Medical_Examinations[],6,0)</f>
        <v>yes</v>
      </c>
      <c r="F242" t="str">
        <f>VLOOKUP(Health_Care[[#This Row],[Customer ID]],Medical_Examinations[],7,0)</f>
        <v>No</v>
      </c>
      <c r="G242" t="str">
        <f>VLOOKUP(Health_Care[[#This Row],[Customer ID]],Medical_Examinations[],8,0)</f>
        <v>Yes</v>
      </c>
      <c r="H242">
        <f>VLOOKUP(Health_Care[[#This Row],[Customer ID]],Medical_Examinations[],9,0)</f>
        <v>1</v>
      </c>
      <c r="I242" t="str">
        <f>VLOOKUP(Health_Care[[#This Row],[Customer ID]],Medical_Examinations[],10,0)</f>
        <v>yes</v>
      </c>
      <c r="J242" t="str">
        <f>VLOOKUP(Health_Care[[#This Row],[Customer ID]],Medical_Examinations[],3,0)</f>
        <v>Obesity</v>
      </c>
      <c r="K242" t="str">
        <f>VLOOKUP(Health_Care[[#This Row],[Customer ID]],Medical_Examinations[],5,0)</f>
        <v>Prediabetes</v>
      </c>
      <c r="L242" s="10">
        <f>VLOOKUP(Health_Care[[#This Row],[Customer ID]],Table6[#All],5,0)</f>
        <v>30591</v>
      </c>
      <c r="M242" s="11">
        <f>VLOOKUP(Health_Care[[#This Row],[Customer ID]],Table6[#All],8,0)</f>
        <v>34307.22</v>
      </c>
      <c r="N242" t="str">
        <f>VLOOKUP(Health_Care[[#This Row],[Customer ID]],Table6[#All],9,0)</f>
        <v>Tier - 2</v>
      </c>
      <c r="O242" t="str">
        <f>VLOOKUP(Health_Care[[#This Row],[Customer ID]],Table6[#All],10,0)</f>
        <v>Tier - 2</v>
      </c>
      <c r="P242" t="str">
        <f>VLOOKUP(Health_Care[[#This Row],[Customer ID]],Table6[#All],11,0)</f>
        <v>R1012</v>
      </c>
      <c r="Q242">
        <f>VLOOKUP(Health_Care[[#This Row],[Customer ID]],Table6[#All],6,0)</f>
        <v>39</v>
      </c>
    </row>
    <row r="243" spans="1:17" x14ac:dyDescent="0.35">
      <c r="A243" t="s">
        <v>2130</v>
      </c>
      <c r="B243" t="str">
        <f>VLOOKUP(Health_Care[[#This Row],[Customer ID]],Customer_Names[#All],3,0)</f>
        <v xml:space="preserve"> Douglas</v>
      </c>
      <c r="C243">
        <f>VLOOKUP(Health_Care[[#This Row],[Customer ID]],Medical_Examinations[],2,0)</f>
        <v>37.74</v>
      </c>
      <c r="D243">
        <f>VLOOKUP(Health_Care[[#This Row],[Customer ID]],Medical_Examinations[],4,0)</f>
        <v>9.5299999999999994</v>
      </c>
      <c r="E243" t="str">
        <f>VLOOKUP(Health_Care[[#This Row],[Customer ID]],Medical_Examinations[],6,0)</f>
        <v>yes</v>
      </c>
      <c r="F243" t="str">
        <f>VLOOKUP(Health_Care[[#This Row],[Customer ID]],Medical_Examinations[],7,0)</f>
        <v>No</v>
      </c>
      <c r="G243" t="str">
        <f>VLOOKUP(Health_Care[[#This Row],[Customer ID]],Medical_Examinations[],8,0)</f>
        <v>No</v>
      </c>
      <c r="H243">
        <f>VLOOKUP(Health_Care[[#This Row],[Customer ID]],Medical_Examinations[],9,0)</f>
        <v>1</v>
      </c>
      <c r="I243" t="str">
        <f>VLOOKUP(Health_Care[[#This Row],[Customer ID]],Medical_Examinations[],10,0)</f>
        <v>yes</v>
      </c>
      <c r="J243" t="str">
        <f>VLOOKUP(Health_Care[[#This Row],[Customer ID]],Medical_Examinations[],3,0)</f>
        <v>Obesity</v>
      </c>
      <c r="K243" t="str">
        <f>VLOOKUP(Health_Care[[#This Row],[Customer ID]],Medical_Examinations[],5,0)</f>
        <v>Diabetes</v>
      </c>
      <c r="L243" s="10">
        <f>VLOOKUP(Health_Care[[#This Row],[Customer ID]],Table6[#All],5,0)</f>
        <v>31696</v>
      </c>
      <c r="M243" s="11">
        <f>VLOOKUP(Health_Care[[#This Row],[Customer ID]],Table6[#All],8,0)</f>
        <v>34293.120000000003</v>
      </c>
      <c r="N243" t="str">
        <f>VLOOKUP(Health_Care[[#This Row],[Customer ID]],Table6[#All],9,0)</f>
        <v>Tier - 1</v>
      </c>
      <c r="O243" t="str">
        <f>VLOOKUP(Health_Care[[#This Row],[Customer ID]],Table6[#All],10,0)</f>
        <v>Tier - 2</v>
      </c>
      <c r="P243" t="str">
        <f>VLOOKUP(Health_Care[[#This Row],[Customer ID]],Table6[#All],11,0)</f>
        <v>R1011</v>
      </c>
      <c r="Q243">
        <f>VLOOKUP(Health_Care[[#This Row],[Customer ID]],Table6[#All],6,0)</f>
        <v>36</v>
      </c>
    </row>
    <row r="244" spans="1:17" x14ac:dyDescent="0.35">
      <c r="A244" t="s">
        <v>2129</v>
      </c>
      <c r="B244" t="str">
        <f>VLOOKUP(Health_Care[[#This Row],[Customer ID]],Customer_Names[#All],3,0)</f>
        <v xml:space="preserve"> Dan</v>
      </c>
      <c r="C244">
        <f>VLOOKUP(Health_Care[[#This Row],[Customer ID]],Medical_Examinations[],2,0)</f>
        <v>48.75</v>
      </c>
      <c r="D244">
        <f>VLOOKUP(Health_Care[[#This Row],[Customer ID]],Medical_Examinations[],4,0)</f>
        <v>4.6399999999999997</v>
      </c>
      <c r="E244" t="str">
        <f>VLOOKUP(Health_Care[[#This Row],[Customer ID]],Medical_Examinations[],6,0)</f>
        <v>yes</v>
      </c>
      <c r="F244" t="str">
        <f>VLOOKUP(Health_Care[[#This Row],[Customer ID]],Medical_Examinations[],7,0)</f>
        <v>No</v>
      </c>
      <c r="G244" t="str">
        <f>VLOOKUP(Health_Care[[#This Row],[Customer ID]],Medical_Examinations[],8,0)</f>
        <v>No</v>
      </c>
      <c r="H244">
        <f>VLOOKUP(Health_Care[[#This Row],[Customer ID]],Medical_Examinations[],9,0)</f>
        <v>1</v>
      </c>
      <c r="I244" t="str">
        <f>VLOOKUP(Health_Care[[#This Row],[Customer ID]],Medical_Examinations[],10,0)</f>
        <v>yes</v>
      </c>
      <c r="J244" t="str">
        <f>VLOOKUP(Health_Care[[#This Row],[Customer ID]],Medical_Examinations[],3,0)</f>
        <v>Obesity</v>
      </c>
      <c r="K244" t="str">
        <f>VLOOKUP(Health_Care[[#This Row],[Customer ID]],Medical_Examinations[],5,0)</f>
        <v>Normal</v>
      </c>
      <c r="L244" s="10">
        <f>VLOOKUP(Health_Care[[#This Row],[Customer ID]],Table6[#All],5,0)</f>
        <v>35002</v>
      </c>
      <c r="M244" s="11">
        <f>VLOOKUP(Health_Care[[#This Row],[Customer ID]],Table6[#All],8,0)</f>
        <v>34289.43</v>
      </c>
      <c r="N244" t="str">
        <f>VLOOKUP(Health_Care[[#This Row],[Customer ID]],Table6[#All],9,0)</f>
        <v>Tier - 1</v>
      </c>
      <c r="O244" t="str">
        <f>VLOOKUP(Health_Care[[#This Row],[Customer ID]],Table6[#All],10,0)</f>
        <v>Tier - 1</v>
      </c>
      <c r="P244" t="str">
        <f>VLOOKUP(Health_Care[[#This Row],[Customer ID]],Table6[#All],11,0)</f>
        <v>R1011</v>
      </c>
      <c r="Q244">
        <f>VLOOKUP(Health_Care[[#This Row],[Customer ID]],Table6[#All],6,0)</f>
        <v>27</v>
      </c>
    </row>
    <row r="245" spans="1:17" x14ac:dyDescent="0.35">
      <c r="A245" t="s">
        <v>2128</v>
      </c>
      <c r="B245" t="str">
        <f>VLOOKUP(Health_Care[[#This Row],[Customer ID]],Customer_Names[#All],3,0)</f>
        <v xml:space="preserve"> Dan M.</v>
      </c>
      <c r="C245">
        <f>VLOOKUP(Health_Care[[#This Row],[Customer ID]],Medical_Examinations[],2,0)</f>
        <v>31.065000000000001</v>
      </c>
      <c r="D245">
        <f>VLOOKUP(Health_Care[[#This Row],[Customer ID]],Medical_Examinations[],4,0)</f>
        <v>5.05</v>
      </c>
      <c r="E245" t="str">
        <f>VLOOKUP(Health_Care[[#This Row],[Customer ID]],Medical_Examinations[],6,0)</f>
        <v>No</v>
      </c>
      <c r="F245" t="str">
        <f>VLOOKUP(Health_Care[[#This Row],[Customer ID]],Medical_Examinations[],7,0)</f>
        <v>No</v>
      </c>
      <c r="G245" t="str">
        <f>VLOOKUP(Health_Care[[#This Row],[Customer ID]],Medical_Examinations[],8,0)</f>
        <v>No</v>
      </c>
      <c r="H245">
        <f>VLOOKUP(Health_Care[[#This Row],[Customer ID]],Medical_Examinations[],9,0)</f>
        <v>1</v>
      </c>
      <c r="I245" t="str">
        <f>VLOOKUP(Health_Care[[#This Row],[Customer ID]],Medical_Examinations[],10,0)</f>
        <v>yes</v>
      </c>
      <c r="J245" t="str">
        <f>VLOOKUP(Health_Care[[#This Row],[Customer ID]],Medical_Examinations[],3,0)</f>
        <v>Obesity</v>
      </c>
      <c r="K245" t="str">
        <f>VLOOKUP(Health_Care[[#This Row],[Customer ID]],Medical_Examinations[],5,0)</f>
        <v>Normal</v>
      </c>
      <c r="L245" s="10">
        <f>VLOOKUP(Health_Care[[#This Row],[Customer ID]],Table6[#All],5,0)</f>
        <v>35957</v>
      </c>
      <c r="M245" s="11">
        <f>VLOOKUP(Health_Care[[#This Row],[Customer ID]],Table6[#All],8,0)</f>
        <v>34254.050000000003</v>
      </c>
      <c r="N245" t="str">
        <f>VLOOKUP(Health_Care[[#This Row],[Customer ID]],Table6[#All],9,0)</f>
        <v>Tier - 1</v>
      </c>
      <c r="O245" t="str">
        <f>VLOOKUP(Health_Care[[#This Row],[Customer ID]],Table6[#All],10,0)</f>
        <v>Tier - 3</v>
      </c>
      <c r="P245" t="str">
        <f>VLOOKUP(Health_Care[[#This Row],[Customer ID]],Table6[#All],11,0)</f>
        <v>R1019</v>
      </c>
      <c r="Q245">
        <f>VLOOKUP(Health_Care[[#This Row],[Customer ID]],Table6[#All],6,0)</f>
        <v>24</v>
      </c>
    </row>
    <row r="246" spans="1:17" x14ac:dyDescent="0.35">
      <c r="A246" t="s">
        <v>2127</v>
      </c>
      <c r="B246" t="str">
        <f>VLOOKUP(Health_Care[[#This Row],[Customer ID]],Customer_Names[#All],3,0)</f>
        <v xml:space="preserve"> Eric L.</v>
      </c>
      <c r="C246">
        <f>VLOOKUP(Health_Care[[#This Row],[Customer ID]],Medical_Examinations[],2,0)</f>
        <v>23.55</v>
      </c>
      <c r="D246">
        <f>VLOOKUP(Health_Care[[#This Row],[Customer ID]],Medical_Examinations[],4,0)</f>
        <v>10.38</v>
      </c>
      <c r="E246" t="str">
        <f>VLOOKUP(Health_Care[[#This Row],[Customer ID]],Medical_Examinations[],6,0)</f>
        <v>No</v>
      </c>
      <c r="F246" t="str">
        <f>VLOOKUP(Health_Care[[#This Row],[Customer ID]],Medical_Examinations[],7,0)</f>
        <v>No</v>
      </c>
      <c r="G246" t="str">
        <f>VLOOKUP(Health_Care[[#This Row],[Customer ID]],Medical_Examinations[],8,0)</f>
        <v>No</v>
      </c>
      <c r="H246">
        <f>VLOOKUP(Health_Care[[#This Row],[Customer ID]],Medical_Examinations[],9,0)</f>
        <v>0</v>
      </c>
      <c r="I246" t="str">
        <f>VLOOKUP(Health_Care[[#This Row],[Customer ID]],Medical_Examinations[],10,0)</f>
        <v>yes</v>
      </c>
      <c r="J246" t="str">
        <f>VLOOKUP(Health_Care[[#This Row],[Customer ID]],Medical_Examinations[],3,0)</f>
        <v>Normal Weight</v>
      </c>
      <c r="K246" t="str">
        <f>VLOOKUP(Health_Care[[#This Row],[Customer ID]],Medical_Examinations[],5,0)</f>
        <v>Diabetes</v>
      </c>
      <c r="L246" s="10">
        <f>VLOOKUP(Health_Care[[#This Row],[Customer ID]],Table6[#All],5,0)</f>
        <v>22832</v>
      </c>
      <c r="M246" s="11">
        <f>VLOOKUP(Health_Care[[#This Row],[Customer ID]],Table6[#All],8,0)</f>
        <v>34218.019999999997</v>
      </c>
      <c r="N246" t="str">
        <f>VLOOKUP(Health_Care[[#This Row],[Customer ID]],Table6[#All],9,0)</f>
        <v>Tier - 1</v>
      </c>
      <c r="O246" t="str">
        <f>VLOOKUP(Health_Care[[#This Row],[Customer ID]],Table6[#All],10,0)</f>
        <v>Tier - 1</v>
      </c>
      <c r="P246" t="str">
        <f>VLOOKUP(Health_Care[[#This Row],[Customer ID]],Table6[#All],11,0)</f>
        <v>R1011</v>
      </c>
      <c r="Q246">
        <f>VLOOKUP(Health_Care[[#This Row],[Customer ID]],Table6[#All],6,0)</f>
        <v>60</v>
      </c>
    </row>
    <row r="247" spans="1:17" x14ac:dyDescent="0.35">
      <c r="A247" t="s">
        <v>2126</v>
      </c>
      <c r="B247" t="str">
        <f>VLOOKUP(Health_Care[[#This Row],[Customer ID]],Customer_Names[#All],3,0)</f>
        <v xml:space="preserve"> Les J</v>
      </c>
      <c r="C247">
        <f>VLOOKUP(Health_Care[[#This Row],[Customer ID]],Medical_Examinations[],2,0)</f>
        <v>30.18</v>
      </c>
      <c r="D247">
        <f>VLOOKUP(Health_Care[[#This Row],[Customer ID]],Medical_Examinations[],4,0)</f>
        <v>8.31</v>
      </c>
      <c r="E247" t="str">
        <f>VLOOKUP(Health_Care[[#This Row],[Customer ID]],Medical_Examinations[],6,0)</f>
        <v>yes</v>
      </c>
      <c r="F247" t="str">
        <f>VLOOKUP(Health_Care[[#This Row],[Customer ID]],Medical_Examinations[],7,0)</f>
        <v>No</v>
      </c>
      <c r="G247" t="str">
        <f>VLOOKUP(Health_Care[[#This Row],[Customer ID]],Medical_Examinations[],8,0)</f>
        <v>No</v>
      </c>
      <c r="H247">
        <f>VLOOKUP(Health_Care[[#This Row],[Customer ID]],Medical_Examinations[],9,0)</f>
        <v>1</v>
      </c>
      <c r="I247" t="str">
        <f>VLOOKUP(Health_Care[[#This Row],[Customer ID]],Medical_Examinations[],10,0)</f>
        <v>yes</v>
      </c>
      <c r="J247" t="str">
        <f>VLOOKUP(Health_Care[[#This Row],[Customer ID]],Medical_Examinations[],3,0)</f>
        <v>Obesity</v>
      </c>
      <c r="K247" t="str">
        <f>VLOOKUP(Health_Care[[#This Row],[Customer ID]],Medical_Examinations[],5,0)</f>
        <v>Diabetes</v>
      </c>
      <c r="L247" s="10">
        <f>VLOOKUP(Health_Care[[#This Row],[Customer ID]],Table6[#All],5,0)</f>
        <v>27596</v>
      </c>
      <c r="M247" s="11">
        <f>VLOOKUP(Health_Care[[#This Row],[Customer ID]],Table6[#All],8,0)</f>
        <v>34210.33</v>
      </c>
      <c r="N247" t="str">
        <f>VLOOKUP(Health_Care[[#This Row],[Customer ID]],Table6[#All],9,0)</f>
        <v>Tier - 2</v>
      </c>
      <c r="O247" t="str">
        <f>VLOOKUP(Health_Care[[#This Row],[Customer ID]],Table6[#All],10,0)</f>
        <v>Tier - 1</v>
      </c>
      <c r="P247" t="str">
        <f>VLOOKUP(Health_Care[[#This Row],[Customer ID]],Table6[#All],11,0)</f>
        <v>R1012</v>
      </c>
      <c r="Q247">
        <f>VLOOKUP(Health_Care[[#This Row],[Customer ID]],Table6[#All],6,0)</f>
        <v>47</v>
      </c>
    </row>
    <row r="248" spans="1:17" x14ac:dyDescent="0.35">
      <c r="A248" t="s">
        <v>2125</v>
      </c>
      <c r="B248" t="str">
        <f>VLOOKUP(Health_Care[[#This Row],[Customer ID]],Customer_Names[#All],3,0)</f>
        <v xml:space="preserve"> Stephanie</v>
      </c>
      <c r="C248">
        <f>VLOOKUP(Health_Care[[#This Row],[Customer ID]],Medical_Examinations[],2,0)</f>
        <v>29.94</v>
      </c>
      <c r="D248">
        <f>VLOOKUP(Health_Care[[#This Row],[Customer ID]],Medical_Examinations[],4,0)</f>
        <v>7.59</v>
      </c>
      <c r="E248" t="str">
        <f>VLOOKUP(Health_Care[[#This Row],[Customer ID]],Medical_Examinations[],6,0)</f>
        <v>No</v>
      </c>
      <c r="F248" t="str">
        <f>VLOOKUP(Health_Care[[#This Row],[Customer ID]],Medical_Examinations[],7,0)</f>
        <v>No</v>
      </c>
      <c r="G248" t="str">
        <f>VLOOKUP(Health_Care[[#This Row],[Customer ID]],Medical_Examinations[],8,0)</f>
        <v>No</v>
      </c>
      <c r="H248">
        <f>VLOOKUP(Health_Care[[#This Row],[Customer ID]],Medical_Examinations[],9,0)</f>
        <v>0</v>
      </c>
      <c r="I248" t="str">
        <f>VLOOKUP(Health_Care[[#This Row],[Customer ID]],Medical_Examinations[],10,0)</f>
        <v>yes</v>
      </c>
      <c r="J248" t="str">
        <f>VLOOKUP(Health_Care[[#This Row],[Customer ID]],Medical_Examinations[],3,0)</f>
        <v>Obesity</v>
      </c>
      <c r="K248" t="str">
        <f>VLOOKUP(Health_Care[[#This Row],[Customer ID]],Medical_Examinations[],5,0)</f>
        <v>Diabetes</v>
      </c>
      <c r="L248" s="10">
        <f>VLOOKUP(Health_Care[[#This Row],[Customer ID]],Table6[#All],5,0)</f>
        <v>26170</v>
      </c>
      <c r="M248" s="11">
        <f>VLOOKUP(Health_Care[[#This Row],[Customer ID]],Table6[#All],8,0)</f>
        <v>34205.07</v>
      </c>
      <c r="N248" t="str">
        <f>VLOOKUP(Health_Care[[#This Row],[Customer ID]],Table6[#All],9,0)</f>
        <v>Tier - 2</v>
      </c>
      <c r="O248" t="str">
        <f>VLOOKUP(Health_Care[[#This Row],[Customer ID]],Table6[#All],10,0)</f>
        <v>Tier - 2</v>
      </c>
      <c r="P248" t="str">
        <f>VLOOKUP(Health_Care[[#This Row],[Customer ID]],Table6[#All],11,0)</f>
        <v>R1011</v>
      </c>
      <c r="Q248">
        <f>VLOOKUP(Health_Care[[#This Row],[Customer ID]],Table6[#All],6,0)</f>
        <v>51</v>
      </c>
    </row>
    <row r="249" spans="1:17" x14ac:dyDescent="0.35">
      <c r="A249" t="s">
        <v>2124</v>
      </c>
      <c r="B249" t="str">
        <f>VLOOKUP(Health_Care[[#This Row],[Customer ID]],Customer_Names[#All],3,0)</f>
        <v xml:space="preserve"> Melissa Y</v>
      </c>
      <c r="C249">
        <f>VLOOKUP(Health_Care[[#This Row],[Customer ID]],Medical_Examinations[],2,0)</f>
        <v>31.4</v>
      </c>
      <c r="D249">
        <f>VLOOKUP(Health_Care[[#This Row],[Customer ID]],Medical_Examinations[],4,0)</f>
        <v>5.49</v>
      </c>
      <c r="E249" t="str">
        <f>VLOOKUP(Health_Care[[#This Row],[Customer ID]],Medical_Examinations[],6,0)</f>
        <v>No</v>
      </c>
      <c r="F249" t="str">
        <f>VLOOKUP(Health_Care[[#This Row],[Customer ID]],Medical_Examinations[],7,0)</f>
        <v>No</v>
      </c>
      <c r="G249" t="str">
        <f>VLOOKUP(Health_Care[[#This Row],[Customer ID]],Medical_Examinations[],8,0)</f>
        <v>No</v>
      </c>
      <c r="H249">
        <f>VLOOKUP(Health_Care[[#This Row],[Customer ID]],Medical_Examinations[],9,0)</f>
        <v>0</v>
      </c>
      <c r="I249" t="str">
        <f>VLOOKUP(Health_Care[[#This Row],[Customer ID]],Medical_Examinations[],10,0)</f>
        <v>yes</v>
      </c>
      <c r="J249" t="str">
        <f>VLOOKUP(Health_Care[[#This Row],[Customer ID]],Medical_Examinations[],3,0)</f>
        <v>Obesity</v>
      </c>
      <c r="K249" t="str">
        <f>VLOOKUP(Health_Care[[#This Row],[Customer ID]],Medical_Examinations[],5,0)</f>
        <v>Normal</v>
      </c>
      <c r="L249" s="10">
        <f>VLOOKUP(Health_Care[[#This Row],[Customer ID]],Table6[#All],5,0)</f>
        <v>36470</v>
      </c>
      <c r="M249" s="11">
        <f>VLOOKUP(Health_Care[[#This Row],[Customer ID]],Table6[#All],8,0)</f>
        <v>34166.269999999997</v>
      </c>
      <c r="N249" t="str">
        <f>VLOOKUP(Health_Care[[#This Row],[Customer ID]],Table6[#All],9,0)</f>
        <v>Tier - 2</v>
      </c>
      <c r="O249" t="str">
        <f>VLOOKUP(Health_Care[[#This Row],[Customer ID]],Table6[#All],10,0)</f>
        <v>Tier - 3</v>
      </c>
      <c r="P249" t="str">
        <f>VLOOKUP(Health_Care[[#This Row],[Customer ID]],Table6[#All],11,0)</f>
        <v>R1011</v>
      </c>
      <c r="Q249">
        <f>VLOOKUP(Health_Care[[#This Row],[Customer ID]],Table6[#All],6,0)</f>
        <v>23</v>
      </c>
    </row>
    <row r="250" spans="1:17" x14ac:dyDescent="0.35">
      <c r="A250" t="s">
        <v>2123</v>
      </c>
      <c r="B250" t="str">
        <f>VLOOKUP(Health_Care[[#This Row],[Customer ID]],Customer_Names[#All],3,0)</f>
        <v xml:space="preserve"> Ashley</v>
      </c>
      <c r="C250">
        <f>VLOOKUP(Health_Care[[#This Row],[Customer ID]],Medical_Examinations[],2,0)</f>
        <v>53.06</v>
      </c>
      <c r="D250">
        <f>VLOOKUP(Health_Care[[#This Row],[Customer ID]],Medical_Examinations[],4,0)</f>
        <v>11.68</v>
      </c>
      <c r="E250" t="str">
        <f>VLOOKUP(Health_Care[[#This Row],[Customer ID]],Medical_Examinations[],6,0)</f>
        <v>No</v>
      </c>
      <c r="F250" t="str">
        <f>VLOOKUP(Health_Care[[#This Row],[Customer ID]],Medical_Examinations[],7,0)</f>
        <v>No</v>
      </c>
      <c r="G250" t="str">
        <f>VLOOKUP(Health_Care[[#This Row],[Customer ID]],Medical_Examinations[],8,0)</f>
        <v>No</v>
      </c>
      <c r="H250">
        <f>VLOOKUP(Health_Care[[#This Row],[Customer ID]],Medical_Examinations[],9,0)</f>
        <v>0</v>
      </c>
      <c r="I250" t="str">
        <f>VLOOKUP(Health_Care[[#This Row],[Customer ID]],Medical_Examinations[],10,0)</f>
        <v>yes</v>
      </c>
      <c r="J250" t="str">
        <f>VLOOKUP(Health_Care[[#This Row],[Customer ID]],Medical_Examinations[],3,0)</f>
        <v>Obesity</v>
      </c>
      <c r="K250" t="str">
        <f>VLOOKUP(Health_Care[[#This Row],[Customer ID]],Medical_Examinations[],5,0)</f>
        <v>Diabetes</v>
      </c>
      <c r="L250" s="10">
        <f>VLOOKUP(Health_Care[[#This Row],[Customer ID]],Table6[#All],5,0)</f>
        <v>37616</v>
      </c>
      <c r="M250" s="11">
        <f>VLOOKUP(Health_Care[[#This Row],[Customer ID]],Table6[#All],8,0)</f>
        <v>34084.68</v>
      </c>
      <c r="N250" t="str">
        <f>VLOOKUP(Health_Care[[#This Row],[Customer ID]],Table6[#All],9,0)</f>
        <v>Tier - 2</v>
      </c>
      <c r="O250" t="str">
        <f>VLOOKUP(Health_Care[[#This Row],[Customer ID]],Table6[#All],10,0)</f>
        <v>Tier - 3</v>
      </c>
      <c r="P250" t="str">
        <f>VLOOKUP(Health_Care[[#This Row],[Customer ID]],Table6[#All],11,0)</f>
        <v>R1011</v>
      </c>
      <c r="Q250">
        <f>VLOOKUP(Health_Care[[#This Row],[Customer ID]],Table6[#All],6,0)</f>
        <v>20</v>
      </c>
    </row>
    <row r="251" spans="1:17" x14ac:dyDescent="0.35">
      <c r="A251" t="s">
        <v>2122</v>
      </c>
      <c r="B251" t="str">
        <f>VLOOKUP(Health_Care[[#This Row],[Customer ID]],Customer_Names[#All],3,0)</f>
        <v xml:space="preserve"> Stephanie M.</v>
      </c>
      <c r="C251">
        <f>VLOOKUP(Health_Care[[#This Row],[Customer ID]],Medical_Examinations[],2,0)</f>
        <v>30.25</v>
      </c>
      <c r="D251">
        <f>VLOOKUP(Health_Care[[#This Row],[Customer ID]],Medical_Examinations[],4,0)</f>
        <v>4.1900000000000004</v>
      </c>
      <c r="E251" t="str">
        <f>VLOOKUP(Health_Care[[#This Row],[Customer ID]],Medical_Examinations[],6,0)</f>
        <v>No</v>
      </c>
      <c r="F251" t="str">
        <f>VLOOKUP(Health_Care[[#This Row],[Customer ID]],Medical_Examinations[],7,0)</f>
        <v>No</v>
      </c>
      <c r="G251" t="str">
        <f>VLOOKUP(Health_Care[[#This Row],[Customer ID]],Medical_Examinations[],8,0)</f>
        <v>No</v>
      </c>
      <c r="H251">
        <f>VLOOKUP(Health_Care[[#This Row],[Customer ID]],Medical_Examinations[],9,0)</f>
        <v>2</v>
      </c>
      <c r="I251" t="str">
        <f>VLOOKUP(Health_Care[[#This Row],[Customer ID]],Medical_Examinations[],10,0)</f>
        <v>yes</v>
      </c>
      <c r="J251" t="str">
        <f>VLOOKUP(Health_Care[[#This Row],[Customer ID]],Medical_Examinations[],3,0)</f>
        <v>Obesity</v>
      </c>
      <c r="K251" t="str">
        <f>VLOOKUP(Health_Care[[#This Row],[Customer ID]],Medical_Examinations[],5,0)</f>
        <v>Normal</v>
      </c>
      <c r="L251" s="10">
        <f>VLOOKUP(Health_Care[[#This Row],[Customer ID]],Table6[#All],5,0)</f>
        <v>26506</v>
      </c>
      <c r="M251" s="11">
        <f>VLOOKUP(Health_Care[[#This Row],[Customer ID]],Table6[#All],8,0)</f>
        <v>34053.360000000001</v>
      </c>
      <c r="N251" t="str">
        <f>VLOOKUP(Health_Care[[#This Row],[Customer ID]],Table6[#All],9,0)</f>
        <v>Tier - 2</v>
      </c>
      <c r="O251" t="str">
        <f>VLOOKUP(Health_Care[[#This Row],[Customer ID]],Table6[#All],10,0)</f>
        <v>Tier - 2</v>
      </c>
      <c r="P251" t="str">
        <f>VLOOKUP(Health_Care[[#This Row],[Customer ID]],Table6[#All],11,0)</f>
        <v>R1011</v>
      </c>
      <c r="Q251">
        <f>VLOOKUP(Health_Care[[#This Row],[Customer ID]],Table6[#All],6,0)</f>
        <v>50</v>
      </c>
    </row>
    <row r="252" spans="1:17" x14ac:dyDescent="0.35">
      <c r="A252" t="s">
        <v>2121</v>
      </c>
      <c r="B252" t="str">
        <f>VLOOKUP(Health_Care[[#This Row],[Customer ID]],Customer_Names[#All],3,0)</f>
        <v xml:space="preserve"> Kylie</v>
      </c>
      <c r="C252">
        <f>VLOOKUP(Health_Care[[#This Row],[Customer ID]],Medical_Examinations[],2,0)</f>
        <v>46.68</v>
      </c>
      <c r="D252">
        <f>VLOOKUP(Health_Care[[#This Row],[Customer ID]],Medical_Examinations[],4,0)</f>
        <v>4.01</v>
      </c>
      <c r="E252" t="str">
        <f>VLOOKUP(Health_Care[[#This Row],[Customer ID]],Medical_Examinations[],6,0)</f>
        <v>No</v>
      </c>
      <c r="F252" t="str">
        <f>VLOOKUP(Health_Care[[#This Row],[Customer ID]],Medical_Examinations[],7,0)</f>
        <v>No</v>
      </c>
      <c r="G252" t="str">
        <f>VLOOKUP(Health_Care[[#This Row],[Customer ID]],Medical_Examinations[],8,0)</f>
        <v>No</v>
      </c>
      <c r="H252">
        <f>VLOOKUP(Health_Care[[#This Row],[Customer ID]],Medical_Examinations[],9,0)</f>
        <v>0</v>
      </c>
      <c r="I252" t="str">
        <f>VLOOKUP(Health_Care[[#This Row],[Customer ID]],Medical_Examinations[],10,0)</f>
        <v>yes</v>
      </c>
      <c r="J252" t="str">
        <f>VLOOKUP(Health_Care[[#This Row],[Customer ID]],Medical_Examinations[],3,0)</f>
        <v>Obesity</v>
      </c>
      <c r="K252" t="str">
        <f>VLOOKUP(Health_Care[[#This Row],[Customer ID]],Medical_Examinations[],5,0)</f>
        <v>Normal</v>
      </c>
      <c r="L252" s="10">
        <f>VLOOKUP(Health_Care[[#This Row],[Customer ID]],Table6[#All],5,0)</f>
        <v>34602</v>
      </c>
      <c r="M252" s="11">
        <f>VLOOKUP(Health_Care[[#This Row],[Customer ID]],Table6[#All],8,0)</f>
        <v>33975.47</v>
      </c>
      <c r="N252" t="str">
        <f>VLOOKUP(Health_Care[[#This Row],[Customer ID]],Table6[#All],9,0)</f>
        <v>Tier - 2</v>
      </c>
      <c r="O252" t="str">
        <f>VLOOKUP(Health_Care[[#This Row],[Customer ID]],Table6[#All],10,0)</f>
        <v>Tier - 2</v>
      </c>
      <c r="P252" t="str">
        <f>VLOOKUP(Health_Care[[#This Row],[Customer ID]],Table6[#All],11,0)</f>
        <v>R1011</v>
      </c>
      <c r="Q252">
        <f>VLOOKUP(Health_Care[[#This Row],[Customer ID]],Table6[#All],6,0)</f>
        <v>28</v>
      </c>
    </row>
    <row r="253" spans="1:17" x14ac:dyDescent="0.35">
      <c r="A253" t="s">
        <v>2120</v>
      </c>
      <c r="B253" t="str">
        <f>VLOOKUP(Health_Care[[#This Row],[Customer ID]],Customer_Names[#All],3,0)</f>
        <v xml:space="preserve"> Kelly</v>
      </c>
      <c r="C253">
        <f>VLOOKUP(Health_Care[[#This Row],[Customer ID]],Medical_Examinations[],2,0)</f>
        <v>30.4</v>
      </c>
      <c r="D253">
        <f>VLOOKUP(Health_Care[[#This Row],[Customer ID]],Medical_Examinations[],4,0)</f>
        <v>5.91</v>
      </c>
      <c r="E253" t="str">
        <f>VLOOKUP(Health_Care[[#This Row],[Customer ID]],Medical_Examinations[],6,0)</f>
        <v>No</v>
      </c>
      <c r="F253" t="str">
        <f>VLOOKUP(Health_Care[[#This Row],[Customer ID]],Medical_Examinations[],7,0)</f>
        <v>yes</v>
      </c>
      <c r="G253" t="str">
        <f>VLOOKUP(Health_Care[[#This Row],[Customer ID]],Medical_Examinations[],8,0)</f>
        <v>No</v>
      </c>
      <c r="H253">
        <f>VLOOKUP(Health_Care[[#This Row],[Customer ID]],Medical_Examinations[],9,0)</f>
        <v>2</v>
      </c>
      <c r="I253" t="str">
        <f>VLOOKUP(Health_Care[[#This Row],[Customer ID]],Medical_Examinations[],10,0)</f>
        <v>yes</v>
      </c>
      <c r="J253" t="str">
        <f>VLOOKUP(Health_Care[[#This Row],[Customer ID]],Medical_Examinations[],3,0)</f>
        <v>Obesity</v>
      </c>
      <c r="K253" t="str">
        <f>VLOOKUP(Health_Care[[#This Row],[Customer ID]],Medical_Examinations[],5,0)</f>
        <v>Prediabetes</v>
      </c>
      <c r="L253" s="10">
        <f>VLOOKUP(Health_Care[[#This Row],[Customer ID]],Table6[#All],5,0)</f>
        <v>36887</v>
      </c>
      <c r="M253" s="11">
        <f>VLOOKUP(Health_Care[[#This Row],[Customer ID]],Table6[#All],8,0)</f>
        <v>33907.550000000003</v>
      </c>
      <c r="N253" t="str">
        <f>VLOOKUP(Health_Care[[#This Row],[Customer ID]],Table6[#All],9,0)</f>
        <v>Tier - 2</v>
      </c>
      <c r="O253" t="str">
        <f>VLOOKUP(Health_Care[[#This Row],[Customer ID]],Table6[#All],10,0)</f>
        <v>Tier - 2</v>
      </c>
      <c r="P253" t="str">
        <f>VLOOKUP(Health_Care[[#This Row],[Customer ID]],Table6[#All],11,0)</f>
        <v>R1012</v>
      </c>
      <c r="Q253">
        <f>VLOOKUP(Health_Care[[#This Row],[Customer ID]],Table6[#All],6,0)</f>
        <v>22</v>
      </c>
    </row>
    <row r="254" spans="1:17" x14ac:dyDescent="0.35">
      <c r="A254" t="s">
        <v>2119</v>
      </c>
      <c r="B254" t="str">
        <f>VLOOKUP(Health_Care[[#This Row],[Customer ID]],Customer_Names[#All],3,0)</f>
        <v xml:space="preserve"> Carrie</v>
      </c>
      <c r="C254">
        <f>VLOOKUP(Health_Care[[#This Row],[Customer ID]],Medical_Examinations[],2,0)</f>
        <v>30.2</v>
      </c>
      <c r="D254">
        <f>VLOOKUP(Health_Care[[#This Row],[Customer ID]],Medical_Examinations[],4,0)</f>
        <v>4.47</v>
      </c>
      <c r="E254" t="str">
        <f>VLOOKUP(Health_Care[[#This Row],[Customer ID]],Medical_Examinations[],6,0)</f>
        <v>yes</v>
      </c>
      <c r="F254" t="str">
        <f>VLOOKUP(Health_Care[[#This Row],[Customer ID]],Medical_Examinations[],7,0)</f>
        <v>No</v>
      </c>
      <c r="G254" t="str">
        <f>VLOOKUP(Health_Care[[#This Row],[Customer ID]],Medical_Examinations[],8,0)</f>
        <v>Yes</v>
      </c>
      <c r="H254">
        <f>VLOOKUP(Health_Care[[#This Row],[Customer ID]],Medical_Examinations[],9,0)</f>
        <v>1</v>
      </c>
      <c r="I254" t="str">
        <f>VLOOKUP(Health_Care[[#This Row],[Customer ID]],Medical_Examinations[],10,0)</f>
        <v>yes</v>
      </c>
      <c r="J254" t="str">
        <f>VLOOKUP(Health_Care[[#This Row],[Customer ID]],Medical_Examinations[],3,0)</f>
        <v>Obesity</v>
      </c>
      <c r="K254" t="str">
        <f>VLOOKUP(Health_Care[[#This Row],[Customer ID]],Medical_Examinations[],5,0)</f>
        <v>Normal</v>
      </c>
      <c r="L254" s="10">
        <f>VLOOKUP(Health_Care[[#This Row],[Customer ID]],Table6[#All],5,0)</f>
        <v>35651</v>
      </c>
      <c r="M254" s="11">
        <f>VLOOKUP(Health_Care[[#This Row],[Customer ID]],Table6[#All],8,0)</f>
        <v>33900.65</v>
      </c>
      <c r="N254" t="str">
        <f>VLOOKUP(Health_Care[[#This Row],[Customer ID]],Table6[#All],9,0)</f>
        <v>Tier - 2</v>
      </c>
      <c r="O254" t="str">
        <f>VLOOKUP(Health_Care[[#This Row],[Customer ID]],Table6[#All],10,0)</f>
        <v>Tier - 3</v>
      </c>
      <c r="P254" t="str">
        <f>VLOOKUP(Health_Care[[#This Row],[Customer ID]],Table6[#All],11,0)</f>
        <v>R1011</v>
      </c>
      <c r="Q254">
        <f>VLOOKUP(Health_Care[[#This Row],[Customer ID]],Table6[#All],6,0)</f>
        <v>25</v>
      </c>
    </row>
    <row r="255" spans="1:17" x14ac:dyDescent="0.35">
      <c r="A255" t="s">
        <v>2118</v>
      </c>
      <c r="B255" t="str">
        <f>VLOOKUP(Health_Care[[#This Row],[Customer ID]],Customer_Names[#All],3,0)</f>
        <v xml:space="preserve"> Alex</v>
      </c>
      <c r="C255">
        <f>VLOOKUP(Health_Care[[#This Row],[Customer ID]],Medical_Examinations[],2,0)</f>
        <v>51.18</v>
      </c>
      <c r="D255">
        <f>VLOOKUP(Health_Care[[#This Row],[Customer ID]],Medical_Examinations[],4,0)</f>
        <v>4.5599999999999996</v>
      </c>
      <c r="E255" t="str">
        <f>VLOOKUP(Health_Care[[#This Row],[Customer ID]],Medical_Examinations[],6,0)</f>
        <v>yes</v>
      </c>
      <c r="F255" t="str">
        <f>VLOOKUP(Health_Care[[#This Row],[Customer ID]],Medical_Examinations[],7,0)</f>
        <v>yes</v>
      </c>
      <c r="G255" t="str">
        <f>VLOOKUP(Health_Care[[#This Row],[Customer ID]],Medical_Examinations[],8,0)</f>
        <v>No</v>
      </c>
      <c r="H255">
        <f>VLOOKUP(Health_Care[[#This Row],[Customer ID]],Medical_Examinations[],9,0)</f>
        <v>2</v>
      </c>
      <c r="I255" t="str">
        <f>VLOOKUP(Health_Care[[#This Row],[Customer ID]],Medical_Examinations[],10,0)</f>
        <v>yes</v>
      </c>
      <c r="J255" t="str">
        <f>VLOOKUP(Health_Care[[#This Row],[Customer ID]],Medical_Examinations[],3,0)</f>
        <v>Obesity</v>
      </c>
      <c r="K255" t="str">
        <f>VLOOKUP(Health_Care[[#This Row],[Customer ID]],Medical_Examinations[],5,0)</f>
        <v>Normal</v>
      </c>
      <c r="L255" s="10">
        <f>VLOOKUP(Health_Care[[#This Row],[Customer ID]],Table6[#All],5,0)</f>
        <v>36825</v>
      </c>
      <c r="M255" s="11">
        <f>VLOOKUP(Health_Care[[#This Row],[Customer ID]],Table6[#All],8,0)</f>
        <v>33829.39</v>
      </c>
      <c r="N255" t="str">
        <f>VLOOKUP(Health_Care[[#This Row],[Customer ID]],Table6[#All],9,0)</f>
        <v>Tier - 2</v>
      </c>
      <c r="O255" t="str">
        <f>VLOOKUP(Health_Care[[#This Row],[Customer ID]],Table6[#All],10,0)</f>
        <v>Tier - 3</v>
      </c>
      <c r="P255" t="str">
        <f>VLOOKUP(Health_Care[[#This Row],[Customer ID]],Table6[#All],11,0)</f>
        <v>R1011</v>
      </c>
      <c r="Q255">
        <f>VLOOKUP(Health_Care[[#This Row],[Customer ID]],Table6[#All],6,0)</f>
        <v>22</v>
      </c>
    </row>
    <row r="256" spans="1:17" x14ac:dyDescent="0.35">
      <c r="A256" t="s">
        <v>2117</v>
      </c>
      <c r="B256" t="str">
        <f>VLOOKUP(Health_Care[[#This Row],[Customer ID]],Customer_Names[#All],3,0)</f>
        <v xml:space="preserve"> Zach S</v>
      </c>
      <c r="C256">
        <f>VLOOKUP(Health_Care[[#This Row],[Customer ID]],Medical_Examinations[],2,0)</f>
        <v>22.18</v>
      </c>
      <c r="D256">
        <f>VLOOKUP(Health_Care[[#This Row],[Customer ID]],Medical_Examinations[],4,0)</f>
        <v>9.9</v>
      </c>
      <c r="E256" t="str">
        <f>VLOOKUP(Health_Care[[#This Row],[Customer ID]],Medical_Examinations[],6,0)</f>
        <v>No</v>
      </c>
      <c r="F256" t="str">
        <f>VLOOKUP(Health_Care[[#This Row],[Customer ID]],Medical_Examinations[],7,0)</f>
        <v>No</v>
      </c>
      <c r="G256" t="str">
        <f>VLOOKUP(Health_Care[[#This Row],[Customer ID]],Medical_Examinations[],8,0)</f>
        <v>No</v>
      </c>
      <c r="H256">
        <f>VLOOKUP(Health_Care[[#This Row],[Customer ID]],Medical_Examinations[],9,0)</f>
        <v>0</v>
      </c>
      <c r="I256" t="str">
        <f>VLOOKUP(Health_Care[[#This Row],[Customer ID]],Medical_Examinations[],10,0)</f>
        <v>yes</v>
      </c>
      <c r="J256" t="str">
        <f>VLOOKUP(Health_Care[[#This Row],[Customer ID]],Medical_Examinations[],3,0)</f>
        <v>Normal Weight</v>
      </c>
      <c r="K256" t="str">
        <f>VLOOKUP(Health_Care[[#This Row],[Customer ID]],Medical_Examinations[],5,0)</f>
        <v>Diabetes</v>
      </c>
      <c r="L256" s="10">
        <f>VLOOKUP(Health_Care[[#This Row],[Customer ID]],Table6[#All],5,0)</f>
        <v>22991</v>
      </c>
      <c r="M256" s="11">
        <f>VLOOKUP(Health_Care[[#This Row],[Customer ID]],Table6[#All],8,0)</f>
        <v>33753.32</v>
      </c>
      <c r="N256" t="str">
        <f>VLOOKUP(Health_Care[[#This Row],[Customer ID]],Table6[#All],9,0)</f>
        <v>Tier - 1</v>
      </c>
      <c r="O256" t="str">
        <f>VLOOKUP(Health_Care[[#This Row],[Customer ID]],Table6[#All],10,0)</f>
        <v>Tier - 3</v>
      </c>
      <c r="P256" t="str">
        <f>VLOOKUP(Health_Care[[#This Row],[Customer ID]],Table6[#All],11,0)</f>
        <v>R1011</v>
      </c>
      <c r="Q256">
        <f>VLOOKUP(Health_Care[[#This Row],[Customer ID]],Table6[#All],6,0)</f>
        <v>60</v>
      </c>
    </row>
    <row r="257" spans="1:17" x14ac:dyDescent="0.35">
      <c r="A257" t="s">
        <v>2116</v>
      </c>
      <c r="B257" t="str">
        <f>VLOOKUP(Health_Care[[#This Row],[Customer ID]],Customer_Names[#All],3,0)</f>
        <v xml:space="preserve"> Alan</v>
      </c>
      <c r="C257">
        <f>VLOOKUP(Health_Care[[#This Row],[Customer ID]],Medical_Examinations[],2,0)</f>
        <v>31.92</v>
      </c>
      <c r="D257">
        <f>VLOOKUP(Health_Care[[#This Row],[Customer ID]],Medical_Examinations[],4,0)</f>
        <v>5.1100000000000003</v>
      </c>
      <c r="E257" t="str">
        <f>VLOOKUP(Health_Care[[#This Row],[Customer ID]],Medical_Examinations[],6,0)</f>
        <v>No</v>
      </c>
      <c r="F257" t="str">
        <f>VLOOKUP(Health_Care[[#This Row],[Customer ID]],Medical_Examinations[],7,0)</f>
        <v>No</v>
      </c>
      <c r="G257" t="str">
        <f>VLOOKUP(Health_Care[[#This Row],[Customer ID]],Medical_Examinations[],8,0)</f>
        <v>Yes</v>
      </c>
      <c r="H257">
        <f>VLOOKUP(Health_Care[[#This Row],[Customer ID]],Medical_Examinations[],9,0)</f>
        <v>1</v>
      </c>
      <c r="I257" t="str">
        <f>VLOOKUP(Health_Care[[#This Row],[Customer ID]],Medical_Examinations[],10,0)</f>
        <v>yes</v>
      </c>
      <c r="J257" t="str">
        <f>VLOOKUP(Health_Care[[#This Row],[Customer ID]],Medical_Examinations[],3,0)</f>
        <v>Obesity</v>
      </c>
      <c r="K257" t="str">
        <f>VLOOKUP(Health_Care[[#This Row],[Customer ID]],Medical_Examinations[],5,0)</f>
        <v>Normal</v>
      </c>
      <c r="L257" s="10">
        <f>VLOOKUP(Health_Care[[#This Row],[Customer ID]],Table6[#All],5,0)</f>
        <v>37876</v>
      </c>
      <c r="M257" s="11">
        <f>VLOOKUP(Health_Care[[#This Row],[Customer ID]],Table6[#All],8,0)</f>
        <v>33750.29</v>
      </c>
      <c r="N257" t="str">
        <f>VLOOKUP(Health_Care[[#This Row],[Customer ID]],Table6[#All],9,0)</f>
        <v>Tier - 1</v>
      </c>
      <c r="O257" t="str">
        <f>VLOOKUP(Health_Care[[#This Row],[Customer ID]],Table6[#All],10,0)</f>
        <v>Tier - 3</v>
      </c>
      <c r="P257" t="str">
        <f>VLOOKUP(Health_Care[[#This Row],[Customer ID]],Table6[#All],11,0)</f>
        <v>R1012</v>
      </c>
      <c r="Q257">
        <f>VLOOKUP(Health_Care[[#This Row],[Customer ID]],Table6[#All],6,0)</f>
        <v>19</v>
      </c>
    </row>
    <row r="258" spans="1:17" x14ac:dyDescent="0.35">
      <c r="A258" t="s">
        <v>2115</v>
      </c>
      <c r="B258" t="str">
        <f>VLOOKUP(Health_Care[[#This Row],[Customer ID]],Customer_Names[#All],3,0)</f>
        <v xml:space="preserve"> Nate</v>
      </c>
      <c r="C258">
        <f>VLOOKUP(Health_Care[[#This Row],[Customer ID]],Medical_Examinations[],2,0)</f>
        <v>31.73</v>
      </c>
      <c r="D258">
        <f>VLOOKUP(Health_Care[[#This Row],[Customer ID]],Medical_Examinations[],4,0)</f>
        <v>5.73</v>
      </c>
      <c r="E258" t="str">
        <f>VLOOKUP(Health_Care[[#This Row],[Customer ID]],Medical_Examinations[],6,0)</f>
        <v>No</v>
      </c>
      <c r="F258" t="str">
        <f>VLOOKUP(Health_Care[[#This Row],[Customer ID]],Medical_Examinations[],7,0)</f>
        <v>yes</v>
      </c>
      <c r="G258" t="str">
        <f>VLOOKUP(Health_Care[[#This Row],[Customer ID]],Medical_Examinations[],8,0)</f>
        <v>No</v>
      </c>
      <c r="H258">
        <f>VLOOKUP(Health_Care[[#This Row],[Customer ID]],Medical_Examinations[],9,0)</f>
        <v>1</v>
      </c>
      <c r="I258" t="str">
        <f>VLOOKUP(Health_Care[[#This Row],[Customer ID]],Medical_Examinations[],10,0)</f>
        <v>yes</v>
      </c>
      <c r="J258" t="str">
        <f>VLOOKUP(Health_Care[[#This Row],[Customer ID]],Medical_Examinations[],3,0)</f>
        <v>Obesity</v>
      </c>
      <c r="K258" t="str">
        <f>VLOOKUP(Health_Care[[#This Row],[Customer ID]],Medical_Examinations[],5,0)</f>
        <v>Prediabetes</v>
      </c>
      <c r="L258" s="10">
        <f>VLOOKUP(Health_Care[[#This Row],[Customer ID]],Table6[#All],5,0)</f>
        <v>38292</v>
      </c>
      <c r="M258" s="11">
        <f>VLOOKUP(Health_Care[[#This Row],[Customer ID]],Table6[#All],8,0)</f>
        <v>33732.69</v>
      </c>
      <c r="N258" t="str">
        <f>VLOOKUP(Health_Care[[#This Row],[Customer ID]],Table6[#All],9,0)</f>
        <v>Tier - 1</v>
      </c>
      <c r="O258" t="str">
        <f>VLOOKUP(Health_Care[[#This Row],[Customer ID]],Table6[#All],10,0)</f>
        <v>Tier - 1</v>
      </c>
      <c r="P258" t="str">
        <f>VLOOKUP(Health_Care[[#This Row],[Customer ID]],Table6[#All],11,0)</f>
        <v>R1017</v>
      </c>
      <c r="Q258">
        <f>VLOOKUP(Health_Care[[#This Row],[Customer ID]],Table6[#All],6,0)</f>
        <v>18</v>
      </c>
    </row>
    <row r="259" spans="1:17" x14ac:dyDescent="0.35">
      <c r="A259" t="s">
        <v>2114</v>
      </c>
      <c r="B259" t="str">
        <f>VLOOKUP(Health_Care[[#This Row],[Customer ID]],Customer_Names[#All],3,0)</f>
        <v xml:space="preserve"> Jesse G.</v>
      </c>
      <c r="C259">
        <f>VLOOKUP(Health_Care[[#This Row],[Customer ID]],Medical_Examinations[],2,0)</f>
        <v>45.52</v>
      </c>
      <c r="D259">
        <f>VLOOKUP(Health_Care[[#This Row],[Customer ID]],Medical_Examinations[],4,0)</f>
        <v>6.04</v>
      </c>
      <c r="E259" t="str">
        <f>VLOOKUP(Health_Care[[#This Row],[Customer ID]],Medical_Examinations[],6,0)</f>
        <v>No</v>
      </c>
      <c r="F259" t="str">
        <f>VLOOKUP(Health_Care[[#This Row],[Customer ID]],Medical_Examinations[],7,0)</f>
        <v>No</v>
      </c>
      <c r="G259" t="str">
        <f>VLOOKUP(Health_Care[[#This Row],[Customer ID]],Medical_Examinations[],8,0)</f>
        <v>Yes</v>
      </c>
      <c r="H259">
        <f>VLOOKUP(Health_Care[[#This Row],[Customer ID]],Medical_Examinations[],9,0)</f>
        <v>1</v>
      </c>
      <c r="I259" t="str">
        <f>VLOOKUP(Health_Care[[#This Row],[Customer ID]],Medical_Examinations[],10,0)</f>
        <v>yes</v>
      </c>
      <c r="J259" t="str">
        <f>VLOOKUP(Health_Care[[#This Row],[Customer ID]],Medical_Examinations[],3,0)</f>
        <v>Obesity</v>
      </c>
      <c r="K259" t="str">
        <f>VLOOKUP(Health_Care[[#This Row],[Customer ID]],Medical_Examinations[],5,0)</f>
        <v>Prediabetes</v>
      </c>
      <c r="L259" s="10">
        <f>VLOOKUP(Health_Care[[#This Row],[Customer ID]],Table6[#All],5,0)</f>
        <v>34301</v>
      </c>
      <c r="M259" s="11">
        <f>VLOOKUP(Health_Care[[#This Row],[Customer ID]],Table6[#All],8,0)</f>
        <v>33707.550000000003</v>
      </c>
      <c r="N259" t="str">
        <f>VLOOKUP(Health_Care[[#This Row],[Customer ID]],Table6[#All],9,0)</f>
        <v>Tier - 2</v>
      </c>
      <c r="O259" t="str">
        <f>VLOOKUP(Health_Care[[#This Row],[Customer ID]],Table6[#All],10,0)</f>
        <v>Tier - 2</v>
      </c>
      <c r="P259" t="str">
        <f>VLOOKUP(Health_Care[[#This Row],[Customer ID]],Table6[#All],11,0)</f>
        <v>R1011</v>
      </c>
      <c r="Q259">
        <f>VLOOKUP(Health_Care[[#This Row],[Customer ID]],Table6[#All],6,0)</f>
        <v>29</v>
      </c>
    </row>
    <row r="260" spans="1:17" x14ac:dyDescent="0.35">
      <c r="A260" t="s">
        <v>2113</v>
      </c>
      <c r="B260" t="str">
        <f>VLOOKUP(Health_Care[[#This Row],[Customer ID]],Customer_Names[#All],3,0)</f>
        <v xml:space="preserve"> Jason</v>
      </c>
      <c r="C260">
        <f>VLOOKUP(Health_Care[[#This Row],[Customer ID]],Medical_Examinations[],2,0)</f>
        <v>52.81</v>
      </c>
      <c r="D260">
        <f>VLOOKUP(Health_Care[[#This Row],[Customer ID]],Medical_Examinations[],4,0)</f>
        <v>5.19</v>
      </c>
      <c r="E260" t="str">
        <f>VLOOKUP(Health_Care[[#This Row],[Customer ID]],Medical_Examinations[],6,0)</f>
        <v>No</v>
      </c>
      <c r="F260" t="str">
        <f>VLOOKUP(Health_Care[[#This Row],[Customer ID]],Medical_Examinations[],7,0)</f>
        <v>No</v>
      </c>
      <c r="G260" t="str">
        <f>VLOOKUP(Health_Care[[#This Row],[Customer ID]],Medical_Examinations[],8,0)</f>
        <v>Yes</v>
      </c>
      <c r="H260">
        <f>VLOOKUP(Health_Care[[#This Row],[Customer ID]],Medical_Examinations[],9,0)</f>
        <v>1</v>
      </c>
      <c r="I260" t="str">
        <f>VLOOKUP(Health_Care[[#This Row],[Customer ID]],Medical_Examinations[],10,0)</f>
        <v>yes</v>
      </c>
      <c r="J260" t="str">
        <f>VLOOKUP(Health_Care[[#This Row],[Customer ID]],Medical_Examinations[],3,0)</f>
        <v>Obesity</v>
      </c>
      <c r="K260" t="str">
        <f>VLOOKUP(Health_Care[[#This Row],[Customer ID]],Medical_Examinations[],5,0)</f>
        <v>Normal</v>
      </c>
      <c r="L260" s="10">
        <f>VLOOKUP(Health_Care[[#This Row],[Customer ID]],Table6[#All],5,0)</f>
        <v>37873</v>
      </c>
      <c r="M260" s="11">
        <f>VLOOKUP(Health_Care[[#This Row],[Customer ID]],Table6[#All],8,0)</f>
        <v>33611.71</v>
      </c>
      <c r="N260" t="str">
        <f>VLOOKUP(Health_Care[[#This Row],[Customer ID]],Table6[#All],9,0)</f>
        <v>Tier - 1</v>
      </c>
      <c r="O260" t="str">
        <f>VLOOKUP(Health_Care[[#This Row],[Customer ID]],Table6[#All],10,0)</f>
        <v>Tier - 2</v>
      </c>
      <c r="P260" t="str">
        <f>VLOOKUP(Health_Care[[#This Row],[Customer ID]],Table6[#All],11,0)</f>
        <v>R1011</v>
      </c>
      <c r="Q260">
        <f>VLOOKUP(Health_Care[[#This Row],[Customer ID]],Table6[#All],6,0)</f>
        <v>19</v>
      </c>
    </row>
    <row r="261" spans="1:17" x14ac:dyDescent="0.35">
      <c r="A261" t="s">
        <v>2112</v>
      </c>
      <c r="B261" t="str">
        <f>VLOOKUP(Health_Care[[#This Row],[Customer ID]],Customer_Names[#All],3,0)</f>
        <v xml:space="preserve"> Megan A.</v>
      </c>
      <c r="C261">
        <f>VLOOKUP(Health_Care[[#This Row],[Customer ID]],Medical_Examinations[],2,0)</f>
        <v>33.58</v>
      </c>
      <c r="D261">
        <f>VLOOKUP(Health_Care[[#This Row],[Customer ID]],Medical_Examinations[],4,0)</f>
        <v>5.56</v>
      </c>
      <c r="E261" t="str">
        <f>VLOOKUP(Health_Care[[#This Row],[Customer ID]],Medical_Examinations[],6,0)</f>
        <v>No</v>
      </c>
      <c r="F261" t="str">
        <f>VLOOKUP(Health_Care[[#This Row],[Customer ID]],Medical_Examinations[],7,0)</f>
        <v>No</v>
      </c>
      <c r="G261" t="str">
        <f>VLOOKUP(Health_Care[[#This Row],[Customer ID]],Medical_Examinations[],8,0)</f>
        <v>No</v>
      </c>
      <c r="H261">
        <f>VLOOKUP(Health_Care[[#This Row],[Customer ID]],Medical_Examinations[],9,0)</f>
        <v>1</v>
      </c>
      <c r="I261" t="str">
        <f>VLOOKUP(Health_Care[[#This Row],[Customer ID]],Medical_Examinations[],10,0)</f>
        <v>yes</v>
      </c>
      <c r="J261" t="str">
        <f>VLOOKUP(Health_Care[[#This Row],[Customer ID]],Medical_Examinations[],3,0)</f>
        <v>Obesity</v>
      </c>
      <c r="K261" t="str">
        <f>VLOOKUP(Health_Care[[#This Row],[Customer ID]],Medical_Examinations[],5,0)</f>
        <v>Normal</v>
      </c>
      <c r="L261" s="10">
        <f>VLOOKUP(Health_Care[[#This Row],[Customer ID]],Table6[#All],5,0)</f>
        <v>30885</v>
      </c>
      <c r="M261" s="11">
        <f>VLOOKUP(Health_Care[[#This Row],[Customer ID]],Table6[#All],8,0)</f>
        <v>33527.1</v>
      </c>
      <c r="N261" t="str">
        <f>VLOOKUP(Health_Care[[#This Row],[Customer ID]],Table6[#All],9,0)</f>
        <v>Tier - 2</v>
      </c>
      <c r="O261" t="str">
        <f>VLOOKUP(Health_Care[[#This Row],[Customer ID]],Table6[#All],10,0)</f>
        <v>Tier - 3</v>
      </c>
      <c r="P261" t="str">
        <f>VLOOKUP(Health_Care[[#This Row],[Customer ID]],Table6[#All],11,0)</f>
        <v>R1011</v>
      </c>
      <c r="Q261">
        <f>VLOOKUP(Health_Care[[#This Row],[Customer ID]],Table6[#All],6,0)</f>
        <v>38</v>
      </c>
    </row>
    <row r="262" spans="1:17" x14ac:dyDescent="0.35">
      <c r="A262" t="s">
        <v>2111</v>
      </c>
      <c r="B262" t="str">
        <f>VLOOKUP(Health_Care[[#This Row],[Customer ID]],Customer_Names[#All],3,0)</f>
        <v xml:space="preserve"> Luke M</v>
      </c>
      <c r="C262">
        <f>VLOOKUP(Health_Care[[#This Row],[Customer ID]],Medical_Examinations[],2,0)</f>
        <v>30.684999999999999</v>
      </c>
      <c r="D262">
        <f>VLOOKUP(Health_Care[[#This Row],[Customer ID]],Medical_Examinations[],4,0)</f>
        <v>8.23</v>
      </c>
      <c r="E262" t="str">
        <f>VLOOKUP(Health_Care[[#This Row],[Customer ID]],Medical_Examinations[],6,0)</f>
        <v>No</v>
      </c>
      <c r="F262" t="str">
        <f>VLOOKUP(Health_Care[[#This Row],[Customer ID]],Medical_Examinations[],7,0)</f>
        <v>No</v>
      </c>
      <c r="G262" t="str">
        <f>VLOOKUP(Health_Care[[#This Row],[Customer ID]],Medical_Examinations[],8,0)</f>
        <v>No</v>
      </c>
      <c r="H262">
        <f>VLOOKUP(Health_Care[[#This Row],[Customer ID]],Medical_Examinations[],9,0)</f>
        <v>0</v>
      </c>
      <c r="I262" t="str">
        <f>VLOOKUP(Health_Care[[#This Row],[Customer ID]],Medical_Examinations[],10,0)</f>
        <v>yes</v>
      </c>
      <c r="J262" t="str">
        <f>VLOOKUP(Health_Care[[#This Row],[Customer ID]],Medical_Examinations[],3,0)</f>
        <v>Obesity</v>
      </c>
      <c r="K262" t="str">
        <f>VLOOKUP(Health_Care[[#This Row],[Customer ID]],Medical_Examinations[],5,0)</f>
        <v>Diabetes</v>
      </c>
      <c r="L262" s="10">
        <f>VLOOKUP(Health_Care[[#This Row],[Customer ID]],Table6[#All],5,0)</f>
        <v>37493</v>
      </c>
      <c r="M262" s="11">
        <f>VLOOKUP(Health_Care[[#This Row],[Customer ID]],Table6[#All],8,0)</f>
        <v>33475.82</v>
      </c>
      <c r="N262" t="str">
        <f>VLOOKUP(Health_Care[[#This Row],[Customer ID]],Table6[#All],9,0)</f>
        <v>Tier - 1</v>
      </c>
      <c r="O262" t="str">
        <f>VLOOKUP(Health_Care[[#This Row],[Customer ID]],Table6[#All],10,0)</f>
        <v>Tier - 1</v>
      </c>
      <c r="P262" t="str">
        <f>VLOOKUP(Health_Care[[#This Row],[Customer ID]],Table6[#All],11,0)</f>
        <v>R1018</v>
      </c>
      <c r="Q262">
        <f>VLOOKUP(Health_Care[[#This Row],[Customer ID]],Table6[#All],6,0)</f>
        <v>20</v>
      </c>
    </row>
    <row r="263" spans="1:17" x14ac:dyDescent="0.35">
      <c r="A263" t="s">
        <v>2110</v>
      </c>
      <c r="B263" t="str">
        <f>VLOOKUP(Health_Care[[#This Row],[Customer ID]],Customer_Names[#All],3,0)</f>
        <v xml:space="preserve"> Jacy D</v>
      </c>
      <c r="C263">
        <f>VLOOKUP(Health_Care[[#This Row],[Customer ID]],Medical_Examinations[],2,0)</f>
        <v>37.524999999999999</v>
      </c>
      <c r="D263">
        <f>VLOOKUP(Health_Care[[#This Row],[Customer ID]],Medical_Examinations[],4,0)</f>
        <v>9.0299999999999994</v>
      </c>
      <c r="E263" t="str">
        <f>VLOOKUP(Health_Care[[#This Row],[Customer ID]],Medical_Examinations[],6,0)</f>
        <v>yes</v>
      </c>
      <c r="F263" t="str">
        <f>VLOOKUP(Health_Care[[#This Row],[Customer ID]],Medical_Examinations[],7,0)</f>
        <v>No</v>
      </c>
      <c r="G263" t="str">
        <f>VLOOKUP(Health_Care[[#This Row],[Customer ID]],Medical_Examinations[],8,0)</f>
        <v>No</v>
      </c>
      <c r="H263">
        <f>VLOOKUP(Health_Care[[#This Row],[Customer ID]],Medical_Examinations[],9,0)</f>
        <v>2</v>
      </c>
      <c r="I263" t="str">
        <f>VLOOKUP(Health_Care[[#This Row],[Customer ID]],Medical_Examinations[],10,0)</f>
        <v>No</v>
      </c>
      <c r="J263" t="str">
        <f>VLOOKUP(Health_Care[[#This Row],[Customer ID]],Medical_Examinations[],3,0)</f>
        <v>Obesity</v>
      </c>
      <c r="K263" t="str">
        <f>VLOOKUP(Health_Care[[#This Row],[Customer ID]],Medical_Examinations[],5,0)</f>
        <v>Diabetes</v>
      </c>
      <c r="L263" s="10">
        <f>VLOOKUP(Health_Care[[#This Row],[Customer ID]],Table6[#All],5,0)</f>
        <v>25737</v>
      </c>
      <c r="M263" s="11">
        <f>VLOOKUP(Health_Care[[#This Row],[Customer ID]],Table6[#All],8,0)</f>
        <v>33471.97</v>
      </c>
      <c r="N263" t="str">
        <f>VLOOKUP(Health_Care[[#This Row],[Customer ID]],Table6[#All],9,0)</f>
        <v>Tier - 2</v>
      </c>
      <c r="O263" t="str">
        <f>VLOOKUP(Health_Care[[#This Row],[Customer ID]],Table6[#All],10,0)</f>
        <v>Tier - 2</v>
      </c>
      <c r="P263" t="str">
        <f>VLOOKUP(Health_Care[[#This Row],[Customer ID]],Table6[#All],11,0)</f>
        <v>R1012</v>
      </c>
      <c r="Q263">
        <f>VLOOKUP(Health_Care[[#This Row],[Customer ID]],Table6[#All],6,0)</f>
        <v>52</v>
      </c>
    </row>
    <row r="264" spans="1:17" x14ac:dyDescent="0.35">
      <c r="A264" t="s">
        <v>2109</v>
      </c>
      <c r="B264" t="str">
        <f>VLOOKUP(Health_Care[[#This Row],[Customer ID]],Customer_Names[#All],3,0)</f>
        <v xml:space="preserve"> Simon G.</v>
      </c>
      <c r="C264">
        <f>VLOOKUP(Health_Care[[#This Row],[Customer ID]],Medical_Examinations[],2,0)</f>
        <v>34.5</v>
      </c>
      <c r="D264">
        <f>VLOOKUP(Health_Care[[#This Row],[Customer ID]],Medical_Examinations[],4,0)</f>
        <v>4.07</v>
      </c>
      <c r="E264" t="str">
        <f>VLOOKUP(Health_Care[[#This Row],[Customer ID]],Medical_Examinations[],6,0)</f>
        <v>yes</v>
      </c>
      <c r="F264" t="str">
        <f>VLOOKUP(Health_Care[[#This Row],[Customer ID]],Medical_Examinations[],7,0)</f>
        <v>No</v>
      </c>
      <c r="G264" t="str">
        <f>VLOOKUP(Health_Care[[#This Row],[Customer ID]],Medical_Examinations[],8,0)</f>
        <v>No</v>
      </c>
      <c r="H264">
        <f>VLOOKUP(Health_Care[[#This Row],[Customer ID]],Medical_Examinations[],9,0)</f>
        <v>0</v>
      </c>
      <c r="I264" t="str">
        <f>VLOOKUP(Health_Care[[#This Row],[Customer ID]],Medical_Examinations[],10,0)</f>
        <v>yes</v>
      </c>
      <c r="J264" t="str">
        <f>VLOOKUP(Health_Care[[#This Row],[Customer ID]],Medical_Examinations[],3,0)</f>
        <v>Obesity</v>
      </c>
      <c r="K264" t="str">
        <f>VLOOKUP(Health_Care[[#This Row],[Customer ID]],Medical_Examinations[],5,0)</f>
        <v>Normal</v>
      </c>
      <c r="L264" s="10">
        <f>VLOOKUP(Health_Care[[#This Row],[Customer ID]],Table6[#All],5,0)</f>
        <v>31388</v>
      </c>
      <c r="M264" s="11">
        <f>VLOOKUP(Health_Care[[#This Row],[Customer ID]],Table6[#All],8,0)</f>
        <v>33450.99</v>
      </c>
      <c r="N264" t="str">
        <f>VLOOKUP(Health_Care[[#This Row],[Customer ID]],Table6[#All],9,0)</f>
        <v>Tier - 2</v>
      </c>
      <c r="O264" t="str">
        <f>VLOOKUP(Health_Care[[#This Row],[Customer ID]],Table6[#All],10,0)</f>
        <v>Tier - 2</v>
      </c>
      <c r="P264" t="str">
        <f>VLOOKUP(Health_Care[[#This Row],[Customer ID]],Table6[#All],11,0)</f>
        <v>R1011</v>
      </c>
      <c r="Q264">
        <f>VLOOKUP(Health_Care[[#This Row],[Customer ID]],Table6[#All],6,0)</f>
        <v>37</v>
      </c>
    </row>
    <row r="265" spans="1:17" x14ac:dyDescent="0.35">
      <c r="A265" t="s">
        <v>2108</v>
      </c>
      <c r="B265" t="str">
        <f>VLOOKUP(Health_Care[[#This Row],[Customer ID]],Customer_Names[#All],3,0)</f>
        <v xml:space="preserve"> Ainsley E.</v>
      </c>
      <c r="C265">
        <f>VLOOKUP(Health_Care[[#This Row],[Customer ID]],Medical_Examinations[],2,0)</f>
        <v>28.16</v>
      </c>
      <c r="D265">
        <f>VLOOKUP(Health_Care[[#This Row],[Customer ID]],Medical_Examinations[],4,0)</f>
        <v>5.77</v>
      </c>
      <c r="E265" t="str">
        <f>VLOOKUP(Health_Care[[#This Row],[Customer ID]],Medical_Examinations[],6,0)</f>
        <v>No</v>
      </c>
      <c r="F265" t="str">
        <f>VLOOKUP(Health_Care[[#This Row],[Customer ID]],Medical_Examinations[],7,0)</f>
        <v>No</v>
      </c>
      <c r="G265" t="str">
        <f>VLOOKUP(Health_Care[[#This Row],[Customer ID]],Medical_Examinations[],8,0)</f>
        <v>No</v>
      </c>
      <c r="H265">
        <f>VLOOKUP(Health_Care[[#This Row],[Customer ID]],Medical_Examinations[],9,0)</f>
        <v>2</v>
      </c>
      <c r="I265" t="str">
        <f>VLOOKUP(Health_Care[[#This Row],[Customer ID]],Medical_Examinations[],10,0)</f>
        <v>yes</v>
      </c>
      <c r="J265" t="str">
        <f>VLOOKUP(Health_Care[[#This Row],[Customer ID]],Medical_Examinations[],3,0)</f>
        <v>Over Weight</v>
      </c>
      <c r="K265" t="str">
        <f>VLOOKUP(Health_Care[[#This Row],[Customer ID]],Medical_Examinations[],5,0)</f>
        <v>Prediabetes</v>
      </c>
      <c r="L265" s="10">
        <f>VLOOKUP(Health_Care[[#This Row],[Customer ID]],Table6[#All],5,0)</f>
        <v>26547</v>
      </c>
      <c r="M265" s="11">
        <f>VLOOKUP(Health_Care[[#This Row],[Customer ID]],Table6[#All],8,0)</f>
        <v>33344.449999999997</v>
      </c>
      <c r="N265" t="str">
        <f>VLOOKUP(Health_Care[[#This Row],[Customer ID]],Table6[#All],9,0)</f>
        <v>Tier - 2</v>
      </c>
      <c r="O265" t="str">
        <f>VLOOKUP(Health_Care[[#This Row],[Customer ID]],Table6[#All],10,0)</f>
        <v>Tier - 3</v>
      </c>
      <c r="P265" t="str">
        <f>VLOOKUP(Health_Care[[#This Row],[Customer ID]],Table6[#All],11,0)</f>
        <v>R1011</v>
      </c>
      <c r="Q265">
        <f>VLOOKUP(Health_Care[[#This Row],[Customer ID]],Table6[#All],6,0)</f>
        <v>50</v>
      </c>
    </row>
    <row r="266" spans="1:17" x14ac:dyDescent="0.35">
      <c r="A266" t="s">
        <v>2107</v>
      </c>
      <c r="B266" t="str">
        <f>VLOOKUP(Health_Care[[#This Row],[Customer ID]],Customer_Names[#All],3,0)</f>
        <v xml:space="preserve"> Erica A.</v>
      </c>
      <c r="C266">
        <f>VLOOKUP(Health_Care[[#This Row],[Customer ID]],Medical_Examinations[],2,0)</f>
        <v>30.02</v>
      </c>
      <c r="D266">
        <f>VLOOKUP(Health_Care[[#This Row],[Customer ID]],Medical_Examinations[],4,0)</f>
        <v>5.98</v>
      </c>
      <c r="E266" t="str">
        <f>VLOOKUP(Health_Care[[#This Row],[Customer ID]],Medical_Examinations[],6,0)</f>
        <v>No</v>
      </c>
      <c r="F266" t="str">
        <f>VLOOKUP(Health_Care[[#This Row],[Customer ID]],Medical_Examinations[],7,0)</f>
        <v>No</v>
      </c>
      <c r="G266" t="str">
        <f>VLOOKUP(Health_Care[[#This Row],[Customer ID]],Medical_Examinations[],8,0)</f>
        <v>Yes</v>
      </c>
      <c r="H266">
        <f>VLOOKUP(Health_Care[[#This Row],[Customer ID]],Medical_Examinations[],9,0)</f>
        <v>1</v>
      </c>
      <c r="I266" t="str">
        <f>VLOOKUP(Health_Care[[#This Row],[Customer ID]],Medical_Examinations[],10,0)</f>
        <v>yes</v>
      </c>
      <c r="J266" t="str">
        <f>VLOOKUP(Health_Care[[#This Row],[Customer ID]],Medical_Examinations[],3,0)</f>
        <v>Obesity</v>
      </c>
      <c r="K266" t="str">
        <f>VLOOKUP(Health_Care[[#This Row],[Customer ID]],Medical_Examinations[],5,0)</f>
        <v>Prediabetes</v>
      </c>
      <c r="L266" s="10">
        <f>VLOOKUP(Health_Care[[#This Row],[Customer ID]],Table6[#All],5,0)</f>
        <v>37953</v>
      </c>
      <c r="M266" s="11">
        <f>VLOOKUP(Health_Care[[#This Row],[Customer ID]],Table6[#All],8,0)</f>
        <v>33307.550000000003</v>
      </c>
      <c r="N266" t="str">
        <f>VLOOKUP(Health_Care[[#This Row],[Customer ID]],Table6[#All],9,0)</f>
        <v>Tier - 2</v>
      </c>
      <c r="O266" t="str">
        <f>VLOOKUP(Health_Care[[#This Row],[Customer ID]],Table6[#All],10,0)</f>
        <v>Tier - 3</v>
      </c>
      <c r="P266" t="str">
        <f>VLOOKUP(Health_Care[[#This Row],[Customer ID]],Table6[#All],11,0)</f>
        <v>R1012</v>
      </c>
      <c r="Q266">
        <f>VLOOKUP(Health_Care[[#This Row],[Customer ID]],Table6[#All],6,0)</f>
        <v>19</v>
      </c>
    </row>
    <row r="267" spans="1:17" x14ac:dyDescent="0.35">
      <c r="A267" t="s">
        <v>2106</v>
      </c>
      <c r="B267" t="str">
        <f>VLOOKUP(Health_Care[[#This Row],[Customer ID]],Customer_Names[#All],3,0)</f>
        <v xml:space="preserve"> Erik</v>
      </c>
      <c r="C267">
        <f>VLOOKUP(Health_Care[[#This Row],[Customer ID]],Medical_Examinations[],2,0)</f>
        <v>37.82</v>
      </c>
      <c r="D267">
        <f>VLOOKUP(Health_Care[[#This Row],[Customer ID]],Medical_Examinations[],4,0)</f>
        <v>6.01</v>
      </c>
      <c r="E267" t="str">
        <f>VLOOKUP(Health_Care[[#This Row],[Customer ID]],Medical_Examinations[],6,0)</f>
        <v>No</v>
      </c>
      <c r="F267" t="str">
        <f>VLOOKUP(Health_Care[[#This Row],[Customer ID]],Medical_Examinations[],7,0)</f>
        <v>No</v>
      </c>
      <c r="G267" t="str">
        <f>VLOOKUP(Health_Care[[#This Row],[Customer ID]],Medical_Examinations[],8,0)</f>
        <v>No</v>
      </c>
      <c r="H267">
        <f>VLOOKUP(Health_Care[[#This Row],[Customer ID]],Medical_Examinations[],9,0)</f>
        <v>0</v>
      </c>
      <c r="I267" t="str">
        <f>VLOOKUP(Health_Care[[#This Row],[Customer ID]],Medical_Examinations[],10,0)</f>
        <v>yes</v>
      </c>
      <c r="J267" t="str">
        <f>VLOOKUP(Health_Care[[#This Row],[Customer ID]],Medical_Examinations[],3,0)</f>
        <v>Obesity</v>
      </c>
      <c r="K267" t="str">
        <f>VLOOKUP(Health_Care[[#This Row],[Customer ID]],Medical_Examinations[],5,0)</f>
        <v>Prediabetes</v>
      </c>
      <c r="L267" s="10">
        <f>VLOOKUP(Health_Care[[#This Row],[Customer ID]],Table6[#All],5,0)</f>
        <v>33158</v>
      </c>
      <c r="M267" s="11">
        <f>VLOOKUP(Health_Care[[#This Row],[Customer ID]],Table6[#All],8,0)</f>
        <v>33292.83</v>
      </c>
      <c r="N267" t="str">
        <f>VLOOKUP(Health_Care[[#This Row],[Customer ID]],Table6[#All],9,0)</f>
        <v>Tier - 2</v>
      </c>
      <c r="O267" t="str">
        <f>VLOOKUP(Health_Care[[#This Row],[Customer ID]],Table6[#All],10,0)</f>
        <v>Tier - 1</v>
      </c>
      <c r="P267" t="str">
        <f>VLOOKUP(Health_Care[[#This Row],[Customer ID]],Table6[#All],11,0)</f>
        <v>R1011</v>
      </c>
      <c r="Q267">
        <f>VLOOKUP(Health_Care[[#This Row],[Customer ID]],Table6[#All],6,0)</f>
        <v>32</v>
      </c>
    </row>
    <row r="268" spans="1:17" x14ac:dyDescent="0.35">
      <c r="A268" t="s">
        <v>2105</v>
      </c>
      <c r="B268" t="str">
        <f>VLOOKUP(Health_Care[[#This Row],[Customer ID]],Customer_Names[#All],3,0)</f>
        <v xml:space="preserve"> Erin C.</v>
      </c>
      <c r="C268">
        <f>VLOOKUP(Health_Care[[#This Row],[Customer ID]],Medical_Examinations[],2,0)</f>
        <v>33.14</v>
      </c>
      <c r="D268">
        <f>VLOOKUP(Health_Care[[#This Row],[Customer ID]],Medical_Examinations[],4,0)</f>
        <v>5.67</v>
      </c>
      <c r="E268" t="str">
        <f>VLOOKUP(Health_Care[[#This Row],[Customer ID]],Medical_Examinations[],6,0)</f>
        <v>yes</v>
      </c>
      <c r="F268" t="str">
        <f>VLOOKUP(Health_Care[[#This Row],[Customer ID]],Medical_Examinations[],7,0)</f>
        <v>No</v>
      </c>
      <c r="G268" t="str">
        <f>VLOOKUP(Health_Care[[#This Row],[Customer ID]],Medical_Examinations[],8,0)</f>
        <v>No</v>
      </c>
      <c r="H268">
        <f>VLOOKUP(Health_Care[[#This Row],[Customer ID]],Medical_Examinations[],9,0)</f>
        <v>0</v>
      </c>
      <c r="I268" t="str">
        <f>VLOOKUP(Health_Care[[#This Row],[Customer ID]],Medical_Examinations[],10,0)</f>
        <v>yes</v>
      </c>
      <c r="J268" t="str">
        <f>VLOOKUP(Health_Care[[#This Row],[Customer ID]],Medical_Examinations[],3,0)</f>
        <v>Obesity</v>
      </c>
      <c r="K268" t="str">
        <f>VLOOKUP(Health_Care[[#This Row],[Customer ID]],Medical_Examinations[],5,0)</f>
        <v>Normal</v>
      </c>
      <c r="L268" s="10">
        <f>VLOOKUP(Health_Care[[#This Row],[Customer ID]],Table6[#All],5,0)</f>
        <v>31243</v>
      </c>
      <c r="M268" s="11">
        <f>VLOOKUP(Health_Care[[#This Row],[Customer ID]],Table6[#All],8,0)</f>
        <v>33121</v>
      </c>
      <c r="N268" t="str">
        <f>VLOOKUP(Health_Care[[#This Row],[Customer ID]],Table6[#All],9,0)</f>
        <v>Tier - 2</v>
      </c>
      <c r="O268" t="str">
        <f>VLOOKUP(Health_Care[[#This Row],[Customer ID]],Table6[#All],10,0)</f>
        <v>Tier - 1</v>
      </c>
      <c r="P268" t="str">
        <f>VLOOKUP(Health_Care[[#This Row],[Customer ID]],Table6[#All],11,0)</f>
        <v>R1011</v>
      </c>
      <c r="Q268">
        <f>VLOOKUP(Health_Care[[#This Row],[Customer ID]],Table6[#All],6,0)</f>
        <v>37</v>
      </c>
    </row>
    <row r="269" spans="1:17" x14ac:dyDescent="0.35">
      <c r="A269" t="s">
        <v>2104</v>
      </c>
      <c r="B269" t="str">
        <f>VLOOKUP(Health_Care[[#This Row],[Customer ID]],Customer_Names[#All],3,0)</f>
        <v xml:space="preserve"> Adrienne</v>
      </c>
      <c r="C269">
        <f>VLOOKUP(Health_Care[[#This Row],[Customer ID]],Medical_Examinations[],2,0)</f>
        <v>25.14</v>
      </c>
      <c r="D269">
        <f>VLOOKUP(Health_Care[[#This Row],[Customer ID]],Medical_Examinations[],4,0)</f>
        <v>6.02</v>
      </c>
      <c r="E269" t="str">
        <f>VLOOKUP(Health_Care[[#This Row],[Customer ID]],Medical_Examinations[],6,0)</f>
        <v>yes</v>
      </c>
      <c r="F269" t="str">
        <f>VLOOKUP(Health_Care[[#This Row],[Customer ID]],Medical_Examinations[],7,0)</f>
        <v>No</v>
      </c>
      <c r="G269" t="str">
        <f>VLOOKUP(Health_Care[[#This Row],[Customer ID]],Medical_Examinations[],8,0)</f>
        <v>Yes</v>
      </c>
      <c r="H269">
        <f>VLOOKUP(Health_Care[[#This Row],[Customer ID]],Medical_Examinations[],9,0)</f>
        <v>1</v>
      </c>
      <c r="I269" t="str">
        <f>VLOOKUP(Health_Care[[#This Row],[Customer ID]],Medical_Examinations[],10,0)</f>
        <v>yes</v>
      </c>
      <c r="J269" t="str">
        <f>VLOOKUP(Health_Care[[#This Row],[Customer ID]],Medical_Examinations[],3,0)</f>
        <v>Over Weight</v>
      </c>
      <c r="K269" t="str">
        <f>VLOOKUP(Health_Care[[#This Row],[Customer ID]],Medical_Examinations[],5,0)</f>
        <v>Prediabetes</v>
      </c>
      <c r="L269" s="10">
        <f>VLOOKUP(Health_Care[[#This Row],[Customer ID]],Table6[#All],5,0)</f>
        <v>25506</v>
      </c>
      <c r="M269" s="11">
        <f>VLOOKUP(Health_Care[[#This Row],[Customer ID]],Table6[#All],8,0)</f>
        <v>33090.660000000003</v>
      </c>
      <c r="N269" t="str">
        <f>VLOOKUP(Health_Care[[#This Row],[Customer ID]],Table6[#All],9,0)</f>
        <v>Tier - 2</v>
      </c>
      <c r="O269" t="str">
        <f>VLOOKUP(Health_Care[[#This Row],[Customer ID]],Table6[#All],10,0)</f>
        <v>Tier - 2</v>
      </c>
      <c r="P269" t="str">
        <f>VLOOKUP(Health_Care[[#This Row],[Customer ID]],Table6[#All],11,0)</f>
        <v>R1011</v>
      </c>
      <c r="Q269">
        <f>VLOOKUP(Health_Care[[#This Row],[Customer ID]],Table6[#All],6,0)</f>
        <v>53</v>
      </c>
    </row>
    <row r="270" spans="1:17" x14ac:dyDescent="0.35">
      <c r="A270" t="s">
        <v>2103</v>
      </c>
      <c r="B270" t="str">
        <f>VLOOKUP(Health_Care[[#This Row],[Customer ID]],Customer_Names[#All],3,0)</f>
        <v xml:space="preserve"> Adam</v>
      </c>
      <c r="C270">
        <f>VLOOKUP(Health_Care[[#This Row],[Customer ID]],Medical_Examinations[],2,0)</f>
        <v>20.18</v>
      </c>
      <c r="D270">
        <f>VLOOKUP(Health_Care[[#This Row],[Customer ID]],Medical_Examinations[],4,0)</f>
        <v>11.19</v>
      </c>
      <c r="E270" t="str">
        <f>VLOOKUP(Health_Care[[#This Row],[Customer ID]],Medical_Examinations[],6,0)</f>
        <v>No</v>
      </c>
      <c r="F270" t="str">
        <f>VLOOKUP(Health_Care[[#This Row],[Customer ID]],Medical_Examinations[],7,0)</f>
        <v>No</v>
      </c>
      <c r="G270" t="str">
        <f>VLOOKUP(Health_Care[[#This Row],[Customer ID]],Medical_Examinations[],8,0)</f>
        <v>No</v>
      </c>
      <c r="H270">
        <f>VLOOKUP(Health_Care[[#This Row],[Customer ID]],Medical_Examinations[],9,0)</f>
        <v>0</v>
      </c>
      <c r="I270" t="str">
        <f>VLOOKUP(Health_Care[[#This Row],[Customer ID]],Medical_Examinations[],10,0)</f>
        <v>yes</v>
      </c>
      <c r="J270" t="str">
        <f>VLOOKUP(Health_Care[[#This Row],[Customer ID]],Medical_Examinations[],3,0)</f>
        <v>Normal Weight</v>
      </c>
      <c r="K270" t="str">
        <f>VLOOKUP(Health_Care[[#This Row],[Customer ID]],Medical_Examinations[],5,0)</f>
        <v>Diabetes</v>
      </c>
      <c r="L270" s="10">
        <f>VLOOKUP(Health_Care[[#This Row],[Customer ID]],Table6[#All],5,0)</f>
        <v>22828</v>
      </c>
      <c r="M270" s="11">
        <f>VLOOKUP(Health_Care[[#This Row],[Customer ID]],Table6[#All],8,0)</f>
        <v>33074.94</v>
      </c>
      <c r="N270" t="str">
        <f>VLOOKUP(Health_Care[[#This Row],[Customer ID]],Table6[#All],9,0)</f>
        <v>Tier - 1</v>
      </c>
      <c r="O270" t="str">
        <f>VLOOKUP(Health_Care[[#This Row],[Customer ID]],Table6[#All],10,0)</f>
        <v>Tier - 2</v>
      </c>
      <c r="P270" t="str">
        <f>VLOOKUP(Health_Care[[#This Row],[Customer ID]],Table6[#All],11,0)</f>
        <v>R1011</v>
      </c>
      <c r="Q270">
        <f>VLOOKUP(Health_Care[[#This Row],[Customer ID]],Table6[#All],6,0)</f>
        <v>60</v>
      </c>
    </row>
    <row r="271" spans="1:17" x14ac:dyDescent="0.35">
      <c r="A271" t="s">
        <v>2102</v>
      </c>
      <c r="B271" t="str">
        <f>VLOOKUP(Health_Care[[#This Row],[Customer ID]],Customer_Names[#All],3,0)</f>
        <v xml:space="preserve"> Yutaka</v>
      </c>
      <c r="C271">
        <f>VLOOKUP(Health_Care[[#This Row],[Customer ID]],Medical_Examinations[],2,0)</f>
        <v>44.36</v>
      </c>
      <c r="D271">
        <f>VLOOKUP(Health_Care[[#This Row],[Customer ID]],Medical_Examinations[],4,0)</f>
        <v>5.1100000000000003</v>
      </c>
      <c r="E271" t="str">
        <f>VLOOKUP(Health_Care[[#This Row],[Customer ID]],Medical_Examinations[],6,0)</f>
        <v>No</v>
      </c>
      <c r="F271" t="str">
        <f>VLOOKUP(Health_Care[[#This Row],[Customer ID]],Medical_Examinations[],7,0)</f>
        <v>No</v>
      </c>
      <c r="G271" t="str">
        <f>VLOOKUP(Health_Care[[#This Row],[Customer ID]],Medical_Examinations[],8,0)</f>
        <v>No</v>
      </c>
      <c r="H271">
        <f>VLOOKUP(Health_Care[[#This Row],[Customer ID]],Medical_Examinations[],9,0)</f>
        <v>0</v>
      </c>
      <c r="I271" t="str">
        <f>VLOOKUP(Health_Care[[#This Row],[Customer ID]],Medical_Examinations[],10,0)</f>
        <v>yes</v>
      </c>
      <c r="J271" t="str">
        <f>VLOOKUP(Health_Care[[#This Row],[Customer ID]],Medical_Examinations[],3,0)</f>
        <v>Obesity</v>
      </c>
      <c r="K271" t="str">
        <f>VLOOKUP(Health_Care[[#This Row],[Customer ID]],Medical_Examinations[],5,0)</f>
        <v>Normal</v>
      </c>
      <c r="L271" s="10">
        <f>VLOOKUP(Health_Care[[#This Row],[Customer ID]],Table6[#All],5,0)</f>
        <v>34543</v>
      </c>
      <c r="M271" s="11">
        <f>VLOOKUP(Health_Care[[#This Row],[Customer ID]],Table6[#All],8,0)</f>
        <v>33057.230000000003</v>
      </c>
      <c r="N271" t="str">
        <f>VLOOKUP(Health_Care[[#This Row],[Customer ID]],Table6[#All],9,0)</f>
        <v>Tier - 1</v>
      </c>
      <c r="O271" t="str">
        <f>VLOOKUP(Health_Care[[#This Row],[Customer ID]],Table6[#All],10,0)</f>
        <v>Tier - 2</v>
      </c>
      <c r="P271" t="str">
        <f>VLOOKUP(Health_Care[[#This Row],[Customer ID]],Table6[#All],11,0)</f>
        <v>R1011</v>
      </c>
      <c r="Q271">
        <f>VLOOKUP(Health_Care[[#This Row],[Customer ID]],Table6[#All],6,0)</f>
        <v>28</v>
      </c>
    </row>
    <row r="272" spans="1:17" x14ac:dyDescent="0.35">
      <c r="A272" t="s">
        <v>2101</v>
      </c>
      <c r="B272" t="str">
        <f>VLOOKUP(Health_Care[[#This Row],[Customer ID]],Customer_Names[#All],3,0)</f>
        <v xml:space="preserve"> Tyler M</v>
      </c>
      <c r="C272">
        <f>VLOOKUP(Health_Care[[#This Row],[Customer ID]],Medical_Examinations[],2,0)</f>
        <v>23.82</v>
      </c>
      <c r="D272">
        <f>VLOOKUP(Health_Care[[#This Row],[Customer ID]],Medical_Examinations[],4,0)</f>
        <v>10.85</v>
      </c>
      <c r="E272" t="str">
        <f>VLOOKUP(Health_Care[[#This Row],[Customer ID]],Medical_Examinations[],6,0)</f>
        <v>yes</v>
      </c>
      <c r="F272" t="str">
        <f>VLOOKUP(Health_Care[[#This Row],[Customer ID]],Medical_Examinations[],7,0)</f>
        <v>No</v>
      </c>
      <c r="G272" t="str">
        <f>VLOOKUP(Health_Care[[#This Row],[Customer ID]],Medical_Examinations[],8,0)</f>
        <v>No</v>
      </c>
      <c r="H272">
        <f>VLOOKUP(Health_Care[[#This Row],[Customer ID]],Medical_Examinations[],9,0)</f>
        <v>0</v>
      </c>
      <c r="I272" t="str">
        <f>VLOOKUP(Health_Care[[#This Row],[Customer ID]],Medical_Examinations[],10,0)</f>
        <v>yes</v>
      </c>
      <c r="J272" t="str">
        <f>VLOOKUP(Health_Care[[#This Row],[Customer ID]],Medical_Examinations[],3,0)</f>
        <v>Normal Weight</v>
      </c>
      <c r="K272" t="str">
        <f>VLOOKUP(Health_Care[[#This Row],[Customer ID]],Medical_Examinations[],5,0)</f>
        <v>Diabetes</v>
      </c>
      <c r="L272" s="10">
        <f>VLOOKUP(Health_Care[[#This Row],[Customer ID]],Table6[#All],5,0)</f>
        <v>24663</v>
      </c>
      <c r="M272" s="11">
        <f>VLOOKUP(Health_Care[[#This Row],[Customer ID]],Table6[#All],8,0)</f>
        <v>33025.32</v>
      </c>
      <c r="N272" t="str">
        <f>VLOOKUP(Health_Care[[#This Row],[Customer ID]],Table6[#All],9,0)</f>
        <v>Tier - 2</v>
      </c>
      <c r="O272" t="str">
        <f>VLOOKUP(Health_Care[[#This Row],[Customer ID]],Table6[#All],10,0)</f>
        <v>Tier - 3</v>
      </c>
      <c r="P272" t="str">
        <f>VLOOKUP(Health_Care[[#This Row],[Customer ID]],Table6[#All],11,0)</f>
        <v>R1011</v>
      </c>
      <c r="Q272">
        <f>VLOOKUP(Health_Care[[#This Row],[Customer ID]],Table6[#All],6,0)</f>
        <v>55</v>
      </c>
    </row>
    <row r="273" spans="1:17" x14ac:dyDescent="0.35">
      <c r="A273" t="s">
        <v>2100</v>
      </c>
      <c r="B273" t="str">
        <f>VLOOKUP(Health_Care[[#This Row],[Customer ID]],Customer_Names[#All],3,0)</f>
        <v xml:space="preserve"> Stephen</v>
      </c>
      <c r="C273">
        <f>VLOOKUP(Health_Care[[#This Row],[Customer ID]],Medical_Examinations[],2,0)</f>
        <v>45</v>
      </c>
      <c r="D273">
        <f>VLOOKUP(Health_Care[[#This Row],[Customer ID]],Medical_Examinations[],4,0)</f>
        <v>5.24</v>
      </c>
      <c r="E273" t="str">
        <f>VLOOKUP(Health_Care[[#This Row],[Customer ID]],Medical_Examinations[],6,0)</f>
        <v>yes</v>
      </c>
      <c r="F273" t="str">
        <f>VLOOKUP(Health_Care[[#This Row],[Customer ID]],Medical_Examinations[],7,0)</f>
        <v>No</v>
      </c>
      <c r="G273" t="str">
        <f>VLOOKUP(Health_Care[[#This Row],[Customer ID]],Medical_Examinations[],8,0)</f>
        <v>No</v>
      </c>
      <c r="H273">
        <f>VLOOKUP(Health_Care[[#This Row],[Customer ID]],Medical_Examinations[],9,0)</f>
        <v>1</v>
      </c>
      <c r="I273" t="str">
        <f>VLOOKUP(Health_Care[[#This Row],[Customer ID]],Medical_Examinations[],10,0)</f>
        <v>yes</v>
      </c>
      <c r="J273" t="str">
        <f>VLOOKUP(Health_Care[[#This Row],[Customer ID]],Medical_Examinations[],3,0)</f>
        <v>Obesity</v>
      </c>
      <c r="K273" t="str">
        <f>VLOOKUP(Health_Care[[#This Row],[Customer ID]],Medical_Examinations[],5,0)</f>
        <v>Normal</v>
      </c>
      <c r="L273" s="10">
        <f>VLOOKUP(Health_Care[[#This Row],[Customer ID]],Table6[#All],5,0)</f>
        <v>34888</v>
      </c>
      <c r="M273" s="11">
        <f>VLOOKUP(Health_Care[[#This Row],[Customer ID]],Table6[#All],8,0)</f>
        <v>33017.46</v>
      </c>
      <c r="N273" t="str">
        <f>VLOOKUP(Health_Care[[#This Row],[Customer ID]],Table6[#All],9,0)</f>
        <v>Tier - 1</v>
      </c>
      <c r="O273" t="str">
        <f>VLOOKUP(Health_Care[[#This Row],[Customer ID]],Table6[#All],10,0)</f>
        <v>Tier - 1</v>
      </c>
      <c r="P273" t="str">
        <f>VLOOKUP(Health_Care[[#This Row],[Customer ID]],Table6[#All],11,0)</f>
        <v>R1011</v>
      </c>
      <c r="Q273">
        <f>VLOOKUP(Health_Care[[#This Row],[Customer ID]],Table6[#All],6,0)</f>
        <v>27</v>
      </c>
    </row>
    <row r="274" spans="1:17" x14ac:dyDescent="0.35">
      <c r="A274" t="s">
        <v>2099</v>
      </c>
      <c r="B274" t="str">
        <f>VLOOKUP(Health_Care[[#This Row],[Customer ID]],Customer_Names[#All],3,0)</f>
        <v xml:space="preserve"> Andrew B.</v>
      </c>
      <c r="C274">
        <f>VLOOKUP(Health_Care[[#This Row],[Customer ID]],Medical_Examinations[],2,0)</f>
        <v>26.62</v>
      </c>
      <c r="D274">
        <f>VLOOKUP(Health_Care[[#This Row],[Customer ID]],Medical_Examinations[],4,0)</f>
        <v>10.08</v>
      </c>
      <c r="E274" t="str">
        <f>VLOOKUP(Health_Care[[#This Row],[Customer ID]],Medical_Examinations[],6,0)</f>
        <v>No</v>
      </c>
      <c r="F274" t="str">
        <f>VLOOKUP(Health_Care[[#This Row],[Customer ID]],Medical_Examinations[],7,0)</f>
        <v>No</v>
      </c>
      <c r="G274" t="str">
        <f>VLOOKUP(Health_Care[[#This Row],[Customer ID]],Medical_Examinations[],8,0)</f>
        <v>No</v>
      </c>
      <c r="H274">
        <f>VLOOKUP(Health_Care[[#This Row],[Customer ID]],Medical_Examinations[],9,0)</f>
        <v>0</v>
      </c>
      <c r="I274" t="str">
        <f>VLOOKUP(Health_Care[[#This Row],[Customer ID]],Medical_Examinations[],10,0)</f>
        <v>yes</v>
      </c>
      <c r="J274" t="str">
        <f>VLOOKUP(Health_Care[[#This Row],[Customer ID]],Medical_Examinations[],3,0)</f>
        <v>Over Weight</v>
      </c>
      <c r="K274" t="str">
        <f>VLOOKUP(Health_Care[[#This Row],[Customer ID]],Medical_Examinations[],5,0)</f>
        <v>Diabetes</v>
      </c>
      <c r="L274" s="10">
        <f>VLOOKUP(Health_Care[[#This Row],[Customer ID]],Table6[#All],5,0)</f>
        <v>26169</v>
      </c>
      <c r="M274" s="11">
        <f>VLOOKUP(Health_Care[[#This Row],[Customer ID]],Table6[#All],8,0)</f>
        <v>32947.629999999997</v>
      </c>
      <c r="N274" t="str">
        <f>VLOOKUP(Health_Care[[#This Row],[Customer ID]],Table6[#All],9,0)</f>
        <v>Tier - 2</v>
      </c>
      <c r="O274" t="str">
        <f>VLOOKUP(Health_Care[[#This Row],[Customer ID]],Table6[#All],10,0)</f>
        <v>Tier - 1</v>
      </c>
      <c r="P274" t="str">
        <f>VLOOKUP(Health_Care[[#This Row],[Customer ID]],Table6[#All],11,0)</f>
        <v>R1011</v>
      </c>
      <c r="Q274">
        <f>VLOOKUP(Health_Care[[#This Row],[Customer ID]],Table6[#All],6,0)</f>
        <v>51</v>
      </c>
    </row>
    <row r="275" spans="1:17" x14ac:dyDescent="0.35">
      <c r="A275" t="s">
        <v>2098</v>
      </c>
      <c r="B275" t="str">
        <f>VLOOKUP(Health_Care[[#This Row],[Customer ID]],Customer_Names[#All],3,0)</f>
        <v xml:space="preserve"> James</v>
      </c>
      <c r="C275">
        <f>VLOOKUP(Health_Care[[#This Row],[Customer ID]],Medical_Examinations[],2,0)</f>
        <v>32.67</v>
      </c>
      <c r="D275">
        <f>VLOOKUP(Health_Care[[#This Row],[Customer ID]],Medical_Examinations[],4,0)</f>
        <v>10.97</v>
      </c>
      <c r="E275" t="str">
        <f>VLOOKUP(Health_Care[[#This Row],[Customer ID]],Medical_Examinations[],6,0)</f>
        <v>yes</v>
      </c>
      <c r="F275" t="str">
        <f>VLOOKUP(Health_Care[[#This Row],[Customer ID]],Medical_Examinations[],7,0)</f>
        <v>No</v>
      </c>
      <c r="G275" t="str">
        <f>VLOOKUP(Health_Care[[#This Row],[Customer ID]],Medical_Examinations[],8,0)</f>
        <v>No</v>
      </c>
      <c r="H275">
        <f>VLOOKUP(Health_Care[[#This Row],[Customer ID]],Medical_Examinations[],9,0)</f>
        <v>0</v>
      </c>
      <c r="I275" t="str">
        <f>VLOOKUP(Health_Care[[#This Row],[Customer ID]],Medical_Examinations[],10,0)</f>
        <v>yes</v>
      </c>
      <c r="J275" t="str">
        <f>VLOOKUP(Health_Care[[#This Row],[Customer ID]],Medical_Examinations[],3,0)</f>
        <v>Obesity</v>
      </c>
      <c r="K275" t="str">
        <f>VLOOKUP(Health_Care[[#This Row],[Customer ID]],Medical_Examinations[],5,0)</f>
        <v>Diabetes</v>
      </c>
      <c r="L275" s="10">
        <f>VLOOKUP(Health_Care[[#This Row],[Customer ID]],Table6[#All],5,0)</f>
        <v>29907</v>
      </c>
      <c r="M275" s="11">
        <f>VLOOKUP(Health_Care[[#This Row],[Customer ID]],Table6[#All],8,0)</f>
        <v>32906.69</v>
      </c>
      <c r="N275" t="str">
        <f>VLOOKUP(Health_Care[[#This Row],[Customer ID]],Table6[#All],9,0)</f>
        <v>Tier - 2</v>
      </c>
      <c r="O275" t="str">
        <f>VLOOKUP(Health_Care[[#This Row],[Customer ID]],Table6[#All],10,0)</f>
        <v>Tier - 3</v>
      </c>
      <c r="P275" t="str">
        <f>VLOOKUP(Health_Care[[#This Row],[Customer ID]],Table6[#All],11,0)</f>
        <v>R1011</v>
      </c>
      <c r="Q275">
        <f>VLOOKUP(Health_Care[[#This Row],[Customer ID]],Table6[#All],6,0)</f>
        <v>41</v>
      </c>
    </row>
    <row r="276" spans="1:17" x14ac:dyDescent="0.35">
      <c r="A276" t="s">
        <v>2097</v>
      </c>
      <c r="B276" t="str">
        <f>VLOOKUP(Health_Care[[#This Row],[Customer ID]],Customer_Names[#All],3,0)</f>
        <v xml:space="preserve"> Shawn P.</v>
      </c>
      <c r="C276">
        <f>VLOOKUP(Health_Care[[#This Row],[Customer ID]],Medical_Examinations[],2,0)</f>
        <v>44.44</v>
      </c>
      <c r="D276">
        <f>VLOOKUP(Health_Care[[#This Row],[Customer ID]],Medical_Examinations[],4,0)</f>
        <v>4.9000000000000004</v>
      </c>
      <c r="E276" t="str">
        <f>VLOOKUP(Health_Care[[#This Row],[Customer ID]],Medical_Examinations[],6,0)</f>
        <v>yes</v>
      </c>
      <c r="F276" t="str">
        <f>VLOOKUP(Health_Care[[#This Row],[Customer ID]],Medical_Examinations[],7,0)</f>
        <v>No</v>
      </c>
      <c r="G276" t="str">
        <f>VLOOKUP(Health_Care[[#This Row],[Customer ID]],Medical_Examinations[],8,0)</f>
        <v>No</v>
      </c>
      <c r="H276">
        <f>VLOOKUP(Health_Care[[#This Row],[Customer ID]],Medical_Examinations[],9,0)</f>
        <v>1</v>
      </c>
      <c r="I276" t="str">
        <f>VLOOKUP(Health_Care[[#This Row],[Customer ID]],Medical_Examinations[],10,0)</f>
        <v>yes</v>
      </c>
      <c r="J276" t="str">
        <f>VLOOKUP(Health_Care[[#This Row],[Customer ID]],Medical_Examinations[],3,0)</f>
        <v>Obesity</v>
      </c>
      <c r="K276" t="str">
        <f>VLOOKUP(Health_Care[[#This Row],[Customer ID]],Medical_Examinations[],5,0)</f>
        <v>Normal</v>
      </c>
      <c r="L276" s="10">
        <f>VLOOKUP(Health_Care[[#This Row],[Customer ID]],Table6[#All],5,0)</f>
        <v>35037</v>
      </c>
      <c r="M276" s="11">
        <f>VLOOKUP(Health_Care[[#This Row],[Customer ID]],Table6[#All],8,0)</f>
        <v>32827.51</v>
      </c>
      <c r="N276" t="str">
        <f>VLOOKUP(Health_Care[[#This Row],[Customer ID]],Table6[#All],9,0)</f>
        <v>Tier - 1</v>
      </c>
      <c r="O276" t="str">
        <f>VLOOKUP(Health_Care[[#This Row],[Customer ID]],Table6[#All],10,0)</f>
        <v>Tier - 2</v>
      </c>
      <c r="P276" t="str">
        <f>VLOOKUP(Health_Care[[#This Row],[Customer ID]],Table6[#All],11,0)</f>
        <v>R1011</v>
      </c>
      <c r="Q276">
        <f>VLOOKUP(Health_Care[[#This Row],[Customer ID]],Table6[#All],6,0)</f>
        <v>27</v>
      </c>
    </row>
    <row r="277" spans="1:17" x14ac:dyDescent="0.35">
      <c r="A277" t="s">
        <v>2096</v>
      </c>
      <c r="B277" t="str">
        <f>VLOOKUP(Health_Care[[#This Row],[Customer ID]],Customer_Names[#All],3,0)</f>
        <v xml:space="preserve"> Matt</v>
      </c>
      <c r="C277">
        <f>VLOOKUP(Health_Care[[#This Row],[Customer ID]],Medical_Examinations[],2,0)</f>
        <v>28.31</v>
      </c>
      <c r="D277">
        <f>VLOOKUP(Health_Care[[#This Row],[Customer ID]],Medical_Examinations[],4,0)</f>
        <v>5.33</v>
      </c>
      <c r="E277" t="str">
        <f>VLOOKUP(Health_Care[[#This Row],[Customer ID]],Medical_Examinations[],6,0)</f>
        <v>No</v>
      </c>
      <c r="F277" t="str">
        <f>VLOOKUP(Health_Care[[#This Row],[Customer ID]],Medical_Examinations[],7,0)</f>
        <v>No</v>
      </c>
      <c r="G277" t="str">
        <f>VLOOKUP(Health_Care[[#This Row],[Customer ID]],Medical_Examinations[],8,0)</f>
        <v>No</v>
      </c>
      <c r="H277">
        <f>VLOOKUP(Health_Care[[#This Row],[Customer ID]],Medical_Examinations[],9,0)</f>
        <v>0</v>
      </c>
      <c r="I277" t="str">
        <f>VLOOKUP(Health_Care[[#This Row],[Customer ID]],Medical_Examinations[],10,0)</f>
        <v>yes</v>
      </c>
      <c r="J277" t="str">
        <f>VLOOKUP(Health_Care[[#This Row],[Customer ID]],Medical_Examinations[],3,0)</f>
        <v>Over Weight</v>
      </c>
      <c r="K277" t="str">
        <f>VLOOKUP(Health_Care[[#This Row],[Customer ID]],Medical_Examinations[],5,0)</f>
        <v>Normal</v>
      </c>
      <c r="L277" s="10">
        <f>VLOOKUP(Health_Care[[#This Row],[Customer ID]],Table6[#All],5,0)</f>
        <v>29567</v>
      </c>
      <c r="M277" s="11">
        <f>VLOOKUP(Health_Care[[#This Row],[Customer ID]],Table6[#All],8,0)</f>
        <v>32787.46</v>
      </c>
      <c r="N277" t="str">
        <f>VLOOKUP(Health_Care[[#This Row],[Customer ID]],Table6[#All],9,0)</f>
        <v>Tier - 1</v>
      </c>
      <c r="O277" t="str">
        <f>VLOOKUP(Health_Care[[#This Row],[Customer ID]],Table6[#All],10,0)</f>
        <v>Tier - 3</v>
      </c>
      <c r="P277" t="str">
        <f>VLOOKUP(Health_Care[[#This Row],[Customer ID]],Table6[#All],11,0)</f>
        <v>R1012</v>
      </c>
      <c r="Q277">
        <f>VLOOKUP(Health_Care[[#This Row],[Customer ID]],Table6[#All],6,0)</f>
        <v>42</v>
      </c>
    </row>
    <row r="278" spans="1:17" x14ac:dyDescent="0.35">
      <c r="A278" t="s">
        <v>2095</v>
      </c>
      <c r="B278" t="str">
        <f>VLOOKUP(Health_Care[[#This Row],[Customer ID]],Customer_Names[#All],3,0)</f>
        <v xml:space="preserve"> Nathaniel</v>
      </c>
      <c r="C278">
        <f>VLOOKUP(Health_Care[[#This Row],[Customer ID]],Medical_Examinations[],2,0)</f>
        <v>25.05</v>
      </c>
      <c r="D278">
        <f>VLOOKUP(Health_Care[[#This Row],[Customer ID]],Medical_Examinations[],4,0)</f>
        <v>4.6100000000000003</v>
      </c>
      <c r="E278" t="str">
        <f>VLOOKUP(Health_Care[[#This Row],[Customer ID]],Medical_Examinations[],6,0)</f>
        <v>No</v>
      </c>
      <c r="F278" t="str">
        <f>VLOOKUP(Health_Care[[#This Row],[Customer ID]],Medical_Examinations[],7,0)</f>
        <v>No</v>
      </c>
      <c r="G278" t="str">
        <f>VLOOKUP(Health_Care[[#This Row],[Customer ID]],Medical_Examinations[],8,0)</f>
        <v>No</v>
      </c>
      <c r="H278">
        <f>VLOOKUP(Health_Care[[#This Row],[Customer ID]],Medical_Examinations[],9,0)</f>
        <v>2</v>
      </c>
      <c r="I278" t="str">
        <f>VLOOKUP(Health_Care[[#This Row],[Customer ID]],Medical_Examinations[],10,0)</f>
        <v>yes</v>
      </c>
      <c r="J278" t="str">
        <f>VLOOKUP(Health_Care[[#This Row],[Customer ID]],Medical_Examinations[],3,0)</f>
        <v>Over Weight</v>
      </c>
      <c r="K278" t="str">
        <f>VLOOKUP(Health_Care[[#This Row],[Customer ID]],Medical_Examinations[],5,0)</f>
        <v>Normal</v>
      </c>
      <c r="L278" s="10">
        <f>VLOOKUP(Health_Care[[#This Row],[Customer ID]],Table6[#All],5,0)</f>
        <v>26610</v>
      </c>
      <c r="M278" s="11">
        <f>VLOOKUP(Health_Care[[#This Row],[Customer ID]],Table6[#All],8,0)</f>
        <v>32765.33</v>
      </c>
      <c r="N278" t="str">
        <f>VLOOKUP(Health_Care[[#This Row],[Customer ID]],Table6[#All],9,0)</f>
        <v>Tier - 2</v>
      </c>
      <c r="O278" t="str">
        <f>VLOOKUP(Health_Care[[#This Row],[Customer ID]],Table6[#All],10,0)</f>
        <v>Tier - 2</v>
      </c>
      <c r="P278" t="str">
        <f>VLOOKUP(Health_Care[[#This Row],[Customer ID]],Table6[#All],11,0)</f>
        <v>R1012</v>
      </c>
      <c r="Q278">
        <f>VLOOKUP(Health_Care[[#This Row],[Customer ID]],Table6[#All],6,0)</f>
        <v>50</v>
      </c>
    </row>
    <row r="279" spans="1:17" x14ac:dyDescent="0.35">
      <c r="A279" t="s">
        <v>2094</v>
      </c>
      <c r="B279" t="str">
        <f>VLOOKUP(Health_Care[[#This Row],[Customer ID]],Customer_Names[#All],3,0)</f>
        <v xml:space="preserve"> Kevin D.</v>
      </c>
      <c r="C279">
        <f>VLOOKUP(Health_Care[[#This Row],[Customer ID]],Medical_Examinations[],2,0)</f>
        <v>28.34</v>
      </c>
      <c r="D279">
        <f>VLOOKUP(Health_Care[[#This Row],[Customer ID]],Medical_Examinations[],4,0)</f>
        <v>8.18</v>
      </c>
      <c r="E279" t="str">
        <f>VLOOKUP(Health_Care[[#This Row],[Customer ID]],Medical_Examinations[],6,0)</f>
        <v>No</v>
      </c>
      <c r="F279" t="str">
        <f>VLOOKUP(Health_Care[[#This Row],[Customer ID]],Medical_Examinations[],7,0)</f>
        <v>No</v>
      </c>
      <c r="G279" t="str">
        <f>VLOOKUP(Health_Care[[#This Row],[Customer ID]],Medical_Examinations[],8,0)</f>
        <v>No</v>
      </c>
      <c r="H279">
        <f>VLOOKUP(Health_Care[[#This Row],[Customer ID]],Medical_Examinations[],9,0)</f>
        <v>0</v>
      </c>
      <c r="I279" t="str">
        <f>VLOOKUP(Health_Care[[#This Row],[Customer ID]],Medical_Examinations[],10,0)</f>
        <v>yes</v>
      </c>
      <c r="J279" t="str">
        <f>VLOOKUP(Health_Care[[#This Row],[Customer ID]],Medical_Examinations[],3,0)</f>
        <v>Over Weight</v>
      </c>
      <c r="K279" t="str">
        <f>VLOOKUP(Health_Care[[#This Row],[Customer ID]],Medical_Examinations[],5,0)</f>
        <v>Diabetes</v>
      </c>
      <c r="L279" s="10">
        <f>VLOOKUP(Health_Care[[#This Row],[Customer ID]],Table6[#All],5,0)</f>
        <v>27369</v>
      </c>
      <c r="M279" s="11">
        <f>VLOOKUP(Health_Care[[#This Row],[Customer ID]],Table6[#All],8,0)</f>
        <v>32760.48</v>
      </c>
      <c r="N279" t="str">
        <f>VLOOKUP(Health_Care[[#This Row],[Customer ID]],Table6[#All],9,0)</f>
        <v>Tier - 1</v>
      </c>
      <c r="O279" t="str">
        <f>VLOOKUP(Health_Care[[#This Row],[Customer ID]],Table6[#All],10,0)</f>
        <v>Tier - 1</v>
      </c>
      <c r="P279" t="str">
        <f>VLOOKUP(Health_Care[[#This Row],[Customer ID]],Table6[#All],11,0)</f>
        <v>R1011</v>
      </c>
      <c r="Q279">
        <f>VLOOKUP(Health_Care[[#This Row],[Customer ID]],Table6[#All],6,0)</f>
        <v>48</v>
      </c>
    </row>
    <row r="280" spans="1:17" x14ac:dyDescent="0.35">
      <c r="A280" t="s">
        <v>2093</v>
      </c>
      <c r="B280" t="str">
        <f>VLOOKUP(Health_Care[[#This Row],[Customer ID]],Customer_Names[#All],3,0)</f>
        <v xml:space="preserve"> Joan</v>
      </c>
      <c r="C280">
        <f>VLOOKUP(Health_Care[[#This Row],[Customer ID]],Medical_Examinations[],2,0)</f>
        <v>17.765000000000001</v>
      </c>
      <c r="D280">
        <f>VLOOKUP(Health_Care[[#This Row],[Customer ID]],Medical_Examinations[],4,0)</f>
        <v>5.62</v>
      </c>
      <c r="E280" t="str">
        <f>VLOOKUP(Health_Care[[#This Row],[Customer ID]],Medical_Examinations[],6,0)</f>
        <v>No</v>
      </c>
      <c r="F280" t="str">
        <f>VLOOKUP(Health_Care[[#This Row],[Customer ID]],Medical_Examinations[],7,0)</f>
        <v>No</v>
      </c>
      <c r="G280" t="str">
        <f>VLOOKUP(Health_Care[[#This Row],[Customer ID]],Medical_Examinations[],8,0)</f>
        <v>No</v>
      </c>
      <c r="H280">
        <f>VLOOKUP(Health_Care[[#This Row],[Customer ID]],Medical_Examinations[],9,0)</f>
        <v>0</v>
      </c>
      <c r="I280" t="str">
        <f>VLOOKUP(Health_Care[[#This Row],[Customer ID]],Medical_Examinations[],10,0)</f>
        <v>yes</v>
      </c>
      <c r="J280" t="str">
        <f>VLOOKUP(Health_Care[[#This Row],[Customer ID]],Medical_Examinations[],3,0)</f>
        <v>Under Weight</v>
      </c>
      <c r="K280" t="str">
        <f>VLOOKUP(Health_Care[[#This Row],[Customer ID]],Medical_Examinations[],5,0)</f>
        <v>Normal</v>
      </c>
      <c r="L280" s="10">
        <f>VLOOKUP(Health_Care[[#This Row],[Customer ID]],Table6[#All],5,0)</f>
        <v>33063</v>
      </c>
      <c r="M280" s="11">
        <f>VLOOKUP(Health_Care[[#This Row],[Customer ID]],Table6[#All],8,0)</f>
        <v>32734.19</v>
      </c>
      <c r="N280" t="str">
        <f>VLOOKUP(Health_Care[[#This Row],[Customer ID]],Table6[#All],9,0)</f>
        <v>Tier - 2</v>
      </c>
      <c r="O280" t="str">
        <f>VLOOKUP(Health_Care[[#This Row],[Customer ID]],Table6[#All],10,0)</f>
        <v>Tier - 1</v>
      </c>
      <c r="P280" t="str">
        <f>VLOOKUP(Health_Care[[#This Row],[Customer ID]],Table6[#All],11,0)</f>
        <v>R1012</v>
      </c>
      <c r="Q280">
        <f>VLOOKUP(Health_Care[[#This Row],[Customer ID]],Table6[#All],6,0)</f>
        <v>32</v>
      </c>
    </row>
    <row r="281" spans="1:17" x14ac:dyDescent="0.35">
      <c r="A281" t="s">
        <v>2092</v>
      </c>
      <c r="B281" t="str">
        <f>VLOOKUP(Health_Care[[#This Row],[Customer ID]],Customer_Names[#All],3,0)</f>
        <v xml:space="preserve"> Christopher A</v>
      </c>
      <c r="C281">
        <f>VLOOKUP(Health_Care[[#This Row],[Customer ID]],Medical_Examinations[],2,0)</f>
        <v>36.119999999999997</v>
      </c>
      <c r="D281">
        <f>VLOOKUP(Health_Care[[#This Row],[Customer ID]],Medical_Examinations[],4,0)</f>
        <v>5.82</v>
      </c>
      <c r="E281" t="str">
        <f>VLOOKUP(Health_Care[[#This Row],[Customer ID]],Medical_Examinations[],6,0)</f>
        <v>No</v>
      </c>
      <c r="F281" t="str">
        <f>VLOOKUP(Health_Care[[#This Row],[Customer ID]],Medical_Examinations[],7,0)</f>
        <v>No</v>
      </c>
      <c r="G281" t="str">
        <f>VLOOKUP(Health_Care[[#This Row],[Customer ID]],Medical_Examinations[],8,0)</f>
        <v>No</v>
      </c>
      <c r="H281">
        <f>VLOOKUP(Health_Care[[#This Row],[Customer ID]],Medical_Examinations[],9,0)</f>
        <v>0</v>
      </c>
      <c r="I281" t="str">
        <f>VLOOKUP(Health_Care[[#This Row],[Customer ID]],Medical_Examinations[],10,0)</f>
        <v>yes</v>
      </c>
      <c r="J281" t="str">
        <f>VLOOKUP(Health_Care[[#This Row],[Customer ID]],Medical_Examinations[],3,0)</f>
        <v>Obesity</v>
      </c>
      <c r="K281" t="str">
        <f>VLOOKUP(Health_Care[[#This Row],[Customer ID]],Medical_Examinations[],5,0)</f>
        <v>Prediabetes</v>
      </c>
      <c r="L281" s="10">
        <f>VLOOKUP(Health_Care[[#This Row],[Customer ID]],Table6[#All],5,0)</f>
        <v>33146</v>
      </c>
      <c r="M281" s="11">
        <f>VLOOKUP(Health_Care[[#This Row],[Customer ID]],Table6[#All],8,0)</f>
        <v>32716.2</v>
      </c>
      <c r="N281" t="str">
        <f>VLOOKUP(Health_Care[[#This Row],[Customer ID]],Table6[#All],9,0)</f>
        <v>Tier - 1</v>
      </c>
      <c r="O281" t="str">
        <f>VLOOKUP(Health_Care[[#This Row],[Customer ID]],Table6[#All],10,0)</f>
        <v>Tier - 2</v>
      </c>
      <c r="P281" t="str">
        <f>VLOOKUP(Health_Care[[#This Row],[Customer ID]],Table6[#All],11,0)</f>
        <v>R1011</v>
      </c>
      <c r="Q281">
        <f>VLOOKUP(Health_Care[[#This Row],[Customer ID]],Table6[#All],6,0)</f>
        <v>32</v>
      </c>
    </row>
    <row r="282" spans="1:17" x14ac:dyDescent="0.35">
      <c r="A282" t="s">
        <v>2091</v>
      </c>
      <c r="B282" t="str">
        <f>VLOOKUP(Health_Care[[#This Row],[Customer ID]],Customer_Names[#All],3,0)</f>
        <v xml:space="preserve"> Kacy L.</v>
      </c>
      <c r="C282">
        <f>VLOOKUP(Health_Care[[#This Row],[Customer ID]],Medical_Examinations[],2,0)</f>
        <v>23.19</v>
      </c>
      <c r="D282">
        <f>VLOOKUP(Health_Care[[#This Row],[Customer ID]],Medical_Examinations[],4,0)</f>
        <v>7.66</v>
      </c>
      <c r="E282" t="str">
        <f>VLOOKUP(Health_Care[[#This Row],[Customer ID]],Medical_Examinations[],6,0)</f>
        <v>No</v>
      </c>
      <c r="F282" t="str">
        <f>VLOOKUP(Health_Care[[#This Row],[Customer ID]],Medical_Examinations[],7,0)</f>
        <v>No</v>
      </c>
      <c r="G282" t="str">
        <f>VLOOKUP(Health_Care[[#This Row],[Customer ID]],Medical_Examinations[],8,0)</f>
        <v>No</v>
      </c>
      <c r="H282">
        <f>VLOOKUP(Health_Care[[#This Row],[Customer ID]],Medical_Examinations[],9,0)</f>
        <v>0</v>
      </c>
      <c r="I282" t="str">
        <f>VLOOKUP(Health_Care[[#This Row],[Customer ID]],Medical_Examinations[],10,0)</f>
        <v>yes</v>
      </c>
      <c r="J282" t="str">
        <f>VLOOKUP(Health_Care[[#This Row],[Customer ID]],Medical_Examinations[],3,0)</f>
        <v>Normal Weight</v>
      </c>
      <c r="K282" t="str">
        <f>VLOOKUP(Health_Care[[#This Row],[Customer ID]],Medical_Examinations[],5,0)</f>
        <v>Diabetes</v>
      </c>
      <c r="L282" s="10">
        <f>VLOOKUP(Health_Care[[#This Row],[Customer ID]],Table6[#All],5,0)</f>
        <v>25143</v>
      </c>
      <c r="M282" s="11">
        <f>VLOOKUP(Health_Care[[#This Row],[Customer ID]],Table6[#All],8,0)</f>
        <v>32686.080000000002</v>
      </c>
      <c r="N282" t="str">
        <f>VLOOKUP(Health_Care[[#This Row],[Customer ID]],Table6[#All],9,0)</f>
        <v>Tier - 2</v>
      </c>
      <c r="O282" t="str">
        <f>VLOOKUP(Health_Care[[#This Row],[Customer ID]],Table6[#All],10,0)</f>
        <v>Tier - 3</v>
      </c>
      <c r="P282" t="str">
        <f>VLOOKUP(Health_Care[[#This Row],[Customer ID]],Table6[#All],11,0)</f>
        <v>R1011</v>
      </c>
      <c r="Q282">
        <f>VLOOKUP(Health_Care[[#This Row],[Customer ID]],Table6[#All],6,0)</f>
        <v>54</v>
      </c>
    </row>
    <row r="283" spans="1:17" x14ac:dyDescent="0.35">
      <c r="A283" t="s">
        <v>2090</v>
      </c>
      <c r="B283" t="str">
        <f>VLOOKUP(Health_Care[[#This Row],[Customer ID]],Customer_Names[#All],3,0)</f>
        <v xml:space="preserve"> Benjamin H.</v>
      </c>
      <c r="C283">
        <f>VLOOKUP(Health_Care[[#This Row],[Customer ID]],Medical_Examinations[],2,0)</f>
        <v>35.99</v>
      </c>
      <c r="D283">
        <f>VLOOKUP(Health_Care[[#This Row],[Customer ID]],Medical_Examinations[],4,0)</f>
        <v>4.2300000000000004</v>
      </c>
      <c r="E283" t="str">
        <f>VLOOKUP(Health_Care[[#This Row],[Customer ID]],Medical_Examinations[],6,0)</f>
        <v>No</v>
      </c>
      <c r="F283" t="str">
        <f>VLOOKUP(Health_Care[[#This Row],[Customer ID]],Medical_Examinations[],7,0)</f>
        <v>No</v>
      </c>
      <c r="G283" t="str">
        <f>VLOOKUP(Health_Care[[#This Row],[Customer ID]],Medical_Examinations[],8,0)</f>
        <v>No</v>
      </c>
      <c r="H283">
        <f>VLOOKUP(Health_Care[[#This Row],[Customer ID]],Medical_Examinations[],9,0)</f>
        <v>0</v>
      </c>
      <c r="I283" t="str">
        <f>VLOOKUP(Health_Care[[#This Row],[Customer ID]],Medical_Examinations[],10,0)</f>
        <v>yes</v>
      </c>
      <c r="J283" t="str">
        <f>VLOOKUP(Health_Care[[#This Row],[Customer ID]],Medical_Examinations[],3,0)</f>
        <v>Obesity</v>
      </c>
      <c r="K283" t="str">
        <f>VLOOKUP(Health_Care[[#This Row],[Customer ID]],Medical_Examinations[],5,0)</f>
        <v>Normal</v>
      </c>
      <c r="L283" s="10">
        <f>VLOOKUP(Health_Care[[#This Row],[Customer ID]],Table6[#All],5,0)</f>
        <v>33067</v>
      </c>
      <c r="M283" s="11">
        <f>VLOOKUP(Health_Care[[#This Row],[Customer ID]],Table6[#All],8,0)</f>
        <v>32672.11</v>
      </c>
      <c r="N283" t="str">
        <f>VLOOKUP(Health_Care[[#This Row],[Customer ID]],Table6[#All],9,0)</f>
        <v>Tier - 1</v>
      </c>
      <c r="O283" t="str">
        <f>VLOOKUP(Health_Care[[#This Row],[Customer ID]],Table6[#All],10,0)</f>
        <v>Tier - 1</v>
      </c>
      <c r="P283" t="str">
        <f>VLOOKUP(Health_Care[[#This Row],[Customer ID]],Table6[#All],11,0)</f>
        <v>R1011</v>
      </c>
      <c r="Q283">
        <f>VLOOKUP(Health_Care[[#This Row],[Customer ID]],Table6[#All],6,0)</f>
        <v>32</v>
      </c>
    </row>
    <row r="284" spans="1:17" x14ac:dyDescent="0.35">
      <c r="A284" t="s">
        <v>2089</v>
      </c>
      <c r="B284" t="str">
        <f>VLOOKUP(Health_Care[[#This Row],[Customer ID]],Customer_Names[#All],3,0)</f>
        <v xml:space="preserve"> Xaviour J.</v>
      </c>
      <c r="C284">
        <f>VLOOKUP(Health_Care[[#This Row],[Customer ID]],Medical_Examinations[],2,0)</f>
        <v>30.25</v>
      </c>
      <c r="D284">
        <f>VLOOKUP(Health_Care[[#This Row],[Customer ID]],Medical_Examinations[],4,0)</f>
        <v>5.58</v>
      </c>
      <c r="E284" t="str">
        <f>VLOOKUP(Health_Care[[#This Row],[Customer ID]],Medical_Examinations[],6,0)</f>
        <v>No</v>
      </c>
      <c r="F284" t="str">
        <f>VLOOKUP(Health_Care[[#This Row],[Customer ID]],Medical_Examinations[],7,0)</f>
        <v>No</v>
      </c>
      <c r="G284" t="str">
        <f>VLOOKUP(Health_Care[[#This Row],[Customer ID]],Medical_Examinations[],8,0)</f>
        <v>Yes</v>
      </c>
      <c r="H284">
        <f>VLOOKUP(Health_Care[[#This Row],[Customer ID]],Medical_Examinations[],9,0)</f>
        <v>1</v>
      </c>
      <c r="I284" t="str">
        <f>VLOOKUP(Health_Care[[#This Row],[Customer ID]],Medical_Examinations[],10,0)</f>
        <v>yes</v>
      </c>
      <c r="J284" t="str">
        <f>VLOOKUP(Health_Care[[#This Row],[Customer ID]],Medical_Examinations[],3,0)</f>
        <v>Obesity</v>
      </c>
      <c r="K284" t="str">
        <f>VLOOKUP(Health_Care[[#This Row],[Customer ID]],Medical_Examinations[],5,0)</f>
        <v>Normal</v>
      </c>
      <c r="L284" s="10">
        <f>VLOOKUP(Health_Care[[#This Row],[Customer ID]],Table6[#All],5,0)</f>
        <v>37902</v>
      </c>
      <c r="M284" s="11">
        <f>VLOOKUP(Health_Care[[#This Row],[Customer ID]],Table6[#All],8,0)</f>
        <v>32548.34</v>
      </c>
      <c r="N284" t="str">
        <f>VLOOKUP(Health_Care[[#This Row],[Customer ID]],Table6[#All],9,0)</f>
        <v>Tier - 1</v>
      </c>
      <c r="O284" t="str">
        <f>VLOOKUP(Health_Care[[#This Row],[Customer ID]],Table6[#All],10,0)</f>
        <v>Tier - 2</v>
      </c>
      <c r="P284" t="str">
        <f>VLOOKUP(Health_Care[[#This Row],[Customer ID]],Table6[#All],11,0)</f>
        <v>R1013</v>
      </c>
      <c r="Q284">
        <f>VLOOKUP(Health_Care[[#This Row],[Customer ID]],Table6[#All],6,0)</f>
        <v>19</v>
      </c>
    </row>
    <row r="285" spans="1:17" x14ac:dyDescent="0.35">
      <c r="A285" t="s">
        <v>2088</v>
      </c>
      <c r="B285" t="str">
        <f>VLOOKUP(Health_Care[[#This Row],[Customer ID]],Customer_Names[#All],3,0)</f>
        <v xml:space="preserve"> Michael T.</v>
      </c>
      <c r="C285">
        <f>VLOOKUP(Health_Care[[#This Row],[Customer ID]],Medical_Examinations[],2,0)</f>
        <v>26.24</v>
      </c>
      <c r="D285">
        <f>VLOOKUP(Health_Care[[#This Row],[Customer ID]],Medical_Examinations[],4,0)</f>
        <v>6.26</v>
      </c>
      <c r="E285" t="str">
        <f>VLOOKUP(Health_Care[[#This Row],[Customer ID]],Medical_Examinations[],6,0)</f>
        <v>yes</v>
      </c>
      <c r="F285" t="str">
        <f>VLOOKUP(Health_Care[[#This Row],[Customer ID]],Medical_Examinations[],7,0)</f>
        <v>No</v>
      </c>
      <c r="G285" t="str">
        <f>VLOOKUP(Health_Care[[#This Row],[Customer ID]],Medical_Examinations[],8,0)</f>
        <v>No</v>
      </c>
      <c r="H285">
        <f>VLOOKUP(Health_Care[[#This Row],[Customer ID]],Medical_Examinations[],9,0)</f>
        <v>0</v>
      </c>
      <c r="I285" t="str">
        <f>VLOOKUP(Health_Care[[#This Row],[Customer ID]],Medical_Examinations[],10,0)</f>
        <v>yes</v>
      </c>
      <c r="J285" t="str">
        <f>VLOOKUP(Health_Care[[#This Row],[Customer ID]],Medical_Examinations[],3,0)</f>
        <v>Over Weight</v>
      </c>
      <c r="K285" t="str">
        <f>VLOOKUP(Health_Care[[#This Row],[Customer ID]],Medical_Examinations[],5,0)</f>
        <v>Prediabetes</v>
      </c>
      <c r="L285" s="10">
        <f>VLOOKUP(Health_Care[[#This Row],[Customer ID]],Table6[#All],5,0)</f>
        <v>28022</v>
      </c>
      <c r="M285" s="11">
        <f>VLOOKUP(Health_Care[[#This Row],[Customer ID]],Table6[#All],8,0)</f>
        <v>32485.46</v>
      </c>
      <c r="N285" t="str">
        <f>VLOOKUP(Health_Care[[#This Row],[Customer ID]],Table6[#All],9,0)</f>
        <v>Tier - 2</v>
      </c>
      <c r="O285" t="str">
        <f>VLOOKUP(Health_Care[[#This Row],[Customer ID]],Table6[#All],10,0)</f>
        <v>Tier - 1</v>
      </c>
      <c r="P285" t="str">
        <f>VLOOKUP(Health_Care[[#This Row],[Customer ID]],Table6[#All],11,0)</f>
        <v>R1011</v>
      </c>
      <c r="Q285">
        <f>VLOOKUP(Health_Care[[#This Row],[Customer ID]],Table6[#All],6,0)</f>
        <v>46</v>
      </c>
    </row>
    <row r="286" spans="1:17" x14ac:dyDescent="0.35">
      <c r="A286" t="s">
        <v>2087</v>
      </c>
      <c r="B286" t="str">
        <f>VLOOKUP(Health_Care[[#This Row],[Customer ID]],Customer_Names[#All],3,0)</f>
        <v xml:space="preserve"> Bradley</v>
      </c>
      <c r="C286">
        <f>VLOOKUP(Health_Care[[#This Row],[Customer ID]],Medical_Examinations[],2,0)</f>
        <v>31.36</v>
      </c>
      <c r="D286">
        <f>VLOOKUP(Health_Care[[#This Row],[Customer ID]],Medical_Examinations[],4,0)</f>
        <v>10.6</v>
      </c>
      <c r="E286" t="str">
        <f>VLOOKUP(Health_Care[[#This Row],[Customer ID]],Medical_Examinations[],6,0)</f>
        <v>yes</v>
      </c>
      <c r="F286" t="str">
        <f>VLOOKUP(Health_Care[[#This Row],[Customer ID]],Medical_Examinations[],7,0)</f>
        <v>No</v>
      </c>
      <c r="G286" t="str">
        <f>VLOOKUP(Health_Care[[#This Row],[Customer ID]],Medical_Examinations[],8,0)</f>
        <v>No</v>
      </c>
      <c r="H286">
        <f>VLOOKUP(Health_Care[[#This Row],[Customer ID]],Medical_Examinations[],9,0)</f>
        <v>0</v>
      </c>
      <c r="I286" t="str">
        <f>VLOOKUP(Health_Care[[#This Row],[Customer ID]],Medical_Examinations[],10,0)</f>
        <v>yes</v>
      </c>
      <c r="J286" t="str">
        <f>VLOOKUP(Health_Care[[#This Row],[Customer ID]],Medical_Examinations[],3,0)</f>
        <v>Obesity</v>
      </c>
      <c r="K286" t="str">
        <f>VLOOKUP(Health_Care[[#This Row],[Customer ID]],Medical_Examinations[],5,0)</f>
        <v>Diabetes</v>
      </c>
      <c r="L286" s="10">
        <f>VLOOKUP(Health_Care[[#This Row],[Customer ID]],Table6[#All],5,0)</f>
        <v>29856</v>
      </c>
      <c r="M286" s="11">
        <f>VLOOKUP(Health_Care[[#This Row],[Customer ID]],Table6[#All],8,0)</f>
        <v>32462.35</v>
      </c>
      <c r="N286" t="str">
        <f>VLOOKUP(Health_Care[[#This Row],[Customer ID]],Table6[#All],9,0)</f>
        <v>Tier - 2</v>
      </c>
      <c r="O286" t="str">
        <f>VLOOKUP(Health_Care[[#This Row],[Customer ID]],Table6[#All],10,0)</f>
        <v>Tier - 2</v>
      </c>
      <c r="P286" t="str">
        <f>VLOOKUP(Health_Care[[#This Row],[Customer ID]],Table6[#All],11,0)</f>
        <v>R1011</v>
      </c>
      <c r="Q286">
        <f>VLOOKUP(Health_Care[[#This Row],[Customer ID]],Table6[#All],6,0)</f>
        <v>41</v>
      </c>
    </row>
    <row r="287" spans="1:17" x14ac:dyDescent="0.35">
      <c r="A287" t="s">
        <v>2086</v>
      </c>
      <c r="B287" t="str">
        <f>VLOOKUP(Health_Care[[#This Row],[Customer ID]],Customer_Names[#All],3,0)</f>
        <v xml:space="preserve"> Andrea</v>
      </c>
      <c r="C287">
        <f>VLOOKUP(Health_Care[[#This Row],[Customer ID]],Medical_Examinations[],2,0)</f>
        <v>25.69</v>
      </c>
      <c r="D287">
        <f>VLOOKUP(Health_Care[[#This Row],[Customer ID]],Medical_Examinations[],4,0)</f>
        <v>4.78</v>
      </c>
      <c r="E287" t="str">
        <f>VLOOKUP(Health_Care[[#This Row],[Customer ID]],Medical_Examinations[],6,0)</f>
        <v>yes</v>
      </c>
      <c r="F287" t="str">
        <f>VLOOKUP(Health_Care[[#This Row],[Customer ID]],Medical_Examinations[],7,0)</f>
        <v>No</v>
      </c>
      <c r="G287" t="str">
        <f>VLOOKUP(Health_Care[[#This Row],[Customer ID]],Medical_Examinations[],8,0)</f>
        <v>No</v>
      </c>
      <c r="H287">
        <f>VLOOKUP(Health_Care[[#This Row],[Customer ID]],Medical_Examinations[],9,0)</f>
        <v>0</v>
      </c>
      <c r="I287" t="str">
        <f>VLOOKUP(Health_Care[[#This Row],[Customer ID]],Medical_Examinations[],10,0)</f>
        <v>yes</v>
      </c>
      <c r="J287" t="str">
        <f>VLOOKUP(Health_Care[[#This Row],[Customer ID]],Medical_Examinations[],3,0)</f>
        <v>Over Weight</v>
      </c>
      <c r="K287" t="str">
        <f>VLOOKUP(Health_Care[[#This Row],[Customer ID]],Medical_Examinations[],5,0)</f>
        <v>Normal</v>
      </c>
      <c r="L287" s="10">
        <f>VLOOKUP(Health_Care[[#This Row],[Customer ID]],Table6[#All],5,0)</f>
        <v>27981</v>
      </c>
      <c r="M287" s="11">
        <f>VLOOKUP(Health_Care[[#This Row],[Customer ID]],Table6[#All],8,0)</f>
        <v>32430.22</v>
      </c>
      <c r="N287" t="str">
        <f>VLOOKUP(Health_Care[[#This Row],[Customer ID]],Table6[#All],9,0)</f>
        <v>Tier - 2</v>
      </c>
      <c r="O287" t="str">
        <f>VLOOKUP(Health_Care[[#This Row],[Customer ID]],Table6[#All],10,0)</f>
        <v>Tier - 3</v>
      </c>
      <c r="P287" t="str">
        <f>VLOOKUP(Health_Care[[#This Row],[Customer ID]],Table6[#All],11,0)</f>
        <v>R1011</v>
      </c>
      <c r="Q287">
        <f>VLOOKUP(Health_Care[[#This Row],[Customer ID]],Table6[#All],6,0)</f>
        <v>46</v>
      </c>
    </row>
    <row r="288" spans="1:17" x14ac:dyDescent="0.35">
      <c r="A288" t="s">
        <v>2085</v>
      </c>
      <c r="B288" t="str">
        <f>VLOOKUP(Health_Care[[#This Row],[Customer ID]],Customer_Names[#All],3,0)</f>
        <v xml:space="preserve"> Nancy M</v>
      </c>
      <c r="C288">
        <f>VLOOKUP(Health_Care[[#This Row],[Customer ID]],Medical_Examinations[],2,0)</f>
        <v>25.46</v>
      </c>
      <c r="D288">
        <f>VLOOKUP(Health_Care[[#This Row],[Customer ID]],Medical_Examinations[],4,0)</f>
        <v>6.03</v>
      </c>
      <c r="E288" t="str">
        <f>VLOOKUP(Health_Care[[#This Row],[Customer ID]],Medical_Examinations[],6,0)</f>
        <v>No</v>
      </c>
      <c r="F288" t="str">
        <f>VLOOKUP(Health_Care[[#This Row],[Customer ID]],Medical_Examinations[],7,0)</f>
        <v>No</v>
      </c>
      <c r="G288" t="str">
        <f>VLOOKUP(Health_Care[[#This Row],[Customer ID]],Medical_Examinations[],8,0)</f>
        <v>No</v>
      </c>
      <c r="H288">
        <f>VLOOKUP(Health_Care[[#This Row],[Customer ID]],Medical_Examinations[],9,0)</f>
        <v>2</v>
      </c>
      <c r="I288" t="str">
        <f>VLOOKUP(Health_Care[[#This Row],[Customer ID]],Medical_Examinations[],10,0)</f>
        <v>yes</v>
      </c>
      <c r="J288" t="str">
        <f>VLOOKUP(Health_Care[[#This Row],[Customer ID]],Medical_Examinations[],3,0)</f>
        <v>Over Weight</v>
      </c>
      <c r="K288" t="str">
        <f>VLOOKUP(Health_Care[[#This Row],[Customer ID]],Medical_Examinations[],5,0)</f>
        <v>Prediabetes</v>
      </c>
      <c r="L288" s="10">
        <f>VLOOKUP(Health_Care[[#This Row],[Customer ID]],Table6[#All],5,0)</f>
        <v>26591</v>
      </c>
      <c r="M288" s="11">
        <f>VLOOKUP(Health_Care[[#This Row],[Customer ID]],Table6[#All],8,0)</f>
        <v>32428.63</v>
      </c>
      <c r="N288" t="str">
        <f>VLOOKUP(Health_Care[[#This Row],[Customer ID]],Table6[#All],9,0)</f>
        <v>Tier - 2</v>
      </c>
      <c r="O288" t="str">
        <f>VLOOKUP(Health_Care[[#This Row],[Customer ID]],Table6[#All],10,0)</f>
        <v>Tier - 2</v>
      </c>
      <c r="P288" t="str">
        <f>VLOOKUP(Health_Care[[#This Row],[Customer ID]],Table6[#All],11,0)</f>
        <v>R1011</v>
      </c>
      <c r="Q288">
        <f>VLOOKUP(Health_Care[[#This Row],[Customer ID]],Table6[#All],6,0)</f>
        <v>50</v>
      </c>
    </row>
    <row r="289" spans="1:17" x14ac:dyDescent="0.35">
      <c r="A289" t="s">
        <v>2084</v>
      </c>
      <c r="B289" t="str">
        <f>VLOOKUP(Health_Care[[#This Row],[Customer ID]],Customer_Names[#All],3,0)</f>
        <v xml:space="preserve"> Matt</v>
      </c>
      <c r="C289">
        <f>VLOOKUP(Health_Care[[#This Row],[Customer ID]],Medical_Examinations[],2,0)</f>
        <v>31.83</v>
      </c>
      <c r="D289">
        <f>VLOOKUP(Health_Care[[#This Row],[Customer ID]],Medical_Examinations[],4,0)</f>
        <v>11.55</v>
      </c>
      <c r="E289" t="str">
        <f>VLOOKUP(Health_Care[[#This Row],[Customer ID]],Medical_Examinations[],6,0)</f>
        <v>yes</v>
      </c>
      <c r="F289" t="str">
        <f>VLOOKUP(Health_Care[[#This Row],[Customer ID]],Medical_Examinations[],7,0)</f>
        <v>No</v>
      </c>
      <c r="G289" t="str">
        <f>VLOOKUP(Health_Care[[#This Row],[Customer ID]],Medical_Examinations[],8,0)</f>
        <v>No</v>
      </c>
      <c r="H289">
        <f>VLOOKUP(Health_Care[[#This Row],[Customer ID]],Medical_Examinations[],9,0)</f>
        <v>1</v>
      </c>
      <c r="I289" t="str">
        <f>VLOOKUP(Health_Care[[#This Row],[Customer ID]],Medical_Examinations[],10,0)</f>
        <v>yes</v>
      </c>
      <c r="J289" t="str">
        <f>VLOOKUP(Health_Care[[#This Row],[Customer ID]],Medical_Examinations[],3,0)</f>
        <v>Obesity</v>
      </c>
      <c r="K289" t="str">
        <f>VLOOKUP(Health_Care[[#This Row],[Customer ID]],Medical_Examinations[],5,0)</f>
        <v>Diabetes</v>
      </c>
      <c r="L289" s="10">
        <f>VLOOKUP(Health_Care[[#This Row],[Customer ID]],Table6[#All],5,0)</f>
        <v>31748</v>
      </c>
      <c r="M289" s="11">
        <f>VLOOKUP(Health_Care[[#This Row],[Customer ID]],Table6[#All],8,0)</f>
        <v>32288.49</v>
      </c>
      <c r="N289" t="str">
        <f>VLOOKUP(Health_Care[[#This Row],[Customer ID]],Table6[#All],9,0)</f>
        <v>Tier - 2</v>
      </c>
      <c r="O289" t="str">
        <f>VLOOKUP(Health_Care[[#This Row],[Customer ID]],Table6[#All],10,0)</f>
        <v>Tier - 2</v>
      </c>
      <c r="P289" t="str">
        <f>VLOOKUP(Health_Care[[#This Row],[Customer ID]],Table6[#All],11,0)</f>
        <v>R1011</v>
      </c>
      <c r="Q289">
        <f>VLOOKUP(Health_Care[[#This Row],[Customer ID]],Table6[#All],6,0)</f>
        <v>36</v>
      </c>
    </row>
    <row r="290" spans="1:17" x14ac:dyDescent="0.35">
      <c r="A290" t="s">
        <v>2083</v>
      </c>
      <c r="B290" t="str">
        <f>VLOOKUP(Health_Care[[#This Row],[Customer ID]],Customer_Names[#All],3,0)</f>
        <v xml:space="preserve"> Lee</v>
      </c>
      <c r="C290">
        <f>VLOOKUP(Health_Care[[#This Row],[Customer ID]],Medical_Examinations[],2,0)</f>
        <v>24.43</v>
      </c>
      <c r="D290">
        <f>VLOOKUP(Health_Care[[#This Row],[Customer ID]],Medical_Examinations[],4,0)</f>
        <v>7.59</v>
      </c>
      <c r="E290" t="str">
        <f>VLOOKUP(Health_Care[[#This Row],[Customer ID]],Medical_Examinations[],6,0)</f>
        <v>yes</v>
      </c>
      <c r="F290" t="str">
        <f>VLOOKUP(Health_Care[[#This Row],[Customer ID]],Medical_Examinations[],7,0)</f>
        <v>No</v>
      </c>
      <c r="G290" t="str">
        <f>VLOOKUP(Health_Care[[#This Row],[Customer ID]],Medical_Examinations[],8,0)</f>
        <v>No</v>
      </c>
      <c r="H290">
        <f>VLOOKUP(Health_Care[[#This Row],[Customer ID]],Medical_Examinations[],9,0)</f>
        <v>1</v>
      </c>
      <c r="I290" t="str">
        <f>VLOOKUP(Health_Care[[#This Row],[Customer ID]],Medical_Examinations[],10,0)</f>
        <v>yes</v>
      </c>
      <c r="J290" t="str">
        <f>VLOOKUP(Health_Care[[#This Row],[Customer ID]],Medical_Examinations[],3,0)</f>
        <v>Normal Weight</v>
      </c>
      <c r="K290" t="str">
        <f>VLOOKUP(Health_Care[[#This Row],[Customer ID]],Medical_Examinations[],5,0)</f>
        <v>Diabetes</v>
      </c>
      <c r="L290" s="10">
        <f>VLOOKUP(Health_Care[[#This Row],[Customer ID]],Table6[#All],5,0)</f>
        <v>27745</v>
      </c>
      <c r="M290" s="11">
        <f>VLOOKUP(Health_Care[[#This Row],[Customer ID]],Table6[#All],8,0)</f>
        <v>32259.96</v>
      </c>
      <c r="N290" t="str">
        <f>VLOOKUP(Health_Care[[#This Row],[Customer ID]],Table6[#All],9,0)</f>
        <v>Tier - 2</v>
      </c>
      <c r="O290" t="str">
        <f>VLOOKUP(Health_Care[[#This Row],[Customer ID]],Table6[#All],10,0)</f>
        <v>Tier - 3</v>
      </c>
      <c r="P290" t="str">
        <f>VLOOKUP(Health_Care[[#This Row],[Customer ID]],Table6[#All],11,0)</f>
        <v>R1012</v>
      </c>
      <c r="Q290">
        <f>VLOOKUP(Health_Care[[#This Row],[Customer ID]],Table6[#All],6,0)</f>
        <v>47</v>
      </c>
    </row>
    <row r="291" spans="1:17" x14ac:dyDescent="0.35">
      <c r="A291" t="s">
        <v>2082</v>
      </c>
      <c r="B291" t="str">
        <f>VLOOKUP(Health_Care[[#This Row],[Customer ID]],Customer_Names[#All],3,0)</f>
        <v xml:space="preserve"> Chris</v>
      </c>
      <c r="C291">
        <f>VLOOKUP(Health_Care[[#This Row],[Customer ID]],Medical_Examinations[],2,0)</f>
        <v>41.9</v>
      </c>
      <c r="D291">
        <f>VLOOKUP(Health_Care[[#This Row],[Customer ID]],Medical_Examinations[],4,0)</f>
        <v>4.26</v>
      </c>
      <c r="E291" t="str">
        <f>VLOOKUP(Health_Care[[#This Row],[Customer ID]],Medical_Examinations[],6,0)</f>
        <v>No</v>
      </c>
      <c r="F291" t="str">
        <f>VLOOKUP(Health_Care[[#This Row],[Customer ID]],Medical_Examinations[],7,0)</f>
        <v>No</v>
      </c>
      <c r="G291" t="str">
        <f>VLOOKUP(Health_Care[[#This Row],[Customer ID]],Medical_Examinations[],8,0)</f>
        <v>No</v>
      </c>
      <c r="H291">
        <f>VLOOKUP(Health_Care[[#This Row],[Customer ID]],Medical_Examinations[],9,0)</f>
        <v>0</v>
      </c>
      <c r="I291" t="str">
        <f>VLOOKUP(Health_Care[[#This Row],[Customer ID]],Medical_Examinations[],10,0)</f>
        <v>yes</v>
      </c>
      <c r="J291" t="str">
        <f>VLOOKUP(Health_Care[[#This Row],[Customer ID]],Medical_Examinations[],3,0)</f>
        <v>Obesity</v>
      </c>
      <c r="K291" t="str">
        <f>VLOOKUP(Health_Care[[#This Row],[Customer ID]],Medical_Examinations[],5,0)</f>
        <v>Normal</v>
      </c>
      <c r="L291" s="10">
        <f>VLOOKUP(Health_Care[[#This Row],[Customer ID]],Table6[#All],5,0)</f>
        <v>34585</v>
      </c>
      <c r="M291" s="11">
        <f>VLOOKUP(Health_Care[[#This Row],[Customer ID]],Table6[#All],8,0)</f>
        <v>32222.81</v>
      </c>
      <c r="N291" t="str">
        <f>VLOOKUP(Health_Care[[#This Row],[Customer ID]],Table6[#All],9,0)</f>
        <v>Tier - 2</v>
      </c>
      <c r="O291" t="str">
        <f>VLOOKUP(Health_Care[[#This Row],[Customer ID]],Table6[#All],10,0)</f>
        <v>Tier - 1</v>
      </c>
      <c r="P291" t="str">
        <f>VLOOKUP(Health_Care[[#This Row],[Customer ID]],Table6[#All],11,0)</f>
        <v>R1011</v>
      </c>
      <c r="Q291">
        <f>VLOOKUP(Health_Care[[#This Row],[Customer ID]],Table6[#All],6,0)</f>
        <v>28</v>
      </c>
    </row>
    <row r="292" spans="1:17" x14ac:dyDescent="0.35">
      <c r="A292" t="s">
        <v>2081</v>
      </c>
      <c r="B292" t="str">
        <f>VLOOKUP(Health_Care[[#This Row],[Customer ID]],Customer_Names[#All],3,0)</f>
        <v xml:space="preserve"> Erik T.</v>
      </c>
      <c r="C292">
        <f>VLOOKUP(Health_Care[[#This Row],[Customer ID]],Medical_Examinations[],2,0)</f>
        <v>22.88</v>
      </c>
      <c r="D292">
        <f>VLOOKUP(Health_Care[[#This Row],[Customer ID]],Medical_Examinations[],4,0)</f>
        <v>5.9</v>
      </c>
      <c r="E292" t="str">
        <f>VLOOKUP(Health_Care[[#This Row],[Customer ID]],Medical_Examinations[],6,0)</f>
        <v>yes</v>
      </c>
      <c r="F292" t="str">
        <f>VLOOKUP(Health_Care[[#This Row],[Customer ID]],Medical_Examinations[],7,0)</f>
        <v>No</v>
      </c>
      <c r="G292" t="str">
        <f>VLOOKUP(Health_Care[[#This Row],[Customer ID]],Medical_Examinations[],8,0)</f>
        <v>Yes</v>
      </c>
      <c r="H292">
        <f>VLOOKUP(Health_Care[[#This Row],[Customer ID]],Medical_Examinations[],9,0)</f>
        <v>1</v>
      </c>
      <c r="I292" t="str">
        <f>VLOOKUP(Health_Care[[#This Row],[Customer ID]],Medical_Examinations[],10,0)</f>
        <v>yes</v>
      </c>
      <c r="J292" t="str">
        <f>VLOOKUP(Health_Care[[#This Row],[Customer ID]],Medical_Examinations[],3,0)</f>
        <v>Normal Weight</v>
      </c>
      <c r="K292" t="str">
        <f>VLOOKUP(Health_Care[[#This Row],[Customer ID]],Medical_Examinations[],5,0)</f>
        <v>Prediabetes</v>
      </c>
      <c r="L292" s="10">
        <f>VLOOKUP(Health_Care[[#This Row],[Customer ID]],Table6[#All],5,0)</f>
        <v>25457</v>
      </c>
      <c r="M292" s="11">
        <f>VLOOKUP(Health_Care[[#This Row],[Customer ID]],Table6[#All],8,0)</f>
        <v>32192.76</v>
      </c>
      <c r="N292" t="str">
        <f>VLOOKUP(Health_Care[[#This Row],[Customer ID]],Table6[#All],9,0)</f>
        <v>Tier - 1</v>
      </c>
      <c r="O292" t="str">
        <f>VLOOKUP(Health_Care[[#This Row],[Customer ID]],Table6[#All],10,0)</f>
        <v>Tier - 2</v>
      </c>
      <c r="P292" t="str">
        <f>VLOOKUP(Health_Care[[#This Row],[Customer ID]],Table6[#All],11,0)</f>
        <v>R1011</v>
      </c>
      <c r="Q292">
        <f>VLOOKUP(Health_Care[[#This Row],[Customer ID]],Table6[#All],6,0)</f>
        <v>53</v>
      </c>
    </row>
    <row r="293" spans="1:17" x14ac:dyDescent="0.35">
      <c r="A293" t="s">
        <v>2080</v>
      </c>
      <c r="B293" t="str">
        <f>VLOOKUP(Health_Care[[#This Row],[Customer ID]],Customer_Names[#All],3,0)</f>
        <v xml:space="preserve"> Rod W</v>
      </c>
      <c r="C293">
        <f>VLOOKUP(Health_Care[[#This Row],[Customer ID]],Medical_Examinations[],2,0)</f>
        <v>29.734999999999999</v>
      </c>
      <c r="D293">
        <f>VLOOKUP(Health_Care[[#This Row],[Customer ID]],Medical_Examinations[],4,0)</f>
        <v>7.79</v>
      </c>
      <c r="E293" t="str">
        <f>VLOOKUP(Health_Care[[#This Row],[Customer ID]],Medical_Examinations[],6,0)</f>
        <v>No</v>
      </c>
      <c r="F293" t="str">
        <f>VLOOKUP(Health_Care[[#This Row],[Customer ID]],Medical_Examinations[],7,0)</f>
        <v>No</v>
      </c>
      <c r="G293" t="str">
        <f>VLOOKUP(Health_Care[[#This Row],[Customer ID]],Medical_Examinations[],8,0)</f>
        <v>No</v>
      </c>
      <c r="H293">
        <f>VLOOKUP(Health_Care[[#This Row],[Customer ID]],Medical_Examinations[],9,0)</f>
        <v>0</v>
      </c>
      <c r="I293" t="str">
        <f>VLOOKUP(Health_Care[[#This Row],[Customer ID]],Medical_Examinations[],10,0)</f>
        <v>No</v>
      </c>
      <c r="J293" t="str">
        <f>VLOOKUP(Health_Care[[#This Row],[Customer ID]],Medical_Examinations[],3,0)</f>
        <v>Over Weight</v>
      </c>
      <c r="K293" t="str">
        <f>VLOOKUP(Health_Care[[#This Row],[Customer ID]],Medical_Examinations[],5,0)</f>
        <v>Diabetes</v>
      </c>
      <c r="L293" s="10">
        <f>VLOOKUP(Health_Care[[#This Row],[Customer ID]],Table6[#All],5,0)</f>
        <v>28804</v>
      </c>
      <c r="M293" s="11">
        <f>VLOOKUP(Health_Care[[#This Row],[Customer ID]],Table6[#All],8,0)</f>
        <v>32108.66</v>
      </c>
      <c r="N293" t="str">
        <f>VLOOKUP(Health_Care[[#This Row],[Customer ID]],Table6[#All],9,0)</f>
        <v>Tier - 1</v>
      </c>
      <c r="O293" t="str">
        <f>VLOOKUP(Health_Care[[#This Row],[Customer ID]],Table6[#All],10,0)</f>
        <v>Tier - 3</v>
      </c>
      <c r="P293" t="str">
        <f>VLOOKUP(Health_Care[[#This Row],[Customer ID]],Table6[#All],11,0)</f>
        <v>R1017</v>
      </c>
      <c r="Q293">
        <f>VLOOKUP(Health_Care[[#This Row],[Customer ID]],Table6[#All],6,0)</f>
        <v>44</v>
      </c>
    </row>
    <row r="294" spans="1:17" x14ac:dyDescent="0.35">
      <c r="A294" t="s">
        <v>2079</v>
      </c>
      <c r="B294" t="str">
        <f>VLOOKUP(Health_Care[[#This Row],[Customer ID]],Customer_Names[#All],3,0)</f>
        <v xml:space="preserve"> Joey</v>
      </c>
      <c r="C294">
        <f>VLOOKUP(Health_Care[[#This Row],[Customer ID]],Medical_Examinations[],2,0)</f>
        <v>40.74</v>
      </c>
      <c r="D294">
        <f>VLOOKUP(Health_Care[[#This Row],[Customer ID]],Medical_Examinations[],4,0)</f>
        <v>5.28</v>
      </c>
      <c r="E294" t="str">
        <f>VLOOKUP(Health_Care[[#This Row],[Customer ID]],Medical_Examinations[],6,0)</f>
        <v>No</v>
      </c>
      <c r="F294" t="str">
        <f>VLOOKUP(Health_Care[[#This Row],[Customer ID]],Medical_Examinations[],7,0)</f>
        <v>No</v>
      </c>
      <c r="G294" t="str">
        <f>VLOOKUP(Health_Care[[#This Row],[Customer ID]],Medical_Examinations[],8,0)</f>
        <v>Yes</v>
      </c>
      <c r="H294">
        <f>VLOOKUP(Health_Care[[#This Row],[Customer ID]],Medical_Examinations[],9,0)</f>
        <v>1</v>
      </c>
      <c r="I294" t="str">
        <f>VLOOKUP(Health_Care[[#This Row],[Customer ID]],Medical_Examinations[],10,0)</f>
        <v>yes</v>
      </c>
      <c r="J294" t="str">
        <f>VLOOKUP(Health_Care[[#This Row],[Customer ID]],Medical_Examinations[],3,0)</f>
        <v>Obesity</v>
      </c>
      <c r="K294" t="str">
        <f>VLOOKUP(Health_Care[[#This Row],[Customer ID]],Medical_Examinations[],5,0)</f>
        <v>Normal</v>
      </c>
      <c r="L294" s="10">
        <f>VLOOKUP(Health_Care[[#This Row],[Customer ID]],Table6[#All],5,0)</f>
        <v>34225</v>
      </c>
      <c r="M294" s="11">
        <f>VLOOKUP(Health_Care[[#This Row],[Customer ID]],Table6[#All],8,0)</f>
        <v>32086.21</v>
      </c>
      <c r="N294" t="str">
        <f>VLOOKUP(Health_Care[[#This Row],[Customer ID]],Table6[#All],9,0)</f>
        <v>Tier - 1</v>
      </c>
      <c r="O294" t="str">
        <f>VLOOKUP(Health_Care[[#This Row],[Customer ID]],Table6[#All],10,0)</f>
        <v>Tier - 3</v>
      </c>
      <c r="P294" t="str">
        <f>VLOOKUP(Health_Care[[#This Row],[Customer ID]],Table6[#All],11,0)</f>
        <v>R1011</v>
      </c>
      <c r="Q294">
        <f>VLOOKUP(Health_Care[[#This Row],[Customer ID]],Table6[#All],6,0)</f>
        <v>29</v>
      </c>
    </row>
    <row r="295" spans="1:17" x14ac:dyDescent="0.35">
      <c r="A295" t="s">
        <v>2078</v>
      </c>
      <c r="B295" t="str">
        <f>VLOOKUP(Health_Care[[#This Row],[Customer ID]],Customer_Names[#All],3,0)</f>
        <v xml:space="preserve"> Hillary L.</v>
      </c>
      <c r="C295">
        <f>VLOOKUP(Health_Care[[#This Row],[Customer ID]],Medical_Examinations[],2,0)</f>
        <v>24.14</v>
      </c>
      <c r="D295">
        <f>VLOOKUP(Health_Care[[#This Row],[Customer ID]],Medical_Examinations[],4,0)</f>
        <v>5.87</v>
      </c>
      <c r="E295" t="str">
        <f>VLOOKUP(Health_Care[[#This Row],[Customer ID]],Medical_Examinations[],6,0)</f>
        <v>No</v>
      </c>
      <c r="F295" t="str">
        <f>VLOOKUP(Health_Care[[#This Row],[Customer ID]],Medical_Examinations[],7,0)</f>
        <v>No</v>
      </c>
      <c r="G295" t="str">
        <f>VLOOKUP(Health_Care[[#This Row],[Customer ID]],Medical_Examinations[],8,0)</f>
        <v>No</v>
      </c>
      <c r="H295">
        <f>VLOOKUP(Health_Care[[#This Row],[Customer ID]],Medical_Examinations[],9,0)</f>
        <v>2</v>
      </c>
      <c r="I295" t="str">
        <f>VLOOKUP(Health_Care[[#This Row],[Customer ID]],Medical_Examinations[],10,0)</f>
        <v>yes</v>
      </c>
      <c r="J295" t="str">
        <f>VLOOKUP(Health_Care[[#This Row],[Customer ID]],Medical_Examinations[],3,0)</f>
        <v>Normal Weight</v>
      </c>
      <c r="K295" t="str">
        <f>VLOOKUP(Health_Care[[#This Row],[Customer ID]],Medical_Examinations[],5,0)</f>
        <v>Prediabetes</v>
      </c>
      <c r="L295" s="10">
        <f>VLOOKUP(Health_Care[[#This Row],[Customer ID]],Table6[#All],5,0)</f>
        <v>26563</v>
      </c>
      <c r="M295" s="11">
        <f>VLOOKUP(Health_Care[[#This Row],[Customer ID]],Table6[#All],8,0)</f>
        <v>31980.89</v>
      </c>
      <c r="N295" t="str">
        <f>VLOOKUP(Health_Care[[#This Row],[Customer ID]],Table6[#All],9,0)</f>
        <v>Tier - 2</v>
      </c>
      <c r="O295" t="str">
        <f>VLOOKUP(Health_Care[[#This Row],[Customer ID]],Table6[#All],10,0)</f>
        <v>Tier - 1</v>
      </c>
      <c r="P295" t="str">
        <f>VLOOKUP(Health_Care[[#This Row],[Customer ID]],Table6[#All],11,0)</f>
        <v>R1011</v>
      </c>
      <c r="Q295">
        <f>VLOOKUP(Health_Care[[#This Row],[Customer ID]],Table6[#All],6,0)</f>
        <v>50</v>
      </c>
    </row>
    <row r="296" spans="1:17" x14ac:dyDescent="0.35">
      <c r="A296" t="s">
        <v>2077</v>
      </c>
      <c r="B296" t="str">
        <f>VLOOKUP(Health_Care[[#This Row],[Customer ID]],Customer_Names[#All],3,0)</f>
        <v xml:space="preserve"> Eric J</v>
      </c>
      <c r="C296">
        <f>VLOOKUP(Health_Care[[#This Row],[Customer ID]],Medical_Examinations[],2,0)</f>
        <v>25.15</v>
      </c>
      <c r="D296">
        <f>VLOOKUP(Health_Care[[#This Row],[Customer ID]],Medical_Examinations[],4,0)</f>
        <v>9.08</v>
      </c>
      <c r="E296" t="str">
        <f>VLOOKUP(Health_Care[[#This Row],[Customer ID]],Medical_Examinations[],6,0)</f>
        <v>yes</v>
      </c>
      <c r="F296" t="str">
        <f>VLOOKUP(Health_Care[[#This Row],[Customer ID]],Medical_Examinations[],7,0)</f>
        <v>No</v>
      </c>
      <c r="G296" t="str">
        <f>VLOOKUP(Health_Care[[#This Row],[Customer ID]],Medical_Examinations[],8,0)</f>
        <v>No</v>
      </c>
      <c r="H296">
        <f>VLOOKUP(Health_Care[[#This Row],[Customer ID]],Medical_Examinations[],9,0)</f>
        <v>1</v>
      </c>
      <c r="I296" t="str">
        <f>VLOOKUP(Health_Care[[#This Row],[Customer ID]],Medical_Examinations[],10,0)</f>
        <v>yes</v>
      </c>
      <c r="J296" t="str">
        <f>VLOOKUP(Health_Care[[#This Row],[Customer ID]],Medical_Examinations[],3,0)</f>
        <v>Over Weight</v>
      </c>
      <c r="K296" t="str">
        <f>VLOOKUP(Health_Care[[#This Row],[Customer ID]],Medical_Examinations[],5,0)</f>
        <v>Diabetes</v>
      </c>
      <c r="L296" s="10">
        <f>VLOOKUP(Health_Care[[#This Row],[Customer ID]],Table6[#All],5,0)</f>
        <v>27662</v>
      </c>
      <c r="M296" s="11">
        <f>VLOOKUP(Health_Care[[#This Row],[Customer ID]],Table6[#All],8,0)</f>
        <v>31897.1</v>
      </c>
      <c r="N296" t="str">
        <f>VLOOKUP(Health_Care[[#This Row],[Customer ID]],Table6[#All],9,0)</f>
        <v>Tier - 2</v>
      </c>
      <c r="O296" t="str">
        <f>VLOOKUP(Health_Care[[#This Row],[Customer ID]],Table6[#All],10,0)</f>
        <v>Tier - 3</v>
      </c>
      <c r="P296" t="str">
        <f>VLOOKUP(Health_Care[[#This Row],[Customer ID]],Table6[#All],11,0)</f>
        <v>R1011</v>
      </c>
      <c r="Q296">
        <f>VLOOKUP(Health_Care[[#This Row],[Customer ID]],Table6[#All],6,0)</f>
        <v>47</v>
      </c>
    </row>
    <row r="297" spans="1:17" x14ac:dyDescent="0.35">
      <c r="A297" t="s">
        <v>2076</v>
      </c>
      <c r="B297" t="str">
        <f>VLOOKUP(Health_Care[[#This Row],[Customer ID]],Customer_Names[#All],3,0)</f>
        <v xml:space="preserve"> Nicolas</v>
      </c>
      <c r="C297">
        <f>VLOOKUP(Health_Care[[#This Row],[Customer ID]],Medical_Examinations[],2,0)</f>
        <v>28.71</v>
      </c>
      <c r="D297">
        <f>VLOOKUP(Health_Care[[#This Row],[Customer ID]],Medical_Examinations[],4,0)</f>
        <v>5.2</v>
      </c>
      <c r="E297" t="str">
        <f>VLOOKUP(Health_Care[[#This Row],[Customer ID]],Medical_Examinations[],6,0)</f>
        <v>No</v>
      </c>
      <c r="F297" t="str">
        <f>VLOOKUP(Health_Care[[#This Row],[Customer ID]],Medical_Examinations[],7,0)</f>
        <v>No</v>
      </c>
      <c r="G297" t="str">
        <f>VLOOKUP(Health_Care[[#This Row],[Customer ID]],Medical_Examinations[],8,0)</f>
        <v>No</v>
      </c>
      <c r="H297">
        <f>VLOOKUP(Health_Care[[#This Row],[Customer ID]],Medical_Examinations[],9,0)</f>
        <v>1</v>
      </c>
      <c r="I297" t="str">
        <f>VLOOKUP(Health_Care[[#This Row],[Customer ID]],Medical_Examinations[],10,0)</f>
        <v>yes</v>
      </c>
      <c r="J297" t="str">
        <f>VLOOKUP(Health_Care[[#This Row],[Customer ID]],Medical_Examinations[],3,0)</f>
        <v>Over Weight</v>
      </c>
      <c r="K297" t="str">
        <f>VLOOKUP(Health_Care[[#This Row],[Customer ID]],Medical_Examinations[],5,0)</f>
        <v>Normal</v>
      </c>
      <c r="L297" s="10">
        <f>VLOOKUP(Health_Care[[#This Row],[Customer ID]],Table6[#All],5,0)</f>
        <v>30935</v>
      </c>
      <c r="M297" s="11">
        <f>VLOOKUP(Health_Care[[#This Row],[Customer ID]],Table6[#All],8,0)</f>
        <v>31743.919999999998</v>
      </c>
      <c r="N297" t="str">
        <f>VLOOKUP(Health_Care[[#This Row],[Customer ID]],Table6[#All],9,0)</f>
        <v>Tier - 2</v>
      </c>
      <c r="O297" t="str">
        <f>VLOOKUP(Health_Care[[#This Row],[Customer ID]],Table6[#All],10,0)</f>
        <v>Tier - 1</v>
      </c>
      <c r="P297" t="str">
        <f>VLOOKUP(Health_Care[[#This Row],[Customer ID]],Table6[#All],11,0)</f>
        <v>R1011</v>
      </c>
      <c r="Q297">
        <f>VLOOKUP(Health_Care[[#This Row],[Customer ID]],Table6[#All],6,0)</f>
        <v>38</v>
      </c>
    </row>
    <row r="298" spans="1:17" x14ac:dyDescent="0.35">
      <c r="A298" t="s">
        <v>2075</v>
      </c>
      <c r="B298" t="str">
        <f>VLOOKUP(Health_Care[[#This Row],[Customer ID]],Customer_Names[#All],3,0)</f>
        <v xml:space="preserve"> Marcel</v>
      </c>
      <c r="C298">
        <f>VLOOKUP(Health_Care[[#This Row],[Customer ID]],Medical_Examinations[],2,0)</f>
        <v>23</v>
      </c>
      <c r="D298">
        <f>VLOOKUP(Health_Care[[#This Row],[Customer ID]],Medical_Examinations[],4,0)</f>
        <v>5.48</v>
      </c>
      <c r="E298" t="str">
        <f>VLOOKUP(Health_Care[[#This Row],[Customer ID]],Medical_Examinations[],6,0)</f>
        <v>No</v>
      </c>
      <c r="F298" t="str">
        <f>VLOOKUP(Health_Care[[#This Row],[Customer ID]],Medical_Examinations[],7,0)</f>
        <v>No</v>
      </c>
      <c r="G298" t="str">
        <f>VLOOKUP(Health_Care[[#This Row],[Customer ID]],Medical_Examinations[],8,0)</f>
        <v>No</v>
      </c>
      <c r="H298">
        <f>VLOOKUP(Health_Care[[#This Row],[Customer ID]],Medical_Examinations[],9,0)</f>
        <v>0</v>
      </c>
      <c r="I298" t="str">
        <f>VLOOKUP(Health_Care[[#This Row],[Customer ID]],Medical_Examinations[],10,0)</f>
        <v>yes</v>
      </c>
      <c r="J298" t="str">
        <f>VLOOKUP(Health_Care[[#This Row],[Customer ID]],Medical_Examinations[],3,0)</f>
        <v>Normal Weight</v>
      </c>
      <c r="K298" t="str">
        <f>VLOOKUP(Health_Care[[#This Row],[Customer ID]],Medical_Examinations[],5,0)</f>
        <v>Normal</v>
      </c>
      <c r="L298" s="10">
        <f>VLOOKUP(Health_Care[[#This Row],[Customer ID]],Table6[#All],5,0)</f>
        <v>28412</v>
      </c>
      <c r="M298" s="11">
        <f>VLOOKUP(Health_Care[[#This Row],[Customer ID]],Table6[#All],8,0)</f>
        <v>31736.7</v>
      </c>
      <c r="N298" t="str">
        <f>VLOOKUP(Health_Care[[#This Row],[Customer ID]],Table6[#All],9,0)</f>
        <v>Tier - 2</v>
      </c>
      <c r="O298" t="str">
        <f>VLOOKUP(Health_Care[[#This Row],[Customer ID]],Table6[#All],10,0)</f>
        <v>Tier - 2</v>
      </c>
      <c r="P298" t="str">
        <f>VLOOKUP(Health_Care[[#This Row],[Customer ID]],Table6[#All],11,0)</f>
        <v>R1012</v>
      </c>
      <c r="Q298">
        <f>VLOOKUP(Health_Care[[#This Row],[Customer ID]],Table6[#All],6,0)</f>
        <v>45</v>
      </c>
    </row>
    <row r="299" spans="1:17" x14ac:dyDescent="0.35">
      <c r="A299" t="s">
        <v>2074</v>
      </c>
      <c r="B299" t="str">
        <f>VLOOKUP(Health_Care[[#This Row],[Customer ID]],Customer_Names[#All],3,0)</f>
        <v xml:space="preserve"> Ashley N</v>
      </c>
      <c r="C299">
        <f>VLOOKUP(Health_Care[[#This Row],[Customer ID]],Medical_Examinations[],2,0)</f>
        <v>36.86</v>
      </c>
      <c r="D299">
        <f>VLOOKUP(Health_Care[[#This Row],[Customer ID]],Medical_Examinations[],4,0)</f>
        <v>11.95</v>
      </c>
      <c r="E299" t="str">
        <f>VLOOKUP(Health_Care[[#This Row],[Customer ID]],Medical_Examinations[],6,0)</f>
        <v>No</v>
      </c>
      <c r="F299" t="str">
        <f>VLOOKUP(Health_Care[[#This Row],[Customer ID]],Medical_Examinations[],7,0)</f>
        <v>No</v>
      </c>
      <c r="G299" t="str">
        <f>VLOOKUP(Health_Care[[#This Row],[Customer ID]],Medical_Examinations[],8,0)</f>
        <v>No</v>
      </c>
      <c r="H299">
        <f>VLOOKUP(Health_Care[[#This Row],[Customer ID]],Medical_Examinations[],9,0)</f>
        <v>0</v>
      </c>
      <c r="I299" t="str">
        <f>VLOOKUP(Health_Care[[#This Row],[Customer ID]],Medical_Examinations[],10,0)</f>
        <v>No</v>
      </c>
      <c r="J299" t="str">
        <f>VLOOKUP(Health_Care[[#This Row],[Customer ID]],Medical_Examinations[],3,0)</f>
        <v>Obesity</v>
      </c>
      <c r="K299" t="str">
        <f>VLOOKUP(Health_Care[[#This Row],[Customer ID]],Medical_Examinations[],5,0)</f>
        <v>Diabetes</v>
      </c>
      <c r="L299" s="10">
        <f>VLOOKUP(Health_Care[[#This Row],[Customer ID]],Table6[#All],5,0)</f>
        <v>22263</v>
      </c>
      <c r="M299" s="11">
        <f>VLOOKUP(Health_Care[[#This Row],[Customer ID]],Table6[#All],8,0)</f>
        <v>31620</v>
      </c>
      <c r="N299" t="str">
        <f>VLOOKUP(Health_Care[[#This Row],[Customer ID]],Table6[#All],9,0)</f>
        <v>Tier - 2</v>
      </c>
      <c r="O299" t="str">
        <f>VLOOKUP(Health_Care[[#This Row],[Customer ID]],Table6[#All],10,0)</f>
        <v>Tier - 1</v>
      </c>
      <c r="P299" t="str">
        <f>VLOOKUP(Health_Care[[#This Row],[Customer ID]],Table6[#All],11,0)</f>
        <v>R1024</v>
      </c>
      <c r="Q299">
        <f>VLOOKUP(Health_Care[[#This Row],[Customer ID]],Table6[#All],6,0)</f>
        <v>62</v>
      </c>
    </row>
    <row r="300" spans="1:17" x14ac:dyDescent="0.35">
      <c r="A300" t="s">
        <v>2073</v>
      </c>
      <c r="B300" t="str">
        <f>VLOOKUP(Health_Care[[#This Row],[Customer ID]],Customer_Names[#All],3,0)</f>
        <v xml:space="preserve"> Evan D</v>
      </c>
      <c r="C300">
        <f>VLOOKUP(Health_Care[[#This Row],[Customer ID]],Medical_Examinations[],2,0)</f>
        <v>24.25</v>
      </c>
      <c r="D300">
        <f>VLOOKUP(Health_Care[[#This Row],[Customer ID]],Medical_Examinations[],4,0)</f>
        <v>8.6999999999999993</v>
      </c>
      <c r="E300" t="str">
        <f>VLOOKUP(Health_Care[[#This Row],[Customer ID]],Medical_Examinations[],6,0)</f>
        <v>yes</v>
      </c>
      <c r="F300" t="str">
        <f>VLOOKUP(Health_Care[[#This Row],[Customer ID]],Medical_Examinations[],7,0)</f>
        <v>No</v>
      </c>
      <c r="G300" t="str">
        <f>VLOOKUP(Health_Care[[#This Row],[Customer ID]],Medical_Examinations[],8,0)</f>
        <v>No</v>
      </c>
      <c r="H300">
        <f>VLOOKUP(Health_Care[[#This Row],[Customer ID]],Medical_Examinations[],9,0)</f>
        <v>1</v>
      </c>
      <c r="I300" t="str">
        <f>VLOOKUP(Health_Care[[#This Row],[Customer ID]],Medical_Examinations[],10,0)</f>
        <v>yes</v>
      </c>
      <c r="J300" t="str">
        <f>VLOOKUP(Health_Care[[#This Row],[Customer ID]],Medical_Examinations[],3,0)</f>
        <v>Normal Weight</v>
      </c>
      <c r="K300" t="str">
        <f>VLOOKUP(Health_Care[[#This Row],[Customer ID]],Medical_Examinations[],5,0)</f>
        <v>Diabetes</v>
      </c>
      <c r="L300" s="10">
        <f>VLOOKUP(Health_Care[[#This Row],[Customer ID]],Table6[#All],5,0)</f>
        <v>27696</v>
      </c>
      <c r="M300" s="11">
        <f>VLOOKUP(Health_Care[[#This Row],[Customer ID]],Table6[#All],8,0)</f>
        <v>31591.82</v>
      </c>
      <c r="N300" t="str">
        <f>VLOOKUP(Health_Care[[#This Row],[Customer ID]],Table6[#All],9,0)</f>
        <v>Tier - 2</v>
      </c>
      <c r="O300" t="str">
        <f>VLOOKUP(Health_Care[[#This Row],[Customer ID]],Table6[#All],10,0)</f>
        <v>Tier - 1</v>
      </c>
      <c r="P300" t="str">
        <f>VLOOKUP(Health_Care[[#This Row],[Customer ID]],Table6[#All],11,0)</f>
        <v>R1011</v>
      </c>
      <c r="Q300">
        <f>VLOOKUP(Health_Care[[#This Row],[Customer ID]],Table6[#All],6,0)</f>
        <v>47</v>
      </c>
    </row>
    <row r="301" spans="1:17" x14ac:dyDescent="0.35">
      <c r="A301" t="s">
        <v>2072</v>
      </c>
      <c r="B301" t="str">
        <f>VLOOKUP(Health_Care[[#This Row],[Customer ID]],Customer_Names[#All],3,0)</f>
        <v xml:space="preserve"> Krisana</v>
      </c>
      <c r="C301">
        <f>VLOOKUP(Health_Care[[#This Row],[Customer ID]],Medical_Examinations[],2,0)</f>
        <v>23.85</v>
      </c>
      <c r="D301">
        <f>VLOOKUP(Health_Care[[#This Row],[Customer ID]],Medical_Examinations[],4,0)</f>
        <v>7.84</v>
      </c>
      <c r="E301" t="str">
        <f>VLOOKUP(Health_Care[[#This Row],[Customer ID]],Medical_Examinations[],6,0)</f>
        <v>No</v>
      </c>
      <c r="F301" t="str">
        <f>VLOOKUP(Health_Care[[#This Row],[Customer ID]],Medical_Examinations[],7,0)</f>
        <v>No</v>
      </c>
      <c r="G301" t="str">
        <f>VLOOKUP(Health_Care[[#This Row],[Customer ID]],Medical_Examinations[],8,0)</f>
        <v>No</v>
      </c>
      <c r="H301">
        <f>VLOOKUP(Health_Care[[#This Row],[Customer ID]],Medical_Examinations[],9,0)</f>
        <v>0</v>
      </c>
      <c r="I301" t="str">
        <f>VLOOKUP(Health_Care[[#This Row],[Customer ID]],Medical_Examinations[],10,0)</f>
        <v>yes</v>
      </c>
      <c r="J301" t="str">
        <f>VLOOKUP(Health_Care[[#This Row],[Customer ID]],Medical_Examinations[],3,0)</f>
        <v>Normal Weight</v>
      </c>
      <c r="K301" t="str">
        <f>VLOOKUP(Health_Care[[#This Row],[Customer ID]],Medical_Examinations[],5,0)</f>
        <v>Diabetes</v>
      </c>
      <c r="L301" s="10">
        <f>VLOOKUP(Health_Care[[#This Row],[Customer ID]],Table6[#All],5,0)</f>
        <v>27310</v>
      </c>
      <c r="M301" s="11">
        <f>VLOOKUP(Health_Care[[#This Row],[Customer ID]],Table6[#All],8,0)</f>
        <v>31368.81</v>
      </c>
      <c r="N301" t="str">
        <f>VLOOKUP(Health_Care[[#This Row],[Customer ID]],Table6[#All],9,0)</f>
        <v>Tier - 2</v>
      </c>
      <c r="O301" t="str">
        <f>VLOOKUP(Health_Care[[#This Row],[Customer ID]],Table6[#All],10,0)</f>
        <v>Tier - 3</v>
      </c>
      <c r="P301" t="str">
        <f>VLOOKUP(Health_Care[[#This Row],[Customer ID]],Table6[#All],11,0)</f>
        <v>R1011</v>
      </c>
      <c r="Q301">
        <f>VLOOKUP(Health_Care[[#This Row],[Customer ID]],Table6[#All],6,0)</f>
        <v>48</v>
      </c>
    </row>
    <row r="302" spans="1:17" x14ac:dyDescent="0.35">
      <c r="A302" t="s">
        <v>2071</v>
      </c>
      <c r="B302" t="str">
        <f>VLOOKUP(Health_Care[[#This Row],[Customer ID]],Customer_Names[#All],3,0)</f>
        <v xml:space="preserve"> Kyle</v>
      </c>
      <c r="C302">
        <f>VLOOKUP(Health_Care[[#This Row],[Customer ID]],Medical_Examinations[],2,0)</f>
        <v>40.020000000000003</v>
      </c>
      <c r="D302">
        <f>VLOOKUP(Health_Care[[#This Row],[Customer ID]],Medical_Examinations[],4,0)</f>
        <v>5.19</v>
      </c>
      <c r="E302" t="str">
        <f>VLOOKUP(Health_Care[[#This Row],[Customer ID]],Medical_Examinations[],6,0)</f>
        <v>yes</v>
      </c>
      <c r="F302" t="str">
        <f>VLOOKUP(Health_Care[[#This Row],[Customer ID]],Medical_Examinations[],7,0)</f>
        <v>No</v>
      </c>
      <c r="G302" t="str">
        <f>VLOOKUP(Health_Care[[#This Row],[Customer ID]],Medical_Examinations[],8,0)</f>
        <v>No</v>
      </c>
      <c r="H302">
        <f>VLOOKUP(Health_Care[[#This Row],[Customer ID]],Medical_Examinations[],9,0)</f>
        <v>1</v>
      </c>
      <c r="I302" t="str">
        <f>VLOOKUP(Health_Care[[#This Row],[Customer ID]],Medical_Examinations[],10,0)</f>
        <v>yes</v>
      </c>
      <c r="J302" t="str">
        <f>VLOOKUP(Health_Care[[#This Row],[Customer ID]],Medical_Examinations[],3,0)</f>
        <v>Obesity</v>
      </c>
      <c r="K302" t="str">
        <f>VLOOKUP(Health_Care[[#This Row],[Customer ID]],Medical_Examinations[],5,0)</f>
        <v>Normal</v>
      </c>
      <c r="L302" s="10">
        <f>VLOOKUP(Health_Care[[#This Row],[Customer ID]],Table6[#All],5,0)</f>
        <v>34969</v>
      </c>
      <c r="M302" s="11">
        <f>VLOOKUP(Health_Care[[#This Row],[Customer ID]],Table6[#All],8,0)</f>
        <v>31328.27</v>
      </c>
      <c r="N302" t="str">
        <f>VLOOKUP(Health_Care[[#This Row],[Customer ID]],Table6[#All],9,0)</f>
        <v>Tier - 2</v>
      </c>
      <c r="O302" t="str">
        <f>VLOOKUP(Health_Care[[#This Row],[Customer ID]],Table6[#All],10,0)</f>
        <v>Tier - 2</v>
      </c>
      <c r="P302" t="str">
        <f>VLOOKUP(Health_Care[[#This Row],[Customer ID]],Table6[#All],11,0)</f>
        <v>R1011</v>
      </c>
      <c r="Q302">
        <f>VLOOKUP(Health_Care[[#This Row],[Customer ID]],Table6[#All],6,0)</f>
        <v>27</v>
      </c>
    </row>
    <row r="303" spans="1:17" x14ac:dyDescent="0.35">
      <c r="A303" t="s">
        <v>2070</v>
      </c>
      <c r="B303" t="str">
        <f>VLOOKUP(Health_Care[[#This Row],[Customer ID]],Customer_Names[#All],3,0)</f>
        <v xml:space="preserve"> Kate</v>
      </c>
      <c r="C303">
        <f>VLOOKUP(Health_Care[[#This Row],[Customer ID]],Medical_Examinations[],2,0)</f>
        <v>19.170000000000002</v>
      </c>
      <c r="D303">
        <f>VLOOKUP(Health_Care[[#This Row],[Customer ID]],Medical_Examinations[],4,0)</f>
        <v>8.41</v>
      </c>
      <c r="E303" t="str">
        <f>VLOOKUP(Health_Care[[#This Row],[Customer ID]],Medical_Examinations[],6,0)</f>
        <v>No</v>
      </c>
      <c r="F303" t="str">
        <f>VLOOKUP(Health_Care[[#This Row],[Customer ID]],Medical_Examinations[],7,0)</f>
        <v>No</v>
      </c>
      <c r="G303" t="str">
        <f>VLOOKUP(Health_Care[[#This Row],[Customer ID]],Medical_Examinations[],8,0)</f>
        <v>No</v>
      </c>
      <c r="H303">
        <f>VLOOKUP(Health_Care[[#This Row],[Customer ID]],Medical_Examinations[],9,0)</f>
        <v>0</v>
      </c>
      <c r="I303" t="str">
        <f>VLOOKUP(Health_Care[[#This Row],[Customer ID]],Medical_Examinations[],10,0)</f>
        <v>yes</v>
      </c>
      <c r="J303" t="str">
        <f>VLOOKUP(Health_Care[[#This Row],[Customer ID]],Medical_Examinations[],3,0)</f>
        <v>Normal Weight</v>
      </c>
      <c r="K303" t="str">
        <f>VLOOKUP(Health_Care[[#This Row],[Customer ID]],Medical_Examinations[],5,0)</f>
        <v>Diabetes</v>
      </c>
      <c r="L303" s="10">
        <f>VLOOKUP(Health_Care[[#This Row],[Customer ID]],Table6[#All],5,0)</f>
        <v>25028</v>
      </c>
      <c r="M303" s="11">
        <f>VLOOKUP(Health_Care[[#This Row],[Customer ID]],Table6[#All],8,0)</f>
        <v>31322.53</v>
      </c>
      <c r="N303" t="str">
        <f>VLOOKUP(Health_Care[[#This Row],[Customer ID]],Table6[#All],9,0)</f>
        <v>Tier - 2</v>
      </c>
      <c r="O303" t="str">
        <f>VLOOKUP(Health_Care[[#This Row],[Customer ID]],Table6[#All],10,0)</f>
        <v>Tier - 1</v>
      </c>
      <c r="P303" t="str">
        <f>VLOOKUP(Health_Care[[#This Row],[Customer ID]],Table6[#All],11,0)</f>
        <v>R1011</v>
      </c>
      <c r="Q303">
        <f>VLOOKUP(Health_Care[[#This Row],[Customer ID]],Table6[#All],6,0)</f>
        <v>54</v>
      </c>
    </row>
    <row r="304" spans="1:17" x14ac:dyDescent="0.35">
      <c r="A304" t="s">
        <v>2069</v>
      </c>
      <c r="B304" t="str">
        <f>VLOOKUP(Health_Care[[#This Row],[Customer ID]],Customer_Names[#All],3,0)</f>
        <v xml:space="preserve"> Martin A.</v>
      </c>
      <c r="C304">
        <f>VLOOKUP(Health_Care[[#This Row],[Customer ID]],Medical_Examinations[],2,0)</f>
        <v>43.53</v>
      </c>
      <c r="D304">
        <f>VLOOKUP(Health_Care[[#This Row],[Customer ID]],Medical_Examinations[],4,0)</f>
        <v>5.86</v>
      </c>
      <c r="E304" t="str">
        <f>VLOOKUP(Health_Care[[#This Row],[Customer ID]],Medical_Examinations[],6,0)</f>
        <v>yes</v>
      </c>
      <c r="F304" t="str">
        <f>VLOOKUP(Health_Care[[#This Row],[Customer ID]],Medical_Examinations[],7,0)</f>
        <v>yes</v>
      </c>
      <c r="G304" t="str">
        <f>VLOOKUP(Health_Care[[#This Row],[Customer ID]],Medical_Examinations[],8,0)</f>
        <v>No</v>
      </c>
      <c r="H304">
        <f>VLOOKUP(Health_Care[[#This Row],[Customer ID]],Medical_Examinations[],9,0)</f>
        <v>2</v>
      </c>
      <c r="I304" t="str">
        <f>VLOOKUP(Health_Care[[#This Row],[Customer ID]],Medical_Examinations[],10,0)</f>
        <v>yes</v>
      </c>
      <c r="J304" t="str">
        <f>VLOOKUP(Health_Care[[#This Row],[Customer ID]],Medical_Examinations[],3,0)</f>
        <v>Obesity</v>
      </c>
      <c r="K304" t="str">
        <f>VLOOKUP(Health_Care[[#This Row],[Customer ID]],Medical_Examinations[],5,0)</f>
        <v>Prediabetes</v>
      </c>
      <c r="L304" s="10">
        <f>VLOOKUP(Health_Care[[#This Row],[Customer ID]],Table6[#All],5,0)</f>
        <v>36729</v>
      </c>
      <c r="M304" s="11">
        <f>VLOOKUP(Health_Care[[#This Row],[Customer ID]],Table6[#All],8,0)</f>
        <v>31234.560000000001</v>
      </c>
      <c r="N304" t="str">
        <f>VLOOKUP(Health_Care[[#This Row],[Customer ID]],Table6[#All],9,0)</f>
        <v>Tier - 1</v>
      </c>
      <c r="O304" t="str">
        <f>VLOOKUP(Health_Care[[#This Row],[Customer ID]],Table6[#All],10,0)</f>
        <v>Tier - 1</v>
      </c>
      <c r="P304" t="str">
        <f>VLOOKUP(Health_Care[[#This Row],[Customer ID]],Table6[#All],11,0)</f>
        <v>R1011</v>
      </c>
      <c r="Q304">
        <f>VLOOKUP(Health_Care[[#This Row],[Customer ID]],Table6[#All],6,0)</f>
        <v>22</v>
      </c>
    </row>
    <row r="305" spans="1:17" x14ac:dyDescent="0.35">
      <c r="A305" t="s">
        <v>2068</v>
      </c>
      <c r="B305" t="str">
        <f>VLOOKUP(Health_Care[[#This Row],[Customer ID]],Customer_Names[#All],3,0)</f>
        <v xml:space="preserve"> Stacey</v>
      </c>
      <c r="C305">
        <f>VLOOKUP(Health_Care[[#This Row],[Customer ID]],Medical_Examinations[],2,0)</f>
        <v>46.06</v>
      </c>
      <c r="D305">
        <f>VLOOKUP(Health_Care[[#This Row],[Customer ID]],Medical_Examinations[],4,0)</f>
        <v>4.18</v>
      </c>
      <c r="E305" t="str">
        <f>VLOOKUP(Health_Care[[#This Row],[Customer ID]],Medical_Examinations[],6,0)</f>
        <v>No</v>
      </c>
      <c r="F305" t="str">
        <f>VLOOKUP(Health_Care[[#This Row],[Customer ID]],Medical_Examinations[],7,0)</f>
        <v>yes</v>
      </c>
      <c r="G305" t="str">
        <f>VLOOKUP(Health_Care[[#This Row],[Customer ID]],Medical_Examinations[],8,0)</f>
        <v>No</v>
      </c>
      <c r="H305">
        <f>VLOOKUP(Health_Care[[#This Row],[Customer ID]],Medical_Examinations[],9,0)</f>
        <v>1</v>
      </c>
      <c r="I305" t="str">
        <f>VLOOKUP(Health_Care[[#This Row],[Customer ID]],Medical_Examinations[],10,0)</f>
        <v>yes</v>
      </c>
      <c r="J305" t="str">
        <f>VLOOKUP(Health_Care[[#This Row],[Customer ID]],Medical_Examinations[],3,0)</f>
        <v>Obesity</v>
      </c>
      <c r="K305" t="str">
        <f>VLOOKUP(Health_Care[[#This Row],[Customer ID]],Medical_Examinations[],5,0)</f>
        <v>Normal</v>
      </c>
      <c r="L305" s="10">
        <f>VLOOKUP(Health_Care[[#This Row],[Customer ID]],Table6[#All],5,0)</f>
        <v>38300</v>
      </c>
      <c r="M305" s="11">
        <f>VLOOKUP(Health_Care[[#This Row],[Customer ID]],Table6[#All],8,0)</f>
        <v>31196.61</v>
      </c>
      <c r="N305" t="str">
        <f>VLOOKUP(Health_Care[[#This Row],[Customer ID]],Table6[#All],9,0)</f>
        <v>Tier - 2</v>
      </c>
      <c r="O305" t="str">
        <f>VLOOKUP(Health_Care[[#This Row],[Customer ID]],Table6[#All],10,0)</f>
        <v>Tier - 1</v>
      </c>
      <c r="P305" t="str">
        <f>VLOOKUP(Health_Care[[#This Row],[Customer ID]],Table6[#All],11,0)</f>
        <v>R1011</v>
      </c>
      <c r="Q305">
        <f>VLOOKUP(Health_Care[[#This Row],[Customer ID]],Table6[#All],6,0)</f>
        <v>18</v>
      </c>
    </row>
    <row r="306" spans="1:17" x14ac:dyDescent="0.35">
      <c r="A306" t="s">
        <v>2067</v>
      </c>
      <c r="B306" t="str">
        <f>VLOOKUP(Health_Care[[#This Row],[Customer ID]],Customer_Names[#All],3,0)</f>
        <v xml:space="preserve"> Christine</v>
      </c>
      <c r="C306">
        <f>VLOOKUP(Health_Care[[#This Row],[Customer ID]],Medical_Examinations[],2,0)</f>
        <v>29.92</v>
      </c>
      <c r="D306">
        <f>VLOOKUP(Health_Care[[#This Row],[Customer ID]],Medical_Examinations[],4,0)</f>
        <v>11.99</v>
      </c>
      <c r="E306" t="str">
        <f>VLOOKUP(Health_Care[[#This Row],[Customer ID]],Medical_Examinations[],6,0)</f>
        <v>yes</v>
      </c>
      <c r="F306" t="str">
        <f>VLOOKUP(Health_Care[[#This Row],[Customer ID]],Medical_Examinations[],7,0)</f>
        <v>No</v>
      </c>
      <c r="G306" t="str">
        <f>VLOOKUP(Health_Care[[#This Row],[Customer ID]],Medical_Examinations[],8,0)</f>
        <v>No</v>
      </c>
      <c r="H306">
        <f>VLOOKUP(Health_Care[[#This Row],[Customer ID]],Medical_Examinations[],9,0)</f>
        <v>2</v>
      </c>
      <c r="I306" t="str">
        <f>VLOOKUP(Health_Care[[#This Row],[Customer ID]],Medical_Examinations[],10,0)</f>
        <v>yes</v>
      </c>
      <c r="J306" t="str">
        <f>VLOOKUP(Health_Care[[#This Row],[Customer ID]],Medical_Examinations[],3,0)</f>
        <v>Obesity</v>
      </c>
      <c r="K306" t="str">
        <f>VLOOKUP(Health_Care[[#This Row],[Customer ID]],Medical_Examinations[],5,0)</f>
        <v>Diabetes</v>
      </c>
      <c r="L306" s="10">
        <f>VLOOKUP(Health_Care[[#This Row],[Customer ID]],Table6[#All],5,0)</f>
        <v>22533</v>
      </c>
      <c r="M306" s="11">
        <f>VLOOKUP(Health_Care[[#This Row],[Customer ID]],Table6[#All],8,0)</f>
        <v>30942.19</v>
      </c>
      <c r="N306" t="str">
        <f>VLOOKUP(Health_Care[[#This Row],[Customer ID]],Table6[#All],9,0)</f>
        <v>Tier - 2</v>
      </c>
      <c r="O306" t="str">
        <f>VLOOKUP(Health_Care[[#This Row],[Customer ID]],Table6[#All],10,0)</f>
        <v>Tier - 2</v>
      </c>
      <c r="P306" t="str">
        <f>VLOOKUP(Health_Care[[#This Row],[Customer ID]],Table6[#All],11,0)</f>
        <v>R1013</v>
      </c>
      <c r="Q306">
        <f>VLOOKUP(Health_Care[[#This Row],[Customer ID]],Table6[#All],6,0)</f>
        <v>61</v>
      </c>
    </row>
    <row r="307" spans="1:17" x14ac:dyDescent="0.35">
      <c r="A307" t="s">
        <v>2066</v>
      </c>
      <c r="B307" t="str">
        <f>VLOOKUP(Health_Care[[#This Row],[Customer ID]],Customer_Names[#All],3,0)</f>
        <v xml:space="preserve"> Sarah C.</v>
      </c>
      <c r="C307">
        <f>VLOOKUP(Health_Care[[#This Row],[Customer ID]],Medical_Examinations[],2,0)</f>
        <v>28.46</v>
      </c>
      <c r="D307">
        <f>VLOOKUP(Health_Care[[#This Row],[Customer ID]],Medical_Examinations[],4,0)</f>
        <v>4.8499999999999996</v>
      </c>
      <c r="E307" t="str">
        <f>VLOOKUP(Health_Care[[#This Row],[Customer ID]],Medical_Examinations[],6,0)</f>
        <v>yes</v>
      </c>
      <c r="F307" t="str">
        <f>VLOOKUP(Health_Care[[#This Row],[Customer ID]],Medical_Examinations[],7,0)</f>
        <v>No</v>
      </c>
      <c r="G307" t="str">
        <f>VLOOKUP(Health_Care[[#This Row],[Customer ID]],Medical_Examinations[],8,0)</f>
        <v>No</v>
      </c>
      <c r="H307">
        <f>VLOOKUP(Health_Care[[#This Row],[Customer ID]],Medical_Examinations[],9,0)</f>
        <v>1</v>
      </c>
      <c r="I307" t="str">
        <f>VLOOKUP(Health_Care[[#This Row],[Customer ID]],Medical_Examinations[],10,0)</f>
        <v>yes</v>
      </c>
      <c r="J307" t="str">
        <f>VLOOKUP(Health_Care[[#This Row],[Customer ID]],Medical_Examinations[],3,0)</f>
        <v>Over Weight</v>
      </c>
      <c r="K307" t="str">
        <f>VLOOKUP(Health_Care[[#This Row],[Customer ID]],Medical_Examinations[],5,0)</f>
        <v>Normal</v>
      </c>
      <c r="L307" s="10">
        <f>VLOOKUP(Health_Care[[#This Row],[Customer ID]],Table6[#All],5,0)</f>
        <v>32391</v>
      </c>
      <c r="M307" s="11">
        <f>VLOOKUP(Health_Care[[#This Row],[Customer ID]],Table6[#All],8,0)</f>
        <v>30763.01</v>
      </c>
      <c r="N307" t="str">
        <f>VLOOKUP(Health_Care[[#This Row],[Customer ID]],Table6[#All],9,0)</f>
        <v>Tier - 2</v>
      </c>
      <c r="O307" t="str">
        <f>VLOOKUP(Health_Care[[#This Row],[Customer ID]],Table6[#All],10,0)</f>
        <v>Tier - 1</v>
      </c>
      <c r="P307" t="str">
        <f>VLOOKUP(Health_Care[[#This Row],[Customer ID]],Table6[#All],11,0)</f>
        <v>R1011</v>
      </c>
      <c r="Q307">
        <f>VLOOKUP(Health_Care[[#This Row],[Customer ID]],Table6[#All],6,0)</f>
        <v>34</v>
      </c>
    </row>
    <row r="308" spans="1:17" x14ac:dyDescent="0.35">
      <c r="A308" t="s">
        <v>2065</v>
      </c>
      <c r="B308" t="str">
        <f>VLOOKUP(Health_Care[[#This Row],[Customer ID]],Customer_Names[#All],3,0)</f>
        <v xml:space="preserve"> Megan</v>
      </c>
      <c r="C308">
        <f>VLOOKUP(Health_Care[[#This Row],[Customer ID]],Medical_Examinations[],2,0)</f>
        <v>24.56</v>
      </c>
      <c r="D308">
        <f>VLOOKUP(Health_Care[[#This Row],[Customer ID]],Medical_Examinations[],4,0)</f>
        <v>6.18</v>
      </c>
      <c r="E308" t="str">
        <f>VLOOKUP(Health_Care[[#This Row],[Customer ID]],Medical_Examinations[],6,0)</f>
        <v>yes</v>
      </c>
      <c r="F308" t="str">
        <f>VLOOKUP(Health_Care[[#This Row],[Customer ID]],Medical_Examinations[],7,0)</f>
        <v>No</v>
      </c>
      <c r="G308" t="str">
        <f>VLOOKUP(Health_Care[[#This Row],[Customer ID]],Medical_Examinations[],8,0)</f>
        <v>Yes</v>
      </c>
      <c r="H308">
        <f>VLOOKUP(Health_Care[[#This Row],[Customer ID]],Medical_Examinations[],9,0)</f>
        <v>1</v>
      </c>
      <c r="I308" t="str">
        <f>VLOOKUP(Health_Care[[#This Row],[Customer ID]],Medical_Examinations[],10,0)</f>
        <v>yes</v>
      </c>
      <c r="J308" t="str">
        <f>VLOOKUP(Health_Care[[#This Row],[Customer ID]],Medical_Examinations[],3,0)</f>
        <v>Normal Weight</v>
      </c>
      <c r="K308" t="str">
        <f>VLOOKUP(Health_Care[[#This Row],[Customer ID]],Medical_Examinations[],5,0)</f>
        <v>Prediabetes</v>
      </c>
      <c r="L308" s="10">
        <f>VLOOKUP(Health_Care[[#This Row],[Customer ID]],Table6[#All],5,0)</f>
        <v>30671</v>
      </c>
      <c r="M308" s="11">
        <f>VLOOKUP(Health_Care[[#This Row],[Customer ID]],Table6[#All],8,0)</f>
        <v>30724.44</v>
      </c>
      <c r="N308" t="str">
        <f>VLOOKUP(Health_Care[[#This Row],[Customer ID]],Table6[#All],9,0)</f>
        <v>Tier - 2</v>
      </c>
      <c r="O308" t="str">
        <f>VLOOKUP(Health_Care[[#This Row],[Customer ID]],Table6[#All],10,0)</f>
        <v>Tier - 3</v>
      </c>
      <c r="P308" t="str">
        <f>VLOOKUP(Health_Care[[#This Row],[Customer ID]],Table6[#All],11,0)</f>
        <v>R1011</v>
      </c>
      <c r="Q308">
        <f>VLOOKUP(Health_Care[[#This Row],[Customer ID]],Table6[#All],6,0)</f>
        <v>39</v>
      </c>
    </row>
    <row r="309" spans="1:17" x14ac:dyDescent="0.35">
      <c r="A309" t="s">
        <v>2064</v>
      </c>
      <c r="B309" t="str">
        <f>VLOOKUP(Health_Care[[#This Row],[Customer ID]],Customer_Names[#All],3,0)</f>
        <v xml:space="preserve"> Jason W</v>
      </c>
      <c r="C309">
        <f>VLOOKUP(Health_Care[[#This Row],[Customer ID]],Medical_Examinations[],2,0)</f>
        <v>41.19</v>
      </c>
      <c r="D309">
        <f>VLOOKUP(Health_Care[[#This Row],[Customer ID]],Medical_Examinations[],4,0)</f>
        <v>6.37</v>
      </c>
      <c r="E309" t="str">
        <f>VLOOKUP(Health_Care[[#This Row],[Customer ID]],Medical_Examinations[],6,0)</f>
        <v>No</v>
      </c>
      <c r="F309" t="str">
        <f>VLOOKUP(Health_Care[[#This Row],[Customer ID]],Medical_Examinations[],7,0)</f>
        <v>No</v>
      </c>
      <c r="G309" t="str">
        <f>VLOOKUP(Health_Care[[#This Row],[Customer ID]],Medical_Examinations[],8,0)</f>
        <v>No</v>
      </c>
      <c r="H309">
        <f>VLOOKUP(Health_Care[[#This Row],[Customer ID]],Medical_Examinations[],9,0)</f>
        <v>0</v>
      </c>
      <c r="I309" t="str">
        <f>VLOOKUP(Health_Care[[#This Row],[Customer ID]],Medical_Examinations[],10,0)</f>
        <v>yes</v>
      </c>
      <c r="J309" t="str">
        <f>VLOOKUP(Health_Care[[#This Row],[Customer ID]],Medical_Examinations[],3,0)</f>
        <v>Obesity</v>
      </c>
      <c r="K309" t="str">
        <f>VLOOKUP(Health_Care[[#This Row],[Customer ID]],Medical_Examinations[],5,0)</f>
        <v>Prediabetes</v>
      </c>
      <c r="L309" s="10">
        <f>VLOOKUP(Health_Care[[#This Row],[Customer ID]],Table6[#All],5,0)</f>
        <v>36424</v>
      </c>
      <c r="M309" s="11">
        <f>VLOOKUP(Health_Care[[#This Row],[Customer ID]],Table6[#All],8,0)</f>
        <v>30697.71</v>
      </c>
      <c r="N309" t="str">
        <f>VLOOKUP(Health_Care[[#This Row],[Customer ID]],Table6[#All],9,0)</f>
        <v>Tier - 1</v>
      </c>
      <c r="O309" t="str">
        <f>VLOOKUP(Health_Care[[#This Row],[Customer ID]],Table6[#All],10,0)</f>
        <v>Tier - 2</v>
      </c>
      <c r="P309" t="str">
        <f>VLOOKUP(Health_Care[[#This Row],[Customer ID]],Table6[#All],11,0)</f>
        <v>R1011</v>
      </c>
      <c r="Q309">
        <f>VLOOKUP(Health_Care[[#This Row],[Customer ID]],Table6[#All],6,0)</f>
        <v>23</v>
      </c>
    </row>
    <row r="310" spans="1:17" x14ac:dyDescent="0.35">
      <c r="A310" t="s">
        <v>2063</v>
      </c>
      <c r="B310" t="str">
        <f>VLOOKUP(Health_Care[[#This Row],[Customer ID]],Customer_Names[#All],3,0)</f>
        <v xml:space="preserve"> Michele</v>
      </c>
      <c r="C310">
        <f>VLOOKUP(Health_Care[[#This Row],[Customer ID]],Medical_Examinations[],2,0)</f>
        <v>18.63</v>
      </c>
      <c r="D310">
        <f>VLOOKUP(Health_Care[[#This Row],[Customer ID]],Medical_Examinations[],4,0)</f>
        <v>9.81</v>
      </c>
      <c r="E310" t="str">
        <f>VLOOKUP(Health_Care[[#This Row],[Customer ID]],Medical_Examinations[],6,0)</f>
        <v>yes</v>
      </c>
      <c r="F310" t="str">
        <f>VLOOKUP(Health_Care[[#This Row],[Customer ID]],Medical_Examinations[],7,0)</f>
        <v>No</v>
      </c>
      <c r="G310" t="str">
        <f>VLOOKUP(Health_Care[[#This Row],[Customer ID]],Medical_Examinations[],8,0)</f>
        <v>No</v>
      </c>
      <c r="H310">
        <f>VLOOKUP(Health_Care[[#This Row],[Customer ID]],Medical_Examinations[],9,0)</f>
        <v>2</v>
      </c>
      <c r="I310" t="str">
        <f>VLOOKUP(Health_Care[[#This Row],[Customer ID]],Medical_Examinations[],10,0)</f>
        <v>yes</v>
      </c>
      <c r="J310" t="str">
        <f>VLOOKUP(Health_Care[[#This Row],[Customer ID]],Medical_Examinations[],3,0)</f>
        <v>Normal Weight</v>
      </c>
      <c r="K310" t="str">
        <f>VLOOKUP(Health_Care[[#This Row],[Customer ID]],Medical_Examinations[],5,0)</f>
        <v>Diabetes</v>
      </c>
      <c r="L310" s="10">
        <f>VLOOKUP(Health_Care[[#This Row],[Customer ID]],Table6[#All],5,0)</f>
        <v>25883</v>
      </c>
      <c r="M310" s="11">
        <f>VLOOKUP(Health_Care[[#This Row],[Customer ID]],Table6[#All],8,0)</f>
        <v>30625.65</v>
      </c>
      <c r="N310" t="str">
        <f>VLOOKUP(Health_Care[[#This Row],[Customer ID]],Table6[#All],9,0)</f>
        <v>Tier - 2</v>
      </c>
      <c r="O310" t="str">
        <f>VLOOKUP(Health_Care[[#This Row],[Customer ID]],Table6[#All],10,0)</f>
        <v>Tier - 3</v>
      </c>
      <c r="P310" t="str">
        <f>VLOOKUP(Health_Care[[#This Row],[Customer ID]],Table6[#All],11,0)</f>
        <v>R1011</v>
      </c>
      <c r="Q310">
        <f>VLOOKUP(Health_Care[[#This Row],[Customer ID]],Table6[#All],6,0)</f>
        <v>52</v>
      </c>
    </row>
    <row r="311" spans="1:17" x14ac:dyDescent="0.35">
      <c r="A311" t="s">
        <v>2062</v>
      </c>
      <c r="B311" t="str">
        <f>VLOOKUP(Health_Care[[#This Row],[Customer ID]],Customer_Names[#All],3,0)</f>
        <v xml:space="preserve"> Nikki</v>
      </c>
      <c r="C311">
        <f>VLOOKUP(Health_Care[[#This Row],[Customer ID]],Medical_Examinations[],2,0)</f>
        <v>26.26</v>
      </c>
      <c r="D311">
        <f>VLOOKUP(Health_Care[[#This Row],[Customer ID]],Medical_Examinations[],4,0)</f>
        <v>11.8</v>
      </c>
      <c r="E311" t="str">
        <f>VLOOKUP(Health_Care[[#This Row],[Customer ID]],Medical_Examinations[],6,0)</f>
        <v>yes</v>
      </c>
      <c r="F311" t="str">
        <f>VLOOKUP(Health_Care[[#This Row],[Customer ID]],Medical_Examinations[],7,0)</f>
        <v>No</v>
      </c>
      <c r="G311" t="str">
        <f>VLOOKUP(Health_Care[[#This Row],[Customer ID]],Medical_Examinations[],8,0)</f>
        <v>No</v>
      </c>
      <c r="H311">
        <f>VLOOKUP(Health_Care[[#This Row],[Customer ID]],Medical_Examinations[],9,0)</f>
        <v>1</v>
      </c>
      <c r="I311" t="str">
        <f>VLOOKUP(Health_Care[[#This Row],[Customer ID]],Medical_Examinations[],10,0)</f>
        <v>yes</v>
      </c>
      <c r="J311" t="str">
        <f>VLOOKUP(Health_Care[[#This Row],[Customer ID]],Medical_Examinations[],3,0)</f>
        <v>Over Weight</v>
      </c>
      <c r="K311" t="str">
        <f>VLOOKUP(Health_Care[[#This Row],[Customer ID]],Medical_Examinations[],5,0)</f>
        <v>Diabetes</v>
      </c>
      <c r="L311" s="10">
        <f>VLOOKUP(Health_Care[[#This Row],[Customer ID]],Table6[#All],5,0)</f>
        <v>31634</v>
      </c>
      <c r="M311" s="11">
        <f>VLOOKUP(Health_Care[[#This Row],[Customer ID]],Table6[#All],8,0)</f>
        <v>30530.5</v>
      </c>
      <c r="N311" t="str">
        <f>VLOOKUP(Health_Care[[#This Row],[Customer ID]],Table6[#All],9,0)</f>
        <v>Tier - 2</v>
      </c>
      <c r="O311" t="str">
        <f>VLOOKUP(Health_Care[[#This Row],[Customer ID]],Table6[#All],10,0)</f>
        <v>Tier - 1</v>
      </c>
      <c r="P311" t="str">
        <f>VLOOKUP(Health_Care[[#This Row],[Customer ID]],Table6[#All],11,0)</f>
        <v>R1011</v>
      </c>
      <c r="Q311">
        <f>VLOOKUP(Health_Care[[#This Row],[Customer ID]],Table6[#All],6,0)</f>
        <v>36</v>
      </c>
    </row>
    <row r="312" spans="1:17" x14ac:dyDescent="0.35">
      <c r="A312" t="s">
        <v>2061</v>
      </c>
      <c r="B312" t="str">
        <f>VLOOKUP(Health_Care[[#This Row],[Customer ID]],Customer_Names[#All],3,0)</f>
        <v xml:space="preserve"> Philip J.</v>
      </c>
      <c r="C312">
        <f>VLOOKUP(Health_Care[[#This Row],[Customer ID]],Medical_Examinations[],2,0)</f>
        <v>22.37</v>
      </c>
      <c r="D312">
        <f>VLOOKUP(Health_Care[[#This Row],[Customer ID]],Medical_Examinations[],4,0)</f>
        <v>5.86</v>
      </c>
      <c r="E312" t="str">
        <f>VLOOKUP(Health_Care[[#This Row],[Customer ID]],Medical_Examinations[],6,0)</f>
        <v>yes</v>
      </c>
      <c r="F312" t="str">
        <f>VLOOKUP(Health_Care[[#This Row],[Customer ID]],Medical_Examinations[],7,0)</f>
        <v>No</v>
      </c>
      <c r="G312" t="str">
        <f>VLOOKUP(Health_Care[[#This Row],[Customer ID]],Medical_Examinations[],8,0)</f>
        <v>Yes</v>
      </c>
      <c r="H312">
        <f>VLOOKUP(Health_Care[[#This Row],[Customer ID]],Medical_Examinations[],9,0)</f>
        <v>1</v>
      </c>
      <c r="I312" t="str">
        <f>VLOOKUP(Health_Care[[#This Row],[Customer ID]],Medical_Examinations[],10,0)</f>
        <v>yes</v>
      </c>
      <c r="J312" t="str">
        <f>VLOOKUP(Health_Care[[#This Row],[Customer ID]],Medical_Examinations[],3,0)</f>
        <v>Normal Weight</v>
      </c>
      <c r="K312" t="str">
        <f>VLOOKUP(Health_Care[[#This Row],[Customer ID]],Medical_Examinations[],5,0)</f>
        <v>Prediabetes</v>
      </c>
      <c r="L312" s="10">
        <f>VLOOKUP(Health_Care[[#This Row],[Customer ID]],Table6[#All],5,0)</f>
        <v>30562</v>
      </c>
      <c r="M312" s="11">
        <f>VLOOKUP(Health_Care[[#This Row],[Customer ID]],Table6[#All],8,0)</f>
        <v>30457.37</v>
      </c>
      <c r="N312" t="str">
        <f>VLOOKUP(Health_Care[[#This Row],[Customer ID]],Table6[#All],9,0)</f>
        <v>Tier - 2</v>
      </c>
      <c r="O312" t="str">
        <f>VLOOKUP(Health_Care[[#This Row],[Customer ID]],Table6[#All],10,0)</f>
        <v>Tier - 1</v>
      </c>
      <c r="P312" t="str">
        <f>VLOOKUP(Health_Care[[#This Row],[Customer ID]],Table6[#All],11,0)</f>
        <v>R1012</v>
      </c>
      <c r="Q312">
        <f>VLOOKUP(Health_Care[[#This Row],[Customer ID]],Table6[#All],6,0)</f>
        <v>39</v>
      </c>
    </row>
    <row r="313" spans="1:17" x14ac:dyDescent="0.35">
      <c r="A313" t="s">
        <v>2060</v>
      </c>
      <c r="B313" t="str">
        <f>VLOOKUP(Health_Care[[#This Row],[Customer ID]],Customer_Names[#All],3,0)</f>
        <v xml:space="preserve"> Bryan L</v>
      </c>
      <c r="C313">
        <f>VLOOKUP(Health_Care[[#This Row],[Customer ID]],Medical_Examinations[],2,0)</f>
        <v>39.619999999999997</v>
      </c>
      <c r="D313">
        <f>VLOOKUP(Health_Care[[#This Row],[Customer ID]],Medical_Examinations[],4,0)</f>
        <v>4.28</v>
      </c>
      <c r="E313" t="str">
        <f>VLOOKUP(Health_Care[[#This Row],[Customer ID]],Medical_Examinations[],6,0)</f>
        <v>No</v>
      </c>
      <c r="F313" t="str">
        <f>VLOOKUP(Health_Care[[#This Row],[Customer ID]],Medical_Examinations[],7,0)</f>
        <v>No</v>
      </c>
      <c r="G313" t="str">
        <f>VLOOKUP(Health_Care[[#This Row],[Customer ID]],Medical_Examinations[],8,0)</f>
        <v>No</v>
      </c>
      <c r="H313">
        <f>VLOOKUP(Health_Care[[#This Row],[Customer ID]],Medical_Examinations[],9,0)</f>
        <v>1</v>
      </c>
      <c r="I313" t="str">
        <f>VLOOKUP(Health_Care[[#This Row],[Customer ID]],Medical_Examinations[],10,0)</f>
        <v>yes</v>
      </c>
      <c r="J313" t="str">
        <f>VLOOKUP(Health_Care[[#This Row],[Customer ID]],Medical_Examinations[],3,0)</f>
        <v>Obesity</v>
      </c>
      <c r="K313" t="str">
        <f>VLOOKUP(Health_Care[[#This Row],[Customer ID]],Medical_Examinations[],5,0)</f>
        <v>Normal</v>
      </c>
      <c r="L313" s="10">
        <f>VLOOKUP(Health_Care[[#This Row],[Customer ID]],Table6[#All],5,0)</f>
        <v>36096</v>
      </c>
      <c r="M313" s="11">
        <f>VLOOKUP(Health_Care[[#This Row],[Customer ID]],Table6[#All],8,0)</f>
        <v>30422.03</v>
      </c>
      <c r="N313" t="str">
        <f>VLOOKUP(Health_Care[[#This Row],[Customer ID]],Table6[#All],9,0)</f>
        <v>Tier - 2</v>
      </c>
      <c r="O313" t="str">
        <f>VLOOKUP(Health_Care[[#This Row],[Customer ID]],Table6[#All],10,0)</f>
        <v>Tier - 3</v>
      </c>
      <c r="P313" t="str">
        <f>VLOOKUP(Health_Care[[#This Row],[Customer ID]],Table6[#All],11,0)</f>
        <v>R1011</v>
      </c>
      <c r="Q313">
        <f>VLOOKUP(Health_Care[[#This Row],[Customer ID]],Table6[#All],6,0)</f>
        <v>24</v>
      </c>
    </row>
    <row r="314" spans="1:17" x14ac:dyDescent="0.35">
      <c r="A314" t="s">
        <v>2059</v>
      </c>
      <c r="B314" t="str">
        <f>VLOOKUP(Health_Care[[#This Row],[Customer ID]],Customer_Names[#All],3,0)</f>
        <v xml:space="preserve"> Timothy F</v>
      </c>
      <c r="C314">
        <f>VLOOKUP(Health_Care[[#This Row],[Customer ID]],Medical_Examinations[],2,0)</f>
        <v>18.329999999999998</v>
      </c>
      <c r="D314">
        <f>VLOOKUP(Health_Care[[#This Row],[Customer ID]],Medical_Examinations[],4,0)</f>
        <v>4.16</v>
      </c>
      <c r="E314" t="str">
        <f>VLOOKUP(Health_Care[[#This Row],[Customer ID]],Medical_Examinations[],6,0)</f>
        <v>yes</v>
      </c>
      <c r="F314" t="str">
        <f>VLOOKUP(Health_Care[[#This Row],[Customer ID]],Medical_Examinations[],7,0)</f>
        <v>No</v>
      </c>
      <c r="G314" t="str">
        <f>VLOOKUP(Health_Care[[#This Row],[Customer ID]],Medical_Examinations[],8,0)</f>
        <v>No</v>
      </c>
      <c r="H314">
        <f>VLOOKUP(Health_Care[[#This Row],[Customer ID]],Medical_Examinations[],9,0)</f>
        <v>0</v>
      </c>
      <c r="I314" t="str">
        <f>VLOOKUP(Health_Care[[#This Row],[Customer ID]],Medical_Examinations[],10,0)</f>
        <v>yes</v>
      </c>
      <c r="J314" t="str">
        <f>VLOOKUP(Health_Care[[#This Row],[Customer ID]],Medical_Examinations[],3,0)</f>
        <v>Under Weight</v>
      </c>
      <c r="K314" t="str">
        <f>VLOOKUP(Health_Care[[#This Row],[Customer ID]],Medical_Examinations[],5,0)</f>
        <v>Normal</v>
      </c>
      <c r="L314" s="10">
        <f>VLOOKUP(Health_Care[[#This Row],[Customer ID]],Table6[#All],5,0)</f>
        <v>28006</v>
      </c>
      <c r="M314" s="11">
        <f>VLOOKUP(Health_Care[[#This Row],[Customer ID]],Table6[#All],8,0)</f>
        <v>30409.53</v>
      </c>
      <c r="N314" t="str">
        <f>VLOOKUP(Health_Care[[#This Row],[Customer ID]],Table6[#All],9,0)</f>
        <v>Tier - 2</v>
      </c>
      <c r="O314" t="str">
        <f>VLOOKUP(Health_Care[[#This Row],[Customer ID]],Table6[#All],10,0)</f>
        <v>Tier - 3</v>
      </c>
      <c r="P314" t="str">
        <f>VLOOKUP(Health_Care[[#This Row],[Customer ID]],Table6[#All],11,0)</f>
        <v>R1012</v>
      </c>
      <c r="Q314">
        <f>VLOOKUP(Health_Care[[#This Row],[Customer ID]],Table6[#All],6,0)</f>
        <v>46</v>
      </c>
    </row>
    <row r="315" spans="1:17" x14ac:dyDescent="0.35">
      <c r="A315" t="s">
        <v>2058</v>
      </c>
      <c r="B315" t="str">
        <f>VLOOKUP(Health_Care[[#This Row],[Customer ID]],Customer_Names[#All],3,0)</f>
        <v xml:space="preserve"> Angielyn M</v>
      </c>
      <c r="C315">
        <f>VLOOKUP(Health_Care[[#This Row],[Customer ID]],Medical_Examinations[],2,0)</f>
        <v>17.11</v>
      </c>
      <c r="D315">
        <f>VLOOKUP(Health_Care[[#This Row],[Customer ID]],Medical_Examinations[],4,0)</f>
        <v>4.9800000000000004</v>
      </c>
      <c r="E315" t="str">
        <f>VLOOKUP(Health_Care[[#This Row],[Customer ID]],Medical_Examinations[],6,0)</f>
        <v>yes</v>
      </c>
      <c r="F315" t="str">
        <f>VLOOKUP(Health_Care[[#This Row],[Customer ID]],Medical_Examinations[],7,0)</f>
        <v>No</v>
      </c>
      <c r="G315" t="str">
        <f>VLOOKUP(Health_Care[[#This Row],[Customer ID]],Medical_Examinations[],8,0)</f>
        <v>Yes</v>
      </c>
      <c r="H315">
        <f>VLOOKUP(Health_Care[[#This Row],[Customer ID]],Medical_Examinations[],9,0)</f>
        <v>1</v>
      </c>
      <c r="I315" t="str">
        <f>VLOOKUP(Health_Care[[#This Row],[Customer ID]],Medical_Examinations[],10,0)</f>
        <v>yes</v>
      </c>
      <c r="J315" t="str">
        <f>VLOOKUP(Health_Care[[#This Row],[Customer ID]],Medical_Examinations[],3,0)</f>
        <v>Under Weight</v>
      </c>
      <c r="K315" t="str">
        <f>VLOOKUP(Health_Care[[#This Row],[Customer ID]],Medical_Examinations[],5,0)</f>
        <v>Normal</v>
      </c>
      <c r="L315" s="10">
        <f>VLOOKUP(Health_Care[[#This Row],[Customer ID]],Table6[#All],5,0)</f>
        <v>25414</v>
      </c>
      <c r="M315" s="11">
        <f>VLOOKUP(Health_Care[[#This Row],[Customer ID]],Table6[#All],8,0)</f>
        <v>30366.93</v>
      </c>
      <c r="N315" t="str">
        <f>VLOOKUP(Health_Care[[#This Row],[Customer ID]],Table6[#All],9,0)</f>
        <v>Tier - 2</v>
      </c>
      <c r="O315" t="str">
        <f>VLOOKUP(Health_Care[[#This Row],[Customer ID]],Table6[#All],10,0)</f>
        <v>Tier - 2</v>
      </c>
      <c r="P315" t="str">
        <f>VLOOKUP(Health_Care[[#This Row],[Customer ID]],Table6[#All],11,0)</f>
        <v>R1011</v>
      </c>
      <c r="Q315">
        <f>VLOOKUP(Health_Care[[#This Row],[Customer ID]],Table6[#All],6,0)</f>
        <v>53</v>
      </c>
    </row>
    <row r="316" spans="1:17" x14ac:dyDescent="0.35">
      <c r="A316" t="s">
        <v>2057</v>
      </c>
      <c r="B316" t="str">
        <f>VLOOKUP(Health_Care[[#This Row],[Customer ID]],Customer_Names[#All],3,0)</f>
        <v xml:space="preserve"> Jeanie M.</v>
      </c>
      <c r="C316">
        <f>VLOOKUP(Health_Care[[#This Row],[Customer ID]],Medical_Examinations[],2,0)</f>
        <v>43.5</v>
      </c>
      <c r="D316">
        <f>VLOOKUP(Health_Care[[#This Row],[Customer ID]],Medical_Examinations[],4,0)</f>
        <v>6.38</v>
      </c>
      <c r="E316" t="str">
        <f>VLOOKUP(Health_Care[[#This Row],[Customer ID]],Medical_Examinations[],6,0)</f>
        <v>No</v>
      </c>
      <c r="F316" t="str">
        <f>VLOOKUP(Health_Care[[#This Row],[Customer ID]],Medical_Examinations[],7,0)</f>
        <v>yes</v>
      </c>
      <c r="G316" t="str">
        <f>VLOOKUP(Health_Care[[#This Row],[Customer ID]],Medical_Examinations[],8,0)</f>
        <v>No</v>
      </c>
      <c r="H316">
        <f>VLOOKUP(Health_Care[[#This Row],[Customer ID]],Medical_Examinations[],9,0)</f>
        <v>1</v>
      </c>
      <c r="I316" t="str">
        <f>VLOOKUP(Health_Care[[#This Row],[Customer ID]],Medical_Examinations[],10,0)</f>
        <v>yes</v>
      </c>
      <c r="J316" t="str">
        <f>VLOOKUP(Health_Care[[#This Row],[Customer ID]],Medical_Examinations[],3,0)</f>
        <v>Obesity</v>
      </c>
      <c r="K316" t="str">
        <f>VLOOKUP(Health_Care[[#This Row],[Customer ID]],Medical_Examinations[],5,0)</f>
        <v>Prediabetes</v>
      </c>
      <c r="L316" s="10">
        <f>VLOOKUP(Health_Care[[#This Row],[Customer ID]],Table6[#All],5,0)</f>
        <v>38139</v>
      </c>
      <c r="M316" s="11">
        <f>VLOOKUP(Health_Care[[#This Row],[Customer ID]],Table6[#All],8,0)</f>
        <v>30328.27</v>
      </c>
      <c r="N316" t="str">
        <f>VLOOKUP(Health_Care[[#This Row],[Customer ID]],Table6[#All],9,0)</f>
        <v>Tier - 2</v>
      </c>
      <c r="O316" t="str">
        <f>VLOOKUP(Health_Care[[#This Row],[Customer ID]],Table6[#All],10,0)</f>
        <v>Tier - 2</v>
      </c>
      <c r="P316" t="str">
        <f>VLOOKUP(Health_Care[[#This Row],[Customer ID]],Table6[#All],11,0)</f>
        <v>R1011</v>
      </c>
      <c r="Q316">
        <f>VLOOKUP(Health_Care[[#This Row],[Customer ID]],Table6[#All],6,0)</f>
        <v>19</v>
      </c>
    </row>
    <row r="317" spans="1:17" x14ac:dyDescent="0.35">
      <c r="A317" t="s">
        <v>2056</v>
      </c>
      <c r="B317" t="str">
        <f>VLOOKUP(Health_Care[[#This Row],[Customer ID]],Customer_Names[#All],3,0)</f>
        <v xml:space="preserve"> Greg</v>
      </c>
      <c r="C317">
        <f>VLOOKUP(Health_Care[[#This Row],[Customer ID]],Medical_Examinations[],2,0)</f>
        <v>25.364999999999998</v>
      </c>
      <c r="D317">
        <f>VLOOKUP(Health_Care[[#This Row],[Customer ID]],Medical_Examinations[],4,0)</f>
        <v>5.19</v>
      </c>
      <c r="E317" t="str">
        <f>VLOOKUP(Health_Care[[#This Row],[Customer ID]],Medical_Examinations[],6,0)</f>
        <v>No</v>
      </c>
      <c r="F317" t="str">
        <f>VLOOKUP(Health_Care[[#This Row],[Customer ID]],Medical_Examinations[],7,0)</f>
        <v>No</v>
      </c>
      <c r="G317" t="str">
        <f>VLOOKUP(Health_Care[[#This Row],[Customer ID]],Medical_Examinations[],8,0)</f>
        <v>No</v>
      </c>
      <c r="H317">
        <f>VLOOKUP(Health_Care[[#This Row],[Customer ID]],Medical_Examinations[],9,0)</f>
        <v>2</v>
      </c>
      <c r="I317" t="str">
        <f>VLOOKUP(Health_Care[[#This Row],[Customer ID]],Medical_Examinations[],10,0)</f>
        <v>No</v>
      </c>
      <c r="J317" t="str">
        <f>VLOOKUP(Health_Care[[#This Row],[Customer ID]],Medical_Examinations[],3,0)</f>
        <v>Over Weight</v>
      </c>
      <c r="K317" t="str">
        <f>VLOOKUP(Health_Care[[#This Row],[Customer ID]],Medical_Examinations[],5,0)</f>
        <v>Normal</v>
      </c>
      <c r="L317" s="10">
        <f>VLOOKUP(Health_Care[[#This Row],[Customer ID]],Table6[#All],5,0)</f>
        <v>26504</v>
      </c>
      <c r="M317" s="11">
        <f>VLOOKUP(Health_Care[[#This Row],[Customer ID]],Table6[#All],8,0)</f>
        <v>30284.639999999999</v>
      </c>
      <c r="N317" t="str">
        <f>VLOOKUP(Health_Care[[#This Row],[Customer ID]],Table6[#All],9,0)</f>
        <v>Tier - 1</v>
      </c>
      <c r="O317" t="str">
        <f>VLOOKUP(Health_Care[[#This Row],[Customer ID]],Table6[#All],10,0)</f>
        <v>Tier - 1</v>
      </c>
      <c r="P317" t="str">
        <f>VLOOKUP(Health_Care[[#This Row],[Customer ID]],Table6[#All],11,0)</f>
        <v>R1012</v>
      </c>
      <c r="Q317">
        <f>VLOOKUP(Health_Care[[#This Row],[Customer ID]],Table6[#All],6,0)</f>
        <v>50</v>
      </c>
    </row>
    <row r="318" spans="1:17" x14ac:dyDescent="0.35">
      <c r="A318" t="s">
        <v>2055</v>
      </c>
      <c r="B318" t="str">
        <f>VLOOKUP(Health_Care[[#This Row],[Customer ID]],Customer_Names[#All],3,0)</f>
        <v xml:space="preserve"> John</v>
      </c>
      <c r="C318">
        <f>VLOOKUP(Health_Care[[#This Row],[Customer ID]],Medical_Examinations[],2,0)</f>
        <v>28.594999999999999</v>
      </c>
      <c r="D318">
        <f>VLOOKUP(Health_Care[[#This Row],[Customer ID]],Medical_Examinations[],4,0)</f>
        <v>10.210000000000001</v>
      </c>
      <c r="E318" t="str">
        <f>VLOOKUP(Health_Care[[#This Row],[Customer ID]],Medical_Examinations[],6,0)</f>
        <v>No</v>
      </c>
      <c r="F318" t="str">
        <f>VLOOKUP(Health_Care[[#This Row],[Customer ID]],Medical_Examinations[],7,0)</f>
        <v>No</v>
      </c>
      <c r="G318" t="str">
        <f>VLOOKUP(Health_Care[[#This Row],[Customer ID]],Medical_Examinations[],8,0)</f>
        <v>No</v>
      </c>
      <c r="H318">
        <f>VLOOKUP(Health_Care[[#This Row],[Customer ID]],Medical_Examinations[],9,0)</f>
        <v>0</v>
      </c>
      <c r="I318" t="str">
        <f>VLOOKUP(Health_Care[[#This Row],[Customer ID]],Medical_Examinations[],10,0)</f>
        <v>No</v>
      </c>
      <c r="J318" t="str">
        <f>VLOOKUP(Health_Care[[#This Row],[Customer ID]],Medical_Examinations[],3,0)</f>
        <v>Over Weight</v>
      </c>
      <c r="K318" t="str">
        <f>VLOOKUP(Health_Care[[#This Row],[Customer ID]],Medical_Examinations[],5,0)</f>
        <v>Diabetes</v>
      </c>
      <c r="L318" s="10">
        <f>VLOOKUP(Health_Care[[#This Row],[Customer ID]],Table6[#All],5,0)</f>
        <v>22904</v>
      </c>
      <c r="M318" s="11">
        <f>VLOOKUP(Health_Care[[#This Row],[Customer ID]],Table6[#All],8,0)</f>
        <v>30260</v>
      </c>
      <c r="N318" t="str">
        <f>VLOOKUP(Health_Care[[#This Row],[Customer ID]],Table6[#All],9,0)</f>
        <v>Tier - 1</v>
      </c>
      <c r="O318" t="str">
        <f>VLOOKUP(Health_Care[[#This Row],[Customer ID]],Table6[#All],10,0)</f>
        <v>Tier - 1</v>
      </c>
      <c r="P318" t="str">
        <f>VLOOKUP(Health_Care[[#This Row],[Customer ID]],Table6[#All],11,0)</f>
        <v>R1014</v>
      </c>
      <c r="Q318">
        <f>VLOOKUP(Health_Care[[#This Row],[Customer ID]],Table6[#All],6,0)</f>
        <v>60</v>
      </c>
    </row>
    <row r="319" spans="1:17" x14ac:dyDescent="0.35">
      <c r="A319" t="s">
        <v>2054</v>
      </c>
      <c r="B319" t="str">
        <f>VLOOKUP(Health_Care[[#This Row],[Customer ID]],Customer_Names[#All],3,0)</f>
        <v xml:space="preserve"> Aliaksandr</v>
      </c>
      <c r="C319">
        <f>VLOOKUP(Health_Care[[#This Row],[Customer ID]],Medical_Examinations[],2,0)</f>
        <v>29.83</v>
      </c>
      <c r="D319">
        <f>VLOOKUP(Health_Care[[#This Row],[Customer ID]],Medical_Examinations[],4,0)</f>
        <v>9.6999999999999993</v>
      </c>
      <c r="E319" t="str">
        <f>VLOOKUP(Health_Care[[#This Row],[Customer ID]],Medical_Examinations[],6,0)</f>
        <v>yes</v>
      </c>
      <c r="F319" t="str">
        <f>VLOOKUP(Health_Care[[#This Row],[Customer ID]],Medical_Examinations[],7,0)</f>
        <v>No</v>
      </c>
      <c r="G319" t="str">
        <f>VLOOKUP(Health_Care[[#This Row],[Customer ID]],Medical_Examinations[],8,0)</f>
        <v>Yes</v>
      </c>
      <c r="H319">
        <f>VLOOKUP(Health_Care[[#This Row],[Customer ID]],Medical_Examinations[],9,0)</f>
        <v>1</v>
      </c>
      <c r="I319" t="str">
        <f>VLOOKUP(Health_Care[[#This Row],[Customer ID]],Medical_Examinations[],10,0)</f>
        <v>yes</v>
      </c>
      <c r="J319" t="str">
        <f>VLOOKUP(Health_Care[[#This Row],[Customer ID]],Medical_Examinations[],3,0)</f>
        <v>Over Weight</v>
      </c>
      <c r="K319" t="str">
        <f>VLOOKUP(Health_Care[[#This Row],[Customer ID]],Medical_Examinations[],5,0)</f>
        <v>Diabetes</v>
      </c>
      <c r="L319" s="10">
        <f>VLOOKUP(Health_Care[[#This Row],[Customer ID]],Table6[#All],5,0)</f>
        <v>23267</v>
      </c>
      <c r="M319" s="11">
        <f>VLOOKUP(Health_Care[[#This Row],[Customer ID]],Table6[#All],8,0)</f>
        <v>30184.94</v>
      </c>
      <c r="N319" t="str">
        <f>VLOOKUP(Health_Care[[#This Row],[Customer ID]],Table6[#All],9,0)</f>
        <v>Tier - 1</v>
      </c>
      <c r="O319" t="str">
        <f>VLOOKUP(Health_Care[[#This Row],[Customer ID]],Table6[#All],10,0)</f>
        <v>Tier - 1</v>
      </c>
      <c r="P319" t="str">
        <f>VLOOKUP(Health_Care[[#This Row],[Customer ID]],Table6[#All],11,0)</f>
        <v>R1014</v>
      </c>
      <c r="Q319">
        <f>VLOOKUP(Health_Care[[#This Row],[Customer ID]],Table6[#All],6,0)</f>
        <v>59</v>
      </c>
    </row>
    <row r="320" spans="1:17" x14ac:dyDescent="0.35">
      <c r="A320" t="s">
        <v>2053</v>
      </c>
      <c r="B320" t="str">
        <f>VLOOKUP(Health_Care[[#This Row],[Customer ID]],Customer_Names[#All],3,0)</f>
        <v xml:space="preserve"> Jason M.</v>
      </c>
      <c r="C320">
        <f>VLOOKUP(Health_Care[[#This Row],[Customer ID]],Medical_Examinations[],2,0)</f>
        <v>24.7</v>
      </c>
      <c r="D320">
        <f>VLOOKUP(Health_Care[[#This Row],[Customer ID]],Medical_Examinations[],4,0)</f>
        <v>10.25</v>
      </c>
      <c r="E320" t="str">
        <f>VLOOKUP(Health_Care[[#This Row],[Customer ID]],Medical_Examinations[],6,0)</f>
        <v>No</v>
      </c>
      <c r="F320" t="str">
        <f>VLOOKUP(Health_Care[[#This Row],[Customer ID]],Medical_Examinations[],7,0)</f>
        <v>No</v>
      </c>
      <c r="G320" t="str">
        <f>VLOOKUP(Health_Care[[#This Row],[Customer ID]],Medical_Examinations[],8,0)</f>
        <v>No</v>
      </c>
      <c r="H320">
        <f>VLOOKUP(Health_Care[[#This Row],[Customer ID]],Medical_Examinations[],9,0)</f>
        <v>3</v>
      </c>
      <c r="I320" t="str">
        <f>VLOOKUP(Health_Care[[#This Row],[Customer ID]],Medical_Examinations[],10,0)</f>
        <v>No</v>
      </c>
      <c r="J320" t="str">
        <f>VLOOKUP(Health_Care[[#This Row],[Customer ID]],Medical_Examinations[],3,0)</f>
        <v>Normal Weight</v>
      </c>
      <c r="K320" t="str">
        <f>VLOOKUP(Health_Care[[#This Row],[Customer ID]],Medical_Examinations[],5,0)</f>
        <v>Diabetes</v>
      </c>
      <c r="L320" s="10">
        <f>VLOOKUP(Health_Care[[#This Row],[Customer ID]],Table6[#All],5,0)</f>
        <v>21408</v>
      </c>
      <c r="M320" s="11">
        <f>VLOOKUP(Health_Care[[#This Row],[Customer ID]],Table6[#All],8,0)</f>
        <v>30166.62</v>
      </c>
      <c r="N320" t="str">
        <f>VLOOKUP(Health_Care[[#This Row],[Customer ID]],Table6[#All],9,0)</f>
        <v>Tier - 1</v>
      </c>
      <c r="O320" t="str">
        <f>VLOOKUP(Health_Care[[#This Row],[Customer ID]],Table6[#All],10,0)</f>
        <v>Tier - 3</v>
      </c>
      <c r="P320" t="str">
        <f>VLOOKUP(Health_Care[[#This Row],[Customer ID]],Table6[#All],11,0)</f>
        <v>R1012</v>
      </c>
      <c r="Q320">
        <f>VLOOKUP(Health_Care[[#This Row],[Customer ID]],Table6[#All],6,0)</f>
        <v>64</v>
      </c>
    </row>
    <row r="321" spans="1:17" x14ac:dyDescent="0.35">
      <c r="A321" t="s">
        <v>2052</v>
      </c>
      <c r="B321" t="str">
        <f>VLOOKUP(Health_Care[[#This Row],[Customer ID]],Customer_Names[#All],3,0)</f>
        <v xml:space="preserve"> Sheera K</v>
      </c>
      <c r="C321">
        <f>VLOOKUP(Health_Care[[#This Row],[Customer ID]],Medical_Examinations[],2,0)</f>
        <v>17.940000000000001</v>
      </c>
      <c r="D321">
        <f>VLOOKUP(Health_Care[[#This Row],[Customer ID]],Medical_Examinations[],4,0)</f>
        <v>9.77</v>
      </c>
      <c r="E321" t="str">
        <f>VLOOKUP(Health_Care[[#This Row],[Customer ID]],Medical_Examinations[],6,0)</f>
        <v>No</v>
      </c>
      <c r="F321" t="str">
        <f>VLOOKUP(Health_Care[[#This Row],[Customer ID]],Medical_Examinations[],7,0)</f>
        <v>No</v>
      </c>
      <c r="G321" t="str">
        <f>VLOOKUP(Health_Care[[#This Row],[Customer ID]],Medical_Examinations[],8,0)</f>
        <v>No</v>
      </c>
      <c r="H321">
        <f>VLOOKUP(Health_Care[[#This Row],[Customer ID]],Medical_Examinations[],9,0)</f>
        <v>0</v>
      </c>
      <c r="I321" t="str">
        <f>VLOOKUP(Health_Care[[#This Row],[Customer ID]],Medical_Examinations[],10,0)</f>
        <v>yes</v>
      </c>
      <c r="J321" t="str">
        <f>VLOOKUP(Health_Care[[#This Row],[Customer ID]],Medical_Examinations[],3,0)</f>
        <v>Under Weight</v>
      </c>
      <c r="K321" t="str">
        <f>VLOOKUP(Health_Care[[#This Row],[Customer ID]],Medical_Examinations[],5,0)</f>
        <v>Diabetes</v>
      </c>
      <c r="L321" s="10">
        <f>VLOOKUP(Health_Care[[#This Row],[Customer ID]],Table6[#All],5,0)</f>
        <v>26292</v>
      </c>
      <c r="M321" s="11">
        <f>VLOOKUP(Health_Care[[#This Row],[Customer ID]],Table6[#All],8,0)</f>
        <v>30134.75</v>
      </c>
      <c r="N321" t="str">
        <f>VLOOKUP(Health_Care[[#This Row],[Customer ID]],Table6[#All],9,0)</f>
        <v>Tier - 2</v>
      </c>
      <c r="O321" t="str">
        <f>VLOOKUP(Health_Care[[#This Row],[Customer ID]],Table6[#All],10,0)</f>
        <v>Tier - 3</v>
      </c>
      <c r="P321" t="str">
        <f>VLOOKUP(Health_Care[[#This Row],[Customer ID]],Table6[#All],11,0)</f>
        <v>R1011</v>
      </c>
      <c r="Q321">
        <f>VLOOKUP(Health_Care[[#This Row],[Customer ID]],Table6[#All],6,0)</f>
        <v>51</v>
      </c>
    </row>
    <row r="322" spans="1:17" x14ac:dyDescent="0.35">
      <c r="A322" t="s">
        <v>2051</v>
      </c>
      <c r="B322" t="str">
        <f>VLOOKUP(Health_Care[[#This Row],[Customer ID]],Customer_Names[#All],3,0)</f>
        <v xml:space="preserve"> Janice</v>
      </c>
      <c r="C322">
        <f>VLOOKUP(Health_Care[[#This Row],[Customer ID]],Medical_Examinations[],2,0)</f>
        <v>21.08</v>
      </c>
      <c r="D322">
        <f>VLOOKUP(Health_Care[[#This Row],[Customer ID]],Medical_Examinations[],4,0)</f>
        <v>4.83</v>
      </c>
      <c r="E322" t="str">
        <f>VLOOKUP(Health_Care[[#This Row],[Customer ID]],Medical_Examinations[],6,0)</f>
        <v>No</v>
      </c>
      <c r="F322" t="str">
        <f>VLOOKUP(Health_Care[[#This Row],[Customer ID]],Medical_Examinations[],7,0)</f>
        <v>No</v>
      </c>
      <c r="G322" t="str">
        <f>VLOOKUP(Health_Care[[#This Row],[Customer ID]],Medical_Examinations[],8,0)</f>
        <v>Yes</v>
      </c>
      <c r="H322">
        <f>VLOOKUP(Health_Care[[#This Row],[Customer ID]],Medical_Examinations[],9,0)</f>
        <v>1</v>
      </c>
      <c r="I322" t="str">
        <f>VLOOKUP(Health_Care[[#This Row],[Customer ID]],Medical_Examinations[],10,0)</f>
        <v>yes</v>
      </c>
      <c r="J322" t="str">
        <f>VLOOKUP(Health_Care[[#This Row],[Customer ID]],Medical_Examinations[],3,0)</f>
        <v>Normal Weight</v>
      </c>
      <c r="K322" t="str">
        <f>VLOOKUP(Health_Care[[#This Row],[Customer ID]],Medical_Examinations[],5,0)</f>
        <v>Normal</v>
      </c>
      <c r="L322" s="10">
        <f>VLOOKUP(Health_Care[[#This Row],[Customer ID]],Table6[#All],5,0)</f>
        <v>29100</v>
      </c>
      <c r="M322" s="11">
        <f>VLOOKUP(Health_Care[[#This Row],[Customer ID]],Table6[#All],8,0)</f>
        <v>30095.97</v>
      </c>
      <c r="N322" t="str">
        <f>VLOOKUP(Health_Care[[#This Row],[Customer ID]],Table6[#All],9,0)</f>
        <v>Tier - 2</v>
      </c>
      <c r="O322" t="str">
        <f>VLOOKUP(Health_Care[[#This Row],[Customer ID]],Table6[#All],10,0)</f>
        <v>Tier - 3</v>
      </c>
      <c r="P322" t="str">
        <f>VLOOKUP(Health_Care[[#This Row],[Customer ID]],Table6[#All],11,0)</f>
        <v>R1011</v>
      </c>
      <c r="Q322">
        <f>VLOOKUP(Health_Care[[#This Row],[Customer ID]],Table6[#All],6,0)</f>
        <v>43</v>
      </c>
    </row>
    <row r="323" spans="1:17" x14ac:dyDescent="0.35">
      <c r="A323" t="s">
        <v>2050</v>
      </c>
      <c r="B323" t="str">
        <f>VLOOKUP(Health_Care[[#This Row],[Customer ID]],Customer_Names[#All],3,0)</f>
        <v xml:space="preserve"> Timothy G.</v>
      </c>
      <c r="C323">
        <f>VLOOKUP(Health_Care[[#This Row],[Customer ID]],Medical_Examinations[],2,0)</f>
        <v>37.715000000000003</v>
      </c>
      <c r="D323">
        <f>VLOOKUP(Health_Care[[#This Row],[Customer ID]],Medical_Examinations[],4,0)</f>
        <v>10.86</v>
      </c>
      <c r="E323" t="str">
        <f>VLOOKUP(Health_Care[[#This Row],[Customer ID]],Medical_Examinations[],6,0)</f>
        <v>yes</v>
      </c>
      <c r="F323" t="str">
        <f>VLOOKUP(Health_Care[[#This Row],[Customer ID]],Medical_Examinations[],7,0)</f>
        <v>No</v>
      </c>
      <c r="G323" t="str">
        <f>VLOOKUP(Health_Care[[#This Row],[Customer ID]],Medical_Examinations[],8,0)</f>
        <v>No</v>
      </c>
      <c r="H323">
        <f>VLOOKUP(Health_Care[[#This Row],[Customer ID]],Medical_Examinations[],9,0)</f>
        <v>0</v>
      </c>
      <c r="I323" t="str">
        <f>VLOOKUP(Health_Care[[#This Row],[Customer ID]],Medical_Examinations[],10,0)</f>
        <v>No</v>
      </c>
      <c r="J323" t="str">
        <f>VLOOKUP(Health_Care[[#This Row],[Customer ID]],Medical_Examinations[],3,0)</f>
        <v>Obesity</v>
      </c>
      <c r="K323" t="str">
        <f>VLOOKUP(Health_Care[[#This Row],[Customer ID]],Medical_Examinations[],5,0)</f>
        <v>Diabetes</v>
      </c>
      <c r="L323" s="10">
        <f>VLOOKUP(Health_Care[[#This Row],[Customer ID]],Table6[#All],5,0)</f>
        <v>24639</v>
      </c>
      <c r="M323" s="11">
        <f>VLOOKUP(Health_Care[[#This Row],[Customer ID]],Table6[#All],8,0)</f>
        <v>30063.58</v>
      </c>
      <c r="N323" t="str">
        <f>VLOOKUP(Health_Care[[#This Row],[Customer ID]],Table6[#All],9,0)</f>
        <v>Tier - 1</v>
      </c>
      <c r="O323" t="str">
        <f>VLOOKUP(Health_Care[[#This Row],[Customer ID]],Table6[#All],10,0)</f>
        <v>Tier - 1</v>
      </c>
      <c r="P323" t="str">
        <f>VLOOKUP(Health_Care[[#This Row],[Customer ID]],Table6[#All],11,0)</f>
        <v>R1012</v>
      </c>
      <c r="Q323">
        <f>VLOOKUP(Health_Care[[#This Row],[Customer ID]],Table6[#All],6,0)</f>
        <v>55</v>
      </c>
    </row>
    <row r="324" spans="1:17" x14ac:dyDescent="0.35">
      <c r="A324" t="s">
        <v>2049</v>
      </c>
      <c r="B324" t="str">
        <f>VLOOKUP(Health_Care[[#This Row],[Customer ID]],Customer_Names[#All],3,0)</f>
        <v xml:space="preserve"> Alan R</v>
      </c>
      <c r="C324">
        <f>VLOOKUP(Health_Care[[#This Row],[Customer ID]],Medical_Examinations[],2,0)</f>
        <v>22.39</v>
      </c>
      <c r="D324">
        <f>VLOOKUP(Health_Care[[#This Row],[Customer ID]],Medical_Examinations[],4,0)</f>
        <v>9.5299999999999994</v>
      </c>
      <c r="E324" t="str">
        <f>VLOOKUP(Health_Care[[#This Row],[Customer ID]],Medical_Examinations[],6,0)</f>
        <v>yes</v>
      </c>
      <c r="F324" t="str">
        <f>VLOOKUP(Health_Care[[#This Row],[Customer ID]],Medical_Examinations[],7,0)</f>
        <v>No</v>
      </c>
      <c r="G324" t="str">
        <f>VLOOKUP(Health_Care[[#This Row],[Customer ID]],Medical_Examinations[],8,0)</f>
        <v>No</v>
      </c>
      <c r="H324">
        <f>VLOOKUP(Health_Care[[#This Row],[Customer ID]],Medical_Examinations[],9,0)</f>
        <v>0</v>
      </c>
      <c r="I324" t="str">
        <f>VLOOKUP(Health_Care[[#This Row],[Customer ID]],Medical_Examinations[],10,0)</f>
        <v>yes</v>
      </c>
      <c r="J324" t="str">
        <f>VLOOKUP(Health_Care[[#This Row],[Customer ID]],Medical_Examinations[],3,0)</f>
        <v>Normal Weight</v>
      </c>
      <c r="K324" t="str">
        <f>VLOOKUP(Health_Care[[#This Row],[Customer ID]],Medical_Examinations[],5,0)</f>
        <v>Diabetes</v>
      </c>
      <c r="L324" s="10">
        <f>VLOOKUP(Health_Care[[#This Row],[Customer ID]],Table6[#All],5,0)</f>
        <v>29802</v>
      </c>
      <c r="M324" s="11">
        <f>VLOOKUP(Health_Care[[#This Row],[Customer ID]],Table6[#All],8,0)</f>
        <v>30026.87</v>
      </c>
      <c r="N324" t="str">
        <f>VLOOKUP(Health_Care[[#This Row],[Customer ID]],Table6[#All],9,0)</f>
        <v>Tier - 2</v>
      </c>
      <c r="O324" t="str">
        <f>VLOOKUP(Health_Care[[#This Row],[Customer ID]],Table6[#All],10,0)</f>
        <v>Tier - 3</v>
      </c>
      <c r="P324" t="str">
        <f>VLOOKUP(Health_Care[[#This Row],[Customer ID]],Table6[#All],11,0)</f>
        <v>R1012</v>
      </c>
      <c r="Q324">
        <f>VLOOKUP(Health_Care[[#This Row],[Customer ID]],Table6[#All],6,0)</f>
        <v>41</v>
      </c>
    </row>
    <row r="325" spans="1:17" x14ac:dyDescent="0.35">
      <c r="A325" t="s">
        <v>2048</v>
      </c>
      <c r="B325" t="str">
        <f>VLOOKUP(Health_Care[[#This Row],[Customer ID]],Customer_Names[#All],3,0)</f>
        <v xml:space="preserve"> Michael</v>
      </c>
      <c r="C325">
        <f>VLOOKUP(Health_Care[[#This Row],[Customer ID]],Medical_Examinations[],2,0)</f>
        <v>28.78</v>
      </c>
      <c r="D325">
        <f>VLOOKUP(Health_Care[[#This Row],[Customer ID]],Medical_Examinations[],4,0)</f>
        <v>5.68</v>
      </c>
      <c r="E325" t="str">
        <f>VLOOKUP(Health_Care[[#This Row],[Customer ID]],Medical_Examinations[],6,0)</f>
        <v>No</v>
      </c>
      <c r="F325" t="str">
        <f>VLOOKUP(Health_Care[[#This Row],[Customer ID]],Medical_Examinations[],7,0)</f>
        <v>No</v>
      </c>
      <c r="G325" t="str">
        <f>VLOOKUP(Health_Care[[#This Row],[Customer ID]],Medical_Examinations[],8,0)</f>
        <v>No</v>
      </c>
      <c r="H325">
        <f>VLOOKUP(Health_Care[[#This Row],[Customer ID]],Medical_Examinations[],9,0)</f>
        <v>0</v>
      </c>
      <c r="I325" t="str">
        <f>VLOOKUP(Health_Care[[#This Row],[Customer ID]],Medical_Examinations[],10,0)</f>
        <v>yes</v>
      </c>
      <c r="J325" t="str">
        <f>VLOOKUP(Health_Care[[#This Row],[Customer ID]],Medical_Examinations[],3,0)</f>
        <v>Over Weight</v>
      </c>
      <c r="K325" t="str">
        <f>VLOOKUP(Health_Care[[#This Row],[Customer ID]],Medical_Examinations[],5,0)</f>
        <v>Normal</v>
      </c>
      <c r="L325" s="10">
        <f>VLOOKUP(Health_Care[[#This Row],[Customer ID]],Table6[#All],5,0)</f>
        <v>33516</v>
      </c>
      <c r="M325" s="11">
        <f>VLOOKUP(Health_Care[[#This Row],[Customer ID]],Table6[#All],8,0)</f>
        <v>29969.67</v>
      </c>
      <c r="N325" t="str">
        <f>VLOOKUP(Health_Care[[#This Row],[Customer ID]],Table6[#All],9,0)</f>
        <v>Tier - 1</v>
      </c>
      <c r="O325" t="str">
        <f>VLOOKUP(Health_Care[[#This Row],[Customer ID]],Table6[#All],10,0)</f>
        <v>Tier - 1</v>
      </c>
      <c r="P325" t="str">
        <f>VLOOKUP(Health_Care[[#This Row],[Customer ID]],Table6[#All],11,0)</f>
        <v>R1011</v>
      </c>
      <c r="Q325">
        <f>VLOOKUP(Health_Care[[#This Row],[Customer ID]],Table6[#All],6,0)</f>
        <v>31</v>
      </c>
    </row>
    <row r="326" spans="1:17" x14ac:dyDescent="0.35">
      <c r="A326" t="s">
        <v>2047</v>
      </c>
      <c r="B326" t="str">
        <f>VLOOKUP(Health_Care[[#This Row],[Customer ID]],Customer_Names[#All],3,0)</f>
        <v xml:space="preserve"> Marie-France</v>
      </c>
      <c r="C326">
        <f>VLOOKUP(Health_Care[[#This Row],[Customer ID]],Medical_Examinations[],2,0)</f>
        <v>18.329999999999998</v>
      </c>
      <c r="D326">
        <f>VLOOKUP(Health_Care[[#This Row],[Customer ID]],Medical_Examinations[],4,0)</f>
        <v>5.57</v>
      </c>
      <c r="E326" t="str">
        <f>VLOOKUP(Health_Care[[#This Row],[Customer ID]],Medical_Examinations[],6,0)</f>
        <v>yes</v>
      </c>
      <c r="F326" t="str">
        <f>VLOOKUP(Health_Care[[#This Row],[Customer ID]],Medical_Examinations[],7,0)</f>
        <v>No</v>
      </c>
      <c r="G326" t="str">
        <f>VLOOKUP(Health_Care[[#This Row],[Customer ID]],Medical_Examinations[],8,0)</f>
        <v>No</v>
      </c>
      <c r="H326">
        <f>VLOOKUP(Health_Care[[#This Row],[Customer ID]],Medical_Examinations[],9,0)</f>
        <v>0</v>
      </c>
      <c r="I326" t="str">
        <f>VLOOKUP(Health_Care[[#This Row],[Customer ID]],Medical_Examinations[],10,0)</f>
        <v>yes</v>
      </c>
      <c r="J326" t="str">
        <f>VLOOKUP(Health_Care[[#This Row],[Customer ID]],Medical_Examinations[],3,0)</f>
        <v>Under Weight</v>
      </c>
      <c r="K326" t="str">
        <f>VLOOKUP(Health_Care[[#This Row],[Customer ID]],Medical_Examinations[],5,0)</f>
        <v>Normal</v>
      </c>
      <c r="L326" s="10">
        <f>VLOOKUP(Health_Care[[#This Row],[Customer ID]],Table6[#All],5,0)</f>
        <v>27923</v>
      </c>
      <c r="M326" s="11">
        <f>VLOOKUP(Health_Care[[#This Row],[Customer ID]],Table6[#All],8,0)</f>
        <v>29933.75</v>
      </c>
      <c r="N326" t="str">
        <f>VLOOKUP(Health_Care[[#This Row],[Customer ID]],Table6[#All],9,0)</f>
        <v>Tier - 1</v>
      </c>
      <c r="O326" t="str">
        <f>VLOOKUP(Health_Care[[#This Row],[Customer ID]],Table6[#All],10,0)</f>
        <v>Tier - 1</v>
      </c>
      <c r="P326" t="str">
        <f>VLOOKUP(Health_Care[[#This Row],[Customer ID]],Table6[#All],11,0)</f>
        <v>R1011</v>
      </c>
      <c r="Q326">
        <f>VLOOKUP(Health_Care[[#This Row],[Customer ID]],Table6[#All],6,0)</f>
        <v>46</v>
      </c>
    </row>
    <row r="327" spans="1:17" x14ac:dyDescent="0.35">
      <c r="A327" t="s">
        <v>2046</v>
      </c>
      <c r="B327" t="str">
        <f>VLOOKUP(Health_Care[[#This Row],[Customer ID]],Customer_Names[#All],3,0)</f>
        <v xml:space="preserve"> Erik F.</v>
      </c>
      <c r="C327">
        <f>VLOOKUP(Health_Care[[#This Row],[Customer ID]],Medical_Examinations[],2,0)</f>
        <v>26.39</v>
      </c>
      <c r="D327">
        <f>VLOOKUP(Health_Care[[#This Row],[Customer ID]],Medical_Examinations[],4,0)</f>
        <v>4.58</v>
      </c>
      <c r="E327" t="str">
        <f>VLOOKUP(Health_Care[[#This Row],[Customer ID]],Medical_Examinations[],6,0)</f>
        <v>yes</v>
      </c>
      <c r="F327" t="str">
        <f>VLOOKUP(Health_Care[[#This Row],[Customer ID]],Medical_Examinations[],7,0)</f>
        <v>No</v>
      </c>
      <c r="G327" t="str">
        <f>VLOOKUP(Health_Care[[#This Row],[Customer ID]],Medical_Examinations[],8,0)</f>
        <v>No</v>
      </c>
      <c r="H327">
        <f>VLOOKUP(Health_Care[[#This Row],[Customer ID]],Medical_Examinations[],9,0)</f>
        <v>1</v>
      </c>
      <c r="I327" t="str">
        <f>VLOOKUP(Health_Care[[#This Row],[Customer ID]],Medical_Examinations[],10,0)</f>
        <v>yes</v>
      </c>
      <c r="J327" t="str">
        <f>VLOOKUP(Health_Care[[#This Row],[Customer ID]],Medical_Examinations[],3,0)</f>
        <v>Over Weight</v>
      </c>
      <c r="K327" t="str">
        <f>VLOOKUP(Health_Care[[#This Row],[Customer ID]],Medical_Examinations[],5,0)</f>
        <v>Normal</v>
      </c>
      <c r="L327" s="10">
        <f>VLOOKUP(Health_Care[[#This Row],[Customer ID]],Table6[#All],5,0)</f>
        <v>32507</v>
      </c>
      <c r="M327" s="11">
        <f>VLOOKUP(Health_Care[[#This Row],[Customer ID]],Table6[#All],8,0)</f>
        <v>29929.56</v>
      </c>
      <c r="N327" t="str">
        <f>VLOOKUP(Health_Care[[#This Row],[Customer ID]],Table6[#All],9,0)</f>
        <v>Tier - 1</v>
      </c>
      <c r="O327" t="str">
        <f>VLOOKUP(Health_Care[[#This Row],[Customer ID]],Table6[#All],10,0)</f>
        <v>Tier - 1</v>
      </c>
      <c r="P327" t="str">
        <f>VLOOKUP(Health_Care[[#This Row],[Customer ID]],Table6[#All],11,0)</f>
        <v>R1011</v>
      </c>
      <c r="Q327">
        <f>VLOOKUP(Health_Care[[#This Row],[Customer ID]],Table6[#All],6,0)</f>
        <v>34</v>
      </c>
    </row>
    <row r="328" spans="1:17" x14ac:dyDescent="0.35">
      <c r="A328" t="s">
        <v>2045</v>
      </c>
      <c r="B328" t="str">
        <f>VLOOKUP(Health_Care[[#This Row],[Customer ID]],Customer_Names[#All],3,0)</f>
        <v xml:space="preserve"> Andrew</v>
      </c>
      <c r="C328">
        <f>VLOOKUP(Health_Care[[#This Row],[Customer ID]],Medical_Examinations[],2,0)</f>
        <v>19.260000000000002</v>
      </c>
      <c r="D328">
        <f>VLOOKUP(Health_Care[[#This Row],[Customer ID]],Medical_Examinations[],4,0)</f>
        <v>8.9600000000000009</v>
      </c>
      <c r="E328" t="str">
        <f>VLOOKUP(Health_Care[[#This Row],[Customer ID]],Medical_Examinations[],6,0)</f>
        <v>yes</v>
      </c>
      <c r="F328" t="str">
        <f>VLOOKUP(Health_Care[[#This Row],[Customer ID]],Medical_Examinations[],7,0)</f>
        <v>No</v>
      </c>
      <c r="G328" t="str">
        <f>VLOOKUP(Health_Care[[#This Row],[Customer ID]],Medical_Examinations[],8,0)</f>
        <v>No</v>
      </c>
      <c r="H328">
        <f>VLOOKUP(Health_Care[[#This Row],[Customer ID]],Medical_Examinations[],9,0)</f>
        <v>1</v>
      </c>
      <c r="I328" t="str">
        <f>VLOOKUP(Health_Care[[#This Row],[Customer ID]],Medical_Examinations[],10,0)</f>
        <v>yes</v>
      </c>
      <c r="J328" t="str">
        <f>VLOOKUP(Health_Care[[#This Row],[Customer ID]],Medical_Examinations[],3,0)</f>
        <v>Normal Weight</v>
      </c>
      <c r="K328" t="str">
        <f>VLOOKUP(Health_Care[[#This Row],[Customer ID]],Medical_Examinations[],5,0)</f>
        <v>Diabetes</v>
      </c>
      <c r="L328" s="10">
        <f>VLOOKUP(Health_Care[[#This Row],[Customer ID]],Table6[#All],5,0)</f>
        <v>27625</v>
      </c>
      <c r="M328" s="11">
        <f>VLOOKUP(Health_Care[[#This Row],[Customer ID]],Table6[#All],8,0)</f>
        <v>29899.25</v>
      </c>
      <c r="N328" t="str">
        <f>VLOOKUP(Health_Care[[#This Row],[Customer ID]],Table6[#All],9,0)</f>
        <v>Tier - 1</v>
      </c>
      <c r="O328" t="str">
        <f>VLOOKUP(Health_Care[[#This Row],[Customer ID]],Table6[#All],10,0)</f>
        <v>Tier - 3</v>
      </c>
      <c r="P328" t="str">
        <f>VLOOKUP(Health_Care[[#This Row],[Customer ID]],Table6[#All],11,0)</f>
        <v>R1011</v>
      </c>
      <c r="Q328">
        <f>VLOOKUP(Health_Care[[#This Row],[Customer ID]],Table6[#All],6,0)</f>
        <v>47</v>
      </c>
    </row>
    <row r="329" spans="1:17" x14ac:dyDescent="0.35">
      <c r="A329" t="s">
        <v>2044</v>
      </c>
      <c r="B329" t="str">
        <f>VLOOKUP(Health_Care[[#This Row],[Customer ID]],Customer_Names[#All],3,0)</f>
        <v xml:space="preserve"> Anthony</v>
      </c>
      <c r="C329">
        <f>VLOOKUP(Health_Care[[#This Row],[Customer ID]],Medical_Examinations[],2,0)</f>
        <v>26.92</v>
      </c>
      <c r="D329">
        <f>VLOOKUP(Health_Care[[#This Row],[Customer ID]],Medical_Examinations[],4,0)</f>
        <v>6.09</v>
      </c>
      <c r="E329" t="str">
        <f>VLOOKUP(Health_Care[[#This Row],[Customer ID]],Medical_Examinations[],6,0)</f>
        <v>No</v>
      </c>
      <c r="F329" t="str">
        <f>VLOOKUP(Health_Care[[#This Row],[Customer ID]],Medical_Examinations[],7,0)</f>
        <v>No</v>
      </c>
      <c r="G329" t="str">
        <f>VLOOKUP(Health_Care[[#This Row],[Customer ID]],Medical_Examinations[],8,0)</f>
        <v>No</v>
      </c>
      <c r="H329">
        <f>VLOOKUP(Health_Care[[#This Row],[Customer ID]],Medical_Examinations[],9,0)</f>
        <v>0</v>
      </c>
      <c r="I329" t="str">
        <f>VLOOKUP(Health_Care[[#This Row],[Customer ID]],Medical_Examinations[],10,0)</f>
        <v>yes</v>
      </c>
      <c r="J329" t="str">
        <f>VLOOKUP(Health_Care[[#This Row],[Customer ID]],Medical_Examinations[],3,0)</f>
        <v>Over Weight</v>
      </c>
      <c r="K329" t="str">
        <f>VLOOKUP(Health_Care[[#This Row],[Customer ID]],Medical_Examinations[],5,0)</f>
        <v>Prediabetes</v>
      </c>
      <c r="L329" s="10">
        <f>VLOOKUP(Health_Care[[#This Row],[Customer ID]],Table6[#All],5,0)</f>
        <v>32872</v>
      </c>
      <c r="M329" s="11">
        <f>VLOOKUP(Health_Care[[#This Row],[Customer ID]],Table6[#All],8,0)</f>
        <v>29852.48</v>
      </c>
      <c r="N329" t="str">
        <f>VLOOKUP(Health_Care[[#This Row],[Customer ID]],Table6[#All],9,0)</f>
        <v>Tier - 1</v>
      </c>
      <c r="O329" t="str">
        <f>VLOOKUP(Health_Care[[#This Row],[Customer ID]],Table6[#All],10,0)</f>
        <v>Tier - 3</v>
      </c>
      <c r="P329" t="str">
        <f>VLOOKUP(Health_Care[[#This Row],[Customer ID]],Table6[#All],11,0)</f>
        <v>R1011</v>
      </c>
      <c r="Q329">
        <f>VLOOKUP(Health_Care[[#This Row],[Customer ID]],Table6[#All],6,0)</f>
        <v>33</v>
      </c>
    </row>
    <row r="330" spans="1:17" x14ac:dyDescent="0.35">
      <c r="A330" t="s">
        <v>2043</v>
      </c>
      <c r="B330" t="str">
        <f>VLOOKUP(Health_Care[[#This Row],[Customer ID]],Customer_Names[#All],3,0)</f>
        <v xml:space="preserve"> Chris</v>
      </c>
      <c r="C330">
        <f>VLOOKUP(Health_Care[[#This Row],[Customer ID]],Medical_Examinations[],2,0)</f>
        <v>19.73</v>
      </c>
      <c r="D330">
        <f>VLOOKUP(Health_Care[[#This Row],[Customer ID]],Medical_Examinations[],4,0)</f>
        <v>4.3600000000000003</v>
      </c>
      <c r="E330" t="str">
        <f>VLOOKUP(Health_Care[[#This Row],[Customer ID]],Medical_Examinations[],6,0)</f>
        <v>No</v>
      </c>
      <c r="F330" t="str">
        <f>VLOOKUP(Health_Care[[#This Row],[Customer ID]],Medical_Examinations[],7,0)</f>
        <v>No</v>
      </c>
      <c r="G330" t="str">
        <f>VLOOKUP(Health_Care[[#This Row],[Customer ID]],Medical_Examinations[],8,0)</f>
        <v>No</v>
      </c>
      <c r="H330">
        <f>VLOOKUP(Health_Care[[#This Row],[Customer ID]],Medical_Examinations[],9,0)</f>
        <v>0</v>
      </c>
      <c r="I330" t="str">
        <f>VLOOKUP(Health_Care[[#This Row],[Customer ID]],Medical_Examinations[],10,0)</f>
        <v>yes</v>
      </c>
      <c r="J330" t="str">
        <f>VLOOKUP(Health_Care[[#This Row],[Customer ID]],Medical_Examinations[],3,0)</f>
        <v>Normal Weight</v>
      </c>
      <c r="K330" t="str">
        <f>VLOOKUP(Health_Care[[#This Row],[Customer ID]],Medical_Examinations[],5,0)</f>
        <v>Normal</v>
      </c>
      <c r="L330" s="10">
        <f>VLOOKUP(Health_Care[[#This Row],[Customer ID]],Table6[#All],5,0)</f>
        <v>30253</v>
      </c>
      <c r="M330" s="11">
        <f>VLOOKUP(Health_Care[[#This Row],[Customer ID]],Table6[#All],8,0)</f>
        <v>29818.76</v>
      </c>
      <c r="N330" t="str">
        <f>VLOOKUP(Health_Care[[#This Row],[Customer ID]],Table6[#All],9,0)</f>
        <v>Tier - 1</v>
      </c>
      <c r="O330" t="str">
        <f>VLOOKUP(Health_Care[[#This Row],[Customer ID]],Table6[#All],10,0)</f>
        <v>Tier - 1</v>
      </c>
      <c r="P330" t="str">
        <f>VLOOKUP(Health_Care[[#This Row],[Customer ID]],Table6[#All],11,0)</f>
        <v>R1012</v>
      </c>
      <c r="Q330">
        <f>VLOOKUP(Health_Care[[#This Row],[Customer ID]],Table6[#All],6,0)</f>
        <v>40</v>
      </c>
    </row>
    <row r="331" spans="1:17" x14ac:dyDescent="0.35">
      <c r="A331" t="s">
        <v>2042</v>
      </c>
      <c r="B331" t="str">
        <f>VLOOKUP(Health_Care[[#This Row],[Customer ID]],Customer_Names[#All],3,0)</f>
        <v xml:space="preserve"> Yu</v>
      </c>
      <c r="C331">
        <f>VLOOKUP(Health_Care[[#This Row],[Customer ID]],Medical_Examinations[],2,0)</f>
        <v>23.56</v>
      </c>
      <c r="D331">
        <f>VLOOKUP(Health_Care[[#This Row],[Customer ID]],Medical_Examinations[],4,0)</f>
        <v>11.74</v>
      </c>
      <c r="E331" t="str">
        <f>VLOOKUP(Health_Care[[#This Row],[Customer ID]],Medical_Examinations[],6,0)</f>
        <v>yes</v>
      </c>
      <c r="F331" t="str">
        <f>VLOOKUP(Health_Care[[#This Row],[Customer ID]],Medical_Examinations[],7,0)</f>
        <v>No</v>
      </c>
      <c r="G331" t="str">
        <f>VLOOKUP(Health_Care[[#This Row],[Customer ID]],Medical_Examinations[],8,0)</f>
        <v>No</v>
      </c>
      <c r="H331">
        <f>VLOOKUP(Health_Care[[#This Row],[Customer ID]],Medical_Examinations[],9,0)</f>
        <v>0</v>
      </c>
      <c r="I331" t="str">
        <f>VLOOKUP(Health_Care[[#This Row],[Customer ID]],Medical_Examinations[],10,0)</f>
        <v>yes</v>
      </c>
      <c r="J331" t="str">
        <f>VLOOKUP(Health_Care[[#This Row],[Customer ID]],Medical_Examinations[],3,0)</f>
        <v>Normal Weight</v>
      </c>
      <c r="K331" t="str">
        <f>VLOOKUP(Health_Care[[#This Row],[Customer ID]],Medical_Examinations[],5,0)</f>
        <v>Diabetes</v>
      </c>
      <c r="L331" s="10">
        <f>VLOOKUP(Health_Care[[#This Row],[Customer ID]],Table6[#All],5,0)</f>
        <v>29811</v>
      </c>
      <c r="M331" s="11">
        <f>VLOOKUP(Health_Care[[#This Row],[Customer ID]],Table6[#All],8,0)</f>
        <v>29816.639999999999</v>
      </c>
      <c r="N331" t="str">
        <f>VLOOKUP(Health_Care[[#This Row],[Customer ID]],Table6[#All],9,0)</f>
        <v>Tier - 1</v>
      </c>
      <c r="O331" t="str">
        <f>VLOOKUP(Health_Care[[#This Row],[Customer ID]],Table6[#All],10,0)</f>
        <v>Tier - 2</v>
      </c>
      <c r="P331" t="str">
        <f>VLOOKUP(Health_Care[[#This Row],[Customer ID]],Table6[#All],11,0)</f>
        <v>R1011</v>
      </c>
      <c r="Q331">
        <f>VLOOKUP(Health_Care[[#This Row],[Customer ID]],Table6[#All],6,0)</f>
        <v>41</v>
      </c>
    </row>
    <row r="332" spans="1:17" x14ac:dyDescent="0.35">
      <c r="A332" t="s">
        <v>2041</v>
      </c>
      <c r="B332" t="str">
        <f>VLOOKUP(Health_Care[[#This Row],[Customer ID]],Customer_Names[#All],3,0)</f>
        <v xml:space="preserve"> Caleb N</v>
      </c>
      <c r="C332">
        <f>VLOOKUP(Health_Care[[#This Row],[Customer ID]],Medical_Examinations[],2,0)</f>
        <v>37.67</v>
      </c>
      <c r="D332">
        <f>VLOOKUP(Health_Care[[#This Row],[Customer ID]],Medical_Examinations[],4,0)</f>
        <v>5.89</v>
      </c>
      <c r="E332" t="str">
        <f>VLOOKUP(Health_Care[[#This Row],[Customer ID]],Medical_Examinations[],6,0)</f>
        <v>No</v>
      </c>
      <c r="F332" t="str">
        <f>VLOOKUP(Health_Care[[#This Row],[Customer ID]],Medical_Examinations[],7,0)</f>
        <v>No</v>
      </c>
      <c r="G332" t="str">
        <f>VLOOKUP(Health_Care[[#This Row],[Customer ID]],Medical_Examinations[],8,0)</f>
        <v>No</v>
      </c>
      <c r="H332">
        <f>VLOOKUP(Health_Care[[#This Row],[Customer ID]],Medical_Examinations[],9,0)</f>
        <v>1</v>
      </c>
      <c r="I332" t="str">
        <f>VLOOKUP(Health_Care[[#This Row],[Customer ID]],Medical_Examinations[],10,0)</f>
        <v>yes</v>
      </c>
      <c r="J332" t="str">
        <f>VLOOKUP(Health_Care[[#This Row],[Customer ID]],Medical_Examinations[],3,0)</f>
        <v>Obesity</v>
      </c>
      <c r="K332" t="str">
        <f>VLOOKUP(Health_Care[[#This Row],[Customer ID]],Medical_Examinations[],5,0)</f>
        <v>Prediabetes</v>
      </c>
      <c r="L332" s="10">
        <f>VLOOKUP(Health_Care[[#This Row],[Customer ID]],Table6[#All],5,0)</f>
        <v>35966</v>
      </c>
      <c r="M332" s="11">
        <f>VLOOKUP(Health_Care[[#This Row],[Customer ID]],Table6[#All],8,0)</f>
        <v>29760.6</v>
      </c>
      <c r="N332" t="str">
        <f>VLOOKUP(Health_Care[[#This Row],[Customer ID]],Table6[#All],9,0)</f>
        <v>Tier - 1</v>
      </c>
      <c r="O332" t="str">
        <f>VLOOKUP(Health_Care[[#This Row],[Customer ID]],Table6[#All],10,0)</f>
        <v>Tier - 2</v>
      </c>
      <c r="P332" t="str">
        <f>VLOOKUP(Health_Care[[#This Row],[Customer ID]],Table6[#All],11,0)</f>
        <v>R1011</v>
      </c>
      <c r="Q332">
        <f>VLOOKUP(Health_Care[[#This Row],[Customer ID]],Table6[#All],6,0)</f>
        <v>24</v>
      </c>
    </row>
    <row r="333" spans="1:17" x14ac:dyDescent="0.35">
      <c r="A333" t="s">
        <v>2040</v>
      </c>
      <c r="B333" t="str">
        <f>VLOOKUP(Health_Care[[#This Row],[Customer ID]],Customer_Names[#All],3,0)</f>
        <v xml:space="preserve"> Jason M.</v>
      </c>
      <c r="C333">
        <f>VLOOKUP(Health_Care[[#This Row],[Customer ID]],Medical_Examinations[],2,0)</f>
        <v>18.73</v>
      </c>
      <c r="D333">
        <f>VLOOKUP(Health_Care[[#This Row],[Customer ID]],Medical_Examinations[],4,0)</f>
        <v>10.64</v>
      </c>
      <c r="E333" t="str">
        <f>VLOOKUP(Health_Care[[#This Row],[Customer ID]],Medical_Examinations[],6,0)</f>
        <v>No</v>
      </c>
      <c r="F333" t="str">
        <f>VLOOKUP(Health_Care[[#This Row],[Customer ID]],Medical_Examinations[],7,0)</f>
        <v>No</v>
      </c>
      <c r="G333" t="str">
        <f>VLOOKUP(Health_Care[[#This Row],[Customer ID]],Medical_Examinations[],8,0)</f>
        <v>No</v>
      </c>
      <c r="H333">
        <f>VLOOKUP(Health_Care[[#This Row],[Customer ID]],Medical_Examinations[],9,0)</f>
        <v>2</v>
      </c>
      <c r="I333" t="str">
        <f>VLOOKUP(Health_Care[[#This Row],[Customer ID]],Medical_Examinations[],10,0)</f>
        <v>yes</v>
      </c>
      <c r="J333" t="str">
        <f>VLOOKUP(Health_Care[[#This Row],[Customer ID]],Medical_Examinations[],3,0)</f>
        <v>Normal Weight</v>
      </c>
      <c r="K333" t="str">
        <f>VLOOKUP(Health_Care[[#This Row],[Customer ID]],Medical_Examinations[],5,0)</f>
        <v>Diabetes</v>
      </c>
      <c r="L333" s="10">
        <f>VLOOKUP(Health_Care[[#This Row],[Customer ID]],Table6[#All],5,0)</f>
        <v>26899</v>
      </c>
      <c r="M333" s="11">
        <f>VLOOKUP(Health_Care[[#This Row],[Customer ID]],Table6[#All],8,0)</f>
        <v>29757.69</v>
      </c>
      <c r="N333" t="str">
        <f>VLOOKUP(Health_Care[[#This Row],[Customer ID]],Table6[#All],9,0)</f>
        <v>Tier - 1</v>
      </c>
      <c r="O333" t="str">
        <f>VLOOKUP(Health_Care[[#This Row],[Customer ID]],Table6[#All],10,0)</f>
        <v>Tier - 3</v>
      </c>
      <c r="P333" t="str">
        <f>VLOOKUP(Health_Care[[#This Row],[Customer ID]],Table6[#All],11,0)</f>
        <v>R1011</v>
      </c>
      <c r="Q333">
        <f>VLOOKUP(Health_Care[[#This Row],[Customer ID]],Table6[#All],6,0)</f>
        <v>49</v>
      </c>
    </row>
    <row r="334" spans="1:17" x14ac:dyDescent="0.35">
      <c r="A334" t="s">
        <v>2039</v>
      </c>
      <c r="B334" t="str">
        <f>VLOOKUP(Health_Care[[#This Row],[Customer ID]],Customer_Names[#All],3,0)</f>
        <v xml:space="preserve"> Angela R</v>
      </c>
      <c r="C334">
        <f>VLOOKUP(Health_Care[[#This Row],[Customer ID]],Medical_Examinations[],2,0)</f>
        <v>33.090000000000003</v>
      </c>
      <c r="D334">
        <f>VLOOKUP(Health_Care[[#This Row],[Customer ID]],Medical_Examinations[],4,0)</f>
        <v>6.06</v>
      </c>
      <c r="E334" t="str">
        <f>VLOOKUP(Health_Care[[#This Row],[Customer ID]],Medical_Examinations[],6,0)</f>
        <v>No</v>
      </c>
      <c r="F334" t="str">
        <f>VLOOKUP(Health_Care[[#This Row],[Customer ID]],Medical_Examinations[],7,0)</f>
        <v>No</v>
      </c>
      <c r="G334" t="str">
        <f>VLOOKUP(Health_Care[[#This Row],[Customer ID]],Medical_Examinations[],8,0)</f>
        <v>Yes</v>
      </c>
      <c r="H334">
        <f>VLOOKUP(Health_Care[[#This Row],[Customer ID]],Medical_Examinations[],9,0)</f>
        <v>1</v>
      </c>
      <c r="I334" t="str">
        <f>VLOOKUP(Health_Care[[#This Row],[Customer ID]],Medical_Examinations[],10,0)</f>
        <v>yes</v>
      </c>
      <c r="J334" t="str">
        <f>VLOOKUP(Health_Care[[#This Row],[Customer ID]],Medical_Examinations[],3,0)</f>
        <v>Obesity</v>
      </c>
      <c r="K334" t="str">
        <f>VLOOKUP(Health_Care[[#This Row],[Customer ID]],Medical_Examinations[],5,0)</f>
        <v>Prediabetes</v>
      </c>
      <c r="L334" s="10">
        <f>VLOOKUP(Health_Care[[#This Row],[Customer ID]],Table6[#All],5,0)</f>
        <v>34177</v>
      </c>
      <c r="M334" s="11">
        <f>VLOOKUP(Health_Care[[#This Row],[Customer ID]],Table6[#All],8,0)</f>
        <v>29622.69</v>
      </c>
      <c r="N334" t="str">
        <f>VLOOKUP(Health_Care[[#This Row],[Customer ID]],Table6[#All],9,0)</f>
        <v>Tier - 1</v>
      </c>
      <c r="O334" t="str">
        <f>VLOOKUP(Health_Care[[#This Row],[Customer ID]],Table6[#All],10,0)</f>
        <v>Tier - 1</v>
      </c>
      <c r="P334" t="str">
        <f>VLOOKUP(Health_Care[[#This Row],[Customer ID]],Table6[#All],11,0)</f>
        <v>R1011</v>
      </c>
      <c r="Q334">
        <f>VLOOKUP(Health_Care[[#This Row],[Customer ID]],Table6[#All],6,0)</f>
        <v>29</v>
      </c>
    </row>
    <row r="335" spans="1:17" x14ac:dyDescent="0.35">
      <c r="A335" t="s">
        <v>2038</v>
      </c>
      <c r="B335" t="str">
        <f>VLOOKUP(Health_Care[[#This Row],[Customer ID]],Customer_Names[#All],3,0)</f>
        <v xml:space="preserve"> Keith J</v>
      </c>
      <c r="C335">
        <f>VLOOKUP(Health_Care[[#This Row],[Customer ID]],Medical_Examinations[],2,0)</f>
        <v>18.329999999999998</v>
      </c>
      <c r="D335">
        <f>VLOOKUP(Health_Care[[#This Row],[Customer ID]],Medical_Examinations[],4,0)</f>
        <v>7.46</v>
      </c>
      <c r="E335" t="str">
        <f>VLOOKUP(Health_Care[[#This Row],[Customer ID]],Medical_Examinations[],6,0)</f>
        <v>yes</v>
      </c>
      <c r="F335" t="str">
        <f>VLOOKUP(Health_Care[[#This Row],[Customer ID]],Medical_Examinations[],7,0)</f>
        <v>No</v>
      </c>
      <c r="G335" t="str">
        <f>VLOOKUP(Health_Care[[#This Row],[Customer ID]],Medical_Examinations[],8,0)</f>
        <v>No</v>
      </c>
      <c r="H335">
        <f>VLOOKUP(Health_Care[[#This Row],[Customer ID]],Medical_Examinations[],9,0)</f>
        <v>1</v>
      </c>
      <c r="I335" t="str">
        <f>VLOOKUP(Health_Care[[#This Row],[Customer ID]],Medical_Examinations[],10,0)</f>
        <v>yes</v>
      </c>
      <c r="J335" t="str">
        <f>VLOOKUP(Health_Care[[#This Row],[Customer ID]],Medical_Examinations[],3,0)</f>
        <v>Under Weight</v>
      </c>
      <c r="K335" t="str">
        <f>VLOOKUP(Health_Care[[#This Row],[Customer ID]],Medical_Examinations[],5,0)</f>
        <v>Diabetes</v>
      </c>
      <c r="L335" s="10">
        <f>VLOOKUP(Health_Care[[#This Row],[Customer ID]],Table6[#All],5,0)</f>
        <v>27701</v>
      </c>
      <c r="M335" s="11">
        <f>VLOOKUP(Health_Care[[#This Row],[Customer ID]],Table6[#All],8,0)</f>
        <v>29583.8</v>
      </c>
      <c r="N335" t="str">
        <f>VLOOKUP(Health_Care[[#This Row],[Customer ID]],Table6[#All],9,0)</f>
        <v>Tier - 1</v>
      </c>
      <c r="O335" t="str">
        <f>VLOOKUP(Health_Care[[#This Row],[Customer ID]],Table6[#All],10,0)</f>
        <v>Tier - 1</v>
      </c>
      <c r="P335" t="str">
        <f>VLOOKUP(Health_Care[[#This Row],[Customer ID]],Table6[#All],11,0)</f>
        <v>R1011</v>
      </c>
      <c r="Q335">
        <f>VLOOKUP(Health_Care[[#This Row],[Customer ID]],Table6[#All],6,0)</f>
        <v>47</v>
      </c>
    </row>
    <row r="336" spans="1:17" x14ac:dyDescent="0.35">
      <c r="A336" t="s">
        <v>2037</v>
      </c>
      <c r="B336" t="str">
        <f>VLOOKUP(Health_Care[[#This Row],[Customer ID]],Customer_Names[#All],3,0)</f>
        <v xml:space="preserve"> Emma</v>
      </c>
      <c r="C336">
        <f>VLOOKUP(Health_Care[[#This Row],[Customer ID]],Medical_Examinations[],2,0)</f>
        <v>27.74</v>
      </c>
      <c r="D336">
        <f>VLOOKUP(Health_Care[[#This Row],[Customer ID]],Medical_Examinations[],4,0)</f>
        <v>4.68</v>
      </c>
      <c r="E336" t="str">
        <f>VLOOKUP(Health_Care[[#This Row],[Customer ID]],Medical_Examinations[],6,0)</f>
        <v>yes</v>
      </c>
      <c r="F336" t="str">
        <f>VLOOKUP(Health_Care[[#This Row],[Customer ID]],Medical_Examinations[],7,0)</f>
        <v>No</v>
      </c>
      <c r="G336" t="str">
        <f>VLOOKUP(Health_Care[[#This Row],[Customer ID]],Medical_Examinations[],8,0)</f>
        <v>No</v>
      </c>
      <c r="H336">
        <f>VLOOKUP(Health_Care[[#This Row],[Customer ID]],Medical_Examinations[],9,0)</f>
        <v>2</v>
      </c>
      <c r="I336" t="str">
        <f>VLOOKUP(Health_Care[[#This Row],[Customer ID]],Medical_Examinations[],10,0)</f>
        <v>yes</v>
      </c>
      <c r="J336" t="str">
        <f>VLOOKUP(Health_Care[[#This Row],[Customer ID]],Medical_Examinations[],3,0)</f>
        <v>Over Weight</v>
      </c>
      <c r="K336" t="str">
        <f>VLOOKUP(Health_Care[[#This Row],[Customer ID]],Medical_Examinations[],5,0)</f>
        <v>Normal</v>
      </c>
      <c r="L336" s="10">
        <f>VLOOKUP(Health_Care[[#This Row],[Customer ID]],Table6[#All],5,0)</f>
        <v>21843</v>
      </c>
      <c r="M336" s="11">
        <f>VLOOKUP(Health_Care[[#This Row],[Customer ID]],Table6[#All],8,0)</f>
        <v>29523.17</v>
      </c>
      <c r="N336" t="str">
        <f>VLOOKUP(Health_Care[[#This Row],[Customer ID]],Table6[#All],9,0)</f>
        <v>Tier - 1</v>
      </c>
      <c r="O336" t="str">
        <f>VLOOKUP(Health_Care[[#This Row],[Customer ID]],Table6[#All],10,0)</f>
        <v>Tier - 2</v>
      </c>
      <c r="P336" t="str">
        <f>VLOOKUP(Health_Care[[#This Row],[Customer ID]],Table6[#All],11,0)</f>
        <v>R1024</v>
      </c>
      <c r="Q336">
        <f>VLOOKUP(Health_Care[[#This Row],[Customer ID]],Table6[#All],6,0)</f>
        <v>63</v>
      </c>
    </row>
    <row r="337" spans="1:17" x14ac:dyDescent="0.35">
      <c r="A337" t="s">
        <v>2036</v>
      </c>
      <c r="B337" t="str">
        <f>VLOOKUP(Health_Care[[#This Row],[Customer ID]],Customer_Names[#All],3,0)</f>
        <v xml:space="preserve"> Nathan A</v>
      </c>
      <c r="C337">
        <f>VLOOKUP(Health_Care[[#This Row],[Customer ID]],Medical_Examinations[],2,0)</f>
        <v>24.2</v>
      </c>
      <c r="D337">
        <f>VLOOKUP(Health_Care[[#This Row],[Customer ID]],Medical_Examinations[],4,0)</f>
        <v>6.15</v>
      </c>
      <c r="E337" t="str">
        <f>VLOOKUP(Health_Care[[#This Row],[Customer ID]],Medical_Examinations[],6,0)</f>
        <v>No</v>
      </c>
      <c r="F337" t="str">
        <f>VLOOKUP(Health_Care[[#This Row],[Customer ID]],Medical_Examinations[],7,0)</f>
        <v>No</v>
      </c>
      <c r="G337" t="str">
        <f>VLOOKUP(Health_Care[[#This Row],[Customer ID]],Medical_Examinations[],8,0)</f>
        <v>No</v>
      </c>
      <c r="H337">
        <f>VLOOKUP(Health_Care[[#This Row],[Customer ID]],Medical_Examinations[],9,0)</f>
        <v>1</v>
      </c>
      <c r="I337" t="str">
        <f>VLOOKUP(Health_Care[[#This Row],[Customer ID]],Medical_Examinations[],10,0)</f>
        <v>yes</v>
      </c>
      <c r="J337" t="str">
        <f>VLOOKUP(Health_Care[[#This Row],[Customer ID]],Medical_Examinations[],3,0)</f>
        <v>Normal Weight</v>
      </c>
      <c r="K337" t="str">
        <f>VLOOKUP(Health_Care[[#This Row],[Customer ID]],Medical_Examinations[],5,0)</f>
        <v>Prediabetes</v>
      </c>
      <c r="L337" s="10">
        <f>VLOOKUP(Health_Care[[#This Row],[Customer ID]],Table6[#All],5,0)</f>
        <v>31974</v>
      </c>
      <c r="M337" s="11">
        <f>VLOOKUP(Health_Care[[#This Row],[Customer ID]],Table6[#All],8,0)</f>
        <v>29443.59</v>
      </c>
      <c r="N337" t="str">
        <f>VLOOKUP(Health_Care[[#This Row],[Customer ID]],Table6[#All],9,0)</f>
        <v>Tier - 1</v>
      </c>
      <c r="O337" t="str">
        <f>VLOOKUP(Health_Care[[#This Row],[Customer ID]],Table6[#All],10,0)</f>
        <v>Tier - 1</v>
      </c>
      <c r="P337" t="str">
        <f>VLOOKUP(Health_Care[[#This Row],[Customer ID]],Table6[#All],11,0)</f>
        <v>R1011</v>
      </c>
      <c r="Q337">
        <f>VLOOKUP(Health_Care[[#This Row],[Customer ID]],Table6[#All],6,0)</f>
        <v>35</v>
      </c>
    </row>
    <row r="338" spans="1:17" x14ac:dyDescent="0.35">
      <c r="A338" t="s">
        <v>2035</v>
      </c>
      <c r="B338" t="str">
        <f>VLOOKUP(Health_Care[[#This Row],[Customer ID]],Customer_Names[#All],3,0)</f>
        <v xml:space="preserve"> Kathryn</v>
      </c>
      <c r="C338">
        <f>VLOOKUP(Health_Care[[#This Row],[Customer ID]],Medical_Examinations[],2,0)</f>
        <v>22.03</v>
      </c>
      <c r="D338">
        <f>VLOOKUP(Health_Care[[#This Row],[Customer ID]],Medical_Examinations[],4,0)</f>
        <v>4.28</v>
      </c>
      <c r="E338" t="str">
        <f>VLOOKUP(Health_Care[[#This Row],[Customer ID]],Medical_Examinations[],6,0)</f>
        <v>yes</v>
      </c>
      <c r="F338" t="str">
        <f>VLOOKUP(Health_Care[[#This Row],[Customer ID]],Medical_Examinations[],7,0)</f>
        <v>No</v>
      </c>
      <c r="G338" t="str">
        <f>VLOOKUP(Health_Care[[#This Row],[Customer ID]],Medical_Examinations[],8,0)</f>
        <v>No</v>
      </c>
      <c r="H338">
        <f>VLOOKUP(Health_Care[[#This Row],[Customer ID]],Medical_Examinations[],9,0)</f>
        <v>0</v>
      </c>
      <c r="I338" t="str">
        <f>VLOOKUP(Health_Care[[#This Row],[Customer ID]],Medical_Examinations[],10,0)</f>
        <v>yes</v>
      </c>
      <c r="J338" t="str">
        <f>VLOOKUP(Health_Care[[#This Row],[Customer ID]],Medical_Examinations[],3,0)</f>
        <v>Normal Weight</v>
      </c>
      <c r="K338" t="str">
        <f>VLOOKUP(Health_Care[[#This Row],[Customer ID]],Medical_Examinations[],5,0)</f>
        <v>Normal</v>
      </c>
      <c r="L338" s="10">
        <f>VLOOKUP(Health_Care[[#This Row],[Customer ID]],Table6[#All],5,0)</f>
        <v>31358</v>
      </c>
      <c r="M338" s="11">
        <f>VLOOKUP(Health_Care[[#This Row],[Customer ID]],Table6[#All],8,0)</f>
        <v>29352.560000000001</v>
      </c>
      <c r="N338" t="str">
        <f>VLOOKUP(Health_Care[[#This Row],[Customer ID]],Table6[#All],9,0)</f>
        <v>Tier - 1</v>
      </c>
      <c r="O338" t="str">
        <f>VLOOKUP(Health_Care[[#This Row],[Customer ID]],Table6[#All],10,0)</f>
        <v>Tier - 1</v>
      </c>
      <c r="P338" t="str">
        <f>VLOOKUP(Health_Care[[#This Row],[Customer ID]],Table6[#All],11,0)</f>
        <v>R1011</v>
      </c>
      <c r="Q338">
        <f>VLOOKUP(Health_Care[[#This Row],[Customer ID]],Table6[#All],6,0)</f>
        <v>37</v>
      </c>
    </row>
    <row r="339" spans="1:17" x14ac:dyDescent="0.35">
      <c r="A339" t="s">
        <v>2034</v>
      </c>
      <c r="B339" t="str">
        <f>VLOOKUP(Health_Care[[#This Row],[Customer ID]],Customer_Names[#All],3,0)</f>
        <v xml:space="preserve"> Elizabeth H.</v>
      </c>
      <c r="C339">
        <f>VLOOKUP(Health_Care[[#This Row],[Customer ID]],Medical_Examinations[],2,0)</f>
        <v>26.885000000000002</v>
      </c>
      <c r="D339">
        <f>VLOOKUP(Health_Care[[#This Row],[Customer ID]],Medical_Examinations[],4,0)</f>
        <v>9.86</v>
      </c>
      <c r="E339" t="str">
        <f>VLOOKUP(Health_Care[[#This Row],[Customer ID]],Medical_Examinations[],6,0)</f>
        <v>No</v>
      </c>
      <c r="F339" t="str">
        <f>VLOOKUP(Health_Care[[#This Row],[Customer ID]],Medical_Examinations[],7,0)</f>
        <v>No</v>
      </c>
      <c r="G339" t="str">
        <f>VLOOKUP(Health_Care[[#This Row],[Customer ID]],Medical_Examinations[],8,0)</f>
        <v>No</v>
      </c>
      <c r="H339">
        <f>VLOOKUP(Health_Care[[#This Row],[Customer ID]],Medical_Examinations[],9,0)</f>
        <v>3</v>
      </c>
      <c r="I339" t="str">
        <f>VLOOKUP(Health_Care[[#This Row],[Customer ID]],Medical_Examinations[],10,0)</f>
        <v>yes</v>
      </c>
      <c r="J339" t="str">
        <f>VLOOKUP(Health_Care[[#This Row],[Customer ID]],Medical_Examinations[],3,0)</f>
        <v>Over Weight</v>
      </c>
      <c r="K339" t="str">
        <f>VLOOKUP(Health_Care[[#This Row],[Customer ID]],Medical_Examinations[],5,0)</f>
        <v>Diabetes</v>
      </c>
      <c r="L339" s="10">
        <f>VLOOKUP(Health_Care[[#This Row],[Customer ID]],Table6[#All],5,0)</f>
        <v>21341</v>
      </c>
      <c r="M339" s="11">
        <f>VLOOKUP(Health_Care[[#This Row],[Customer ID]],Table6[#All],8,0)</f>
        <v>29330.98</v>
      </c>
      <c r="N339" t="str">
        <f>VLOOKUP(Health_Care[[#This Row],[Customer ID]],Table6[#All],9,0)</f>
        <v>Tier - 1</v>
      </c>
      <c r="O339" t="str">
        <f>VLOOKUP(Health_Care[[#This Row],[Customer ID]],Table6[#All],10,0)</f>
        <v>Tier - 2</v>
      </c>
      <c r="P339" t="str">
        <f>VLOOKUP(Health_Care[[#This Row],[Customer ID]],Table6[#All],11,0)</f>
        <v>R1012</v>
      </c>
      <c r="Q339">
        <f>VLOOKUP(Health_Care[[#This Row],[Customer ID]],Table6[#All],6,0)</f>
        <v>65</v>
      </c>
    </row>
    <row r="340" spans="1:17" x14ac:dyDescent="0.35">
      <c r="A340" t="s">
        <v>2033</v>
      </c>
      <c r="B340" t="str">
        <f>VLOOKUP(Health_Care[[#This Row],[Customer ID]],Customer_Names[#All],3,0)</f>
        <v xml:space="preserve"> Ben</v>
      </c>
      <c r="C340">
        <f>VLOOKUP(Health_Care[[#This Row],[Customer ID]],Medical_Examinations[],2,0)</f>
        <v>16.36</v>
      </c>
      <c r="D340">
        <f>VLOOKUP(Health_Care[[#This Row],[Customer ID]],Medical_Examinations[],4,0)</f>
        <v>11.19</v>
      </c>
      <c r="E340" t="str">
        <f>VLOOKUP(Health_Care[[#This Row],[Customer ID]],Medical_Examinations[],6,0)</f>
        <v>No</v>
      </c>
      <c r="F340" t="str">
        <f>VLOOKUP(Health_Care[[#This Row],[Customer ID]],Medical_Examinations[],7,0)</f>
        <v>No</v>
      </c>
      <c r="G340" t="str">
        <f>VLOOKUP(Health_Care[[#This Row],[Customer ID]],Medical_Examinations[],8,0)</f>
        <v>No</v>
      </c>
      <c r="H340">
        <f>VLOOKUP(Health_Care[[#This Row],[Customer ID]],Medical_Examinations[],9,0)</f>
        <v>0</v>
      </c>
      <c r="I340" t="str">
        <f>VLOOKUP(Health_Care[[#This Row],[Customer ID]],Medical_Examinations[],10,0)</f>
        <v>yes</v>
      </c>
      <c r="J340" t="str">
        <f>VLOOKUP(Health_Care[[#This Row],[Customer ID]],Medical_Examinations[],3,0)</f>
        <v>Under Weight</v>
      </c>
      <c r="K340" t="str">
        <f>VLOOKUP(Health_Care[[#This Row],[Customer ID]],Medical_Examinations[],5,0)</f>
        <v>Diabetes</v>
      </c>
      <c r="L340" s="10">
        <f>VLOOKUP(Health_Care[[#This Row],[Customer ID]],Table6[#All],5,0)</f>
        <v>28692</v>
      </c>
      <c r="M340" s="11">
        <f>VLOOKUP(Health_Care[[#This Row],[Customer ID]],Table6[#All],8,0)</f>
        <v>29227.599999999999</v>
      </c>
      <c r="N340" t="str">
        <f>VLOOKUP(Health_Care[[#This Row],[Customer ID]],Table6[#All],9,0)</f>
        <v>Tier - 1</v>
      </c>
      <c r="O340" t="str">
        <f>VLOOKUP(Health_Care[[#This Row],[Customer ID]],Table6[#All],10,0)</f>
        <v>Tier - 3</v>
      </c>
      <c r="P340" t="str">
        <f>VLOOKUP(Health_Care[[#This Row],[Customer ID]],Table6[#All],11,0)</f>
        <v>R1012</v>
      </c>
      <c r="Q340">
        <f>VLOOKUP(Health_Care[[#This Row],[Customer ID]],Table6[#All],6,0)</f>
        <v>44</v>
      </c>
    </row>
    <row r="341" spans="1:17" x14ac:dyDescent="0.35">
      <c r="A341" t="s">
        <v>2032</v>
      </c>
      <c r="B341" t="str">
        <f>VLOOKUP(Health_Care[[#This Row],[Customer ID]],Customer_Names[#All],3,0)</f>
        <v xml:space="preserve"> Cheryl A</v>
      </c>
      <c r="C341">
        <f>VLOOKUP(Health_Care[[#This Row],[Customer ID]],Medical_Examinations[],2,0)</f>
        <v>32.299999999999997</v>
      </c>
      <c r="D341">
        <f>VLOOKUP(Health_Care[[#This Row],[Customer ID]],Medical_Examinations[],4,0)</f>
        <v>4.8899999999999997</v>
      </c>
      <c r="E341" t="str">
        <f>VLOOKUP(Health_Care[[#This Row],[Customer ID]],Medical_Examinations[],6,0)</f>
        <v>yes</v>
      </c>
      <c r="F341" t="str">
        <f>VLOOKUP(Health_Care[[#This Row],[Customer ID]],Medical_Examinations[],7,0)</f>
        <v>No</v>
      </c>
      <c r="G341" t="str">
        <f>VLOOKUP(Health_Care[[#This Row],[Customer ID]],Medical_Examinations[],8,0)</f>
        <v>Yes</v>
      </c>
      <c r="H341">
        <f>VLOOKUP(Health_Care[[#This Row],[Customer ID]],Medical_Examinations[],9,0)</f>
        <v>1</v>
      </c>
      <c r="I341" t="str">
        <f>VLOOKUP(Health_Care[[#This Row],[Customer ID]],Medical_Examinations[],10,0)</f>
        <v>No</v>
      </c>
      <c r="J341" t="str">
        <f>VLOOKUP(Health_Care[[#This Row],[Customer ID]],Medical_Examinations[],3,0)</f>
        <v>Obesity</v>
      </c>
      <c r="K341" t="str">
        <f>VLOOKUP(Health_Care[[#This Row],[Customer ID]],Medical_Examinations[],5,0)</f>
        <v>Normal</v>
      </c>
      <c r="L341" s="10">
        <f>VLOOKUP(Health_Care[[#This Row],[Customer ID]],Table6[#All],5,0)</f>
        <v>25393</v>
      </c>
      <c r="M341" s="11">
        <f>VLOOKUP(Health_Care[[#This Row],[Customer ID]],Table6[#All],8,0)</f>
        <v>29186.48</v>
      </c>
      <c r="N341" t="str">
        <f>VLOOKUP(Health_Care[[#This Row],[Customer ID]],Table6[#All],9,0)</f>
        <v>Tier - 1</v>
      </c>
      <c r="O341" t="str">
        <f>VLOOKUP(Health_Care[[#This Row],[Customer ID]],Table6[#All],10,0)</f>
        <v>Tier - 3</v>
      </c>
      <c r="P341" t="str">
        <f>VLOOKUP(Health_Care[[#This Row],[Customer ID]],Table6[#All],11,0)</f>
        <v>R1024</v>
      </c>
      <c r="Q341">
        <f>VLOOKUP(Health_Care[[#This Row],[Customer ID]],Table6[#All],6,0)</f>
        <v>53</v>
      </c>
    </row>
    <row r="342" spans="1:17" x14ac:dyDescent="0.35">
      <c r="A342" t="s">
        <v>2031</v>
      </c>
      <c r="B342" t="str">
        <f>VLOOKUP(Health_Care[[#This Row],[Customer ID]],Customer_Names[#All],3,0)</f>
        <v xml:space="preserve"> Kimberly A</v>
      </c>
      <c r="C342">
        <f>VLOOKUP(Health_Care[[#This Row],[Customer ID]],Medical_Examinations[],2,0)</f>
        <v>16.05</v>
      </c>
      <c r="D342">
        <f>VLOOKUP(Health_Care[[#This Row],[Customer ID]],Medical_Examinations[],4,0)</f>
        <v>4.3499999999999996</v>
      </c>
      <c r="E342" t="str">
        <f>VLOOKUP(Health_Care[[#This Row],[Customer ID]],Medical_Examinations[],6,0)</f>
        <v>yes</v>
      </c>
      <c r="F342" t="str">
        <f>VLOOKUP(Health_Care[[#This Row],[Customer ID]],Medical_Examinations[],7,0)</f>
        <v>No</v>
      </c>
      <c r="G342" t="str">
        <f>VLOOKUP(Health_Care[[#This Row],[Customer ID]],Medical_Examinations[],8,0)</f>
        <v>No</v>
      </c>
      <c r="H342">
        <f>VLOOKUP(Health_Care[[#This Row],[Customer ID]],Medical_Examinations[],9,0)</f>
        <v>0</v>
      </c>
      <c r="I342" t="str">
        <f>VLOOKUP(Health_Care[[#This Row],[Customer ID]],Medical_Examinations[],10,0)</f>
        <v>yes</v>
      </c>
      <c r="J342" t="str">
        <f>VLOOKUP(Health_Care[[#This Row],[Customer ID]],Medical_Examinations[],3,0)</f>
        <v>Under Weight</v>
      </c>
      <c r="K342" t="str">
        <f>VLOOKUP(Health_Care[[#This Row],[Customer ID]],Medical_Examinations[],5,0)</f>
        <v>Normal</v>
      </c>
      <c r="L342" s="10">
        <f>VLOOKUP(Health_Care[[#This Row],[Customer ID]],Table6[#All],5,0)</f>
        <v>28072</v>
      </c>
      <c r="M342" s="11">
        <f>VLOOKUP(Health_Care[[#This Row],[Customer ID]],Table6[#All],8,0)</f>
        <v>29160.39</v>
      </c>
      <c r="N342" t="str">
        <f>VLOOKUP(Health_Care[[#This Row],[Customer ID]],Table6[#All],9,0)</f>
        <v>Tier - 1</v>
      </c>
      <c r="O342" t="str">
        <f>VLOOKUP(Health_Care[[#This Row],[Customer ID]],Table6[#All],10,0)</f>
        <v>Tier - 2</v>
      </c>
      <c r="P342" t="str">
        <f>VLOOKUP(Health_Care[[#This Row],[Customer ID]],Table6[#All],11,0)</f>
        <v>R1011</v>
      </c>
      <c r="Q342">
        <f>VLOOKUP(Health_Care[[#This Row],[Customer ID]],Table6[#All],6,0)</f>
        <v>46</v>
      </c>
    </row>
    <row r="343" spans="1:17" x14ac:dyDescent="0.35">
      <c r="A343" t="s">
        <v>2030</v>
      </c>
      <c r="B343" t="str">
        <f>VLOOKUP(Health_Care[[#This Row],[Customer ID]],Customer_Names[#All],3,0)</f>
        <v xml:space="preserve"> Cynthia</v>
      </c>
      <c r="C343">
        <f>VLOOKUP(Health_Care[[#This Row],[Customer ID]],Medical_Examinations[],2,0)</f>
        <v>29.07</v>
      </c>
      <c r="D343">
        <f>VLOOKUP(Health_Care[[#This Row],[Customer ID]],Medical_Examinations[],4,0)</f>
        <v>8.66</v>
      </c>
      <c r="E343" t="str">
        <f>VLOOKUP(Health_Care[[#This Row],[Customer ID]],Medical_Examinations[],6,0)</f>
        <v>yes</v>
      </c>
      <c r="F343" t="str">
        <f>VLOOKUP(Health_Care[[#This Row],[Customer ID]],Medical_Examinations[],7,0)</f>
        <v>No</v>
      </c>
      <c r="G343" t="str">
        <f>VLOOKUP(Health_Care[[#This Row],[Customer ID]],Medical_Examinations[],8,0)</f>
        <v>No</v>
      </c>
      <c r="H343">
        <f>VLOOKUP(Health_Care[[#This Row],[Customer ID]],Medical_Examinations[],9,0)</f>
        <v>2</v>
      </c>
      <c r="I343" t="str">
        <f>VLOOKUP(Health_Care[[#This Row],[Customer ID]],Medical_Examinations[],10,0)</f>
        <v>yes</v>
      </c>
      <c r="J343" t="str">
        <f>VLOOKUP(Health_Care[[#This Row],[Customer ID]],Medical_Examinations[],3,0)</f>
        <v>Over Weight</v>
      </c>
      <c r="K343" t="str">
        <f>VLOOKUP(Health_Care[[#This Row],[Customer ID]],Medical_Examinations[],5,0)</f>
        <v>Diabetes</v>
      </c>
      <c r="L343" s="10">
        <f>VLOOKUP(Health_Care[[#This Row],[Customer ID]],Table6[#All],5,0)</f>
        <v>22639</v>
      </c>
      <c r="M343" s="11">
        <f>VLOOKUP(Health_Care[[#This Row],[Customer ID]],Table6[#All],8,0)</f>
        <v>29141.360000000001</v>
      </c>
      <c r="N343" t="str">
        <f>VLOOKUP(Health_Care[[#This Row],[Customer ID]],Table6[#All],9,0)</f>
        <v>Tier - 1</v>
      </c>
      <c r="O343" t="str">
        <f>VLOOKUP(Health_Care[[#This Row],[Customer ID]],Table6[#All],10,0)</f>
        <v>Tier - 3</v>
      </c>
      <c r="P343" t="str">
        <f>VLOOKUP(Health_Care[[#This Row],[Customer ID]],Table6[#All],11,0)</f>
        <v>R1012</v>
      </c>
      <c r="Q343">
        <f>VLOOKUP(Health_Care[[#This Row],[Customer ID]],Table6[#All],6,0)</f>
        <v>61</v>
      </c>
    </row>
    <row r="344" spans="1:17" x14ac:dyDescent="0.35">
      <c r="A344" t="s">
        <v>2029</v>
      </c>
      <c r="B344" t="str">
        <f>VLOOKUP(Health_Care[[#This Row],[Customer ID]],Customer_Names[#All],3,0)</f>
        <v xml:space="preserve"> Jessica</v>
      </c>
      <c r="C344">
        <f>VLOOKUP(Health_Care[[#This Row],[Customer ID]],Medical_Examinations[],2,0)</f>
        <v>17.43</v>
      </c>
      <c r="D344">
        <f>VLOOKUP(Health_Care[[#This Row],[Customer ID]],Medical_Examinations[],4,0)</f>
        <v>8.64</v>
      </c>
      <c r="E344" t="str">
        <f>VLOOKUP(Health_Care[[#This Row],[Customer ID]],Medical_Examinations[],6,0)</f>
        <v>No</v>
      </c>
      <c r="F344" t="str">
        <f>VLOOKUP(Health_Care[[#This Row],[Customer ID]],Medical_Examinations[],7,0)</f>
        <v>No</v>
      </c>
      <c r="G344" t="str">
        <f>VLOOKUP(Health_Care[[#This Row],[Customer ID]],Medical_Examinations[],8,0)</f>
        <v>No</v>
      </c>
      <c r="H344">
        <f>VLOOKUP(Health_Care[[#This Row],[Customer ID]],Medical_Examinations[],9,0)</f>
        <v>0</v>
      </c>
      <c r="I344" t="str">
        <f>VLOOKUP(Health_Care[[#This Row],[Customer ID]],Medical_Examinations[],10,0)</f>
        <v>yes</v>
      </c>
      <c r="J344" t="str">
        <f>VLOOKUP(Health_Care[[#This Row],[Customer ID]],Medical_Examinations[],3,0)</f>
        <v>Under Weight</v>
      </c>
      <c r="K344" t="str">
        <f>VLOOKUP(Health_Care[[#This Row],[Customer ID]],Medical_Examinations[],5,0)</f>
        <v>Diabetes</v>
      </c>
      <c r="L344" s="10">
        <f>VLOOKUP(Health_Care[[#This Row],[Customer ID]],Table6[#All],5,0)</f>
        <v>28823</v>
      </c>
      <c r="M344" s="11">
        <f>VLOOKUP(Health_Care[[#This Row],[Customer ID]],Table6[#All],8,0)</f>
        <v>29114.77</v>
      </c>
      <c r="N344" t="str">
        <f>VLOOKUP(Health_Care[[#This Row],[Customer ID]],Table6[#All],9,0)</f>
        <v>Tier - 1</v>
      </c>
      <c r="O344" t="str">
        <f>VLOOKUP(Health_Care[[#This Row],[Customer ID]],Table6[#All],10,0)</f>
        <v>Tier - 1</v>
      </c>
      <c r="P344" t="str">
        <f>VLOOKUP(Health_Care[[#This Row],[Customer ID]],Table6[#All],11,0)</f>
        <v>R1011</v>
      </c>
      <c r="Q344">
        <f>VLOOKUP(Health_Care[[#This Row],[Customer ID]],Table6[#All],6,0)</f>
        <v>44</v>
      </c>
    </row>
    <row r="345" spans="1:17" x14ac:dyDescent="0.35">
      <c r="A345" t="s">
        <v>2028</v>
      </c>
      <c r="B345" t="str">
        <f>VLOOKUP(Health_Care[[#This Row],[Customer ID]],Customer_Names[#All],3,0)</f>
        <v xml:space="preserve"> Bruce</v>
      </c>
      <c r="C345">
        <f>VLOOKUP(Health_Care[[#This Row],[Customer ID]],Medical_Examinations[],2,0)</f>
        <v>19.329999999999998</v>
      </c>
      <c r="D345">
        <f>VLOOKUP(Health_Care[[#This Row],[Customer ID]],Medical_Examinations[],4,0)</f>
        <v>4.2699999999999996</v>
      </c>
      <c r="E345" t="str">
        <f>VLOOKUP(Health_Care[[#This Row],[Customer ID]],Medical_Examinations[],6,0)</f>
        <v>No</v>
      </c>
      <c r="F345" t="str">
        <f>VLOOKUP(Health_Care[[#This Row],[Customer ID]],Medical_Examinations[],7,0)</f>
        <v>No</v>
      </c>
      <c r="G345" t="str">
        <f>VLOOKUP(Health_Care[[#This Row],[Customer ID]],Medical_Examinations[],8,0)</f>
        <v>No</v>
      </c>
      <c r="H345">
        <f>VLOOKUP(Health_Care[[#This Row],[Customer ID]],Medical_Examinations[],9,0)</f>
        <v>0</v>
      </c>
      <c r="I345" t="str">
        <f>VLOOKUP(Health_Care[[#This Row],[Customer ID]],Medical_Examinations[],10,0)</f>
        <v>yes</v>
      </c>
      <c r="J345" t="str">
        <f>VLOOKUP(Health_Care[[#This Row],[Customer ID]],Medical_Examinations[],3,0)</f>
        <v>Normal Weight</v>
      </c>
      <c r="K345" t="str">
        <f>VLOOKUP(Health_Care[[#This Row],[Customer ID]],Medical_Examinations[],5,0)</f>
        <v>Normal</v>
      </c>
      <c r="L345" s="10">
        <f>VLOOKUP(Health_Care[[#This Row],[Customer ID]],Table6[#All],5,0)</f>
        <v>29416</v>
      </c>
      <c r="M345" s="11">
        <f>VLOOKUP(Health_Care[[#This Row],[Customer ID]],Table6[#All],8,0)</f>
        <v>29114.21</v>
      </c>
      <c r="N345" t="str">
        <f>VLOOKUP(Health_Care[[#This Row],[Customer ID]],Table6[#All],9,0)</f>
        <v>Tier - 1</v>
      </c>
      <c r="O345" t="str">
        <f>VLOOKUP(Health_Care[[#This Row],[Customer ID]],Table6[#All],10,0)</f>
        <v>Tier - 3</v>
      </c>
      <c r="P345" t="str">
        <f>VLOOKUP(Health_Care[[#This Row],[Customer ID]],Table6[#All],11,0)</f>
        <v>R1011</v>
      </c>
      <c r="Q345">
        <f>VLOOKUP(Health_Care[[#This Row],[Customer ID]],Table6[#All],6,0)</f>
        <v>42</v>
      </c>
    </row>
    <row r="346" spans="1:17" x14ac:dyDescent="0.35">
      <c r="A346" t="s">
        <v>2027</v>
      </c>
      <c r="B346" t="str">
        <f>VLOOKUP(Health_Care[[#This Row],[Customer ID]],Customer_Names[#All],3,0)</f>
        <v xml:space="preserve"> Allison</v>
      </c>
      <c r="C346">
        <f>VLOOKUP(Health_Care[[#This Row],[Customer ID]],Medical_Examinations[],2,0)</f>
        <v>30.52</v>
      </c>
      <c r="D346">
        <f>VLOOKUP(Health_Care[[#This Row],[Customer ID]],Medical_Examinations[],4,0)</f>
        <v>4.21</v>
      </c>
      <c r="E346" t="str">
        <f>VLOOKUP(Health_Care[[#This Row],[Customer ID]],Medical_Examinations[],6,0)</f>
        <v>No</v>
      </c>
      <c r="F346" t="str">
        <f>VLOOKUP(Health_Care[[#This Row],[Customer ID]],Medical_Examinations[],7,0)</f>
        <v>No</v>
      </c>
      <c r="G346" t="str">
        <f>VLOOKUP(Health_Care[[#This Row],[Customer ID]],Medical_Examinations[],8,0)</f>
        <v>No</v>
      </c>
      <c r="H346">
        <f>VLOOKUP(Health_Care[[#This Row],[Customer ID]],Medical_Examinations[],9,0)</f>
        <v>1</v>
      </c>
      <c r="I346" t="str">
        <f>VLOOKUP(Health_Care[[#This Row],[Customer ID]],Medical_Examinations[],10,0)</f>
        <v>yes</v>
      </c>
      <c r="J346" t="str">
        <f>VLOOKUP(Health_Care[[#This Row],[Customer ID]],Medical_Examinations[],3,0)</f>
        <v>Obesity</v>
      </c>
      <c r="K346" t="str">
        <f>VLOOKUP(Health_Care[[#This Row],[Customer ID]],Medical_Examinations[],5,0)</f>
        <v>Normal</v>
      </c>
      <c r="L346" s="10">
        <f>VLOOKUP(Health_Care[[#This Row],[Customer ID]],Table6[#All],5,0)</f>
        <v>33792</v>
      </c>
      <c r="M346" s="11">
        <f>VLOOKUP(Health_Care[[#This Row],[Customer ID]],Table6[#All],8,0)</f>
        <v>29007.82</v>
      </c>
      <c r="N346" t="str">
        <f>VLOOKUP(Health_Care[[#This Row],[Customer ID]],Table6[#All],9,0)</f>
        <v>Tier - 1</v>
      </c>
      <c r="O346" t="str">
        <f>VLOOKUP(Health_Care[[#This Row],[Customer ID]],Table6[#All],10,0)</f>
        <v>Tier - 3</v>
      </c>
      <c r="P346" t="str">
        <f>VLOOKUP(Health_Care[[#This Row],[Customer ID]],Table6[#All],11,0)</f>
        <v>R1011</v>
      </c>
      <c r="Q346">
        <f>VLOOKUP(Health_Care[[#This Row],[Customer ID]],Table6[#All],6,0)</f>
        <v>30</v>
      </c>
    </row>
    <row r="347" spans="1:17" x14ac:dyDescent="0.35">
      <c r="A347" t="s">
        <v>2026</v>
      </c>
      <c r="B347" t="str">
        <f>VLOOKUP(Health_Care[[#This Row],[Customer ID]],Customer_Names[#All],3,0)</f>
        <v xml:space="preserve"> Alex</v>
      </c>
      <c r="C347">
        <f>VLOOKUP(Health_Care[[#This Row],[Customer ID]],Medical_Examinations[],2,0)</f>
        <v>39.21</v>
      </c>
      <c r="D347">
        <f>VLOOKUP(Health_Care[[#This Row],[Customer ID]],Medical_Examinations[],4,0)</f>
        <v>5.04</v>
      </c>
      <c r="E347" t="str">
        <f>VLOOKUP(Health_Care[[#This Row],[Customer ID]],Medical_Examinations[],6,0)</f>
        <v>No</v>
      </c>
      <c r="F347" t="str">
        <f>VLOOKUP(Health_Care[[#This Row],[Customer ID]],Medical_Examinations[],7,0)</f>
        <v>No</v>
      </c>
      <c r="G347" t="str">
        <f>VLOOKUP(Health_Care[[#This Row],[Customer ID]],Medical_Examinations[],8,0)</f>
        <v>Yes</v>
      </c>
      <c r="H347">
        <f>VLOOKUP(Health_Care[[#This Row],[Customer ID]],Medical_Examinations[],9,0)</f>
        <v>1</v>
      </c>
      <c r="I347" t="str">
        <f>VLOOKUP(Health_Care[[#This Row],[Customer ID]],Medical_Examinations[],10,0)</f>
        <v>yes</v>
      </c>
      <c r="J347" t="str">
        <f>VLOOKUP(Health_Care[[#This Row],[Customer ID]],Medical_Examinations[],3,0)</f>
        <v>Obesity</v>
      </c>
      <c r="K347" t="str">
        <f>VLOOKUP(Health_Care[[#This Row],[Customer ID]],Medical_Examinations[],5,0)</f>
        <v>Normal</v>
      </c>
      <c r="L347" s="10">
        <f>VLOOKUP(Health_Care[[#This Row],[Customer ID]],Table6[#All],5,0)</f>
        <v>37865</v>
      </c>
      <c r="M347" s="11">
        <f>VLOOKUP(Health_Care[[#This Row],[Customer ID]],Table6[#All],8,0)</f>
        <v>28998.68</v>
      </c>
      <c r="N347" t="str">
        <f>VLOOKUP(Health_Care[[#This Row],[Customer ID]],Table6[#All],9,0)</f>
        <v>Tier - 1</v>
      </c>
      <c r="O347" t="str">
        <f>VLOOKUP(Health_Care[[#This Row],[Customer ID]],Table6[#All],10,0)</f>
        <v>Tier - 3</v>
      </c>
      <c r="P347" t="str">
        <f>VLOOKUP(Health_Care[[#This Row],[Customer ID]],Table6[#All],11,0)</f>
        <v>R1011</v>
      </c>
      <c r="Q347">
        <f>VLOOKUP(Health_Care[[#This Row],[Customer ID]],Table6[#All],6,0)</f>
        <v>19</v>
      </c>
    </row>
    <row r="348" spans="1:17" x14ac:dyDescent="0.35">
      <c r="A348" t="s">
        <v>2025</v>
      </c>
      <c r="B348" t="str">
        <f>VLOOKUP(Health_Care[[#This Row],[Customer ID]],Customer_Names[#All],3,0)</f>
        <v xml:space="preserve"> Gabriela</v>
      </c>
      <c r="C348">
        <f>VLOOKUP(Health_Care[[#This Row],[Customer ID]],Medical_Examinations[],2,0)</f>
        <v>26.98</v>
      </c>
      <c r="D348">
        <f>VLOOKUP(Health_Care[[#This Row],[Customer ID]],Medical_Examinations[],4,0)</f>
        <v>5.21</v>
      </c>
      <c r="E348" t="str">
        <f>VLOOKUP(Health_Care[[#This Row],[Customer ID]],Medical_Examinations[],6,0)</f>
        <v>yes</v>
      </c>
      <c r="F348" t="str">
        <f>VLOOKUP(Health_Care[[#This Row],[Customer ID]],Medical_Examinations[],7,0)</f>
        <v>No</v>
      </c>
      <c r="G348" t="str">
        <f>VLOOKUP(Health_Care[[#This Row],[Customer ID]],Medical_Examinations[],8,0)</f>
        <v>No</v>
      </c>
      <c r="H348">
        <f>VLOOKUP(Health_Care[[#This Row],[Customer ID]],Medical_Examinations[],9,0)</f>
        <v>2</v>
      </c>
      <c r="I348" t="str">
        <f>VLOOKUP(Health_Care[[#This Row],[Customer ID]],Medical_Examinations[],10,0)</f>
        <v>yes</v>
      </c>
      <c r="J348" t="str">
        <f>VLOOKUP(Health_Care[[#This Row],[Customer ID]],Medical_Examinations[],3,0)</f>
        <v>Over Weight</v>
      </c>
      <c r="K348" t="str">
        <f>VLOOKUP(Health_Care[[#This Row],[Customer ID]],Medical_Examinations[],5,0)</f>
        <v>Normal</v>
      </c>
      <c r="L348" s="10">
        <f>VLOOKUP(Health_Care[[#This Row],[Customer ID]],Table6[#All],5,0)</f>
        <v>21889</v>
      </c>
      <c r="M348" s="11">
        <f>VLOOKUP(Health_Care[[#This Row],[Customer ID]],Table6[#All],8,0)</f>
        <v>28950.47</v>
      </c>
      <c r="N348" t="str">
        <f>VLOOKUP(Health_Care[[#This Row],[Customer ID]],Table6[#All],9,0)</f>
        <v>Tier - 1</v>
      </c>
      <c r="O348" t="str">
        <f>VLOOKUP(Health_Care[[#This Row],[Customer ID]],Table6[#All],10,0)</f>
        <v>Tier - 1</v>
      </c>
      <c r="P348" t="str">
        <f>VLOOKUP(Health_Care[[#This Row],[Customer ID]],Table6[#All],11,0)</f>
        <v>R1012</v>
      </c>
      <c r="Q348">
        <f>VLOOKUP(Health_Care[[#This Row],[Customer ID]],Table6[#All],6,0)</f>
        <v>63</v>
      </c>
    </row>
    <row r="349" spans="1:17" x14ac:dyDescent="0.35">
      <c r="A349" t="s">
        <v>2024</v>
      </c>
      <c r="B349" t="str">
        <f>VLOOKUP(Health_Care[[#This Row],[Customer ID]],Customer_Names[#All],3,0)</f>
        <v xml:space="preserve"> Sharon</v>
      </c>
      <c r="C349">
        <f>VLOOKUP(Health_Care[[#This Row],[Customer ID]],Medical_Examinations[],2,0)</f>
        <v>25.84</v>
      </c>
      <c r="D349">
        <f>VLOOKUP(Health_Care[[#This Row],[Customer ID]],Medical_Examinations[],4,0)</f>
        <v>8.83</v>
      </c>
      <c r="E349" t="str">
        <f>VLOOKUP(Health_Care[[#This Row],[Customer ID]],Medical_Examinations[],6,0)</f>
        <v>No</v>
      </c>
      <c r="F349" t="str">
        <f>VLOOKUP(Health_Care[[#This Row],[Customer ID]],Medical_Examinations[],7,0)</f>
        <v>No</v>
      </c>
      <c r="G349" t="str">
        <f>VLOOKUP(Health_Care[[#This Row],[Customer ID]],Medical_Examinations[],8,0)</f>
        <v>No</v>
      </c>
      <c r="H349">
        <f>VLOOKUP(Health_Care[[#This Row],[Customer ID]],Medical_Examinations[],9,0)</f>
        <v>0</v>
      </c>
      <c r="I349" t="str">
        <f>VLOOKUP(Health_Care[[#This Row],[Customer ID]],Medical_Examinations[],10,0)</f>
        <v>No</v>
      </c>
      <c r="J349" t="str">
        <f>VLOOKUP(Health_Care[[#This Row],[Customer ID]],Medical_Examinations[],3,0)</f>
        <v>Over Weight</v>
      </c>
      <c r="K349" t="str">
        <f>VLOOKUP(Health_Care[[#This Row],[Customer ID]],Medical_Examinations[],5,0)</f>
        <v>Diabetes</v>
      </c>
      <c r="L349" s="10">
        <f>VLOOKUP(Health_Care[[#This Row],[Customer ID]],Table6[#All],5,0)</f>
        <v>22852</v>
      </c>
      <c r="M349" s="11">
        <f>VLOOKUP(Health_Care[[#This Row],[Customer ID]],Table6[#All],8,0)</f>
        <v>28923.14</v>
      </c>
      <c r="N349" t="str">
        <f>VLOOKUP(Health_Care[[#This Row],[Customer ID]],Table6[#All],9,0)</f>
        <v>Tier - 1</v>
      </c>
      <c r="O349" t="str">
        <f>VLOOKUP(Health_Care[[#This Row],[Customer ID]],Table6[#All],10,0)</f>
        <v>Tier - 1</v>
      </c>
      <c r="P349" t="str">
        <f>VLOOKUP(Health_Care[[#This Row],[Customer ID]],Table6[#All],11,0)</f>
        <v>R1012</v>
      </c>
      <c r="Q349">
        <f>VLOOKUP(Health_Care[[#This Row],[Customer ID]],Table6[#All],6,0)</f>
        <v>60</v>
      </c>
    </row>
    <row r="350" spans="1:17" x14ac:dyDescent="0.35">
      <c r="A350" t="s">
        <v>2023</v>
      </c>
      <c r="B350" t="str">
        <f>VLOOKUP(Health_Care[[#This Row],[Customer ID]],Customer_Names[#All],3,0)</f>
        <v xml:space="preserve"> Jason A</v>
      </c>
      <c r="C350">
        <f>VLOOKUP(Health_Care[[#This Row],[Customer ID]],Medical_Examinations[],2,0)</f>
        <v>28.31</v>
      </c>
      <c r="D350">
        <f>VLOOKUP(Health_Care[[#This Row],[Customer ID]],Medical_Examinations[],4,0)</f>
        <v>8.4700000000000006</v>
      </c>
      <c r="E350" t="str">
        <f>VLOOKUP(Health_Care[[#This Row],[Customer ID]],Medical_Examinations[],6,0)</f>
        <v>yes</v>
      </c>
      <c r="F350" t="str">
        <f>VLOOKUP(Health_Care[[#This Row],[Customer ID]],Medical_Examinations[],7,0)</f>
        <v>No</v>
      </c>
      <c r="G350" t="str">
        <f>VLOOKUP(Health_Care[[#This Row],[Customer ID]],Medical_Examinations[],8,0)</f>
        <v>No</v>
      </c>
      <c r="H350">
        <f>VLOOKUP(Health_Care[[#This Row],[Customer ID]],Medical_Examinations[],9,0)</f>
        <v>2</v>
      </c>
      <c r="I350" t="str">
        <f>VLOOKUP(Health_Care[[#This Row],[Customer ID]],Medical_Examinations[],10,0)</f>
        <v>yes</v>
      </c>
      <c r="J350" t="str">
        <f>VLOOKUP(Health_Care[[#This Row],[Customer ID]],Medical_Examinations[],3,0)</f>
        <v>Over Weight</v>
      </c>
      <c r="K350" t="str">
        <f>VLOOKUP(Health_Care[[#This Row],[Customer ID]],Medical_Examinations[],5,0)</f>
        <v>Diabetes</v>
      </c>
      <c r="L350" s="10">
        <f>VLOOKUP(Health_Care[[#This Row],[Customer ID]],Table6[#All],5,0)</f>
        <v>22496</v>
      </c>
      <c r="M350" s="11">
        <f>VLOOKUP(Health_Care[[#This Row],[Customer ID]],Table6[#All],8,0)</f>
        <v>28868.66</v>
      </c>
      <c r="N350" t="str">
        <f>VLOOKUP(Health_Care[[#This Row],[Customer ID]],Table6[#All],9,0)</f>
        <v>Tier - 1</v>
      </c>
      <c r="O350" t="str">
        <f>VLOOKUP(Health_Care[[#This Row],[Customer ID]],Table6[#All],10,0)</f>
        <v>Tier - 2</v>
      </c>
      <c r="P350" t="str">
        <f>VLOOKUP(Health_Care[[#This Row],[Customer ID]],Table6[#All],11,0)</f>
        <v>R1012</v>
      </c>
      <c r="Q350">
        <f>VLOOKUP(Health_Care[[#This Row],[Customer ID]],Table6[#All],6,0)</f>
        <v>61</v>
      </c>
    </row>
    <row r="351" spans="1:17" x14ac:dyDescent="0.35">
      <c r="A351" t="s">
        <v>2022</v>
      </c>
      <c r="B351" t="str">
        <f>VLOOKUP(Health_Care[[#This Row],[Customer ID]],Customer_Names[#All],3,0)</f>
        <v xml:space="preserve"> Chelsey C.</v>
      </c>
      <c r="C351">
        <f>VLOOKUP(Health_Care[[#This Row],[Customer ID]],Medical_Examinations[],2,0)</f>
        <v>23.94</v>
      </c>
      <c r="D351">
        <f>VLOOKUP(Health_Care[[#This Row],[Customer ID]],Medical_Examinations[],4,0)</f>
        <v>4.2</v>
      </c>
      <c r="E351" t="str">
        <f>VLOOKUP(Health_Care[[#This Row],[Customer ID]],Medical_Examinations[],6,0)</f>
        <v>No</v>
      </c>
      <c r="F351" t="str">
        <f>VLOOKUP(Health_Care[[#This Row],[Customer ID]],Medical_Examinations[],7,0)</f>
        <v>No</v>
      </c>
      <c r="G351" t="str">
        <f>VLOOKUP(Health_Care[[#This Row],[Customer ID]],Medical_Examinations[],8,0)</f>
        <v>No</v>
      </c>
      <c r="H351">
        <f>VLOOKUP(Health_Care[[#This Row],[Customer ID]],Medical_Examinations[],9,0)</f>
        <v>0</v>
      </c>
      <c r="I351" t="str">
        <f>VLOOKUP(Health_Care[[#This Row],[Customer ID]],Medical_Examinations[],10,0)</f>
        <v>yes</v>
      </c>
      <c r="J351" t="str">
        <f>VLOOKUP(Health_Care[[#This Row],[Customer ID]],Medical_Examinations[],3,0)</f>
        <v>Normal Weight</v>
      </c>
      <c r="K351" t="str">
        <f>VLOOKUP(Health_Care[[#This Row],[Customer ID]],Medical_Examinations[],5,0)</f>
        <v>Normal</v>
      </c>
      <c r="L351" s="10">
        <f>VLOOKUP(Health_Care[[#This Row],[Customer ID]],Table6[#All],5,0)</f>
        <v>33212</v>
      </c>
      <c r="M351" s="11">
        <f>VLOOKUP(Health_Care[[#This Row],[Customer ID]],Table6[#All],8,0)</f>
        <v>28716.14</v>
      </c>
      <c r="N351" t="str">
        <f>VLOOKUP(Health_Care[[#This Row],[Customer ID]],Table6[#All],9,0)</f>
        <v>Tier - 1</v>
      </c>
      <c r="O351" t="str">
        <f>VLOOKUP(Health_Care[[#This Row],[Customer ID]],Table6[#All],10,0)</f>
        <v>Tier - 3</v>
      </c>
      <c r="P351" t="str">
        <f>VLOOKUP(Health_Care[[#This Row],[Customer ID]],Table6[#All],11,0)</f>
        <v>R1011</v>
      </c>
      <c r="Q351">
        <f>VLOOKUP(Health_Care[[#This Row],[Customer ID]],Table6[#All],6,0)</f>
        <v>32</v>
      </c>
    </row>
    <row r="352" spans="1:17" x14ac:dyDescent="0.35">
      <c r="A352" t="s">
        <v>2021</v>
      </c>
      <c r="B352" t="str">
        <f>VLOOKUP(Health_Care[[#This Row],[Customer ID]],Customer_Names[#All],3,0)</f>
        <v xml:space="preserve"> Devon A.</v>
      </c>
      <c r="C352">
        <f>VLOOKUP(Health_Care[[#This Row],[Customer ID]],Medical_Examinations[],2,0)</f>
        <v>20.03</v>
      </c>
      <c r="D352">
        <f>VLOOKUP(Health_Care[[#This Row],[Customer ID]],Medical_Examinations[],4,0)</f>
        <v>6.14</v>
      </c>
      <c r="E352" t="str">
        <f>VLOOKUP(Health_Care[[#This Row],[Customer ID]],Medical_Examinations[],6,0)</f>
        <v>yes</v>
      </c>
      <c r="F352" t="str">
        <f>VLOOKUP(Health_Care[[#This Row],[Customer ID]],Medical_Examinations[],7,0)</f>
        <v>No</v>
      </c>
      <c r="G352" t="str">
        <f>VLOOKUP(Health_Care[[#This Row],[Customer ID]],Medical_Examinations[],8,0)</f>
        <v>No</v>
      </c>
      <c r="H352">
        <f>VLOOKUP(Health_Care[[#This Row],[Customer ID]],Medical_Examinations[],9,0)</f>
        <v>0</v>
      </c>
      <c r="I352" t="str">
        <f>VLOOKUP(Health_Care[[#This Row],[Customer ID]],Medical_Examinations[],10,0)</f>
        <v>yes</v>
      </c>
      <c r="J352" t="str">
        <f>VLOOKUP(Health_Care[[#This Row],[Customer ID]],Medical_Examinations[],3,0)</f>
        <v>Normal Weight</v>
      </c>
      <c r="K352" t="str">
        <f>VLOOKUP(Health_Care[[#This Row],[Customer ID]],Medical_Examinations[],5,0)</f>
        <v>Prediabetes</v>
      </c>
      <c r="L352" s="10">
        <f>VLOOKUP(Health_Care[[#This Row],[Customer ID]],Table6[#All],5,0)</f>
        <v>31317</v>
      </c>
      <c r="M352" s="11">
        <f>VLOOKUP(Health_Care[[#This Row],[Customer ID]],Table6[#All],8,0)</f>
        <v>28542.86</v>
      </c>
      <c r="N352" t="str">
        <f>VLOOKUP(Health_Care[[#This Row],[Customer ID]],Table6[#All],9,0)</f>
        <v>Tier - 1</v>
      </c>
      <c r="O352" t="str">
        <f>VLOOKUP(Health_Care[[#This Row],[Customer ID]],Table6[#All],10,0)</f>
        <v>Tier - 3</v>
      </c>
      <c r="P352" t="str">
        <f>VLOOKUP(Health_Care[[#This Row],[Customer ID]],Table6[#All],11,0)</f>
        <v>R1011</v>
      </c>
      <c r="Q352">
        <f>VLOOKUP(Health_Care[[#This Row],[Customer ID]],Table6[#All],6,0)</f>
        <v>37</v>
      </c>
    </row>
    <row r="353" spans="1:17" x14ac:dyDescent="0.35">
      <c r="A353" t="s">
        <v>2020</v>
      </c>
      <c r="B353" t="str">
        <f>VLOOKUP(Health_Care[[#This Row],[Customer ID]],Customer_Names[#All],3,0)</f>
        <v xml:space="preserve"> Joni L</v>
      </c>
      <c r="C353">
        <f>VLOOKUP(Health_Care[[#This Row],[Customer ID]],Medical_Examinations[],2,0)</f>
        <v>41.42</v>
      </c>
      <c r="D353">
        <f>VLOOKUP(Health_Care[[#This Row],[Customer ID]],Medical_Examinations[],4,0)</f>
        <v>6.07</v>
      </c>
      <c r="E353" t="str">
        <f>VLOOKUP(Health_Care[[#This Row],[Customer ID]],Medical_Examinations[],6,0)</f>
        <v>No</v>
      </c>
      <c r="F353" t="str">
        <f>VLOOKUP(Health_Care[[#This Row],[Customer ID]],Medical_Examinations[],7,0)</f>
        <v>No</v>
      </c>
      <c r="G353" t="str">
        <f>VLOOKUP(Health_Care[[#This Row],[Customer ID]],Medical_Examinations[],8,0)</f>
        <v>No</v>
      </c>
      <c r="H353">
        <f>VLOOKUP(Health_Care[[#This Row],[Customer ID]],Medical_Examinations[],9,0)</f>
        <v>0</v>
      </c>
      <c r="I353" t="str">
        <f>VLOOKUP(Health_Care[[#This Row],[Customer ID]],Medical_Examinations[],10,0)</f>
        <v>No</v>
      </c>
      <c r="J353" t="str">
        <f>VLOOKUP(Health_Care[[#This Row],[Customer ID]],Medical_Examinations[],3,0)</f>
        <v>Obesity</v>
      </c>
      <c r="K353" t="str">
        <f>VLOOKUP(Health_Care[[#This Row],[Customer ID]],Medical_Examinations[],5,0)</f>
        <v>Prediabetes</v>
      </c>
      <c r="L353" s="10">
        <f>VLOOKUP(Health_Care[[#This Row],[Customer ID]],Table6[#All],5,0)</f>
        <v>30296</v>
      </c>
      <c r="M353" s="11">
        <f>VLOOKUP(Health_Care[[#This Row],[Customer ID]],Table6[#All],8,0)</f>
        <v>28476.73</v>
      </c>
      <c r="N353" t="str">
        <f>VLOOKUP(Health_Care[[#This Row],[Customer ID]],Table6[#All],9,0)</f>
        <v>Tier - 1</v>
      </c>
      <c r="O353" t="str">
        <f>VLOOKUP(Health_Care[[#This Row],[Customer ID]],Table6[#All],10,0)</f>
        <v>Tier - 2</v>
      </c>
      <c r="P353" t="str">
        <f>VLOOKUP(Health_Care[[#This Row],[Customer ID]],Table6[#All],11,0)</f>
        <v>R1012</v>
      </c>
      <c r="Q353">
        <f>VLOOKUP(Health_Care[[#This Row],[Customer ID]],Table6[#All],6,0)</f>
        <v>40</v>
      </c>
    </row>
    <row r="354" spans="1:17" x14ac:dyDescent="0.35">
      <c r="A354" t="s">
        <v>2019</v>
      </c>
      <c r="B354" t="str">
        <f>VLOOKUP(Health_Care[[#This Row],[Customer ID]],Customer_Names[#All],3,0)</f>
        <v xml:space="preserve"> Colin</v>
      </c>
      <c r="C354">
        <f>VLOOKUP(Health_Care[[#This Row],[Customer ID]],Medical_Examinations[],2,0)</f>
        <v>36.67</v>
      </c>
      <c r="D354">
        <f>VLOOKUP(Health_Care[[#This Row],[Customer ID]],Medical_Examinations[],4,0)</f>
        <v>10.210000000000001</v>
      </c>
      <c r="E354" t="str">
        <f>VLOOKUP(Health_Care[[#This Row],[Customer ID]],Medical_Examinations[],6,0)</f>
        <v>No</v>
      </c>
      <c r="F354" t="str">
        <f>VLOOKUP(Health_Care[[#This Row],[Customer ID]],Medical_Examinations[],7,0)</f>
        <v>No</v>
      </c>
      <c r="G354" t="str">
        <f>VLOOKUP(Health_Care[[#This Row],[Customer ID]],Medical_Examinations[],8,0)</f>
        <v>No</v>
      </c>
      <c r="H354">
        <f>VLOOKUP(Health_Care[[#This Row],[Customer ID]],Medical_Examinations[],9,0)</f>
        <v>0</v>
      </c>
      <c r="I354" t="str">
        <f>VLOOKUP(Health_Care[[#This Row],[Customer ID]],Medical_Examinations[],10,0)</f>
        <v>No</v>
      </c>
      <c r="J354" t="str">
        <f>VLOOKUP(Health_Care[[#This Row],[Customer ID]],Medical_Examinations[],3,0)</f>
        <v>Obesity</v>
      </c>
      <c r="K354" t="str">
        <f>VLOOKUP(Health_Care[[#This Row],[Customer ID]],Medical_Examinations[],5,0)</f>
        <v>Diabetes</v>
      </c>
      <c r="L354" s="10">
        <f>VLOOKUP(Health_Care[[#This Row],[Customer ID]],Table6[#All],5,0)</f>
        <v>27288</v>
      </c>
      <c r="M354" s="11">
        <f>VLOOKUP(Health_Care[[#This Row],[Customer ID]],Table6[#All],8,0)</f>
        <v>28468.92</v>
      </c>
      <c r="N354" t="str">
        <f>VLOOKUP(Health_Care[[#This Row],[Customer ID]],Table6[#All],9,0)</f>
        <v>Tier - 1</v>
      </c>
      <c r="O354" t="str">
        <f>VLOOKUP(Health_Care[[#This Row],[Customer ID]],Table6[#All],10,0)</f>
        <v>Tier - 1</v>
      </c>
      <c r="P354" t="str">
        <f>VLOOKUP(Health_Care[[#This Row],[Customer ID]],Table6[#All],11,0)</f>
        <v>R1012</v>
      </c>
      <c r="Q354">
        <f>VLOOKUP(Health_Care[[#This Row],[Customer ID]],Table6[#All],6,0)</f>
        <v>48</v>
      </c>
    </row>
    <row r="355" spans="1:17" x14ac:dyDescent="0.35">
      <c r="A355" t="s">
        <v>2018</v>
      </c>
      <c r="B355" t="str">
        <f>VLOOKUP(Health_Care[[#This Row],[Customer ID]],Customer_Names[#All],3,0)</f>
        <v xml:space="preserve"> Rachael</v>
      </c>
      <c r="C355">
        <f>VLOOKUP(Health_Care[[#This Row],[Customer ID]],Medical_Examinations[],2,0)</f>
        <v>27.645</v>
      </c>
      <c r="D355">
        <f>VLOOKUP(Health_Care[[#This Row],[Customer ID]],Medical_Examinations[],4,0)</f>
        <v>4.6900000000000004</v>
      </c>
      <c r="E355" t="str">
        <f>VLOOKUP(Health_Care[[#This Row],[Customer ID]],Medical_Examinations[],6,0)</f>
        <v>No</v>
      </c>
      <c r="F355" t="str">
        <f>VLOOKUP(Health_Care[[#This Row],[Customer ID]],Medical_Examinations[],7,0)</f>
        <v>No</v>
      </c>
      <c r="G355" t="str">
        <f>VLOOKUP(Health_Care[[#This Row],[Customer ID]],Medical_Examinations[],8,0)</f>
        <v>No</v>
      </c>
      <c r="H355">
        <f>VLOOKUP(Health_Care[[#This Row],[Customer ID]],Medical_Examinations[],9,0)</f>
        <v>0</v>
      </c>
      <c r="I355" t="str">
        <f>VLOOKUP(Health_Care[[#This Row],[Customer ID]],Medical_Examinations[],10,0)</f>
        <v>No</v>
      </c>
      <c r="J355" t="str">
        <f>VLOOKUP(Health_Care[[#This Row],[Customer ID]],Medical_Examinations[],3,0)</f>
        <v>Over Weight</v>
      </c>
      <c r="K355" t="str">
        <f>VLOOKUP(Health_Care[[#This Row],[Customer ID]],Medical_Examinations[],5,0)</f>
        <v>Normal</v>
      </c>
      <c r="L355" s="10">
        <f>VLOOKUP(Health_Care[[#This Row],[Customer ID]],Table6[#All],5,0)</f>
        <v>28461</v>
      </c>
      <c r="M355" s="11">
        <f>VLOOKUP(Health_Care[[#This Row],[Customer ID]],Table6[#All],8,0)</f>
        <v>28340.19</v>
      </c>
      <c r="N355" t="str">
        <f>VLOOKUP(Health_Care[[#This Row],[Customer ID]],Table6[#All],9,0)</f>
        <v>Tier - 1</v>
      </c>
      <c r="O355" t="str">
        <f>VLOOKUP(Health_Care[[#This Row],[Customer ID]],Table6[#All],10,0)</f>
        <v>Tier - 2</v>
      </c>
      <c r="P355" t="str">
        <f>VLOOKUP(Health_Care[[#This Row],[Customer ID]],Table6[#All],11,0)</f>
        <v>R1012</v>
      </c>
      <c r="Q355">
        <f>VLOOKUP(Health_Care[[#This Row],[Customer ID]],Table6[#All],6,0)</f>
        <v>45</v>
      </c>
    </row>
    <row r="356" spans="1:17" x14ac:dyDescent="0.35">
      <c r="A356" t="s">
        <v>2017</v>
      </c>
      <c r="B356" t="str">
        <f>VLOOKUP(Health_Care[[#This Row],[Customer ID]],Customer_Names[#All],3,0)</f>
        <v xml:space="preserve"> Maricela</v>
      </c>
      <c r="C356">
        <f>VLOOKUP(Health_Care[[#This Row],[Customer ID]],Medical_Examinations[],2,0)</f>
        <v>22.72</v>
      </c>
      <c r="D356">
        <f>VLOOKUP(Health_Care[[#This Row],[Customer ID]],Medical_Examinations[],4,0)</f>
        <v>5.71</v>
      </c>
      <c r="E356" t="str">
        <f>VLOOKUP(Health_Care[[#This Row],[Customer ID]],Medical_Examinations[],6,0)</f>
        <v>No</v>
      </c>
      <c r="F356" t="str">
        <f>VLOOKUP(Health_Care[[#This Row],[Customer ID]],Medical_Examinations[],7,0)</f>
        <v>No</v>
      </c>
      <c r="G356" t="str">
        <f>VLOOKUP(Health_Care[[#This Row],[Customer ID]],Medical_Examinations[],8,0)</f>
        <v>No</v>
      </c>
      <c r="H356">
        <f>VLOOKUP(Health_Care[[#This Row],[Customer ID]],Medical_Examinations[],9,0)</f>
        <v>0</v>
      </c>
      <c r="I356" t="str">
        <f>VLOOKUP(Health_Care[[#This Row],[Customer ID]],Medical_Examinations[],10,0)</f>
        <v>yes</v>
      </c>
      <c r="J356" t="str">
        <f>VLOOKUP(Health_Care[[#This Row],[Customer ID]],Medical_Examinations[],3,0)</f>
        <v>Normal Weight</v>
      </c>
      <c r="K356" t="str">
        <f>VLOOKUP(Health_Care[[#This Row],[Customer ID]],Medical_Examinations[],5,0)</f>
        <v>Prediabetes</v>
      </c>
      <c r="L356" s="10">
        <f>VLOOKUP(Health_Care[[#This Row],[Customer ID]],Table6[#All],5,0)</f>
        <v>33231</v>
      </c>
      <c r="M356" s="11">
        <f>VLOOKUP(Health_Care[[#This Row],[Customer ID]],Table6[#All],8,0)</f>
        <v>28302.33</v>
      </c>
      <c r="N356" t="str">
        <f>VLOOKUP(Health_Care[[#This Row],[Customer ID]],Table6[#All],9,0)</f>
        <v>Tier - 1</v>
      </c>
      <c r="O356" t="str">
        <f>VLOOKUP(Health_Care[[#This Row],[Customer ID]],Table6[#All],10,0)</f>
        <v>Tier - 2</v>
      </c>
      <c r="P356" t="str">
        <f>VLOOKUP(Health_Care[[#This Row],[Customer ID]],Table6[#All],11,0)</f>
        <v>R1011</v>
      </c>
      <c r="Q356">
        <f>VLOOKUP(Health_Care[[#This Row],[Customer ID]],Table6[#All],6,0)</f>
        <v>32</v>
      </c>
    </row>
    <row r="357" spans="1:17" x14ac:dyDescent="0.35">
      <c r="A357" t="s">
        <v>2016</v>
      </c>
      <c r="B357" t="str">
        <f>VLOOKUP(Health_Care[[#This Row],[Customer ID]],Customer_Names[#All],3,0)</f>
        <v xml:space="preserve"> Marie</v>
      </c>
      <c r="C357">
        <f>VLOOKUP(Health_Care[[#This Row],[Customer ID]],Medical_Examinations[],2,0)</f>
        <v>36.520000000000003</v>
      </c>
      <c r="D357">
        <f>VLOOKUP(Health_Care[[#This Row],[Customer ID]],Medical_Examinations[],4,0)</f>
        <v>9.07</v>
      </c>
      <c r="E357" t="str">
        <f>VLOOKUP(Health_Care[[#This Row],[Customer ID]],Medical_Examinations[],6,0)</f>
        <v>yes</v>
      </c>
      <c r="F357" t="str">
        <f>VLOOKUP(Health_Care[[#This Row],[Customer ID]],Medical_Examinations[],7,0)</f>
        <v>No</v>
      </c>
      <c r="G357" t="str">
        <f>VLOOKUP(Health_Care[[#This Row],[Customer ID]],Medical_Examinations[],8,0)</f>
        <v>Yes</v>
      </c>
      <c r="H357">
        <f>VLOOKUP(Health_Care[[#This Row],[Customer ID]],Medical_Examinations[],9,0)</f>
        <v>1</v>
      </c>
      <c r="I357" t="str">
        <f>VLOOKUP(Health_Care[[#This Row],[Customer ID]],Medical_Examinations[],10,0)</f>
        <v>No</v>
      </c>
      <c r="J357" t="str">
        <f>VLOOKUP(Health_Care[[#This Row],[Customer ID]],Medical_Examinations[],3,0)</f>
        <v>Obesity</v>
      </c>
      <c r="K357" t="str">
        <f>VLOOKUP(Health_Care[[#This Row],[Customer ID]],Medical_Examinations[],5,0)</f>
        <v>Diabetes</v>
      </c>
      <c r="L357" s="10">
        <f>VLOOKUP(Health_Care[[#This Row],[Customer ID]],Table6[#All],5,0)</f>
        <v>23340</v>
      </c>
      <c r="M357" s="11">
        <f>VLOOKUP(Health_Care[[#This Row],[Customer ID]],Table6[#All],8,0)</f>
        <v>28287.9</v>
      </c>
      <c r="N357" t="str">
        <f>VLOOKUP(Health_Care[[#This Row],[Customer ID]],Table6[#All],9,0)</f>
        <v>Tier - 1</v>
      </c>
      <c r="O357" t="str">
        <f>VLOOKUP(Health_Care[[#This Row],[Customer ID]],Table6[#All],10,0)</f>
        <v>Tier - 1</v>
      </c>
      <c r="P357" t="str">
        <f>VLOOKUP(Health_Care[[#This Row],[Customer ID]],Table6[#All],11,0)</f>
        <v>R1013</v>
      </c>
      <c r="Q357">
        <f>VLOOKUP(Health_Care[[#This Row],[Customer ID]],Table6[#All],6,0)</f>
        <v>59</v>
      </c>
    </row>
    <row r="358" spans="1:17" x14ac:dyDescent="0.35">
      <c r="A358" t="s">
        <v>2015</v>
      </c>
      <c r="B358" t="str">
        <f>VLOOKUP(Health_Care[[#This Row],[Customer ID]],Customer_Names[#All],3,0)</f>
        <v xml:space="preserve"> Frank</v>
      </c>
      <c r="C358">
        <f>VLOOKUP(Health_Care[[#This Row],[Customer ID]],Medical_Examinations[],2,0)</f>
        <v>33.96</v>
      </c>
      <c r="D358">
        <f>VLOOKUP(Health_Care[[#This Row],[Customer ID]],Medical_Examinations[],4,0)</f>
        <v>4.99</v>
      </c>
      <c r="E358" t="str">
        <f>VLOOKUP(Health_Care[[#This Row],[Customer ID]],Medical_Examinations[],6,0)</f>
        <v>No</v>
      </c>
      <c r="F358" t="str">
        <f>VLOOKUP(Health_Care[[#This Row],[Customer ID]],Medical_Examinations[],7,0)</f>
        <v>No</v>
      </c>
      <c r="G358" t="str">
        <f>VLOOKUP(Health_Care[[#This Row],[Customer ID]],Medical_Examinations[],8,0)</f>
        <v>No</v>
      </c>
      <c r="H358">
        <f>VLOOKUP(Health_Care[[#This Row],[Customer ID]],Medical_Examinations[],9,0)</f>
        <v>0</v>
      </c>
      <c r="I358" t="str">
        <f>VLOOKUP(Health_Care[[#This Row],[Customer ID]],Medical_Examinations[],10,0)</f>
        <v>yes</v>
      </c>
      <c r="J358" t="str">
        <f>VLOOKUP(Health_Care[[#This Row],[Customer ID]],Medical_Examinations[],3,0)</f>
        <v>Obesity</v>
      </c>
      <c r="K358" t="str">
        <f>VLOOKUP(Health_Care[[#This Row],[Customer ID]],Medical_Examinations[],5,0)</f>
        <v>Normal</v>
      </c>
      <c r="L358" s="10">
        <f>VLOOKUP(Health_Care[[#This Row],[Customer ID]],Table6[#All],5,0)</f>
        <v>36409</v>
      </c>
      <c r="M358" s="11">
        <f>VLOOKUP(Health_Care[[#This Row],[Customer ID]],Table6[#All],8,0)</f>
        <v>28245.34</v>
      </c>
      <c r="N358" t="str">
        <f>VLOOKUP(Health_Care[[#This Row],[Customer ID]],Table6[#All],9,0)</f>
        <v>Tier - 1</v>
      </c>
      <c r="O358" t="str">
        <f>VLOOKUP(Health_Care[[#This Row],[Customer ID]],Table6[#All],10,0)</f>
        <v>Tier - 3</v>
      </c>
      <c r="P358" t="str">
        <f>VLOOKUP(Health_Care[[#This Row],[Customer ID]],Table6[#All],11,0)</f>
        <v>R1011</v>
      </c>
      <c r="Q358">
        <f>VLOOKUP(Health_Care[[#This Row],[Customer ID]],Table6[#All],6,0)</f>
        <v>23</v>
      </c>
    </row>
    <row r="359" spans="1:17" x14ac:dyDescent="0.35">
      <c r="A359" t="s">
        <v>2014</v>
      </c>
      <c r="B359" t="str">
        <f>VLOOKUP(Health_Care[[#This Row],[Customer ID]],Customer_Names[#All],3,0)</f>
        <v xml:space="preserve"> Jeffry</v>
      </c>
      <c r="C359">
        <f>VLOOKUP(Health_Care[[#This Row],[Customer ID]],Medical_Examinations[],2,0)</f>
        <v>26.695</v>
      </c>
      <c r="D359">
        <f>VLOOKUP(Health_Care[[#This Row],[Customer ID]],Medical_Examinations[],4,0)</f>
        <v>8.31</v>
      </c>
      <c r="E359" t="str">
        <f>VLOOKUP(Health_Care[[#This Row],[Customer ID]],Medical_Examinations[],6,0)</f>
        <v>No</v>
      </c>
      <c r="F359" t="str">
        <f>VLOOKUP(Health_Care[[#This Row],[Customer ID]],Medical_Examinations[],7,0)</f>
        <v>No</v>
      </c>
      <c r="G359" t="str">
        <f>VLOOKUP(Health_Care[[#This Row],[Customer ID]],Medical_Examinations[],8,0)</f>
        <v>No</v>
      </c>
      <c r="H359">
        <f>VLOOKUP(Health_Care[[#This Row],[Customer ID]],Medical_Examinations[],9,0)</f>
        <v>0</v>
      </c>
      <c r="I359" t="str">
        <f>VLOOKUP(Health_Care[[#This Row],[Customer ID]],Medical_Examinations[],10,0)</f>
        <v>yes</v>
      </c>
      <c r="J359" t="str">
        <f>VLOOKUP(Health_Care[[#This Row],[Customer ID]],Medical_Examinations[],3,0)</f>
        <v>Over Weight</v>
      </c>
      <c r="K359" t="str">
        <f>VLOOKUP(Health_Care[[#This Row],[Customer ID]],Medical_Examinations[],5,0)</f>
        <v>Diabetes</v>
      </c>
      <c r="L359" s="10">
        <f>VLOOKUP(Health_Care[[#This Row],[Customer ID]],Table6[#All],5,0)</f>
        <v>22242</v>
      </c>
      <c r="M359" s="11">
        <f>VLOOKUP(Health_Care[[#This Row],[Customer ID]],Table6[#All],8,0)</f>
        <v>28101.33</v>
      </c>
      <c r="N359" t="str">
        <f>VLOOKUP(Health_Care[[#This Row],[Customer ID]],Table6[#All],9,0)</f>
        <v>Tier - 1</v>
      </c>
      <c r="O359" t="str">
        <f>VLOOKUP(Health_Care[[#This Row],[Customer ID]],Table6[#All],10,0)</f>
        <v>Tier - 2</v>
      </c>
      <c r="P359" t="str">
        <f>VLOOKUP(Health_Care[[#This Row],[Customer ID]],Table6[#All],11,0)</f>
        <v>R1019</v>
      </c>
      <c r="Q359">
        <f>VLOOKUP(Health_Care[[#This Row],[Customer ID]],Table6[#All],6,0)</f>
        <v>62</v>
      </c>
    </row>
    <row r="360" spans="1:17" x14ac:dyDescent="0.35">
      <c r="A360" t="s">
        <v>2013</v>
      </c>
      <c r="B360" t="str">
        <f>VLOOKUP(Health_Care[[#This Row],[Customer ID]],Customer_Names[#All],3,0)</f>
        <v xml:space="preserve"> Mike</v>
      </c>
      <c r="C360">
        <f>VLOOKUP(Health_Care[[#This Row],[Customer ID]],Medical_Examinations[],2,0)</f>
        <v>18.45</v>
      </c>
      <c r="D360">
        <f>VLOOKUP(Health_Care[[#This Row],[Customer ID]],Medical_Examinations[],4,0)</f>
        <v>5.07</v>
      </c>
      <c r="E360" t="str">
        <f>VLOOKUP(Health_Care[[#This Row],[Customer ID]],Medical_Examinations[],6,0)</f>
        <v>yes</v>
      </c>
      <c r="F360" t="str">
        <f>VLOOKUP(Health_Care[[#This Row],[Customer ID]],Medical_Examinations[],7,0)</f>
        <v>No</v>
      </c>
      <c r="G360" t="str">
        <f>VLOOKUP(Health_Care[[#This Row],[Customer ID]],Medical_Examinations[],8,0)</f>
        <v>No</v>
      </c>
      <c r="H360">
        <f>VLOOKUP(Health_Care[[#This Row],[Customer ID]],Medical_Examinations[],9,0)</f>
        <v>0</v>
      </c>
      <c r="I360" t="str">
        <f>VLOOKUP(Health_Care[[#This Row],[Customer ID]],Medical_Examinations[],10,0)</f>
        <v>yes</v>
      </c>
      <c r="J360" t="str">
        <f>VLOOKUP(Health_Care[[#This Row],[Customer ID]],Medical_Examinations[],3,0)</f>
        <v>Under Weight</v>
      </c>
      <c r="K360" t="str">
        <f>VLOOKUP(Health_Care[[#This Row],[Customer ID]],Medical_Examinations[],5,0)</f>
        <v>Normal</v>
      </c>
      <c r="L360" s="10">
        <f>VLOOKUP(Health_Care[[#This Row],[Customer ID]],Table6[#All],5,0)</f>
        <v>31380</v>
      </c>
      <c r="M360" s="11">
        <f>VLOOKUP(Health_Care[[#This Row],[Customer ID]],Table6[#All],8,0)</f>
        <v>28006.94</v>
      </c>
      <c r="N360" t="str">
        <f>VLOOKUP(Health_Care[[#This Row],[Customer ID]],Table6[#All],9,0)</f>
        <v>Tier - 1</v>
      </c>
      <c r="O360" t="str">
        <f>VLOOKUP(Health_Care[[#This Row],[Customer ID]],Table6[#All],10,0)</f>
        <v>Tier - 2</v>
      </c>
      <c r="P360" t="str">
        <f>VLOOKUP(Health_Care[[#This Row],[Customer ID]],Table6[#All],11,0)</f>
        <v>R1011</v>
      </c>
      <c r="Q360">
        <f>VLOOKUP(Health_Care[[#This Row],[Customer ID]],Table6[#All],6,0)</f>
        <v>37</v>
      </c>
    </row>
    <row r="361" spans="1:17" x14ac:dyDescent="0.35">
      <c r="A361" t="s">
        <v>2012</v>
      </c>
      <c r="B361" t="str">
        <f>VLOOKUP(Health_Care[[#This Row],[Customer ID]],Customer_Names[#All],3,0)</f>
        <v xml:space="preserve"> Rick</v>
      </c>
      <c r="C361">
        <f>VLOOKUP(Health_Care[[#This Row],[Customer ID]],Medical_Examinations[],2,0)</f>
        <v>33.18</v>
      </c>
      <c r="D361">
        <f>VLOOKUP(Health_Care[[#This Row],[Customer ID]],Medical_Examinations[],4,0)</f>
        <v>4.79</v>
      </c>
      <c r="E361" t="str">
        <f>VLOOKUP(Health_Care[[#This Row],[Customer ID]],Medical_Examinations[],6,0)</f>
        <v>No</v>
      </c>
      <c r="F361" t="str">
        <f>VLOOKUP(Health_Care[[#This Row],[Customer ID]],Medical_Examinations[],7,0)</f>
        <v>No</v>
      </c>
      <c r="G361" t="str">
        <f>VLOOKUP(Health_Care[[#This Row],[Customer ID]],Medical_Examinations[],8,0)</f>
        <v>No</v>
      </c>
      <c r="H361">
        <f>VLOOKUP(Health_Care[[#This Row],[Customer ID]],Medical_Examinations[],9,0)</f>
        <v>0</v>
      </c>
      <c r="I361" t="str">
        <f>VLOOKUP(Health_Care[[#This Row],[Customer ID]],Medical_Examinations[],10,0)</f>
        <v>yes</v>
      </c>
      <c r="J361" t="str">
        <f>VLOOKUP(Health_Care[[#This Row],[Customer ID]],Medical_Examinations[],3,0)</f>
        <v>Obesity</v>
      </c>
      <c r="K361" t="str">
        <f>VLOOKUP(Health_Care[[#This Row],[Customer ID]],Medical_Examinations[],5,0)</f>
        <v>Normal</v>
      </c>
      <c r="L361" s="10">
        <f>VLOOKUP(Health_Care[[#This Row],[Customer ID]],Table6[#All],5,0)</f>
        <v>36515</v>
      </c>
      <c r="M361" s="11">
        <f>VLOOKUP(Health_Care[[#This Row],[Customer ID]],Table6[#All],8,0)</f>
        <v>27980.77</v>
      </c>
      <c r="N361" t="str">
        <f>VLOOKUP(Health_Care[[#This Row],[Customer ID]],Table6[#All],9,0)</f>
        <v>Tier - 1</v>
      </c>
      <c r="O361" t="str">
        <f>VLOOKUP(Health_Care[[#This Row],[Customer ID]],Table6[#All],10,0)</f>
        <v>Tier - 1</v>
      </c>
      <c r="P361" t="str">
        <f>VLOOKUP(Health_Care[[#This Row],[Customer ID]],Table6[#All],11,0)</f>
        <v>R1011</v>
      </c>
      <c r="Q361">
        <f>VLOOKUP(Health_Care[[#This Row],[Customer ID]],Table6[#All],6,0)</f>
        <v>23</v>
      </c>
    </row>
    <row r="362" spans="1:17" x14ac:dyDescent="0.35">
      <c r="A362" t="s">
        <v>2011</v>
      </c>
      <c r="B362" t="str">
        <f>VLOOKUP(Health_Care[[#This Row],[Customer ID]],Customer_Names[#All],3,0)</f>
        <v xml:space="preserve"> Pierre-Michel</v>
      </c>
      <c r="C362">
        <f>VLOOKUP(Health_Care[[#This Row],[Customer ID]],Medical_Examinations[],2,0)</f>
        <v>36.1</v>
      </c>
      <c r="D362">
        <f>VLOOKUP(Health_Care[[#This Row],[Customer ID]],Medical_Examinations[],4,0)</f>
        <v>11.39</v>
      </c>
      <c r="E362" t="str">
        <f>VLOOKUP(Health_Care[[#This Row],[Customer ID]],Medical_Examinations[],6,0)</f>
        <v>yes</v>
      </c>
      <c r="F362" t="str">
        <f>VLOOKUP(Health_Care[[#This Row],[Customer ID]],Medical_Examinations[],7,0)</f>
        <v>No</v>
      </c>
      <c r="G362" t="str">
        <f>VLOOKUP(Health_Care[[#This Row],[Customer ID]],Medical_Examinations[],8,0)</f>
        <v>No</v>
      </c>
      <c r="H362">
        <f>VLOOKUP(Health_Care[[#This Row],[Customer ID]],Medical_Examinations[],9,0)</f>
        <v>2</v>
      </c>
      <c r="I362" t="str">
        <f>VLOOKUP(Health_Care[[#This Row],[Customer ID]],Medical_Examinations[],10,0)</f>
        <v>No</v>
      </c>
      <c r="J362" t="str">
        <f>VLOOKUP(Health_Care[[#This Row],[Customer ID]],Medical_Examinations[],3,0)</f>
        <v>Obesity</v>
      </c>
      <c r="K362" t="str">
        <f>VLOOKUP(Health_Care[[#This Row],[Customer ID]],Medical_Examinations[],5,0)</f>
        <v>Diabetes</v>
      </c>
      <c r="L362" s="10">
        <f>VLOOKUP(Health_Care[[#This Row],[Customer ID]],Table6[#All],5,0)</f>
        <v>22490</v>
      </c>
      <c r="M362" s="11">
        <f>VLOOKUP(Health_Care[[#This Row],[Customer ID]],Table6[#All],8,0)</f>
        <v>27941.29</v>
      </c>
      <c r="N362" t="str">
        <f>VLOOKUP(Health_Care[[#This Row],[Customer ID]],Table6[#All],9,0)</f>
        <v>Tier - 1</v>
      </c>
      <c r="O362" t="str">
        <f>VLOOKUP(Health_Care[[#This Row],[Customer ID]],Table6[#All],10,0)</f>
        <v>Tier - 3</v>
      </c>
      <c r="P362" t="str">
        <f>VLOOKUP(Health_Care[[#This Row],[Customer ID]],Table6[#All],11,0)</f>
        <v>R1011</v>
      </c>
      <c r="Q362">
        <f>VLOOKUP(Health_Care[[#This Row],[Customer ID]],Table6[#All],6,0)</f>
        <v>61</v>
      </c>
    </row>
    <row r="363" spans="1:17" x14ac:dyDescent="0.35">
      <c r="A363" t="s">
        <v>2010</v>
      </c>
      <c r="B363" t="str">
        <f>VLOOKUP(Health_Care[[#This Row],[Customer ID]],Customer_Names[#All],3,0)</f>
        <v xml:space="preserve"> Daniel</v>
      </c>
      <c r="C363">
        <f>VLOOKUP(Health_Care[[#This Row],[Customer ID]],Medical_Examinations[],2,0)</f>
        <v>22.77</v>
      </c>
      <c r="D363">
        <f>VLOOKUP(Health_Care[[#This Row],[Customer ID]],Medical_Examinations[],4,0)</f>
        <v>6</v>
      </c>
      <c r="E363" t="str">
        <f>VLOOKUP(Health_Care[[#This Row],[Customer ID]],Medical_Examinations[],6,0)</f>
        <v>No</v>
      </c>
      <c r="F363" t="str">
        <f>VLOOKUP(Health_Care[[#This Row],[Customer ID]],Medical_Examinations[],7,0)</f>
        <v>No</v>
      </c>
      <c r="G363" t="str">
        <f>VLOOKUP(Health_Care[[#This Row],[Customer ID]],Medical_Examinations[],8,0)</f>
        <v>No</v>
      </c>
      <c r="H363">
        <f>VLOOKUP(Health_Care[[#This Row],[Customer ID]],Medical_Examinations[],9,0)</f>
        <v>0</v>
      </c>
      <c r="I363" t="str">
        <f>VLOOKUP(Health_Care[[#This Row],[Customer ID]],Medical_Examinations[],10,0)</f>
        <v>yes</v>
      </c>
      <c r="J363" t="str">
        <f>VLOOKUP(Health_Care[[#This Row],[Customer ID]],Medical_Examinations[],3,0)</f>
        <v>Normal Weight</v>
      </c>
      <c r="K363" t="str">
        <f>VLOOKUP(Health_Care[[#This Row],[Customer ID]],Medical_Examinations[],5,0)</f>
        <v>Prediabetes</v>
      </c>
      <c r="L363" s="10">
        <f>VLOOKUP(Health_Care[[#This Row],[Customer ID]],Table6[#All],5,0)</f>
        <v>33393</v>
      </c>
      <c r="M363" s="11">
        <f>VLOOKUP(Health_Care[[#This Row],[Customer ID]],Table6[#All],8,0)</f>
        <v>27931.11</v>
      </c>
      <c r="N363" t="str">
        <f>VLOOKUP(Health_Care[[#This Row],[Customer ID]],Table6[#All],9,0)</f>
        <v>Tier - 1</v>
      </c>
      <c r="O363" t="str">
        <f>VLOOKUP(Health_Care[[#This Row],[Customer ID]],Table6[#All],10,0)</f>
        <v>Tier - 3</v>
      </c>
      <c r="P363" t="str">
        <f>VLOOKUP(Health_Care[[#This Row],[Customer ID]],Table6[#All],11,0)</f>
        <v>R1011</v>
      </c>
      <c r="Q363">
        <f>VLOOKUP(Health_Care[[#This Row],[Customer ID]],Table6[#All],6,0)</f>
        <v>32</v>
      </c>
    </row>
    <row r="364" spans="1:17" x14ac:dyDescent="0.35">
      <c r="A364" t="s">
        <v>2009</v>
      </c>
      <c r="B364" t="str">
        <f>VLOOKUP(Health_Care[[#This Row],[Customer ID]],Customer_Names[#All],3,0)</f>
        <v xml:space="preserve"> Brian L.</v>
      </c>
      <c r="C364">
        <f>VLOOKUP(Health_Care[[#This Row],[Customer ID]],Medical_Examinations[],2,0)</f>
        <v>21.24</v>
      </c>
      <c r="D364">
        <f>VLOOKUP(Health_Care[[#This Row],[Customer ID]],Medical_Examinations[],4,0)</f>
        <v>5.13</v>
      </c>
      <c r="E364" t="str">
        <f>VLOOKUP(Health_Care[[#This Row],[Customer ID]],Medical_Examinations[],6,0)</f>
        <v>No</v>
      </c>
      <c r="F364" t="str">
        <f>VLOOKUP(Health_Care[[#This Row],[Customer ID]],Medical_Examinations[],7,0)</f>
        <v>No</v>
      </c>
      <c r="G364" t="str">
        <f>VLOOKUP(Health_Care[[#This Row],[Customer ID]],Medical_Examinations[],8,0)</f>
        <v>No</v>
      </c>
      <c r="H364">
        <f>VLOOKUP(Health_Care[[#This Row],[Customer ID]],Medical_Examinations[],9,0)</f>
        <v>0</v>
      </c>
      <c r="I364" t="str">
        <f>VLOOKUP(Health_Care[[#This Row],[Customer ID]],Medical_Examinations[],10,0)</f>
        <v>yes</v>
      </c>
      <c r="J364" t="str">
        <f>VLOOKUP(Health_Care[[#This Row],[Customer ID]],Medical_Examinations[],3,0)</f>
        <v>Normal Weight</v>
      </c>
      <c r="K364" t="str">
        <f>VLOOKUP(Health_Care[[#This Row],[Customer ID]],Medical_Examinations[],5,0)</f>
        <v>Normal</v>
      </c>
      <c r="L364" s="10">
        <f>VLOOKUP(Health_Care[[#This Row],[Customer ID]],Table6[#All],5,0)</f>
        <v>32833</v>
      </c>
      <c r="M364" s="11">
        <f>VLOOKUP(Health_Care[[#This Row],[Customer ID]],Table6[#All],8,0)</f>
        <v>27925.86</v>
      </c>
      <c r="N364" t="str">
        <f>VLOOKUP(Health_Care[[#This Row],[Customer ID]],Table6[#All],9,0)</f>
        <v>Tier - 1</v>
      </c>
      <c r="O364" t="str">
        <f>VLOOKUP(Health_Care[[#This Row],[Customer ID]],Table6[#All],10,0)</f>
        <v>Tier - 2</v>
      </c>
      <c r="P364" t="str">
        <f>VLOOKUP(Health_Care[[#This Row],[Customer ID]],Table6[#All],11,0)</f>
        <v>R1011</v>
      </c>
      <c r="Q364">
        <f>VLOOKUP(Health_Care[[#This Row],[Customer ID]],Table6[#All],6,0)</f>
        <v>33</v>
      </c>
    </row>
    <row r="365" spans="1:17" x14ac:dyDescent="0.35">
      <c r="A365" t="s">
        <v>2008</v>
      </c>
      <c r="B365" t="str">
        <f>VLOOKUP(Health_Care[[#This Row],[Customer ID]],Customer_Names[#All],3,0)</f>
        <v xml:space="preserve"> Morgan M.</v>
      </c>
      <c r="C365">
        <f>VLOOKUP(Health_Care[[#This Row],[Customer ID]],Medical_Examinations[],2,0)</f>
        <v>17.600000000000001</v>
      </c>
      <c r="D365">
        <f>VLOOKUP(Health_Care[[#This Row],[Customer ID]],Medical_Examinations[],4,0)</f>
        <v>5.26</v>
      </c>
      <c r="E365" t="str">
        <f>VLOOKUP(Health_Care[[#This Row],[Customer ID]],Medical_Examinations[],6,0)</f>
        <v>yes</v>
      </c>
      <c r="F365" t="str">
        <f>VLOOKUP(Health_Care[[#This Row],[Customer ID]],Medical_Examinations[],7,0)</f>
        <v>No</v>
      </c>
      <c r="G365" t="str">
        <f>VLOOKUP(Health_Care[[#This Row],[Customer ID]],Medical_Examinations[],8,0)</f>
        <v>No</v>
      </c>
      <c r="H365">
        <f>VLOOKUP(Health_Care[[#This Row],[Customer ID]],Medical_Examinations[],9,0)</f>
        <v>0</v>
      </c>
      <c r="I365" t="str">
        <f>VLOOKUP(Health_Care[[#This Row],[Customer ID]],Medical_Examinations[],10,0)</f>
        <v>yes</v>
      </c>
      <c r="J365" t="str">
        <f>VLOOKUP(Health_Care[[#This Row],[Customer ID]],Medical_Examinations[],3,0)</f>
        <v>Under Weight</v>
      </c>
      <c r="K365" t="str">
        <f>VLOOKUP(Health_Care[[#This Row],[Customer ID]],Medical_Examinations[],5,0)</f>
        <v>Normal</v>
      </c>
      <c r="L365" s="10">
        <f>VLOOKUP(Health_Care[[#This Row],[Customer ID]],Table6[#All],5,0)</f>
        <v>31385</v>
      </c>
      <c r="M365" s="11">
        <f>VLOOKUP(Health_Care[[#This Row],[Customer ID]],Table6[#All],8,0)</f>
        <v>27849.94</v>
      </c>
      <c r="N365" t="str">
        <f>VLOOKUP(Health_Care[[#This Row],[Customer ID]],Table6[#All],9,0)</f>
        <v>Tier - 1</v>
      </c>
      <c r="O365" t="str">
        <f>VLOOKUP(Health_Care[[#This Row],[Customer ID]],Table6[#All],10,0)</f>
        <v>Tier - 1</v>
      </c>
      <c r="P365" t="str">
        <f>VLOOKUP(Health_Care[[#This Row],[Customer ID]],Table6[#All],11,0)</f>
        <v>R1011</v>
      </c>
      <c r="Q365">
        <f>VLOOKUP(Health_Care[[#This Row],[Customer ID]],Table6[#All],6,0)</f>
        <v>37</v>
      </c>
    </row>
    <row r="366" spans="1:17" x14ac:dyDescent="0.35">
      <c r="A366" t="s">
        <v>2007</v>
      </c>
      <c r="B366" t="str">
        <f>VLOOKUP(Health_Care[[#This Row],[Customer ID]],Customer_Names[#All],3,0)</f>
        <v xml:space="preserve"> Caroline</v>
      </c>
      <c r="C366">
        <f>VLOOKUP(Health_Care[[#This Row],[Customer ID]],Medical_Examinations[],2,0)</f>
        <v>26.29</v>
      </c>
      <c r="D366">
        <f>VLOOKUP(Health_Care[[#This Row],[Customer ID]],Medical_Examinations[],4,0)</f>
        <v>6.84</v>
      </c>
      <c r="E366" t="str">
        <f>VLOOKUP(Health_Care[[#This Row],[Customer ID]],Medical_Examinations[],6,0)</f>
        <v>No</v>
      </c>
      <c r="F366" t="str">
        <f>VLOOKUP(Health_Care[[#This Row],[Customer ID]],Medical_Examinations[],7,0)</f>
        <v>No</v>
      </c>
      <c r="G366" t="str">
        <f>VLOOKUP(Health_Care[[#This Row],[Customer ID]],Medical_Examinations[],8,0)</f>
        <v>No</v>
      </c>
      <c r="H366">
        <f>VLOOKUP(Health_Care[[#This Row],[Customer ID]],Medical_Examinations[],9,0)</f>
        <v>0</v>
      </c>
      <c r="I366" t="str">
        <f>VLOOKUP(Health_Care[[#This Row],[Customer ID]],Medical_Examinations[],10,0)</f>
        <v>yes</v>
      </c>
      <c r="J366" t="str">
        <f>VLOOKUP(Health_Care[[#This Row],[Customer ID]],Medical_Examinations[],3,0)</f>
        <v>Over Weight</v>
      </c>
      <c r="K366" t="str">
        <f>VLOOKUP(Health_Care[[#This Row],[Customer ID]],Medical_Examinations[],5,0)</f>
        <v>Diabetes</v>
      </c>
      <c r="L366" s="10">
        <f>VLOOKUP(Health_Care[[#This Row],[Customer ID]],Table6[#All],5,0)</f>
        <v>22103</v>
      </c>
      <c r="M366" s="11">
        <f>VLOOKUP(Health_Care[[#This Row],[Customer ID]],Table6[#All],8,0)</f>
        <v>27808.73</v>
      </c>
      <c r="N366" t="str">
        <f>VLOOKUP(Health_Care[[#This Row],[Customer ID]],Table6[#All],9,0)</f>
        <v>Tier - 1</v>
      </c>
      <c r="O366" t="str">
        <f>VLOOKUP(Health_Care[[#This Row],[Customer ID]],Table6[#All],10,0)</f>
        <v>Tier - 1</v>
      </c>
      <c r="P366" t="str">
        <f>VLOOKUP(Health_Care[[#This Row],[Customer ID]],Table6[#All],11,0)</f>
        <v>R1013</v>
      </c>
      <c r="Q366">
        <f>VLOOKUP(Health_Care[[#This Row],[Customer ID]],Table6[#All],6,0)</f>
        <v>62</v>
      </c>
    </row>
    <row r="367" spans="1:17" x14ac:dyDescent="0.35">
      <c r="A367" t="s">
        <v>2006</v>
      </c>
      <c r="B367" t="str">
        <f>VLOOKUP(Health_Care[[#This Row],[Customer ID]],Customer_Names[#All],3,0)</f>
        <v xml:space="preserve"> Drew T.</v>
      </c>
      <c r="C367">
        <f>VLOOKUP(Health_Care[[#This Row],[Customer ID]],Medical_Examinations[],2,0)</f>
        <v>35.31</v>
      </c>
      <c r="D367">
        <f>VLOOKUP(Health_Care[[#This Row],[Customer ID]],Medical_Examinations[],4,0)</f>
        <v>9.0399999999999991</v>
      </c>
      <c r="E367" t="str">
        <f>VLOOKUP(Health_Care[[#This Row],[Customer ID]],Medical_Examinations[],6,0)</f>
        <v>No</v>
      </c>
      <c r="F367" t="str">
        <f>VLOOKUP(Health_Care[[#This Row],[Customer ID]],Medical_Examinations[],7,0)</f>
        <v>No</v>
      </c>
      <c r="G367" t="str">
        <f>VLOOKUP(Health_Care[[#This Row],[Customer ID]],Medical_Examinations[],8,0)</f>
        <v>No</v>
      </c>
      <c r="H367">
        <f>VLOOKUP(Health_Care[[#This Row],[Customer ID]],Medical_Examinations[],9,0)</f>
        <v>0</v>
      </c>
      <c r="I367" t="str">
        <f>VLOOKUP(Health_Care[[#This Row],[Customer ID]],Medical_Examinations[],10,0)</f>
        <v>No</v>
      </c>
      <c r="J367" t="str">
        <f>VLOOKUP(Health_Care[[#This Row],[Customer ID]],Medical_Examinations[],3,0)</f>
        <v>Obesity</v>
      </c>
      <c r="K367" t="str">
        <f>VLOOKUP(Health_Care[[#This Row],[Customer ID]],Medical_Examinations[],5,0)</f>
        <v>Diabetes</v>
      </c>
      <c r="L367" s="10">
        <f>VLOOKUP(Health_Care[[#This Row],[Customer ID]],Table6[#All],5,0)</f>
        <v>37596</v>
      </c>
      <c r="M367" s="11">
        <f>VLOOKUP(Health_Care[[#This Row],[Customer ID]],Table6[#All],8,0)</f>
        <v>27724.29</v>
      </c>
      <c r="N367" t="str">
        <f>VLOOKUP(Health_Care[[#This Row],[Customer ID]],Table6[#All],9,0)</f>
        <v>Tier - 1</v>
      </c>
      <c r="O367" t="str">
        <f>VLOOKUP(Health_Care[[#This Row],[Customer ID]],Table6[#All],10,0)</f>
        <v>Tier - 3</v>
      </c>
      <c r="P367" t="str">
        <f>VLOOKUP(Health_Care[[#This Row],[Customer ID]],Table6[#All],11,0)</f>
        <v>R1013</v>
      </c>
      <c r="Q367">
        <f>VLOOKUP(Health_Care[[#This Row],[Customer ID]],Table6[#All],6,0)</f>
        <v>20</v>
      </c>
    </row>
    <row r="368" spans="1:17" x14ac:dyDescent="0.35">
      <c r="A368" t="s">
        <v>2005</v>
      </c>
      <c r="B368" t="str">
        <f>VLOOKUP(Health_Care[[#This Row],[Customer ID]],Customer_Names[#All],3,0)</f>
        <v xml:space="preserve"> Austin W</v>
      </c>
      <c r="C368">
        <f>VLOOKUP(Health_Care[[#This Row],[Customer ID]],Medical_Examinations[],2,0)</f>
        <v>27.04</v>
      </c>
      <c r="D368">
        <f>VLOOKUP(Health_Care[[#This Row],[Customer ID]],Medical_Examinations[],4,0)</f>
        <v>4.0999999999999996</v>
      </c>
      <c r="E368" t="str">
        <f>VLOOKUP(Health_Care[[#This Row],[Customer ID]],Medical_Examinations[],6,0)</f>
        <v>No</v>
      </c>
      <c r="F368" t="str">
        <f>VLOOKUP(Health_Care[[#This Row],[Customer ID]],Medical_Examinations[],7,0)</f>
        <v>No</v>
      </c>
      <c r="G368" t="str">
        <f>VLOOKUP(Health_Care[[#This Row],[Customer ID]],Medical_Examinations[],8,0)</f>
        <v>No</v>
      </c>
      <c r="H368">
        <f>VLOOKUP(Health_Care[[#This Row],[Customer ID]],Medical_Examinations[],9,0)</f>
        <v>1</v>
      </c>
      <c r="I368" t="str">
        <f>VLOOKUP(Health_Care[[#This Row],[Customer ID]],Medical_Examinations[],10,0)</f>
        <v>yes</v>
      </c>
      <c r="J368" t="str">
        <f>VLOOKUP(Health_Care[[#This Row],[Customer ID]],Medical_Examinations[],3,0)</f>
        <v>Over Weight</v>
      </c>
      <c r="K368" t="str">
        <f>VLOOKUP(Health_Care[[#This Row],[Customer ID]],Medical_Examinations[],5,0)</f>
        <v>Normal</v>
      </c>
      <c r="L368" s="10">
        <f>VLOOKUP(Health_Care[[#This Row],[Customer ID]],Table6[#All],5,0)</f>
        <v>33788</v>
      </c>
      <c r="M368" s="11">
        <f>VLOOKUP(Health_Care[[#This Row],[Customer ID]],Table6[#All],8,0)</f>
        <v>27696.11</v>
      </c>
      <c r="N368" t="str">
        <f>VLOOKUP(Health_Care[[#This Row],[Customer ID]],Table6[#All],9,0)</f>
        <v>Tier - 1</v>
      </c>
      <c r="O368" t="str">
        <f>VLOOKUP(Health_Care[[#This Row],[Customer ID]],Table6[#All],10,0)</f>
        <v>Tier - 2</v>
      </c>
      <c r="P368" t="str">
        <f>VLOOKUP(Health_Care[[#This Row],[Customer ID]],Table6[#All],11,0)</f>
        <v>R1011</v>
      </c>
      <c r="Q368">
        <f>VLOOKUP(Health_Care[[#This Row],[Customer ID]],Table6[#All],6,0)</f>
        <v>30</v>
      </c>
    </row>
    <row r="369" spans="1:17" x14ac:dyDescent="0.35">
      <c r="A369" t="s">
        <v>2004</v>
      </c>
      <c r="B369" t="str">
        <f>VLOOKUP(Health_Care[[#This Row],[Customer ID]],Customer_Names[#All],3,0)</f>
        <v xml:space="preserve"> Berenice</v>
      </c>
      <c r="C369">
        <f>VLOOKUP(Health_Care[[#This Row],[Customer ID]],Medical_Examinations[],2,0)</f>
        <v>30.23</v>
      </c>
      <c r="D369">
        <f>VLOOKUP(Health_Care[[#This Row],[Customer ID]],Medical_Examinations[],4,0)</f>
        <v>4.2300000000000004</v>
      </c>
      <c r="E369" t="str">
        <f>VLOOKUP(Health_Care[[#This Row],[Customer ID]],Medical_Examinations[],6,0)</f>
        <v>yes</v>
      </c>
      <c r="F369" t="str">
        <f>VLOOKUP(Health_Care[[#This Row],[Customer ID]],Medical_Examinations[],7,0)</f>
        <v>No</v>
      </c>
      <c r="G369" t="str">
        <f>VLOOKUP(Health_Care[[#This Row],[Customer ID]],Medical_Examinations[],8,0)</f>
        <v>Yes</v>
      </c>
      <c r="H369">
        <f>VLOOKUP(Health_Care[[#This Row],[Customer ID]],Medical_Examinations[],9,0)</f>
        <v>1</v>
      </c>
      <c r="I369" t="str">
        <f>VLOOKUP(Health_Care[[#This Row],[Customer ID]],Medical_Examinations[],10,0)</f>
        <v>yes</v>
      </c>
      <c r="J369" t="str">
        <f>VLOOKUP(Health_Care[[#This Row],[Customer ID]],Medical_Examinations[],3,0)</f>
        <v>Obesity</v>
      </c>
      <c r="K369" t="str">
        <f>VLOOKUP(Health_Care[[#This Row],[Customer ID]],Medical_Examinations[],5,0)</f>
        <v>Normal</v>
      </c>
      <c r="L369" s="10">
        <f>VLOOKUP(Health_Care[[#This Row],[Customer ID]],Table6[#All],5,0)</f>
        <v>35710</v>
      </c>
      <c r="M369" s="11">
        <f>VLOOKUP(Health_Care[[#This Row],[Customer ID]],Table6[#All],8,0)</f>
        <v>27625.17</v>
      </c>
      <c r="N369" t="str">
        <f>VLOOKUP(Health_Care[[#This Row],[Customer ID]],Table6[#All],9,0)</f>
        <v>Tier - 1</v>
      </c>
      <c r="O369" t="str">
        <f>VLOOKUP(Health_Care[[#This Row],[Customer ID]],Table6[#All],10,0)</f>
        <v>Tier - 1</v>
      </c>
      <c r="P369" t="str">
        <f>VLOOKUP(Health_Care[[#This Row],[Customer ID]],Table6[#All],11,0)</f>
        <v>R1011</v>
      </c>
      <c r="Q369">
        <f>VLOOKUP(Health_Care[[#This Row],[Customer ID]],Table6[#All],6,0)</f>
        <v>25</v>
      </c>
    </row>
    <row r="370" spans="1:17" x14ac:dyDescent="0.35">
      <c r="A370" t="s">
        <v>2003</v>
      </c>
      <c r="B370" t="str">
        <f>VLOOKUP(Health_Care[[#This Row],[Customer ID]],Customer_Names[#All],3,0)</f>
        <v xml:space="preserve"> Kenneth A</v>
      </c>
      <c r="C370">
        <f>VLOOKUP(Health_Care[[#This Row],[Customer ID]],Medical_Examinations[],2,0)</f>
        <v>30.6</v>
      </c>
      <c r="D370">
        <f>VLOOKUP(Health_Care[[#This Row],[Customer ID]],Medical_Examinations[],4,0)</f>
        <v>6.48</v>
      </c>
      <c r="E370" t="str">
        <f>VLOOKUP(Health_Care[[#This Row],[Customer ID]],Medical_Examinations[],6,0)</f>
        <v>yes</v>
      </c>
      <c r="F370" t="str">
        <f>VLOOKUP(Health_Care[[#This Row],[Customer ID]],Medical_Examinations[],7,0)</f>
        <v>No</v>
      </c>
      <c r="G370" t="str">
        <f>VLOOKUP(Health_Care[[#This Row],[Customer ID]],Medical_Examinations[],8,0)</f>
        <v>Yes</v>
      </c>
      <c r="H370">
        <f>VLOOKUP(Health_Care[[#This Row],[Customer ID]],Medical_Examinations[],9,0)</f>
        <v>1</v>
      </c>
      <c r="I370" t="str">
        <f>VLOOKUP(Health_Care[[#This Row],[Customer ID]],Medical_Examinations[],10,0)</f>
        <v>yes</v>
      </c>
      <c r="J370" t="str">
        <f>VLOOKUP(Health_Care[[#This Row],[Customer ID]],Medical_Examinations[],3,0)</f>
        <v>Obesity</v>
      </c>
      <c r="K370" t="str">
        <f>VLOOKUP(Health_Care[[#This Row],[Customer ID]],Medical_Examinations[],5,0)</f>
        <v>Diabetes</v>
      </c>
      <c r="L370" s="10">
        <f>VLOOKUP(Health_Care[[#This Row],[Customer ID]],Table6[#All],5,0)</f>
        <v>35682</v>
      </c>
      <c r="M370" s="11">
        <f>VLOOKUP(Health_Care[[#This Row],[Customer ID]],Table6[#All],8,0)</f>
        <v>27619.360000000001</v>
      </c>
      <c r="N370" t="str">
        <f>VLOOKUP(Health_Care[[#This Row],[Customer ID]],Table6[#All],9,0)</f>
        <v>Tier - 2</v>
      </c>
      <c r="O370" t="str">
        <f>VLOOKUP(Health_Care[[#This Row],[Customer ID]],Table6[#All],10,0)</f>
        <v>Tier - 3</v>
      </c>
      <c r="P370" t="str">
        <f>VLOOKUP(Health_Care[[#This Row],[Customer ID]],Table6[#All],11,0)</f>
        <v>R1011</v>
      </c>
      <c r="Q370">
        <f>VLOOKUP(Health_Care[[#This Row],[Customer ID]],Table6[#All],6,0)</f>
        <v>25</v>
      </c>
    </row>
    <row r="371" spans="1:17" x14ac:dyDescent="0.35">
      <c r="A371" t="s">
        <v>2002</v>
      </c>
      <c r="B371" t="str">
        <f>VLOOKUP(Health_Care[[#This Row],[Customer ID]],Customer_Names[#All],3,0)</f>
        <v xml:space="preserve"> Miguel</v>
      </c>
      <c r="C371">
        <f>VLOOKUP(Health_Care[[#This Row],[Customer ID]],Medical_Examinations[],2,0)</f>
        <v>26.8</v>
      </c>
      <c r="D371">
        <f>VLOOKUP(Health_Care[[#This Row],[Customer ID]],Medical_Examinations[],4,0)</f>
        <v>5.53</v>
      </c>
      <c r="E371" t="str">
        <f>VLOOKUP(Health_Care[[#This Row],[Customer ID]],Medical_Examinations[],6,0)</f>
        <v>No</v>
      </c>
      <c r="F371" t="str">
        <f>VLOOKUP(Health_Care[[#This Row],[Customer ID]],Medical_Examinations[],7,0)</f>
        <v>No</v>
      </c>
      <c r="G371" t="str">
        <f>VLOOKUP(Health_Care[[#This Row],[Customer ID]],Medical_Examinations[],8,0)</f>
        <v>No</v>
      </c>
      <c r="H371">
        <f>VLOOKUP(Health_Care[[#This Row],[Customer ID]],Medical_Examinations[],9,0)</f>
        <v>1</v>
      </c>
      <c r="I371" t="str">
        <f>VLOOKUP(Health_Care[[#This Row],[Customer ID]],Medical_Examinations[],10,0)</f>
        <v>yes</v>
      </c>
      <c r="J371" t="str">
        <f>VLOOKUP(Health_Care[[#This Row],[Customer ID]],Medical_Examinations[],3,0)</f>
        <v>Over Weight</v>
      </c>
      <c r="K371" t="str">
        <f>VLOOKUP(Health_Care[[#This Row],[Customer ID]],Medical_Examinations[],5,0)</f>
        <v>Normal</v>
      </c>
      <c r="L371" s="10">
        <f>VLOOKUP(Health_Care[[#This Row],[Customer ID]],Table6[#All],5,0)</f>
        <v>33766</v>
      </c>
      <c r="M371" s="11">
        <f>VLOOKUP(Health_Care[[#This Row],[Customer ID]],Table6[#All],8,0)</f>
        <v>27614.71</v>
      </c>
      <c r="N371" t="str">
        <f>VLOOKUP(Health_Care[[#This Row],[Customer ID]],Table6[#All],9,0)</f>
        <v>Tier - 2</v>
      </c>
      <c r="O371" t="str">
        <f>VLOOKUP(Health_Care[[#This Row],[Customer ID]],Table6[#All],10,0)</f>
        <v>Tier - 3</v>
      </c>
      <c r="P371" t="str">
        <f>VLOOKUP(Health_Care[[#This Row],[Customer ID]],Table6[#All],11,0)</f>
        <v>R1011</v>
      </c>
      <c r="Q371">
        <f>VLOOKUP(Health_Care[[#This Row],[Customer ID]],Table6[#All],6,0)</f>
        <v>30</v>
      </c>
    </row>
    <row r="372" spans="1:17" x14ac:dyDescent="0.35">
      <c r="A372" t="s">
        <v>2001</v>
      </c>
      <c r="B372" t="str">
        <f>VLOOKUP(Health_Care[[#This Row],[Customer ID]],Customer_Names[#All],3,0)</f>
        <v xml:space="preserve"> Hadley T.</v>
      </c>
      <c r="C372">
        <f>VLOOKUP(Health_Care[[#This Row],[Customer ID]],Medical_Examinations[],2,0)</f>
        <v>16.86</v>
      </c>
      <c r="D372">
        <f>VLOOKUP(Health_Care[[#This Row],[Customer ID]],Medical_Examinations[],4,0)</f>
        <v>4.07</v>
      </c>
      <c r="E372" t="str">
        <f>VLOOKUP(Health_Care[[#This Row],[Customer ID]],Medical_Examinations[],6,0)</f>
        <v>yes</v>
      </c>
      <c r="F372" t="str">
        <f>VLOOKUP(Health_Care[[#This Row],[Customer ID]],Medical_Examinations[],7,0)</f>
        <v>No</v>
      </c>
      <c r="G372" t="str">
        <f>VLOOKUP(Health_Care[[#This Row],[Customer ID]],Medical_Examinations[],8,0)</f>
        <v>No</v>
      </c>
      <c r="H372">
        <f>VLOOKUP(Health_Care[[#This Row],[Customer ID]],Medical_Examinations[],9,0)</f>
        <v>0</v>
      </c>
      <c r="I372" t="str">
        <f>VLOOKUP(Health_Care[[#This Row],[Customer ID]],Medical_Examinations[],10,0)</f>
        <v>yes</v>
      </c>
      <c r="J372" t="str">
        <f>VLOOKUP(Health_Care[[#This Row],[Customer ID]],Medical_Examinations[],3,0)</f>
        <v>Under Weight</v>
      </c>
      <c r="K372" t="str">
        <f>VLOOKUP(Health_Care[[#This Row],[Customer ID]],Medical_Examinations[],5,0)</f>
        <v>Normal</v>
      </c>
      <c r="L372" s="10">
        <f>VLOOKUP(Health_Care[[#This Row],[Customer ID]],Table6[#All],5,0)</f>
        <v>31357</v>
      </c>
      <c r="M372" s="11">
        <f>VLOOKUP(Health_Care[[#This Row],[Customer ID]],Table6[#All],8,0)</f>
        <v>27598.93</v>
      </c>
      <c r="N372" t="str">
        <f>VLOOKUP(Health_Care[[#This Row],[Customer ID]],Table6[#All],9,0)</f>
        <v>Tier - 2</v>
      </c>
      <c r="O372" t="str">
        <f>VLOOKUP(Health_Care[[#This Row],[Customer ID]],Table6[#All],10,0)</f>
        <v>Tier - 1</v>
      </c>
      <c r="P372" t="str">
        <f>VLOOKUP(Health_Care[[#This Row],[Customer ID]],Table6[#All],11,0)</f>
        <v>R1011</v>
      </c>
      <c r="Q372">
        <f>VLOOKUP(Health_Care[[#This Row],[Customer ID]],Table6[#All],6,0)</f>
        <v>37</v>
      </c>
    </row>
    <row r="373" spans="1:17" x14ac:dyDescent="0.35">
      <c r="A373" t="s">
        <v>2000</v>
      </c>
      <c r="B373" t="str">
        <f>VLOOKUP(Health_Care[[#This Row],[Customer ID]],Customer_Names[#All],3,0)</f>
        <v xml:space="preserve"> Taylor</v>
      </c>
      <c r="C373">
        <f>VLOOKUP(Health_Care[[#This Row],[Customer ID]],Medical_Examinations[],2,0)</f>
        <v>16.3</v>
      </c>
      <c r="D373">
        <f>VLOOKUP(Health_Care[[#This Row],[Customer ID]],Medical_Examinations[],4,0)</f>
        <v>5.51</v>
      </c>
      <c r="E373" t="str">
        <f>VLOOKUP(Health_Care[[#This Row],[Customer ID]],Medical_Examinations[],6,0)</f>
        <v>No</v>
      </c>
      <c r="F373" t="str">
        <f>VLOOKUP(Health_Care[[#This Row],[Customer ID]],Medical_Examinations[],7,0)</f>
        <v>No</v>
      </c>
      <c r="G373" t="str">
        <f>VLOOKUP(Health_Care[[#This Row],[Customer ID]],Medical_Examinations[],8,0)</f>
        <v>No</v>
      </c>
      <c r="H373">
        <f>VLOOKUP(Health_Care[[#This Row],[Customer ID]],Medical_Examinations[],9,0)</f>
        <v>1</v>
      </c>
      <c r="I373" t="str">
        <f>VLOOKUP(Health_Care[[#This Row],[Customer ID]],Medical_Examinations[],10,0)</f>
        <v>yes</v>
      </c>
      <c r="J373" t="str">
        <f>VLOOKUP(Health_Care[[#This Row],[Customer ID]],Medical_Examinations[],3,0)</f>
        <v>Under Weight</v>
      </c>
      <c r="K373" t="str">
        <f>VLOOKUP(Health_Care[[#This Row],[Customer ID]],Medical_Examinations[],5,0)</f>
        <v>Normal</v>
      </c>
      <c r="L373" s="10">
        <f>VLOOKUP(Health_Care[[#This Row],[Customer ID]],Table6[#All],5,0)</f>
        <v>30885</v>
      </c>
      <c r="M373" s="11">
        <f>VLOOKUP(Health_Care[[#This Row],[Customer ID]],Table6[#All],8,0)</f>
        <v>27534.53</v>
      </c>
      <c r="N373" t="str">
        <f>VLOOKUP(Health_Care[[#This Row],[Customer ID]],Table6[#All],9,0)</f>
        <v>Tier - 2</v>
      </c>
      <c r="O373" t="str">
        <f>VLOOKUP(Health_Care[[#This Row],[Customer ID]],Table6[#All],10,0)</f>
        <v>Tier - 2</v>
      </c>
      <c r="P373" t="str">
        <f>VLOOKUP(Health_Care[[#This Row],[Customer ID]],Table6[#All],11,0)</f>
        <v>R1011</v>
      </c>
      <c r="Q373">
        <f>VLOOKUP(Health_Care[[#This Row],[Customer ID]],Table6[#All],6,0)</f>
        <v>38</v>
      </c>
    </row>
    <row r="374" spans="1:17" x14ac:dyDescent="0.35">
      <c r="A374" t="s">
        <v>1999</v>
      </c>
      <c r="B374" t="str">
        <f>VLOOKUP(Health_Care[[#This Row],[Customer ID]],Customer_Names[#All],3,0)</f>
        <v xml:space="preserve"> Tenielle M</v>
      </c>
      <c r="C374">
        <f>VLOOKUP(Health_Care[[#This Row],[Customer ID]],Medical_Examinations[],2,0)</f>
        <v>29.81</v>
      </c>
      <c r="D374">
        <f>VLOOKUP(Health_Care[[#This Row],[Customer ID]],Medical_Examinations[],4,0)</f>
        <v>11.66</v>
      </c>
      <c r="E374" t="str">
        <f>VLOOKUP(Health_Care[[#This Row],[Customer ID]],Medical_Examinations[],6,0)</f>
        <v>No</v>
      </c>
      <c r="F374" t="str">
        <f>VLOOKUP(Health_Care[[#This Row],[Customer ID]],Medical_Examinations[],7,0)</f>
        <v>No</v>
      </c>
      <c r="G374" t="str">
        <f>VLOOKUP(Health_Care[[#This Row],[Customer ID]],Medical_Examinations[],8,0)</f>
        <v>No</v>
      </c>
      <c r="H374">
        <f>VLOOKUP(Health_Care[[#This Row],[Customer ID]],Medical_Examinations[],9,0)</f>
        <v>0</v>
      </c>
      <c r="I374" t="str">
        <f>VLOOKUP(Health_Care[[#This Row],[Customer ID]],Medical_Examinations[],10,0)</f>
        <v>yes</v>
      </c>
      <c r="J374" t="str">
        <f>VLOOKUP(Health_Care[[#This Row],[Customer ID]],Medical_Examinations[],3,0)</f>
        <v>Over Weight</v>
      </c>
      <c r="K374" t="str">
        <f>VLOOKUP(Health_Care[[#This Row],[Customer ID]],Medical_Examinations[],5,0)</f>
        <v>Diabetes</v>
      </c>
      <c r="L374" s="10">
        <f>VLOOKUP(Health_Care[[#This Row],[Customer ID]],Table6[#All],5,0)</f>
        <v>24034</v>
      </c>
      <c r="M374" s="11">
        <f>VLOOKUP(Health_Care[[#This Row],[Customer ID]],Table6[#All],8,0)</f>
        <v>27533.91</v>
      </c>
      <c r="N374" t="str">
        <f>VLOOKUP(Health_Care[[#This Row],[Customer ID]],Table6[#All],9,0)</f>
        <v>Tier - 2</v>
      </c>
      <c r="O374" t="str">
        <f>VLOOKUP(Health_Care[[#This Row],[Customer ID]],Table6[#All],10,0)</f>
        <v>Tier - 3</v>
      </c>
      <c r="P374" t="str">
        <f>VLOOKUP(Health_Care[[#This Row],[Customer ID]],Table6[#All],11,0)</f>
        <v>R1013</v>
      </c>
      <c r="Q374">
        <f>VLOOKUP(Health_Care[[#This Row],[Customer ID]],Table6[#All],6,0)</f>
        <v>57</v>
      </c>
    </row>
    <row r="375" spans="1:17" x14ac:dyDescent="0.35">
      <c r="A375" t="s">
        <v>1998</v>
      </c>
      <c r="B375" t="str">
        <f>VLOOKUP(Health_Care[[#This Row],[Customer ID]],Customer_Names[#All],3,0)</f>
        <v xml:space="preserve"> Andrea</v>
      </c>
      <c r="C375">
        <f>VLOOKUP(Health_Care[[#This Row],[Customer ID]],Medical_Examinations[],2,0)</f>
        <v>16.329999999999998</v>
      </c>
      <c r="D375">
        <f>VLOOKUP(Health_Care[[#This Row],[Customer ID]],Medical_Examinations[],4,0)</f>
        <v>7.26</v>
      </c>
      <c r="E375" t="str">
        <f>VLOOKUP(Health_Care[[#This Row],[Customer ID]],Medical_Examinations[],6,0)</f>
        <v>yes</v>
      </c>
      <c r="F375" t="str">
        <f>VLOOKUP(Health_Care[[#This Row],[Customer ID]],Medical_Examinations[],7,0)</f>
        <v>No</v>
      </c>
      <c r="G375" t="str">
        <f>VLOOKUP(Health_Care[[#This Row],[Customer ID]],Medical_Examinations[],8,0)</f>
        <v>No</v>
      </c>
      <c r="H375">
        <f>VLOOKUP(Health_Care[[#This Row],[Customer ID]],Medical_Examinations[],9,0)</f>
        <v>0</v>
      </c>
      <c r="I375" t="str">
        <f>VLOOKUP(Health_Care[[#This Row],[Customer ID]],Medical_Examinations[],10,0)</f>
        <v>yes</v>
      </c>
      <c r="J375" t="str">
        <f>VLOOKUP(Health_Care[[#This Row],[Customer ID]],Medical_Examinations[],3,0)</f>
        <v>Under Weight</v>
      </c>
      <c r="K375" t="str">
        <f>VLOOKUP(Health_Care[[#This Row],[Customer ID]],Medical_Examinations[],5,0)</f>
        <v>Diabetes</v>
      </c>
      <c r="L375" s="10">
        <f>VLOOKUP(Health_Care[[#This Row],[Customer ID]],Table6[#All],5,0)</f>
        <v>29862</v>
      </c>
      <c r="M375" s="11">
        <f>VLOOKUP(Health_Care[[#This Row],[Customer ID]],Table6[#All],8,0)</f>
        <v>27495.59</v>
      </c>
      <c r="N375" t="str">
        <f>VLOOKUP(Health_Care[[#This Row],[Customer ID]],Table6[#All],9,0)</f>
        <v>Tier - 2</v>
      </c>
      <c r="O375" t="str">
        <f>VLOOKUP(Health_Care[[#This Row],[Customer ID]],Table6[#All],10,0)</f>
        <v>Tier - 1</v>
      </c>
      <c r="P375" t="str">
        <f>VLOOKUP(Health_Care[[#This Row],[Customer ID]],Table6[#All],11,0)</f>
        <v>R1011</v>
      </c>
      <c r="Q375">
        <f>VLOOKUP(Health_Care[[#This Row],[Customer ID]],Table6[#All],6,0)</f>
        <v>41</v>
      </c>
    </row>
    <row r="376" spans="1:17" x14ac:dyDescent="0.35">
      <c r="A376" t="s">
        <v>1997</v>
      </c>
      <c r="B376" t="str">
        <f>VLOOKUP(Health_Care[[#This Row],[Customer ID]],Customer_Names[#All],3,0)</f>
        <v xml:space="preserve"> Nora P</v>
      </c>
      <c r="C376">
        <f>VLOOKUP(Health_Care[[#This Row],[Customer ID]],Medical_Examinations[],2,0)</f>
        <v>16.37</v>
      </c>
      <c r="D376">
        <f>VLOOKUP(Health_Care[[#This Row],[Customer ID]],Medical_Examinations[],4,0)</f>
        <v>4.79</v>
      </c>
      <c r="E376" t="str">
        <f>VLOOKUP(Health_Care[[#This Row],[Customer ID]],Medical_Examinations[],6,0)</f>
        <v>yes</v>
      </c>
      <c r="F376" t="str">
        <f>VLOOKUP(Health_Care[[#This Row],[Customer ID]],Medical_Examinations[],7,0)</f>
        <v>No</v>
      </c>
      <c r="G376" t="str">
        <f>VLOOKUP(Health_Care[[#This Row],[Customer ID]],Medical_Examinations[],8,0)</f>
        <v>No</v>
      </c>
      <c r="H376">
        <f>VLOOKUP(Health_Care[[#This Row],[Customer ID]],Medical_Examinations[],9,0)</f>
        <v>0</v>
      </c>
      <c r="I376" t="str">
        <f>VLOOKUP(Health_Care[[#This Row],[Customer ID]],Medical_Examinations[],10,0)</f>
        <v>yes</v>
      </c>
      <c r="J376" t="str">
        <f>VLOOKUP(Health_Care[[#This Row],[Customer ID]],Medical_Examinations[],3,0)</f>
        <v>Under Weight</v>
      </c>
      <c r="K376" t="str">
        <f>VLOOKUP(Health_Care[[#This Row],[Customer ID]],Medical_Examinations[],5,0)</f>
        <v>Normal</v>
      </c>
      <c r="L376" s="10">
        <f>VLOOKUP(Health_Care[[#This Row],[Customer ID]],Table6[#All],5,0)</f>
        <v>31386</v>
      </c>
      <c r="M376" s="11">
        <f>VLOOKUP(Health_Care[[#This Row],[Customer ID]],Table6[#All],8,0)</f>
        <v>27432.73</v>
      </c>
      <c r="N376" t="str">
        <f>VLOOKUP(Health_Care[[#This Row],[Customer ID]],Table6[#All],9,0)</f>
        <v>Tier - 2</v>
      </c>
      <c r="O376" t="str">
        <f>VLOOKUP(Health_Care[[#This Row],[Customer ID]],Table6[#All],10,0)</f>
        <v>Tier - 1</v>
      </c>
      <c r="P376" t="str">
        <f>VLOOKUP(Health_Care[[#This Row],[Customer ID]],Table6[#All],11,0)</f>
        <v>R1011</v>
      </c>
      <c r="Q376">
        <f>VLOOKUP(Health_Care[[#This Row],[Customer ID]],Table6[#All],6,0)</f>
        <v>37</v>
      </c>
    </row>
    <row r="377" spans="1:17" x14ac:dyDescent="0.35">
      <c r="A377" t="s">
        <v>1996</v>
      </c>
      <c r="B377" t="str">
        <f>VLOOKUP(Health_Care[[#This Row],[Customer ID]],Customer_Names[#All],3,0)</f>
        <v xml:space="preserve"> Zachary</v>
      </c>
      <c r="C377">
        <f>VLOOKUP(Health_Care[[#This Row],[Customer ID]],Medical_Examinations[],2,0)</f>
        <v>22.42</v>
      </c>
      <c r="D377">
        <f>VLOOKUP(Health_Care[[#This Row],[Customer ID]],Medical_Examinations[],4,0)</f>
        <v>4.68</v>
      </c>
      <c r="E377" t="str">
        <f>VLOOKUP(Health_Care[[#This Row],[Customer ID]],Medical_Examinations[],6,0)</f>
        <v>yes</v>
      </c>
      <c r="F377" t="str">
        <f>VLOOKUP(Health_Care[[#This Row],[Customer ID]],Medical_Examinations[],7,0)</f>
        <v>No</v>
      </c>
      <c r="G377" t="str">
        <f>VLOOKUP(Health_Care[[#This Row],[Customer ID]],Medical_Examinations[],8,0)</f>
        <v>No</v>
      </c>
      <c r="H377">
        <f>VLOOKUP(Health_Care[[#This Row],[Customer ID]],Medical_Examinations[],9,0)</f>
        <v>1</v>
      </c>
      <c r="I377" t="str">
        <f>VLOOKUP(Health_Care[[#This Row],[Customer ID]],Medical_Examinations[],10,0)</f>
        <v>No</v>
      </c>
      <c r="J377" t="str">
        <f>VLOOKUP(Health_Care[[#This Row],[Customer ID]],Medical_Examinations[],3,0)</f>
        <v>Normal Weight</v>
      </c>
      <c r="K377" t="str">
        <f>VLOOKUP(Health_Care[[#This Row],[Customer ID]],Medical_Examinations[],5,0)</f>
        <v>Normal</v>
      </c>
      <c r="L377" s="10">
        <f>VLOOKUP(Health_Care[[#This Row],[Customer ID]],Table6[#All],5,0)</f>
        <v>32401</v>
      </c>
      <c r="M377" s="11">
        <f>VLOOKUP(Health_Care[[#This Row],[Customer ID]],Table6[#All],8,0)</f>
        <v>27375.9</v>
      </c>
      <c r="N377" t="str">
        <f>VLOOKUP(Health_Care[[#This Row],[Customer ID]],Table6[#All],9,0)</f>
        <v>Tier - 2</v>
      </c>
      <c r="O377" t="str">
        <f>VLOOKUP(Health_Care[[#This Row],[Customer ID]],Table6[#All],10,0)</f>
        <v>Tier - 3</v>
      </c>
      <c r="P377" t="str">
        <f>VLOOKUP(Health_Care[[#This Row],[Customer ID]],Table6[#All],11,0)</f>
        <v>R1015</v>
      </c>
      <c r="Q377">
        <f>VLOOKUP(Health_Care[[#This Row],[Customer ID]],Table6[#All],6,0)</f>
        <v>34</v>
      </c>
    </row>
    <row r="378" spans="1:17" x14ac:dyDescent="0.35">
      <c r="A378" t="s">
        <v>1995</v>
      </c>
      <c r="B378" t="str">
        <f>VLOOKUP(Health_Care[[#This Row],[Customer ID]],Customer_Names[#All],3,0)</f>
        <v xml:space="preserve"> Michael</v>
      </c>
      <c r="C378">
        <f>VLOOKUP(Health_Care[[#This Row],[Customer ID]],Medical_Examinations[],2,0)</f>
        <v>31.35</v>
      </c>
      <c r="D378">
        <f>VLOOKUP(Health_Care[[#This Row],[Customer ID]],Medical_Examinations[],4,0)</f>
        <v>4.33</v>
      </c>
      <c r="E378" t="str">
        <f>VLOOKUP(Health_Care[[#This Row],[Customer ID]],Medical_Examinations[],6,0)</f>
        <v>yes</v>
      </c>
      <c r="F378" t="str">
        <f>VLOOKUP(Health_Care[[#This Row],[Customer ID]],Medical_Examinations[],7,0)</f>
        <v>No</v>
      </c>
      <c r="G378" t="str">
        <f>VLOOKUP(Health_Care[[#This Row],[Customer ID]],Medical_Examinations[],8,0)</f>
        <v>Yes</v>
      </c>
      <c r="H378">
        <f>VLOOKUP(Health_Care[[#This Row],[Customer ID]],Medical_Examinations[],9,0)</f>
        <v>1</v>
      </c>
      <c r="I378" t="str">
        <f>VLOOKUP(Health_Care[[#This Row],[Customer ID]],Medical_Examinations[],10,0)</f>
        <v>No</v>
      </c>
      <c r="J378" t="str">
        <f>VLOOKUP(Health_Care[[#This Row],[Customer ID]],Medical_Examinations[],3,0)</f>
        <v>Obesity</v>
      </c>
      <c r="K378" t="str">
        <f>VLOOKUP(Health_Care[[#This Row],[Customer ID]],Medical_Examinations[],5,0)</f>
        <v>Normal</v>
      </c>
      <c r="L378" s="10">
        <f>VLOOKUP(Health_Care[[#This Row],[Customer ID]],Table6[#All],5,0)</f>
        <v>25492</v>
      </c>
      <c r="M378" s="11">
        <f>VLOOKUP(Health_Care[[#This Row],[Customer ID]],Table6[#All],8,0)</f>
        <v>27346.04</v>
      </c>
      <c r="N378" t="str">
        <f>VLOOKUP(Health_Care[[#This Row],[Customer ID]],Table6[#All],9,0)</f>
        <v>Tier - 2</v>
      </c>
      <c r="O378" t="str">
        <f>VLOOKUP(Health_Care[[#This Row],[Customer ID]],Table6[#All],10,0)</f>
        <v>Tier - 2</v>
      </c>
      <c r="P378" t="str">
        <f>VLOOKUP(Health_Care[[#This Row],[Customer ID]],Table6[#All],11,0)</f>
        <v>R1013</v>
      </c>
      <c r="Q378">
        <f>VLOOKUP(Health_Care[[#This Row],[Customer ID]],Table6[#All],6,0)</f>
        <v>53</v>
      </c>
    </row>
    <row r="379" spans="1:17" x14ac:dyDescent="0.35">
      <c r="A379" t="s">
        <v>1994</v>
      </c>
      <c r="B379" t="str">
        <f>VLOOKUP(Health_Care[[#This Row],[Customer ID]],Customer_Names[#All],3,0)</f>
        <v xml:space="preserve"> Alyssa K.</v>
      </c>
      <c r="C379">
        <f>VLOOKUP(Health_Care[[#This Row],[Customer ID]],Medical_Examinations[],2,0)</f>
        <v>31.9</v>
      </c>
      <c r="D379">
        <f>VLOOKUP(Health_Care[[#This Row],[Customer ID]],Medical_Examinations[],4,0)</f>
        <v>11.89</v>
      </c>
      <c r="E379" t="str">
        <f>VLOOKUP(Health_Care[[#This Row],[Customer ID]],Medical_Examinations[],6,0)</f>
        <v>No</v>
      </c>
      <c r="F379" t="str">
        <f>VLOOKUP(Health_Care[[#This Row],[Customer ID]],Medical_Examinations[],7,0)</f>
        <v>No</v>
      </c>
      <c r="G379" t="str">
        <f>VLOOKUP(Health_Care[[#This Row],[Customer ID]],Medical_Examinations[],8,0)</f>
        <v>No</v>
      </c>
      <c r="H379">
        <f>VLOOKUP(Health_Care[[#This Row],[Customer ID]],Medical_Examinations[],9,0)</f>
        <v>0</v>
      </c>
      <c r="I379" t="str">
        <f>VLOOKUP(Health_Care[[#This Row],[Customer ID]],Medical_Examinations[],10,0)</f>
        <v>No</v>
      </c>
      <c r="J379" t="str">
        <f>VLOOKUP(Health_Care[[#This Row],[Customer ID]],Medical_Examinations[],3,0)</f>
        <v>Obesity</v>
      </c>
      <c r="K379" t="str">
        <f>VLOOKUP(Health_Care[[#This Row],[Customer ID]],Medical_Examinations[],5,0)</f>
        <v>Diabetes</v>
      </c>
      <c r="L379" s="10">
        <f>VLOOKUP(Health_Care[[#This Row],[Customer ID]],Table6[#All],5,0)</f>
        <v>24995</v>
      </c>
      <c r="M379" s="11">
        <f>VLOOKUP(Health_Care[[#This Row],[Customer ID]],Table6[#All],8,0)</f>
        <v>27322.73</v>
      </c>
      <c r="N379" t="str">
        <f>VLOOKUP(Health_Care[[#This Row],[Customer ID]],Table6[#All],9,0)</f>
        <v>Tier - 2</v>
      </c>
      <c r="O379" t="str">
        <f>VLOOKUP(Health_Care[[#This Row],[Customer ID]],Table6[#All],10,0)</f>
        <v>Tier - 2</v>
      </c>
      <c r="P379" t="str">
        <f>VLOOKUP(Health_Care[[#This Row],[Customer ID]],Table6[#All],11,0)</f>
        <v>R1013</v>
      </c>
      <c r="Q379">
        <f>VLOOKUP(Health_Care[[#This Row],[Customer ID]],Table6[#All],6,0)</f>
        <v>55</v>
      </c>
    </row>
    <row r="380" spans="1:17" x14ac:dyDescent="0.35">
      <c r="A380" t="s">
        <v>1993</v>
      </c>
      <c r="B380" t="str">
        <f>VLOOKUP(Health_Care[[#This Row],[Customer ID]],Customer_Names[#All],3,0)</f>
        <v xml:space="preserve"> Heather</v>
      </c>
      <c r="C380">
        <f>VLOOKUP(Health_Care[[#This Row],[Customer ID]],Medical_Examinations[],2,0)</f>
        <v>30.6</v>
      </c>
      <c r="D380">
        <f>VLOOKUP(Health_Care[[#This Row],[Customer ID]],Medical_Examinations[],4,0)</f>
        <v>5.24</v>
      </c>
      <c r="E380" t="str">
        <f>VLOOKUP(Health_Care[[#This Row],[Customer ID]],Medical_Examinations[],6,0)</f>
        <v>No</v>
      </c>
      <c r="F380" t="str">
        <f>VLOOKUP(Health_Care[[#This Row],[Customer ID]],Medical_Examinations[],7,0)</f>
        <v>No</v>
      </c>
      <c r="G380" t="str">
        <f>VLOOKUP(Health_Care[[#This Row],[Customer ID]],Medical_Examinations[],8,0)</f>
        <v>No</v>
      </c>
      <c r="H380">
        <f>VLOOKUP(Health_Care[[#This Row],[Customer ID]],Medical_Examinations[],9,0)</f>
        <v>0</v>
      </c>
      <c r="I380" t="str">
        <f>VLOOKUP(Health_Care[[#This Row],[Customer ID]],Medical_Examinations[],10,0)</f>
        <v>yes</v>
      </c>
      <c r="J380" t="str">
        <f>VLOOKUP(Health_Care[[#This Row],[Customer ID]],Medical_Examinations[],3,0)</f>
        <v>Obesity</v>
      </c>
      <c r="K380" t="str">
        <f>VLOOKUP(Health_Care[[#This Row],[Customer ID]],Medical_Examinations[],5,0)</f>
        <v>Normal</v>
      </c>
      <c r="L380" s="10">
        <f>VLOOKUP(Health_Care[[#This Row],[Customer ID]],Table6[#All],5,0)</f>
        <v>36496</v>
      </c>
      <c r="M380" s="11">
        <f>VLOOKUP(Health_Care[[#This Row],[Customer ID]],Table6[#All],8,0)</f>
        <v>27236.959999999999</v>
      </c>
      <c r="N380" t="str">
        <f>VLOOKUP(Health_Care[[#This Row],[Customer ID]],Table6[#All],9,0)</f>
        <v>Tier - 2</v>
      </c>
      <c r="O380" t="str">
        <f>VLOOKUP(Health_Care[[#This Row],[Customer ID]],Table6[#All],10,0)</f>
        <v>Tier - 1</v>
      </c>
      <c r="P380" t="str">
        <f>VLOOKUP(Health_Care[[#This Row],[Customer ID]],Table6[#All],11,0)</f>
        <v>R1011</v>
      </c>
      <c r="Q380">
        <f>VLOOKUP(Health_Care[[#This Row],[Customer ID]],Table6[#All],6,0)</f>
        <v>23</v>
      </c>
    </row>
    <row r="381" spans="1:17" x14ac:dyDescent="0.35">
      <c r="A381" t="s">
        <v>1992</v>
      </c>
      <c r="B381" t="str">
        <f>VLOOKUP(Health_Care[[#This Row],[Customer ID]],Customer_Names[#All],3,0)</f>
        <v xml:space="preserve"> Dante</v>
      </c>
      <c r="C381">
        <f>VLOOKUP(Health_Care[[#This Row],[Customer ID]],Medical_Examinations[],2,0)</f>
        <v>28.975000000000001</v>
      </c>
      <c r="D381">
        <f>VLOOKUP(Health_Care[[#This Row],[Customer ID]],Medical_Examinations[],4,0)</f>
        <v>7.63</v>
      </c>
      <c r="E381" t="str">
        <f>VLOOKUP(Health_Care[[#This Row],[Customer ID]],Medical_Examinations[],6,0)</f>
        <v>No</v>
      </c>
      <c r="F381" t="str">
        <f>VLOOKUP(Health_Care[[#This Row],[Customer ID]],Medical_Examinations[],7,0)</f>
        <v>No</v>
      </c>
      <c r="G381" t="str">
        <f>VLOOKUP(Health_Care[[#This Row],[Customer ID]],Medical_Examinations[],8,0)</f>
        <v>No</v>
      </c>
      <c r="H381">
        <f>VLOOKUP(Health_Care[[#This Row],[Customer ID]],Medical_Examinations[],9,0)</f>
        <v>0</v>
      </c>
      <c r="I381" t="str">
        <f>VLOOKUP(Health_Care[[#This Row],[Customer ID]],Medical_Examinations[],10,0)</f>
        <v>yes</v>
      </c>
      <c r="J381" t="str">
        <f>VLOOKUP(Health_Care[[#This Row],[Customer ID]],Medical_Examinations[],3,0)</f>
        <v>Over Weight</v>
      </c>
      <c r="K381" t="str">
        <f>VLOOKUP(Health_Care[[#This Row],[Customer ID]],Medical_Examinations[],5,0)</f>
        <v>Diabetes</v>
      </c>
      <c r="L381" s="10">
        <f>VLOOKUP(Health_Care[[#This Row],[Customer ID]],Table6[#All],5,0)</f>
        <v>24097</v>
      </c>
      <c r="M381" s="11">
        <f>VLOOKUP(Health_Care[[#This Row],[Customer ID]],Table6[#All],8,0)</f>
        <v>27218.44</v>
      </c>
      <c r="N381" t="str">
        <f>VLOOKUP(Health_Care[[#This Row],[Customer ID]],Table6[#All],9,0)</f>
        <v>Tier - 2</v>
      </c>
      <c r="O381" t="str">
        <f>VLOOKUP(Health_Care[[#This Row],[Customer ID]],Table6[#All],10,0)</f>
        <v>Tier - 1</v>
      </c>
      <c r="P381" t="str">
        <f>VLOOKUP(Health_Care[[#This Row],[Customer ID]],Table6[#All],11,0)</f>
        <v>R1017</v>
      </c>
      <c r="Q381">
        <f>VLOOKUP(Health_Care[[#This Row],[Customer ID]],Table6[#All],6,0)</f>
        <v>57</v>
      </c>
    </row>
    <row r="382" spans="1:17" x14ac:dyDescent="0.35">
      <c r="A382" t="s">
        <v>1991</v>
      </c>
      <c r="B382" t="str">
        <f>VLOOKUP(Health_Care[[#This Row],[Customer ID]],Customer_Names[#All],3,0)</f>
        <v xml:space="preserve"> Sara E.</v>
      </c>
      <c r="C382">
        <f>VLOOKUP(Health_Care[[#This Row],[Customer ID]],Medical_Examinations[],2,0)</f>
        <v>24.86</v>
      </c>
      <c r="D382">
        <f>VLOOKUP(Health_Care[[#This Row],[Customer ID]],Medical_Examinations[],4,0)</f>
        <v>8.92</v>
      </c>
      <c r="E382" t="str">
        <f>VLOOKUP(Health_Care[[#This Row],[Customer ID]],Medical_Examinations[],6,0)</f>
        <v>yes</v>
      </c>
      <c r="F382" t="str">
        <f>VLOOKUP(Health_Care[[#This Row],[Customer ID]],Medical_Examinations[],7,0)</f>
        <v>No</v>
      </c>
      <c r="G382" t="str">
        <f>VLOOKUP(Health_Care[[#This Row],[Customer ID]],Medical_Examinations[],8,0)</f>
        <v>No</v>
      </c>
      <c r="H382">
        <f>VLOOKUP(Health_Care[[#This Row],[Customer ID]],Medical_Examinations[],9,0)</f>
        <v>2</v>
      </c>
      <c r="I382" t="str">
        <f>VLOOKUP(Health_Care[[#This Row],[Customer ID]],Medical_Examinations[],10,0)</f>
        <v>No</v>
      </c>
      <c r="J382" t="str">
        <f>VLOOKUP(Health_Care[[#This Row],[Customer ID]],Medical_Examinations[],3,0)</f>
        <v>Normal Weight</v>
      </c>
      <c r="K382" t="str">
        <f>VLOOKUP(Health_Care[[#This Row],[Customer ID]],Medical_Examinations[],5,0)</f>
        <v>Diabetes</v>
      </c>
      <c r="L382" s="10">
        <f>VLOOKUP(Health_Care[[#This Row],[Customer ID]],Table6[#All],5,0)</f>
        <v>25843</v>
      </c>
      <c r="M382" s="11">
        <f>VLOOKUP(Health_Care[[#This Row],[Customer ID]],Table6[#All],8,0)</f>
        <v>27117.99</v>
      </c>
      <c r="N382" t="str">
        <f>VLOOKUP(Health_Care[[#This Row],[Customer ID]],Table6[#All],9,0)</f>
        <v>Tier - 2</v>
      </c>
      <c r="O382" t="str">
        <f>VLOOKUP(Health_Care[[#This Row],[Customer ID]],Table6[#All],10,0)</f>
        <v>Tier - 2</v>
      </c>
      <c r="P382" t="str">
        <f>VLOOKUP(Health_Care[[#This Row],[Customer ID]],Table6[#All],11,0)</f>
        <v>R1013</v>
      </c>
      <c r="Q382">
        <f>VLOOKUP(Health_Care[[#This Row],[Customer ID]],Table6[#All],6,0)</f>
        <v>52</v>
      </c>
    </row>
    <row r="383" spans="1:17" x14ac:dyDescent="0.35">
      <c r="A383" t="s">
        <v>1990</v>
      </c>
      <c r="B383" t="str">
        <f>VLOOKUP(Health_Care[[#This Row],[Customer ID]],Customer_Names[#All],3,0)</f>
        <v xml:space="preserve"> Scott</v>
      </c>
      <c r="C383">
        <f>VLOOKUP(Health_Care[[#This Row],[Customer ID]],Medical_Examinations[],2,0)</f>
        <v>19.54</v>
      </c>
      <c r="D383">
        <f>VLOOKUP(Health_Care[[#This Row],[Customer ID]],Medical_Examinations[],4,0)</f>
        <v>5.37</v>
      </c>
      <c r="E383" t="str">
        <f>VLOOKUP(Health_Care[[#This Row],[Customer ID]],Medical_Examinations[],6,0)</f>
        <v>No</v>
      </c>
      <c r="F383" t="str">
        <f>VLOOKUP(Health_Care[[#This Row],[Customer ID]],Medical_Examinations[],7,0)</f>
        <v>No</v>
      </c>
      <c r="G383" t="str">
        <f>VLOOKUP(Health_Care[[#This Row],[Customer ID]],Medical_Examinations[],8,0)</f>
        <v>No</v>
      </c>
      <c r="H383">
        <f>VLOOKUP(Health_Care[[#This Row],[Customer ID]],Medical_Examinations[],9,0)</f>
        <v>0</v>
      </c>
      <c r="I383" t="str">
        <f>VLOOKUP(Health_Care[[#This Row],[Customer ID]],Medical_Examinations[],10,0)</f>
        <v>yes</v>
      </c>
      <c r="J383" t="str">
        <f>VLOOKUP(Health_Care[[#This Row],[Customer ID]],Medical_Examinations[],3,0)</f>
        <v>Normal Weight</v>
      </c>
      <c r="K383" t="str">
        <f>VLOOKUP(Health_Care[[#This Row],[Customer ID]],Medical_Examinations[],5,0)</f>
        <v>Normal</v>
      </c>
      <c r="L383" s="10">
        <f>VLOOKUP(Health_Care[[#This Row],[Customer ID]],Table6[#All],5,0)</f>
        <v>33220</v>
      </c>
      <c r="M383" s="11">
        <f>VLOOKUP(Health_Care[[#This Row],[Customer ID]],Table6[#All],8,0)</f>
        <v>27092.38</v>
      </c>
      <c r="N383" t="str">
        <f>VLOOKUP(Health_Care[[#This Row],[Customer ID]],Table6[#All],9,0)</f>
        <v>Tier - 2</v>
      </c>
      <c r="O383" t="str">
        <f>VLOOKUP(Health_Care[[#This Row],[Customer ID]],Table6[#All],10,0)</f>
        <v>Tier - 3</v>
      </c>
      <c r="P383" t="str">
        <f>VLOOKUP(Health_Care[[#This Row],[Customer ID]],Table6[#All],11,0)</f>
        <v>R1011</v>
      </c>
      <c r="Q383">
        <f>VLOOKUP(Health_Care[[#This Row],[Customer ID]],Table6[#All],6,0)</f>
        <v>32</v>
      </c>
    </row>
    <row r="384" spans="1:17" x14ac:dyDescent="0.35">
      <c r="A384" t="s">
        <v>1989</v>
      </c>
      <c r="B384" t="str">
        <f>VLOOKUP(Health_Care[[#This Row],[Customer ID]],Customer_Names[#All],3,0)</f>
        <v xml:space="preserve"> Sean</v>
      </c>
      <c r="C384">
        <f>VLOOKUP(Health_Care[[#This Row],[Customer ID]],Medical_Examinations[],2,0)</f>
        <v>26.74</v>
      </c>
      <c r="D384">
        <f>VLOOKUP(Health_Care[[#This Row],[Customer ID]],Medical_Examinations[],4,0)</f>
        <v>4.3099999999999996</v>
      </c>
      <c r="E384" t="str">
        <f>VLOOKUP(Health_Care[[#This Row],[Customer ID]],Medical_Examinations[],6,0)</f>
        <v>No</v>
      </c>
      <c r="F384" t="str">
        <f>VLOOKUP(Health_Care[[#This Row],[Customer ID]],Medical_Examinations[],7,0)</f>
        <v>No</v>
      </c>
      <c r="G384" t="str">
        <f>VLOOKUP(Health_Care[[#This Row],[Customer ID]],Medical_Examinations[],8,0)</f>
        <v>No</v>
      </c>
      <c r="H384">
        <f>VLOOKUP(Health_Care[[#This Row],[Customer ID]],Medical_Examinations[],9,0)</f>
        <v>0</v>
      </c>
      <c r="I384" t="str">
        <f>VLOOKUP(Health_Care[[#This Row],[Customer ID]],Medical_Examinations[],10,0)</f>
        <v>yes</v>
      </c>
      <c r="J384" t="str">
        <f>VLOOKUP(Health_Care[[#This Row],[Customer ID]],Medical_Examinations[],3,0)</f>
        <v>Over Weight</v>
      </c>
      <c r="K384" t="str">
        <f>VLOOKUP(Health_Care[[#This Row],[Customer ID]],Medical_Examinations[],5,0)</f>
        <v>Normal</v>
      </c>
      <c r="L384" s="10">
        <f>VLOOKUP(Health_Care[[#This Row],[Customer ID]],Table6[#All],5,0)</f>
        <v>34517</v>
      </c>
      <c r="M384" s="11">
        <f>VLOOKUP(Health_Care[[#This Row],[Customer ID]],Table6[#All],8,0)</f>
        <v>27080.639999999999</v>
      </c>
      <c r="N384" t="str">
        <f>VLOOKUP(Health_Care[[#This Row],[Customer ID]],Table6[#All],9,0)</f>
        <v>Tier - 2</v>
      </c>
      <c r="O384" t="str">
        <f>VLOOKUP(Health_Care[[#This Row],[Customer ID]],Table6[#All],10,0)</f>
        <v>Tier - 2</v>
      </c>
      <c r="P384" t="str">
        <f>VLOOKUP(Health_Care[[#This Row],[Customer ID]],Table6[#All],11,0)</f>
        <v>R1011</v>
      </c>
      <c r="Q384">
        <f>VLOOKUP(Health_Care[[#This Row],[Customer ID]],Table6[#All],6,0)</f>
        <v>28</v>
      </c>
    </row>
    <row r="385" spans="1:17" x14ac:dyDescent="0.35">
      <c r="A385" t="s">
        <v>1988</v>
      </c>
      <c r="B385" t="str">
        <f>VLOOKUP(Health_Care[[#This Row],[Customer ID]],Customer_Names[#All],3,0)</f>
        <v xml:space="preserve"> Danielle</v>
      </c>
      <c r="C385">
        <f>VLOOKUP(Health_Care[[#This Row],[Customer ID]],Medical_Examinations[],2,0)</f>
        <v>22.99</v>
      </c>
      <c r="D385">
        <f>VLOOKUP(Health_Care[[#This Row],[Customer ID]],Medical_Examinations[],4,0)</f>
        <v>10.46</v>
      </c>
      <c r="E385" t="str">
        <f>VLOOKUP(Health_Care[[#This Row],[Customer ID]],Medical_Examinations[],6,0)</f>
        <v>No</v>
      </c>
      <c r="F385" t="str">
        <f>VLOOKUP(Health_Care[[#This Row],[Customer ID]],Medical_Examinations[],7,0)</f>
        <v>No</v>
      </c>
      <c r="G385" t="str">
        <f>VLOOKUP(Health_Care[[#This Row],[Customer ID]],Medical_Examinations[],8,0)</f>
        <v>No</v>
      </c>
      <c r="H385">
        <f>VLOOKUP(Health_Care[[#This Row],[Customer ID]],Medical_Examinations[],9,0)</f>
        <v>3</v>
      </c>
      <c r="I385" t="str">
        <f>VLOOKUP(Health_Care[[#This Row],[Customer ID]],Medical_Examinations[],10,0)</f>
        <v>yes</v>
      </c>
      <c r="J385" t="str">
        <f>VLOOKUP(Health_Care[[#This Row],[Customer ID]],Medical_Examinations[],3,0)</f>
        <v>Normal Weight</v>
      </c>
      <c r="K385" t="str">
        <f>VLOOKUP(Health_Care[[#This Row],[Customer ID]],Medical_Examinations[],5,0)</f>
        <v>Diabetes</v>
      </c>
      <c r="L385" s="10">
        <f>VLOOKUP(Health_Care[[#This Row],[Customer ID]],Table6[#All],5,0)</f>
        <v>21366</v>
      </c>
      <c r="M385" s="11">
        <f>VLOOKUP(Health_Care[[#This Row],[Customer ID]],Table6[#All],8,0)</f>
        <v>27037.91</v>
      </c>
      <c r="N385" t="str">
        <f>VLOOKUP(Health_Care[[#This Row],[Customer ID]],Table6[#All],9,0)</f>
        <v>Tier - 2</v>
      </c>
      <c r="O385" t="str">
        <f>VLOOKUP(Health_Care[[#This Row],[Customer ID]],Table6[#All],10,0)</f>
        <v>Tier - 2</v>
      </c>
      <c r="P385" t="str">
        <f>VLOOKUP(Health_Care[[#This Row],[Customer ID]],Table6[#All],11,0)</f>
        <v>R1013</v>
      </c>
      <c r="Q385">
        <f>VLOOKUP(Health_Care[[#This Row],[Customer ID]],Table6[#All],6,0)</f>
        <v>64</v>
      </c>
    </row>
    <row r="386" spans="1:17" x14ac:dyDescent="0.35">
      <c r="A386" t="s">
        <v>1987</v>
      </c>
      <c r="B386" t="str">
        <f>VLOOKUP(Health_Care[[#This Row],[Customer ID]],Customer_Names[#All],3,0)</f>
        <v xml:space="preserve"> Andrew D.</v>
      </c>
      <c r="C386">
        <f>VLOOKUP(Health_Care[[#This Row],[Customer ID]],Medical_Examinations[],2,0)</f>
        <v>31.46</v>
      </c>
      <c r="D386">
        <f>VLOOKUP(Health_Care[[#This Row],[Customer ID]],Medical_Examinations[],4,0)</f>
        <v>7.39</v>
      </c>
      <c r="E386" t="str">
        <f>VLOOKUP(Health_Care[[#This Row],[Customer ID]],Medical_Examinations[],6,0)</f>
        <v>No</v>
      </c>
      <c r="F386" t="str">
        <f>VLOOKUP(Health_Care[[#This Row],[Customer ID]],Medical_Examinations[],7,0)</f>
        <v>No</v>
      </c>
      <c r="G386" t="str">
        <f>VLOOKUP(Health_Care[[#This Row],[Customer ID]],Medical_Examinations[],8,0)</f>
        <v>No</v>
      </c>
      <c r="H386">
        <f>VLOOKUP(Health_Care[[#This Row],[Customer ID]],Medical_Examinations[],9,0)</f>
        <v>0</v>
      </c>
      <c r="I386" t="str">
        <f>VLOOKUP(Health_Care[[#This Row],[Customer ID]],Medical_Examinations[],10,0)</f>
        <v>No</v>
      </c>
      <c r="J386" t="str">
        <f>VLOOKUP(Health_Care[[#This Row],[Customer ID]],Medical_Examinations[],3,0)</f>
        <v>Obesity</v>
      </c>
      <c r="K386" t="str">
        <f>VLOOKUP(Health_Care[[#This Row],[Customer ID]],Medical_Examinations[],5,0)</f>
        <v>Diabetes</v>
      </c>
      <c r="L386" s="10">
        <f>VLOOKUP(Health_Care[[#This Row],[Customer ID]],Table6[#All],5,0)</f>
        <v>22106</v>
      </c>
      <c r="M386" s="11">
        <f>VLOOKUP(Health_Care[[#This Row],[Customer ID]],Table6[#All],8,0)</f>
        <v>27000.98</v>
      </c>
      <c r="N386" t="str">
        <f>VLOOKUP(Health_Care[[#This Row],[Customer ID]],Table6[#All],9,0)</f>
        <v>Tier - 2</v>
      </c>
      <c r="O386" t="str">
        <f>VLOOKUP(Health_Care[[#This Row],[Customer ID]],Table6[#All],10,0)</f>
        <v>Tier - 2</v>
      </c>
      <c r="P386" t="str">
        <f>VLOOKUP(Health_Care[[#This Row],[Customer ID]],Table6[#All],11,0)</f>
        <v>R1013</v>
      </c>
      <c r="Q386">
        <f>VLOOKUP(Health_Care[[#This Row],[Customer ID]],Table6[#All],6,0)</f>
        <v>62</v>
      </c>
    </row>
    <row r="387" spans="1:17" x14ac:dyDescent="0.35">
      <c r="A387" t="s">
        <v>1986</v>
      </c>
      <c r="B387" t="str">
        <f>VLOOKUP(Health_Care[[#This Row],[Customer ID]],Customer_Names[#All],3,0)</f>
        <v xml:space="preserve"> Joel D</v>
      </c>
      <c r="C387">
        <f>VLOOKUP(Health_Care[[#This Row],[Customer ID]],Medical_Examinations[],2,0)</f>
        <v>30.86</v>
      </c>
      <c r="D387">
        <f>VLOOKUP(Health_Care[[#This Row],[Customer ID]],Medical_Examinations[],4,0)</f>
        <v>6.18</v>
      </c>
      <c r="E387" t="str">
        <f>VLOOKUP(Health_Care[[#This Row],[Customer ID]],Medical_Examinations[],6,0)</f>
        <v>No</v>
      </c>
      <c r="F387" t="str">
        <f>VLOOKUP(Health_Care[[#This Row],[Customer ID]],Medical_Examinations[],7,0)</f>
        <v>yes</v>
      </c>
      <c r="G387" t="str">
        <f>VLOOKUP(Health_Care[[#This Row],[Customer ID]],Medical_Examinations[],8,0)</f>
        <v>No</v>
      </c>
      <c r="H387">
        <f>VLOOKUP(Health_Care[[#This Row],[Customer ID]],Medical_Examinations[],9,0)</f>
        <v>2</v>
      </c>
      <c r="I387" t="str">
        <f>VLOOKUP(Health_Care[[#This Row],[Customer ID]],Medical_Examinations[],10,0)</f>
        <v>yes</v>
      </c>
      <c r="J387" t="str">
        <f>VLOOKUP(Health_Care[[#This Row],[Customer ID]],Medical_Examinations[],3,0)</f>
        <v>Obesity</v>
      </c>
      <c r="K387" t="str">
        <f>VLOOKUP(Health_Care[[#This Row],[Customer ID]],Medical_Examinations[],5,0)</f>
        <v>Prediabetes</v>
      </c>
      <c r="L387" s="10">
        <f>VLOOKUP(Health_Care[[#This Row],[Customer ID]],Table6[#All],5,0)</f>
        <v>36839</v>
      </c>
      <c r="M387" s="11">
        <f>VLOOKUP(Health_Care[[#This Row],[Customer ID]],Table6[#All],8,0)</f>
        <v>26936.98</v>
      </c>
      <c r="N387" t="str">
        <f>VLOOKUP(Health_Care[[#This Row],[Customer ID]],Table6[#All],9,0)</f>
        <v>Tier - 2</v>
      </c>
      <c r="O387" t="str">
        <f>VLOOKUP(Health_Care[[#This Row],[Customer ID]],Table6[#All],10,0)</f>
        <v>Tier - 3</v>
      </c>
      <c r="P387" t="str">
        <f>VLOOKUP(Health_Care[[#This Row],[Customer ID]],Table6[#All],11,0)</f>
        <v>R1011</v>
      </c>
      <c r="Q387">
        <f>VLOOKUP(Health_Care[[#This Row],[Customer ID]],Table6[#All],6,0)</f>
        <v>22</v>
      </c>
    </row>
    <row r="388" spans="1:17" x14ac:dyDescent="0.35">
      <c r="A388" t="s">
        <v>1985</v>
      </c>
      <c r="B388" t="str">
        <f>VLOOKUP(Health_Care[[#This Row],[Customer ID]],Customer_Names[#All],3,0)</f>
        <v xml:space="preserve"> Michelle</v>
      </c>
      <c r="C388">
        <f>VLOOKUP(Health_Care[[#This Row],[Customer ID]],Medical_Examinations[],2,0)</f>
        <v>31.96</v>
      </c>
      <c r="D388">
        <f>VLOOKUP(Health_Care[[#This Row],[Customer ID]],Medical_Examinations[],4,0)</f>
        <v>8.86</v>
      </c>
      <c r="E388" t="str">
        <f>VLOOKUP(Health_Care[[#This Row],[Customer ID]],Medical_Examinations[],6,0)</f>
        <v>No</v>
      </c>
      <c r="F388" t="str">
        <f>VLOOKUP(Health_Care[[#This Row],[Customer ID]],Medical_Examinations[],7,0)</f>
        <v>No</v>
      </c>
      <c r="G388" t="str">
        <f>VLOOKUP(Health_Care[[#This Row],[Customer ID]],Medical_Examinations[],8,0)</f>
        <v>No</v>
      </c>
      <c r="H388">
        <f>VLOOKUP(Health_Care[[#This Row],[Customer ID]],Medical_Examinations[],9,0)</f>
        <v>0</v>
      </c>
      <c r="I388" t="str">
        <f>VLOOKUP(Health_Care[[#This Row],[Customer ID]],Medical_Examinations[],10,0)</f>
        <v>yes</v>
      </c>
      <c r="J388" t="str">
        <f>VLOOKUP(Health_Care[[#This Row],[Customer ID]],Medical_Examinations[],3,0)</f>
        <v>Obesity</v>
      </c>
      <c r="K388" t="str">
        <f>VLOOKUP(Health_Care[[#This Row],[Customer ID]],Medical_Examinations[],5,0)</f>
        <v>Diabetes</v>
      </c>
      <c r="L388" s="10">
        <f>VLOOKUP(Health_Care[[#This Row],[Customer ID]],Table6[#All],5,0)</f>
        <v>37424</v>
      </c>
      <c r="M388" s="11">
        <f>VLOOKUP(Health_Care[[#This Row],[Customer ID]],Table6[#All],8,0)</f>
        <v>26927.69</v>
      </c>
      <c r="N388" t="str">
        <f>VLOOKUP(Health_Care[[#This Row],[Customer ID]],Table6[#All],9,0)</f>
        <v>Tier - 2</v>
      </c>
      <c r="O388" t="str">
        <f>VLOOKUP(Health_Care[[#This Row],[Customer ID]],Table6[#All],10,0)</f>
        <v>Tier - 2</v>
      </c>
      <c r="P388" t="str">
        <f>VLOOKUP(Health_Care[[#This Row],[Customer ID]],Table6[#All],11,0)</f>
        <v>R1011</v>
      </c>
      <c r="Q388">
        <f>VLOOKUP(Health_Care[[#This Row],[Customer ID]],Table6[#All],6,0)</f>
        <v>20</v>
      </c>
    </row>
    <row r="389" spans="1:17" x14ac:dyDescent="0.35">
      <c r="A389" t="s">
        <v>1984</v>
      </c>
      <c r="B389" t="str">
        <f>VLOOKUP(Health_Care[[#This Row],[Customer ID]],Customer_Names[#All],3,0)</f>
        <v xml:space="preserve"> Michael J.</v>
      </c>
      <c r="C389">
        <f>VLOOKUP(Health_Care[[#This Row],[Customer ID]],Medical_Examinations[],2,0)</f>
        <v>23.76</v>
      </c>
      <c r="D389">
        <f>VLOOKUP(Health_Care[[#This Row],[Customer ID]],Medical_Examinations[],4,0)</f>
        <v>10.96</v>
      </c>
      <c r="E389" t="str">
        <f>VLOOKUP(Health_Care[[#This Row],[Customer ID]],Medical_Examinations[],6,0)</f>
        <v>No</v>
      </c>
      <c r="F389" t="str">
        <f>VLOOKUP(Health_Care[[#This Row],[Customer ID]],Medical_Examinations[],7,0)</f>
        <v>No</v>
      </c>
      <c r="G389" t="str">
        <f>VLOOKUP(Health_Care[[#This Row],[Customer ID]],Medical_Examinations[],8,0)</f>
        <v>No</v>
      </c>
      <c r="H389">
        <f>VLOOKUP(Health_Care[[#This Row],[Customer ID]],Medical_Examinations[],9,0)</f>
        <v>3</v>
      </c>
      <c r="I389" t="str">
        <f>VLOOKUP(Health_Care[[#This Row],[Customer ID]],Medical_Examinations[],10,0)</f>
        <v>yes</v>
      </c>
      <c r="J389" t="str">
        <f>VLOOKUP(Health_Care[[#This Row],[Customer ID]],Medical_Examinations[],3,0)</f>
        <v>Normal Weight</v>
      </c>
      <c r="K389" t="str">
        <f>VLOOKUP(Health_Care[[#This Row],[Customer ID]],Medical_Examinations[],5,0)</f>
        <v>Diabetes</v>
      </c>
      <c r="L389" s="10">
        <f>VLOOKUP(Health_Care[[#This Row],[Customer ID]],Table6[#All],5,0)</f>
        <v>21544</v>
      </c>
      <c r="M389" s="11">
        <f>VLOOKUP(Health_Care[[#This Row],[Customer ID]],Table6[#All],8,0)</f>
        <v>26926.51</v>
      </c>
      <c r="N389" t="str">
        <f>VLOOKUP(Health_Care[[#This Row],[Customer ID]],Table6[#All],9,0)</f>
        <v>Tier - 2</v>
      </c>
      <c r="O389" t="str">
        <f>VLOOKUP(Health_Care[[#This Row],[Customer ID]],Table6[#All],10,0)</f>
        <v>Tier - 1</v>
      </c>
      <c r="P389" t="str">
        <f>VLOOKUP(Health_Care[[#This Row],[Customer ID]],Table6[#All],11,0)</f>
        <v>R1013</v>
      </c>
      <c r="Q389">
        <f>VLOOKUP(Health_Care[[#This Row],[Customer ID]],Table6[#All],6,0)</f>
        <v>64</v>
      </c>
    </row>
    <row r="390" spans="1:17" x14ac:dyDescent="0.35">
      <c r="A390" t="s">
        <v>1983</v>
      </c>
      <c r="B390" t="str">
        <f>VLOOKUP(Health_Care[[#This Row],[Customer ID]],Customer_Names[#All],3,0)</f>
        <v xml:space="preserve"> Nikki</v>
      </c>
      <c r="C390">
        <f>VLOOKUP(Health_Care[[#This Row],[Customer ID]],Medical_Examinations[],2,0)</f>
        <v>19.38</v>
      </c>
      <c r="D390">
        <f>VLOOKUP(Health_Care[[#This Row],[Customer ID]],Medical_Examinations[],4,0)</f>
        <v>6.28</v>
      </c>
      <c r="E390" t="str">
        <f>VLOOKUP(Health_Care[[#This Row],[Customer ID]],Medical_Examinations[],6,0)</f>
        <v>No</v>
      </c>
      <c r="F390" t="str">
        <f>VLOOKUP(Health_Care[[#This Row],[Customer ID]],Medical_Examinations[],7,0)</f>
        <v>No</v>
      </c>
      <c r="G390" t="str">
        <f>VLOOKUP(Health_Care[[#This Row],[Customer ID]],Medical_Examinations[],8,0)</f>
        <v>No</v>
      </c>
      <c r="H390">
        <f>VLOOKUP(Health_Care[[#This Row],[Customer ID]],Medical_Examinations[],9,0)</f>
        <v>0</v>
      </c>
      <c r="I390" t="str">
        <f>VLOOKUP(Health_Care[[#This Row],[Customer ID]],Medical_Examinations[],10,0)</f>
        <v>yes</v>
      </c>
      <c r="J390" t="str">
        <f>VLOOKUP(Health_Care[[#This Row],[Customer ID]],Medical_Examinations[],3,0)</f>
        <v>Normal Weight</v>
      </c>
      <c r="K390" t="str">
        <f>VLOOKUP(Health_Care[[#This Row],[Customer ID]],Medical_Examinations[],5,0)</f>
        <v>Prediabetes</v>
      </c>
      <c r="L390" s="10">
        <f>VLOOKUP(Health_Care[[#This Row],[Customer ID]],Table6[#All],5,0)</f>
        <v>33472</v>
      </c>
      <c r="M390" s="11">
        <f>VLOOKUP(Health_Care[[#This Row],[Customer ID]],Table6[#All],8,0)</f>
        <v>26912.560000000001</v>
      </c>
      <c r="N390" t="str">
        <f>VLOOKUP(Health_Care[[#This Row],[Customer ID]],Table6[#All],9,0)</f>
        <v>Tier - 2</v>
      </c>
      <c r="O390" t="str">
        <f>VLOOKUP(Health_Care[[#This Row],[Customer ID]],Table6[#All],10,0)</f>
        <v>Tier - 2</v>
      </c>
      <c r="P390" t="str">
        <f>VLOOKUP(Health_Care[[#This Row],[Customer ID]],Table6[#All],11,0)</f>
        <v>R1011</v>
      </c>
      <c r="Q390">
        <f>VLOOKUP(Health_Care[[#This Row],[Customer ID]],Table6[#All],6,0)</f>
        <v>31</v>
      </c>
    </row>
    <row r="391" spans="1:17" x14ac:dyDescent="0.35">
      <c r="A391" t="s">
        <v>1982</v>
      </c>
      <c r="B391" t="str">
        <f>VLOOKUP(Health_Care[[#This Row],[Customer ID]],Customer_Names[#All],3,0)</f>
        <v xml:space="preserve"> Summer B.</v>
      </c>
      <c r="C391">
        <f>VLOOKUP(Health_Care[[#This Row],[Customer ID]],Medical_Examinations[],2,0)</f>
        <v>16.21</v>
      </c>
      <c r="D391">
        <f>VLOOKUP(Health_Care[[#This Row],[Customer ID]],Medical_Examinations[],4,0)</f>
        <v>6.29</v>
      </c>
      <c r="E391" t="str">
        <f>VLOOKUP(Health_Care[[#This Row],[Customer ID]],Medical_Examinations[],6,0)</f>
        <v>yes</v>
      </c>
      <c r="F391" t="str">
        <f>VLOOKUP(Health_Care[[#This Row],[Customer ID]],Medical_Examinations[],7,0)</f>
        <v>No</v>
      </c>
      <c r="G391" t="str">
        <f>VLOOKUP(Health_Care[[#This Row],[Customer ID]],Medical_Examinations[],8,0)</f>
        <v>No</v>
      </c>
      <c r="H391">
        <f>VLOOKUP(Health_Care[[#This Row],[Customer ID]],Medical_Examinations[],9,0)</f>
        <v>1</v>
      </c>
      <c r="I391" t="str">
        <f>VLOOKUP(Health_Care[[#This Row],[Customer ID]],Medical_Examinations[],10,0)</f>
        <v>yes</v>
      </c>
      <c r="J391" t="str">
        <f>VLOOKUP(Health_Care[[#This Row],[Customer ID]],Medical_Examinations[],3,0)</f>
        <v>Under Weight</v>
      </c>
      <c r="K391" t="str">
        <f>VLOOKUP(Health_Care[[#This Row],[Customer ID]],Medical_Examinations[],5,0)</f>
        <v>Prediabetes</v>
      </c>
      <c r="L391" s="10">
        <f>VLOOKUP(Health_Care[[#This Row],[Customer ID]],Table6[#All],5,0)</f>
        <v>32346</v>
      </c>
      <c r="M391" s="11">
        <f>VLOOKUP(Health_Care[[#This Row],[Customer ID]],Table6[#All],8,0)</f>
        <v>26607.89</v>
      </c>
      <c r="N391" t="str">
        <f>VLOOKUP(Health_Care[[#This Row],[Customer ID]],Table6[#All],9,0)</f>
        <v>Tier - 2</v>
      </c>
      <c r="O391" t="str">
        <f>VLOOKUP(Health_Care[[#This Row],[Customer ID]],Table6[#All],10,0)</f>
        <v>Tier - 1</v>
      </c>
      <c r="P391" t="str">
        <f>VLOOKUP(Health_Care[[#This Row],[Customer ID]],Table6[#All],11,0)</f>
        <v>R1011</v>
      </c>
      <c r="Q391">
        <f>VLOOKUP(Health_Care[[#This Row],[Customer ID]],Table6[#All],6,0)</f>
        <v>34</v>
      </c>
    </row>
    <row r="392" spans="1:17" x14ac:dyDescent="0.35">
      <c r="A392" t="s">
        <v>1981</v>
      </c>
      <c r="B392" t="str">
        <f>VLOOKUP(Health_Care[[#This Row],[Customer ID]],Customer_Names[#All],3,0)</f>
        <v xml:space="preserve"> Edward</v>
      </c>
      <c r="C392">
        <f>VLOOKUP(Health_Care[[#This Row],[Customer ID]],Medical_Examinations[],2,0)</f>
        <v>32.54</v>
      </c>
      <c r="D392">
        <f>VLOOKUP(Health_Care[[#This Row],[Customer ID]],Medical_Examinations[],4,0)</f>
        <v>4.0199999999999996</v>
      </c>
      <c r="E392" t="str">
        <f>VLOOKUP(Health_Care[[#This Row],[Customer ID]],Medical_Examinations[],6,0)</f>
        <v>No</v>
      </c>
      <c r="F392" t="str">
        <f>VLOOKUP(Health_Care[[#This Row],[Customer ID]],Medical_Examinations[],7,0)</f>
        <v>yes</v>
      </c>
      <c r="G392" t="str">
        <f>VLOOKUP(Health_Care[[#This Row],[Customer ID]],Medical_Examinations[],8,0)</f>
        <v>No</v>
      </c>
      <c r="H392">
        <f>VLOOKUP(Health_Care[[#This Row],[Customer ID]],Medical_Examinations[],9,0)</f>
        <v>1</v>
      </c>
      <c r="I392" t="str">
        <f>VLOOKUP(Health_Care[[#This Row],[Customer ID]],Medical_Examinations[],10,0)</f>
        <v>yes</v>
      </c>
      <c r="J392" t="str">
        <f>VLOOKUP(Health_Care[[#This Row],[Customer ID]],Medical_Examinations[],3,0)</f>
        <v>Obesity</v>
      </c>
      <c r="K392" t="str">
        <f>VLOOKUP(Health_Care[[#This Row],[Customer ID]],Medical_Examinations[],5,0)</f>
        <v>Normal</v>
      </c>
      <c r="L392" s="10">
        <f>VLOOKUP(Health_Care[[#This Row],[Customer ID]],Table6[#All],5,0)</f>
        <v>38235</v>
      </c>
      <c r="M392" s="11">
        <f>VLOOKUP(Health_Care[[#This Row],[Customer ID]],Table6[#All],8,0)</f>
        <v>26479.4</v>
      </c>
      <c r="N392" t="str">
        <f>VLOOKUP(Health_Care[[#This Row],[Customer ID]],Table6[#All],9,0)</f>
        <v>Tier - 2</v>
      </c>
      <c r="O392" t="str">
        <f>VLOOKUP(Health_Care[[#This Row],[Customer ID]],Table6[#All],10,0)</f>
        <v>Tier - 2</v>
      </c>
      <c r="P392" t="str">
        <f>VLOOKUP(Health_Care[[#This Row],[Customer ID]],Table6[#All],11,0)</f>
        <v>R1011</v>
      </c>
      <c r="Q392">
        <f>VLOOKUP(Health_Care[[#This Row],[Customer ID]],Table6[#All],6,0)</f>
        <v>18</v>
      </c>
    </row>
    <row r="393" spans="1:17" x14ac:dyDescent="0.35">
      <c r="A393" t="s">
        <v>1980</v>
      </c>
      <c r="B393" t="str">
        <f>VLOOKUP(Health_Care[[#This Row],[Customer ID]],Customer_Names[#All],3,0)</f>
        <v xml:space="preserve"> Ryan</v>
      </c>
      <c r="C393">
        <f>VLOOKUP(Health_Care[[#This Row],[Customer ID]],Medical_Examinations[],2,0)</f>
        <v>36.765000000000001</v>
      </c>
      <c r="D393">
        <f>VLOOKUP(Health_Care[[#This Row],[Customer ID]],Medical_Examinations[],4,0)</f>
        <v>11.95</v>
      </c>
      <c r="E393" t="str">
        <f>VLOOKUP(Health_Care[[#This Row],[Customer ID]],Medical_Examinations[],6,0)</f>
        <v>yes</v>
      </c>
      <c r="F393" t="str">
        <f>VLOOKUP(Health_Care[[#This Row],[Customer ID]],Medical_Examinations[],7,0)</f>
        <v>No</v>
      </c>
      <c r="G393" t="str">
        <f>VLOOKUP(Health_Care[[#This Row],[Customer ID]],Medical_Examinations[],8,0)</f>
        <v>No</v>
      </c>
      <c r="H393">
        <f>VLOOKUP(Health_Care[[#This Row],[Customer ID]],Medical_Examinations[],9,0)</f>
        <v>2</v>
      </c>
      <c r="I393" t="str">
        <f>VLOOKUP(Health_Care[[#This Row],[Customer ID]],Medical_Examinations[],10,0)</f>
        <v>No</v>
      </c>
      <c r="J393" t="str">
        <f>VLOOKUP(Health_Care[[#This Row],[Customer ID]],Medical_Examinations[],3,0)</f>
        <v>Obesity</v>
      </c>
      <c r="K393" t="str">
        <f>VLOOKUP(Health_Care[[#This Row],[Customer ID]],Medical_Examinations[],5,0)</f>
        <v>Diabetes</v>
      </c>
      <c r="L393" s="10">
        <f>VLOOKUP(Health_Care[[#This Row],[Customer ID]],Table6[#All],5,0)</f>
        <v>25807</v>
      </c>
      <c r="M393" s="11">
        <f>VLOOKUP(Health_Care[[#This Row],[Customer ID]],Table6[#All],8,0)</f>
        <v>26467.1</v>
      </c>
      <c r="N393" t="str">
        <f>VLOOKUP(Health_Care[[#This Row],[Customer ID]],Table6[#All],9,0)</f>
        <v>Tier - 2</v>
      </c>
      <c r="O393" t="str">
        <f>VLOOKUP(Health_Care[[#This Row],[Customer ID]],Table6[#All],10,0)</f>
        <v>Tier - 3</v>
      </c>
      <c r="P393" t="str">
        <f>VLOOKUP(Health_Care[[#This Row],[Customer ID]],Table6[#All],11,0)</f>
        <v>R1012</v>
      </c>
      <c r="Q393">
        <f>VLOOKUP(Health_Care[[#This Row],[Customer ID]],Table6[#All],6,0)</f>
        <v>52</v>
      </c>
    </row>
    <row r="394" spans="1:17" x14ac:dyDescent="0.35">
      <c r="A394" t="s">
        <v>1979</v>
      </c>
      <c r="B394" t="str">
        <f>VLOOKUP(Health_Care[[#This Row],[Customer ID]],Customer_Names[#All],3,0)</f>
        <v xml:space="preserve"> Kacee</v>
      </c>
      <c r="C394">
        <f>VLOOKUP(Health_Care[[#This Row],[Customer ID]],Medical_Examinations[],2,0)</f>
        <v>35.909999999999997</v>
      </c>
      <c r="D394">
        <f>VLOOKUP(Health_Care[[#This Row],[Customer ID]],Medical_Examinations[],4,0)</f>
        <v>8.7100000000000009</v>
      </c>
      <c r="E394" t="str">
        <f>VLOOKUP(Health_Care[[#This Row],[Customer ID]],Medical_Examinations[],6,0)</f>
        <v>No</v>
      </c>
      <c r="F394" t="str">
        <f>VLOOKUP(Health_Care[[#This Row],[Customer ID]],Medical_Examinations[],7,0)</f>
        <v>No</v>
      </c>
      <c r="G394" t="str">
        <f>VLOOKUP(Health_Care[[#This Row],[Customer ID]],Medical_Examinations[],8,0)</f>
        <v>No</v>
      </c>
      <c r="H394">
        <f>VLOOKUP(Health_Care[[#This Row],[Customer ID]],Medical_Examinations[],9,0)</f>
        <v>0</v>
      </c>
      <c r="I394" t="str">
        <f>VLOOKUP(Health_Care[[#This Row],[Customer ID]],Medical_Examinations[],10,0)</f>
        <v>No</v>
      </c>
      <c r="J394" t="str">
        <f>VLOOKUP(Health_Care[[#This Row],[Customer ID]],Medical_Examinations[],3,0)</f>
        <v>Obesity</v>
      </c>
      <c r="K394" t="str">
        <f>VLOOKUP(Health_Care[[#This Row],[Customer ID]],Medical_Examinations[],5,0)</f>
        <v>Diabetes</v>
      </c>
      <c r="L394" s="10">
        <f>VLOOKUP(Health_Care[[#This Row],[Customer ID]],Table6[#All],5,0)</f>
        <v>27293</v>
      </c>
      <c r="M394" s="11">
        <f>VLOOKUP(Health_Care[[#This Row],[Customer ID]],Table6[#All],8,0)</f>
        <v>26392.26</v>
      </c>
      <c r="N394" t="str">
        <f>VLOOKUP(Health_Care[[#This Row],[Customer ID]],Table6[#All],9,0)</f>
        <v>Tier - 2</v>
      </c>
      <c r="O394" t="str">
        <f>VLOOKUP(Health_Care[[#This Row],[Customer ID]],Table6[#All],10,0)</f>
        <v>Tier - 2</v>
      </c>
      <c r="P394" t="str">
        <f>VLOOKUP(Health_Care[[#This Row],[Customer ID]],Table6[#All],11,0)</f>
        <v>R1024</v>
      </c>
      <c r="Q394">
        <f>VLOOKUP(Health_Care[[#This Row],[Customer ID]],Table6[#All],6,0)</f>
        <v>48</v>
      </c>
    </row>
    <row r="395" spans="1:17" x14ac:dyDescent="0.35">
      <c r="A395" t="s">
        <v>1978</v>
      </c>
      <c r="B395" t="str">
        <f>VLOOKUP(Health_Care[[#This Row],[Customer ID]],Customer_Names[#All],3,0)</f>
        <v xml:space="preserve"> Dave</v>
      </c>
      <c r="C395">
        <f>VLOOKUP(Health_Care[[#This Row],[Customer ID]],Medical_Examinations[],2,0)</f>
        <v>32.06</v>
      </c>
      <c r="D395">
        <f>VLOOKUP(Health_Care[[#This Row],[Customer ID]],Medical_Examinations[],4,0)</f>
        <v>4.67</v>
      </c>
      <c r="E395" t="str">
        <f>VLOOKUP(Health_Care[[#This Row],[Customer ID]],Medical_Examinations[],6,0)</f>
        <v>No</v>
      </c>
      <c r="F395" t="str">
        <f>VLOOKUP(Health_Care[[#This Row],[Customer ID]],Medical_Examinations[],7,0)</f>
        <v>yes</v>
      </c>
      <c r="G395" t="str">
        <f>VLOOKUP(Health_Care[[#This Row],[Customer ID]],Medical_Examinations[],8,0)</f>
        <v>No</v>
      </c>
      <c r="H395">
        <f>VLOOKUP(Health_Care[[#This Row],[Customer ID]],Medical_Examinations[],9,0)</f>
        <v>1</v>
      </c>
      <c r="I395" t="str">
        <f>VLOOKUP(Health_Care[[#This Row],[Customer ID]],Medical_Examinations[],10,0)</f>
        <v>yes</v>
      </c>
      <c r="J395" t="str">
        <f>VLOOKUP(Health_Care[[#This Row],[Customer ID]],Medical_Examinations[],3,0)</f>
        <v>Obesity</v>
      </c>
      <c r="K395" t="str">
        <f>VLOOKUP(Health_Care[[#This Row],[Customer ID]],Medical_Examinations[],5,0)</f>
        <v>Normal</v>
      </c>
      <c r="L395" s="10">
        <f>VLOOKUP(Health_Care[[#This Row],[Customer ID]],Table6[#All],5,0)</f>
        <v>38326</v>
      </c>
      <c r="M395" s="11">
        <f>VLOOKUP(Health_Care[[#This Row],[Customer ID]],Table6[#All],8,0)</f>
        <v>26316.59</v>
      </c>
      <c r="N395" t="str">
        <f>VLOOKUP(Health_Care[[#This Row],[Customer ID]],Table6[#All],9,0)</f>
        <v>Tier - 2</v>
      </c>
      <c r="O395" t="str">
        <f>VLOOKUP(Health_Care[[#This Row],[Customer ID]],Table6[#All],10,0)</f>
        <v>Tier - 3</v>
      </c>
      <c r="P395" t="str">
        <f>VLOOKUP(Health_Care[[#This Row],[Customer ID]],Table6[#All],11,0)</f>
        <v>R1011</v>
      </c>
      <c r="Q395">
        <f>VLOOKUP(Health_Care[[#This Row],[Customer ID]],Table6[#All],6,0)</f>
        <v>18</v>
      </c>
    </row>
    <row r="396" spans="1:17" x14ac:dyDescent="0.35">
      <c r="A396" t="s">
        <v>1977</v>
      </c>
      <c r="B396" t="str">
        <f>VLOOKUP(Health_Care[[#This Row],[Customer ID]],Customer_Names[#All],3,0)</f>
        <v xml:space="preserve"> Maryanna</v>
      </c>
      <c r="C396">
        <f>VLOOKUP(Health_Care[[#This Row],[Customer ID]],Medical_Examinations[],2,0)</f>
        <v>24.1</v>
      </c>
      <c r="D396">
        <f>VLOOKUP(Health_Care[[#This Row],[Customer ID]],Medical_Examinations[],4,0)</f>
        <v>11.14</v>
      </c>
      <c r="E396" t="str">
        <f>VLOOKUP(Health_Care[[#This Row],[Customer ID]],Medical_Examinations[],6,0)</f>
        <v>yes</v>
      </c>
      <c r="F396" t="str">
        <f>VLOOKUP(Health_Care[[#This Row],[Customer ID]],Medical_Examinations[],7,0)</f>
        <v>No</v>
      </c>
      <c r="G396" t="str">
        <f>VLOOKUP(Health_Care[[#This Row],[Customer ID]],Medical_Examinations[],8,0)</f>
        <v>No</v>
      </c>
      <c r="H396">
        <f>VLOOKUP(Health_Care[[#This Row],[Customer ID]],Medical_Examinations[],9,0)</f>
        <v>1</v>
      </c>
      <c r="I396" t="str">
        <f>VLOOKUP(Health_Care[[#This Row],[Customer ID]],Medical_Examinations[],10,0)</f>
        <v>No</v>
      </c>
      <c r="J396" t="str">
        <f>VLOOKUP(Health_Care[[#This Row],[Customer ID]],Medical_Examinations[],3,0)</f>
        <v>Normal Weight</v>
      </c>
      <c r="K396" t="str">
        <f>VLOOKUP(Health_Care[[#This Row],[Customer ID]],Medical_Examinations[],5,0)</f>
        <v>Diabetes</v>
      </c>
      <c r="L396" s="10">
        <f>VLOOKUP(Health_Care[[#This Row],[Customer ID]],Table6[#All],5,0)</f>
        <v>27549</v>
      </c>
      <c r="M396" s="11">
        <f>VLOOKUP(Health_Care[[#This Row],[Customer ID]],Table6[#All],8,0)</f>
        <v>26236.58</v>
      </c>
      <c r="N396" t="str">
        <f>VLOOKUP(Health_Care[[#This Row],[Customer ID]],Table6[#All],9,0)</f>
        <v>Tier - 2</v>
      </c>
      <c r="O396" t="str">
        <f>VLOOKUP(Health_Care[[#This Row],[Customer ID]],Table6[#All],10,0)</f>
        <v>Tier - 1</v>
      </c>
      <c r="P396" t="str">
        <f>VLOOKUP(Health_Care[[#This Row],[Customer ID]],Table6[#All],11,0)</f>
        <v>R1011</v>
      </c>
      <c r="Q396">
        <f>VLOOKUP(Health_Care[[#This Row],[Customer ID]],Table6[#All],6,0)</f>
        <v>48</v>
      </c>
    </row>
    <row r="397" spans="1:17" x14ac:dyDescent="0.35">
      <c r="A397" t="s">
        <v>1976</v>
      </c>
      <c r="B397" t="str">
        <f>VLOOKUP(Health_Care[[#This Row],[Customer ID]],Customer_Names[#All],3,0)</f>
        <v xml:space="preserve"> Jessica H.</v>
      </c>
      <c r="C397">
        <f>VLOOKUP(Health_Care[[#This Row],[Customer ID]],Medical_Examinations[],2,0)</f>
        <v>27.1</v>
      </c>
      <c r="D397">
        <f>VLOOKUP(Health_Care[[#This Row],[Customer ID]],Medical_Examinations[],4,0)</f>
        <v>9.0500000000000007</v>
      </c>
      <c r="E397" t="str">
        <f>VLOOKUP(Health_Care[[#This Row],[Customer ID]],Medical_Examinations[],6,0)</f>
        <v>No</v>
      </c>
      <c r="F397" t="str">
        <f>VLOOKUP(Health_Care[[#This Row],[Customer ID]],Medical_Examinations[],7,0)</f>
        <v>No</v>
      </c>
      <c r="G397" t="str">
        <f>VLOOKUP(Health_Care[[#This Row],[Customer ID]],Medical_Examinations[],8,0)</f>
        <v>No</v>
      </c>
      <c r="H397">
        <f>VLOOKUP(Health_Care[[#This Row],[Customer ID]],Medical_Examinations[],9,0)</f>
        <v>2</v>
      </c>
      <c r="I397" t="str">
        <f>VLOOKUP(Health_Care[[#This Row],[Customer ID]],Medical_Examinations[],10,0)</f>
        <v>No</v>
      </c>
      <c r="J397" t="str">
        <f>VLOOKUP(Health_Care[[#This Row],[Customer ID]],Medical_Examinations[],3,0)</f>
        <v>Over Weight</v>
      </c>
      <c r="K397" t="str">
        <f>VLOOKUP(Health_Care[[#This Row],[Customer ID]],Medical_Examinations[],5,0)</f>
        <v>Diabetes</v>
      </c>
      <c r="L397" s="10">
        <f>VLOOKUP(Health_Care[[#This Row],[Customer ID]],Table6[#All],5,0)</f>
        <v>26852</v>
      </c>
      <c r="M397" s="11">
        <f>VLOOKUP(Health_Care[[#This Row],[Customer ID]],Table6[#All],8,0)</f>
        <v>26140.36</v>
      </c>
      <c r="N397" t="str">
        <f>VLOOKUP(Health_Care[[#This Row],[Customer ID]],Table6[#All],9,0)</f>
        <v>Tier - 2</v>
      </c>
      <c r="O397" t="str">
        <f>VLOOKUP(Health_Care[[#This Row],[Customer ID]],Table6[#All],10,0)</f>
        <v>Tier - 3</v>
      </c>
      <c r="P397" t="str">
        <f>VLOOKUP(Health_Care[[#This Row],[Customer ID]],Table6[#All],11,0)</f>
        <v>R1011</v>
      </c>
      <c r="Q397">
        <f>VLOOKUP(Health_Care[[#This Row],[Customer ID]],Table6[#All],6,0)</f>
        <v>49</v>
      </c>
    </row>
    <row r="398" spans="1:17" x14ac:dyDescent="0.35">
      <c r="A398" t="s">
        <v>1975</v>
      </c>
      <c r="B398" t="str">
        <f>VLOOKUP(Health_Care[[#This Row],[Customer ID]],Customer_Names[#All],3,0)</f>
        <v xml:space="preserve"> Deanna</v>
      </c>
      <c r="C398">
        <f>VLOOKUP(Health_Care[[#This Row],[Customer ID]],Medical_Examinations[],2,0)</f>
        <v>24.42</v>
      </c>
      <c r="D398">
        <f>VLOOKUP(Health_Care[[#This Row],[Customer ID]],Medical_Examinations[],4,0)</f>
        <v>11.31</v>
      </c>
      <c r="E398" t="str">
        <f>VLOOKUP(Health_Care[[#This Row],[Customer ID]],Medical_Examinations[],6,0)</f>
        <v>No</v>
      </c>
      <c r="F398" t="str">
        <f>VLOOKUP(Health_Care[[#This Row],[Customer ID]],Medical_Examinations[],7,0)</f>
        <v>No</v>
      </c>
      <c r="G398" t="str">
        <f>VLOOKUP(Health_Care[[#This Row],[Customer ID]],Medical_Examinations[],8,0)</f>
        <v>No</v>
      </c>
      <c r="H398">
        <f>VLOOKUP(Health_Care[[#This Row],[Customer ID]],Medical_Examinations[],9,0)</f>
        <v>0</v>
      </c>
      <c r="I398" t="str">
        <f>VLOOKUP(Health_Care[[#This Row],[Customer ID]],Medical_Examinations[],10,0)</f>
        <v>yes</v>
      </c>
      <c r="J398" t="str">
        <f>VLOOKUP(Health_Care[[#This Row],[Customer ID]],Medical_Examinations[],3,0)</f>
        <v>Normal Weight</v>
      </c>
      <c r="K398" t="str">
        <f>VLOOKUP(Health_Care[[#This Row],[Customer ID]],Medical_Examinations[],5,0)</f>
        <v>Diabetes</v>
      </c>
      <c r="L398" s="10">
        <f>VLOOKUP(Health_Care[[#This Row],[Customer ID]],Table6[#All],5,0)</f>
        <v>37540</v>
      </c>
      <c r="M398" s="11">
        <f>VLOOKUP(Health_Care[[#This Row],[Customer ID]],Table6[#All],8,0)</f>
        <v>26125.67</v>
      </c>
      <c r="N398" t="str">
        <f>VLOOKUP(Health_Care[[#This Row],[Customer ID]],Table6[#All],9,0)</f>
        <v>Tier - 2</v>
      </c>
      <c r="O398" t="str">
        <f>VLOOKUP(Health_Care[[#This Row],[Customer ID]],Table6[#All],10,0)</f>
        <v>Tier - 1</v>
      </c>
      <c r="P398" t="str">
        <f>VLOOKUP(Health_Care[[#This Row],[Customer ID]],Table6[#All],11,0)</f>
        <v>R1013</v>
      </c>
      <c r="Q398">
        <f>VLOOKUP(Health_Care[[#This Row],[Customer ID]],Table6[#All],6,0)</f>
        <v>20</v>
      </c>
    </row>
    <row r="399" spans="1:17" x14ac:dyDescent="0.35">
      <c r="A399" t="s">
        <v>1974</v>
      </c>
      <c r="B399" t="str">
        <f>VLOOKUP(Health_Care[[#This Row],[Customer ID]],Customer_Names[#All],3,0)</f>
        <v xml:space="preserve"> Peter</v>
      </c>
      <c r="C399">
        <f>VLOOKUP(Health_Care[[#This Row],[Customer ID]],Medical_Examinations[],2,0)</f>
        <v>26.695</v>
      </c>
      <c r="D399">
        <f>VLOOKUP(Health_Care[[#This Row],[Customer ID]],Medical_Examinations[],4,0)</f>
        <v>4.68</v>
      </c>
      <c r="E399" t="str">
        <f>VLOOKUP(Health_Care[[#This Row],[Customer ID]],Medical_Examinations[],6,0)</f>
        <v>yes</v>
      </c>
      <c r="F399" t="str">
        <f>VLOOKUP(Health_Care[[#This Row],[Customer ID]],Medical_Examinations[],7,0)</f>
        <v>No</v>
      </c>
      <c r="G399" t="str">
        <f>VLOOKUP(Health_Care[[#This Row],[Customer ID]],Medical_Examinations[],8,0)</f>
        <v>No</v>
      </c>
      <c r="H399">
        <f>VLOOKUP(Health_Care[[#This Row],[Customer ID]],Medical_Examinations[],9,0)</f>
        <v>2</v>
      </c>
      <c r="I399" t="str">
        <f>VLOOKUP(Health_Care[[#This Row],[Customer ID]],Medical_Examinations[],10,0)</f>
        <v>yes</v>
      </c>
      <c r="J399" t="str">
        <f>VLOOKUP(Health_Care[[#This Row],[Customer ID]],Medical_Examinations[],3,0)</f>
        <v>Over Weight</v>
      </c>
      <c r="K399" t="str">
        <f>VLOOKUP(Health_Care[[#This Row],[Customer ID]],Medical_Examinations[],5,0)</f>
        <v>Normal</v>
      </c>
      <c r="L399" s="10">
        <f>VLOOKUP(Health_Care[[#This Row],[Customer ID]],Table6[#All],5,0)</f>
        <v>24297</v>
      </c>
      <c r="M399" s="11">
        <f>VLOOKUP(Health_Care[[#This Row],[Customer ID]],Table6[#All],8,0)</f>
        <v>26109.33</v>
      </c>
      <c r="N399" t="str">
        <f>VLOOKUP(Health_Care[[#This Row],[Customer ID]],Table6[#All],9,0)</f>
        <v>Tier - 2</v>
      </c>
      <c r="O399" t="str">
        <f>VLOOKUP(Health_Care[[#This Row],[Customer ID]],Table6[#All],10,0)</f>
        <v>Tier - 3</v>
      </c>
      <c r="P399" t="str">
        <f>VLOOKUP(Health_Care[[#This Row],[Customer ID]],Table6[#All],11,0)</f>
        <v>R1012</v>
      </c>
      <c r="Q399">
        <f>VLOOKUP(Health_Care[[#This Row],[Customer ID]],Table6[#All],6,0)</f>
        <v>56</v>
      </c>
    </row>
    <row r="400" spans="1:17" x14ac:dyDescent="0.35">
      <c r="A400" t="s">
        <v>1973</v>
      </c>
      <c r="B400" t="str">
        <f>VLOOKUP(Health_Care[[#This Row],[Customer ID]],Customer_Names[#All],3,0)</f>
        <v xml:space="preserve"> Rebecca</v>
      </c>
      <c r="C400">
        <f>VLOOKUP(Health_Care[[#This Row],[Customer ID]],Medical_Examinations[],2,0)</f>
        <v>27.79</v>
      </c>
      <c r="D400">
        <f>VLOOKUP(Health_Care[[#This Row],[Customer ID]],Medical_Examinations[],4,0)</f>
        <v>6.05</v>
      </c>
      <c r="E400" t="str">
        <f>VLOOKUP(Health_Care[[#This Row],[Customer ID]],Medical_Examinations[],6,0)</f>
        <v>yes</v>
      </c>
      <c r="F400" t="str">
        <f>VLOOKUP(Health_Care[[#This Row],[Customer ID]],Medical_Examinations[],7,0)</f>
        <v>yes</v>
      </c>
      <c r="G400" t="str">
        <f>VLOOKUP(Health_Care[[#This Row],[Customer ID]],Medical_Examinations[],8,0)</f>
        <v>No</v>
      </c>
      <c r="H400">
        <f>VLOOKUP(Health_Care[[#This Row],[Customer ID]],Medical_Examinations[],9,0)</f>
        <v>1</v>
      </c>
      <c r="I400" t="str">
        <f>VLOOKUP(Health_Care[[#This Row],[Customer ID]],Medical_Examinations[],10,0)</f>
        <v>yes</v>
      </c>
      <c r="J400" t="str">
        <f>VLOOKUP(Health_Care[[#This Row],[Customer ID]],Medical_Examinations[],3,0)</f>
        <v>Over Weight</v>
      </c>
      <c r="K400" t="str">
        <f>VLOOKUP(Health_Care[[#This Row],[Customer ID]],Medical_Examinations[],5,0)</f>
        <v>Prediabetes</v>
      </c>
      <c r="L400" s="10">
        <f>VLOOKUP(Health_Care[[#This Row],[Customer ID]],Table6[#All],5,0)</f>
        <v>36886</v>
      </c>
      <c r="M400" s="11">
        <f>VLOOKUP(Health_Care[[#This Row],[Customer ID]],Table6[#All],8,0)</f>
        <v>26026.97</v>
      </c>
      <c r="N400" t="str">
        <f>VLOOKUP(Health_Care[[#This Row],[Customer ID]],Table6[#All],9,0)</f>
        <v>Tier - 2</v>
      </c>
      <c r="O400" t="str">
        <f>VLOOKUP(Health_Care[[#This Row],[Customer ID]],Table6[#All],10,0)</f>
        <v>Tier - 3</v>
      </c>
      <c r="P400" t="str">
        <f>VLOOKUP(Health_Care[[#This Row],[Customer ID]],Table6[#All],11,0)</f>
        <v>R1011</v>
      </c>
      <c r="Q400">
        <f>VLOOKUP(Health_Care[[#This Row],[Customer ID]],Table6[#All],6,0)</f>
        <v>22</v>
      </c>
    </row>
    <row r="401" spans="1:17" x14ac:dyDescent="0.35">
      <c r="A401" t="s">
        <v>1972</v>
      </c>
      <c r="B401" t="str">
        <f>VLOOKUP(Health_Care[[#This Row],[Customer ID]],Customer_Names[#All],3,0)</f>
        <v xml:space="preserve"> Elizabeth M.</v>
      </c>
      <c r="C401">
        <f>VLOOKUP(Health_Care[[#This Row],[Customer ID]],Medical_Examinations[],2,0)</f>
        <v>32.68</v>
      </c>
      <c r="D401">
        <f>VLOOKUP(Health_Care[[#This Row],[Customer ID]],Medical_Examinations[],4,0)</f>
        <v>4.68</v>
      </c>
      <c r="E401" t="str">
        <f>VLOOKUP(Health_Care[[#This Row],[Customer ID]],Medical_Examinations[],6,0)</f>
        <v>yes</v>
      </c>
      <c r="F401" t="str">
        <f>VLOOKUP(Health_Care[[#This Row],[Customer ID]],Medical_Examinations[],7,0)</f>
        <v>No</v>
      </c>
      <c r="G401" t="str">
        <f>VLOOKUP(Health_Care[[#This Row],[Customer ID]],Medical_Examinations[],8,0)</f>
        <v>No</v>
      </c>
      <c r="H401">
        <f>VLOOKUP(Health_Care[[#This Row],[Customer ID]],Medical_Examinations[],9,0)</f>
        <v>0</v>
      </c>
      <c r="I401" t="str">
        <f>VLOOKUP(Health_Care[[#This Row],[Customer ID]],Medical_Examinations[],10,0)</f>
        <v>No</v>
      </c>
      <c r="J401" t="str">
        <f>VLOOKUP(Health_Care[[#This Row],[Customer ID]],Medical_Examinations[],3,0)</f>
        <v>Obesity</v>
      </c>
      <c r="K401" t="str">
        <f>VLOOKUP(Health_Care[[#This Row],[Customer ID]],Medical_Examinations[],5,0)</f>
        <v>Normal</v>
      </c>
      <c r="L401" s="10">
        <f>VLOOKUP(Health_Care[[#This Row],[Customer ID]],Table6[#All],5,0)</f>
        <v>37047</v>
      </c>
      <c r="M401" s="11">
        <f>VLOOKUP(Health_Care[[#This Row],[Customer ID]],Table6[#All],8,0)</f>
        <v>26018.95</v>
      </c>
      <c r="N401" t="str">
        <f>VLOOKUP(Health_Care[[#This Row],[Customer ID]],Table6[#All],9,0)</f>
        <v>Tier - 2</v>
      </c>
      <c r="O401" t="str">
        <f>VLOOKUP(Health_Care[[#This Row],[Customer ID]],Table6[#All],10,0)</f>
        <v>Tier - 2</v>
      </c>
      <c r="P401" t="str">
        <f>VLOOKUP(Health_Care[[#This Row],[Customer ID]],Table6[#All],11,0)</f>
        <v>R1012</v>
      </c>
      <c r="Q401">
        <f>VLOOKUP(Health_Care[[#This Row],[Customer ID]],Table6[#All],6,0)</f>
        <v>22</v>
      </c>
    </row>
    <row r="402" spans="1:17" x14ac:dyDescent="0.35">
      <c r="A402" t="s">
        <v>1971</v>
      </c>
      <c r="B402" t="str">
        <f>VLOOKUP(Health_Care[[#This Row],[Customer ID]],Customer_Names[#All],3,0)</f>
        <v xml:space="preserve"> Gregory</v>
      </c>
      <c r="C402">
        <f>VLOOKUP(Health_Care[[#This Row],[Customer ID]],Medical_Examinations[],2,0)</f>
        <v>26.4</v>
      </c>
      <c r="D402">
        <f>VLOOKUP(Health_Care[[#This Row],[Customer ID]],Medical_Examinations[],4,0)</f>
        <v>9.5</v>
      </c>
      <c r="E402" t="str">
        <f>VLOOKUP(Health_Care[[#This Row],[Customer ID]],Medical_Examinations[],6,0)</f>
        <v>yes</v>
      </c>
      <c r="F402" t="str">
        <f>VLOOKUP(Health_Care[[#This Row],[Customer ID]],Medical_Examinations[],7,0)</f>
        <v>No</v>
      </c>
      <c r="G402" t="str">
        <f>VLOOKUP(Health_Care[[#This Row],[Customer ID]],Medical_Examinations[],8,0)</f>
        <v>No</v>
      </c>
      <c r="H402">
        <f>VLOOKUP(Health_Care[[#This Row],[Customer ID]],Medical_Examinations[],9,0)</f>
        <v>2</v>
      </c>
      <c r="I402" t="str">
        <f>VLOOKUP(Health_Care[[#This Row],[Customer ID]],Medical_Examinations[],10,0)</f>
        <v>No</v>
      </c>
      <c r="J402" t="str">
        <f>VLOOKUP(Health_Care[[#This Row],[Customer ID]],Medical_Examinations[],3,0)</f>
        <v>Over Weight</v>
      </c>
      <c r="K402" t="str">
        <f>VLOOKUP(Health_Care[[#This Row],[Customer ID]],Medical_Examinations[],5,0)</f>
        <v>Diabetes</v>
      </c>
      <c r="L402" s="10">
        <f>VLOOKUP(Health_Care[[#This Row],[Customer ID]],Table6[#All],5,0)</f>
        <v>25905</v>
      </c>
      <c r="M402" s="11">
        <f>VLOOKUP(Health_Care[[#This Row],[Customer ID]],Table6[#All],8,0)</f>
        <v>25992.82</v>
      </c>
      <c r="N402" t="str">
        <f>VLOOKUP(Health_Care[[#This Row],[Customer ID]],Table6[#All],9,0)</f>
        <v>Tier - 2</v>
      </c>
      <c r="O402" t="str">
        <f>VLOOKUP(Health_Care[[#This Row],[Customer ID]],Table6[#All],10,0)</f>
        <v>Tier - 2</v>
      </c>
      <c r="P402" t="str">
        <f>VLOOKUP(Health_Care[[#This Row],[Customer ID]],Table6[#All],11,0)</f>
        <v>R1013</v>
      </c>
      <c r="Q402">
        <f>VLOOKUP(Health_Care[[#This Row],[Customer ID]],Table6[#All],6,0)</f>
        <v>52</v>
      </c>
    </row>
    <row r="403" spans="1:17" x14ac:dyDescent="0.35">
      <c r="A403" t="s">
        <v>1970</v>
      </c>
      <c r="B403" t="str">
        <f>VLOOKUP(Health_Care[[#This Row],[Customer ID]],Customer_Names[#All],3,0)</f>
        <v xml:space="preserve"> Sarah E.</v>
      </c>
      <c r="C403">
        <f>VLOOKUP(Health_Care[[#This Row],[Customer ID]],Medical_Examinations[],2,0)</f>
        <v>23.655000000000001</v>
      </c>
      <c r="D403">
        <f>VLOOKUP(Health_Care[[#This Row],[Customer ID]],Medical_Examinations[],4,0)</f>
        <v>10.84</v>
      </c>
      <c r="E403" t="str">
        <f>VLOOKUP(Health_Care[[#This Row],[Customer ID]],Medical_Examinations[],6,0)</f>
        <v>yes</v>
      </c>
      <c r="F403" t="str">
        <f>VLOOKUP(Health_Care[[#This Row],[Customer ID]],Medical_Examinations[],7,0)</f>
        <v>No</v>
      </c>
      <c r="G403" t="str">
        <f>VLOOKUP(Health_Care[[#This Row],[Customer ID]],Medical_Examinations[],8,0)</f>
        <v>Yes</v>
      </c>
      <c r="H403">
        <f>VLOOKUP(Health_Care[[#This Row],[Customer ID]],Medical_Examinations[],9,0)</f>
        <v>1</v>
      </c>
      <c r="I403" t="str">
        <f>VLOOKUP(Health_Care[[#This Row],[Customer ID]],Medical_Examinations[],10,0)</f>
        <v>yes</v>
      </c>
      <c r="J403" t="str">
        <f>VLOOKUP(Health_Care[[#This Row],[Customer ID]],Medical_Examinations[],3,0)</f>
        <v>Normal Weight</v>
      </c>
      <c r="K403" t="str">
        <f>VLOOKUP(Health_Care[[#This Row],[Customer ID]],Medical_Examinations[],5,0)</f>
        <v>Diabetes</v>
      </c>
      <c r="L403" s="10">
        <f>VLOOKUP(Health_Care[[#This Row],[Customer ID]],Table6[#All],5,0)</f>
        <v>23244</v>
      </c>
      <c r="M403" s="11">
        <f>VLOOKUP(Health_Care[[#This Row],[Customer ID]],Table6[#All],8,0)</f>
        <v>25678.78</v>
      </c>
      <c r="N403" t="str">
        <f>VLOOKUP(Health_Care[[#This Row],[Customer ID]],Table6[#All],9,0)</f>
        <v>Tier - 2</v>
      </c>
      <c r="O403" t="str">
        <f>VLOOKUP(Health_Care[[#This Row],[Customer ID]],Table6[#All],10,0)</f>
        <v>Tier - 3</v>
      </c>
      <c r="P403" t="str">
        <f>VLOOKUP(Health_Care[[#This Row],[Customer ID]],Table6[#All],11,0)</f>
        <v>R1012</v>
      </c>
      <c r="Q403">
        <f>VLOOKUP(Health_Care[[#This Row],[Customer ID]],Table6[#All],6,0)</f>
        <v>59</v>
      </c>
    </row>
    <row r="404" spans="1:17" x14ac:dyDescent="0.35">
      <c r="A404" t="s">
        <v>1969</v>
      </c>
      <c r="B404" t="str">
        <f>VLOOKUP(Health_Care[[#This Row],[Customer ID]],Customer_Names[#All],3,0)</f>
        <v xml:space="preserve"> Anne Elise</v>
      </c>
      <c r="C404">
        <f>VLOOKUP(Health_Care[[#This Row],[Customer ID]],Medical_Examinations[],2,0)</f>
        <v>27.36</v>
      </c>
      <c r="D404">
        <f>VLOOKUP(Health_Care[[#This Row],[Customer ID]],Medical_Examinations[],4,0)</f>
        <v>5.88</v>
      </c>
      <c r="E404" t="str">
        <f>VLOOKUP(Health_Care[[#This Row],[Customer ID]],Medical_Examinations[],6,0)</f>
        <v>No</v>
      </c>
      <c r="F404" t="str">
        <f>VLOOKUP(Health_Care[[#This Row],[Customer ID]],Medical_Examinations[],7,0)</f>
        <v>No</v>
      </c>
      <c r="G404" t="str">
        <f>VLOOKUP(Health_Care[[#This Row],[Customer ID]],Medical_Examinations[],8,0)</f>
        <v>No</v>
      </c>
      <c r="H404">
        <f>VLOOKUP(Health_Care[[#This Row],[Customer ID]],Medical_Examinations[],9,0)</f>
        <v>2</v>
      </c>
      <c r="I404" t="str">
        <f>VLOOKUP(Health_Care[[#This Row],[Customer ID]],Medical_Examinations[],10,0)</f>
        <v>No</v>
      </c>
      <c r="J404" t="str">
        <f>VLOOKUP(Health_Care[[#This Row],[Customer ID]],Medical_Examinations[],3,0)</f>
        <v>Over Weight</v>
      </c>
      <c r="K404" t="str">
        <f>VLOOKUP(Health_Care[[#This Row],[Customer ID]],Medical_Examinations[],5,0)</f>
        <v>Prediabetes</v>
      </c>
      <c r="L404" s="10">
        <f>VLOOKUP(Health_Care[[#This Row],[Customer ID]],Table6[#All],5,0)</f>
        <v>26497</v>
      </c>
      <c r="M404" s="11">
        <f>VLOOKUP(Health_Care[[#This Row],[Customer ID]],Table6[#All],8,0)</f>
        <v>25656.58</v>
      </c>
      <c r="N404" t="str">
        <f>VLOOKUP(Health_Care[[#This Row],[Customer ID]],Table6[#All],9,0)</f>
        <v>Tier - 2</v>
      </c>
      <c r="O404" t="str">
        <f>VLOOKUP(Health_Care[[#This Row],[Customer ID]],Table6[#All],10,0)</f>
        <v>Tier - 3</v>
      </c>
      <c r="P404" t="str">
        <f>VLOOKUP(Health_Care[[#This Row],[Customer ID]],Table6[#All],11,0)</f>
        <v>R1024</v>
      </c>
      <c r="Q404">
        <f>VLOOKUP(Health_Care[[#This Row],[Customer ID]],Table6[#All],6,0)</f>
        <v>50</v>
      </c>
    </row>
    <row r="405" spans="1:17" x14ac:dyDescent="0.35">
      <c r="A405" t="s">
        <v>1968</v>
      </c>
      <c r="B405" t="str">
        <f>VLOOKUP(Health_Care[[#This Row],[Customer ID]],Customer_Names[#All],3,0)</f>
        <v xml:space="preserve"> Christopher R</v>
      </c>
      <c r="C405">
        <f>VLOOKUP(Health_Care[[#This Row],[Customer ID]],Medical_Examinations[],2,0)</f>
        <v>27.82</v>
      </c>
      <c r="D405">
        <f>VLOOKUP(Health_Care[[#This Row],[Customer ID]],Medical_Examinations[],4,0)</f>
        <v>5.24</v>
      </c>
      <c r="E405" t="str">
        <f>VLOOKUP(Health_Care[[#This Row],[Customer ID]],Medical_Examinations[],6,0)</f>
        <v>yes</v>
      </c>
      <c r="F405" t="str">
        <f>VLOOKUP(Health_Care[[#This Row],[Customer ID]],Medical_Examinations[],7,0)</f>
        <v>No</v>
      </c>
      <c r="G405" t="str">
        <f>VLOOKUP(Health_Care[[#This Row],[Customer ID]],Medical_Examinations[],8,0)</f>
        <v>No</v>
      </c>
      <c r="H405">
        <f>VLOOKUP(Health_Care[[#This Row],[Customer ID]],Medical_Examinations[],9,0)</f>
        <v>0</v>
      </c>
      <c r="I405" t="str">
        <f>VLOOKUP(Health_Care[[#This Row],[Customer ID]],Medical_Examinations[],10,0)</f>
        <v>yes</v>
      </c>
      <c r="J405" t="str">
        <f>VLOOKUP(Health_Care[[#This Row],[Customer ID]],Medical_Examinations[],3,0)</f>
        <v>Over Weight</v>
      </c>
      <c r="K405" t="str">
        <f>VLOOKUP(Health_Care[[#This Row],[Customer ID]],Medical_Examinations[],5,0)</f>
        <v>Normal</v>
      </c>
      <c r="L405" s="10">
        <f>VLOOKUP(Health_Care[[#This Row],[Customer ID]],Table6[#All],5,0)</f>
        <v>37105</v>
      </c>
      <c r="M405" s="11">
        <f>VLOOKUP(Health_Care[[#This Row],[Customer ID]],Table6[#All],8,0)</f>
        <v>25648.98</v>
      </c>
      <c r="N405" t="str">
        <f>VLOOKUP(Health_Care[[#This Row],[Customer ID]],Table6[#All],9,0)</f>
        <v>Tier - 2</v>
      </c>
      <c r="O405" t="str">
        <f>VLOOKUP(Health_Care[[#This Row],[Customer ID]],Table6[#All],10,0)</f>
        <v>Tier - 1</v>
      </c>
      <c r="P405" t="str">
        <f>VLOOKUP(Health_Care[[#This Row],[Customer ID]],Table6[#All],11,0)</f>
        <v>R1011</v>
      </c>
      <c r="Q405">
        <f>VLOOKUP(Health_Care[[#This Row],[Customer ID]],Table6[#All],6,0)</f>
        <v>21</v>
      </c>
    </row>
    <row r="406" spans="1:17" x14ac:dyDescent="0.35">
      <c r="A406" t="s">
        <v>1967</v>
      </c>
      <c r="B406" t="str">
        <f>VLOOKUP(Health_Care[[#This Row],[Customer ID]],Customer_Names[#All],3,0)</f>
        <v xml:space="preserve"> Elliot</v>
      </c>
      <c r="C406">
        <f>VLOOKUP(Health_Care[[#This Row],[Customer ID]],Medical_Examinations[],2,0)</f>
        <v>25.46</v>
      </c>
      <c r="D406">
        <f>VLOOKUP(Health_Care[[#This Row],[Customer ID]],Medical_Examinations[],4,0)</f>
        <v>11.75</v>
      </c>
      <c r="E406" t="str">
        <f>VLOOKUP(Health_Care[[#This Row],[Customer ID]],Medical_Examinations[],6,0)</f>
        <v>No</v>
      </c>
      <c r="F406" t="str">
        <f>VLOOKUP(Health_Care[[#This Row],[Customer ID]],Medical_Examinations[],7,0)</f>
        <v>No</v>
      </c>
      <c r="G406" t="str">
        <f>VLOOKUP(Health_Care[[#This Row],[Customer ID]],Medical_Examinations[],8,0)</f>
        <v>No</v>
      </c>
      <c r="H406">
        <f>VLOOKUP(Health_Care[[#This Row],[Customer ID]],Medical_Examinations[],9,0)</f>
        <v>0</v>
      </c>
      <c r="I406" t="str">
        <f>VLOOKUP(Health_Care[[#This Row],[Customer ID]],Medical_Examinations[],10,0)</f>
        <v>No</v>
      </c>
      <c r="J406" t="str">
        <f>VLOOKUP(Health_Care[[#This Row],[Customer ID]],Medical_Examinations[],3,0)</f>
        <v>Over Weight</v>
      </c>
      <c r="K406" t="str">
        <f>VLOOKUP(Health_Care[[#This Row],[Customer ID]],Medical_Examinations[],5,0)</f>
        <v>Diabetes</v>
      </c>
      <c r="L406" s="10">
        <f>VLOOKUP(Health_Care[[#This Row],[Customer ID]],Table6[#All],5,0)</f>
        <v>25183</v>
      </c>
      <c r="M406" s="11">
        <f>VLOOKUP(Health_Care[[#This Row],[Customer ID]],Table6[#All],8,0)</f>
        <v>25517.11</v>
      </c>
      <c r="N406" t="str">
        <f>VLOOKUP(Health_Care[[#This Row],[Customer ID]],Table6[#All],9,0)</f>
        <v>Tier - 2</v>
      </c>
      <c r="O406" t="str">
        <f>VLOOKUP(Health_Care[[#This Row],[Customer ID]],Table6[#All],10,0)</f>
        <v>Tier - 3</v>
      </c>
      <c r="P406" t="str">
        <f>VLOOKUP(Health_Care[[#This Row],[Customer ID]],Table6[#All],11,0)</f>
        <v>R1017</v>
      </c>
      <c r="Q406">
        <f>VLOOKUP(Health_Care[[#This Row],[Customer ID]],Table6[#All],6,0)</f>
        <v>54</v>
      </c>
    </row>
    <row r="407" spans="1:17" x14ac:dyDescent="0.35">
      <c r="A407" t="s">
        <v>1966</v>
      </c>
      <c r="B407" t="str">
        <f>VLOOKUP(Health_Care[[#This Row],[Customer ID]],Customer_Names[#All],3,0)</f>
        <v xml:space="preserve"> Christopher D.</v>
      </c>
      <c r="C407">
        <f>VLOOKUP(Health_Care[[#This Row],[Customer ID]],Medical_Examinations[],2,0)</f>
        <v>25.1</v>
      </c>
      <c r="D407">
        <f>VLOOKUP(Health_Care[[#This Row],[Customer ID]],Medical_Examinations[],4,0)</f>
        <v>6.97</v>
      </c>
      <c r="E407" t="str">
        <f>VLOOKUP(Health_Care[[#This Row],[Customer ID]],Medical_Examinations[],6,0)</f>
        <v>No</v>
      </c>
      <c r="F407" t="str">
        <f>VLOOKUP(Health_Care[[#This Row],[Customer ID]],Medical_Examinations[],7,0)</f>
        <v>No</v>
      </c>
      <c r="G407" t="str">
        <f>VLOOKUP(Health_Care[[#This Row],[Customer ID]],Medical_Examinations[],8,0)</f>
        <v>No</v>
      </c>
      <c r="H407">
        <f>VLOOKUP(Health_Care[[#This Row],[Customer ID]],Medical_Examinations[],9,0)</f>
        <v>0</v>
      </c>
      <c r="I407" t="str">
        <f>VLOOKUP(Health_Care[[#This Row],[Customer ID]],Medical_Examinations[],10,0)</f>
        <v>yes</v>
      </c>
      <c r="J407" t="str">
        <f>VLOOKUP(Health_Care[[#This Row],[Customer ID]],Medical_Examinations[],3,0)</f>
        <v>Over Weight</v>
      </c>
      <c r="K407" t="str">
        <f>VLOOKUP(Health_Care[[#This Row],[Customer ID]],Medical_Examinations[],5,0)</f>
        <v>Diabetes</v>
      </c>
      <c r="L407" s="10">
        <f>VLOOKUP(Health_Care[[#This Row],[Customer ID]],Table6[#All],5,0)</f>
        <v>25072</v>
      </c>
      <c r="M407" s="11">
        <f>VLOOKUP(Health_Care[[#This Row],[Customer ID]],Table6[#All],8,0)</f>
        <v>25382.3</v>
      </c>
      <c r="N407" t="str">
        <f>VLOOKUP(Health_Care[[#This Row],[Customer ID]],Table6[#All],9,0)</f>
        <v>Tier - 2</v>
      </c>
      <c r="O407" t="str">
        <f>VLOOKUP(Health_Care[[#This Row],[Customer ID]],Table6[#All],10,0)</f>
        <v>Tier - 2</v>
      </c>
      <c r="P407" t="str">
        <f>VLOOKUP(Health_Care[[#This Row],[Customer ID]],Table6[#All],11,0)</f>
        <v>R1011</v>
      </c>
      <c r="Q407">
        <f>VLOOKUP(Health_Care[[#This Row],[Customer ID]],Table6[#All],6,0)</f>
        <v>54</v>
      </c>
    </row>
    <row r="408" spans="1:17" x14ac:dyDescent="0.35">
      <c r="A408" t="s">
        <v>1965</v>
      </c>
      <c r="B408" t="str">
        <f>VLOOKUP(Health_Care[[#This Row],[Customer ID]],Customer_Names[#All],3,0)</f>
        <v xml:space="preserve"> Corey</v>
      </c>
      <c r="C408">
        <f>VLOOKUP(Health_Care[[#This Row],[Customer ID]],Medical_Examinations[],2,0)</f>
        <v>32.11</v>
      </c>
      <c r="D408">
        <f>VLOOKUP(Health_Care[[#This Row],[Customer ID]],Medical_Examinations[],4,0)</f>
        <v>4.76</v>
      </c>
      <c r="E408" t="str">
        <f>VLOOKUP(Health_Care[[#This Row],[Customer ID]],Medical_Examinations[],6,0)</f>
        <v>No</v>
      </c>
      <c r="F408" t="str">
        <f>VLOOKUP(Health_Care[[#This Row],[Customer ID]],Medical_Examinations[],7,0)</f>
        <v>No</v>
      </c>
      <c r="G408" t="str">
        <f>VLOOKUP(Health_Care[[#This Row],[Customer ID]],Medical_Examinations[],8,0)</f>
        <v>No</v>
      </c>
      <c r="H408">
        <f>VLOOKUP(Health_Care[[#This Row],[Customer ID]],Medical_Examinations[],9,0)</f>
        <v>2</v>
      </c>
      <c r="I408" t="str">
        <f>VLOOKUP(Health_Care[[#This Row],[Customer ID]],Medical_Examinations[],10,0)</f>
        <v>No</v>
      </c>
      <c r="J408" t="str">
        <f>VLOOKUP(Health_Care[[#This Row],[Customer ID]],Medical_Examinations[],3,0)</f>
        <v>Obesity</v>
      </c>
      <c r="K408" t="str">
        <f>VLOOKUP(Health_Care[[#This Row],[Customer ID]],Medical_Examinations[],5,0)</f>
        <v>Normal</v>
      </c>
      <c r="L408" s="10">
        <f>VLOOKUP(Health_Care[[#This Row],[Customer ID]],Table6[#All],5,0)</f>
        <v>26568</v>
      </c>
      <c r="M408" s="11">
        <f>VLOOKUP(Health_Care[[#This Row],[Customer ID]],Table6[#All],8,0)</f>
        <v>25333.33</v>
      </c>
      <c r="N408" t="str">
        <f>VLOOKUP(Health_Care[[#This Row],[Customer ID]],Table6[#All],9,0)</f>
        <v>Tier - 2</v>
      </c>
      <c r="O408" t="str">
        <f>VLOOKUP(Health_Care[[#This Row],[Customer ID]],Table6[#All],10,0)</f>
        <v>Tier - 2</v>
      </c>
      <c r="P408" t="str">
        <f>VLOOKUP(Health_Care[[#This Row],[Customer ID]],Table6[#All],11,0)</f>
        <v>R1017</v>
      </c>
      <c r="Q408">
        <f>VLOOKUP(Health_Care[[#This Row],[Customer ID]],Table6[#All],6,0)</f>
        <v>50</v>
      </c>
    </row>
    <row r="409" spans="1:17" x14ac:dyDescent="0.35">
      <c r="A409" t="s">
        <v>1964</v>
      </c>
      <c r="B409" t="str">
        <f>VLOOKUP(Health_Care[[#This Row],[Customer ID]],Customer_Names[#All],3,0)</f>
        <v xml:space="preserve"> Patrick D.</v>
      </c>
      <c r="C409">
        <f>VLOOKUP(Health_Care[[#This Row],[Customer ID]],Medical_Examinations[],2,0)</f>
        <v>29.8</v>
      </c>
      <c r="D409">
        <f>VLOOKUP(Health_Care[[#This Row],[Customer ID]],Medical_Examinations[],4,0)</f>
        <v>8.24</v>
      </c>
      <c r="E409" t="str">
        <f>VLOOKUP(Health_Care[[#This Row],[Customer ID]],Medical_Examinations[],6,0)</f>
        <v>yes</v>
      </c>
      <c r="F409" t="str">
        <f>VLOOKUP(Health_Care[[#This Row],[Customer ID]],Medical_Examinations[],7,0)</f>
        <v>No</v>
      </c>
      <c r="G409" t="str">
        <f>VLOOKUP(Health_Care[[#This Row],[Customer ID]],Medical_Examinations[],8,0)</f>
        <v>No</v>
      </c>
      <c r="H409">
        <f>VLOOKUP(Health_Care[[#This Row],[Customer ID]],Medical_Examinations[],9,0)</f>
        <v>1</v>
      </c>
      <c r="I409" t="str">
        <f>VLOOKUP(Health_Care[[#This Row],[Customer ID]],Medical_Examinations[],10,0)</f>
        <v>yes</v>
      </c>
      <c r="J409" t="str">
        <f>VLOOKUP(Health_Care[[#This Row],[Customer ID]],Medical_Examinations[],3,0)</f>
        <v>Over Weight</v>
      </c>
      <c r="K409" t="str">
        <f>VLOOKUP(Health_Care[[#This Row],[Customer ID]],Medical_Examinations[],5,0)</f>
        <v>Diabetes</v>
      </c>
      <c r="L409" s="10">
        <f>VLOOKUP(Health_Care[[#This Row],[Customer ID]],Table6[#All],5,0)</f>
        <v>27742</v>
      </c>
      <c r="M409" s="11">
        <f>VLOOKUP(Health_Care[[#This Row],[Customer ID]],Table6[#All],8,0)</f>
        <v>25309.49</v>
      </c>
      <c r="N409" t="str">
        <f>VLOOKUP(Health_Care[[#This Row],[Customer ID]],Table6[#All],9,0)</f>
        <v>Tier - 2</v>
      </c>
      <c r="O409" t="str">
        <f>VLOOKUP(Health_Care[[#This Row],[Customer ID]],Table6[#All],10,0)</f>
        <v>Tier - 1</v>
      </c>
      <c r="P409" t="str">
        <f>VLOOKUP(Health_Care[[#This Row],[Customer ID]],Table6[#All],11,0)</f>
        <v>R1011</v>
      </c>
      <c r="Q409">
        <f>VLOOKUP(Health_Care[[#This Row],[Customer ID]],Table6[#All],6,0)</f>
        <v>47</v>
      </c>
    </row>
    <row r="410" spans="1:17" x14ac:dyDescent="0.35">
      <c r="A410" t="s">
        <v>1963</v>
      </c>
      <c r="B410" t="str">
        <f>VLOOKUP(Health_Care[[#This Row],[Customer ID]],Customer_Names[#All],3,0)</f>
        <v xml:space="preserve"> Anthony D.</v>
      </c>
      <c r="C410">
        <f>VLOOKUP(Health_Care[[#This Row],[Customer ID]],Medical_Examinations[],2,0)</f>
        <v>24.01</v>
      </c>
      <c r="D410">
        <f>VLOOKUP(Health_Care[[#This Row],[Customer ID]],Medical_Examinations[],4,0)</f>
        <v>4.76</v>
      </c>
      <c r="E410" t="str">
        <f>VLOOKUP(Health_Care[[#This Row],[Customer ID]],Medical_Examinations[],6,0)</f>
        <v>No</v>
      </c>
      <c r="F410" t="str">
        <f>VLOOKUP(Health_Care[[#This Row],[Customer ID]],Medical_Examinations[],7,0)</f>
        <v>No</v>
      </c>
      <c r="G410" t="str">
        <f>VLOOKUP(Health_Care[[#This Row],[Customer ID]],Medical_Examinations[],8,0)</f>
        <v>No</v>
      </c>
      <c r="H410">
        <f>VLOOKUP(Health_Care[[#This Row],[Customer ID]],Medical_Examinations[],9,0)</f>
        <v>1</v>
      </c>
      <c r="I410" t="str">
        <f>VLOOKUP(Health_Care[[#This Row],[Customer ID]],Medical_Examinations[],10,0)</f>
        <v>yes</v>
      </c>
      <c r="J410" t="str">
        <f>VLOOKUP(Health_Care[[#This Row],[Customer ID]],Medical_Examinations[],3,0)</f>
        <v>Normal Weight</v>
      </c>
      <c r="K410" t="str">
        <f>VLOOKUP(Health_Care[[#This Row],[Customer ID]],Medical_Examinations[],5,0)</f>
        <v>Normal</v>
      </c>
      <c r="L410" s="10">
        <f>VLOOKUP(Health_Care[[#This Row],[Customer ID]],Table6[#All],5,0)</f>
        <v>36123</v>
      </c>
      <c r="M410" s="11">
        <f>VLOOKUP(Health_Care[[#This Row],[Customer ID]],Table6[#All],8,0)</f>
        <v>25127.22</v>
      </c>
      <c r="N410" t="str">
        <f>VLOOKUP(Health_Care[[#This Row],[Customer ID]],Table6[#All],9,0)</f>
        <v>Tier - 2</v>
      </c>
      <c r="O410" t="str">
        <f>VLOOKUP(Health_Care[[#This Row],[Customer ID]],Table6[#All],10,0)</f>
        <v>Tier - 3</v>
      </c>
      <c r="P410" t="str">
        <f>VLOOKUP(Health_Care[[#This Row],[Customer ID]],Table6[#All],11,0)</f>
        <v>R1011</v>
      </c>
      <c r="Q410">
        <f>VLOOKUP(Health_Care[[#This Row],[Customer ID]],Table6[#All],6,0)</f>
        <v>24</v>
      </c>
    </row>
    <row r="411" spans="1:17" x14ac:dyDescent="0.35">
      <c r="A411" t="s">
        <v>1962</v>
      </c>
      <c r="B411" t="str">
        <f>VLOOKUP(Health_Care[[#This Row],[Customer ID]],Customer_Names[#All],3,0)</f>
        <v xml:space="preserve"> Melissa</v>
      </c>
      <c r="C411">
        <f>VLOOKUP(Health_Care[[#This Row],[Customer ID]],Medical_Examinations[],2,0)</f>
        <v>23.21</v>
      </c>
      <c r="D411">
        <f>VLOOKUP(Health_Care[[#This Row],[Customer ID]],Medical_Examinations[],4,0)</f>
        <v>6.03</v>
      </c>
      <c r="E411" t="str">
        <f>VLOOKUP(Health_Care[[#This Row],[Customer ID]],Medical_Examinations[],6,0)</f>
        <v>No</v>
      </c>
      <c r="F411" t="str">
        <f>VLOOKUP(Health_Care[[#This Row],[Customer ID]],Medical_Examinations[],7,0)</f>
        <v>No</v>
      </c>
      <c r="G411" t="str">
        <f>VLOOKUP(Health_Care[[#This Row],[Customer ID]],Medical_Examinations[],8,0)</f>
        <v>No</v>
      </c>
      <c r="H411">
        <f>VLOOKUP(Health_Care[[#This Row],[Customer ID]],Medical_Examinations[],9,0)</f>
        <v>1</v>
      </c>
      <c r="I411" t="str">
        <f>VLOOKUP(Health_Care[[#This Row],[Customer ID]],Medical_Examinations[],10,0)</f>
        <v>No</v>
      </c>
      <c r="J411" t="str">
        <f>VLOOKUP(Health_Care[[#This Row],[Customer ID]],Medical_Examinations[],3,0)</f>
        <v>Normal Weight</v>
      </c>
      <c r="K411" t="str">
        <f>VLOOKUP(Health_Care[[#This Row],[Customer ID]],Medical_Examinations[],5,0)</f>
        <v>Prediabetes</v>
      </c>
      <c r="L411" s="10">
        <f>VLOOKUP(Health_Care[[#This Row],[Customer ID]],Table6[#All],5,0)</f>
        <v>35960</v>
      </c>
      <c r="M411" s="11">
        <f>VLOOKUP(Health_Care[[#This Row],[Customer ID]],Table6[#All],8,0)</f>
        <v>25081.77</v>
      </c>
      <c r="N411" t="str">
        <f>VLOOKUP(Health_Care[[#This Row],[Customer ID]],Table6[#All],9,0)</f>
        <v>Tier - 2</v>
      </c>
      <c r="O411" t="str">
        <f>VLOOKUP(Health_Care[[#This Row],[Customer ID]],Table6[#All],10,0)</f>
        <v>Tier - 2</v>
      </c>
      <c r="P411" t="str">
        <f>VLOOKUP(Health_Care[[#This Row],[Customer ID]],Table6[#All],11,0)</f>
        <v>R1013</v>
      </c>
      <c r="Q411">
        <f>VLOOKUP(Health_Care[[#This Row],[Customer ID]],Table6[#All],6,0)</f>
        <v>24</v>
      </c>
    </row>
    <row r="412" spans="1:17" x14ac:dyDescent="0.35">
      <c r="A412" t="s">
        <v>1961</v>
      </c>
      <c r="B412" t="str">
        <f>VLOOKUP(Health_Care[[#This Row],[Customer ID]],Customer_Names[#All],3,0)</f>
        <v xml:space="preserve"> Raven</v>
      </c>
      <c r="C412">
        <f>VLOOKUP(Health_Care[[#This Row],[Customer ID]],Medical_Examinations[],2,0)</f>
        <v>21.2</v>
      </c>
      <c r="D412">
        <f>VLOOKUP(Health_Care[[#This Row],[Customer ID]],Medical_Examinations[],4,0)</f>
        <v>4.07</v>
      </c>
      <c r="E412" t="str">
        <f>VLOOKUP(Health_Care[[#This Row],[Customer ID]],Medical_Examinations[],6,0)</f>
        <v>yes</v>
      </c>
      <c r="F412" t="str">
        <f>VLOOKUP(Health_Care[[#This Row],[Customer ID]],Medical_Examinations[],7,0)</f>
        <v>No</v>
      </c>
      <c r="G412" t="str">
        <f>VLOOKUP(Health_Care[[#This Row],[Customer ID]],Medical_Examinations[],8,0)</f>
        <v>No</v>
      </c>
      <c r="H412">
        <f>VLOOKUP(Health_Care[[#This Row],[Customer ID]],Medical_Examinations[],9,0)</f>
        <v>1</v>
      </c>
      <c r="I412" t="str">
        <f>VLOOKUP(Health_Care[[#This Row],[Customer ID]],Medical_Examinations[],10,0)</f>
        <v>yes</v>
      </c>
      <c r="J412" t="str">
        <f>VLOOKUP(Health_Care[[#This Row],[Customer ID]],Medical_Examinations[],3,0)</f>
        <v>Normal Weight</v>
      </c>
      <c r="K412" t="str">
        <f>VLOOKUP(Health_Care[[#This Row],[Customer ID]],Medical_Examinations[],5,0)</f>
        <v>Normal</v>
      </c>
      <c r="L412" s="10">
        <f>VLOOKUP(Health_Care[[#This Row],[Customer ID]],Table6[#All],5,0)</f>
        <v>35037</v>
      </c>
      <c r="M412" s="11">
        <f>VLOOKUP(Health_Care[[#This Row],[Customer ID]],Table6[#All],8,0)</f>
        <v>25075.97</v>
      </c>
      <c r="N412" t="str">
        <f>VLOOKUP(Health_Care[[#This Row],[Customer ID]],Table6[#All],9,0)</f>
        <v>Tier - 2</v>
      </c>
      <c r="O412" t="str">
        <f>VLOOKUP(Health_Care[[#This Row],[Customer ID]],Table6[#All],10,0)</f>
        <v>Tier - 2</v>
      </c>
      <c r="P412" t="str">
        <f>VLOOKUP(Health_Care[[#This Row],[Customer ID]],Table6[#All],11,0)</f>
        <v>R1011</v>
      </c>
      <c r="Q412">
        <f>VLOOKUP(Health_Care[[#This Row],[Customer ID]],Table6[#All],6,0)</f>
        <v>27</v>
      </c>
    </row>
    <row r="413" spans="1:17" x14ac:dyDescent="0.35">
      <c r="A413" t="s">
        <v>1960</v>
      </c>
      <c r="B413" t="str">
        <f>VLOOKUP(Health_Care[[#This Row],[Customer ID]],Customer_Names[#All],3,0)</f>
        <v xml:space="preserve"> Christopher</v>
      </c>
      <c r="C413">
        <f>VLOOKUP(Health_Care[[#This Row],[Customer ID]],Medical_Examinations[],2,0)</f>
        <v>28.215</v>
      </c>
      <c r="D413">
        <f>VLOOKUP(Health_Care[[#This Row],[Customer ID]],Medical_Examinations[],4,0)</f>
        <v>8.26</v>
      </c>
      <c r="E413" t="str">
        <f>VLOOKUP(Health_Care[[#This Row],[Customer ID]],Medical_Examinations[],6,0)</f>
        <v>yes</v>
      </c>
      <c r="F413" t="str">
        <f>VLOOKUP(Health_Care[[#This Row],[Customer ID]],Medical_Examinations[],7,0)</f>
        <v>No</v>
      </c>
      <c r="G413" t="str">
        <f>VLOOKUP(Health_Care[[#This Row],[Customer ID]],Medical_Examinations[],8,0)</f>
        <v>No</v>
      </c>
      <c r="H413">
        <f>VLOOKUP(Health_Care[[#This Row],[Customer ID]],Medical_Examinations[],9,0)</f>
        <v>1</v>
      </c>
      <c r="I413" t="str">
        <f>VLOOKUP(Health_Care[[#This Row],[Customer ID]],Medical_Examinations[],10,0)</f>
        <v>yes</v>
      </c>
      <c r="J413" t="str">
        <f>VLOOKUP(Health_Care[[#This Row],[Customer ID]],Medical_Examinations[],3,0)</f>
        <v>Over Weight</v>
      </c>
      <c r="K413" t="str">
        <f>VLOOKUP(Health_Care[[#This Row],[Customer ID]],Medical_Examinations[],5,0)</f>
        <v>Diabetes</v>
      </c>
      <c r="L413" s="10">
        <f>VLOOKUP(Health_Care[[#This Row],[Customer ID]],Table6[#All],5,0)</f>
        <v>27712</v>
      </c>
      <c r="M413" s="11">
        <f>VLOOKUP(Health_Care[[#This Row],[Customer ID]],Table6[#All],8,0)</f>
        <v>24915.22</v>
      </c>
      <c r="N413" t="str">
        <f>VLOOKUP(Health_Care[[#This Row],[Customer ID]],Table6[#All],9,0)</f>
        <v>Tier - 2</v>
      </c>
      <c r="O413" t="str">
        <f>VLOOKUP(Health_Care[[#This Row],[Customer ID]],Table6[#All],10,0)</f>
        <v>Tier - 3</v>
      </c>
      <c r="P413" t="str">
        <f>VLOOKUP(Health_Care[[#This Row],[Customer ID]],Table6[#All],11,0)</f>
        <v>R1012</v>
      </c>
      <c r="Q413">
        <f>VLOOKUP(Health_Care[[#This Row],[Customer ID]],Table6[#All],6,0)</f>
        <v>47</v>
      </c>
    </row>
    <row r="414" spans="1:17" x14ac:dyDescent="0.35">
      <c r="A414" t="s">
        <v>1959</v>
      </c>
      <c r="B414" t="str">
        <f>VLOOKUP(Health_Care[[#This Row],[Customer ID]],Customer_Names[#All],3,0)</f>
        <v xml:space="preserve"> Kendra A</v>
      </c>
      <c r="C414">
        <f>VLOOKUP(Health_Care[[#This Row],[Customer ID]],Medical_Examinations[],2,0)</f>
        <v>38.094999999999999</v>
      </c>
      <c r="D414">
        <f>VLOOKUP(Health_Care[[#This Row],[Customer ID]],Medical_Examinations[],4,0)</f>
        <v>4.76</v>
      </c>
      <c r="E414" t="str">
        <f>VLOOKUP(Health_Care[[#This Row],[Customer ID]],Medical_Examinations[],6,0)</f>
        <v>No</v>
      </c>
      <c r="F414" t="str">
        <f>VLOOKUP(Health_Care[[#This Row],[Customer ID]],Medical_Examinations[],7,0)</f>
        <v>No</v>
      </c>
      <c r="G414" t="str">
        <f>VLOOKUP(Health_Care[[#This Row],[Customer ID]],Medical_Examinations[],8,0)</f>
        <v>No</v>
      </c>
      <c r="H414">
        <f>VLOOKUP(Health_Care[[#This Row],[Customer ID]],Medical_Examinations[],9,0)</f>
        <v>1</v>
      </c>
      <c r="I414" t="str">
        <f>VLOOKUP(Health_Care[[#This Row],[Customer ID]],Medical_Examinations[],10,0)</f>
        <v>No</v>
      </c>
      <c r="J414" t="str">
        <f>VLOOKUP(Health_Care[[#This Row],[Customer ID]],Medical_Examinations[],3,0)</f>
        <v>Obesity</v>
      </c>
      <c r="K414" t="str">
        <f>VLOOKUP(Health_Care[[#This Row],[Customer ID]],Medical_Examinations[],5,0)</f>
        <v>Normal</v>
      </c>
      <c r="L414" s="10">
        <f>VLOOKUP(Health_Care[[#This Row],[Customer ID]],Table6[#All],5,0)</f>
        <v>31942</v>
      </c>
      <c r="M414" s="11">
        <f>VLOOKUP(Health_Care[[#This Row],[Customer ID]],Table6[#All],8,0)</f>
        <v>24915.05</v>
      </c>
      <c r="N414" t="str">
        <f>VLOOKUP(Health_Care[[#This Row],[Customer ID]],Table6[#All],9,0)</f>
        <v>Tier - 2</v>
      </c>
      <c r="O414" t="str">
        <f>VLOOKUP(Health_Care[[#This Row],[Customer ID]],Table6[#All],10,0)</f>
        <v>Tier - 1</v>
      </c>
      <c r="P414" t="str">
        <f>VLOOKUP(Health_Care[[#This Row],[Customer ID]],Table6[#All],11,0)</f>
        <v>R1024</v>
      </c>
      <c r="Q414">
        <f>VLOOKUP(Health_Care[[#This Row],[Customer ID]],Table6[#All],6,0)</f>
        <v>35</v>
      </c>
    </row>
    <row r="415" spans="1:17" x14ac:dyDescent="0.35">
      <c r="A415" t="s">
        <v>1958</v>
      </c>
      <c r="B415" t="str">
        <f>VLOOKUP(Health_Care[[#This Row],[Customer ID]],Customer_Names[#All],3,0)</f>
        <v xml:space="preserve"> Jordan</v>
      </c>
      <c r="C415">
        <f>VLOOKUP(Health_Care[[#This Row],[Customer ID]],Medical_Examinations[],2,0)</f>
        <v>22.61</v>
      </c>
      <c r="D415">
        <f>VLOOKUP(Health_Care[[#This Row],[Customer ID]],Medical_Examinations[],4,0)</f>
        <v>6.13</v>
      </c>
      <c r="E415" t="str">
        <f>VLOOKUP(Health_Care[[#This Row],[Customer ID]],Medical_Examinations[],6,0)</f>
        <v>yes</v>
      </c>
      <c r="F415" t="str">
        <f>VLOOKUP(Health_Care[[#This Row],[Customer ID]],Medical_Examinations[],7,0)</f>
        <v>No</v>
      </c>
      <c r="G415" t="str">
        <f>VLOOKUP(Health_Care[[#This Row],[Customer ID]],Medical_Examinations[],8,0)</f>
        <v>Yes</v>
      </c>
      <c r="H415">
        <f>VLOOKUP(Health_Care[[#This Row],[Customer ID]],Medical_Examinations[],9,0)</f>
        <v>1</v>
      </c>
      <c r="I415" t="str">
        <f>VLOOKUP(Health_Care[[#This Row],[Customer ID]],Medical_Examinations[],10,0)</f>
        <v>yes</v>
      </c>
      <c r="J415" t="str">
        <f>VLOOKUP(Health_Care[[#This Row],[Customer ID]],Medical_Examinations[],3,0)</f>
        <v>Normal Weight</v>
      </c>
      <c r="K415" t="str">
        <f>VLOOKUP(Health_Care[[#This Row],[Customer ID]],Medical_Examinations[],5,0)</f>
        <v>Prediabetes</v>
      </c>
      <c r="L415" s="10">
        <f>VLOOKUP(Health_Care[[#This Row],[Customer ID]],Table6[#All],5,0)</f>
        <v>25407</v>
      </c>
      <c r="M415" s="11">
        <f>VLOOKUP(Health_Care[[#This Row],[Customer ID]],Table6[#All],8,0)</f>
        <v>24873.38</v>
      </c>
      <c r="N415" t="str">
        <f>VLOOKUP(Health_Care[[#This Row],[Customer ID]],Table6[#All],9,0)</f>
        <v>Tier - 2</v>
      </c>
      <c r="O415" t="str">
        <f>VLOOKUP(Health_Care[[#This Row],[Customer ID]],Table6[#All],10,0)</f>
        <v>Tier - 1</v>
      </c>
      <c r="P415" t="str">
        <f>VLOOKUP(Health_Care[[#This Row],[Customer ID]],Table6[#All],11,0)</f>
        <v>R1024</v>
      </c>
      <c r="Q415">
        <f>VLOOKUP(Health_Care[[#This Row],[Customer ID]],Table6[#All],6,0)</f>
        <v>53</v>
      </c>
    </row>
    <row r="416" spans="1:17" x14ac:dyDescent="0.35">
      <c r="A416" t="s">
        <v>1957</v>
      </c>
      <c r="B416" t="str">
        <f>VLOOKUP(Health_Care[[#This Row],[Customer ID]],Customer_Names[#All],3,0)</f>
        <v xml:space="preserve"> Nils</v>
      </c>
      <c r="C416">
        <f>VLOOKUP(Health_Care[[#This Row],[Customer ID]],Medical_Examinations[],2,0)</f>
        <v>24.32</v>
      </c>
      <c r="D416">
        <f>VLOOKUP(Health_Care[[#This Row],[Customer ID]],Medical_Examinations[],4,0)</f>
        <v>10.47</v>
      </c>
      <c r="E416" t="str">
        <f>VLOOKUP(Health_Care[[#This Row],[Customer ID]],Medical_Examinations[],6,0)</f>
        <v>yes</v>
      </c>
      <c r="F416" t="str">
        <f>VLOOKUP(Health_Care[[#This Row],[Customer ID]],Medical_Examinations[],7,0)</f>
        <v>No</v>
      </c>
      <c r="G416" t="str">
        <f>VLOOKUP(Health_Care[[#This Row],[Customer ID]],Medical_Examinations[],8,0)</f>
        <v>No</v>
      </c>
      <c r="H416">
        <f>VLOOKUP(Health_Care[[#This Row],[Customer ID]],Medical_Examinations[],9,0)</f>
        <v>2</v>
      </c>
      <c r="I416" t="str">
        <f>VLOOKUP(Health_Care[[#This Row],[Customer ID]],Medical_Examinations[],10,0)</f>
        <v>yes</v>
      </c>
      <c r="J416" t="str">
        <f>VLOOKUP(Health_Care[[#This Row],[Customer ID]],Medical_Examinations[],3,0)</f>
        <v>Normal Weight</v>
      </c>
      <c r="K416" t="str">
        <f>VLOOKUP(Health_Care[[#This Row],[Customer ID]],Medical_Examinations[],5,0)</f>
        <v>Diabetes</v>
      </c>
      <c r="L416" s="10">
        <f>VLOOKUP(Health_Care[[#This Row],[Customer ID]],Table6[#All],5,0)</f>
        <v>25898</v>
      </c>
      <c r="M416" s="11">
        <f>VLOOKUP(Health_Care[[#This Row],[Customer ID]],Table6[#All],8,0)</f>
        <v>24869.84</v>
      </c>
      <c r="N416" t="str">
        <f>VLOOKUP(Health_Care[[#This Row],[Customer ID]],Table6[#All],9,0)</f>
        <v>Tier - 2</v>
      </c>
      <c r="O416" t="str">
        <f>VLOOKUP(Health_Care[[#This Row],[Customer ID]],Table6[#All],10,0)</f>
        <v>Tier - 2</v>
      </c>
      <c r="P416" t="str">
        <f>VLOOKUP(Health_Care[[#This Row],[Customer ID]],Table6[#All],11,0)</f>
        <v>R1016</v>
      </c>
      <c r="Q416">
        <f>VLOOKUP(Health_Care[[#This Row],[Customer ID]],Table6[#All],6,0)</f>
        <v>52</v>
      </c>
    </row>
    <row r="417" spans="1:17" x14ac:dyDescent="0.35">
      <c r="A417" t="s">
        <v>1956</v>
      </c>
      <c r="B417" t="str">
        <f>VLOOKUP(Health_Care[[#This Row],[Customer ID]],Customer_Names[#All],3,0)</f>
        <v xml:space="preserve"> Scott</v>
      </c>
      <c r="C417">
        <f>VLOOKUP(Health_Care[[#This Row],[Customer ID]],Medical_Examinations[],2,0)</f>
        <v>20.96</v>
      </c>
      <c r="D417">
        <f>VLOOKUP(Health_Care[[#This Row],[Customer ID]],Medical_Examinations[],4,0)</f>
        <v>4.04</v>
      </c>
      <c r="E417" t="str">
        <f>VLOOKUP(Health_Care[[#This Row],[Customer ID]],Medical_Examinations[],6,0)</f>
        <v>yes</v>
      </c>
      <c r="F417" t="str">
        <f>VLOOKUP(Health_Care[[#This Row],[Customer ID]],Medical_Examinations[],7,0)</f>
        <v>No</v>
      </c>
      <c r="G417" t="str">
        <f>VLOOKUP(Health_Care[[#This Row],[Customer ID]],Medical_Examinations[],8,0)</f>
        <v>No</v>
      </c>
      <c r="H417">
        <f>VLOOKUP(Health_Care[[#This Row],[Customer ID]],Medical_Examinations[],9,0)</f>
        <v>1</v>
      </c>
      <c r="I417" t="str">
        <f>VLOOKUP(Health_Care[[#This Row],[Customer ID]],Medical_Examinations[],10,0)</f>
        <v>yes</v>
      </c>
      <c r="J417" t="str">
        <f>VLOOKUP(Health_Care[[#This Row],[Customer ID]],Medical_Examinations[],3,0)</f>
        <v>Normal Weight</v>
      </c>
      <c r="K417" t="str">
        <f>VLOOKUP(Health_Care[[#This Row],[Customer ID]],Medical_Examinations[],5,0)</f>
        <v>Normal</v>
      </c>
      <c r="L417" s="10">
        <f>VLOOKUP(Health_Care[[#This Row],[Customer ID]],Table6[#All],5,0)</f>
        <v>34860</v>
      </c>
      <c r="M417" s="11">
        <f>VLOOKUP(Health_Care[[#This Row],[Customer ID]],Table6[#All],8,0)</f>
        <v>24863.25</v>
      </c>
      <c r="N417" t="str">
        <f>VLOOKUP(Health_Care[[#This Row],[Customer ID]],Table6[#All],9,0)</f>
        <v>Tier - 2</v>
      </c>
      <c r="O417" t="str">
        <f>VLOOKUP(Health_Care[[#This Row],[Customer ID]],Table6[#All],10,0)</f>
        <v>Tier - 3</v>
      </c>
      <c r="P417" t="str">
        <f>VLOOKUP(Health_Care[[#This Row],[Customer ID]],Table6[#All],11,0)</f>
        <v>R1011</v>
      </c>
      <c r="Q417">
        <f>VLOOKUP(Health_Care[[#This Row],[Customer ID]],Table6[#All],6,0)</f>
        <v>27</v>
      </c>
    </row>
    <row r="418" spans="1:17" x14ac:dyDescent="0.35">
      <c r="A418" t="s">
        <v>1955</v>
      </c>
      <c r="B418" t="str">
        <f>VLOOKUP(Health_Care[[#This Row],[Customer ID]],Customer_Names[#All],3,0)</f>
        <v xml:space="preserve"> Angela</v>
      </c>
      <c r="C418">
        <f>VLOOKUP(Health_Care[[#This Row],[Customer ID]],Medical_Examinations[],2,0)</f>
        <v>19.68</v>
      </c>
      <c r="D418">
        <f>VLOOKUP(Health_Care[[#This Row],[Customer ID]],Medical_Examinations[],4,0)</f>
        <v>5.74</v>
      </c>
      <c r="E418" t="str">
        <f>VLOOKUP(Health_Care[[#This Row],[Customer ID]],Medical_Examinations[],6,0)</f>
        <v>No</v>
      </c>
      <c r="F418" t="str">
        <f>VLOOKUP(Health_Care[[#This Row],[Customer ID]],Medical_Examinations[],7,0)</f>
        <v>No</v>
      </c>
      <c r="G418" t="str">
        <f>VLOOKUP(Health_Care[[#This Row],[Customer ID]],Medical_Examinations[],8,0)</f>
        <v>No</v>
      </c>
      <c r="H418">
        <f>VLOOKUP(Health_Care[[#This Row],[Customer ID]],Medical_Examinations[],9,0)</f>
        <v>0</v>
      </c>
      <c r="I418" t="str">
        <f>VLOOKUP(Health_Care[[#This Row],[Customer ID]],Medical_Examinations[],10,0)</f>
        <v>yes</v>
      </c>
      <c r="J418" t="str">
        <f>VLOOKUP(Health_Care[[#This Row],[Customer ID]],Medical_Examinations[],3,0)</f>
        <v>Normal Weight</v>
      </c>
      <c r="K418" t="str">
        <f>VLOOKUP(Health_Care[[#This Row],[Customer ID]],Medical_Examinations[],5,0)</f>
        <v>Prediabetes</v>
      </c>
      <c r="L418" s="10">
        <f>VLOOKUP(Health_Care[[#This Row],[Customer ID]],Table6[#All],5,0)</f>
        <v>34586</v>
      </c>
      <c r="M418" s="11">
        <f>VLOOKUP(Health_Care[[#This Row],[Customer ID]],Table6[#All],8,0)</f>
        <v>24817.25</v>
      </c>
      <c r="N418" t="str">
        <f>VLOOKUP(Health_Care[[#This Row],[Customer ID]],Table6[#All],9,0)</f>
        <v>Tier - 2</v>
      </c>
      <c r="O418" t="str">
        <f>VLOOKUP(Health_Care[[#This Row],[Customer ID]],Table6[#All],10,0)</f>
        <v>Tier - 2</v>
      </c>
      <c r="P418" t="str">
        <f>VLOOKUP(Health_Care[[#This Row],[Customer ID]],Table6[#All],11,0)</f>
        <v>R1011</v>
      </c>
      <c r="Q418">
        <f>VLOOKUP(Health_Care[[#This Row],[Customer ID]],Table6[#All],6,0)</f>
        <v>28</v>
      </c>
    </row>
    <row r="419" spans="1:17" x14ac:dyDescent="0.35">
      <c r="A419" t="s">
        <v>1954</v>
      </c>
      <c r="B419" t="str">
        <f>VLOOKUP(Health_Care[[#This Row],[Customer ID]],Customer_Names[#All],3,0)</f>
        <v xml:space="preserve"> Allison</v>
      </c>
      <c r="C419">
        <f>VLOOKUP(Health_Care[[#This Row],[Customer ID]],Medical_Examinations[],2,0)</f>
        <v>18.100000000000001</v>
      </c>
      <c r="D419">
        <f>VLOOKUP(Health_Care[[#This Row],[Customer ID]],Medical_Examinations[],4,0)</f>
        <v>6.33</v>
      </c>
      <c r="E419" t="str">
        <f>VLOOKUP(Health_Care[[#This Row],[Customer ID]],Medical_Examinations[],6,0)</f>
        <v>No</v>
      </c>
      <c r="F419" t="str">
        <f>VLOOKUP(Health_Care[[#This Row],[Customer ID]],Medical_Examinations[],7,0)</f>
        <v>No</v>
      </c>
      <c r="G419" t="str">
        <f>VLOOKUP(Health_Care[[#This Row],[Customer ID]],Medical_Examinations[],8,0)</f>
        <v>No</v>
      </c>
      <c r="H419">
        <f>VLOOKUP(Health_Care[[#This Row],[Customer ID]],Medical_Examinations[],9,0)</f>
        <v>1</v>
      </c>
      <c r="I419" t="str">
        <f>VLOOKUP(Health_Care[[#This Row],[Customer ID]],Medical_Examinations[],10,0)</f>
        <v>yes</v>
      </c>
      <c r="J419" t="str">
        <f>VLOOKUP(Health_Care[[#This Row],[Customer ID]],Medical_Examinations[],3,0)</f>
        <v>Under Weight</v>
      </c>
      <c r="K419" t="str">
        <f>VLOOKUP(Health_Care[[#This Row],[Customer ID]],Medical_Examinations[],5,0)</f>
        <v>Prediabetes</v>
      </c>
      <c r="L419" s="10">
        <f>VLOOKUP(Health_Care[[#This Row],[Customer ID]],Table6[#All],5,0)</f>
        <v>33888</v>
      </c>
      <c r="M419" s="11">
        <f>VLOOKUP(Health_Care[[#This Row],[Customer ID]],Table6[#All],8,0)</f>
        <v>24795.040000000001</v>
      </c>
      <c r="N419" t="str">
        <f>VLOOKUP(Health_Care[[#This Row],[Customer ID]],Table6[#All],9,0)</f>
        <v>Tier - 2</v>
      </c>
      <c r="O419" t="str">
        <f>VLOOKUP(Health_Care[[#This Row],[Customer ID]],Table6[#All],10,0)</f>
        <v>Tier - 3</v>
      </c>
      <c r="P419" t="str">
        <f>VLOOKUP(Health_Care[[#This Row],[Customer ID]],Table6[#All],11,0)</f>
        <v>R1011</v>
      </c>
      <c r="Q419">
        <f>VLOOKUP(Health_Care[[#This Row],[Customer ID]],Table6[#All],6,0)</f>
        <v>30</v>
      </c>
    </row>
    <row r="420" spans="1:17" x14ac:dyDescent="0.35">
      <c r="A420" t="s">
        <v>1953</v>
      </c>
      <c r="B420" t="str">
        <f>VLOOKUP(Health_Care[[#This Row],[Customer ID]],Customer_Names[#All],3,0)</f>
        <v xml:space="preserve"> Caitlin O.</v>
      </c>
      <c r="C420">
        <f>VLOOKUP(Health_Care[[#This Row],[Customer ID]],Medical_Examinations[],2,0)</f>
        <v>29.64</v>
      </c>
      <c r="D420">
        <f>VLOOKUP(Health_Care[[#This Row],[Customer ID]],Medical_Examinations[],4,0)</f>
        <v>4.28</v>
      </c>
      <c r="E420" t="str">
        <f>VLOOKUP(Health_Care[[#This Row],[Customer ID]],Medical_Examinations[],6,0)</f>
        <v>yes</v>
      </c>
      <c r="F420" t="str">
        <f>VLOOKUP(Health_Care[[#This Row],[Customer ID]],Medical_Examinations[],7,0)</f>
        <v>No</v>
      </c>
      <c r="G420" t="str">
        <f>VLOOKUP(Health_Care[[#This Row],[Customer ID]],Medical_Examinations[],8,0)</f>
        <v>No</v>
      </c>
      <c r="H420">
        <f>VLOOKUP(Health_Care[[#This Row],[Customer ID]],Medical_Examinations[],9,0)</f>
        <v>0</v>
      </c>
      <c r="I420" t="str">
        <f>VLOOKUP(Health_Care[[#This Row],[Customer ID]],Medical_Examinations[],10,0)</f>
        <v>No</v>
      </c>
      <c r="J420" t="str">
        <f>VLOOKUP(Health_Care[[#This Row],[Customer ID]],Medical_Examinations[],3,0)</f>
        <v>Over Weight</v>
      </c>
      <c r="K420" t="str">
        <f>VLOOKUP(Health_Care[[#This Row],[Customer ID]],Medical_Examinations[],5,0)</f>
        <v>Normal</v>
      </c>
      <c r="L420" s="10">
        <f>VLOOKUP(Health_Care[[#This Row],[Customer ID]],Table6[#All],5,0)</f>
        <v>35305</v>
      </c>
      <c r="M420" s="11">
        <f>VLOOKUP(Health_Care[[#This Row],[Customer ID]],Table6[#All],8,0)</f>
        <v>24671.66</v>
      </c>
      <c r="N420" t="str">
        <f>VLOOKUP(Health_Care[[#This Row],[Customer ID]],Table6[#All],9,0)</f>
        <v>Tier - 2</v>
      </c>
      <c r="O420" t="str">
        <f>VLOOKUP(Health_Care[[#This Row],[Customer ID]],Table6[#All],10,0)</f>
        <v>Tier - 1</v>
      </c>
      <c r="P420" t="str">
        <f>VLOOKUP(Health_Care[[#This Row],[Customer ID]],Table6[#All],11,0)</f>
        <v>R1024</v>
      </c>
      <c r="Q420">
        <f>VLOOKUP(Health_Care[[#This Row],[Customer ID]],Table6[#All],6,0)</f>
        <v>26</v>
      </c>
    </row>
    <row r="421" spans="1:17" x14ac:dyDescent="0.35">
      <c r="A421" t="s">
        <v>1952</v>
      </c>
      <c r="B421" t="str">
        <f>VLOOKUP(Health_Care[[#This Row],[Customer ID]],Customer_Names[#All],3,0)</f>
        <v xml:space="preserve"> Tracy M</v>
      </c>
      <c r="C421">
        <f>VLOOKUP(Health_Care[[#This Row],[Customer ID]],Medical_Examinations[],2,0)</f>
        <v>25.3</v>
      </c>
      <c r="D421">
        <f>VLOOKUP(Health_Care[[#This Row],[Customer ID]],Medical_Examinations[],4,0)</f>
        <v>9.4700000000000006</v>
      </c>
      <c r="E421" t="str">
        <f>VLOOKUP(Health_Care[[#This Row],[Customer ID]],Medical_Examinations[],6,0)</f>
        <v>yes</v>
      </c>
      <c r="F421" t="str">
        <f>VLOOKUP(Health_Care[[#This Row],[Customer ID]],Medical_Examinations[],7,0)</f>
        <v>No</v>
      </c>
      <c r="G421" t="str">
        <f>VLOOKUP(Health_Care[[#This Row],[Customer ID]],Medical_Examinations[],8,0)</f>
        <v>No</v>
      </c>
      <c r="H421">
        <f>VLOOKUP(Health_Care[[#This Row],[Customer ID]],Medical_Examinations[],9,0)</f>
        <v>2</v>
      </c>
      <c r="I421" t="str">
        <f>VLOOKUP(Health_Care[[#This Row],[Customer ID]],Medical_Examinations[],10,0)</f>
        <v>yes</v>
      </c>
      <c r="J421" t="str">
        <f>VLOOKUP(Health_Care[[#This Row],[Customer ID]],Medical_Examinations[],3,0)</f>
        <v>Over Weight</v>
      </c>
      <c r="K421" t="str">
        <f>VLOOKUP(Health_Care[[#This Row],[Customer ID]],Medical_Examinations[],5,0)</f>
        <v>Diabetes</v>
      </c>
      <c r="L421" s="10">
        <f>VLOOKUP(Health_Care[[#This Row],[Customer ID]],Table6[#All],5,0)</f>
        <v>25731</v>
      </c>
      <c r="M421" s="11">
        <f>VLOOKUP(Health_Care[[#This Row],[Customer ID]],Table6[#All],8,0)</f>
        <v>24667.42</v>
      </c>
      <c r="N421" t="str">
        <f>VLOOKUP(Health_Care[[#This Row],[Customer ID]],Table6[#All],9,0)</f>
        <v>Tier - 2</v>
      </c>
      <c r="O421" t="str">
        <f>VLOOKUP(Health_Care[[#This Row],[Customer ID]],Table6[#All],10,0)</f>
        <v>Tier - 3</v>
      </c>
      <c r="P421" t="str">
        <f>VLOOKUP(Health_Care[[#This Row],[Customer ID]],Table6[#All],11,0)</f>
        <v>R1013</v>
      </c>
      <c r="Q421">
        <f>VLOOKUP(Health_Care[[#This Row],[Customer ID]],Table6[#All],6,0)</f>
        <v>52</v>
      </c>
    </row>
    <row r="422" spans="1:17" x14ac:dyDescent="0.35">
      <c r="A422" t="s">
        <v>1951</v>
      </c>
      <c r="B422" t="str">
        <f>VLOOKUP(Health_Care[[#This Row],[Customer ID]],Customer_Names[#All],3,0)</f>
        <v xml:space="preserve"> Dustin M.</v>
      </c>
      <c r="C422">
        <f>VLOOKUP(Health_Care[[#This Row],[Customer ID]],Medical_Examinations[],2,0)</f>
        <v>27.6</v>
      </c>
      <c r="D422">
        <f>VLOOKUP(Health_Care[[#This Row],[Customer ID]],Medical_Examinations[],4,0)</f>
        <v>4.8499999999999996</v>
      </c>
      <c r="E422" t="str">
        <f>VLOOKUP(Health_Care[[#This Row],[Customer ID]],Medical_Examinations[],6,0)</f>
        <v>yes</v>
      </c>
      <c r="F422" t="str">
        <f>VLOOKUP(Health_Care[[#This Row],[Customer ID]],Medical_Examinations[],7,0)</f>
        <v>No</v>
      </c>
      <c r="G422" t="str">
        <f>VLOOKUP(Health_Care[[#This Row],[Customer ID]],Medical_Examinations[],8,0)</f>
        <v>No</v>
      </c>
      <c r="H422">
        <f>VLOOKUP(Health_Care[[#This Row],[Customer ID]],Medical_Examinations[],9,0)</f>
        <v>0</v>
      </c>
      <c r="I422" t="str">
        <f>VLOOKUP(Health_Care[[#This Row],[Customer ID]],Medical_Examinations[],10,0)</f>
        <v>No</v>
      </c>
      <c r="J422" t="str">
        <f>VLOOKUP(Health_Care[[#This Row],[Customer ID]],Medical_Examinations[],3,0)</f>
        <v>Over Weight</v>
      </c>
      <c r="K422" t="str">
        <f>VLOOKUP(Health_Care[[#This Row],[Customer ID]],Medical_Examinations[],5,0)</f>
        <v>Normal</v>
      </c>
      <c r="L422" s="10">
        <f>VLOOKUP(Health_Care[[#This Row],[Customer ID]],Table6[#All],5,0)</f>
        <v>28045</v>
      </c>
      <c r="M422" s="11">
        <f>VLOOKUP(Health_Care[[#This Row],[Customer ID]],Table6[#All],8,0)</f>
        <v>24603.05</v>
      </c>
      <c r="N422" t="str">
        <f>VLOOKUP(Health_Care[[#This Row],[Customer ID]],Table6[#All],9,0)</f>
        <v>Tier - 2</v>
      </c>
      <c r="O422" t="str">
        <f>VLOOKUP(Health_Care[[#This Row],[Customer ID]],Table6[#All],10,0)</f>
        <v>Tier - 2</v>
      </c>
      <c r="P422" t="str">
        <f>VLOOKUP(Health_Care[[#This Row],[Customer ID]],Table6[#All],11,0)</f>
        <v>R1011</v>
      </c>
      <c r="Q422">
        <f>VLOOKUP(Health_Care[[#This Row],[Customer ID]],Table6[#All],6,0)</f>
        <v>46</v>
      </c>
    </row>
    <row r="423" spans="1:17" x14ac:dyDescent="0.35">
      <c r="A423" t="s">
        <v>1950</v>
      </c>
      <c r="B423" t="str">
        <f>VLOOKUP(Health_Care[[#This Row],[Customer ID]],Customer_Names[#All],3,0)</f>
        <v xml:space="preserve"> Jenny</v>
      </c>
      <c r="C423">
        <f>VLOOKUP(Health_Care[[#This Row],[Customer ID]],Medical_Examinations[],2,0)</f>
        <v>27.645</v>
      </c>
      <c r="D423">
        <f>VLOOKUP(Health_Care[[#This Row],[Customer ID]],Medical_Examinations[],4,0)</f>
        <v>11.03</v>
      </c>
      <c r="E423" t="str">
        <f>VLOOKUP(Health_Care[[#This Row],[Customer ID]],Medical_Examinations[],6,0)</f>
        <v>yes</v>
      </c>
      <c r="F423" t="str">
        <f>VLOOKUP(Health_Care[[#This Row],[Customer ID]],Medical_Examinations[],7,0)</f>
        <v>No</v>
      </c>
      <c r="G423" t="str">
        <f>VLOOKUP(Health_Care[[#This Row],[Customer ID]],Medical_Examinations[],8,0)</f>
        <v>No</v>
      </c>
      <c r="H423">
        <f>VLOOKUP(Health_Care[[#This Row],[Customer ID]],Medical_Examinations[],9,0)</f>
        <v>1</v>
      </c>
      <c r="I423" t="str">
        <f>VLOOKUP(Health_Care[[#This Row],[Customer ID]],Medical_Examinations[],10,0)</f>
        <v>yes</v>
      </c>
      <c r="J423" t="str">
        <f>VLOOKUP(Health_Care[[#This Row],[Customer ID]],Medical_Examinations[],3,0)</f>
        <v>Over Weight</v>
      </c>
      <c r="K423" t="str">
        <f>VLOOKUP(Health_Care[[#This Row],[Customer ID]],Medical_Examinations[],5,0)</f>
        <v>Diabetes</v>
      </c>
      <c r="L423" s="10">
        <f>VLOOKUP(Health_Care[[#This Row],[Customer ID]],Table6[#All],5,0)</f>
        <v>27558</v>
      </c>
      <c r="M423" s="11">
        <f>VLOOKUP(Health_Care[[#This Row],[Customer ID]],Table6[#All],8,0)</f>
        <v>24535.7</v>
      </c>
      <c r="N423" t="str">
        <f>VLOOKUP(Health_Care[[#This Row],[Customer ID]],Table6[#All],9,0)</f>
        <v>Tier - 2</v>
      </c>
      <c r="O423" t="str">
        <f>VLOOKUP(Health_Care[[#This Row],[Customer ID]],Table6[#All],10,0)</f>
        <v>Tier - 2</v>
      </c>
      <c r="P423" t="str">
        <f>VLOOKUP(Health_Care[[#This Row],[Customer ID]],Table6[#All],11,0)</f>
        <v>R1012</v>
      </c>
      <c r="Q423">
        <f>VLOOKUP(Health_Care[[#This Row],[Customer ID]],Table6[#All],6,0)</f>
        <v>47</v>
      </c>
    </row>
    <row r="424" spans="1:17" x14ac:dyDescent="0.35">
      <c r="A424" t="s">
        <v>1949</v>
      </c>
      <c r="B424" t="str">
        <f>VLOOKUP(Health_Care[[#This Row],[Customer ID]],Customer_Names[#All],3,0)</f>
        <v xml:space="preserve"> Emily</v>
      </c>
      <c r="C424">
        <f>VLOOKUP(Health_Care[[#This Row],[Customer ID]],Medical_Examinations[],2,0)</f>
        <v>27.6</v>
      </c>
      <c r="D424">
        <f>VLOOKUP(Health_Care[[#This Row],[Customer ID]],Medical_Examinations[],4,0)</f>
        <v>5.22</v>
      </c>
      <c r="E424" t="str">
        <f>VLOOKUP(Health_Care[[#This Row],[Customer ID]],Medical_Examinations[],6,0)</f>
        <v>No</v>
      </c>
      <c r="F424" t="str">
        <f>VLOOKUP(Health_Care[[#This Row],[Customer ID]],Medical_Examinations[],7,0)</f>
        <v>No</v>
      </c>
      <c r="G424" t="str">
        <f>VLOOKUP(Health_Care[[#This Row],[Customer ID]],Medical_Examinations[],8,0)</f>
        <v>No</v>
      </c>
      <c r="H424">
        <f>VLOOKUP(Health_Care[[#This Row],[Customer ID]],Medical_Examinations[],9,0)</f>
        <v>2</v>
      </c>
      <c r="I424" t="str">
        <f>VLOOKUP(Health_Care[[#This Row],[Customer ID]],Medical_Examinations[],10,0)</f>
        <v>yes</v>
      </c>
      <c r="J424" t="str">
        <f>VLOOKUP(Health_Care[[#This Row],[Customer ID]],Medical_Examinations[],3,0)</f>
        <v>Over Weight</v>
      </c>
      <c r="K424" t="str">
        <f>VLOOKUP(Health_Care[[#This Row],[Customer ID]],Medical_Examinations[],5,0)</f>
        <v>Normal</v>
      </c>
      <c r="L424" s="10">
        <f>VLOOKUP(Health_Care[[#This Row],[Customer ID]],Table6[#All],5,0)</f>
        <v>26556</v>
      </c>
      <c r="M424" s="11">
        <f>VLOOKUP(Health_Care[[#This Row],[Customer ID]],Table6[#All],8,0)</f>
        <v>24520.26</v>
      </c>
      <c r="N424" t="str">
        <f>VLOOKUP(Health_Care[[#This Row],[Customer ID]],Table6[#All],9,0)</f>
        <v>Tier - 2</v>
      </c>
      <c r="O424" t="str">
        <f>VLOOKUP(Health_Care[[#This Row],[Customer ID]],Table6[#All],10,0)</f>
        <v>Tier - 3</v>
      </c>
      <c r="P424" t="str">
        <f>VLOOKUP(Health_Care[[#This Row],[Customer ID]],Table6[#All],11,0)</f>
        <v>R1011</v>
      </c>
      <c r="Q424">
        <f>VLOOKUP(Health_Care[[#This Row],[Customer ID]],Table6[#All],6,0)</f>
        <v>50</v>
      </c>
    </row>
    <row r="425" spans="1:17" x14ac:dyDescent="0.35">
      <c r="A425" t="s">
        <v>1948</v>
      </c>
      <c r="B425" t="str">
        <f>VLOOKUP(Health_Care[[#This Row],[Customer ID]],Customer_Names[#All],3,0)</f>
        <v xml:space="preserve"> Fabienne</v>
      </c>
      <c r="C425">
        <f>VLOOKUP(Health_Care[[#This Row],[Customer ID]],Medical_Examinations[],2,0)</f>
        <v>25.08</v>
      </c>
      <c r="D425">
        <f>VLOOKUP(Health_Care[[#This Row],[Customer ID]],Medical_Examinations[],4,0)</f>
        <v>9.52</v>
      </c>
      <c r="E425" t="str">
        <f>VLOOKUP(Health_Care[[#This Row],[Customer ID]],Medical_Examinations[],6,0)</f>
        <v>yes</v>
      </c>
      <c r="F425" t="str">
        <f>VLOOKUP(Health_Care[[#This Row],[Customer ID]],Medical_Examinations[],7,0)</f>
        <v>No</v>
      </c>
      <c r="G425" t="str">
        <f>VLOOKUP(Health_Care[[#This Row],[Customer ID]],Medical_Examinations[],8,0)</f>
        <v>No</v>
      </c>
      <c r="H425">
        <f>VLOOKUP(Health_Care[[#This Row],[Customer ID]],Medical_Examinations[],9,0)</f>
        <v>2</v>
      </c>
      <c r="I425" t="str">
        <f>VLOOKUP(Health_Care[[#This Row],[Customer ID]],Medical_Examinations[],10,0)</f>
        <v>No</v>
      </c>
      <c r="J425" t="str">
        <f>VLOOKUP(Health_Care[[#This Row],[Customer ID]],Medical_Examinations[],3,0)</f>
        <v>Over Weight</v>
      </c>
      <c r="K425" t="str">
        <f>VLOOKUP(Health_Care[[#This Row],[Customer ID]],Medical_Examinations[],5,0)</f>
        <v>Diabetes</v>
      </c>
      <c r="L425" s="10">
        <f>VLOOKUP(Health_Care[[#This Row],[Customer ID]],Table6[#All],5,0)</f>
        <v>22575</v>
      </c>
      <c r="M425" s="11">
        <f>VLOOKUP(Health_Care[[#This Row],[Customer ID]],Table6[#All],8,0)</f>
        <v>24513.09</v>
      </c>
      <c r="N425" t="str">
        <f>VLOOKUP(Health_Care[[#This Row],[Customer ID]],Table6[#All],9,0)</f>
        <v>Tier - 2</v>
      </c>
      <c r="O425" t="str">
        <f>VLOOKUP(Health_Care[[#This Row],[Customer ID]],Table6[#All],10,0)</f>
        <v>Tier - 2</v>
      </c>
      <c r="P425" t="str">
        <f>VLOOKUP(Health_Care[[#This Row],[Customer ID]],Table6[#All],11,0)</f>
        <v>R1013</v>
      </c>
      <c r="Q425">
        <f>VLOOKUP(Health_Care[[#This Row],[Customer ID]],Table6[#All],6,0)</f>
        <v>61</v>
      </c>
    </row>
    <row r="426" spans="1:17" x14ac:dyDescent="0.35">
      <c r="A426" t="s">
        <v>1947</v>
      </c>
      <c r="B426" t="str">
        <f>VLOOKUP(Health_Care[[#This Row],[Customer ID]],Customer_Names[#All],3,0)</f>
        <v xml:space="preserve"> Jordan</v>
      </c>
      <c r="C426">
        <f>VLOOKUP(Health_Care[[#This Row],[Customer ID]],Medical_Examinations[],2,0)</f>
        <v>30.02</v>
      </c>
      <c r="D426">
        <f>VLOOKUP(Health_Care[[#This Row],[Customer ID]],Medical_Examinations[],4,0)</f>
        <v>11.09</v>
      </c>
      <c r="E426" t="str">
        <f>VLOOKUP(Health_Care[[#This Row],[Customer ID]],Medical_Examinations[],6,0)</f>
        <v>No</v>
      </c>
      <c r="F426" t="str">
        <f>VLOOKUP(Health_Care[[#This Row],[Customer ID]],Medical_Examinations[],7,0)</f>
        <v>No</v>
      </c>
      <c r="G426" t="str">
        <f>VLOOKUP(Health_Care[[#This Row],[Customer ID]],Medical_Examinations[],8,0)</f>
        <v>No</v>
      </c>
      <c r="H426">
        <f>VLOOKUP(Health_Care[[#This Row],[Customer ID]],Medical_Examinations[],9,0)</f>
        <v>0</v>
      </c>
      <c r="I426" t="str">
        <f>VLOOKUP(Health_Care[[#This Row],[Customer ID]],Medical_Examinations[],10,0)</f>
        <v>No</v>
      </c>
      <c r="J426" t="str">
        <f>VLOOKUP(Health_Care[[#This Row],[Customer ID]],Medical_Examinations[],3,0)</f>
        <v>Obesity</v>
      </c>
      <c r="K426" t="str">
        <f>VLOOKUP(Health_Care[[#This Row],[Customer ID]],Medical_Examinations[],5,0)</f>
        <v>Diabetes</v>
      </c>
      <c r="L426" s="10">
        <f>VLOOKUP(Health_Care[[#This Row],[Customer ID]],Table6[#All],5,0)</f>
        <v>25025</v>
      </c>
      <c r="M426" s="11">
        <f>VLOOKUP(Health_Care[[#This Row],[Customer ID]],Table6[#All],8,0)</f>
        <v>24476.48</v>
      </c>
      <c r="N426" t="str">
        <f>VLOOKUP(Health_Care[[#This Row],[Customer ID]],Table6[#All],9,0)</f>
        <v>Tier - 2</v>
      </c>
      <c r="O426" t="str">
        <f>VLOOKUP(Health_Care[[#This Row],[Customer ID]],Table6[#All],10,0)</f>
        <v>Tier - 2</v>
      </c>
      <c r="P426" t="str">
        <f>VLOOKUP(Health_Care[[#This Row],[Customer ID]],Table6[#All],11,0)</f>
        <v>R1012</v>
      </c>
      <c r="Q426">
        <f>VLOOKUP(Health_Care[[#This Row],[Customer ID]],Table6[#All],6,0)</f>
        <v>54</v>
      </c>
    </row>
    <row r="427" spans="1:17" x14ac:dyDescent="0.35">
      <c r="A427" t="s">
        <v>1946</v>
      </c>
      <c r="B427" t="str">
        <f>VLOOKUP(Health_Care[[#This Row],[Customer ID]],Customer_Names[#All],3,0)</f>
        <v xml:space="preserve"> Matt</v>
      </c>
      <c r="C427">
        <f>VLOOKUP(Health_Care[[#This Row],[Customer ID]],Medical_Examinations[],2,0)</f>
        <v>27.36</v>
      </c>
      <c r="D427">
        <f>VLOOKUP(Health_Care[[#This Row],[Customer ID]],Medical_Examinations[],4,0)</f>
        <v>9.4499999999999993</v>
      </c>
      <c r="E427" t="str">
        <f>VLOOKUP(Health_Care[[#This Row],[Customer ID]],Medical_Examinations[],6,0)</f>
        <v>yes</v>
      </c>
      <c r="F427" t="str">
        <f>VLOOKUP(Health_Care[[#This Row],[Customer ID]],Medical_Examinations[],7,0)</f>
        <v>No</v>
      </c>
      <c r="G427" t="str">
        <f>VLOOKUP(Health_Care[[#This Row],[Customer ID]],Medical_Examinations[],8,0)</f>
        <v>No</v>
      </c>
      <c r="H427">
        <f>VLOOKUP(Health_Care[[#This Row],[Customer ID]],Medical_Examinations[],9,0)</f>
        <v>2</v>
      </c>
      <c r="I427" t="str">
        <f>VLOOKUP(Health_Care[[#This Row],[Customer ID]],Medical_Examinations[],10,0)</f>
        <v>yes</v>
      </c>
      <c r="J427" t="str">
        <f>VLOOKUP(Health_Care[[#This Row],[Customer ID]],Medical_Examinations[],3,0)</f>
        <v>Over Weight</v>
      </c>
      <c r="K427" t="str">
        <f>VLOOKUP(Health_Care[[#This Row],[Customer ID]],Medical_Examinations[],5,0)</f>
        <v>Diabetes</v>
      </c>
      <c r="L427" s="10">
        <f>VLOOKUP(Health_Care[[#This Row],[Customer ID]],Table6[#All],5,0)</f>
        <v>25902</v>
      </c>
      <c r="M427" s="11">
        <f>VLOOKUP(Health_Care[[#This Row],[Customer ID]],Table6[#All],8,0)</f>
        <v>24393.62</v>
      </c>
      <c r="N427" t="str">
        <f>VLOOKUP(Health_Care[[#This Row],[Customer ID]],Table6[#All],9,0)</f>
        <v>Tier - 2</v>
      </c>
      <c r="O427" t="str">
        <f>VLOOKUP(Health_Care[[#This Row],[Customer ID]],Table6[#All],10,0)</f>
        <v>Tier - 3</v>
      </c>
      <c r="P427" t="str">
        <f>VLOOKUP(Health_Care[[#This Row],[Customer ID]],Table6[#All],11,0)</f>
        <v>R1012</v>
      </c>
      <c r="Q427">
        <f>VLOOKUP(Health_Care[[#This Row],[Customer ID]],Table6[#All],6,0)</f>
        <v>52</v>
      </c>
    </row>
    <row r="428" spans="1:17" x14ac:dyDescent="0.35">
      <c r="A428" t="s">
        <v>1945</v>
      </c>
      <c r="B428" t="str">
        <f>VLOOKUP(Health_Care[[#This Row],[Customer ID]],Customer_Names[#All],3,0)</f>
        <v xml:space="preserve"> Taryn L</v>
      </c>
      <c r="C428">
        <f>VLOOKUP(Health_Care[[#This Row],[Customer ID]],Medical_Examinations[],2,0)</f>
        <v>22.2</v>
      </c>
      <c r="D428">
        <f>VLOOKUP(Health_Care[[#This Row],[Customer ID]],Medical_Examinations[],4,0)</f>
        <v>5.51</v>
      </c>
      <c r="E428" t="str">
        <f>VLOOKUP(Health_Care[[#This Row],[Customer ID]],Medical_Examinations[],6,0)</f>
        <v>No</v>
      </c>
      <c r="F428" t="str">
        <f>VLOOKUP(Health_Care[[#This Row],[Customer ID]],Medical_Examinations[],7,0)</f>
        <v>No</v>
      </c>
      <c r="G428" t="str">
        <f>VLOOKUP(Health_Care[[#This Row],[Customer ID]],Medical_Examinations[],8,0)</f>
        <v>No</v>
      </c>
      <c r="H428">
        <f>VLOOKUP(Health_Care[[#This Row],[Customer ID]],Medical_Examinations[],9,0)</f>
        <v>0</v>
      </c>
      <c r="I428" t="str">
        <f>VLOOKUP(Health_Care[[#This Row],[Customer ID]],Medical_Examinations[],10,0)</f>
        <v>yes</v>
      </c>
      <c r="J428" t="str">
        <f>VLOOKUP(Health_Care[[#This Row],[Customer ID]],Medical_Examinations[],3,0)</f>
        <v>Normal Weight</v>
      </c>
      <c r="K428" t="str">
        <f>VLOOKUP(Health_Care[[#This Row],[Customer ID]],Medical_Examinations[],5,0)</f>
        <v>Normal</v>
      </c>
      <c r="L428" s="10">
        <f>VLOOKUP(Health_Care[[#This Row],[Customer ID]],Table6[#All],5,0)</f>
        <v>36440</v>
      </c>
      <c r="M428" s="11">
        <f>VLOOKUP(Health_Care[[#This Row],[Customer ID]],Table6[#All],8,0)</f>
        <v>24387.74</v>
      </c>
      <c r="N428" t="str">
        <f>VLOOKUP(Health_Care[[#This Row],[Customer ID]],Table6[#All],9,0)</f>
        <v>Tier - 2</v>
      </c>
      <c r="O428" t="str">
        <f>VLOOKUP(Health_Care[[#This Row],[Customer ID]],Table6[#All],10,0)</f>
        <v>Tier - 1</v>
      </c>
      <c r="P428" t="str">
        <f>VLOOKUP(Health_Care[[#This Row],[Customer ID]],Table6[#All],11,0)</f>
        <v>R1011</v>
      </c>
      <c r="Q428">
        <f>VLOOKUP(Health_Care[[#This Row],[Customer ID]],Table6[#All],6,0)</f>
        <v>23</v>
      </c>
    </row>
    <row r="429" spans="1:17" x14ac:dyDescent="0.35">
      <c r="A429" t="s">
        <v>1944</v>
      </c>
      <c r="B429" t="str">
        <f>VLOOKUP(Health_Care[[#This Row],[Customer ID]],Customer_Names[#All],3,0)</f>
        <v xml:space="preserve"> Temima</v>
      </c>
      <c r="C429">
        <f>VLOOKUP(Health_Care[[#This Row],[Customer ID]],Medical_Examinations[],2,0)</f>
        <v>25.71</v>
      </c>
      <c r="D429">
        <f>VLOOKUP(Health_Care[[#This Row],[Customer ID]],Medical_Examinations[],4,0)</f>
        <v>4.18</v>
      </c>
      <c r="E429" t="str">
        <f>VLOOKUP(Health_Care[[#This Row],[Customer ID]],Medical_Examinations[],6,0)</f>
        <v>No</v>
      </c>
      <c r="F429" t="str">
        <f>VLOOKUP(Health_Care[[#This Row],[Customer ID]],Medical_Examinations[],7,0)</f>
        <v>yes</v>
      </c>
      <c r="G429" t="str">
        <f>VLOOKUP(Health_Care[[#This Row],[Customer ID]],Medical_Examinations[],8,0)</f>
        <v>No</v>
      </c>
      <c r="H429">
        <f>VLOOKUP(Health_Care[[#This Row],[Customer ID]],Medical_Examinations[],9,0)</f>
        <v>1</v>
      </c>
      <c r="I429" t="str">
        <f>VLOOKUP(Health_Care[[#This Row],[Customer ID]],Medical_Examinations[],10,0)</f>
        <v>yes</v>
      </c>
      <c r="J429" t="str">
        <f>VLOOKUP(Health_Care[[#This Row],[Customer ID]],Medical_Examinations[],3,0)</f>
        <v>Over Weight</v>
      </c>
      <c r="K429" t="str">
        <f>VLOOKUP(Health_Care[[#This Row],[Customer ID]],Medical_Examinations[],5,0)</f>
        <v>Normal</v>
      </c>
      <c r="L429" s="10">
        <f>VLOOKUP(Health_Care[[#This Row],[Customer ID]],Table6[#All],5,0)</f>
        <v>38202</v>
      </c>
      <c r="M429" s="11">
        <f>VLOOKUP(Health_Care[[#This Row],[Customer ID]],Table6[#All],8,0)</f>
        <v>24294.02</v>
      </c>
      <c r="N429" t="str">
        <f>VLOOKUP(Health_Care[[#This Row],[Customer ID]],Table6[#All],9,0)</f>
        <v>Tier - 2</v>
      </c>
      <c r="O429" t="str">
        <f>VLOOKUP(Health_Care[[#This Row],[Customer ID]],Table6[#All],10,0)</f>
        <v>Tier - 1</v>
      </c>
      <c r="P429" t="str">
        <f>VLOOKUP(Health_Care[[#This Row],[Customer ID]],Table6[#All],11,0)</f>
        <v>R1011</v>
      </c>
      <c r="Q429">
        <f>VLOOKUP(Health_Care[[#This Row],[Customer ID]],Table6[#All],6,0)</f>
        <v>18</v>
      </c>
    </row>
    <row r="430" spans="1:17" x14ac:dyDescent="0.35">
      <c r="A430" t="s">
        <v>1943</v>
      </c>
      <c r="B430" t="str">
        <f>VLOOKUP(Health_Care[[#This Row],[Customer ID]],Customer_Names[#All],3,0)</f>
        <v xml:space="preserve"> Jennifer</v>
      </c>
      <c r="C430">
        <f>VLOOKUP(Health_Care[[#This Row],[Customer ID]],Medical_Examinations[],2,0)</f>
        <v>41.91</v>
      </c>
      <c r="D430">
        <f>VLOOKUP(Health_Care[[#This Row],[Customer ID]],Medical_Examinations[],4,0)</f>
        <v>5.98</v>
      </c>
      <c r="E430" t="str">
        <f>VLOOKUP(Health_Care[[#This Row],[Customer ID]],Medical_Examinations[],6,0)</f>
        <v>yes</v>
      </c>
      <c r="F430" t="str">
        <f>VLOOKUP(Health_Care[[#This Row],[Customer ID]],Medical_Examinations[],7,0)</f>
        <v>No</v>
      </c>
      <c r="G430" t="str">
        <f>VLOOKUP(Health_Care[[#This Row],[Customer ID]],Medical_Examinations[],8,0)</f>
        <v>No</v>
      </c>
      <c r="H430">
        <f>VLOOKUP(Health_Care[[#This Row],[Customer ID]],Medical_Examinations[],9,0)</f>
        <v>1</v>
      </c>
      <c r="I430" t="str">
        <f>VLOOKUP(Health_Care[[#This Row],[Customer ID]],Medical_Examinations[],10,0)</f>
        <v>No</v>
      </c>
      <c r="J430" t="str">
        <f>VLOOKUP(Health_Care[[#This Row],[Customer ID]],Medical_Examinations[],3,0)</f>
        <v>Obesity</v>
      </c>
      <c r="K430" t="str">
        <f>VLOOKUP(Health_Care[[#This Row],[Customer ID]],Medical_Examinations[],5,0)</f>
        <v>Prediabetes</v>
      </c>
      <c r="L430" s="10">
        <f>VLOOKUP(Health_Care[[#This Row],[Customer ID]],Table6[#All],5,0)</f>
        <v>23727</v>
      </c>
      <c r="M430" s="11">
        <f>VLOOKUP(Health_Care[[#This Row],[Customer ID]],Table6[#All],8,0)</f>
        <v>24227.34</v>
      </c>
      <c r="N430" t="str">
        <f>VLOOKUP(Health_Care[[#This Row],[Customer ID]],Table6[#All],9,0)</f>
        <v>Tier - 2</v>
      </c>
      <c r="O430" t="str">
        <f>VLOOKUP(Health_Care[[#This Row],[Customer ID]],Table6[#All],10,0)</f>
        <v>Tier - 1</v>
      </c>
      <c r="P430" t="str">
        <f>VLOOKUP(Health_Care[[#This Row],[Customer ID]],Table6[#All],11,0)</f>
        <v>R1013</v>
      </c>
      <c r="Q430">
        <f>VLOOKUP(Health_Care[[#This Row],[Customer ID]],Table6[#All],6,0)</f>
        <v>58</v>
      </c>
    </row>
    <row r="431" spans="1:17" x14ac:dyDescent="0.35">
      <c r="A431" t="s">
        <v>1942</v>
      </c>
      <c r="B431" t="str">
        <f>VLOOKUP(Health_Care[[#This Row],[Customer ID]],Customer_Names[#All],3,0)</f>
        <v xml:space="preserve"> Serena M.</v>
      </c>
      <c r="C431">
        <f>VLOOKUP(Health_Care[[#This Row],[Customer ID]],Medical_Examinations[],2,0)</f>
        <v>25.85</v>
      </c>
      <c r="D431">
        <f>VLOOKUP(Health_Care[[#This Row],[Customer ID]],Medical_Examinations[],4,0)</f>
        <v>10.16</v>
      </c>
      <c r="E431" t="str">
        <f>VLOOKUP(Health_Care[[#This Row],[Customer ID]],Medical_Examinations[],6,0)</f>
        <v>No</v>
      </c>
      <c r="F431" t="str">
        <f>VLOOKUP(Health_Care[[#This Row],[Customer ID]],Medical_Examinations[],7,0)</f>
        <v>No</v>
      </c>
      <c r="G431" t="str">
        <f>VLOOKUP(Health_Care[[#This Row],[Customer ID]],Medical_Examinations[],8,0)</f>
        <v>No</v>
      </c>
      <c r="H431">
        <f>VLOOKUP(Health_Care[[#This Row],[Customer ID]],Medical_Examinations[],9,0)</f>
        <v>0</v>
      </c>
      <c r="I431" t="str">
        <f>VLOOKUP(Health_Care[[#This Row],[Customer ID]],Medical_Examinations[],10,0)</f>
        <v>yes</v>
      </c>
      <c r="J431" t="str">
        <f>VLOOKUP(Health_Care[[#This Row],[Customer ID]],Medical_Examinations[],3,0)</f>
        <v>Over Weight</v>
      </c>
      <c r="K431" t="str">
        <f>VLOOKUP(Health_Care[[#This Row],[Customer ID]],Medical_Examinations[],5,0)</f>
        <v>Diabetes</v>
      </c>
      <c r="L431" s="10">
        <f>VLOOKUP(Health_Care[[#This Row],[Customer ID]],Table6[#All],5,0)</f>
        <v>27282</v>
      </c>
      <c r="M431" s="11">
        <f>VLOOKUP(Health_Care[[#This Row],[Customer ID]],Table6[#All],8,0)</f>
        <v>24180.93</v>
      </c>
      <c r="N431" t="str">
        <f>VLOOKUP(Health_Care[[#This Row],[Customer ID]],Table6[#All],9,0)</f>
        <v>Tier - 2</v>
      </c>
      <c r="O431" t="str">
        <f>VLOOKUP(Health_Care[[#This Row],[Customer ID]],Table6[#All],10,0)</f>
        <v>Tier - 1</v>
      </c>
      <c r="P431" t="str">
        <f>VLOOKUP(Health_Care[[#This Row],[Customer ID]],Table6[#All],11,0)</f>
        <v>R1013</v>
      </c>
      <c r="Q431">
        <f>VLOOKUP(Health_Care[[#This Row],[Customer ID]],Table6[#All],6,0)</f>
        <v>48</v>
      </c>
    </row>
    <row r="432" spans="1:17" x14ac:dyDescent="0.35">
      <c r="A432" t="s">
        <v>1941</v>
      </c>
      <c r="B432" t="str">
        <f>VLOOKUP(Health_Care[[#This Row],[Customer ID]],Customer_Names[#All],3,0)</f>
        <v xml:space="preserve"> Victoria M.</v>
      </c>
      <c r="C432">
        <f>VLOOKUP(Health_Care[[#This Row],[Customer ID]],Medical_Examinations[],2,0)</f>
        <v>23.844999999999999</v>
      </c>
      <c r="D432">
        <f>VLOOKUP(Health_Care[[#This Row],[Customer ID]],Medical_Examinations[],4,0)</f>
        <v>11.71</v>
      </c>
      <c r="E432" t="str">
        <f>VLOOKUP(Health_Care[[#This Row],[Customer ID]],Medical_Examinations[],6,0)</f>
        <v>No</v>
      </c>
      <c r="F432" t="str">
        <f>VLOOKUP(Health_Care[[#This Row],[Customer ID]],Medical_Examinations[],7,0)</f>
        <v>No</v>
      </c>
      <c r="G432" t="str">
        <f>VLOOKUP(Health_Care[[#This Row],[Customer ID]],Medical_Examinations[],8,0)</f>
        <v>No</v>
      </c>
      <c r="H432">
        <f>VLOOKUP(Health_Care[[#This Row],[Customer ID]],Medical_Examinations[],9,0)</f>
        <v>2</v>
      </c>
      <c r="I432" t="str">
        <f>VLOOKUP(Health_Care[[#This Row],[Customer ID]],Medical_Examinations[],10,0)</f>
        <v>yes</v>
      </c>
      <c r="J432" t="str">
        <f>VLOOKUP(Health_Care[[#This Row],[Customer ID]],Medical_Examinations[],3,0)</f>
        <v>Normal Weight</v>
      </c>
      <c r="K432" t="str">
        <f>VLOOKUP(Health_Care[[#This Row],[Customer ID]],Medical_Examinations[],5,0)</f>
        <v>Diabetes</v>
      </c>
      <c r="L432" s="10">
        <f>VLOOKUP(Health_Care[[#This Row],[Customer ID]],Table6[#All],5,0)</f>
        <v>26828</v>
      </c>
      <c r="M432" s="11">
        <f>VLOOKUP(Health_Care[[#This Row],[Customer ID]],Table6[#All],8,0)</f>
        <v>24106.91</v>
      </c>
      <c r="N432" t="str">
        <f>VLOOKUP(Health_Care[[#This Row],[Customer ID]],Table6[#All],9,0)</f>
        <v>Tier - 2</v>
      </c>
      <c r="O432" t="str">
        <f>VLOOKUP(Health_Care[[#This Row],[Customer ID]],Table6[#All],10,0)</f>
        <v>Tier - 2</v>
      </c>
      <c r="P432" t="str">
        <f>VLOOKUP(Health_Care[[#This Row],[Customer ID]],Table6[#All],11,0)</f>
        <v>R1024</v>
      </c>
      <c r="Q432">
        <f>VLOOKUP(Health_Care[[#This Row],[Customer ID]],Table6[#All],6,0)</f>
        <v>49</v>
      </c>
    </row>
    <row r="433" spans="1:17" x14ac:dyDescent="0.35">
      <c r="A433" t="s">
        <v>1940</v>
      </c>
      <c r="B433" t="str">
        <f>VLOOKUP(Health_Care[[#This Row],[Customer ID]],Customer_Names[#All],3,0)</f>
        <v xml:space="preserve"> Phoebe</v>
      </c>
      <c r="C433">
        <f>VLOOKUP(Health_Care[[#This Row],[Customer ID]],Medical_Examinations[],2,0)</f>
        <v>30.59</v>
      </c>
      <c r="D433">
        <f>VLOOKUP(Health_Care[[#This Row],[Customer ID]],Medical_Examinations[],4,0)</f>
        <v>5.23</v>
      </c>
      <c r="E433" t="str">
        <f>VLOOKUP(Health_Care[[#This Row],[Customer ID]],Medical_Examinations[],6,0)</f>
        <v>No</v>
      </c>
      <c r="F433" t="str">
        <f>VLOOKUP(Health_Care[[#This Row],[Customer ID]],Medical_Examinations[],7,0)</f>
        <v>No</v>
      </c>
      <c r="G433" t="str">
        <f>VLOOKUP(Health_Care[[#This Row],[Customer ID]],Medical_Examinations[],8,0)</f>
        <v>Yes</v>
      </c>
      <c r="H433">
        <f>VLOOKUP(Health_Care[[#This Row],[Customer ID]],Medical_Examinations[],9,0)</f>
        <v>1</v>
      </c>
      <c r="I433" t="str">
        <f>VLOOKUP(Health_Care[[#This Row],[Customer ID]],Medical_Examinations[],10,0)</f>
        <v>No</v>
      </c>
      <c r="J433" t="str">
        <f>VLOOKUP(Health_Care[[#This Row],[Customer ID]],Medical_Examinations[],3,0)</f>
        <v>Obesity</v>
      </c>
      <c r="K433" t="str">
        <f>VLOOKUP(Health_Care[[#This Row],[Customer ID]],Medical_Examinations[],5,0)</f>
        <v>Normal</v>
      </c>
      <c r="L433" s="10">
        <f>VLOOKUP(Health_Care[[#This Row],[Customer ID]],Table6[#All],5,0)</f>
        <v>37985</v>
      </c>
      <c r="M433" s="11">
        <f>VLOOKUP(Health_Care[[#This Row],[Customer ID]],Table6[#All],8,0)</f>
        <v>24059.68</v>
      </c>
      <c r="N433" t="str">
        <f>VLOOKUP(Health_Care[[#This Row],[Customer ID]],Table6[#All],9,0)</f>
        <v>Tier - 2</v>
      </c>
      <c r="O433" t="str">
        <f>VLOOKUP(Health_Care[[#This Row],[Customer ID]],Table6[#All],10,0)</f>
        <v>Tier - 2</v>
      </c>
      <c r="P433" t="str">
        <f>VLOOKUP(Health_Care[[#This Row],[Customer ID]],Table6[#All],11,0)</f>
        <v>R1012</v>
      </c>
      <c r="Q433">
        <f>VLOOKUP(Health_Care[[#This Row],[Customer ID]],Table6[#All],6,0)</f>
        <v>19</v>
      </c>
    </row>
    <row r="434" spans="1:17" x14ac:dyDescent="0.35">
      <c r="A434" t="s">
        <v>1939</v>
      </c>
      <c r="B434" t="str">
        <f>VLOOKUP(Health_Care[[#This Row],[Customer ID]],Customer_Names[#All],3,0)</f>
        <v xml:space="preserve"> Corey</v>
      </c>
      <c r="C434">
        <f>VLOOKUP(Health_Care[[#This Row],[Customer ID]],Medical_Examinations[],2,0)</f>
        <v>24.795000000000002</v>
      </c>
      <c r="D434">
        <f>VLOOKUP(Health_Care[[#This Row],[Customer ID]],Medical_Examinations[],4,0)</f>
        <v>6.85</v>
      </c>
      <c r="E434" t="str">
        <f>VLOOKUP(Health_Care[[#This Row],[Customer ID]],Medical_Examinations[],6,0)</f>
        <v>No</v>
      </c>
      <c r="F434" t="str">
        <f>VLOOKUP(Health_Care[[#This Row],[Customer ID]],Medical_Examinations[],7,0)</f>
        <v>No</v>
      </c>
      <c r="G434" t="str">
        <f>VLOOKUP(Health_Care[[#This Row],[Customer ID]],Medical_Examinations[],8,0)</f>
        <v>No</v>
      </c>
      <c r="H434">
        <f>VLOOKUP(Health_Care[[#This Row],[Customer ID]],Medical_Examinations[],9,0)</f>
        <v>0</v>
      </c>
      <c r="I434" t="str">
        <f>VLOOKUP(Health_Care[[#This Row],[Customer ID]],Medical_Examinations[],10,0)</f>
        <v>yes</v>
      </c>
      <c r="J434" t="str">
        <f>VLOOKUP(Health_Care[[#This Row],[Customer ID]],Medical_Examinations[],3,0)</f>
        <v>Normal Weight</v>
      </c>
      <c r="K434" t="str">
        <f>VLOOKUP(Health_Care[[#This Row],[Customer ID]],Medical_Examinations[],5,0)</f>
        <v>Diabetes</v>
      </c>
      <c r="L434" s="10">
        <f>VLOOKUP(Health_Care[[#This Row],[Customer ID]],Table6[#All],5,0)</f>
        <v>26124</v>
      </c>
      <c r="M434" s="11">
        <f>VLOOKUP(Health_Care[[#This Row],[Customer ID]],Table6[#All],8,0)</f>
        <v>23967.38</v>
      </c>
      <c r="N434" t="str">
        <f>VLOOKUP(Health_Care[[#This Row],[Customer ID]],Table6[#All],9,0)</f>
        <v>Tier - 2</v>
      </c>
      <c r="O434" t="str">
        <f>VLOOKUP(Health_Care[[#This Row],[Customer ID]],Table6[#All],10,0)</f>
        <v>Tier - 2</v>
      </c>
      <c r="P434" t="str">
        <f>VLOOKUP(Health_Care[[#This Row],[Customer ID]],Table6[#All],11,0)</f>
        <v>R1012</v>
      </c>
      <c r="Q434">
        <f>VLOOKUP(Health_Care[[#This Row],[Customer ID]],Table6[#All],6,0)</f>
        <v>51</v>
      </c>
    </row>
    <row r="435" spans="1:17" x14ac:dyDescent="0.35">
      <c r="A435" t="s">
        <v>1938</v>
      </c>
      <c r="B435" t="str">
        <f>VLOOKUP(Health_Care[[#This Row],[Customer ID]],Customer_Names[#All],3,0)</f>
        <v xml:space="preserve"> Rebecca</v>
      </c>
      <c r="C435">
        <f>VLOOKUP(Health_Care[[#This Row],[Customer ID]],Medical_Examinations[],2,0)</f>
        <v>24.13</v>
      </c>
      <c r="D435">
        <f>VLOOKUP(Health_Care[[#This Row],[Customer ID]],Medical_Examinations[],4,0)</f>
        <v>7.05</v>
      </c>
      <c r="E435" t="str">
        <f>VLOOKUP(Health_Care[[#This Row],[Customer ID]],Medical_Examinations[],6,0)</f>
        <v>yes</v>
      </c>
      <c r="F435" t="str">
        <f>VLOOKUP(Health_Care[[#This Row],[Customer ID]],Medical_Examinations[],7,0)</f>
        <v>No</v>
      </c>
      <c r="G435" t="str">
        <f>VLOOKUP(Health_Care[[#This Row],[Customer ID]],Medical_Examinations[],8,0)</f>
        <v>No</v>
      </c>
      <c r="H435">
        <f>VLOOKUP(Health_Care[[#This Row],[Customer ID]],Medical_Examinations[],9,0)</f>
        <v>2</v>
      </c>
      <c r="I435" t="str">
        <f>VLOOKUP(Health_Care[[#This Row],[Customer ID]],Medical_Examinations[],10,0)</f>
        <v>yes</v>
      </c>
      <c r="J435" t="str">
        <f>VLOOKUP(Health_Care[[#This Row],[Customer ID]],Medical_Examinations[],3,0)</f>
        <v>Normal Weight</v>
      </c>
      <c r="K435" t="str">
        <f>VLOOKUP(Health_Care[[#This Row],[Customer ID]],Medical_Examinations[],5,0)</f>
        <v>Diabetes</v>
      </c>
      <c r="L435" s="10">
        <f>VLOOKUP(Health_Care[[#This Row],[Customer ID]],Table6[#All],5,0)</f>
        <v>25788</v>
      </c>
      <c r="M435" s="11">
        <f>VLOOKUP(Health_Care[[#This Row],[Customer ID]],Table6[#All],8,0)</f>
        <v>23887.66</v>
      </c>
      <c r="N435" t="str">
        <f>VLOOKUP(Health_Care[[#This Row],[Customer ID]],Table6[#All],9,0)</f>
        <v>Tier - 2</v>
      </c>
      <c r="O435" t="str">
        <f>VLOOKUP(Health_Care[[#This Row],[Customer ID]],Table6[#All],10,0)</f>
        <v>Tier - 3</v>
      </c>
      <c r="P435" t="str">
        <f>VLOOKUP(Health_Care[[#This Row],[Customer ID]],Table6[#All],11,0)</f>
        <v>R1012</v>
      </c>
      <c r="Q435">
        <f>VLOOKUP(Health_Care[[#This Row],[Customer ID]],Table6[#All],6,0)</f>
        <v>52</v>
      </c>
    </row>
    <row r="436" spans="1:17" x14ac:dyDescent="0.35">
      <c r="A436" t="s">
        <v>1937</v>
      </c>
      <c r="B436" t="str">
        <f>VLOOKUP(Health_Care[[#This Row],[Customer ID]],Customer_Names[#All],3,0)</f>
        <v xml:space="preserve"> Nicholas D</v>
      </c>
      <c r="C436">
        <f>VLOOKUP(Health_Care[[#This Row],[Customer ID]],Medical_Examinations[],2,0)</f>
        <v>25.84</v>
      </c>
      <c r="D436">
        <f>VLOOKUP(Health_Care[[#This Row],[Customer ID]],Medical_Examinations[],4,0)</f>
        <v>11.64</v>
      </c>
      <c r="E436" t="str">
        <f>VLOOKUP(Health_Care[[#This Row],[Customer ID]],Medical_Examinations[],6,0)</f>
        <v>No</v>
      </c>
      <c r="F436" t="str">
        <f>VLOOKUP(Health_Care[[#This Row],[Customer ID]],Medical_Examinations[],7,0)</f>
        <v>No</v>
      </c>
      <c r="G436" t="str">
        <f>VLOOKUP(Health_Care[[#This Row],[Customer ID]],Medical_Examinations[],8,0)</f>
        <v>No</v>
      </c>
      <c r="H436">
        <f>VLOOKUP(Health_Care[[#This Row],[Customer ID]],Medical_Examinations[],9,0)</f>
        <v>2</v>
      </c>
      <c r="I436" t="str">
        <f>VLOOKUP(Health_Care[[#This Row],[Customer ID]],Medical_Examinations[],10,0)</f>
        <v>yes</v>
      </c>
      <c r="J436" t="str">
        <f>VLOOKUP(Health_Care[[#This Row],[Customer ID]],Medical_Examinations[],3,0)</f>
        <v>Over Weight</v>
      </c>
      <c r="K436" t="str">
        <f>VLOOKUP(Health_Care[[#This Row],[Customer ID]],Medical_Examinations[],5,0)</f>
        <v>Diabetes</v>
      </c>
      <c r="L436" s="10">
        <f>VLOOKUP(Health_Care[[#This Row],[Customer ID]],Table6[#All],5,0)</f>
        <v>26842</v>
      </c>
      <c r="M436" s="11">
        <f>VLOOKUP(Health_Care[[#This Row],[Customer ID]],Table6[#All],8,0)</f>
        <v>23807.24</v>
      </c>
      <c r="N436" t="str">
        <f>VLOOKUP(Health_Care[[#This Row],[Customer ID]],Table6[#All],9,0)</f>
        <v>Tier - 2</v>
      </c>
      <c r="O436" t="str">
        <f>VLOOKUP(Health_Care[[#This Row],[Customer ID]],Table6[#All],10,0)</f>
        <v>Tier - 3</v>
      </c>
      <c r="P436" t="str">
        <f>VLOOKUP(Health_Care[[#This Row],[Customer ID]],Table6[#All],11,0)</f>
        <v>R1012</v>
      </c>
      <c r="Q436">
        <f>VLOOKUP(Health_Care[[#This Row],[Customer ID]],Table6[#All],6,0)</f>
        <v>49</v>
      </c>
    </row>
    <row r="437" spans="1:17" x14ac:dyDescent="0.35">
      <c r="A437" t="s">
        <v>1936</v>
      </c>
      <c r="B437" t="str">
        <f>VLOOKUP(Health_Care[[#This Row],[Customer ID]],Customer_Names[#All],3,0)</f>
        <v xml:space="preserve"> Christian</v>
      </c>
      <c r="C437">
        <f>VLOOKUP(Health_Care[[#This Row],[Customer ID]],Medical_Examinations[],2,0)</f>
        <v>28</v>
      </c>
      <c r="D437">
        <f>VLOOKUP(Health_Care[[#This Row],[Customer ID]],Medical_Examinations[],4,0)</f>
        <v>10.52</v>
      </c>
      <c r="E437" t="str">
        <f>VLOOKUP(Health_Care[[#This Row],[Customer ID]],Medical_Examinations[],6,0)</f>
        <v>No</v>
      </c>
      <c r="F437" t="str">
        <f>VLOOKUP(Health_Care[[#This Row],[Customer ID]],Medical_Examinations[],7,0)</f>
        <v>No</v>
      </c>
      <c r="G437" t="str">
        <f>VLOOKUP(Health_Care[[#This Row],[Customer ID]],Medical_Examinations[],8,0)</f>
        <v>No</v>
      </c>
      <c r="H437">
        <f>VLOOKUP(Health_Care[[#This Row],[Customer ID]],Medical_Examinations[],9,0)</f>
        <v>0</v>
      </c>
      <c r="I437" t="str">
        <f>VLOOKUP(Health_Care[[#This Row],[Customer ID]],Medical_Examinations[],10,0)</f>
        <v>yes</v>
      </c>
      <c r="J437" t="str">
        <f>VLOOKUP(Health_Care[[#This Row],[Customer ID]],Medical_Examinations[],3,0)</f>
        <v>Over Weight</v>
      </c>
      <c r="K437" t="str">
        <f>VLOOKUP(Health_Care[[#This Row],[Customer ID]],Medical_Examinations[],5,0)</f>
        <v>Diabetes</v>
      </c>
      <c r="L437" s="10">
        <f>VLOOKUP(Health_Care[[#This Row],[Customer ID]],Table6[#All],5,0)</f>
        <v>27182</v>
      </c>
      <c r="M437" s="11">
        <f>VLOOKUP(Health_Care[[#This Row],[Customer ID]],Table6[#All],8,0)</f>
        <v>23568.27</v>
      </c>
      <c r="N437" t="str">
        <f>VLOOKUP(Health_Care[[#This Row],[Customer ID]],Table6[#All],9,0)</f>
        <v>Tier - 2</v>
      </c>
      <c r="O437" t="str">
        <f>VLOOKUP(Health_Care[[#This Row],[Customer ID]],Table6[#All],10,0)</f>
        <v>Tier - 2</v>
      </c>
      <c r="P437" t="str">
        <f>VLOOKUP(Health_Care[[#This Row],[Customer ID]],Table6[#All],11,0)</f>
        <v>R1011</v>
      </c>
      <c r="Q437">
        <f>VLOOKUP(Health_Care[[#This Row],[Customer ID]],Table6[#All],6,0)</f>
        <v>49</v>
      </c>
    </row>
    <row r="438" spans="1:17" x14ac:dyDescent="0.35">
      <c r="A438" t="s">
        <v>1935</v>
      </c>
      <c r="B438" t="str">
        <f>VLOOKUP(Health_Care[[#This Row],[Customer ID]],Customer_Names[#All],3,0)</f>
        <v xml:space="preserve"> Jonathon S.</v>
      </c>
      <c r="C438">
        <f>VLOOKUP(Health_Care[[#This Row],[Customer ID]],Medical_Examinations[],2,0)</f>
        <v>34.1</v>
      </c>
      <c r="D438">
        <f>VLOOKUP(Health_Care[[#This Row],[Customer ID]],Medical_Examinations[],4,0)</f>
        <v>4.01</v>
      </c>
      <c r="E438" t="str">
        <f>VLOOKUP(Health_Care[[#This Row],[Customer ID]],Medical_Examinations[],6,0)</f>
        <v>yes</v>
      </c>
      <c r="F438" t="str">
        <f>VLOOKUP(Health_Care[[#This Row],[Customer ID]],Medical_Examinations[],7,0)</f>
        <v>No</v>
      </c>
      <c r="G438" t="str">
        <f>VLOOKUP(Health_Care[[#This Row],[Customer ID]],Medical_Examinations[],8,0)</f>
        <v>Yes</v>
      </c>
      <c r="H438">
        <f>VLOOKUP(Health_Care[[#This Row],[Customer ID]],Medical_Examinations[],9,0)</f>
        <v>1</v>
      </c>
      <c r="I438" t="str">
        <f>VLOOKUP(Health_Care[[#This Row],[Customer ID]],Medical_Examinations[],10,0)</f>
        <v>No</v>
      </c>
      <c r="J438" t="str">
        <f>VLOOKUP(Health_Care[[#This Row],[Customer ID]],Medical_Examinations[],3,0)</f>
        <v>Obesity</v>
      </c>
      <c r="K438" t="str">
        <f>VLOOKUP(Health_Care[[#This Row],[Customer ID]],Medical_Examinations[],5,0)</f>
        <v>Normal</v>
      </c>
      <c r="L438" s="10">
        <f>VLOOKUP(Health_Care[[#This Row],[Customer ID]],Table6[#All],5,0)</f>
        <v>30554</v>
      </c>
      <c r="M438" s="11">
        <f>VLOOKUP(Health_Care[[#This Row],[Customer ID]],Table6[#All],8,0)</f>
        <v>23563.02</v>
      </c>
      <c r="N438" t="str">
        <f>VLOOKUP(Health_Care[[#This Row],[Customer ID]],Table6[#All],9,0)</f>
        <v>Tier - 2</v>
      </c>
      <c r="O438" t="str">
        <f>VLOOKUP(Health_Care[[#This Row],[Customer ID]],Table6[#All],10,0)</f>
        <v>Tier - 2</v>
      </c>
      <c r="P438" t="str">
        <f>VLOOKUP(Health_Care[[#This Row],[Customer ID]],Table6[#All],11,0)</f>
        <v>R1013</v>
      </c>
      <c r="Q438">
        <f>VLOOKUP(Health_Care[[#This Row],[Customer ID]],Table6[#All],6,0)</f>
        <v>39</v>
      </c>
    </row>
    <row r="439" spans="1:17" x14ac:dyDescent="0.35">
      <c r="A439" t="s">
        <v>1934</v>
      </c>
      <c r="B439" t="str">
        <f>VLOOKUP(Health_Care[[#This Row],[Customer ID]],Customer_Names[#All],3,0)</f>
        <v xml:space="preserve"> Caroline</v>
      </c>
      <c r="C439">
        <f>VLOOKUP(Health_Care[[#This Row],[Customer ID]],Medical_Examinations[],2,0)</f>
        <v>26.125</v>
      </c>
      <c r="D439">
        <f>VLOOKUP(Health_Care[[#This Row],[Customer ID]],Medical_Examinations[],4,0)</f>
        <v>8.56</v>
      </c>
      <c r="E439" t="str">
        <f>VLOOKUP(Health_Care[[#This Row],[Customer ID]],Medical_Examinations[],6,0)</f>
        <v>yes</v>
      </c>
      <c r="F439" t="str">
        <f>VLOOKUP(Health_Care[[#This Row],[Customer ID]],Medical_Examinations[],7,0)</f>
        <v>No</v>
      </c>
      <c r="G439" t="str">
        <f>VLOOKUP(Health_Care[[#This Row],[Customer ID]],Medical_Examinations[],8,0)</f>
        <v>No</v>
      </c>
      <c r="H439">
        <f>VLOOKUP(Health_Care[[#This Row],[Customer ID]],Medical_Examinations[],9,0)</f>
        <v>1</v>
      </c>
      <c r="I439" t="str">
        <f>VLOOKUP(Health_Care[[#This Row],[Customer ID]],Medical_Examinations[],10,0)</f>
        <v>yes</v>
      </c>
      <c r="J439" t="str">
        <f>VLOOKUP(Health_Care[[#This Row],[Customer ID]],Medical_Examinations[],3,0)</f>
        <v>Over Weight</v>
      </c>
      <c r="K439" t="str">
        <f>VLOOKUP(Health_Care[[#This Row],[Customer ID]],Medical_Examinations[],5,0)</f>
        <v>Diabetes</v>
      </c>
      <c r="L439" s="10">
        <f>VLOOKUP(Health_Care[[#This Row],[Customer ID]],Table6[#All],5,0)</f>
        <v>27711</v>
      </c>
      <c r="M439" s="11">
        <f>VLOOKUP(Health_Care[[#This Row],[Customer ID]],Table6[#All],8,0)</f>
        <v>23401.31</v>
      </c>
      <c r="N439" t="str">
        <f>VLOOKUP(Health_Care[[#This Row],[Customer ID]],Table6[#All],9,0)</f>
        <v>Tier - 2</v>
      </c>
      <c r="O439" t="str">
        <f>VLOOKUP(Health_Care[[#This Row],[Customer ID]],Table6[#All],10,0)</f>
        <v>Tier - 3</v>
      </c>
      <c r="P439" t="str">
        <f>VLOOKUP(Health_Care[[#This Row],[Customer ID]],Table6[#All],11,0)</f>
        <v>R1024</v>
      </c>
      <c r="Q439">
        <f>VLOOKUP(Health_Care[[#This Row],[Customer ID]],Table6[#All],6,0)</f>
        <v>47</v>
      </c>
    </row>
    <row r="440" spans="1:17" x14ac:dyDescent="0.35">
      <c r="A440" t="s">
        <v>1933</v>
      </c>
      <c r="B440" t="str">
        <f>VLOOKUP(Health_Care[[#This Row],[Customer ID]],Customer_Names[#All],3,0)</f>
        <v xml:space="preserve"> Joshua D.</v>
      </c>
      <c r="C440">
        <f>VLOOKUP(Health_Care[[#This Row],[Customer ID]],Medical_Examinations[],2,0)</f>
        <v>25.6</v>
      </c>
      <c r="D440">
        <f>VLOOKUP(Health_Care[[#This Row],[Customer ID]],Medical_Examinations[],4,0)</f>
        <v>10.5</v>
      </c>
      <c r="E440" t="str">
        <f>VLOOKUP(Health_Care[[#This Row],[Customer ID]],Medical_Examinations[],6,0)</f>
        <v>No</v>
      </c>
      <c r="F440" t="str">
        <f>VLOOKUP(Health_Care[[#This Row],[Customer ID]],Medical_Examinations[],7,0)</f>
        <v>No</v>
      </c>
      <c r="G440" t="str">
        <f>VLOOKUP(Health_Care[[#This Row],[Customer ID]],Medical_Examinations[],8,0)</f>
        <v>No</v>
      </c>
      <c r="H440">
        <f>VLOOKUP(Health_Care[[#This Row],[Customer ID]],Medical_Examinations[],9,0)</f>
        <v>2</v>
      </c>
      <c r="I440" t="str">
        <f>VLOOKUP(Health_Care[[#This Row],[Customer ID]],Medical_Examinations[],10,0)</f>
        <v>yes</v>
      </c>
      <c r="J440" t="str">
        <f>VLOOKUP(Health_Care[[#This Row],[Customer ID]],Medical_Examinations[],3,0)</f>
        <v>Over Weight</v>
      </c>
      <c r="K440" t="str">
        <f>VLOOKUP(Health_Care[[#This Row],[Customer ID]],Medical_Examinations[],5,0)</f>
        <v>Diabetes</v>
      </c>
      <c r="L440" s="10">
        <f>VLOOKUP(Health_Care[[#This Row],[Customer ID]],Table6[#All],5,0)</f>
        <v>26959</v>
      </c>
      <c r="M440" s="11">
        <f>VLOOKUP(Health_Care[[#This Row],[Customer ID]],Table6[#All],8,0)</f>
        <v>23306.55</v>
      </c>
      <c r="N440" t="str">
        <f>VLOOKUP(Health_Care[[#This Row],[Customer ID]],Table6[#All],9,0)</f>
        <v>Tier - 2</v>
      </c>
      <c r="O440" t="str">
        <f>VLOOKUP(Health_Care[[#This Row],[Customer ID]],Table6[#All],10,0)</f>
        <v>Tier - 2</v>
      </c>
      <c r="P440" t="str">
        <f>VLOOKUP(Health_Care[[#This Row],[Customer ID]],Table6[#All],11,0)</f>
        <v>R1011</v>
      </c>
      <c r="Q440">
        <f>VLOOKUP(Health_Care[[#This Row],[Customer ID]],Table6[#All],6,0)</f>
        <v>49</v>
      </c>
    </row>
    <row r="441" spans="1:17" x14ac:dyDescent="0.35">
      <c r="A441" t="s">
        <v>1932</v>
      </c>
      <c r="B441" t="str">
        <f>VLOOKUP(Health_Care[[#This Row],[Customer ID]],Customer_Names[#All],3,0)</f>
        <v xml:space="preserve"> Nichole</v>
      </c>
      <c r="C441">
        <f>VLOOKUP(Health_Care[[#This Row],[Customer ID]],Medical_Examinations[],2,0)</f>
        <v>24.32</v>
      </c>
      <c r="D441">
        <f>VLOOKUP(Health_Care[[#This Row],[Customer ID]],Medical_Examinations[],4,0)</f>
        <v>6.39</v>
      </c>
      <c r="E441" t="str">
        <f>VLOOKUP(Health_Care[[#This Row],[Customer ID]],Medical_Examinations[],6,0)</f>
        <v>No</v>
      </c>
      <c r="F441" t="str">
        <f>VLOOKUP(Health_Care[[#This Row],[Customer ID]],Medical_Examinations[],7,0)</f>
        <v>No</v>
      </c>
      <c r="G441" t="str">
        <f>VLOOKUP(Health_Care[[#This Row],[Customer ID]],Medical_Examinations[],8,0)</f>
        <v>No</v>
      </c>
      <c r="H441">
        <f>VLOOKUP(Health_Care[[#This Row],[Customer ID]],Medical_Examinations[],9,0)</f>
        <v>0</v>
      </c>
      <c r="I441" t="str">
        <f>VLOOKUP(Health_Care[[#This Row],[Customer ID]],Medical_Examinations[],10,0)</f>
        <v>No</v>
      </c>
      <c r="J441" t="str">
        <f>VLOOKUP(Health_Care[[#This Row],[Customer ID]],Medical_Examinations[],3,0)</f>
        <v>Normal Weight</v>
      </c>
      <c r="K441" t="str">
        <f>VLOOKUP(Health_Care[[#This Row],[Customer ID]],Medical_Examinations[],5,0)</f>
        <v>Prediabetes</v>
      </c>
      <c r="L441" s="10">
        <f>VLOOKUP(Health_Care[[#This Row],[Customer ID]],Table6[#All],5,0)</f>
        <v>34610</v>
      </c>
      <c r="M441" s="11">
        <f>VLOOKUP(Health_Care[[#This Row],[Customer ID]],Table6[#All],8,0)</f>
        <v>23288.93</v>
      </c>
      <c r="N441" t="str">
        <f>VLOOKUP(Health_Care[[#This Row],[Customer ID]],Table6[#All],9,0)</f>
        <v>Tier - 2</v>
      </c>
      <c r="O441" t="str">
        <f>VLOOKUP(Health_Care[[#This Row],[Customer ID]],Table6[#All],10,0)</f>
        <v>Tier - 3</v>
      </c>
      <c r="P441" t="str">
        <f>VLOOKUP(Health_Care[[#This Row],[Customer ID]],Table6[#All],11,0)</f>
        <v>R1024</v>
      </c>
      <c r="Q441">
        <f>VLOOKUP(Health_Care[[#This Row],[Customer ID]],Table6[#All],6,0)</f>
        <v>28</v>
      </c>
    </row>
    <row r="442" spans="1:17" x14ac:dyDescent="0.35">
      <c r="A442" t="s">
        <v>1931</v>
      </c>
      <c r="B442" t="str">
        <f>VLOOKUP(Health_Care[[#This Row],[Customer ID]],Customer_Names[#All],3,0)</f>
        <v xml:space="preserve"> Denise M</v>
      </c>
      <c r="C442">
        <f>VLOOKUP(Health_Care[[#This Row],[Customer ID]],Medical_Examinations[],2,0)</f>
        <v>22.88</v>
      </c>
      <c r="D442">
        <f>VLOOKUP(Health_Care[[#This Row],[Customer ID]],Medical_Examinations[],4,0)</f>
        <v>5.71</v>
      </c>
      <c r="E442" t="str">
        <f>VLOOKUP(Health_Care[[#This Row],[Customer ID]],Medical_Examinations[],6,0)</f>
        <v>yes</v>
      </c>
      <c r="F442" t="str">
        <f>VLOOKUP(Health_Care[[#This Row],[Customer ID]],Medical_Examinations[],7,0)</f>
        <v>No</v>
      </c>
      <c r="G442" t="str">
        <f>VLOOKUP(Health_Care[[#This Row],[Customer ID]],Medical_Examinations[],8,0)</f>
        <v>Yes</v>
      </c>
      <c r="H442">
        <f>VLOOKUP(Health_Care[[#This Row],[Customer ID]],Medical_Examinations[],9,0)</f>
        <v>1</v>
      </c>
      <c r="I442" t="str">
        <f>VLOOKUP(Health_Care[[#This Row],[Customer ID]],Medical_Examinations[],10,0)</f>
        <v>yes</v>
      </c>
      <c r="J442" t="str">
        <f>VLOOKUP(Health_Care[[#This Row],[Customer ID]],Medical_Examinations[],3,0)</f>
        <v>Normal Weight</v>
      </c>
      <c r="K442" t="str">
        <f>VLOOKUP(Health_Care[[#This Row],[Customer ID]],Medical_Examinations[],5,0)</f>
        <v>Prediabetes</v>
      </c>
      <c r="L442" s="10">
        <f>VLOOKUP(Health_Care[[#This Row],[Customer ID]],Table6[#All],5,0)</f>
        <v>25521</v>
      </c>
      <c r="M442" s="11">
        <f>VLOOKUP(Health_Care[[#This Row],[Customer ID]],Table6[#All],8,0)</f>
        <v>23244.79</v>
      </c>
      <c r="N442" t="str">
        <f>VLOOKUP(Health_Care[[#This Row],[Customer ID]],Table6[#All],9,0)</f>
        <v>Tier - 2</v>
      </c>
      <c r="O442" t="str">
        <f>VLOOKUP(Health_Care[[#This Row],[Customer ID]],Table6[#All],10,0)</f>
        <v>Tier - 3</v>
      </c>
      <c r="P442" t="str">
        <f>VLOOKUP(Health_Care[[#This Row],[Customer ID]],Table6[#All],11,0)</f>
        <v>R1013</v>
      </c>
      <c r="Q442">
        <f>VLOOKUP(Health_Care[[#This Row],[Customer ID]],Table6[#All],6,0)</f>
        <v>53</v>
      </c>
    </row>
    <row r="443" spans="1:17" x14ac:dyDescent="0.35">
      <c r="A443" t="s">
        <v>1930</v>
      </c>
      <c r="B443" t="str">
        <f>VLOOKUP(Health_Care[[#This Row],[Customer ID]],Customer_Names[#All],3,0)</f>
        <v xml:space="preserve"> Peter R.</v>
      </c>
      <c r="C443">
        <f>VLOOKUP(Health_Care[[#This Row],[Customer ID]],Medical_Examinations[],2,0)</f>
        <v>24.984999999999999</v>
      </c>
      <c r="D443">
        <f>VLOOKUP(Health_Care[[#This Row],[Customer ID]],Medical_Examinations[],4,0)</f>
        <v>4.43</v>
      </c>
      <c r="E443" t="str">
        <f>VLOOKUP(Health_Care[[#This Row],[Customer ID]],Medical_Examinations[],6,0)</f>
        <v>yes</v>
      </c>
      <c r="F443" t="str">
        <f>VLOOKUP(Health_Care[[#This Row],[Customer ID]],Medical_Examinations[],7,0)</f>
        <v>No</v>
      </c>
      <c r="G443" t="str">
        <f>VLOOKUP(Health_Care[[#This Row],[Customer ID]],Medical_Examinations[],8,0)</f>
        <v>Yes</v>
      </c>
      <c r="H443">
        <f>VLOOKUP(Health_Care[[#This Row],[Customer ID]],Medical_Examinations[],9,0)</f>
        <v>1</v>
      </c>
      <c r="I443" t="str">
        <f>VLOOKUP(Health_Care[[#This Row],[Customer ID]],Medical_Examinations[],10,0)</f>
        <v>No</v>
      </c>
      <c r="J443" t="str">
        <f>VLOOKUP(Health_Care[[#This Row],[Customer ID]],Medical_Examinations[],3,0)</f>
        <v>Obesity</v>
      </c>
      <c r="K443" t="str">
        <f>VLOOKUP(Health_Care[[#This Row],[Customer ID]],Medical_Examinations[],5,0)</f>
        <v>Normal</v>
      </c>
      <c r="L443" s="10">
        <f>VLOOKUP(Health_Care[[#This Row],[Customer ID]],Table6[#All],5,0)</f>
        <v>35649</v>
      </c>
      <c r="M443" s="11">
        <f>VLOOKUP(Health_Care[[#This Row],[Customer ID]],Table6[#All],8,0)</f>
        <v>23241.47</v>
      </c>
      <c r="N443" t="str">
        <f>VLOOKUP(Health_Care[[#This Row],[Customer ID]],Table6[#All],9,0)</f>
        <v>Tier - 2</v>
      </c>
      <c r="O443" t="str">
        <f>VLOOKUP(Health_Care[[#This Row],[Customer ID]],Table6[#All],10,0)</f>
        <v>Tier - 3</v>
      </c>
      <c r="P443" t="str">
        <f>VLOOKUP(Health_Care[[#This Row],[Customer ID]],Table6[#All],11,0)</f>
        <v>R1018</v>
      </c>
      <c r="Q443">
        <f>VLOOKUP(Health_Care[[#This Row],[Customer ID]],Table6[#All],6,0)</f>
        <v>25</v>
      </c>
    </row>
    <row r="444" spans="1:17" x14ac:dyDescent="0.35">
      <c r="A444" t="s">
        <v>1929</v>
      </c>
      <c r="B444" t="str">
        <f>VLOOKUP(Health_Care[[#This Row],[Customer ID]],Customer_Names[#All],3,0)</f>
        <v xml:space="preserve"> Johnson K</v>
      </c>
      <c r="C444">
        <f>VLOOKUP(Health_Care[[#This Row],[Customer ID]],Medical_Examinations[],2,0)</f>
        <v>33.1</v>
      </c>
      <c r="D444">
        <f>VLOOKUP(Health_Care[[#This Row],[Customer ID]],Medical_Examinations[],4,0)</f>
        <v>5.52</v>
      </c>
      <c r="E444" t="str">
        <f>VLOOKUP(Health_Care[[#This Row],[Customer ID]],Medical_Examinations[],6,0)</f>
        <v>No</v>
      </c>
      <c r="F444" t="str">
        <f>VLOOKUP(Health_Care[[#This Row],[Customer ID]],Medical_Examinations[],7,0)</f>
        <v>No</v>
      </c>
      <c r="G444" t="str">
        <f>VLOOKUP(Health_Care[[#This Row],[Customer ID]],Medical_Examinations[],8,0)</f>
        <v>Yes</v>
      </c>
      <c r="H444">
        <f>VLOOKUP(Health_Care[[#This Row],[Customer ID]],Medical_Examinations[],9,0)</f>
        <v>1</v>
      </c>
      <c r="I444" t="str">
        <f>VLOOKUP(Health_Care[[#This Row],[Customer ID]],Medical_Examinations[],10,0)</f>
        <v>No</v>
      </c>
      <c r="J444" t="str">
        <f>VLOOKUP(Health_Care[[#This Row],[Customer ID]],Medical_Examinations[],3,0)</f>
        <v>Obesity</v>
      </c>
      <c r="K444" t="str">
        <f>VLOOKUP(Health_Care[[#This Row],[Customer ID]],Medical_Examinations[],5,0)</f>
        <v>Normal</v>
      </c>
      <c r="L444" s="10">
        <f>VLOOKUP(Health_Care[[#This Row],[Customer ID]],Table6[#All],5,0)</f>
        <v>37969</v>
      </c>
      <c r="M444" s="11">
        <f>VLOOKUP(Health_Care[[#This Row],[Customer ID]],Table6[#All],8,0)</f>
        <v>23082.959999999999</v>
      </c>
      <c r="N444" t="str">
        <f>VLOOKUP(Health_Care[[#This Row],[Customer ID]],Table6[#All],9,0)</f>
        <v>Tier - 2</v>
      </c>
      <c r="O444" t="str">
        <f>VLOOKUP(Health_Care[[#This Row],[Customer ID]],Table6[#All],10,0)</f>
        <v>Tier - 2</v>
      </c>
      <c r="P444" t="str">
        <f>VLOOKUP(Health_Care[[#This Row],[Customer ID]],Table6[#All],11,0)</f>
        <v>R1011</v>
      </c>
      <c r="Q444">
        <f>VLOOKUP(Health_Care[[#This Row],[Customer ID]],Table6[#All],6,0)</f>
        <v>19</v>
      </c>
    </row>
    <row r="445" spans="1:17" x14ac:dyDescent="0.35">
      <c r="A445" t="s">
        <v>1928</v>
      </c>
      <c r="B445" t="str">
        <f>VLOOKUP(Health_Care[[#This Row],[Customer ID]],Customer_Names[#All],3,0)</f>
        <v xml:space="preserve"> Katherine</v>
      </c>
      <c r="C445">
        <f>VLOOKUP(Health_Care[[#This Row],[Customer ID]],Medical_Examinations[],2,0)</f>
        <v>27.83</v>
      </c>
      <c r="D445">
        <f>VLOOKUP(Health_Care[[#This Row],[Customer ID]],Medical_Examinations[],4,0)</f>
        <v>9.1999999999999993</v>
      </c>
      <c r="E445" t="str">
        <f>VLOOKUP(Health_Care[[#This Row],[Customer ID]],Medical_Examinations[],6,0)</f>
        <v>yes</v>
      </c>
      <c r="F445" t="str">
        <f>VLOOKUP(Health_Care[[#This Row],[Customer ID]],Medical_Examinations[],7,0)</f>
        <v>No</v>
      </c>
      <c r="G445" t="str">
        <f>VLOOKUP(Health_Care[[#This Row],[Customer ID]],Medical_Examinations[],8,0)</f>
        <v>No</v>
      </c>
      <c r="H445">
        <f>VLOOKUP(Health_Care[[#This Row],[Customer ID]],Medical_Examinations[],9,0)</f>
        <v>1</v>
      </c>
      <c r="I445" t="str">
        <f>VLOOKUP(Health_Care[[#This Row],[Customer ID]],Medical_Examinations[],10,0)</f>
        <v>yes</v>
      </c>
      <c r="J445" t="str">
        <f>VLOOKUP(Health_Care[[#This Row],[Customer ID]],Medical_Examinations[],3,0)</f>
        <v>Over Weight</v>
      </c>
      <c r="K445" t="str">
        <f>VLOOKUP(Health_Care[[#This Row],[Customer ID]],Medical_Examinations[],5,0)</f>
        <v>Diabetes</v>
      </c>
      <c r="L445" s="10">
        <f>VLOOKUP(Health_Care[[#This Row],[Customer ID]],Table6[#All],5,0)</f>
        <v>27646</v>
      </c>
      <c r="M445" s="11">
        <f>VLOOKUP(Health_Care[[#This Row],[Customer ID]],Table6[#All],8,0)</f>
        <v>23065.42</v>
      </c>
      <c r="N445" t="str">
        <f>VLOOKUP(Health_Care[[#This Row],[Customer ID]],Table6[#All],9,0)</f>
        <v>Tier - 2</v>
      </c>
      <c r="O445" t="str">
        <f>VLOOKUP(Health_Care[[#This Row],[Customer ID]],Table6[#All],10,0)</f>
        <v>Tier - 2</v>
      </c>
      <c r="P445" t="str">
        <f>VLOOKUP(Health_Care[[#This Row],[Customer ID]],Table6[#All],11,0)</f>
        <v>R1013</v>
      </c>
      <c r="Q445">
        <f>VLOOKUP(Health_Care[[#This Row],[Customer ID]],Table6[#All],6,0)</f>
        <v>47</v>
      </c>
    </row>
    <row r="446" spans="1:17" x14ac:dyDescent="0.35">
      <c r="A446" t="s">
        <v>1927</v>
      </c>
      <c r="B446" t="str">
        <f>VLOOKUP(Health_Care[[#This Row],[Customer ID]],Customer_Names[#All],3,0)</f>
        <v xml:space="preserve"> Lynda</v>
      </c>
      <c r="C446">
        <f>VLOOKUP(Health_Care[[#This Row],[Customer ID]],Medical_Examinations[],2,0)</f>
        <v>30.875</v>
      </c>
      <c r="D446">
        <f>VLOOKUP(Health_Care[[#This Row],[Customer ID]],Medical_Examinations[],4,0)</f>
        <v>10.97</v>
      </c>
      <c r="E446" t="str">
        <f>VLOOKUP(Health_Care[[#This Row],[Customer ID]],Medical_Examinations[],6,0)</f>
        <v>yes</v>
      </c>
      <c r="F446" t="str">
        <f>VLOOKUP(Health_Care[[#This Row],[Customer ID]],Medical_Examinations[],7,0)</f>
        <v>No</v>
      </c>
      <c r="G446" t="str">
        <f>VLOOKUP(Health_Care[[#This Row],[Customer ID]],Medical_Examinations[],8,0)</f>
        <v>No</v>
      </c>
      <c r="H446">
        <f>VLOOKUP(Health_Care[[#This Row],[Customer ID]],Medical_Examinations[],9,0)</f>
        <v>2</v>
      </c>
      <c r="I446" t="str">
        <f>VLOOKUP(Health_Care[[#This Row],[Customer ID]],Medical_Examinations[],10,0)</f>
        <v>No</v>
      </c>
      <c r="J446" t="str">
        <f>VLOOKUP(Health_Care[[#This Row],[Customer ID]],Medical_Examinations[],3,0)</f>
        <v>Obesity</v>
      </c>
      <c r="K446" t="str">
        <f>VLOOKUP(Health_Care[[#This Row],[Customer ID]],Medical_Examinations[],5,0)</f>
        <v>Diabetes</v>
      </c>
      <c r="L446" s="10">
        <f>VLOOKUP(Health_Care[[#This Row],[Customer ID]],Table6[#All],5,0)</f>
        <v>25881</v>
      </c>
      <c r="M446" s="11">
        <f>VLOOKUP(Health_Care[[#This Row],[Customer ID]],Table6[#All],8,0)</f>
        <v>23045.57</v>
      </c>
      <c r="N446" t="str">
        <f>VLOOKUP(Health_Care[[#This Row],[Customer ID]],Table6[#All],9,0)</f>
        <v>Tier - 2</v>
      </c>
      <c r="O446" t="str">
        <f>VLOOKUP(Health_Care[[#This Row],[Customer ID]],Table6[#All],10,0)</f>
        <v>Tier - 2</v>
      </c>
      <c r="P446" t="str">
        <f>VLOOKUP(Health_Care[[#This Row],[Customer ID]],Table6[#All],11,0)</f>
        <v>R1024</v>
      </c>
      <c r="Q446">
        <f>VLOOKUP(Health_Care[[#This Row],[Customer ID]],Table6[#All],6,0)</f>
        <v>52</v>
      </c>
    </row>
    <row r="447" spans="1:17" x14ac:dyDescent="0.35">
      <c r="A447" t="s">
        <v>1926</v>
      </c>
      <c r="B447" t="str">
        <f>VLOOKUP(Health_Care[[#This Row],[Customer ID]],Customer_Names[#All],3,0)</f>
        <v xml:space="preserve"> Anthony</v>
      </c>
      <c r="C447">
        <f>VLOOKUP(Health_Care[[#This Row],[Customer ID]],Medical_Examinations[],2,0)</f>
        <v>27.265000000000001</v>
      </c>
      <c r="D447">
        <f>VLOOKUP(Health_Care[[#This Row],[Customer ID]],Medical_Examinations[],4,0)</f>
        <v>4.25</v>
      </c>
      <c r="E447" t="str">
        <f>VLOOKUP(Health_Care[[#This Row],[Customer ID]],Medical_Examinations[],6,0)</f>
        <v>No</v>
      </c>
      <c r="F447" t="str">
        <f>VLOOKUP(Health_Care[[#This Row],[Customer ID]],Medical_Examinations[],7,0)</f>
        <v>No</v>
      </c>
      <c r="G447" t="str">
        <f>VLOOKUP(Health_Care[[#This Row],[Customer ID]],Medical_Examinations[],8,0)</f>
        <v>Yes</v>
      </c>
      <c r="H447">
        <f>VLOOKUP(Health_Care[[#This Row],[Customer ID]],Medical_Examinations[],9,0)</f>
        <v>1</v>
      </c>
      <c r="I447" t="str">
        <f>VLOOKUP(Health_Care[[#This Row],[Customer ID]],Medical_Examinations[],10,0)</f>
        <v>No</v>
      </c>
      <c r="J447" t="str">
        <f>VLOOKUP(Health_Care[[#This Row],[Customer ID]],Medical_Examinations[],3,0)</f>
        <v>Over Weight</v>
      </c>
      <c r="K447" t="str">
        <f>VLOOKUP(Health_Care[[#This Row],[Customer ID]],Medical_Examinations[],5,0)</f>
        <v>Normal</v>
      </c>
      <c r="L447" s="10">
        <f>VLOOKUP(Health_Care[[#This Row],[Customer ID]],Table6[#All],5,0)</f>
        <v>37827</v>
      </c>
      <c r="M447" s="11">
        <f>VLOOKUP(Health_Care[[#This Row],[Customer ID]],Table6[#All],8,0)</f>
        <v>22493.66</v>
      </c>
      <c r="N447" t="str">
        <f>VLOOKUP(Health_Care[[#This Row],[Customer ID]],Table6[#All],9,0)</f>
        <v>Tier - 2</v>
      </c>
      <c r="O447" t="str">
        <f>VLOOKUP(Health_Care[[#This Row],[Customer ID]],Table6[#All],10,0)</f>
        <v>Tier - 1</v>
      </c>
      <c r="P447" t="str">
        <f>VLOOKUP(Health_Care[[#This Row],[Customer ID]],Table6[#All],11,0)</f>
        <v>R1012</v>
      </c>
      <c r="Q447">
        <f>VLOOKUP(Health_Care[[#This Row],[Customer ID]],Table6[#All],6,0)</f>
        <v>19</v>
      </c>
    </row>
    <row r="448" spans="1:17" x14ac:dyDescent="0.35">
      <c r="A448" t="s">
        <v>1925</v>
      </c>
      <c r="B448" t="str">
        <f>VLOOKUP(Health_Care[[#This Row],[Customer ID]],Customer_Names[#All],3,0)</f>
        <v xml:space="preserve"> Linnea C.</v>
      </c>
      <c r="C448">
        <f>VLOOKUP(Health_Care[[#This Row],[Customer ID]],Medical_Examinations[],2,0)</f>
        <v>26.7</v>
      </c>
      <c r="D448">
        <f>VLOOKUP(Health_Care[[#This Row],[Customer ID]],Medical_Examinations[],4,0)</f>
        <v>5.23</v>
      </c>
      <c r="E448" t="str">
        <f>VLOOKUP(Health_Care[[#This Row],[Customer ID]],Medical_Examinations[],6,0)</f>
        <v>No</v>
      </c>
      <c r="F448" t="str">
        <f>VLOOKUP(Health_Care[[#This Row],[Customer ID]],Medical_Examinations[],7,0)</f>
        <v>No</v>
      </c>
      <c r="G448" t="str">
        <f>VLOOKUP(Health_Care[[#This Row],[Customer ID]],Medical_Examinations[],8,0)</f>
        <v>Yes</v>
      </c>
      <c r="H448">
        <f>VLOOKUP(Health_Care[[#This Row],[Customer ID]],Medical_Examinations[],9,0)</f>
        <v>1</v>
      </c>
      <c r="I448" t="str">
        <f>VLOOKUP(Health_Care[[#This Row],[Customer ID]],Medical_Examinations[],10,0)</f>
        <v>yes</v>
      </c>
      <c r="J448" t="str">
        <f>VLOOKUP(Health_Care[[#This Row],[Customer ID]],Medical_Examinations[],3,0)</f>
        <v>Over Weight</v>
      </c>
      <c r="K448" t="str">
        <f>VLOOKUP(Health_Care[[#This Row],[Customer ID]],Medical_Examinations[],5,0)</f>
        <v>Normal</v>
      </c>
      <c r="L448" s="10">
        <f>VLOOKUP(Health_Care[[#This Row],[Customer ID]],Table6[#All],5,0)</f>
        <v>29173</v>
      </c>
      <c r="M448" s="11">
        <f>VLOOKUP(Health_Care[[#This Row],[Customer ID]],Table6[#All],8,0)</f>
        <v>22478.6</v>
      </c>
      <c r="N448" t="str">
        <f>VLOOKUP(Health_Care[[#This Row],[Customer ID]],Table6[#All],9,0)</f>
        <v>Tier - 3</v>
      </c>
      <c r="O448" t="str">
        <f>VLOOKUP(Health_Care[[#This Row],[Customer ID]],Table6[#All],10,0)</f>
        <v>Tier - 2</v>
      </c>
      <c r="P448" t="str">
        <f>VLOOKUP(Health_Care[[#This Row],[Customer ID]],Table6[#All],11,0)</f>
        <v>R1011</v>
      </c>
      <c r="Q448">
        <f>VLOOKUP(Health_Care[[#This Row],[Customer ID]],Table6[#All],6,0)</f>
        <v>43</v>
      </c>
    </row>
    <row r="449" spans="1:17" x14ac:dyDescent="0.35">
      <c r="A449" t="s">
        <v>1924</v>
      </c>
      <c r="B449" t="str">
        <f>VLOOKUP(Health_Care[[#This Row],[Customer ID]],Customer_Names[#All],3,0)</f>
        <v xml:space="preserve"> Massimiliano A.</v>
      </c>
      <c r="C449">
        <f>VLOOKUP(Health_Care[[#This Row],[Customer ID]],Medical_Examinations[],2,0)</f>
        <v>29.925000000000001</v>
      </c>
      <c r="D449">
        <f>VLOOKUP(Health_Care[[#This Row],[Customer ID]],Medical_Examinations[],4,0)</f>
        <v>5.96</v>
      </c>
      <c r="E449" t="str">
        <f>VLOOKUP(Health_Care[[#This Row],[Customer ID]],Medical_Examinations[],6,0)</f>
        <v>yes</v>
      </c>
      <c r="F449" t="str">
        <f>VLOOKUP(Health_Care[[#This Row],[Customer ID]],Medical_Examinations[],7,0)</f>
        <v>No</v>
      </c>
      <c r="G449" t="str">
        <f>VLOOKUP(Health_Care[[#This Row],[Customer ID]],Medical_Examinations[],8,0)</f>
        <v>Yes</v>
      </c>
      <c r="H449">
        <f>VLOOKUP(Health_Care[[#This Row],[Customer ID]],Medical_Examinations[],9,0)</f>
        <v>1</v>
      </c>
      <c r="I449" t="str">
        <f>VLOOKUP(Health_Care[[#This Row],[Customer ID]],Medical_Examinations[],10,0)</f>
        <v>yes</v>
      </c>
      <c r="J449" t="str">
        <f>VLOOKUP(Health_Care[[#This Row],[Customer ID]],Medical_Examinations[],3,0)</f>
        <v>Obesity</v>
      </c>
      <c r="K449" t="str">
        <f>VLOOKUP(Health_Care[[#This Row],[Customer ID]],Medical_Examinations[],5,0)</f>
        <v>Prediabetes</v>
      </c>
      <c r="L449" s="10">
        <f>VLOOKUP(Health_Care[[#This Row],[Customer ID]],Table6[#All],5,0)</f>
        <v>30671</v>
      </c>
      <c r="M449" s="11">
        <f>VLOOKUP(Health_Care[[#This Row],[Customer ID]],Table6[#All],8,0)</f>
        <v>22462.04</v>
      </c>
      <c r="N449" t="str">
        <f>VLOOKUP(Health_Care[[#This Row],[Customer ID]],Table6[#All],9,0)</f>
        <v>Tier - 3</v>
      </c>
      <c r="O449" t="str">
        <f>VLOOKUP(Health_Care[[#This Row],[Customer ID]],Table6[#All],10,0)</f>
        <v>Tier - 1</v>
      </c>
      <c r="P449" t="str">
        <f>VLOOKUP(Health_Care[[#This Row],[Customer ID]],Table6[#All],11,0)</f>
        <v>R1019</v>
      </c>
      <c r="Q449">
        <f>VLOOKUP(Health_Care[[#This Row],[Customer ID]],Table6[#All],6,0)</f>
        <v>39</v>
      </c>
    </row>
    <row r="450" spans="1:17" x14ac:dyDescent="0.35">
      <c r="A450" t="s">
        <v>1923</v>
      </c>
      <c r="B450" t="str">
        <f>VLOOKUP(Health_Care[[#This Row],[Customer ID]],Customer_Names[#All],3,0)</f>
        <v xml:space="preserve"> James M.</v>
      </c>
      <c r="C450">
        <f>VLOOKUP(Health_Care[[#This Row],[Customer ID]],Medical_Examinations[],2,0)</f>
        <v>19.95</v>
      </c>
      <c r="D450">
        <f>VLOOKUP(Health_Care[[#This Row],[Customer ID]],Medical_Examinations[],4,0)</f>
        <v>4.29</v>
      </c>
      <c r="E450" t="str">
        <f>VLOOKUP(Health_Care[[#This Row],[Customer ID]],Medical_Examinations[],6,0)</f>
        <v>yes</v>
      </c>
      <c r="F450" t="str">
        <f>VLOOKUP(Health_Care[[#This Row],[Customer ID]],Medical_Examinations[],7,0)</f>
        <v>No</v>
      </c>
      <c r="G450" t="str">
        <f>VLOOKUP(Health_Care[[#This Row],[Customer ID]],Medical_Examinations[],8,0)</f>
        <v>No</v>
      </c>
      <c r="H450">
        <f>VLOOKUP(Health_Care[[#This Row],[Customer ID]],Medical_Examinations[],9,0)</f>
        <v>2</v>
      </c>
      <c r="I450" t="str">
        <f>VLOOKUP(Health_Care[[#This Row],[Customer ID]],Medical_Examinations[],10,0)</f>
        <v>yes</v>
      </c>
      <c r="J450" t="str">
        <f>VLOOKUP(Health_Care[[#This Row],[Customer ID]],Medical_Examinations[],3,0)</f>
        <v>Normal Weight</v>
      </c>
      <c r="K450" t="str">
        <f>VLOOKUP(Health_Care[[#This Row],[Customer ID]],Medical_Examinations[],5,0)</f>
        <v>Normal</v>
      </c>
      <c r="L450" s="10">
        <f>VLOOKUP(Health_Care[[#This Row],[Customer ID]],Table6[#All],5,0)</f>
        <v>24337</v>
      </c>
      <c r="M450" s="11">
        <f>VLOOKUP(Health_Care[[#This Row],[Customer ID]],Table6[#All],8,0)</f>
        <v>22412.65</v>
      </c>
      <c r="N450" t="str">
        <f>VLOOKUP(Health_Care[[#This Row],[Customer ID]],Table6[#All],9,0)</f>
        <v>Tier - 3</v>
      </c>
      <c r="O450" t="str">
        <f>VLOOKUP(Health_Care[[#This Row],[Customer ID]],Table6[#All],10,0)</f>
        <v>Tier - 3</v>
      </c>
      <c r="P450" t="str">
        <f>VLOOKUP(Health_Care[[#This Row],[Customer ID]],Table6[#All],11,0)</f>
        <v>R1014</v>
      </c>
      <c r="Q450">
        <f>VLOOKUP(Health_Care[[#This Row],[Customer ID]],Table6[#All],6,0)</f>
        <v>56</v>
      </c>
    </row>
    <row r="451" spans="1:17" x14ac:dyDescent="0.35">
      <c r="A451" t="s">
        <v>1922</v>
      </c>
      <c r="B451" t="str">
        <f>VLOOKUP(Health_Care[[#This Row],[Customer ID]],Customer_Names[#All],3,0)</f>
        <v xml:space="preserve"> Lauren</v>
      </c>
      <c r="C451">
        <f>VLOOKUP(Health_Care[[#This Row],[Customer ID]],Medical_Examinations[],2,0)</f>
        <v>24.225000000000001</v>
      </c>
      <c r="D451">
        <f>VLOOKUP(Health_Care[[#This Row],[Customer ID]],Medical_Examinations[],4,0)</f>
        <v>4.09</v>
      </c>
      <c r="E451" t="str">
        <f>VLOOKUP(Health_Care[[#This Row],[Customer ID]],Medical_Examinations[],6,0)</f>
        <v>No</v>
      </c>
      <c r="F451" t="str">
        <f>VLOOKUP(Health_Care[[#This Row],[Customer ID]],Medical_Examinations[],7,0)</f>
        <v>No</v>
      </c>
      <c r="G451" t="str">
        <f>VLOOKUP(Health_Care[[#This Row],[Customer ID]],Medical_Examinations[],8,0)</f>
        <v>No</v>
      </c>
      <c r="H451">
        <f>VLOOKUP(Health_Care[[#This Row],[Customer ID]],Medical_Examinations[],9,0)</f>
        <v>0</v>
      </c>
      <c r="I451" t="str">
        <f>VLOOKUP(Health_Care[[#This Row],[Customer ID]],Medical_Examinations[],10,0)</f>
        <v>No</v>
      </c>
      <c r="J451" t="str">
        <f>VLOOKUP(Health_Care[[#This Row],[Customer ID]],Medical_Examinations[],3,0)</f>
        <v>Normal Weight</v>
      </c>
      <c r="K451" t="str">
        <f>VLOOKUP(Health_Care[[#This Row],[Customer ID]],Medical_Examinations[],5,0)</f>
        <v>Normal</v>
      </c>
      <c r="L451" s="10">
        <f>VLOOKUP(Health_Care[[#This Row],[Customer ID]],Table6[#All],5,0)</f>
        <v>36398</v>
      </c>
      <c r="M451" s="11">
        <f>VLOOKUP(Health_Care[[#This Row],[Customer ID]],Table6[#All],8,0)</f>
        <v>22395.74</v>
      </c>
      <c r="N451" t="str">
        <f>VLOOKUP(Health_Care[[#This Row],[Customer ID]],Table6[#All],9,0)</f>
        <v>Tier - 3</v>
      </c>
      <c r="O451" t="str">
        <f>VLOOKUP(Health_Care[[#This Row],[Customer ID]],Table6[#All],10,0)</f>
        <v>Tier - 2</v>
      </c>
      <c r="P451" t="str">
        <f>VLOOKUP(Health_Care[[#This Row],[Customer ID]],Table6[#All],11,0)</f>
        <v>R1024</v>
      </c>
      <c r="Q451">
        <f>VLOOKUP(Health_Care[[#This Row],[Customer ID]],Table6[#All],6,0)</f>
        <v>23</v>
      </c>
    </row>
    <row r="452" spans="1:17" x14ac:dyDescent="0.35">
      <c r="A452" t="s">
        <v>1921</v>
      </c>
      <c r="B452" t="str">
        <f>VLOOKUP(Health_Care[[#This Row],[Customer ID]],Customer_Names[#All],3,0)</f>
        <v xml:space="preserve"> Michele V.</v>
      </c>
      <c r="C452">
        <f>VLOOKUP(Health_Care[[#This Row],[Customer ID]],Medical_Examinations[],2,0)</f>
        <v>28.12</v>
      </c>
      <c r="D452">
        <f>VLOOKUP(Health_Care[[#This Row],[Customer ID]],Medical_Examinations[],4,0)</f>
        <v>4.88</v>
      </c>
      <c r="E452" t="str">
        <f>VLOOKUP(Health_Care[[#This Row],[Customer ID]],Medical_Examinations[],6,0)</f>
        <v>No</v>
      </c>
      <c r="F452" t="str">
        <f>VLOOKUP(Health_Care[[#This Row],[Customer ID]],Medical_Examinations[],7,0)</f>
        <v>No</v>
      </c>
      <c r="G452" t="str">
        <f>VLOOKUP(Health_Care[[#This Row],[Customer ID]],Medical_Examinations[],8,0)</f>
        <v>No</v>
      </c>
      <c r="H452">
        <f>VLOOKUP(Health_Care[[#This Row],[Customer ID]],Medical_Examinations[],9,0)</f>
        <v>0</v>
      </c>
      <c r="I452" t="str">
        <f>VLOOKUP(Health_Care[[#This Row],[Customer ID]],Medical_Examinations[],10,0)</f>
        <v>yes</v>
      </c>
      <c r="J452" t="str">
        <f>VLOOKUP(Health_Care[[#This Row],[Customer ID]],Medical_Examinations[],3,0)</f>
        <v>Over Weight</v>
      </c>
      <c r="K452" t="str">
        <f>VLOOKUP(Health_Care[[#This Row],[Customer ID]],Medical_Examinations[],5,0)</f>
        <v>Normal</v>
      </c>
      <c r="L452" s="10">
        <f>VLOOKUP(Health_Care[[#This Row],[Customer ID]],Table6[#All],5,0)</f>
        <v>30312</v>
      </c>
      <c r="M452" s="11">
        <f>VLOOKUP(Health_Care[[#This Row],[Customer ID]],Table6[#All],8,0)</f>
        <v>22331.57</v>
      </c>
      <c r="N452" t="str">
        <f>VLOOKUP(Health_Care[[#This Row],[Customer ID]],Table6[#All],9,0)</f>
        <v>Tier - 2</v>
      </c>
      <c r="O452" t="str">
        <f>VLOOKUP(Health_Care[[#This Row],[Customer ID]],Table6[#All],10,0)</f>
        <v>Tier - 3</v>
      </c>
      <c r="P452" t="str">
        <f>VLOOKUP(Health_Care[[#This Row],[Customer ID]],Table6[#All],11,0)</f>
        <v>R1024</v>
      </c>
      <c r="Q452">
        <f>VLOOKUP(Health_Care[[#This Row],[Customer ID]],Table6[#All],6,0)</f>
        <v>40</v>
      </c>
    </row>
    <row r="453" spans="1:17" x14ac:dyDescent="0.35">
      <c r="A453" t="s">
        <v>1920</v>
      </c>
      <c r="B453" t="str">
        <f>VLOOKUP(Health_Care[[#This Row],[Customer ID]],Customer_Names[#All],3,0)</f>
        <v xml:space="preserve"> Xiao</v>
      </c>
      <c r="C453">
        <f>VLOOKUP(Health_Care[[#This Row],[Customer ID]],Medical_Examinations[],2,0)</f>
        <v>23.21</v>
      </c>
      <c r="D453">
        <f>VLOOKUP(Health_Care[[#This Row],[Customer ID]],Medical_Examinations[],4,0)</f>
        <v>6.76</v>
      </c>
      <c r="E453" t="str">
        <f>VLOOKUP(Health_Care[[#This Row],[Customer ID]],Medical_Examinations[],6,0)</f>
        <v>No</v>
      </c>
      <c r="F453" t="str">
        <f>VLOOKUP(Health_Care[[#This Row],[Customer ID]],Medical_Examinations[],7,0)</f>
        <v>No</v>
      </c>
      <c r="G453" t="str">
        <f>VLOOKUP(Health_Care[[#This Row],[Customer ID]],Medical_Examinations[],8,0)</f>
        <v>No</v>
      </c>
      <c r="H453">
        <f>VLOOKUP(Health_Care[[#This Row],[Customer ID]],Medical_Examinations[],9,0)</f>
        <v>0</v>
      </c>
      <c r="I453" t="str">
        <f>VLOOKUP(Health_Care[[#This Row],[Customer ID]],Medical_Examinations[],10,0)</f>
        <v>yes</v>
      </c>
      <c r="J453" t="str">
        <f>VLOOKUP(Health_Care[[#This Row],[Customer ID]],Medical_Examinations[],3,0)</f>
        <v>Normal Weight</v>
      </c>
      <c r="K453" t="str">
        <f>VLOOKUP(Health_Care[[#This Row],[Customer ID]],Medical_Examinations[],5,0)</f>
        <v>Diabetes</v>
      </c>
      <c r="L453" s="10">
        <f>VLOOKUP(Health_Care[[#This Row],[Customer ID]],Table6[#All],5,0)</f>
        <v>26100</v>
      </c>
      <c r="M453" s="11">
        <f>VLOOKUP(Health_Care[[#This Row],[Customer ID]],Table6[#All],8,0)</f>
        <v>22218.11</v>
      </c>
      <c r="N453" t="str">
        <f>VLOOKUP(Health_Care[[#This Row],[Customer ID]],Table6[#All],9,0)</f>
        <v>Tier - 2</v>
      </c>
      <c r="O453" t="str">
        <f>VLOOKUP(Health_Care[[#This Row],[Customer ID]],Table6[#All],10,0)</f>
        <v>Tier - 3</v>
      </c>
      <c r="P453" t="str">
        <f>VLOOKUP(Health_Care[[#This Row],[Customer ID]],Table6[#All],11,0)</f>
        <v>R1013</v>
      </c>
      <c r="Q453">
        <f>VLOOKUP(Health_Care[[#This Row],[Customer ID]],Table6[#All],6,0)</f>
        <v>51</v>
      </c>
    </row>
    <row r="454" spans="1:17" x14ac:dyDescent="0.35">
      <c r="A454" t="s">
        <v>1919</v>
      </c>
      <c r="B454" t="str">
        <f>VLOOKUP(Health_Care[[#This Row],[Customer ID]],Customer_Names[#All],3,0)</f>
        <v xml:space="preserve"> Harper L</v>
      </c>
      <c r="C454">
        <f>VLOOKUP(Health_Care[[#This Row],[Customer ID]],Medical_Examinations[],2,0)</f>
        <v>23.98</v>
      </c>
      <c r="D454">
        <f>VLOOKUP(Health_Care[[#This Row],[Customer ID]],Medical_Examinations[],4,0)</f>
        <v>10.67</v>
      </c>
      <c r="E454" t="str">
        <f>VLOOKUP(Health_Care[[#This Row],[Customer ID]],Medical_Examinations[],6,0)</f>
        <v>No</v>
      </c>
      <c r="F454" t="str">
        <f>VLOOKUP(Health_Care[[#This Row],[Customer ID]],Medical_Examinations[],7,0)</f>
        <v>No</v>
      </c>
      <c r="G454" t="str">
        <f>VLOOKUP(Health_Care[[#This Row],[Customer ID]],Medical_Examinations[],8,0)</f>
        <v>No</v>
      </c>
      <c r="H454">
        <f>VLOOKUP(Health_Care[[#This Row],[Customer ID]],Medical_Examinations[],9,0)</f>
        <v>0</v>
      </c>
      <c r="I454" t="str">
        <f>VLOOKUP(Health_Care[[#This Row],[Customer ID]],Medical_Examinations[],10,0)</f>
        <v>No</v>
      </c>
      <c r="J454" t="str">
        <f>VLOOKUP(Health_Care[[#This Row],[Customer ID]],Medical_Examinations[],3,0)</f>
        <v>Normal Weight</v>
      </c>
      <c r="K454" t="str">
        <f>VLOOKUP(Health_Care[[#This Row],[Customer ID]],Medical_Examinations[],5,0)</f>
        <v>Diabetes</v>
      </c>
      <c r="L454" s="10">
        <f>VLOOKUP(Health_Care[[#This Row],[Customer ID]],Table6[#All],5,0)</f>
        <v>23978</v>
      </c>
      <c r="M454" s="11">
        <f>VLOOKUP(Health_Care[[#This Row],[Customer ID]],Table6[#All],8,0)</f>
        <v>22192.44</v>
      </c>
      <c r="N454" t="str">
        <f>VLOOKUP(Health_Care[[#This Row],[Customer ID]],Table6[#All],9,0)</f>
        <v>Tier - 3</v>
      </c>
      <c r="O454" t="str">
        <f>VLOOKUP(Health_Care[[#This Row],[Customer ID]],Table6[#All],10,0)</f>
        <v>Tier - 1</v>
      </c>
      <c r="P454" t="str">
        <f>VLOOKUP(Health_Care[[#This Row],[Customer ID]],Table6[#All],11,0)</f>
        <v>R1013</v>
      </c>
      <c r="Q454">
        <f>VLOOKUP(Health_Care[[#This Row],[Customer ID]],Table6[#All],6,0)</f>
        <v>57</v>
      </c>
    </row>
    <row r="455" spans="1:17" x14ac:dyDescent="0.35">
      <c r="A455" t="s">
        <v>1918</v>
      </c>
      <c r="B455" t="str">
        <f>VLOOKUP(Health_Care[[#This Row],[Customer ID]],Customer_Names[#All],3,0)</f>
        <v xml:space="preserve"> Nick</v>
      </c>
      <c r="C455">
        <f>VLOOKUP(Health_Care[[#This Row],[Customer ID]],Medical_Examinations[],2,0)</f>
        <v>30</v>
      </c>
      <c r="D455">
        <f>VLOOKUP(Health_Care[[#This Row],[Customer ID]],Medical_Examinations[],4,0)</f>
        <v>6.21</v>
      </c>
      <c r="E455" t="str">
        <f>VLOOKUP(Health_Care[[#This Row],[Customer ID]],Medical_Examinations[],6,0)</f>
        <v>No</v>
      </c>
      <c r="F455" t="str">
        <f>VLOOKUP(Health_Care[[#This Row],[Customer ID]],Medical_Examinations[],7,0)</f>
        <v>No</v>
      </c>
      <c r="G455" t="str">
        <f>VLOOKUP(Health_Care[[#This Row],[Customer ID]],Medical_Examinations[],8,0)</f>
        <v>No</v>
      </c>
      <c r="H455">
        <f>VLOOKUP(Health_Care[[#This Row],[Customer ID]],Medical_Examinations[],9,0)</f>
        <v>0</v>
      </c>
      <c r="I455" t="str">
        <f>VLOOKUP(Health_Care[[#This Row],[Customer ID]],Medical_Examinations[],10,0)</f>
        <v>yes</v>
      </c>
      <c r="J455" t="str">
        <f>VLOOKUP(Health_Care[[#This Row],[Customer ID]],Medical_Examinations[],3,0)</f>
        <v>Obesity</v>
      </c>
      <c r="K455" t="str">
        <f>VLOOKUP(Health_Care[[#This Row],[Customer ID]],Medical_Examinations[],5,0)</f>
        <v>Prediabetes</v>
      </c>
      <c r="L455" s="10">
        <f>VLOOKUP(Health_Care[[#This Row],[Customer ID]],Table6[#All],5,0)</f>
        <v>29476</v>
      </c>
      <c r="M455" s="11">
        <f>VLOOKUP(Health_Care[[#This Row],[Customer ID]],Table6[#All],8,0)</f>
        <v>22144.03</v>
      </c>
      <c r="N455" t="str">
        <f>VLOOKUP(Health_Care[[#This Row],[Customer ID]],Table6[#All],9,0)</f>
        <v>Tier - 2</v>
      </c>
      <c r="O455" t="str">
        <f>VLOOKUP(Health_Care[[#This Row],[Customer ID]],Table6[#All],10,0)</f>
        <v>Tier - 2</v>
      </c>
      <c r="P455" t="str">
        <f>VLOOKUP(Health_Care[[#This Row],[Customer ID]],Table6[#All],11,0)</f>
        <v>R1011</v>
      </c>
      <c r="Q455">
        <f>VLOOKUP(Health_Care[[#This Row],[Customer ID]],Table6[#All],6,0)</f>
        <v>42</v>
      </c>
    </row>
    <row r="456" spans="1:17" x14ac:dyDescent="0.35">
      <c r="A456" t="s">
        <v>1917</v>
      </c>
      <c r="B456" t="str">
        <f>VLOOKUP(Health_Care[[#This Row],[Customer ID]],Customer_Names[#All],3,0)</f>
        <v xml:space="preserve"> Scott</v>
      </c>
      <c r="C456">
        <f>VLOOKUP(Health_Care[[#This Row],[Customer ID]],Medical_Examinations[],2,0)</f>
        <v>17.350000000000001</v>
      </c>
      <c r="D456">
        <f>VLOOKUP(Health_Care[[#This Row],[Customer ID]],Medical_Examinations[],4,0)</f>
        <v>5.03</v>
      </c>
      <c r="E456" t="str">
        <f>VLOOKUP(Health_Care[[#This Row],[Customer ID]],Medical_Examinations[],6,0)</f>
        <v>yes</v>
      </c>
      <c r="F456" t="str">
        <f>VLOOKUP(Health_Care[[#This Row],[Customer ID]],Medical_Examinations[],7,0)</f>
        <v>No</v>
      </c>
      <c r="G456" t="str">
        <f>VLOOKUP(Health_Care[[#This Row],[Customer ID]],Medical_Examinations[],8,0)</f>
        <v>No</v>
      </c>
      <c r="H456">
        <f>VLOOKUP(Health_Care[[#This Row],[Customer ID]],Medical_Examinations[],9,0)</f>
        <v>0</v>
      </c>
      <c r="I456" t="str">
        <f>VLOOKUP(Health_Care[[#This Row],[Customer ID]],Medical_Examinations[],10,0)</f>
        <v>yes</v>
      </c>
      <c r="J456" t="str">
        <f>VLOOKUP(Health_Care[[#This Row],[Customer ID]],Medical_Examinations[],3,0)</f>
        <v>Under Weight</v>
      </c>
      <c r="K456" t="str">
        <f>VLOOKUP(Health_Care[[#This Row],[Customer ID]],Medical_Examinations[],5,0)</f>
        <v>Normal</v>
      </c>
      <c r="L456" s="10">
        <f>VLOOKUP(Health_Care[[#This Row],[Customer ID]],Table6[#All],5,0)</f>
        <v>37131</v>
      </c>
      <c r="M456" s="11">
        <f>VLOOKUP(Health_Care[[#This Row],[Customer ID]],Table6[#All],8,0)</f>
        <v>22097.62</v>
      </c>
      <c r="N456" t="str">
        <f>VLOOKUP(Health_Care[[#This Row],[Customer ID]],Table6[#All],9,0)</f>
        <v>Tier - 3</v>
      </c>
      <c r="O456" t="str">
        <f>VLOOKUP(Health_Care[[#This Row],[Customer ID]],Table6[#All],10,0)</f>
        <v>Tier - 1</v>
      </c>
      <c r="P456" t="str">
        <f>VLOOKUP(Health_Care[[#This Row],[Customer ID]],Table6[#All],11,0)</f>
        <v>R1011</v>
      </c>
      <c r="Q456">
        <f>VLOOKUP(Health_Care[[#This Row],[Customer ID]],Table6[#All],6,0)</f>
        <v>21</v>
      </c>
    </row>
    <row r="457" spans="1:17" x14ac:dyDescent="0.35">
      <c r="A457" t="s">
        <v>1916</v>
      </c>
      <c r="B457" t="str">
        <f>VLOOKUP(Health_Care[[#This Row],[Customer ID]],Customer_Names[#All],3,0)</f>
        <v xml:space="preserve"> Wilson</v>
      </c>
      <c r="C457">
        <f>VLOOKUP(Health_Care[[#This Row],[Customer ID]],Medical_Examinations[],2,0)</f>
        <v>22.704999999999998</v>
      </c>
      <c r="D457">
        <f>VLOOKUP(Health_Care[[#This Row],[Customer ID]],Medical_Examinations[],4,0)</f>
        <v>5.27</v>
      </c>
      <c r="E457" t="str">
        <f>VLOOKUP(Health_Care[[#This Row],[Customer ID]],Medical_Examinations[],6,0)</f>
        <v>No</v>
      </c>
      <c r="F457" t="str">
        <f>VLOOKUP(Health_Care[[#This Row],[Customer ID]],Medical_Examinations[],7,0)</f>
        <v>No</v>
      </c>
      <c r="G457" t="str">
        <f>VLOOKUP(Health_Care[[#This Row],[Customer ID]],Medical_Examinations[],8,0)</f>
        <v>No</v>
      </c>
      <c r="H457">
        <f>VLOOKUP(Health_Care[[#This Row],[Customer ID]],Medical_Examinations[],9,0)</f>
        <v>0</v>
      </c>
      <c r="I457" t="str">
        <f>VLOOKUP(Health_Care[[#This Row],[Customer ID]],Medical_Examinations[],10,0)</f>
        <v>No</v>
      </c>
      <c r="J457" t="str">
        <f>VLOOKUP(Health_Care[[#This Row],[Customer ID]],Medical_Examinations[],3,0)</f>
        <v>Normal Weight</v>
      </c>
      <c r="K457" t="str">
        <f>VLOOKUP(Health_Care[[#This Row],[Customer ID]],Medical_Examinations[],5,0)</f>
        <v>Normal</v>
      </c>
      <c r="L457" s="10">
        <f>VLOOKUP(Health_Care[[#This Row],[Customer ID]],Table6[#All],5,0)</f>
        <v>32795</v>
      </c>
      <c r="M457" s="11">
        <f>VLOOKUP(Health_Care[[#This Row],[Customer ID]],Table6[#All],8,0)</f>
        <v>21984.47</v>
      </c>
      <c r="N457" t="str">
        <f>VLOOKUP(Health_Care[[#This Row],[Customer ID]],Table6[#All],9,0)</f>
        <v>Tier - 3</v>
      </c>
      <c r="O457" t="str">
        <f>VLOOKUP(Health_Care[[#This Row],[Customer ID]],Table6[#All],10,0)</f>
        <v>Tier - 1</v>
      </c>
      <c r="P457" t="str">
        <f>VLOOKUP(Health_Care[[#This Row],[Customer ID]],Table6[#All],11,0)</f>
        <v>R1012</v>
      </c>
      <c r="Q457">
        <f>VLOOKUP(Health_Care[[#This Row],[Customer ID]],Table6[#All],6,0)</f>
        <v>33</v>
      </c>
    </row>
    <row r="458" spans="1:17" x14ac:dyDescent="0.35">
      <c r="A458" t="s">
        <v>1915</v>
      </c>
      <c r="B458" t="str">
        <f>VLOOKUP(Health_Care[[#This Row],[Customer ID]],Customer_Names[#All],3,0)</f>
        <v xml:space="preserve"> Lee</v>
      </c>
      <c r="C458">
        <f>VLOOKUP(Health_Care[[#This Row],[Customer ID]],Medical_Examinations[],2,0)</f>
        <v>25.41</v>
      </c>
      <c r="D458">
        <f>VLOOKUP(Health_Care[[#This Row],[Customer ID]],Medical_Examinations[],4,0)</f>
        <v>10.53</v>
      </c>
      <c r="E458" t="str">
        <f>VLOOKUP(Health_Care[[#This Row],[Customer ID]],Medical_Examinations[],6,0)</f>
        <v>yes</v>
      </c>
      <c r="F458" t="str">
        <f>VLOOKUP(Health_Care[[#This Row],[Customer ID]],Medical_Examinations[],7,0)</f>
        <v>No</v>
      </c>
      <c r="G458" t="str">
        <f>VLOOKUP(Health_Care[[#This Row],[Customer ID]],Medical_Examinations[],8,0)</f>
        <v>No</v>
      </c>
      <c r="H458">
        <f>VLOOKUP(Health_Care[[#This Row],[Customer ID]],Medical_Examinations[],9,0)</f>
        <v>1</v>
      </c>
      <c r="I458" t="str">
        <f>VLOOKUP(Health_Care[[#This Row],[Customer ID]],Medical_Examinations[],10,0)</f>
        <v>yes</v>
      </c>
      <c r="J458" t="str">
        <f>VLOOKUP(Health_Care[[#This Row],[Customer ID]],Medical_Examinations[],3,0)</f>
        <v>Over Weight</v>
      </c>
      <c r="K458" t="str">
        <f>VLOOKUP(Health_Care[[#This Row],[Customer ID]],Medical_Examinations[],5,0)</f>
        <v>Diabetes</v>
      </c>
      <c r="L458" s="10">
        <f>VLOOKUP(Health_Care[[#This Row],[Customer ID]],Table6[#All],5,0)</f>
        <v>27747</v>
      </c>
      <c r="M458" s="11">
        <f>VLOOKUP(Health_Care[[#This Row],[Customer ID]],Table6[#All],8,0)</f>
        <v>21978.68</v>
      </c>
      <c r="N458" t="str">
        <f>VLOOKUP(Health_Care[[#This Row],[Customer ID]],Table6[#All],9,0)</f>
        <v>Tier - 3</v>
      </c>
      <c r="O458" t="str">
        <f>VLOOKUP(Health_Care[[#This Row],[Customer ID]],Table6[#All],10,0)</f>
        <v>Tier - 3</v>
      </c>
      <c r="P458" t="str">
        <f>VLOOKUP(Health_Care[[#This Row],[Customer ID]],Table6[#All],11,0)</f>
        <v>R1013</v>
      </c>
      <c r="Q458">
        <f>VLOOKUP(Health_Care[[#This Row],[Customer ID]],Table6[#All],6,0)</f>
        <v>47</v>
      </c>
    </row>
    <row r="459" spans="1:17" x14ac:dyDescent="0.35">
      <c r="A459" t="s">
        <v>1914</v>
      </c>
      <c r="B459" t="str">
        <f>VLOOKUP(Health_Care[[#This Row],[Customer ID]],Customer_Names[#All],3,0)</f>
        <v xml:space="preserve"> Shizhong</v>
      </c>
      <c r="C459">
        <f>VLOOKUP(Health_Care[[#This Row],[Customer ID]],Medical_Examinations[],2,0)</f>
        <v>18.23</v>
      </c>
      <c r="D459">
        <f>VLOOKUP(Health_Care[[#This Row],[Customer ID]],Medical_Examinations[],4,0)</f>
        <v>5.78</v>
      </c>
      <c r="E459" t="str">
        <f>VLOOKUP(Health_Care[[#This Row],[Customer ID]],Medical_Examinations[],6,0)</f>
        <v>No</v>
      </c>
      <c r="F459" t="str">
        <f>VLOOKUP(Health_Care[[#This Row],[Customer ID]],Medical_Examinations[],7,0)</f>
        <v>No</v>
      </c>
      <c r="G459" t="str">
        <f>VLOOKUP(Health_Care[[#This Row],[Customer ID]],Medical_Examinations[],8,0)</f>
        <v>Yes</v>
      </c>
      <c r="H459">
        <f>VLOOKUP(Health_Care[[#This Row],[Customer ID]],Medical_Examinations[],9,0)</f>
        <v>1</v>
      </c>
      <c r="I459" t="str">
        <f>VLOOKUP(Health_Care[[#This Row],[Customer ID]],Medical_Examinations[],10,0)</f>
        <v>yes</v>
      </c>
      <c r="J459" t="str">
        <f>VLOOKUP(Health_Care[[#This Row],[Customer ID]],Medical_Examinations[],3,0)</f>
        <v>Under Weight</v>
      </c>
      <c r="K459" t="str">
        <f>VLOOKUP(Health_Care[[#This Row],[Customer ID]],Medical_Examinations[],5,0)</f>
        <v>Prediabetes</v>
      </c>
      <c r="L459" s="10">
        <f>VLOOKUP(Health_Care[[#This Row],[Customer ID]],Table6[#All],5,0)</f>
        <v>37892</v>
      </c>
      <c r="M459" s="11">
        <f>VLOOKUP(Health_Care[[#This Row],[Customer ID]],Table6[#All],8,0)</f>
        <v>21882.400000000001</v>
      </c>
      <c r="N459" t="str">
        <f>VLOOKUP(Health_Care[[#This Row],[Customer ID]],Table6[#All],9,0)</f>
        <v>Tier - 2</v>
      </c>
      <c r="O459" t="str">
        <f>VLOOKUP(Health_Care[[#This Row],[Customer ID]],Table6[#All],10,0)</f>
        <v>Tier - 1</v>
      </c>
      <c r="P459" t="str">
        <f>VLOOKUP(Health_Care[[#This Row],[Customer ID]],Table6[#All],11,0)</f>
        <v>R1011</v>
      </c>
      <c r="Q459">
        <f>VLOOKUP(Health_Care[[#This Row],[Customer ID]],Table6[#All],6,0)</f>
        <v>19</v>
      </c>
    </row>
    <row r="460" spans="1:17" x14ac:dyDescent="0.35">
      <c r="A460" t="s">
        <v>1913</v>
      </c>
      <c r="B460" t="str">
        <f>VLOOKUP(Health_Care[[#This Row],[Customer ID]],Customer_Names[#All],3,0)</f>
        <v xml:space="preserve"> Marie-Claire</v>
      </c>
      <c r="C460">
        <f>VLOOKUP(Health_Care[[#This Row],[Customer ID]],Medical_Examinations[],2,0)</f>
        <v>24.7</v>
      </c>
      <c r="D460">
        <f>VLOOKUP(Health_Care[[#This Row],[Customer ID]],Medical_Examinations[],4,0)</f>
        <v>4.3600000000000003</v>
      </c>
      <c r="E460" t="str">
        <f>VLOOKUP(Health_Care[[#This Row],[Customer ID]],Medical_Examinations[],6,0)</f>
        <v>No</v>
      </c>
      <c r="F460" t="str">
        <f>VLOOKUP(Health_Care[[#This Row],[Customer ID]],Medical_Examinations[],7,0)</f>
        <v>No</v>
      </c>
      <c r="G460" t="str">
        <f>VLOOKUP(Health_Care[[#This Row],[Customer ID]],Medical_Examinations[],8,0)</f>
        <v>Yes</v>
      </c>
      <c r="H460">
        <f>VLOOKUP(Health_Care[[#This Row],[Customer ID]],Medical_Examinations[],9,0)</f>
        <v>1</v>
      </c>
      <c r="I460" t="str">
        <f>VLOOKUP(Health_Care[[#This Row],[Customer ID]],Medical_Examinations[],10,0)</f>
        <v>yes</v>
      </c>
      <c r="J460" t="str">
        <f>VLOOKUP(Health_Care[[#This Row],[Customer ID]],Medical_Examinations[],3,0)</f>
        <v>Normal Weight</v>
      </c>
      <c r="K460" t="str">
        <f>VLOOKUP(Health_Care[[#This Row],[Customer ID]],Medical_Examinations[],5,0)</f>
        <v>Normal</v>
      </c>
      <c r="L460" s="10">
        <f>VLOOKUP(Health_Care[[#This Row],[Customer ID]],Table6[#All],5,0)</f>
        <v>29084</v>
      </c>
      <c r="M460" s="11">
        <f>VLOOKUP(Health_Care[[#This Row],[Customer ID]],Table6[#All],8,0)</f>
        <v>21880.82</v>
      </c>
      <c r="N460" t="str">
        <f>VLOOKUP(Health_Care[[#This Row],[Customer ID]],Table6[#All],9,0)</f>
        <v>Tier - 3</v>
      </c>
      <c r="O460" t="str">
        <f>VLOOKUP(Health_Care[[#This Row],[Customer ID]],Table6[#All],10,0)</f>
        <v>Tier - 1</v>
      </c>
      <c r="P460" t="str">
        <f>VLOOKUP(Health_Care[[#This Row],[Customer ID]],Table6[#All],11,0)</f>
        <v>R1012</v>
      </c>
      <c r="Q460">
        <f>VLOOKUP(Health_Care[[#This Row],[Customer ID]],Table6[#All],6,0)</f>
        <v>43</v>
      </c>
    </row>
    <row r="461" spans="1:17" x14ac:dyDescent="0.35">
      <c r="A461" t="s">
        <v>1912</v>
      </c>
      <c r="B461" t="str">
        <f>VLOOKUP(Health_Care[[#This Row],[Customer ID]],Customer_Names[#All],3,0)</f>
        <v xml:space="preserve"> Todd J.</v>
      </c>
      <c r="C461">
        <f>VLOOKUP(Health_Care[[#This Row],[Customer ID]],Medical_Examinations[],2,0)</f>
        <v>37.4</v>
      </c>
      <c r="D461">
        <f>VLOOKUP(Health_Care[[#This Row],[Customer ID]],Medical_Examinations[],4,0)</f>
        <v>9.7200000000000006</v>
      </c>
      <c r="E461" t="str">
        <f>VLOOKUP(Health_Care[[#This Row],[Customer ID]],Medical_Examinations[],6,0)</f>
        <v>yes</v>
      </c>
      <c r="F461" t="str">
        <f>VLOOKUP(Health_Care[[#This Row],[Customer ID]],Medical_Examinations[],7,0)</f>
        <v>No</v>
      </c>
      <c r="G461" t="str">
        <f>VLOOKUP(Health_Care[[#This Row],[Customer ID]],Medical_Examinations[],8,0)</f>
        <v>Yes</v>
      </c>
      <c r="H461">
        <f>VLOOKUP(Health_Care[[#This Row],[Customer ID]],Medical_Examinations[],9,0)</f>
        <v>1</v>
      </c>
      <c r="I461" t="str">
        <f>VLOOKUP(Health_Care[[#This Row],[Customer ID]],Medical_Examinations[],10,0)</f>
        <v>No</v>
      </c>
      <c r="J461" t="str">
        <f>VLOOKUP(Health_Care[[#This Row],[Customer ID]],Medical_Examinations[],3,0)</f>
        <v>Obesity</v>
      </c>
      <c r="K461" t="str">
        <f>VLOOKUP(Health_Care[[#This Row],[Customer ID]],Medical_Examinations[],5,0)</f>
        <v>Diabetes</v>
      </c>
      <c r="L461" s="10">
        <f>VLOOKUP(Health_Care[[#This Row],[Customer ID]],Table6[#All],5,0)</f>
        <v>23250</v>
      </c>
      <c r="M461" s="11">
        <f>VLOOKUP(Health_Care[[#This Row],[Customer ID]],Table6[#All],8,0)</f>
        <v>21797</v>
      </c>
      <c r="N461" t="str">
        <f>VLOOKUP(Health_Care[[#This Row],[Customer ID]],Table6[#All],9,0)</f>
        <v>Tier - 3</v>
      </c>
      <c r="O461" t="str">
        <f>VLOOKUP(Health_Care[[#This Row],[Customer ID]],Table6[#All],10,0)</f>
        <v>Tier - 1</v>
      </c>
      <c r="P461" t="str">
        <f>VLOOKUP(Health_Care[[#This Row],[Customer ID]],Table6[#All],11,0)</f>
        <v>R1011</v>
      </c>
      <c r="Q461">
        <f>VLOOKUP(Health_Care[[#This Row],[Customer ID]],Table6[#All],6,0)</f>
        <v>59</v>
      </c>
    </row>
    <row r="462" spans="1:17" x14ac:dyDescent="0.35">
      <c r="A462" t="s">
        <v>1911</v>
      </c>
      <c r="B462" t="str">
        <f>VLOOKUP(Health_Care[[#This Row],[Customer ID]],Customer_Names[#All],3,0)</f>
        <v xml:space="preserve"> Carolyn</v>
      </c>
      <c r="C462">
        <f>VLOOKUP(Health_Care[[#This Row],[Customer ID]],Medical_Examinations[],2,0)</f>
        <v>26.885000000000002</v>
      </c>
      <c r="D462">
        <f>VLOOKUP(Health_Care[[#This Row],[Customer ID]],Medical_Examinations[],4,0)</f>
        <v>5.18</v>
      </c>
      <c r="E462" t="str">
        <f>VLOOKUP(Health_Care[[#This Row],[Customer ID]],Medical_Examinations[],6,0)</f>
        <v>No</v>
      </c>
      <c r="F462" t="str">
        <f>VLOOKUP(Health_Care[[#This Row],[Customer ID]],Medical_Examinations[],7,0)</f>
        <v>No</v>
      </c>
      <c r="G462" t="str">
        <f>VLOOKUP(Health_Care[[#This Row],[Customer ID]],Medical_Examinations[],8,0)</f>
        <v>Yes</v>
      </c>
      <c r="H462">
        <f>VLOOKUP(Health_Care[[#This Row],[Customer ID]],Medical_Examinations[],9,0)</f>
        <v>1</v>
      </c>
      <c r="I462" t="str">
        <f>VLOOKUP(Health_Care[[#This Row],[Customer ID]],Medical_Examinations[],10,0)</f>
        <v>yes</v>
      </c>
      <c r="J462" t="str">
        <f>VLOOKUP(Health_Care[[#This Row],[Customer ID]],Medical_Examinations[],3,0)</f>
        <v>Over Weight</v>
      </c>
      <c r="K462" t="str">
        <f>VLOOKUP(Health_Care[[#This Row],[Customer ID]],Medical_Examinations[],5,0)</f>
        <v>Normal</v>
      </c>
      <c r="L462" s="10">
        <f>VLOOKUP(Health_Care[[#This Row],[Customer ID]],Table6[#All],5,0)</f>
        <v>29126</v>
      </c>
      <c r="M462" s="11">
        <f>VLOOKUP(Health_Care[[#This Row],[Customer ID]],Table6[#All],8,0)</f>
        <v>21774.32</v>
      </c>
      <c r="N462" t="str">
        <f>VLOOKUP(Health_Care[[#This Row],[Customer ID]],Table6[#All],9,0)</f>
        <v>Tier - 3</v>
      </c>
      <c r="O462" t="str">
        <f>VLOOKUP(Health_Care[[#This Row],[Customer ID]],Table6[#All],10,0)</f>
        <v>Tier - 2</v>
      </c>
      <c r="P462" t="str">
        <f>VLOOKUP(Health_Care[[#This Row],[Customer ID]],Table6[#All],11,0)</f>
        <v>R1012</v>
      </c>
      <c r="Q462">
        <f>VLOOKUP(Health_Care[[#This Row],[Customer ID]],Table6[#All],6,0)</f>
        <v>43</v>
      </c>
    </row>
    <row r="463" spans="1:17" x14ac:dyDescent="0.35">
      <c r="A463" t="s">
        <v>1910</v>
      </c>
      <c r="B463" t="str">
        <f>VLOOKUP(Health_Care[[#This Row],[Customer ID]],Customer_Names[#All],3,0)</f>
        <v xml:space="preserve"> Lindsey</v>
      </c>
      <c r="C463">
        <f>VLOOKUP(Health_Care[[#This Row],[Customer ID]],Medical_Examinations[],2,0)</f>
        <v>25.27</v>
      </c>
      <c r="D463">
        <f>VLOOKUP(Health_Care[[#This Row],[Customer ID]],Medical_Examinations[],4,0)</f>
        <v>5.29</v>
      </c>
      <c r="E463" t="str">
        <f>VLOOKUP(Health_Care[[#This Row],[Customer ID]],Medical_Examinations[],6,0)</f>
        <v>No</v>
      </c>
      <c r="F463" t="str">
        <f>VLOOKUP(Health_Care[[#This Row],[Customer ID]],Medical_Examinations[],7,0)</f>
        <v>No</v>
      </c>
      <c r="G463" t="str">
        <f>VLOOKUP(Health_Care[[#This Row],[Customer ID]],Medical_Examinations[],8,0)</f>
        <v>Yes</v>
      </c>
      <c r="H463">
        <f>VLOOKUP(Health_Care[[#This Row],[Customer ID]],Medical_Examinations[],9,0)</f>
        <v>1</v>
      </c>
      <c r="I463" t="str">
        <f>VLOOKUP(Health_Care[[#This Row],[Customer ID]],Medical_Examinations[],10,0)</f>
        <v>yes</v>
      </c>
      <c r="J463" t="str">
        <f>VLOOKUP(Health_Care[[#This Row],[Customer ID]],Medical_Examinations[],3,0)</f>
        <v>Over Weight</v>
      </c>
      <c r="K463" t="str">
        <f>VLOOKUP(Health_Care[[#This Row],[Customer ID]],Medical_Examinations[],5,0)</f>
        <v>Normal</v>
      </c>
      <c r="L463" s="10">
        <f>VLOOKUP(Health_Care[[#This Row],[Customer ID]],Table6[#All],5,0)</f>
        <v>29118</v>
      </c>
      <c r="M463" s="11">
        <f>VLOOKUP(Health_Care[[#This Row],[Customer ID]],Table6[#All],8,0)</f>
        <v>21771.34</v>
      </c>
      <c r="N463" t="str">
        <f>VLOOKUP(Health_Care[[#This Row],[Customer ID]],Table6[#All],9,0)</f>
        <v>Tier - 3</v>
      </c>
      <c r="O463" t="str">
        <f>VLOOKUP(Health_Care[[#This Row],[Customer ID]],Table6[#All],10,0)</f>
        <v>Tier - 1</v>
      </c>
      <c r="P463" t="str">
        <f>VLOOKUP(Health_Care[[#This Row],[Customer ID]],Table6[#All],11,0)</f>
        <v>R1024</v>
      </c>
      <c r="Q463">
        <f>VLOOKUP(Health_Care[[#This Row],[Customer ID]],Table6[#All],6,0)</f>
        <v>43</v>
      </c>
    </row>
    <row r="464" spans="1:17" x14ac:dyDescent="0.35">
      <c r="A464" t="s">
        <v>1909</v>
      </c>
      <c r="B464" t="str">
        <f>VLOOKUP(Health_Care[[#This Row],[Customer ID]],Customer_Names[#All],3,0)</f>
        <v xml:space="preserve"> Marissa D</v>
      </c>
      <c r="C464">
        <f>VLOOKUP(Health_Care[[#This Row],[Customer ID]],Medical_Examinations[],2,0)</f>
        <v>23.655000000000001</v>
      </c>
      <c r="D464">
        <f>VLOOKUP(Health_Care[[#This Row],[Customer ID]],Medical_Examinations[],4,0)</f>
        <v>4.8600000000000003</v>
      </c>
      <c r="E464" t="str">
        <f>VLOOKUP(Health_Care[[#This Row],[Customer ID]],Medical_Examinations[],6,0)</f>
        <v>yes</v>
      </c>
      <c r="F464" t="str">
        <f>VLOOKUP(Health_Care[[#This Row],[Customer ID]],Medical_Examinations[],7,0)</f>
        <v>No</v>
      </c>
      <c r="G464" t="str">
        <f>VLOOKUP(Health_Care[[#This Row],[Customer ID]],Medical_Examinations[],8,0)</f>
        <v>No</v>
      </c>
      <c r="H464">
        <f>VLOOKUP(Health_Care[[#This Row],[Customer ID]],Medical_Examinations[],9,0)</f>
        <v>0</v>
      </c>
      <c r="I464" t="str">
        <f>VLOOKUP(Health_Care[[#This Row],[Customer ID]],Medical_Examinations[],10,0)</f>
        <v>yes</v>
      </c>
      <c r="J464" t="str">
        <f>VLOOKUP(Health_Care[[#This Row],[Customer ID]],Medical_Examinations[],3,0)</f>
        <v>Normal Weight</v>
      </c>
      <c r="K464" t="str">
        <f>VLOOKUP(Health_Care[[#This Row],[Customer ID]],Medical_Examinations[],5,0)</f>
        <v>Normal</v>
      </c>
      <c r="L464" s="10">
        <f>VLOOKUP(Health_Care[[#This Row],[Customer ID]],Table6[#All],5,0)</f>
        <v>27959</v>
      </c>
      <c r="M464" s="11">
        <f>VLOOKUP(Health_Care[[#This Row],[Customer ID]],Table6[#All],8,0)</f>
        <v>21677.279999999999</v>
      </c>
      <c r="N464" t="str">
        <f>VLOOKUP(Health_Care[[#This Row],[Customer ID]],Table6[#All],9,0)</f>
        <v>Tier - 3</v>
      </c>
      <c r="O464" t="str">
        <f>VLOOKUP(Health_Care[[#This Row],[Customer ID]],Table6[#All],10,0)</f>
        <v>Tier - 1</v>
      </c>
      <c r="P464" t="str">
        <f>VLOOKUP(Health_Care[[#This Row],[Customer ID]],Table6[#All],11,0)</f>
        <v>R1012</v>
      </c>
      <c r="Q464">
        <f>VLOOKUP(Health_Care[[#This Row],[Customer ID]],Table6[#All],6,0)</f>
        <v>46</v>
      </c>
    </row>
    <row r="465" spans="1:17" x14ac:dyDescent="0.35">
      <c r="A465" t="s">
        <v>1908</v>
      </c>
      <c r="B465" t="str">
        <f>VLOOKUP(Health_Care[[#This Row],[Customer ID]],Customer_Names[#All],3,0)</f>
        <v xml:space="preserve"> Jean Luc</v>
      </c>
      <c r="C465">
        <f>VLOOKUP(Health_Care[[#This Row],[Customer ID]],Medical_Examinations[],2,0)</f>
        <v>55.05</v>
      </c>
      <c r="D465">
        <f>VLOOKUP(Health_Care[[#This Row],[Customer ID]],Medical_Examinations[],4,0)</f>
        <v>7.66</v>
      </c>
      <c r="E465" t="str">
        <f>VLOOKUP(Health_Care[[#This Row],[Customer ID]],Medical_Examinations[],6,0)</f>
        <v>No</v>
      </c>
      <c r="F465" t="str">
        <f>VLOOKUP(Health_Care[[#This Row],[Customer ID]],Medical_Examinations[],7,0)</f>
        <v>No</v>
      </c>
      <c r="G465" t="str">
        <f>VLOOKUP(Health_Care[[#This Row],[Customer ID]],Medical_Examinations[],8,0)</f>
        <v>No</v>
      </c>
      <c r="H465">
        <f>VLOOKUP(Health_Care[[#This Row],[Customer ID]],Medical_Examinations[],9,0)</f>
        <v>0</v>
      </c>
      <c r="I465" t="str">
        <f>VLOOKUP(Health_Care[[#This Row],[Customer ID]],Medical_Examinations[],10,0)</f>
        <v>No</v>
      </c>
      <c r="J465" t="str">
        <f>VLOOKUP(Health_Care[[#This Row],[Customer ID]],Medical_Examinations[],3,0)</f>
        <v>Obesity</v>
      </c>
      <c r="K465" t="str">
        <f>VLOOKUP(Health_Care[[#This Row],[Customer ID]],Medical_Examinations[],5,0)</f>
        <v>Diabetes</v>
      </c>
      <c r="L465" s="10">
        <f>VLOOKUP(Health_Care[[#This Row],[Customer ID]],Table6[#All],5,0)</f>
        <v>22966</v>
      </c>
      <c r="M465" s="11">
        <f>VLOOKUP(Health_Care[[#This Row],[Customer ID]],Table6[#All],8,0)</f>
        <v>21661.16</v>
      </c>
      <c r="N465" t="str">
        <f>VLOOKUP(Health_Care[[#This Row],[Customer ID]],Table6[#All],9,0)</f>
        <v>Tier - 2</v>
      </c>
      <c r="O465" t="str">
        <f>VLOOKUP(Health_Care[[#This Row],[Customer ID]],Table6[#All],10,0)</f>
        <v>Tier - 2</v>
      </c>
      <c r="P465" t="str">
        <f>VLOOKUP(Health_Care[[#This Row],[Customer ID]],Table6[#All],11,0)</f>
        <v>R1012</v>
      </c>
      <c r="Q465">
        <f>VLOOKUP(Health_Care[[#This Row],[Customer ID]],Table6[#All],6,0)</f>
        <v>60</v>
      </c>
    </row>
    <row r="466" spans="1:17" x14ac:dyDescent="0.35">
      <c r="A466" t="s">
        <v>1907</v>
      </c>
      <c r="B466" t="str">
        <f>VLOOKUP(Health_Care[[#This Row],[Customer ID]],Customer_Names[#All],3,0)</f>
        <v xml:space="preserve"> Danielle</v>
      </c>
      <c r="C466">
        <f>VLOOKUP(Health_Care[[#This Row],[Customer ID]],Medical_Examinations[],2,0)</f>
        <v>24.89</v>
      </c>
      <c r="D466">
        <f>VLOOKUP(Health_Care[[#This Row],[Customer ID]],Medical_Examinations[],4,0)</f>
        <v>6.1</v>
      </c>
      <c r="E466" t="str">
        <f>VLOOKUP(Health_Care[[#This Row],[Customer ID]],Medical_Examinations[],6,0)</f>
        <v>yes</v>
      </c>
      <c r="F466" t="str">
        <f>VLOOKUP(Health_Care[[#This Row],[Customer ID]],Medical_Examinations[],7,0)</f>
        <v>No</v>
      </c>
      <c r="G466" t="str">
        <f>VLOOKUP(Health_Care[[#This Row],[Customer ID]],Medical_Examinations[],8,0)</f>
        <v>Yes</v>
      </c>
      <c r="H466">
        <f>VLOOKUP(Health_Care[[#This Row],[Customer ID]],Medical_Examinations[],9,0)</f>
        <v>1</v>
      </c>
      <c r="I466" t="str">
        <f>VLOOKUP(Health_Care[[#This Row],[Customer ID]],Medical_Examinations[],10,0)</f>
        <v>yes</v>
      </c>
      <c r="J466" t="str">
        <f>VLOOKUP(Health_Care[[#This Row],[Customer ID]],Medical_Examinations[],3,0)</f>
        <v>Normal Weight</v>
      </c>
      <c r="K466" t="str">
        <f>VLOOKUP(Health_Care[[#This Row],[Customer ID]],Medical_Examinations[],5,0)</f>
        <v>Prediabetes</v>
      </c>
      <c r="L466" s="10">
        <f>VLOOKUP(Health_Care[[#This Row],[Customer ID]],Table6[#All],5,0)</f>
        <v>30675</v>
      </c>
      <c r="M466" s="11">
        <f>VLOOKUP(Health_Care[[#This Row],[Customer ID]],Table6[#All],8,0)</f>
        <v>21659.93</v>
      </c>
      <c r="N466" t="str">
        <f>VLOOKUP(Health_Care[[#This Row],[Customer ID]],Table6[#All],9,0)</f>
        <v>Tier - 3</v>
      </c>
      <c r="O466" t="str">
        <f>VLOOKUP(Health_Care[[#This Row],[Customer ID]],Table6[#All],10,0)</f>
        <v>Tier - 3</v>
      </c>
      <c r="P466" t="str">
        <f>VLOOKUP(Health_Care[[#This Row],[Customer ID]],Table6[#All],11,0)</f>
        <v>R1024</v>
      </c>
      <c r="Q466">
        <f>VLOOKUP(Health_Care[[#This Row],[Customer ID]],Table6[#All],6,0)</f>
        <v>39</v>
      </c>
    </row>
    <row r="467" spans="1:17" x14ac:dyDescent="0.35">
      <c r="A467" t="s">
        <v>1906</v>
      </c>
      <c r="B467" t="str">
        <f>VLOOKUP(Health_Care[[#This Row],[Customer ID]],Customer_Names[#All],3,0)</f>
        <v xml:space="preserve"> Jim</v>
      </c>
      <c r="C467">
        <f>VLOOKUP(Health_Care[[#This Row],[Customer ID]],Medical_Examinations[],2,0)</f>
        <v>18.715</v>
      </c>
      <c r="D467">
        <f>VLOOKUP(Health_Care[[#This Row],[Customer ID]],Medical_Examinations[],4,0)</f>
        <v>4.4400000000000004</v>
      </c>
      <c r="E467" t="str">
        <f>VLOOKUP(Health_Care[[#This Row],[Customer ID]],Medical_Examinations[],6,0)</f>
        <v>No</v>
      </c>
      <c r="F467" t="str">
        <f>VLOOKUP(Health_Care[[#This Row],[Customer ID]],Medical_Examinations[],7,0)</f>
        <v>No</v>
      </c>
      <c r="G467" t="str">
        <f>VLOOKUP(Health_Care[[#This Row],[Customer ID]],Medical_Examinations[],8,0)</f>
        <v>No</v>
      </c>
      <c r="H467">
        <f>VLOOKUP(Health_Care[[#This Row],[Customer ID]],Medical_Examinations[],9,0)</f>
        <v>0</v>
      </c>
      <c r="I467" t="str">
        <f>VLOOKUP(Health_Care[[#This Row],[Customer ID]],Medical_Examinations[],10,0)</f>
        <v>No</v>
      </c>
      <c r="J467" t="str">
        <f>VLOOKUP(Health_Care[[#This Row],[Customer ID]],Medical_Examinations[],3,0)</f>
        <v>Normal Weight</v>
      </c>
      <c r="K467" t="str">
        <f>VLOOKUP(Health_Care[[#This Row],[Customer ID]],Medical_Examinations[],5,0)</f>
        <v>Normal</v>
      </c>
      <c r="L467" s="10">
        <f>VLOOKUP(Health_Care[[#This Row],[Customer ID]],Table6[#All],5,0)</f>
        <v>36323</v>
      </c>
      <c r="M467" s="11">
        <f>VLOOKUP(Health_Care[[#This Row],[Customer ID]],Table6[#All],8,0)</f>
        <v>21595.38</v>
      </c>
      <c r="N467" t="str">
        <f>VLOOKUP(Health_Care[[#This Row],[Customer ID]],Table6[#All],9,0)</f>
        <v>Tier - 2</v>
      </c>
      <c r="O467" t="str">
        <f>VLOOKUP(Health_Care[[#This Row],[Customer ID]],Table6[#All],10,0)</f>
        <v>Tier - 3</v>
      </c>
      <c r="P467" t="str">
        <f>VLOOKUP(Health_Care[[#This Row],[Customer ID]],Table6[#All],11,0)</f>
        <v>R1012</v>
      </c>
      <c r="Q467">
        <f>VLOOKUP(Health_Care[[#This Row],[Customer ID]],Table6[#All],6,0)</f>
        <v>23</v>
      </c>
    </row>
    <row r="468" spans="1:17" x14ac:dyDescent="0.35">
      <c r="A468" t="s">
        <v>1905</v>
      </c>
      <c r="B468" t="str">
        <f>VLOOKUP(Health_Care[[#This Row],[Customer ID]],Customer_Names[#All],3,0)</f>
        <v xml:space="preserve"> Matthew T</v>
      </c>
      <c r="C468">
        <f>VLOOKUP(Health_Care[[#This Row],[Customer ID]],Medical_Examinations[],2,0)</f>
        <v>28.12</v>
      </c>
      <c r="D468">
        <f>VLOOKUP(Health_Care[[#This Row],[Customer ID]],Medical_Examinations[],4,0)</f>
        <v>6.15</v>
      </c>
      <c r="E468" t="str">
        <f>VLOOKUP(Health_Care[[#This Row],[Customer ID]],Medical_Examinations[],6,0)</f>
        <v>No</v>
      </c>
      <c r="F468" t="str">
        <f>VLOOKUP(Health_Care[[#This Row],[Customer ID]],Medical_Examinations[],7,0)</f>
        <v>No</v>
      </c>
      <c r="G468" t="str">
        <f>VLOOKUP(Health_Care[[#This Row],[Customer ID]],Medical_Examinations[],8,0)</f>
        <v>No</v>
      </c>
      <c r="H468">
        <f>VLOOKUP(Health_Care[[#This Row],[Customer ID]],Medical_Examinations[],9,0)</f>
        <v>0</v>
      </c>
      <c r="I468" t="str">
        <f>VLOOKUP(Health_Care[[#This Row],[Customer ID]],Medical_Examinations[],10,0)</f>
        <v>yes</v>
      </c>
      <c r="J468" t="str">
        <f>VLOOKUP(Health_Care[[#This Row],[Customer ID]],Medical_Examinations[],3,0)</f>
        <v>Over Weight</v>
      </c>
      <c r="K468" t="str">
        <f>VLOOKUP(Health_Care[[#This Row],[Customer ID]],Medical_Examinations[],5,0)</f>
        <v>Prediabetes</v>
      </c>
      <c r="L468" s="10">
        <f>VLOOKUP(Health_Care[[#This Row],[Customer ID]],Table6[#All],5,0)</f>
        <v>33198</v>
      </c>
      <c r="M468" s="11">
        <f>VLOOKUP(Health_Care[[#This Row],[Customer ID]],Table6[#All],8,0)</f>
        <v>21472.48</v>
      </c>
      <c r="N468" t="str">
        <f>VLOOKUP(Health_Care[[#This Row],[Customer ID]],Table6[#All],9,0)</f>
        <v>Tier - 2</v>
      </c>
      <c r="O468" t="str">
        <f>VLOOKUP(Health_Care[[#This Row],[Customer ID]],Table6[#All],10,0)</f>
        <v>Tier - 2</v>
      </c>
      <c r="P468" t="str">
        <f>VLOOKUP(Health_Care[[#This Row],[Customer ID]],Table6[#All],11,0)</f>
        <v>R1012</v>
      </c>
      <c r="Q468">
        <f>VLOOKUP(Health_Care[[#This Row],[Customer ID]],Table6[#All],6,0)</f>
        <v>32</v>
      </c>
    </row>
    <row r="469" spans="1:17" x14ac:dyDescent="0.35">
      <c r="A469" t="s">
        <v>1904</v>
      </c>
      <c r="B469" t="str">
        <f>VLOOKUP(Health_Care[[#This Row],[Customer ID]],Customer_Names[#All],3,0)</f>
        <v xml:space="preserve"> Rachel L.</v>
      </c>
      <c r="C469">
        <f>VLOOKUP(Health_Care[[#This Row],[Customer ID]],Medical_Examinations[],2,0)</f>
        <v>26.6</v>
      </c>
      <c r="D469">
        <f>VLOOKUP(Health_Care[[#This Row],[Customer ID]],Medical_Examinations[],4,0)</f>
        <v>4.53</v>
      </c>
      <c r="E469" t="str">
        <f>VLOOKUP(Health_Care[[#This Row],[Customer ID]],Medical_Examinations[],6,0)</f>
        <v>No</v>
      </c>
      <c r="F469" t="str">
        <f>VLOOKUP(Health_Care[[#This Row],[Customer ID]],Medical_Examinations[],7,0)</f>
        <v>No</v>
      </c>
      <c r="G469" t="str">
        <f>VLOOKUP(Health_Care[[#This Row],[Customer ID]],Medical_Examinations[],8,0)</f>
        <v>No</v>
      </c>
      <c r="H469">
        <f>VLOOKUP(Health_Care[[#This Row],[Customer ID]],Medical_Examinations[],9,0)</f>
        <v>0</v>
      </c>
      <c r="I469" t="str">
        <f>VLOOKUP(Health_Care[[#This Row],[Customer ID]],Medical_Examinations[],10,0)</f>
        <v>yes</v>
      </c>
      <c r="J469" t="str">
        <f>VLOOKUP(Health_Care[[#This Row],[Customer ID]],Medical_Examinations[],3,0)</f>
        <v>Over Weight</v>
      </c>
      <c r="K469" t="str">
        <f>VLOOKUP(Health_Care[[#This Row],[Customer ID]],Medical_Examinations[],5,0)</f>
        <v>Normal</v>
      </c>
      <c r="L469" s="10">
        <f>VLOOKUP(Health_Care[[#This Row],[Customer ID]],Table6[#All],5,0)</f>
        <v>29468</v>
      </c>
      <c r="M469" s="11">
        <f>VLOOKUP(Health_Care[[#This Row],[Customer ID]],Table6[#All],8,0)</f>
        <v>21348.71</v>
      </c>
      <c r="N469" t="str">
        <f>VLOOKUP(Health_Care[[#This Row],[Customer ID]],Table6[#All],9,0)</f>
        <v>Tier - 2</v>
      </c>
      <c r="O469" t="str">
        <f>VLOOKUP(Health_Care[[#This Row],[Customer ID]],Table6[#All],10,0)</f>
        <v>Tier - 1</v>
      </c>
      <c r="P469" t="str">
        <f>VLOOKUP(Health_Care[[#This Row],[Customer ID]],Table6[#All],11,0)</f>
        <v>R1012</v>
      </c>
      <c r="Q469">
        <f>VLOOKUP(Health_Care[[#This Row],[Customer ID]],Table6[#All],6,0)</f>
        <v>42</v>
      </c>
    </row>
    <row r="470" spans="1:17" x14ac:dyDescent="0.35">
      <c r="A470" t="s">
        <v>1903</v>
      </c>
      <c r="B470" t="str">
        <f>VLOOKUP(Health_Care[[#This Row],[Customer ID]],Customer_Names[#All],3,0)</f>
        <v xml:space="preserve"> Corina</v>
      </c>
      <c r="C470">
        <f>VLOOKUP(Health_Care[[#This Row],[Customer ID]],Medical_Examinations[],2,0)</f>
        <v>30.114999999999998</v>
      </c>
      <c r="D470">
        <f>VLOOKUP(Health_Care[[#This Row],[Customer ID]],Medical_Examinations[],4,0)</f>
        <v>5.48</v>
      </c>
      <c r="E470" t="str">
        <f>VLOOKUP(Health_Care[[#This Row],[Customer ID]],Medical_Examinations[],6,0)</f>
        <v>No</v>
      </c>
      <c r="F470" t="str">
        <f>VLOOKUP(Health_Care[[#This Row],[Customer ID]],Medical_Examinations[],7,0)</f>
        <v>yes</v>
      </c>
      <c r="G470" t="str">
        <f>VLOOKUP(Health_Care[[#This Row],[Customer ID]],Medical_Examinations[],8,0)</f>
        <v>No</v>
      </c>
      <c r="H470">
        <f>VLOOKUP(Health_Care[[#This Row],[Customer ID]],Medical_Examinations[],9,0)</f>
        <v>1</v>
      </c>
      <c r="I470" t="str">
        <f>VLOOKUP(Health_Care[[#This Row],[Customer ID]],Medical_Examinations[],10,0)</f>
        <v>No</v>
      </c>
      <c r="J470" t="str">
        <f>VLOOKUP(Health_Care[[#This Row],[Customer ID]],Medical_Examinations[],3,0)</f>
        <v>Obesity</v>
      </c>
      <c r="K470" t="str">
        <f>VLOOKUP(Health_Care[[#This Row],[Customer ID]],Medical_Examinations[],5,0)</f>
        <v>Normal</v>
      </c>
      <c r="L470" s="10">
        <f>VLOOKUP(Health_Care[[#This Row],[Customer ID]],Table6[#All],5,0)</f>
        <v>38203</v>
      </c>
      <c r="M470" s="11">
        <f>VLOOKUP(Health_Care[[#This Row],[Customer ID]],Table6[#All],8,0)</f>
        <v>21344.85</v>
      </c>
      <c r="N470" t="str">
        <f>VLOOKUP(Health_Care[[#This Row],[Customer ID]],Table6[#All],9,0)</f>
        <v>Tier - 3</v>
      </c>
      <c r="O470" t="str">
        <f>VLOOKUP(Health_Care[[#This Row],[Customer ID]],Table6[#All],10,0)</f>
        <v>Tier - 1</v>
      </c>
      <c r="P470" t="str">
        <f>VLOOKUP(Health_Care[[#This Row],[Customer ID]],Table6[#All],11,0)</f>
        <v>R1024</v>
      </c>
      <c r="Q470">
        <f>VLOOKUP(Health_Care[[#This Row],[Customer ID]],Table6[#All],6,0)</f>
        <v>18</v>
      </c>
    </row>
    <row r="471" spans="1:17" x14ac:dyDescent="0.35">
      <c r="A471" t="s">
        <v>1902</v>
      </c>
      <c r="B471" t="str">
        <f>VLOOKUP(Health_Care[[#This Row],[Customer ID]],Customer_Names[#All],3,0)</f>
        <v xml:space="preserve"> Guannan</v>
      </c>
      <c r="C471">
        <f>VLOOKUP(Health_Care[[#This Row],[Customer ID]],Medical_Examinations[],2,0)</f>
        <v>24.605</v>
      </c>
      <c r="D471">
        <f>VLOOKUP(Health_Care[[#This Row],[Customer ID]],Medical_Examinations[],4,0)</f>
        <v>5.48</v>
      </c>
      <c r="E471" t="str">
        <f>VLOOKUP(Health_Care[[#This Row],[Customer ID]],Medical_Examinations[],6,0)</f>
        <v>No</v>
      </c>
      <c r="F471" t="str">
        <f>VLOOKUP(Health_Care[[#This Row],[Customer ID]],Medical_Examinations[],7,0)</f>
        <v>No</v>
      </c>
      <c r="G471" t="str">
        <f>VLOOKUP(Health_Care[[#This Row],[Customer ID]],Medical_Examinations[],8,0)</f>
        <v>No</v>
      </c>
      <c r="H471">
        <f>VLOOKUP(Health_Care[[#This Row],[Customer ID]],Medical_Examinations[],9,0)</f>
        <v>0</v>
      </c>
      <c r="I471" t="str">
        <f>VLOOKUP(Health_Care[[#This Row],[Customer ID]],Medical_Examinations[],10,0)</f>
        <v>yes</v>
      </c>
      <c r="J471" t="str">
        <f>VLOOKUP(Health_Care[[#This Row],[Customer ID]],Medical_Examinations[],3,0)</f>
        <v>Normal Weight</v>
      </c>
      <c r="K471" t="str">
        <f>VLOOKUP(Health_Care[[#This Row],[Customer ID]],Medical_Examinations[],5,0)</f>
        <v>Normal</v>
      </c>
      <c r="L471" s="10">
        <f>VLOOKUP(Health_Care[[#This Row],[Customer ID]],Table6[#All],5,0)</f>
        <v>29565</v>
      </c>
      <c r="M471" s="11">
        <f>VLOOKUP(Health_Care[[#This Row],[Customer ID]],Table6[#All],8,0)</f>
        <v>21259.38</v>
      </c>
      <c r="N471" t="str">
        <f>VLOOKUP(Health_Care[[#This Row],[Customer ID]],Table6[#All],9,0)</f>
        <v>Tier - 3</v>
      </c>
      <c r="O471" t="str">
        <f>VLOOKUP(Health_Care[[#This Row],[Customer ID]],Table6[#All],10,0)</f>
        <v>Tier - 3</v>
      </c>
      <c r="P471" t="str">
        <f>VLOOKUP(Health_Care[[#This Row],[Customer ID]],Table6[#All],11,0)</f>
        <v>R1019</v>
      </c>
      <c r="Q471">
        <f>VLOOKUP(Health_Care[[#This Row],[Customer ID]],Table6[#All],6,0)</f>
        <v>42</v>
      </c>
    </row>
    <row r="472" spans="1:17" x14ac:dyDescent="0.35">
      <c r="A472" t="s">
        <v>1901</v>
      </c>
      <c r="B472" t="str">
        <f>VLOOKUP(Health_Care[[#This Row],[Customer ID]],Customer_Names[#All],3,0)</f>
        <v xml:space="preserve"> Don</v>
      </c>
      <c r="C472">
        <f>VLOOKUP(Health_Care[[#This Row],[Customer ID]],Medical_Examinations[],2,0)</f>
        <v>29.6</v>
      </c>
      <c r="D472">
        <f>VLOOKUP(Health_Care[[#This Row],[Customer ID]],Medical_Examinations[],4,0)</f>
        <v>8.1</v>
      </c>
      <c r="E472" t="str">
        <f>VLOOKUP(Health_Care[[#This Row],[Customer ID]],Medical_Examinations[],6,0)</f>
        <v>No</v>
      </c>
      <c r="F472" t="str">
        <f>VLOOKUP(Health_Care[[#This Row],[Customer ID]],Medical_Examinations[],7,0)</f>
        <v>No</v>
      </c>
      <c r="G472" t="str">
        <f>VLOOKUP(Health_Care[[#This Row],[Customer ID]],Medical_Examinations[],8,0)</f>
        <v>No</v>
      </c>
      <c r="H472">
        <f>VLOOKUP(Health_Care[[#This Row],[Customer ID]],Medical_Examinations[],9,0)</f>
        <v>0</v>
      </c>
      <c r="I472" t="str">
        <f>VLOOKUP(Health_Care[[#This Row],[Customer ID]],Medical_Examinations[],10,0)</f>
        <v>No</v>
      </c>
      <c r="J472" t="str">
        <f>VLOOKUP(Health_Care[[#This Row],[Customer ID]],Medical_Examinations[],3,0)</f>
        <v>Over Weight</v>
      </c>
      <c r="K472" t="str">
        <f>VLOOKUP(Health_Care[[#This Row],[Customer ID]],Medical_Examinations[],5,0)</f>
        <v>Diabetes</v>
      </c>
      <c r="L472" s="10">
        <f>VLOOKUP(Health_Care[[#This Row],[Customer ID]],Table6[#All],5,0)</f>
        <v>27275</v>
      </c>
      <c r="M472" s="11">
        <f>VLOOKUP(Health_Care[[#This Row],[Customer ID]],Table6[#All],8,0)</f>
        <v>21232.18</v>
      </c>
      <c r="N472" t="str">
        <f>VLOOKUP(Health_Care[[#This Row],[Customer ID]],Table6[#All],9,0)</f>
        <v>Tier - 3</v>
      </c>
      <c r="O472" t="str">
        <f>VLOOKUP(Health_Care[[#This Row],[Customer ID]],Table6[#All],10,0)</f>
        <v>Tier - 2</v>
      </c>
      <c r="P472" t="str">
        <f>VLOOKUP(Health_Care[[#This Row],[Customer ID]],Table6[#All],11,0)</f>
        <v>R1011</v>
      </c>
      <c r="Q472">
        <f>VLOOKUP(Health_Care[[#This Row],[Customer ID]],Table6[#All],6,0)</f>
        <v>48</v>
      </c>
    </row>
    <row r="473" spans="1:17" x14ac:dyDescent="0.35">
      <c r="A473" t="s">
        <v>1900</v>
      </c>
      <c r="B473" t="str">
        <f>VLOOKUP(Health_Care[[#This Row],[Customer ID]],Customer_Names[#All],3,0)</f>
        <v xml:space="preserve"> Chris</v>
      </c>
      <c r="C473">
        <f>VLOOKUP(Health_Care[[#This Row],[Customer ID]],Medical_Examinations[],2,0)</f>
        <v>24.42</v>
      </c>
      <c r="D473">
        <f>VLOOKUP(Health_Care[[#This Row],[Customer ID]],Medical_Examinations[],4,0)</f>
        <v>7.16</v>
      </c>
      <c r="E473" t="str">
        <f>VLOOKUP(Health_Care[[#This Row],[Customer ID]],Medical_Examinations[],6,0)</f>
        <v>No</v>
      </c>
      <c r="F473" t="str">
        <f>VLOOKUP(Health_Care[[#This Row],[Customer ID]],Medical_Examinations[],7,0)</f>
        <v>No</v>
      </c>
      <c r="G473" t="str">
        <f>VLOOKUP(Health_Care[[#This Row],[Customer ID]],Medical_Examinations[],8,0)</f>
        <v>No</v>
      </c>
      <c r="H473">
        <f>VLOOKUP(Health_Care[[#This Row],[Customer ID]],Medical_Examinations[],9,0)</f>
        <v>0</v>
      </c>
      <c r="I473" t="str">
        <f>VLOOKUP(Health_Care[[#This Row],[Customer ID]],Medical_Examinations[],10,0)</f>
        <v>yes</v>
      </c>
      <c r="J473" t="str">
        <f>VLOOKUP(Health_Care[[#This Row],[Customer ID]],Medical_Examinations[],3,0)</f>
        <v>Normal Weight</v>
      </c>
      <c r="K473" t="str">
        <f>VLOOKUP(Health_Care[[#This Row],[Customer ID]],Medical_Examinations[],5,0)</f>
        <v>Diabetes</v>
      </c>
      <c r="L473" s="10">
        <f>VLOOKUP(Health_Care[[#This Row],[Customer ID]],Table6[#All],5,0)</f>
        <v>27316</v>
      </c>
      <c r="M473" s="11">
        <f>VLOOKUP(Health_Care[[#This Row],[Customer ID]],Table6[#All],8,0)</f>
        <v>21223.68</v>
      </c>
      <c r="N473" t="str">
        <f>VLOOKUP(Health_Care[[#This Row],[Customer ID]],Table6[#All],9,0)</f>
        <v>Tier - 3</v>
      </c>
      <c r="O473" t="str">
        <f>VLOOKUP(Health_Care[[#This Row],[Customer ID]],Table6[#All],10,0)</f>
        <v>Tier - 2</v>
      </c>
      <c r="P473" t="str">
        <f>VLOOKUP(Health_Care[[#This Row],[Customer ID]],Table6[#All],11,0)</f>
        <v>R1013</v>
      </c>
      <c r="Q473">
        <f>VLOOKUP(Health_Care[[#This Row],[Customer ID]],Table6[#All],6,0)</f>
        <v>48</v>
      </c>
    </row>
    <row r="474" spans="1:17" x14ac:dyDescent="0.35">
      <c r="A474" t="s">
        <v>1899</v>
      </c>
      <c r="B474" t="str">
        <f>VLOOKUP(Health_Care[[#This Row],[Customer ID]],Customer_Names[#All],3,0)</f>
        <v xml:space="preserve"> Gavin V.</v>
      </c>
      <c r="C474">
        <f>VLOOKUP(Health_Care[[#This Row],[Customer ID]],Medical_Examinations[],2,0)</f>
        <v>20.9</v>
      </c>
      <c r="D474">
        <f>VLOOKUP(Health_Care[[#This Row],[Customer ID]],Medical_Examinations[],4,0)</f>
        <v>4.55</v>
      </c>
      <c r="E474" t="str">
        <f>VLOOKUP(Health_Care[[#This Row],[Customer ID]],Medical_Examinations[],6,0)</f>
        <v>yes</v>
      </c>
      <c r="F474" t="str">
        <f>VLOOKUP(Health_Care[[#This Row],[Customer ID]],Medical_Examinations[],7,0)</f>
        <v>No</v>
      </c>
      <c r="G474" t="str">
        <f>VLOOKUP(Health_Care[[#This Row],[Customer ID]],Medical_Examinations[],8,0)</f>
        <v>Yes</v>
      </c>
      <c r="H474">
        <f>VLOOKUP(Health_Care[[#This Row],[Customer ID]],Medical_Examinations[],9,0)</f>
        <v>1</v>
      </c>
      <c r="I474" t="str">
        <f>VLOOKUP(Health_Care[[#This Row],[Customer ID]],Medical_Examinations[],10,0)</f>
        <v>yes</v>
      </c>
      <c r="J474" t="str">
        <f>VLOOKUP(Health_Care[[#This Row],[Customer ID]],Medical_Examinations[],3,0)</f>
        <v>Normal Weight</v>
      </c>
      <c r="K474" t="str">
        <f>VLOOKUP(Health_Care[[#This Row],[Customer ID]],Medical_Examinations[],5,0)</f>
        <v>Normal</v>
      </c>
      <c r="L474" s="10">
        <f>VLOOKUP(Health_Care[[#This Row],[Customer ID]],Table6[#All],5,0)</f>
        <v>25441</v>
      </c>
      <c r="M474" s="11">
        <f>VLOOKUP(Health_Care[[#This Row],[Customer ID]],Table6[#All],8,0)</f>
        <v>21195.82</v>
      </c>
      <c r="N474" t="str">
        <f>VLOOKUP(Health_Care[[#This Row],[Customer ID]],Table6[#All],9,0)</f>
        <v>Tier - 3</v>
      </c>
      <c r="O474" t="str">
        <f>VLOOKUP(Health_Care[[#This Row],[Customer ID]],Table6[#All],10,0)</f>
        <v>Tier - 1</v>
      </c>
      <c r="P474" t="str">
        <f>VLOOKUP(Health_Care[[#This Row],[Customer ID]],Table6[#All],11,0)</f>
        <v>R1013</v>
      </c>
      <c r="Q474">
        <f>VLOOKUP(Health_Care[[#This Row],[Customer ID]],Table6[#All],6,0)</f>
        <v>53</v>
      </c>
    </row>
    <row r="475" spans="1:17" x14ac:dyDescent="0.35">
      <c r="A475" t="s">
        <v>1898</v>
      </c>
      <c r="B475" t="str">
        <f>VLOOKUP(Health_Care[[#This Row],[Customer ID]],Customer_Names[#All],3,0)</f>
        <v xml:space="preserve"> David</v>
      </c>
      <c r="C475">
        <f>VLOOKUP(Health_Care[[#This Row],[Customer ID]],Medical_Examinations[],2,0)</f>
        <v>22.895</v>
      </c>
      <c r="D475">
        <f>VLOOKUP(Health_Care[[#This Row],[Customer ID]],Medical_Examinations[],4,0)</f>
        <v>6.03</v>
      </c>
      <c r="E475" t="str">
        <f>VLOOKUP(Health_Care[[#This Row],[Customer ID]],Medical_Examinations[],6,0)</f>
        <v>No</v>
      </c>
      <c r="F475" t="str">
        <f>VLOOKUP(Health_Care[[#This Row],[Customer ID]],Medical_Examinations[],7,0)</f>
        <v>No</v>
      </c>
      <c r="G475" t="str">
        <f>VLOOKUP(Health_Care[[#This Row],[Customer ID]],Medical_Examinations[],8,0)</f>
        <v>No</v>
      </c>
      <c r="H475">
        <f>VLOOKUP(Health_Care[[#This Row],[Customer ID]],Medical_Examinations[],9,0)</f>
        <v>0</v>
      </c>
      <c r="I475" t="str">
        <f>VLOOKUP(Health_Care[[#This Row],[Customer ID]],Medical_Examinations[],10,0)</f>
        <v>yes</v>
      </c>
      <c r="J475" t="str">
        <f>VLOOKUP(Health_Care[[#This Row],[Customer ID]],Medical_Examinations[],3,0)</f>
        <v>Normal Weight</v>
      </c>
      <c r="K475" t="str">
        <f>VLOOKUP(Health_Care[[#This Row],[Customer ID]],Medical_Examinations[],5,0)</f>
        <v>Prediabetes</v>
      </c>
      <c r="L475" s="10">
        <f>VLOOKUP(Health_Care[[#This Row],[Customer ID]],Table6[#All],5,0)</f>
        <v>28452</v>
      </c>
      <c r="M475" s="11">
        <f>VLOOKUP(Health_Care[[#This Row],[Customer ID]],Table6[#All],8,0)</f>
        <v>21098.55</v>
      </c>
      <c r="N475" t="str">
        <f>VLOOKUP(Health_Care[[#This Row],[Customer ID]],Table6[#All],9,0)</f>
        <v>Tier - 3</v>
      </c>
      <c r="O475" t="str">
        <f>VLOOKUP(Health_Care[[#This Row],[Customer ID]],Table6[#All],10,0)</f>
        <v>Tier - 3</v>
      </c>
      <c r="P475" t="str">
        <f>VLOOKUP(Health_Care[[#This Row],[Customer ID]],Table6[#All],11,0)</f>
        <v>R1012</v>
      </c>
      <c r="Q475">
        <f>VLOOKUP(Health_Care[[#This Row],[Customer ID]],Table6[#All],6,0)</f>
        <v>45</v>
      </c>
    </row>
    <row r="476" spans="1:17" x14ac:dyDescent="0.35">
      <c r="A476" t="s">
        <v>1897</v>
      </c>
      <c r="B476" t="str">
        <f>VLOOKUP(Health_Care[[#This Row],[Customer ID]],Customer_Names[#All],3,0)</f>
        <v xml:space="preserve"> Jatin</v>
      </c>
      <c r="C476">
        <f>VLOOKUP(Health_Care[[#This Row],[Customer ID]],Medical_Examinations[],2,0)</f>
        <v>28.3</v>
      </c>
      <c r="D476">
        <f>VLOOKUP(Health_Care[[#This Row],[Customer ID]],Medical_Examinations[],4,0)</f>
        <v>5.47</v>
      </c>
      <c r="E476" t="str">
        <f>VLOOKUP(Health_Care[[#This Row],[Customer ID]],Medical_Examinations[],6,0)</f>
        <v>yes</v>
      </c>
      <c r="F476" t="str">
        <f>VLOOKUP(Health_Care[[#This Row],[Customer ID]],Medical_Examinations[],7,0)</f>
        <v>No</v>
      </c>
      <c r="G476" t="str">
        <f>VLOOKUP(Health_Care[[#This Row],[Customer ID]],Medical_Examinations[],8,0)</f>
        <v>Yes</v>
      </c>
      <c r="H476">
        <f>VLOOKUP(Health_Care[[#This Row],[Customer ID]],Medical_Examinations[],9,0)</f>
        <v>1</v>
      </c>
      <c r="I476" t="str">
        <f>VLOOKUP(Health_Care[[#This Row],[Customer ID]],Medical_Examinations[],10,0)</f>
        <v>yes</v>
      </c>
      <c r="J476" t="str">
        <f>VLOOKUP(Health_Care[[#This Row],[Customer ID]],Medical_Examinations[],3,0)</f>
        <v>Over Weight</v>
      </c>
      <c r="K476" t="str">
        <f>VLOOKUP(Health_Care[[#This Row],[Customer ID]],Medical_Examinations[],5,0)</f>
        <v>Normal</v>
      </c>
      <c r="L476" s="10">
        <f>VLOOKUP(Health_Care[[#This Row],[Customer ID]],Table6[#All],5,0)</f>
        <v>30499</v>
      </c>
      <c r="M476" s="11">
        <f>VLOOKUP(Health_Care[[#This Row],[Customer ID]],Table6[#All],8,0)</f>
        <v>21082.16</v>
      </c>
      <c r="N476" t="str">
        <f>VLOOKUP(Health_Care[[#This Row],[Customer ID]],Table6[#All],9,0)</f>
        <v>Tier - 3</v>
      </c>
      <c r="O476" t="str">
        <f>VLOOKUP(Health_Care[[#This Row],[Customer ID]],Table6[#All],10,0)</f>
        <v>Tier - 2</v>
      </c>
      <c r="P476" t="str">
        <f>VLOOKUP(Health_Care[[#This Row],[Customer ID]],Table6[#All],11,0)</f>
        <v>R1011</v>
      </c>
      <c r="Q476">
        <f>VLOOKUP(Health_Care[[#This Row],[Customer ID]],Table6[#All],6,0)</f>
        <v>39</v>
      </c>
    </row>
    <row r="477" spans="1:17" x14ac:dyDescent="0.35">
      <c r="A477" t="s">
        <v>1895</v>
      </c>
      <c r="B477" t="str">
        <f>VLOOKUP(Health_Care[[#This Row],[Customer ID]],Customer_Names[#All],3,0)</f>
        <v xml:space="preserve"> J P. II</v>
      </c>
      <c r="C477">
        <f>VLOOKUP(Health_Care[[#This Row],[Customer ID]],Medical_Examinations[],2,0)</f>
        <v>54.3</v>
      </c>
      <c r="D477">
        <f>VLOOKUP(Health_Care[[#This Row],[Customer ID]],Medical_Examinations[],4,0)</f>
        <v>4.1500000000000004</v>
      </c>
      <c r="E477" t="str">
        <f>VLOOKUP(Health_Care[[#This Row],[Customer ID]],Medical_Examinations[],6,0)</f>
        <v>yes</v>
      </c>
      <c r="F477" t="str">
        <f>VLOOKUP(Health_Care[[#This Row],[Customer ID]],Medical_Examinations[],7,0)</f>
        <v>No</v>
      </c>
      <c r="G477" t="str">
        <f>VLOOKUP(Health_Care[[#This Row],[Customer ID]],Medical_Examinations[],8,0)</f>
        <v>No</v>
      </c>
      <c r="H477">
        <f>VLOOKUP(Health_Care[[#This Row],[Customer ID]],Medical_Examinations[],9,0)</f>
        <v>1</v>
      </c>
      <c r="I477" t="str">
        <f>VLOOKUP(Health_Care[[#This Row],[Customer ID]],Medical_Examinations[],10,0)</f>
        <v>No</v>
      </c>
      <c r="J477" t="str">
        <f>VLOOKUP(Health_Care[[#This Row],[Customer ID]],Medical_Examinations[],3,0)</f>
        <v>Obesity</v>
      </c>
      <c r="K477" t="str">
        <f>VLOOKUP(Health_Care[[#This Row],[Customer ID]],Medical_Examinations[],5,0)</f>
        <v>Normal</v>
      </c>
      <c r="L477" s="10">
        <f>VLOOKUP(Health_Care[[#This Row],[Customer ID]],Table6[#All],5,0)</f>
        <v>23700</v>
      </c>
      <c r="M477" s="11">
        <f>VLOOKUP(Health_Care[[#This Row],[Customer ID]],Table6[#All],8,0)</f>
        <v>20893.060000000001</v>
      </c>
      <c r="N477" t="str">
        <f>VLOOKUP(Health_Care[[#This Row],[Customer ID]],Table6[#All],9,0)</f>
        <v>Tier - 2</v>
      </c>
      <c r="O477" t="str">
        <f>VLOOKUP(Health_Care[[#This Row],[Customer ID]],Table6[#All],10,0)</f>
        <v>Tier - 3</v>
      </c>
      <c r="P477" t="str">
        <f>VLOOKUP(Health_Care[[#This Row],[Customer ID]],Table6[#All],11,0)</f>
        <v>R1012</v>
      </c>
      <c r="Q477">
        <f>VLOOKUP(Health_Care[[#This Row],[Customer ID]],Table6[#All],6,0)</f>
        <v>58</v>
      </c>
    </row>
    <row r="478" spans="1:17" x14ac:dyDescent="0.35">
      <c r="A478" t="s">
        <v>1894</v>
      </c>
      <c r="B478" t="str">
        <f>VLOOKUP(Health_Care[[#This Row],[Customer ID]],Customer_Names[#All],3,0)</f>
        <v xml:space="preserve"> Angela M.</v>
      </c>
      <c r="C478">
        <f>VLOOKUP(Health_Care[[#This Row],[Customer ID]],Medical_Examinations[],2,0)</f>
        <v>33.344999999999999</v>
      </c>
      <c r="D478">
        <f>VLOOKUP(Health_Care[[#This Row],[Customer ID]],Medical_Examinations[],4,0)</f>
        <v>11.32</v>
      </c>
      <c r="E478" t="str">
        <f>VLOOKUP(Health_Care[[#This Row],[Customer ID]],Medical_Examinations[],6,0)</f>
        <v>yes</v>
      </c>
      <c r="F478" t="str">
        <f>VLOOKUP(Health_Care[[#This Row],[Customer ID]],Medical_Examinations[],7,0)</f>
        <v>No</v>
      </c>
      <c r="G478" t="str">
        <f>VLOOKUP(Health_Care[[#This Row],[Customer ID]],Medical_Examinations[],8,0)</f>
        <v>No</v>
      </c>
      <c r="H478">
        <f>VLOOKUP(Health_Care[[#This Row],[Customer ID]],Medical_Examinations[],9,0)</f>
        <v>1</v>
      </c>
      <c r="I478" t="str">
        <f>VLOOKUP(Health_Care[[#This Row],[Customer ID]],Medical_Examinations[],10,0)</f>
        <v>No</v>
      </c>
      <c r="J478" t="str">
        <f>VLOOKUP(Health_Care[[#This Row],[Customer ID]],Medical_Examinations[],3,0)</f>
        <v>Obesity</v>
      </c>
      <c r="K478" t="str">
        <f>VLOOKUP(Health_Care[[#This Row],[Customer ID]],Medical_Examinations[],5,0)</f>
        <v>Diabetes</v>
      </c>
      <c r="L478" s="10">
        <f>VLOOKUP(Health_Care[[#This Row],[Customer ID]],Table6[#All],5,0)</f>
        <v>27736</v>
      </c>
      <c r="M478" s="11">
        <f>VLOOKUP(Health_Care[[#This Row],[Customer ID]],Table6[#All],8,0)</f>
        <v>20878.78</v>
      </c>
      <c r="N478" t="str">
        <f>VLOOKUP(Health_Care[[#This Row],[Customer ID]],Table6[#All],9,0)</f>
        <v>Tier - 2</v>
      </c>
      <c r="O478" t="str">
        <f>VLOOKUP(Health_Care[[#This Row],[Customer ID]],Table6[#All],10,0)</f>
        <v>Tier - 1</v>
      </c>
      <c r="P478" t="str">
        <f>VLOOKUP(Health_Care[[#This Row],[Customer ID]],Table6[#All],11,0)</f>
        <v>R1024</v>
      </c>
      <c r="Q478">
        <f>VLOOKUP(Health_Care[[#This Row],[Customer ID]],Table6[#All],6,0)</f>
        <v>47</v>
      </c>
    </row>
    <row r="479" spans="1:17" x14ac:dyDescent="0.35">
      <c r="A479" t="s">
        <v>1893</v>
      </c>
      <c r="B479" t="str">
        <f>VLOOKUP(Health_Care[[#This Row],[Customer ID]],Customer_Names[#All],3,0)</f>
        <v xml:space="preserve"> Blake K.</v>
      </c>
      <c r="C479">
        <f>VLOOKUP(Health_Care[[#This Row],[Customer ID]],Medical_Examinations[],2,0)</f>
        <v>33</v>
      </c>
      <c r="D479">
        <f>VLOOKUP(Health_Care[[#This Row],[Customer ID]],Medical_Examinations[],4,0)</f>
        <v>9.51</v>
      </c>
      <c r="E479" t="str">
        <f>VLOOKUP(Health_Care[[#This Row],[Customer ID]],Medical_Examinations[],6,0)</f>
        <v>yes</v>
      </c>
      <c r="F479" t="str">
        <f>VLOOKUP(Health_Care[[#This Row],[Customer ID]],Medical_Examinations[],7,0)</f>
        <v>No</v>
      </c>
      <c r="G479" t="str">
        <f>VLOOKUP(Health_Care[[#This Row],[Customer ID]],Medical_Examinations[],8,0)</f>
        <v>No</v>
      </c>
      <c r="H479">
        <f>VLOOKUP(Health_Care[[#This Row],[Customer ID]],Medical_Examinations[],9,0)</f>
        <v>0</v>
      </c>
      <c r="I479" t="str">
        <f>VLOOKUP(Health_Care[[#This Row],[Customer ID]],Medical_Examinations[],10,0)</f>
        <v>No</v>
      </c>
      <c r="J479" t="str">
        <f>VLOOKUP(Health_Care[[#This Row],[Customer ID]],Medical_Examinations[],3,0)</f>
        <v>Obesity</v>
      </c>
      <c r="K479" t="str">
        <f>VLOOKUP(Health_Care[[#This Row],[Customer ID]],Medical_Examinations[],5,0)</f>
        <v>Diabetes</v>
      </c>
      <c r="L479" s="10">
        <f>VLOOKUP(Health_Care[[#This Row],[Customer ID]],Table6[#All],5,0)</f>
        <v>24723</v>
      </c>
      <c r="M479" s="11">
        <f>VLOOKUP(Health_Care[[#This Row],[Customer ID]],Table6[#All],8,0)</f>
        <v>20781.490000000002</v>
      </c>
      <c r="N479" t="str">
        <f>VLOOKUP(Health_Care[[#This Row],[Customer ID]],Table6[#All],9,0)</f>
        <v>Tier - 2</v>
      </c>
      <c r="O479" t="str">
        <f>VLOOKUP(Health_Care[[#This Row],[Customer ID]],Table6[#All],10,0)</f>
        <v>Tier - 3</v>
      </c>
      <c r="P479" t="str">
        <f>VLOOKUP(Health_Care[[#This Row],[Customer ID]],Table6[#All],11,0)</f>
        <v>R1013</v>
      </c>
      <c r="Q479">
        <f>VLOOKUP(Health_Care[[#This Row],[Customer ID]],Table6[#All],6,0)</f>
        <v>55</v>
      </c>
    </row>
    <row r="480" spans="1:17" x14ac:dyDescent="0.35">
      <c r="A480" t="s">
        <v>1892</v>
      </c>
      <c r="B480" t="str">
        <f>VLOOKUP(Health_Care[[#This Row],[Customer ID]],Customer_Names[#All],3,0)</f>
        <v xml:space="preserve"> Brian T.</v>
      </c>
      <c r="C480">
        <f>VLOOKUP(Health_Care[[#This Row],[Customer ID]],Medical_Examinations[],2,0)</f>
        <v>28.024999999999999</v>
      </c>
      <c r="D480">
        <f>VLOOKUP(Health_Care[[#This Row],[Customer ID]],Medical_Examinations[],4,0)</f>
        <v>7.67</v>
      </c>
      <c r="E480" t="str">
        <f>VLOOKUP(Health_Care[[#This Row],[Customer ID]],Medical_Examinations[],6,0)</f>
        <v>yes</v>
      </c>
      <c r="F480" t="str">
        <f>VLOOKUP(Health_Care[[#This Row],[Customer ID]],Medical_Examinations[],7,0)</f>
        <v>No</v>
      </c>
      <c r="G480" t="str">
        <f>VLOOKUP(Health_Care[[#This Row],[Customer ID]],Medical_Examinations[],8,0)</f>
        <v>No</v>
      </c>
      <c r="H480">
        <f>VLOOKUP(Health_Care[[#This Row],[Customer ID]],Medical_Examinations[],9,0)</f>
        <v>1</v>
      </c>
      <c r="I480" t="str">
        <f>VLOOKUP(Health_Care[[#This Row],[Customer ID]],Medical_Examinations[],10,0)</f>
        <v>yes</v>
      </c>
      <c r="J480" t="str">
        <f>VLOOKUP(Health_Care[[#This Row],[Customer ID]],Medical_Examinations[],3,0)</f>
        <v>Over Weight</v>
      </c>
      <c r="K480" t="str">
        <f>VLOOKUP(Health_Care[[#This Row],[Customer ID]],Medical_Examinations[],5,0)</f>
        <v>Diabetes</v>
      </c>
      <c r="L480" s="10">
        <f>VLOOKUP(Health_Care[[#This Row],[Customer ID]],Table6[#All],5,0)</f>
        <v>31628</v>
      </c>
      <c r="M480" s="11">
        <f>VLOOKUP(Health_Care[[#This Row],[Customer ID]],Table6[#All],8,0)</f>
        <v>20773.63</v>
      </c>
      <c r="N480" t="str">
        <f>VLOOKUP(Health_Care[[#This Row],[Customer ID]],Table6[#All],9,0)</f>
        <v>Tier - 2</v>
      </c>
      <c r="O480" t="str">
        <f>VLOOKUP(Health_Care[[#This Row],[Customer ID]],Table6[#All],10,0)</f>
        <v>Tier - 3</v>
      </c>
      <c r="P480" t="str">
        <f>VLOOKUP(Health_Care[[#This Row],[Customer ID]],Table6[#All],11,0)</f>
        <v>R1017</v>
      </c>
      <c r="Q480">
        <f>VLOOKUP(Health_Care[[#This Row],[Customer ID]],Table6[#All],6,0)</f>
        <v>36</v>
      </c>
    </row>
    <row r="481" spans="1:17" x14ac:dyDescent="0.35">
      <c r="A481" t="s">
        <v>1891</v>
      </c>
      <c r="B481" t="str">
        <f>VLOOKUP(Health_Care[[#This Row],[Customer ID]],Customer_Names[#All],3,0)</f>
        <v xml:space="preserve"> Damon</v>
      </c>
      <c r="C481">
        <f>VLOOKUP(Health_Care[[#This Row],[Customer ID]],Medical_Examinations[],2,0)</f>
        <v>28.69</v>
      </c>
      <c r="D481">
        <f>VLOOKUP(Health_Care[[#This Row],[Customer ID]],Medical_Examinations[],4,0)</f>
        <v>6.23</v>
      </c>
      <c r="E481" t="str">
        <f>VLOOKUP(Health_Care[[#This Row],[Customer ID]],Medical_Examinations[],6,0)</f>
        <v>No</v>
      </c>
      <c r="F481" t="str">
        <f>VLOOKUP(Health_Care[[#This Row],[Customer ID]],Medical_Examinations[],7,0)</f>
        <v>No</v>
      </c>
      <c r="G481" t="str">
        <f>VLOOKUP(Health_Care[[#This Row],[Customer ID]],Medical_Examinations[],8,0)</f>
        <v>No</v>
      </c>
      <c r="H481">
        <f>VLOOKUP(Health_Care[[#This Row],[Customer ID]],Medical_Examinations[],9,0)</f>
        <v>1</v>
      </c>
      <c r="I481" t="str">
        <f>VLOOKUP(Health_Care[[#This Row],[Customer ID]],Medical_Examinations[],10,0)</f>
        <v>yes</v>
      </c>
      <c r="J481" t="str">
        <f>VLOOKUP(Health_Care[[#This Row],[Customer ID]],Medical_Examinations[],3,0)</f>
        <v>Over Weight</v>
      </c>
      <c r="K481" t="str">
        <f>VLOOKUP(Health_Care[[#This Row],[Customer ID]],Medical_Examinations[],5,0)</f>
        <v>Prediabetes</v>
      </c>
      <c r="L481" s="10">
        <f>VLOOKUP(Health_Care[[#This Row],[Customer ID]],Table6[#All],5,0)</f>
        <v>33861</v>
      </c>
      <c r="M481" s="11">
        <f>VLOOKUP(Health_Care[[#This Row],[Customer ID]],Table6[#All],8,0)</f>
        <v>20745.990000000002</v>
      </c>
      <c r="N481" t="str">
        <f>VLOOKUP(Health_Care[[#This Row],[Customer ID]],Table6[#All],9,0)</f>
        <v>Tier - 3</v>
      </c>
      <c r="O481" t="str">
        <f>VLOOKUP(Health_Care[[#This Row],[Customer ID]],Table6[#All],10,0)</f>
        <v>Tier - 1</v>
      </c>
      <c r="P481" t="str">
        <f>VLOOKUP(Health_Care[[#This Row],[Customer ID]],Table6[#All],11,0)</f>
        <v>R1012</v>
      </c>
      <c r="Q481">
        <f>VLOOKUP(Health_Care[[#This Row],[Customer ID]],Table6[#All],6,0)</f>
        <v>30</v>
      </c>
    </row>
    <row r="482" spans="1:17" x14ac:dyDescent="0.35">
      <c r="A482" t="s">
        <v>1890</v>
      </c>
      <c r="B482" t="str">
        <f>VLOOKUP(Health_Care[[#This Row],[Customer ID]],Customer_Names[#All],3,0)</f>
        <v xml:space="preserve"> Jeffrey</v>
      </c>
      <c r="C482">
        <f>VLOOKUP(Health_Care[[#This Row],[Customer ID]],Medical_Examinations[],2,0)</f>
        <v>40.28</v>
      </c>
      <c r="D482">
        <f>VLOOKUP(Health_Care[[#This Row],[Customer ID]],Medical_Examinations[],4,0)</f>
        <v>8.9</v>
      </c>
      <c r="E482" t="str">
        <f>VLOOKUP(Health_Care[[#This Row],[Customer ID]],Medical_Examinations[],6,0)</f>
        <v>No</v>
      </c>
      <c r="F482" t="str">
        <f>VLOOKUP(Health_Care[[#This Row],[Customer ID]],Medical_Examinations[],7,0)</f>
        <v>No</v>
      </c>
      <c r="G482" t="str">
        <f>VLOOKUP(Health_Care[[#This Row],[Customer ID]],Medical_Examinations[],8,0)</f>
        <v>No</v>
      </c>
      <c r="H482">
        <f>VLOOKUP(Health_Care[[#This Row],[Customer ID]],Medical_Examinations[],9,0)</f>
        <v>0</v>
      </c>
      <c r="I482" t="str">
        <f>VLOOKUP(Health_Care[[#This Row],[Customer ID]],Medical_Examinations[],10,0)</f>
        <v>No</v>
      </c>
      <c r="J482" t="str">
        <f>VLOOKUP(Health_Care[[#This Row],[Customer ID]],Medical_Examinations[],3,0)</f>
        <v>Obesity</v>
      </c>
      <c r="K482" t="str">
        <f>VLOOKUP(Health_Care[[#This Row],[Customer ID]],Medical_Examinations[],5,0)</f>
        <v>Diabetes</v>
      </c>
      <c r="L482" s="10">
        <f>VLOOKUP(Health_Care[[#This Row],[Customer ID]],Table6[#All],5,0)</f>
        <v>23955</v>
      </c>
      <c r="M482" s="11">
        <f>VLOOKUP(Health_Care[[#This Row],[Customer ID]],Table6[#All],8,0)</f>
        <v>20709.02</v>
      </c>
      <c r="N482" t="str">
        <f>VLOOKUP(Health_Care[[#This Row],[Customer ID]],Table6[#All],9,0)</f>
        <v>Tier - 3</v>
      </c>
      <c r="O482" t="str">
        <f>VLOOKUP(Health_Care[[#This Row],[Customer ID]],Table6[#All],10,0)</f>
        <v>Tier - 2</v>
      </c>
      <c r="P482" t="str">
        <f>VLOOKUP(Health_Care[[#This Row],[Customer ID]],Table6[#All],11,0)</f>
        <v>R1019</v>
      </c>
      <c r="Q482">
        <f>VLOOKUP(Health_Care[[#This Row],[Customer ID]],Table6[#All],6,0)</f>
        <v>57</v>
      </c>
    </row>
    <row r="483" spans="1:17" x14ac:dyDescent="0.35">
      <c r="A483" t="s">
        <v>1889</v>
      </c>
      <c r="B483" t="str">
        <f>VLOOKUP(Health_Care[[#This Row],[Customer ID]],Customer_Names[#All],3,0)</f>
        <v xml:space="preserve"> Malcolm J.</v>
      </c>
      <c r="C483">
        <f>VLOOKUP(Health_Care[[#This Row],[Customer ID]],Medical_Examinations[],2,0)</f>
        <v>37.299999999999997</v>
      </c>
      <c r="D483">
        <f>VLOOKUP(Health_Care[[#This Row],[Customer ID]],Medical_Examinations[],4,0)</f>
        <v>7.79</v>
      </c>
      <c r="E483" t="str">
        <f>VLOOKUP(Health_Care[[#This Row],[Customer ID]],Medical_Examinations[],6,0)</f>
        <v>yes</v>
      </c>
      <c r="F483" t="str">
        <f>VLOOKUP(Health_Care[[#This Row],[Customer ID]],Medical_Examinations[],7,0)</f>
        <v>No</v>
      </c>
      <c r="G483" t="str">
        <f>VLOOKUP(Health_Care[[#This Row],[Customer ID]],Medical_Examinations[],8,0)</f>
        <v>No</v>
      </c>
      <c r="H483">
        <f>VLOOKUP(Health_Care[[#This Row],[Customer ID]],Medical_Examinations[],9,0)</f>
        <v>0</v>
      </c>
      <c r="I483" t="str">
        <f>VLOOKUP(Health_Care[[#This Row],[Customer ID]],Medical_Examinations[],10,0)</f>
        <v>No</v>
      </c>
      <c r="J483" t="str">
        <f>VLOOKUP(Health_Care[[#This Row],[Customer ID]],Medical_Examinations[],3,0)</f>
        <v>Obesity</v>
      </c>
      <c r="K483" t="str">
        <f>VLOOKUP(Health_Care[[#This Row],[Customer ID]],Medical_Examinations[],5,0)</f>
        <v>Diabetes</v>
      </c>
      <c r="L483" s="10">
        <f>VLOOKUP(Health_Care[[#This Row],[Customer ID]],Table6[#All],5,0)</f>
        <v>24823</v>
      </c>
      <c r="M483" s="11">
        <f>VLOOKUP(Health_Care[[#This Row],[Customer ID]],Table6[#All],8,0)</f>
        <v>20630.28</v>
      </c>
      <c r="N483" t="str">
        <f>VLOOKUP(Health_Care[[#This Row],[Customer ID]],Table6[#All],9,0)</f>
        <v>Tier - 2</v>
      </c>
      <c r="O483" t="str">
        <f>VLOOKUP(Health_Care[[#This Row],[Customer ID]],Table6[#All],10,0)</f>
        <v>Tier - 3</v>
      </c>
      <c r="P483" t="str">
        <f>VLOOKUP(Health_Care[[#This Row],[Customer ID]],Table6[#All],11,0)</f>
        <v>R1011</v>
      </c>
      <c r="Q483">
        <f>VLOOKUP(Health_Care[[#This Row],[Customer ID]],Table6[#All],6,0)</f>
        <v>55</v>
      </c>
    </row>
    <row r="484" spans="1:17" x14ac:dyDescent="0.35">
      <c r="A484" t="s">
        <v>1888</v>
      </c>
      <c r="B484" t="str">
        <f>VLOOKUP(Health_Care[[#This Row],[Customer ID]],Customer_Names[#All],3,0)</f>
        <v xml:space="preserve"> Margaret B.</v>
      </c>
      <c r="C484">
        <f>VLOOKUP(Health_Care[[#This Row],[Customer ID]],Medical_Examinations[],2,0)</f>
        <v>54.47</v>
      </c>
      <c r="D484">
        <f>VLOOKUP(Health_Care[[#This Row],[Customer ID]],Medical_Examinations[],4,0)</f>
        <v>4.49</v>
      </c>
      <c r="E484" t="str">
        <f>VLOOKUP(Health_Care[[#This Row],[Customer ID]],Medical_Examinations[],6,0)</f>
        <v>yes</v>
      </c>
      <c r="F484" t="str">
        <f>VLOOKUP(Health_Care[[#This Row],[Customer ID]],Medical_Examinations[],7,0)</f>
        <v>No</v>
      </c>
      <c r="G484" t="str">
        <f>VLOOKUP(Health_Care[[#This Row],[Customer ID]],Medical_Examinations[],8,0)</f>
        <v>No</v>
      </c>
      <c r="H484">
        <f>VLOOKUP(Health_Care[[#This Row],[Customer ID]],Medical_Examinations[],9,0)</f>
        <v>2</v>
      </c>
      <c r="I484" t="str">
        <f>VLOOKUP(Health_Care[[#This Row],[Customer ID]],Medical_Examinations[],10,0)</f>
        <v>No</v>
      </c>
      <c r="J484" t="str">
        <f>VLOOKUP(Health_Care[[#This Row],[Customer ID]],Medical_Examinations[],3,0)</f>
        <v>Obesity</v>
      </c>
      <c r="K484" t="str">
        <f>VLOOKUP(Health_Care[[#This Row],[Customer ID]],Medical_Examinations[],5,0)</f>
        <v>Normal</v>
      </c>
      <c r="L484" s="10">
        <f>VLOOKUP(Health_Care[[#This Row],[Customer ID]],Table6[#All],5,0)</f>
        <v>24297</v>
      </c>
      <c r="M484" s="11">
        <f>VLOOKUP(Health_Care[[#This Row],[Customer ID]],Table6[#All],8,0)</f>
        <v>20568.32</v>
      </c>
      <c r="N484" t="str">
        <f>VLOOKUP(Health_Care[[#This Row],[Customer ID]],Table6[#All],9,0)</f>
        <v>Tier - 3</v>
      </c>
      <c r="O484" t="str">
        <f>VLOOKUP(Health_Care[[#This Row],[Customer ID]],Table6[#All],10,0)</f>
        <v>Tier - 2</v>
      </c>
      <c r="P484" t="str">
        <f>VLOOKUP(Health_Care[[#This Row],[Customer ID]],Table6[#All],11,0)</f>
        <v>R1012</v>
      </c>
      <c r="Q484">
        <f>VLOOKUP(Health_Care[[#This Row],[Customer ID]],Table6[#All],6,0)</f>
        <v>56</v>
      </c>
    </row>
    <row r="485" spans="1:17" x14ac:dyDescent="0.35">
      <c r="A485" t="s">
        <v>1887</v>
      </c>
      <c r="B485" t="str">
        <f>VLOOKUP(Health_Care[[#This Row],[Customer ID]],Customer_Names[#All],3,0)</f>
        <v xml:space="preserve"> Helen</v>
      </c>
      <c r="C485">
        <f>VLOOKUP(Health_Care[[#This Row],[Customer ID]],Medical_Examinations[],2,0)</f>
        <v>38.06</v>
      </c>
      <c r="D485">
        <f>VLOOKUP(Health_Care[[#This Row],[Customer ID]],Medical_Examinations[],4,0)</f>
        <v>5.24</v>
      </c>
      <c r="E485" t="str">
        <f>VLOOKUP(Health_Care[[#This Row],[Customer ID]],Medical_Examinations[],6,0)</f>
        <v>yes</v>
      </c>
      <c r="F485" t="str">
        <f>VLOOKUP(Health_Care[[#This Row],[Customer ID]],Medical_Examinations[],7,0)</f>
        <v>No</v>
      </c>
      <c r="G485" t="str">
        <f>VLOOKUP(Health_Care[[#This Row],[Customer ID]],Medical_Examinations[],8,0)</f>
        <v>Yes</v>
      </c>
      <c r="H485">
        <f>VLOOKUP(Health_Care[[#This Row],[Customer ID]],Medical_Examinations[],9,0)</f>
        <v>1</v>
      </c>
      <c r="I485" t="str">
        <f>VLOOKUP(Health_Care[[#This Row],[Customer ID]],Medical_Examinations[],10,0)</f>
        <v>No</v>
      </c>
      <c r="J485" t="str">
        <f>VLOOKUP(Health_Care[[#This Row],[Customer ID]],Medical_Examinations[],3,0)</f>
        <v>Obesity</v>
      </c>
      <c r="K485" t="str">
        <f>VLOOKUP(Health_Care[[#This Row],[Customer ID]],Medical_Examinations[],5,0)</f>
        <v>Normal</v>
      </c>
      <c r="L485" s="10">
        <f>VLOOKUP(Health_Care[[#This Row],[Customer ID]],Table6[#All],5,0)</f>
        <v>25489</v>
      </c>
      <c r="M485" s="11">
        <f>VLOOKUP(Health_Care[[#This Row],[Customer ID]],Table6[#All],8,0)</f>
        <v>20463</v>
      </c>
      <c r="N485" t="str">
        <f>VLOOKUP(Health_Care[[#This Row],[Customer ID]],Table6[#All],9,0)</f>
        <v>Tier - 2</v>
      </c>
      <c r="O485" t="str">
        <f>VLOOKUP(Health_Care[[#This Row],[Customer ID]],Table6[#All],10,0)</f>
        <v>Tier - 2</v>
      </c>
      <c r="P485" t="str">
        <f>VLOOKUP(Health_Care[[#This Row],[Customer ID]],Table6[#All],11,0)</f>
        <v>R1013</v>
      </c>
      <c r="Q485">
        <f>VLOOKUP(Health_Care[[#This Row],[Customer ID]],Table6[#All],6,0)</f>
        <v>53</v>
      </c>
    </row>
    <row r="486" spans="1:17" x14ac:dyDescent="0.35">
      <c r="A486" t="s">
        <v>1886</v>
      </c>
      <c r="B486" t="str">
        <f>VLOOKUP(Health_Care[[#This Row],[Customer ID]],Customer_Names[#All],3,0)</f>
        <v xml:space="preserve"> Matthew</v>
      </c>
      <c r="C486">
        <f>VLOOKUP(Health_Care[[#This Row],[Customer ID]],Medical_Examinations[],2,0)</f>
        <v>51.47</v>
      </c>
      <c r="D486">
        <f>VLOOKUP(Health_Care[[#This Row],[Customer ID]],Medical_Examinations[],4,0)</f>
        <v>9.6</v>
      </c>
      <c r="E486" t="str">
        <f>VLOOKUP(Health_Care[[#This Row],[Customer ID]],Medical_Examinations[],6,0)</f>
        <v>No</v>
      </c>
      <c r="F486" t="str">
        <f>VLOOKUP(Health_Care[[#This Row],[Customer ID]],Medical_Examinations[],7,0)</f>
        <v>No</v>
      </c>
      <c r="G486" t="str">
        <f>VLOOKUP(Health_Care[[#This Row],[Customer ID]],Medical_Examinations[],8,0)</f>
        <v>No</v>
      </c>
      <c r="H486">
        <f>VLOOKUP(Health_Care[[#This Row],[Customer ID]],Medical_Examinations[],9,0)</f>
        <v>0</v>
      </c>
      <c r="I486" t="str">
        <f>VLOOKUP(Health_Care[[#This Row],[Customer ID]],Medical_Examinations[],10,0)</f>
        <v>No</v>
      </c>
      <c r="J486" t="str">
        <f>VLOOKUP(Health_Care[[#This Row],[Customer ID]],Medical_Examinations[],3,0)</f>
        <v>Obesity</v>
      </c>
      <c r="K486" t="str">
        <f>VLOOKUP(Health_Care[[#This Row],[Customer ID]],Medical_Examinations[],5,0)</f>
        <v>Diabetes</v>
      </c>
      <c r="L486" s="10">
        <f>VLOOKUP(Health_Care[[#This Row],[Customer ID]],Table6[#All],5,0)</f>
        <v>22937</v>
      </c>
      <c r="M486" s="11">
        <f>VLOOKUP(Health_Care[[#This Row],[Customer ID]],Table6[#All],8,0)</f>
        <v>20446.849999999999</v>
      </c>
      <c r="N486" t="str">
        <f>VLOOKUP(Health_Care[[#This Row],[Customer ID]],Table6[#All],9,0)</f>
        <v>Tier - 2</v>
      </c>
      <c r="O486" t="str">
        <f>VLOOKUP(Health_Care[[#This Row],[Customer ID]],Table6[#All],10,0)</f>
        <v>Tier - 1</v>
      </c>
      <c r="P486" t="str">
        <f>VLOOKUP(Health_Care[[#This Row],[Customer ID]],Table6[#All],11,0)</f>
        <v>R1012</v>
      </c>
      <c r="Q486">
        <f>VLOOKUP(Health_Care[[#This Row],[Customer ID]],Table6[#All],6,0)</f>
        <v>60</v>
      </c>
    </row>
    <row r="487" spans="1:17" x14ac:dyDescent="0.35">
      <c r="A487" t="s">
        <v>1885</v>
      </c>
      <c r="B487" t="str">
        <f>VLOOKUP(Health_Care[[#This Row],[Customer ID]],Customer_Names[#All],3,0)</f>
        <v xml:space="preserve"> Jeff</v>
      </c>
      <c r="C487">
        <f>VLOOKUP(Health_Care[[#This Row],[Customer ID]],Medical_Examinations[],2,0)</f>
        <v>29.8</v>
      </c>
      <c r="D487">
        <f>VLOOKUP(Health_Care[[#This Row],[Customer ID]],Medical_Examinations[],4,0)</f>
        <v>5.78</v>
      </c>
      <c r="E487" t="str">
        <f>VLOOKUP(Health_Care[[#This Row],[Customer ID]],Medical_Examinations[],6,0)</f>
        <v>yes</v>
      </c>
      <c r="F487" t="str">
        <f>VLOOKUP(Health_Care[[#This Row],[Customer ID]],Medical_Examinations[],7,0)</f>
        <v>No</v>
      </c>
      <c r="G487" t="str">
        <f>VLOOKUP(Health_Care[[#This Row],[Customer ID]],Medical_Examinations[],8,0)</f>
        <v>No</v>
      </c>
      <c r="H487">
        <f>VLOOKUP(Health_Care[[#This Row],[Customer ID]],Medical_Examinations[],9,0)</f>
        <v>0</v>
      </c>
      <c r="I487" t="str">
        <f>VLOOKUP(Health_Care[[#This Row],[Customer ID]],Medical_Examinations[],10,0)</f>
        <v>No</v>
      </c>
      <c r="J487" t="str">
        <f>VLOOKUP(Health_Care[[#This Row],[Customer ID]],Medical_Examinations[],3,0)</f>
        <v>Over Weight</v>
      </c>
      <c r="K487" t="str">
        <f>VLOOKUP(Health_Care[[#This Row],[Customer ID]],Medical_Examinations[],5,0)</f>
        <v>Prediabetes</v>
      </c>
      <c r="L487" s="10">
        <f>VLOOKUP(Health_Care[[#This Row],[Customer ID]],Table6[#All],5,0)</f>
        <v>31240</v>
      </c>
      <c r="M487" s="11">
        <f>VLOOKUP(Health_Care[[#This Row],[Customer ID]],Table6[#All],8,0)</f>
        <v>20420.599999999999</v>
      </c>
      <c r="N487" t="str">
        <f>VLOOKUP(Health_Care[[#This Row],[Customer ID]],Table6[#All],9,0)</f>
        <v>Tier - 3</v>
      </c>
      <c r="O487" t="str">
        <f>VLOOKUP(Health_Care[[#This Row],[Customer ID]],Table6[#All],10,0)</f>
        <v>Tier - 2</v>
      </c>
      <c r="P487" t="str">
        <f>VLOOKUP(Health_Care[[#This Row],[Customer ID]],Table6[#All],11,0)</f>
        <v>R1011</v>
      </c>
      <c r="Q487">
        <f>VLOOKUP(Health_Care[[#This Row],[Customer ID]],Table6[#All],6,0)</f>
        <v>37</v>
      </c>
    </row>
    <row r="488" spans="1:17" x14ac:dyDescent="0.35">
      <c r="A488" t="s">
        <v>1884</v>
      </c>
      <c r="B488" t="str">
        <f>VLOOKUP(Health_Care[[#This Row],[Customer ID]],Customer_Names[#All],3,0)</f>
        <v xml:space="preserve"> Tara R</v>
      </c>
      <c r="C488">
        <f>VLOOKUP(Health_Care[[#This Row],[Customer ID]],Medical_Examinations[],2,0)</f>
        <v>49.77</v>
      </c>
      <c r="D488">
        <f>VLOOKUP(Health_Care[[#This Row],[Customer ID]],Medical_Examinations[],4,0)</f>
        <v>7.02</v>
      </c>
      <c r="E488" t="str">
        <f>VLOOKUP(Health_Care[[#This Row],[Customer ID]],Medical_Examinations[],6,0)</f>
        <v>No</v>
      </c>
      <c r="F488" t="str">
        <f>VLOOKUP(Health_Care[[#This Row],[Customer ID]],Medical_Examinations[],7,0)</f>
        <v>No</v>
      </c>
      <c r="G488" t="str">
        <f>VLOOKUP(Health_Care[[#This Row],[Customer ID]],Medical_Examinations[],8,0)</f>
        <v>No</v>
      </c>
      <c r="H488">
        <f>VLOOKUP(Health_Care[[#This Row],[Customer ID]],Medical_Examinations[],9,0)</f>
        <v>0</v>
      </c>
      <c r="I488" t="str">
        <f>VLOOKUP(Health_Care[[#This Row],[Customer ID]],Medical_Examinations[],10,0)</f>
        <v>No</v>
      </c>
      <c r="J488" t="str">
        <f>VLOOKUP(Health_Care[[#This Row],[Customer ID]],Medical_Examinations[],3,0)</f>
        <v>Obesity</v>
      </c>
      <c r="K488" t="str">
        <f>VLOOKUP(Health_Care[[#This Row],[Customer ID]],Medical_Examinations[],5,0)</f>
        <v>Diabetes</v>
      </c>
      <c r="L488" s="10">
        <f>VLOOKUP(Health_Care[[#This Row],[Customer ID]],Table6[#All],5,0)</f>
        <v>22829</v>
      </c>
      <c r="M488" s="11">
        <f>VLOOKUP(Health_Care[[#This Row],[Customer ID]],Table6[#All],8,0)</f>
        <v>20354.5</v>
      </c>
      <c r="N488" t="str">
        <f>VLOOKUP(Health_Care[[#This Row],[Customer ID]],Table6[#All],9,0)</f>
        <v>Tier - 3</v>
      </c>
      <c r="O488" t="str">
        <f>VLOOKUP(Health_Care[[#This Row],[Customer ID]],Table6[#All],10,0)</f>
        <v>Tier - 2</v>
      </c>
      <c r="P488" t="str">
        <f>VLOOKUP(Health_Care[[#This Row],[Customer ID]],Table6[#All],11,0)</f>
        <v>R1026</v>
      </c>
      <c r="Q488">
        <f>VLOOKUP(Health_Care[[#This Row],[Customer ID]],Table6[#All],6,0)</f>
        <v>60</v>
      </c>
    </row>
    <row r="489" spans="1:17" x14ac:dyDescent="0.35">
      <c r="A489" t="s">
        <v>1883</v>
      </c>
      <c r="B489" t="str">
        <f>VLOOKUP(Health_Care[[#This Row],[Customer ID]],Customer_Names[#All],3,0)</f>
        <v xml:space="preserve"> Kristin</v>
      </c>
      <c r="C489">
        <f>VLOOKUP(Health_Care[[#This Row],[Customer ID]],Medical_Examinations[],2,0)</f>
        <v>25.555</v>
      </c>
      <c r="D489">
        <f>VLOOKUP(Health_Care[[#This Row],[Customer ID]],Medical_Examinations[],4,0)</f>
        <v>4.09</v>
      </c>
      <c r="E489" t="str">
        <f>VLOOKUP(Health_Care[[#This Row],[Customer ID]],Medical_Examinations[],6,0)</f>
        <v>yes</v>
      </c>
      <c r="F489" t="str">
        <f>VLOOKUP(Health_Care[[#This Row],[Customer ID]],Medical_Examinations[],7,0)</f>
        <v>No</v>
      </c>
      <c r="G489" t="str">
        <f>VLOOKUP(Health_Care[[#This Row],[Customer ID]],Medical_Examinations[],8,0)</f>
        <v>No</v>
      </c>
      <c r="H489">
        <f>VLOOKUP(Health_Care[[#This Row],[Customer ID]],Medical_Examinations[],9,0)</f>
        <v>0</v>
      </c>
      <c r="I489" t="str">
        <f>VLOOKUP(Health_Care[[#This Row],[Customer ID]],Medical_Examinations[],10,0)</f>
        <v>yes</v>
      </c>
      <c r="J489" t="str">
        <f>VLOOKUP(Health_Care[[#This Row],[Customer ID]],Medical_Examinations[],3,0)</f>
        <v>Over Weight</v>
      </c>
      <c r="K489" t="str">
        <f>VLOOKUP(Health_Care[[#This Row],[Customer ID]],Medical_Examinations[],5,0)</f>
        <v>Normal</v>
      </c>
      <c r="L489" s="10">
        <f>VLOOKUP(Health_Care[[#This Row],[Customer ID]],Table6[#All],5,0)</f>
        <v>31307</v>
      </c>
      <c r="M489" s="11">
        <f>VLOOKUP(Health_Care[[#This Row],[Customer ID]],Table6[#All],8,0)</f>
        <v>20296.86</v>
      </c>
      <c r="N489" t="str">
        <f>VLOOKUP(Health_Care[[#This Row],[Customer ID]],Table6[#All],9,0)</f>
        <v>Tier - 3</v>
      </c>
      <c r="O489" t="str">
        <f>VLOOKUP(Health_Care[[#This Row],[Customer ID]],Table6[#All],10,0)</f>
        <v>Tier - 1</v>
      </c>
      <c r="P489" t="str">
        <f>VLOOKUP(Health_Care[[#This Row],[Customer ID]],Table6[#All],11,0)</f>
        <v>R1024</v>
      </c>
      <c r="Q489">
        <f>VLOOKUP(Health_Care[[#This Row],[Customer ID]],Table6[#All],6,0)</f>
        <v>37</v>
      </c>
    </row>
    <row r="490" spans="1:17" x14ac:dyDescent="0.35">
      <c r="A490" t="s">
        <v>1882</v>
      </c>
      <c r="B490" t="str">
        <f>VLOOKUP(Health_Care[[#This Row],[Customer ID]],Customer_Names[#All],3,0)</f>
        <v xml:space="preserve"> Timothy</v>
      </c>
      <c r="C490">
        <f>VLOOKUP(Health_Care[[#This Row],[Customer ID]],Medical_Examinations[],2,0)</f>
        <v>29.64</v>
      </c>
      <c r="D490">
        <f>VLOOKUP(Health_Care[[#This Row],[Customer ID]],Medical_Examinations[],4,0)</f>
        <v>4.93</v>
      </c>
      <c r="E490" t="str">
        <f>VLOOKUP(Health_Care[[#This Row],[Customer ID]],Medical_Examinations[],6,0)</f>
        <v>No</v>
      </c>
      <c r="F490" t="str">
        <f>VLOOKUP(Health_Care[[#This Row],[Customer ID]],Medical_Examinations[],7,0)</f>
        <v>No</v>
      </c>
      <c r="G490" t="str">
        <f>VLOOKUP(Health_Care[[#This Row],[Customer ID]],Medical_Examinations[],8,0)</f>
        <v>Yes</v>
      </c>
      <c r="H490">
        <f>VLOOKUP(Health_Care[[#This Row],[Customer ID]],Medical_Examinations[],9,0)</f>
        <v>1</v>
      </c>
      <c r="I490" t="str">
        <f>VLOOKUP(Health_Care[[#This Row],[Customer ID]],Medical_Examinations[],10,0)</f>
        <v>No</v>
      </c>
      <c r="J490" t="str">
        <f>VLOOKUP(Health_Care[[#This Row],[Customer ID]],Medical_Examinations[],3,0)</f>
        <v>Over Weight</v>
      </c>
      <c r="K490" t="str">
        <f>VLOOKUP(Health_Care[[#This Row],[Customer ID]],Medical_Examinations[],5,0)</f>
        <v>Normal</v>
      </c>
      <c r="L490" s="10">
        <f>VLOOKUP(Health_Care[[#This Row],[Customer ID]],Table6[#All],5,0)</f>
        <v>34219</v>
      </c>
      <c r="M490" s="11">
        <f>VLOOKUP(Health_Care[[#This Row],[Customer ID]],Table6[#All],8,0)</f>
        <v>20277.810000000001</v>
      </c>
      <c r="N490" t="str">
        <f>VLOOKUP(Health_Care[[#This Row],[Customer ID]],Table6[#All],9,0)</f>
        <v>Tier - 3</v>
      </c>
      <c r="O490" t="str">
        <f>VLOOKUP(Health_Care[[#This Row],[Customer ID]],Table6[#All],10,0)</f>
        <v>Tier - 3</v>
      </c>
      <c r="P490" t="str">
        <f>VLOOKUP(Health_Care[[#This Row],[Customer ID]],Table6[#All],11,0)</f>
        <v>R1016</v>
      </c>
      <c r="Q490">
        <f>VLOOKUP(Health_Care[[#This Row],[Customer ID]],Table6[#All],6,0)</f>
        <v>29</v>
      </c>
    </row>
    <row r="491" spans="1:17" x14ac:dyDescent="0.35">
      <c r="A491" t="s">
        <v>1881</v>
      </c>
      <c r="B491" t="str">
        <f>VLOOKUP(Health_Care[[#This Row],[Customer ID]],Customer_Names[#All],3,0)</f>
        <v xml:space="preserve"> Scott</v>
      </c>
      <c r="C491">
        <f>VLOOKUP(Health_Care[[#This Row],[Customer ID]],Medical_Examinations[],2,0)</f>
        <v>53.93</v>
      </c>
      <c r="D491">
        <f>VLOOKUP(Health_Care[[#This Row],[Customer ID]],Medical_Examinations[],4,0)</f>
        <v>5.34</v>
      </c>
      <c r="E491" t="str">
        <f>VLOOKUP(Health_Care[[#This Row],[Customer ID]],Medical_Examinations[],6,0)</f>
        <v>yes</v>
      </c>
      <c r="F491" t="str">
        <f>VLOOKUP(Health_Care[[#This Row],[Customer ID]],Medical_Examinations[],7,0)</f>
        <v>No</v>
      </c>
      <c r="G491" t="str">
        <f>VLOOKUP(Health_Care[[#This Row],[Customer ID]],Medical_Examinations[],8,0)</f>
        <v>No</v>
      </c>
      <c r="H491">
        <f>VLOOKUP(Health_Care[[#This Row],[Customer ID]],Medical_Examinations[],9,0)</f>
        <v>2</v>
      </c>
      <c r="I491" t="str">
        <f>VLOOKUP(Health_Care[[#This Row],[Customer ID]],Medical_Examinations[],10,0)</f>
        <v>No</v>
      </c>
      <c r="J491" t="str">
        <f>VLOOKUP(Health_Care[[#This Row],[Customer ID]],Medical_Examinations[],3,0)</f>
        <v>Obesity</v>
      </c>
      <c r="K491" t="str">
        <f>VLOOKUP(Health_Care[[#This Row],[Customer ID]],Medical_Examinations[],5,0)</f>
        <v>Normal</v>
      </c>
      <c r="L491" s="10">
        <f>VLOOKUP(Health_Care[[#This Row],[Customer ID]],Table6[#All],5,0)</f>
        <v>24341</v>
      </c>
      <c r="M491" s="11">
        <f>VLOOKUP(Health_Care[[#This Row],[Customer ID]],Table6[#All],8,0)</f>
        <v>20253.84</v>
      </c>
      <c r="N491" t="str">
        <f>VLOOKUP(Health_Care[[#This Row],[Customer ID]],Table6[#All],9,0)</f>
        <v>Tier - 2</v>
      </c>
      <c r="O491" t="str">
        <f>VLOOKUP(Health_Care[[#This Row],[Customer ID]],Table6[#All],10,0)</f>
        <v>Tier - 3</v>
      </c>
      <c r="P491" t="str">
        <f>VLOOKUP(Health_Care[[#This Row],[Customer ID]],Table6[#All],11,0)</f>
        <v>R1012</v>
      </c>
      <c r="Q491">
        <f>VLOOKUP(Health_Care[[#This Row],[Customer ID]],Table6[#All],6,0)</f>
        <v>56</v>
      </c>
    </row>
    <row r="492" spans="1:17" x14ac:dyDescent="0.35">
      <c r="A492" t="s">
        <v>1880</v>
      </c>
      <c r="B492" t="str">
        <f>VLOOKUP(Health_Care[[#This Row],[Customer ID]],Customer_Names[#All],3,0)</f>
        <v xml:space="preserve"> Carly E</v>
      </c>
      <c r="C492">
        <f>VLOOKUP(Health_Care[[#This Row],[Customer ID]],Medical_Examinations[],2,0)</f>
        <v>28.024999999999999</v>
      </c>
      <c r="D492">
        <f>VLOOKUP(Health_Care[[#This Row],[Customer ID]],Medical_Examinations[],4,0)</f>
        <v>5.65</v>
      </c>
      <c r="E492" t="str">
        <f>VLOOKUP(Health_Care[[#This Row],[Customer ID]],Medical_Examinations[],6,0)</f>
        <v>No</v>
      </c>
      <c r="F492" t="str">
        <f>VLOOKUP(Health_Care[[#This Row],[Customer ID]],Medical_Examinations[],7,0)</f>
        <v>No</v>
      </c>
      <c r="G492" t="str">
        <f>VLOOKUP(Health_Care[[#This Row],[Customer ID]],Medical_Examinations[],8,0)</f>
        <v>No</v>
      </c>
      <c r="H492">
        <f>VLOOKUP(Health_Care[[#This Row],[Customer ID]],Medical_Examinations[],9,0)</f>
        <v>1</v>
      </c>
      <c r="I492" t="str">
        <f>VLOOKUP(Health_Care[[#This Row],[Customer ID]],Medical_Examinations[],10,0)</f>
        <v>yes</v>
      </c>
      <c r="J492" t="str">
        <f>VLOOKUP(Health_Care[[#This Row],[Customer ID]],Medical_Examinations[],3,0)</f>
        <v>Over Weight</v>
      </c>
      <c r="K492" t="str">
        <f>VLOOKUP(Health_Care[[#This Row],[Customer ID]],Medical_Examinations[],5,0)</f>
        <v>Normal</v>
      </c>
      <c r="L492" s="10">
        <f>VLOOKUP(Health_Care[[#This Row],[Customer ID]],Table6[#All],5,0)</f>
        <v>32067</v>
      </c>
      <c r="M492" s="11">
        <f>VLOOKUP(Health_Care[[#This Row],[Customer ID]],Table6[#All],8,0)</f>
        <v>20234.849999999999</v>
      </c>
      <c r="N492" t="str">
        <f>VLOOKUP(Health_Care[[#This Row],[Customer ID]],Table6[#All],9,0)</f>
        <v>Tier - 2</v>
      </c>
      <c r="O492" t="str">
        <f>VLOOKUP(Health_Care[[#This Row],[Customer ID]],Table6[#All],10,0)</f>
        <v>Tier - 3</v>
      </c>
      <c r="P492" t="str">
        <f>VLOOKUP(Health_Care[[#This Row],[Customer ID]],Table6[#All],11,0)</f>
        <v>R1012</v>
      </c>
      <c r="Q492">
        <f>VLOOKUP(Health_Care[[#This Row],[Customer ID]],Table6[#All],6,0)</f>
        <v>35</v>
      </c>
    </row>
    <row r="493" spans="1:17" x14ac:dyDescent="0.35">
      <c r="A493" t="s">
        <v>1879</v>
      </c>
      <c r="B493" t="str">
        <f>VLOOKUP(Health_Care[[#This Row],[Customer ID]],Customer_Names[#All],3,0)</f>
        <v xml:space="preserve"> Lisa</v>
      </c>
      <c r="C493">
        <f>VLOOKUP(Health_Care[[#This Row],[Customer ID]],Medical_Examinations[],2,0)</f>
        <v>27.5</v>
      </c>
      <c r="D493">
        <f>VLOOKUP(Health_Care[[#This Row],[Customer ID]],Medical_Examinations[],4,0)</f>
        <v>4.49</v>
      </c>
      <c r="E493" t="str">
        <f>VLOOKUP(Health_Care[[#This Row],[Customer ID]],Medical_Examinations[],6,0)</f>
        <v>No</v>
      </c>
      <c r="F493" t="str">
        <f>VLOOKUP(Health_Care[[#This Row],[Customer ID]],Medical_Examinations[],7,0)</f>
        <v>No</v>
      </c>
      <c r="G493" t="str">
        <f>VLOOKUP(Health_Care[[#This Row],[Customer ID]],Medical_Examinations[],8,0)</f>
        <v>No</v>
      </c>
      <c r="H493">
        <f>VLOOKUP(Health_Care[[#This Row],[Customer ID]],Medical_Examinations[],9,0)</f>
        <v>0</v>
      </c>
      <c r="I493" t="str">
        <f>VLOOKUP(Health_Care[[#This Row],[Customer ID]],Medical_Examinations[],10,0)</f>
        <v>No</v>
      </c>
      <c r="J493" t="str">
        <f>VLOOKUP(Health_Care[[#This Row],[Customer ID]],Medical_Examinations[],3,0)</f>
        <v>Over Weight</v>
      </c>
      <c r="K493" t="str">
        <f>VLOOKUP(Health_Care[[#This Row],[Customer ID]],Medical_Examinations[],5,0)</f>
        <v>Normal</v>
      </c>
      <c r="L493" s="10">
        <f>VLOOKUP(Health_Care[[#This Row],[Customer ID]],Table6[#All],5,0)</f>
        <v>34493</v>
      </c>
      <c r="M493" s="11">
        <f>VLOOKUP(Health_Care[[#This Row],[Customer ID]],Table6[#All],8,0)</f>
        <v>20177.669999999998</v>
      </c>
      <c r="N493" t="str">
        <f>VLOOKUP(Health_Care[[#This Row],[Customer ID]],Table6[#All],9,0)</f>
        <v>Tier - 2</v>
      </c>
      <c r="O493" t="str">
        <f>VLOOKUP(Health_Care[[#This Row],[Customer ID]],Table6[#All],10,0)</f>
        <v>Tier - 1</v>
      </c>
      <c r="P493" t="str">
        <f>VLOOKUP(Health_Care[[#This Row],[Customer ID]],Table6[#All],11,0)</f>
        <v>R1011</v>
      </c>
      <c r="Q493">
        <f>VLOOKUP(Health_Care[[#This Row],[Customer ID]],Table6[#All],6,0)</f>
        <v>29</v>
      </c>
    </row>
    <row r="494" spans="1:17" x14ac:dyDescent="0.35">
      <c r="A494" t="s">
        <v>1878</v>
      </c>
      <c r="B494" t="str">
        <f>VLOOKUP(Health_Care[[#This Row],[Customer ID]],Customer_Names[#All],3,0)</f>
        <v xml:space="preserve"> Stacey</v>
      </c>
      <c r="C494">
        <f>VLOOKUP(Health_Care[[#This Row],[Customer ID]],Medical_Examinations[],2,0)</f>
        <v>21.8</v>
      </c>
      <c r="D494">
        <f>VLOOKUP(Health_Care[[#This Row],[Customer ID]],Medical_Examinations[],4,0)</f>
        <v>10.55</v>
      </c>
      <c r="E494" t="str">
        <f>VLOOKUP(Health_Care[[#This Row],[Customer ID]],Medical_Examinations[],6,0)</f>
        <v>No</v>
      </c>
      <c r="F494" t="str">
        <f>VLOOKUP(Health_Care[[#This Row],[Customer ID]],Medical_Examinations[],7,0)</f>
        <v>No</v>
      </c>
      <c r="G494" t="str">
        <f>VLOOKUP(Health_Care[[#This Row],[Customer ID]],Medical_Examinations[],8,0)</f>
        <v>No</v>
      </c>
      <c r="H494">
        <f>VLOOKUP(Health_Care[[#This Row],[Customer ID]],Medical_Examinations[],9,0)</f>
        <v>0</v>
      </c>
      <c r="I494" t="str">
        <f>VLOOKUP(Health_Care[[#This Row],[Customer ID]],Medical_Examinations[],10,0)</f>
        <v>yes</v>
      </c>
      <c r="J494" t="str">
        <f>VLOOKUP(Health_Care[[#This Row],[Customer ID]],Medical_Examinations[],3,0)</f>
        <v>Normal Weight</v>
      </c>
      <c r="K494" t="str">
        <f>VLOOKUP(Health_Care[[#This Row],[Customer ID]],Medical_Examinations[],5,0)</f>
        <v>Diabetes</v>
      </c>
      <c r="L494" s="10">
        <f>VLOOKUP(Health_Care[[#This Row],[Customer ID]],Table6[#All],5,0)</f>
        <v>37446</v>
      </c>
      <c r="M494" s="11">
        <f>VLOOKUP(Health_Care[[#This Row],[Customer ID]],Table6[#All],8,0)</f>
        <v>20167.34</v>
      </c>
      <c r="N494" t="str">
        <f>VLOOKUP(Health_Care[[#This Row],[Customer ID]],Table6[#All],9,0)</f>
        <v>Tier - 3</v>
      </c>
      <c r="O494" t="str">
        <f>VLOOKUP(Health_Care[[#This Row],[Customer ID]],Table6[#All],10,0)</f>
        <v>Tier - 3</v>
      </c>
      <c r="P494" t="str">
        <f>VLOOKUP(Health_Care[[#This Row],[Customer ID]],Table6[#All],11,0)</f>
        <v>R1011</v>
      </c>
      <c r="Q494">
        <f>VLOOKUP(Health_Care[[#This Row],[Customer ID]],Table6[#All],6,0)</f>
        <v>20</v>
      </c>
    </row>
    <row r="495" spans="1:17" x14ac:dyDescent="0.35">
      <c r="A495" t="s">
        <v>1877</v>
      </c>
      <c r="B495" t="str">
        <f>VLOOKUP(Health_Care[[#This Row],[Customer ID]],Customer_Names[#All],3,0)</f>
        <v xml:space="preserve"> Louis</v>
      </c>
      <c r="C495">
        <f>VLOOKUP(Health_Care[[#This Row],[Customer ID]],Medical_Examinations[],2,0)</f>
        <v>26.41</v>
      </c>
      <c r="D495">
        <f>VLOOKUP(Health_Care[[#This Row],[Customer ID]],Medical_Examinations[],4,0)</f>
        <v>4.92</v>
      </c>
      <c r="E495" t="str">
        <f>VLOOKUP(Health_Care[[#This Row],[Customer ID]],Medical_Examinations[],6,0)</f>
        <v>yes</v>
      </c>
      <c r="F495" t="str">
        <f>VLOOKUP(Health_Care[[#This Row],[Customer ID]],Medical_Examinations[],7,0)</f>
        <v>No</v>
      </c>
      <c r="G495" t="str">
        <f>VLOOKUP(Health_Care[[#This Row],[Customer ID]],Medical_Examinations[],8,0)</f>
        <v>Yes</v>
      </c>
      <c r="H495">
        <f>VLOOKUP(Health_Care[[#This Row],[Customer ID]],Medical_Examinations[],9,0)</f>
        <v>1</v>
      </c>
      <c r="I495" t="str">
        <f>VLOOKUP(Health_Care[[#This Row],[Customer ID]],Medical_Examinations[],10,0)</f>
        <v>yes</v>
      </c>
      <c r="J495" t="str">
        <f>VLOOKUP(Health_Care[[#This Row],[Customer ID]],Medical_Examinations[],3,0)</f>
        <v>Over Weight</v>
      </c>
      <c r="K495" t="str">
        <f>VLOOKUP(Health_Care[[#This Row],[Customer ID]],Medical_Examinations[],5,0)</f>
        <v>Normal</v>
      </c>
      <c r="L495" s="10">
        <f>VLOOKUP(Health_Care[[#This Row],[Customer ID]],Table6[#All],5,0)</f>
        <v>30595</v>
      </c>
      <c r="M495" s="11">
        <f>VLOOKUP(Health_Care[[#This Row],[Customer ID]],Table6[#All],8,0)</f>
        <v>20149.32</v>
      </c>
      <c r="N495" t="str">
        <f>VLOOKUP(Health_Care[[#This Row],[Customer ID]],Table6[#All],9,0)</f>
        <v>Tier - 2</v>
      </c>
      <c r="O495" t="str">
        <f>VLOOKUP(Health_Care[[#This Row],[Customer ID]],Table6[#All],10,0)</f>
        <v>Tier - 1</v>
      </c>
      <c r="P495" t="str">
        <f>VLOOKUP(Health_Care[[#This Row],[Customer ID]],Table6[#All],11,0)</f>
        <v>R1016</v>
      </c>
      <c r="Q495">
        <f>VLOOKUP(Health_Care[[#This Row],[Customer ID]],Table6[#All],6,0)</f>
        <v>39</v>
      </c>
    </row>
    <row r="496" spans="1:17" x14ac:dyDescent="0.35">
      <c r="A496" t="s">
        <v>1876</v>
      </c>
      <c r="B496" t="str">
        <f>VLOOKUP(Health_Care[[#This Row],[Customer ID]],Customer_Names[#All],3,0)</f>
        <v xml:space="preserve"> Brian R.</v>
      </c>
      <c r="C496">
        <f>VLOOKUP(Health_Care[[#This Row],[Customer ID]],Medical_Examinations[],2,0)</f>
        <v>27.835000000000001</v>
      </c>
      <c r="D496">
        <f>VLOOKUP(Health_Care[[#This Row],[Customer ID]],Medical_Examinations[],4,0)</f>
        <v>5.9</v>
      </c>
      <c r="E496" t="str">
        <f>VLOOKUP(Health_Care[[#This Row],[Customer ID]],Medical_Examinations[],6,0)</f>
        <v>yes</v>
      </c>
      <c r="F496" t="str">
        <f>VLOOKUP(Health_Care[[#This Row],[Customer ID]],Medical_Examinations[],7,0)</f>
        <v>No</v>
      </c>
      <c r="G496" t="str">
        <f>VLOOKUP(Health_Care[[#This Row],[Customer ID]],Medical_Examinations[],8,0)</f>
        <v>No</v>
      </c>
      <c r="H496">
        <f>VLOOKUP(Health_Care[[#This Row],[Customer ID]],Medical_Examinations[],9,0)</f>
        <v>1</v>
      </c>
      <c r="I496" t="str">
        <f>VLOOKUP(Health_Care[[#This Row],[Customer ID]],Medical_Examinations[],10,0)</f>
        <v>yes</v>
      </c>
      <c r="J496" t="str">
        <f>VLOOKUP(Health_Care[[#This Row],[Customer ID]],Medical_Examinations[],3,0)</f>
        <v>Over Weight</v>
      </c>
      <c r="K496" t="str">
        <f>VLOOKUP(Health_Care[[#This Row],[Customer ID]],Medical_Examinations[],5,0)</f>
        <v>Prediabetes</v>
      </c>
      <c r="L496" s="10">
        <f>VLOOKUP(Health_Care[[#This Row],[Customer ID]],Table6[#All],5,0)</f>
        <v>32349</v>
      </c>
      <c r="M496" s="11">
        <f>VLOOKUP(Health_Care[[#This Row],[Customer ID]],Table6[#All],8,0)</f>
        <v>20009.63</v>
      </c>
      <c r="N496" t="str">
        <f>VLOOKUP(Health_Care[[#This Row],[Customer ID]],Table6[#All],9,0)</f>
        <v>Tier - 2</v>
      </c>
      <c r="O496" t="str">
        <f>VLOOKUP(Health_Care[[#This Row],[Customer ID]],Table6[#All],10,0)</f>
        <v>Tier - 1</v>
      </c>
      <c r="P496" t="str">
        <f>VLOOKUP(Health_Care[[#This Row],[Customer ID]],Table6[#All],11,0)</f>
        <v>R1012</v>
      </c>
      <c r="Q496">
        <f>VLOOKUP(Health_Care[[#This Row],[Customer ID]],Table6[#All],6,0)</f>
        <v>34</v>
      </c>
    </row>
    <row r="497" spans="1:17" x14ac:dyDescent="0.35">
      <c r="A497" t="s">
        <v>1875</v>
      </c>
      <c r="B497" t="str">
        <f>VLOOKUP(Health_Care[[#This Row],[Customer ID]],Customer_Names[#All],3,0)</f>
        <v xml:space="preserve"> Jessica</v>
      </c>
      <c r="C497">
        <f>VLOOKUP(Health_Care[[#This Row],[Customer ID]],Medical_Examinations[],2,0)</f>
        <v>51.74</v>
      </c>
      <c r="D497">
        <f>VLOOKUP(Health_Care[[#This Row],[Customer ID]],Medical_Examinations[],4,0)</f>
        <v>4.9800000000000004</v>
      </c>
      <c r="E497" t="str">
        <f>VLOOKUP(Health_Care[[#This Row],[Customer ID]],Medical_Examinations[],6,0)</f>
        <v>yes</v>
      </c>
      <c r="F497" t="str">
        <f>VLOOKUP(Health_Care[[#This Row],[Customer ID]],Medical_Examinations[],7,0)</f>
        <v>No</v>
      </c>
      <c r="G497" t="str">
        <f>VLOOKUP(Health_Care[[#This Row],[Customer ID]],Medical_Examinations[],8,0)</f>
        <v>No</v>
      </c>
      <c r="H497">
        <f>VLOOKUP(Health_Care[[#This Row],[Customer ID]],Medical_Examinations[],9,0)</f>
        <v>2</v>
      </c>
      <c r="I497" t="str">
        <f>VLOOKUP(Health_Care[[#This Row],[Customer ID]],Medical_Examinations[],10,0)</f>
        <v>No</v>
      </c>
      <c r="J497" t="str">
        <f>VLOOKUP(Health_Care[[#This Row],[Customer ID]],Medical_Examinations[],3,0)</f>
        <v>Obesity</v>
      </c>
      <c r="K497" t="str">
        <f>VLOOKUP(Health_Care[[#This Row],[Customer ID]],Medical_Examinations[],5,0)</f>
        <v>Normal</v>
      </c>
      <c r="L497" s="10">
        <f>VLOOKUP(Health_Care[[#This Row],[Customer ID]],Table6[#All],5,0)</f>
        <v>24329</v>
      </c>
      <c r="M497" s="11">
        <f>VLOOKUP(Health_Care[[#This Row],[Customer ID]],Table6[#All],8,0)</f>
        <v>19995.29</v>
      </c>
      <c r="N497" t="str">
        <f>VLOOKUP(Health_Care[[#This Row],[Customer ID]],Table6[#All],9,0)</f>
        <v>Tier - 1</v>
      </c>
      <c r="O497" t="str">
        <f>VLOOKUP(Health_Care[[#This Row],[Customer ID]],Table6[#All],10,0)</f>
        <v>Tier - 3</v>
      </c>
      <c r="P497" t="str">
        <f>VLOOKUP(Health_Care[[#This Row],[Customer ID]],Table6[#All],11,0)</f>
        <v>R1026</v>
      </c>
      <c r="Q497">
        <f>VLOOKUP(Health_Care[[#This Row],[Customer ID]],Table6[#All],6,0)</f>
        <v>56</v>
      </c>
    </row>
    <row r="498" spans="1:17" x14ac:dyDescent="0.35">
      <c r="A498" t="s">
        <v>1874</v>
      </c>
      <c r="B498" t="str">
        <f>VLOOKUP(Health_Care[[#This Row],[Customer ID]],Customer_Names[#All],3,0)</f>
        <v xml:space="preserve"> Dawn M.</v>
      </c>
      <c r="C498">
        <f>VLOOKUP(Health_Care[[#This Row],[Customer ID]],Medical_Examinations[],2,0)</f>
        <v>23.37</v>
      </c>
      <c r="D498">
        <f>VLOOKUP(Health_Care[[#This Row],[Customer ID]],Medical_Examinations[],4,0)</f>
        <v>5.8</v>
      </c>
      <c r="E498" t="str">
        <f>VLOOKUP(Health_Care[[#This Row],[Customer ID]],Medical_Examinations[],6,0)</f>
        <v>No</v>
      </c>
      <c r="F498" t="str">
        <f>VLOOKUP(Health_Care[[#This Row],[Customer ID]],Medical_Examinations[],7,0)</f>
        <v>No</v>
      </c>
      <c r="G498" t="str">
        <f>VLOOKUP(Health_Care[[#This Row],[Customer ID]],Medical_Examinations[],8,0)</f>
        <v>No</v>
      </c>
      <c r="H498">
        <f>VLOOKUP(Health_Care[[#This Row],[Customer ID]],Medical_Examinations[],9,0)</f>
        <v>0</v>
      </c>
      <c r="I498" t="str">
        <f>VLOOKUP(Health_Care[[#This Row],[Customer ID]],Medical_Examinations[],10,0)</f>
        <v>yes</v>
      </c>
      <c r="J498" t="str">
        <f>VLOOKUP(Health_Care[[#This Row],[Customer ID]],Medical_Examinations[],3,0)</f>
        <v>Normal Weight</v>
      </c>
      <c r="K498" t="str">
        <f>VLOOKUP(Health_Care[[#This Row],[Customer ID]],Medical_Examinations[],5,0)</f>
        <v>Prediabetes</v>
      </c>
      <c r="L498" s="10">
        <f>VLOOKUP(Health_Care[[#This Row],[Customer ID]],Table6[#All],5,0)</f>
        <v>29503</v>
      </c>
      <c r="M498" s="11">
        <f>VLOOKUP(Health_Care[[#This Row],[Customer ID]],Table6[#All],8,0)</f>
        <v>19964.75</v>
      </c>
      <c r="N498" t="str">
        <f>VLOOKUP(Health_Care[[#This Row],[Customer ID]],Table6[#All],9,0)</f>
        <v>Tier - 1</v>
      </c>
      <c r="O498" t="str">
        <f>VLOOKUP(Health_Care[[#This Row],[Customer ID]],Table6[#All],10,0)</f>
        <v>Tier - 2</v>
      </c>
      <c r="P498" t="str">
        <f>VLOOKUP(Health_Care[[#This Row],[Customer ID]],Table6[#All],11,0)</f>
        <v>R1024</v>
      </c>
      <c r="Q498">
        <f>VLOOKUP(Health_Care[[#This Row],[Customer ID]],Table6[#All],6,0)</f>
        <v>42</v>
      </c>
    </row>
    <row r="499" spans="1:17" x14ac:dyDescent="0.35">
      <c r="A499" t="s">
        <v>1873</v>
      </c>
      <c r="B499" t="str">
        <f>VLOOKUP(Health_Care[[#This Row],[Customer ID]],Customer_Names[#All],3,0)</f>
        <v xml:space="preserve"> Chris</v>
      </c>
      <c r="C499">
        <f>VLOOKUP(Health_Care[[#This Row],[Customer ID]],Medical_Examinations[],2,0)</f>
        <v>29.7</v>
      </c>
      <c r="D499">
        <f>VLOOKUP(Health_Care[[#This Row],[Customer ID]],Medical_Examinations[],4,0)</f>
        <v>6.21</v>
      </c>
      <c r="E499" t="str">
        <f>VLOOKUP(Health_Care[[#This Row],[Customer ID]],Medical_Examinations[],6,0)</f>
        <v>yes</v>
      </c>
      <c r="F499" t="str">
        <f>VLOOKUP(Health_Care[[#This Row],[Customer ID]],Medical_Examinations[],7,0)</f>
        <v>No</v>
      </c>
      <c r="G499" t="str">
        <f>VLOOKUP(Health_Care[[#This Row],[Customer ID]],Medical_Examinations[],8,0)</f>
        <v>Yes</v>
      </c>
      <c r="H499">
        <f>VLOOKUP(Health_Care[[#This Row],[Customer ID]],Medical_Examinations[],9,0)</f>
        <v>1</v>
      </c>
      <c r="I499" t="str">
        <f>VLOOKUP(Health_Care[[#This Row],[Customer ID]],Medical_Examinations[],10,0)</f>
        <v>yes</v>
      </c>
      <c r="J499" t="str">
        <f>VLOOKUP(Health_Care[[#This Row],[Customer ID]],Medical_Examinations[],3,0)</f>
        <v>Over Weight</v>
      </c>
      <c r="K499" t="str">
        <f>VLOOKUP(Health_Care[[#This Row],[Customer ID]],Medical_Examinations[],5,0)</f>
        <v>Prediabetes</v>
      </c>
      <c r="L499" s="10">
        <f>VLOOKUP(Health_Care[[#This Row],[Customer ID]],Table6[#All],5,0)</f>
        <v>35721</v>
      </c>
      <c r="M499" s="11">
        <f>VLOOKUP(Health_Care[[#This Row],[Customer ID]],Table6[#All],8,0)</f>
        <v>19933.46</v>
      </c>
      <c r="N499" t="str">
        <f>VLOOKUP(Health_Care[[#This Row],[Customer ID]],Table6[#All],9,0)</f>
        <v>Tier - 1</v>
      </c>
      <c r="O499" t="str">
        <f>VLOOKUP(Health_Care[[#This Row],[Customer ID]],Table6[#All],10,0)</f>
        <v>Tier - 3</v>
      </c>
      <c r="P499" t="str">
        <f>VLOOKUP(Health_Care[[#This Row],[Customer ID]],Table6[#All],11,0)</f>
        <v>R1011</v>
      </c>
      <c r="Q499">
        <f>VLOOKUP(Health_Care[[#This Row],[Customer ID]],Table6[#All],6,0)</f>
        <v>25</v>
      </c>
    </row>
    <row r="500" spans="1:17" x14ac:dyDescent="0.35">
      <c r="A500" t="s">
        <v>1872</v>
      </c>
      <c r="B500" t="str">
        <f>VLOOKUP(Health_Care[[#This Row],[Customer ID]],Customer_Names[#All],3,0)</f>
        <v xml:space="preserve"> Karen</v>
      </c>
      <c r="C500">
        <f>VLOOKUP(Health_Care[[#This Row],[Customer ID]],Medical_Examinations[],2,0)</f>
        <v>20.045000000000002</v>
      </c>
      <c r="D500">
        <f>VLOOKUP(Health_Care[[#This Row],[Customer ID]],Medical_Examinations[],4,0)</f>
        <v>6.17</v>
      </c>
      <c r="E500" t="str">
        <f>VLOOKUP(Health_Care[[#This Row],[Customer ID]],Medical_Examinations[],6,0)</f>
        <v>No</v>
      </c>
      <c r="F500" t="str">
        <f>VLOOKUP(Health_Care[[#This Row],[Customer ID]],Medical_Examinations[],7,0)</f>
        <v>No</v>
      </c>
      <c r="G500" t="str">
        <f>VLOOKUP(Health_Care[[#This Row],[Customer ID]],Medical_Examinations[],8,0)</f>
        <v>Yes</v>
      </c>
      <c r="H500">
        <f>VLOOKUP(Health_Care[[#This Row],[Customer ID]],Medical_Examinations[],9,0)</f>
        <v>1</v>
      </c>
      <c r="I500" t="str">
        <f>VLOOKUP(Health_Care[[#This Row],[Customer ID]],Medical_Examinations[],10,0)</f>
        <v>yes</v>
      </c>
      <c r="J500" t="str">
        <f>VLOOKUP(Health_Care[[#This Row],[Customer ID]],Medical_Examinations[],3,0)</f>
        <v>Normal Weight</v>
      </c>
      <c r="K500" t="str">
        <f>VLOOKUP(Health_Care[[#This Row],[Customer ID]],Medical_Examinations[],5,0)</f>
        <v>Prediabetes</v>
      </c>
      <c r="L500" s="10">
        <f>VLOOKUP(Health_Care[[#This Row],[Customer ID]],Table6[#All],5,0)</f>
        <v>29158</v>
      </c>
      <c r="M500" s="11">
        <f>VLOOKUP(Health_Care[[#This Row],[Customer ID]],Table6[#All],8,0)</f>
        <v>19798.05</v>
      </c>
      <c r="N500" t="str">
        <f>VLOOKUP(Health_Care[[#This Row],[Customer ID]],Table6[#All],9,0)</f>
        <v>Tier - 1</v>
      </c>
      <c r="O500" t="str">
        <f>VLOOKUP(Health_Care[[#This Row],[Customer ID]],Table6[#All],10,0)</f>
        <v>Tier - 1</v>
      </c>
      <c r="P500" t="str">
        <f>VLOOKUP(Health_Care[[#This Row],[Customer ID]],Table6[#All],11,0)</f>
        <v>R1024</v>
      </c>
      <c r="Q500">
        <f>VLOOKUP(Health_Care[[#This Row],[Customer ID]],Table6[#All],6,0)</f>
        <v>43</v>
      </c>
    </row>
    <row r="501" spans="1:17" x14ac:dyDescent="0.35">
      <c r="A501" t="s">
        <v>1871</v>
      </c>
      <c r="B501" t="str">
        <f>VLOOKUP(Health_Care[[#This Row],[Customer ID]],Customer_Names[#All],3,0)</f>
        <v xml:space="preserve"> Jessica</v>
      </c>
      <c r="C501">
        <f>VLOOKUP(Health_Care[[#This Row],[Customer ID]],Medical_Examinations[],2,0)</f>
        <v>27.83</v>
      </c>
      <c r="D501">
        <f>VLOOKUP(Health_Care[[#This Row],[Customer ID]],Medical_Examinations[],4,0)</f>
        <v>5.36</v>
      </c>
      <c r="E501" t="str">
        <f>VLOOKUP(Health_Care[[#This Row],[Customer ID]],Medical_Examinations[],6,0)</f>
        <v>No</v>
      </c>
      <c r="F501" t="str">
        <f>VLOOKUP(Health_Care[[#This Row],[Customer ID]],Medical_Examinations[],7,0)</f>
        <v>No</v>
      </c>
      <c r="G501" t="str">
        <f>VLOOKUP(Health_Care[[#This Row],[Customer ID]],Medical_Examinations[],8,0)</f>
        <v>No</v>
      </c>
      <c r="H501">
        <f>VLOOKUP(Health_Care[[#This Row],[Customer ID]],Medical_Examinations[],9,0)</f>
        <v>2</v>
      </c>
      <c r="I501" t="str">
        <f>VLOOKUP(Health_Care[[#This Row],[Customer ID]],Medical_Examinations[],10,0)</f>
        <v>No</v>
      </c>
      <c r="J501" t="str">
        <f>VLOOKUP(Health_Care[[#This Row],[Customer ID]],Medical_Examinations[],3,0)</f>
        <v>Over Weight</v>
      </c>
      <c r="K501" t="str">
        <f>VLOOKUP(Health_Care[[#This Row],[Customer ID]],Medical_Examinations[],5,0)</f>
        <v>Normal</v>
      </c>
      <c r="L501" s="10">
        <f>VLOOKUP(Health_Care[[#This Row],[Customer ID]],Table6[#All],5,0)</f>
        <v>26464</v>
      </c>
      <c r="M501" s="11">
        <f>VLOOKUP(Health_Care[[#This Row],[Customer ID]],Table6[#All],8,0)</f>
        <v>19749.38</v>
      </c>
      <c r="N501" t="str">
        <f>VLOOKUP(Health_Care[[#This Row],[Customer ID]],Table6[#All],9,0)</f>
        <v>Tier - 1</v>
      </c>
      <c r="O501" t="str">
        <f>VLOOKUP(Health_Care[[#This Row],[Customer ID]],Table6[#All],10,0)</f>
        <v>Tier - 3</v>
      </c>
      <c r="P501" t="str">
        <f>VLOOKUP(Health_Care[[#This Row],[Customer ID]],Table6[#All],11,0)</f>
        <v>R1013</v>
      </c>
      <c r="Q501">
        <f>VLOOKUP(Health_Care[[#This Row],[Customer ID]],Table6[#All],6,0)</f>
        <v>50</v>
      </c>
    </row>
    <row r="502" spans="1:17" x14ac:dyDescent="0.35">
      <c r="A502" t="s">
        <v>1870</v>
      </c>
      <c r="B502" t="str">
        <f>VLOOKUP(Health_Care[[#This Row],[Customer ID]],Customer_Names[#All],3,0)</f>
        <v xml:space="preserve"> Mathieu</v>
      </c>
      <c r="C502">
        <f>VLOOKUP(Health_Care[[#This Row],[Customer ID]],Medical_Examinations[],2,0)</f>
        <v>28.93</v>
      </c>
      <c r="D502">
        <f>VLOOKUP(Health_Care[[#This Row],[Customer ID]],Medical_Examinations[],4,0)</f>
        <v>5.2</v>
      </c>
      <c r="E502" t="str">
        <f>VLOOKUP(Health_Care[[#This Row],[Customer ID]],Medical_Examinations[],6,0)</f>
        <v>No</v>
      </c>
      <c r="F502" t="str">
        <f>VLOOKUP(Health_Care[[#This Row],[Customer ID]],Medical_Examinations[],7,0)</f>
        <v>No</v>
      </c>
      <c r="G502" t="str">
        <f>VLOOKUP(Health_Care[[#This Row],[Customer ID]],Medical_Examinations[],8,0)</f>
        <v>No</v>
      </c>
      <c r="H502">
        <f>VLOOKUP(Health_Care[[#This Row],[Customer ID]],Medical_Examinations[],9,0)</f>
        <v>0</v>
      </c>
      <c r="I502" t="str">
        <f>VLOOKUP(Health_Care[[#This Row],[Customer ID]],Medical_Examinations[],10,0)</f>
        <v>yes</v>
      </c>
      <c r="J502" t="str">
        <f>VLOOKUP(Health_Care[[#This Row],[Customer ID]],Medical_Examinations[],3,0)</f>
        <v>Over Weight</v>
      </c>
      <c r="K502" t="str">
        <f>VLOOKUP(Health_Care[[#This Row],[Customer ID]],Medical_Examinations[],5,0)</f>
        <v>Normal</v>
      </c>
      <c r="L502" s="10">
        <f>VLOOKUP(Health_Care[[#This Row],[Customer ID]],Table6[#All],5,0)</f>
        <v>33093</v>
      </c>
      <c r="M502" s="11">
        <f>VLOOKUP(Health_Care[[#This Row],[Customer ID]],Table6[#All],8,0)</f>
        <v>19719.689999999999</v>
      </c>
      <c r="N502" t="str">
        <f>VLOOKUP(Health_Care[[#This Row],[Customer ID]],Table6[#All],9,0)</f>
        <v>Tier - 1</v>
      </c>
      <c r="O502" t="str">
        <f>VLOOKUP(Health_Care[[#This Row],[Customer ID]],Table6[#All],10,0)</f>
        <v>Tier - 2</v>
      </c>
      <c r="P502" t="str">
        <f>VLOOKUP(Health_Care[[#This Row],[Customer ID]],Table6[#All],11,0)</f>
        <v>R1013</v>
      </c>
      <c r="Q502">
        <f>VLOOKUP(Health_Care[[#This Row],[Customer ID]],Table6[#All],6,0)</f>
        <v>32</v>
      </c>
    </row>
    <row r="503" spans="1:17" x14ac:dyDescent="0.35">
      <c r="A503" t="s">
        <v>1869</v>
      </c>
      <c r="B503" t="str">
        <f>VLOOKUP(Health_Care[[#This Row],[Customer ID]],Customer_Names[#All],3,0)</f>
        <v xml:space="preserve"> Kam S.</v>
      </c>
      <c r="C503">
        <f>VLOOKUP(Health_Care[[#This Row],[Customer ID]],Medical_Examinations[],2,0)</f>
        <v>33.82</v>
      </c>
      <c r="D503">
        <f>VLOOKUP(Health_Care[[#This Row],[Customer ID]],Medical_Examinations[],4,0)</f>
        <v>5.42</v>
      </c>
      <c r="E503" t="str">
        <f>VLOOKUP(Health_Care[[#This Row],[Customer ID]],Medical_Examinations[],6,0)</f>
        <v>No</v>
      </c>
      <c r="F503" t="str">
        <f>VLOOKUP(Health_Care[[#This Row],[Customer ID]],Medical_Examinations[],7,0)</f>
        <v>No</v>
      </c>
      <c r="G503" t="str">
        <f>VLOOKUP(Health_Care[[#This Row],[Customer ID]],Medical_Examinations[],8,0)</f>
        <v>No</v>
      </c>
      <c r="H503">
        <f>VLOOKUP(Health_Care[[#This Row],[Customer ID]],Medical_Examinations[],9,0)</f>
        <v>0</v>
      </c>
      <c r="I503" t="str">
        <f>VLOOKUP(Health_Care[[#This Row],[Customer ID]],Medical_Examinations[],10,0)</f>
        <v>No</v>
      </c>
      <c r="J503" t="str">
        <f>VLOOKUP(Health_Care[[#This Row],[Customer ID]],Medical_Examinations[],3,0)</f>
        <v>Obesity</v>
      </c>
      <c r="K503" t="str">
        <f>VLOOKUP(Health_Care[[#This Row],[Customer ID]],Medical_Examinations[],5,0)</f>
        <v>Normal</v>
      </c>
      <c r="L503" s="10">
        <f>VLOOKUP(Health_Care[[#This Row],[Customer ID]],Table6[#All],5,0)</f>
        <v>34573</v>
      </c>
      <c r="M503" s="11">
        <f>VLOOKUP(Health_Care[[#This Row],[Customer ID]],Table6[#All],8,0)</f>
        <v>19673.34</v>
      </c>
      <c r="N503" t="str">
        <f>VLOOKUP(Health_Care[[#This Row],[Customer ID]],Table6[#All],9,0)</f>
        <v>Tier - 1</v>
      </c>
      <c r="O503" t="str">
        <f>VLOOKUP(Health_Care[[#This Row],[Customer ID]],Table6[#All],10,0)</f>
        <v>Tier - 2</v>
      </c>
      <c r="P503" t="str">
        <f>VLOOKUP(Health_Care[[#This Row],[Customer ID]],Table6[#All],11,0)</f>
        <v>R1012</v>
      </c>
      <c r="Q503">
        <f>VLOOKUP(Health_Care[[#This Row],[Customer ID]],Table6[#All],6,0)</f>
        <v>28</v>
      </c>
    </row>
    <row r="504" spans="1:17" x14ac:dyDescent="0.35">
      <c r="A504" t="s">
        <v>1868</v>
      </c>
      <c r="B504" t="str">
        <f>VLOOKUP(Health_Care[[#This Row],[Customer ID]],Customer_Names[#All],3,0)</f>
        <v xml:space="preserve"> Valerie A</v>
      </c>
      <c r="C504">
        <f>VLOOKUP(Health_Care[[#This Row],[Customer ID]],Medical_Examinations[],2,0)</f>
        <v>20.234999999999999</v>
      </c>
      <c r="D504">
        <f>VLOOKUP(Health_Care[[#This Row],[Customer ID]],Medical_Examinations[],4,0)</f>
        <v>6.84</v>
      </c>
      <c r="E504" t="str">
        <f>VLOOKUP(Health_Care[[#This Row],[Customer ID]],Medical_Examinations[],6,0)</f>
        <v>No</v>
      </c>
      <c r="F504" t="str">
        <f>VLOOKUP(Health_Care[[#This Row],[Customer ID]],Medical_Examinations[],7,0)</f>
        <v>No</v>
      </c>
      <c r="G504" t="str">
        <f>VLOOKUP(Health_Care[[#This Row],[Customer ID]],Medical_Examinations[],8,0)</f>
        <v>No</v>
      </c>
      <c r="H504">
        <f>VLOOKUP(Health_Care[[#This Row],[Customer ID]],Medical_Examinations[],9,0)</f>
        <v>0</v>
      </c>
      <c r="I504" t="str">
        <f>VLOOKUP(Health_Care[[#This Row],[Customer ID]],Medical_Examinations[],10,0)</f>
        <v>yes</v>
      </c>
      <c r="J504" t="str">
        <f>VLOOKUP(Health_Care[[#This Row],[Customer ID]],Medical_Examinations[],3,0)</f>
        <v>Normal Weight</v>
      </c>
      <c r="K504" t="str">
        <f>VLOOKUP(Health_Care[[#This Row],[Customer ID]],Medical_Examinations[],5,0)</f>
        <v>Diabetes</v>
      </c>
      <c r="L504" s="10">
        <f>VLOOKUP(Health_Care[[#This Row],[Customer ID]],Table6[#All],5,0)</f>
        <v>28757</v>
      </c>
      <c r="M504" s="11">
        <f>VLOOKUP(Health_Care[[#This Row],[Customer ID]],Table6[#All],8,0)</f>
        <v>19594.810000000001</v>
      </c>
      <c r="N504" t="str">
        <f>VLOOKUP(Health_Care[[#This Row],[Customer ID]],Table6[#All],9,0)</f>
        <v>Tier - 1</v>
      </c>
      <c r="O504" t="str">
        <f>VLOOKUP(Health_Care[[#This Row],[Customer ID]],Table6[#All],10,0)</f>
        <v>Tier - 1</v>
      </c>
      <c r="P504" t="str">
        <f>VLOOKUP(Health_Care[[#This Row],[Customer ID]],Table6[#All],11,0)</f>
        <v>R1024</v>
      </c>
      <c r="Q504">
        <f>VLOOKUP(Health_Care[[#This Row],[Customer ID]],Table6[#All],6,0)</f>
        <v>44</v>
      </c>
    </row>
    <row r="505" spans="1:17" x14ac:dyDescent="0.35">
      <c r="A505" t="s">
        <v>1867</v>
      </c>
      <c r="B505" t="str">
        <f>VLOOKUP(Health_Care[[#This Row],[Customer ID]],Customer_Names[#All],3,0)</f>
        <v xml:space="preserve"> Freya R</v>
      </c>
      <c r="C505">
        <f>VLOOKUP(Health_Care[[#This Row],[Customer ID]],Medical_Examinations[],2,0)</f>
        <v>49.2</v>
      </c>
      <c r="D505">
        <f>VLOOKUP(Health_Care[[#This Row],[Customer ID]],Medical_Examinations[],4,0)</f>
        <v>10.9</v>
      </c>
      <c r="E505" t="str">
        <f>VLOOKUP(Health_Care[[#This Row],[Customer ID]],Medical_Examinations[],6,0)</f>
        <v>yes</v>
      </c>
      <c r="F505" t="str">
        <f>VLOOKUP(Health_Care[[#This Row],[Customer ID]],Medical_Examinations[],7,0)</f>
        <v>No</v>
      </c>
      <c r="G505" t="str">
        <f>VLOOKUP(Health_Care[[#This Row],[Customer ID]],Medical_Examinations[],8,0)</f>
        <v>Yes</v>
      </c>
      <c r="H505">
        <f>VLOOKUP(Health_Care[[#This Row],[Customer ID]],Medical_Examinations[],9,0)</f>
        <v>1</v>
      </c>
      <c r="I505" t="str">
        <f>VLOOKUP(Health_Care[[#This Row],[Customer ID]],Medical_Examinations[],10,0)</f>
        <v>No</v>
      </c>
      <c r="J505" t="str">
        <f>VLOOKUP(Health_Care[[#This Row],[Customer ID]],Medical_Examinations[],3,0)</f>
        <v>Obesity</v>
      </c>
      <c r="K505" t="str">
        <f>VLOOKUP(Health_Care[[#This Row],[Customer ID]],Medical_Examinations[],5,0)</f>
        <v>Diabetes</v>
      </c>
      <c r="L505" s="10">
        <f>VLOOKUP(Health_Care[[#This Row],[Customer ID]],Table6[#All],5,0)</f>
        <v>23206</v>
      </c>
      <c r="M505" s="11">
        <f>VLOOKUP(Health_Care[[#This Row],[Customer ID]],Table6[#All],8,0)</f>
        <v>19551.34</v>
      </c>
      <c r="N505" t="str">
        <f>VLOOKUP(Health_Care[[#This Row],[Customer ID]],Table6[#All],9,0)</f>
        <v>Tier - 1</v>
      </c>
      <c r="O505" t="str">
        <f>VLOOKUP(Health_Care[[#This Row],[Customer ID]],Table6[#All],10,0)</f>
        <v>Tier - 3</v>
      </c>
      <c r="P505" t="str">
        <f>VLOOKUP(Health_Care[[#This Row],[Customer ID]],Table6[#All],11,0)</f>
        <v>R1012</v>
      </c>
      <c r="Q505">
        <f>VLOOKUP(Health_Care[[#This Row],[Customer ID]],Table6[#All],6,0)</f>
        <v>59</v>
      </c>
    </row>
    <row r="506" spans="1:17" x14ac:dyDescent="0.35">
      <c r="A506" t="s">
        <v>1866</v>
      </c>
      <c r="B506" t="str">
        <f>VLOOKUP(Health_Care[[#This Row],[Customer ID]],Customer_Names[#All],3,0)</f>
        <v xml:space="preserve"> Jennifer</v>
      </c>
      <c r="C506">
        <f>VLOOKUP(Health_Care[[#This Row],[Customer ID]],Medical_Examinations[],2,0)</f>
        <v>26.4</v>
      </c>
      <c r="D506">
        <f>VLOOKUP(Health_Care[[#This Row],[Customer ID]],Medical_Examinations[],4,0)</f>
        <v>4.87</v>
      </c>
      <c r="E506" t="str">
        <f>VLOOKUP(Health_Care[[#This Row],[Customer ID]],Medical_Examinations[],6,0)</f>
        <v>yes</v>
      </c>
      <c r="F506" t="str">
        <f>VLOOKUP(Health_Care[[#This Row],[Customer ID]],Medical_Examinations[],7,0)</f>
        <v>No</v>
      </c>
      <c r="G506" t="str">
        <f>VLOOKUP(Health_Care[[#This Row],[Customer ID]],Medical_Examinations[],8,0)</f>
        <v>No</v>
      </c>
      <c r="H506">
        <f>VLOOKUP(Health_Care[[#This Row],[Customer ID]],Medical_Examinations[],9,0)</f>
        <v>0</v>
      </c>
      <c r="I506" t="str">
        <f>VLOOKUP(Health_Care[[#This Row],[Customer ID]],Medical_Examinations[],10,0)</f>
        <v>yes</v>
      </c>
      <c r="J506" t="str">
        <f>VLOOKUP(Health_Care[[#This Row],[Customer ID]],Medical_Examinations[],3,0)</f>
        <v>Over Weight</v>
      </c>
      <c r="K506" t="str">
        <f>VLOOKUP(Health_Care[[#This Row],[Customer ID]],Medical_Examinations[],5,0)</f>
        <v>Normal</v>
      </c>
      <c r="L506" s="10">
        <f>VLOOKUP(Health_Care[[#This Row],[Customer ID]],Table6[#All],5,0)</f>
        <v>31307</v>
      </c>
      <c r="M506" s="11">
        <f>VLOOKUP(Health_Care[[#This Row],[Customer ID]],Table6[#All],8,0)</f>
        <v>19539.240000000002</v>
      </c>
      <c r="N506" t="str">
        <f>VLOOKUP(Health_Care[[#This Row],[Customer ID]],Table6[#All],9,0)</f>
        <v>Tier - 1</v>
      </c>
      <c r="O506" t="str">
        <f>VLOOKUP(Health_Care[[#This Row],[Customer ID]],Table6[#All],10,0)</f>
        <v>Tier - 1</v>
      </c>
      <c r="P506" t="str">
        <f>VLOOKUP(Health_Care[[#This Row],[Customer ID]],Table6[#All],11,0)</f>
        <v>R1013</v>
      </c>
      <c r="Q506">
        <f>VLOOKUP(Health_Care[[#This Row],[Customer ID]],Table6[#All],6,0)</f>
        <v>37</v>
      </c>
    </row>
    <row r="507" spans="1:17" x14ac:dyDescent="0.35">
      <c r="A507" t="s">
        <v>1865</v>
      </c>
      <c r="B507" t="str">
        <f>VLOOKUP(Health_Care[[#This Row],[Customer ID]],Customer_Names[#All],3,0)</f>
        <v xml:space="preserve"> Kara</v>
      </c>
      <c r="C507">
        <f>VLOOKUP(Health_Care[[#This Row],[Customer ID]],Medical_Examinations[],2,0)</f>
        <v>28.38</v>
      </c>
      <c r="D507">
        <f>VLOOKUP(Health_Care[[#This Row],[Customer ID]],Medical_Examinations[],4,0)</f>
        <v>6.07</v>
      </c>
      <c r="E507" t="str">
        <f>VLOOKUP(Health_Care[[#This Row],[Customer ID]],Medical_Examinations[],6,0)</f>
        <v>No</v>
      </c>
      <c r="F507" t="str">
        <f>VLOOKUP(Health_Care[[#This Row],[Customer ID]],Medical_Examinations[],7,0)</f>
        <v>No</v>
      </c>
      <c r="G507" t="str">
        <f>VLOOKUP(Health_Care[[#This Row],[Customer ID]],Medical_Examinations[],8,0)</f>
        <v>No</v>
      </c>
      <c r="H507">
        <f>VLOOKUP(Health_Care[[#This Row],[Customer ID]],Medical_Examinations[],9,0)</f>
        <v>1</v>
      </c>
      <c r="I507" t="str">
        <f>VLOOKUP(Health_Care[[#This Row],[Customer ID]],Medical_Examinations[],10,0)</f>
        <v>yes</v>
      </c>
      <c r="J507" t="str">
        <f>VLOOKUP(Health_Care[[#This Row],[Customer ID]],Medical_Examinations[],3,0)</f>
        <v>Over Weight</v>
      </c>
      <c r="K507" t="str">
        <f>VLOOKUP(Health_Care[[#This Row],[Customer ID]],Medical_Examinations[],5,0)</f>
        <v>Prediabetes</v>
      </c>
      <c r="L507" s="10">
        <f>VLOOKUP(Health_Care[[#This Row],[Customer ID]],Table6[#All],5,0)</f>
        <v>33835</v>
      </c>
      <c r="M507" s="11">
        <f>VLOOKUP(Health_Care[[#This Row],[Customer ID]],Table6[#All],8,0)</f>
        <v>19521.97</v>
      </c>
      <c r="N507" t="str">
        <f>VLOOKUP(Health_Care[[#This Row],[Customer ID]],Table6[#All],9,0)</f>
        <v>Tier - 1</v>
      </c>
      <c r="O507" t="str">
        <f>VLOOKUP(Health_Care[[#This Row],[Customer ID]],Table6[#All],10,0)</f>
        <v>Tier - 2</v>
      </c>
      <c r="P507" t="str">
        <f>VLOOKUP(Health_Care[[#This Row],[Customer ID]],Table6[#All],11,0)</f>
        <v>R1013</v>
      </c>
      <c r="Q507">
        <f>VLOOKUP(Health_Care[[#This Row],[Customer ID]],Table6[#All],6,0)</f>
        <v>30</v>
      </c>
    </row>
    <row r="508" spans="1:17" x14ac:dyDescent="0.35">
      <c r="A508" t="s">
        <v>1864</v>
      </c>
      <c r="B508" t="str">
        <f>VLOOKUP(Health_Care[[#This Row],[Customer ID]],Customer_Names[#All],3,0)</f>
        <v xml:space="preserve"> Bradley A.</v>
      </c>
      <c r="C508">
        <f>VLOOKUP(Health_Care[[#This Row],[Customer ID]],Medical_Examinations[],2,0)</f>
        <v>24.64</v>
      </c>
      <c r="D508">
        <f>VLOOKUP(Health_Care[[#This Row],[Customer ID]],Medical_Examinations[],4,0)</f>
        <v>4.33</v>
      </c>
      <c r="E508" t="str">
        <f>VLOOKUP(Health_Care[[#This Row],[Customer ID]],Medical_Examinations[],6,0)</f>
        <v>No</v>
      </c>
      <c r="F508" t="str">
        <f>VLOOKUP(Health_Care[[#This Row],[Customer ID]],Medical_Examinations[],7,0)</f>
        <v>No</v>
      </c>
      <c r="G508" t="str">
        <f>VLOOKUP(Health_Care[[#This Row],[Customer ID]],Medical_Examinations[],8,0)</f>
        <v>No</v>
      </c>
      <c r="H508">
        <f>VLOOKUP(Health_Care[[#This Row],[Customer ID]],Medical_Examinations[],9,0)</f>
        <v>0</v>
      </c>
      <c r="I508" t="str">
        <f>VLOOKUP(Health_Care[[#This Row],[Customer ID]],Medical_Examinations[],10,0)</f>
        <v>yes</v>
      </c>
      <c r="J508" t="str">
        <f>VLOOKUP(Health_Care[[#This Row],[Customer ID]],Medical_Examinations[],3,0)</f>
        <v>Normal Weight</v>
      </c>
      <c r="K508" t="str">
        <f>VLOOKUP(Health_Care[[#This Row],[Customer ID]],Medical_Examinations[],5,0)</f>
        <v>Normal</v>
      </c>
      <c r="L508" s="10">
        <f>VLOOKUP(Health_Care[[#This Row],[Customer ID]],Table6[#All],5,0)</f>
        <v>29533</v>
      </c>
      <c r="M508" s="11">
        <f>VLOOKUP(Health_Care[[#This Row],[Customer ID]],Table6[#All],8,0)</f>
        <v>19515.54</v>
      </c>
      <c r="N508" t="str">
        <f>VLOOKUP(Health_Care[[#This Row],[Customer ID]],Table6[#All],9,0)</f>
        <v>Tier - 1</v>
      </c>
      <c r="O508" t="str">
        <f>VLOOKUP(Health_Care[[#This Row],[Customer ID]],Table6[#All],10,0)</f>
        <v>Tier - 1</v>
      </c>
      <c r="P508" t="str">
        <f>VLOOKUP(Health_Care[[#This Row],[Customer ID]],Table6[#All],11,0)</f>
        <v>R1013</v>
      </c>
      <c r="Q508">
        <f>VLOOKUP(Health_Care[[#This Row],[Customer ID]],Table6[#All],6,0)</f>
        <v>42</v>
      </c>
    </row>
    <row r="509" spans="1:17" x14ac:dyDescent="0.35">
      <c r="A509" t="s">
        <v>1863</v>
      </c>
      <c r="B509" t="str">
        <f>VLOOKUP(Health_Care[[#This Row],[Customer ID]],Customer_Names[#All],3,0)</f>
        <v xml:space="preserve"> Brendan</v>
      </c>
      <c r="C509">
        <f>VLOOKUP(Health_Care[[#This Row],[Customer ID]],Medical_Examinations[],2,0)</f>
        <v>39.71</v>
      </c>
      <c r="D509">
        <f>VLOOKUP(Health_Care[[#This Row],[Customer ID]],Medical_Examinations[],4,0)</f>
        <v>5.83</v>
      </c>
      <c r="E509" t="str">
        <f>VLOOKUP(Health_Care[[#This Row],[Customer ID]],Medical_Examinations[],6,0)</f>
        <v>No</v>
      </c>
      <c r="F509" t="str">
        <f>VLOOKUP(Health_Care[[#This Row],[Customer ID]],Medical_Examinations[],7,0)</f>
        <v>No</v>
      </c>
      <c r="G509" t="str">
        <f>VLOOKUP(Health_Care[[#This Row],[Customer ID]],Medical_Examinations[],8,0)</f>
        <v>No</v>
      </c>
      <c r="H509">
        <f>VLOOKUP(Health_Care[[#This Row],[Customer ID]],Medical_Examinations[],9,0)</f>
        <v>1</v>
      </c>
      <c r="I509" t="str">
        <f>VLOOKUP(Health_Care[[#This Row],[Customer ID]],Medical_Examinations[],10,0)</f>
        <v>No</v>
      </c>
      <c r="J509" t="str">
        <f>VLOOKUP(Health_Care[[#This Row],[Customer ID]],Medical_Examinations[],3,0)</f>
        <v>Obesity</v>
      </c>
      <c r="K509" t="str">
        <f>VLOOKUP(Health_Care[[#This Row],[Customer ID]],Medical_Examinations[],5,0)</f>
        <v>Prediabetes</v>
      </c>
      <c r="L509" s="10">
        <f>VLOOKUP(Health_Care[[#This Row],[Customer ID]],Table6[#All],5,0)</f>
        <v>32111</v>
      </c>
      <c r="M509" s="11">
        <f>VLOOKUP(Health_Care[[#This Row],[Customer ID]],Table6[#All],8,0)</f>
        <v>19496.72</v>
      </c>
      <c r="N509" t="str">
        <f>VLOOKUP(Health_Care[[#This Row],[Customer ID]],Table6[#All],9,0)</f>
        <v>Tier - 1</v>
      </c>
      <c r="O509" t="str">
        <f>VLOOKUP(Health_Care[[#This Row],[Customer ID]],Table6[#All],10,0)</f>
        <v>Tier - 3</v>
      </c>
      <c r="P509" t="str">
        <f>VLOOKUP(Health_Care[[#This Row],[Customer ID]],Table6[#All],11,0)</f>
        <v>R1019</v>
      </c>
      <c r="Q509">
        <f>VLOOKUP(Health_Care[[#This Row],[Customer ID]],Table6[#All],6,0)</f>
        <v>35</v>
      </c>
    </row>
    <row r="510" spans="1:17" x14ac:dyDescent="0.35">
      <c r="A510" t="s">
        <v>1862</v>
      </c>
      <c r="B510" t="str">
        <f>VLOOKUP(Health_Care[[#This Row],[Customer ID]],Customer_Names[#All],3,0)</f>
        <v xml:space="preserve"> Amber R</v>
      </c>
      <c r="C510">
        <f>VLOOKUP(Health_Care[[#This Row],[Customer ID]],Medical_Examinations[],2,0)</f>
        <v>22.22</v>
      </c>
      <c r="D510">
        <f>VLOOKUP(Health_Care[[#This Row],[Customer ID]],Medical_Examinations[],4,0)</f>
        <v>5.5</v>
      </c>
      <c r="E510" t="str">
        <f>VLOOKUP(Health_Care[[#This Row],[Customer ID]],Medical_Examinations[],6,0)</f>
        <v>No</v>
      </c>
      <c r="F510" t="str">
        <f>VLOOKUP(Health_Care[[#This Row],[Customer ID]],Medical_Examinations[],7,0)</f>
        <v>No</v>
      </c>
      <c r="G510" t="str">
        <f>VLOOKUP(Health_Care[[#This Row],[Customer ID]],Medical_Examinations[],8,0)</f>
        <v>No</v>
      </c>
      <c r="H510">
        <f>VLOOKUP(Health_Care[[#This Row],[Customer ID]],Medical_Examinations[],9,0)</f>
        <v>0</v>
      </c>
      <c r="I510" t="str">
        <f>VLOOKUP(Health_Care[[#This Row],[Customer ID]],Medical_Examinations[],10,0)</f>
        <v>yes</v>
      </c>
      <c r="J510" t="str">
        <f>VLOOKUP(Health_Care[[#This Row],[Customer ID]],Medical_Examinations[],3,0)</f>
        <v>Normal Weight</v>
      </c>
      <c r="K510" t="str">
        <f>VLOOKUP(Health_Care[[#This Row],[Customer ID]],Medical_Examinations[],5,0)</f>
        <v>Normal</v>
      </c>
      <c r="L510" s="10">
        <f>VLOOKUP(Health_Care[[#This Row],[Customer ID]],Table6[#All],5,0)</f>
        <v>30300</v>
      </c>
      <c r="M510" s="11">
        <f>VLOOKUP(Health_Care[[#This Row],[Customer ID]],Table6[#All],8,0)</f>
        <v>19444.27</v>
      </c>
      <c r="N510" t="str">
        <f>VLOOKUP(Health_Care[[#This Row],[Customer ID]],Table6[#All],9,0)</f>
        <v>Tier - 1</v>
      </c>
      <c r="O510" t="str">
        <f>VLOOKUP(Health_Care[[#This Row],[Customer ID]],Table6[#All],10,0)</f>
        <v>Tier - 1</v>
      </c>
      <c r="P510" t="str">
        <f>VLOOKUP(Health_Care[[#This Row],[Customer ID]],Table6[#All],11,0)</f>
        <v>R1013</v>
      </c>
      <c r="Q510">
        <f>VLOOKUP(Health_Care[[#This Row],[Customer ID]],Table6[#All],6,0)</f>
        <v>40</v>
      </c>
    </row>
    <row r="511" spans="1:17" x14ac:dyDescent="0.35">
      <c r="A511" t="s">
        <v>1861</v>
      </c>
      <c r="B511" t="str">
        <f>VLOOKUP(Health_Care[[#This Row],[Customer ID]],Customer_Names[#All],3,0)</f>
        <v xml:space="preserve"> Sean K</v>
      </c>
      <c r="C511">
        <f>VLOOKUP(Health_Care[[#This Row],[Customer ID]],Medical_Examinations[],2,0)</f>
        <v>33.344999999999999</v>
      </c>
      <c r="D511">
        <f>VLOOKUP(Health_Care[[#This Row],[Customer ID]],Medical_Examinations[],4,0)</f>
        <v>4.79</v>
      </c>
      <c r="E511" t="str">
        <f>VLOOKUP(Health_Care[[#This Row],[Customer ID]],Medical_Examinations[],6,0)</f>
        <v>No</v>
      </c>
      <c r="F511" t="str">
        <f>VLOOKUP(Health_Care[[#This Row],[Customer ID]],Medical_Examinations[],7,0)</f>
        <v>No</v>
      </c>
      <c r="G511" t="str">
        <f>VLOOKUP(Health_Care[[#This Row],[Customer ID]],Medical_Examinations[],8,0)</f>
        <v>Yes</v>
      </c>
      <c r="H511">
        <f>VLOOKUP(Health_Care[[#This Row],[Customer ID]],Medical_Examinations[],9,0)</f>
        <v>1</v>
      </c>
      <c r="I511" t="str">
        <f>VLOOKUP(Health_Care[[#This Row],[Customer ID]],Medical_Examinations[],10,0)</f>
        <v>No</v>
      </c>
      <c r="J511" t="str">
        <f>VLOOKUP(Health_Care[[#This Row],[Customer ID]],Medical_Examinations[],3,0)</f>
        <v>Obesity</v>
      </c>
      <c r="K511" t="str">
        <f>VLOOKUP(Health_Care[[#This Row],[Customer ID]],Medical_Examinations[],5,0)</f>
        <v>Normal</v>
      </c>
      <c r="L511" s="10">
        <f>VLOOKUP(Health_Care[[#This Row],[Customer ID]],Table6[#All],5,0)</f>
        <v>34218</v>
      </c>
      <c r="M511" s="11">
        <f>VLOOKUP(Health_Care[[#This Row],[Customer ID]],Table6[#All],8,0)</f>
        <v>19442.349999999999</v>
      </c>
      <c r="N511" t="str">
        <f>VLOOKUP(Health_Care[[#This Row],[Customer ID]],Table6[#All],9,0)</f>
        <v>Tier - 1</v>
      </c>
      <c r="O511" t="str">
        <f>VLOOKUP(Health_Care[[#This Row],[Customer ID]],Table6[#All],10,0)</f>
        <v>Tier - 3</v>
      </c>
      <c r="P511" t="str">
        <f>VLOOKUP(Health_Care[[#This Row],[Customer ID]],Table6[#All],11,0)</f>
        <v>R1012</v>
      </c>
      <c r="Q511">
        <f>VLOOKUP(Health_Care[[#This Row],[Customer ID]],Table6[#All],6,0)</f>
        <v>29</v>
      </c>
    </row>
    <row r="512" spans="1:17" x14ac:dyDescent="0.35">
      <c r="A512" t="s">
        <v>1860</v>
      </c>
      <c r="B512" t="str">
        <f>VLOOKUP(Health_Care[[#This Row],[Customer ID]],Customer_Names[#All],3,0)</f>
        <v xml:space="preserve"> Rick</v>
      </c>
      <c r="C512">
        <f>VLOOKUP(Health_Care[[#This Row],[Customer ID]],Medical_Examinations[],2,0)</f>
        <v>24.42</v>
      </c>
      <c r="D512">
        <f>VLOOKUP(Health_Care[[#This Row],[Customer ID]],Medical_Examinations[],4,0)</f>
        <v>5.81</v>
      </c>
      <c r="E512" t="str">
        <f>VLOOKUP(Health_Care[[#This Row],[Customer ID]],Medical_Examinations[],6,0)</f>
        <v>No</v>
      </c>
      <c r="F512" t="str">
        <f>VLOOKUP(Health_Care[[#This Row],[Customer ID]],Medical_Examinations[],7,0)</f>
        <v>No</v>
      </c>
      <c r="G512" t="str">
        <f>VLOOKUP(Health_Care[[#This Row],[Customer ID]],Medical_Examinations[],8,0)</f>
        <v>No</v>
      </c>
      <c r="H512">
        <f>VLOOKUP(Health_Care[[#This Row],[Customer ID]],Medical_Examinations[],9,0)</f>
        <v>1</v>
      </c>
      <c r="I512" t="str">
        <f>VLOOKUP(Health_Care[[#This Row],[Customer ID]],Medical_Examinations[],10,0)</f>
        <v>yes</v>
      </c>
      <c r="J512" t="str">
        <f>VLOOKUP(Health_Care[[#This Row],[Customer ID]],Medical_Examinations[],3,0)</f>
        <v>Normal Weight</v>
      </c>
      <c r="K512" t="str">
        <f>VLOOKUP(Health_Care[[#This Row],[Customer ID]],Medical_Examinations[],5,0)</f>
        <v>Prediabetes</v>
      </c>
      <c r="L512" s="10">
        <f>VLOOKUP(Health_Care[[#This Row],[Customer ID]],Table6[#All],5,0)</f>
        <v>31958</v>
      </c>
      <c r="M512" s="11">
        <f>VLOOKUP(Health_Care[[#This Row],[Customer ID]],Table6[#All],8,0)</f>
        <v>19362</v>
      </c>
      <c r="N512" t="str">
        <f>VLOOKUP(Health_Care[[#This Row],[Customer ID]],Table6[#All],9,0)</f>
        <v>Tier - 1</v>
      </c>
      <c r="O512" t="str">
        <f>VLOOKUP(Health_Care[[#This Row],[Customer ID]],Table6[#All],10,0)</f>
        <v>Tier - 3</v>
      </c>
      <c r="P512" t="str">
        <f>VLOOKUP(Health_Care[[#This Row],[Customer ID]],Table6[#All],11,0)</f>
        <v>R1013</v>
      </c>
      <c r="Q512">
        <f>VLOOKUP(Health_Care[[#This Row],[Customer ID]],Table6[#All],6,0)</f>
        <v>35</v>
      </c>
    </row>
    <row r="513" spans="1:17" x14ac:dyDescent="0.35">
      <c r="A513" t="s">
        <v>1859</v>
      </c>
      <c r="B513" t="str">
        <f>VLOOKUP(Health_Care[[#This Row],[Customer ID]],Customer_Names[#All],3,0)</f>
        <v xml:space="preserve"> Matthew</v>
      </c>
      <c r="C513">
        <f>VLOOKUP(Health_Care[[#This Row],[Customer ID]],Medical_Examinations[],2,0)</f>
        <v>29.81</v>
      </c>
      <c r="D513">
        <f>VLOOKUP(Health_Care[[#This Row],[Customer ID]],Medical_Examinations[],4,0)</f>
        <v>5.58</v>
      </c>
      <c r="E513" t="str">
        <f>VLOOKUP(Health_Care[[#This Row],[Customer ID]],Medical_Examinations[],6,0)</f>
        <v>No</v>
      </c>
      <c r="F513" t="str">
        <f>VLOOKUP(Health_Care[[#This Row],[Customer ID]],Medical_Examinations[],7,0)</f>
        <v>No</v>
      </c>
      <c r="G513" t="str">
        <f>VLOOKUP(Health_Care[[#This Row],[Customer ID]],Medical_Examinations[],8,0)</f>
        <v>No</v>
      </c>
      <c r="H513">
        <f>VLOOKUP(Health_Care[[#This Row],[Customer ID]],Medical_Examinations[],9,0)</f>
        <v>0</v>
      </c>
      <c r="I513" t="str">
        <f>VLOOKUP(Health_Care[[#This Row],[Customer ID]],Medical_Examinations[],10,0)</f>
        <v>yes</v>
      </c>
      <c r="J513" t="str">
        <f>VLOOKUP(Health_Care[[#This Row],[Customer ID]],Medical_Examinations[],3,0)</f>
        <v>Over Weight</v>
      </c>
      <c r="K513" t="str">
        <f>VLOOKUP(Health_Care[[#This Row],[Customer ID]],Medical_Examinations[],5,0)</f>
        <v>Normal</v>
      </c>
      <c r="L513" s="10">
        <f>VLOOKUP(Health_Care[[#This Row],[Customer ID]],Table6[#All],5,0)</f>
        <v>33474</v>
      </c>
      <c r="M513" s="11">
        <f>VLOOKUP(Health_Care[[#This Row],[Customer ID]],Table6[#All],8,0)</f>
        <v>19350.37</v>
      </c>
      <c r="N513" t="str">
        <f>VLOOKUP(Health_Care[[#This Row],[Customer ID]],Table6[#All],9,0)</f>
        <v>Tier - 1</v>
      </c>
      <c r="O513" t="str">
        <f>VLOOKUP(Health_Care[[#This Row],[Customer ID]],Table6[#All],10,0)</f>
        <v>Tier - 3</v>
      </c>
      <c r="P513" t="str">
        <f>VLOOKUP(Health_Care[[#This Row],[Customer ID]],Table6[#All],11,0)</f>
        <v>R1013</v>
      </c>
      <c r="Q513">
        <f>VLOOKUP(Health_Care[[#This Row],[Customer ID]],Table6[#All],6,0)</f>
        <v>31</v>
      </c>
    </row>
    <row r="514" spans="1:17" x14ac:dyDescent="0.35">
      <c r="A514" t="s">
        <v>1858</v>
      </c>
      <c r="B514" t="str">
        <f>VLOOKUP(Health_Care[[#This Row],[Customer ID]],Customer_Names[#All],3,0)</f>
        <v xml:space="preserve"> Brady</v>
      </c>
      <c r="C514">
        <f>VLOOKUP(Health_Care[[#This Row],[Customer ID]],Medical_Examinations[],2,0)</f>
        <v>51.18</v>
      </c>
      <c r="D514">
        <f>VLOOKUP(Health_Care[[#This Row],[Customer ID]],Medical_Examinations[],4,0)</f>
        <v>4.4000000000000004</v>
      </c>
      <c r="E514" t="str">
        <f>VLOOKUP(Health_Care[[#This Row],[Customer ID]],Medical_Examinations[],6,0)</f>
        <v>yes</v>
      </c>
      <c r="F514" t="str">
        <f>VLOOKUP(Health_Care[[#This Row],[Customer ID]],Medical_Examinations[],7,0)</f>
        <v>No</v>
      </c>
      <c r="G514" t="str">
        <f>VLOOKUP(Health_Care[[#This Row],[Customer ID]],Medical_Examinations[],8,0)</f>
        <v>No</v>
      </c>
      <c r="H514">
        <f>VLOOKUP(Health_Care[[#This Row],[Customer ID]],Medical_Examinations[],9,0)</f>
        <v>2</v>
      </c>
      <c r="I514" t="str">
        <f>VLOOKUP(Health_Care[[#This Row],[Customer ID]],Medical_Examinations[],10,0)</f>
        <v>No</v>
      </c>
      <c r="J514" t="str">
        <f>VLOOKUP(Health_Care[[#This Row],[Customer ID]],Medical_Examinations[],3,0)</f>
        <v>Obesity</v>
      </c>
      <c r="K514" t="str">
        <f>VLOOKUP(Health_Care[[#This Row],[Customer ID]],Medical_Examinations[],5,0)</f>
        <v>Normal</v>
      </c>
      <c r="L514" s="10">
        <f>VLOOKUP(Health_Care[[#This Row],[Customer ID]],Table6[#All],5,0)</f>
        <v>24426</v>
      </c>
      <c r="M514" s="11">
        <f>VLOOKUP(Health_Care[[#This Row],[Customer ID]],Table6[#All],8,0)</f>
        <v>19321.060000000001</v>
      </c>
      <c r="N514" t="str">
        <f>VLOOKUP(Health_Care[[#This Row],[Customer ID]],Table6[#All],9,0)</f>
        <v>Tier - 1</v>
      </c>
      <c r="O514" t="str">
        <f>VLOOKUP(Health_Care[[#This Row],[Customer ID]],Table6[#All],10,0)</f>
        <v>Tier - 1</v>
      </c>
      <c r="P514" t="str">
        <f>VLOOKUP(Health_Care[[#This Row],[Customer ID]],Table6[#All],11,0)</f>
        <v>R1012</v>
      </c>
      <c r="Q514">
        <f>VLOOKUP(Health_Care[[#This Row],[Customer ID]],Table6[#All],6,0)</f>
        <v>56</v>
      </c>
    </row>
    <row r="515" spans="1:17" x14ac:dyDescent="0.35">
      <c r="A515" t="s">
        <v>1857</v>
      </c>
      <c r="B515" t="str">
        <f>VLOOKUP(Health_Care[[#This Row],[Customer ID]],Customer_Names[#All],3,0)</f>
        <v xml:space="preserve"> Kameko</v>
      </c>
      <c r="C515">
        <f>VLOOKUP(Health_Care[[#This Row],[Customer ID]],Medical_Examinations[],2,0)</f>
        <v>51.37</v>
      </c>
      <c r="D515">
        <f>VLOOKUP(Health_Care[[#This Row],[Customer ID]],Medical_Examinations[],4,0)</f>
        <v>8.18</v>
      </c>
      <c r="E515" t="str">
        <f>VLOOKUP(Health_Care[[#This Row],[Customer ID]],Medical_Examinations[],6,0)</f>
        <v>yes</v>
      </c>
      <c r="F515" t="str">
        <f>VLOOKUP(Health_Care[[#This Row],[Customer ID]],Medical_Examinations[],7,0)</f>
        <v>No</v>
      </c>
      <c r="G515" t="str">
        <f>VLOOKUP(Health_Care[[#This Row],[Customer ID]],Medical_Examinations[],8,0)</f>
        <v>No</v>
      </c>
      <c r="H515">
        <f>VLOOKUP(Health_Care[[#This Row],[Customer ID]],Medical_Examinations[],9,0)</f>
        <v>0</v>
      </c>
      <c r="I515" t="str">
        <f>VLOOKUP(Health_Care[[#This Row],[Customer ID]],Medical_Examinations[],10,0)</f>
        <v>No</v>
      </c>
      <c r="J515" t="str">
        <f>VLOOKUP(Health_Care[[#This Row],[Customer ID]],Medical_Examinations[],3,0)</f>
        <v>Obesity</v>
      </c>
      <c r="K515" t="str">
        <f>VLOOKUP(Health_Care[[#This Row],[Customer ID]],Medical_Examinations[],5,0)</f>
        <v>Diabetes</v>
      </c>
      <c r="L515" s="10">
        <f>VLOOKUP(Health_Care[[#This Row],[Customer ID]],Table6[#All],5,0)</f>
        <v>24682</v>
      </c>
      <c r="M515" s="11">
        <f>VLOOKUP(Health_Care[[#This Row],[Customer ID]],Table6[#All],8,0)</f>
        <v>19259.96</v>
      </c>
      <c r="N515" t="str">
        <f>VLOOKUP(Health_Care[[#This Row],[Customer ID]],Table6[#All],9,0)</f>
        <v>Tier - 1</v>
      </c>
      <c r="O515" t="str">
        <f>VLOOKUP(Health_Care[[#This Row],[Customer ID]],Table6[#All],10,0)</f>
        <v>Tier - 1</v>
      </c>
      <c r="P515" t="str">
        <f>VLOOKUP(Health_Care[[#This Row],[Customer ID]],Table6[#All],11,0)</f>
        <v>R1012</v>
      </c>
      <c r="Q515">
        <f>VLOOKUP(Health_Care[[#This Row],[Customer ID]],Table6[#All],6,0)</f>
        <v>55</v>
      </c>
    </row>
    <row r="516" spans="1:17" x14ac:dyDescent="0.35">
      <c r="A516" t="s">
        <v>1856</v>
      </c>
      <c r="B516" t="str">
        <f>VLOOKUP(Health_Care[[#This Row],[Customer ID]],Customer_Names[#All],3,0)</f>
        <v xml:space="preserve"> Jeremy A</v>
      </c>
      <c r="C516">
        <f>VLOOKUP(Health_Care[[#This Row],[Customer ID]],Medical_Examinations[],2,0)</f>
        <v>36.19</v>
      </c>
      <c r="D516">
        <f>VLOOKUP(Health_Care[[#This Row],[Customer ID]],Medical_Examinations[],4,0)</f>
        <v>5.52</v>
      </c>
      <c r="E516" t="str">
        <f>VLOOKUP(Health_Care[[#This Row],[Customer ID]],Medical_Examinations[],6,0)</f>
        <v>yes</v>
      </c>
      <c r="F516" t="str">
        <f>VLOOKUP(Health_Care[[#This Row],[Customer ID]],Medical_Examinations[],7,0)</f>
        <v>No</v>
      </c>
      <c r="G516" t="str">
        <f>VLOOKUP(Health_Care[[#This Row],[Customer ID]],Medical_Examinations[],8,0)</f>
        <v>No</v>
      </c>
      <c r="H516">
        <f>VLOOKUP(Health_Care[[#This Row],[Customer ID]],Medical_Examinations[],9,0)</f>
        <v>0</v>
      </c>
      <c r="I516" t="str">
        <f>VLOOKUP(Health_Care[[#This Row],[Customer ID]],Medical_Examinations[],10,0)</f>
        <v>No</v>
      </c>
      <c r="J516" t="str">
        <f>VLOOKUP(Health_Care[[#This Row],[Customer ID]],Medical_Examinations[],3,0)</f>
        <v>Obesity</v>
      </c>
      <c r="K516" t="str">
        <f>VLOOKUP(Health_Care[[#This Row],[Customer ID]],Medical_Examinations[],5,0)</f>
        <v>Normal</v>
      </c>
      <c r="L516" s="10">
        <f>VLOOKUP(Health_Care[[#This Row],[Customer ID]],Table6[#All],5,0)</f>
        <v>31409</v>
      </c>
      <c r="M516" s="11">
        <f>VLOOKUP(Health_Care[[#This Row],[Customer ID]],Table6[#All],8,0)</f>
        <v>19214.71</v>
      </c>
      <c r="N516" t="str">
        <f>VLOOKUP(Health_Care[[#This Row],[Customer ID]],Table6[#All],9,0)</f>
        <v>Tier - 1</v>
      </c>
      <c r="O516" t="str">
        <f>VLOOKUP(Health_Care[[#This Row],[Customer ID]],Table6[#All],10,0)</f>
        <v>Tier - 3</v>
      </c>
      <c r="P516" t="str">
        <f>VLOOKUP(Health_Care[[#This Row],[Customer ID]],Table6[#All],11,0)</f>
        <v>R1013</v>
      </c>
      <c r="Q516">
        <f>VLOOKUP(Health_Care[[#This Row],[Customer ID]],Table6[#All],6,0)</f>
        <v>37</v>
      </c>
    </row>
    <row r="517" spans="1:17" x14ac:dyDescent="0.35">
      <c r="A517" t="s">
        <v>1855</v>
      </c>
      <c r="B517" t="str">
        <f>VLOOKUP(Health_Care[[#This Row],[Customer ID]],Customer_Names[#All],3,0)</f>
        <v xml:space="preserve"> Daniel</v>
      </c>
      <c r="C517">
        <f>VLOOKUP(Health_Care[[#This Row],[Customer ID]],Medical_Examinations[],2,0)</f>
        <v>25.9</v>
      </c>
      <c r="D517">
        <f>VLOOKUP(Health_Care[[#This Row],[Customer ID]],Medical_Examinations[],4,0)</f>
        <v>4.84</v>
      </c>
      <c r="E517" t="str">
        <f>VLOOKUP(Health_Care[[#This Row],[Customer ID]],Medical_Examinations[],6,0)</f>
        <v>No</v>
      </c>
      <c r="F517" t="str">
        <f>VLOOKUP(Health_Care[[#This Row],[Customer ID]],Medical_Examinations[],7,0)</f>
        <v>No</v>
      </c>
      <c r="G517" t="str">
        <f>VLOOKUP(Health_Care[[#This Row],[Customer ID]],Medical_Examinations[],8,0)</f>
        <v>No</v>
      </c>
      <c r="H517">
        <f>VLOOKUP(Health_Care[[#This Row],[Customer ID]],Medical_Examinations[],9,0)</f>
        <v>0</v>
      </c>
      <c r="I517" t="str">
        <f>VLOOKUP(Health_Care[[#This Row],[Customer ID]],Medical_Examinations[],10,0)</f>
        <v>yes</v>
      </c>
      <c r="J517" t="str">
        <f>VLOOKUP(Health_Care[[#This Row],[Customer ID]],Medical_Examinations[],3,0)</f>
        <v>Over Weight</v>
      </c>
      <c r="K517" t="str">
        <f>VLOOKUP(Health_Care[[#This Row],[Customer ID]],Medical_Examinations[],5,0)</f>
        <v>Normal</v>
      </c>
      <c r="L517" s="10">
        <f>VLOOKUP(Health_Care[[#This Row],[Customer ID]],Table6[#All],5,0)</f>
        <v>33497</v>
      </c>
      <c r="M517" s="11">
        <f>VLOOKUP(Health_Care[[#This Row],[Customer ID]],Table6[#All],8,0)</f>
        <v>19199.939999999999</v>
      </c>
      <c r="N517" t="str">
        <f>VLOOKUP(Health_Care[[#This Row],[Customer ID]],Table6[#All],9,0)</f>
        <v>Tier - 1</v>
      </c>
      <c r="O517" t="str">
        <f>VLOOKUP(Health_Care[[#This Row],[Customer ID]],Table6[#All],10,0)</f>
        <v>Tier - 3</v>
      </c>
      <c r="P517" t="str">
        <f>VLOOKUP(Health_Care[[#This Row],[Customer ID]],Table6[#All],11,0)</f>
        <v>R1011</v>
      </c>
      <c r="Q517">
        <f>VLOOKUP(Health_Care[[#This Row],[Customer ID]],Table6[#All],6,0)</f>
        <v>31</v>
      </c>
    </row>
    <row r="518" spans="1:17" x14ac:dyDescent="0.35">
      <c r="A518" t="s">
        <v>1854</v>
      </c>
      <c r="B518" t="str">
        <f>VLOOKUP(Health_Care[[#This Row],[Customer ID]],Customer_Names[#All],3,0)</f>
        <v xml:space="preserve"> Amanda</v>
      </c>
      <c r="C518">
        <f>VLOOKUP(Health_Care[[#This Row],[Customer ID]],Medical_Examinations[],2,0)</f>
        <v>35.72</v>
      </c>
      <c r="D518">
        <f>VLOOKUP(Health_Care[[#This Row],[Customer ID]],Medical_Examinations[],4,0)</f>
        <v>4.08</v>
      </c>
      <c r="E518" t="str">
        <f>VLOOKUP(Health_Care[[#This Row],[Customer ID]],Medical_Examinations[],6,0)</f>
        <v>No</v>
      </c>
      <c r="F518" t="str">
        <f>VLOOKUP(Health_Care[[#This Row],[Customer ID]],Medical_Examinations[],7,0)</f>
        <v>No</v>
      </c>
      <c r="G518" t="str">
        <f>VLOOKUP(Health_Care[[#This Row],[Customer ID]],Medical_Examinations[],8,0)</f>
        <v>Yes</v>
      </c>
      <c r="H518">
        <f>VLOOKUP(Health_Care[[#This Row],[Customer ID]],Medical_Examinations[],9,0)</f>
        <v>1</v>
      </c>
      <c r="I518" t="str">
        <f>VLOOKUP(Health_Care[[#This Row],[Customer ID]],Medical_Examinations[],10,0)</f>
        <v>No</v>
      </c>
      <c r="J518" t="str">
        <f>VLOOKUP(Health_Care[[#This Row],[Customer ID]],Medical_Examinations[],3,0)</f>
        <v>Obesity</v>
      </c>
      <c r="K518" t="str">
        <f>VLOOKUP(Health_Care[[#This Row],[Customer ID]],Medical_Examinations[],5,0)</f>
        <v>Normal</v>
      </c>
      <c r="L518" s="10">
        <f>VLOOKUP(Health_Care[[#This Row],[Customer ID]],Table6[#All],5,0)</f>
        <v>29038</v>
      </c>
      <c r="M518" s="11">
        <f>VLOOKUP(Health_Care[[#This Row],[Customer ID]],Table6[#All],8,0)</f>
        <v>19144.580000000002</v>
      </c>
      <c r="N518" t="str">
        <f>VLOOKUP(Health_Care[[#This Row],[Customer ID]],Table6[#All],9,0)</f>
        <v>Tier - 1</v>
      </c>
      <c r="O518" t="str">
        <f>VLOOKUP(Health_Care[[#This Row],[Customer ID]],Table6[#All],10,0)</f>
        <v>Tier - 1</v>
      </c>
      <c r="P518" t="str">
        <f>VLOOKUP(Health_Care[[#This Row],[Customer ID]],Table6[#All],11,0)</f>
        <v>R1024</v>
      </c>
      <c r="Q518">
        <f>VLOOKUP(Health_Care[[#This Row],[Customer ID]],Table6[#All],6,0)</f>
        <v>43</v>
      </c>
    </row>
    <row r="519" spans="1:17" x14ac:dyDescent="0.35">
      <c r="A519" t="s">
        <v>1853</v>
      </c>
      <c r="B519" t="str">
        <f>VLOOKUP(Health_Care[[#This Row],[Customer ID]],Customer_Names[#All],3,0)</f>
        <v xml:space="preserve"> Karen</v>
      </c>
      <c r="C519">
        <f>VLOOKUP(Health_Care[[#This Row],[Customer ID]],Medical_Examinations[],2,0)</f>
        <v>27.94</v>
      </c>
      <c r="D519">
        <f>VLOOKUP(Health_Care[[#This Row],[Customer ID]],Medical_Examinations[],4,0)</f>
        <v>4.4800000000000004</v>
      </c>
      <c r="E519" t="str">
        <f>VLOOKUP(Health_Care[[#This Row],[Customer ID]],Medical_Examinations[],6,0)</f>
        <v>No</v>
      </c>
      <c r="F519" t="str">
        <f>VLOOKUP(Health_Care[[#This Row],[Customer ID]],Medical_Examinations[],7,0)</f>
        <v>No</v>
      </c>
      <c r="G519" t="str">
        <f>VLOOKUP(Health_Care[[#This Row],[Customer ID]],Medical_Examinations[],8,0)</f>
        <v>Yes</v>
      </c>
      <c r="H519">
        <f>VLOOKUP(Health_Care[[#This Row],[Customer ID]],Medical_Examinations[],9,0)</f>
        <v>1</v>
      </c>
      <c r="I519" t="str">
        <f>VLOOKUP(Health_Care[[#This Row],[Customer ID]],Medical_Examinations[],10,0)</f>
        <v>yes</v>
      </c>
      <c r="J519" t="str">
        <f>VLOOKUP(Health_Care[[#This Row],[Customer ID]],Medical_Examinations[],3,0)</f>
        <v>Over Weight</v>
      </c>
      <c r="K519" t="str">
        <f>VLOOKUP(Health_Care[[#This Row],[Customer ID]],Medical_Examinations[],5,0)</f>
        <v>Normal</v>
      </c>
      <c r="L519" s="10">
        <f>VLOOKUP(Health_Care[[#This Row],[Customer ID]],Table6[#All],5,0)</f>
        <v>34240</v>
      </c>
      <c r="M519" s="11">
        <f>VLOOKUP(Health_Care[[#This Row],[Customer ID]],Table6[#All],8,0)</f>
        <v>19107.78</v>
      </c>
      <c r="N519" t="str">
        <f>VLOOKUP(Health_Care[[#This Row],[Customer ID]],Table6[#All],9,0)</f>
        <v>Tier - 1</v>
      </c>
      <c r="O519" t="str">
        <f>VLOOKUP(Health_Care[[#This Row],[Customer ID]],Table6[#All],10,0)</f>
        <v>Tier - 2</v>
      </c>
      <c r="P519" t="str">
        <f>VLOOKUP(Health_Care[[#This Row],[Customer ID]],Table6[#All],11,0)</f>
        <v>R1013</v>
      </c>
      <c r="Q519">
        <f>VLOOKUP(Health_Care[[#This Row],[Customer ID]],Table6[#All],6,0)</f>
        <v>29</v>
      </c>
    </row>
    <row r="520" spans="1:17" x14ac:dyDescent="0.35">
      <c r="A520" t="s">
        <v>1852</v>
      </c>
      <c r="B520" t="str">
        <f>VLOOKUP(Health_Care[[#This Row],[Customer ID]],Customer_Names[#All],3,0)</f>
        <v xml:space="preserve"> Gregory</v>
      </c>
      <c r="C520">
        <f>VLOOKUP(Health_Care[[#This Row],[Customer ID]],Medical_Examinations[],2,0)</f>
        <v>27.1</v>
      </c>
      <c r="D520">
        <f>VLOOKUP(Health_Care[[#This Row],[Customer ID]],Medical_Examinations[],4,0)</f>
        <v>5.73</v>
      </c>
      <c r="E520" t="str">
        <f>VLOOKUP(Health_Care[[#This Row],[Customer ID]],Medical_Examinations[],6,0)</f>
        <v>No</v>
      </c>
      <c r="F520" t="str">
        <f>VLOOKUP(Health_Care[[#This Row],[Customer ID]],Medical_Examinations[],7,0)</f>
        <v>No</v>
      </c>
      <c r="G520" t="str">
        <f>VLOOKUP(Health_Care[[#This Row],[Customer ID]],Medical_Examinations[],8,0)</f>
        <v>No</v>
      </c>
      <c r="H520">
        <f>VLOOKUP(Health_Care[[#This Row],[Customer ID]],Medical_Examinations[],9,0)</f>
        <v>0</v>
      </c>
      <c r="I520" t="str">
        <f>VLOOKUP(Health_Care[[#This Row],[Customer ID]],Medical_Examinations[],10,0)</f>
        <v>yes</v>
      </c>
      <c r="J520" t="str">
        <f>VLOOKUP(Health_Care[[#This Row],[Customer ID]],Medical_Examinations[],3,0)</f>
        <v>Over Weight</v>
      </c>
      <c r="K520" t="str">
        <f>VLOOKUP(Health_Care[[#This Row],[Customer ID]],Medical_Examinations[],5,0)</f>
        <v>Prediabetes</v>
      </c>
      <c r="L520" s="10">
        <f>VLOOKUP(Health_Care[[#This Row],[Customer ID]],Table6[#All],5,0)</f>
        <v>32664</v>
      </c>
      <c r="M520" s="11">
        <f>VLOOKUP(Health_Care[[#This Row],[Customer ID]],Table6[#All],8,0)</f>
        <v>19040.88</v>
      </c>
      <c r="N520" t="str">
        <f>VLOOKUP(Health_Care[[#This Row],[Customer ID]],Table6[#All],9,0)</f>
        <v>Tier - 1</v>
      </c>
      <c r="O520" t="str">
        <f>VLOOKUP(Health_Care[[#This Row],[Customer ID]],Table6[#All],10,0)</f>
        <v>Tier - 3</v>
      </c>
      <c r="P520" t="str">
        <f>VLOOKUP(Health_Care[[#This Row],[Customer ID]],Table6[#All],11,0)</f>
        <v>R1011</v>
      </c>
      <c r="Q520">
        <f>VLOOKUP(Health_Care[[#This Row],[Customer ID]],Table6[#All],6,0)</f>
        <v>34</v>
      </c>
    </row>
    <row r="521" spans="1:17" x14ac:dyDescent="0.35">
      <c r="A521" t="s">
        <v>1851</v>
      </c>
      <c r="B521" t="str">
        <f>VLOOKUP(Health_Care[[#This Row],[Customer ID]],Customer_Names[#All],3,0)</f>
        <v xml:space="preserve"> Sabine</v>
      </c>
      <c r="C521">
        <f>VLOOKUP(Health_Care[[#This Row],[Customer ID]],Medical_Examinations[],2,0)</f>
        <v>18.3</v>
      </c>
      <c r="D521">
        <f>VLOOKUP(Health_Care[[#This Row],[Customer ID]],Medical_Examinations[],4,0)</f>
        <v>5.46</v>
      </c>
      <c r="E521" t="str">
        <f>VLOOKUP(Health_Care[[#This Row],[Customer ID]],Medical_Examinations[],6,0)</f>
        <v>yes</v>
      </c>
      <c r="F521" t="str">
        <f>VLOOKUP(Health_Care[[#This Row],[Customer ID]],Medical_Examinations[],7,0)</f>
        <v>No</v>
      </c>
      <c r="G521" t="str">
        <f>VLOOKUP(Health_Care[[#This Row],[Customer ID]],Medical_Examinations[],8,0)</f>
        <v>Yes</v>
      </c>
      <c r="H521">
        <f>VLOOKUP(Health_Care[[#This Row],[Customer ID]],Medical_Examinations[],9,0)</f>
        <v>1</v>
      </c>
      <c r="I521" t="str">
        <f>VLOOKUP(Health_Care[[#This Row],[Customer ID]],Medical_Examinations[],10,0)</f>
        <v>yes</v>
      </c>
      <c r="J521" t="str">
        <f>VLOOKUP(Health_Care[[#This Row],[Customer ID]],Medical_Examinations[],3,0)</f>
        <v>Under Weight</v>
      </c>
      <c r="K521" t="str">
        <f>VLOOKUP(Health_Care[[#This Row],[Customer ID]],Medical_Examinations[],5,0)</f>
        <v>Normal</v>
      </c>
      <c r="L521" s="10">
        <f>VLOOKUP(Health_Care[[#This Row],[Customer ID]],Table6[#All],5,0)</f>
        <v>30669</v>
      </c>
      <c r="M521" s="11">
        <f>VLOOKUP(Health_Care[[#This Row],[Customer ID]],Table6[#All],8,0)</f>
        <v>19023.259999999998</v>
      </c>
      <c r="N521" t="str">
        <f>VLOOKUP(Health_Care[[#This Row],[Customer ID]],Table6[#All],9,0)</f>
        <v>Tier - 1</v>
      </c>
      <c r="O521" t="str">
        <f>VLOOKUP(Health_Care[[#This Row],[Customer ID]],Table6[#All],10,0)</f>
        <v>Tier - 3</v>
      </c>
      <c r="P521" t="str">
        <f>VLOOKUP(Health_Care[[#This Row],[Customer ID]],Table6[#All],11,0)</f>
        <v>R1011</v>
      </c>
      <c r="Q521">
        <f>VLOOKUP(Health_Care[[#This Row],[Customer ID]],Table6[#All],6,0)</f>
        <v>39</v>
      </c>
    </row>
    <row r="522" spans="1:17" x14ac:dyDescent="0.35">
      <c r="A522" t="s">
        <v>1850</v>
      </c>
      <c r="B522" t="str">
        <f>VLOOKUP(Health_Care[[#This Row],[Customer ID]],Customer_Names[#All],3,0)</f>
        <v xml:space="preserve"> Joseph</v>
      </c>
      <c r="C522">
        <f>VLOOKUP(Health_Care[[#This Row],[Customer ID]],Medical_Examinations[],2,0)</f>
        <v>25.3</v>
      </c>
      <c r="D522">
        <f>VLOOKUP(Health_Care[[#This Row],[Customer ID]],Medical_Examinations[],4,0)</f>
        <v>5.0199999999999996</v>
      </c>
      <c r="E522" t="str">
        <f>VLOOKUP(Health_Care[[#This Row],[Customer ID]],Medical_Examinations[],6,0)</f>
        <v>yes</v>
      </c>
      <c r="F522" t="str">
        <f>VLOOKUP(Health_Care[[#This Row],[Customer ID]],Medical_Examinations[],7,0)</f>
        <v>No</v>
      </c>
      <c r="G522" t="str">
        <f>VLOOKUP(Health_Care[[#This Row],[Customer ID]],Medical_Examinations[],8,0)</f>
        <v>No</v>
      </c>
      <c r="H522">
        <f>VLOOKUP(Health_Care[[#This Row],[Customer ID]],Medical_Examinations[],9,0)</f>
        <v>1</v>
      </c>
      <c r="I522" t="str">
        <f>VLOOKUP(Health_Care[[#This Row],[Customer ID]],Medical_Examinations[],10,0)</f>
        <v>yes</v>
      </c>
      <c r="J522" t="str">
        <f>VLOOKUP(Health_Care[[#This Row],[Customer ID]],Medical_Examinations[],3,0)</f>
        <v>Over Weight</v>
      </c>
      <c r="K522" t="str">
        <f>VLOOKUP(Health_Care[[#This Row],[Customer ID]],Medical_Examinations[],5,0)</f>
        <v>Normal</v>
      </c>
      <c r="L522" s="10">
        <f>VLOOKUP(Health_Care[[#This Row],[Customer ID]],Table6[#All],5,0)</f>
        <v>32440</v>
      </c>
      <c r="M522" s="11">
        <f>VLOOKUP(Health_Care[[#This Row],[Customer ID]],Table6[#All],8,0)</f>
        <v>18972.5</v>
      </c>
      <c r="N522" t="str">
        <f>VLOOKUP(Health_Care[[#This Row],[Customer ID]],Table6[#All],9,0)</f>
        <v>Tier - 1</v>
      </c>
      <c r="O522" t="str">
        <f>VLOOKUP(Health_Care[[#This Row],[Customer ID]],Table6[#All],10,0)</f>
        <v>Tier - 3</v>
      </c>
      <c r="P522" t="str">
        <f>VLOOKUP(Health_Care[[#This Row],[Customer ID]],Table6[#All],11,0)</f>
        <v>R1013</v>
      </c>
      <c r="Q522">
        <f>VLOOKUP(Health_Care[[#This Row],[Customer ID]],Table6[#All],6,0)</f>
        <v>34</v>
      </c>
    </row>
    <row r="523" spans="1:17" x14ac:dyDescent="0.35">
      <c r="A523" t="s">
        <v>1849</v>
      </c>
      <c r="B523" t="str">
        <f>VLOOKUP(Health_Care[[#This Row],[Customer ID]],Customer_Names[#All],3,0)</f>
        <v xml:space="preserve"> Adam</v>
      </c>
      <c r="C523">
        <f>VLOOKUP(Health_Care[[#This Row],[Customer ID]],Medical_Examinations[],2,0)</f>
        <v>38.83</v>
      </c>
      <c r="D523">
        <f>VLOOKUP(Health_Care[[#This Row],[Customer ID]],Medical_Examinations[],4,0)</f>
        <v>6.36</v>
      </c>
      <c r="E523" t="str">
        <f>VLOOKUP(Health_Care[[#This Row],[Customer ID]],Medical_Examinations[],6,0)</f>
        <v>No</v>
      </c>
      <c r="F523" t="str">
        <f>VLOOKUP(Health_Care[[#This Row],[Customer ID]],Medical_Examinations[],7,0)</f>
        <v>No</v>
      </c>
      <c r="G523" t="str">
        <f>VLOOKUP(Health_Care[[#This Row],[Customer ID]],Medical_Examinations[],8,0)</f>
        <v>No</v>
      </c>
      <c r="H523">
        <f>VLOOKUP(Health_Care[[#This Row],[Customer ID]],Medical_Examinations[],9,0)</f>
        <v>1</v>
      </c>
      <c r="I523" t="str">
        <f>VLOOKUP(Health_Care[[#This Row],[Customer ID]],Medical_Examinations[],10,0)</f>
        <v>No</v>
      </c>
      <c r="J523" t="str">
        <f>VLOOKUP(Health_Care[[#This Row],[Customer ID]],Medical_Examinations[],3,0)</f>
        <v>Obesity</v>
      </c>
      <c r="K523" t="str">
        <f>VLOOKUP(Health_Care[[#This Row],[Customer ID]],Medical_Examinations[],5,0)</f>
        <v>Prediabetes</v>
      </c>
      <c r="L523" s="10">
        <f>VLOOKUP(Health_Care[[#This Row],[Customer ID]],Table6[#All],5,0)</f>
        <v>33938</v>
      </c>
      <c r="M523" s="11">
        <f>VLOOKUP(Health_Care[[#This Row],[Customer ID]],Table6[#All],8,0)</f>
        <v>18963.169999999998</v>
      </c>
      <c r="N523" t="str">
        <f>VLOOKUP(Health_Care[[#This Row],[Customer ID]],Table6[#All],9,0)</f>
        <v>Tier - 1</v>
      </c>
      <c r="O523" t="str">
        <f>VLOOKUP(Health_Care[[#This Row],[Customer ID]],Table6[#All],10,0)</f>
        <v>Tier - 1</v>
      </c>
      <c r="P523" t="str">
        <f>VLOOKUP(Health_Care[[#This Row],[Customer ID]],Table6[#All],11,0)</f>
        <v>R1013</v>
      </c>
      <c r="Q523">
        <f>VLOOKUP(Health_Care[[#This Row],[Customer ID]],Table6[#All],6,0)</f>
        <v>30</v>
      </c>
    </row>
    <row r="524" spans="1:17" x14ac:dyDescent="0.35">
      <c r="A524" t="s">
        <v>1848</v>
      </c>
      <c r="B524" t="str">
        <f>VLOOKUP(Health_Care[[#This Row],[Customer ID]],Customer_Names[#All],3,0)</f>
        <v xml:space="preserve"> Karolyn A</v>
      </c>
      <c r="C524">
        <f>VLOOKUP(Health_Care[[#This Row],[Customer ID]],Medical_Examinations[],2,0)</f>
        <v>27.6</v>
      </c>
      <c r="D524">
        <f>VLOOKUP(Health_Care[[#This Row],[Customer ID]],Medical_Examinations[],4,0)</f>
        <v>5.36</v>
      </c>
      <c r="E524" t="str">
        <f>VLOOKUP(Health_Care[[#This Row],[Customer ID]],Medical_Examinations[],6,0)</f>
        <v>No</v>
      </c>
      <c r="F524" t="str">
        <f>VLOOKUP(Health_Care[[#This Row],[Customer ID]],Medical_Examinations[],7,0)</f>
        <v>No</v>
      </c>
      <c r="G524" t="str">
        <f>VLOOKUP(Health_Care[[#This Row],[Customer ID]],Medical_Examinations[],8,0)</f>
        <v>No</v>
      </c>
      <c r="H524">
        <f>VLOOKUP(Health_Care[[#This Row],[Customer ID]],Medical_Examinations[],9,0)</f>
        <v>1</v>
      </c>
      <c r="I524" t="str">
        <f>VLOOKUP(Health_Care[[#This Row],[Customer ID]],Medical_Examinations[],10,0)</f>
        <v>No</v>
      </c>
      <c r="J524" t="str">
        <f>VLOOKUP(Health_Care[[#This Row],[Customer ID]],Medical_Examinations[],3,0)</f>
        <v>Over Weight</v>
      </c>
      <c r="K524" t="str">
        <f>VLOOKUP(Health_Care[[#This Row],[Customer ID]],Medical_Examinations[],5,0)</f>
        <v>Normal</v>
      </c>
      <c r="L524" s="10">
        <f>VLOOKUP(Health_Care[[#This Row],[Customer ID]],Table6[#All],5,0)</f>
        <v>36013</v>
      </c>
      <c r="M524" s="11">
        <f>VLOOKUP(Health_Care[[#This Row],[Customer ID]],Table6[#All],8,0)</f>
        <v>18955.22</v>
      </c>
      <c r="N524" t="str">
        <f>VLOOKUP(Health_Care[[#This Row],[Customer ID]],Table6[#All],9,0)</f>
        <v>Tier - 1</v>
      </c>
      <c r="O524" t="str">
        <f>VLOOKUP(Health_Care[[#This Row],[Customer ID]],Table6[#All],10,0)</f>
        <v>Tier - 3</v>
      </c>
      <c r="P524" t="str">
        <f>VLOOKUP(Health_Care[[#This Row],[Customer ID]],Table6[#All],11,0)</f>
        <v>R1011</v>
      </c>
      <c r="Q524">
        <f>VLOOKUP(Health_Care[[#This Row],[Customer ID]],Table6[#All],6,0)</f>
        <v>24</v>
      </c>
    </row>
    <row r="525" spans="1:17" x14ac:dyDescent="0.35">
      <c r="A525" t="s">
        <v>1847</v>
      </c>
      <c r="B525" t="str">
        <f>VLOOKUP(Health_Care[[#This Row],[Customer ID]],Customer_Names[#All],3,0)</f>
        <v xml:space="preserve"> Anita L.</v>
      </c>
      <c r="C525">
        <f>VLOOKUP(Health_Care[[#This Row],[Customer ID]],Medical_Examinations[],2,0)</f>
        <v>46.4</v>
      </c>
      <c r="D525">
        <f>VLOOKUP(Health_Care[[#This Row],[Customer ID]],Medical_Examinations[],4,0)</f>
        <v>8.3699999999999992</v>
      </c>
      <c r="E525" t="str">
        <f>VLOOKUP(Health_Care[[#This Row],[Customer ID]],Medical_Examinations[],6,0)</f>
        <v>yes</v>
      </c>
      <c r="F525" t="str">
        <f>VLOOKUP(Health_Care[[#This Row],[Customer ID]],Medical_Examinations[],7,0)</f>
        <v>No</v>
      </c>
      <c r="G525" t="str">
        <f>VLOOKUP(Health_Care[[#This Row],[Customer ID]],Medical_Examinations[],8,0)</f>
        <v>Yes</v>
      </c>
      <c r="H525">
        <f>VLOOKUP(Health_Care[[#This Row],[Customer ID]],Medical_Examinations[],9,0)</f>
        <v>1</v>
      </c>
      <c r="I525" t="str">
        <f>VLOOKUP(Health_Care[[#This Row],[Customer ID]],Medical_Examinations[],10,0)</f>
        <v>No</v>
      </c>
      <c r="J525" t="str">
        <f>VLOOKUP(Health_Care[[#This Row],[Customer ID]],Medical_Examinations[],3,0)</f>
        <v>Obesity</v>
      </c>
      <c r="K525" t="str">
        <f>VLOOKUP(Health_Care[[#This Row],[Customer ID]],Medical_Examinations[],5,0)</f>
        <v>Diabetes</v>
      </c>
      <c r="L525" s="10">
        <f>VLOOKUP(Health_Care[[#This Row],[Customer ID]],Table6[#All],5,0)</f>
        <v>23304</v>
      </c>
      <c r="M525" s="11">
        <f>VLOOKUP(Health_Care[[#This Row],[Customer ID]],Table6[#All],8,0)</f>
        <v>18954.560000000001</v>
      </c>
      <c r="N525" t="str">
        <f>VLOOKUP(Health_Care[[#This Row],[Customer ID]],Table6[#All],9,0)</f>
        <v>Tier - 1</v>
      </c>
      <c r="O525" t="str">
        <f>VLOOKUP(Health_Care[[#This Row],[Customer ID]],Table6[#All],10,0)</f>
        <v>Tier - 1</v>
      </c>
      <c r="P525" t="str">
        <f>VLOOKUP(Health_Care[[#This Row],[Customer ID]],Table6[#All],11,0)</f>
        <v>R1026</v>
      </c>
      <c r="Q525">
        <f>VLOOKUP(Health_Care[[#This Row],[Customer ID]],Table6[#All],6,0)</f>
        <v>59</v>
      </c>
    </row>
    <row r="526" spans="1:17" x14ac:dyDescent="0.35">
      <c r="A526" t="s">
        <v>1846</v>
      </c>
      <c r="B526" t="str">
        <f>VLOOKUP(Health_Care[[#This Row],[Customer ID]],Customer_Names[#All],3,0)</f>
        <v xml:space="preserve"> Laura E.</v>
      </c>
      <c r="C526">
        <f>VLOOKUP(Health_Care[[#This Row],[Customer ID]],Medical_Examinations[],2,0)</f>
        <v>51.92</v>
      </c>
      <c r="D526">
        <f>VLOOKUP(Health_Care[[#This Row],[Customer ID]],Medical_Examinations[],4,0)</f>
        <v>5.18</v>
      </c>
      <c r="E526" t="str">
        <f>VLOOKUP(Health_Care[[#This Row],[Customer ID]],Medical_Examinations[],6,0)</f>
        <v>yes</v>
      </c>
      <c r="F526" t="str">
        <f>VLOOKUP(Health_Care[[#This Row],[Customer ID]],Medical_Examinations[],7,0)</f>
        <v>No</v>
      </c>
      <c r="G526" t="str">
        <f>VLOOKUP(Health_Care[[#This Row],[Customer ID]],Medical_Examinations[],8,0)</f>
        <v>Yes</v>
      </c>
      <c r="H526">
        <f>VLOOKUP(Health_Care[[#This Row],[Customer ID]],Medical_Examinations[],9,0)</f>
        <v>1</v>
      </c>
      <c r="I526" t="str">
        <f>VLOOKUP(Health_Care[[#This Row],[Customer ID]],Medical_Examinations[],10,0)</f>
        <v>No</v>
      </c>
      <c r="J526" t="str">
        <f>VLOOKUP(Health_Care[[#This Row],[Customer ID]],Medical_Examinations[],3,0)</f>
        <v>Obesity</v>
      </c>
      <c r="K526" t="str">
        <f>VLOOKUP(Health_Care[[#This Row],[Customer ID]],Medical_Examinations[],5,0)</f>
        <v>Normal</v>
      </c>
      <c r="L526" s="10">
        <f>VLOOKUP(Health_Care[[#This Row],[Customer ID]],Table6[#All],5,0)</f>
        <v>25418</v>
      </c>
      <c r="M526" s="11">
        <f>VLOOKUP(Health_Care[[#This Row],[Customer ID]],Table6[#All],8,0)</f>
        <v>18932.810000000001</v>
      </c>
      <c r="N526" t="str">
        <f>VLOOKUP(Health_Care[[#This Row],[Customer ID]],Table6[#All],9,0)</f>
        <v>Tier - 1</v>
      </c>
      <c r="O526" t="str">
        <f>VLOOKUP(Health_Care[[#This Row],[Customer ID]],Table6[#All],10,0)</f>
        <v>Tier - 3</v>
      </c>
      <c r="P526" t="str">
        <f>VLOOKUP(Health_Care[[#This Row],[Customer ID]],Table6[#All],11,0)</f>
        <v>R1012</v>
      </c>
      <c r="Q526">
        <f>VLOOKUP(Health_Care[[#This Row],[Customer ID]],Table6[#All],6,0)</f>
        <v>53</v>
      </c>
    </row>
    <row r="527" spans="1:17" x14ac:dyDescent="0.35">
      <c r="A527" t="s">
        <v>1845</v>
      </c>
      <c r="B527" t="str">
        <f>VLOOKUP(Health_Care[[#This Row],[Customer ID]],Customer_Names[#All],3,0)</f>
        <v xml:space="preserve"> Sarah</v>
      </c>
      <c r="C527">
        <f>VLOOKUP(Health_Care[[#This Row],[Customer ID]],Medical_Examinations[],2,0)</f>
        <v>32.395000000000003</v>
      </c>
      <c r="D527">
        <f>VLOOKUP(Health_Care[[#This Row],[Customer ID]],Medical_Examinations[],4,0)</f>
        <v>5.68</v>
      </c>
      <c r="E527" t="str">
        <f>VLOOKUP(Health_Care[[#This Row],[Customer ID]],Medical_Examinations[],6,0)</f>
        <v>yes</v>
      </c>
      <c r="F527" t="str">
        <f>VLOOKUP(Health_Care[[#This Row],[Customer ID]],Medical_Examinations[],7,0)</f>
        <v>No</v>
      </c>
      <c r="G527" t="str">
        <f>VLOOKUP(Health_Care[[#This Row],[Customer ID]],Medical_Examinations[],8,0)</f>
        <v>No</v>
      </c>
      <c r="H527">
        <f>VLOOKUP(Health_Care[[#This Row],[Customer ID]],Medical_Examinations[],9,0)</f>
        <v>1</v>
      </c>
      <c r="I527" t="str">
        <f>VLOOKUP(Health_Care[[#This Row],[Customer ID]],Medical_Examinations[],10,0)</f>
        <v>No</v>
      </c>
      <c r="J527" t="str">
        <f>VLOOKUP(Health_Care[[#This Row],[Customer ID]],Medical_Examinations[],3,0)</f>
        <v>Obesity</v>
      </c>
      <c r="K527" t="str">
        <f>VLOOKUP(Health_Care[[#This Row],[Customer ID]],Medical_Examinations[],5,0)</f>
        <v>Normal</v>
      </c>
      <c r="L527" s="10">
        <f>VLOOKUP(Health_Care[[#This Row],[Customer ID]],Table6[#All],5,0)</f>
        <v>34969</v>
      </c>
      <c r="M527" s="11">
        <f>VLOOKUP(Health_Care[[#This Row],[Customer ID]],Table6[#All],8,0)</f>
        <v>18903.490000000002</v>
      </c>
      <c r="N527" t="str">
        <f>VLOOKUP(Health_Care[[#This Row],[Customer ID]],Table6[#All],9,0)</f>
        <v>Tier - 1</v>
      </c>
      <c r="O527" t="str">
        <f>VLOOKUP(Health_Care[[#This Row],[Customer ID]],Table6[#All],10,0)</f>
        <v>Tier - 2</v>
      </c>
      <c r="P527" t="str">
        <f>VLOOKUP(Health_Care[[#This Row],[Customer ID]],Table6[#All],11,0)</f>
        <v>R1024</v>
      </c>
      <c r="Q527">
        <f>VLOOKUP(Health_Care[[#This Row],[Customer ID]],Table6[#All],6,0)</f>
        <v>27</v>
      </c>
    </row>
    <row r="528" spans="1:17" x14ac:dyDescent="0.35">
      <c r="A528" t="s">
        <v>1844</v>
      </c>
      <c r="B528" t="str">
        <f>VLOOKUP(Health_Care[[#This Row],[Customer ID]],Customer_Names[#All],3,0)</f>
        <v xml:space="preserve"> Ashley E</v>
      </c>
      <c r="C528">
        <f>VLOOKUP(Health_Care[[#This Row],[Customer ID]],Medical_Examinations[],2,0)</f>
        <v>46.19</v>
      </c>
      <c r="D528">
        <f>VLOOKUP(Health_Care[[#This Row],[Customer ID]],Medical_Examinations[],4,0)</f>
        <v>7.31</v>
      </c>
      <c r="E528" t="str">
        <f>VLOOKUP(Health_Care[[#This Row],[Customer ID]],Medical_Examinations[],6,0)</f>
        <v>yes</v>
      </c>
      <c r="F528" t="str">
        <f>VLOOKUP(Health_Care[[#This Row],[Customer ID]],Medical_Examinations[],7,0)</f>
        <v>No</v>
      </c>
      <c r="G528" t="str">
        <f>VLOOKUP(Health_Care[[#This Row],[Customer ID]],Medical_Examinations[],8,0)</f>
        <v>Yes</v>
      </c>
      <c r="H528">
        <f>VLOOKUP(Health_Care[[#This Row],[Customer ID]],Medical_Examinations[],9,0)</f>
        <v>1</v>
      </c>
      <c r="I528" t="str">
        <f>VLOOKUP(Health_Care[[#This Row],[Customer ID]],Medical_Examinations[],10,0)</f>
        <v>No</v>
      </c>
      <c r="J528" t="str">
        <f>VLOOKUP(Health_Care[[#This Row],[Customer ID]],Medical_Examinations[],3,0)</f>
        <v>Obesity</v>
      </c>
      <c r="K528" t="str">
        <f>VLOOKUP(Health_Care[[#This Row],[Customer ID]],Medical_Examinations[],5,0)</f>
        <v>Diabetes</v>
      </c>
      <c r="L528" s="10">
        <f>VLOOKUP(Health_Care[[#This Row],[Customer ID]],Table6[#All],5,0)</f>
        <v>23351</v>
      </c>
      <c r="M528" s="11">
        <f>VLOOKUP(Health_Care[[#This Row],[Customer ID]],Table6[#All],8,0)</f>
        <v>18883.330000000002</v>
      </c>
      <c r="N528" t="str">
        <f>VLOOKUP(Health_Care[[#This Row],[Customer ID]],Table6[#All],9,0)</f>
        <v>Tier - 1</v>
      </c>
      <c r="O528" t="str">
        <f>VLOOKUP(Health_Care[[#This Row],[Customer ID]],Table6[#All],10,0)</f>
        <v>Tier - 1</v>
      </c>
      <c r="P528" t="str">
        <f>VLOOKUP(Health_Care[[#This Row],[Customer ID]],Table6[#All],11,0)</f>
        <v>R1026</v>
      </c>
      <c r="Q528">
        <f>VLOOKUP(Health_Care[[#This Row],[Customer ID]],Table6[#All],6,0)</f>
        <v>59</v>
      </c>
    </row>
    <row r="529" spans="1:17" x14ac:dyDescent="0.35">
      <c r="A529" t="s">
        <v>1843</v>
      </c>
      <c r="B529" t="str">
        <f>VLOOKUP(Health_Care[[#This Row],[Customer ID]],Customer_Names[#All],3,0)</f>
        <v xml:space="preserve"> Lindsey</v>
      </c>
      <c r="C529">
        <f>VLOOKUP(Health_Care[[#This Row],[Customer ID]],Medical_Examinations[],2,0)</f>
        <v>27.93</v>
      </c>
      <c r="D529">
        <f>VLOOKUP(Health_Care[[#This Row],[Customer ID]],Medical_Examinations[],4,0)</f>
        <v>4.67</v>
      </c>
      <c r="E529" t="str">
        <f>VLOOKUP(Health_Care[[#This Row],[Customer ID]],Medical_Examinations[],6,0)</f>
        <v>No</v>
      </c>
      <c r="F529" t="str">
        <f>VLOOKUP(Health_Care[[#This Row],[Customer ID]],Medical_Examinations[],7,0)</f>
        <v>No</v>
      </c>
      <c r="G529" t="str">
        <f>VLOOKUP(Health_Care[[#This Row],[Customer ID]],Medical_Examinations[],8,0)</f>
        <v>Yes</v>
      </c>
      <c r="H529">
        <f>VLOOKUP(Health_Care[[#This Row],[Customer ID]],Medical_Examinations[],9,0)</f>
        <v>1</v>
      </c>
      <c r="I529" t="str">
        <f>VLOOKUP(Health_Care[[#This Row],[Customer ID]],Medical_Examinations[],10,0)</f>
        <v>No</v>
      </c>
      <c r="J529" t="str">
        <f>VLOOKUP(Health_Care[[#This Row],[Customer ID]],Medical_Examinations[],3,0)</f>
        <v>Over Weight</v>
      </c>
      <c r="K529" t="str">
        <f>VLOOKUP(Health_Care[[#This Row],[Customer ID]],Medical_Examinations[],5,0)</f>
        <v>Normal</v>
      </c>
      <c r="L529" s="10">
        <f>VLOOKUP(Health_Care[[#This Row],[Customer ID]],Table6[#All],5,0)</f>
        <v>37826</v>
      </c>
      <c r="M529" s="11">
        <f>VLOOKUP(Health_Care[[#This Row],[Customer ID]],Table6[#All],8,0)</f>
        <v>18838.7</v>
      </c>
      <c r="N529" t="str">
        <f>VLOOKUP(Health_Care[[#This Row],[Customer ID]],Table6[#All],9,0)</f>
        <v>Tier - 1</v>
      </c>
      <c r="O529" t="str">
        <f>VLOOKUP(Health_Care[[#This Row],[Customer ID]],Table6[#All],10,0)</f>
        <v>Tier - 3</v>
      </c>
      <c r="P529" t="str">
        <f>VLOOKUP(Health_Care[[#This Row],[Customer ID]],Table6[#All],11,0)</f>
        <v>R1012</v>
      </c>
      <c r="Q529">
        <f>VLOOKUP(Health_Care[[#This Row],[Customer ID]],Table6[#All],6,0)</f>
        <v>19</v>
      </c>
    </row>
    <row r="530" spans="1:17" x14ac:dyDescent="0.35">
      <c r="A530" t="s">
        <v>1842</v>
      </c>
      <c r="B530" t="str">
        <f>VLOOKUP(Health_Care[[#This Row],[Customer ID]],Customer_Names[#All],3,0)</f>
        <v xml:space="preserve"> Alan</v>
      </c>
      <c r="C530">
        <f>VLOOKUP(Health_Care[[#This Row],[Customer ID]],Medical_Examinations[],2,0)</f>
        <v>45.62</v>
      </c>
      <c r="D530">
        <f>VLOOKUP(Health_Care[[#This Row],[Customer ID]],Medical_Examinations[],4,0)</f>
        <v>6.87</v>
      </c>
      <c r="E530" t="str">
        <f>VLOOKUP(Health_Care[[#This Row],[Customer ID]],Medical_Examinations[],6,0)</f>
        <v>No</v>
      </c>
      <c r="F530" t="str">
        <f>VLOOKUP(Health_Care[[#This Row],[Customer ID]],Medical_Examinations[],7,0)</f>
        <v>No</v>
      </c>
      <c r="G530" t="str">
        <f>VLOOKUP(Health_Care[[#This Row],[Customer ID]],Medical_Examinations[],8,0)</f>
        <v>No</v>
      </c>
      <c r="H530">
        <f>VLOOKUP(Health_Care[[#This Row],[Customer ID]],Medical_Examinations[],9,0)</f>
        <v>0</v>
      </c>
      <c r="I530" t="str">
        <f>VLOOKUP(Health_Care[[#This Row],[Customer ID]],Medical_Examinations[],10,0)</f>
        <v>No</v>
      </c>
      <c r="J530" t="str">
        <f>VLOOKUP(Health_Care[[#This Row],[Customer ID]],Medical_Examinations[],3,0)</f>
        <v>Obesity</v>
      </c>
      <c r="K530" t="str">
        <f>VLOOKUP(Health_Care[[#This Row],[Customer ID]],Medical_Examinations[],5,0)</f>
        <v>Diabetes</v>
      </c>
      <c r="L530" s="10">
        <f>VLOOKUP(Health_Care[[#This Row],[Customer ID]],Table6[#All],5,0)</f>
        <v>22998</v>
      </c>
      <c r="M530" s="11">
        <f>VLOOKUP(Health_Care[[#This Row],[Customer ID]],Table6[#All],8,0)</f>
        <v>18815.53</v>
      </c>
      <c r="N530" t="str">
        <f>VLOOKUP(Health_Care[[#This Row],[Customer ID]],Table6[#All],9,0)</f>
        <v>Tier - 1</v>
      </c>
      <c r="O530" t="str">
        <f>VLOOKUP(Health_Care[[#This Row],[Customer ID]],Table6[#All],10,0)</f>
        <v>Tier - 1</v>
      </c>
      <c r="P530" t="str">
        <f>VLOOKUP(Health_Care[[#This Row],[Customer ID]],Table6[#All],11,0)</f>
        <v>R1023</v>
      </c>
      <c r="Q530">
        <f>VLOOKUP(Health_Care[[#This Row],[Customer ID]],Table6[#All],6,0)</f>
        <v>60</v>
      </c>
    </row>
    <row r="531" spans="1:17" x14ac:dyDescent="0.35">
      <c r="A531" t="s">
        <v>1841</v>
      </c>
      <c r="B531" t="str">
        <f>VLOOKUP(Health_Care[[#This Row],[Customer ID]],Customer_Names[#All],3,0)</f>
        <v xml:space="preserve"> Dan R.</v>
      </c>
      <c r="C531">
        <f>VLOOKUP(Health_Care[[#This Row],[Customer ID]],Medical_Examinations[],2,0)</f>
        <v>35.31</v>
      </c>
      <c r="D531">
        <f>VLOOKUP(Health_Care[[#This Row],[Customer ID]],Medical_Examinations[],4,0)</f>
        <v>5.87</v>
      </c>
      <c r="E531" t="str">
        <f>VLOOKUP(Health_Care[[#This Row],[Customer ID]],Medical_Examinations[],6,0)</f>
        <v>No</v>
      </c>
      <c r="F531" t="str">
        <f>VLOOKUP(Health_Care[[#This Row],[Customer ID]],Medical_Examinations[],7,0)</f>
        <v>No</v>
      </c>
      <c r="G531" t="str">
        <f>VLOOKUP(Health_Care[[#This Row],[Customer ID]],Medical_Examinations[],8,0)</f>
        <v>Yes</v>
      </c>
      <c r="H531">
        <f>VLOOKUP(Health_Care[[#This Row],[Customer ID]],Medical_Examinations[],9,0)</f>
        <v>1</v>
      </c>
      <c r="I531" t="str">
        <f>VLOOKUP(Health_Care[[#This Row],[Customer ID]],Medical_Examinations[],10,0)</f>
        <v>No</v>
      </c>
      <c r="J531" t="str">
        <f>VLOOKUP(Health_Care[[#This Row],[Customer ID]],Medical_Examinations[],3,0)</f>
        <v>Obesity</v>
      </c>
      <c r="K531" t="str">
        <f>VLOOKUP(Health_Care[[#This Row],[Customer ID]],Medical_Examinations[],5,0)</f>
        <v>Prediabetes</v>
      </c>
      <c r="L531" s="10">
        <f>VLOOKUP(Health_Care[[#This Row],[Customer ID]],Table6[#All],5,0)</f>
        <v>29143</v>
      </c>
      <c r="M531" s="11">
        <f>VLOOKUP(Health_Care[[#This Row],[Customer ID]],Table6[#All],8,0)</f>
        <v>18806.150000000001</v>
      </c>
      <c r="N531" t="str">
        <f>VLOOKUP(Health_Care[[#This Row],[Customer ID]],Table6[#All],9,0)</f>
        <v>Tier - 1</v>
      </c>
      <c r="O531" t="str">
        <f>VLOOKUP(Health_Care[[#This Row],[Customer ID]],Table6[#All],10,0)</f>
        <v>Tier - 2</v>
      </c>
      <c r="P531" t="str">
        <f>VLOOKUP(Health_Care[[#This Row],[Customer ID]],Table6[#All],11,0)</f>
        <v>R1013</v>
      </c>
      <c r="Q531">
        <f>VLOOKUP(Health_Care[[#This Row],[Customer ID]],Table6[#All],6,0)</f>
        <v>43</v>
      </c>
    </row>
    <row r="532" spans="1:17" x14ac:dyDescent="0.35">
      <c r="A532" t="s">
        <v>1840</v>
      </c>
      <c r="B532" t="str">
        <f>VLOOKUP(Health_Care[[#This Row],[Customer ID]],Customer_Names[#All],3,0)</f>
        <v xml:space="preserve"> Katie</v>
      </c>
      <c r="C532">
        <f>VLOOKUP(Health_Care[[#This Row],[Customer ID]],Medical_Examinations[],2,0)</f>
        <v>30.4</v>
      </c>
      <c r="D532">
        <f>VLOOKUP(Health_Care[[#This Row],[Customer ID]],Medical_Examinations[],4,0)</f>
        <v>4.07</v>
      </c>
      <c r="E532" t="str">
        <f>VLOOKUP(Health_Care[[#This Row],[Customer ID]],Medical_Examinations[],6,0)</f>
        <v>yes</v>
      </c>
      <c r="F532" t="str">
        <f>VLOOKUP(Health_Care[[#This Row],[Customer ID]],Medical_Examinations[],7,0)</f>
        <v>No</v>
      </c>
      <c r="G532" t="str">
        <f>VLOOKUP(Health_Care[[#This Row],[Customer ID]],Medical_Examinations[],8,0)</f>
        <v>No</v>
      </c>
      <c r="H532">
        <f>VLOOKUP(Health_Care[[#This Row],[Customer ID]],Medical_Examinations[],9,0)</f>
        <v>1</v>
      </c>
      <c r="I532" t="str">
        <f>VLOOKUP(Health_Care[[#This Row],[Customer ID]],Medical_Examinations[],10,0)</f>
        <v>No</v>
      </c>
      <c r="J532" t="str">
        <f>VLOOKUP(Health_Care[[#This Row],[Customer ID]],Medical_Examinations[],3,0)</f>
        <v>Obesity</v>
      </c>
      <c r="K532" t="str">
        <f>VLOOKUP(Health_Care[[#This Row],[Customer ID]],Medical_Examinations[],5,0)</f>
        <v>Normal</v>
      </c>
      <c r="L532" s="10">
        <f>VLOOKUP(Health_Care[[#This Row],[Customer ID]],Table6[#All],5,0)</f>
        <v>35031</v>
      </c>
      <c r="M532" s="11">
        <f>VLOOKUP(Health_Care[[#This Row],[Customer ID]],Table6[#All],8,0)</f>
        <v>18804.75</v>
      </c>
      <c r="N532" t="str">
        <f>VLOOKUP(Health_Care[[#This Row],[Customer ID]],Table6[#All],9,0)</f>
        <v>Tier - 1</v>
      </c>
      <c r="O532" t="str">
        <f>VLOOKUP(Health_Care[[#This Row],[Customer ID]],Table6[#All],10,0)</f>
        <v>Tier - 1</v>
      </c>
      <c r="P532" t="str">
        <f>VLOOKUP(Health_Care[[#This Row],[Customer ID]],Table6[#All],11,0)</f>
        <v>R1012</v>
      </c>
      <c r="Q532">
        <f>VLOOKUP(Health_Care[[#This Row],[Customer ID]],Table6[#All],6,0)</f>
        <v>27</v>
      </c>
    </row>
    <row r="533" spans="1:17" x14ac:dyDescent="0.35">
      <c r="A533" t="s">
        <v>1839</v>
      </c>
      <c r="B533" t="str">
        <f>VLOOKUP(Health_Care[[#This Row],[Customer ID]],Customer_Names[#All],3,0)</f>
        <v xml:space="preserve"> Eric</v>
      </c>
      <c r="C533">
        <f>VLOOKUP(Health_Care[[#This Row],[Customer ID]],Medical_Examinations[],2,0)</f>
        <v>20.13</v>
      </c>
      <c r="D533">
        <f>VLOOKUP(Health_Care[[#This Row],[Customer ID]],Medical_Examinations[],4,0)</f>
        <v>6.47</v>
      </c>
      <c r="E533" t="str">
        <f>VLOOKUP(Health_Care[[#This Row],[Customer ID]],Medical_Examinations[],6,0)</f>
        <v>No</v>
      </c>
      <c r="F533" t="str">
        <f>VLOOKUP(Health_Care[[#This Row],[Customer ID]],Medical_Examinations[],7,0)</f>
        <v>No</v>
      </c>
      <c r="G533" t="str">
        <f>VLOOKUP(Health_Care[[#This Row],[Customer ID]],Medical_Examinations[],8,0)</f>
        <v>Yes</v>
      </c>
      <c r="H533">
        <f>VLOOKUP(Health_Care[[#This Row],[Customer ID]],Medical_Examinations[],9,0)</f>
        <v>1</v>
      </c>
      <c r="I533" t="str">
        <f>VLOOKUP(Health_Care[[#This Row],[Customer ID]],Medical_Examinations[],10,0)</f>
        <v>yes</v>
      </c>
      <c r="J533" t="str">
        <f>VLOOKUP(Health_Care[[#This Row],[Customer ID]],Medical_Examinations[],3,0)</f>
        <v>Normal Weight</v>
      </c>
      <c r="K533" t="str">
        <f>VLOOKUP(Health_Care[[#This Row],[Customer ID]],Medical_Examinations[],5,0)</f>
        <v>Diabetes</v>
      </c>
      <c r="L533" s="10">
        <f>VLOOKUP(Health_Care[[#This Row],[Customer ID]],Table6[#All],5,0)</f>
        <v>29178</v>
      </c>
      <c r="M533" s="11">
        <f>VLOOKUP(Health_Care[[#This Row],[Customer ID]],Table6[#All],8,0)</f>
        <v>18767.740000000002</v>
      </c>
      <c r="N533" t="str">
        <f>VLOOKUP(Health_Care[[#This Row],[Customer ID]],Table6[#All],9,0)</f>
        <v>Tier - 1</v>
      </c>
      <c r="O533" t="str">
        <f>VLOOKUP(Health_Care[[#This Row],[Customer ID]],Table6[#All],10,0)</f>
        <v>Tier - 1</v>
      </c>
      <c r="P533" t="str">
        <f>VLOOKUP(Health_Care[[#This Row],[Customer ID]],Table6[#All],11,0)</f>
        <v>R1013</v>
      </c>
      <c r="Q533">
        <f>VLOOKUP(Health_Care[[#This Row],[Customer ID]],Table6[#All],6,0)</f>
        <v>43</v>
      </c>
    </row>
    <row r="534" spans="1:17" x14ac:dyDescent="0.35">
      <c r="A534" t="s">
        <v>1838</v>
      </c>
      <c r="B534" t="str">
        <f>VLOOKUP(Health_Care[[#This Row],[Customer ID]],Customer_Names[#All],3,0)</f>
        <v xml:space="preserve"> Cathryn</v>
      </c>
      <c r="C534">
        <f>VLOOKUP(Health_Care[[#This Row],[Customer ID]],Medical_Examinations[],2,0)</f>
        <v>23.655000000000001</v>
      </c>
      <c r="D534">
        <f>VLOOKUP(Health_Care[[#This Row],[Customer ID]],Medical_Examinations[],4,0)</f>
        <v>5.14</v>
      </c>
      <c r="E534" t="str">
        <f>VLOOKUP(Health_Care[[#This Row],[Customer ID]],Medical_Examinations[],6,0)</f>
        <v>No</v>
      </c>
      <c r="F534" t="str">
        <f>VLOOKUP(Health_Care[[#This Row],[Customer ID]],Medical_Examinations[],7,0)</f>
        <v>No</v>
      </c>
      <c r="G534" t="str">
        <f>VLOOKUP(Health_Care[[#This Row],[Customer ID]],Medical_Examinations[],8,0)</f>
        <v>No</v>
      </c>
      <c r="H534">
        <f>VLOOKUP(Health_Care[[#This Row],[Customer ID]],Medical_Examinations[],9,0)</f>
        <v>1</v>
      </c>
      <c r="I534" t="str">
        <f>VLOOKUP(Health_Care[[#This Row],[Customer ID]],Medical_Examinations[],10,0)</f>
        <v>yes</v>
      </c>
      <c r="J534" t="str">
        <f>VLOOKUP(Health_Care[[#This Row],[Customer ID]],Medical_Examinations[],3,0)</f>
        <v>Normal Weight</v>
      </c>
      <c r="K534" t="str">
        <f>VLOOKUP(Health_Care[[#This Row],[Customer ID]],Medical_Examinations[],5,0)</f>
        <v>Normal</v>
      </c>
      <c r="L534" s="10">
        <f>VLOOKUP(Health_Care[[#This Row],[Customer ID]],Table6[#All],5,0)</f>
        <v>33965</v>
      </c>
      <c r="M534" s="11">
        <f>VLOOKUP(Health_Care[[#This Row],[Customer ID]],Table6[#All],8,0)</f>
        <v>18765.88</v>
      </c>
      <c r="N534" t="str">
        <f>VLOOKUP(Health_Care[[#This Row],[Customer ID]],Table6[#All],9,0)</f>
        <v>Tier - 1</v>
      </c>
      <c r="O534" t="str">
        <f>VLOOKUP(Health_Care[[#This Row],[Customer ID]],Table6[#All],10,0)</f>
        <v>Tier - 2</v>
      </c>
      <c r="P534" t="str">
        <f>VLOOKUP(Health_Care[[#This Row],[Customer ID]],Table6[#All],11,0)</f>
        <v>R1012</v>
      </c>
      <c r="Q534">
        <f>VLOOKUP(Health_Care[[#This Row],[Customer ID]],Table6[#All],6,0)</f>
        <v>30</v>
      </c>
    </row>
    <row r="535" spans="1:17" x14ac:dyDescent="0.35">
      <c r="A535" t="s">
        <v>1837</v>
      </c>
      <c r="B535" t="str">
        <f>VLOOKUP(Health_Care[[#This Row],[Customer ID]],Customer_Names[#All],3,0)</f>
        <v xml:space="preserve"> Brendan</v>
      </c>
      <c r="C535">
        <f>VLOOKUP(Health_Care[[#This Row],[Customer ID]],Medical_Examinations[],2,0)</f>
        <v>49.05</v>
      </c>
      <c r="D535">
        <f>VLOOKUP(Health_Care[[#This Row],[Customer ID]],Medical_Examinations[],4,0)</f>
        <v>9.77</v>
      </c>
      <c r="E535" t="str">
        <f>VLOOKUP(Health_Care[[#This Row],[Customer ID]],Medical_Examinations[],6,0)</f>
        <v>yes</v>
      </c>
      <c r="F535" t="str">
        <f>VLOOKUP(Health_Care[[#This Row],[Customer ID]],Medical_Examinations[],7,0)</f>
        <v>No</v>
      </c>
      <c r="G535" t="str">
        <f>VLOOKUP(Health_Care[[#This Row],[Customer ID]],Medical_Examinations[],8,0)</f>
        <v>No</v>
      </c>
      <c r="H535">
        <f>VLOOKUP(Health_Care[[#This Row],[Customer ID]],Medical_Examinations[],9,0)</f>
        <v>0</v>
      </c>
      <c r="I535" t="str">
        <f>VLOOKUP(Health_Care[[#This Row],[Customer ID]],Medical_Examinations[],10,0)</f>
        <v>No</v>
      </c>
      <c r="J535" t="str">
        <f>VLOOKUP(Health_Care[[#This Row],[Customer ID]],Medical_Examinations[],3,0)</f>
        <v>Obesity</v>
      </c>
      <c r="K535" t="str">
        <f>VLOOKUP(Health_Care[[#This Row],[Customer ID]],Medical_Examinations[],5,0)</f>
        <v>Diabetes</v>
      </c>
      <c r="L535" s="10">
        <f>VLOOKUP(Health_Care[[#This Row],[Customer ID]],Table6[#All],5,0)</f>
        <v>24714</v>
      </c>
      <c r="M535" s="11">
        <f>VLOOKUP(Health_Care[[#This Row],[Customer ID]],Table6[#All],8,0)</f>
        <v>18694.689999999999</v>
      </c>
      <c r="N535" t="str">
        <f>VLOOKUP(Health_Care[[#This Row],[Customer ID]],Table6[#All],9,0)</f>
        <v>Tier - 1</v>
      </c>
      <c r="O535" t="str">
        <f>VLOOKUP(Health_Care[[#This Row],[Customer ID]],Table6[#All],10,0)</f>
        <v>Tier - 1</v>
      </c>
      <c r="P535" t="str">
        <f>VLOOKUP(Health_Care[[#This Row],[Customer ID]],Table6[#All],11,0)</f>
        <v>R1023</v>
      </c>
      <c r="Q535">
        <f>VLOOKUP(Health_Care[[#This Row],[Customer ID]],Table6[#All],6,0)</f>
        <v>55</v>
      </c>
    </row>
    <row r="536" spans="1:17" x14ac:dyDescent="0.35">
      <c r="A536" t="s">
        <v>1836</v>
      </c>
      <c r="B536" t="str">
        <f>VLOOKUP(Health_Care[[#This Row],[Customer ID]],Customer_Names[#All],3,0)</f>
        <v xml:space="preserve"> Shauna</v>
      </c>
      <c r="C536">
        <f>VLOOKUP(Health_Care[[#This Row],[Customer ID]],Medical_Examinations[],2,0)</f>
        <v>51.94</v>
      </c>
      <c r="D536">
        <f>VLOOKUP(Health_Care[[#This Row],[Customer ID]],Medical_Examinations[],4,0)</f>
        <v>8.8000000000000007</v>
      </c>
      <c r="E536" t="str">
        <f>VLOOKUP(Health_Care[[#This Row],[Customer ID]],Medical_Examinations[],6,0)</f>
        <v>yes</v>
      </c>
      <c r="F536" t="str">
        <f>VLOOKUP(Health_Care[[#This Row],[Customer ID]],Medical_Examinations[],7,0)</f>
        <v>No</v>
      </c>
      <c r="G536" t="str">
        <f>VLOOKUP(Health_Care[[#This Row],[Customer ID]],Medical_Examinations[],8,0)</f>
        <v>No</v>
      </c>
      <c r="H536">
        <f>VLOOKUP(Health_Care[[#This Row],[Customer ID]],Medical_Examinations[],9,0)</f>
        <v>2</v>
      </c>
      <c r="I536" t="str">
        <f>VLOOKUP(Health_Care[[#This Row],[Customer ID]],Medical_Examinations[],10,0)</f>
        <v>No</v>
      </c>
      <c r="J536" t="str">
        <f>VLOOKUP(Health_Care[[#This Row],[Customer ID]],Medical_Examinations[],3,0)</f>
        <v>Obesity</v>
      </c>
      <c r="K536" t="str">
        <f>VLOOKUP(Health_Care[[#This Row],[Customer ID]],Medical_Examinations[],5,0)</f>
        <v>Diabetes</v>
      </c>
      <c r="L536" s="10">
        <f>VLOOKUP(Health_Care[[#This Row],[Customer ID]],Table6[#All],5,0)</f>
        <v>25858</v>
      </c>
      <c r="M536" s="11">
        <f>VLOOKUP(Health_Care[[#This Row],[Customer ID]],Table6[#All],8,0)</f>
        <v>18682.740000000002</v>
      </c>
      <c r="N536" t="str">
        <f>VLOOKUP(Health_Care[[#This Row],[Customer ID]],Table6[#All],9,0)</f>
        <v>Tier - 1</v>
      </c>
      <c r="O536" t="str">
        <f>VLOOKUP(Health_Care[[#This Row],[Customer ID]],Table6[#All],10,0)</f>
        <v>Tier - 3</v>
      </c>
      <c r="P536" t="str">
        <f>VLOOKUP(Health_Care[[#This Row],[Customer ID]],Table6[#All],11,0)</f>
        <v>R1012</v>
      </c>
      <c r="Q536">
        <f>VLOOKUP(Health_Care[[#This Row],[Customer ID]],Table6[#All],6,0)</f>
        <v>52</v>
      </c>
    </row>
    <row r="537" spans="1:17" x14ac:dyDescent="0.35">
      <c r="A537" t="s">
        <v>1835</v>
      </c>
      <c r="B537" t="str">
        <f>VLOOKUP(Health_Care[[#This Row],[Customer ID]],Customer_Names[#All],3,0)</f>
        <v xml:space="preserve"> Terence</v>
      </c>
      <c r="C537">
        <f>VLOOKUP(Health_Care[[#This Row],[Customer ID]],Medical_Examinations[],2,0)</f>
        <v>29.83</v>
      </c>
      <c r="D537">
        <f>VLOOKUP(Health_Care[[#This Row],[Customer ID]],Medical_Examinations[],4,0)</f>
        <v>5.84</v>
      </c>
      <c r="E537" t="str">
        <f>VLOOKUP(Health_Care[[#This Row],[Customer ID]],Medical_Examinations[],6,0)</f>
        <v>No</v>
      </c>
      <c r="F537" t="str">
        <f>VLOOKUP(Health_Care[[#This Row],[Customer ID]],Medical_Examinations[],7,0)</f>
        <v>No</v>
      </c>
      <c r="G537" t="str">
        <f>VLOOKUP(Health_Care[[#This Row],[Customer ID]],Medical_Examinations[],8,0)</f>
        <v>No</v>
      </c>
      <c r="H537">
        <f>VLOOKUP(Health_Care[[#This Row],[Customer ID]],Medical_Examinations[],9,0)</f>
        <v>1</v>
      </c>
      <c r="I537" t="str">
        <f>VLOOKUP(Health_Care[[#This Row],[Customer ID]],Medical_Examinations[],10,0)</f>
        <v>yes</v>
      </c>
      <c r="J537" t="str">
        <f>VLOOKUP(Health_Care[[#This Row],[Customer ID]],Medical_Examinations[],3,0)</f>
        <v>Over Weight</v>
      </c>
      <c r="K537" t="str">
        <f>VLOOKUP(Health_Care[[#This Row],[Customer ID]],Medical_Examinations[],5,0)</f>
        <v>Prediabetes</v>
      </c>
      <c r="L537" s="10">
        <f>VLOOKUP(Health_Care[[#This Row],[Customer ID]],Table6[#All],5,0)</f>
        <v>36061</v>
      </c>
      <c r="M537" s="11">
        <f>VLOOKUP(Health_Care[[#This Row],[Customer ID]],Table6[#All],8,0)</f>
        <v>18648.419999999998</v>
      </c>
      <c r="N537" t="str">
        <f>VLOOKUP(Health_Care[[#This Row],[Customer ID]],Table6[#All],9,0)</f>
        <v>Tier - 1</v>
      </c>
      <c r="O537" t="str">
        <f>VLOOKUP(Health_Care[[#This Row],[Customer ID]],Table6[#All],10,0)</f>
        <v>Tier - 1</v>
      </c>
      <c r="P537" t="str">
        <f>VLOOKUP(Health_Care[[#This Row],[Customer ID]],Table6[#All],11,0)</f>
        <v>R1019</v>
      </c>
      <c r="Q537">
        <f>VLOOKUP(Health_Care[[#This Row],[Customer ID]],Table6[#All],6,0)</f>
        <v>24</v>
      </c>
    </row>
    <row r="538" spans="1:17" x14ac:dyDescent="0.35">
      <c r="A538" t="s">
        <v>1834</v>
      </c>
      <c r="B538" t="str">
        <f>VLOOKUP(Health_Care[[#This Row],[Customer ID]],Customer_Names[#All],3,0)</f>
        <v xml:space="preserve"> Marisol</v>
      </c>
      <c r="C538">
        <f>VLOOKUP(Health_Care[[#This Row],[Customer ID]],Medical_Examinations[],2,0)</f>
        <v>22.6</v>
      </c>
      <c r="D538">
        <f>VLOOKUP(Health_Care[[#This Row],[Customer ID]],Medical_Examinations[],4,0)</f>
        <v>10.43</v>
      </c>
      <c r="E538" t="str">
        <f>VLOOKUP(Health_Care[[#This Row],[Customer ID]],Medical_Examinations[],6,0)</f>
        <v>yes</v>
      </c>
      <c r="F538" t="str">
        <f>VLOOKUP(Health_Care[[#This Row],[Customer ID]],Medical_Examinations[],7,0)</f>
        <v>No</v>
      </c>
      <c r="G538" t="str">
        <f>VLOOKUP(Health_Care[[#This Row],[Customer ID]],Medical_Examinations[],8,0)</f>
        <v>No</v>
      </c>
      <c r="H538">
        <f>VLOOKUP(Health_Care[[#This Row],[Customer ID]],Medical_Examinations[],9,0)</f>
        <v>1</v>
      </c>
      <c r="I538" t="str">
        <f>VLOOKUP(Health_Care[[#This Row],[Customer ID]],Medical_Examinations[],10,0)</f>
        <v>yes</v>
      </c>
      <c r="J538" t="str">
        <f>VLOOKUP(Health_Care[[#This Row],[Customer ID]],Medical_Examinations[],3,0)</f>
        <v>Normal Weight</v>
      </c>
      <c r="K538" t="str">
        <f>VLOOKUP(Health_Care[[#This Row],[Customer ID]],Medical_Examinations[],5,0)</f>
        <v>Diabetes</v>
      </c>
      <c r="L538" s="10">
        <f>VLOOKUP(Health_Care[[#This Row],[Customer ID]],Table6[#All],5,0)</f>
        <v>31636</v>
      </c>
      <c r="M538" s="11">
        <f>VLOOKUP(Health_Care[[#This Row],[Customer ID]],Table6[#All],8,0)</f>
        <v>18608.259999999998</v>
      </c>
      <c r="N538" t="str">
        <f>VLOOKUP(Health_Care[[#This Row],[Customer ID]],Table6[#All],9,0)</f>
        <v>Tier - 1</v>
      </c>
      <c r="O538" t="str">
        <f>VLOOKUP(Health_Care[[#This Row],[Customer ID]],Table6[#All],10,0)</f>
        <v>Tier - 3</v>
      </c>
      <c r="P538" t="str">
        <f>VLOOKUP(Health_Care[[#This Row],[Customer ID]],Table6[#All],11,0)</f>
        <v>R1011</v>
      </c>
      <c r="Q538">
        <f>VLOOKUP(Health_Care[[#This Row],[Customer ID]],Table6[#All],6,0)</f>
        <v>36</v>
      </c>
    </row>
    <row r="539" spans="1:17" x14ac:dyDescent="0.35">
      <c r="A539" t="s">
        <v>1833</v>
      </c>
      <c r="B539" t="str">
        <f>VLOOKUP(Health_Care[[#This Row],[Customer ID]],Customer_Names[#All],3,0)</f>
        <v xml:space="preserve"> Lindsay</v>
      </c>
      <c r="C539">
        <f>VLOOKUP(Health_Care[[#This Row],[Customer ID]],Medical_Examinations[],2,0)</f>
        <v>46.69</v>
      </c>
      <c r="D539">
        <f>VLOOKUP(Health_Care[[#This Row],[Customer ID]],Medical_Examinations[],4,0)</f>
        <v>4.25</v>
      </c>
      <c r="E539" t="str">
        <f>VLOOKUP(Health_Care[[#This Row],[Customer ID]],Medical_Examinations[],6,0)</f>
        <v>yes</v>
      </c>
      <c r="F539" t="str">
        <f>VLOOKUP(Health_Care[[#This Row],[Customer ID]],Medical_Examinations[],7,0)</f>
        <v>No</v>
      </c>
      <c r="G539" t="str">
        <f>VLOOKUP(Health_Care[[#This Row],[Customer ID]],Medical_Examinations[],8,0)</f>
        <v>No</v>
      </c>
      <c r="H539">
        <f>VLOOKUP(Health_Care[[#This Row],[Customer ID]],Medical_Examinations[],9,0)</f>
        <v>1</v>
      </c>
      <c r="I539" t="str">
        <f>VLOOKUP(Health_Care[[#This Row],[Customer ID]],Medical_Examinations[],10,0)</f>
        <v>No</v>
      </c>
      <c r="J539" t="str">
        <f>VLOOKUP(Health_Care[[#This Row],[Customer ID]],Medical_Examinations[],3,0)</f>
        <v>Obesity</v>
      </c>
      <c r="K539" t="str">
        <f>VLOOKUP(Health_Care[[#This Row],[Customer ID]],Medical_Examinations[],5,0)</f>
        <v>Normal</v>
      </c>
      <c r="L539" s="10">
        <f>VLOOKUP(Health_Care[[#This Row],[Customer ID]],Table6[#All],5,0)</f>
        <v>23646</v>
      </c>
      <c r="M539" s="11">
        <f>VLOOKUP(Health_Care[[#This Row],[Customer ID]],Table6[#All],8,0)</f>
        <v>18443.11</v>
      </c>
      <c r="N539" t="str">
        <f>VLOOKUP(Health_Care[[#This Row],[Customer ID]],Table6[#All],9,0)</f>
        <v>Tier - 1</v>
      </c>
      <c r="O539" t="str">
        <f>VLOOKUP(Health_Care[[#This Row],[Customer ID]],Table6[#All],10,0)</f>
        <v>Tier - 2</v>
      </c>
      <c r="P539" t="str">
        <f>VLOOKUP(Health_Care[[#This Row],[Customer ID]],Table6[#All],11,0)</f>
        <v>R1012</v>
      </c>
      <c r="Q539">
        <f>VLOOKUP(Health_Care[[#This Row],[Customer ID]],Table6[#All],6,0)</f>
        <v>58</v>
      </c>
    </row>
    <row r="540" spans="1:17" x14ac:dyDescent="0.35">
      <c r="A540" t="s">
        <v>1832</v>
      </c>
      <c r="B540" t="str">
        <f>VLOOKUP(Health_Care[[#This Row],[Customer ID]],Customer_Names[#All],3,0)</f>
        <v xml:space="preserve"> Katie</v>
      </c>
      <c r="C540">
        <f>VLOOKUP(Health_Care[[#This Row],[Customer ID]],Medical_Examinations[],2,0)</f>
        <v>28.49</v>
      </c>
      <c r="D540">
        <f>VLOOKUP(Health_Care[[#This Row],[Customer ID]],Medical_Examinations[],4,0)</f>
        <v>4.8899999999999997</v>
      </c>
      <c r="E540" t="str">
        <f>VLOOKUP(Health_Care[[#This Row],[Customer ID]],Medical_Examinations[],6,0)</f>
        <v>No</v>
      </c>
      <c r="F540" t="str">
        <f>VLOOKUP(Health_Care[[#This Row],[Customer ID]],Medical_Examinations[],7,0)</f>
        <v>No</v>
      </c>
      <c r="G540" t="str">
        <f>VLOOKUP(Health_Care[[#This Row],[Customer ID]],Medical_Examinations[],8,0)</f>
        <v>No</v>
      </c>
      <c r="H540">
        <f>VLOOKUP(Health_Care[[#This Row],[Customer ID]],Medical_Examinations[],9,0)</f>
        <v>0</v>
      </c>
      <c r="I540" t="str">
        <f>VLOOKUP(Health_Care[[#This Row],[Customer ID]],Medical_Examinations[],10,0)</f>
        <v>yes</v>
      </c>
      <c r="J540" t="str">
        <f>VLOOKUP(Health_Care[[#This Row],[Customer ID]],Medical_Examinations[],3,0)</f>
        <v>Over Weight</v>
      </c>
      <c r="K540" t="str">
        <f>VLOOKUP(Health_Care[[#This Row],[Customer ID]],Medical_Examinations[],5,0)</f>
        <v>Normal</v>
      </c>
      <c r="L540" s="10">
        <f>VLOOKUP(Health_Care[[#This Row],[Customer ID]],Table6[#All],5,0)</f>
        <v>36509</v>
      </c>
      <c r="M540" s="11">
        <f>VLOOKUP(Health_Care[[#This Row],[Customer ID]],Table6[#All],8,0)</f>
        <v>18328.240000000002</v>
      </c>
      <c r="N540" t="str">
        <f>VLOOKUP(Health_Care[[#This Row],[Customer ID]],Table6[#All],9,0)</f>
        <v>Tier - 1</v>
      </c>
      <c r="O540" t="str">
        <f>VLOOKUP(Health_Care[[#This Row],[Customer ID]],Table6[#All],10,0)</f>
        <v>Tier - 2</v>
      </c>
      <c r="P540" t="str">
        <f>VLOOKUP(Health_Care[[#This Row],[Customer ID]],Table6[#All],11,0)</f>
        <v>R1013</v>
      </c>
      <c r="Q540">
        <f>VLOOKUP(Health_Care[[#This Row],[Customer ID]],Table6[#All],6,0)</f>
        <v>23</v>
      </c>
    </row>
    <row r="541" spans="1:17" x14ac:dyDescent="0.35">
      <c r="A541" t="s">
        <v>1831</v>
      </c>
      <c r="B541" t="str">
        <f>VLOOKUP(Health_Care[[#This Row],[Customer ID]],Customer_Names[#All],3,0)</f>
        <v xml:space="preserve"> Daniel</v>
      </c>
      <c r="C541">
        <f>VLOOKUP(Health_Care[[#This Row],[Customer ID]],Medical_Examinations[],2,0)</f>
        <v>28.5</v>
      </c>
      <c r="D541">
        <f>VLOOKUP(Health_Care[[#This Row],[Customer ID]],Medical_Examinations[],4,0)</f>
        <v>5.55</v>
      </c>
      <c r="E541" t="str">
        <f>VLOOKUP(Health_Care[[#This Row],[Customer ID]],Medical_Examinations[],6,0)</f>
        <v>yes</v>
      </c>
      <c r="F541" t="str">
        <f>VLOOKUP(Health_Care[[#This Row],[Customer ID]],Medical_Examinations[],7,0)</f>
        <v>No</v>
      </c>
      <c r="G541" t="str">
        <f>VLOOKUP(Health_Care[[#This Row],[Customer ID]],Medical_Examinations[],8,0)</f>
        <v>No</v>
      </c>
      <c r="H541">
        <f>VLOOKUP(Health_Care[[#This Row],[Customer ID]],Medical_Examinations[],9,0)</f>
        <v>1</v>
      </c>
      <c r="I541" t="str">
        <f>VLOOKUP(Health_Care[[#This Row],[Customer ID]],Medical_Examinations[],10,0)</f>
        <v>yes</v>
      </c>
      <c r="J541" t="str">
        <f>VLOOKUP(Health_Care[[#This Row],[Customer ID]],Medical_Examinations[],3,0)</f>
        <v>Over Weight</v>
      </c>
      <c r="K541" t="str">
        <f>VLOOKUP(Health_Care[[#This Row],[Customer ID]],Medical_Examinations[],5,0)</f>
        <v>Normal</v>
      </c>
      <c r="L541" s="10">
        <f>VLOOKUP(Health_Care[[#This Row],[Customer ID]],Table6[#All],5,0)</f>
        <v>34884</v>
      </c>
      <c r="M541" s="11">
        <f>VLOOKUP(Health_Care[[#This Row],[Customer ID]],Table6[#All],8,0)</f>
        <v>18310.740000000002</v>
      </c>
      <c r="N541" t="str">
        <f>VLOOKUP(Health_Care[[#This Row],[Customer ID]],Table6[#All],9,0)</f>
        <v>Tier - 1</v>
      </c>
      <c r="O541" t="str">
        <f>VLOOKUP(Health_Care[[#This Row],[Customer ID]],Table6[#All],10,0)</f>
        <v>Tier - 3</v>
      </c>
      <c r="P541" t="str">
        <f>VLOOKUP(Health_Care[[#This Row],[Customer ID]],Table6[#All],11,0)</f>
        <v>R1012</v>
      </c>
      <c r="Q541">
        <f>VLOOKUP(Health_Care[[#This Row],[Customer ID]],Table6[#All],6,0)</f>
        <v>27</v>
      </c>
    </row>
    <row r="542" spans="1:17" x14ac:dyDescent="0.35">
      <c r="A542" t="s">
        <v>1830</v>
      </c>
      <c r="B542" t="str">
        <f>VLOOKUP(Health_Care[[#This Row],[Customer ID]],Customer_Names[#All],3,0)</f>
        <v xml:space="preserve"> Brett W</v>
      </c>
      <c r="C542">
        <f>VLOOKUP(Health_Care[[#This Row],[Customer ID]],Medical_Examinations[],2,0)</f>
        <v>24.4</v>
      </c>
      <c r="D542">
        <f>VLOOKUP(Health_Care[[#This Row],[Customer ID]],Medical_Examinations[],4,0)</f>
        <v>4.5199999999999996</v>
      </c>
      <c r="E542" t="str">
        <f>VLOOKUP(Health_Care[[#This Row],[Customer ID]],Medical_Examinations[],6,0)</f>
        <v>No</v>
      </c>
      <c r="F542" t="str">
        <f>VLOOKUP(Health_Care[[#This Row],[Customer ID]],Medical_Examinations[],7,0)</f>
        <v>No</v>
      </c>
      <c r="G542" t="str">
        <f>VLOOKUP(Health_Care[[#This Row],[Customer ID]],Medical_Examinations[],8,0)</f>
        <v>No</v>
      </c>
      <c r="H542">
        <f>VLOOKUP(Health_Care[[#This Row],[Customer ID]],Medical_Examinations[],9,0)</f>
        <v>1</v>
      </c>
      <c r="I542" t="str">
        <f>VLOOKUP(Health_Care[[#This Row],[Customer ID]],Medical_Examinations[],10,0)</f>
        <v>yes</v>
      </c>
      <c r="J542" t="str">
        <f>VLOOKUP(Health_Care[[#This Row],[Customer ID]],Medical_Examinations[],3,0)</f>
        <v>Normal Weight</v>
      </c>
      <c r="K542" t="str">
        <f>VLOOKUP(Health_Care[[#This Row],[Customer ID]],Medical_Examinations[],5,0)</f>
        <v>Normal</v>
      </c>
      <c r="L542" s="10">
        <f>VLOOKUP(Health_Care[[#This Row],[Customer ID]],Table6[#All],5,0)</f>
        <v>33963</v>
      </c>
      <c r="M542" s="11">
        <f>VLOOKUP(Health_Care[[#This Row],[Customer ID]],Table6[#All],8,0)</f>
        <v>18259.22</v>
      </c>
      <c r="N542" t="str">
        <f>VLOOKUP(Health_Care[[#This Row],[Customer ID]],Table6[#All],9,0)</f>
        <v>Tier - 1</v>
      </c>
      <c r="O542" t="str">
        <f>VLOOKUP(Health_Care[[#This Row],[Customer ID]],Table6[#All],10,0)</f>
        <v>Tier - 3</v>
      </c>
      <c r="P542" t="str">
        <f>VLOOKUP(Health_Care[[#This Row],[Customer ID]],Table6[#All],11,0)</f>
        <v>R1011</v>
      </c>
      <c r="Q542">
        <f>VLOOKUP(Health_Care[[#This Row],[Customer ID]],Table6[#All],6,0)</f>
        <v>30</v>
      </c>
    </row>
    <row r="543" spans="1:17" x14ac:dyDescent="0.35">
      <c r="A543" t="s">
        <v>1829</v>
      </c>
      <c r="B543" t="str">
        <f>VLOOKUP(Health_Care[[#This Row],[Customer ID]],Customer_Names[#All],3,0)</f>
        <v xml:space="preserve"> Dylan J</v>
      </c>
      <c r="C543">
        <f>VLOOKUP(Health_Care[[#This Row],[Customer ID]],Medical_Examinations[],2,0)</f>
        <v>29.15</v>
      </c>
      <c r="D543">
        <f>VLOOKUP(Health_Care[[#This Row],[Customer ID]],Medical_Examinations[],4,0)</f>
        <v>4.45</v>
      </c>
      <c r="E543" t="str">
        <f>VLOOKUP(Health_Care[[#This Row],[Customer ID]],Medical_Examinations[],6,0)</f>
        <v>yes</v>
      </c>
      <c r="F543" t="str">
        <f>VLOOKUP(Health_Care[[#This Row],[Customer ID]],Medical_Examinations[],7,0)</f>
        <v>No</v>
      </c>
      <c r="G543" t="str">
        <f>VLOOKUP(Health_Care[[#This Row],[Customer ID]],Medical_Examinations[],8,0)</f>
        <v>No</v>
      </c>
      <c r="H543">
        <f>VLOOKUP(Health_Care[[#This Row],[Customer ID]],Medical_Examinations[],9,0)</f>
        <v>1</v>
      </c>
      <c r="I543" t="str">
        <f>VLOOKUP(Health_Care[[#This Row],[Customer ID]],Medical_Examinations[],10,0)</f>
        <v>yes</v>
      </c>
      <c r="J543" t="str">
        <f>VLOOKUP(Health_Care[[#This Row],[Customer ID]],Medical_Examinations[],3,0)</f>
        <v>Over Weight</v>
      </c>
      <c r="K543" t="str">
        <f>VLOOKUP(Health_Care[[#This Row],[Customer ID]],Medical_Examinations[],5,0)</f>
        <v>Normal</v>
      </c>
      <c r="L543" s="10">
        <f>VLOOKUP(Health_Care[[#This Row],[Customer ID]],Table6[#All],5,0)</f>
        <v>34914</v>
      </c>
      <c r="M543" s="11">
        <f>VLOOKUP(Health_Care[[#This Row],[Customer ID]],Table6[#All],8,0)</f>
        <v>18246.5</v>
      </c>
      <c r="N543" t="str">
        <f>VLOOKUP(Health_Care[[#This Row],[Customer ID]],Table6[#All],9,0)</f>
        <v>Tier - 1</v>
      </c>
      <c r="O543" t="str">
        <f>VLOOKUP(Health_Care[[#This Row],[Customer ID]],Table6[#All],10,0)</f>
        <v>Tier - 1</v>
      </c>
      <c r="P543" t="str">
        <f>VLOOKUP(Health_Care[[#This Row],[Customer ID]],Table6[#All],11,0)</f>
        <v>R1013</v>
      </c>
      <c r="Q543">
        <f>VLOOKUP(Health_Care[[#This Row],[Customer ID]],Table6[#All],6,0)</f>
        <v>27</v>
      </c>
    </row>
    <row r="544" spans="1:17" x14ac:dyDescent="0.35">
      <c r="A544" t="s">
        <v>1828</v>
      </c>
      <c r="B544" t="str">
        <f>VLOOKUP(Health_Care[[#This Row],[Customer ID]],Customer_Names[#All],3,0)</f>
        <v xml:space="preserve"> Elizabeth</v>
      </c>
      <c r="C544">
        <f>VLOOKUP(Health_Care[[#This Row],[Customer ID]],Medical_Examinations[],2,0)</f>
        <v>27.28</v>
      </c>
      <c r="D544">
        <f>VLOOKUP(Health_Care[[#This Row],[Customer ID]],Medical_Examinations[],4,0)</f>
        <v>4.72</v>
      </c>
      <c r="E544" t="str">
        <f>VLOOKUP(Health_Care[[#This Row],[Customer ID]],Medical_Examinations[],6,0)</f>
        <v>No</v>
      </c>
      <c r="F544" t="str">
        <f>VLOOKUP(Health_Care[[#This Row],[Customer ID]],Medical_Examinations[],7,0)</f>
        <v>yes</v>
      </c>
      <c r="G544" t="str">
        <f>VLOOKUP(Health_Care[[#This Row],[Customer ID]],Medical_Examinations[],8,0)</f>
        <v>No</v>
      </c>
      <c r="H544">
        <f>VLOOKUP(Health_Care[[#This Row],[Customer ID]],Medical_Examinations[],9,0)</f>
        <v>1</v>
      </c>
      <c r="I544" t="str">
        <f>VLOOKUP(Health_Care[[#This Row],[Customer ID]],Medical_Examinations[],10,0)</f>
        <v>yes</v>
      </c>
      <c r="J544" t="str">
        <f>VLOOKUP(Health_Care[[#This Row],[Customer ID]],Medical_Examinations[],3,0)</f>
        <v>Over Weight</v>
      </c>
      <c r="K544" t="str">
        <f>VLOOKUP(Health_Care[[#This Row],[Customer ID]],Medical_Examinations[],5,0)</f>
        <v>Normal</v>
      </c>
      <c r="L544" s="10">
        <f>VLOOKUP(Health_Care[[#This Row],[Customer ID]],Table6[#All],5,0)</f>
        <v>38240</v>
      </c>
      <c r="M544" s="11">
        <f>VLOOKUP(Health_Care[[#This Row],[Customer ID]],Table6[#All],8,0)</f>
        <v>18223.45</v>
      </c>
      <c r="N544" t="str">
        <f>VLOOKUP(Health_Care[[#This Row],[Customer ID]],Table6[#All],9,0)</f>
        <v>Tier - 1</v>
      </c>
      <c r="O544" t="str">
        <f>VLOOKUP(Health_Care[[#This Row],[Customer ID]],Table6[#All],10,0)</f>
        <v>Tier - 3</v>
      </c>
      <c r="P544" t="str">
        <f>VLOOKUP(Health_Care[[#This Row],[Customer ID]],Table6[#All],11,0)</f>
        <v>R1013</v>
      </c>
      <c r="Q544">
        <f>VLOOKUP(Health_Care[[#This Row],[Customer ID]],Table6[#All],6,0)</f>
        <v>18</v>
      </c>
    </row>
    <row r="545" spans="1:17" x14ac:dyDescent="0.35">
      <c r="A545" t="s">
        <v>1827</v>
      </c>
      <c r="B545" t="str">
        <f>VLOOKUP(Health_Care[[#This Row],[Customer ID]],Customer_Names[#All],3,0)</f>
        <v xml:space="preserve"> Brooke M.</v>
      </c>
      <c r="C545">
        <f>VLOOKUP(Health_Care[[#This Row],[Customer ID]],Medical_Examinations[],2,0)</f>
        <v>32.229999999999997</v>
      </c>
      <c r="D545">
        <f>VLOOKUP(Health_Care[[#This Row],[Customer ID]],Medical_Examinations[],4,0)</f>
        <v>4.6500000000000004</v>
      </c>
      <c r="E545" t="str">
        <f>VLOOKUP(Health_Care[[#This Row],[Customer ID]],Medical_Examinations[],6,0)</f>
        <v>yes</v>
      </c>
      <c r="F545" t="str">
        <f>VLOOKUP(Health_Care[[#This Row],[Customer ID]],Medical_Examinations[],7,0)</f>
        <v>No</v>
      </c>
      <c r="G545" t="str">
        <f>VLOOKUP(Health_Care[[#This Row],[Customer ID]],Medical_Examinations[],8,0)</f>
        <v>Yes</v>
      </c>
      <c r="H545">
        <f>VLOOKUP(Health_Care[[#This Row],[Customer ID]],Medical_Examinations[],9,0)</f>
        <v>1</v>
      </c>
      <c r="I545" t="str">
        <f>VLOOKUP(Health_Care[[#This Row],[Customer ID]],Medical_Examinations[],10,0)</f>
        <v>No</v>
      </c>
      <c r="J545" t="str">
        <f>VLOOKUP(Health_Care[[#This Row],[Customer ID]],Medical_Examinations[],3,0)</f>
        <v>Obesity</v>
      </c>
      <c r="K545" t="str">
        <f>VLOOKUP(Health_Care[[#This Row],[Customer ID]],Medical_Examinations[],5,0)</f>
        <v>Normal</v>
      </c>
      <c r="L545" s="10">
        <f>VLOOKUP(Health_Care[[#This Row],[Customer ID]],Table6[#All],5,0)</f>
        <v>35596</v>
      </c>
      <c r="M545" s="11">
        <f>VLOOKUP(Health_Care[[#This Row],[Customer ID]],Table6[#All],8,0)</f>
        <v>18218.16</v>
      </c>
      <c r="N545" t="str">
        <f>VLOOKUP(Health_Care[[#This Row],[Customer ID]],Table6[#All],9,0)</f>
        <v>Tier - 1</v>
      </c>
      <c r="O545" t="str">
        <f>VLOOKUP(Health_Care[[#This Row],[Customer ID]],Table6[#All],10,0)</f>
        <v>Tier - 1</v>
      </c>
      <c r="P545" t="str">
        <f>VLOOKUP(Health_Care[[#This Row],[Customer ID]],Table6[#All],11,0)</f>
        <v>R1013</v>
      </c>
      <c r="Q545">
        <f>VLOOKUP(Health_Care[[#This Row],[Customer ID]],Table6[#All],6,0)</f>
        <v>25</v>
      </c>
    </row>
    <row r="546" spans="1:17" x14ac:dyDescent="0.35">
      <c r="A546" t="s">
        <v>1826</v>
      </c>
      <c r="B546" t="str">
        <f>VLOOKUP(Health_Care[[#This Row],[Customer ID]],Customer_Names[#All],3,0)</f>
        <v xml:space="preserve"> Teiko</v>
      </c>
      <c r="C546">
        <f>VLOOKUP(Health_Care[[#This Row],[Customer ID]],Medical_Examinations[],2,0)</f>
        <v>44.2</v>
      </c>
      <c r="D546">
        <f>VLOOKUP(Health_Care[[#This Row],[Customer ID]],Medical_Examinations[],4,0)</f>
        <v>11.34</v>
      </c>
      <c r="E546" t="str">
        <f>VLOOKUP(Health_Care[[#This Row],[Customer ID]],Medical_Examinations[],6,0)</f>
        <v>yes</v>
      </c>
      <c r="F546" t="str">
        <f>VLOOKUP(Health_Care[[#This Row],[Customer ID]],Medical_Examinations[],7,0)</f>
        <v>No</v>
      </c>
      <c r="G546" t="str">
        <f>VLOOKUP(Health_Care[[#This Row],[Customer ID]],Medical_Examinations[],8,0)</f>
        <v>Yes</v>
      </c>
      <c r="H546">
        <f>VLOOKUP(Health_Care[[#This Row],[Customer ID]],Medical_Examinations[],9,0)</f>
        <v>1</v>
      </c>
      <c r="I546" t="str">
        <f>VLOOKUP(Health_Care[[#This Row],[Customer ID]],Medical_Examinations[],10,0)</f>
        <v>No</v>
      </c>
      <c r="J546" t="str">
        <f>VLOOKUP(Health_Care[[#This Row],[Customer ID]],Medical_Examinations[],3,0)</f>
        <v>Obesity</v>
      </c>
      <c r="K546" t="str">
        <f>VLOOKUP(Health_Care[[#This Row],[Customer ID]],Medical_Examinations[],5,0)</f>
        <v>Diabetes</v>
      </c>
      <c r="L546" s="10">
        <f>VLOOKUP(Health_Care[[#This Row],[Customer ID]],Table6[#All],5,0)</f>
        <v>23196</v>
      </c>
      <c r="M546" s="11">
        <f>VLOOKUP(Health_Care[[#This Row],[Customer ID]],Table6[#All],8,0)</f>
        <v>18208.34</v>
      </c>
      <c r="N546" t="str">
        <f>VLOOKUP(Health_Care[[#This Row],[Customer ID]],Table6[#All],9,0)</f>
        <v>Tier - 1</v>
      </c>
      <c r="O546" t="str">
        <f>VLOOKUP(Health_Care[[#This Row],[Customer ID]],Table6[#All],10,0)</f>
        <v>Tier - 2</v>
      </c>
      <c r="P546" t="str">
        <f>VLOOKUP(Health_Care[[#This Row],[Customer ID]],Table6[#All],11,0)</f>
        <v>R1026</v>
      </c>
      <c r="Q546">
        <f>VLOOKUP(Health_Care[[#This Row],[Customer ID]],Table6[#All],6,0)</f>
        <v>59</v>
      </c>
    </row>
    <row r="547" spans="1:17" x14ac:dyDescent="0.35">
      <c r="A547" t="s">
        <v>1825</v>
      </c>
      <c r="B547" t="str">
        <f>VLOOKUP(Health_Care[[#This Row],[Customer ID]],Customer_Names[#All],3,0)</f>
        <v xml:space="preserve"> Zachary</v>
      </c>
      <c r="C547">
        <f>VLOOKUP(Health_Care[[#This Row],[Customer ID]],Medical_Examinations[],2,0)</f>
        <v>29.734999999999999</v>
      </c>
      <c r="D547">
        <f>VLOOKUP(Health_Care[[#This Row],[Customer ID]],Medical_Examinations[],4,0)</f>
        <v>4.53</v>
      </c>
      <c r="E547" t="str">
        <f>VLOOKUP(Health_Care[[#This Row],[Customer ID]],Medical_Examinations[],6,0)</f>
        <v>No</v>
      </c>
      <c r="F547" t="str">
        <f>VLOOKUP(Health_Care[[#This Row],[Customer ID]],Medical_Examinations[],7,0)</f>
        <v>No</v>
      </c>
      <c r="G547" t="str">
        <f>VLOOKUP(Health_Care[[#This Row],[Customer ID]],Medical_Examinations[],8,0)</f>
        <v>Yes</v>
      </c>
      <c r="H547">
        <f>VLOOKUP(Health_Care[[#This Row],[Customer ID]],Medical_Examinations[],9,0)</f>
        <v>1</v>
      </c>
      <c r="I547" t="str">
        <f>VLOOKUP(Health_Care[[#This Row],[Customer ID]],Medical_Examinations[],10,0)</f>
        <v>No</v>
      </c>
      <c r="J547" t="str">
        <f>VLOOKUP(Health_Care[[#This Row],[Customer ID]],Medical_Examinations[],3,0)</f>
        <v>Over Weight</v>
      </c>
      <c r="K547" t="str">
        <f>VLOOKUP(Health_Care[[#This Row],[Customer ID]],Medical_Examinations[],5,0)</f>
        <v>Normal</v>
      </c>
      <c r="L547" s="10">
        <f>VLOOKUP(Health_Care[[#This Row],[Customer ID]],Table6[#All],5,0)</f>
        <v>34162</v>
      </c>
      <c r="M547" s="11">
        <f>VLOOKUP(Health_Care[[#This Row],[Customer ID]],Table6[#All],8,0)</f>
        <v>18157.88</v>
      </c>
      <c r="N547" t="str">
        <f>VLOOKUP(Health_Care[[#This Row],[Customer ID]],Table6[#All],9,0)</f>
        <v>Tier - 1</v>
      </c>
      <c r="O547" t="str">
        <f>VLOOKUP(Health_Care[[#This Row],[Customer ID]],Table6[#All],10,0)</f>
        <v>Tier - 1</v>
      </c>
      <c r="P547" t="str">
        <f>VLOOKUP(Health_Care[[#This Row],[Customer ID]],Table6[#All],11,0)</f>
        <v>R1012</v>
      </c>
      <c r="Q547">
        <f>VLOOKUP(Health_Care[[#This Row],[Customer ID]],Table6[#All],6,0)</f>
        <v>29</v>
      </c>
    </row>
    <row r="548" spans="1:17" x14ac:dyDescent="0.35">
      <c r="A548" t="s">
        <v>1824</v>
      </c>
      <c r="B548" t="str">
        <f>VLOOKUP(Health_Care[[#This Row],[Customer ID]],Customer_Names[#All],3,0)</f>
        <v xml:space="preserve"> Johannah</v>
      </c>
      <c r="C548">
        <f>VLOOKUP(Health_Care[[#This Row],[Customer ID]],Medical_Examinations[],2,0)</f>
        <v>28.31</v>
      </c>
      <c r="D548">
        <f>VLOOKUP(Health_Care[[#This Row],[Customer ID]],Medical_Examinations[],4,0)</f>
        <v>6.35</v>
      </c>
      <c r="E548" t="str">
        <f>VLOOKUP(Health_Care[[#This Row],[Customer ID]],Medical_Examinations[],6,0)</f>
        <v>No</v>
      </c>
      <c r="F548" t="str">
        <f>VLOOKUP(Health_Care[[#This Row],[Customer ID]],Medical_Examinations[],7,0)</f>
        <v>No</v>
      </c>
      <c r="G548" t="str">
        <f>VLOOKUP(Health_Care[[#This Row],[Customer ID]],Medical_Examinations[],8,0)</f>
        <v>No</v>
      </c>
      <c r="H548">
        <f>VLOOKUP(Health_Care[[#This Row],[Customer ID]],Medical_Examinations[],9,0)</f>
        <v>0</v>
      </c>
      <c r="I548" t="str">
        <f>VLOOKUP(Health_Care[[#This Row],[Customer ID]],Medical_Examinations[],10,0)</f>
        <v>yes</v>
      </c>
      <c r="J548" t="str">
        <f>VLOOKUP(Health_Care[[#This Row],[Customer ID]],Medical_Examinations[],3,0)</f>
        <v>Over Weight</v>
      </c>
      <c r="K548" t="str">
        <f>VLOOKUP(Health_Care[[#This Row],[Customer ID]],Medical_Examinations[],5,0)</f>
        <v>Prediabetes</v>
      </c>
      <c r="L548" s="10">
        <f>VLOOKUP(Health_Care[[#This Row],[Customer ID]],Table6[#All],5,0)</f>
        <v>36457</v>
      </c>
      <c r="M548" s="11">
        <f>VLOOKUP(Health_Care[[#This Row],[Customer ID]],Table6[#All],8,0)</f>
        <v>18033.97</v>
      </c>
      <c r="N548" t="str">
        <f>VLOOKUP(Health_Care[[#This Row],[Customer ID]],Table6[#All],9,0)</f>
        <v>Tier - 1</v>
      </c>
      <c r="O548" t="str">
        <f>VLOOKUP(Health_Care[[#This Row],[Customer ID]],Table6[#All],10,0)</f>
        <v>Tier - 1</v>
      </c>
      <c r="P548" t="str">
        <f>VLOOKUP(Health_Care[[#This Row],[Customer ID]],Table6[#All],11,0)</f>
        <v>R1012</v>
      </c>
      <c r="Q548">
        <f>VLOOKUP(Health_Care[[#This Row],[Customer ID]],Table6[#All],6,0)</f>
        <v>23</v>
      </c>
    </row>
    <row r="549" spans="1:17" x14ac:dyDescent="0.35">
      <c r="A549" t="s">
        <v>1823</v>
      </c>
      <c r="B549" t="str">
        <f>VLOOKUP(Health_Care[[#This Row],[Customer ID]],Customer_Names[#All],3,0)</f>
        <v xml:space="preserve"> Ryan A</v>
      </c>
      <c r="C549">
        <f>VLOOKUP(Health_Care[[#This Row],[Customer ID]],Medical_Examinations[],2,0)</f>
        <v>46.62</v>
      </c>
      <c r="D549">
        <f>VLOOKUP(Health_Care[[#This Row],[Customer ID]],Medical_Examinations[],4,0)</f>
        <v>8.51</v>
      </c>
      <c r="E549" t="str">
        <f>VLOOKUP(Health_Care[[#This Row],[Customer ID]],Medical_Examinations[],6,0)</f>
        <v>No</v>
      </c>
      <c r="F549" t="str">
        <f>VLOOKUP(Health_Care[[#This Row],[Customer ID]],Medical_Examinations[],7,0)</f>
        <v>No</v>
      </c>
      <c r="G549" t="str">
        <f>VLOOKUP(Health_Care[[#This Row],[Customer ID]],Medical_Examinations[],8,0)</f>
        <v>No</v>
      </c>
      <c r="H549">
        <f>VLOOKUP(Health_Care[[#This Row],[Customer ID]],Medical_Examinations[],9,0)</f>
        <v>0</v>
      </c>
      <c r="I549" t="str">
        <f>VLOOKUP(Health_Care[[#This Row],[Customer ID]],Medical_Examinations[],10,0)</f>
        <v>No</v>
      </c>
      <c r="J549" t="str">
        <f>VLOOKUP(Health_Care[[#This Row],[Customer ID]],Medical_Examinations[],3,0)</f>
        <v>Obesity</v>
      </c>
      <c r="K549" t="str">
        <f>VLOOKUP(Health_Care[[#This Row],[Customer ID]],Medical_Examinations[],5,0)</f>
        <v>Diabetes</v>
      </c>
      <c r="L549" s="10">
        <f>VLOOKUP(Health_Care[[#This Row],[Customer ID]],Table6[#All],5,0)</f>
        <v>24032</v>
      </c>
      <c r="M549" s="11">
        <f>VLOOKUP(Health_Care[[#This Row],[Customer ID]],Table6[#All],8,0)</f>
        <v>18031.189999999999</v>
      </c>
      <c r="N549" t="str">
        <f>VLOOKUP(Health_Care[[#This Row],[Customer ID]],Table6[#All],9,0)</f>
        <v>Tier - 1</v>
      </c>
      <c r="O549" t="str">
        <f>VLOOKUP(Health_Care[[#This Row],[Customer ID]],Table6[#All],10,0)</f>
        <v>Tier - 2</v>
      </c>
      <c r="P549" t="str">
        <f>VLOOKUP(Health_Care[[#This Row],[Customer ID]],Table6[#All],11,0)</f>
        <v>R1012</v>
      </c>
      <c r="Q549">
        <f>VLOOKUP(Health_Care[[#This Row],[Customer ID]],Table6[#All],6,0)</f>
        <v>57</v>
      </c>
    </row>
    <row r="550" spans="1:17" x14ac:dyDescent="0.35">
      <c r="A550" t="s">
        <v>1822</v>
      </c>
      <c r="B550" t="str">
        <f>VLOOKUP(Health_Care[[#This Row],[Customer ID]],Customer_Names[#All],3,0)</f>
        <v xml:space="preserve"> Andres Sr.</v>
      </c>
      <c r="C550">
        <f>VLOOKUP(Health_Care[[#This Row],[Customer ID]],Medical_Examinations[],2,0)</f>
        <v>51.75</v>
      </c>
      <c r="D550">
        <f>VLOOKUP(Health_Care[[#This Row],[Customer ID]],Medical_Examinations[],4,0)</f>
        <v>8.59</v>
      </c>
      <c r="E550" t="str">
        <f>VLOOKUP(Health_Care[[#This Row],[Customer ID]],Medical_Examinations[],6,0)</f>
        <v>yes</v>
      </c>
      <c r="F550" t="str">
        <f>VLOOKUP(Health_Care[[#This Row],[Customer ID]],Medical_Examinations[],7,0)</f>
        <v>No</v>
      </c>
      <c r="G550" t="str">
        <f>VLOOKUP(Health_Care[[#This Row],[Customer ID]],Medical_Examinations[],8,0)</f>
        <v>No</v>
      </c>
      <c r="H550">
        <f>VLOOKUP(Health_Care[[#This Row],[Customer ID]],Medical_Examinations[],9,0)</f>
        <v>1</v>
      </c>
      <c r="I550" t="str">
        <f>VLOOKUP(Health_Care[[#This Row],[Customer ID]],Medical_Examinations[],10,0)</f>
        <v>No</v>
      </c>
      <c r="J550" t="str">
        <f>VLOOKUP(Health_Care[[#This Row],[Customer ID]],Medical_Examinations[],3,0)</f>
        <v>Obesity</v>
      </c>
      <c r="K550" t="str">
        <f>VLOOKUP(Health_Care[[#This Row],[Customer ID]],Medical_Examinations[],5,0)</f>
        <v>Diabetes</v>
      </c>
      <c r="L550" s="10">
        <f>VLOOKUP(Health_Care[[#This Row],[Customer ID]],Table6[#All],5,0)</f>
        <v>27572</v>
      </c>
      <c r="M550" s="11">
        <f>VLOOKUP(Health_Care[[#This Row],[Customer ID]],Table6[#All],8,0)</f>
        <v>18031.16</v>
      </c>
      <c r="N550" t="str">
        <f>VLOOKUP(Health_Care[[#This Row],[Customer ID]],Table6[#All],9,0)</f>
        <v>Tier - 1</v>
      </c>
      <c r="O550" t="str">
        <f>VLOOKUP(Health_Care[[#This Row],[Customer ID]],Table6[#All],10,0)</f>
        <v>Tier - 3</v>
      </c>
      <c r="P550" t="str">
        <f>VLOOKUP(Health_Care[[#This Row],[Customer ID]],Table6[#All],11,0)</f>
        <v>R1023</v>
      </c>
      <c r="Q550">
        <f>VLOOKUP(Health_Care[[#This Row],[Customer ID]],Table6[#All],6,0)</f>
        <v>47</v>
      </c>
    </row>
    <row r="551" spans="1:17" x14ac:dyDescent="0.35">
      <c r="A551" t="s">
        <v>1821</v>
      </c>
      <c r="B551" t="str">
        <f>VLOOKUP(Health_Care[[#This Row],[Customer ID]],Customer_Names[#All],3,0)</f>
        <v xml:space="preserve"> Bryan</v>
      </c>
      <c r="C551">
        <f>VLOOKUP(Health_Care[[#This Row],[Customer ID]],Medical_Examinations[],2,0)</f>
        <v>25.7</v>
      </c>
      <c r="D551">
        <f>VLOOKUP(Health_Care[[#This Row],[Customer ID]],Medical_Examinations[],4,0)</f>
        <v>4.13</v>
      </c>
      <c r="E551" t="str">
        <f>VLOOKUP(Health_Care[[#This Row],[Customer ID]],Medical_Examinations[],6,0)</f>
        <v>yes</v>
      </c>
      <c r="F551" t="str">
        <f>VLOOKUP(Health_Care[[#This Row],[Customer ID]],Medical_Examinations[],7,0)</f>
        <v>No</v>
      </c>
      <c r="G551" t="str">
        <f>VLOOKUP(Health_Care[[#This Row],[Customer ID]],Medical_Examinations[],8,0)</f>
        <v>No</v>
      </c>
      <c r="H551">
        <f>VLOOKUP(Health_Care[[#This Row],[Customer ID]],Medical_Examinations[],9,0)</f>
        <v>0</v>
      </c>
      <c r="I551" t="str">
        <f>VLOOKUP(Health_Care[[#This Row],[Customer ID]],Medical_Examinations[],10,0)</f>
        <v>yes</v>
      </c>
      <c r="J551" t="str">
        <f>VLOOKUP(Health_Care[[#This Row],[Customer ID]],Medical_Examinations[],3,0)</f>
        <v>Over Weight</v>
      </c>
      <c r="K551" t="str">
        <f>VLOOKUP(Health_Care[[#This Row],[Customer ID]],Medical_Examinations[],5,0)</f>
        <v>Normal</v>
      </c>
      <c r="L551" s="10">
        <f>VLOOKUP(Health_Care[[#This Row],[Customer ID]],Table6[#All],5,0)</f>
        <v>37162</v>
      </c>
      <c r="M551" s="11">
        <f>VLOOKUP(Health_Care[[#This Row],[Customer ID]],Table6[#All],8,0)</f>
        <v>17942.11</v>
      </c>
      <c r="N551" t="str">
        <f>VLOOKUP(Health_Care[[#This Row],[Customer ID]],Table6[#All],9,0)</f>
        <v>Tier - 1</v>
      </c>
      <c r="O551" t="str">
        <f>VLOOKUP(Health_Care[[#This Row],[Customer ID]],Table6[#All],10,0)</f>
        <v>Tier - 2</v>
      </c>
      <c r="P551" t="str">
        <f>VLOOKUP(Health_Care[[#This Row],[Customer ID]],Table6[#All],11,0)</f>
        <v>R1011</v>
      </c>
      <c r="Q551">
        <f>VLOOKUP(Health_Care[[#This Row],[Customer ID]],Table6[#All],6,0)</f>
        <v>21</v>
      </c>
    </row>
    <row r="552" spans="1:17" x14ac:dyDescent="0.35">
      <c r="A552" t="s">
        <v>1820</v>
      </c>
      <c r="B552" t="str">
        <f>VLOOKUP(Health_Care[[#This Row],[Customer ID]],Customer_Names[#All],3,0)</f>
        <v xml:space="preserve"> Lizette</v>
      </c>
      <c r="C552">
        <f>VLOOKUP(Health_Care[[#This Row],[Customer ID]],Medical_Examinations[],2,0)</f>
        <v>31.79</v>
      </c>
      <c r="D552">
        <f>VLOOKUP(Health_Care[[#This Row],[Customer ID]],Medical_Examinations[],4,0)</f>
        <v>4.55</v>
      </c>
      <c r="E552" t="str">
        <f>VLOOKUP(Health_Care[[#This Row],[Customer ID]],Medical_Examinations[],6,0)</f>
        <v>No</v>
      </c>
      <c r="F552" t="str">
        <f>VLOOKUP(Health_Care[[#This Row],[Customer ID]],Medical_Examinations[],7,0)</f>
        <v>No</v>
      </c>
      <c r="G552" t="str">
        <f>VLOOKUP(Health_Care[[#This Row],[Customer ID]],Medical_Examinations[],8,0)</f>
        <v>No</v>
      </c>
      <c r="H552">
        <f>VLOOKUP(Health_Care[[#This Row],[Customer ID]],Medical_Examinations[],9,0)</f>
        <v>0</v>
      </c>
      <c r="I552" t="str">
        <f>VLOOKUP(Health_Care[[#This Row],[Customer ID]],Medical_Examinations[],10,0)</f>
        <v>No</v>
      </c>
      <c r="J552" t="str">
        <f>VLOOKUP(Health_Care[[#This Row],[Customer ID]],Medical_Examinations[],3,0)</f>
        <v>Obesity</v>
      </c>
      <c r="K552" t="str">
        <f>VLOOKUP(Health_Care[[#This Row],[Customer ID]],Medical_Examinations[],5,0)</f>
        <v>Normal</v>
      </c>
      <c r="L552" s="10">
        <f>VLOOKUP(Health_Care[[#This Row],[Customer ID]],Table6[#All],5,0)</f>
        <v>28415</v>
      </c>
      <c r="M552" s="11">
        <f>VLOOKUP(Health_Care[[#This Row],[Customer ID]],Table6[#All],8,0)</f>
        <v>17929.3</v>
      </c>
      <c r="N552" t="str">
        <f>VLOOKUP(Health_Care[[#This Row],[Customer ID]],Table6[#All],9,0)</f>
        <v>Tier - 1</v>
      </c>
      <c r="O552" t="str">
        <f>VLOOKUP(Health_Care[[#This Row],[Customer ID]],Table6[#All],10,0)</f>
        <v>Tier - 2</v>
      </c>
      <c r="P552" t="str">
        <f>VLOOKUP(Health_Care[[#This Row],[Customer ID]],Table6[#All],11,0)</f>
        <v>R1013</v>
      </c>
      <c r="Q552">
        <f>VLOOKUP(Health_Care[[#This Row],[Customer ID]],Table6[#All],6,0)</f>
        <v>45</v>
      </c>
    </row>
    <row r="553" spans="1:17" x14ac:dyDescent="0.35">
      <c r="A553" t="s">
        <v>1819</v>
      </c>
      <c r="B553" t="str">
        <f>VLOOKUP(Health_Care[[#This Row],[Customer ID]],Customer_Names[#All],3,0)</f>
        <v xml:space="preserve"> Don</v>
      </c>
      <c r="C553">
        <f>VLOOKUP(Health_Care[[#This Row],[Customer ID]],Medical_Examinations[],2,0)</f>
        <v>24.795000000000002</v>
      </c>
      <c r="D553">
        <f>VLOOKUP(Health_Care[[#This Row],[Customer ID]],Medical_Examinations[],4,0)</f>
        <v>4.5199999999999996</v>
      </c>
      <c r="E553" t="str">
        <f>VLOOKUP(Health_Care[[#This Row],[Customer ID]],Medical_Examinations[],6,0)</f>
        <v>No</v>
      </c>
      <c r="F553" t="str">
        <f>VLOOKUP(Health_Care[[#This Row],[Customer ID]],Medical_Examinations[],7,0)</f>
        <v>No</v>
      </c>
      <c r="G553" t="str">
        <f>VLOOKUP(Health_Care[[#This Row],[Customer ID]],Medical_Examinations[],8,0)</f>
        <v>No</v>
      </c>
      <c r="H553">
        <f>VLOOKUP(Health_Care[[#This Row],[Customer ID]],Medical_Examinations[],9,0)</f>
        <v>0</v>
      </c>
      <c r="I553" t="str">
        <f>VLOOKUP(Health_Care[[#This Row],[Customer ID]],Medical_Examinations[],10,0)</f>
        <v>yes</v>
      </c>
      <c r="J553" t="str">
        <f>VLOOKUP(Health_Care[[#This Row],[Customer ID]],Medical_Examinations[],3,0)</f>
        <v>Normal Weight</v>
      </c>
      <c r="K553" t="str">
        <f>VLOOKUP(Health_Care[[#This Row],[Customer ID]],Medical_Examinations[],5,0)</f>
        <v>Normal</v>
      </c>
      <c r="L553" s="10">
        <f>VLOOKUP(Health_Care[[#This Row],[Customer ID]],Table6[#All],5,0)</f>
        <v>32846</v>
      </c>
      <c r="M553" s="11">
        <f>VLOOKUP(Health_Care[[#This Row],[Customer ID]],Table6[#All],8,0)</f>
        <v>17904.53</v>
      </c>
      <c r="N553" t="str">
        <f>VLOOKUP(Health_Care[[#This Row],[Customer ID]],Table6[#All],9,0)</f>
        <v>Tier - 1</v>
      </c>
      <c r="O553" t="str">
        <f>VLOOKUP(Health_Care[[#This Row],[Customer ID]],Table6[#All],10,0)</f>
        <v>Tier - 2</v>
      </c>
      <c r="P553" t="str">
        <f>VLOOKUP(Health_Care[[#This Row],[Customer ID]],Table6[#All],11,0)</f>
        <v>R1017</v>
      </c>
      <c r="Q553">
        <f>VLOOKUP(Health_Care[[#This Row],[Customer ID]],Table6[#All],6,0)</f>
        <v>33</v>
      </c>
    </row>
    <row r="554" spans="1:17" x14ac:dyDescent="0.35">
      <c r="A554" t="s">
        <v>1818</v>
      </c>
      <c r="B554" t="str">
        <f>VLOOKUP(Health_Care[[#This Row],[Customer ID]],Customer_Names[#All],3,0)</f>
        <v xml:space="preserve"> Jeb</v>
      </c>
      <c r="C554">
        <f>VLOOKUP(Health_Care[[#This Row],[Customer ID]],Medical_Examinations[],2,0)</f>
        <v>53.98</v>
      </c>
      <c r="D554">
        <f>VLOOKUP(Health_Care[[#This Row],[Customer ID]],Medical_Examinations[],4,0)</f>
        <v>5.07</v>
      </c>
      <c r="E554" t="str">
        <f>VLOOKUP(Health_Care[[#This Row],[Customer ID]],Medical_Examinations[],6,0)</f>
        <v>No</v>
      </c>
      <c r="F554" t="str">
        <f>VLOOKUP(Health_Care[[#This Row],[Customer ID]],Medical_Examinations[],7,0)</f>
        <v>No</v>
      </c>
      <c r="G554" t="str">
        <f>VLOOKUP(Health_Care[[#This Row],[Customer ID]],Medical_Examinations[],8,0)</f>
        <v>Yes</v>
      </c>
      <c r="H554">
        <f>VLOOKUP(Health_Care[[#This Row],[Customer ID]],Medical_Examinations[],9,0)</f>
        <v>1</v>
      </c>
      <c r="I554" t="str">
        <f>VLOOKUP(Health_Care[[#This Row],[Customer ID]],Medical_Examinations[],10,0)</f>
        <v>No</v>
      </c>
      <c r="J554" t="str">
        <f>VLOOKUP(Health_Care[[#This Row],[Customer ID]],Medical_Examinations[],3,0)</f>
        <v>Obesity</v>
      </c>
      <c r="K554" t="str">
        <f>VLOOKUP(Health_Care[[#This Row],[Customer ID]],Medical_Examinations[],5,0)</f>
        <v>Normal</v>
      </c>
      <c r="L554" s="10">
        <f>VLOOKUP(Health_Care[[#This Row],[Customer ID]],Table6[#All],5,0)</f>
        <v>29171</v>
      </c>
      <c r="M554" s="11">
        <f>VLOOKUP(Health_Care[[#This Row],[Customer ID]],Table6[#All],8,0)</f>
        <v>17882.669999999998</v>
      </c>
      <c r="N554" t="str">
        <f>VLOOKUP(Health_Care[[#This Row],[Customer ID]],Table6[#All],9,0)</f>
        <v>Tier - 1</v>
      </c>
      <c r="O554" t="str">
        <f>VLOOKUP(Health_Care[[#This Row],[Customer ID]],Table6[#All],10,0)</f>
        <v>Tier - 3</v>
      </c>
      <c r="P554" t="str">
        <f>VLOOKUP(Health_Care[[#This Row],[Customer ID]],Table6[#All],11,0)</f>
        <v>R1012</v>
      </c>
      <c r="Q554">
        <f>VLOOKUP(Health_Care[[#This Row],[Customer ID]],Table6[#All],6,0)</f>
        <v>43</v>
      </c>
    </row>
    <row r="555" spans="1:17" x14ac:dyDescent="0.35">
      <c r="A555" t="s">
        <v>1817</v>
      </c>
      <c r="B555" t="str">
        <f>VLOOKUP(Health_Care[[#This Row],[Customer ID]],Customer_Names[#All],3,0)</f>
        <v xml:space="preserve"> Amy R.</v>
      </c>
      <c r="C555">
        <f>VLOOKUP(Health_Care[[#This Row],[Customer ID]],Medical_Examinations[],2,0)</f>
        <v>41.325000000000003</v>
      </c>
      <c r="D555">
        <f>VLOOKUP(Health_Care[[#This Row],[Customer ID]],Medical_Examinations[],4,0)</f>
        <v>4.04</v>
      </c>
      <c r="E555" t="str">
        <f>VLOOKUP(Health_Care[[#This Row],[Customer ID]],Medical_Examinations[],6,0)</f>
        <v>yes</v>
      </c>
      <c r="F555" t="str">
        <f>VLOOKUP(Health_Care[[#This Row],[Customer ID]],Medical_Examinations[],7,0)</f>
        <v>No</v>
      </c>
      <c r="G555" t="str">
        <f>VLOOKUP(Health_Care[[#This Row],[Customer ID]],Medical_Examinations[],8,0)</f>
        <v>Yes</v>
      </c>
      <c r="H555">
        <f>VLOOKUP(Health_Care[[#This Row],[Customer ID]],Medical_Examinations[],9,0)</f>
        <v>1</v>
      </c>
      <c r="I555" t="str">
        <f>VLOOKUP(Health_Care[[#This Row],[Customer ID]],Medical_Examinations[],10,0)</f>
        <v>No</v>
      </c>
      <c r="J555" t="str">
        <f>VLOOKUP(Health_Care[[#This Row],[Customer ID]],Medical_Examinations[],3,0)</f>
        <v>Obesity</v>
      </c>
      <c r="K555" t="str">
        <f>VLOOKUP(Health_Care[[#This Row],[Customer ID]],Medical_Examinations[],5,0)</f>
        <v>Normal</v>
      </c>
      <c r="L555" s="10">
        <f>VLOOKUP(Health_Care[[#This Row],[Customer ID]],Table6[#All],5,0)</f>
        <v>35668</v>
      </c>
      <c r="M555" s="11">
        <f>VLOOKUP(Health_Care[[#This Row],[Customer ID]],Table6[#All],8,0)</f>
        <v>17878.900000000001</v>
      </c>
      <c r="N555" t="str">
        <f>VLOOKUP(Health_Care[[#This Row],[Customer ID]],Table6[#All],9,0)</f>
        <v>Tier - 1</v>
      </c>
      <c r="O555" t="str">
        <f>VLOOKUP(Health_Care[[#This Row],[Customer ID]],Table6[#All],10,0)</f>
        <v>Tier - 2</v>
      </c>
      <c r="P555" t="str">
        <f>VLOOKUP(Health_Care[[#This Row],[Customer ID]],Table6[#All],11,0)</f>
        <v>R1024</v>
      </c>
      <c r="Q555">
        <f>VLOOKUP(Health_Care[[#This Row],[Customer ID]],Table6[#All],6,0)</f>
        <v>25</v>
      </c>
    </row>
    <row r="556" spans="1:17" x14ac:dyDescent="0.35">
      <c r="A556" t="s">
        <v>1816</v>
      </c>
      <c r="B556" t="str">
        <f>VLOOKUP(Health_Care[[#This Row],[Customer ID]],Customer_Names[#All],3,0)</f>
        <v xml:space="preserve"> Brian</v>
      </c>
      <c r="C556">
        <f>VLOOKUP(Health_Care[[#This Row],[Customer ID]],Medical_Examinations[],2,0)</f>
        <v>51.65</v>
      </c>
      <c r="D556">
        <f>VLOOKUP(Health_Care[[#This Row],[Customer ID]],Medical_Examinations[],4,0)</f>
        <v>5.3</v>
      </c>
      <c r="E556" t="str">
        <f>VLOOKUP(Health_Care[[#This Row],[Customer ID]],Medical_Examinations[],6,0)</f>
        <v>yes</v>
      </c>
      <c r="F556" t="str">
        <f>VLOOKUP(Health_Care[[#This Row],[Customer ID]],Medical_Examinations[],7,0)</f>
        <v>No</v>
      </c>
      <c r="G556" t="str">
        <f>VLOOKUP(Health_Care[[#This Row],[Customer ID]],Medical_Examinations[],8,0)</f>
        <v>No</v>
      </c>
      <c r="H556">
        <f>VLOOKUP(Health_Care[[#This Row],[Customer ID]],Medical_Examinations[],9,0)</f>
        <v>0</v>
      </c>
      <c r="I556" t="str">
        <f>VLOOKUP(Health_Care[[#This Row],[Customer ID]],Medical_Examinations[],10,0)</f>
        <v>No</v>
      </c>
      <c r="J556" t="str">
        <f>VLOOKUP(Health_Care[[#This Row],[Customer ID]],Medical_Examinations[],3,0)</f>
        <v>Obesity</v>
      </c>
      <c r="K556" t="str">
        <f>VLOOKUP(Health_Care[[#This Row],[Customer ID]],Medical_Examinations[],5,0)</f>
        <v>Normal</v>
      </c>
      <c r="L556" s="10">
        <f>VLOOKUP(Health_Care[[#This Row],[Customer ID]],Table6[#All],5,0)</f>
        <v>28106</v>
      </c>
      <c r="M556" s="11">
        <f>VLOOKUP(Health_Care[[#This Row],[Customer ID]],Table6[#All],8,0)</f>
        <v>17862.919999999998</v>
      </c>
      <c r="N556" t="str">
        <f>VLOOKUP(Health_Care[[#This Row],[Customer ID]],Table6[#All],9,0)</f>
        <v>Tier - 1</v>
      </c>
      <c r="O556" t="str">
        <f>VLOOKUP(Health_Care[[#This Row],[Customer ID]],Table6[#All],10,0)</f>
        <v>Tier - 2</v>
      </c>
      <c r="P556" t="str">
        <f>VLOOKUP(Health_Care[[#This Row],[Customer ID]],Table6[#All],11,0)</f>
        <v>R1012</v>
      </c>
      <c r="Q556">
        <f>VLOOKUP(Health_Care[[#This Row],[Customer ID]],Table6[#All],6,0)</f>
        <v>46</v>
      </c>
    </row>
    <row r="557" spans="1:17" x14ac:dyDescent="0.35">
      <c r="A557" t="s">
        <v>1815</v>
      </c>
      <c r="B557" t="str">
        <f>VLOOKUP(Health_Care[[#This Row],[Customer ID]],Customer_Names[#All],3,0)</f>
        <v xml:space="preserve"> Mike G</v>
      </c>
      <c r="C557">
        <f>VLOOKUP(Health_Care[[#This Row],[Customer ID]],Medical_Examinations[],2,0)</f>
        <v>44.52</v>
      </c>
      <c r="D557">
        <f>VLOOKUP(Health_Care[[#This Row],[Customer ID]],Medical_Examinations[],4,0)</f>
        <v>8.64</v>
      </c>
      <c r="E557" t="str">
        <f>VLOOKUP(Health_Care[[#This Row],[Customer ID]],Medical_Examinations[],6,0)</f>
        <v>yes</v>
      </c>
      <c r="F557" t="str">
        <f>VLOOKUP(Health_Care[[#This Row],[Customer ID]],Medical_Examinations[],7,0)</f>
        <v>No</v>
      </c>
      <c r="G557" t="str">
        <f>VLOOKUP(Health_Care[[#This Row],[Customer ID]],Medical_Examinations[],8,0)</f>
        <v>Yes</v>
      </c>
      <c r="H557">
        <f>VLOOKUP(Health_Care[[#This Row],[Customer ID]],Medical_Examinations[],9,0)</f>
        <v>1</v>
      </c>
      <c r="I557" t="str">
        <f>VLOOKUP(Health_Care[[#This Row],[Customer ID]],Medical_Examinations[],10,0)</f>
        <v>No</v>
      </c>
      <c r="J557" t="str">
        <f>VLOOKUP(Health_Care[[#This Row],[Customer ID]],Medical_Examinations[],3,0)</f>
        <v>Obesity</v>
      </c>
      <c r="K557" t="str">
        <f>VLOOKUP(Health_Care[[#This Row],[Customer ID]],Medical_Examinations[],5,0)</f>
        <v>Diabetes</v>
      </c>
      <c r="L557" s="10">
        <f>VLOOKUP(Health_Care[[#This Row],[Customer ID]],Table6[#All],5,0)</f>
        <v>23353</v>
      </c>
      <c r="M557" s="11">
        <f>VLOOKUP(Health_Care[[#This Row],[Customer ID]],Table6[#All],8,0)</f>
        <v>17832.599999999999</v>
      </c>
      <c r="N557" t="str">
        <f>VLOOKUP(Health_Care[[#This Row],[Customer ID]],Table6[#All],9,0)</f>
        <v>Tier - 1</v>
      </c>
      <c r="O557" t="str">
        <f>VLOOKUP(Health_Care[[#This Row],[Customer ID]],Table6[#All],10,0)</f>
        <v>Tier - 2</v>
      </c>
      <c r="P557" t="str">
        <f>VLOOKUP(Health_Care[[#This Row],[Customer ID]],Table6[#All],11,0)</f>
        <v>R1012</v>
      </c>
      <c r="Q557">
        <f>VLOOKUP(Health_Care[[#This Row],[Customer ID]],Table6[#All],6,0)</f>
        <v>59</v>
      </c>
    </row>
    <row r="558" spans="1:17" x14ac:dyDescent="0.35">
      <c r="A558" t="s">
        <v>1814</v>
      </c>
      <c r="B558" t="str">
        <f>VLOOKUP(Health_Care[[#This Row],[Customer ID]],Customer_Names[#All],3,0)</f>
        <v xml:space="preserve"> Simonezitrone Sr.</v>
      </c>
      <c r="C558">
        <f>VLOOKUP(Health_Care[[#This Row],[Customer ID]],Medical_Examinations[],2,0)</f>
        <v>53.29</v>
      </c>
      <c r="D558">
        <f>VLOOKUP(Health_Care[[#This Row],[Customer ID]],Medical_Examinations[],4,0)</f>
        <v>4.03</v>
      </c>
      <c r="E558" t="str">
        <f>VLOOKUP(Health_Care[[#This Row],[Customer ID]],Medical_Examinations[],6,0)</f>
        <v>No</v>
      </c>
      <c r="F558" t="str">
        <f>VLOOKUP(Health_Care[[#This Row],[Customer ID]],Medical_Examinations[],7,0)</f>
        <v>No</v>
      </c>
      <c r="G558" t="str">
        <f>VLOOKUP(Health_Care[[#This Row],[Customer ID]],Medical_Examinations[],8,0)</f>
        <v>Yes</v>
      </c>
      <c r="H558">
        <f>VLOOKUP(Health_Care[[#This Row],[Customer ID]],Medical_Examinations[],9,0)</f>
        <v>1</v>
      </c>
      <c r="I558" t="str">
        <f>VLOOKUP(Health_Care[[#This Row],[Customer ID]],Medical_Examinations[],10,0)</f>
        <v>No</v>
      </c>
      <c r="J558" t="str">
        <f>VLOOKUP(Health_Care[[#This Row],[Customer ID]],Medical_Examinations[],3,0)</f>
        <v>Obesity</v>
      </c>
      <c r="K558" t="str">
        <f>VLOOKUP(Health_Care[[#This Row],[Customer ID]],Medical_Examinations[],5,0)</f>
        <v>Normal</v>
      </c>
      <c r="L558" s="10">
        <f>VLOOKUP(Health_Care[[#This Row],[Customer ID]],Table6[#All],5,0)</f>
        <v>29138</v>
      </c>
      <c r="M558" s="11">
        <f>VLOOKUP(Health_Care[[#This Row],[Customer ID]],Table6[#All],8,0)</f>
        <v>17779.939999999999</v>
      </c>
      <c r="N558" t="str">
        <f>VLOOKUP(Health_Care[[#This Row],[Customer ID]],Table6[#All],9,0)</f>
        <v>Tier - 1</v>
      </c>
      <c r="O558" t="str">
        <f>VLOOKUP(Health_Care[[#This Row],[Customer ID]],Table6[#All],10,0)</f>
        <v>Tier - 2</v>
      </c>
      <c r="P558" t="str">
        <f>VLOOKUP(Health_Care[[#This Row],[Customer ID]],Table6[#All],11,0)</f>
        <v>R1012</v>
      </c>
      <c r="Q558">
        <f>VLOOKUP(Health_Care[[#This Row],[Customer ID]],Table6[#All],6,0)</f>
        <v>43</v>
      </c>
    </row>
    <row r="559" spans="1:17" x14ac:dyDescent="0.35">
      <c r="A559" t="s">
        <v>1813</v>
      </c>
      <c r="B559" t="str">
        <f>VLOOKUP(Health_Care[[#This Row],[Customer ID]],Customer_Names[#All],3,0)</f>
        <v xml:space="preserve"> Nicholas</v>
      </c>
      <c r="C559">
        <f>VLOOKUP(Health_Care[[#This Row],[Customer ID]],Medical_Examinations[],2,0)</f>
        <v>46.63</v>
      </c>
      <c r="D559">
        <f>VLOOKUP(Health_Care[[#This Row],[Customer ID]],Medical_Examinations[],4,0)</f>
        <v>4.26</v>
      </c>
      <c r="E559" t="str">
        <f>VLOOKUP(Health_Care[[#This Row],[Customer ID]],Medical_Examinations[],6,0)</f>
        <v>yes</v>
      </c>
      <c r="F559" t="str">
        <f>VLOOKUP(Health_Care[[#This Row],[Customer ID]],Medical_Examinations[],7,0)</f>
        <v>No</v>
      </c>
      <c r="G559" t="str">
        <f>VLOOKUP(Health_Care[[#This Row],[Customer ID]],Medical_Examinations[],8,0)</f>
        <v>No</v>
      </c>
      <c r="H559">
        <f>VLOOKUP(Health_Care[[#This Row],[Customer ID]],Medical_Examinations[],9,0)</f>
        <v>2</v>
      </c>
      <c r="I559" t="str">
        <f>VLOOKUP(Health_Care[[#This Row],[Customer ID]],Medical_Examinations[],10,0)</f>
        <v>No</v>
      </c>
      <c r="J559" t="str">
        <f>VLOOKUP(Health_Care[[#This Row],[Customer ID]],Medical_Examinations[],3,0)</f>
        <v>Obesity</v>
      </c>
      <c r="K559" t="str">
        <f>VLOOKUP(Health_Care[[#This Row],[Customer ID]],Medical_Examinations[],5,0)</f>
        <v>Normal</v>
      </c>
      <c r="L559" s="10">
        <f>VLOOKUP(Health_Care[[#This Row],[Customer ID]],Table6[#All],5,0)</f>
        <v>24279</v>
      </c>
      <c r="M559" s="11">
        <f>VLOOKUP(Health_Care[[#This Row],[Customer ID]],Table6[#All],8,0)</f>
        <v>17777.73</v>
      </c>
      <c r="N559" t="str">
        <f>VLOOKUP(Health_Care[[#This Row],[Customer ID]],Table6[#All],9,0)</f>
        <v>Tier - 1</v>
      </c>
      <c r="O559" t="str">
        <f>VLOOKUP(Health_Care[[#This Row],[Customer ID]],Table6[#All],10,0)</f>
        <v>Tier - 3</v>
      </c>
      <c r="P559" t="str">
        <f>VLOOKUP(Health_Care[[#This Row],[Customer ID]],Table6[#All],11,0)</f>
        <v>R1012</v>
      </c>
      <c r="Q559">
        <f>VLOOKUP(Health_Care[[#This Row],[Customer ID]],Table6[#All],6,0)</f>
        <v>56</v>
      </c>
    </row>
    <row r="560" spans="1:17" x14ac:dyDescent="0.35">
      <c r="A560" t="s">
        <v>1812</v>
      </c>
      <c r="B560" t="str">
        <f>VLOOKUP(Health_Care[[#This Row],[Customer ID]],Customer_Names[#All],3,0)</f>
        <v xml:space="preserve"> Angela M</v>
      </c>
      <c r="C560">
        <f>VLOOKUP(Health_Care[[#This Row],[Customer ID]],Medical_Examinations[],2,0)</f>
        <v>28.88</v>
      </c>
      <c r="D560">
        <f>VLOOKUP(Health_Care[[#This Row],[Customer ID]],Medical_Examinations[],4,0)</f>
        <v>5.35</v>
      </c>
      <c r="E560" t="str">
        <f>VLOOKUP(Health_Care[[#This Row],[Customer ID]],Medical_Examinations[],6,0)</f>
        <v>No</v>
      </c>
      <c r="F560" t="str">
        <f>VLOOKUP(Health_Care[[#This Row],[Customer ID]],Medical_Examinations[],7,0)</f>
        <v>No</v>
      </c>
      <c r="G560" t="str">
        <f>VLOOKUP(Health_Care[[#This Row],[Customer ID]],Medical_Examinations[],8,0)</f>
        <v>Yes</v>
      </c>
      <c r="H560">
        <f>VLOOKUP(Health_Care[[#This Row],[Customer ID]],Medical_Examinations[],9,0)</f>
        <v>1</v>
      </c>
      <c r="I560" t="str">
        <f>VLOOKUP(Health_Care[[#This Row],[Customer ID]],Medical_Examinations[],10,0)</f>
        <v>yes</v>
      </c>
      <c r="J560" t="str">
        <f>VLOOKUP(Health_Care[[#This Row],[Customer ID]],Medical_Examinations[],3,0)</f>
        <v>Over Weight</v>
      </c>
      <c r="K560" t="str">
        <f>VLOOKUP(Health_Care[[#This Row],[Customer ID]],Medical_Examinations[],5,0)</f>
        <v>Normal</v>
      </c>
      <c r="L560" s="10">
        <f>VLOOKUP(Health_Care[[#This Row],[Customer ID]],Table6[#All],5,0)</f>
        <v>37816</v>
      </c>
      <c r="M560" s="11">
        <f>VLOOKUP(Health_Care[[#This Row],[Customer ID]],Table6[#All],8,0)</f>
        <v>17748.509999999998</v>
      </c>
      <c r="N560" t="str">
        <f>VLOOKUP(Health_Care[[#This Row],[Customer ID]],Table6[#All],9,0)</f>
        <v>Tier - 1</v>
      </c>
      <c r="O560" t="str">
        <f>VLOOKUP(Health_Care[[#This Row],[Customer ID]],Table6[#All],10,0)</f>
        <v>Tier - 1</v>
      </c>
      <c r="P560" t="str">
        <f>VLOOKUP(Health_Care[[#This Row],[Customer ID]],Table6[#All],11,0)</f>
        <v>R1012</v>
      </c>
      <c r="Q560">
        <f>VLOOKUP(Health_Care[[#This Row],[Customer ID]],Table6[#All],6,0)</f>
        <v>19</v>
      </c>
    </row>
    <row r="561" spans="1:17" x14ac:dyDescent="0.35">
      <c r="A561" t="s">
        <v>1811</v>
      </c>
      <c r="B561" t="str">
        <f>VLOOKUP(Health_Care[[#This Row],[Customer ID]],Customer_Names[#All],3,0)</f>
        <v xml:space="preserve"> Oz</v>
      </c>
      <c r="C561">
        <f>VLOOKUP(Health_Care[[#This Row],[Customer ID]],Medical_Examinations[],2,0)</f>
        <v>23.98</v>
      </c>
      <c r="D561">
        <f>VLOOKUP(Health_Care[[#This Row],[Customer ID]],Medical_Examinations[],4,0)</f>
        <v>4.9000000000000004</v>
      </c>
      <c r="E561" t="str">
        <f>VLOOKUP(Health_Care[[#This Row],[Customer ID]],Medical_Examinations[],6,0)</f>
        <v>No</v>
      </c>
      <c r="F561" t="str">
        <f>VLOOKUP(Health_Care[[#This Row],[Customer ID]],Medical_Examinations[],7,0)</f>
        <v>No</v>
      </c>
      <c r="G561" t="str">
        <f>VLOOKUP(Health_Care[[#This Row],[Customer ID]],Medical_Examinations[],8,0)</f>
        <v>No</v>
      </c>
      <c r="H561">
        <f>VLOOKUP(Health_Care[[#This Row],[Customer ID]],Medical_Examinations[],9,0)</f>
        <v>0</v>
      </c>
      <c r="I561" t="str">
        <f>VLOOKUP(Health_Care[[#This Row],[Customer ID]],Medical_Examinations[],10,0)</f>
        <v>No</v>
      </c>
      <c r="J561" t="str">
        <f>VLOOKUP(Health_Care[[#This Row],[Customer ID]],Medical_Examinations[],3,0)</f>
        <v>Normal Weight</v>
      </c>
      <c r="K561" t="str">
        <f>VLOOKUP(Health_Care[[#This Row],[Customer ID]],Medical_Examinations[],5,0)</f>
        <v>Normal</v>
      </c>
      <c r="L561" s="10">
        <f>VLOOKUP(Health_Care[[#This Row],[Customer ID]],Table6[#All],5,0)</f>
        <v>34516</v>
      </c>
      <c r="M561" s="11">
        <f>VLOOKUP(Health_Care[[#This Row],[Customer ID]],Table6[#All],8,0)</f>
        <v>17663.14</v>
      </c>
      <c r="N561" t="str">
        <f>VLOOKUP(Health_Care[[#This Row],[Customer ID]],Table6[#All],9,0)</f>
        <v>Tier - 1</v>
      </c>
      <c r="O561" t="str">
        <f>VLOOKUP(Health_Care[[#This Row],[Customer ID]],Table6[#All],10,0)</f>
        <v>Tier - 3</v>
      </c>
      <c r="P561" t="str">
        <f>VLOOKUP(Health_Care[[#This Row],[Customer ID]],Table6[#All],11,0)</f>
        <v>R1013</v>
      </c>
      <c r="Q561">
        <f>VLOOKUP(Health_Care[[#This Row],[Customer ID]],Table6[#All],6,0)</f>
        <v>28</v>
      </c>
    </row>
    <row r="562" spans="1:17" x14ac:dyDescent="0.35">
      <c r="A562" t="s">
        <v>1810</v>
      </c>
      <c r="B562" t="str">
        <f>VLOOKUP(Health_Care[[#This Row],[Customer ID]],Customer_Names[#All],3,0)</f>
        <v xml:space="preserve"> Erin M.</v>
      </c>
      <c r="C562">
        <f>VLOOKUP(Health_Care[[#This Row],[Customer ID]],Medical_Examinations[],2,0)</f>
        <v>23.65</v>
      </c>
      <c r="D562">
        <f>VLOOKUP(Health_Care[[#This Row],[Customer ID]],Medical_Examinations[],4,0)</f>
        <v>4.5</v>
      </c>
      <c r="E562" t="str">
        <f>VLOOKUP(Health_Care[[#This Row],[Customer ID]],Medical_Examinations[],6,0)</f>
        <v>No</v>
      </c>
      <c r="F562" t="str">
        <f>VLOOKUP(Health_Care[[#This Row],[Customer ID]],Medical_Examinations[],7,0)</f>
        <v>No</v>
      </c>
      <c r="G562" t="str">
        <f>VLOOKUP(Health_Care[[#This Row],[Customer ID]],Medical_Examinations[],8,0)</f>
        <v>No</v>
      </c>
      <c r="H562">
        <f>VLOOKUP(Health_Care[[#This Row],[Customer ID]],Medical_Examinations[],9,0)</f>
        <v>0</v>
      </c>
      <c r="I562" t="str">
        <f>VLOOKUP(Health_Care[[#This Row],[Customer ID]],Medical_Examinations[],10,0)</f>
        <v>No</v>
      </c>
      <c r="J562" t="str">
        <f>VLOOKUP(Health_Care[[#This Row],[Customer ID]],Medical_Examinations[],3,0)</f>
        <v>Normal Weight</v>
      </c>
      <c r="K562" t="str">
        <f>VLOOKUP(Health_Care[[#This Row],[Customer ID]],Medical_Examinations[],5,0)</f>
        <v>Normal</v>
      </c>
      <c r="L562" s="10">
        <f>VLOOKUP(Health_Care[[#This Row],[Customer ID]],Table6[#All],5,0)</f>
        <v>33171</v>
      </c>
      <c r="M562" s="11">
        <f>VLOOKUP(Health_Care[[#This Row],[Customer ID]],Table6[#All],8,0)</f>
        <v>17626.240000000002</v>
      </c>
      <c r="N562" t="str">
        <f>VLOOKUP(Health_Care[[#This Row],[Customer ID]],Table6[#All],9,0)</f>
        <v>Tier - 1</v>
      </c>
      <c r="O562" t="str">
        <f>VLOOKUP(Health_Care[[#This Row],[Customer ID]],Table6[#All],10,0)</f>
        <v>Tier - 3</v>
      </c>
      <c r="P562" t="str">
        <f>VLOOKUP(Health_Care[[#This Row],[Customer ID]],Table6[#All],11,0)</f>
        <v>R1013</v>
      </c>
      <c r="Q562">
        <f>VLOOKUP(Health_Care[[#This Row],[Customer ID]],Table6[#All],6,0)</f>
        <v>32</v>
      </c>
    </row>
    <row r="563" spans="1:17" x14ac:dyDescent="0.35">
      <c r="A563" t="s">
        <v>1809</v>
      </c>
      <c r="B563" t="str">
        <f>VLOOKUP(Health_Care[[#This Row],[Customer ID]],Customer_Names[#All],3,0)</f>
        <v xml:space="preserve"> Bobby E.</v>
      </c>
      <c r="C563">
        <f>VLOOKUP(Health_Care[[#This Row],[Customer ID]],Medical_Examinations[],2,0)</f>
        <v>49.09</v>
      </c>
      <c r="D563">
        <f>VLOOKUP(Health_Care[[#This Row],[Customer ID]],Medical_Examinations[],4,0)</f>
        <v>8.3800000000000008</v>
      </c>
      <c r="E563" t="str">
        <f>VLOOKUP(Health_Care[[#This Row],[Customer ID]],Medical_Examinations[],6,0)</f>
        <v>yes</v>
      </c>
      <c r="F563" t="str">
        <f>VLOOKUP(Health_Care[[#This Row],[Customer ID]],Medical_Examinations[],7,0)</f>
        <v>No</v>
      </c>
      <c r="G563" t="str">
        <f>VLOOKUP(Health_Care[[#This Row],[Customer ID]],Medical_Examinations[],8,0)</f>
        <v>No</v>
      </c>
      <c r="H563">
        <f>VLOOKUP(Health_Care[[#This Row],[Customer ID]],Medical_Examinations[],9,0)</f>
        <v>2</v>
      </c>
      <c r="I563" t="str">
        <f>VLOOKUP(Health_Care[[#This Row],[Customer ID]],Medical_Examinations[],10,0)</f>
        <v>No</v>
      </c>
      <c r="J563" t="str">
        <f>VLOOKUP(Health_Care[[#This Row],[Customer ID]],Medical_Examinations[],3,0)</f>
        <v>Obesity</v>
      </c>
      <c r="K563" t="str">
        <f>VLOOKUP(Health_Care[[#This Row],[Customer ID]],Medical_Examinations[],5,0)</f>
        <v>Diabetes</v>
      </c>
      <c r="L563" s="10">
        <f>VLOOKUP(Health_Care[[#This Row],[Customer ID]],Table6[#All],5,0)</f>
        <v>25775</v>
      </c>
      <c r="M563" s="11">
        <f>VLOOKUP(Health_Care[[#This Row],[Customer ID]],Table6[#All],8,0)</f>
        <v>17584.72</v>
      </c>
      <c r="N563" t="str">
        <f>VLOOKUP(Health_Care[[#This Row],[Customer ID]],Table6[#All],9,0)</f>
        <v>Tier - 1</v>
      </c>
      <c r="O563" t="str">
        <f>VLOOKUP(Health_Care[[#This Row],[Customer ID]],Table6[#All],10,0)</f>
        <v>Tier - 3</v>
      </c>
      <c r="P563" t="str">
        <f>VLOOKUP(Health_Care[[#This Row],[Customer ID]],Table6[#All],11,0)</f>
        <v>R1012</v>
      </c>
      <c r="Q563">
        <f>VLOOKUP(Health_Care[[#This Row],[Customer ID]],Table6[#All],6,0)</f>
        <v>52</v>
      </c>
    </row>
    <row r="564" spans="1:17" x14ac:dyDescent="0.35">
      <c r="A564" t="s">
        <v>1808</v>
      </c>
      <c r="B564" t="str">
        <f>VLOOKUP(Health_Care[[#This Row],[Customer ID]],Customer_Names[#All],3,0)</f>
        <v xml:space="preserve"> Daniel P.</v>
      </c>
      <c r="C564">
        <f>VLOOKUP(Health_Care[[#This Row],[Customer ID]],Medical_Examinations[],2,0)</f>
        <v>28.024999999999999</v>
      </c>
      <c r="D564">
        <f>VLOOKUP(Health_Care[[#This Row],[Customer ID]],Medical_Examinations[],4,0)</f>
        <v>7.03</v>
      </c>
      <c r="E564" t="str">
        <f>VLOOKUP(Health_Care[[#This Row],[Customer ID]],Medical_Examinations[],6,0)</f>
        <v>No</v>
      </c>
      <c r="F564" t="str">
        <f>VLOOKUP(Health_Care[[#This Row],[Customer ID]],Medical_Examinations[],7,0)</f>
        <v>No</v>
      </c>
      <c r="G564" t="str">
        <f>VLOOKUP(Health_Care[[#This Row],[Customer ID]],Medical_Examinations[],8,0)</f>
        <v>No</v>
      </c>
      <c r="H564">
        <f>VLOOKUP(Health_Care[[#This Row],[Customer ID]],Medical_Examinations[],9,0)</f>
        <v>0</v>
      </c>
      <c r="I564" t="str">
        <f>VLOOKUP(Health_Care[[#This Row],[Customer ID]],Medical_Examinations[],10,0)</f>
        <v>yes</v>
      </c>
      <c r="J564" t="str">
        <f>VLOOKUP(Health_Care[[#This Row],[Customer ID]],Medical_Examinations[],3,0)</f>
        <v>Over Weight</v>
      </c>
      <c r="K564" t="str">
        <f>VLOOKUP(Health_Care[[#This Row],[Customer ID]],Medical_Examinations[],5,0)</f>
        <v>Diabetes</v>
      </c>
      <c r="L564" s="10">
        <f>VLOOKUP(Health_Care[[#This Row],[Customer ID]],Table6[#All],5,0)</f>
        <v>37493</v>
      </c>
      <c r="M564" s="11">
        <f>VLOOKUP(Health_Care[[#This Row],[Customer ID]],Table6[#All],8,0)</f>
        <v>17560.38</v>
      </c>
      <c r="N564" t="str">
        <f>VLOOKUP(Health_Care[[#This Row],[Customer ID]],Table6[#All],9,0)</f>
        <v>Tier - 1</v>
      </c>
      <c r="O564" t="str">
        <f>VLOOKUP(Health_Care[[#This Row],[Customer ID]],Table6[#All],10,0)</f>
        <v>Tier - 1</v>
      </c>
      <c r="P564" t="str">
        <f>VLOOKUP(Health_Care[[#This Row],[Customer ID]],Table6[#All],11,0)</f>
        <v>R1012</v>
      </c>
      <c r="Q564">
        <f>VLOOKUP(Health_Care[[#This Row],[Customer ID]],Table6[#All],6,0)</f>
        <v>20</v>
      </c>
    </row>
    <row r="565" spans="1:17" x14ac:dyDescent="0.35">
      <c r="A565" t="s">
        <v>1807</v>
      </c>
      <c r="B565" t="str">
        <f>VLOOKUP(Health_Care[[#This Row],[Customer ID]],Customer_Names[#All],3,0)</f>
        <v xml:space="preserve"> Marie E.</v>
      </c>
      <c r="C565">
        <f>VLOOKUP(Health_Care[[#This Row],[Customer ID]],Medical_Examinations[],2,0)</f>
        <v>43.32</v>
      </c>
      <c r="D565">
        <f>VLOOKUP(Health_Care[[#This Row],[Customer ID]],Medical_Examinations[],4,0)</f>
        <v>8.75</v>
      </c>
      <c r="E565" t="str">
        <f>VLOOKUP(Health_Care[[#This Row],[Customer ID]],Medical_Examinations[],6,0)</f>
        <v>yes</v>
      </c>
      <c r="F565" t="str">
        <f>VLOOKUP(Health_Care[[#This Row],[Customer ID]],Medical_Examinations[],7,0)</f>
        <v>No</v>
      </c>
      <c r="G565" t="str">
        <f>VLOOKUP(Health_Care[[#This Row],[Customer ID]],Medical_Examinations[],8,0)</f>
        <v>Yes</v>
      </c>
      <c r="H565">
        <f>VLOOKUP(Health_Care[[#This Row],[Customer ID]],Medical_Examinations[],9,0)</f>
        <v>1</v>
      </c>
      <c r="I565" t="str">
        <f>VLOOKUP(Health_Care[[#This Row],[Customer ID]],Medical_Examinations[],10,0)</f>
        <v>No</v>
      </c>
      <c r="J565" t="str">
        <f>VLOOKUP(Health_Care[[#This Row],[Customer ID]],Medical_Examinations[],3,0)</f>
        <v>Obesity</v>
      </c>
      <c r="K565" t="str">
        <f>VLOOKUP(Health_Care[[#This Row],[Customer ID]],Medical_Examinations[],5,0)</f>
        <v>Diabetes</v>
      </c>
      <c r="L565" s="10">
        <f>VLOOKUP(Health_Care[[#This Row],[Customer ID]],Table6[#All],5,0)</f>
        <v>23331</v>
      </c>
      <c r="M565" s="11">
        <f>VLOOKUP(Health_Care[[#This Row],[Customer ID]],Table6[#All],8,0)</f>
        <v>17556.88</v>
      </c>
      <c r="N565" t="str">
        <f>VLOOKUP(Health_Care[[#This Row],[Customer ID]],Table6[#All],9,0)</f>
        <v>Tier - 1</v>
      </c>
      <c r="O565" t="str">
        <f>VLOOKUP(Health_Care[[#This Row],[Customer ID]],Table6[#All],10,0)</f>
        <v>Tier - 2</v>
      </c>
      <c r="P565" t="str">
        <f>VLOOKUP(Health_Care[[#This Row],[Customer ID]],Table6[#All],11,0)</f>
        <v>R1012</v>
      </c>
      <c r="Q565">
        <f>VLOOKUP(Health_Care[[#This Row],[Customer ID]],Table6[#All],6,0)</f>
        <v>59</v>
      </c>
    </row>
    <row r="566" spans="1:17" x14ac:dyDescent="0.35">
      <c r="A566" t="s">
        <v>1806</v>
      </c>
      <c r="B566" t="str">
        <f>VLOOKUP(Health_Care[[#This Row],[Customer ID]],Customer_Names[#All],3,0)</f>
        <v xml:space="preserve"> Katie</v>
      </c>
      <c r="C566">
        <f>VLOOKUP(Health_Care[[#This Row],[Customer ID]],Medical_Examinations[],2,0)</f>
        <v>45.92</v>
      </c>
      <c r="D566">
        <f>VLOOKUP(Health_Care[[#This Row],[Customer ID]],Medical_Examinations[],4,0)</f>
        <v>9.51</v>
      </c>
      <c r="E566" t="str">
        <f>VLOOKUP(Health_Care[[#This Row],[Customer ID]],Medical_Examinations[],6,0)</f>
        <v>No</v>
      </c>
      <c r="F566" t="str">
        <f>VLOOKUP(Health_Care[[#This Row],[Customer ID]],Medical_Examinations[],7,0)</f>
        <v>No</v>
      </c>
      <c r="G566" t="str">
        <f>VLOOKUP(Health_Care[[#This Row],[Customer ID]],Medical_Examinations[],8,0)</f>
        <v>No</v>
      </c>
      <c r="H566">
        <f>VLOOKUP(Health_Care[[#This Row],[Customer ID]],Medical_Examinations[],9,0)</f>
        <v>0</v>
      </c>
      <c r="I566" t="str">
        <f>VLOOKUP(Health_Care[[#This Row],[Customer ID]],Medical_Examinations[],10,0)</f>
        <v>No</v>
      </c>
      <c r="J566" t="str">
        <f>VLOOKUP(Health_Care[[#This Row],[Customer ID]],Medical_Examinations[],3,0)</f>
        <v>Obesity</v>
      </c>
      <c r="K566" t="str">
        <f>VLOOKUP(Health_Care[[#This Row],[Customer ID]],Medical_Examinations[],5,0)</f>
        <v>Diabetes</v>
      </c>
      <c r="L566" s="10">
        <f>VLOOKUP(Health_Care[[#This Row],[Customer ID]],Table6[#All],5,0)</f>
        <v>25031</v>
      </c>
      <c r="M566" s="11">
        <f>VLOOKUP(Health_Care[[#This Row],[Customer ID]],Table6[#All],8,0)</f>
        <v>17507.47</v>
      </c>
      <c r="N566" t="str">
        <f>VLOOKUP(Health_Care[[#This Row],[Customer ID]],Table6[#All],9,0)</f>
        <v>Tier - 1</v>
      </c>
      <c r="O566" t="str">
        <f>VLOOKUP(Health_Care[[#This Row],[Customer ID]],Table6[#All],10,0)</f>
        <v>Tier - 1</v>
      </c>
      <c r="P566" t="str">
        <f>VLOOKUP(Health_Care[[#This Row],[Customer ID]],Table6[#All],11,0)</f>
        <v>R1026</v>
      </c>
      <c r="Q566">
        <f>VLOOKUP(Health_Care[[#This Row],[Customer ID]],Table6[#All],6,0)</f>
        <v>54</v>
      </c>
    </row>
    <row r="567" spans="1:17" x14ac:dyDescent="0.35">
      <c r="A567" t="s">
        <v>1805</v>
      </c>
      <c r="B567" t="str">
        <f>VLOOKUP(Health_Care[[#This Row],[Customer ID]],Customer_Names[#All],3,0)</f>
        <v xml:space="preserve"> Eric D</v>
      </c>
      <c r="C567">
        <f>VLOOKUP(Health_Care[[#This Row],[Customer ID]],Medical_Examinations[],2,0)</f>
        <v>44.03</v>
      </c>
      <c r="D567">
        <f>VLOOKUP(Health_Care[[#This Row],[Customer ID]],Medical_Examinations[],4,0)</f>
        <v>9.36</v>
      </c>
      <c r="E567" t="str">
        <f>VLOOKUP(Health_Care[[#This Row],[Customer ID]],Medical_Examinations[],6,0)</f>
        <v>No</v>
      </c>
      <c r="F567" t="str">
        <f>VLOOKUP(Health_Care[[#This Row],[Customer ID]],Medical_Examinations[],7,0)</f>
        <v>No</v>
      </c>
      <c r="G567" t="str">
        <f>VLOOKUP(Health_Care[[#This Row],[Customer ID]],Medical_Examinations[],8,0)</f>
        <v>No</v>
      </c>
      <c r="H567">
        <f>VLOOKUP(Health_Care[[#This Row],[Customer ID]],Medical_Examinations[],9,0)</f>
        <v>0</v>
      </c>
      <c r="I567" t="str">
        <f>VLOOKUP(Health_Care[[#This Row],[Customer ID]],Medical_Examinations[],10,0)</f>
        <v>No</v>
      </c>
      <c r="J567" t="str">
        <f>VLOOKUP(Health_Care[[#This Row],[Customer ID]],Medical_Examinations[],3,0)</f>
        <v>Obesity</v>
      </c>
      <c r="K567" t="str">
        <f>VLOOKUP(Health_Care[[#This Row],[Customer ID]],Medical_Examinations[],5,0)</f>
        <v>Diabetes</v>
      </c>
      <c r="L567" s="10">
        <f>VLOOKUP(Health_Care[[#This Row],[Customer ID]],Table6[#All],5,0)</f>
        <v>23909</v>
      </c>
      <c r="M567" s="11">
        <f>VLOOKUP(Health_Care[[#This Row],[Customer ID]],Table6[#All],8,0)</f>
        <v>17505.650000000001</v>
      </c>
      <c r="N567" t="str">
        <f>VLOOKUP(Health_Care[[#This Row],[Customer ID]],Table6[#All],9,0)</f>
        <v>Tier - 1</v>
      </c>
      <c r="O567" t="str">
        <f>VLOOKUP(Health_Care[[#This Row],[Customer ID]],Table6[#All],10,0)</f>
        <v>Tier - 2</v>
      </c>
      <c r="P567" t="str">
        <f>VLOOKUP(Health_Care[[#This Row],[Customer ID]],Table6[#All],11,0)</f>
        <v>R1023</v>
      </c>
      <c r="Q567">
        <f>VLOOKUP(Health_Care[[#This Row],[Customer ID]],Table6[#All],6,0)</f>
        <v>57</v>
      </c>
    </row>
    <row r="568" spans="1:17" x14ac:dyDescent="0.35">
      <c r="A568" t="s">
        <v>1804</v>
      </c>
      <c r="B568" t="str">
        <f>VLOOKUP(Health_Care[[#This Row],[Customer ID]],Customer_Names[#All],3,0)</f>
        <v xml:space="preserve"> Tara</v>
      </c>
      <c r="C568">
        <f>VLOOKUP(Health_Care[[#This Row],[Customer ID]],Medical_Examinations[],2,0)</f>
        <v>24.6</v>
      </c>
      <c r="D568">
        <f>VLOOKUP(Health_Care[[#This Row],[Customer ID]],Medical_Examinations[],4,0)</f>
        <v>4.8099999999999996</v>
      </c>
      <c r="E568" t="str">
        <f>VLOOKUP(Health_Care[[#This Row],[Customer ID]],Medical_Examinations[],6,0)</f>
        <v>No</v>
      </c>
      <c r="F568" t="str">
        <f>VLOOKUP(Health_Care[[#This Row],[Customer ID]],Medical_Examinations[],7,0)</f>
        <v>No</v>
      </c>
      <c r="G568" t="str">
        <f>VLOOKUP(Health_Care[[#This Row],[Customer ID]],Medical_Examinations[],8,0)</f>
        <v>No</v>
      </c>
      <c r="H568">
        <f>VLOOKUP(Health_Care[[#This Row],[Customer ID]],Medical_Examinations[],9,0)</f>
        <v>0</v>
      </c>
      <c r="I568" t="str">
        <f>VLOOKUP(Health_Care[[#This Row],[Customer ID]],Medical_Examinations[],10,0)</f>
        <v>yes</v>
      </c>
      <c r="J568" t="str">
        <f>VLOOKUP(Health_Care[[#This Row],[Customer ID]],Medical_Examinations[],3,0)</f>
        <v>Normal Weight</v>
      </c>
      <c r="K568" t="str">
        <f>VLOOKUP(Health_Care[[#This Row],[Customer ID]],Medical_Examinations[],5,0)</f>
        <v>Normal</v>
      </c>
      <c r="L568" s="10">
        <f>VLOOKUP(Health_Care[[#This Row],[Customer ID]],Table6[#All],5,0)</f>
        <v>33236</v>
      </c>
      <c r="M568" s="11">
        <f>VLOOKUP(Health_Care[[#This Row],[Customer ID]],Table6[#All],8,0)</f>
        <v>17496.310000000001</v>
      </c>
      <c r="N568" t="str">
        <f>VLOOKUP(Health_Care[[#This Row],[Customer ID]],Table6[#All],9,0)</f>
        <v>Tier - 1</v>
      </c>
      <c r="O568" t="str">
        <f>VLOOKUP(Health_Care[[#This Row],[Customer ID]],Table6[#All],10,0)</f>
        <v>Tier - 2</v>
      </c>
      <c r="P568" t="str">
        <f>VLOOKUP(Health_Care[[#This Row],[Customer ID]],Table6[#All],11,0)</f>
        <v>R1011</v>
      </c>
      <c r="Q568">
        <f>VLOOKUP(Health_Care[[#This Row],[Customer ID]],Table6[#All],6,0)</f>
        <v>32</v>
      </c>
    </row>
    <row r="569" spans="1:17" x14ac:dyDescent="0.35">
      <c r="A569" t="s">
        <v>1803</v>
      </c>
      <c r="B569" t="str">
        <f>VLOOKUP(Health_Care[[#This Row],[Customer ID]],Customer_Names[#All],3,0)</f>
        <v xml:space="preserve"> Haley L</v>
      </c>
      <c r="C569">
        <f>VLOOKUP(Health_Care[[#This Row],[Customer ID]],Medical_Examinations[],2,0)</f>
        <v>49.15</v>
      </c>
      <c r="D569">
        <f>VLOOKUP(Health_Care[[#This Row],[Customer ID]],Medical_Examinations[],4,0)</f>
        <v>8.08</v>
      </c>
      <c r="E569" t="str">
        <f>VLOOKUP(Health_Care[[#This Row],[Customer ID]],Medical_Examinations[],6,0)</f>
        <v>No</v>
      </c>
      <c r="F569" t="str">
        <f>VLOOKUP(Health_Care[[#This Row],[Customer ID]],Medical_Examinations[],7,0)</f>
        <v>No</v>
      </c>
      <c r="G569" t="str">
        <f>VLOOKUP(Health_Care[[#This Row],[Customer ID]],Medical_Examinations[],8,0)</f>
        <v>No</v>
      </c>
      <c r="H569">
        <f>VLOOKUP(Health_Care[[#This Row],[Customer ID]],Medical_Examinations[],9,0)</f>
        <v>0</v>
      </c>
      <c r="I569" t="str">
        <f>VLOOKUP(Health_Care[[#This Row],[Customer ID]],Medical_Examinations[],10,0)</f>
        <v>No</v>
      </c>
      <c r="J569" t="str">
        <f>VLOOKUP(Health_Care[[#This Row],[Customer ID]],Medical_Examinations[],3,0)</f>
        <v>Obesity</v>
      </c>
      <c r="K569" t="str">
        <f>VLOOKUP(Health_Care[[#This Row],[Customer ID]],Medical_Examinations[],5,0)</f>
        <v>Diabetes</v>
      </c>
      <c r="L569" s="10">
        <f>VLOOKUP(Health_Care[[#This Row],[Customer ID]],Table6[#All],5,0)</f>
        <v>26092</v>
      </c>
      <c r="M569" s="11">
        <f>VLOOKUP(Health_Care[[#This Row],[Customer ID]],Table6[#All],8,0)</f>
        <v>17479.53</v>
      </c>
      <c r="N569" t="str">
        <f>VLOOKUP(Health_Care[[#This Row],[Customer ID]],Table6[#All],9,0)</f>
        <v>Tier - 1</v>
      </c>
      <c r="O569" t="str">
        <f>VLOOKUP(Health_Care[[#This Row],[Customer ID]],Table6[#All],10,0)</f>
        <v>Tier - 1</v>
      </c>
      <c r="P569" t="str">
        <f>VLOOKUP(Health_Care[[#This Row],[Customer ID]],Table6[#All],11,0)</f>
        <v>R1012</v>
      </c>
      <c r="Q569">
        <f>VLOOKUP(Health_Care[[#This Row],[Customer ID]],Table6[#All],6,0)</f>
        <v>52</v>
      </c>
    </row>
    <row r="570" spans="1:17" x14ac:dyDescent="0.35">
      <c r="A570" t="s">
        <v>1802</v>
      </c>
      <c r="B570" t="str">
        <f>VLOOKUP(Health_Care[[#This Row],[Customer ID]],Customer_Names[#All],3,0)</f>
        <v xml:space="preserve"> Kayla B.</v>
      </c>
      <c r="C570">
        <f>VLOOKUP(Health_Care[[#This Row],[Customer ID]],Medical_Examinations[],2,0)</f>
        <v>28.31</v>
      </c>
      <c r="D570">
        <f>VLOOKUP(Health_Care[[#This Row],[Customer ID]],Medical_Examinations[],4,0)</f>
        <v>6.29</v>
      </c>
      <c r="E570" t="str">
        <f>VLOOKUP(Health_Care[[#This Row],[Customer ID]],Medical_Examinations[],6,0)</f>
        <v>No</v>
      </c>
      <c r="F570" t="str">
        <f>VLOOKUP(Health_Care[[#This Row],[Customer ID]],Medical_Examinations[],7,0)</f>
        <v>No</v>
      </c>
      <c r="G570" t="str">
        <f>VLOOKUP(Health_Care[[#This Row],[Customer ID]],Medical_Examinations[],8,0)</f>
        <v>Yes</v>
      </c>
      <c r="H570">
        <f>VLOOKUP(Health_Care[[#This Row],[Customer ID]],Medical_Examinations[],9,0)</f>
        <v>1</v>
      </c>
      <c r="I570" t="str">
        <f>VLOOKUP(Health_Care[[#This Row],[Customer ID]],Medical_Examinations[],10,0)</f>
        <v>yes</v>
      </c>
      <c r="J570" t="str">
        <f>VLOOKUP(Health_Care[[#This Row],[Customer ID]],Medical_Examinations[],3,0)</f>
        <v>Over Weight</v>
      </c>
      <c r="K570" t="str">
        <f>VLOOKUP(Health_Care[[#This Row],[Customer ID]],Medical_Examinations[],5,0)</f>
        <v>Prediabetes</v>
      </c>
      <c r="L570" s="10">
        <f>VLOOKUP(Health_Care[[#This Row],[Customer ID]],Table6[#All],5,0)</f>
        <v>37927</v>
      </c>
      <c r="M570" s="11">
        <f>VLOOKUP(Health_Care[[#This Row],[Customer ID]],Table6[#All],8,0)</f>
        <v>17468.98</v>
      </c>
      <c r="N570" t="str">
        <f>VLOOKUP(Health_Care[[#This Row],[Customer ID]],Table6[#All],9,0)</f>
        <v>Tier - 2</v>
      </c>
      <c r="O570" t="str">
        <f>VLOOKUP(Health_Care[[#This Row],[Customer ID]],Table6[#All],10,0)</f>
        <v>Tier - 1</v>
      </c>
      <c r="P570" t="str">
        <f>VLOOKUP(Health_Care[[#This Row],[Customer ID]],Table6[#All],11,0)</f>
        <v>R1012</v>
      </c>
      <c r="Q570">
        <f>VLOOKUP(Health_Care[[#This Row],[Customer ID]],Table6[#All],6,0)</f>
        <v>19</v>
      </c>
    </row>
    <row r="571" spans="1:17" x14ac:dyDescent="0.35">
      <c r="A571" t="s">
        <v>1801</v>
      </c>
      <c r="B571" t="str">
        <f>VLOOKUP(Health_Care[[#This Row],[Customer ID]],Customer_Names[#All],3,0)</f>
        <v xml:space="preserve"> Mark D.</v>
      </c>
      <c r="C571">
        <f>VLOOKUP(Health_Care[[#This Row],[Customer ID]],Medical_Examinations[],2,0)</f>
        <v>22.99</v>
      </c>
      <c r="D571">
        <f>VLOOKUP(Health_Care[[#This Row],[Customer ID]],Medical_Examinations[],4,0)</f>
        <v>6.29</v>
      </c>
      <c r="E571" t="str">
        <f>VLOOKUP(Health_Care[[#This Row],[Customer ID]],Medical_Examinations[],6,0)</f>
        <v>No</v>
      </c>
      <c r="F571" t="str">
        <f>VLOOKUP(Health_Care[[#This Row],[Customer ID]],Medical_Examinations[],7,0)</f>
        <v>No</v>
      </c>
      <c r="G571" t="str">
        <f>VLOOKUP(Health_Care[[#This Row],[Customer ID]],Medical_Examinations[],8,0)</f>
        <v>No</v>
      </c>
      <c r="H571">
        <f>VLOOKUP(Health_Care[[#This Row],[Customer ID]],Medical_Examinations[],9,0)</f>
        <v>1</v>
      </c>
      <c r="I571" t="str">
        <f>VLOOKUP(Health_Care[[#This Row],[Customer ID]],Medical_Examinations[],10,0)</f>
        <v>yes</v>
      </c>
      <c r="J571" t="str">
        <f>VLOOKUP(Health_Care[[#This Row],[Customer ID]],Medical_Examinations[],3,0)</f>
        <v>Normal Weight</v>
      </c>
      <c r="K571" t="str">
        <f>VLOOKUP(Health_Care[[#This Row],[Customer ID]],Medical_Examinations[],5,0)</f>
        <v>Prediabetes</v>
      </c>
      <c r="L571" s="10">
        <f>VLOOKUP(Health_Care[[#This Row],[Customer ID]],Table6[#All],5,0)</f>
        <v>33895</v>
      </c>
      <c r="M571" s="11">
        <f>VLOOKUP(Health_Care[[#This Row],[Customer ID]],Table6[#All],8,0)</f>
        <v>17361.77</v>
      </c>
      <c r="N571" t="str">
        <f>VLOOKUP(Health_Care[[#This Row],[Customer ID]],Table6[#All],9,0)</f>
        <v>Tier - 2</v>
      </c>
      <c r="O571" t="str">
        <f>VLOOKUP(Health_Care[[#This Row],[Customer ID]],Table6[#All],10,0)</f>
        <v>Tier - 1</v>
      </c>
      <c r="P571" t="str">
        <f>VLOOKUP(Health_Care[[#This Row],[Customer ID]],Table6[#All],11,0)</f>
        <v>R1012</v>
      </c>
      <c r="Q571">
        <f>VLOOKUP(Health_Care[[#This Row],[Customer ID]],Table6[#All],6,0)</f>
        <v>30</v>
      </c>
    </row>
    <row r="572" spans="1:17" x14ac:dyDescent="0.35">
      <c r="A572" t="s">
        <v>1800</v>
      </c>
      <c r="B572" t="str">
        <f>VLOOKUP(Health_Care[[#This Row],[Customer ID]],Customer_Names[#All],3,0)</f>
        <v xml:space="preserve"> Patrick J.</v>
      </c>
      <c r="C572">
        <f>VLOOKUP(Health_Care[[#This Row],[Customer ID]],Medical_Examinations[],2,0)</f>
        <v>29.07</v>
      </c>
      <c r="D572">
        <f>VLOOKUP(Health_Care[[#This Row],[Customer ID]],Medical_Examinations[],4,0)</f>
        <v>5.12</v>
      </c>
      <c r="E572" t="str">
        <f>VLOOKUP(Health_Care[[#This Row],[Customer ID]],Medical_Examinations[],6,0)</f>
        <v>No</v>
      </c>
      <c r="F572" t="str">
        <f>VLOOKUP(Health_Care[[#This Row],[Customer ID]],Medical_Examinations[],7,0)</f>
        <v>No</v>
      </c>
      <c r="G572" t="str">
        <f>VLOOKUP(Health_Care[[#This Row],[Customer ID]],Medical_Examinations[],8,0)</f>
        <v>Yes</v>
      </c>
      <c r="H572">
        <f>VLOOKUP(Health_Care[[#This Row],[Customer ID]],Medical_Examinations[],9,0)</f>
        <v>1</v>
      </c>
      <c r="I572" t="str">
        <f>VLOOKUP(Health_Care[[#This Row],[Customer ID]],Medical_Examinations[],10,0)</f>
        <v>yes</v>
      </c>
      <c r="J572" t="str">
        <f>VLOOKUP(Health_Care[[#This Row],[Customer ID]],Medical_Examinations[],3,0)</f>
        <v>Over Weight</v>
      </c>
      <c r="K572" t="str">
        <f>VLOOKUP(Health_Care[[#This Row],[Customer ID]],Medical_Examinations[],5,0)</f>
        <v>Normal</v>
      </c>
      <c r="L572" s="10">
        <f>VLOOKUP(Health_Care[[#This Row],[Customer ID]],Table6[#All],5,0)</f>
        <v>37926</v>
      </c>
      <c r="M572" s="11">
        <f>VLOOKUP(Health_Care[[#This Row],[Customer ID]],Table6[#All],8,0)</f>
        <v>17352.68</v>
      </c>
      <c r="N572" t="str">
        <f>VLOOKUP(Health_Care[[#This Row],[Customer ID]],Table6[#All],9,0)</f>
        <v>Tier - 2</v>
      </c>
      <c r="O572" t="str">
        <f>VLOOKUP(Health_Care[[#This Row],[Customer ID]],Table6[#All],10,0)</f>
        <v>Tier - 3</v>
      </c>
      <c r="P572" t="str">
        <f>VLOOKUP(Health_Care[[#This Row],[Customer ID]],Table6[#All],11,0)</f>
        <v>R1012</v>
      </c>
      <c r="Q572">
        <f>VLOOKUP(Health_Care[[#This Row],[Customer ID]],Table6[#All],6,0)</f>
        <v>19</v>
      </c>
    </row>
    <row r="573" spans="1:17" x14ac:dyDescent="0.35">
      <c r="A573" t="s">
        <v>1799</v>
      </c>
      <c r="B573" t="str">
        <f>VLOOKUP(Health_Care[[#This Row],[Customer ID]],Customer_Names[#All],3,0)</f>
        <v xml:space="preserve"> Alejandro</v>
      </c>
      <c r="C573">
        <f>VLOOKUP(Health_Care[[#This Row],[Customer ID]],Medical_Examinations[],2,0)</f>
        <v>42.02</v>
      </c>
      <c r="D573">
        <f>VLOOKUP(Health_Care[[#This Row],[Customer ID]],Medical_Examinations[],4,0)</f>
        <v>9.9499999999999993</v>
      </c>
      <c r="E573" t="str">
        <f>VLOOKUP(Health_Care[[#This Row],[Customer ID]],Medical_Examinations[],6,0)</f>
        <v>yes</v>
      </c>
      <c r="F573" t="str">
        <f>VLOOKUP(Health_Care[[#This Row],[Customer ID]],Medical_Examinations[],7,0)</f>
        <v>No</v>
      </c>
      <c r="G573" t="str">
        <f>VLOOKUP(Health_Care[[#This Row],[Customer ID]],Medical_Examinations[],8,0)</f>
        <v>Yes</v>
      </c>
      <c r="H573">
        <f>VLOOKUP(Health_Care[[#This Row],[Customer ID]],Medical_Examinations[],9,0)</f>
        <v>1</v>
      </c>
      <c r="I573" t="str">
        <f>VLOOKUP(Health_Care[[#This Row],[Customer ID]],Medical_Examinations[],10,0)</f>
        <v>No</v>
      </c>
      <c r="J573" t="str">
        <f>VLOOKUP(Health_Care[[#This Row],[Customer ID]],Medical_Examinations[],3,0)</f>
        <v>Obesity</v>
      </c>
      <c r="K573" t="str">
        <f>VLOOKUP(Health_Care[[#This Row],[Customer ID]],Medical_Examinations[],5,0)</f>
        <v>Diabetes</v>
      </c>
      <c r="L573" s="10">
        <f>VLOOKUP(Health_Care[[#This Row],[Customer ID]],Table6[#All],5,0)</f>
        <v>23204</v>
      </c>
      <c r="M573" s="11">
        <f>VLOOKUP(Health_Care[[#This Row],[Customer ID]],Table6[#All],8,0)</f>
        <v>17337.580000000002</v>
      </c>
      <c r="N573" t="str">
        <f>VLOOKUP(Health_Care[[#This Row],[Customer ID]],Table6[#All],9,0)</f>
        <v>Tier - 2</v>
      </c>
      <c r="O573" t="str">
        <f>VLOOKUP(Health_Care[[#This Row],[Customer ID]],Table6[#All],10,0)</f>
        <v>Tier - 3</v>
      </c>
      <c r="P573" t="str">
        <f>VLOOKUP(Health_Care[[#This Row],[Customer ID]],Table6[#All],11,0)</f>
        <v>R1023</v>
      </c>
      <c r="Q573">
        <f>VLOOKUP(Health_Care[[#This Row],[Customer ID]],Table6[#All],6,0)</f>
        <v>59</v>
      </c>
    </row>
    <row r="574" spans="1:17" x14ac:dyDescent="0.35">
      <c r="A574" t="s">
        <v>1798</v>
      </c>
      <c r="B574" t="str">
        <f>VLOOKUP(Health_Care[[#This Row],[Customer ID]],Customer_Names[#All],3,0)</f>
        <v xml:space="preserve"> Beth A</v>
      </c>
      <c r="C574">
        <f>VLOOKUP(Health_Care[[#This Row],[Customer ID]],Medical_Examinations[],2,0)</f>
        <v>49.07</v>
      </c>
      <c r="D574">
        <f>VLOOKUP(Health_Care[[#This Row],[Customer ID]],Medical_Examinations[],4,0)</f>
        <v>9.08</v>
      </c>
      <c r="E574" t="str">
        <f>VLOOKUP(Health_Care[[#This Row],[Customer ID]],Medical_Examinations[],6,0)</f>
        <v>yes</v>
      </c>
      <c r="F574" t="str">
        <f>VLOOKUP(Health_Care[[#This Row],[Customer ID]],Medical_Examinations[],7,0)</f>
        <v>No</v>
      </c>
      <c r="G574" t="str">
        <f>VLOOKUP(Health_Care[[#This Row],[Customer ID]],Medical_Examinations[],8,0)</f>
        <v>No</v>
      </c>
      <c r="H574">
        <f>VLOOKUP(Health_Care[[#This Row],[Customer ID]],Medical_Examinations[],9,0)</f>
        <v>1</v>
      </c>
      <c r="I574" t="str">
        <f>VLOOKUP(Health_Care[[#This Row],[Customer ID]],Medical_Examinations[],10,0)</f>
        <v>No</v>
      </c>
      <c r="J574" t="str">
        <f>VLOOKUP(Health_Care[[#This Row],[Customer ID]],Medical_Examinations[],3,0)</f>
        <v>Obesity</v>
      </c>
      <c r="K574" t="str">
        <f>VLOOKUP(Health_Care[[#This Row],[Customer ID]],Medical_Examinations[],5,0)</f>
        <v>Diabetes</v>
      </c>
      <c r="L574" s="10">
        <f>VLOOKUP(Health_Care[[#This Row],[Customer ID]],Table6[#All],5,0)</f>
        <v>27631</v>
      </c>
      <c r="M574" s="11">
        <f>VLOOKUP(Health_Care[[#This Row],[Customer ID]],Table6[#All],8,0)</f>
        <v>17253.43</v>
      </c>
      <c r="N574" t="str">
        <f>VLOOKUP(Health_Care[[#This Row],[Customer ID]],Table6[#All],9,0)</f>
        <v>Tier - 2</v>
      </c>
      <c r="O574" t="str">
        <f>VLOOKUP(Health_Care[[#This Row],[Customer ID]],Table6[#All],10,0)</f>
        <v>Tier - 3</v>
      </c>
      <c r="P574" t="str">
        <f>VLOOKUP(Health_Care[[#This Row],[Customer ID]],Table6[#All],11,0)</f>
        <v>R1026</v>
      </c>
      <c r="Q574">
        <f>VLOOKUP(Health_Care[[#This Row],[Customer ID]],Table6[#All],6,0)</f>
        <v>47</v>
      </c>
    </row>
    <row r="575" spans="1:17" x14ac:dyDescent="0.35">
      <c r="A575" t="s">
        <v>1797</v>
      </c>
      <c r="B575" t="str">
        <f>VLOOKUP(Health_Care[[#This Row],[Customer ID]],Customer_Names[#All],3,0)</f>
        <v xml:space="preserve"> Jason R</v>
      </c>
      <c r="C575">
        <f>VLOOKUP(Health_Care[[#This Row],[Customer ID]],Medical_Examinations[],2,0)</f>
        <v>19.8</v>
      </c>
      <c r="D575">
        <f>VLOOKUP(Health_Care[[#This Row],[Customer ID]],Medical_Examinations[],4,0)</f>
        <v>4.82</v>
      </c>
      <c r="E575" t="str">
        <f>VLOOKUP(Health_Care[[#This Row],[Customer ID]],Medical_Examinations[],6,0)</f>
        <v>No</v>
      </c>
      <c r="F575" t="str">
        <f>VLOOKUP(Health_Care[[#This Row],[Customer ID]],Medical_Examinations[],7,0)</f>
        <v>No</v>
      </c>
      <c r="G575" t="str">
        <f>VLOOKUP(Health_Care[[#This Row],[Customer ID]],Medical_Examinations[],8,0)</f>
        <v>No</v>
      </c>
      <c r="H575">
        <f>VLOOKUP(Health_Care[[#This Row],[Customer ID]],Medical_Examinations[],9,0)</f>
        <v>0</v>
      </c>
      <c r="I575" t="str">
        <f>VLOOKUP(Health_Care[[#This Row],[Customer ID]],Medical_Examinations[],10,0)</f>
        <v>yes</v>
      </c>
      <c r="J575" t="str">
        <f>VLOOKUP(Health_Care[[#This Row],[Customer ID]],Medical_Examinations[],3,0)</f>
        <v>Normal Weight</v>
      </c>
      <c r="K575" t="str">
        <f>VLOOKUP(Health_Care[[#This Row],[Customer ID]],Medical_Examinations[],5,0)</f>
        <v>Normal</v>
      </c>
      <c r="L575" s="10">
        <f>VLOOKUP(Health_Care[[#This Row],[Customer ID]],Table6[#All],5,0)</f>
        <v>30246</v>
      </c>
      <c r="M575" s="11">
        <f>VLOOKUP(Health_Care[[#This Row],[Customer ID]],Table6[#All],8,0)</f>
        <v>17179.52</v>
      </c>
      <c r="N575" t="str">
        <f>VLOOKUP(Health_Care[[#This Row],[Customer ID]],Table6[#All],9,0)</f>
        <v>Tier - 2</v>
      </c>
      <c r="O575" t="str">
        <f>VLOOKUP(Health_Care[[#This Row],[Customer ID]],Table6[#All],10,0)</f>
        <v>Tier - 1</v>
      </c>
      <c r="P575" t="str">
        <f>VLOOKUP(Health_Care[[#This Row],[Customer ID]],Table6[#All],11,0)</f>
        <v>R1013</v>
      </c>
      <c r="Q575">
        <f>VLOOKUP(Health_Care[[#This Row],[Customer ID]],Table6[#All],6,0)</f>
        <v>40</v>
      </c>
    </row>
    <row r="576" spans="1:17" x14ac:dyDescent="0.35">
      <c r="A576" t="s">
        <v>1796</v>
      </c>
      <c r="B576" t="str">
        <f>VLOOKUP(Health_Care[[#This Row],[Customer ID]],Customer_Names[#All],3,0)</f>
        <v xml:space="preserve"> Yoshinori</v>
      </c>
      <c r="C576">
        <f>VLOOKUP(Health_Care[[#This Row],[Customer ID]],Medical_Examinations[],2,0)</f>
        <v>27.36</v>
      </c>
      <c r="D576">
        <f>VLOOKUP(Health_Care[[#This Row],[Customer ID]],Medical_Examinations[],4,0)</f>
        <v>4.6500000000000004</v>
      </c>
      <c r="E576" t="str">
        <f>VLOOKUP(Health_Care[[#This Row],[Customer ID]],Medical_Examinations[],6,0)</f>
        <v>No</v>
      </c>
      <c r="F576" t="str">
        <f>VLOOKUP(Health_Care[[#This Row],[Customer ID]],Medical_Examinations[],7,0)</f>
        <v>yes</v>
      </c>
      <c r="G576" t="str">
        <f>VLOOKUP(Health_Care[[#This Row],[Customer ID]],Medical_Examinations[],8,0)</f>
        <v>No</v>
      </c>
      <c r="H576">
        <f>VLOOKUP(Health_Care[[#This Row],[Customer ID]],Medical_Examinations[],9,0)</f>
        <v>1</v>
      </c>
      <c r="I576" t="str">
        <f>VLOOKUP(Health_Care[[#This Row],[Customer ID]],Medical_Examinations[],10,0)</f>
        <v>yes</v>
      </c>
      <c r="J576" t="str">
        <f>VLOOKUP(Health_Care[[#This Row],[Customer ID]],Medical_Examinations[],3,0)</f>
        <v>Over Weight</v>
      </c>
      <c r="K576" t="str">
        <f>VLOOKUP(Health_Care[[#This Row],[Customer ID]],Medical_Examinations[],5,0)</f>
        <v>Normal</v>
      </c>
      <c r="L576" s="10">
        <f>VLOOKUP(Health_Care[[#This Row],[Customer ID]],Table6[#All],5,0)</f>
        <v>38217</v>
      </c>
      <c r="M576" s="11">
        <f>VLOOKUP(Health_Care[[#This Row],[Customer ID]],Table6[#All],8,0)</f>
        <v>17178.68</v>
      </c>
      <c r="N576" t="str">
        <f>VLOOKUP(Health_Care[[#This Row],[Customer ID]],Table6[#All],9,0)</f>
        <v>Tier - 2</v>
      </c>
      <c r="O576" t="str">
        <f>VLOOKUP(Health_Care[[#This Row],[Customer ID]],Table6[#All],10,0)</f>
        <v>Tier - 2</v>
      </c>
      <c r="P576" t="str">
        <f>VLOOKUP(Health_Care[[#This Row],[Customer ID]],Table6[#All],11,0)</f>
        <v>R1019</v>
      </c>
      <c r="Q576">
        <f>VLOOKUP(Health_Care[[#This Row],[Customer ID]],Table6[#All],6,0)</f>
        <v>18</v>
      </c>
    </row>
    <row r="577" spans="1:17" x14ac:dyDescent="0.35">
      <c r="A577" t="s">
        <v>1795</v>
      </c>
      <c r="B577" t="str">
        <f>VLOOKUP(Health_Care[[#This Row],[Customer ID]],Customer_Names[#All],3,0)</f>
        <v xml:space="preserve"> Adrienne G.</v>
      </c>
      <c r="C577">
        <f>VLOOKUP(Health_Care[[#This Row],[Customer ID]],Medical_Examinations[],2,0)</f>
        <v>42.95</v>
      </c>
      <c r="D577">
        <f>VLOOKUP(Health_Care[[#This Row],[Customer ID]],Medical_Examinations[],4,0)</f>
        <v>5.16</v>
      </c>
      <c r="E577" t="str">
        <f>VLOOKUP(Health_Care[[#This Row],[Customer ID]],Medical_Examinations[],6,0)</f>
        <v>yes</v>
      </c>
      <c r="F577" t="str">
        <f>VLOOKUP(Health_Care[[#This Row],[Customer ID]],Medical_Examinations[],7,0)</f>
        <v>No</v>
      </c>
      <c r="G577" t="str">
        <f>VLOOKUP(Health_Care[[#This Row],[Customer ID]],Medical_Examinations[],8,0)</f>
        <v>No</v>
      </c>
      <c r="H577">
        <f>VLOOKUP(Health_Care[[#This Row],[Customer ID]],Medical_Examinations[],9,0)</f>
        <v>1</v>
      </c>
      <c r="I577" t="str">
        <f>VLOOKUP(Health_Care[[#This Row],[Customer ID]],Medical_Examinations[],10,0)</f>
        <v>No</v>
      </c>
      <c r="J577" t="str">
        <f>VLOOKUP(Health_Care[[#This Row],[Customer ID]],Medical_Examinations[],3,0)</f>
        <v>Obesity</v>
      </c>
      <c r="K577" t="str">
        <f>VLOOKUP(Health_Care[[#This Row],[Customer ID]],Medical_Examinations[],5,0)</f>
        <v>Normal</v>
      </c>
      <c r="L577" s="10">
        <f>VLOOKUP(Health_Care[[#This Row],[Customer ID]],Table6[#All],5,0)</f>
        <v>23535</v>
      </c>
      <c r="M577" s="11">
        <f>VLOOKUP(Health_Care[[#This Row],[Customer ID]],Table6[#All],8,0)</f>
        <v>17174.52</v>
      </c>
      <c r="N577" t="str">
        <f>VLOOKUP(Health_Care[[#This Row],[Customer ID]],Table6[#All],9,0)</f>
        <v>Tier - 2</v>
      </c>
      <c r="O577" t="str">
        <f>VLOOKUP(Health_Care[[#This Row],[Customer ID]],Table6[#All],10,0)</f>
        <v>Tier - 2</v>
      </c>
      <c r="P577" t="str">
        <f>VLOOKUP(Health_Care[[#This Row],[Customer ID]],Table6[#All],11,0)</f>
        <v>R1012</v>
      </c>
      <c r="Q577">
        <f>VLOOKUP(Health_Care[[#This Row],[Customer ID]],Table6[#All],6,0)</f>
        <v>59</v>
      </c>
    </row>
    <row r="578" spans="1:17" x14ac:dyDescent="0.35">
      <c r="A578" t="s">
        <v>1794</v>
      </c>
      <c r="B578" t="str">
        <f>VLOOKUP(Health_Care[[#This Row],[Customer ID]],Customer_Names[#All],3,0)</f>
        <v xml:space="preserve"> Meredith</v>
      </c>
      <c r="C578">
        <f>VLOOKUP(Health_Care[[#This Row],[Customer ID]],Medical_Examinations[],2,0)</f>
        <v>42.66</v>
      </c>
      <c r="D578">
        <f>VLOOKUP(Health_Care[[#This Row],[Customer ID]],Medical_Examinations[],4,0)</f>
        <v>10.44</v>
      </c>
      <c r="E578" t="str">
        <f>VLOOKUP(Health_Care[[#This Row],[Customer ID]],Medical_Examinations[],6,0)</f>
        <v>No</v>
      </c>
      <c r="F578" t="str">
        <f>VLOOKUP(Health_Care[[#This Row],[Customer ID]],Medical_Examinations[],7,0)</f>
        <v>No</v>
      </c>
      <c r="G578" t="str">
        <f>VLOOKUP(Health_Care[[#This Row],[Customer ID]],Medical_Examinations[],8,0)</f>
        <v>No</v>
      </c>
      <c r="H578">
        <f>VLOOKUP(Health_Care[[#This Row],[Customer ID]],Medical_Examinations[],9,0)</f>
        <v>0</v>
      </c>
      <c r="I578" t="str">
        <f>VLOOKUP(Health_Care[[#This Row],[Customer ID]],Medical_Examinations[],10,0)</f>
        <v>No</v>
      </c>
      <c r="J578" t="str">
        <f>VLOOKUP(Health_Care[[#This Row],[Customer ID]],Medical_Examinations[],3,0)</f>
        <v>Obesity</v>
      </c>
      <c r="K578" t="str">
        <f>VLOOKUP(Health_Care[[#This Row],[Customer ID]],Medical_Examinations[],5,0)</f>
        <v>Diabetes</v>
      </c>
      <c r="L578" s="10">
        <f>VLOOKUP(Health_Care[[#This Row],[Customer ID]],Table6[#All],5,0)</f>
        <v>24001</v>
      </c>
      <c r="M578" s="11">
        <f>VLOOKUP(Health_Care[[#This Row],[Customer ID]],Table6[#All],8,0)</f>
        <v>17172.27</v>
      </c>
      <c r="N578" t="str">
        <f>VLOOKUP(Health_Care[[#This Row],[Customer ID]],Table6[#All],9,0)</f>
        <v>Tier - 2</v>
      </c>
      <c r="O578" t="str">
        <f>VLOOKUP(Health_Care[[#This Row],[Customer ID]],Table6[#All],10,0)</f>
        <v>Tier - 2</v>
      </c>
      <c r="P578" t="str">
        <f>VLOOKUP(Health_Care[[#This Row],[Customer ID]],Table6[#All],11,0)</f>
        <v>R1026</v>
      </c>
      <c r="Q578">
        <f>VLOOKUP(Health_Care[[#This Row],[Customer ID]],Table6[#All],6,0)</f>
        <v>57</v>
      </c>
    </row>
    <row r="579" spans="1:17" x14ac:dyDescent="0.35">
      <c r="A579" t="s">
        <v>1793</v>
      </c>
      <c r="B579" t="str">
        <f>VLOOKUP(Health_Care[[#This Row],[Customer ID]],Customer_Names[#All],3,0)</f>
        <v xml:space="preserve"> Junyong</v>
      </c>
      <c r="C579">
        <f>VLOOKUP(Health_Care[[#This Row],[Customer ID]],Medical_Examinations[],2,0)</f>
        <v>33.630000000000003</v>
      </c>
      <c r="D579">
        <f>VLOOKUP(Health_Care[[#This Row],[Customer ID]],Medical_Examinations[],4,0)</f>
        <v>5.69</v>
      </c>
      <c r="E579" t="str">
        <f>VLOOKUP(Health_Care[[#This Row],[Customer ID]],Medical_Examinations[],6,0)</f>
        <v>No</v>
      </c>
      <c r="F579" t="str">
        <f>VLOOKUP(Health_Care[[#This Row],[Customer ID]],Medical_Examinations[],7,0)</f>
        <v>No</v>
      </c>
      <c r="G579" t="str">
        <f>VLOOKUP(Health_Care[[#This Row],[Customer ID]],Medical_Examinations[],8,0)</f>
        <v>No</v>
      </c>
      <c r="H579">
        <f>VLOOKUP(Health_Care[[#This Row],[Customer ID]],Medical_Examinations[],9,0)</f>
        <v>1</v>
      </c>
      <c r="I579" t="str">
        <f>VLOOKUP(Health_Care[[#This Row],[Customer ID]],Medical_Examinations[],10,0)</f>
        <v>No</v>
      </c>
      <c r="J579" t="str">
        <f>VLOOKUP(Health_Care[[#This Row],[Customer ID]],Medical_Examinations[],3,0)</f>
        <v>Obesity</v>
      </c>
      <c r="K579" t="str">
        <f>VLOOKUP(Health_Care[[#This Row],[Customer ID]],Medical_Examinations[],5,0)</f>
        <v>Normal</v>
      </c>
      <c r="L579" s="10">
        <f>VLOOKUP(Health_Care[[#This Row],[Customer ID]],Table6[#All],5,0)</f>
        <v>35949</v>
      </c>
      <c r="M579" s="11">
        <f>VLOOKUP(Health_Care[[#This Row],[Customer ID]],Table6[#All],8,0)</f>
        <v>17128.43</v>
      </c>
      <c r="N579" t="str">
        <f>VLOOKUP(Health_Care[[#This Row],[Customer ID]],Table6[#All],9,0)</f>
        <v>Tier - 2</v>
      </c>
      <c r="O579" t="str">
        <f>VLOOKUP(Health_Care[[#This Row],[Customer ID]],Table6[#All],10,0)</f>
        <v>Tier - 3</v>
      </c>
      <c r="P579" t="str">
        <f>VLOOKUP(Health_Care[[#This Row],[Customer ID]],Table6[#All],11,0)</f>
        <v>R1016</v>
      </c>
      <c r="Q579">
        <f>VLOOKUP(Health_Care[[#This Row],[Customer ID]],Table6[#All],6,0)</f>
        <v>25</v>
      </c>
    </row>
    <row r="580" spans="1:17" x14ac:dyDescent="0.35">
      <c r="A580" t="s">
        <v>1792</v>
      </c>
      <c r="B580" t="str">
        <f>VLOOKUP(Health_Care[[#This Row],[Customer ID]],Customer_Names[#All],3,0)</f>
        <v xml:space="preserve"> Kristen A.</v>
      </c>
      <c r="C580">
        <f>VLOOKUP(Health_Care[[#This Row],[Customer ID]],Medical_Examinations[],2,0)</f>
        <v>26.84</v>
      </c>
      <c r="D580">
        <f>VLOOKUP(Health_Care[[#This Row],[Customer ID]],Medical_Examinations[],4,0)</f>
        <v>6.5</v>
      </c>
      <c r="E580" t="str">
        <f>VLOOKUP(Health_Care[[#This Row],[Customer ID]],Medical_Examinations[],6,0)</f>
        <v>No</v>
      </c>
      <c r="F580" t="str">
        <f>VLOOKUP(Health_Care[[#This Row],[Customer ID]],Medical_Examinations[],7,0)</f>
        <v>No</v>
      </c>
      <c r="G580" t="str">
        <f>VLOOKUP(Health_Care[[#This Row],[Customer ID]],Medical_Examinations[],8,0)</f>
        <v>No</v>
      </c>
      <c r="H580">
        <f>VLOOKUP(Health_Care[[#This Row],[Customer ID]],Medical_Examinations[],9,0)</f>
        <v>0</v>
      </c>
      <c r="I580" t="str">
        <f>VLOOKUP(Health_Care[[#This Row],[Customer ID]],Medical_Examinations[],10,0)</f>
        <v>yes</v>
      </c>
      <c r="J580" t="str">
        <f>VLOOKUP(Health_Care[[#This Row],[Customer ID]],Medical_Examinations[],3,0)</f>
        <v>Over Weight</v>
      </c>
      <c r="K580" t="str">
        <f>VLOOKUP(Health_Care[[#This Row],[Customer ID]],Medical_Examinations[],5,0)</f>
        <v>Diabetes</v>
      </c>
      <c r="L580" s="10">
        <f>VLOOKUP(Health_Care[[#This Row],[Customer ID]],Table6[#All],5,0)</f>
        <v>37435</v>
      </c>
      <c r="M580" s="11">
        <f>VLOOKUP(Health_Care[[#This Row],[Customer ID]],Table6[#All],8,0)</f>
        <v>17085.27</v>
      </c>
      <c r="N580" t="str">
        <f>VLOOKUP(Health_Care[[#This Row],[Customer ID]],Table6[#All],9,0)</f>
        <v>Tier - 2</v>
      </c>
      <c r="O580" t="str">
        <f>VLOOKUP(Health_Care[[#This Row],[Customer ID]],Table6[#All],10,0)</f>
        <v>Tier - 3</v>
      </c>
      <c r="P580" t="str">
        <f>VLOOKUP(Health_Care[[#This Row],[Customer ID]],Table6[#All],11,0)</f>
        <v>R1013</v>
      </c>
      <c r="Q580">
        <f>VLOOKUP(Health_Care[[#This Row],[Customer ID]],Table6[#All],6,0)</f>
        <v>20</v>
      </c>
    </row>
    <row r="581" spans="1:17" x14ac:dyDescent="0.35">
      <c r="A581" t="s">
        <v>1791</v>
      </c>
      <c r="B581" t="str">
        <f>VLOOKUP(Health_Care[[#This Row],[Customer ID]],Customer_Names[#All],3,0)</f>
        <v xml:space="preserve"> Maria I.</v>
      </c>
      <c r="C581">
        <f>VLOOKUP(Health_Care[[#This Row],[Customer ID]],Medical_Examinations[],2,0)</f>
        <v>28.3</v>
      </c>
      <c r="D581">
        <f>VLOOKUP(Health_Care[[#This Row],[Customer ID]],Medical_Examinations[],4,0)</f>
        <v>5.73</v>
      </c>
      <c r="E581" t="str">
        <f>VLOOKUP(Health_Care[[#This Row],[Customer ID]],Medical_Examinations[],6,0)</f>
        <v>No</v>
      </c>
      <c r="F581" t="str">
        <f>VLOOKUP(Health_Care[[#This Row],[Customer ID]],Medical_Examinations[],7,0)</f>
        <v>No</v>
      </c>
      <c r="G581" t="str">
        <f>VLOOKUP(Health_Care[[#This Row],[Customer ID]],Medical_Examinations[],8,0)</f>
        <v>Yes</v>
      </c>
      <c r="H581">
        <f>VLOOKUP(Health_Care[[#This Row],[Customer ID]],Medical_Examinations[],9,0)</f>
        <v>1</v>
      </c>
      <c r="I581" t="str">
        <f>VLOOKUP(Health_Care[[#This Row],[Customer ID]],Medical_Examinations[],10,0)</f>
        <v>yes</v>
      </c>
      <c r="J581" t="str">
        <f>VLOOKUP(Health_Care[[#This Row],[Customer ID]],Medical_Examinations[],3,0)</f>
        <v>Over Weight</v>
      </c>
      <c r="K581" t="str">
        <f>VLOOKUP(Health_Care[[#This Row],[Customer ID]],Medical_Examinations[],5,0)</f>
        <v>Prediabetes</v>
      </c>
      <c r="L581" s="10">
        <f>VLOOKUP(Health_Care[[#This Row],[Customer ID]],Table6[#All],5,0)</f>
        <v>37981</v>
      </c>
      <c r="M581" s="11">
        <f>VLOOKUP(Health_Care[[#This Row],[Customer ID]],Table6[#All],8,0)</f>
        <v>17081.080000000002</v>
      </c>
      <c r="N581" t="str">
        <f>VLOOKUP(Health_Care[[#This Row],[Customer ID]],Table6[#All],9,0)</f>
        <v>Tier - 2</v>
      </c>
      <c r="O581" t="str">
        <f>VLOOKUP(Health_Care[[#This Row],[Customer ID]],Table6[#All],10,0)</f>
        <v>Tier - 2</v>
      </c>
      <c r="P581" t="str">
        <f>VLOOKUP(Health_Care[[#This Row],[Customer ID]],Table6[#All],11,0)</f>
        <v>R1011</v>
      </c>
      <c r="Q581">
        <f>VLOOKUP(Health_Care[[#This Row],[Customer ID]],Table6[#All],6,0)</f>
        <v>19</v>
      </c>
    </row>
    <row r="582" spans="1:17" x14ac:dyDescent="0.35">
      <c r="A582" t="s">
        <v>1790</v>
      </c>
      <c r="B582" t="str">
        <f>VLOOKUP(Health_Care[[#This Row],[Customer ID]],Customer_Names[#All],3,0)</f>
        <v xml:space="preserve"> Jonathan</v>
      </c>
      <c r="C582">
        <f>VLOOKUP(Health_Care[[#This Row],[Customer ID]],Medical_Examinations[],2,0)</f>
        <v>27.06</v>
      </c>
      <c r="D582">
        <f>VLOOKUP(Health_Care[[#This Row],[Customer ID]],Medical_Examinations[],4,0)</f>
        <v>5.74</v>
      </c>
      <c r="E582" t="str">
        <f>VLOOKUP(Health_Care[[#This Row],[Customer ID]],Medical_Examinations[],6,0)</f>
        <v>yes</v>
      </c>
      <c r="F582" t="str">
        <f>VLOOKUP(Health_Care[[#This Row],[Customer ID]],Medical_Examinations[],7,0)</f>
        <v>No</v>
      </c>
      <c r="G582" t="str">
        <f>VLOOKUP(Health_Care[[#This Row],[Customer ID]],Medical_Examinations[],8,0)</f>
        <v>No</v>
      </c>
      <c r="H582">
        <f>VLOOKUP(Health_Care[[#This Row],[Customer ID]],Medical_Examinations[],9,0)</f>
        <v>0</v>
      </c>
      <c r="I582" t="str">
        <f>VLOOKUP(Health_Care[[#This Row],[Customer ID]],Medical_Examinations[],10,0)</f>
        <v>yes</v>
      </c>
      <c r="J582" t="str">
        <f>VLOOKUP(Health_Care[[#This Row],[Customer ID]],Medical_Examinations[],3,0)</f>
        <v>Over Weight</v>
      </c>
      <c r="K582" t="str">
        <f>VLOOKUP(Health_Care[[#This Row],[Customer ID]],Medical_Examinations[],5,0)</f>
        <v>Prediabetes</v>
      </c>
      <c r="L582" s="10">
        <f>VLOOKUP(Health_Care[[#This Row],[Customer ID]],Table6[#All],5,0)</f>
        <v>35226</v>
      </c>
      <c r="M582" s="11">
        <f>VLOOKUP(Health_Care[[#This Row],[Customer ID]],Table6[#All],8,0)</f>
        <v>17043.34</v>
      </c>
      <c r="N582" t="str">
        <f>VLOOKUP(Health_Care[[#This Row],[Customer ID]],Table6[#All],9,0)</f>
        <v>Tier - 2</v>
      </c>
      <c r="O582" t="str">
        <f>VLOOKUP(Health_Care[[#This Row],[Customer ID]],Table6[#All],10,0)</f>
        <v>Tier - 3</v>
      </c>
      <c r="P582" t="str">
        <f>VLOOKUP(Health_Care[[#This Row],[Customer ID]],Table6[#All],11,0)</f>
        <v>R1013</v>
      </c>
      <c r="Q582">
        <f>VLOOKUP(Health_Care[[#This Row],[Customer ID]],Table6[#All],6,0)</f>
        <v>26</v>
      </c>
    </row>
    <row r="583" spans="1:17" x14ac:dyDescent="0.35">
      <c r="A583" t="s">
        <v>1789</v>
      </c>
      <c r="B583" t="str">
        <f>VLOOKUP(Health_Care[[#This Row],[Customer ID]],Customer_Names[#All],3,0)</f>
        <v xml:space="preserve"> Phil</v>
      </c>
      <c r="C583">
        <f>VLOOKUP(Health_Care[[#This Row],[Customer ID]],Medical_Examinations[],2,0)</f>
        <v>47.13</v>
      </c>
      <c r="D583">
        <f>VLOOKUP(Health_Care[[#This Row],[Customer ID]],Medical_Examinations[],4,0)</f>
        <v>8.6999999999999993</v>
      </c>
      <c r="E583" t="str">
        <f>VLOOKUP(Health_Care[[#This Row],[Customer ID]],Medical_Examinations[],6,0)</f>
        <v>No</v>
      </c>
      <c r="F583" t="str">
        <f>VLOOKUP(Health_Care[[#This Row],[Customer ID]],Medical_Examinations[],7,0)</f>
        <v>No</v>
      </c>
      <c r="G583" t="str">
        <f>VLOOKUP(Health_Care[[#This Row],[Customer ID]],Medical_Examinations[],8,0)</f>
        <v>No</v>
      </c>
      <c r="H583">
        <f>VLOOKUP(Health_Care[[#This Row],[Customer ID]],Medical_Examinations[],9,0)</f>
        <v>0</v>
      </c>
      <c r="I583" t="str">
        <f>VLOOKUP(Health_Care[[#This Row],[Customer ID]],Medical_Examinations[],10,0)</f>
        <v>No</v>
      </c>
      <c r="J583" t="str">
        <f>VLOOKUP(Health_Care[[#This Row],[Customer ID]],Medical_Examinations[],3,0)</f>
        <v>Obesity</v>
      </c>
      <c r="K583" t="str">
        <f>VLOOKUP(Health_Care[[#This Row],[Customer ID]],Medical_Examinations[],5,0)</f>
        <v>Diabetes</v>
      </c>
      <c r="L583" s="10">
        <f>VLOOKUP(Health_Care[[#This Row],[Customer ID]],Table6[#All],5,0)</f>
        <v>26167</v>
      </c>
      <c r="M583" s="11">
        <f>VLOOKUP(Health_Care[[#This Row],[Customer ID]],Table6[#All],8,0)</f>
        <v>17016.009999999998</v>
      </c>
      <c r="N583" t="str">
        <f>VLOOKUP(Health_Care[[#This Row],[Customer ID]],Table6[#All],9,0)</f>
        <v>Tier - 2</v>
      </c>
      <c r="O583" t="str">
        <f>VLOOKUP(Health_Care[[#This Row],[Customer ID]],Table6[#All],10,0)</f>
        <v>Tier - 2</v>
      </c>
      <c r="P583" t="str">
        <f>VLOOKUP(Health_Care[[#This Row],[Customer ID]],Table6[#All],11,0)</f>
        <v>R1023</v>
      </c>
      <c r="Q583">
        <f>VLOOKUP(Health_Care[[#This Row],[Customer ID]],Table6[#All],6,0)</f>
        <v>51</v>
      </c>
    </row>
    <row r="584" spans="1:17" x14ac:dyDescent="0.35">
      <c r="A584" t="s">
        <v>1788</v>
      </c>
      <c r="B584" t="str">
        <f>VLOOKUP(Health_Care[[#This Row],[Customer ID]],Customer_Names[#All],3,0)</f>
        <v xml:space="preserve"> Benjamina C</v>
      </c>
      <c r="C584">
        <f>VLOOKUP(Health_Care[[#This Row],[Customer ID]],Medical_Examinations[],2,0)</f>
        <v>51.72</v>
      </c>
      <c r="D584">
        <f>VLOOKUP(Health_Care[[#This Row],[Customer ID]],Medical_Examinations[],4,0)</f>
        <v>5.09</v>
      </c>
      <c r="E584" t="str">
        <f>VLOOKUP(Health_Care[[#This Row],[Customer ID]],Medical_Examinations[],6,0)</f>
        <v>No</v>
      </c>
      <c r="F584" t="str">
        <f>VLOOKUP(Health_Care[[#This Row],[Customer ID]],Medical_Examinations[],7,0)</f>
        <v>No</v>
      </c>
      <c r="G584" t="str">
        <f>VLOOKUP(Health_Care[[#This Row],[Customer ID]],Medical_Examinations[],8,0)</f>
        <v>No</v>
      </c>
      <c r="H584">
        <f>VLOOKUP(Health_Care[[#This Row],[Customer ID]],Medical_Examinations[],9,0)</f>
        <v>0</v>
      </c>
      <c r="I584" t="str">
        <f>VLOOKUP(Health_Care[[#This Row],[Customer ID]],Medical_Examinations[],10,0)</f>
        <v>No</v>
      </c>
      <c r="J584" t="str">
        <f>VLOOKUP(Health_Care[[#This Row],[Customer ID]],Medical_Examinations[],3,0)</f>
        <v>Obesity</v>
      </c>
      <c r="K584" t="str">
        <f>VLOOKUP(Health_Care[[#This Row],[Customer ID]],Medical_Examinations[],5,0)</f>
        <v>Normal</v>
      </c>
      <c r="L584" s="10">
        <f>VLOOKUP(Health_Care[[#This Row],[Customer ID]],Table6[#All],5,0)</f>
        <v>29418</v>
      </c>
      <c r="M584" s="11">
        <f>VLOOKUP(Health_Care[[#This Row],[Customer ID]],Table6[#All],8,0)</f>
        <v>16990.55</v>
      </c>
      <c r="N584" t="str">
        <f>VLOOKUP(Health_Care[[#This Row],[Customer ID]],Table6[#All],9,0)</f>
        <v>Tier - 2</v>
      </c>
      <c r="O584" t="str">
        <f>VLOOKUP(Health_Care[[#This Row],[Customer ID]],Table6[#All],10,0)</f>
        <v>Tier - 3</v>
      </c>
      <c r="P584" t="str">
        <f>VLOOKUP(Health_Care[[#This Row],[Customer ID]],Table6[#All],11,0)</f>
        <v>R1012</v>
      </c>
      <c r="Q584">
        <f>VLOOKUP(Health_Care[[#This Row],[Customer ID]],Table6[#All],6,0)</f>
        <v>42</v>
      </c>
    </row>
    <row r="585" spans="1:17" x14ac:dyDescent="0.35">
      <c r="A585" t="s">
        <v>1787</v>
      </c>
      <c r="B585" t="str">
        <f>VLOOKUP(Health_Care[[#This Row],[Customer ID]],Customer_Names[#All],3,0)</f>
        <v xml:space="preserve"> Christopher</v>
      </c>
      <c r="C585">
        <f>VLOOKUP(Health_Care[[#This Row],[Customer ID]],Medical_Examinations[],2,0)</f>
        <v>48.59</v>
      </c>
      <c r="D585">
        <f>VLOOKUP(Health_Care[[#This Row],[Customer ID]],Medical_Examinations[],4,0)</f>
        <v>5.57</v>
      </c>
      <c r="E585" t="str">
        <f>VLOOKUP(Health_Care[[#This Row],[Customer ID]],Medical_Examinations[],6,0)</f>
        <v>No</v>
      </c>
      <c r="F585" t="str">
        <f>VLOOKUP(Health_Care[[#This Row],[Customer ID]],Medical_Examinations[],7,0)</f>
        <v>No</v>
      </c>
      <c r="G585" t="str">
        <f>VLOOKUP(Health_Care[[#This Row],[Customer ID]],Medical_Examinations[],8,0)</f>
        <v>No</v>
      </c>
      <c r="H585">
        <f>VLOOKUP(Health_Care[[#This Row],[Customer ID]],Medical_Examinations[],9,0)</f>
        <v>0</v>
      </c>
      <c r="I585" t="str">
        <f>VLOOKUP(Health_Care[[#This Row],[Customer ID]],Medical_Examinations[],10,0)</f>
        <v>No</v>
      </c>
      <c r="J585" t="str">
        <f>VLOOKUP(Health_Care[[#This Row],[Customer ID]],Medical_Examinations[],3,0)</f>
        <v>Obesity</v>
      </c>
      <c r="K585" t="str">
        <f>VLOOKUP(Health_Care[[#This Row],[Customer ID]],Medical_Examinations[],5,0)</f>
        <v>Normal</v>
      </c>
      <c r="L585" s="10">
        <f>VLOOKUP(Health_Care[[#This Row],[Customer ID]],Table6[#All],5,0)</f>
        <v>28362</v>
      </c>
      <c r="M585" s="11">
        <f>VLOOKUP(Health_Care[[#This Row],[Customer ID]],Table6[#All],8,0)</f>
        <v>16921.09</v>
      </c>
      <c r="N585" t="str">
        <f>VLOOKUP(Health_Care[[#This Row],[Customer ID]],Table6[#All],9,0)</f>
        <v>Tier - 2</v>
      </c>
      <c r="O585" t="str">
        <f>VLOOKUP(Health_Care[[#This Row],[Customer ID]],Table6[#All],10,0)</f>
        <v>Tier - 3</v>
      </c>
      <c r="P585" t="str">
        <f>VLOOKUP(Health_Care[[#This Row],[Customer ID]],Table6[#All],11,0)</f>
        <v>R1023</v>
      </c>
      <c r="Q585">
        <f>VLOOKUP(Health_Care[[#This Row],[Customer ID]],Table6[#All],6,0)</f>
        <v>45</v>
      </c>
    </row>
    <row r="586" spans="1:17" x14ac:dyDescent="0.35">
      <c r="A586" t="s">
        <v>1786</v>
      </c>
      <c r="B586" t="str">
        <f>VLOOKUP(Health_Care[[#This Row],[Customer ID]],Customer_Names[#All],3,0)</f>
        <v xml:space="preserve"> Alison B</v>
      </c>
      <c r="C586">
        <f>VLOOKUP(Health_Care[[#This Row],[Customer ID]],Medical_Examinations[],2,0)</f>
        <v>45.18</v>
      </c>
      <c r="D586">
        <f>VLOOKUP(Health_Care[[#This Row],[Customer ID]],Medical_Examinations[],4,0)</f>
        <v>10.87</v>
      </c>
      <c r="E586" t="str">
        <f>VLOOKUP(Health_Care[[#This Row],[Customer ID]],Medical_Examinations[],6,0)</f>
        <v>No</v>
      </c>
      <c r="F586" t="str">
        <f>VLOOKUP(Health_Care[[#This Row],[Customer ID]],Medical_Examinations[],7,0)</f>
        <v>No</v>
      </c>
      <c r="G586" t="str">
        <f>VLOOKUP(Health_Care[[#This Row],[Customer ID]],Medical_Examinations[],8,0)</f>
        <v>No</v>
      </c>
      <c r="H586">
        <f>VLOOKUP(Health_Care[[#This Row],[Customer ID]],Medical_Examinations[],9,0)</f>
        <v>0</v>
      </c>
      <c r="I586" t="str">
        <f>VLOOKUP(Health_Care[[#This Row],[Customer ID]],Medical_Examinations[],10,0)</f>
        <v>No</v>
      </c>
      <c r="J586" t="str">
        <f>VLOOKUP(Health_Care[[#This Row],[Customer ID]],Medical_Examinations[],3,0)</f>
        <v>Obesity</v>
      </c>
      <c r="K586" t="str">
        <f>VLOOKUP(Health_Care[[#This Row],[Customer ID]],Medical_Examinations[],5,0)</f>
        <v>Diabetes</v>
      </c>
      <c r="L586" s="10">
        <f>VLOOKUP(Health_Care[[#This Row],[Customer ID]],Table6[#All],5,0)</f>
        <v>25132</v>
      </c>
      <c r="M586" s="11">
        <f>VLOOKUP(Health_Care[[#This Row],[Customer ID]],Table6[#All],8,0)</f>
        <v>16903.5</v>
      </c>
      <c r="N586" t="str">
        <f>VLOOKUP(Health_Care[[#This Row],[Customer ID]],Table6[#All],9,0)</f>
        <v>Tier - 2</v>
      </c>
      <c r="O586" t="str">
        <f>VLOOKUP(Health_Care[[#This Row],[Customer ID]],Table6[#All],10,0)</f>
        <v>Tier - 3</v>
      </c>
      <c r="P586" t="str">
        <f>VLOOKUP(Health_Care[[#This Row],[Customer ID]],Table6[#All],11,0)</f>
        <v>R1012</v>
      </c>
      <c r="Q586">
        <f>VLOOKUP(Health_Care[[#This Row],[Customer ID]],Table6[#All],6,0)</f>
        <v>54</v>
      </c>
    </row>
    <row r="587" spans="1:17" x14ac:dyDescent="0.35">
      <c r="A587" t="s">
        <v>1785</v>
      </c>
      <c r="B587" t="str">
        <f>VLOOKUP(Health_Care[[#This Row],[Customer ID]],Customer_Names[#All],3,0)</f>
        <v xml:space="preserve"> Caroline</v>
      </c>
      <c r="C587">
        <f>VLOOKUP(Health_Care[[#This Row],[Customer ID]],Medical_Examinations[],2,0)</f>
        <v>27.9</v>
      </c>
      <c r="D587">
        <f>VLOOKUP(Health_Care[[#This Row],[Customer ID]],Medical_Examinations[],4,0)</f>
        <v>6.02</v>
      </c>
      <c r="E587" t="str">
        <f>VLOOKUP(Health_Care[[#This Row],[Customer ID]],Medical_Examinations[],6,0)</f>
        <v>No</v>
      </c>
      <c r="F587" t="str">
        <f>VLOOKUP(Health_Care[[#This Row],[Customer ID]],Medical_Examinations[],7,0)</f>
        <v>No</v>
      </c>
      <c r="G587" t="str">
        <f>VLOOKUP(Health_Care[[#This Row],[Customer ID]],Medical_Examinations[],8,0)</f>
        <v>Yes</v>
      </c>
      <c r="H587">
        <f>VLOOKUP(Health_Care[[#This Row],[Customer ID]],Medical_Examinations[],9,0)</f>
        <v>1</v>
      </c>
      <c r="I587" t="str">
        <f>VLOOKUP(Health_Care[[#This Row],[Customer ID]],Medical_Examinations[],10,0)</f>
        <v>yes</v>
      </c>
      <c r="J587" t="str">
        <f>VLOOKUP(Health_Care[[#This Row],[Customer ID]],Medical_Examinations[],3,0)</f>
        <v>Over Weight</v>
      </c>
      <c r="K587" t="str">
        <f>VLOOKUP(Health_Care[[#This Row],[Customer ID]],Medical_Examinations[],5,0)</f>
        <v>Prediabetes</v>
      </c>
      <c r="L587" s="10">
        <f>VLOOKUP(Health_Care[[#This Row],[Customer ID]],Table6[#All],5,0)</f>
        <v>37874</v>
      </c>
      <c r="M587" s="11">
        <f>VLOOKUP(Health_Care[[#This Row],[Customer ID]],Table6[#All],8,0)</f>
        <v>16884.919999999998</v>
      </c>
      <c r="N587" t="str">
        <f>VLOOKUP(Health_Care[[#This Row],[Customer ID]],Table6[#All],9,0)</f>
        <v>Tier - 2</v>
      </c>
      <c r="O587" t="str">
        <f>VLOOKUP(Health_Care[[#This Row],[Customer ID]],Table6[#All],10,0)</f>
        <v>Tier - 2</v>
      </c>
      <c r="P587" t="str">
        <f>VLOOKUP(Health_Care[[#This Row],[Customer ID]],Table6[#All],11,0)</f>
        <v>R1011</v>
      </c>
      <c r="Q587">
        <f>VLOOKUP(Health_Care[[#This Row],[Customer ID]],Table6[#All],6,0)</f>
        <v>19</v>
      </c>
    </row>
    <row r="588" spans="1:17" x14ac:dyDescent="0.35">
      <c r="A588" t="s">
        <v>1784</v>
      </c>
      <c r="B588" t="str">
        <f>VLOOKUP(Health_Care[[#This Row],[Customer ID]],Customer_Names[#All],3,0)</f>
        <v xml:space="preserve"> Alexis N</v>
      </c>
      <c r="C588">
        <f>VLOOKUP(Health_Care[[#This Row],[Customer ID]],Medical_Examinations[],2,0)</f>
        <v>51.33</v>
      </c>
      <c r="D588">
        <f>VLOOKUP(Health_Care[[#This Row],[Customer ID]],Medical_Examinations[],4,0)</f>
        <v>7</v>
      </c>
      <c r="E588" t="str">
        <f>VLOOKUP(Health_Care[[#This Row],[Customer ID]],Medical_Examinations[],6,0)</f>
        <v>No</v>
      </c>
      <c r="F588" t="str">
        <f>VLOOKUP(Health_Care[[#This Row],[Customer ID]],Medical_Examinations[],7,0)</f>
        <v>No</v>
      </c>
      <c r="G588" t="str">
        <f>VLOOKUP(Health_Care[[#This Row],[Customer ID]],Medical_Examinations[],8,0)</f>
        <v>No</v>
      </c>
      <c r="H588">
        <f>VLOOKUP(Health_Care[[#This Row],[Customer ID]],Medical_Examinations[],9,0)</f>
        <v>0</v>
      </c>
      <c r="I588" t="str">
        <f>VLOOKUP(Health_Care[[#This Row],[Customer ID]],Medical_Examinations[],10,0)</f>
        <v>No</v>
      </c>
      <c r="J588" t="str">
        <f>VLOOKUP(Health_Care[[#This Row],[Customer ID]],Medical_Examinations[],3,0)</f>
        <v>Obesity</v>
      </c>
      <c r="K588" t="str">
        <f>VLOOKUP(Health_Care[[#This Row],[Customer ID]],Medical_Examinations[],5,0)</f>
        <v>Diabetes</v>
      </c>
      <c r="L588" s="10">
        <f>VLOOKUP(Health_Care[[#This Row],[Customer ID]],Table6[#All],5,0)</f>
        <v>27249</v>
      </c>
      <c r="M588" s="11">
        <f>VLOOKUP(Health_Care[[#This Row],[Customer ID]],Table6[#All],8,0)</f>
        <v>16841.32</v>
      </c>
      <c r="N588" t="str">
        <f>VLOOKUP(Health_Care[[#This Row],[Customer ID]],Table6[#All],9,0)</f>
        <v>Tier - 2</v>
      </c>
      <c r="O588" t="str">
        <f>VLOOKUP(Health_Care[[#This Row],[Customer ID]],Table6[#All],10,0)</f>
        <v>Tier - 3</v>
      </c>
      <c r="P588" t="str">
        <f>VLOOKUP(Health_Care[[#This Row],[Customer ID]],Table6[#All],11,0)</f>
        <v>R1011</v>
      </c>
      <c r="Q588">
        <f>VLOOKUP(Health_Care[[#This Row],[Customer ID]],Table6[#All],6,0)</f>
        <v>48</v>
      </c>
    </row>
    <row r="589" spans="1:17" x14ac:dyDescent="0.35">
      <c r="A589" t="s">
        <v>1783</v>
      </c>
      <c r="B589" t="str">
        <f>VLOOKUP(Health_Care[[#This Row],[Customer ID]],Customer_Names[#All],3,0)</f>
        <v xml:space="preserve"> Shanda L</v>
      </c>
      <c r="C589">
        <f>VLOOKUP(Health_Care[[#This Row],[Customer ID]],Medical_Examinations[],2,0)</f>
        <v>30.59</v>
      </c>
      <c r="D589">
        <f>VLOOKUP(Health_Care[[#This Row],[Customer ID]],Medical_Examinations[],4,0)</f>
        <v>5.56</v>
      </c>
      <c r="E589" t="str">
        <f>VLOOKUP(Health_Care[[#This Row],[Customer ID]],Medical_Examinations[],6,0)</f>
        <v>yes</v>
      </c>
      <c r="F589" t="str">
        <f>VLOOKUP(Health_Care[[#This Row],[Customer ID]],Medical_Examinations[],7,0)</f>
        <v>No</v>
      </c>
      <c r="G589" t="str">
        <f>VLOOKUP(Health_Care[[#This Row],[Customer ID]],Medical_Examinations[],8,0)</f>
        <v>No</v>
      </c>
      <c r="H589">
        <f>VLOOKUP(Health_Care[[#This Row],[Customer ID]],Medical_Examinations[],9,0)</f>
        <v>1</v>
      </c>
      <c r="I589" t="str">
        <f>VLOOKUP(Health_Care[[#This Row],[Customer ID]],Medical_Examinations[],10,0)</f>
        <v>No</v>
      </c>
      <c r="J589" t="str">
        <f>VLOOKUP(Health_Care[[#This Row],[Customer ID]],Medical_Examinations[],3,0)</f>
        <v>Obesity</v>
      </c>
      <c r="K589" t="str">
        <f>VLOOKUP(Health_Care[[#This Row],[Customer ID]],Medical_Examinations[],5,0)</f>
        <v>Normal</v>
      </c>
      <c r="L589" s="10">
        <f>VLOOKUP(Health_Care[[#This Row],[Customer ID]],Table6[#All],5,0)</f>
        <v>34991</v>
      </c>
      <c r="M589" s="11">
        <f>VLOOKUP(Health_Care[[#This Row],[Customer ID]],Table6[#All],8,0)</f>
        <v>16796.41</v>
      </c>
      <c r="N589" t="str">
        <f>VLOOKUP(Health_Care[[#This Row],[Customer ID]],Table6[#All],9,0)</f>
        <v>Tier - 2</v>
      </c>
      <c r="O589" t="str">
        <f>VLOOKUP(Health_Care[[#This Row],[Customer ID]],Table6[#All],10,0)</f>
        <v>Tier - 3</v>
      </c>
      <c r="P589" t="str">
        <f>VLOOKUP(Health_Care[[#This Row],[Customer ID]],Table6[#All],11,0)</f>
        <v>R1024</v>
      </c>
      <c r="Q589">
        <f>VLOOKUP(Health_Care[[#This Row],[Customer ID]],Table6[#All],6,0)</f>
        <v>27</v>
      </c>
    </row>
    <row r="590" spans="1:17" x14ac:dyDescent="0.35">
      <c r="A590" t="s">
        <v>1782</v>
      </c>
      <c r="B590" t="str">
        <f>VLOOKUP(Health_Care[[#This Row],[Customer ID]],Customer_Names[#All],3,0)</f>
        <v xml:space="preserve"> Lacey</v>
      </c>
      <c r="C590">
        <f>VLOOKUP(Health_Care[[#This Row],[Customer ID]],Medical_Examinations[],2,0)</f>
        <v>39.229999999999997</v>
      </c>
      <c r="D590">
        <f>VLOOKUP(Health_Care[[#This Row],[Customer ID]],Medical_Examinations[],4,0)</f>
        <v>8.4499999999999993</v>
      </c>
      <c r="E590" t="str">
        <f>VLOOKUP(Health_Care[[#This Row],[Customer ID]],Medical_Examinations[],6,0)</f>
        <v>No</v>
      </c>
      <c r="F590" t="str">
        <f>VLOOKUP(Health_Care[[#This Row],[Customer ID]],Medical_Examinations[],7,0)</f>
        <v>No</v>
      </c>
      <c r="G590" t="str">
        <f>VLOOKUP(Health_Care[[#This Row],[Customer ID]],Medical_Examinations[],8,0)</f>
        <v>No</v>
      </c>
      <c r="H590">
        <f>VLOOKUP(Health_Care[[#This Row],[Customer ID]],Medical_Examinations[],9,0)</f>
        <v>0</v>
      </c>
      <c r="I590" t="str">
        <f>VLOOKUP(Health_Care[[#This Row],[Customer ID]],Medical_Examinations[],10,0)</f>
        <v>No</v>
      </c>
      <c r="J590" t="str">
        <f>VLOOKUP(Health_Care[[#This Row],[Customer ID]],Medical_Examinations[],3,0)</f>
        <v>Obesity</v>
      </c>
      <c r="K590" t="str">
        <f>VLOOKUP(Health_Care[[#This Row],[Customer ID]],Medical_Examinations[],5,0)</f>
        <v>Diabetes</v>
      </c>
      <c r="L590" s="10">
        <f>VLOOKUP(Health_Care[[#This Row],[Customer ID]],Table6[#All],5,0)</f>
        <v>22856</v>
      </c>
      <c r="M590" s="11">
        <f>VLOOKUP(Health_Care[[#This Row],[Customer ID]],Table6[#All],8,0)</f>
        <v>16779.400000000001</v>
      </c>
      <c r="N590" t="str">
        <f>VLOOKUP(Health_Care[[#This Row],[Customer ID]],Table6[#All],9,0)</f>
        <v>Tier - 2</v>
      </c>
      <c r="O590" t="str">
        <f>VLOOKUP(Health_Care[[#This Row],[Customer ID]],Table6[#All],10,0)</f>
        <v>Tier - 2</v>
      </c>
      <c r="P590" t="str">
        <f>VLOOKUP(Health_Care[[#This Row],[Customer ID]],Table6[#All],11,0)</f>
        <v>R1026</v>
      </c>
      <c r="Q590">
        <f>VLOOKUP(Health_Care[[#This Row],[Customer ID]],Table6[#All],6,0)</f>
        <v>60</v>
      </c>
    </row>
    <row r="591" spans="1:17" x14ac:dyDescent="0.35">
      <c r="A591" t="s">
        <v>1781</v>
      </c>
      <c r="B591" t="str">
        <f>VLOOKUP(Health_Care[[#This Row],[Customer ID]],Customer_Names[#All],3,0)</f>
        <v xml:space="preserve"> Laurette</v>
      </c>
      <c r="C591">
        <f>VLOOKUP(Health_Care[[#This Row],[Customer ID]],Medical_Examinations[],2,0)</f>
        <v>19.094999999999999</v>
      </c>
      <c r="D591">
        <f>VLOOKUP(Health_Care[[#This Row],[Customer ID]],Medical_Examinations[],4,0)</f>
        <v>6.19</v>
      </c>
      <c r="E591" t="str">
        <f>VLOOKUP(Health_Care[[#This Row],[Customer ID]],Medical_Examinations[],6,0)</f>
        <v>No</v>
      </c>
      <c r="F591" t="str">
        <f>VLOOKUP(Health_Care[[#This Row],[Customer ID]],Medical_Examinations[],7,0)</f>
        <v>No</v>
      </c>
      <c r="G591" t="str">
        <f>VLOOKUP(Health_Care[[#This Row],[Customer ID]],Medical_Examinations[],8,0)</f>
        <v>No</v>
      </c>
      <c r="H591">
        <f>VLOOKUP(Health_Care[[#This Row],[Customer ID]],Medical_Examinations[],9,0)</f>
        <v>0</v>
      </c>
      <c r="I591" t="str">
        <f>VLOOKUP(Health_Care[[#This Row],[Customer ID]],Medical_Examinations[],10,0)</f>
        <v>yes</v>
      </c>
      <c r="J591" t="str">
        <f>VLOOKUP(Health_Care[[#This Row],[Customer ID]],Medical_Examinations[],3,0)</f>
        <v>Normal Weight</v>
      </c>
      <c r="K591" t="str">
        <f>VLOOKUP(Health_Care[[#This Row],[Customer ID]],Medical_Examinations[],5,0)</f>
        <v>Prediabetes</v>
      </c>
      <c r="L591" s="10">
        <f>VLOOKUP(Health_Care[[#This Row],[Customer ID]],Table6[#All],5,0)</f>
        <v>32774</v>
      </c>
      <c r="M591" s="11">
        <f>VLOOKUP(Health_Care[[#This Row],[Customer ID]],Table6[#All],8,0)</f>
        <v>16776.3</v>
      </c>
      <c r="N591" t="str">
        <f>VLOOKUP(Health_Care[[#This Row],[Customer ID]],Table6[#All],9,0)</f>
        <v>Tier - 2</v>
      </c>
      <c r="O591" t="str">
        <f>VLOOKUP(Health_Care[[#This Row],[Customer ID]],Table6[#All],10,0)</f>
        <v>Tier - 2</v>
      </c>
      <c r="P591" t="str">
        <f>VLOOKUP(Health_Care[[#This Row],[Customer ID]],Table6[#All],11,0)</f>
        <v>R1024</v>
      </c>
      <c r="Q591">
        <f>VLOOKUP(Health_Care[[#This Row],[Customer ID]],Table6[#All],6,0)</f>
        <v>33</v>
      </c>
    </row>
    <row r="592" spans="1:17" x14ac:dyDescent="0.35">
      <c r="A592" t="s">
        <v>1780</v>
      </c>
      <c r="B592" t="str">
        <f>VLOOKUP(Health_Care[[#This Row],[Customer ID]],Customer_Names[#All],3,0)</f>
        <v xml:space="preserve"> Jason</v>
      </c>
      <c r="C592">
        <f>VLOOKUP(Health_Care[[#This Row],[Customer ID]],Medical_Examinations[],2,0)</f>
        <v>49.72</v>
      </c>
      <c r="D592">
        <f>VLOOKUP(Health_Care[[#This Row],[Customer ID]],Medical_Examinations[],4,0)</f>
        <v>7.71</v>
      </c>
      <c r="E592" t="str">
        <f>VLOOKUP(Health_Care[[#This Row],[Customer ID]],Medical_Examinations[],6,0)</f>
        <v>No</v>
      </c>
      <c r="F592" t="str">
        <f>VLOOKUP(Health_Care[[#This Row],[Customer ID]],Medical_Examinations[],7,0)</f>
        <v>No</v>
      </c>
      <c r="G592" t="str">
        <f>VLOOKUP(Health_Care[[#This Row],[Customer ID]],Medical_Examinations[],8,0)</f>
        <v>No</v>
      </c>
      <c r="H592">
        <f>VLOOKUP(Health_Care[[#This Row],[Customer ID]],Medical_Examinations[],9,0)</f>
        <v>0</v>
      </c>
      <c r="I592" t="str">
        <f>VLOOKUP(Health_Care[[#This Row],[Customer ID]],Medical_Examinations[],10,0)</f>
        <v>No</v>
      </c>
      <c r="J592" t="str">
        <f>VLOOKUP(Health_Care[[#This Row],[Customer ID]],Medical_Examinations[],3,0)</f>
        <v>Obesity</v>
      </c>
      <c r="K592" t="str">
        <f>VLOOKUP(Health_Care[[#This Row],[Customer ID]],Medical_Examinations[],5,0)</f>
        <v>Diabetes</v>
      </c>
      <c r="L592" s="10">
        <f>VLOOKUP(Health_Care[[#This Row],[Customer ID]],Table6[#All],5,0)</f>
        <v>27269</v>
      </c>
      <c r="M592" s="11">
        <f>VLOOKUP(Health_Care[[#This Row],[Customer ID]],Table6[#All],8,0)</f>
        <v>16770.990000000002</v>
      </c>
      <c r="N592" t="str">
        <f>VLOOKUP(Health_Care[[#This Row],[Customer ID]],Table6[#All],9,0)</f>
        <v>Tier - 2</v>
      </c>
      <c r="O592" t="str">
        <f>VLOOKUP(Health_Care[[#This Row],[Customer ID]],Table6[#All],10,0)</f>
        <v>Tier - 1</v>
      </c>
      <c r="P592" t="str">
        <f>VLOOKUP(Health_Care[[#This Row],[Customer ID]],Table6[#All],11,0)</f>
        <v>R1012</v>
      </c>
      <c r="Q592">
        <f>VLOOKUP(Health_Care[[#This Row],[Customer ID]],Table6[#All],6,0)</f>
        <v>48</v>
      </c>
    </row>
    <row r="593" spans="1:17" x14ac:dyDescent="0.35">
      <c r="A593" t="s">
        <v>1779</v>
      </c>
      <c r="B593" t="str">
        <f>VLOOKUP(Health_Care[[#This Row],[Customer ID]],Customer_Names[#All],3,0)</f>
        <v xml:space="preserve"> Mary</v>
      </c>
      <c r="C593">
        <f>VLOOKUP(Health_Care[[#This Row],[Customer ID]],Medical_Examinations[],2,0)</f>
        <v>21.754999999999999</v>
      </c>
      <c r="D593">
        <f>VLOOKUP(Health_Care[[#This Row],[Customer ID]],Medical_Examinations[],4,0)</f>
        <v>4.63</v>
      </c>
      <c r="E593" t="str">
        <f>VLOOKUP(Health_Care[[#This Row],[Customer ID]],Medical_Examinations[],6,0)</f>
        <v>No</v>
      </c>
      <c r="F593" t="str">
        <f>VLOOKUP(Health_Care[[#This Row],[Customer ID]],Medical_Examinations[],7,0)</f>
        <v>No</v>
      </c>
      <c r="G593" t="str">
        <f>VLOOKUP(Health_Care[[#This Row],[Customer ID]],Medical_Examinations[],8,0)</f>
        <v>Yes</v>
      </c>
      <c r="H593">
        <f>VLOOKUP(Health_Care[[#This Row],[Customer ID]],Medical_Examinations[],9,0)</f>
        <v>1</v>
      </c>
      <c r="I593" t="str">
        <f>VLOOKUP(Health_Care[[#This Row],[Customer ID]],Medical_Examinations[],10,0)</f>
        <v>yes</v>
      </c>
      <c r="J593" t="str">
        <f>VLOOKUP(Health_Care[[#This Row],[Customer ID]],Medical_Examinations[],3,0)</f>
        <v>Normal Weight</v>
      </c>
      <c r="K593" t="str">
        <f>VLOOKUP(Health_Care[[#This Row],[Customer ID]],Medical_Examinations[],5,0)</f>
        <v>Normal</v>
      </c>
      <c r="L593" s="10">
        <f>VLOOKUP(Health_Care[[#This Row],[Customer ID]],Table6[#All],5,0)</f>
        <v>34278</v>
      </c>
      <c r="M593" s="11">
        <f>VLOOKUP(Health_Care[[#This Row],[Customer ID]],Table6[#All],8,0)</f>
        <v>16657.72</v>
      </c>
      <c r="N593" t="str">
        <f>VLOOKUP(Health_Care[[#This Row],[Customer ID]],Table6[#All],9,0)</f>
        <v>Tier - 2</v>
      </c>
      <c r="O593" t="str">
        <f>VLOOKUP(Health_Care[[#This Row],[Customer ID]],Table6[#All],10,0)</f>
        <v>Tier - 1</v>
      </c>
      <c r="P593" t="str">
        <f>VLOOKUP(Health_Care[[#This Row],[Customer ID]],Table6[#All],11,0)</f>
        <v>R1024</v>
      </c>
      <c r="Q593">
        <f>VLOOKUP(Health_Care[[#This Row],[Customer ID]],Table6[#All],6,0)</f>
        <v>29</v>
      </c>
    </row>
    <row r="594" spans="1:17" x14ac:dyDescent="0.35">
      <c r="A594" t="s">
        <v>1778</v>
      </c>
      <c r="B594" t="str">
        <f>VLOOKUP(Health_Care[[#This Row],[Customer ID]],Customer_Names[#All],3,0)</f>
        <v xml:space="preserve"> Kati A</v>
      </c>
      <c r="C594">
        <f>VLOOKUP(Health_Care[[#This Row],[Customer ID]],Medical_Examinations[],2,0)</f>
        <v>48.39</v>
      </c>
      <c r="D594">
        <f>VLOOKUP(Health_Care[[#This Row],[Customer ID]],Medical_Examinations[],4,0)</f>
        <v>4.6100000000000003</v>
      </c>
      <c r="E594" t="str">
        <f>VLOOKUP(Health_Care[[#This Row],[Customer ID]],Medical_Examinations[],6,0)</f>
        <v>No</v>
      </c>
      <c r="F594" t="str">
        <f>VLOOKUP(Health_Care[[#This Row],[Customer ID]],Medical_Examinations[],7,0)</f>
        <v>No</v>
      </c>
      <c r="G594" t="str">
        <f>VLOOKUP(Health_Care[[#This Row],[Customer ID]],Medical_Examinations[],8,0)</f>
        <v>No</v>
      </c>
      <c r="H594">
        <f>VLOOKUP(Health_Care[[#This Row],[Customer ID]],Medical_Examinations[],9,0)</f>
        <v>0</v>
      </c>
      <c r="I594" t="str">
        <f>VLOOKUP(Health_Care[[#This Row],[Customer ID]],Medical_Examinations[],10,0)</f>
        <v>No</v>
      </c>
      <c r="J594" t="str">
        <f>VLOOKUP(Health_Care[[#This Row],[Customer ID]],Medical_Examinations[],3,0)</f>
        <v>Obesity</v>
      </c>
      <c r="K594" t="str">
        <f>VLOOKUP(Health_Care[[#This Row],[Customer ID]],Medical_Examinations[],5,0)</f>
        <v>Normal</v>
      </c>
      <c r="L594" s="10">
        <f>VLOOKUP(Health_Care[[#This Row],[Customer ID]],Table6[#All],5,0)</f>
        <v>28393</v>
      </c>
      <c r="M594" s="11">
        <f>VLOOKUP(Health_Care[[#This Row],[Customer ID]],Table6[#All],8,0)</f>
        <v>16631.61</v>
      </c>
      <c r="N594" t="str">
        <f>VLOOKUP(Health_Care[[#This Row],[Customer ID]],Table6[#All],9,0)</f>
        <v>Tier - 2</v>
      </c>
      <c r="O594" t="str">
        <f>VLOOKUP(Health_Care[[#This Row],[Customer ID]],Table6[#All],10,0)</f>
        <v>Tier - 1</v>
      </c>
      <c r="P594" t="str">
        <f>VLOOKUP(Health_Care[[#This Row],[Customer ID]],Table6[#All],11,0)</f>
        <v>R1012</v>
      </c>
      <c r="Q594">
        <f>VLOOKUP(Health_Care[[#This Row],[Customer ID]],Table6[#All],6,0)</f>
        <v>45</v>
      </c>
    </row>
    <row r="595" spans="1:17" x14ac:dyDescent="0.35">
      <c r="A595" t="s">
        <v>1777</v>
      </c>
      <c r="B595" t="str">
        <f>VLOOKUP(Health_Care[[#This Row],[Customer ID]],Customer_Names[#All],3,0)</f>
        <v xml:space="preserve"> Kelly J</v>
      </c>
      <c r="C595">
        <f>VLOOKUP(Health_Care[[#This Row],[Customer ID]],Medical_Examinations[],2,0)</f>
        <v>47.15</v>
      </c>
      <c r="D595">
        <f>VLOOKUP(Health_Care[[#This Row],[Customer ID]],Medical_Examinations[],4,0)</f>
        <v>9.5299999999999994</v>
      </c>
      <c r="E595" t="str">
        <f>VLOOKUP(Health_Care[[#This Row],[Customer ID]],Medical_Examinations[],6,0)</f>
        <v>yes</v>
      </c>
      <c r="F595" t="str">
        <f>VLOOKUP(Health_Care[[#This Row],[Customer ID]],Medical_Examinations[],7,0)</f>
        <v>No</v>
      </c>
      <c r="G595" t="str">
        <f>VLOOKUP(Health_Care[[#This Row],[Customer ID]],Medical_Examinations[],8,0)</f>
        <v>No</v>
      </c>
      <c r="H595">
        <f>VLOOKUP(Health_Care[[#This Row],[Customer ID]],Medical_Examinations[],9,0)</f>
        <v>1</v>
      </c>
      <c r="I595" t="str">
        <f>VLOOKUP(Health_Care[[#This Row],[Customer ID]],Medical_Examinations[],10,0)</f>
        <v>No</v>
      </c>
      <c r="J595" t="str">
        <f>VLOOKUP(Health_Care[[#This Row],[Customer ID]],Medical_Examinations[],3,0)</f>
        <v>Obesity</v>
      </c>
      <c r="K595" t="str">
        <f>VLOOKUP(Health_Care[[#This Row],[Customer ID]],Medical_Examinations[],5,0)</f>
        <v>Diabetes</v>
      </c>
      <c r="L595" s="10">
        <f>VLOOKUP(Health_Care[[#This Row],[Customer ID]],Table6[#All],5,0)</f>
        <v>27599</v>
      </c>
      <c r="M595" s="11">
        <f>VLOOKUP(Health_Care[[#This Row],[Customer ID]],Table6[#All],8,0)</f>
        <v>16602.18</v>
      </c>
      <c r="N595" t="str">
        <f>VLOOKUP(Health_Care[[#This Row],[Customer ID]],Table6[#All],9,0)</f>
        <v>Tier - 2</v>
      </c>
      <c r="O595" t="str">
        <f>VLOOKUP(Health_Care[[#This Row],[Customer ID]],Table6[#All],10,0)</f>
        <v>Tier - 1</v>
      </c>
      <c r="P595" t="str">
        <f>VLOOKUP(Health_Care[[#This Row],[Customer ID]],Table6[#All],11,0)</f>
        <v>R1026</v>
      </c>
      <c r="Q595">
        <f>VLOOKUP(Health_Care[[#This Row],[Customer ID]],Table6[#All],6,0)</f>
        <v>47</v>
      </c>
    </row>
    <row r="596" spans="1:17" x14ac:dyDescent="0.35">
      <c r="A596" t="s">
        <v>1776</v>
      </c>
      <c r="B596" t="str">
        <f>VLOOKUP(Health_Care[[#This Row],[Customer ID]],Customer_Names[#All],3,0)</f>
        <v xml:space="preserve"> Greer D</v>
      </c>
      <c r="C596">
        <f>VLOOKUP(Health_Care[[#This Row],[Customer ID]],Medical_Examinations[],2,0)</f>
        <v>47.59</v>
      </c>
      <c r="D596">
        <f>VLOOKUP(Health_Care[[#This Row],[Customer ID]],Medical_Examinations[],4,0)</f>
        <v>11.43</v>
      </c>
      <c r="E596" t="str">
        <f>VLOOKUP(Health_Care[[#This Row],[Customer ID]],Medical_Examinations[],6,0)</f>
        <v>yes</v>
      </c>
      <c r="F596" t="str">
        <f>VLOOKUP(Health_Care[[#This Row],[Customer ID]],Medical_Examinations[],7,0)</f>
        <v>No</v>
      </c>
      <c r="G596" t="str">
        <f>VLOOKUP(Health_Care[[#This Row],[Customer ID]],Medical_Examinations[],8,0)</f>
        <v>No</v>
      </c>
      <c r="H596">
        <f>VLOOKUP(Health_Care[[#This Row],[Customer ID]],Medical_Examinations[],9,0)</f>
        <v>2</v>
      </c>
      <c r="I596" t="str">
        <f>VLOOKUP(Health_Care[[#This Row],[Customer ID]],Medical_Examinations[],10,0)</f>
        <v>No</v>
      </c>
      <c r="J596" t="str">
        <f>VLOOKUP(Health_Care[[#This Row],[Customer ID]],Medical_Examinations[],3,0)</f>
        <v>Obesity</v>
      </c>
      <c r="K596" t="str">
        <f>VLOOKUP(Health_Care[[#This Row],[Customer ID]],Medical_Examinations[],5,0)</f>
        <v>Diabetes</v>
      </c>
      <c r="L596" s="10">
        <f>VLOOKUP(Health_Care[[#This Row],[Customer ID]],Table6[#All],5,0)</f>
        <v>25759</v>
      </c>
      <c r="M596" s="11">
        <f>VLOOKUP(Health_Care[[#This Row],[Customer ID]],Table6[#All],8,0)</f>
        <v>16600.16</v>
      </c>
      <c r="N596" t="str">
        <f>VLOOKUP(Health_Care[[#This Row],[Customer ID]],Table6[#All],9,0)</f>
        <v>Tier - 2</v>
      </c>
      <c r="O596" t="str">
        <f>VLOOKUP(Health_Care[[#This Row],[Customer ID]],Table6[#All],10,0)</f>
        <v>Tier - 2</v>
      </c>
      <c r="P596" t="str">
        <f>VLOOKUP(Health_Care[[#This Row],[Customer ID]],Table6[#All],11,0)</f>
        <v>R1011</v>
      </c>
      <c r="Q596">
        <f>VLOOKUP(Health_Care[[#This Row],[Customer ID]],Table6[#All],6,0)</f>
        <v>52</v>
      </c>
    </row>
    <row r="597" spans="1:17" x14ac:dyDescent="0.35">
      <c r="A597" t="s">
        <v>1775</v>
      </c>
      <c r="B597" t="str">
        <f>VLOOKUP(Health_Care[[#This Row],[Customer ID]],Customer_Names[#All],3,0)</f>
        <v xml:space="preserve"> Brent</v>
      </c>
      <c r="C597">
        <f>VLOOKUP(Health_Care[[#This Row],[Customer ID]],Medical_Examinations[],2,0)</f>
        <v>39.81</v>
      </c>
      <c r="D597">
        <f>VLOOKUP(Health_Care[[#This Row],[Customer ID]],Medical_Examinations[],4,0)</f>
        <v>7.65</v>
      </c>
      <c r="E597" t="str">
        <f>VLOOKUP(Health_Care[[#This Row],[Customer ID]],Medical_Examinations[],6,0)</f>
        <v>yes</v>
      </c>
      <c r="F597" t="str">
        <f>VLOOKUP(Health_Care[[#This Row],[Customer ID]],Medical_Examinations[],7,0)</f>
        <v>No</v>
      </c>
      <c r="G597" t="str">
        <f>VLOOKUP(Health_Care[[#This Row],[Customer ID]],Medical_Examinations[],8,0)</f>
        <v>Yes</v>
      </c>
      <c r="H597">
        <f>VLOOKUP(Health_Care[[#This Row],[Customer ID]],Medical_Examinations[],9,0)</f>
        <v>1</v>
      </c>
      <c r="I597" t="str">
        <f>VLOOKUP(Health_Care[[#This Row],[Customer ID]],Medical_Examinations[],10,0)</f>
        <v>No</v>
      </c>
      <c r="J597" t="str">
        <f>VLOOKUP(Health_Care[[#This Row],[Customer ID]],Medical_Examinations[],3,0)</f>
        <v>Obesity</v>
      </c>
      <c r="K597" t="str">
        <f>VLOOKUP(Health_Care[[#This Row],[Customer ID]],Medical_Examinations[],5,0)</f>
        <v>Diabetes</v>
      </c>
      <c r="L597" s="10">
        <f>VLOOKUP(Health_Care[[#This Row],[Customer ID]],Table6[#All],5,0)</f>
        <v>23187</v>
      </c>
      <c r="M597" s="11">
        <f>VLOOKUP(Health_Care[[#This Row],[Customer ID]],Table6[#All],8,0)</f>
        <v>16587.96</v>
      </c>
      <c r="N597" t="str">
        <f>VLOOKUP(Health_Care[[#This Row],[Customer ID]],Table6[#All],9,0)</f>
        <v>Tier - 2</v>
      </c>
      <c r="O597" t="str">
        <f>VLOOKUP(Health_Care[[#This Row],[Customer ID]],Table6[#All],10,0)</f>
        <v>Tier - 2</v>
      </c>
      <c r="P597" t="str">
        <f>VLOOKUP(Health_Care[[#This Row],[Customer ID]],Table6[#All],11,0)</f>
        <v>R1023</v>
      </c>
      <c r="Q597">
        <f>VLOOKUP(Health_Care[[#This Row],[Customer ID]],Table6[#All],6,0)</f>
        <v>59</v>
      </c>
    </row>
    <row r="598" spans="1:17" x14ac:dyDescent="0.35">
      <c r="A598" t="s">
        <v>1774</v>
      </c>
      <c r="B598" t="str">
        <f>VLOOKUP(Health_Care[[#This Row],[Customer ID]],Customer_Names[#All],3,0)</f>
        <v xml:space="preserve"> Eugene M</v>
      </c>
      <c r="C598">
        <f>VLOOKUP(Health_Care[[#This Row],[Customer ID]],Medical_Examinations[],2,0)</f>
        <v>31.02</v>
      </c>
      <c r="D598">
        <f>VLOOKUP(Health_Care[[#This Row],[Customer ID]],Medical_Examinations[],4,0)</f>
        <v>5.87</v>
      </c>
      <c r="E598" t="str">
        <f>VLOOKUP(Health_Care[[#This Row],[Customer ID]],Medical_Examinations[],6,0)</f>
        <v>yes</v>
      </c>
      <c r="F598" t="str">
        <f>VLOOKUP(Health_Care[[#This Row],[Customer ID]],Medical_Examinations[],7,0)</f>
        <v>No</v>
      </c>
      <c r="G598" t="str">
        <f>VLOOKUP(Health_Care[[#This Row],[Customer ID]],Medical_Examinations[],8,0)</f>
        <v>No</v>
      </c>
      <c r="H598">
        <f>VLOOKUP(Health_Care[[#This Row],[Customer ID]],Medical_Examinations[],9,0)</f>
        <v>0</v>
      </c>
      <c r="I598" t="str">
        <f>VLOOKUP(Health_Care[[#This Row],[Customer ID]],Medical_Examinations[],10,0)</f>
        <v>No</v>
      </c>
      <c r="J598" t="str">
        <f>VLOOKUP(Health_Care[[#This Row],[Customer ID]],Medical_Examinations[],3,0)</f>
        <v>Obesity</v>
      </c>
      <c r="K598" t="str">
        <f>VLOOKUP(Health_Care[[#This Row],[Customer ID]],Medical_Examinations[],5,0)</f>
        <v>Prediabetes</v>
      </c>
      <c r="L598" s="10">
        <f>VLOOKUP(Health_Care[[#This Row],[Customer ID]],Table6[#All],5,0)</f>
        <v>37067</v>
      </c>
      <c r="M598" s="11">
        <f>VLOOKUP(Health_Care[[#This Row],[Customer ID]],Table6[#All],8,0)</f>
        <v>16586.5</v>
      </c>
      <c r="N598" t="str">
        <f>VLOOKUP(Health_Care[[#This Row],[Customer ID]],Table6[#All],9,0)</f>
        <v>Tier - 2</v>
      </c>
      <c r="O598" t="str">
        <f>VLOOKUP(Health_Care[[#This Row],[Customer ID]],Table6[#All],10,0)</f>
        <v>Tier - 1</v>
      </c>
      <c r="P598" t="str">
        <f>VLOOKUP(Health_Care[[#This Row],[Customer ID]],Table6[#All],11,0)</f>
        <v>R1013</v>
      </c>
      <c r="Q598">
        <f>VLOOKUP(Health_Care[[#This Row],[Customer ID]],Table6[#All],6,0)</f>
        <v>21</v>
      </c>
    </row>
    <row r="599" spans="1:17" x14ac:dyDescent="0.35">
      <c r="A599" t="s">
        <v>1773</v>
      </c>
      <c r="B599" t="str">
        <f>VLOOKUP(Health_Care[[#This Row],[Customer ID]],Customer_Names[#All],3,0)</f>
        <v xml:space="preserve"> Erin D</v>
      </c>
      <c r="C599">
        <f>VLOOKUP(Health_Care[[#This Row],[Customer ID]],Medical_Examinations[],2,0)</f>
        <v>24.75</v>
      </c>
      <c r="D599">
        <f>VLOOKUP(Health_Care[[#This Row],[Customer ID]],Medical_Examinations[],4,0)</f>
        <v>4.3600000000000003</v>
      </c>
      <c r="E599" t="str">
        <f>VLOOKUP(Health_Care[[#This Row],[Customer ID]],Medical_Examinations[],6,0)</f>
        <v>yes</v>
      </c>
      <c r="F599" t="str">
        <f>VLOOKUP(Health_Care[[#This Row],[Customer ID]],Medical_Examinations[],7,0)</f>
        <v>No</v>
      </c>
      <c r="G599" t="str">
        <f>VLOOKUP(Health_Care[[#This Row],[Customer ID]],Medical_Examinations[],8,0)</f>
        <v>No</v>
      </c>
      <c r="H599">
        <f>VLOOKUP(Health_Care[[#This Row],[Customer ID]],Medical_Examinations[],9,0)</f>
        <v>1</v>
      </c>
      <c r="I599" t="str">
        <f>VLOOKUP(Health_Care[[#This Row],[Customer ID]],Medical_Examinations[],10,0)</f>
        <v>yes</v>
      </c>
      <c r="J599" t="str">
        <f>VLOOKUP(Health_Care[[#This Row],[Customer ID]],Medical_Examinations[],3,0)</f>
        <v>Normal Weight</v>
      </c>
      <c r="K599" t="str">
        <f>VLOOKUP(Health_Care[[#This Row],[Customer ID]],Medical_Examinations[],5,0)</f>
        <v>Normal</v>
      </c>
      <c r="L599" s="10">
        <f>VLOOKUP(Health_Care[[#This Row],[Customer ID]],Table6[#All],5,0)</f>
        <v>35056</v>
      </c>
      <c r="M599" s="11">
        <f>VLOOKUP(Health_Care[[#This Row],[Customer ID]],Table6[#All],8,0)</f>
        <v>16577.78</v>
      </c>
      <c r="N599" t="str">
        <f>VLOOKUP(Health_Care[[#This Row],[Customer ID]],Table6[#All],9,0)</f>
        <v>Tier - 2</v>
      </c>
      <c r="O599" t="str">
        <f>VLOOKUP(Health_Care[[#This Row],[Customer ID]],Table6[#All],10,0)</f>
        <v>Tier - 1</v>
      </c>
      <c r="P599" t="str">
        <f>VLOOKUP(Health_Care[[#This Row],[Customer ID]],Table6[#All],11,0)</f>
        <v>R1013</v>
      </c>
      <c r="Q599">
        <f>VLOOKUP(Health_Care[[#This Row],[Customer ID]],Table6[#All],6,0)</f>
        <v>27</v>
      </c>
    </row>
    <row r="600" spans="1:17" x14ac:dyDescent="0.35">
      <c r="A600" t="s">
        <v>1772</v>
      </c>
      <c r="B600" t="str">
        <f>VLOOKUP(Health_Care[[#This Row],[Customer ID]],Customer_Names[#All],3,0)</f>
        <v xml:space="preserve"> Kamilla</v>
      </c>
      <c r="C600">
        <f>VLOOKUP(Health_Care[[#This Row],[Customer ID]],Medical_Examinations[],2,0)</f>
        <v>30.114999999999998</v>
      </c>
      <c r="D600">
        <f>VLOOKUP(Health_Care[[#This Row],[Customer ID]],Medical_Examinations[],4,0)</f>
        <v>10.119999999999999</v>
      </c>
      <c r="E600" t="str">
        <f>VLOOKUP(Health_Care[[#This Row],[Customer ID]],Medical_Examinations[],6,0)</f>
        <v>No</v>
      </c>
      <c r="F600" t="str">
        <f>VLOOKUP(Health_Care[[#This Row],[Customer ID]],Medical_Examinations[],7,0)</f>
        <v>No</v>
      </c>
      <c r="G600" t="str">
        <f>VLOOKUP(Health_Care[[#This Row],[Customer ID]],Medical_Examinations[],8,0)</f>
        <v>No</v>
      </c>
      <c r="H600">
        <f>VLOOKUP(Health_Care[[#This Row],[Customer ID]],Medical_Examinations[],9,0)</f>
        <v>3</v>
      </c>
      <c r="I600" t="str">
        <f>VLOOKUP(Health_Care[[#This Row],[Customer ID]],Medical_Examinations[],10,0)</f>
        <v>No</v>
      </c>
      <c r="J600" t="str">
        <f>VLOOKUP(Health_Care[[#This Row],[Customer ID]],Medical_Examinations[],3,0)</f>
        <v>Obesity</v>
      </c>
      <c r="K600" t="str">
        <f>VLOOKUP(Health_Care[[#This Row],[Customer ID]],Medical_Examinations[],5,0)</f>
        <v>Diabetes</v>
      </c>
      <c r="L600" s="10">
        <f>VLOOKUP(Health_Care[[#This Row],[Customer ID]],Table6[#All],5,0)</f>
        <v>21468</v>
      </c>
      <c r="M600" s="11">
        <f>VLOOKUP(Health_Care[[#This Row],[Customer ID]],Table6[#All],8,0)</f>
        <v>16455.71</v>
      </c>
      <c r="N600" t="str">
        <f>VLOOKUP(Health_Care[[#This Row],[Customer ID]],Table6[#All],9,0)</f>
        <v>Tier - 2</v>
      </c>
      <c r="O600" t="str">
        <f>VLOOKUP(Health_Care[[#This Row],[Customer ID]],Table6[#All],10,0)</f>
        <v>Tier - 2</v>
      </c>
      <c r="P600" t="str">
        <f>VLOOKUP(Health_Care[[#This Row],[Customer ID]],Table6[#All],11,0)</f>
        <v>R1012</v>
      </c>
      <c r="Q600">
        <f>VLOOKUP(Health_Care[[#This Row],[Customer ID]],Table6[#All],6,0)</f>
        <v>64</v>
      </c>
    </row>
    <row r="601" spans="1:17" x14ac:dyDescent="0.35">
      <c r="A601" t="s">
        <v>1771</v>
      </c>
      <c r="B601" t="str">
        <f>VLOOKUP(Health_Care[[#This Row],[Customer ID]],Customer_Names[#All],3,0)</f>
        <v xml:space="preserve"> Wayne I.</v>
      </c>
      <c r="C601">
        <f>VLOOKUP(Health_Care[[#This Row],[Customer ID]],Medical_Examinations[],2,0)</f>
        <v>26.03</v>
      </c>
      <c r="D601">
        <f>VLOOKUP(Health_Care[[#This Row],[Customer ID]],Medical_Examinations[],4,0)</f>
        <v>4.01</v>
      </c>
      <c r="E601" t="str">
        <f>VLOOKUP(Health_Care[[#This Row],[Customer ID]],Medical_Examinations[],6,0)</f>
        <v>No</v>
      </c>
      <c r="F601" t="str">
        <f>VLOOKUP(Health_Care[[#This Row],[Customer ID]],Medical_Examinations[],7,0)</f>
        <v>No</v>
      </c>
      <c r="G601" t="str">
        <f>VLOOKUP(Health_Care[[#This Row],[Customer ID]],Medical_Examinations[],8,0)</f>
        <v>Yes</v>
      </c>
      <c r="H601">
        <f>VLOOKUP(Health_Care[[#This Row],[Customer ID]],Medical_Examinations[],9,0)</f>
        <v>1</v>
      </c>
      <c r="I601" t="str">
        <f>VLOOKUP(Health_Care[[#This Row],[Customer ID]],Medical_Examinations[],10,0)</f>
        <v>yes</v>
      </c>
      <c r="J601" t="str">
        <f>VLOOKUP(Health_Care[[#This Row],[Customer ID]],Medical_Examinations[],3,0)</f>
        <v>Over Weight</v>
      </c>
      <c r="K601" t="str">
        <f>VLOOKUP(Health_Care[[#This Row],[Customer ID]],Medical_Examinations[],5,0)</f>
        <v>Normal</v>
      </c>
      <c r="L601" s="10">
        <f>VLOOKUP(Health_Care[[#This Row],[Customer ID]],Table6[#All],5,0)</f>
        <v>37975</v>
      </c>
      <c r="M601" s="11">
        <f>VLOOKUP(Health_Care[[#This Row],[Customer ID]],Table6[#All],8,0)</f>
        <v>16450.89</v>
      </c>
      <c r="N601" t="str">
        <f>VLOOKUP(Health_Care[[#This Row],[Customer ID]],Table6[#All],9,0)</f>
        <v>Tier - 2</v>
      </c>
      <c r="O601" t="str">
        <f>VLOOKUP(Health_Care[[#This Row],[Customer ID]],Table6[#All],10,0)</f>
        <v>Tier - 1</v>
      </c>
      <c r="P601" t="str">
        <f>VLOOKUP(Health_Care[[#This Row],[Customer ID]],Table6[#All],11,0)</f>
        <v>R1012</v>
      </c>
      <c r="Q601">
        <f>VLOOKUP(Health_Care[[#This Row],[Customer ID]],Table6[#All],6,0)</f>
        <v>19</v>
      </c>
    </row>
    <row r="602" spans="1:17" x14ac:dyDescent="0.35">
      <c r="A602" t="s">
        <v>1770</v>
      </c>
      <c r="B602" t="str">
        <f>VLOOKUP(Health_Care[[#This Row],[Customer ID]],Customer_Names[#All],3,0)</f>
        <v xml:space="preserve"> Tracy L</v>
      </c>
      <c r="C602">
        <f>VLOOKUP(Health_Care[[#This Row],[Customer ID]],Medical_Examinations[],2,0)</f>
        <v>20.045000000000002</v>
      </c>
      <c r="D602">
        <f>VLOOKUP(Health_Care[[#This Row],[Customer ID]],Medical_Examinations[],4,0)</f>
        <v>4.7699999999999996</v>
      </c>
      <c r="E602" t="str">
        <f>VLOOKUP(Health_Care[[#This Row],[Customer ID]],Medical_Examinations[],6,0)</f>
        <v>yes</v>
      </c>
      <c r="F602" t="str">
        <f>VLOOKUP(Health_Care[[#This Row],[Customer ID]],Medical_Examinations[],7,0)</f>
        <v>No</v>
      </c>
      <c r="G602" t="str">
        <f>VLOOKUP(Health_Care[[#This Row],[Customer ID]],Medical_Examinations[],8,0)</f>
        <v>No</v>
      </c>
      <c r="H602">
        <f>VLOOKUP(Health_Care[[#This Row],[Customer ID]],Medical_Examinations[],9,0)</f>
        <v>1</v>
      </c>
      <c r="I602" t="str">
        <f>VLOOKUP(Health_Care[[#This Row],[Customer ID]],Medical_Examinations[],10,0)</f>
        <v>yes</v>
      </c>
      <c r="J602" t="str">
        <f>VLOOKUP(Health_Care[[#This Row],[Customer ID]],Medical_Examinations[],3,0)</f>
        <v>Normal Weight</v>
      </c>
      <c r="K602" t="str">
        <f>VLOOKUP(Health_Care[[#This Row],[Customer ID]],Medical_Examinations[],5,0)</f>
        <v>Normal</v>
      </c>
      <c r="L602" s="10">
        <f>VLOOKUP(Health_Care[[#This Row],[Customer ID]],Table6[#All],5,0)</f>
        <v>34970</v>
      </c>
      <c r="M602" s="11">
        <f>VLOOKUP(Health_Care[[#This Row],[Customer ID]],Table6[#All],8,0)</f>
        <v>16420.490000000002</v>
      </c>
      <c r="N602" t="str">
        <f>VLOOKUP(Health_Care[[#This Row],[Customer ID]],Table6[#All],9,0)</f>
        <v>Tier - 2</v>
      </c>
      <c r="O602" t="str">
        <f>VLOOKUP(Health_Care[[#This Row],[Customer ID]],Table6[#All],10,0)</f>
        <v>Tier - 3</v>
      </c>
      <c r="P602" t="str">
        <f>VLOOKUP(Health_Care[[#This Row],[Customer ID]],Table6[#All],11,0)</f>
        <v>R1012</v>
      </c>
      <c r="Q602">
        <f>VLOOKUP(Health_Care[[#This Row],[Customer ID]],Table6[#All],6,0)</f>
        <v>27</v>
      </c>
    </row>
    <row r="603" spans="1:17" x14ac:dyDescent="0.35">
      <c r="A603" t="s">
        <v>1769</v>
      </c>
      <c r="B603" t="str">
        <f>VLOOKUP(Health_Care[[#This Row],[Customer ID]],Customer_Names[#All],3,0)</f>
        <v xml:space="preserve"> Heather</v>
      </c>
      <c r="C603">
        <f>VLOOKUP(Health_Care[[#This Row],[Customer ID]],Medical_Examinations[],2,0)</f>
        <v>40.24</v>
      </c>
      <c r="D603">
        <f>VLOOKUP(Health_Care[[#This Row],[Customer ID]],Medical_Examinations[],4,0)</f>
        <v>6.83</v>
      </c>
      <c r="E603" t="str">
        <f>VLOOKUP(Health_Care[[#This Row],[Customer ID]],Medical_Examinations[],6,0)</f>
        <v>No</v>
      </c>
      <c r="F603" t="str">
        <f>VLOOKUP(Health_Care[[#This Row],[Customer ID]],Medical_Examinations[],7,0)</f>
        <v>No</v>
      </c>
      <c r="G603" t="str">
        <f>VLOOKUP(Health_Care[[#This Row],[Customer ID]],Medical_Examinations[],8,0)</f>
        <v>No</v>
      </c>
      <c r="H603">
        <f>VLOOKUP(Health_Care[[#This Row],[Customer ID]],Medical_Examinations[],9,0)</f>
        <v>0</v>
      </c>
      <c r="I603" t="str">
        <f>VLOOKUP(Health_Care[[#This Row],[Customer ID]],Medical_Examinations[],10,0)</f>
        <v>No</v>
      </c>
      <c r="J603" t="str">
        <f>VLOOKUP(Health_Care[[#This Row],[Customer ID]],Medical_Examinations[],3,0)</f>
        <v>Obesity</v>
      </c>
      <c r="K603" t="str">
        <f>VLOOKUP(Health_Care[[#This Row],[Customer ID]],Medical_Examinations[],5,0)</f>
        <v>Diabetes</v>
      </c>
      <c r="L603" s="10">
        <f>VLOOKUP(Health_Care[[#This Row],[Customer ID]],Table6[#All],5,0)</f>
        <v>24081</v>
      </c>
      <c r="M603" s="11">
        <f>VLOOKUP(Health_Care[[#This Row],[Customer ID]],Table6[#All],8,0)</f>
        <v>16351.42</v>
      </c>
      <c r="N603" t="str">
        <f>VLOOKUP(Health_Care[[#This Row],[Customer ID]],Table6[#All],9,0)</f>
        <v>Tier - 2</v>
      </c>
      <c r="O603" t="str">
        <f>VLOOKUP(Health_Care[[#This Row],[Customer ID]],Table6[#All],10,0)</f>
        <v>Tier - 3</v>
      </c>
      <c r="P603" t="str">
        <f>VLOOKUP(Health_Care[[#This Row],[Customer ID]],Table6[#All],11,0)</f>
        <v>R1026</v>
      </c>
      <c r="Q603">
        <f>VLOOKUP(Health_Care[[#This Row],[Customer ID]],Table6[#All],6,0)</f>
        <v>57</v>
      </c>
    </row>
    <row r="604" spans="1:17" x14ac:dyDescent="0.35">
      <c r="A604" t="s">
        <v>1768</v>
      </c>
      <c r="B604" t="str">
        <f>VLOOKUP(Health_Care[[#This Row],[Customer ID]],Customer_Names[#All],3,0)</f>
        <v xml:space="preserve"> Megan C</v>
      </c>
      <c r="C604">
        <f>VLOOKUP(Health_Care[[#This Row],[Customer ID]],Medical_Examinations[],2,0)</f>
        <v>43.15</v>
      </c>
      <c r="D604">
        <f>VLOOKUP(Health_Care[[#This Row],[Customer ID]],Medical_Examinations[],4,0)</f>
        <v>6.14</v>
      </c>
      <c r="E604" t="str">
        <f>VLOOKUP(Health_Care[[#This Row],[Customer ID]],Medical_Examinations[],6,0)</f>
        <v>yes</v>
      </c>
      <c r="F604" t="str">
        <f>VLOOKUP(Health_Care[[#This Row],[Customer ID]],Medical_Examinations[],7,0)</f>
        <v>No</v>
      </c>
      <c r="G604" t="str">
        <f>VLOOKUP(Health_Care[[#This Row],[Customer ID]],Medical_Examinations[],8,0)</f>
        <v>Yes</v>
      </c>
      <c r="H604">
        <f>VLOOKUP(Health_Care[[#This Row],[Customer ID]],Medical_Examinations[],9,0)</f>
        <v>1</v>
      </c>
      <c r="I604" t="str">
        <f>VLOOKUP(Health_Care[[#This Row],[Customer ID]],Medical_Examinations[],10,0)</f>
        <v>No</v>
      </c>
      <c r="J604" t="str">
        <f>VLOOKUP(Health_Care[[#This Row],[Customer ID]],Medical_Examinations[],3,0)</f>
        <v>Obesity</v>
      </c>
      <c r="K604" t="str">
        <f>VLOOKUP(Health_Care[[#This Row],[Customer ID]],Medical_Examinations[],5,0)</f>
        <v>Prediabetes</v>
      </c>
      <c r="L604" s="10">
        <f>VLOOKUP(Health_Care[[#This Row],[Customer ID]],Table6[#All],5,0)</f>
        <v>25423</v>
      </c>
      <c r="M604" s="11">
        <f>VLOOKUP(Health_Care[[#This Row],[Customer ID]],Table6[#All],8,0)</f>
        <v>16311.05</v>
      </c>
      <c r="N604" t="str">
        <f>VLOOKUP(Health_Care[[#This Row],[Customer ID]],Table6[#All],9,0)</f>
        <v>Tier - 2</v>
      </c>
      <c r="O604" t="str">
        <f>VLOOKUP(Health_Care[[#This Row],[Customer ID]],Table6[#All],10,0)</f>
        <v>Tier - 3</v>
      </c>
      <c r="P604" t="str">
        <f>VLOOKUP(Health_Care[[#This Row],[Customer ID]],Table6[#All],11,0)</f>
        <v>R1026</v>
      </c>
      <c r="Q604">
        <f>VLOOKUP(Health_Care[[#This Row],[Customer ID]],Table6[#All],6,0)</f>
        <v>53</v>
      </c>
    </row>
    <row r="605" spans="1:17" x14ac:dyDescent="0.35">
      <c r="A605" t="s">
        <v>1767</v>
      </c>
      <c r="B605" t="str">
        <f>VLOOKUP(Health_Care[[#This Row],[Customer ID]],Customer_Names[#All],3,0)</f>
        <v xml:space="preserve"> Jonathan</v>
      </c>
      <c r="C605">
        <f>VLOOKUP(Health_Care[[#This Row],[Customer ID]],Medical_Examinations[],2,0)</f>
        <v>27.7</v>
      </c>
      <c r="D605">
        <f>VLOOKUP(Health_Care[[#This Row],[Customer ID]],Medical_Examinations[],4,0)</f>
        <v>5.6</v>
      </c>
      <c r="E605" t="str">
        <f>VLOOKUP(Health_Care[[#This Row],[Customer ID]],Medical_Examinations[],6,0)</f>
        <v>No</v>
      </c>
      <c r="F605" t="str">
        <f>VLOOKUP(Health_Care[[#This Row],[Customer ID]],Medical_Examinations[],7,0)</f>
        <v>No</v>
      </c>
      <c r="G605" t="str">
        <f>VLOOKUP(Health_Care[[#This Row],[Customer ID]],Medical_Examinations[],8,0)</f>
        <v>Yes</v>
      </c>
      <c r="H605">
        <f>VLOOKUP(Health_Care[[#This Row],[Customer ID]],Medical_Examinations[],9,0)</f>
        <v>1</v>
      </c>
      <c r="I605" t="str">
        <f>VLOOKUP(Health_Care[[#This Row],[Customer ID]],Medical_Examinations[],10,0)</f>
        <v>yes</v>
      </c>
      <c r="J605" t="str">
        <f>VLOOKUP(Health_Care[[#This Row],[Customer ID]],Medical_Examinations[],3,0)</f>
        <v>Over Weight</v>
      </c>
      <c r="K605" t="str">
        <f>VLOOKUP(Health_Care[[#This Row],[Customer ID]],Medical_Examinations[],5,0)</f>
        <v>Normal</v>
      </c>
      <c r="L605" s="10">
        <f>VLOOKUP(Health_Care[[#This Row],[Customer ID]],Table6[#All],5,0)</f>
        <v>37857</v>
      </c>
      <c r="M605" s="11">
        <f>VLOOKUP(Health_Care[[#This Row],[Customer ID]],Table6[#All],8,0)</f>
        <v>16297.85</v>
      </c>
      <c r="N605" t="str">
        <f>VLOOKUP(Health_Care[[#This Row],[Customer ID]],Table6[#All],9,0)</f>
        <v>Tier - 2</v>
      </c>
      <c r="O605" t="str">
        <f>VLOOKUP(Health_Care[[#This Row],[Customer ID]],Table6[#All],10,0)</f>
        <v>Tier - 3</v>
      </c>
      <c r="P605" t="str">
        <f>VLOOKUP(Health_Care[[#This Row],[Customer ID]],Table6[#All],11,0)</f>
        <v>R1011</v>
      </c>
      <c r="Q605">
        <f>VLOOKUP(Health_Care[[#This Row],[Customer ID]],Table6[#All],6,0)</f>
        <v>19</v>
      </c>
    </row>
    <row r="606" spans="1:17" x14ac:dyDescent="0.35">
      <c r="A606" t="s">
        <v>1766</v>
      </c>
      <c r="B606" t="str">
        <f>VLOOKUP(Health_Care[[#This Row],[Customer ID]],Customer_Names[#All],3,0)</f>
        <v xml:space="preserve"> Greg D.</v>
      </c>
      <c r="C606">
        <f>VLOOKUP(Health_Care[[#This Row],[Customer ID]],Medical_Examinations[],2,0)</f>
        <v>45.68</v>
      </c>
      <c r="D606">
        <f>VLOOKUP(Health_Care[[#This Row],[Customer ID]],Medical_Examinations[],4,0)</f>
        <v>4.8</v>
      </c>
      <c r="E606" t="str">
        <f>VLOOKUP(Health_Care[[#This Row],[Customer ID]],Medical_Examinations[],6,0)</f>
        <v>No</v>
      </c>
      <c r="F606" t="str">
        <f>VLOOKUP(Health_Care[[#This Row],[Customer ID]],Medical_Examinations[],7,0)</f>
        <v>No</v>
      </c>
      <c r="G606" t="str">
        <f>VLOOKUP(Health_Care[[#This Row],[Customer ID]],Medical_Examinations[],8,0)</f>
        <v>No</v>
      </c>
      <c r="H606">
        <f>VLOOKUP(Health_Care[[#This Row],[Customer ID]],Medical_Examinations[],9,0)</f>
        <v>2</v>
      </c>
      <c r="I606" t="str">
        <f>VLOOKUP(Health_Care[[#This Row],[Customer ID]],Medical_Examinations[],10,0)</f>
        <v>No</v>
      </c>
      <c r="J606" t="str">
        <f>VLOOKUP(Health_Care[[#This Row],[Customer ID]],Medical_Examinations[],3,0)</f>
        <v>Obesity</v>
      </c>
      <c r="K606" t="str">
        <f>VLOOKUP(Health_Care[[#This Row],[Customer ID]],Medical_Examinations[],5,0)</f>
        <v>Normal</v>
      </c>
      <c r="L606" s="10">
        <f>VLOOKUP(Health_Care[[#This Row],[Customer ID]],Table6[#All],5,0)</f>
        <v>26510</v>
      </c>
      <c r="M606" s="11">
        <f>VLOOKUP(Health_Care[[#This Row],[Customer ID]],Table6[#All],8,0)</f>
        <v>16267.32</v>
      </c>
      <c r="N606" t="str">
        <f>VLOOKUP(Health_Care[[#This Row],[Customer ID]],Table6[#All],9,0)</f>
        <v>Tier - 2</v>
      </c>
      <c r="O606" t="str">
        <f>VLOOKUP(Health_Care[[#This Row],[Customer ID]],Table6[#All],10,0)</f>
        <v>Tier - 2</v>
      </c>
      <c r="P606" t="str">
        <f>VLOOKUP(Health_Care[[#This Row],[Customer ID]],Table6[#All],11,0)</f>
        <v>R1023</v>
      </c>
      <c r="Q606">
        <f>VLOOKUP(Health_Care[[#This Row],[Customer ID]],Table6[#All],6,0)</f>
        <v>50</v>
      </c>
    </row>
    <row r="607" spans="1:17" x14ac:dyDescent="0.35">
      <c r="A607" t="s">
        <v>1765</v>
      </c>
      <c r="B607" t="str">
        <f>VLOOKUP(Health_Care[[#This Row],[Customer ID]],Customer_Names[#All],3,0)</f>
        <v xml:space="preserve"> Steven L.</v>
      </c>
      <c r="C607">
        <f>VLOOKUP(Health_Care[[#This Row],[Customer ID]],Medical_Examinations[],2,0)</f>
        <v>27.3</v>
      </c>
      <c r="D607">
        <f>VLOOKUP(Health_Care[[#This Row],[Customer ID]],Medical_Examinations[],4,0)</f>
        <v>11.89</v>
      </c>
      <c r="E607" t="str">
        <f>VLOOKUP(Health_Care[[#This Row],[Customer ID]],Medical_Examinations[],6,0)</f>
        <v>No</v>
      </c>
      <c r="F607" t="str">
        <f>VLOOKUP(Health_Care[[#This Row],[Customer ID]],Medical_Examinations[],7,0)</f>
        <v>No</v>
      </c>
      <c r="G607" t="str">
        <f>VLOOKUP(Health_Care[[#This Row],[Customer ID]],Medical_Examinations[],8,0)</f>
        <v>No</v>
      </c>
      <c r="H607">
        <f>VLOOKUP(Health_Care[[#This Row],[Customer ID]],Medical_Examinations[],9,0)</f>
        <v>0</v>
      </c>
      <c r="I607" t="str">
        <f>VLOOKUP(Health_Care[[#This Row],[Customer ID]],Medical_Examinations[],10,0)</f>
        <v>yes</v>
      </c>
      <c r="J607" t="str">
        <f>VLOOKUP(Health_Care[[#This Row],[Customer ID]],Medical_Examinations[],3,0)</f>
        <v>Over Weight</v>
      </c>
      <c r="K607" t="str">
        <f>VLOOKUP(Health_Care[[#This Row],[Customer ID]],Medical_Examinations[],5,0)</f>
        <v>Diabetes</v>
      </c>
      <c r="L607" s="10">
        <f>VLOOKUP(Health_Care[[#This Row],[Customer ID]],Table6[#All],5,0)</f>
        <v>37507</v>
      </c>
      <c r="M607" s="11">
        <f>VLOOKUP(Health_Care[[#This Row],[Customer ID]],Table6[#All],8,0)</f>
        <v>16232.85</v>
      </c>
      <c r="N607" t="str">
        <f>VLOOKUP(Health_Care[[#This Row],[Customer ID]],Table6[#All],9,0)</f>
        <v>Tier - 2</v>
      </c>
      <c r="O607" t="str">
        <f>VLOOKUP(Health_Care[[#This Row],[Customer ID]],Table6[#All],10,0)</f>
        <v>Tier - 1</v>
      </c>
      <c r="P607" t="str">
        <f>VLOOKUP(Health_Care[[#This Row],[Customer ID]],Table6[#All],11,0)</f>
        <v>R1011</v>
      </c>
      <c r="Q607">
        <f>VLOOKUP(Health_Care[[#This Row],[Customer ID]],Table6[#All],6,0)</f>
        <v>20</v>
      </c>
    </row>
    <row r="608" spans="1:17" x14ac:dyDescent="0.35">
      <c r="A608" t="s">
        <v>1764</v>
      </c>
      <c r="B608" t="str">
        <f>VLOOKUP(Health_Care[[#This Row],[Customer ID]],Customer_Names[#All],3,0)</f>
        <v xml:space="preserve"> Gianfilippo</v>
      </c>
      <c r="C608">
        <f>VLOOKUP(Health_Care[[#This Row],[Customer ID]],Medical_Examinations[],2,0)</f>
        <v>54.45</v>
      </c>
      <c r="D608">
        <f>VLOOKUP(Health_Care[[#This Row],[Customer ID]],Medical_Examinations[],4,0)</f>
        <v>4.7300000000000004</v>
      </c>
      <c r="E608" t="str">
        <f>VLOOKUP(Health_Care[[#This Row],[Customer ID]],Medical_Examinations[],6,0)</f>
        <v>yes</v>
      </c>
      <c r="F608" t="str">
        <f>VLOOKUP(Health_Care[[#This Row],[Customer ID]],Medical_Examinations[],7,0)</f>
        <v>No</v>
      </c>
      <c r="G608" t="str">
        <f>VLOOKUP(Health_Care[[#This Row],[Customer ID]],Medical_Examinations[],8,0)</f>
        <v>No</v>
      </c>
      <c r="H608">
        <f>VLOOKUP(Health_Care[[#This Row],[Customer ID]],Medical_Examinations[],9,0)</f>
        <v>1</v>
      </c>
      <c r="I608" t="str">
        <f>VLOOKUP(Health_Care[[#This Row],[Customer ID]],Medical_Examinations[],10,0)</f>
        <v>No</v>
      </c>
      <c r="J608" t="str">
        <f>VLOOKUP(Health_Care[[#This Row],[Customer ID]],Medical_Examinations[],3,0)</f>
        <v>Obesity</v>
      </c>
      <c r="K608" t="str">
        <f>VLOOKUP(Health_Care[[#This Row],[Customer ID]],Medical_Examinations[],5,0)</f>
        <v>Normal</v>
      </c>
      <c r="L608" s="10">
        <f>VLOOKUP(Health_Care[[#This Row],[Customer ID]],Table6[#All],5,0)</f>
        <v>32376</v>
      </c>
      <c r="M608" s="11">
        <f>VLOOKUP(Health_Care[[#This Row],[Customer ID]],Table6[#All],8,0)</f>
        <v>16205.88</v>
      </c>
      <c r="N608" t="str">
        <f>VLOOKUP(Health_Care[[#This Row],[Customer ID]],Table6[#All],9,0)</f>
        <v>Tier - 2</v>
      </c>
      <c r="O608" t="str">
        <f>VLOOKUP(Health_Care[[#This Row],[Customer ID]],Table6[#All],10,0)</f>
        <v>Tier - 1</v>
      </c>
      <c r="P608" t="str">
        <f>VLOOKUP(Health_Care[[#This Row],[Customer ID]],Table6[#All],11,0)</f>
        <v>R1012</v>
      </c>
      <c r="Q608">
        <f>VLOOKUP(Health_Care[[#This Row],[Customer ID]],Table6[#All],6,0)</f>
        <v>34</v>
      </c>
    </row>
    <row r="609" spans="1:17" x14ac:dyDescent="0.35">
      <c r="A609" t="s">
        <v>1763</v>
      </c>
      <c r="B609" t="str">
        <f>VLOOKUP(Health_Care[[#This Row],[Customer ID]],Customer_Names[#All],3,0)</f>
        <v xml:space="preserve"> Hector</v>
      </c>
      <c r="C609">
        <f>VLOOKUP(Health_Care[[#This Row],[Customer ID]],Medical_Examinations[],2,0)</f>
        <v>54.43</v>
      </c>
      <c r="D609">
        <f>VLOOKUP(Health_Care[[#This Row],[Customer ID]],Medical_Examinations[],4,0)</f>
        <v>4.6100000000000003</v>
      </c>
      <c r="E609" t="str">
        <f>VLOOKUP(Health_Care[[#This Row],[Customer ID]],Medical_Examinations[],6,0)</f>
        <v>yes</v>
      </c>
      <c r="F609" t="str">
        <f>VLOOKUP(Health_Care[[#This Row],[Customer ID]],Medical_Examinations[],7,0)</f>
        <v>No</v>
      </c>
      <c r="G609" t="str">
        <f>VLOOKUP(Health_Care[[#This Row],[Customer ID]],Medical_Examinations[],8,0)</f>
        <v>No</v>
      </c>
      <c r="H609">
        <f>VLOOKUP(Health_Care[[#This Row],[Customer ID]],Medical_Examinations[],9,0)</f>
        <v>1</v>
      </c>
      <c r="I609" t="str">
        <f>VLOOKUP(Health_Care[[#This Row],[Customer ID]],Medical_Examinations[],10,0)</f>
        <v>No</v>
      </c>
      <c r="J609" t="str">
        <f>VLOOKUP(Health_Care[[#This Row],[Customer ID]],Medical_Examinations[],3,0)</f>
        <v>Obesity</v>
      </c>
      <c r="K609" t="str">
        <f>VLOOKUP(Health_Care[[#This Row],[Customer ID]],Medical_Examinations[],5,0)</f>
        <v>Normal</v>
      </c>
      <c r="L609" s="10">
        <f>VLOOKUP(Health_Care[[#This Row],[Customer ID]],Table6[#All],5,0)</f>
        <v>32361</v>
      </c>
      <c r="M609" s="11">
        <f>VLOOKUP(Health_Care[[#This Row],[Customer ID]],Table6[#All],8,0)</f>
        <v>16199.1</v>
      </c>
      <c r="N609" t="str">
        <f>VLOOKUP(Health_Care[[#This Row],[Customer ID]],Table6[#All],9,0)</f>
        <v>Tier - 2</v>
      </c>
      <c r="O609" t="str">
        <f>VLOOKUP(Health_Care[[#This Row],[Customer ID]],Table6[#All],10,0)</f>
        <v>Tier - 2</v>
      </c>
      <c r="P609" t="str">
        <f>VLOOKUP(Health_Care[[#This Row],[Customer ID]],Table6[#All],11,0)</f>
        <v>R1012</v>
      </c>
      <c r="Q609">
        <f>VLOOKUP(Health_Care[[#This Row],[Customer ID]],Table6[#All],6,0)</f>
        <v>34</v>
      </c>
    </row>
    <row r="610" spans="1:17" x14ac:dyDescent="0.35">
      <c r="A610" t="s">
        <v>1762</v>
      </c>
      <c r="B610" t="str">
        <f>VLOOKUP(Health_Care[[#This Row],[Customer ID]],Customer_Names[#All],3,0)</f>
        <v xml:space="preserve"> Mark W.</v>
      </c>
      <c r="C610">
        <f>VLOOKUP(Health_Care[[#This Row],[Customer ID]],Medical_Examinations[],2,0)</f>
        <v>48.01</v>
      </c>
      <c r="D610">
        <f>VLOOKUP(Health_Care[[#This Row],[Customer ID]],Medical_Examinations[],4,0)</f>
        <v>7.3</v>
      </c>
      <c r="E610" t="str">
        <f>VLOOKUP(Health_Care[[#This Row],[Customer ID]],Medical_Examinations[],6,0)</f>
        <v>No</v>
      </c>
      <c r="F610" t="str">
        <f>VLOOKUP(Health_Care[[#This Row],[Customer ID]],Medical_Examinations[],7,0)</f>
        <v>No</v>
      </c>
      <c r="G610" t="str">
        <f>VLOOKUP(Health_Care[[#This Row],[Customer ID]],Medical_Examinations[],8,0)</f>
        <v>No</v>
      </c>
      <c r="H610">
        <f>VLOOKUP(Health_Care[[#This Row],[Customer ID]],Medical_Examinations[],9,0)</f>
        <v>0</v>
      </c>
      <c r="I610" t="str">
        <f>VLOOKUP(Health_Care[[#This Row],[Customer ID]],Medical_Examinations[],10,0)</f>
        <v>No</v>
      </c>
      <c r="J610" t="str">
        <f>VLOOKUP(Health_Care[[#This Row],[Customer ID]],Medical_Examinations[],3,0)</f>
        <v>Obesity</v>
      </c>
      <c r="K610" t="str">
        <f>VLOOKUP(Health_Care[[#This Row],[Customer ID]],Medical_Examinations[],5,0)</f>
        <v>Diabetes</v>
      </c>
      <c r="L610" s="10">
        <f>VLOOKUP(Health_Care[[#This Row],[Customer ID]],Table6[#All],5,0)</f>
        <v>27283</v>
      </c>
      <c r="M610" s="11">
        <f>VLOOKUP(Health_Care[[#This Row],[Customer ID]],Table6[#All],8,0)</f>
        <v>16190.97</v>
      </c>
      <c r="N610" t="str">
        <f>VLOOKUP(Health_Care[[#This Row],[Customer ID]],Table6[#All],9,0)</f>
        <v>Tier - 2</v>
      </c>
      <c r="O610" t="str">
        <f>VLOOKUP(Health_Care[[#This Row],[Customer ID]],Table6[#All],10,0)</f>
        <v>Tier - 3</v>
      </c>
      <c r="P610" t="str">
        <f>VLOOKUP(Health_Care[[#This Row],[Customer ID]],Table6[#All],11,0)</f>
        <v>R1012</v>
      </c>
      <c r="Q610">
        <f>VLOOKUP(Health_Care[[#This Row],[Customer ID]],Table6[#All],6,0)</f>
        <v>48</v>
      </c>
    </row>
    <row r="611" spans="1:17" x14ac:dyDescent="0.35">
      <c r="A611" t="s">
        <v>1761</v>
      </c>
      <c r="B611" t="str">
        <f>VLOOKUP(Health_Care[[#This Row],[Customer ID]],Customer_Names[#All],3,0)</f>
        <v xml:space="preserve"> Aubri</v>
      </c>
      <c r="C611">
        <f>VLOOKUP(Health_Care[[#This Row],[Customer ID]],Medical_Examinations[],2,0)</f>
        <v>48.32</v>
      </c>
      <c r="D611">
        <f>VLOOKUP(Health_Care[[#This Row],[Customer ID]],Medical_Examinations[],4,0)</f>
        <v>5.88</v>
      </c>
      <c r="E611" t="str">
        <f>VLOOKUP(Health_Care[[#This Row],[Customer ID]],Medical_Examinations[],6,0)</f>
        <v>No</v>
      </c>
      <c r="F611" t="str">
        <f>VLOOKUP(Health_Care[[#This Row],[Customer ID]],Medical_Examinations[],7,0)</f>
        <v>No</v>
      </c>
      <c r="G611" t="str">
        <f>VLOOKUP(Health_Care[[#This Row],[Customer ID]],Medical_Examinations[],8,0)</f>
        <v>No</v>
      </c>
      <c r="H611">
        <f>VLOOKUP(Health_Care[[#This Row],[Customer ID]],Medical_Examinations[],9,0)</f>
        <v>0</v>
      </c>
      <c r="I611" t="str">
        <f>VLOOKUP(Health_Care[[#This Row],[Customer ID]],Medical_Examinations[],10,0)</f>
        <v>No</v>
      </c>
      <c r="J611" t="str">
        <f>VLOOKUP(Health_Care[[#This Row],[Customer ID]],Medical_Examinations[],3,0)</f>
        <v>Obesity</v>
      </c>
      <c r="K611" t="str">
        <f>VLOOKUP(Health_Care[[#This Row],[Customer ID]],Medical_Examinations[],5,0)</f>
        <v>Prediabetes</v>
      </c>
      <c r="L611" s="10">
        <f>VLOOKUP(Health_Care[[#This Row],[Customer ID]],Table6[#All],5,0)</f>
        <v>30138</v>
      </c>
      <c r="M611" s="11">
        <f>VLOOKUP(Health_Care[[#This Row],[Customer ID]],Table6[#All],8,0)</f>
        <v>16152.04</v>
      </c>
      <c r="N611" t="str">
        <f>VLOOKUP(Health_Care[[#This Row],[Customer ID]],Table6[#All],9,0)</f>
        <v>Tier - 2</v>
      </c>
      <c r="O611" t="str">
        <f>VLOOKUP(Health_Care[[#This Row],[Customer ID]],Table6[#All],10,0)</f>
        <v>Tier - 1</v>
      </c>
      <c r="P611" t="str">
        <f>VLOOKUP(Health_Care[[#This Row],[Customer ID]],Table6[#All],11,0)</f>
        <v>R1026</v>
      </c>
      <c r="Q611">
        <f>VLOOKUP(Health_Care[[#This Row],[Customer ID]],Table6[#All],6,0)</f>
        <v>40</v>
      </c>
    </row>
    <row r="612" spans="1:17" x14ac:dyDescent="0.35">
      <c r="A612" t="s">
        <v>1760</v>
      </c>
      <c r="B612" t="str">
        <f>VLOOKUP(Health_Care[[#This Row],[Customer ID]],Customer_Names[#All],3,0)</f>
        <v xml:space="preserve"> Justin</v>
      </c>
      <c r="C612">
        <f>VLOOKUP(Health_Care[[#This Row],[Customer ID]],Medical_Examinations[],2,0)</f>
        <v>22.895</v>
      </c>
      <c r="D612">
        <f>VLOOKUP(Health_Care[[#This Row],[Customer ID]],Medical_Examinations[],4,0)</f>
        <v>4.0599999999999996</v>
      </c>
      <c r="E612" t="str">
        <f>VLOOKUP(Health_Care[[#This Row],[Customer ID]],Medical_Examinations[],6,0)</f>
        <v>No</v>
      </c>
      <c r="F612" t="str">
        <f>VLOOKUP(Health_Care[[#This Row],[Customer ID]],Medical_Examinations[],7,0)</f>
        <v>No</v>
      </c>
      <c r="G612" t="str">
        <f>VLOOKUP(Health_Care[[#This Row],[Customer ID]],Medical_Examinations[],8,0)</f>
        <v>Yes</v>
      </c>
      <c r="H612">
        <f>VLOOKUP(Health_Care[[#This Row],[Customer ID]],Medical_Examinations[],9,0)</f>
        <v>1</v>
      </c>
      <c r="I612" t="str">
        <f>VLOOKUP(Health_Care[[#This Row],[Customer ID]],Medical_Examinations[],10,0)</f>
        <v>yes</v>
      </c>
      <c r="J612" t="str">
        <f>VLOOKUP(Health_Care[[#This Row],[Customer ID]],Medical_Examinations[],3,0)</f>
        <v>Normal Weight</v>
      </c>
      <c r="K612" t="str">
        <f>VLOOKUP(Health_Care[[#This Row],[Customer ID]],Medical_Examinations[],5,0)</f>
        <v>Normal</v>
      </c>
      <c r="L612" s="10">
        <f>VLOOKUP(Health_Care[[#This Row],[Customer ID]],Table6[#All],5,0)</f>
        <v>34315</v>
      </c>
      <c r="M612" s="11">
        <f>VLOOKUP(Health_Care[[#This Row],[Customer ID]],Table6[#All],8,0)</f>
        <v>16138.76</v>
      </c>
      <c r="N612" t="str">
        <f>VLOOKUP(Health_Care[[#This Row],[Customer ID]],Table6[#All],9,0)</f>
        <v>Tier - 2</v>
      </c>
      <c r="O612" t="str">
        <f>VLOOKUP(Health_Care[[#This Row],[Customer ID]],Table6[#All],10,0)</f>
        <v>Tier - 3</v>
      </c>
      <c r="P612" t="str">
        <f>VLOOKUP(Health_Care[[#This Row],[Customer ID]],Table6[#All],11,0)</f>
        <v>R1017</v>
      </c>
      <c r="Q612">
        <f>VLOOKUP(Health_Care[[#This Row],[Customer ID]],Table6[#All],6,0)</f>
        <v>29</v>
      </c>
    </row>
    <row r="613" spans="1:17" x14ac:dyDescent="0.35">
      <c r="A613" t="s">
        <v>1759</v>
      </c>
      <c r="B613" t="str">
        <f>VLOOKUP(Health_Care[[#This Row],[Customer ID]],Customer_Names[#All],3,0)</f>
        <v xml:space="preserve"> Megan A.</v>
      </c>
      <c r="C613">
        <f>VLOOKUP(Health_Care[[#This Row],[Customer ID]],Medical_Examinations[],2,0)</f>
        <v>54.85</v>
      </c>
      <c r="D613">
        <f>VLOOKUP(Health_Care[[#This Row],[Customer ID]],Medical_Examinations[],4,0)</f>
        <v>4.9000000000000004</v>
      </c>
      <c r="E613" t="str">
        <f>VLOOKUP(Health_Care[[#This Row],[Customer ID]],Medical_Examinations[],6,0)</f>
        <v>No</v>
      </c>
      <c r="F613" t="str">
        <f>VLOOKUP(Health_Care[[#This Row],[Customer ID]],Medical_Examinations[],7,0)</f>
        <v>No</v>
      </c>
      <c r="G613" t="str">
        <f>VLOOKUP(Health_Care[[#This Row],[Customer ID]],Medical_Examinations[],8,0)</f>
        <v>No</v>
      </c>
      <c r="H613">
        <f>VLOOKUP(Health_Care[[#This Row],[Customer ID]],Medical_Examinations[],9,0)</f>
        <v>1</v>
      </c>
      <c r="I613" t="str">
        <f>VLOOKUP(Health_Care[[#This Row],[Customer ID]],Medical_Examinations[],10,0)</f>
        <v>No</v>
      </c>
      <c r="J613" t="str">
        <f>VLOOKUP(Health_Care[[#This Row],[Customer ID]],Medical_Examinations[],3,0)</f>
        <v>Obesity</v>
      </c>
      <c r="K613" t="str">
        <f>VLOOKUP(Health_Care[[#This Row],[Customer ID]],Medical_Examinations[],5,0)</f>
        <v>Normal</v>
      </c>
      <c r="L613" s="10">
        <f>VLOOKUP(Health_Care[[#This Row],[Customer ID]],Table6[#All],5,0)</f>
        <v>32056</v>
      </c>
      <c r="M613" s="11">
        <f>VLOOKUP(Health_Care[[#This Row],[Customer ID]],Table6[#All],8,0)</f>
        <v>16122.65</v>
      </c>
      <c r="N613" t="str">
        <f>VLOOKUP(Health_Care[[#This Row],[Customer ID]],Table6[#All],9,0)</f>
        <v>Tier - 2</v>
      </c>
      <c r="O613" t="str">
        <f>VLOOKUP(Health_Care[[#This Row],[Customer ID]],Table6[#All],10,0)</f>
        <v>Tier - 1</v>
      </c>
      <c r="P613" t="str">
        <f>VLOOKUP(Health_Care[[#This Row],[Customer ID]],Table6[#All],11,0)</f>
        <v>R1011</v>
      </c>
      <c r="Q613">
        <f>VLOOKUP(Health_Care[[#This Row],[Customer ID]],Table6[#All],6,0)</f>
        <v>35</v>
      </c>
    </row>
    <row r="614" spans="1:17" x14ac:dyDescent="0.35">
      <c r="A614" t="s">
        <v>1758</v>
      </c>
      <c r="B614" t="str">
        <f>VLOOKUP(Health_Care[[#This Row],[Customer ID]],Customer_Names[#All],3,0)</f>
        <v xml:space="preserve"> Erika M.</v>
      </c>
      <c r="C614">
        <f>VLOOKUP(Health_Care[[#This Row],[Customer ID]],Medical_Examinations[],2,0)</f>
        <v>21.85</v>
      </c>
      <c r="D614">
        <f>VLOOKUP(Health_Care[[#This Row],[Customer ID]],Medical_Examinations[],4,0)</f>
        <v>5.52</v>
      </c>
      <c r="E614" t="str">
        <f>VLOOKUP(Health_Care[[#This Row],[Customer ID]],Medical_Examinations[],6,0)</f>
        <v>No</v>
      </c>
      <c r="F614" t="str">
        <f>VLOOKUP(Health_Care[[#This Row],[Customer ID]],Medical_Examinations[],7,0)</f>
        <v>No</v>
      </c>
      <c r="G614" t="str">
        <f>VLOOKUP(Health_Care[[#This Row],[Customer ID]],Medical_Examinations[],8,0)</f>
        <v>Yes</v>
      </c>
      <c r="H614">
        <f>VLOOKUP(Health_Care[[#This Row],[Customer ID]],Medical_Examinations[],9,0)</f>
        <v>1</v>
      </c>
      <c r="I614" t="str">
        <f>VLOOKUP(Health_Care[[#This Row],[Customer ID]],Medical_Examinations[],10,0)</f>
        <v>yes</v>
      </c>
      <c r="J614" t="str">
        <f>VLOOKUP(Health_Care[[#This Row],[Customer ID]],Medical_Examinations[],3,0)</f>
        <v>Normal Weight</v>
      </c>
      <c r="K614" t="str">
        <f>VLOOKUP(Health_Care[[#This Row],[Customer ID]],Medical_Examinations[],5,0)</f>
        <v>Normal</v>
      </c>
      <c r="L614" s="10">
        <f>VLOOKUP(Health_Care[[#This Row],[Customer ID]],Table6[#All],5,0)</f>
        <v>34189</v>
      </c>
      <c r="M614" s="11">
        <f>VLOOKUP(Health_Care[[#This Row],[Customer ID]],Table6[#All],8,0)</f>
        <v>16115.3</v>
      </c>
      <c r="N614" t="str">
        <f>VLOOKUP(Health_Care[[#This Row],[Customer ID]],Table6[#All],9,0)</f>
        <v>Tier - 2</v>
      </c>
      <c r="O614" t="str">
        <f>VLOOKUP(Health_Care[[#This Row],[Customer ID]],Table6[#All],10,0)</f>
        <v>Tier - 1</v>
      </c>
      <c r="P614" t="str">
        <f>VLOOKUP(Health_Care[[#This Row],[Customer ID]],Table6[#All],11,0)</f>
        <v>R1024</v>
      </c>
      <c r="Q614">
        <f>VLOOKUP(Health_Care[[#This Row],[Customer ID]],Table6[#All],6,0)</f>
        <v>29</v>
      </c>
    </row>
    <row r="615" spans="1:17" x14ac:dyDescent="0.35">
      <c r="A615" t="s">
        <v>1757</v>
      </c>
      <c r="B615" t="str">
        <f>VLOOKUP(Health_Care[[#This Row],[Customer ID]],Customer_Names[#All],3,0)</f>
        <v xml:space="preserve"> Daniel G.</v>
      </c>
      <c r="C615">
        <f>VLOOKUP(Health_Care[[#This Row],[Customer ID]],Medical_Examinations[],2,0)</f>
        <v>51.86</v>
      </c>
      <c r="D615">
        <f>VLOOKUP(Health_Care[[#This Row],[Customer ID]],Medical_Examinations[],4,0)</f>
        <v>5.2</v>
      </c>
      <c r="E615" t="str">
        <f>VLOOKUP(Health_Care[[#This Row],[Customer ID]],Medical_Examinations[],6,0)</f>
        <v>yes</v>
      </c>
      <c r="F615" t="str">
        <f>VLOOKUP(Health_Care[[#This Row],[Customer ID]],Medical_Examinations[],7,0)</f>
        <v>No</v>
      </c>
      <c r="G615" t="str">
        <f>VLOOKUP(Health_Care[[#This Row],[Customer ID]],Medical_Examinations[],8,0)</f>
        <v>No</v>
      </c>
      <c r="H615">
        <f>VLOOKUP(Health_Care[[#This Row],[Customer ID]],Medical_Examinations[],9,0)</f>
        <v>0</v>
      </c>
      <c r="I615" t="str">
        <f>VLOOKUP(Health_Care[[#This Row],[Customer ID]],Medical_Examinations[],10,0)</f>
        <v>No</v>
      </c>
      <c r="J615" t="str">
        <f>VLOOKUP(Health_Care[[#This Row],[Customer ID]],Medical_Examinations[],3,0)</f>
        <v>Obesity</v>
      </c>
      <c r="K615" t="str">
        <f>VLOOKUP(Health_Care[[#This Row],[Customer ID]],Medical_Examinations[],5,0)</f>
        <v>Normal</v>
      </c>
      <c r="L615" s="10">
        <f>VLOOKUP(Health_Care[[#This Row],[Customer ID]],Table6[#All],5,0)</f>
        <v>31286</v>
      </c>
      <c r="M615" s="11">
        <f>VLOOKUP(Health_Care[[#This Row],[Customer ID]],Table6[#All],8,0)</f>
        <v>16097.94</v>
      </c>
      <c r="N615" t="str">
        <f>VLOOKUP(Health_Care[[#This Row],[Customer ID]],Table6[#All],9,0)</f>
        <v>Tier - 2</v>
      </c>
      <c r="O615" t="str">
        <f>VLOOKUP(Health_Care[[#This Row],[Customer ID]],Table6[#All],10,0)</f>
        <v>Tier - 3</v>
      </c>
      <c r="P615" t="str">
        <f>VLOOKUP(Health_Care[[#This Row],[Customer ID]],Table6[#All],11,0)</f>
        <v>R1012</v>
      </c>
      <c r="Q615">
        <f>VLOOKUP(Health_Care[[#This Row],[Customer ID]],Table6[#All],6,0)</f>
        <v>37</v>
      </c>
    </row>
    <row r="616" spans="1:17" x14ac:dyDescent="0.35">
      <c r="A616" t="s">
        <v>1756</v>
      </c>
      <c r="B616" t="str">
        <f>VLOOKUP(Health_Care[[#This Row],[Customer ID]],Customer_Names[#All],3,0)</f>
        <v xml:space="preserve"> Devin C.</v>
      </c>
      <c r="C616">
        <f>VLOOKUP(Health_Care[[#This Row],[Customer ID]],Medical_Examinations[],2,0)</f>
        <v>39.049999999999997</v>
      </c>
      <c r="D616">
        <f>VLOOKUP(Health_Care[[#This Row],[Customer ID]],Medical_Examinations[],4,0)</f>
        <v>7.59</v>
      </c>
      <c r="E616" t="str">
        <f>VLOOKUP(Health_Care[[#This Row],[Customer ID]],Medical_Examinations[],6,0)</f>
        <v>No</v>
      </c>
      <c r="F616" t="str">
        <f>VLOOKUP(Health_Care[[#This Row],[Customer ID]],Medical_Examinations[],7,0)</f>
        <v>No</v>
      </c>
      <c r="G616" t="str">
        <f>VLOOKUP(Health_Care[[#This Row],[Customer ID]],Medical_Examinations[],8,0)</f>
        <v>No</v>
      </c>
      <c r="H616">
        <f>VLOOKUP(Health_Care[[#This Row],[Customer ID]],Medical_Examinations[],9,0)</f>
        <v>3</v>
      </c>
      <c r="I616" t="str">
        <f>VLOOKUP(Health_Care[[#This Row],[Customer ID]],Medical_Examinations[],10,0)</f>
        <v>No</v>
      </c>
      <c r="J616" t="str">
        <f>VLOOKUP(Health_Care[[#This Row],[Customer ID]],Medical_Examinations[],3,0)</f>
        <v>Obesity</v>
      </c>
      <c r="K616" t="str">
        <f>VLOOKUP(Health_Care[[#This Row],[Customer ID]],Medical_Examinations[],5,0)</f>
        <v>Diabetes</v>
      </c>
      <c r="L616" s="10">
        <f>VLOOKUP(Health_Care[[#This Row],[Customer ID]],Table6[#All],5,0)</f>
        <v>21357</v>
      </c>
      <c r="M616" s="11">
        <f>VLOOKUP(Health_Care[[#This Row],[Customer ID]],Table6[#All],8,0)</f>
        <v>16085.13</v>
      </c>
      <c r="N616" t="str">
        <f>VLOOKUP(Health_Care[[#This Row],[Customer ID]],Table6[#All],9,0)</f>
        <v>Tier - 2</v>
      </c>
      <c r="O616" t="str">
        <f>VLOOKUP(Health_Care[[#This Row],[Customer ID]],Table6[#All],10,0)</f>
        <v>Tier - 2</v>
      </c>
      <c r="P616" t="str">
        <f>VLOOKUP(Health_Care[[#This Row],[Customer ID]],Table6[#All],11,0)</f>
        <v>R1013</v>
      </c>
      <c r="Q616">
        <f>VLOOKUP(Health_Care[[#This Row],[Customer ID]],Table6[#All],6,0)</f>
        <v>64</v>
      </c>
    </row>
    <row r="617" spans="1:17" x14ac:dyDescent="0.35">
      <c r="A617" t="s">
        <v>1755</v>
      </c>
      <c r="B617" t="str">
        <f>VLOOKUP(Health_Care[[#This Row],[Customer ID]],Customer_Names[#All],3,0)</f>
        <v xml:space="preserve"> Louise A</v>
      </c>
      <c r="C617">
        <f>VLOOKUP(Health_Care[[#This Row],[Customer ID]],Medical_Examinations[],2,0)</f>
        <v>31.824999999999999</v>
      </c>
      <c r="D617">
        <f>VLOOKUP(Health_Care[[#This Row],[Customer ID]],Medical_Examinations[],4,0)</f>
        <v>8.2799999999999994</v>
      </c>
      <c r="E617" t="str">
        <f>VLOOKUP(Health_Care[[#This Row],[Customer ID]],Medical_Examinations[],6,0)</f>
        <v>No</v>
      </c>
      <c r="F617" t="str">
        <f>VLOOKUP(Health_Care[[#This Row],[Customer ID]],Medical_Examinations[],7,0)</f>
        <v>No</v>
      </c>
      <c r="G617" t="str">
        <f>VLOOKUP(Health_Care[[#This Row],[Customer ID]],Medical_Examinations[],8,0)</f>
        <v>No</v>
      </c>
      <c r="H617">
        <f>VLOOKUP(Health_Care[[#This Row],[Customer ID]],Medical_Examinations[],9,0)</f>
        <v>3</v>
      </c>
      <c r="I617" t="str">
        <f>VLOOKUP(Health_Care[[#This Row],[Customer ID]],Medical_Examinations[],10,0)</f>
        <v>No</v>
      </c>
      <c r="J617" t="str">
        <f>VLOOKUP(Health_Care[[#This Row],[Customer ID]],Medical_Examinations[],3,0)</f>
        <v>Obesity</v>
      </c>
      <c r="K617" t="str">
        <f>VLOOKUP(Health_Care[[#This Row],[Customer ID]],Medical_Examinations[],5,0)</f>
        <v>Diabetes</v>
      </c>
      <c r="L617" s="10">
        <f>VLOOKUP(Health_Care[[#This Row],[Customer ID]],Table6[#All],5,0)</f>
        <v>21480</v>
      </c>
      <c r="M617" s="11">
        <f>VLOOKUP(Health_Care[[#This Row],[Customer ID]],Table6[#All],8,0)</f>
        <v>16069.08</v>
      </c>
      <c r="N617" t="str">
        <f>VLOOKUP(Health_Care[[#This Row],[Customer ID]],Table6[#All],9,0)</f>
        <v>Tier - 2</v>
      </c>
      <c r="O617" t="str">
        <f>VLOOKUP(Health_Care[[#This Row],[Customer ID]],Table6[#All],10,0)</f>
        <v>Tier - 2</v>
      </c>
      <c r="P617" t="str">
        <f>VLOOKUP(Health_Care[[#This Row],[Customer ID]],Table6[#All],11,0)</f>
        <v>R1024</v>
      </c>
      <c r="Q617">
        <f>VLOOKUP(Health_Care[[#This Row],[Customer ID]],Table6[#All],6,0)</f>
        <v>64</v>
      </c>
    </row>
    <row r="618" spans="1:17" x14ac:dyDescent="0.35">
      <c r="A618" t="s">
        <v>1754</v>
      </c>
      <c r="B618" t="str">
        <f>VLOOKUP(Health_Care[[#This Row],[Customer ID]],Customer_Names[#All],3,0)</f>
        <v xml:space="preserve"> Sarah</v>
      </c>
      <c r="C618">
        <f>VLOOKUP(Health_Care[[#This Row],[Customer ID]],Medical_Examinations[],2,0)</f>
        <v>46.43</v>
      </c>
      <c r="D618">
        <f>VLOOKUP(Health_Care[[#This Row],[Customer ID]],Medical_Examinations[],4,0)</f>
        <v>6.72</v>
      </c>
      <c r="E618" t="str">
        <f>VLOOKUP(Health_Care[[#This Row],[Customer ID]],Medical_Examinations[],6,0)</f>
        <v>No</v>
      </c>
      <c r="F618" t="str">
        <f>VLOOKUP(Health_Care[[#This Row],[Customer ID]],Medical_Examinations[],7,0)</f>
        <v>No</v>
      </c>
      <c r="G618" t="str">
        <f>VLOOKUP(Health_Care[[#This Row],[Customer ID]],Medical_Examinations[],8,0)</f>
        <v>No</v>
      </c>
      <c r="H618">
        <f>VLOOKUP(Health_Care[[#This Row],[Customer ID]],Medical_Examinations[],9,0)</f>
        <v>0</v>
      </c>
      <c r="I618" t="str">
        <f>VLOOKUP(Health_Care[[#This Row],[Customer ID]],Medical_Examinations[],10,0)</f>
        <v>No</v>
      </c>
      <c r="J618" t="str">
        <f>VLOOKUP(Health_Care[[#This Row],[Customer ID]],Medical_Examinations[],3,0)</f>
        <v>Obesity</v>
      </c>
      <c r="K618" t="str">
        <f>VLOOKUP(Health_Care[[#This Row],[Customer ID]],Medical_Examinations[],5,0)</f>
        <v>Diabetes</v>
      </c>
      <c r="L618" s="10">
        <f>VLOOKUP(Health_Care[[#This Row],[Customer ID]],Table6[#All],5,0)</f>
        <v>28749</v>
      </c>
      <c r="M618" s="11">
        <f>VLOOKUP(Health_Care[[#This Row],[Customer ID]],Table6[#All],8,0)</f>
        <v>16062.89</v>
      </c>
      <c r="N618" t="str">
        <f>VLOOKUP(Health_Care[[#This Row],[Customer ID]],Table6[#All],9,0)</f>
        <v>Tier - 2</v>
      </c>
      <c r="O618" t="str">
        <f>VLOOKUP(Health_Care[[#This Row],[Customer ID]],Table6[#All],10,0)</f>
        <v>Tier - 2</v>
      </c>
      <c r="P618" t="str">
        <f>VLOOKUP(Health_Care[[#This Row],[Customer ID]],Table6[#All],11,0)</f>
        <v>R1026</v>
      </c>
      <c r="Q618">
        <f>VLOOKUP(Health_Care[[#This Row],[Customer ID]],Table6[#All],6,0)</f>
        <v>44</v>
      </c>
    </row>
    <row r="619" spans="1:17" x14ac:dyDescent="0.35">
      <c r="A619" t="s">
        <v>1753</v>
      </c>
      <c r="B619" t="str">
        <f>VLOOKUP(Health_Care[[#This Row],[Customer ID]],Customer_Names[#All],3,0)</f>
        <v xml:space="preserve"> Amy</v>
      </c>
      <c r="C619">
        <f>VLOOKUP(Health_Care[[#This Row],[Customer ID]],Medical_Examinations[],2,0)</f>
        <v>53.63</v>
      </c>
      <c r="D619">
        <f>VLOOKUP(Health_Care[[#This Row],[Customer ID]],Medical_Examinations[],4,0)</f>
        <v>5.47</v>
      </c>
      <c r="E619" t="str">
        <f>VLOOKUP(Health_Care[[#This Row],[Customer ID]],Medical_Examinations[],6,0)</f>
        <v>yes</v>
      </c>
      <c r="F619" t="str">
        <f>VLOOKUP(Health_Care[[#This Row],[Customer ID]],Medical_Examinations[],7,0)</f>
        <v>No</v>
      </c>
      <c r="G619" t="str">
        <f>VLOOKUP(Health_Care[[#This Row],[Customer ID]],Medical_Examinations[],8,0)</f>
        <v>No</v>
      </c>
      <c r="H619">
        <f>VLOOKUP(Health_Care[[#This Row],[Customer ID]],Medical_Examinations[],9,0)</f>
        <v>1</v>
      </c>
      <c r="I619" t="str">
        <f>VLOOKUP(Health_Care[[#This Row],[Customer ID]],Medical_Examinations[],10,0)</f>
        <v>No</v>
      </c>
      <c r="J619" t="str">
        <f>VLOOKUP(Health_Care[[#This Row],[Customer ID]],Medical_Examinations[],3,0)</f>
        <v>Obesity</v>
      </c>
      <c r="K619" t="str">
        <f>VLOOKUP(Health_Care[[#This Row],[Customer ID]],Medical_Examinations[],5,0)</f>
        <v>Normal</v>
      </c>
      <c r="L619" s="10">
        <f>VLOOKUP(Health_Care[[#This Row],[Customer ID]],Table6[#All],5,0)</f>
        <v>32482</v>
      </c>
      <c r="M619" s="11">
        <f>VLOOKUP(Health_Care[[#This Row],[Customer ID]],Table6[#All],8,0)</f>
        <v>16059.06</v>
      </c>
      <c r="N619" t="str">
        <f>VLOOKUP(Health_Care[[#This Row],[Customer ID]],Table6[#All],9,0)</f>
        <v>Tier - 2</v>
      </c>
      <c r="O619" t="str">
        <f>VLOOKUP(Health_Care[[#This Row],[Customer ID]],Table6[#All],10,0)</f>
        <v>Tier - 3</v>
      </c>
      <c r="P619" t="str">
        <f>VLOOKUP(Health_Care[[#This Row],[Customer ID]],Table6[#All],11,0)</f>
        <v>R1012</v>
      </c>
      <c r="Q619">
        <f>VLOOKUP(Health_Care[[#This Row],[Customer ID]],Table6[#All],6,0)</f>
        <v>34</v>
      </c>
    </row>
    <row r="620" spans="1:17" x14ac:dyDescent="0.35">
      <c r="A620" t="s">
        <v>1752</v>
      </c>
      <c r="B620" t="str">
        <f>VLOOKUP(Health_Care[[#This Row],[Customer ID]],Customer_Names[#All],3,0)</f>
        <v xml:space="preserve"> Brittany L.</v>
      </c>
      <c r="C620">
        <f>VLOOKUP(Health_Care[[#This Row],[Customer ID]],Medical_Examinations[],2,0)</f>
        <v>48.7</v>
      </c>
      <c r="D620">
        <f>VLOOKUP(Health_Care[[#This Row],[Customer ID]],Medical_Examinations[],4,0)</f>
        <v>4.71</v>
      </c>
      <c r="E620" t="str">
        <f>VLOOKUP(Health_Care[[#This Row],[Customer ID]],Medical_Examinations[],6,0)</f>
        <v>No</v>
      </c>
      <c r="F620" t="str">
        <f>VLOOKUP(Health_Care[[#This Row],[Customer ID]],Medical_Examinations[],7,0)</f>
        <v>No</v>
      </c>
      <c r="G620" t="str">
        <f>VLOOKUP(Health_Care[[#This Row],[Customer ID]],Medical_Examinations[],8,0)</f>
        <v>No</v>
      </c>
      <c r="H620">
        <f>VLOOKUP(Health_Care[[#This Row],[Customer ID]],Medical_Examinations[],9,0)</f>
        <v>0</v>
      </c>
      <c r="I620" t="str">
        <f>VLOOKUP(Health_Care[[#This Row],[Customer ID]],Medical_Examinations[],10,0)</f>
        <v>No</v>
      </c>
      <c r="J620" t="str">
        <f>VLOOKUP(Health_Care[[#This Row],[Customer ID]],Medical_Examinations[],3,0)</f>
        <v>Obesity</v>
      </c>
      <c r="K620" t="str">
        <f>VLOOKUP(Health_Care[[#This Row],[Customer ID]],Medical_Examinations[],5,0)</f>
        <v>Normal</v>
      </c>
      <c r="L620" s="10">
        <f>VLOOKUP(Health_Care[[#This Row],[Customer ID]],Table6[#All],5,0)</f>
        <v>29483</v>
      </c>
      <c r="M620" s="11">
        <f>VLOOKUP(Health_Care[[#This Row],[Customer ID]],Table6[#All],8,0)</f>
        <v>15966.19</v>
      </c>
      <c r="N620" t="str">
        <f>VLOOKUP(Health_Care[[#This Row],[Customer ID]],Table6[#All],9,0)</f>
        <v>Tier - 2</v>
      </c>
      <c r="O620" t="str">
        <f>VLOOKUP(Health_Care[[#This Row],[Customer ID]],Table6[#All],10,0)</f>
        <v>Tier - 2</v>
      </c>
      <c r="P620" t="str">
        <f>VLOOKUP(Health_Care[[#This Row],[Customer ID]],Table6[#All],11,0)</f>
        <v>R1012</v>
      </c>
      <c r="Q620">
        <f>VLOOKUP(Health_Care[[#This Row],[Customer ID]],Table6[#All],6,0)</f>
        <v>42</v>
      </c>
    </row>
    <row r="621" spans="1:17" x14ac:dyDescent="0.35">
      <c r="A621" t="s">
        <v>1751</v>
      </c>
      <c r="B621" t="str">
        <f>VLOOKUP(Health_Care[[#This Row],[Customer ID]],Customer_Names[#All],3,0)</f>
        <v xml:space="preserve"> Jessica L</v>
      </c>
      <c r="C621">
        <f>VLOOKUP(Health_Care[[#This Row],[Customer ID]],Medical_Examinations[],2,0)</f>
        <v>48.81</v>
      </c>
      <c r="D621">
        <f>VLOOKUP(Health_Care[[#This Row],[Customer ID]],Medical_Examinations[],4,0)</f>
        <v>5.49</v>
      </c>
      <c r="E621" t="str">
        <f>VLOOKUP(Health_Care[[#This Row],[Customer ID]],Medical_Examinations[],6,0)</f>
        <v>No</v>
      </c>
      <c r="F621" t="str">
        <f>VLOOKUP(Health_Care[[#This Row],[Customer ID]],Medical_Examinations[],7,0)</f>
        <v>No</v>
      </c>
      <c r="G621" t="str">
        <f>VLOOKUP(Health_Care[[#This Row],[Customer ID]],Medical_Examinations[],8,0)</f>
        <v>No</v>
      </c>
      <c r="H621">
        <f>VLOOKUP(Health_Care[[#This Row],[Customer ID]],Medical_Examinations[],9,0)</f>
        <v>0</v>
      </c>
      <c r="I621" t="str">
        <f>VLOOKUP(Health_Care[[#This Row],[Customer ID]],Medical_Examinations[],10,0)</f>
        <v>No</v>
      </c>
      <c r="J621" t="str">
        <f>VLOOKUP(Health_Care[[#This Row],[Customer ID]],Medical_Examinations[],3,0)</f>
        <v>Obesity</v>
      </c>
      <c r="K621" t="str">
        <f>VLOOKUP(Health_Care[[#This Row],[Customer ID]],Medical_Examinations[],5,0)</f>
        <v>Normal</v>
      </c>
      <c r="L621" s="10">
        <f>VLOOKUP(Health_Care[[#This Row],[Customer ID]],Table6[#All],5,0)</f>
        <v>30156</v>
      </c>
      <c r="M621" s="11">
        <f>VLOOKUP(Health_Care[[#This Row],[Customer ID]],Table6[#All],8,0)</f>
        <v>15965.29</v>
      </c>
      <c r="N621" t="str">
        <f>VLOOKUP(Health_Care[[#This Row],[Customer ID]],Table6[#All],9,0)</f>
        <v>Tier - 2</v>
      </c>
      <c r="O621" t="str">
        <f>VLOOKUP(Health_Care[[#This Row],[Customer ID]],Table6[#All],10,0)</f>
        <v>Tier - 1</v>
      </c>
      <c r="P621" t="str">
        <f>VLOOKUP(Health_Care[[#This Row],[Customer ID]],Table6[#All],11,0)</f>
        <v>R1012</v>
      </c>
      <c r="Q621">
        <f>VLOOKUP(Health_Care[[#This Row],[Customer ID]],Table6[#All],6,0)</f>
        <v>40</v>
      </c>
    </row>
    <row r="622" spans="1:17" x14ac:dyDescent="0.35">
      <c r="A622" t="s">
        <v>1750</v>
      </c>
      <c r="B622" t="str">
        <f>VLOOKUP(Health_Care[[#This Row],[Customer ID]],Customer_Names[#All],3,0)</f>
        <v xml:space="preserve"> Kristina K</v>
      </c>
      <c r="C622">
        <f>VLOOKUP(Health_Care[[#This Row],[Customer ID]],Medical_Examinations[],2,0)</f>
        <v>47.53</v>
      </c>
      <c r="D622">
        <f>VLOOKUP(Health_Care[[#This Row],[Customer ID]],Medical_Examinations[],4,0)</f>
        <v>4.72</v>
      </c>
      <c r="E622" t="str">
        <f>VLOOKUP(Health_Care[[#This Row],[Customer ID]],Medical_Examinations[],6,0)</f>
        <v>No</v>
      </c>
      <c r="F622" t="str">
        <f>VLOOKUP(Health_Care[[#This Row],[Customer ID]],Medical_Examinations[],7,0)</f>
        <v>No</v>
      </c>
      <c r="G622" t="str">
        <f>VLOOKUP(Health_Care[[#This Row],[Customer ID]],Medical_Examinations[],8,0)</f>
        <v>No</v>
      </c>
      <c r="H622">
        <f>VLOOKUP(Health_Care[[#This Row],[Customer ID]],Medical_Examinations[],9,0)</f>
        <v>0</v>
      </c>
      <c r="I622" t="str">
        <f>VLOOKUP(Health_Care[[#This Row],[Customer ID]],Medical_Examinations[],10,0)</f>
        <v>No</v>
      </c>
      <c r="J622" t="str">
        <f>VLOOKUP(Health_Care[[#This Row],[Customer ID]],Medical_Examinations[],3,0)</f>
        <v>Obesity</v>
      </c>
      <c r="K622" t="str">
        <f>VLOOKUP(Health_Care[[#This Row],[Customer ID]],Medical_Examinations[],5,0)</f>
        <v>Normal</v>
      </c>
      <c r="L622" s="10">
        <f>VLOOKUP(Health_Care[[#This Row],[Customer ID]],Table6[#All],5,0)</f>
        <v>29506</v>
      </c>
      <c r="M622" s="11">
        <f>VLOOKUP(Health_Care[[#This Row],[Customer ID]],Table6[#All],8,0)</f>
        <v>15922.29</v>
      </c>
      <c r="N622" t="str">
        <f>VLOOKUP(Health_Care[[#This Row],[Customer ID]],Table6[#All],9,0)</f>
        <v>Tier - 2</v>
      </c>
      <c r="O622" t="str">
        <f>VLOOKUP(Health_Care[[#This Row],[Customer ID]],Table6[#All],10,0)</f>
        <v>Tier - 3</v>
      </c>
      <c r="P622" t="str">
        <f>VLOOKUP(Health_Care[[#This Row],[Customer ID]],Table6[#All],11,0)</f>
        <v>R1026</v>
      </c>
      <c r="Q622">
        <f>VLOOKUP(Health_Care[[#This Row],[Customer ID]],Table6[#All],6,0)</f>
        <v>42</v>
      </c>
    </row>
    <row r="623" spans="1:17" x14ac:dyDescent="0.35">
      <c r="A623" t="s">
        <v>1749</v>
      </c>
      <c r="B623" t="str">
        <f>VLOOKUP(Health_Care[[#This Row],[Customer ID]],Customer_Names[#All],3,0)</f>
        <v xml:space="preserve"> Brad</v>
      </c>
      <c r="C623">
        <f>VLOOKUP(Health_Care[[#This Row],[Customer ID]],Medical_Examinations[],2,0)</f>
        <v>36.85</v>
      </c>
      <c r="D623">
        <f>VLOOKUP(Health_Care[[#This Row],[Customer ID]],Medical_Examinations[],4,0)</f>
        <v>6.7</v>
      </c>
      <c r="E623" t="str">
        <f>VLOOKUP(Health_Care[[#This Row],[Customer ID]],Medical_Examinations[],6,0)</f>
        <v>No</v>
      </c>
      <c r="F623" t="str">
        <f>VLOOKUP(Health_Care[[#This Row],[Customer ID]],Medical_Examinations[],7,0)</f>
        <v>No</v>
      </c>
      <c r="G623" t="str">
        <f>VLOOKUP(Health_Care[[#This Row],[Customer ID]],Medical_Examinations[],8,0)</f>
        <v>No</v>
      </c>
      <c r="H623">
        <f>VLOOKUP(Health_Care[[#This Row],[Customer ID]],Medical_Examinations[],9,0)</f>
        <v>0</v>
      </c>
      <c r="I623" t="str">
        <f>VLOOKUP(Health_Care[[#This Row],[Customer ID]],Medical_Examinations[],10,0)</f>
        <v>No</v>
      </c>
      <c r="J623" t="str">
        <f>VLOOKUP(Health_Care[[#This Row],[Customer ID]],Medical_Examinations[],3,0)</f>
        <v>Obesity</v>
      </c>
      <c r="K623" t="str">
        <f>VLOOKUP(Health_Care[[#This Row],[Customer ID]],Medical_Examinations[],5,0)</f>
        <v>Diabetes</v>
      </c>
      <c r="L623" s="10">
        <f>VLOOKUP(Health_Care[[#This Row],[Customer ID]],Table6[#All],5,0)</f>
        <v>23005</v>
      </c>
      <c r="M623" s="11">
        <f>VLOOKUP(Health_Care[[#This Row],[Customer ID]],Table6[#All],8,0)</f>
        <v>15840.81</v>
      </c>
      <c r="N623" t="str">
        <f>VLOOKUP(Health_Care[[#This Row],[Customer ID]],Table6[#All],9,0)</f>
        <v>Tier - 2</v>
      </c>
      <c r="O623" t="str">
        <f>VLOOKUP(Health_Care[[#This Row],[Customer ID]],Table6[#All],10,0)</f>
        <v>Tier - 1</v>
      </c>
      <c r="P623" t="str">
        <f>VLOOKUP(Health_Care[[#This Row],[Customer ID]],Table6[#All],11,0)</f>
        <v>R1022</v>
      </c>
      <c r="Q623">
        <f>VLOOKUP(Health_Care[[#This Row],[Customer ID]],Table6[#All],6,0)</f>
        <v>60</v>
      </c>
    </row>
    <row r="624" spans="1:17" x14ac:dyDescent="0.35">
      <c r="A624" t="s">
        <v>1748</v>
      </c>
      <c r="B624" t="str">
        <f>VLOOKUP(Health_Care[[#This Row],[Customer ID]],Customer_Names[#All],3,0)</f>
        <v xml:space="preserve"> Margaret O</v>
      </c>
      <c r="C624">
        <f>VLOOKUP(Health_Care[[#This Row],[Customer ID]],Medical_Examinations[],2,0)</f>
        <v>29.3</v>
      </c>
      <c r="D624">
        <f>VLOOKUP(Health_Care[[#This Row],[Customer ID]],Medical_Examinations[],4,0)</f>
        <v>5.5</v>
      </c>
      <c r="E624" t="str">
        <f>VLOOKUP(Health_Care[[#This Row],[Customer ID]],Medical_Examinations[],6,0)</f>
        <v>No</v>
      </c>
      <c r="F624" t="str">
        <f>VLOOKUP(Health_Care[[#This Row],[Customer ID]],Medical_Examinations[],7,0)</f>
        <v>No</v>
      </c>
      <c r="G624" t="str">
        <f>VLOOKUP(Health_Care[[#This Row],[Customer ID]],Medical_Examinations[],8,0)</f>
        <v>No</v>
      </c>
      <c r="H624">
        <f>VLOOKUP(Health_Care[[#This Row],[Customer ID]],Medical_Examinations[],9,0)</f>
        <v>0</v>
      </c>
      <c r="I624" t="str">
        <f>VLOOKUP(Health_Care[[#This Row],[Customer ID]],Medical_Examinations[],10,0)</f>
        <v>No</v>
      </c>
      <c r="J624" t="str">
        <f>VLOOKUP(Health_Care[[#This Row],[Customer ID]],Medical_Examinations[],3,0)</f>
        <v>Over Weight</v>
      </c>
      <c r="K624" t="str">
        <f>VLOOKUP(Health_Care[[#This Row],[Customer ID]],Medical_Examinations[],5,0)</f>
        <v>Normal</v>
      </c>
      <c r="L624" s="10">
        <f>VLOOKUP(Health_Care[[#This Row],[Customer ID]],Table6[#All],5,0)</f>
        <v>30266</v>
      </c>
      <c r="M624" s="11">
        <f>VLOOKUP(Health_Care[[#This Row],[Customer ID]],Table6[#All],8,0)</f>
        <v>15828.82</v>
      </c>
      <c r="N624" t="str">
        <f>VLOOKUP(Health_Care[[#This Row],[Customer ID]],Table6[#All],9,0)</f>
        <v>Tier - 2</v>
      </c>
      <c r="O624" t="str">
        <f>VLOOKUP(Health_Care[[#This Row],[Customer ID]],Table6[#All],10,0)</f>
        <v>Tier - 3</v>
      </c>
      <c r="P624" t="str">
        <f>VLOOKUP(Health_Care[[#This Row],[Customer ID]],Table6[#All],11,0)</f>
        <v>R1011</v>
      </c>
      <c r="Q624">
        <f>VLOOKUP(Health_Care[[#This Row],[Customer ID]],Table6[#All],6,0)</f>
        <v>40</v>
      </c>
    </row>
    <row r="625" spans="1:17" x14ac:dyDescent="0.35">
      <c r="A625" t="s">
        <v>1747</v>
      </c>
      <c r="B625" t="str">
        <f>VLOOKUP(Health_Care[[#This Row],[Customer ID]],Customer_Names[#All],3,0)</f>
        <v xml:space="preserve"> Craig R.</v>
      </c>
      <c r="C625">
        <f>VLOOKUP(Health_Care[[#This Row],[Customer ID]],Medical_Examinations[],2,0)</f>
        <v>19.3</v>
      </c>
      <c r="D625">
        <f>VLOOKUP(Health_Care[[#This Row],[Customer ID]],Medical_Examinations[],4,0)</f>
        <v>4.46</v>
      </c>
      <c r="E625" t="str">
        <f>VLOOKUP(Health_Care[[#This Row],[Customer ID]],Medical_Examinations[],6,0)</f>
        <v>No</v>
      </c>
      <c r="F625" t="str">
        <f>VLOOKUP(Health_Care[[#This Row],[Customer ID]],Medical_Examinations[],7,0)</f>
        <v>No</v>
      </c>
      <c r="G625" t="str">
        <f>VLOOKUP(Health_Care[[#This Row],[Customer ID]],Medical_Examinations[],8,0)</f>
        <v>No</v>
      </c>
      <c r="H625">
        <f>VLOOKUP(Health_Care[[#This Row],[Customer ID]],Medical_Examinations[],9,0)</f>
        <v>1</v>
      </c>
      <c r="I625" t="str">
        <f>VLOOKUP(Health_Care[[#This Row],[Customer ID]],Medical_Examinations[],10,0)</f>
        <v>yes</v>
      </c>
      <c r="J625" t="str">
        <f>VLOOKUP(Health_Care[[#This Row],[Customer ID]],Medical_Examinations[],3,0)</f>
        <v>Normal Weight</v>
      </c>
      <c r="K625" t="str">
        <f>VLOOKUP(Health_Care[[#This Row],[Customer ID]],Medical_Examinations[],5,0)</f>
        <v>Normal</v>
      </c>
      <c r="L625" s="10">
        <f>VLOOKUP(Health_Care[[#This Row],[Customer ID]],Table6[#All],5,0)</f>
        <v>30859</v>
      </c>
      <c r="M625" s="11">
        <f>VLOOKUP(Health_Care[[#This Row],[Customer ID]],Table6[#All],8,0)</f>
        <v>15820.7</v>
      </c>
      <c r="N625" t="str">
        <f>VLOOKUP(Health_Care[[#This Row],[Customer ID]],Table6[#All],9,0)</f>
        <v>Tier - 2</v>
      </c>
      <c r="O625" t="str">
        <f>VLOOKUP(Health_Care[[#This Row],[Customer ID]],Table6[#All],10,0)</f>
        <v>Tier - 3</v>
      </c>
      <c r="P625" t="str">
        <f>VLOOKUP(Health_Care[[#This Row],[Customer ID]],Table6[#All],11,0)</f>
        <v>R1011</v>
      </c>
      <c r="Q625">
        <f>VLOOKUP(Health_Care[[#This Row],[Customer ID]],Table6[#All],6,0)</f>
        <v>38</v>
      </c>
    </row>
    <row r="626" spans="1:17" x14ac:dyDescent="0.35">
      <c r="A626" t="s">
        <v>1746</v>
      </c>
      <c r="B626" t="str">
        <f>VLOOKUP(Health_Care[[#This Row],[Customer ID]],Customer_Names[#All],3,0)</f>
        <v xml:space="preserve"> Simo</v>
      </c>
      <c r="C626">
        <f>VLOOKUP(Health_Care[[#This Row],[Customer ID]],Medical_Examinations[],2,0)</f>
        <v>24.13</v>
      </c>
      <c r="D626">
        <f>VLOOKUP(Health_Care[[#This Row],[Customer ID]],Medical_Examinations[],4,0)</f>
        <v>5.29</v>
      </c>
      <c r="E626" t="str">
        <f>VLOOKUP(Health_Care[[#This Row],[Customer ID]],Medical_Examinations[],6,0)</f>
        <v>yes</v>
      </c>
      <c r="F626" t="str">
        <f>VLOOKUP(Health_Care[[#This Row],[Customer ID]],Medical_Examinations[],7,0)</f>
        <v>No</v>
      </c>
      <c r="G626" t="str">
        <f>VLOOKUP(Health_Care[[#This Row],[Customer ID]],Medical_Examinations[],8,0)</f>
        <v>Yes</v>
      </c>
      <c r="H626">
        <f>VLOOKUP(Health_Care[[#This Row],[Customer ID]],Medical_Examinations[],9,0)</f>
        <v>1</v>
      </c>
      <c r="I626" t="str">
        <f>VLOOKUP(Health_Care[[#This Row],[Customer ID]],Medical_Examinations[],10,0)</f>
        <v>yes</v>
      </c>
      <c r="J626" t="str">
        <f>VLOOKUP(Health_Care[[#This Row],[Customer ID]],Medical_Examinations[],3,0)</f>
        <v>Normal Weight</v>
      </c>
      <c r="K626" t="str">
        <f>VLOOKUP(Health_Care[[#This Row],[Customer ID]],Medical_Examinations[],5,0)</f>
        <v>Normal</v>
      </c>
      <c r="L626" s="10">
        <f>VLOOKUP(Health_Care[[#This Row],[Customer ID]],Table6[#All],5,0)</f>
        <v>35712</v>
      </c>
      <c r="M626" s="11">
        <f>VLOOKUP(Health_Care[[#This Row],[Customer ID]],Table6[#All],8,0)</f>
        <v>15817.99</v>
      </c>
      <c r="N626" t="str">
        <f>VLOOKUP(Health_Care[[#This Row],[Customer ID]],Table6[#All],9,0)</f>
        <v>Tier - 2</v>
      </c>
      <c r="O626" t="str">
        <f>VLOOKUP(Health_Care[[#This Row],[Customer ID]],Table6[#All],10,0)</f>
        <v>Tier - 2</v>
      </c>
      <c r="P626" t="str">
        <f>VLOOKUP(Health_Care[[#This Row],[Customer ID]],Table6[#All],11,0)</f>
        <v>R1012</v>
      </c>
      <c r="Q626">
        <f>VLOOKUP(Health_Care[[#This Row],[Customer ID]],Table6[#All],6,0)</f>
        <v>25</v>
      </c>
    </row>
    <row r="627" spans="1:17" x14ac:dyDescent="0.35">
      <c r="A627" t="s">
        <v>1745</v>
      </c>
      <c r="B627" t="str">
        <f>VLOOKUP(Health_Care[[#This Row],[Customer ID]],Customer_Names[#All],3,0)</f>
        <v xml:space="preserve"> Christopher J</v>
      </c>
      <c r="C627">
        <f>VLOOKUP(Health_Care[[#This Row],[Customer ID]],Medical_Examinations[],2,0)</f>
        <v>46.7</v>
      </c>
      <c r="D627">
        <f>VLOOKUP(Health_Care[[#This Row],[Customer ID]],Medical_Examinations[],4,0)</f>
        <v>10.99</v>
      </c>
      <c r="E627" t="str">
        <f>VLOOKUP(Health_Care[[#This Row],[Customer ID]],Medical_Examinations[],6,0)</f>
        <v>No</v>
      </c>
      <c r="F627" t="str">
        <f>VLOOKUP(Health_Care[[#This Row],[Customer ID]],Medical_Examinations[],7,0)</f>
        <v>No</v>
      </c>
      <c r="G627" t="str">
        <f>VLOOKUP(Health_Care[[#This Row],[Customer ID]],Medical_Examinations[],8,0)</f>
        <v>No</v>
      </c>
      <c r="H627">
        <f>VLOOKUP(Health_Care[[#This Row],[Customer ID]],Medical_Examinations[],9,0)</f>
        <v>0</v>
      </c>
      <c r="I627" t="str">
        <f>VLOOKUP(Health_Care[[#This Row],[Customer ID]],Medical_Examinations[],10,0)</f>
        <v>No</v>
      </c>
      <c r="J627" t="str">
        <f>VLOOKUP(Health_Care[[#This Row],[Customer ID]],Medical_Examinations[],3,0)</f>
        <v>Obesity</v>
      </c>
      <c r="K627" t="str">
        <f>VLOOKUP(Health_Care[[#This Row],[Customer ID]],Medical_Examinations[],5,0)</f>
        <v>Diabetes</v>
      </c>
      <c r="L627" s="10">
        <f>VLOOKUP(Health_Care[[#This Row],[Customer ID]],Table6[#All],5,0)</f>
        <v>27270</v>
      </c>
      <c r="M627" s="11">
        <f>VLOOKUP(Health_Care[[#This Row],[Customer ID]],Table6[#All],8,0)</f>
        <v>15746.62</v>
      </c>
      <c r="N627" t="str">
        <f>VLOOKUP(Health_Care[[#This Row],[Customer ID]],Table6[#All],9,0)</f>
        <v>Tier - 2</v>
      </c>
      <c r="O627" t="str">
        <f>VLOOKUP(Health_Care[[#This Row],[Customer ID]],Table6[#All],10,0)</f>
        <v>Tier - 1</v>
      </c>
      <c r="P627" t="str">
        <f>VLOOKUP(Health_Care[[#This Row],[Customer ID]],Table6[#All],11,0)</f>
        <v>R1012</v>
      </c>
      <c r="Q627">
        <f>VLOOKUP(Health_Care[[#This Row],[Customer ID]],Table6[#All],6,0)</f>
        <v>48</v>
      </c>
    </row>
    <row r="628" spans="1:17" x14ac:dyDescent="0.35">
      <c r="A628" t="s">
        <v>1744</v>
      </c>
      <c r="B628" t="str">
        <f>VLOOKUP(Health_Care[[#This Row],[Customer ID]],Customer_Names[#All],3,0)</f>
        <v xml:space="preserve"> Mario Sr.</v>
      </c>
      <c r="C628">
        <f>VLOOKUP(Health_Care[[#This Row],[Customer ID]],Medical_Examinations[],2,0)</f>
        <v>45.27</v>
      </c>
      <c r="D628">
        <f>VLOOKUP(Health_Care[[#This Row],[Customer ID]],Medical_Examinations[],4,0)</f>
        <v>5.2</v>
      </c>
      <c r="E628" t="str">
        <f>VLOOKUP(Health_Care[[#This Row],[Customer ID]],Medical_Examinations[],6,0)</f>
        <v>yes</v>
      </c>
      <c r="F628" t="str">
        <f>VLOOKUP(Health_Care[[#This Row],[Customer ID]],Medical_Examinations[],7,0)</f>
        <v>No</v>
      </c>
      <c r="G628" t="str">
        <f>VLOOKUP(Health_Care[[#This Row],[Customer ID]],Medical_Examinations[],8,0)</f>
        <v>No</v>
      </c>
      <c r="H628">
        <f>VLOOKUP(Health_Care[[#This Row],[Customer ID]],Medical_Examinations[],9,0)</f>
        <v>0</v>
      </c>
      <c r="I628" t="str">
        <f>VLOOKUP(Health_Care[[#This Row],[Customer ID]],Medical_Examinations[],10,0)</f>
        <v>No</v>
      </c>
      <c r="J628" t="str">
        <f>VLOOKUP(Health_Care[[#This Row],[Customer ID]],Medical_Examinations[],3,0)</f>
        <v>Obesity</v>
      </c>
      <c r="K628" t="str">
        <f>VLOOKUP(Health_Care[[#This Row],[Customer ID]],Medical_Examinations[],5,0)</f>
        <v>Normal</v>
      </c>
      <c r="L628" s="10">
        <f>VLOOKUP(Health_Care[[#This Row],[Customer ID]],Table6[#All],5,0)</f>
        <v>28023</v>
      </c>
      <c r="M628" s="11">
        <f>VLOOKUP(Health_Care[[#This Row],[Customer ID]],Table6[#All],8,0)</f>
        <v>15698.86</v>
      </c>
      <c r="N628" t="str">
        <f>VLOOKUP(Health_Care[[#This Row],[Customer ID]],Table6[#All],9,0)</f>
        <v>Tier - 2</v>
      </c>
      <c r="O628" t="str">
        <f>VLOOKUP(Health_Care[[#This Row],[Customer ID]],Table6[#All],10,0)</f>
        <v>Tier - 2</v>
      </c>
      <c r="P628" t="str">
        <f>VLOOKUP(Health_Care[[#This Row],[Customer ID]],Table6[#All],11,0)</f>
        <v>R1012</v>
      </c>
      <c r="Q628">
        <f>VLOOKUP(Health_Care[[#This Row],[Customer ID]],Table6[#All],6,0)</f>
        <v>46</v>
      </c>
    </row>
    <row r="629" spans="1:17" x14ac:dyDescent="0.35">
      <c r="A629" t="s">
        <v>1743</v>
      </c>
      <c r="B629" t="str">
        <f>VLOOKUP(Health_Care[[#This Row],[Customer ID]],Customer_Names[#All],3,0)</f>
        <v xml:space="preserve"> Meghann R.</v>
      </c>
      <c r="C629">
        <f>VLOOKUP(Health_Care[[#This Row],[Customer ID]],Medical_Examinations[],2,0)</f>
        <v>44.29</v>
      </c>
      <c r="D629">
        <f>VLOOKUP(Health_Care[[#This Row],[Customer ID]],Medical_Examinations[],4,0)</f>
        <v>9.66</v>
      </c>
      <c r="E629" t="str">
        <f>VLOOKUP(Health_Care[[#This Row],[Customer ID]],Medical_Examinations[],6,0)</f>
        <v>No</v>
      </c>
      <c r="F629" t="str">
        <f>VLOOKUP(Health_Care[[#This Row],[Customer ID]],Medical_Examinations[],7,0)</f>
        <v>No</v>
      </c>
      <c r="G629" t="str">
        <f>VLOOKUP(Health_Care[[#This Row],[Customer ID]],Medical_Examinations[],8,0)</f>
        <v>No</v>
      </c>
      <c r="H629">
        <f>VLOOKUP(Health_Care[[#This Row],[Customer ID]],Medical_Examinations[],9,0)</f>
        <v>2</v>
      </c>
      <c r="I629" t="str">
        <f>VLOOKUP(Health_Care[[#This Row],[Customer ID]],Medical_Examinations[],10,0)</f>
        <v>No</v>
      </c>
      <c r="J629" t="str">
        <f>VLOOKUP(Health_Care[[#This Row],[Customer ID]],Medical_Examinations[],3,0)</f>
        <v>Obesity</v>
      </c>
      <c r="K629" t="str">
        <f>VLOOKUP(Health_Care[[#This Row],[Customer ID]],Medical_Examinations[],5,0)</f>
        <v>Diabetes</v>
      </c>
      <c r="L629" s="10">
        <f>VLOOKUP(Health_Care[[#This Row],[Customer ID]],Table6[#All],5,0)</f>
        <v>26841</v>
      </c>
      <c r="M629" s="11">
        <f>VLOOKUP(Health_Care[[#This Row],[Customer ID]],Table6[#All],8,0)</f>
        <v>15670.3</v>
      </c>
      <c r="N629" t="str">
        <f>VLOOKUP(Health_Care[[#This Row],[Customer ID]],Table6[#All],9,0)</f>
        <v>Tier - 2</v>
      </c>
      <c r="O629" t="str">
        <f>VLOOKUP(Health_Care[[#This Row],[Customer ID]],Table6[#All],10,0)</f>
        <v>Tier - 2</v>
      </c>
      <c r="P629" t="str">
        <f>VLOOKUP(Health_Care[[#This Row],[Customer ID]],Table6[#All],11,0)</f>
        <v>R1026</v>
      </c>
      <c r="Q629">
        <f>VLOOKUP(Health_Care[[#This Row],[Customer ID]],Table6[#All],6,0)</f>
        <v>49</v>
      </c>
    </row>
    <row r="630" spans="1:17" x14ac:dyDescent="0.35">
      <c r="A630" t="s">
        <v>1742</v>
      </c>
      <c r="B630" t="str">
        <f>VLOOKUP(Health_Care[[#This Row],[Customer ID]],Customer_Names[#All],3,0)</f>
        <v xml:space="preserve"> Scott M</v>
      </c>
      <c r="C630">
        <f>VLOOKUP(Health_Care[[#This Row],[Customer ID]],Medical_Examinations[],2,0)</f>
        <v>54.59</v>
      </c>
      <c r="D630">
        <f>VLOOKUP(Health_Care[[#This Row],[Customer ID]],Medical_Examinations[],4,0)</f>
        <v>4.22</v>
      </c>
      <c r="E630" t="str">
        <f>VLOOKUP(Health_Care[[#This Row],[Customer ID]],Medical_Examinations[],6,0)</f>
        <v>yes</v>
      </c>
      <c r="F630" t="str">
        <f>VLOOKUP(Health_Care[[#This Row],[Customer ID]],Medical_Examinations[],7,0)</f>
        <v>No</v>
      </c>
      <c r="G630" t="str">
        <f>VLOOKUP(Health_Care[[#This Row],[Customer ID]],Medical_Examinations[],8,0)</f>
        <v>No</v>
      </c>
      <c r="H630">
        <f>VLOOKUP(Health_Care[[#This Row],[Customer ID]],Medical_Examinations[],9,0)</f>
        <v>1</v>
      </c>
      <c r="I630" t="str">
        <f>VLOOKUP(Health_Care[[#This Row],[Customer ID]],Medical_Examinations[],10,0)</f>
        <v>No</v>
      </c>
      <c r="J630" t="str">
        <f>VLOOKUP(Health_Care[[#This Row],[Customer ID]],Medical_Examinations[],3,0)</f>
        <v>Obesity</v>
      </c>
      <c r="K630" t="str">
        <f>VLOOKUP(Health_Care[[#This Row],[Customer ID]],Medical_Examinations[],5,0)</f>
        <v>Normal</v>
      </c>
      <c r="L630" s="10">
        <f>VLOOKUP(Health_Care[[#This Row],[Customer ID]],Table6[#All],5,0)</f>
        <v>32499</v>
      </c>
      <c r="M630" s="11">
        <f>VLOOKUP(Health_Care[[#This Row],[Customer ID]],Table6[#All],8,0)</f>
        <v>15646.28</v>
      </c>
      <c r="N630" t="str">
        <f>VLOOKUP(Health_Care[[#This Row],[Customer ID]],Table6[#All],9,0)</f>
        <v>Tier - 2</v>
      </c>
      <c r="O630" t="str">
        <f>VLOOKUP(Health_Care[[#This Row],[Customer ID]],Table6[#All],10,0)</f>
        <v>Tier - 2</v>
      </c>
      <c r="P630" t="str">
        <f>VLOOKUP(Health_Care[[#This Row],[Customer ID]],Table6[#All],11,0)</f>
        <v>R1011</v>
      </c>
      <c r="Q630">
        <f>VLOOKUP(Health_Care[[#This Row],[Customer ID]],Table6[#All],6,0)</f>
        <v>34</v>
      </c>
    </row>
    <row r="631" spans="1:17" x14ac:dyDescent="0.35">
      <c r="A631" t="s">
        <v>1741</v>
      </c>
      <c r="B631" t="str">
        <f>VLOOKUP(Health_Care[[#This Row],[Customer ID]],Customer_Names[#All],3,0)</f>
        <v xml:space="preserve"> Caitlin E.</v>
      </c>
      <c r="C631">
        <f>VLOOKUP(Health_Care[[#This Row],[Customer ID]],Medical_Examinations[],2,0)</f>
        <v>32.965000000000003</v>
      </c>
      <c r="D631">
        <f>VLOOKUP(Health_Care[[#This Row],[Customer ID]],Medical_Examinations[],4,0)</f>
        <v>11.78</v>
      </c>
      <c r="E631" t="str">
        <f>VLOOKUP(Health_Care[[#This Row],[Customer ID]],Medical_Examinations[],6,0)</f>
        <v>No</v>
      </c>
      <c r="F631" t="str">
        <f>VLOOKUP(Health_Care[[#This Row],[Customer ID]],Medical_Examinations[],7,0)</f>
        <v>No</v>
      </c>
      <c r="G631" t="str">
        <f>VLOOKUP(Health_Care[[#This Row],[Customer ID]],Medical_Examinations[],8,0)</f>
        <v>No</v>
      </c>
      <c r="H631">
        <f>VLOOKUP(Health_Care[[#This Row],[Customer ID]],Medical_Examinations[],9,0)</f>
        <v>0</v>
      </c>
      <c r="I631" t="str">
        <f>VLOOKUP(Health_Care[[#This Row],[Customer ID]],Medical_Examinations[],10,0)</f>
        <v>No</v>
      </c>
      <c r="J631" t="str">
        <f>VLOOKUP(Health_Care[[#This Row],[Customer ID]],Medical_Examinations[],3,0)</f>
        <v>Obesity</v>
      </c>
      <c r="K631" t="str">
        <f>VLOOKUP(Health_Care[[#This Row],[Customer ID]],Medical_Examinations[],5,0)</f>
        <v>Diabetes</v>
      </c>
      <c r="L631" s="10">
        <f>VLOOKUP(Health_Care[[#This Row],[Customer ID]],Table6[#All],5,0)</f>
        <v>22073</v>
      </c>
      <c r="M631" s="11">
        <f>VLOOKUP(Health_Care[[#This Row],[Customer ID]],Table6[#All],8,0)</f>
        <v>15612.19</v>
      </c>
      <c r="N631" t="str">
        <f>VLOOKUP(Health_Care[[#This Row],[Customer ID]],Table6[#All],9,0)</f>
        <v>Tier - 2</v>
      </c>
      <c r="O631" t="str">
        <f>VLOOKUP(Health_Care[[#This Row],[Customer ID]],Table6[#All],10,0)</f>
        <v>Tier - 2</v>
      </c>
      <c r="P631" t="str">
        <f>VLOOKUP(Health_Care[[#This Row],[Customer ID]],Table6[#All],11,0)</f>
        <v>R1012</v>
      </c>
      <c r="Q631">
        <f>VLOOKUP(Health_Care[[#This Row],[Customer ID]],Table6[#All],6,0)</f>
        <v>63</v>
      </c>
    </row>
    <row r="632" spans="1:17" x14ac:dyDescent="0.35">
      <c r="A632" t="s">
        <v>1740</v>
      </c>
      <c r="B632" t="str">
        <f>VLOOKUP(Health_Care[[#This Row],[Customer ID]],Customer_Names[#All],3,0)</f>
        <v xml:space="preserve"> Samantha A.</v>
      </c>
      <c r="C632">
        <f>VLOOKUP(Health_Care[[#This Row],[Customer ID]],Medical_Examinations[],2,0)</f>
        <v>38.049999999999997</v>
      </c>
      <c r="D632">
        <f>VLOOKUP(Health_Care[[#This Row],[Customer ID]],Medical_Examinations[],4,0)</f>
        <v>9.6199999999999992</v>
      </c>
      <c r="E632" t="str">
        <f>VLOOKUP(Health_Care[[#This Row],[Customer ID]],Medical_Examinations[],6,0)</f>
        <v>No</v>
      </c>
      <c r="F632" t="str">
        <f>VLOOKUP(Health_Care[[#This Row],[Customer ID]],Medical_Examinations[],7,0)</f>
        <v>No</v>
      </c>
      <c r="G632" t="str">
        <f>VLOOKUP(Health_Care[[#This Row],[Customer ID]],Medical_Examinations[],8,0)</f>
        <v>No</v>
      </c>
      <c r="H632">
        <f>VLOOKUP(Health_Care[[#This Row],[Customer ID]],Medical_Examinations[],9,0)</f>
        <v>0</v>
      </c>
      <c r="I632" t="str">
        <f>VLOOKUP(Health_Care[[#This Row],[Customer ID]],Medical_Examinations[],10,0)</f>
        <v>No</v>
      </c>
      <c r="J632" t="str">
        <f>VLOOKUP(Health_Care[[#This Row],[Customer ID]],Medical_Examinations[],3,0)</f>
        <v>Obesity</v>
      </c>
      <c r="K632" t="str">
        <f>VLOOKUP(Health_Care[[#This Row],[Customer ID]],Medical_Examinations[],5,0)</f>
        <v>Diabetes</v>
      </c>
      <c r="L632" s="10">
        <f>VLOOKUP(Health_Care[[#This Row],[Customer ID]],Table6[#All],5,0)</f>
        <v>24043</v>
      </c>
      <c r="M632" s="11">
        <f>VLOOKUP(Health_Care[[#This Row],[Customer ID]],Table6[#All],8,0)</f>
        <v>15608.58</v>
      </c>
      <c r="N632" t="str">
        <f>VLOOKUP(Health_Care[[#This Row],[Customer ID]],Table6[#All],9,0)</f>
        <v>Tier - 2</v>
      </c>
      <c r="O632" t="str">
        <f>VLOOKUP(Health_Care[[#This Row],[Customer ID]],Table6[#All],10,0)</f>
        <v>Tier - 2</v>
      </c>
      <c r="P632" t="str">
        <f>VLOOKUP(Health_Care[[#This Row],[Customer ID]],Table6[#All],11,0)</f>
        <v>R1026</v>
      </c>
      <c r="Q632">
        <f>VLOOKUP(Health_Care[[#This Row],[Customer ID]],Table6[#All],6,0)</f>
        <v>57</v>
      </c>
    </row>
    <row r="633" spans="1:17" x14ac:dyDescent="0.35">
      <c r="A633" t="s">
        <v>1739</v>
      </c>
      <c r="B633" t="str">
        <f>VLOOKUP(Health_Care[[#This Row],[Customer ID]],Customer_Names[#All],3,0)</f>
        <v xml:space="preserve"> Erik</v>
      </c>
      <c r="C633">
        <f>VLOOKUP(Health_Care[[#This Row],[Customer ID]],Medical_Examinations[],2,0)</f>
        <v>46.14</v>
      </c>
      <c r="D633">
        <f>VLOOKUP(Health_Care[[#This Row],[Customer ID]],Medical_Examinations[],4,0)</f>
        <v>10.78</v>
      </c>
      <c r="E633" t="str">
        <f>VLOOKUP(Health_Care[[#This Row],[Customer ID]],Medical_Examinations[],6,0)</f>
        <v>No</v>
      </c>
      <c r="F633" t="str">
        <f>VLOOKUP(Health_Care[[#This Row],[Customer ID]],Medical_Examinations[],7,0)</f>
        <v>No</v>
      </c>
      <c r="G633" t="str">
        <f>VLOOKUP(Health_Care[[#This Row],[Customer ID]],Medical_Examinations[],8,0)</f>
        <v>No</v>
      </c>
      <c r="H633">
        <f>VLOOKUP(Health_Care[[#This Row],[Customer ID]],Medical_Examinations[],9,0)</f>
        <v>0</v>
      </c>
      <c r="I633" t="str">
        <f>VLOOKUP(Health_Care[[#This Row],[Customer ID]],Medical_Examinations[],10,0)</f>
        <v>No</v>
      </c>
      <c r="J633" t="str">
        <f>VLOOKUP(Health_Care[[#This Row],[Customer ID]],Medical_Examinations[],3,0)</f>
        <v>Obesity</v>
      </c>
      <c r="K633" t="str">
        <f>VLOOKUP(Health_Care[[#This Row],[Customer ID]],Medical_Examinations[],5,0)</f>
        <v>Diabetes</v>
      </c>
      <c r="L633" s="10">
        <f>VLOOKUP(Health_Care[[#This Row],[Customer ID]],Table6[#All],5,0)</f>
        <v>27240</v>
      </c>
      <c r="M633" s="11">
        <f>VLOOKUP(Health_Care[[#This Row],[Customer ID]],Table6[#All],8,0)</f>
        <v>15556.67</v>
      </c>
      <c r="N633" t="str">
        <f>VLOOKUP(Health_Care[[#This Row],[Customer ID]],Table6[#All],9,0)</f>
        <v>Tier - 2</v>
      </c>
      <c r="O633" t="str">
        <f>VLOOKUP(Health_Care[[#This Row],[Customer ID]],Table6[#All],10,0)</f>
        <v>Tier - 2</v>
      </c>
      <c r="P633" t="str">
        <f>VLOOKUP(Health_Care[[#This Row],[Customer ID]],Table6[#All],11,0)</f>
        <v>R1012</v>
      </c>
      <c r="Q633">
        <f>VLOOKUP(Health_Care[[#This Row],[Customer ID]],Table6[#All],6,0)</f>
        <v>48</v>
      </c>
    </row>
    <row r="634" spans="1:17" x14ac:dyDescent="0.35">
      <c r="A634" t="s">
        <v>1738</v>
      </c>
      <c r="B634" t="str">
        <f>VLOOKUP(Health_Care[[#This Row],[Customer ID]],Customer_Names[#All],3,0)</f>
        <v xml:space="preserve"> Christopher</v>
      </c>
      <c r="C634">
        <f>VLOOKUP(Health_Care[[#This Row],[Customer ID]],Medical_Examinations[],2,0)</f>
        <v>41.325000000000003</v>
      </c>
      <c r="D634">
        <f>VLOOKUP(Health_Care[[#This Row],[Customer ID]],Medical_Examinations[],4,0)</f>
        <v>5.1100000000000003</v>
      </c>
      <c r="E634" t="str">
        <f>VLOOKUP(Health_Care[[#This Row],[Customer ID]],Medical_Examinations[],6,0)</f>
        <v>yes</v>
      </c>
      <c r="F634" t="str">
        <f>VLOOKUP(Health_Care[[#This Row],[Customer ID]],Medical_Examinations[],7,0)</f>
        <v>No</v>
      </c>
      <c r="G634" t="str">
        <f>VLOOKUP(Health_Care[[#This Row],[Customer ID]],Medical_Examinations[],8,0)</f>
        <v>No</v>
      </c>
      <c r="H634">
        <f>VLOOKUP(Health_Care[[#This Row],[Customer ID]],Medical_Examinations[],9,0)</f>
        <v>2</v>
      </c>
      <c r="I634" t="str">
        <f>VLOOKUP(Health_Care[[#This Row],[Customer ID]],Medical_Examinations[],10,0)</f>
        <v>No</v>
      </c>
      <c r="J634" t="str">
        <f>VLOOKUP(Health_Care[[#This Row],[Customer ID]],Medical_Examinations[],3,0)</f>
        <v>Obesity</v>
      </c>
      <c r="K634" t="str">
        <f>VLOOKUP(Health_Care[[#This Row],[Customer ID]],Medical_Examinations[],5,0)</f>
        <v>Normal</v>
      </c>
      <c r="L634" s="10">
        <f>VLOOKUP(Health_Care[[#This Row],[Customer ID]],Table6[#All],5,0)</f>
        <v>21825</v>
      </c>
      <c r="M634" s="11">
        <f>VLOOKUP(Health_Care[[#This Row],[Customer ID]],Table6[#All],8,0)</f>
        <v>15555.19</v>
      </c>
      <c r="N634" t="str">
        <f>VLOOKUP(Health_Care[[#This Row],[Customer ID]],Table6[#All],9,0)</f>
        <v>Tier - 2</v>
      </c>
      <c r="O634" t="str">
        <f>VLOOKUP(Health_Care[[#This Row],[Customer ID]],Table6[#All],10,0)</f>
        <v>Tier - 3</v>
      </c>
      <c r="P634" t="str">
        <f>VLOOKUP(Health_Care[[#This Row],[Customer ID]],Table6[#All],11,0)</f>
        <v>R1012</v>
      </c>
      <c r="Q634">
        <f>VLOOKUP(Health_Care[[#This Row],[Customer ID]],Table6[#All],6,0)</f>
        <v>63</v>
      </c>
    </row>
    <row r="635" spans="1:17" x14ac:dyDescent="0.35">
      <c r="A635" t="s">
        <v>1737</v>
      </c>
      <c r="B635" t="str">
        <f>VLOOKUP(Health_Care[[#This Row],[Customer ID]],Customer_Names[#All],3,0)</f>
        <v xml:space="preserve"> Maya</v>
      </c>
      <c r="C635">
        <f>VLOOKUP(Health_Care[[#This Row],[Customer ID]],Medical_Examinations[],2,0)</f>
        <v>44.64</v>
      </c>
      <c r="D635">
        <f>VLOOKUP(Health_Care[[#This Row],[Customer ID]],Medical_Examinations[],4,0)</f>
        <v>7.18</v>
      </c>
      <c r="E635" t="str">
        <f>VLOOKUP(Health_Care[[#This Row],[Customer ID]],Medical_Examinations[],6,0)</f>
        <v>No</v>
      </c>
      <c r="F635" t="str">
        <f>VLOOKUP(Health_Care[[#This Row],[Customer ID]],Medical_Examinations[],7,0)</f>
        <v>No</v>
      </c>
      <c r="G635" t="str">
        <f>VLOOKUP(Health_Care[[#This Row],[Customer ID]],Medical_Examinations[],8,0)</f>
        <v>No</v>
      </c>
      <c r="H635">
        <f>VLOOKUP(Health_Care[[#This Row],[Customer ID]],Medical_Examinations[],9,0)</f>
        <v>0</v>
      </c>
      <c r="I635" t="str">
        <f>VLOOKUP(Health_Care[[#This Row],[Customer ID]],Medical_Examinations[],10,0)</f>
        <v>No</v>
      </c>
      <c r="J635" t="str">
        <f>VLOOKUP(Health_Care[[#This Row],[Customer ID]],Medical_Examinations[],3,0)</f>
        <v>Obesity</v>
      </c>
      <c r="K635" t="str">
        <f>VLOOKUP(Health_Care[[#This Row],[Customer ID]],Medical_Examinations[],5,0)</f>
        <v>Diabetes</v>
      </c>
      <c r="L635" s="10">
        <f>VLOOKUP(Health_Care[[#This Row],[Customer ID]],Table6[#All],5,0)</f>
        <v>27208</v>
      </c>
      <c r="M635" s="11">
        <f>VLOOKUP(Health_Care[[#This Row],[Customer ID]],Table6[#All],8,0)</f>
        <v>15532.16</v>
      </c>
      <c r="N635" t="str">
        <f>VLOOKUP(Health_Care[[#This Row],[Customer ID]],Table6[#All],9,0)</f>
        <v>Tier - 2</v>
      </c>
      <c r="O635" t="str">
        <f>VLOOKUP(Health_Care[[#This Row],[Customer ID]],Table6[#All],10,0)</f>
        <v>Tier - 2</v>
      </c>
      <c r="P635" t="str">
        <f>VLOOKUP(Health_Care[[#This Row],[Customer ID]],Table6[#All],11,0)</f>
        <v>R1026</v>
      </c>
      <c r="Q635">
        <f>VLOOKUP(Health_Care[[#This Row],[Customer ID]],Table6[#All],6,0)</f>
        <v>48</v>
      </c>
    </row>
    <row r="636" spans="1:17" x14ac:dyDescent="0.35">
      <c r="A636" t="s">
        <v>1736</v>
      </c>
      <c r="B636" t="str">
        <f>VLOOKUP(Health_Care[[#This Row],[Customer ID]],Customer_Names[#All],3,0)</f>
        <v xml:space="preserve"> Zachary T</v>
      </c>
      <c r="C636">
        <f>VLOOKUP(Health_Care[[#This Row],[Customer ID]],Medical_Examinations[],2,0)</f>
        <v>25.175000000000001</v>
      </c>
      <c r="D636">
        <f>VLOOKUP(Health_Care[[#This Row],[Customer ID]],Medical_Examinations[],4,0)</f>
        <v>4.96</v>
      </c>
      <c r="E636" t="str">
        <f>VLOOKUP(Health_Care[[#This Row],[Customer ID]],Medical_Examinations[],6,0)</f>
        <v>No</v>
      </c>
      <c r="F636" t="str">
        <f>VLOOKUP(Health_Care[[#This Row],[Customer ID]],Medical_Examinations[],7,0)</f>
        <v>yes</v>
      </c>
      <c r="G636" t="str">
        <f>VLOOKUP(Health_Care[[#This Row],[Customer ID]],Medical_Examinations[],8,0)</f>
        <v>No</v>
      </c>
      <c r="H636">
        <f>VLOOKUP(Health_Care[[#This Row],[Customer ID]],Medical_Examinations[],9,0)</f>
        <v>1</v>
      </c>
      <c r="I636" t="str">
        <f>VLOOKUP(Health_Care[[#This Row],[Customer ID]],Medical_Examinations[],10,0)</f>
        <v>No</v>
      </c>
      <c r="J636" t="str">
        <f>VLOOKUP(Health_Care[[#This Row],[Customer ID]],Medical_Examinations[],3,0)</f>
        <v>Over Weight</v>
      </c>
      <c r="K636" t="str">
        <f>VLOOKUP(Health_Care[[#This Row],[Customer ID]],Medical_Examinations[],5,0)</f>
        <v>Normal</v>
      </c>
      <c r="L636" s="10">
        <f>VLOOKUP(Health_Care[[#This Row],[Customer ID]],Table6[#All],5,0)</f>
        <v>38185</v>
      </c>
      <c r="M636" s="11">
        <f>VLOOKUP(Health_Care[[#This Row],[Customer ID]],Table6[#All],8,0)</f>
        <v>15518.18</v>
      </c>
      <c r="N636" t="str">
        <f>VLOOKUP(Health_Care[[#This Row],[Customer ID]],Table6[#All],9,0)</f>
        <v>Tier - 2</v>
      </c>
      <c r="O636" t="str">
        <f>VLOOKUP(Health_Care[[#This Row],[Customer ID]],Table6[#All],10,0)</f>
        <v>Tier - 3</v>
      </c>
      <c r="P636" t="str">
        <f>VLOOKUP(Health_Care[[#This Row],[Customer ID]],Table6[#All],11,0)</f>
        <v>R1015</v>
      </c>
      <c r="Q636">
        <f>VLOOKUP(Health_Care[[#This Row],[Customer ID]],Table6[#All],6,0)</f>
        <v>18</v>
      </c>
    </row>
    <row r="637" spans="1:17" x14ac:dyDescent="0.35">
      <c r="A637" t="s">
        <v>1735</v>
      </c>
      <c r="B637" t="str">
        <f>VLOOKUP(Health_Care[[#This Row],[Customer ID]],Customer_Names[#All],3,0)</f>
        <v xml:space="preserve"> Hilda</v>
      </c>
      <c r="C637">
        <f>VLOOKUP(Health_Care[[#This Row],[Customer ID]],Medical_Examinations[],2,0)</f>
        <v>43.11</v>
      </c>
      <c r="D637">
        <f>VLOOKUP(Health_Care[[#This Row],[Customer ID]],Medical_Examinations[],4,0)</f>
        <v>4.67</v>
      </c>
      <c r="E637" t="str">
        <f>VLOOKUP(Health_Care[[#This Row],[Customer ID]],Medical_Examinations[],6,0)</f>
        <v>yes</v>
      </c>
      <c r="F637" t="str">
        <f>VLOOKUP(Health_Care[[#This Row],[Customer ID]],Medical_Examinations[],7,0)</f>
        <v>No</v>
      </c>
      <c r="G637" t="str">
        <f>VLOOKUP(Health_Care[[#This Row],[Customer ID]],Medical_Examinations[],8,0)</f>
        <v>No</v>
      </c>
      <c r="H637">
        <f>VLOOKUP(Health_Care[[#This Row],[Customer ID]],Medical_Examinations[],9,0)</f>
        <v>0</v>
      </c>
      <c r="I637" t="str">
        <f>VLOOKUP(Health_Care[[#This Row],[Customer ID]],Medical_Examinations[],10,0)</f>
        <v>No</v>
      </c>
      <c r="J637" t="str">
        <f>VLOOKUP(Health_Care[[#This Row],[Customer ID]],Medical_Examinations[],3,0)</f>
        <v>Obesity</v>
      </c>
      <c r="K637" t="str">
        <f>VLOOKUP(Health_Care[[#This Row],[Customer ID]],Medical_Examinations[],5,0)</f>
        <v>Normal</v>
      </c>
      <c r="L637" s="10">
        <f>VLOOKUP(Health_Care[[#This Row],[Customer ID]],Table6[#All],5,0)</f>
        <v>27961</v>
      </c>
      <c r="M637" s="11">
        <f>VLOOKUP(Health_Care[[#This Row],[Customer ID]],Table6[#All],8,0)</f>
        <v>15450.48</v>
      </c>
      <c r="N637" t="str">
        <f>VLOOKUP(Health_Care[[#This Row],[Customer ID]],Table6[#All],9,0)</f>
        <v>Tier - 2</v>
      </c>
      <c r="O637" t="str">
        <f>VLOOKUP(Health_Care[[#This Row],[Customer ID]],Table6[#All],10,0)</f>
        <v>Tier - 1</v>
      </c>
      <c r="P637" t="str">
        <f>VLOOKUP(Health_Care[[#This Row],[Customer ID]],Table6[#All],11,0)</f>
        <v>R1026</v>
      </c>
      <c r="Q637">
        <f>VLOOKUP(Health_Care[[#This Row],[Customer ID]],Table6[#All],6,0)</f>
        <v>46</v>
      </c>
    </row>
    <row r="638" spans="1:17" x14ac:dyDescent="0.35">
      <c r="A638" t="s">
        <v>1734</v>
      </c>
      <c r="B638" t="str">
        <f>VLOOKUP(Health_Care[[#This Row],[Customer ID]],Customer_Names[#All],3,0)</f>
        <v xml:space="preserve"> Stephanie</v>
      </c>
      <c r="C638">
        <f>VLOOKUP(Health_Care[[#This Row],[Customer ID]],Medical_Examinations[],2,0)</f>
        <v>53.32</v>
      </c>
      <c r="D638">
        <f>VLOOKUP(Health_Care[[#This Row],[Customer ID]],Medical_Examinations[],4,0)</f>
        <v>5.0599999999999996</v>
      </c>
      <c r="E638" t="str">
        <f>VLOOKUP(Health_Care[[#This Row],[Customer ID]],Medical_Examinations[],6,0)</f>
        <v>No</v>
      </c>
      <c r="F638" t="str">
        <f>VLOOKUP(Health_Care[[#This Row],[Customer ID]],Medical_Examinations[],7,0)</f>
        <v>No</v>
      </c>
      <c r="G638" t="str">
        <f>VLOOKUP(Health_Care[[#This Row],[Customer ID]],Medical_Examinations[],8,0)</f>
        <v>No</v>
      </c>
      <c r="H638">
        <f>VLOOKUP(Health_Care[[#This Row],[Customer ID]],Medical_Examinations[],9,0)</f>
        <v>0</v>
      </c>
      <c r="I638" t="str">
        <f>VLOOKUP(Health_Care[[#This Row],[Customer ID]],Medical_Examinations[],10,0)</f>
        <v>No</v>
      </c>
      <c r="J638" t="str">
        <f>VLOOKUP(Health_Care[[#This Row],[Customer ID]],Medical_Examinations[],3,0)</f>
        <v>Obesity</v>
      </c>
      <c r="K638" t="str">
        <f>VLOOKUP(Health_Care[[#This Row],[Customer ID]],Medical_Examinations[],5,0)</f>
        <v>Normal</v>
      </c>
      <c r="L638" s="10">
        <f>VLOOKUP(Health_Care[[#This Row],[Customer ID]],Table6[#All],5,0)</f>
        <v>33171</v>
      </c>
      <c r="M638" s="11">
        <f>VLOOKUP(Health_Care[[#This Row],[Customer ID]],Table6[#All],8,0)</f>
        <v>15440.2</v>
      </c>
      <c r="N638" t="str">
        <f>VLOOKUP(Health_Care[[#This Row],[Customer ID]],Table6[#All],9,0)</f>
        <v>Tier - 2</v>
      </c>
      <c r="O638" t="str">
        <f>VLOOKUP(Health_Care[[#This Row],[Customer ID]],Table6[#All],10,0)</f>
        <v>Tier - 1</v>
      </c>
      <c r="P638" t="str">
        <f>VLOOKUP(Health_Care[[#This Row],[Customer ID]],Table6[#All],11,0)</f>
        <v>R1012</v>
      </c>
      <c r="Q638">
        <f>VLOOKUP(Health_Care[[#This Row],[Customer ID]],Table6[#All],6,0)</f>
        <v>32</v>
      </c>
    </row>
    <row r="639" spans="1:17" x14ac:dyDescent="0.35">
      <c r="A639" t="s">
        <v>1733</v>
      </c>
      <c r="B639" t="str">
        <f>VLOOKUP(Health_Care[[#This Row],[Customer ID]],Customer_Names[#All],3,0)</f>
        <v xml:space="preserve"> Doug</v>
      </c>
      <c r="C639">
        <f>VLOOKUP(Health_Care[[#This Row],[Customer ID]],Medical_Examinations[],2,0)</f>
        <v>38.04</v>
      </c>
      <c r="D639">
        <f>VLOOKUP(Health_Care[[#This Row],[Customer ID]],Medical_Examinations[],4,0)</f>
        <v>5.0199999999999996</v>
      </c>
      <c r="E639" t="str">
        <f>VLOOKUP(Health_Care[[#This Row],[Customer ID]],Medical_Examinations[],6,0)</f>
        <v>yes</v>
      </c>
      <c r="F639" t="str">
        <f>VLOOKUP(Health_Care[[#This Row],[Customer ID]],Medical_Examinations[],7,0)</f>
        <v>No</v>
      </c>
      <c r="G639" t="str">
        <f>VLOOKUP(Health_Care[[#This Row],[Customer ID]],Medical_Examinations[],8,0)</f>
        <v>No</v>
      </c>
      <c r="H639">
        <f>VLOOKUP(Health_Care[[#This Row],[Customer ID]],Medical_Examinations[],9,0)</f>
        <v>1</v>
      </c>
      <c r="I639" t="str">
        <f>VLOOKUP(Health_Care[[#This Row],[Customer ID]],Medical_Examinations[],10,0)</f>
        <v>No</v>
      </c>
      <c r="J639" t="str">
        <f>VLOOKUP(Health_Care[[#This Row],[Customer ID]],Medical_Examinations[],3,0)</f>
        <v>Obesity</v>
      </c>
      <c r="K639" t="str">
        <f>VLOOKUP(Health_Care[[#This Row],[Customer ID]],Medical_Examinations[],5,0)</f>
        <v>Normal</v>
      </c>
      <c r="L639" s="10">
        <f>VLOOKUP(Health_Care[[#This Row],[Customer ID]],Table6[#All],5,0)</f>
        <v>23624</v>
      </c>
      <c r="M639" s="11">
        <f>VLOOKUP(Health_Care[[#This Row],[Customer ID]],Table6[#All],8,0)</f>
        <v>15377.77</v>
      </c>
      <c r="N639" t="str">
        <f>VLOOKUP(Health_Care[[#This Row],[Customer ID]],Table6[#All],9,0)</f>
        <v>Tier - 2</v>
      </c>
      <c r="O639" t="str">
        <f>VLOOKUP(Health_Care[[#This Row],[Customer ID]],Table6[#All],10,0)</f>
        <v>Tier - 2</v>
      </c>
      <c r="P639" t="str">
        <f>VLOOKUP(Health_Care[[#This Row],[Customer ID]],Table6[#All],11,0)</f>
        <v>R1012</v>
      </c>
      <c r="Q639">
        <f>VLOOKUP(Health_Care[[#This Row],[Customer ID]],Table6[#All],6,0)</f>
        <v>58</v>
      </c>
    </row>
    <row r="640" spans="1:17" x14ac:dyDescent="0.35">
      <c r="A640" t="s">
        <v>1732</v>
      </c>
      <c r="B640" t="str">
        <f>VLOOKUP(Health_Care[[#This Row],[Customer ID]],Customer_Names[#All],3,0)</f>
        <v xml:space="preserve"> Bethany N.</v>
      </c>
      <c r="C640">
        <f>VLOOKUP(Health_Care[[#This Row],[Customer ID]],Medical_Examinations[],2,0)</f>
        <v>37.9</v>
      </c>
      <c r="D640">
        <f>VLOOKUP(Health_Care[[#This Row],[Customer ID]],Medical_Examinations[],4,0)</f>
        <v>7.76</v>
      </c>
      <c r="E640" t="str">
        <f>VLOOKUP(Health_Care[[#This Row],[Customer ID]],Medical_Examinations[],6,0)</f>
        <v>No</v>
      </c>
      <c r="F640" t="str">
        <f>VLOOKUP(Health_Care[[#This Row],[Customer ID]],Medical_Examinations[],7,0)</f>
        <v>No</v>
      </c>
      <c r="G640" t="str">
        <f>VLOOKUP(Health_Care[[#This Row],[Customer ID]],Medical_Examinations[],8,0)</f>
        <v>No</v>
      </c>
      <c r="H640">
        <f>VLOOKUP(Health_Care[[#This Row],[Customer ID]],Medical_Examinations[],9,0)</f>
        <v>0</v>
      </c>
      <c r="I640" t="str">
        <f>VLOOKUP(Health_Care[[#This Row],[Customer ID]],Medical_Examinations[],10,0)</f>
        <v>No</v>
      </c>
      <c r="J640" t="str">
        <f>VLOOKUP(Health_Care[[#This Row],[Customer ID]],Medical_Examinations[],3,0)</f>
        <v>Obesity</v>
      </c>
      <c r="K640" t="str">
        <f>VLOOKUP(Health_Care[[#This Row],[Customer ID]],Medical_Examinations[],5,0)</f>
        <v>Diabetes</v>
      </c>
      <c r="L640" s="10">
        <f>VLOOKUP(Health_Care[[#This Row],[Customer ID]],Table6[#All],5,0)</f>
        <v>22895</v>
      </c>
      <c r="M640" s="11">
        <f>VLOOKUP(Health_Care[[#This Row],[Customer ID]],Table6[#All],8,0)</f>
        <v>15368.22</v>
      </c>
      <c r="N640" t="str">
        <f>VLOOKUP(Health_Care[[#This Row],[Customer ID]],Table6[#All],9,0)</f>
        <v>Tier - 2</v>
      </c>
      <c r="O640" t="str">
        <f>VLOOKUP(Health_Care[[#This Row],[Customer ID]],Table6[#All],10,0)</f>
        <v>Tier - 2</v>
      </c>
      <c r="P640" t="str">
        <f>VLOOKUP(Health_Care[[#This Row],[Customer ID]],Table6[#All],11,0)</f>
        <v>R1011</v>
      </c>
      <c r="Q640">
        <f>VLOOKUP(Health_Care[[#This Row],[Customer ID]],Table6[#All],6,0)</f>
        <v>60</v>
      </c>
    </row>
    <row r="641" spans="1:17" x14ac:dyDescent="0.35">
      <c r="A641" t="s">
        <v>1731</v>
      </c>
      <c r="B641" t="str">
        <f>VLOOKUP(Health_Care[[#This Row],[Customer ID]],Customer_Names[#All],3,0)</f>
        <v xml:space="preserve"> Sandra H</v>
      </c>
      <c r="C641">
        <f>VLOOKUP(Health_Care[[#This Row],[Customer ID]],Medical_Examinations[],2,0)</f>
        <v>39.6</v>
      </c>
      <c r="D641">
        <f>VLOOKUP(Health_Care[[#This Row],[Customer ID]],Medical_Examinations[],4,0)</f>
        <v>9.32</v>
      </c>
      <c r="E641" t="str">
        <f>VLOOKUP(Health_Care[[#This Row],[Customer ID]],Medical_Examinations[],6,0)</f>
        <v>No</v>
      </c>
      <c r="F641" t="str">
        <f>VLOOKUP(Health_Care[[#This Row],[Customer ID]],Medical_Examinations[],7,0)</f>
        <v>No</v>
      </c>
      <c r="G641" t="str">
        <f>VLOOKUP(Health_Care[[#This Row],[Customer ID]],Medical_Examinations[],8,0)</f>
        <v>No</v>
      </c>
      <c r="H641">
        <f>VLOOKUP(Health_Care[[#This Row],[Customer ID]],Medical_Examinations[],9,0)</f>
        <v>0</v>
      </c>
      <c r="I641" t="str">
        <f>VLOOKUP(Health_Care[[#This Row],[Customer ID]],Medical_Examinations[],10,0)</f>
        <v>No</v>
      </c>
      <c r="J641" t="str">
        <f>VLOOKUP(Health_Care[[#This Row],[Customer ID]],Medical_Examinations[],3,0)</f>
        <v>Obesity</v>
      </c>
      <c r="K641" t="str">
        <f>VLOOKUP(Health_Care[[#This Row],[Customer ID]],Medical_Examinations[],5,0)</f>
        <v>Diabetes</v>
      </c>
      <c r="L641" s="10">
        <f>VLOOKUP(Health_Care[[#This Row],[Customer ID]],Table6[#All],5,0)</f>
        <v>25037</v>
      </c>
      <c r="M641" s="11">
        <f>VLOOKUP(Health_Care[[#This Row],[Customer ID]],Table6[#All],8,0)</f>
        <v>15363.77</v>
      </c>
      <c r="N641" t="str">
        <f>VLOOKUP(Health_Care[[#This Row],[Customer ID]],Table6[#All],9,0)</f>
        <v>Tier - 2</v>
      </c>
      <c r="O641" t="str">
        <f>VLOOKUP(Health_Care[[#This Row],[Customer ID]],Table6[#All],10,0)</f>
        <v>Tier - 1</v>
      </c>
      <c r="P641" t="str">
        <f>VLOOKUP(Health_Care[[#This Row],[Customer ID]],Table6[#All],11,0)</f>
        <v>R1026</v>
      </c>
      <c r="Q641">
        <f>VLOOKUP(Health_Care[[#This Row],[Customer ID]],Table6[#All],6,0)</f>
        <v>54</v>
      </c>
    </row>
    <row r="642" spans="1:17" x14ac:dyDescent="0.35">
      <c r="A642" t="s">
        <v>1730</v>
      </c>
      <c r="B642" t="str">
        <f>VLOOKUP(Health_Care[[#This Row],[Customer ID]],Customer_Names[#All],3,0)</f>
        <v xml:space="preserve"> Takuo</v>
      </c>
      <c r="C642">
        <f>VLOOKUP(Health_Care[[#This Row],[Customer ID]],Medical_Examinations[],2,0)</f>
        <v>50.92</v>
      </c>
      <c r="D642">
        <f>VLOOKUP(Health_Care[[#This Row],[Customer ID]],Medical_Examinations[],4,0)</f>
        <v>5.31</v>
      </c>
      <c r="E642" t="str">
        <f>VLOOKUP(Health_Care[[#This Row],[Customer ID]],Medical_Examinations[],6,0)</f>
        <v>yes</v>
      </c>
      <c r="F642" t="str">
        <f>VLOOKUP(Health_Care[[#This Row],[Customer ID]],Medical_Examinations[],7,0)</f>
        <v>No</v>
      </c>
      <c r="G642" t="str">
        <f>VLOOKUP(Health_Care[[#This Row],[Customer ID]],Medical_Examinations[],8,0)</f>
        <v>No</v>
      </c>
      <c r="H642">
        <f>VLOOKUP(Health_Care[[#This Row],[Customer ID]],Medical_Examinations[],9,0)</f>
        <v>1</v>
      </c>
      <c r="I642" t="str">
        <f>VLOOKUP(Health_Care[[#This Row],[Customer ID]],Medical_Examinations[],10,0)</f>
        <v>No</v>
      </c>
      <c r="J642" t="str">
        <f>VLOOKUP(Health_Care[[#This Row],[Customer ID]],Medical_Examinations[],3,0)</f>
        <v>Obesity</v>
      </c>
      <c r="K642" t="str">
        <f>VLOOKUP(Health_Care[[#This Row],[Customer ID]],Medical_Examinations[],5,0)</f>
        <v>Normal</v>
      </c>
      <c r="L642" s="10">
        <f>VLOOKUP(Health_Care[[#This Row],[Customer ID]],Table6[#All],5,0)</f>
        <v>32494</v>
      </c>
      <c r="M642" s="11">
        <f>VLOOKUP(Health_Care[[#This Row],[Customer ID]],Table6[#All],8,0)</f>
        <v>15361.5</v>
      </c>
      <c r="N642" t="str">
        <f>VLOOKUP(Health_Care[[#This Row],[Customer ID]],Table6[#All],9,0)</f>
        <v>Tier - 2</v>
      </c>
      <c r="O642" t="str">
        <f>VLOOKUP(Health_Care[[#This Row],[Customer ID]],Table6[#All],10,0)</f>
        <v>Tier - 3</v>
      </c>
      <c r="P642" t="str">
        <f>VLOOKUP(Health_Care[[#This Row],[Customer ID]],Table6[#All],11,0)</f>
        <v>R1023</v>
      </c>
      <c r="Q642">
        <f>VLOOKUP(Health_Care[[#This Row],[Customer ID]],Table6[#All],6,0)</f>
        <v>34</v>
      </c>
    </row>
    <row r="643" spans="1:17" x14ac:dyDescent="0.35">
      <c r="A643" t="s">
        <v>1729</v>
      </c>
      <c r="B643" t="str">
        <f>VLOOKUP(Health_Care[[#This Row],[Customer ID]],Customer_Names[#All],3,0)</f>
        <v xml:space="preserve"> Kelly A.</v>
      </c>
      <c r="C643">
        <f>VLOOKUP(Health_Care[[#This Row],[Customer ID]],Medical_Examinations[],2,0)</f>
        <v>21.85</v>
      </c>
      <c r="D643">
        <f>VLOOKUP(Health_Care[[#This Row],[Customer ID]],Medical_Examinations[],4,0)</f>
        <v>5.56</v>
      </c>
      <c r="E643" t="str">
        <f>VLOOKUP(Health_Care[[#This Row],[Customer ID]],Medical_Examinations[],6,0)</f>
        <v>yes</v>
      </c>
      <c r="F643" t="str">
        <f>VLOOKUP(Health_Care[[#This Row],[Customer ID]],Medical_Examinations[],7,0)</f>
        <v>No</v>
      </c>
      <c r="G643" t="str">
        <f>VLOOKUP(Health_Care[[#This Row],[Customer ID]],Medical_Examinations[],8,0)</f>
        <v>No</v>
      </c>
      <c r="H643">
        <f>VLOOKUP(Health_Care[[#This Row],[Customer ID]],Medical_Examinations[],9,0)</f>
        <v>0</v>
      </c>
      <c r="I643" t="str">
        <f>VLOOKUP(Health_Care[[#This Row],[Customer ID]],Medical_Examinations[],10,0)</f>
        <v>yes</v>
      </c>
      <c r="J643" t="str">
        <f>VLOOKUP(Health_Care[[#This Row],[Customer ID]],Medical_Examinations[],3,0)</f>
        <v>Normal Weight</v>
      </c>
      <c r="K643" t="str">
        <f>VLOOKUP(Health_Care[[#This Row],[Customer ID]],Medical_Examinations[],5,0)</f>
        <v>Normal</v>
      </c>
      <c r="L643" s="10">
        <f>VLOOKUP(Health_Care[[#This Row],[Customer ID]],Table6[#All],5,0)</f>
        <v>37086</v>
      </c>
      <c r="M643" s="11">
        <f>VLOOKUP(Health_Care[[#This Row],[Customer ID]],Table6[#All],8,0)</f>
        <v>15359.1</v>
      </c>
      <c r="N643" t="str">
        <f>VLOOKUP(Health_Care[[#This Row],[Customer ID]],Table6[#All],9,0)</f>
        <v>Tier - 2</v>
      </c>
      <c r="O643" t="str">
        <f>VLOOKUP(Health_Care[[#This Row],[Customer ID]],Table6[#All],10,0)</f>
        <v>Tier - 3</v>
      </c>
      <c r="P643" t="str">
        <f>VLOOKUP(Health_Care[[#This Row],[Customer ID]],Table6[#All],11,0)</f>
        <v>R1024</v>
      </c>
      <c r="Q643">
        <f>VLOOKUP(Health_Care[[#This Row],[Customer ID]],Table6[#All],6,0)</f>
        <v>21</v>
      </c>
    </row>
    <row r="644" spans="1:17" x14ac:dyDescent="0.35">
      <c r="A644" t="s">
        <v>1728</v>
      </c>
      <c r="B644" t="str">
        <f>VLOOKUP(Health_Care[[#This Row],[Customer ID]],Customer_Names[#All],3,0)</f>
        <v xml:space="preserve"> Scott</v>
      </c>
      <c r="C644">
        <f>VLOOKUP(Health_Care[[#This Row],[Customer ID]],Medical_Examinations[],2,0)</f>
        <v>36.08</v>
      </c>
      <c r="D644">
        <f>VLOOKUP(Health_Care[[#This Row],[Customer ID]],Medical_Examinations[],4,0)</f>
        <v>7.11</v>
      </c>
      <c r="E644" t="str">
        <f>VLOOKUP(Health_Care[[#This Row],[Customer ID]],Medical_Examinations[],6,0)</f>
        <v>yes</v>
      </c>
      <c r="F644" t="str">
        <f>VLOOKUP(Health_Care[[#This Row],[Customer ID]],Medical_Examinations[],7,0)</f>
        <v>No</v>
      </c>
      <c r="G644" t="str">
        <f>VLOOKUP(Health_Care[[#This Row],[Customer ID]],Medical_Examinations[],8,0)</f>
        <v>Yes</v>
      </c>
      <c r="H644">
        <f>VLOOKUP(Health_Care[[#This Row],[Customer ID]],Medical_Examinations[],9,0)</f>
        <v>1</v>
      </c>
      <c r="I644" t="str">
        <f>VLOOKUP(Health_Care[[#This Row],[Customer ID]],Medical_Examinations[],10,0)</f>
        <v>No</v>
      </c>
      <c r="J644" t="str">
        <f>VLOOKUP(Health_Care[[#This Row],[Customer ID]],Medical_Examinations[],3,0)</f>
        <v>Obesity</v>
      </c>
      <c r="K644" t="str">
        <f>VLOOKUP(Health_Care[[#This Row],[Customer ID]],Medical_Examinations[],5,0)</f>
        <v>Diabetes</v>
      </c>
      <c r="L644" s="10">
        <f>VLOOKUP(Health_Care[[#This Row],[Customer ID]],Table6[#All],5,0)</f>
        <v>23358</v>
      </c>
      <c r="M644" s="11">
        <f>VLOOKUP(Health_Care[[#This Row],[Customer ID]],Table6[#All],8,0)</f>
        <v>15322.77</v>
      </c>
      <c r="N644" t="str">
        <f>VLOOKUP(Health_Care[[#This Row],[Customer ID]],Table6[#All],9,0)</f>
        <v>Tier - 2</v>
      </c>
      <c r="O644" t="str">
        <f>VLOOKUP(Health_Care[[#This Row],[Customer ID]],Table6[#All],10,0)</f>
        <v>Tier - 3</v>
      </c>
      <c r="P644" t="str">
        <f>VLOOKUP(Health_Care[[#This Row],[Customer ID]],Table6[#All],11,0)</f>
        <v>R1021</v>
      </c>
      <c r="Q644">
        <f>VLOOKUP(Health_Care[[#This Row],[Customer ID]],Table6[#All],6,0)</f>
        <v>59</v>
      </c>
    </row>
    <row r="645" spans="1:17" x14ac:dyDescent="0.35">
      <c r="A645" t="s">
        <v>1727</v>
      </c>
      <c r="B645" t="str">
        <f>VLOOKUP(Health_Care[[#This Row],[Customer ID]],Customer_Names[#All],3,0)</f>
        <v xml:space="preserve"> Benoit</v>
      </c>
      <c r="C645">
        <f>VLOOKUP(Health_Care[[#This Row],[Customer ID]],Medical_Examinations[],2,0)</f>
        <v>40.44</v>
      </c>
      <c r="D645">
        <f>VLOOKUP(Health_Care[[#This Row],[Customer ID]],Medical_Examinations[],4,0)</f>
        <v>5.13</v>
      </c>
      <c r="E645" t="str">
        <f>VLOOKUP(Health_Care[[#This Row],[Customer ID]],Medical_Examinations[],6,0)</f>
        <v>yes</v>
      </c>
      <c r="F645" t="str">
        <f>VLOOKUP(Health_Care[[#This Row],[Customer ID]],Medical_Examinations[],7,0)</f>
        <v>No</v>
      </c>
      <c r="G645" t="str">
        <f>VLOOKUP(Health_Care[[#This Row],[Customer ID]],Medical_Examinations[],8,0)</f>
        <v>Yes</v>
      </c>
      <c r="H645">
        <f>VLOOKUP(Health_Care[[#This Row],[Customer ID]],Medical_Examinations[],9,0)</f>
        <v>1</v>
      </c>
      <c r="I645" t="str">
        <f>VLOOKUP(Health_Care[[#This Row],[Customer ID]],Medical_Examinations[],10,0)</f>
        <v>No</v>
      </c>
      <c r="J645" t="str">
        <f>VLOOKUP(Health_Care[[#This Row],[Customer ID]],Medical_Examinations[],3,0)</f>
        <v>Obesity</v>
      </c>
      <c r="K645" t="str">
        <f>VLOOKUP(Health_Care[[#This Row],[Customer ID]],Medical_Examinations[],5,0)</f>
        <v>Normal</v>
      </c>
      <c r="L645" s="10">
        <f>VLOOKUP(Health_Care[[#This Row],[Customer ID]],Table6[#All],5,0)</f>
        <v>25462</v>
      </c>
      <c r="M645" s="11">
        <f>VLOOKUP(Health_Care[[#This Row],[Customer ID]],Table6[#All],8,0)</f>
        <v>15260.52</v>
      </c>
      <c r="N645" t="str">
        <f>VLOOKUP(Health_Care[[#This Row],[Customer ID]],Table6[#All],9,0)</f>
        <v>Tier - 2</v>
      </c>
      <c r="O645" t="str">
        <f>VLOOKUP(Health_Care[[#This Row],[Customer ID]],Table6[#All],10,0)</f>
        <v>Tier - 2</v>
      </c>
      <c r="P645" t="str">
        <f>VLOOKUP(Health_Care[[#This Row],[Customer ID]],Table6[#All],11,0)</f>
        <v>R1023</v>
      </c>
      <c r="Q645">
        <f>VLOOKUP(Health_Care[[#This Row],[Customer ID]],Table6[#All],6,0)</f>
        <v>53</v>
      </c>
    </row>
    <row r="646" spans="1:17" x14ac:dyDescent="0.35">
      <c r="A646" t="s">
        <v>1726</v>
      </c>
      <c r="B646" t="str">
        <f>VLOOKUP(Health_Care[[#This Row],[Customer ID]],Customer_Names[#All],3,0)</f>
        <v xml:space="preserve"> Elizabeth M.</v>
      </c>
      <c r="C646">
        <f>VLOOKUP(Health_Care[[#This Row],[Customer ID]],Medical_Examinations[],2,0)</f>
        <v>38.094999999999999</v>
      </c>
      <c r="D646">
        <f>VLOOKUP(Health_Care[[#This Row],[Customer ID]],Medical_Examinations[],4,0)</f>
        <v>10.199999999999999</v>
      </c>
      <c r="E646" t="str">
        <f>VLOOKUP(Health_Care[[#This Row],[Customer ID]],Medical_Examinations[],6,0)</f>
        <v>No</v>
      </c>
      <c r="F646" t="str">
        <f>VLOOKUP(Health_Care[[#This Row],[Customer ID]],Medical_Examinations[],7,0)</f>
        <v>No</v>
      </c>
      <c r="G646" t="str">
        <f>VLOOKUP(Health_Care[[#This Row],[Customer ID]],Medical_Examinations[],8,0)</f>
        <v>No</v>
      </c>
      <c r="H646">
        <f>VLOOKUP(Health_Care[[#This Row],[Customer ID]],Medical_Examinations[],9,0)</f>
        <v>0</v>
      </c>
      <c r="I646" t="str">
        <f>VLOOKUP(Health_Care[[#This Row],[Customer ID]],Medical_Examinations[],10,0)</f>
        <v>No</v>
      </c>
      <c r="J646" t="str">
        <f>VLOOKUP(Health_Care[[#This Row],[Customer ID]],Medical_Examinations[],3,0)</f>
        <v>Obesity</v>
      </c>
      <c r="K646" t="str">
        <f>VLOOKUP(Health_Care[[#This Row],[Customer ID]],Medical_Examinations[],5,0)</f>
        <v>Diabetes</v>
      </c>
      <c r="L646" s="10">
        <f>VLOOKUP(Health_Care[[#This Row],[Customer ID]],Table6[#All],5,0)</f>
        <v>22122</v>
      </c>
      <c r="M646" s="11">
        <f>VLOOKUP(Health_Care[[#This Row],[Customer ID]],Table6[#All],8,0)</f>
        <v>15230.32</v>
      </c>
      <c r="N646" t="str">
        <f>VLOOKUP(Health_Care[[#This Row],[Customer ID]],Table6[#All],9,0)</f>
        <v>Tier - 2</v>
      </c>
      <c r="O646" t="str">
        <f>VLOOKUP(Health_Care[[#This Row],[Customer ID]],Table6[#All],10,0)</f>
        <v>Tier - 2</v>
      </c>
      <c r="P646" t="str">
        <f>VLOOKUP(Health_Care[[#This Row],[Customer ID]],Table6[#All],11,0)</f>
        <v>R1024</v>
      </c>
      <c r="Q646">
        <f>VLOOKUP(Health_Care[[#This Row],[Customer ID]],Table6[#All],6,0)</f>
        <v>62</v>
      </c>
    </row>
    <row r="647" spans="1:17" x14ac:dyDescent="0.35">
      <c r="A647" t="s">
        <v>1725</v>
      </c>
      <c r="B647" t="str">
        <f>VLOOKUP(Health_Care[[#This Row],[Customer ID]],Customer_Names[#All],3,0)</f>
        <v xml:space="preserve"> Jessica A.</v>
      </c>
      <c r="C647">
        <f>VLOOKUP(Health_Care[[#This Row],[Customer ID]],Medical_Examinations[],2,0)</f>
        <v>44.95</v>
      </c>
      <c r="D647">
        <f>VLOOKUP(Health_Care[[#This Row],[Customer ID]],Medical_Examinations[],4,0)</f>
        <v>10.4</v>
      </c>
      <c r="E647" t="str">
        <f>VLOOKUP(Health_Care[[#This Row],[Customer ID]],Medical_Examinations[],6,0)</f>
        <v>No</v>
      </c>
      <c r="F647" t="str">
        <f>VLOOKUP(Health_Care[[#This Row],[Customer ID]],Medical_Examinations[],7,0)</f>
        <v>No</v>
      </c>
      <c r="G647" t="str">
        <f>VLOOKUP(Health_Care[[#This Row],[Customer ID]],Medical_Examinations[],8,0)</f>
        <v>No</v>
      </c>
      <c r="H647">
        <f>VLOOKUP(Health_Care[[#This Row],[Customer ID]],Medical_Examinations[],9,0)</f>
        <v>0</v>
      </c>
      <c r="I647" t="str">
        <f>VLOOKUP(Health_Care[[#This Row],[Customer ID]],Medical_Examinations[],10,0)</f>
        <v>No</v>
      </c>
      <c r="J647" t="str">
        <f>VLOOKUP(Health_Care[[#This Row],[Customer ID]],Medical_Examinations[],3,0)</f>
        <v>Obesity</v>
      </c>
      <c r="K647" t="str">
        <f>VLOOKUP(Health_Care[[#This Row],[Customer ID]],Medical_Examinations[],5,0)</f>
        <v>Diabetes</v>
      </c>
      <c r="L647" s="10">
        <f>VLOOKUP(Health_Care[[#This Row],[Customer ID]],Table6[#All],5,0)</f>
        <v>28817</v>
      </c>
      <c r="M647" s="11">
        <f>VLOOKUP(Health_Care[[#This Row],[Customer ID]],Table6[#All],8,0)</f>
        <v>15207.92</v>
      </c>
      <c r="N647" t="str">
        <f>VLOOKUP(Health_Care[[#This Row],[Customer ID]],Table6[#All],9,0)</f>
        <v>Tier - 2</v>
      </c>
      <c r="O647" t="str">
        <f>VLOOKUP(Health_Care[[#This Row],[Customer ID]],Table6[#All],10,0)</f>
        <v>Tier - 1</v>
      </c>
      <c r="P647" t="str">
        <f>VLOOKUP(Health_Care[[#This Row],[Customer ID]],Table6[#All],11,0)</f>
        <v>R1012</v>
      </c>
      <c r="Q647">
        <f>VLOOKUP(Health_Care[[#This Row],[Customer ID]],Table6[#All],6,0)</f>
        <v>44</v>
      </c>
    </row>
    <row r="648" spans="1:17" x14ac:dyDescent="0.35">
      <c r="A648" t="s">
        <v>1724</v>
      </c>
      <c r="B648" t="str">
        <f>VLOOKUP(Health_Care[[#This Row],[Customer ID]],Customer_Names[#All],3,0)</f>
        <v xml:space="preserve"> Monica K</v>
      </c>
      <c r="C648">
        <f>VLOOKUP(Health_Care[[#This Row],[Customer ID]],Medical_Examinations[],2,0)</f>
        <v>35.54</v>
      </c>
      <c r="D648">
        <f>VLOOKUP(Health_Care[[#This Row],[Customer ID]],Medical_Examinations[],4,0)</f>
        <v>10.67</v>
      </c>
      <c r="E648" t="str">
        <f>VLOOKUP(Health_Care[[#This Row],[Customer ID]],Medical_Examinations[],6,0)</f>
        <v>No</v>
      </c>
      <c r="F648" t="str">
        <f>VLOOKUP(Health_Care[[#This Row],[Customer ID]],Medical_Examinations[],7,0)</f>
        <v>No</v>
      </c>
      <c r="G648" t="str">
        <f>VLOOKUP(Health_Care[[#This Row],[Customer ID]],Medical_Examinations[],8,0)</f>
        <v>No</v>
      </c>
      <c r="H648">
        <f>VLOOKUP(Health_Care[[#This Row],[Customer ID]],Medical_Examinations[],9,0)</f>
        <v>0</v>
      </c>
      <c r="I648" t="str">
        <f>VLOOKUP(Health_Care[[#This Row],[Customer ID]],Medical_Examinations[],10,0)</f>
        <v>No</v>
      </c>
      <c r="J648" t="str">
        <f>VLOOKUP(Health_Care[[#This Row],[Customer ID]],Medical_Examinations[],3,0)</f>
        <v>Obesity</v>
      </c>
      <c r="K648" t="str">
        <f>VLOOKUP(Health_Care[[#This Row],[Customer ID]],Medical_Examinations[],5,0)</f>
        <v>Diabetes</v>
      </c>
      <c r="L648" s="10">
        <f>VLOOKUP(Health_Care[[#This Row],[Customer ID]],Table6[#All],5,0)</f>
        <v>22814</v>
      </c>
      <c r="M648" s="11">
        <f>VLOOKUP(Health_Care[[#This Row],[Customer ID]],Table6[#All],8,0)</f>
        <v>15174.81</v>
      </c>
      <c r="N648" t="str">
        <f>VLOOKUP(Health_Care[[#This Row],[Customer ID]],Table6[#All],9,0)</f>
        <v>Tier - 2</v>
      </c>
      <c r="O648" t="str">
        <f>VLOOKUP(Health_Care[[#This Row],[Customer ID]],Table6[#All],10,0)</f>
        <v>Tier - 1</v>
      </c>
      <c r="P648" t="str">
        <f>VLOOKUP(Health_Care[[#This Row],[Customer ID]],Table6[#All],11,0)</f>
        <v>R1012</v>
      </c>
      <c r="Q648">
        <f>VLOOKUP(Health_Care[[#This Row],[Customer ID]],Table6[#All],6,0)</f>
        <v>60</v>
      </c>
    </row>
    <row r="649" spans="1:17" x14ac:dyDescent="0.35">
      <c r="A649" t="s">
        <v>1723</v>
      </c>
      <c r="B649" t="str">
        <f>VLOOKUP(Health_Care[[#This Row],[Customer ID]],Customer_Names[#All],3,0)</f>
        <v xml:space="preserve"> Kevin L</v>
      </c>
      <c r="C649">
        <f>VLOOKUP(Health_Care[[#This Row],[Customer ID]],Medical_Examinations[],2,0)</f>
        <v>39.799999999999997</v>
      </c>
      <c r="D649">
        <f>VLOOKUP(Health_Care[[#This Row],[Customer ID]],Medical_Examinations[],4,0)</f>
        <v>4.6500000000000004</v>
      </c>
      <c r="E649" t="str">
        <f>VLOOKUP(Health_Care[[#This Row],[Customer ID]],Medical_Examinations[],6,0)</f>
        <v>yes</v>
      </c>
      <c r="F649" t="str">
        <f>VLOOKUP(Health_Care[[#This Row],[Customer ID]],Medical_Examinations[],7,0)</f>
        <v>No</v>
      </c>
      <c r="G649" t="str">
        <f>VLOOKUP(Health_Care[[#This Row],[Customer ID]],Medical_Examinations[],8,0)</f>
        <v>No</v>
      </c>
      <c r="H649">
        <f>VLOOKUP(Health_Care[[#This Row],[Customer ID]],Medical_Examinations[],9,0)</f>
        <v>2</v>
      </c>
      <c r="I649" t="str">
        <f>VLOOKUP(Health_Care[[#This Row],[Customer ID]],Medical_Examinations[],10,0)</f>
        <v>No</v>
      </c>
      <c r="J649" t="str">
        <f>VLOOKUP(Health_Care[[#This Row],[Customer ID]],Medical_Examinations[],3,0)</f>
        <v>Obesity</v>
      </c>
      <c r="K649" t="str">
        <f>VLOOKUP(Health_Care[[#This Row],[Customer ID]],Medical_Examinations[],5,0)</f>
        <v>Normal</v>
      </c>
      <c r="L649" s="10">
        <f>VLOOKUP(Health_Care[[#This Row],[Customer ID]],Table6[#All],5,0)</f>
        <v>21887</v>
      </c>
      <c r="M649" s="11">
        <f>VLOOKUP(Health_Care[[#This Row],[Customer ID]],Table6[#All],8,0)</f>
        <v>15170.07</v>
      </c>
      <c r="N649" t="str">
        <f>VLOOKUP(Health_Care[[#This Row],[Customer ID]],Table6[#All],9,0)</f>
        <v>Tier - 2</v>
      </c>
      <c r="O649" t="str">
        <f>VLOOKUP(Health_Care[[#This Row],[Customer ID]],Table6[#All],10,0)</f>
        <v>Tier - 3</v>
      </c>
      <c r="P649" t="str">
        <f>VLOOKUP(Health_Care[[#This Row],[Customer ID]],Table6[#All],11,0)</f>
        <v>R1011</v>
      </c>
      <c r="Q649">
        <f>VLOOKUP(Health_Care[[#This Row],[Customer ID]],Table6[#All],6,0)</f>
        <v>63</v>
      </c>
    </row>
    <row r="650" spans="1:17" x14ac:dyDescent="0.35">
      <c r="A650" t="s">
        <v>1722</v>
      </c>
      <c r="B650" t="str">
        <f>VLOOKUP(Health_Care[[#This Row],[Customer ID]],Customer_Names[#All],3,0)</f>
        <v xml:space="preserve"> Gregory</v>
      </c>
      <c r="C650">
        <f>VLOOKUP(Health_Care[[#This Row],[Customer ID]],Medical_Examinations[],2,0)</f>
        <v>33.659999999999997</v>
      </c>
      <c r="D650">
        <f>VLOOKUP(Health_Care[[#This Row],[Customer ID]],Medical_Examinations[],4,0)</f>
        <v>5.65</v>
      </c>
      <c r="E650" t="str">
        <f>VLOOKUP(Health_Care[[#This Row],[Customer ID]],Medical_Examinations[],6,0)</f>
        <v>yes</v>
      </c>
      <c r="F650" t="str">
        <f>VLOOKUP(Health_Care[[#This Row],[Customer ID]],Medical_Examinations[],7,0)</f>
        <v>No</v>
      </c>
      <c r="G650" t="str">
        <f>VLOOKUP(Health_Care[[#This Row],[Customer ID]],Medical_Examinations[],8,0)</f>
        <v>No</v>
      </c>
      <c r="H650">
        <f>VLOOKUP(Health_Care[[#This Row],[Customer ID]],Medical_Examinations[],9,0)</f>
        <v>2</v>
      </c>
      <c r="I650" t="str">
        <f>VLOOKUP(Health_Care[[#This Row],[Customer ID]],Medical_Examinations[],10,0)</f>
        <v>No</v>
      </c>
      <c r="J650" t="str">
        <f>VLOOKUP(Health_Care[[#This Row],[Customer ID]],Medical_Examinations[],3,0)</f>
        <v>Obesity</v>
      </c>
      <c r="K650" t="str">
        <f>VLOOKUP(Health_Care[[#This Row],[Customer ID]],Medical_Examinations[],5,0)</f>
        <v>Normal</v>
      </c>
      <c r="L650" s="10">
        <f>VLOOKUP(Health_Care[[#This Row],[Customer ID]],Table6[#All],5,0)</f>
        <v>21705</v>
      </c>
      <c r="M650" s="11">
        <f>VLOOKUP(Health_Care[[#This Row],[Customer ID]],Table6[#All],8,0)</f>
        <v>15161.53</v>
      </c>
      <c r="N650" t="str">
        <f>VLOOKUP(Health_Care[[#This Row],[Customer ID]],Table6[#All],9,0)</f>
        <v>Tier - 2</v>
      </c>
      <c r="O650" t="str">
        <f>VLOOKUP(Health_Care[[#This Row],[Customer ID]],Table6[#All],10,0)</f>
        <v>Tier - 1</v>
      </c>
      <c r="P650" t="str">
        <f>VLOOKUP(Health_Care[[#This Row],[Customer ID]],Table6[#All],11,0)</f>
        <v>R1013</v>
      </c>
      <c r="Q650">
        <f>VLOOKUP(Health_Care[[#This Row],[Customer ID]],Table6[#All],6,0)</f>
        <v>64</v>
      </c>
    </row>
    <row r="651" spans="1:17" x14ac:dyDescent="0.35">
      <c r="A651" t="s">
        <v>1721</v>
      </c>
      <c r="B651" t="str">
        <f>VLOOKUP(Health_Care[[#This Row],[Customer ID]],Customer_Names[#All],3,0)</f>
        <v xml:space="preserve"> Della</v>
      </c>
      <c r="C651">
        <f>VLOOKUP(Health_Care[[#This Row],[Customer ID]],Medical_Examinations[],2,0)</f>
        <v>35.5</v>
      </c>
      <c r="D651">
        <f>VLOOKUP(Health_Care[[#This Row],[Customer ID]],Medical_Examinations[],4,0)</f>
        <v>11.97</v>
      </c>
      <c r="E651" t="str">
        <f>VLOOKUP(Health_Care[[#This Row],[Customer ID]],Medical_Examinations[],6,0)</f>
        <v>No</v>
      </c>
      <c r="F651" t="str">
        <f>VLOOKUP(Health_Care[[#This Row],[Customer ID]],Medical_Examinations[],7,0)</f>
        <v>No</v>
      </c>
      <c r="G651" t="str">
        <f>VLOOKUP(Health_Care[[#This Row],[Customer ID]],Medical_Examinations[],8,0)</f>
        <v>No</v>
      </c>
      <c r="H651">
        <f>VLOOKUP(Health_Care[[#This Row],[Customer ID]],Medical_Examinations[],9,0)</f>
        <v>0</v>
      </c>
      <c r="I651" t="str">
        <f>VLOOKUP(Health_Care[[#This Row],[Customer ID]],Medical_Examinations[],10,0)</f>
        <v>No</v>
      </c>
      <c r="J651" t="str">
        <f>VLOOKUP(Health_Care[[#This Row],[Customer ID]],Medical_Examinations[],3,0)</f>
        <v>Obesity</v>
      </c>
      <c r="K651" t="str">
        <f>VLOOKUP(Health_Care[[#This Row],[Customer ID]],Medical_Examinations[],5,0)</f>
        <v>Diabetes</v>
      </c>
      <c r="L651" s="10">
        <f>VLOOKUP(Health_Care[[#This Row],[Customer ID]],Table6[#All],5,0)</f>
        <v>22944</v>
      </c>
      <c r="M651" s="11">
        <f>VLOOKUP(Health_Care[[#This Row],[Customer ID]],Table6[#All],8,0)</f>
        <v>15161.25</v>
      </c>
      <c r="N651" t="str">
        <f>VLOOKUP(Health_Care[[#This Row],[Customer ID]],Table6[#All],9,0)</f>
        <v>Tier - 2</v>
      </c>
      <c r="O651" t="str">
        <f>VLOOKUP(Health_Care[[#This Row],[Customer ID]],Table6[#All],10,0)</f>
        <v>Tier - 2</v>
      </c>
      <c r="P651" t="str">
        <f>VLOOKUP(Health_Care[[#This Row],[Customer ID]],Table6[#All],11,0)</f>
        <v>R1012</v>
      </c>
      <c r="Q651">
        <f>VLOOKUP(Health_Care[[#This Row],[Customer ID]],Table6[#All],6,0)</f>
        <v>60</v>
      </c>
    </row>
    <row r="652" spans="1:17" x14ac:dyDescent="0.35">
      <c r="A652" t="s">
        <v>1720</v>
      </c>
      <c r="B652" t="str">
        <f>VLOOKUP(Health_Care[[#This Row],[Customer ID]],Customer_Names[#All],3,0)</f>
        <v xml:space="preserve"> David</v>
      </c>
      <c r="C652">
        <f>VLOOKUP(Health_Care[[#This Row],[Customer ID]],Medical_Examinations[],2,0)</f>
        <v>41.63</v>
      </c>
      <c r="D652">
        <f>VLOOKUP(Health_Care[[#This Row],[Customer ID]],Medical_Examinations[],4,0)</f>
        <v>6.71</v>
      </c>
      <c r="E652" t="str">
        <f>VLOOKUP(Health_Care[[#This Row],[Customer ID]],Medical_Examinations[],6,0)</f>
        <v>No</v>
      </c>
      <c r="F652" t="str">
        <f>VLOOKUP(Health_Care[[#This Row],[Customer ID]],Medical_Examinations[],7,0)</f>
        <v>No</v>
      </c>
      <c r="G652" t="str">
        <f>VLOOKUP(Health_Care[[#This Row],[Customer ID]],Medical_Examinations[],8,0)</f>
        <v>No</v>
      </c>
      <c r="H652">
        <f>VLOOKUP(Health_Care[[#This Row],[Customer ID]],Medical_Examinations[],9,0)</f>
        <v>0</v>
      </c>
      <c r="I652" t="str">
        <f>VLOOKUP(Health_Care[[#This Row],[Customer ID]],Medical_Examinations[],10,0)</f>
        <v>No</v>
      </c>
      <c r="J652" t="str">
        <f>VLOOKUP(Health_Care[[#This Row],[Customer ID]],Medical_Examinations[],3,0)</f>
        <v>Obesity</v>
      </c>
      <c r="K652" t="str">
        <f>VLOOKUP(Health_Care[[#This Row],[Customer ID]],Medical_Examinations[],5,0)</f>
        <v>Diabetes</v>
      </c>
      <c r="L652" s="10">
        <f>VLOOKUP(Health_Care[[#This Row],[Customer ID]],Table6[#All],5,0)</f>
        <v>26262</v>
      </c>
      <c r="M652" s="11">
        <f>VLOOKUP(Health_Care[[#This Row],[Customer ID]],Table6[#All],8,0)</f>
        <v>15150.44</v>
      </c>
      <c r="N652" t="str">
        <f>VLOOKUP(Health_Care[[#This Row],[Customer ID]],Table6[#All],9,0)</f>
        <v>Tier - 2</v>
      </c>
      <c r="O652" t="str">
        <f>VLOOKUP(Health_Care[[#This Row],[Customer ID]],Table6[#All],10,0)</f>
        <v>Tier - 1</v>
      </c>
      <c r="P652" t="str">
        <f>VLOOKUP(Health_Care[[#This Row],[Customer ID]],Table6[#All],11,0)</f>
        <v>R1023</v>
      </c>
      <c r="Q652">
        <f>VLOOKUP(Health_Care[[#This Row],[Customer ID]],Table6[#All],6,0)</f>
        <v>51</v>
      </c>
    </row>
    <row r="653" spans="1:17" x14ac:dyDescent="0.35">
      <c r="A653" t="s">
        <v>1719</v>
      </c>
      <c r="B653" t="str">
        <f>VLOOKUP(Health_Care[[#This Row],[Customer ID]],Customer_Names[#All],3,0)</f>
        <v xml:space="preserve"> Victoria</v>
      </c>
      <c r="C653">
        <f>VLOOKUP(Health_Care[[#This Row],[Customer ID]],Medical_Examinations[],2,0)</f>
        <v>46.49</v>
      </c>
      <c r="D653">
        <f>VLOOKUP(Health_Care[[#This Row],[Customer ID]],Medical_Examinations[],4,0)</f>
        <v>11.92</v>
      </c>
      <c r="E653" t="str">
        <f>VLOOKUP(Health_Care[[#This Row],[Customer ID]],Medical_Examinations[],6,0)</f>
        <v>No</v>
      </c>
      <c r="F653" t="str">
        <f>VLOOKUP(Health_Care[[#This Row],[Customer ID]],Medical_Examinations[],7,0)</f>
        <v>No</v>
      </c>
      <c r="G653" t="str">
        <f>VLOOKUP(Health_Care[[#This Row],[Customer ID]],Medical_Examinations[],8,0)</f>
        <v>No</v>
      </c>
      <c r="H653">
        <f>VLOOKUP(Health_Care[[#This Row],[Customer ID]],Medical_Examinations[],9,0)</f>
        <v>0</v>
      </c>
      <c r="I653" t="str">
        <f>VLOOKUP(Health_Care[[#This Row],[Customer ID]],Medical_Examinations[],10,0)</f>
        <v>No</v>
      </c>
      <c r="J653" t="str">
        <f>VLOOKUP(Health_Care[[#This Row],[Customer ID]],Medical_Examinations[],3,0)</f>
        <v>Obesity</v>
      </c>
      <c r="K653" t="str">
        <f>VLOOKUP(Health_Care[[#This Row],[Customer ID]],Medical_Examinations[],5,0)</f>
        <v>Diabetes</v>
      </c>
      <c r="L653" s="10">
        <f>VLOOKUP(Health_Care[[#This Row],[Customer ID]],Table6[#All],5,0)</f>
        <v>28738</v>
      </c>
      <c r="M653" s="11">
        <f>VLOOKUP(Health_Care[[#This Row],[Customer ID]],Table6[#All],8,0)</f>
        <v>15123.19</v>
      </c>
      <c r="N653" t="str">
        <f>VLOOKUP(Health_Care[[#This Row],[Customer ID]],Table6[#All],9,0)</f>
        <v>Tier - 2</v>
      </c>
      <c r="O653" t="str">
        <f>VLOOKUP(Health_Care[[#This Row],[Customer ID]],Table6[#All],10,0)</f>
        <v>Tier - 1</v>
      </c>
      <c r="P653" t="str">
        <f>VLOOKUP(Health_Care[[#This Row],[Customer ID]],Table6[#All],11,0)</f>
        <v>R1011</v>
      </c>
      <c r="Q653">
        <f>VLOOKUP(Health_Care[[#This Row],[Customer ID]],Table6[#All],6,0)</f>
        <v>44</v>
      </c>
    </row>
    <row r="654" spans="1:17" x14ac:dyDescent="0.35">
      <c r="A654" t="s">
        <v>1718</v>
      </c>
      <c r="B654" t="str">
        <f>VLOOKUP(Health_Care[[#This Row],[Customer ID]],Customer_Names[#All],3,0)</f>
        <v xml:space="preserve"> Tasos</v>
      </c>
      <c r="C654">
        <f>VLOOKUP(Health_Care[[#This Row],[Customer ID]],Medical_Examinations[],2,0)</f>
        <v>43.29</v>
      </c>
      <c r="D654">
        <f>VLOOKUP(Health_Care[[#This Row],[Customer ID]],Medical_Examinations[],4,0)</f>
        <v>5.35</v>
      </c>
      <c r="E654" t="str">
        <f>VLOOKUP(Health_Care[[#This Row],[Customer ID]],Medical_Examinations[],6,0)</f>
        <v>No</v>
      </c>
      <c r="F654" t="str">
        <f>VLOOKUP(Health_Care[[#This Row],[Customer ID]],Medical_Examinations[],7,0)</f>
        <v>No</v>
      </c>
      <c r="G654" t="str">
        <f>VLOOKUP(Health_Care[[#This Row],[Customer ID]],Medical_Examinations[],8,0)</f>
        <v>No</v>
      </c>
      <c r="H654">
        <f>VLOOKUP(Health_Care[[#This Row],[Customer ID]],Medical_Examinations[],9,0)</f>
        <v>2</v>
      </c>
      <c r="I654" t="str">
        <f>VLOOKUP(Health_Care[[#This Row],[Customer ID]],Medical_Examinations[],10,0)</f>
        <v>No</v>
      </c>
      <c r="J654" t="str">
        <f>VLOOKUP(Health_Care[[#This Row],[Customer ID]],Medical_Examinations[],3,0)</f>
        <v>Obesity</v>
      </c>
      <c r="K654" t="str">
        <f>VLOOKUP(Health_Care[[#This Row],[Customer ID]],Medical_Examinations[],5,0)</f>
        <v>Normal</v>
      </c>
      <c r="L654" s="10">
        <f>VLOOKUP(Health_Care[[#This Row],[Customer ID]],Table6[#All],5,0)</f>
        <v>26610</v>
      </c>
      <c r="M654" s="11">
        <f>VLOOKUP(Health_Care[[#This Row],[Customer ID]],Table6[#All],8,0)</f>
        <v>15103.69</v>
      </c>
      <c r="N654" t="str">
        <f>VLOOKUP(Health_Care[[#This Row],[Customer ID]],Table6[#All],9,0)</f>
        <v>Tier - 2</v>
      </c>
      <c r="O654" t="str">
        <f>VLOOKUP(Health_Care[[#This Row],[Customer ID]],Table6[#All],10,0)</f>
        <v>Tier - 1</v>
      </c>
      <c r="P654" t="str">
        <f>VLOOKUP(Health_Care[[#This Row],[Customer ID]],Table6[#All],11,0)</f>
        <v>R1012</v>
      </c>
      <c r="Q654">
        <f>VLOOKUP(Health_Care[[#This Row],[Customer ID]],Table6[#All],6,0)</f>
        <v>50</v>
      </c>
    </row>
    <row r="655" spans="1:17" x14ac:dyDescent="0.35">
      <c r="A655" t="s">
        <v>1717</v>
      </c>
      <c r="B655" t="str">
        <f>VLOOKUP(Health_Care[[#This Row],[Customer ID]],Customer_Names[#All],3,0)</f>
        <v xml:space="preserve"> Thomas</v>
      </c>
      <c r="C655">
        <f>VLOOKUP(Health_Care[[#This Row],[Customer ID]],Medical_Examinations[],2,0)</f>
        <v>43.08</v>
      </c>
      <c r="D655">
        <f>VLOOKUP(Health_Care[[#This Row],[Customer ID]],Medical_Examinations[],4,0)</f>
        <v>8.9600000000000009</v>
      </c>
      <c r="E655" t="str">
        <f>VLOOKUP(Health_Care[[#This Row],[Customer ID]],Medical_Examinations[],6,0)</f>
        <v>yes</v>
      </c>
      <c r="F655" t="str">
        <f>VLOOKUP(Health_Care[[#This Row],[Customer ID]],Medical_Examinations[],7,0)</f>
        <v>No</v>
      </c>
      <c r="G655" t="str">
        <f>VLOOKUP(Health_Care[[#This Row],[Customer ID]],Medical_Examinations[],8,0)</f>
        <v>No</v>
      </c>
      <c r="H655">
        <f>VLOOKUP(Health_Care[[#This Row],[Customer ID]],Medical_Examinations[],9,0)</f>
        <v>1</v>
      </c>
      <c r="I655" t="str">
        <f>VLOOKUP(Health_Care[[#This Row],[Customer ID]],Medical_Examinations[],10,0)</f>
        <v>No</v>
      </c>
      <c r="J655" t="str">
        <f>VLOOKUP(Health_Care[[#This Row],[Customer ID]],Medical_Examinations[],3,0)</f>
        <v>Obesity</v>
      </c>
      <c r="K655" t="str">
        <f>VLOOKUP(Health_Care[[#This Row],[Customer ID]],Medical_Examinations[],5,0)</f>
        <v>Diabetes</v>
      </c>
      <c r="L655" s="10">
        <f>VLOOKUP(Health_Care[[#This Row],[Customer ID]],Table6[#All],5,0)</f>
        <v>27693</v>
      </c>
      <c r="M655" s="11">
        <f>VLOOKUP(Health_Care[[#This Row],[Customer ID]],Table6[#All],8,0)</f>
        <v>15090.35</v>
      </c>
      <c r="N655" t="str">
        <f>VLOOKUP(Health_Care[[#This Row],[Customer ID]],Table6[#All],9,0)</f>
        <v>Tier - 2</v>
      </c>
      <c r="O655" t="str">
        <f>VLOOKUP(Health_Care[[#This Row],[Customer ID]],Table6[#All],10,0)</f>
        <v>Tier - 1</v>
      </c>
      <c r="P655" t="str">
        <f>VLOOKUP(Health_Care[[#This Row],[Customer ID]],Table6[#All],11,0)</f>
        <v>R1023</v>
      </c>
      <c r="Q655">
        <f>VLOOKUP(Health_Care[[#This Row],[Customer ID]],Table6[#All],6,0)</f>
        <v>47</v>
      </c>
    </row>
    <row r="656" spans="1:17" x14ac:dyDescent="0.35">
      <c r="A656" t="s">
        <v>1716</v>
      </c>
      <c r="B656" t="str">
        <f>VLOOKUP(Health_Care[[#This Row],[Customer ID]],Customer_Names[#All],3,0)</f>
        <v xml:space="preserve"> Lukasz</v>
      </c>
      <c r="C656">
        <f>VLOOKUP(Health_Care[[#This Row],[Customer ID]],Medical_Examinations[],2,0)</f>
        <v>39.07</v>
      </c>
      <c r="D656">
        <f>VLOOKUP(Health_Care[[#This Row],[Customer ID]],Medical_Examinations[],4,0)</f>
        <v>11.93</v>
      </c>
      <c r="E656" t="str">
        <f>VLOOKUP(Health_Care[[#This Row],[Customer ID]],Medical_Examinations[],6,0)</f>
        <v>No</v>
      </c>
      <c r="F656" t="str">
        <f>VLOOKUP(Health_Care[[#This Row],[Customer ID]],Medical_Examinations[],7,0)</f>
        <v>No</v>
      </c>
      <c r="G656" t="str">
        <f>VLOOKUP(Health_Care[[#This Row],[Customer ID]],Medical_Examinations[],8,0)</f>
        <v>No</v>
      </c>
      <c r="H656">
        <f>VLOOKUP(Health_Care[[#This Row],[Customer ID]],Medical_Examinations[],9,0)</f>
        <v>0</v>
      </c>
      <c r="I656" t="str">
        <f>VLOOKUP(Health_Care[[#This Row],[Customer ID]],Medical_Examinations[],10,0)</f>
        <v>No</v>
      </c>
      <c r="J656" t="str">
        <f>VLOOKUP(Health_Care[[#This Row],[Customer ID]],Medical_Examinations[],3,0)</f>
        <v>Obesity</v>
      </c>
      <c r="K656" t="str">
        <f>VLOOKUP(Health_Care[[#This Row],[Customer ID]],Medical_Examinations[],5,0)</f>
        <v>Diabetes</v>
      </c>
      <c r="L656" s="10">
        <f>VLOOKUP(Health_Care[[#This Row],[Customer ID]],Table6[#All],5,0)</f>
        <v>25001</v>
      </c>
      <c r="M656" s="11">
        <f>VLOOKUP(Health_Care[[#This Row],[Customer ID]],Table6[#All],8,0)</f>
        <v>15052.68</v>
      </c>
      <c r="N656" t="str">
        <f>VLOOKUP(Health_Care[[#This Row],[Customer ID]],Table6[#All],9,0)</f>
        <v>Tier - 2</v>
      </c>
      <c r="O656" t="str">
        <f>VLOOKUP(Health_Care[[#This Row],[Customer ID]],Table6[#All],10,0)</f>
        <v>Tier - 2</v>
      </c>
      <c r="P656" t="str">
        <f>VLOOKUP(Health_Care[[#This Row],[Customer ID]],Table6[#All],11,0)</f>
        <v>R1022</v>
      </c>
      <c r="Q656">
        <f>VLOOKUP(Health_Care[[#This Row],[Customer ID]],Table6[#All],6,0)</f>
        <v>54</v>
      </c>
    </row>
    <row r="657" spans="1:17" x14ac:dyDescent="0.35">
      <c r="A657" t="s">
        <v>1715</v>
      </c>
      <c r="B657" t="str">
        <f>VLOOKUP(Health_Care[[#This Row],[Customer ID]],Customer_Names[#All],3,0)</f>
        <v xml:space="preserve"> Matthew A.</v>
      </c>
      <c r="C657">
        <f>VLOOKUP(Health_Care[[#This Row],[Customer ID]],Medical_Examinations[],2,0)</f>
        <v>41.3</v>
      </c>
      <c r="D657">
        <f>VLOOKUP(Health_Care[[#This Row],[Customer ID]],Medical_Examinations[],4,0)</f>
        <v>9.59</v>
      </c>
      <c r="E657" t="str">
        <f>VLOOKUP(Health_Care[[#This Row],[Customer ID]],Medical_Examinations[],6,0)</f>
        <v>No</v>
      </c>
      <c r="F657" t="str">
        <f>VLOOKUP(Health_Care[[#This Row],[Customer ID]],Medical_Examinations[],7,0)</f>
        <v>No</v>
      </c>
      <c r="G657" t="str">
        <f>VLOOKUP(Health_Care[[#This Row],[Customer ID]],Medical_Examinations[],8,0)</f>
        <v>No</v>
      </c>
      <c r="H657">
        <f>VLOOKUP(Health_Care[[#This Row],[Customer ID]],Medical_Examinations[],9,0)</f>
        <v>0</v>
      </c>
      <c r="I657" t="str">
        <f>VLOOKUP(Health_Care[[#This Row],[Customer ID]],Medical_Examinations[],10,0)</f>
        <v>No</v>
      </c>
      <c r="J657" t="str">
        <f>VLOOKUP(Health_Care[[#This Row],[Customer ID]],Medical_Examinations[],3,0)</f>
        <v>Obesity</v>
      </c>
      <c r="K657" t="str">
        <f>VLOOKUP(Health_Care[[#This Row],[Customer ID]],Medical_Examinations[],5,0)</f>
        <v>Diabetes</v>
      </c>
      <c r="L657" s="10">
        <f>VLOOKUP(Health_Care[[#This Row],[Customer ID]],Table6[#All],5,0)</f>
        <v>26160</v>
      </c>
      <c r="M657" s="11">
        <f>VLOOKUP(Health_Care[[#This Row],[Customer ID]],Table6[#All],8,0)</f>
        <v>15038.51</v>
      </c>
      <c r="N657" t="str">
        <f>VLOOKUP(Health_Care[[#This Row],[Customer ID]],Table6[#All],9,0)</f>
        <v>Tier - 2</v>
      </c>
      <c r="O657" t="str">
        <f>VLOOKUP(Health_Care[[#This Row],[Customer ID]],Table6[#All],10,0)</f>
        <v>Tier - 3</v>
      </c>
      <c r="P657" t="str">
        <f>VLOOKUP(Health_Care[[#This Row],[Customer ID]],Table6[#All],11,0)</f>
        <v>R1023</v>
      </c>
      <c r="Q657">
        <f>VLOOKUP(Health_Care[[#This Row],[Customer ID]],Table6[#All],6,0)</f>
        <v>51</v>
      </c>
    </row>
    <row r="658" spans="1:17" x14ac:dyDescent="0.35">
      <c r="A658" t="s">
        <v>1714</v>
      </c>
      <c r="B658" t="str">
        <f>VLOOKUP(Health_Care[[#This Row],[Customer ID]],Customer_Names[#All],3,0)</f>
        <v xml:space="preserve"> Meta</v>
      </c>
      <c r="C658">
        <f>VLOOKUP(Health_Care[[#This Row],[Customer ID]],Medical_Examinations[],2,0)</f>
        <v>42.95</v>
      </c>
      <c r="D658">
        <f>VLOOKUP(Health_Care[[#This Row],[Customer ID]],Medical_Examinations[],4,0)</f>
        <v>11.88</v>
      </c>
      <c r="E658" t="str">
        <f>VLOOKUP(Health_Care[[#This Row],[Customer ID]],Medical_Examinations[],6,0)</f>
        <v>yes</v>
      </c>
      <c r="F658" t="str">
        <f>VLOOKUP(Health_Care[[#This Row],[Customer ID]],Medical_Examinations[],7,0)</f>
        <v>No</v>
      </c>
      <c r="G658" t="str">
        <f>VLOOKUP(Health_Care[[#This Row],[Customer ID]],Medical_Examinations[],8,0)</f>
        <v>No</v>
      </c>
      <c r="H658">
        <f>VLOOKUP(Health_Care[[#This Row],[Customer ID]],Medical_Examinations[],9,0)</f>
        <v>2</v>
      </c>
      <c r="I658" t="str">
        <f>VLOOKUP(Health_Care[[#This Row],[Customer ID]],Medical_Examinations[],10,0)</f>
        <v>No</v>
      </c>
      <c r="J658" t="str">
        <f>VLOOKUP(Health_Care[[#This Row],[Customer ID]],Medical_Examinations[],3,0)</f>
        <v>Obesity</v>
      </c>
      <c r="K658" t="str">
        <f>VLOOKUP(Health_Care[[#This Row],[Customer ID]],Medical_Examinations[],5,0)</f>
        <v>Diabetes</v>
      </c>
      <c r="L658" s="10">
        <f>VLOOKUP(Health_Care[[#This Row],[Customer ID]],Table6[#All],5,0)</f>
        <v>25822</v>
      </c>
      <c r="M658" s="11">
        <f>VLOOKUP(Health_Care[[#This Row],[Customer ID]],Table6[#All],8,0)</f>
        <v>15026.3</v>
      </c>
      <c r="N658" t="str">
        <f>VLOOKUP(Health_Care[[#This Row],[Customer ID]],Table6[#All],9,0)</f>
        <v>Tier - 2</v>
      </c>
      <c r="O658" t="str">
        <f>VLOOKUP(Health_Care[[#This Row],[Customer ID]],Table6[#All],10,0)</f>
        <v>Tier - 3</v>
      </c>
      <c r="P658" t="str">
        <f>VLOOKUP(Health_Care[[#This Row],[Customer ID]],Table6[#All],11,0)</f>
        <v>R1011</v>
      </c>
      <c r="Q658">
        <f>VLOOKUP(Health_Care[[#This Row],[Customer ID]],Table6[#All],6,0)</f>
        <v>52</v>
      </c>
    </row>
    <row r="659" spans="1:17" x14ac:dyDescent="0.35">
      <c r="A659" t="s">
        <v>1713</v>
      </c>
      <c r="B659" t="str">
        <f>VLOOKUP(Health_Care[[#This Row],[Customer ID]],Customer_Names[#All],3,0)</f>
        <v xml:space="preserve"> Rachel E</v>
      </c>
      <c r="C659">
        <f>VLOOKUP(Health_Care[[#This Row],[Customer ID]],Medical_Examinations[],2,0)</f>
        <v>46.96</v>
      </c>
      <c r="D659">
        <f>VLOOKUP(Health_Care[[#This Row],[Customer ID]],Medical_Examinations[],4,0)</f>
        <v>4.6399999999999997</v>
      </c>
      <c r="E659" t="str">
        <f>VLOOKUP(Health_Care[[#This Row],[Customer ID]],Medical_Examinations[],6,0)</f>
        <v>No</v>
      </c>
      <c r="F659" t="str">
        <f>VLOOKUP(Health_Care[[#This Row],[Customer ID]],Medical_Examinations[],7,0)</f>
        <v>No</v>
      </c>
      <c r="G659" t="str">
        <f>VLOOKUP(Health_Care[[#This Row],[Customer ID]],Medical_Examinations[],8,0)</f>
        <v>Yes</v>
      </c>
      <c r="H659">
        <f>VLOOKUP(Health_Care[[#This Row],[Customer ID]],Medical_Examinations[],9,0)</f>
        <v>1</v>
      </c>
      <c r="I659" t="str">
        <f>VLOOKUP(Health_Care[[#This Row],[Customer ID]],Medical_Examinations[],10,0)</f>
        <v>No</v>
      </c>
      <c r="J659" t="str">
        <f>VLOOKUP(Health_Care[[#This Row],[Customer ID]],Medical_Examinations[],3,0)</f>
        <v>Obesity</v>
      </c>
      <c r="K659" t="str">
        <f>VLOOKUP(Health_Care[[#This Row],[Customer ID]],Medical_Examinations[],5,0)</f>
        <v>Normal</v>
      </c>
      <c r="L659" s="10">
        <f>VLOOKUP(Health_Care[[#This Row],[Customer ID]],Table6[#All],5,0)</f>
        <v>29184</v>
      </c>
      <c r="M659" s="11">
        <f>VLOOKUP(Health_Care[[#This Row],[Customer ID]],Table6[#All],8,0)</f>
        <v>15025.76</v>
      </c>
      <c r="N659" t="str">
        <f>VLOOKUP(Health_Care[[#This Row],[Customer ID]],Table6[#All],9,0)</f>
        <v>Tier - 2</v>
      </c>
      <c r="O659" t="str">
        <f>VLOOKUP(Health_Care[[#This Row],[Customer ID]],Table6[#All],10,0)</f>
        <v>Tier - 1</v>
      </c>
      <c r="P659" t="str">
        <f>VLOOKUP(Health_Care[[#This Row],[Customer ID]],Table6[#All],11,0)</f>
        <v>R1011</v>
      </c>
      <c r="Q659">
        <f>VLOOKUP(Health_Care[[#This Row],[Customer ID]],Table6[#All],6,0)</f>
        <v>43</v>
      </c>
    </row>
    <row r="660" spans="1:17" x14ac:dyDescent="0.35">
      <c r="A660" t="s">
        <v>1712</v>
      </c>
      <c r="B660" t="str">
        <f>VLOOKUP(Health_Care[[#This Row],[Customer ID]],Customer_Names[#All],3,0)</f>
        <v xml:space="preserve"> Angelica</v>
      </c>
      <c r="C660">
        <f>VLOOKUP(Health_Care[[#This Row],[Customer ID]],Medical_Examinations[],2,0)</f>
        <v>30.495000000000001</v>
      </c>
      <c r="D660">
        <f>VLOOKUP(Health_Care[[#This Row],[Customer ID]],Medical_Examinations[],4,0)</f>
        <v>9.5299999999999994</v>
      </c>
      <c r="E660" t="str">
        <f>VLOOKUP(Health_Care[[#This Row],[Customer ID]],Medical_Examinations[],6,0)</f>
        <v>No</v>
      </c>
      <c r="F660" t="str">
        <f>VLOOKUP(Health_Care[[#This Row],[Customer ID]],Medical_Examinations[],7,0)</f>
        <v>No</v>
      </c>
      <c r="G660" t="str">
        <f>VLOOKUP(Health_Care[[#This Row],[Customer ID]],Medical_Examinations[],8,0)</f>
        <v>No</v>
      </c>
      <c r="H660">
        <f>VLOOKUP(Health_Care[[#This Row],[Customer ID]],Medical_Examinations[],9,0)</f>
        <v>0</v>
      </c>
      <c r="I660" t="str">
        <f>VLOOKUP(Health_Care[[#This Row],[Customer ID]],Medical_Examinations[],10,0)</f>
        <v>No</v>
      </c>
      <c r="J660" t="str">
        <f>VLOOKUP(Health_Care[[#This Row],[Customer ID]],Medical_Examinations[],3,0)</f>
        <v>Obesity</v>
      </c>
      <c r="K660" t="str">
        <f>VLOOKUP(Health_Care[[#This Row],[Customer ID]],Medical_Examinations[],5,0)</f>
        <v>Diabetes</v>
      </c>
      <c r="L660" s="10">
        <f>VLOOKUP(Health_Care[[#This Row],[Customer ID]],Table6[#All],5,0)</f>
        <v>22136</v>
      </c>
      <c r="M660" s="11">
        <f>VLOOKUP(Health_Care[[#This Row],[Customer ID]],Table6[#All],8,0)</f>
        <v>15019.76</v>
      </c>
      <c r="N660" t="str">
        <f>VLOOKUP(Health_Care[[#This Row],[Customer ID]],Table6[#All],9,0)</f>
        <v>Tier - 2</v>
      </c>
      <c r="O660" t="str">
        <f>VLOOKUP(Health_Care[[#This Row],[Customer ID]],Table6[#All],10,0)</f>
        <v>Tier - 2</v>
      </c>
      <c r="P660" t="str">
        <f>VLOOKUP(Health_Care[[#This Row],[Customer ID]],Table6[#All],11,0)</f>
        <v>R1012</v>
      </c>
      <c r="Q660">
        <f>VLOOKUP(Health_Care[[#This Row],[Customer ID]],Table6[#All],6,0)</f>
        <v>62</v>
      </c>
    </row>
    <row r="661" spans="1:17" x14ac:dyDescent="0.35">
      <c r="A661" t="s">
        <v>1711</v>
      </c>
      <c r="B661" t="str">
        <f>VLOOKUP(Health_Care[[#This Row],[Customer ID]],Customer_Names[#All],3,0)</f>
        <v xml:space="preserve"> Kathleen</v>
      </c>
      <c r="C661">
        <f>VLOOKUP(Health_Care[[#This Row],[Customer ID]],Medical_Examinations[],2,0)</f>
        <v>17.954999999999998</v>
      </c>
      <c r="D661">
        <f>VLOOKUP(Health_Care[[#This Row],[Customer ID]],Medical_Examinations[],4,0)</f>
        <v>5.29</v>
      </c>
      <c r="E661" t="str">
        <f>VLOOKUP(Health_Care[[#This Row],[Customer ID]],Medical_Examinations[],6,0)</f>
        <v>yes</v>
      </c>
      <c r="F661" t="str">
        <f>VLOOKUP(Health_Care[[#This Row],[Customer ID]],Medical_Examinations[],7,0)</f>
        <v>No</v>
      </c>
      <c r="G661" t="str">
        <f>VLOOKUP(Health_Care[[#This Row],[Customer ID]],Medical_Examinations[],8,0)</f>
        <v>No</v>
      </c>
      <c r="H661">
        <f>VLOOKUP(Health_Care[[#This Row],[Customer ID]],Medical_Examinations[],9,0)</f>
        <v>1</v>
      </c>
      <c r="I661" t="str">
        <f>VLOOKUP(Health_Care[[#This Row],[Customer ID]],Medical_Examinations[],10,0)</f>
        <v>yes</v>
      </c>
      <c r="J661" t="str">
        <f>VLOOKUP(Health_Care[[#This Row],[Customer ID]],Medical_Examinations[],3,0)</f>
        <v>Under Weight</v>
      </c>
      <c r="K661" t="str">
        <f>VLOOKUP(Health_Care[[#This Row],[Customer ID]],Medical_Examinations[],5,0)</f>
        <v>Normal</v>
      </c>
      <c r="L661" s="10">
        <f>VLOOKUP(Health_Care[[#This Row],[Customer ID]],Table6[#All],5,0)</f>
        <v>34913</v>
      </c>
      <c r="M661" s="11">
        <f>VLOOKUP(Health_Care[[#This Row],[Customer ID]],Table6[#All],8,0)</f>
        <v>15006.58</v>
      </c>
      <c r="N661" t="str">
        <f>VLOOKUP(Health_Care[[#This Row],[Customer ID]],Table6[#All],9,0)</f>
        <v>Tier - 2</v>
      </c>
      <c r="O661" t="str">
        <f>VLOOKUP(Health_Care[[#This Row],[Customer ID]],Table6[#All],10,0)</f>
        <v>Tier - 2</v>
      </c>
      <c r="P661" t="str">
        <f>VLOOKUP(Health_Care[[#This Row],[Customer ID]],Table6[#All],11,0)</f>
        <v>R1024</v>
      </c>
      <c r="Q661">
        <f>VLOOKUP(Health_Care[[#This Row],[Customer ID]],Table6[#All],6,0)</f>
        <v>27</v>
      </c>
    </row>
    <row r="662" spans="1:17" x14ac:dyDescent="0.35">
      <c r="A662" t="s">
        <v>1710</v>
      </c>
      <c r="B662" t="str">
        <f>VLOOKUP(Health_Care[[#This Row],[Customer ID]],Customer_Names[#All],3,0)</f>
        <v xml:space="preserve"> Gabriel D.</v>
      </c>
      <c r="C662">
        <f>VLOOKUP(Health_Care[[#This Row],[Customer ID]],Medical_Examinations[],2,0)</f>
        <v>25.6</v>
      </c>
      <c r="D662">
        <f>VLOOKUP(Health_Care[[#This Row],[Customer ID]],Medical_Examinations[],4,0)</f>
        <v>10.95</v>
      </c>
      <c r="E662" t="str">
        <f>VLOOKUP(Health_Care[[#This Row],[Customer ID]],Medical_Examinations[],6,0)</f>
        <v>No</v>
      </c>
      <c r="F662" t="str">
        <f>VLOOKUP(Health_Care[[#This Row],[Customer ID]],Medical_Examinations[],7,0)</f>
        <v>No</v>
      </c>
      <c r="G662" t="str">
        <f>VLOOKUP(Health_Care[[#This Row],[Customer ID]],Medical_Examinations[],8,0)</f>
        <v>No</v>
      </c>
      <c r="H662">
        <f>VLOOKUP(Health_Care[[#This Row],[Customer ID]],Medical_Examinations[],9,0)</f>
        <v>3</v>
      </c>
      <c r="I662" t="str">
        <f>VLOOKUP(Health_Care[[#This Row],[Customer ID]],Medical_Examinations[],10,0)</f>
        <v>No</v>
      </c>
      <c r="J662" t="str">
        <f>VLOOKUP(Health_Care[[#This Row],[Customer ID]],Medical_Examinations[],3,0)</f>
        <v>Over Weight</v>
      </c>
      <c r="K662" t="str">
        <f>VLOOKUP(Health_Care[[#This Row],[Customer ID]],Medical_Examinations[],5,0)</f>
        <v>Diabetes</v>
      </c>
      <c r="L662" s="10">
        <f>VLOOKUP(Health_Care[[#This Row],[Customer ID]],Table6[#All],5,0)</f>
        <v>21395</v>
      </c>
      <c r="M662" s="11">
        <f>VLOOKUP(Health_Care[[#This Row],[Customer ID]],Table6[#All],8,0)</f>
        <v>14988.43</v>
      </c>
      <c r="N662" t="str">
        <f>VLOOKUP(Health_Care[[#This Row],[Customer ID]],Table6[#All],9,0)</f>
        <v>Tier - 2</v>
      </c>
      <c r="O662" t="str">
        <f>VLOOKUP(Health_Care[[#This Row],[Customer ID]],Table6[#All],10,0)</f>
        <v>Tier - 3</v>
      </c>
      <c r="P662" t="str">
        <f>VLOOKUP(Health_Care[[#This Row],[Customer ID]],Table6[#All],11,0)</f>
        <v>R1011</v>
      </c>
      <c r="Q662">
        <f>VLOOKUP(Health_Care[[#This Row],[Customer ID]],Table6[#All],6,0)</f>
        <v>64</v>
      </c>
    </row>
    <row r="663" spans="1:17" x14ac:dyDescent="0.35">
      <c r="A663" t="s">
        <v>1709</v>
      </c>
      <c r="B663" t="str">
        <f>VLOOKUP(Health_Care[[#This Row],[Customer ID]],Customer_Names[#All],3,0)</f>
        <v xml:space="preserve"> Jeff T</v>
      </c>
      <c r="C663">
        <f>VLOOKUP(Health_Care[[#This Row],[Customer ID]],Medical_Examinations[],2,0)</f>
        <v>34.21</v>
      </c>
      <c r="D663">
        <f>VLOOKUP(Health_Care[[#This Row],[Customer ID]],Medical_Examinations[],4,0)</f>
        <v>9.17</v>
      </c>
      <c r="E663" t="str">
        <f>VLOOKUP(Health_Care[[#This Row],[Customer ID]],Medical_Examinations[],6,0)</f>
        <v>No</v>
      </c>
      <c r="F663" t="str">
        <f>VLOOKUP(Health_Care[[#This Row],[Customer ID]],Medical_Examinations[],7,0)</f>
        <v>No</v>
      </c>
      <c r="G663" t="str">
        <f>VLOOKUP(Health_Care[[#This Row],[Customer ID]],Medical_Examinations[],8,0)</f>
        <v>No</v>
      </c>
      <c r="H663">
        <f>VLOOKUP(Health_Care[[#This Row],[Customer ID]],Medical_Examinations[],9,0)</f>
        <v>0</v>
      </c>
      <c r="I663" t="str">
        <f>VLOOKUP(Health_Care[[#This Row],[Customer ID]],Medical_Examinations[],10,0)</f>
        <v>No</v>
      </c>
      <c r="J663" t="str">
        <f>VLOOKUP(Health_Care[[#This Row],[Customer ID]],Medical_Examinations[],3,0)</f>
        <v>Obesity</v>
      </c>
      <c r="K663" t="str">
        <f>VLOOKUP(Health_Care[[#This Row],[Customer ID]],Medical_Examinations[],5,0)</f>
        <v>Diabetes</v>
      </c>
      <c r="L663" s="10">
        <f>VLOOKUP(Health_Care[[#This Row],[Customer ID]],Table6[#All],5,0)</f>
        <v>22979</v>
      </c>
      <c r="M663" s="11">
        <f>VLOOKUP(Health_Care[[#This Row],[Customer ID]],Table6[#All],8,0)</f>
        <v>14945.34</v>
      </c>
      <c r="N663" t="str">
        <f>VLOOKUP(Health_Care[[#This Row],[Customer ID]],Table6[#All],9,0)</f>
        <v>Tier - 2</v>
      </c>
      <c r="O663" t="str">
        <f>VLOOKUP(Health_Care[[#This Row],[Customer ID]],Table6[#All],10,0)</f>
        <v>Tier - 1</v>
      </c>
      <c r="P663" t="str">
        <f>VLOOKUP(Health_Care[[#This Row],[Customer ID]],Table6[#All],11,0)</f>
        <v>R1021</v>
      </c>
      <c r="Q663">
        <f>VLOOKUP(Health_Care[[#This Row],[Customer ID]],Table6[#All],6,0)</f>
        <v>60</v>
      </c>
    </row>
    <row r="664" spans="1:17" x14ac:dyDescent="0.35">
      <c r="A664" t="s">
        <v>1708</v>
      </c>
      <c r="B664" t="str">
        <f>VLOOKUP(Health_Care[[#This Row],[Customer ID]],Customer_Names[#All],3,0)</f>
        <v xml:space="preserve"> Neil D</v>
      </c>
      <c r="C664">
        <f>VLOOKUP(Health_Care[[#This Row],[Customer ID]],Medical_Examinations[],2,0)</f>
        <v>39.74</v>
      </c>
      <c r="D664">
        <f>VLOOKUP(Health_Care[[#This Row],[Customer ID]],Medical_Examinations[],4,0)</f>
        <v>7.39</v>
      </c>
      <c r="E664" t="str">
        <f>VLOOKUP(Health_Care[[#This Row],[Customer ID]],Medical_Examinations[],6,0)</f>
        <v>No</v>
      </c>
      <c r="F664" t="str">
        <f>VLOOKUP(Health_Care[[#This Row],[Customer ID]],Medical_Examinations[],7,0)</f>
        <v>No</v>
      </c>
      <c r="G664" t="str">
        <f>VLOOKUP(Health_Care[[#This Row],[Customer ID]],Medical_Examinations[],8,0)</f>
        <v>No</v>
      </c>
      <c r="H664">
        <f>VLOOKUP(Health_Care[[#This Row],[Customer ID]],Medical_Examinations[],9,0)</f>
        <v>0</v>
      </c>
      <c r="I664" t="str">
        <f>VLOOKUP(Health_Care[[#This Row],[Customer ID]],Medical_Examinations[],10,0)</f>
        <v>No</v>
      </c>
      <c r="J664" t="str">
        <f>VLOOKUP(Health_Care[[#This Row],[Customer ID]],Medical_Examinations[],3,0)</f>
        <v>Obesity</v>
      </c>
      <c r="K664" t="str">
        <f>VLOOKUP(Health_Care[[#This Row],[Customer ID]],Medical_Examinations[],5,0)</f>
        <v>Diabetes</v>
      </c>
      <c r="L664" s="10">
        <f>VLOOKUP(Health_Care[[#This Row],[Customer ID]],Table6[#All],5,0)</f>
        <v>25150</v>
      </c>
      <c r="M664" s="11">
        <f>VLOOKUP(Health_Care[[#This Row],[Customer ID]],Table6[#All],8,0)</f>
        <v>14926.97</v>
      </c>
      <c r="N664" t="str">
        <f>VLOOKUP(Health_Care[[#This Row],[Customer ID]],Table6[#All],9,0)</f>
        <v>Tier - 2</v>
      </c>
      <c r="O664" t="str">
        <f>VLOOKUP(Health_Care[[#This Row],[Customer ID]],Table6[#All],10,0)</f>
        <v>Tier - 2</v>
      </c>
      <c r="P664" t="str">
        <f>VLOOKUP(Health_Care[[#This Row],[Customer ID]],Table6[#All],11,0)</f>
        <v>R1012</v>
      </c>
      <c r="Q664">
        <f>VLOOKUP(Health_Care[[#This Row],[Customer ID]],Table6[#All],6,0)</f>
        <v>54</v>
      </c>
    </row>
    <row r="665" spans="1:17" x14ac:dyDescent="0.35">
      <c r="A665" t="s">
        <v>1707</v>
      </c>
      <c r="B665" t="str">
        <f>VLOOKUP(Health_Care[[#This Row],[Customer ID]],Customer_Names[#All],3,0)</f>
        <v xml:space="preserve"> Katherine L.</v>
      </c>
      <c r="C665">
        <f>VLOOKUP(Health_Care[[#This Row],[Customer ID]],Medical_Examinations[],2,0)</f>
        <v>49.53</v>
      </c>
      <c r="D665">
        <f>VLOOKUP(Health_Care[[#This Row],[Customer ID]],Medical_Examinations[],4,0)</f>
        <v>9.1300000000000008</v>
      </c>
      <c r="E665" t="str">
        <f>VLOOKUP(Health_Care[[#This Row],[Customer ID]],Medical_Examinations[],6,0)</f>
        <v>yes</v>
      </c>
      <c r="F665" t="str">
        <f>VLOOKUP(Health_Care[[#This Row],[Customer ID]],Medical_Examinations[],7,0)</f>
        <v>No</v>
      </c>
      <c r="G665" t="str">
        <f>VLOOKUP(Health_Care[[#This Row],[Customer ID]],Medical_Examinations[],8,0)</f>
        <v>No</v>
      </c>
      <c r="H665">
        <f>VLOOKUP(Health_Care[[#This Row],[Customer ID]],Medical_Examinations[],9,0)</f>
        <v>0</v>
      </c>
      <c r="I665" t="str">
        <f>VLOOKUP(Health_Care[[#This Row],[Customer ID]],Medical_Examinations[],10,0)</f>
        <v>No</v>
      </c>
      <c r="J665" t="str">
        <f>VLOOKUP(Health_Care[[#This Row],[Customer ID]],Medical_Examinations[],3,0)</f>
        <v>Obesity</v>
      </c>
      <c r="K665" t="str">
        <f>VLOOKUP(Health_Care[[#This Row],[Customer ID]],Medical_Examinations[],5,0)</f>
        <v>Diabetes</v>
      </c>
      <c r="L665" s="10">
        <f>VLOOKUP(Health_Care[[#This Row],[Customer ID]],Table6[#All],5,0)</f>
        <v>29771</v>
      </c>
      <c r="M665" s="11">
        <f>VLOOKUP(Health_Care[[#This Row],[Customer ID]],Table6[#All],8,0)</f>
        <v>14908.27</v>
      </c>
      <c r="N665" t="str">
        <f>VLOOKUP(Health_Care[[#This Row],[Customer ID]],Table6[#All],9,0)</f>
        <v>Tier - 2</v>
      </c>
      <c r="O665" t="str">
        <f>VLOOKUP(Health_Care[[#This Row],[Customer ID]],Table6[#All],10,0)</f>
        <v>Tier - 1</v>
      </c>
      <c r="P665" t="str">
        <f>VLOOKUP(Health_Care[[#This Row],[Customer ID]],Table6[#All],11,0)</f>
        <v>R1011</v>
      </c>
      <c r="Q665">
        <f>VLOOKUP(Health_Care[[#This Row],[Customer ID]],Table6[#All],6,0)</f>
        <v>41</v>
      </c>
    </row>
    <row r="666" spans="1:17" x14ac:dyDescent="0.35">
      <c r="A666" t="s">
        <v>1706</v>
      </c>
      <c r="B666" t="str">
        <f>VLOOKUP(Health_Care[[#This Row],[Customer ID]],Customer_Names[#All],3,0)</f>
        <v xml:space="preserve"> Ariel E</v>
      </c>
      <c r="C666">
        <f>VLOOKUP(Health_Care[[#This Row],[Customer ID]],Medical_Examinations[],2,0)</f>
        <v>39.33</v>
      </c>
      <c r="D666">
        <f>VLOOKUP(Health_Care[[#This Row],[Customer ID]],Medical_Examinations[],4,0)</f>
        <v>10.4</v>
      </c>
      <c r="E666" t="str">
        <f>VLOOKUP(Health_Care[[#This Row],[Customer ID]],Medical_Examinations[],6,0)</f>
        <v>No</v>
      </c>
      <c r="F666" t="str">
        <f>VLOOKUP(Health_Care[[#This Row],[Customer ID]],Medical_Examinations[],7,0)</f>
        <v>No</v>
      </c>
      <c r="G666" t="str">
        <f>VLOOKUP(Health_Care[[#This Row],[Customer ID]],Medical_Examinations[],8,0)</f>
        <v>No</v>
      </c>
      <c r="H666">
        <f>VLOOKUP(Health_Care[[#This Row],[Customer ID]],Medical_Examinations[],9,0)</f>
        <v>3</v>
      </c>
      <c r="I666" t="str">
        <f>VLOOKUP(Health_Care[[#This Row],[Customer ID]],Medical_Examinations[],10,0)</f>
        <v>No</v>
      </c>
      <c r="J666" t="str">
        <f>VLOOKUP(Health_Care[[#This Row],[Customer ID]],Medical_Examinations[],3,0)</f>
        <v>Obesity</v>
      </c>
      <c r="K666" t="str">
        <f>VLOOKUP(Health_Care[[#This Row],[Customer ID]],Medical_Examinations[],5,0)</f>
        <v>Diabetes</v>
      </c>
      <c r="L666" s="10">
        <f>VLOOKUP(Health_Care[[#This Row],[Customer ID]],Table6[#All],5,0)</f>
        <v>21475</v>
      </c>
      <c r="M666" s="11">
        <f>VLOOKUP(Health_Care[[#This Row],[Customer ID]],Table6[#All],8,0)</f>
        <v>14901.52</v>
      </c>
      <c r="N666" t="str">
        <f>VLOOKUP(Health_Care[[#This Row],[Customer ID]],Table6[#All],9,0)</f>
        <v>Tier - 2</v>
      </c>
      <c r="O666" t="str">
        <f>VLOOKUP(Health_Care[[#This Row],[Customer ID]],Table6[#All],10,0)</f>
        <v>Tier - 2</v>
      </c>
      <c r="P666" t="str">
        <f>VLOOKUP(Health_Care[[#This Row],[Customer ID]],Table6[#All],11,0)</f>
        <v>R1024</v>
      </c>
      <c r="Q666">
        <f>VLOOKUP(Health_Care[[#This Row],[Customer ID]],Table6[#All],6,0)</f>
        <v>64</v>
      </c>
    </row>
    <row r="667" spans="1:17" x14ac:dyDescent="0.35">
      <c r="A667" t="s">
        <v>1705</v>
      </c>
      <c r="B667" t="str">
        <f>VLOOKUP(Health_Care[[#This Row],[Customer ID]],Customer_Names[#All],3,0)</f>
        <v xml:space="preserve"> Christopher P</v>
      </c>
      <c r="C667">
        <f>VLOOKUP(Health_Care[[#This Row],[Customer ID]],Medical_Examinations[],2,0)</f>
        <v>39.979999999999997</v>
      </c>
      <c r="D667">
        <f>VLOOKUP(Health_Care[[#This Row],[Customer ID]],Medical_Examinations[],4,0)</f>
        <v>9.4600000000000009</v>
      </c>
      <c r="E667" t="str">
        <f>VLOOKUP(Health_Care[[#This Row],[Customer ID]],Medical_Examinations[],6,0)</f>
        <v>yes</v>
      </c>
      <c r="F667" t="str">
        <f>VLOOKUP(Health_Care[[#This Row],[Customer ID]],Medical_Examinations[],7,0)</f>
        <v>No</v>
      </c>
      <c r="G667" t="str">
        <f>VLOOKUP(Health_Care[[#This Row],[Customer ID]],Medical_Examinations[],8,0)</f>
        <v>No</v>
      </c>
      <c r="H667">
        <f>VLOOKUP(Health_Care[[#This Row],[Customer ID]],Medical_Examinations[],9,0)</f>
        <v>2</v>
      </c>
      <c r="I667" t="str">
        <f>VLOOKUP(Health_Care[[#This Row],[Customer ID]],Medical_Examinations[],10,0)</f>
        <v>No</v>
      </c>
      <c r="J667" t="str">
        <f>VLOOKUP(Health_Care[[#This Row],[Customer ID]],Medical_Examinations[],3,0)</f>
        <v>Obesity</v>
      </c>
      <c r="K667" t="str">
        <f>VLOOKUP(Health_Care[[#This Row],[Customer ID]],Medical_Examinations[],5,0)</f>
        <v>Diabetes</v>
      </c>
      <c r="L667" s="10">
        <f>VLOOKUP(Health_Care[[#This Row],[Customer ID]],Table6[#All],5,0)</f>
        <v>25883</v>
      </c>
      <c r="M667" s="11">
        <f>VLOOKUP(Health_Care[[#This Row],[Customer ID]],Table6[#All],8,0)</f>
        <v>14847.63</v>
      </c>
      <c r="N667" t="str">
        <f>VLOOKUP(Health_Care[[#This Row],[Customer ID]],Table6[#All],9,0)</f>
        <v>Tier - 2</v>
      </c>
      <c r="O667" t="str">
        <f>VLOOKUP(Health_Care[[#This Row],[Customer ID]],Table6[#All],10,0)</f>
        <v>Tier - 2</v>
      </c>
      <c r="P667" t="str">
        <f>VLOOKUP(Health_Care[[#This Row],[Customer ID]],Table6[#All],11,0)</f>
        <v>R1023</v>
      </c>
      <c r="Q667">
        <f>VLOOKUP(Health_Care[[#This Row],[Customer ID]],Table6[#All],6,0)</f>
        <v>52</v>
      </c>
    </row>
    <row r="668" spans="1:17" x14ac:dyDescent="0.35">
      <c r="A668" t="s">
        <v>1704</v>
      </c>
      <c r="B668" t="str">
        <f>VLOOKUP(Health_Care[[#This Row],[Customer ID]],Customer_Names[#All],3,0)</f>
        <v xml:space="preserve"> Erin M.</v>
      </c>
      <c r="C668">
        <f>VLOOKUP(Health_Care[[#This Row],[Customer ID]],Medical_Examinations[],2,0)</f>
        <v>46.51</v>
      </c>
      <c r="D668">
        <f>VLOOKUP(Health_Care[[#This Row],[Customer ID]],Medical_Examinations[],4,0)</f>
        <v>8.69</v>
      </c>
      <c r="E668" t="str">
        <f>VLOOKUP(Health_Care[[#This Row],[Customer ID]],Medical_Examinations[],6,0)</f>
        <v>yes</v>
      </c>
      <c r="F668" t="str">
        <f>VLOOKUP(Health_Care[[#This Row],[Customer ID]],Medical_Examinations[],7,0)</f>
        <v>No</v>
      </c>
      <c r="G668" t="str">
        <f>VLOOKUP(Health_Care[[#This Row],[Customer ID]],Medical_Examinations[],8,0)</f>
        <v>No</v>
      </c>
      <c r="H668">
        <f>VLOOKUP(Health_Care[[#This Row],[Customer ID]],Medical_Examinations[],9,0)</f>
        <v>0</v>
      </c>
      <c r="I668" t="str">
        <f>VLOOKUP(Health_Care[[#This Row],[Customer ID]],Medical_Examinations[],10,0)</f>
        <v>No</v>
      </c>
      <c r="J668" t="str">
        <f>VLOOKUP(Health_Care[[#This Row],[Customer ID]],Medical_Examinations[],3,0)</f>
        <v>Obesity</v>
      </c>
      <c r="K668" t="str">
        <f>VLOOKUP(Health_Care[[#This Row],[Customer ID]],Medical_Examinations[],5,0)</f>
        <v>Diabetes</v>
      </c>
      <c r="L668" s="10">
        <f>VLOOKUP(Health_Care[[#This Row],[Customer ID]],Table6[#All],5,0)</f>
        <v>29742</v>
      </c>
      <c r="M668" s="11">
        <f>VLOOKUP(Health_Care[[#This Row],[Customer ID]],Table6[#All],8,0)</f>
        <v>14843.96</v>
      </c>
      <c r="N668" t="str">
        <f>VLOOKUP(Health_Care[[#This Row],[Customer ID]],Table6[#All],9,0)</f>
        <v>Tier - 2</v>
      </c>
      <c r="O668" t="str">
        <f>VLOOKUP(Health_Care[[#This Row],[Customer ID]],Table6[#All],10,0)</f>
        <v>Tier - 3</v>
      </c>
      <c r="P668" t="str">
        <f>VLOOKUP(Health_Care[[#This Row],[Customer ID]],Table6[#All],11,0)</f>
        <v>R1026</v>
      </c>
      <c r="Q668">
        <f>VLOOKUP(Health_Care[[#This Row],[Customer ID]],Table6[#All],6,0)</f>
        <v>42</v>
      </c>
    </row>
    <row r="669" spans="1:17" x14ac:dyDescent="0.35">
      <c r="A669" t="s">
        <v>1703</v>
      </c>
      <c r="B669" t="str">
        <f>VLOOKUP(Health_Care[[#This Row],[Customer ID]],Customer_Names[#All],3,0)</f>
        <v xml:space="preserve"> Molly K.</v>
      </c>
      <c r="C669">
        <f>VLOOKUP(Health_Care[[#This Row],[Customer ID]],Medical_Examinations[],2,0)</f>
        <v>43.58</v>
      </c>
      <c r="D669">
        <f>VLOOKUP(Health_Care[[#This Row],[Customer ID]],Medical_Examinations[],4,0)</f>
        <v>4.2300000000000004</v>
      </c>
      <c r="E669" t="str">
        <f>VLOOKUP(Health_Care[[#This Row],[Customer ID]],Medical_Examinations[],6,0)</f>
        <v>No</v>
      </c>
      <c r="F669" t="str">
        <f>VLOOKUP(Health_Care[[#This Row],[Customer ID]],Medical_Examinations[],7,0)</f>
        <v>No</v>
      </c>
      <c r="G669" t="str">
        <f>VLOOKUP(Health_Care[[#This Row],[Customer ID]],Medical_Examinations[],8,0)</f>
        <v>Yes</v>
      </c>
      <c r="H669">
        <f>VLOOKUP(Health_Care[[#This Row],[Customer ID]],Medical_Examinations[],9,0)</f>
        <v>1</v>
      </c>
      <c r="I669" t="str">
        <f>VLOOKUP(Health_Care[[#This Row],[Customer ID]],Medical_Examinations[],10,0)</f>
        <v>No</v>
      </c>
      <c r="J669" t="str">
        <f>VLOOKUP(Health_Care[[#This Row],[Customer ID]],Medical_Examinations[],3,0)</f>
        <v>Obesity</v>
      </c>
      <c r="K669" t="str">
        <f>VLOOKUP(Health_Care[[#This Row],[Customer ID]],Medical_Examinations[],5,0)</f>
        <v>Normal</v>
      </c>
      <c r="L669" s="10">
        <f>VLOOKUP(Health_Care[[#This Row],[Customer ID]],Table6[#All],5,0)</f>
        <v>29146</v>
      </c>
      <c r="M669" s="11">
        <f>VLOOKUP(Health_Care[[#This Row],[Customer ID]],Table6[#All],8,0)</f>
        <v>14839.34</v>
      </c>
      <c r="N669" t="str">
        <f>VLOOKUP(Health_Care[[#This Row],[Customer ID]],Table6[#All],9,0)</f>
        <v>Tier - 2</v>
      </c>
      <c r="O669" t="str">
        <f>VLOOKUP(Health_Care[[#This Row],[Customer ID]],Table6[#All],10,0)</f>
        <v>Tier - 3</v>
      </c>
      <c r="P669" t="str">
        <f>VLOOKUP(Health_Care[[#This Row],[Customer ID]],Table6[#All],11,0)</f>
        <v>R1026</v>
      </c>
      <c r="Q669">
        <f>VLOOKUP(Health_Care[[#This Row],[Customer ID]],Table6[#All],6,0)</f>
        <v>43</v>
      </c>
    </row>
    <row r="670" spans="1:17" x14ac:dyDescent="0.35">
      <c r="A670" t="s">
        <v>1702</v>
      </c>
      <c r="B670" t="str">
        <f>VLOOKUP(Health_Care[[#This Row],[Customer ID]],Customer_Names[#All],3,0)</f>
        <v xml:space="preserve"> Ryan J.</v>
      </c>
      <c r="C670">
        <f>VLOOKUP(Health_Care[[#This Row],[Customer ID]],Medical_Examinations[],2,0)</f>
        <v>42.28</v>
      </c>
      <c r="D670">
        <f>VLOOKUP(Health_Care[[#This Row],[Customer ID]],Medical_Examinations[],4,0)</f>
        <v>9.16</v>
      </c>
      <c r="E670" t="str">
        <f>VLOOKUP(Health_Care[[#This Row],[Customer ID]],Medical_Examinations[],6,0)</f>
        <v>yes</v>
      </c>
      <c r="F670" t="str">
        <f>VLOOKUP(Health_Care[[#This Row],[Customer ID]],Medical_Examinations[],7,0)</f>
        <v>No</v>
      </c>
      <c r="G670" t="str">
        <f>VLOOKUP(Health_Care[[#This Row],[Customer ID]],Medical_Examinations[],8,0)</f>
        <v>No</v>
      </c>
      <c r="H670">
        <f>VLOOKUP(Health_Care[[#This Row],[Customer ID]],Medical_Examinations[],9,0)</f>
        <v>1</v>
      </c>
      <c r="I670" t="str">
        <f>VLOOKUP(Health_Care[[#This Row],[Customer ID]],Medical_Examinations[],10,0)</f>
        <v>No</v>
      </c>
      <c r="J670" t="str">
        <f>VLOOKUP(Health_Care[[#This Row],[Customer ID]],Medical_Examinations[],3,0)</f>
        <v>Obesity</v>
      </c>
      <c r="K670" t="str">
        <f>VLOOKUP(Health_Care[[#This Row],[Customer ID]],Medical_Examinations[],5,0)</f>
        <v>Diabetes</v>
      </c>
      <c r="L670" s="10">
        <f>VLOOKUP(Health_Care[[#This Row],[Customer ID]],Table6[#All],5,0)</f>
        <v>27738</v>
      </c>
      <c r="M670" s="11">
        <f>VLOOKUP(Health_Care[[#This Row],[Customer ID]],Table6[#All],8,0)</f>
        <v>14819</v>
      </c>
      <c r="N670" t="str">
        <f>VLOOKUP(Health_Care[[#This Row],[Customer ID]],Table6[#All],9,0)</f>
        <v>Tier - 2</v>
      </c>
      <c r="O670" t="str">
        <f>VLOOKUP(Health_Care[[#This Row],[Customer ID]],Table6[#All],10,0)</f>
        <v>Tier - 3</v>
      </c>
      <c r="P670" t="str">
        <f>VLOOKUP(Health_Care[[#This Row],[Customer ID]],Table6[#All],11,0)</f>
        <v>R1023</v>
      </c>
      <c r="Q670">
        <f>VLOOKUP(Health_Care[[#This Row],[Customer ID]],Table6[#All],6,0)</f>
        <v>47</v>
      </c>
    </row>
    <row r="671" spans="1:17" x14ac:dyDescent="0.35">
      <c r="A671" t="s">
        <v>1701</v>
      </c>
      <c r="B671" t="str">
        <f>VLOOKUP(Health_Care[[#This Row],[Customer ID]],Customer_Names[#All],3,0)</f>
        <v xml:space="preserve"> Jennifer</v>
      </c>
      <c r="C671">
        <f>VLOOKUP(Health_Care[[#This Row],[Customer ID]],Medical_Examinations[],2,0)</f>
        <v>35.520000000000003</v>
      </c>
      <c r="D671">
        <f>VLOOKUP(Health_Care[[#This Row],[Customer ID]],Medical_Examinations[],4,0)</f>
        <v>8.26</v>
      </c>
      <c r="E671" t="str">
        <f>VLOOKUP(Health_Care[[#This Row],[Customer ID]],Medical_Examinations[],6,0)</f>
        <v>No</v>
      </c>
      <c r="F671" t="str">
        <f>VLOOKUP(Health_Care[[#This Row],[Customer ID]],Medical_Examinations[],7,0)</f>
        <v>No</v>
      </c>
      <c r="G671" t="str">
        <f>VLOOKUP(Health_Care[[#This Row],[Customer ID]],Medical_Examinations[],8,0)</f>
        <v>No</v>
      </c>
      <c r="H671">
        <f>VLOOKUP(Health_Care[[#This Row],[Customer ID]],Medical_Examinations[],9,0)</f>
        <v>0</v>
      </c>
      <c r="I671" t="str">
        <f>VLOOKUP(Health_Care[[#This Row],[Customer ID]],Medical_Examinations[],10,0)</f>
        <v>No</v>
      </c>
      <c r="J671" t="str">
        <f>VLOOKUP(Health_Care[[#This Row],[Customer ID]],Medical_Examinations[],3,0)</f>
        <v>Obesity</v>
      </c>
      <c r="K671" t="str">
        <f>VLOOKUP(Health_Care[[#This Row],[Customer ID]],Medical_Examinations[],5,0)</f>
        <v>Diabetes</v>
      </c>
      <c r="L671" s="10">
        <f>VLOOKUP(Health_Care[[#This Row],[Customer ID]],Table6[#All],5,0)</f>
        <v>23950</v>
      </c>
      <c r="M671" s="11">
        <f>VLOOKUP(Health_Care[[#This Row],[Customer ID]],Table6[#All],8,0)</f>
        <v>14750.42</v>
      </c>
      <c r="N671" t="str">
        <f>VLOOKUP(Health_Care[[#This Row],[Customer ID]],Table6[#All],9,0)</f>
        <v>Tier - 2</v>
      </c>
      <c r="O671" t="str">
        <f>VLOOKUP(Health_Care[[#This Row],[Customer ID]],Table6[#All],10,0)</f>
        <v>Tier - 2</v>
      </c>
      <c r="P671" t="str">
        <f>VLOOKUP(Health_Care[[#This Row],[Customer ID]],Table6[#All],11,0)</f>
        <v>R1026</v>
      </c>
      <c r="Q671">
        <f>VLOOKUP(Health_Care[[#This Row],[Customer ID]],Table6[#All],6,0)</f>
        <v>57</v>
      </c>
    </row>
    <row r="672" spans="1:17" x14ac:dyDescent="0.35">
      <c r="A672" t="s">
        <v>1700</v>
      </c>
      <c r="B672" t="str">
        <f>VLOOKUP(Health_Care[[#This Row],[Customer ID]],Customer_Names[#All],3,0)</f>
        <v xml:space="preserve"> Daniel M</v>
      </c>
      <c r="C672">
        <f>VLOOKUP(Health_Care[[#This Row],[Customer ID]],Medical_Examinations[],2,0)</f>
        <v>33.6</v>
      </c>
      <c r="D672">
        <f>VLOOKUP(Health_Care[[#This Row],[Customer ID]],Medical_Examinations[],4,0)</f>
        <v>11.25</v>
      </c>
      <c r="E672" t="str">
        <f>VLOOKUP(Health_Care[[#This Row],[Customer ID]],Medical_Examinations[],6,0)</f>
        <v>No</v>
      </c>
      <c r="F672" t="str">
        <f>VLOOKUP(Health_Care[[#This Row],[Customer ID]],Medical_Examinations[],7,0)</f>
        <v>No</v>
      </c>
      <c r="G672" t="str">
        <f>VLOOKUP(Health_Care[[#This Row],[Customer ID]],Medical_Examinations[],8,0)</f>
        <v>No</v>
      </c>
      <c r="H672">
        <f>VLOOKUP(Health_Care[[#This Row],[Customer ID]],Medical_Examinations[],9,0)</f>
        <v>0</v>
      </c>
      <c r="I672" t="str">
        <f>VLOOKUP(Health_Care[[#This Row],[Customer ID]],Medical_Examinations[],10,0)</f>
        <v>No</v>
      </c>
      <c r="J672" t="str">
        <f>VLOOKUP(Health_Care[[#This Row],[Customer ID]],Medical_Examinations[],3,0)</f>
        <v>Obesity</v>
      </c>
      <c r="K672" t="str">
        <f>VLOOKUP(Health_Care[[#This Row],[Customer ID]],Medical_Examinations[],5,0)</f>
        <v>Diabetes</v>
      </c>
      <c r="L672" s="10">
        <f>VLOOKUP(Health_Care[[#This Row],[Customer ID]],Table6[#All],5,0)</f>
        <v>22856</v>
      </c>
      <c r="M672" s="11">
        <f>VLOOKUP(Health_Care[[#This Row],[Customer ID]],Table6[#All],8,0)</f>
        <v>14738.43</v>
      </c>
      <c r="N672" t="str">
        <f>VLOOKUP(Health_Care[[#This Row],[Customer ID]],Table6[#All],9,0)</f>
        <v>Tier - 2</v>
      </c>
      <c r="O672" t="str">
        <f>VLOOKUP(Health_Care[[#This Row],[Customer ID]],Table6[#All],10,0)</f>
        <v>Tier - 3</v>
      </c>
      <c r="P672" t="str">
        <f>VLOOKUP(Health_Care[[#This Row],[Customer ID]],Table6[#All],11,0)</f>
        <v>R1021</v>
      </c>
      <c r="Q672">
        <f>VLOOKUP(Health_Care[[#This Row],[Customer ID]],Table6[#All],6,0)</f>
        <v>60</v>
      </c>
    </row>
    <row r="673" spans="1:17" x14ac:dyDescent="0.35">
      <c r="A673" t="s">
        <v>1699</v>
      </c>
      <c r="B673" t="str">
        <f>VLOOKUP(Health_Care[[#This Row],[Customer ID]],Customer_Names[#All],3,0)</f>
        <v xml:space="preserve"> Hiruni</v>
      </c>
      <c r="C673">
        <f>VLOOKUP(Health_Care[[#This Row],[Customer ID]],Medical_Examinations[],2,0)</f>
        <v>22.42</v>
      </c>
      <c r="D673">
        <f>VLOOKUP(Health_Care[[#This Row],[Customer ID]],Medical_Examinations[],4,0)</f>
        <v>6.74</v>
      </c>
      <c r="E673" t="str">
        <f>VLOOKUP(Health_Care[[#This Row],[Customer ID]],Medical_Examinations[],6,0)</f>
        <v>No</v>
      </c>
      <c r="F673" t="str">
        <f>VLOOKUP(Health_Care[[#This Row],[Customer ID]],Medical_Examinations[],7,0)</f>
        <v>No</v>
      </c>
      <c r="G673" t="str">
        <f>VLOOKUP(Health_Care[[#This Row],[Customer ID]],Medical_Examinations[],8,0)</f>
        <v>No</v>
      </c>
      <c r="H673">
        <f>VLOOKUP(Health_Care[[#This Row],[Customer ID]],Medical_Examinations[],9,0)</f>
        <v>0</v>
      </c>
      <c r="I673" t="str">
        <f>VLOOKUP(Health_Care[[#This Row],[Customer ID]],Medical_Examinations[],10,0)</f>
        <v>yes</v>
      </c>
      <c r="J673" t="str">
        <f>VLOOKUP(Health_Care[[#This Row],[Customer ID]],Medical_Examinations[],3,0)</f>
        <v>Normal Weight</v>
      </c>
      <c r="K673" t="str">
        <f>VLOOKUP(Health_Care[[#This Row],[Customer ID]],Medical_Examinations[],5,0)</f>
        <v>Diabetes</v>
      </c>
      <c r="L673" s="10">
        <f>VLOOKUP(Health_Care[[#This Row],[Customer ID]],Table6[#All],5,0)</f>
        <v>37523</v>
      </c>
      <c r="M673" s="11">
        <f>VLOOKUP(Health_Care[[#This Row],[Customer ID]],Table6[#All],8,0)</f>
        <v>14711.74</v>
      </c>
      <c r="N673" t="str">
        <f>VLOOKUP(Health_Care[[#This Row],[Customer ID]],Table6[#All],9,0)</f>
        <v>Tier - 2</v>
      </c>
      <c r="O673" t="str">
        <f>VLOOKUP(Health_Care[[#This Row],[Customer ID]],Table6[#All],10,0)</f>
        <v>Tier - 2</v>
      </c>
      <c r="P673" t="str">
        <f>VLOOKUP(Health_Care[[#This Row],[Customer ID]],Table6[#All],11,0)</f>
        <v>R1012</v>
      </c>
      <c r="Q673">
        <f>VLOOKUP(Health_Care[[#This Row],[Customer ID]],Table6[#All],6,0)</f>
        <v>20</v>
      </c>
    </row>
    <row r="674" spans="1:17" x14ac:dyDescent="0.35">
      <c r="A674" t="s">
        <v>1698</v>
      </c>
      <c r="B674" t="str">
        <f>VLOOKUP(Health_Care[[#This Row],[Customer ID]],Customer_Names[#All],3,0)</f>
        <v xml:space="preserve"> Reina H.</v>
      </c>
      <c r="C674">
        <f>VLOOKUP(Health_Care[[#This Row],[Customer ID]],Medical_Examinations[],2,0)</f>
        <v>46.86</v>
      </c>
      <c r="D674">
        <f>VLOOKUP(Health_Care[[#This Row],[Customer ID]],Medical_Examinations[],4,0)</f>
        <v>4.87</v>
      </c>
      <c r="E674" t="str">
        <f>VLOOKUP(Health_Care[[#This Row],[Customer ID]],Medical_Examinations[],6,0)</f>
        <v>No</v>
      </c>
      <c r="F674" t="str">
        <f>VLOOKUP(Health_Care[[#This Row],[Customer ID]],Medical_Examinations[],7,0)</f>
        <v>No</v>
      </c>
      <c r="G674" t="str">
        <f>VLOOKUP(Health_Care[[#This Row],[Customer ID]],Medical_Examinations[],8,0)</f>
        <v>No</v>
      </c>
      <c r="H674">
        <f>VLOOKUP(Health_Care[[#This Row],[Customer ID]],Medical_Examinations[],9,0)</f>
        <v>0</v>
      </c>
      <c r="I674" t="str">
        <f>VLOOKUP(Health_Care[[#This Row],[Customer ID]],Medical_Examinations[],10,0)</f>
        <v>No</v>
      </c>
      <c r="J674" t="str">
        <f>VLOOKUP(Health_Care[[#This Row],[Customer ID]],Medical_Examinations[],3,0)</f>
        <v>Obesity</v>
      </c>
      <c r="K674" t="str">
        <f>VLOOKUP(Health_Care[[#This Row],[Customer ID]],Medical_Examinations[],5,0)</f>
        <v>Normal</v>
      </c>
      <c r="L674" s="10">
        <f>VLOOKUP(Health_Care[[#This Row],[Customer ID]],Table6[#All],5,0)</f>
        <v>30198</v>
      </c>
      <c r="M674" s="11">
        <f>VLOOKUP(Health_Care[[#This Row],[Customer ID]],Table6[#All],8,0)</f>
        <v>14696.77</v>
      </c>
      <c r="N674" t="str">
        <f>VLOOKUP(Health_Care[[#This Row],[Customer ID]],Table6[#All],9,0)</f>
        <v>Tier - 2</v>
      </c>
      <c r="O674" t="str">
        <f>VLOOKUP(Health_Care[[#This Row],[Customer ID]],Table6[#All],10,0)</f>
        <v>Tier - 2</v>
      </c>
      <c r="P674" t="str">
        <f>VLOOKUP(Health_Care[[#This Row],[Customer ID]],Table6[#All],11,0)</f>
        <v>R1011</v>
      </c>
      <c r="Q674">
        <f>VLOOKUP(Health_Care[[#This Row],[Customer ID]],Table6[#All],6,0)</f>
        <v>40</v>
      </c>
    </row>
    <row r="675" spans="1:17" x14ac:dyDescent="0.35">
      <c r="A675" t="s">
        <v>1697</v>
      </c>
      <c r="B675" t="str">
        <f>VLOOKUP(Health_Care[[#This Row],[Customer ID]],Customer_Names[#All],3,0)</f>
        <v xml:space="preserve"> Kristi</v>
      </c>
      <c r="C675">
        <f>VLOOKUP(Health_Care[[#This Row],[Customer ID]],Medical_Examinations[],2,0)</f>
        <v>32.965000000000003</v>
      </c>
      <c r="D675">
        <f>VLOOKUP(Health_Care[[#This Row],[Customer ID]],Medical_Examinations[],4,0)</f>
        <v>6.68</v>
      </c>
      <c r="E675" t="str">
        <f>VLOOKUP(Health_Care[[#This Row],[Customer ID]],Medical_Examinations[],6,0)</f>
        <v>No</v>
      </c>
      <c r="F675" t="str">
        <f>VLOOKUP(Health_Care[[#This Row],[Customer ID]],Medical_Examinations[],7,0)</f>
        <v>No</v>
      </c>
      <c r="G675" t="str">
        <f>VLOOKUP(Health_Care[[#This Row],[Customer ID]],Medical_Examinations[],8,0)</f>
        <v>No</v>
      </c>
      <c r="H675">
        <f>VLOOKUP(Health_Care[[#This Row],[Customer ID]],Medical_Examinations[],9,0)</f>
        <v>3</v>
      </c>
      <c r="I675" t="str">
        <f>VLOOKUP(Health_Care[[#This Row],[Customer ID]],Medical_Examinations[],10,0)</f>
        <v>No</v>
      </c>
      <c r="J675" t="str">
        <f>VLOOKUP(Health_Care[[#This Row],[Customer ID]],Medical_Examinations[],3,0)</f>
        <v>Obesity</v>
      </c>
      <c r="K675" t="str">
        <f>VLOOKUP(Health_Care[[#This Row],[Customer ID]],Medical_Examinations[],5,0)</f>
        <v>Diabetes</v>
      </c>
      <c r="L675" s="10">
        <f>VLOOKUP(Health_Care[[#This Row],[Customer ID]],Table6[#All],5,0)</f>
        <v>21389</v>
      </c>
      <c r="M675" s="11">
        <f>VLOOKUP(Health_Care[[#This Row],[Customer ID]],Table6[#All],8,0)</f>
        <v>14692.67</v>
      </c>
      <c r="N675" t="str">
        <f>VLOOKUP(Health_Care[[#This Row],[Customer ID]],Table6[#All],9,0)</f>
        <v>Tier - 2</v>
      </c>
      <c r="O675" t="str">
        <f>VLOOKUP(Health_Care[[#This Row],[Customer ID]],Table6[#All],10,0)</f>
        <v>Tier - 1</v>
      </c>
      <c r="P675" t="str">
        <f>VLOOKUP(Health_Care[[#This Row],[Customer ID]],Table6[#All],11,0)</f>
        <v>R1012</v>
      </c>
      <c r="Q675">
        <f>VLOOKUP(Health_Care[[#This Row],[Customer ID]],Table6[#All],6,0)</f>
        <v>64</v>
      </c>
    </row>
    <row r="676" spans="1:17" x14ac:dyDescent="0.35">
      <c r="A676" t="s">
        <v>1696</v>
      </c>
      <c r="B676" t="str">
        <f>VLOOKUP(Health_Care[[#This Row],[Customer ID]],Customer_Names[#All],3,0)</f>
        <v xml:space="preserve"> Meredith L.</v>
      </c>
      <c r="C676">
        <f>VLOOKUP(Health_Care[[#This Row],[Customer ID]],Medical_Examinations[],2,0)</f>
        <v>39.340000000000003</v>
      </c>
      <c r="D676">
        <f>VLOOKUP(Health_Care[[#This Row],[Customer ID]],Medical_Examinations[],4,0)</f>
        <v>5.0199999999999996</v>
      </c>
      <c r="E676" t="str">
        <f>VLOOKUP(Health_Care[[#This Row],[Customer ID]],Medical_Examinations[],6,0)</f>
        <v>yes</v>
      </c>
      <c r="F676" t="str">
        <f>VLOOKUP(Health_Care[[#This Row],[Customer ID]],Medical_Examinations[],7,0)</f>
        <v>No</v>
      </c>
      <c r="G676" t="str">
        <f>VLOOKUP(Health_Care[[#This Row],[Customer ID]],Medical_Examinations[],8,0)</f>
        <v>Yes</v>
      </c>
      <c r="H676">
        <f>VLOOKUP(Health_Care[[#This Row],[Customer ID]],Medical_Examinations[],9,0)</f>
        <v>1</v>
      </c>
      <c r="I676" t="str">
        <f>VLOOKUP(Health_Care[[#This Row],[Customer ID]],Medical_Examinations[],10,0)</f>
        <v>No</v>
      </c>
      <c r="J676" t="str">
        <f>VLOOKUP(Health_Care[[#This Row],[Customer ID]],Medical_Examinations[],3,0)</f>
        <v>Obesity</v>
      </c>
      <c r="K676" t="str">
        <f>VLOOKUP(Health_Care[[#This Row],[Customer ID]],Medical_Examinations[],5,0)</f>
        <v>Normal</v>
      </c>
      <c r="L676" s="10">
        <f>VLOOKUP(Health_Care[[#This Row],[Customer ID]],Table6[#All],5,0)</f>
        <v>25496</v>
      </c>
      <c r="M676" s="11">
        <f>VLOOKUP(Health_Care[[#This Row],[Customer ID]],Table6[#All],8,0)</f>
        <v>14665.75</v>
      </c>
      <c r="N676" t="str">
        <f>VLOOKUP(Health_Care[[#This Row],[Customer ID]],Table6[#All],9,0)</f>
        <v>Tier - 2</v>
      </c>
      <c r="O676" t="str">
        <f>VLOOKUP(Health_Care[[#This Row],[Customer ID]],Table6[#All],10,0)</f>
        <v>Tier - 1</v>
      </c>
      <c r="P676" t="str">
        <f>VLOOKUP(Health_Care[[#This Row],[Customer ID]],Table6[#All],11,0)</f>
        <v>R1012</v>
      </c>
      <c r="Q676">
        <f>VLOOKUP(Health_Care[[#This Row],[Customer ID]],Table6[#All],6,0)</f>
        <v>53</v>
      </c>
    </row>
    <row r="677" spans="1:17" x14ac:dyDescent="0.35">
      <c r="A677" t="s">
        <v>1695</v>
      </c>
      <c r="B677" t="str">
        <f>VLOOKUP(Health_Care[[#This Row],[Customer ID]],Customer_Names[#All],3,0)</f>
        <v xml:space="preserve"> Jocelyn</v>
      </c>
      <c r="C677">
        <f>VLOOKUP(Health_Care[[#This Row],[Customer ID]],Medical_Examinations[],2,0)</f>
        <v>47</v>
      </c>
      <c r="D677">
        <f>VLOOKUP(Health_Care[[#This Row],[Customer ID]],Medical_Examinations[],4,0)</f>
        <v>10.64</v>
      </c>
      <c r="E677" t="str">
        <f>VLOOKUP(Health_Care[[#This Row],[Customer ID]],Medical_Examinations[],6,0)</f>
        <v>yes</v>
      </c>
      <c r="F677" t="str">
        <f>VLOOKUP(Health_Care[[#This Row],[Customer ID]],Medical_Examinations[],7,0)</f>
        <v>No</v>
      </c>
      <c r="G677" t="str">
        <f>VLOOKUP(Health_Care[[#This Row],[Customer ID]],Medical_Examinations[],8,0)</f>
        <v>No</v>
      </c>
      <c r="H677">
        <f>VLOOKUP(Health_Care[[#This Row],[Customer ID]],Medical_Examinations[],9,0)</f>
        <v>0</v>
      </c>
      <c r="I677" t="str">
        <f>VLOOKUP(Health_Care[[#This Row],[Customer ID]],Medical_Examinations[],10,0)</f>
        <v>No</v>
      </c>
      <c r="J677" t="str">
        <f>VLOOKUP(Health_Care[[#This Row],[Customer ID]],Medical_Examinations[],3,0)</f>
        <v>Obesity</v>
      </c>
      <c r="K677" t="str">
        <f>VLOOKUP(Health_Care[[#This Row],[Customer ID]],Medical_Examinations[],5,0)</f>
        <v>Diabetes</v>
      </c>
      <c r="L677" s="10">
        <f>VLOOKUP(Health_Care[[#This Row],[Customer ID]],Table6[#All],5,0)</f>
        <v>29903</v>
      </c>
      <c r="M677" s="11">
        <f>VLOOKUP(Health_Care[[#This Row],[Customer ID]],Table6[#All],8,0)</f>
        <v>14657.2</v>
      </c>
      <c r="N677" t="str">
        <f>VLOOKUP(Health_Care[[#This Row],[Customer ID]],Table6[#All],9,0)</f>
        <v>Tier - 2</v>
      </c>
      <c r="O677" t="str">
        <f>VLOOKUP(Health_Care[[#This Row],[Customer ID]],Table6[#All],10,0)</f>
        <v>Tier - 1</v>
      </c>
      <c r="P677" t="str">
        <f>VLOOKUP(Health_Care[[#This Row],[Customer ID]],Table6[#All],11,0)</f>
        <v>R1012</v>
      </c>
      <c r="Q677">
        <f>VLOOKUP(Health_Care[[#This Row],[Customer ID]],Table6[#All],6,0)</f>
        <v>41</v>
      </c>
    </row>
    <row r="678" spans="1:17" x14ac:dyDescent="0.35">
      <c r="A678" t="s">
        <v>1694</v>
      </c>
      <c r="B678" t="str">
        <f>VLOOKUP(Health_Care[[#This Row],[Customer ID]],Customer_Names[#All],3,0)</f>
        <v xml:space="preserve"> Daphne</v>
      </c>
      <c r="C678">
        <f>VLOOKUP(Health_Care[[#This Row],[Customer ID]],Medical_Examinations[],2,0)</f>
        <v>36.71</v>
      </c>
      <c r="D678">
        <f>VLOOKUP(Health_Care[[#This Row],[Customer ID]],Medical_Examinations[],4,0)</f>
        <v>8.74</v>
      </c>
      <c r="E678" t="str">
        <f>VLOOKUP(Health_Care[[#This Row],[Customer ID]],Medical_Examinations[],6,0)</f>
        <v>yes</v>
      </c>
      <c r="F678" t="str">
        <f>VLOOKUP(Health_Care[[#This Row],[Customer ID]],Medical_Examinations[],7,0)</f>
        <v>No</v>
      </c>
      <c r="G678" t="str">
        <f>VLOOKUP(Health_Care[[#This Row],[Customer ID]],Medical_Examinations[],8,0)</f>
        <v>No</v>
      </c>
      <c r="H678">
        <f>VLOOKUP(Health_Care[[#This Row],[Customer ID]],Medical_Examinations[],9,0)</f>
        <v>0</v>
      </c>
      <c r="I678" t="str">
        <f>VLOOKUP(Health_Care[[#This Row],[Customer ID]],Medical_Examinations[],10,0)</f>
        <v>No</v>
      </c>
      <c r="J678" t="str">
        <f>VLOOKUP(Health_Care[[#This Row],[Customer ID]],Medical_Examinations[],3,0)</f>
        <v>Obesity</v>
      </c>
      <c r="K678" t="str">
        <f>VLOOKUP(Health_Care[[#This Row],[Customer ID]],Medical_Examinations[],5,0)</f>
        <v>Diabetes</v>
      </c>
      <c r="L678" s="10">
        <f>VLOOKUP(Health_Care[[#This Row],[Customer ID]],Table6[#All],5,0)</f>
        <v>24716</v>
      </c>
      <c r="M678" s="11">
        <f>VLOOKUP(Health_Care[[#This Row],[Customer ID]],Table6[#All],8,0)</f>
        <v>14640.35</v>
      </c>
      <c r="N678" t="str">
        <f>VLOOKUP(Health_Care[[#This Row],[Customer ID]],Table6[#All],9,0)</f>
        <v>Tier - 2</v>
      </c>
      <c r="O678" t="str">
        <f>VLOOKUP(Health_Care[[#This Row],[Customer ID]],Table6[#All],10,0)</f>
        <v>Tier - 3</v>
      </c>
      <c r="P678" t="str">
        <f>VLOOKUP(Health_Care[[#This Row],[Customer ID]],Table6[#All],11,0)</f>
        <v>R1026</v>
      </c>
      <c r="Q678">
        <f>VLOOKUP(Health_Care[[#This Row],[Customer ID]],Table6[#All],6,0)</f>
        <v>55</v>
      </c>
    </row>
    <row r="679" spans="1:17" x14ac:dyDescent="0.35">
      <c r="A679" t="s">
        <v>1693</v>
      </c>
      <c r="B679" t="str">
        <f>VLOOKUP(Health_Care[[#This Row],[Customer ID]],Customer_Names[#All],3,0)</f>
        <v xml:space="preserve"> Margaret E</v>
      </c>
      <c r="C679">
        <f>VLOOKUP(Health_Care[[#This Row],[Customer ID]],Medical_Examinations[],2,0)</f>
        <v>53.48</v>
      </c>
      <c r="D679">
        <f>VLOOKUP(Health_Care[[#This Row],[Customer ID]],Medical_Examinations[],4,0)</f>
        <v>5.64</v>
      </c>
      <c r="E679" t="str">
        <f>VLOOKUP(Health_Care[[#This Row],[Customer ID]],Medical_Examinations[],6,0)</f>
        <v>No</v>
      </c>
      <c r="F679" t="str">
        <f>VLOOKUP(Health_Care[[#This Row],[Customer ID]],Medical_Examinations[],7,0)</f>
        <v>No</v>
      </c>
      <c r="G679" t="str">
        <f>VLOOKUP(Health_Care[[#This Row],[Customer ID]],Medical_Examinations[],8,0)</f>
        <v>No</v>
      </c>
      <c r="H679">
        <f>VLOOKUP(Health_Care[[#This Row],[Customer ID]],Medical_Examinations[],9,0)</f>
        <v>0</v>
      </c>
      <c r="I679" t="str">
        <f>VLOOKUP(Health_Care[[#This Row],[Customer ID]],Medical_Examinations[],10,0)</f>
        <v>No</v>
      </c>
      <c r="J679" t="str">
        <f>VLOOKUP(Health_Care[[#This Row],[Customer ID]],Medical_Examinations[],3,0)</f>
        <v>Obesity</v>
      </c>
      <c r="K679" t="str">
        <f>VLOOKUP(Health_Care[[#This Row],[Customer ID]],Medical_Examinations[],5,0)</f>
        <v>Normal</v>
      </c>
      <c r="L679" s="10">
        <f>VLOOKUP(Health_Care[[#This Row],[Customer ID]],Table6[#All],5,0)</f>
        <v>33471</v>
      </c>
      <c r="M679" s="11">
        <f>VLOOKUP(Health_Care[[#This Row],[Customer ID]],Table6[#All],8,0)</f>
        <v>14630.52</v>
      </c>
      <c r="N679" t="str">
        <f>VLOOKUP(Health_Care[[#This Row],[Customer ID]],Table6[#All],9,0)</f>
        <v>Tier - 2</v>
      </c>
      <c r="O679" t="str">
        <f>VLOOKUP(Health_Care[[#This Row],[Customer ID]],Table6[#All],10,0)</f>
        <v>Tier - 3</v>
      </c>
      <c r="P679" t="str">
        <f>VLOOKUP(Health_Care[[#This Row],[Customer ID]],Table6[#All],11,0)</f>
        <v>R1011</v>
      </c>
      <c r="Q679">
        <f>VLOOKUP(Health_Care[[#This Row],[Customer ID]],Table6[#All],6,0)</f>
        <v>31</v>
      </c>
    </row>
    <row r="680" spans="1:17" x14ac:dyDescent="0.35">
      <c r="A680" t="s">
        <v>1692</v>
      </c>
      <c r="B680" t="str">
        <f>VLOOKUP(Health_Care[[#This Row],[Customer ID]],Customer_Names[#All],3,0)</f>
        <v xml:space="preserve"> Mario J.</v>
      </c>
      <c r="C680">
        <f>VLOOKUP(Health_Care[[#This Row],[Customer ID]],Medical_Examinations[],2,0)</f>
        <v>35.5</v>
      </c>
      <c r="D680">
        <f>VLOOKUP(Health_Care[[#This Row],[Customer ID]],Medical_Examinations[],4,0)</f>
        <v>10.37</v>
      </c>
      <c r="E680" t="str">
        <f>VLOOKUP(Health_Care[[#This Row],[Customer ID]],Medical_Examinations[],6,0)</f>
        <v>No</v>
      </c>
      <c r="F680" t="str">
        <f>VLOOKUP(Health_Care[[#This Row],[Customer ID]],Medical_Examinations[],7,0)</f>
        <v>No</v>
      </c>
      <c r="G680" t="str">
        <f>VLOOKUP(Health_Care[[#This Row],[Customer ID]],Medical_Examinations[],8,0)</f>
        <v>No</v>
      </c>
      <c r="H680">
        <f>VLOOKUP(Health_Care[[#This Row],[Customer ID]],Medical_Examinations[],9,0)</f>
        <v>0</v>
      </c>
      <c r="I680" t="str">
        <f>VLOOKUP(Health_Care[[#This Row],[Customer ID]],Medical_Examinations[],10,0)</f>
        <v>No</v>
      </c>
      <c r="J680" t="str">
        <f>VLOOKUP(Health_Care[[#This Row],[Customer ID]],Medical_Examinations[],3,0)</f>
        <v>Obesity</v>
      </c>
      <c r="K680" t="str">
        <f>VLOOKUP(Health_Care[[#This Row],[Customer ID]],Medical_Examinations[],5,0)</f>
        <v>Diabetes</v>
      </c>
      <c r="L680" s="10">
        <f>VLOOKUP(Health_Care[[#This Row],[Customer ID]],Table6[#All],5,0)</f>
        <v>24054</v>
      </c>
      <c r="M680" s="11">
        <f>VLOOKUP(Health_Care[[#This Row],[Customer ID]],Table6[#All],8,0)</f>
        <v>14612.33</v>
      </c>
      <c r="N680" t="str">
        <f>VLOOKUP(Health_Care[[#This Row],[Customer ID]],Table6[#All],9,0)</f>
        <v>Tier - 2</v>
      </c>
      <c r="O680" t="str">
        <f>VLOOKUP(Health_Care[[#This Row],[Customer ID]],Table6[#All],10,0)</f>
        <v>Tier - 3</v>
      </c>
      <c r="P680" t="str">
        <f>VLOOKUP(Health_Care[[#This Row],[Customer ID]],Table6[#All],11,0)</f>
        <v>R1021</v>
      </c>
      <c r="Q680">
        <f>VLOOKUP(Health_Care[[#This Row],[Customer ID]],Table6[#All],6,0)</f>
        <v>57</v>
      </c>
    </row>
    <row r="681" spans="1:17" x14ac:dyDescent="0.35">
      <c r="A681" t="s">
        <v>1691</v>
      </c>
      <c r="B681" t="str">
        <f>VLOOKUP(Health_Care[[#This Row],[Customer ID]],Customer_Names[#All],3,0)</f>
        <v xml:space="preserve"> Peter</v>
      </c>
      <c r="C681">
        <f>VLOOKUP(Health_Care[[#This Row],[Customer ID]],Medical_Examinations[],2,0)</f>
        <v>36.979999999999997</v>
      </c>
      <c r="D681">
        <f>VLOOKUP(Health_Care[[#This Row],[Customer ID]],Medical_Examinations[],4,0)</f>
        <v>9.56</v>
      </c>
      <c r="E681" t="str">
        <f>VLOOKUP(Health_Care[[#This Row],[Customer ID]],Medical_Examinations[],6,0)</f>
        <v>yes</v>
      </c>
      <c r="F681" t="str">
        <f>VLOOKUP(Health_Care[[#This Row],[Customer ID]],Medical_Examinations[],7,0)</f>
        <v>No</v>
      </c>
      <c r="G681" t="str">
        <f>VLOOKUP(Health_Care[[#This Row],[Customer ID]],Medical_Examinations[],8,0)</f>
        <v>No</v>
      </c>
      <c r="H681">
        <f>VLOOKUP(Health_Care[[#This Row],[Customer ID]],Medical_Examinations[],9,0)</f>
        <v>0</v>
      </c>
      <c r="I681" t="str">
        <f>VLOOKUP(Health_Care[[#This Row],[Customer ID]],Medical_Examinations[],10,0)</f>
        <v>No</v>
      </c>
      <c r="J681" t="str">
        <f>VLOOKUP(Health_Care[[#This Row],[Customer ID]],Medical_Examinations[],3,0)</f>
        <v>Obesity</v>
      </c>
      <c r="K681" t="str">
        <f>VLOOKUP(Health_Care[[#This Row],[Customer ID]],Medical_Examinations[],5,0)</f>
        <v>Diabetes</v>
      </c>
      <c r="L681" s="10">
        <f>VLOOKUP(Health_Care[[#This Row],[Customer ID]],Table6[#All],5,0)</f>
        <v>24671</v>
      </c>
      <c r="M681" s="11">
        <f>VLOOKUP(Health_Care[[#This Row],[Customer ID]],Table6[#All],8,0)</f>
        <v>14600.62</v>
      </c>
      <c r="N681" t="str">
        <f>VLOOKUP(Health_Care[[#This Row],[Customer ID]],Table6[#All],9,0)</f>
        <v>Tier - 2</v>
      </c>
      <c r="O681" t="str">
        <f>VLOOKUP(Health_Care[[#This Row],[Customer ID]],Table6[#All],10,0)</f>
        <v>Tier - 3</v>
      </c>
      <c r="P681" t="str">
        <f>VLOOKUP(Health_Care[[#This Row],[Customer ID]],Table6[#All],11,0)</f>
        <v>R1022</v>
      </c>
      <c r="Q681">
        <f>VLOOKUP(Health_Care[[#This Row],[Customer ID]],Table6[#All],6,0)</f>
        <v>55</v>
      </c>
    </row>
    <row r="682" spans="1:17" x14ac:dyDescent="0.35">
      <c r="A682" t="s">
        <v>1690</v>
      </c>
      <c r="B682" t="str">
        <f>VLOOKUP(Health_Care[[#This Row],[Customer ID]],Customer_Names[#All],3,0)</f>
        <v xml:space="preserve"> Carolina</v>
      </c>
      <c r="C682">
        <f>VLOOKUP(Health_Care[[#This Row],[Customer ID]],Medical_Examinations[],2,0)</f>
        <v>32.395000000000003</v>
      </c>
      <c r="D682">
        <f>VLOOKUP(Health_Care[[#This Row],[Customer ID]],Medical_Examinations[],4,0)</f>
        <v>8.23</v>
      </c>
      <c r="E682" t="str">
        <f>VLOOKUP(Health_Care[[#This Row],[Customer ID]],Medical_Examinations[],6,0)</f>
        <v>yes</v>
      </c>
      <c r="F682" t="str">
        <f>VLOOKUP(Health_Care[[#This Row],[Customer ID]],Medical_Examinations[],7,0)</f>
        <v>No</v>
      </c>
      <c r="G682" t="str">
        <f>VLOOKUP(Health_Care[[#This Row],[Customer ID]],Medical_Examinations[],8,0)</f>
        <v>Yes</v>
      </c>
      <c r="H682">
        <f>VLOOKUP(Health_Care[[#This Row],[Customer ID]],Medical_Examinations[],9,0)</f>
        <v>1</v>
      </c>
      <c r="I682" t="str">
        <f>VLOOKUP(Health_Care[[#This Row],[Customer ID]],Medical_Examinations[],10,0)</f>
        <v>No</v>
      </c>
      <c r="J682" t="str">
        <f>VLOOKUP(Health_Care[[#This Row],[Customer ID]],Medical_Examinations[],3,0)</f>
        <v>Obesity</v>
      </c>
      <c r="K682" t="str">
        <f>VLOOKUP(Health_Care[[#This Row],[Customer ID]],Medical_Examinations[],5,0)</f>
        <v>Diabetes</v>
      </c>
      <c r="L682" s="10">
        <f>VLOOKUP(Health_Care[[#This Row],[Customer ID]],Table6[#All],5,0)</f>
        <v>23298</v>
      </c>
      <c r="M682" s="11">
        <f>VLOOKUP(Health_Care[[#This Row],[Customer ID]],Table6[#All],8,0)</f>
        <v>14590.63</v>
      </c>
      <c r="N682" t="str">
        <f>VLOOKUP(Health_Care[[#This Row],[Customer ID]],Table6[#All],9,0)</f>
        <v>Tier - 2</v>
      </c>
      <c r="O682" t="str">
        <f>VLOOKUP(Health_Care[[#This Row],[Customer ID]],Table6[#All],10,0)</f>
        <v>Tier - 1</v>
      </c>
      <c r="P682" t="str">
        <f>VLOOKUP(Health_Care[[#This Row],[Customer ID]],Table6[#All],11,0)</f>
        <v>R1024</v>
      </c>
      <c r="Q682">
        <f>VLOOKUP(Health_Care[[#This Row],[Customer ID]],Table6[#All],6,0)</f>
        <v>59</v>
      </c>
    </row>
    <row r="683" spans="1:17" x14ac:dyDescent="0.35">
      <c r="A683" t="s">
        <v>1689</v>
      </c>
      <c r="B683" t="str">
        <f>VLOOKUP(Health_Care[[#This Row],[Customer ID]],Customer_Names[#All],3,0)</f>
        <v xml:space="preserve"> Jenny K.</v>
      </c>
      <c r="C683">
        <f>VLOOKUP(Health_Care[[#This Row],[Customer ID]],Medical_Examinations[],2,0)</f>
        <v>32.729999999999997</v>
      </c>
      <c r="D683">
        <f>VLOOKUP(Health_Care[[#This Row],[Customer ID]],Medical_Examinations[],4,0)</f>
        <v>7.03</v>
      </c>
      <c r="E683" t="str">
        <f>VLOOKUP(Health_Care[[#This Row],[Customer ID]],Medical_Examinations[],6,0)</f>
        <v>No</v>
      </c>
      <c r="F683" t="str">
        <f>VLOOKUP(Health_Care[[#This Row],[Customer ID]],Medical_Examinations[],7,0)</f>
        <v>No</v>
      </c>
      <c r="G683" t="str">
        <f>VLOOKUP(Health_Care[[#This Row],[Customer ID]],Medical_Examinations[],8,0)</f>
        <v>No</v>
      </c>
      <c r="H683">
        <f>VLOOKUP(Health_Care[[#This Row],[Customer ID]],Medical_Examinations[],9,0)</f>
        <v>0</v>
      </c>
      <c r="I683" t="str">
        <f>VLOOKUP(Health_Care[[#This Row],[Customer ID]],Medical_Examinations[],10,0)</f>
        <v>No</v>
      </c>
      <c r="J683" t="str">
        <f>VLOOKUP(Health_Care[[#This Row],[Customer ID]],Medical_Examinations[],3,0)</f>
        <v>Obesity</v>
      </c>
      <c r="K683" t="str">
        <f>VLOOKUP(Health_Care[[#This Row],[Customer ID]],Medical_Examinations[],5,0)</f>
        <v>Diabetes</v>
      </c>
      <c r="L683" s="10">
        <f>VLOOKUP(Health_Care[[#This Row],[Customer ID]],Table6[#All],5,0)</f>
        <v>22983</v>
      </c>
      <c r="M683" s="11">
        <f>VLOOKUP(Health_Care[[#This Row],[Customer ID]],Table6[#All],8,0)</f>
        <v>14574.64</v>
      </c>
      <c r="N683" t="str">
        <f>VLOOKUP(Health_Care[[#This Row],[Customer ID]],Table6[#All],9,0)</f>
        <v>Tier - 2</v>
      </c>
      <c r="O683" t="str">
        <f>VLOOKUP(Health_Care[[#This Row],[Customer ID]],Table6[#All],10,0)</f>
        <v>Tier - 1</v>
      </c>
      <c r="P683" t="str">
        <f>VLOOKUP(Health_Care[[#This Row],[Customer ID]],Table6[#All],11,0)</f>
        <v>R1025</v>
      </c>
      <c r="Q683">
        <f>VLOOKUP(Health_Care[[#This Row],[Customer ID]],Table6[#All],6,0)</f>
        <v>60</v>
      </c>
    </row>
    <row r="684" spans="1:17" x14ac:dyDescent="0.35">
      <c r="A684" t="s">
        <v>1688</v>
      </c>
      <c r="B684" t="str">
        <f>VLOOKUP(Health_Care[[#This Row],[Customer ID]],Customer_Names[#All],3,0)</f>
        <v xml:space="preserve"> Jessica</v>
      </c>
      <c r="C684">
        <f>VLOOKUP(Health_Care[[#This Row],[Customer ID]],Medical_Examinations[],2,0)</f>
        <v>20.52</v>
      </c>
      <c r="D684">
        <f>VLOOKUP(Health_Care[[#This Row],[Customer ID]],Medical_Examinations[],4,0)</f>
        <v>5.45</v>
      </c>
      <c r="E684" t="str">
        <f>VLOOKUP(Health_Care[[#This Row],[Customer ID]],Medical_Examinations[],6,0)</f>
        <v>No</v>
      </c>
      <c r="F684" t="str">
        <f>VLOOKUP(Health_Care[[#This Row],[Customer ID]],Medical_Examinations[],7,0)</f>
        <v>No</v>
      </c>
      <c r="G684" t="str">
        <f>VLOOKUP(Health_Care[[#This Row],[Customer ID]],Medical_Examinations[],8,0)</f>
        <v>No</v>
      </c>
      <c r="H684">
        <f>VLOOKUP(Health_Care[[#This Row],[Customer ID]],Medical_Examinations[],9,0)</f>
        <v>1</v>
      </c>
      <c r="I684" t="str">
        <f>VLOOKUP(Health_Care[[#This Row],[Customer ID]],Medical_Examinations[],10,0)</f>
        <v>yes</v>
      </c>
      <c r="J684" t="str">
        <f>VLOOKUP(Health_Care[[#This Row],[Customer ID]],Medical_Examinations[],3,0)</f>
        <v>Normal Weight</v>
      </c>
      <c r="K684" t="str">
        <f>VLOOKUP(Health_Care[[#This Row],[Customer ID]],Medical_Examinations[],5,0)</f>
        <v>Normal</v>
      </c>
      <c r="L684" s="10">
        <f>VLOOKUP(Health_Care[[#This Row],[Customer ID]],Table6[#All],5,0)</f>
        <v>36050</v>
      </c>
      <c r="M684" s="11">
        <f>VLOOKUP(Health_Care[[#This Row],[Customer ID]],Table6[#All],8,0)</f>
        <v>14571.89</v>
      </c>
      <c r="N684" t="str">
        <f>VLOOKUP(Health_Care[[#This Row],[Customer ID]],Table6[#All],9,0)</f>
        <v>Tier - 2</v>
      </c>
      <c r="O684" t="str">
        <f>VLOOKUP(Health_Care[[#This Row],[Customer ID]],Table6[#All],10,0)</f>
        <v>Tier - 1</v>
      </c>
      <c r="P684" t="str">
        <f>VLOOKUP(Health_Care[[#This Row],[Customer ID]],Table6[#All],11,0)</f>
        <v>R1024</v>
      </c>
      <c r="Q684">
        <f>VLOOKUP(Health_Care[[#This Row],[Customer ID]],Table6[#All],6,0)</f>
        <v>24</v>
      </c>
    </row>
    <row r="685" spans="1:17" x14ac:dyDescent="0.35">
      <c r="A685" t="s">
        <v>1687</v>
      </c>
      <c r="B685" t="str">
        <f>VLOOKUP(Health_Care[[#This Row],[Customer ID]],Customer_Names[#All],3,0)</f>
        <v xml:space="preserve"> Kimberly D</v>
      </c>
      <c r="C685">
        <f>VLOOKUP(Health_Care[[#This Row],[Customer ID]],Medical_Examinations[],2,0)</f>
        <v>51.72</v>
      </c>
      <c r="D685">
        <f>VLOOKUP(Health_Care[[#This Row],[Customer ID]],Medical_Examinations[],4,0)</f>
        <v>5.76</v>
      </c>
      <c r="E685" t="str">
        <f>VLOOKUP(Health_Care[[#This Row],[Customer ID]],Medical_Examinations[],6,0)</f>
        <v>No</v>
      </c>
      <c r="F685" t="str">
        <f>VLOOKUP(Health_Care[[#This Row],[Customer ID]],Medical_Examinations[],7,0)</f>
        <v>No</v>
      </c>
      <c r="G685" t="str">
        <f>VLOOKUP(Health_Care[[#This Row],[Customer ID]],Medical_Examinations[],8,0)</f>
        <v>No</v>
      </c>
      <c r="H685">
        <f>VLOOKUP(Health_Care[[#This Row],[Customer ID]],Medical_Examinations[],9,0)</f>
        <v>0</v>
      </c>
      <c r="I685" t="str">
        <f>VLOOKUP(Health_Care[[#This Row],[Customer ID]],Medical_Examinations[],10,0)</f>
        <v>No</v>
      </c>
      <c r="J685" t="str">
        <f>VLOOKUP(Health_Care[[#This Row],[Customer ID]],Medical_Examinations[],3,0)</f>
        <v>Obesity</v>
      </c>
      <c r="K685" t="str">
        <f>VLOOKUP(Health_Care[[#This Row],[Customer ID]],Medical_Examinations[],5,0)</f>
        <v>Prediabetes</v>
      </c>
      <c r="L685" s="10">
        <f>VLOOKUP(Health_Care[[#This Row],[Customer ID]],Table6[#All],5,0)</f>
        <v>32703</v>
      </c>
      <c r="M685" s="11">
        <f>VLOOKUP(Health_Care[[#This Row],[Customer ID]],Table6[#All],8,0)</f>
        <v>14547.26</v>
      </c>
      <c r="N685" t="str">
        <f>VLOOKUP(Health_Care[[#This Row],[Customer ID]],Table6[#All],9,0)</f>
        <v>Tier - 2</v>
      </c>
      <c r="O685" t="str">
        <f>VLOOKUP(Health_Care[[#This Row],[Customer ID]],Table6[#All],10,0)</f>
        <v>Tier - 3</v>
      </c>
      <c r="P685" t="str">
        <f>VLOOKUP(Health_Care[[#This Row],[Customer ID]],Table6[#All],11,0)</f>
        <v>R1011</v>
      </c>
      <c r="Q685">
        <f>VLOOKUP(Health_Care[[#This Row],[Customer ID]],Table6[#All],6,0)</f>
        <v>33</v>
      </c>
    </row>
    <row r="686" spans="1:17" x14ac:dyDescent="0.35">
      <c r="A686" t="s">
        <v>1686</v>
      </c>
      <c r="B686" t="str">
        <f>VLOOKUP(Health_Care[[#This Row],[Customer ID]],Customer_Names[#All],3,0)</f>
        <v xml:space="preserve"> Marc-Olivier</v>
      </c>
      <c r="C686">
        <f>VLOOKUP(Health_Care[[#This Row],[Customer ID]],Medical_Examinations[],2,0)</f>
        <v>50.2</v>
      </c>
      <c r="D686">
        <f>VLOOKUP(Health_Care[[#This Row],[Customer ID]],Medical_Examinations[],4,0)</f>
        <v>5.4</v>
      </c>
      <c r="E686" t="str">
        <f>VLOOKUP(Health_Care[[#This Row],[Customer ID]],Medical_Examinations[],6,0)</f>
        <v>No</v>
      </c>
      <c r="F686" t="str">
        <f>VLOOKUP(Health_Care[[#This Row],[Customer ID]],Medical_Examinations[],7,0)</f>
        <v>No</v>
      </c>
      <c r="G686" t="str">
        <f>VLOOKUP(Health_Care[[#This Row],[Customer ID]],Medical_Examinations[],8,0)</f>
        <v>No</v>
      </c>
      <c r="H686">
        <f>VLOOKUP(Health_Care[[#This Row],[Customer ID]],Medical_Examinations[],9,0)</f>
        <v>0</v>
      </c>
      <c r="I686" t="str">
        <f>VLOOKUP(Health_Care[[#This Row],[Customer ID]],Medical_Examinations[],10,0)</f>
        <v>No</v>
      </c>
      <c r="J686" t="str">
        <f>VLOOKUP(Health_Care[[#This Row],[Customer ID]],Medical_Examinations[],3,0)</f>
        <v>Obesity</v>
      </c>
      <c r="K686" t="str">
        <f>VLOOKUP(Health_Care[[#This Row],[Customer ID]],Medical_Examinations[],5,0)</f>
        <v>Normal</v>
      </c>
      <c r="L686" s="10">
        <f>VLOOKUP(Health_Care[[#This Row],[Customer ID]],Table6[#All],5,0)</f>
        <v>32711</v>
      </c>
      <c r="M686" s="11">
        <f>VLOOKUP(Health_Care[[#This Row],[Customer ID]],Table6[#All],8,0)</f>
        <v>14507.46</v>
      </c>
      <c r="N686" t="str">
        <f>VLOOKUP(Health_Care[[#This Row],[Customer ID]],Table6[#All],9,0)</f>
        <v>Tier - 2</v>
      </c>
      <c r="O686" t="str">
        <f>VLOOKUP(Health_Care[[#This Row],[Customer ID]],Table6[#All],10,0)</f>
        <v>Tier - 3</v>
      </c>
      <c r="P686" t="str">
        <f>VLOOKUP(Health_Care[[#This Row],[Customer ID]],Table6[#All],11,0)</f>
        <v>R1012</v>
      </c>
      <c r="Q686">
        <f>VLOOKUP(Health_Care[[#This Row],[Customer ID]],Table6[#All],6,0)</f>
        <v>33</v>
      </c>
    </row>
    <row r="687" spans="1:17" x14ac:dyDescent="0.35">
      <c r="A687" t="s">
        <v>1685</v>
      </c>
      <c r="B687" t="str">
        <f>VLOOKUP(Health_Care[[#This Row],[Customer ID]],Customer_Names[#All],3,0)</f>
        <v xml:space="preserve"> Russell J</v>
      </c>
      <c r="C687">
        <f>VLOOKUP(Health_Care[[#This Row],[Customer ID]],Medical_Examinations[],2,0)</f>
        <v>25.52</v>
      </c>
      <c r="D687">
        <f>VLOOKUP(Health_Care[[#This Row],[Customer ID]],Medical_Examinations[],4,0)</f>
        <v>6.35</v>
      </c>
      <c r="E687" t="str">
        <f>VLOOKUP(Health_Care[[#This Row],[Customer ID]],Medical_Examinations[],6,0)</f>
        <v>No</v>
      </c>
      <c r="F687" t="str">
        <f>VLOOKUP(Health_Care[[#This Row],[Customer ID]],Medical_Examinations[],7,0)</f>
        <v>No</v>
      </c>
      <c r="G687" t="str">
        <f>VLOOKUP(Health_Care[[#This Row],[Customer ID]],Medical_Examinations[],8,0)</f>
        <v>Yes</v>
      </c>
      <c r="H687">
        <f>VLOOKUP(Health_Care[[#This Row],[Customer ID]],Medical_Examinations[],9,0)</f>
        <v>1</v>
      </c>
      <c r="I687" t="str">
        <f>VLOOKUP(Health_Care[[#This Row],[Customer ID]],Medical_Examinations[],10,0)</f>
        <v>No</v>
      </c>
      <c r="J687" t="str">
        <f>VLOOKUP(Health_Care[[#This Row],[Customer ID]],Medical_Examinations[],3,0)</f>
        <v>Over Weight</v>
      </c>
      <c r="K687" t="str">
        <f>VLOOKUP(Health_Care[[#This Row],[Customer ID]],Medical_Examinations[],5,0)</f>
        <v>Prediabetes</v>
      </c>
      <c r="L687" s="10">
        <f>VLOOKUP(Health_Care[[#This Row],[Customer ID]],Table6[#All],5,0)</f>
        <v>29148</v>
      </c>
      <c r="M687" s="11">
        <f>VLOOKUP(Health_Care[[#This Row],[Customer ID]],Table6[#All],8,0)</f>
        <v>14478.33</v>
      </c>
      <c r="N687" t="str">
        <f>VLOOKUP(Health_Care[[#This Row],[Customer ID]],Table6[#All],9,0)</f>
        <v>Tier - 2</v>
      </c>
      <c r="O687" t="str">
        <f>VLOOKUP(Health_Care[[#This Row],[Customer ID]],Table6[#All],10,0)</f>
        <v>Tier - 2</v>
      </c>
      <c r="P687" t="str">
        <f>VLOOKUP(Health_Care[[#This Row],[Customer ID]],Table6[#All],11,0)</f>
        <v>R1013</v>
      </c>
      <c r="Q687">
        <f>VLOOKUP(Health_Care[[#This Row],[Customer ID]],Table6[#All],6,0)</f>
        <v>43</v>
      </c>
    </row>
    <row r="688" spans="1:17" x14ac:dyDescent="0.35">
      <c r="A688" t="s">
        <v>1684</v>
      </c>
      <c r="B688" t="str">
        <f>VLOOKUP(Health_Care[[#This Row],[Customer ID]],Customer_Names[#All],3,0)</f>
        <v xml:space="preserve"> Karine</v>
      </c>
      <c r="C688">
        <f>VLOOKUP(Health_Care[[#This Row],[Customer ID]],Medical_Examinations[],2,0)</f>
        <v>35.200000000000003</v>
      </c>
      <c r="D688">
        <f>VLOOKUP(Health_Care[[#This Row],[Customer ID]],Medical_Examinations[],4,0)</f>
        <v>6.26</v>
      </c>
      <c r="E688" t="str">
        <f>VLOOKUP(Health_Care[[#This Row],[Customer ID]],Medical_Examinations[],6,0)</f>
        <v>yes</v>
      </c>
      <c r="F688" t="str">
        <f>VLOOKUP(Health_Care[[#This Row],[Customer ID]],Medical_Examinations[],7,0)</f>
        <v>No</v>
      </c>
      <c r="G688" t="str">
        <f>VLOOKUP(Health_Care[[#This Row],[Customer ID]],Medical_Examinations[],8,0)</f>
        <v>No</v>
      </c>
      <c r="H688">
        <f>VLOOKUP(Health_Care[[#This Row],[Customer ID]],Medical_Examinations[],9,0)</f>
        <v>2</v>
      </c>
      <c r="I688" t="str">
        <f>VLOOKUP(Health_Care[[#This Row],[Customer ID]],Medical_Examinations[],10,0)</f>
        <v>No</v>
      </c>
      <c r="J688" t="str">
        <f>VLOOKUP(Health_Care[[#This Row],[Customer ID]],Medical_Examinations[],3,0)</f>
        <v>Obesity</v>
      </c>
      <c r="K688" t="str">
        <f>VLOOKUP(Health_Care[[#This Row],[Customer ID]],Medical_Examinations[],5,0)</f>
        <v>Prediabetes</v>
      </c>
      <c r="L688" s="10">
        <f>VLOOKUP(Health_Care[[#This Row],[Customer ID]],Table6[#All],5,0)</f>
        <v>21874</v>
      </c>
      <c r="M688" s="11">
        <f>VLOOKUP(Health_Care[[#This Row],[Customer ID]],Table6[#All],8,0)</f>
        <v>14474.68</v>
      </c>
      <c r="N688" t="str">
        <f>VLOOKUP(Health_Care[[#This Row],[Customer ID]],Table6[#All],9,0)</f>
        <v>Tier - 2</v>
      </c>
      <c r="O688" t="str">
        <f>VLOOKUP(Health_Care[[#This Row],[Customer ID]],Table6[#All],10,0)</f>
        <v>Tier - 2</v>
      </c>
      <c r="P688" t="str">
        <f>VLOOKUP(Health_Care[[#This Row],[Customer ID]],Table6[#All],11,0)</f>
        <v>R1013</v>
      </c>
      <c r="Q688">
        <f>VLOOKUP(Health_Care[[#This Row],[Customer ID]],Table6[#All],6,0)</f>
        <v>63</v>
      </c>
    </row>
    <row r="689" spans="1:17" x14ac:dyDescent="0.35">
      <c r="A689" t="s">
        <v>1683</v>
      </c>
      <c r="B689" t="str">
        <f>VLOOKUP(Health_Care[[#This Row],[Customer ID]],Customer_Names[#All],3,0)</f>
        <v xml:space="preserve"> Cheryl</v>
      </c>
      <c r="C689">
        <f>VLOOKUP(Health_Care[[#This Row],[Customer ID]],Medical_Examinations[],2,0)</f>
        <v>41.26</v>
      </c>
      <c r="D689">
        <f>VLOOKUP(Health_Care[[#This Row],[Customer ID]],Medical_Examinations[],4,0)</f>
        <v>5.97</v>
      </c>
      <c r="E689" t="str">
        <f>VLOOKUP(Health_Care[[#This Row],[Customer ID]],Medical_Examinations[],6,0)</f>
        <v>yes</v>
      </c>
      <c r="F689" t="str">
        <f>VLOOKUP(Health_Care[[#This Row],[Customer ID]],Medical_Examinations[],7,0)</f>
        <v>No</v>
      </c>
      <c r="G689" t="str">
        <f>VLOOKUP(Health_Care[[#This Row],[Customer ID]],Medical_Examinations[],8,0)</f>
        <v>No</v>
      </c>
      <c r="H689">
        <f>VLOOKUP(Health_Care[[#This Row],[Customer ID]],Medical_Examinations[],9,0)</f>
        <v>0</v>
      </c>
      <c r="I689" t="str">
        <f>VLOOKUP(Health_Care[[#This Row],[Customer ID]],Medical_Examinations[],10,0)</f>
        <v>No</v>
      </c>
      <c r="J689" t="str">
        <f>VLOOKUP(Health_Care[[#This Row],[Customer ID]],Medical_Examinations[],3,0)</f>
        <v>Obesity</v>
      </c>
      <c r="K689" t="str">
        <f>VLOOKUP(Health_Care[[#This Row],[Customer ID]],Medical_Examinations[],5,0)</f>
        <v>Prediabetes</v>
      </c>
      <c r="L689" s="10">
        <f>VLOOKUP(Health_Care[[#This Row],[Customer ID]],Table6[#All],5,0)</f>
        <v>28091</v>
      </c>
      <c r="M689" s="11">
        <f>VLOOKUP(Health_Care[[#This Row],[Customer ID]],Table6[#All],8,0)</f>
        <v>14470.01</v>
      </c>
      <c r="N689" t="str">
        <f>VLOOKUP(Health_Care[[#This Row],[Customer ID]],Table6[#All],9,0)</f>
        <v>Tier - 2</v>
      </c>
      <c r="O689" t="str">
        <f>VLOOKUP(Health_Care[[#This Row],[Customer ID]],Table6[#All],10,0)</f>
        <v>Tier - 3</v>
      </c>
      <c r="P689" t="str">
        <f>VLOOKUP(Health_Care[[#This Row],[Customer ID]],Table6[#All],11,0)</f>
        <v>R1012</v>
      </c>
      <c r="Q689">
        <f>VLOOKUP(Health_Care[[#This Row],[Customer ID]],Table6[#All],6,0)</f>
        <v>46</v>
      </c>
    </row>
    <row r="690" spans="1:17" x14ac:dyDescent="0.35">
      <c r="A690" t="s">
        <v>1682</v>
      </c>
      <c r="B690" t="str">
        <f>VLOOKUP(Health_Care[[#This Row],[Customer ID]],Customer_Names[#All],3,0)</f>
        <v xml:space="preserve"> Allison M.</v>
      </c>
      <c r="C690">
        <f>VLOOKUP(Health_Care[[#This Row],[Customer ID]],Medical_Examinations[],2,0)</f>
        <v>17.195</v>
      </c>
      <c r="D690">
        <f>VLOOKUP(Health_Care[[#This Row],[Customer ID]],Medical_Examinations[],4,0)</f>
        <v>5.29</v>
      </c>
      <c r="E690" t="str">
        <f>VLOOKUP(Health_Care[[#This Row],[Customer ID]],Medical_Examinations[],6,0)</f>
        <v>yes</v>
      </c>
      <c r="F690" t="str">
        <f>VLOOKUP(Health_Care[[#This Row],[Customer ID]],Medical_Examinations[],7,0)</f>
        <v>No</v>
      </c>
      <c r="G690" t="str">
        <f>VLOOKUP(Health_Care[[#This Row],[Customer ID]],Medical_Examinations[],8,0)</f>
        <v>No</v>
      </c>
      <c r="H690">
        <f>VLOOKUP(Health_Care[[#This Row],[Customer ID]],Medical_Examinations[],9,0)</f>
        <v>0</v>
      </c>
      <c r="I690" t="str">
        <f>VLOOKUP(Health_Care[[#This Row],[Customer ID]],Medical_Examinations[],10,0)</f>
        <v>yes</v>
      </c>
      <c r="J690" t="str">
        <f>VLOOKUP(Health_Care[[#This Row],[Customer ID]],Medical_Examinations[],3,0)</f>
        <v>Under Weight</v>
      </c>
      <c r="K690" t="str">
        <f>VLOOKUP(Health_Care[[#This Row],[Customer ID]],Medical_Examinations[],5,0)</f>
        <v>Normal</v>
      </c>
      <c r="L690" s="10">
        <f>VLOOKUP(Health_Care[[#This Row],[Customer ID]],Table6[#All],5,0)</f>
        <v>35379</v>
      </c>
      <c r="M690" s="11">
        <f>VLOOKUP(Health_Care[[#This Row],[Customer ID]],Table6[#All],8,0)</f>
        <v>14455.64</v>
      </c>
      <c r="N690" t="str">
        <f>VLOOKUP(Health_Care[[#This Row],[Customer ID]],Table6[#All],9,0)</f>
        <v>Tier - 2</v>
      </c>
      <c r="O690" t="str">
        <f>VLOOKUP(Health_Care[[#This Row],[Customer ID]],Table6[#All],10,0)</f>
        <v>Tier - 3</v>
      </c>
      <c r="P690" t="str">
        <f>VLOOKUP(Health_Care[[#This Row],[Customer ID]],Table6[#All],11,0)</f>
        <v>R1024</v>
      </c>
      <c r="Q690">
        <f>VLOOKUP(Health_Care[[#This Row],[Customer ID]],Table6[#All],6,0)</f>
        <v>26</v>
      </c>
    </row>
    <row r="691" spans="1:17" x14ac:dyDescent="0.35">
      <c r="A691" t="s">
        <v>1681</v>
      </c>
      <c r="B691" t="str">
        <f>VLOOKUP(Health_Care[[#This Row],[Customer ID]],Customer_Names[#All],3,0)</f>
        <v xml:space="preserve"> Adriana</v>
      </c>
      <c r="C691">
        <f>VLOOKUP(Health_Care[[#This Row],[Customer ID]],Medical_Examinations[],2,0)</f>
        <v>23.085000000000001</v>
      </c>
      <c r="D691">
        <f>VLOOKUP(Health_Care[[#This Row],[Customer ID]],Medical_Examinations[],4,0)</f>
        <v>4.2699999999999996</v>
      </c>
      <c r="E691" t="str">
        <f>VLOOKUP(Health_Care[[#This Row],[Customer ID]],Medical_Examinations[],6,0)</f>
        <v>yes</v>
      </c>
      <c r="F691" t="str">
        <f>VLOOKUP(Health_Care[[#This Row],[Customer ID]],Medical_Examinations[],7,0)</f>
        <v>No</v>
      </c>
      <c r="G691" t="str">
        <f>VLOOKUP(Health_Care[[#This Row],[Customer ID]],Medical_Examinations[],8,0)</f>
        <v>No</v>
      </c>
      <c r="H691">
        <f>VLOOKUP(Health_Care[[#This Row],[Customer ID]],Medical_Examinations[],9,0)</f>
        <v>2</v>
      </c>
      <c r="I691" t="str">
        <f>VLOOKUP(Health_Care[[#This Row],[Customer ID]],Medical_Examinations[],10,0)</f>
        <v>No</v>
      </c>
      <c r="J691" t="str">
        <f>VLOOKUP(Health_Care[[#This Row],[Customer ID]],Medical_Examinations[],3,0)</f>
        <v>Normal Weight</v>
      </c>
      <c r="K691" t="str">
        <f>VLOOKUP(Health_Care[[#This Row],[Customer ID]],Medical_Examinations[],5,0)</f>
        <v>Normal</v>
      </c>
      <c r="L691" s="10">
        <f>VLOOKUP(Health_Care[[#This Row],[Customer ID]],Table6[#All],5,0)</f>
        <v>21765</v>
      </c>
      <c r="M691" s="11">
        <f>VLOOKUP(Health_Care[[#This Row],[Customer ID]],Table6[#All],8,0)</f>
        <v>14451.84</v>
      </c>
      <c r="N691" t="str">
        <f>VLOOKUP(Health_Care[[#This Row],[Customer ID]],Table6[#All],9,0)</f>
        <v>Tier - 2</v>
      </c>
      <c r="O691" t="str">
        <f>VLOOKUP(Health_Care[[#This Row],[Customer ID]],Table6[#All],10,0)</f>
        <v>Tier - 3</v>
      </c>
      <c r="P691" t="str">
        <f>VLOOKUP(Health_Care[[#This Row],[Customer ID]],Table6[#All],11,0)</f>
        <v>R1023</v>
      </c>
      <c r="Q691">
        <f>VLOOKUP(Health_Care[[#This Row],[Customer ID]],Table6[#All],6,0)</f>
        <v>63</v>
      </c>
    </row>
    <row r="692" spans="1:17" x14ac:dyDescent="0.35">
      <c r="A692" t="s">
        <v>1680</v>
      </c>
      <c r="B692" t="str">
        <f>VLOOKUP(Health_Care[[#This Row],[Customer ID]],Customer_Names[#All],3,0)</f>
        <v xml:space="preserve"> Miranda J</v>
      </c>
      <c r="C692">
        <f>VLOOKUP(Health_Care[[#This Row],[Customer ID]],Medical_Examinations[],2,0)</f>
        <v>21.66</v>
      </c>
      <c r="D692">
        <f>VLOOKUP(Health_Care[[#This Row],[Customer ID]],Medical_Examinations[],4,0)</f>
        <v>5.2</v>
      </c>
      <c r="E692" t="str">
        <f>VLOOKUP(Health_Care[[#This Row],[Customer ID]],Medical_Examinations[],6,0)</f>
        <v>yes</v>
      </c>
      <c r="F692" t="str">
        <f>VLOOKUP(Health_Care[[#This Row],[Customer ID]],Medical_Examinations[],7,0)</f>
        <v>No</v>
      </c>
      <c r="G692" t="str">
        <f>VLOOKUP(Health_Care[[#This Row],[Customer ID]],Medical_Examinations[],8,0)</f>
        <v>No</v>
      </c>
      <c r="H692">
        <f>VLOOKUP(Health_Care[[#This Row],[Customer ID]],Medical_Examinations[],9,0)</f>
        <v>2</v>
      </c>
      <c r="I692" t="str">
        <f>VLOOKUP(Health_Care[[#This Row],[Customer ID]],Medical_Examinations[],10,0)</f>
        <v>No</v>
      </c>
      <c r="J692" t="str">
        <f>VLOOKUP(Health_Care[[#This Row],[Customer ID]],Medical_Examinations[],3,0)</f>
        <v>Normal Weight</v>
      </c>
      <c r="K692" t="str">
        <f>VLOOKUP(Health_Care[[#This Row],[Customer ID]],Medical_Examinations[],5,0)</f>
        <v>Normal</v>
      </c>
      <c r="L692" s="10">
        <f>VLOOKUP(Health_Care[[#This Row],[Customer ID]],Table6[#All],5,0)</f>
        <v>21730</v>
      </c>
      <c r="M692" s="11">
        <f>VLOOKUP(Health_Care[[#This Row],[Customer ID]],Table6[#All],8,0)</f>
        <v>14449.85</v>
      </c>
      <c r="N692" t="str">
        <f>VLOOKUP(Health_Care[[#This Row],[Customer ID]],Table6[#All],9,0)</f>
        <v>Tier - 2</v>
      </c>
      <c r="O692" t="str">
        <f>VLOOKUP(Health_Care[[#This Row],[Customer ID]],Table6[#All],10,0)</f>
        <v>Tier - 1</v>
      </c>
      <c r="P692" t="str">
        <f>VLOOKUP(Health_Care[[#This Row],[Customer ID]],Table6[#All],11,0)</f>
        <v>R1024</v>
      </c>
      <c r="Q692">
        <f>VLOOKUP(Health_Care[[#This Row],[Customer ID]],Table6[#All],6,0)</f>
        <v>63</v>
      </c>
    </row>
    <row r="693" spans="1:17" x14ac:dyDescent="0.35">
      <c r="A693" t="s">
        <v>1679</v>
      </c>
      <c r="B693" t="str">
        <f>VLOOKUP(Health_Care[[#This Row],[Customer ID]],Customer_Names[#All],3,0)</f>
        <v xml:space="preserve"> Roberto</v>
      </c>
      <c r="C693">
        <f>VLOOKUP(Health_Care[[#This Row],[Customer ID]],Medical_Examinations[],2,0)</f>
        <v>36.47</v>
      </c>
      <c r="D693">
        <f>VLOOKUP(Health_Care[[#This Row],[Customer ID]],Medical_Examinations[],4,0)</f>
        <v>8.23</v>
      </c>
      <c r="E693" t="str">
        <f>VLOOKUP(Health_Care[[#This Row],[Customer ID]],Medical_Examinations[],6,0)</f>
        <v>yes</v>
      </c>
      <c r="F693" t="str">
        <f>VLOOKUP(Health_Care[[#This Row],[Customer ID]],Medical_Examinations[],7,0)</f>
        <v>No</v>
      </c>
      <c r="G693" t="str">
        <f>VLOOKUP(Health_Care[[#This Row],[Customer ID]],Medical_Examinations[],8,0)</f>
        <v>No</v>
      </c>
      <c r="H693">
        <f>VLOOKUP(Health_Care[[#This Row],[Customer ID]],Medical_Examinations[],9,0)</f>
        <v>0</v>
      </c>
      <c r="I693" t="str">
        <f>VLOOKUP(Health_Care[[#This Row],[Customer ID]],Medical_Examinations[],10,0)</f>
        <v>No</v>
      </c>
      <c r="J693" t="str">
        <f>VLOOKUP(Health_Care[[#This Row],[Customer ID]],Medical_Examinations[],3,0)</f>
        <v>Obesity</v>
      </c>
      <c r="K693" t="str">
        <f>VLOOKUP(Health_Care[[#This Row],[Customer ID]],Medical_Examinations[],5,0)</f>
        <v>Diabetes</v>
      </c>
      <c r="L693" s="10">
        <f>VLOOKUP(Health_Care[[#This Row],[Customer ID]],Table6[#All],5,0)</f>
        <v>24780</v>
      </c>
      <c r="M693" s="11">
        <f>VLOOKUP(Health_Care[[#This Row],[Customer ID]],Table6[#All],8,0)</f>
        <v>14427.63</v>
      </c>
      <c r="N693" t="str">
        <f>VLOOKUP(Health_Care[[#This Row],[Customer ID]],Table6[#All],9,0)</f>
        <v>Tier - 2</v>
      </c>
      <c r="O693" t="str">
        <f>VLOOKUP(Health_Care[[#This Row],[Customer ID]],Table6[#All],10,0)</f>
        <v>Tier - 2</v>
      </c>
      <c r="P693" t="str">
        <f>VLOOKUP(Health_Care[[#This Row],[Customer ID]],Table6[#All],11,0)</f>
        <v>R1021</v>
      </c>
      <c r="Q693">
        <f>VLOOKUP(Health_Care[[#This Row],[Customer ID]],Table6[#All],6,0)</f>
        <v>55</v>
      </c>
    </row>
    <row r="694" spans="1:17" x14ac:dyDescent="0.35">
      <c r="A694" t="s">
        <v>1678</v>
      </c>
      <c r="B694" t="str">
        <f>VLOOKUP(Health_Care[[#This Row],[Customer ID]],Customer_Names[#All],3,0)</f>
        <v xml:space="preserve"> Rebecca B.</v>
      </c>
      <c r="C694">
        <f>VLOOKUP(Health_Care[[#This Row],[Customer ID]],Medical_Examinations[],2,0)</f>
        <v>36.08</v>
      </c>
      <c r="D694">
        <f>VLOOKUP(Health_Care[[#This Row],[Customer ID]],Medical_Examinations[],4,0)</f>
        <v>10.33</v>
      </c>
      <c r="E694" t="str">
        <f>VLOOKUP(Health_Care[[#This Row],[Customer ID]],Medical_Examinations[],6,0)</f>
        <v>yes</v>
      </c>
      <c r="F694" t="str">
        <f>VLOOKUP(Health_Care[[#This Row],[Customer ID]],Medical_Examinations[],7,0)</f>
        <v>No</v>
      </c>
      <c r="G694" t="str">
        <f>VLOOKUP(Health_Care[[#This Row],[Customer ID]],Medical_Examinations[],8,0)</f>
        <v>No</v>
      </c>
      <c r="H694">
        <f>VLOOKUP(Health_Care[[#This Row],[Customer ID]],Medical_Examinations[],9,0)</f>
        <v>0</v>
      </c>
      <c r="I694" t="str">
        <f>VLOOKUP(Health_Care[[#This Row],[Customer ID]],Medical_Examinations[],10,0)</f>
        <v>No</v>
      </c>
      <c r="J694" t="str">
        <f>VLOOKUP(Health_Care[[#This Row],[Customer ID]],Medical_Examinations[],3,0)</f>
        <v>Obesity</v>
      </c>
      <c r="K694" t="str">
        <f>VLOOKUP(Health_Care[[#This Row],[Customer ID]],Medical_Examinations[],5,0)</f>
        <v>Diabetes</v>
      </c>
      <c r="L694" s="10">
        <f>VLOOKUP(Health_Care[[#This Row],[Customer ID]],Table6[#All],5,0)</f>
        <v>24699</v>
      </c>
      <c r="M694" s="11">
        <f>VLOOKUP(Health_Care[[#This Row],[Customer ID]],Table6[#All],8,0)</f>
        <v>14426.66</v>
      </c>
      <c r="N694" t="str">
        <f>VLOOKUP(Health_Care[[#This Row],[Customer ID]],Table6[#All],9,0)</f>
        <v>Tier - 2</v>
      </c>
      <c r="O694" t="str">
        <f>VLOOKUP(Health_Care[[#This Row],[Customer ID]],Table6[#All],10,0)</f>
        <v>Tier - 2</v>
      </c>
      <c r="P694" t="str">
        <f>VLOOKUP(Health_Care[[#This Row],[Customer ID]],Table6[#All],11,0)</f>
        <v>R1026</v>
      </c>
      <c r="Q694">
        <f>VLOOKUP(Health_Care[[#This Row],[Customer ID]],Table6[#All],6,0)</f>
        <v>55</v>
      </c>
    </row>
    <row r="695" spans="1:17" x14ac:dyDescent="0.35">
      <c r="A695" t="s">
        <v>1677</v>
      </c>
      <c r="B695" t="str">
        <f>VLOOKUP(Health_Care[[#This Row],[Customer ID]],Customer_Names[#All],3,0)</f>
        <v xml:space="preserve"> Tiffany</v>
      </c>
      <c r="C695">
        <f>VLOOKUP(Health_Care[[#This Row],[Customer ID]],Medical_Examinations[],2,0)</f>
        <v>23.18</v>
      </c>
      <c r="D695">
        <f>VLOOKUP(Health_Care[[#This Row],[Customer ID]],Medical_Examinations[],4,0)</f>
        <v>6.13</v>
      </c>
      <c r="E695" t="str">
        <f>VLOOKUP(Health_Care[[#This Row],[Customer ID]],Medical_Examinations[],6,0)</f>
        <v>No</v>
      </c>
      <c r="F695" t="str">
        <f>VLOOKUP(Health_Care[[#This Row],[Customer ID]],Medical_Examinations[],7,0)</f>
        <v>No</v>
      </c>
      <c r="G695" t="str">
        <f>VLOOKUP(Health_Care[[#This Row],[Customer ID]],Medical_Examinations[],8,0)</f>
        <v>No</v>
      </c>
      <c r="H695">
        <f>VLOOKUP(Health_Care[[#This Row],[Customer ID]],Medical_Examinations[],9,0)</f>
        <v>0</v>
      </c>
      <c r="I695" t="str">
        <f>VLOOKUP(Health_Care[[#This Row],[Customer ID]],Medical_Examinations[],10,0)</f>
        <v>No</v>
      </c>
      <c r="J695" t="str">
        <f>VLOOKUP(Health_Care[[#This Row],[Customer ID]],Medical_Examinations[],3,0)</f>
        <v>Normal Weight</v>
      </c>
      <c r="K695" t="str">
        <f>VLOOKUP(Health_Care[[#This Row],[Customer ID]],Medical_Examinations[],5,0)</f>
        <v>Prediabetes</v>
      </c>
      <c r="L695" s="10">
        <f>VLOOKUP(Health_Care[[#This Row],[Customer ID]],Table6[#All],5,0)</f>
        <v>36382</v>
      </c>
      <c r="M695" s="11">
        <f>VLOOKUP(Health_Care[[#This Row],[Customer ID]],Table6[#All],8,0)</f>
        <v>14426.07</v>
      </c>
      <c r="N695" t="str">
        <f>VLOOKUP(Health_Care[[#This Row],[Customer ID]],Table6[#All],9,0)</f>
        <v>Tier - 2</v>
      </c>
      <c r="O695" t="str">
        <f>VLOOKUP(Health_Care[[#This Row],[Customer ID]],Table6[#All],10,0)</f>
        <v>Tier - 1</v>
      </c>
      <c r="P695" t="str">
        <f>VLOOKUP(Health_Care[[#This Row],[Customer ID]],Table6[#All],11,0)</f>
        <v>R1012</v>
      </c>
      <c r="Q695">
        <f>VLOOKUP(Health_Care[[#This Row],[Customer ID]],Table6[#All],6,0)</f>
        <v>23</v>
      </c>
    </row>
    <row r="696" spans="1:17" x14ac:dyDescent="0.35">
      <c r="A696" t="s">
        <v>1676</v>
      </c>
      <c r="B696" t="str">
        <f>VLOOKUP(Health_Care[[#This Row],[Customer ID]],Customer_Names[#All],3,0)</f>
        <v xml:space="preserve"> Alexander</v>
      </c>
      <c r="C696">
        <f>VLOOKUP(Health_Care[[#This Row],[Customer ID]],Medical_Examinations[],2,0)</f>
        <v>39.159999999999997</v>
      </c>
      <c r="D696">
        <f>VLOOKUP(Health_Care[[#This Row],[Customer ID]],Medical_Examinations[],4,0)</f>
        <v>8.08</v>
      </c>
      <c r="E696" t="str">
        <f>VLOOKUP(Health_Care[[#This Row],[Customer ID]],Medical_Examinations[],6,0)</f>
        <v>No</v>
      </c>
      <c r="F696" t="str">
        <f>VLOOKUP(Health_Care[[#This Row],[Customer ID]],Medical_Examinations[],7,0)</f>
        <v>No</v>
      </c>
      <c r="G696" t="str">
        <f>VLOOKUP(Health_Care[[#This Row],[Customer ID]],Medical_Examinations[],8,0)</f>
        <v>No</v>
      </c>
      <c r="H696">
        <f>VLOOKUP(Health_Care[[#This Row],[Customer ID]],Medical_Examinations[],9,0)</f>
        <v>3</v>
      </c>
      <c r="I696" t="str">
        <f>VLOOKUP(Health_Care[[#This Row],[Customer ID]],Medical_Examinations[],10,0)</f>
        <v>No</v>
      </c>
      <c r="J696" t="str">
        <f>VLOOKUP(Health_Care[[#This Row],[Customer ID]],Medical_Examinations[],3,0)</f>
        <v>Obesity</v>
      </c>
      <c r="K696" t="str">
        <f>VLOOKUP(Health_Care[[#This Row],[Customer ID]],Medical_Examinations[],5,0)</f>
        <v>Diabetes</v>
      </c>
      <c r="L696" s="10">
        <f>VLOOKUP(Health_Care[[#This Row],[Customer ID]],Table6[#All],5,0)</f>
        <v>21448</v>
      </c>
      <c r="M696" s="11">
        <f>VLOOKUP(Health_Care[[#This Row],[Customer ID]],Table6[#All],8,0)</f>
        <v>14418.28</v>
      </c>
      <c r="N696" t="str">
        <f>VLOOKUP(Health_Care[[#This Row],[Customer ID]],Table6[#All],9,0)</f>
        <v>Tier - 2</v>
      </c>
      <c r="O696" t="str">
        <f>VLOOKUP(Health_Care[[#This Row],[Customer ID]],Table6[#All],10,0)</f>
        <v>Tier - 3</v>
      </c>
      <c r="P696" t="str">
        <f>VLOOKUP(Health_Care[[#This Row],[Customer ID]],Table6[#All],11,0)</f>
        <v>R1013</v>
      </c>
      <c r="Q696">
        <f>VLOOKUP(Health_Care[[#This Row],[Customer ID]],Table6[#All],6,0)</f>
        <v>64</v>
      </c>
    </row>
    <row r="697" spans="1:17" x14ac:dyDescent="0.35">
      <c r="A697" t="s">
        <v>1675</v>
      </c>
      <c r="B697" t="str">
        <f>VLOOKUP(Health_Care[[#This Row],[Customer ID]],Customer_Names[#All],3,0)</f>
        <v xml:space="preserve"> Rich M</v>
      </c>
      <c r="C697">
        <f>VLOOKUP(Health_Care[[#This Row],[Customer ID]],Medical_Examinations[],2,0)</f>
        <v>38.19</v>
      </c>
      <c r="D697">
        <f>VLOOKUP(Health_Care[[#This Row],[Customer ID]],Medical_Examinations[],4,0)</f>
        <v>10.49</v>
      </c>
      <c r="E697" t="str">
        <f>VLOOKUP(Health_Care[[#This Row],[Customer ID]],Medical_Examinations[],6,0)</f>
        <v>No</v>
      </c>
      <c r="F697" t="str">
        <f>VLOOKUP(Health_Care[[#This Row],[Customer ID]],Medical_Examinations[],7,0)</f>
        <v>No</v>
      </c>
      <c r="G697" t="str">
        <f>VLOOKUP(Health_Care[[#This Row],[Customer ID]],Medical_Examinations[],8,0)</f>
        <v>No</v>
      </c>
      <c r="H697">
        <f>VLOOKUP(Health_Care[[#This Row],[Customer ID]],Medical_Examinations[],9,0)</f>
        <v>3</v>
      </c>
      <c r="I697" t="str">
        <f>VLOOKUP(Health_Care[[#This Row],[Customer ID]],Medical_Examinations[],10,0)</f>
        <v>No</v>
      </c>
      <c r="J697" t="str">
        <f>VLOOKUP(Health_Care[[#This Row],[Customer ID]],Medical_Examinations[],3,0)</f>
        <v>Obesity</v>
      </c>
      <c r="K697" t="str">
        <f>VLOOKUP(Health_Care[[#This Row],[Customer ID]],Medical_Examinations[],5,0)</f>
        <v>Diabetes</v>
      </c>
      <c r="L697" s="10">
        <f>VLOOKUP(Health_Care[[#This Row],[Customer ID]],Table6[#All],5,0)</f>
        <v>21395</v>
      </c>
      <c r="M697" s="11">
        <f>VLOOKUP(Health_Care[[#This Row],[Customer ID]],Table6[#All],8,0)</f>
        <v>14410.93</v>
      </c>
      <c r="N697" t="str">
        <f>VLOOKUP(Health_Care[[#This Row],[Customer ID]],Table6[#All],9,0)</f>
        <v>Tier - 2</v>
      </c>
      <c r="O697" t="str">
        <f>VLOOKUP(Health_Care[[#This Row],[Customer ID]],Table6[#All],10,0)</f>
        <v>Tier - 2</v>
      </c>
      <c r="P697" t="str">
        <f>VLOOKUP(Health_Care[[#This Row],[Customer ID]],Table6[#All],11,0)</f>
        <v>R1016</v>
      </c>
      <c r="Q697">
        <f>VLOOKUP(Health_Care[[#This Row],[Customer ID]],Table6[#All],6,0)</f>
        <v>64</v>
      </c>
    </row>
    <row r="698" spans="1:17" x14ac:dyDescent="0.35">
      <c r="A698" t="s">
        <v>1674</v>
      </c>
      <c r="B698" t="str">
        <f>VLOOKUP(Health_Care[[#This Row],[Customer ID]],Customer_Names[#All],3,0)</f>
        <v xml:space="preserve"> Aaron C</v>
      </c>
      <c r="C698">
        <f>VLOOKUP(Health_Care[[#This Row],[Customer ID]],Medical_Examinations[],2,0)</f>
        <v>26.41</v>
      </c>
      <c r="D698">
        <f>VLOOKUP(Health_Care[[#This Row],[Customer ID]],Medical_Examinations[],4,0)</f>
        <v>8.11</v>
      </c>
      <c r="E698" t="str">
        <f>VLOOKUP(Health_Care[[#This Row],[Customer ID]],Medical_Examinations[],6,0)</f>
        <v>No</v>
      </c>
      <c r="F698" t="str">
        <f>VLOOKUP(Health_Care[[#This Row],[Customer ID]],Medical_Examinations[],7,0)</f>
        <v>No</v>
      </c>
      <c r="G698" t="str">
        <f>VLOOKUP(Health_Care[[#This Row],[Customer ID]],Medical_Examinations[],8,0)</f>
        <v>No</v>
      </c>
      <c r="H698">
        <f>VLOOKUP(Health_Care[[#This Row],[Customer ID]],Medical_Examinations[],9,0)</f>
        <v>3</v>
      </c>
      <c r="I698" t="str">
        <f>VLOOKUP(Health_Care[[#This Row],[Customer ID]],Medical_Examinations[],10,0)</f>
        <v>No</v>
      </c>
      <c r="J698" t="str">
        <f>VLOOKUP(Health_Care[[#This Row],[Customer ID]],Medical_Examinations[],3,0)</f>
        <v>Over Weight</v>
      </c>
      <c r="K698" t="str">
        <f>VLOOKUP(Health_Care[[#This Row],[Customer ID]],Medical_Examinations[],5,0)</f>
        <v>Diabetes</v>
      </c>
      <c r="L698" s="10">
        <f>VLOOKUP(Health_Care[[#This Row],[Customer ID]],Table6[#All],5,0)</f>
        <v>21442</v>
      </c>
      <c r="M698" s="11">
        <f>VLOOKUP(Health_Care[[#This Row],[Customer ID]],Table6[#All],8,0)</f>
        <v>14394.56</v>
      </c>
      <c r="N698" t="str">
        <f>VLOOKUP(Health_Care[[#This Row],[Customer ID]],Table6[#All],9,0)</f>
        <v>Tier - 2</v>
      </c>
      <c r="O698" t="str">
        <f>VLOOKUP(Health_Care[[#This Row],[Customer ID]],Table6[#All],10,0)</f>
        <v>Tier - 1</v>
      </c>
      <c r="P698" t="str">
        <f>VLOOKUP(Health_Care[[#This Row],[Customer ID]],Table6[#All],11,0)</f>
        <v>R1018</v>
      </c>
      <c r="Q698">
        <f>VLOOKUP(Health_Care[[#This Row],[Customer ID]],Table6[#All],6,0)</f>
        <v>64</v>
      </c>
    </row>
    <row r="699" spans="1:17" x14ac:dyDescent="0.35">
      <c r="A699" t="s">
        <v>1673</v>
      </c>
      <c r="B699" t="str">
        <f>VLOOKUP(Health_Care[[#This Row],[Customer ID]],Customer_Names[#All],3,0)</f>
        <v xml:space="preserve"> Kate</v>
      </c>
      <c r="C699">
        <f>VLOOKUP(Health_Care[[#This Row],[Customer ID]],Medical_Examinations[],2,0)</f>
        <v>28.785</v>
      </c>
      <c r="D699">
        <f>VLOOKUP(Health_Care[[#This Row],[Customer ID]],Medical_Examinations[],4,0)</f>
        <v>6.6</v>
      </c>
      <c r="E699" t="str">
        <f>VLOOKUP(Health_Care[[#This Row],[Customer ID]],Medical_Examinations[],6,0)</f>
        <v>No</v>
      </c>
      <c r="F699" t="str">
        <f>VLOOKUP(Health_Care[[#This Row],[Customer ID]],Medical_Examinations[],7,0)</f>
        <v>No</v>
      </c>
      <c r="G699" t="str">
        <f>VLOOKUP(Health_Care[[#This Row],[Customer ID]],Medical_Examinations[],8,0)</f>
        <v>No</v>
      </c>
      <c r="H699">
        <f>VLOOKUP(Health_Care[[#This Row],[Customer ID]],Medical_Examinations[],9,0)</f>
        <v>0</v>
      </c>
      <c r="I699" t="str">
        <f>VLOOKUP(Health_Care[[#This Row],[Customer ID]],Medical_Examinations[],10,0)</f>
        <v>No</v>
      </c>
      <c r="J699" t="str">
        <f>VLOOKUP(Health_Care[[#This Row],[Customer ID]],Medical_Examinations[],3,0)</f>
        <v>Over Weight</v>
      </c>
      <c r="K699" t="str">
        <f>VLOOKUP(Health_Care[[#This Row],[Customer ID]],Medical_Examinations[],5,0)</f>
        <v>Diabetes</v>
      </c>
      <c r="L699" s="10">
        <f>VLOOKUP(Health_Care[[#This Row],[Customer ID]],Table6[#All],5,0)</f>
        <v>23915</v>
      </c>
      <c r="M699" s="11">
        <f>VLOOKUP(Health_Care[[#This Row],[Customer ID]],Table6[#All],8,0)</f>
        <v>14394.4</v>
      </c>
      <c r="N699" t="str">
        <f>VLOOKUP(Health_Care[[#This Row],[Customer ID]],Table6[#All],9,0)</f>
        <v>Tier - 2</v>
      </c>
      <c r="O699" t="str">
        <f>VLOOKUP(Health_Care[[#This Row],[Customer ID]],Table6[#All],10,0)</f>
        <v>Tier - 3</v>
      </c>
      <c r="P699" t="str">
        <f>VLOOKUP(Health_Care[[#This Row],[Customer ID]],Table6[#All],11,0)</f>
        <v>R1024</v>
      </c>
      <c r="Q699">
        <f>VLOOKUP(Health_Care[[#This Row],[Customer ID]],Table6[#All],6,0)</f>
        <v>57</v>
      </c>
    </row>
    <row r="700" spans="1:17" x14ac:dyDescent="0.35">
      <c r="A700" t="s">
        <v>1672</v>
      </c>
      <c r="B700" t="str">
        <f>VLOOKUP(Health_Care[[#This Row],[Customer ID]],Customer_Names[#All],3,0)</f>
        <v xml:space="preserve"> Maria M</v>
      </c>
      <c r="C700">
        <f>VLOOKUP(Health_Care[[#This Row],[Customer ID]],Medical_Examinations[],2,0)</f>
        <v>26.695</v>
      </c>
      <c r="D700">
        <f>VLOOKUP(Health_Care[[#This Row],[Customer ID]],Medical_Examinations[],4,0)</f>
        <v>10.14</v>
      </c>
      <c r="E700" t="str">
        <f>VLOOKUP(Health_Care[[#This Row],[Customer ID]],Medical_Examinations[],6,0)</f>
        <v>yes</v>
      </c>
      <c r="F700" t="str">
        <f>VLOOKUP(Health_Care[[#This Row],[Customer ID]],Medical_Examinations[],7,0)</f>
        <v>No</v>
      </c>
      <c r="G700" t="str">
        <f>VLOOKUP(Health_Care[[#This Row],[Customer ID]],Medical_Examinations[],8,0)</f>
        <v>Yes</v>
      </c>
      <c r="H700">
        <f>VLOOKUP(Health_Care[[#This Row],[Customer ID]],Medical_Examinations[],9,0)</f>
        <v>1</v>
      </c>
      <c r="I700" t="str">
        <f>VLOOKUP(Health_Care[[#This Row],[Customer ID]],Medical_Examinations[],10,0)</f>
        <v>No</v>
      </c>
      <c r="J700" t="str">
        <f>VLOOKUP(Health_Care[[#This Row],[Customer ID]],Medical_Examinations[],3,0)</f>
        <v>Over Weight</v>
      </c>
      <c r="K700" t="str">
        <f>VLOOKUP(Health_Care[[#This Row],[Customer ID]],Medical_Examinations[],5,0)</f>
        <v>Diabetes</v>
      </c>
      <c r="L700" s="10">
        <f>VLOOKUP(Health_Care[[#This Row],[Customer ID]],Table6[#All],5,0)</f>
        <v>23208</v>
      </c>
      <c r="M700" s="11">
        <f>VLOOKUP(Health_Care[[#This Row],[Customer ID]],Table6[#All],8,0)</f>
        <v>14382.71</v>
      </c>
      <c r="N700" t="str">
        <f>VLOOKUP(Health_Care[[#This Row],[Customer ID]],Table6[#All],9,0)</f>
        <v>Tier - 2</v>
      </c>
      <c r="O700" t="str">
        <f>VLOOKUP(Health_Care[[#This Row],[Customer ID]],Table6[#All],10,0)</f>
        <v>Tier - 2</v>
      </c>
      <c r="P700" t="str">
        <f>VLOOKUP(Health_Care[[#This Row],[Customer ID]],Table6[#All],11,0)</f>
        <v>R1012</v>
      </c>
      <c r="Q700">
        <f>VLOOKUP(Health_Care[[#This Row],[Customer ID]],Table6[#All],6,0)</f>
        <v>59</v>
      </c>
    </row>
    <row r="701" spans="1:17" x14ac:dyDescent="0.35">
      <c r="A701" t="s">
        <v>1671</v>
      </c>
      <c r="B701" t="str">
        <f>VLOOKUP(Health_Care[[#This Row],[Customer ID]],Customer_Names[#All],3,0)</f>
        <v xml:space="preserve"> Daven W</v>
      </c>
      <c r="C701">
        <f>VLOOKUP(Health_Care[[#This Row],[Customer ID]],Medical_Examinations[],2,0)</f>
        <v>32.799999999999997</v>
      </c>
      <c r="D701">
        <f>VLOOKUP(Health_Care[[#This Row],[Customer ID]],Medical_Examinations[],4,0)</f>
        <v>6.06</v>
      </c>
      <c r="E701" t="str">
        <f>VLOOKUP(Health_Care[[#This Row],[Customer ID]],Medical_Examinations[],6,0)</f>
        <v>yes</v>
      </c>
      <c r="F701" t="str">
        <f>VLOOKUP(Health_Care[[#This Row],[Customer ID]],Medical_Examinations[],7,0)</f>
        <v>No</v>
      </c>
      <c r="G701" t="str">
        <f>VLOOKUP(Health_Care[[#This Row],[Customer ID]],Medical_Examinations[],8,0)</f>
        <v>No</v>
      </c>
      <c r="H701">
        <f>VLOOKUP(Health_Care[[#This Row],[Customer ID]],Medical_Examinations[],9,0)</f>
        <v>1</v>
      </c>
      <c r="I701" t="str">
        <f>VLOOKUP(Health_Care[[#This Row],[Customer ID]],Medical_Examinations[],10,0)</f>
        <v>No</v>
      </c>
      <c r="J701" t="str">
        <f>VLOOKUP(Health_Care[[#This Row],[Customer ID]],Medical_Examinations[],3,0)</f>
        <v>Obesity</v>
      </c>
      <c r="K701" t="str">
        <f>VLOOKUP(Health_Care[[#This Row],[Customer ID]],Medical_Examinations[],5,0)</f>
        <v>Prediabetes</v>
      </c>
      <c r="L701" s="10">
        <f>VLOOKUP(Health_Care[[#This Row],[Customer ID]],Table6[#All],5,0)</f>
        <v>32463</v>
      </c>
      <c r="M701" s="11">
        <f>VLOOKUP(Health_Care[[#This Row],[Customer ID]],Table6[#All],8,0)</f>
        <v>14358.36</v>
      </c>
      <c r="N701" t="str">
        <f>VLOOKUP(Health_Care[[#This Row],[Customer ID]],Table6[#All],9,0)</f>
        <v>Tier - 2</v>
      </c>
      <c r="O701" t="str">
        <f>VLOOKUP(Health_Care[[#This Row],[Customer ID]],Table6[#All],10,0)</f>
        <v>Tier - 2</v>
      </c>
      <c r="P701" t="str">
        <f>VLOOKUP(Health_Care[[#This Row],[Customer ID]],Table6[#All],11,0)</f>
        <v>R1011</v>
      </c>
      <c r="Q701">
        <f>VLOOKUP(Health_Care[[#This Row],[Customer ID]],Table6[#All],6,0)</f>
        <v>34</v>
      </c>
    </row>
    <row r="702" spans="1:17" x14ac:dyDescent="0.35">
      <c r="A702" t="s">
        <v>1670</v>
      </c>
      <c r="B702" t="str">
        <f>VLOOKUP(Health_Care[[#This Row],[Customer ID]],Customer_Names[#All],3,0)</f>
        <v xml:space="preserve"> Brianne</v>
      </c>
      <c r="C702">
        <f>VLOOKUP(Health_Care[[#This Row],[Customer ID]],Medical_Examinations[],2,0)</f>
        <v>35.869999999999997</v>
      </c>
      <c r="D702">
        <f>VLOOKUP(Health_Care[[#This Row],[Customer ID]],Medical_Examinations[],4,0)</f>
        <v>9.91</v>
      </c>
      <c r="E702" t="str">
        <f>VLOOKUP(Health_Care[[#This Row],[Customer ID]],Medical_Examinations[],6,0)</f>
        <v>yes</v>
      </c>
      <c r="F702" t="str">
        <f>VLOOKUP(Health_Care[[#This Row],[Customer ID]],Medical_Examinations[],7,0)</f>
        <v>No</v>
      </c>
      <c r="G702" t="str">
        <f>VLOOKUP(Health_Care[[#This Row],[Customer ID]],Medical_Examinations[],8,0)</f>
        <v>No</v>
      </c>
      <c r="H702">
        <f>VLOOKUP(Health_Care[[#This Row],[Customer ID]],Medical_Examinations[],9,0)</f>
        <v>0</v>
      </c>
      <c r="I702" t="str">
        <f>VLOOKUP(Health_Care[[#This Row],[Customer ID]],Medical_Examinations[],10,0)</f>
        <v>No</v>
      </c>
      <c r="J702" t="str">
        <f>VLOOKUP(Health_Care[[#This Row],[Customer ID]],Medical_Examinations[],3,0)</f>
        <v>Obesity</v>
      </c>
      <c r="K702" t="str">
        <f>VLOOKUP(Health_Care[[#This Row],[Customer ID]],Medical_Examinations[],5,0)</f>
        <v>Diabetes</v>
      </c>
      <c r="L702" s="10">
        <f>VLOOKUP(Health_Care[[#This Row],[Customer ID]],Table6[#All],5,0)</f>
        <v>24755</v>
      </c>
      <c r="M702" s="11">
        <f>VLOOKUP(Health_Care[[#This Row],[Customer ID]],Table6[#All],8,0)</f>
        <v>14355.43</v>
      </c>
      <c r="N702" t="str">
        <f>VLOOKUP(Health_Care[[#This Row],[Customer ID]],Table6[#All],9,0)</f>
        <v>Tier - 2</v>
      </c>
      <c r="O702" t="str">
        <f>VLOOKUP(Health_Care[[#This Row],[Customer ID]],Table6[#All],10,0)</f>
        <v>Tier - 1</v>
      </c>
      <c r="P702" t="str">
        <f>VLOOKUP(Health_Care[[#This Row],[Customer ID]],Table6[#All],11,0)</f>
        <v>R1026</v>
      </c>
      <c r="Q702">
        <f>VLOOKUP(Health_Care[[#This Row],[Customer ID]],Table6[#All],6,0)</f>
        <v>55</v>
      </c>
    </row>
    <row r="703" spans="1:17" x14ac:dyDescent="0.35">
      <c r="A703" t="s">
        <v>1669</v>
      </c>
      <c r="B703" t="str">
        <f>VLOOKUP(Health_Care[[#This Row],[Customer ID]],Customer_Names[#All],3,0)</f>
        <v xml:space="preserve"> Hiroki</v>
      </c>
      <c r="C703">
        <f>VLOOKUP(Health_Care[[#This Row],[Customer ID]],Medical_Examinations[],2,0)</f>
        <v>21.66</v>
      </c>
      <c r="D703">
        <f>VLOOKUP(Health_Care[[#This Row],[Customer ID]],Medical_Examinations[],4,0)</f>
        <v>4.1399999999999997</v>
      </c>
      <c r="E703" t="str">
        <f>VLOOKUP(Health_Care[[#This Row],[Customer ID]],Medical_Examinations[],6,0)</f>
        <v>yes</v>
      </c>
      <c r="F703" t="str">
        <f>VLOOKUP(Health_Care[[#This Row],[Customer ID]],Medical_Examinations[],7,0)</f>
        <v>No</v>
      </c>
      <c r="G703" t="str">
        <f>VLOOKUP(Health_Care[[#This Row],[Customer ID]],Medical_Examinations[],8,0)</f>
        <v>No</v>
      </c>
      <c r="H703">
        <f>VLOOKUP(Health_Care[[#This Row],[Customer ID]],Medical_Examinations[],9,0)</f>
        <v>2</v>
      </c>
      <c r="I703" t="str">
        <f>VLOOKUP(Health_Care[[#This Row],[Customer ID]],Medical_Examinations[],10,0)</f>
        <v>No</v>
      </c>
      <c r="J703" t="str">
        <f>VLOOKUP(Health_Care[[#This Row],[Customer ID]],Medical_Examinations[],3,0)</f>
        <v>Normal Weight</v>
      </c>
      <c r="K703" t="str">
        <f>VLOOKUP(Health_Care[[#This Row],[Customer ID]],Medical_Examinations[],5,0)</f>
        <v>Normal</v>
      </c>
      <c r="L703" s="10">
        <f>VLOOKUP(Health_Care[[#This Row],[Customer ID]],Table6[#All],5,0)</f>
        <v>21908</v>
      </c>
      <c r="M703" s="11">
        <f>VLOOKUP(Health_Care[[#This Row],[Customer ID]],Table6[#All],8,0)</f>
        <v>14349.85</v>
      </c>
      <c r="N703" t="str">
        <f>VLOOKUP(Health_Care[[#This Row],[Customer ID]],Table6[#All],9,0)</f>
        <v>Tier - 2</v>
      </c>
      <c r="O703" t="str">
        <f>VLOOKUP(Health_Care[[#This Row],[Customer ID]],Table6[#All],10,0)</f>
        <v>Tier - 2</v>
      </c>
      <c r="P703" t="str">
        <f>VLOOKUP(Health_Care[[#This Row],[Customer ID]],Table6[#All],11,0)</f>
        <v>R1012</v>
      </c>
      <c r="Q703">
        <f>VLOOKUP(Health_Care[[#This Row],[Customer ID]],Table6[#All],6,0)</f>
        <v>63</v>
      </c>
    </row>
    <row r="704" spans="1:17" x14ac:dyDescent="0.35">
      <c r="A704" t="s">
        <v>1668</v>
      </c>
      <c r="B704" t="str">
        <f>VLOOKUP(Health_Care[[#This Row],[Customer ID]],Customer_Names[#All],3,0)</f>
        <v xml:space="preserve"> Anders</v>
      </c>
      <c r="C704">
        <f>VLOOKUP(Health_Care[[#This Row],[Customer ID]],Medical_Examinations[],2,0)</f>
        <v>37.72</v>
      </c>
      <c r="D704">
        <f>VLOOKUP(Health_Care[[#This Row],[Customer ID]],Medical_Examinations[],4,0)</f>
        <v>4.38</v>
      </c>
      <c r="E704" t="str">
        <f>VLOOKUP(Health_Care[[#This Row],[Customer ID]],Medical_Examinations[],6,0)</f>
        <v>yes</v>
      </c>
      <c r="F704" t="str">
        <f>VLOOKUP(Health_Care[[#This Row],[Customer ID]],Medical_Examinations[],7,0)</f>
        <v>No</v>
      </c>
      <c r="G704" t="str">
        <f>VLOOKUP(Health_Care[[#This Row],[Customer ID]],Medical_Examinations[],8,0)</f>
        <v>Yes</v>
      </c>
      <c r="H704">
        <f>VLOOKUP(Health_Care[[#This Row],[Customer ID]],Medical_Examinations[],9,0)</f>
        <v>1</v>
      </c>
      <c r="I704" t="str">
        <f>VLOOKUP(Health_Care[[#This Row],[Customer ID]],Medical_Examinations[],10,0)</f>
        <v>No</v>
      </c>
      <c r="J704" t="str">
        <f>VLOOKUP(Health_Care[[#This Row],[Customer ID]],Medical_Examinations[],3,0)</f>
        <v>Obesity</v>
      </c>
      <c r="K704" t="str">
        <f>VLOOKUP(Health_Care[[#This Row],[Customer ID]],Medical_Examinations[],5,0)</f>
        <v>Normal</v>
      </c>
      <c r="L704" s="10">
        <f>VLOOKUP(Health_Care[[#This Row],[Customer ID]],Table6[#All],5,0)</f>
        <v>25472</v>
      </c>
      <c r="M704" s="11">
        <f>VLOOKUP(Health_Care[[#This Row],[Customer ID]],Table6[#All],8,0)</f>
        <v>14337.91</v>
      </c>
      <c r="N704" t="str">
        <f>VLOOKUP(Health_Care[[#This Row],[Customer ID]],Table6[#All],9,0)</f>
        <v>Tier - 2</v>
      </c>
      <c r="O704" t="str">
        <f>VLOOKUP(Health_Care[[#This Row],[Customer ID]],Table6[#All],10,0)</f>
        <v>Tier - 3</v>
      </c>
      <c r="P704" t="str">
        <f>VLOOKUP(Health_Care[[#This Row],[Customer ID]],Table6[#All],11,0)</f>
        <v>R1022</v>
      </c>
      <c r="Q704">
        <f>VLOOKUP(Health_Care[[#This Row],[Customer ID]],Table6[#All],6,0)</f>
        <v>53</v>
      </c>
    </row>
    <row r="705" spans="1:17" x14ac:dyDescent="0.35">
      <c r="A705" t="s">
        <v>1667</v>
      </c>
      <c r="B705" t="str">
        <f>VLOOKUP(Health_Care[[#This Row],[Customer ID]],Customer_Names[#All],3,0)</f>
        <v xml:space="preserve"> Danielle</v>
      </c>
      <c r="C705">
        <f>VLOOKUP(Health_Care[[#This Row],[Customer ID]],Medical_Examinations[],2,0)</f>
        <v>39.700000000000003</v>
      </c>
      <c r="D705">
        <f>VLOOKUP(Health_Care[[#This Row],[Customer ID]],Medical_Examinations[],4,0)</f>
        <v>9.83</v>
      </c>
      <c r="E705" t="str">
        <f>VLOOKUP(Health_Care[[#This Row],[Customer ID]],Medical_Examinations[],6,0)</f>
        <v>No</v>
      </c>
      <c r="F705" t="str">
        <f>VLOOKUP(Health_Care[[#This Row],[Customer ID]],Medical_Examinations[],7,0)</f>
        <v>No</v>
      </c>
      <c r="G705" t="str">
        <f>VLOOKUP(Health_Care[[#This Row],[Customer ID]],Medical_Examinations[],8,0)</f>
        <v>No</v>
      </c>
      <c r="H705">
        <f>VLOOKUP(Health_Care[[#This Row],[Customer ID]],Medical_Examinations[],9,0)</f>
        <v>3</v>
      </c>
      <c r="I705" t="str">
        <f>VLOOKUP(Health_Care[[#This Row],[Customer ID]],Medical_Examinations[],10,0)</f>
        <v>No</v>
      </c>
      <c r="J705" t="str">
        <f>VLOOKUP(Health_Care[[#This Row],[Customer ID]],Medical_Examinations[],3,0)</f>
        <v>Obesity</v>
      </c>
      <c r="K705" t="str">
        <f>VLOOKUP(Health_Care[[#This Row],[Customer ID]],Medical_Examinations[],5,0)</f>
        <v>Diabetes</v>
      </c>
      <c r="L705" s="10">
        <f>VLOOKUP(Health_Care[[#This Row],[Customer ID]],Table6[#All],5,0)</f>
        <v>21376</v>
      </c>
      <c r="M705" s="11">
        <f>VLOOKUP(Health_Care[[#This Row],[Customer ID]],Table6[#All],8,0)</f>
        <v>14319.03</v>
      </c>
      <c r="N705" t="str">
        <f>VLOOKUP(Health_Care[[#This Row],[Customer ID]],Table6[#All],9,0)</f>
        <v>Tier - 2</v>
      </c>
      <c r="O705" t="str">
        <f>VLOOKUP(Health_Care[[#This Row],[Customer ID]],Table6[#All],10,0)</f>
        <v>Tier - 2</v>
      </c>
      <c r="P705" t="str">
        <f>VLOOKUP(Health_Care[[#This Row],[Customer ID]],Table6[#All],11,0)</f>
        <v>R1011</v>
      </c>
      <c r="Q705">
        <f>VLOOKUP(Health_Care[[#This Row],[Customer ID]],Table6[#All],6,0)</f>
        <v>64</v>
      </c>
    </row>
    <row r="706" spans="1:17" x14ac:dyDescent="0.35">
      <c r="A706" t="s">
        <v>1666</v>
      </c>
      <c r="B706" t="str">
        <f>VLOOKUP(Health_Care[[#This Row],[Customer ID]],Customer_Names[#All],3,0)</f>
        <v xml:space="preserve"> Candace N</v>
      </c>
      <c r="C706">
        <f>VLOOKUP(Health_Care[[#This Row],[Customer ID]],Medical_Examinations[],2,0)</f>
        <v>35.97</v>
      </c>
      <c r="D706">
        <f>VLOOKUP(Health_Care[[#This Row],[Customer ID]],Medical_Examinations[],4,0)</f>
        <v>11.08</v>
      </c>
      <c r="E706" t="str">
        <f>VLOOKUP(Health_Care[[#This Row],[Customer ID]],Medical_Examinations[],6,0)</f>
        <v>No</v>
      </c>
      <c r="F706" t="str">
        <f>VLOOKUP(Health_Care[[#This Row],[Customer ID]],Medical_Examinations[],7,0)</f>
        <v>No</v>
      </c>
      <c r="G706" t="str">
        <f>VLOOKUP(Health_Care[[#This Row],[Customer ID]],Medical_Examinations[],8,0)</f>
        <v>No</v>
      </c>
      <c r="H706">
        <f>VLOOKUP(Health_Care[[#This Row],[Customer ID]],Medical_Examinations[],9,0)</f>
        <v>3</v>
      </c>
      <c r="I706" t="str">
        <f>VLOOKUP(Health_Care[[#This Row],[Customer ID]],Medical_Examinations[],10,0)</f>
        <v>No</v>
      </c>
      <c r="J706" t="str">
        <f>VLOOKUP(Health_Care[[#This Row],[Customer ID]],Medical_Examinations[],3,0)</f>
        <v>Obesity</v>
      </c>
      <c r="K706" t="str">
        <f>VLOOKUP(Health_Care[[#This Row],[Customer ID]],Medical_Examinations[],5,0)</f>
        <v>Diabetes</v>
      </c>
      <c r="L706" s="10">
        <f>VLOOKUP(Health_Care[[#This Row],[Customer ID]],Table6[#All],5,0)</f>
        <v>21473</v>
      </c>
      <c r="M706" s="11">
        <f>VLOOKUP(Health_Care[[#This Row],[Customer ID]],Table6[#All],8,0)</f>
        <v>14313.85</v>
      </c>
      <c r="N706" t="str">
        <f>VLOOKUP(Health_Care[[#This Row],[Customer ID]],Table6[#All],9,0)</f>
        <v>Tier - 2</v>
      </c>
      <c r="O706" t="str">
        <f>VLOOKUP(Health_Care[[#This Row],[Customer ID]],Table6[#All],10,0)</f>
        <v>Tier - 3</v>
      </c>
      <c r="P706" t="str">
        <f>VLOOKUP(Health_Care[[#This Row],[Customer ID]],Table6[#All],11,0)</f>
        <v>R1013</v>
      </c>
      <c r="Q706">
        <f>VLOOKUP(Health_Care[[#This Row],[Customer ID]],Table6[#All],6,0)</f>
        <v>64</v>
      </c>
    </row>
    <row r="707" spans="1:17" x14ac:dyDescent="0.35">
      <c r="A707" t="s">
        <v>1665</v>
      </c>
      <c r="B707" t="str">
        <f>VLOOKUP(Health_Care[[#This Row],[Customer ID]],Customer_Names[#All],3,0)</f>
        <v xml:space="preserve"> Bruno F.</v>
      </c>
      <c r="C707">
        <f>VLOOKUP(Health_Care[[#This Row],[Customer ID]],Medical_Examinations[],2,0)</f>
        <v>37.85</v>
      </c>
      <c r="D707">
        <f>VLOOKUP(Health_Care[[#This Row],[Customer ID]],Medical_Examinations[],4,0)</f>
        <v>11.01</v>
      </c>
      <c r="E707" t="str">
        <f>VLOOKUP(Health_Care[[#This Row],[Customer ID]],Medical_Examinations[],6,0)</f>
        <v>No</v>
      </c>
      <c r="F707" t="str">
        <f>VLOOKUP(Health_Care[[#This Row],[Customer ID]],Medical_Examinations[],7,0)</f>
        <v>No</v>
      </c>
      <c r="G707" t="str">
        <f>VLOOKUP(Health_Care[[#This Row],[Customer ID]],Medical_Examinations[],8,0)</f>
        <v>No</v>
      </c>
      <c r="H707">
        <f>VLOOKUP(Health_Care[[#This Row],[Customer ID]],Medical_Examinations[],9,0)</f>
        <v>0</v>
      </c>
      <c r="I707" t="str">
        <f>VLOOKUP(Health_Care[[#This Row],[Customer ID]],Medical_Examinations[],10,0)</f>
        <v>No</v>
      </c>
      <c r="J707" t="str">
        <f>VLOOKUP(Health_Care[[#This Row],[Customer ID]],Medical_Examinations[],3,0)</f>
        <v>Obesity</v>
      </c>
      <c r="K707" t="str">
        <f>VLOOKUP(Health_Care[[#This Row],[Customer ID]],Medical_Examinations[],5,0)</f>
        <v>Diabetes</v>
      </c>
      <c r="L707" s="10">
        <f>VLOOKUP(Health_Care[[#This Row],[Customer ID]],Table6[#All],5,0)</f>
        <v>25187</v>
      </c>
      <c r="M707" s="11">
        <f>VLOOKUP(Health_Care[[#This Row],[Customer ID]],Table6[#All],8,0)</f>
        <v>14285.9</v>
      </c>
      <c r="N707" t="str">
        <f>VLOOKUP(Health_Care[[#This Row],[Customer ID]],Table6[#All],9,0)</f>
        <v>Tier - 2</v>
      </c>
      <c r="O707" t="str">
        <f>VLOOKUP(Health_Care[[#This Row],[Customer ID]],Table6[#All],10,0)</f>
        <v>Tier - 3</v>
      </c>
      <c r="P707" t="str">
        <f>VLOOKUP(Health_Care[[#This Row],[Customer ID]],Table6[#All],11,0)</f>
        <v>R1012</v>
      </c>
      <c r="Q707">
        <f>VLOOKUP(Health_Care[[#This Row],[Customer ID]],Table6[#All],6,0)</f>
        <v>54</v>
      </c>
    </row>
    <row r="708" spans="1:17" x14ac:dyDescent="0.35">
      <c r="A708" t="s">
        <v>1664</v>
      </c>
      <c r="B708" t="str">
        <f>VLOOKUP(Health_Care[[#This Row],[Customer ID]],Customer_Names[#All],3,0)</f>
        <v xml:space="preserve"> Emily</v>
      </c>
      <c r="C708">
        <f>VLOOKUP(Health_Care[[#This Row],[Customer ID]],Medical_Examinations[],2,0)</f>
        <v>21.66</v>
      </c>
      <c r="D708">
        <f>VLOOKUP(Health_Care[[#This Row],[Customer ID]],Medical_Examinations[],4,0)</f>
        <v>4.37</v>
      </c>
      <c r="E708" t="str">
        <f>VLOOKUP(Health_Care[[#This Row],[Customer ID]],Medical_Examinations[],6,0)</f>
        <v>No</v>
      </c>
      <c r="F708" t="str">
        <f>VLOOKUP(Health_Care[[#This Row],[Customer ID]],Medical_Examinations[],7,0)</f>
        <v>yes</v>
      </c>
      <c r="G708" t="str">
        <f>VLOOKUP(Health_Care[[#This Row],[Customer ID]],Medical_Examinations[],8,0)</f>
        <v>No</v>
      </c>
      <c r="H708">
        <f>VLOOKUP(Health_Care[[#This Row],[Customer ID]],Medical_Examinations[],9,0)</f>
        <v>1</v>
      </c>
      <c r="I708" t="str">
        <f>VLOOKUP(Health_Care[[#This Row],[Customer ID]],Medical_Examinations[],10,0)</f>
        <v>yes</v>
      </c>
      <c r="J708" t="str">
        <f>VLOOKUP(Health_Care[[#This Row],[Customer ID]],Medical_Examinations[],3,0)</f>
        <v>Normal Weight</v>
      </c>
      <c r="K708" t="str">
        <f>VLOOKUP(Health_Care[[#This Row],[Customer ID]],Medical_Examinations[],5,0)</f>
        <v>Normal</v>
      </c>
      <c r="L708" s="10">
        <f>VLOOKUP(Health_Care[[#This Row],[Customer ID]],Table6[#All],5,0)</f>
        <v>38236</v>
      </c>
      <c r="M708" s="11">
        <f>VLOOKUP(Health_Care[[#This Row],[Customer ID]],Table6[#All],8,0)</f>
        <v>14283.46</v>
      </c>
      <c r="N708" t="str">
        <f>VLOOKUP(Health_Care[[#This Row],[Customer ID]],Table6[#All],9,0)</f>
        <v>Tier - 2</v>
      </c>
      <c r="O708" t="str">
        <f>VLOOKUP(Health_Care[[#This Row],[Customer ID]],Table6[#All],10,0)</f>
        <v>Tier - 2</v>
      </c>
      <c r="P708" t="str">
        <f>VLOOKUP(Health_Care[[#This Row],[Customer ID]],Table6[#All],11,0)</f>
        <v>R1024</v>
      </c>
      <c r="Q708">
        <f>VLOOKUP(Health_Care[[#This Row],[Customer ID]],Table6[#All],6,0)</f>
        <v>18</v>
      </c>
    </row>
    <row r="709" spans="1:17" x14ac:dyDescent="0.35">
      <c r="A709" t="s">
        <v>1663</v>
      </c>
      <c r="B709" t="str">
        <f>VLOOKUP(Health_Care[[#This Row],[Customer ID]],Customer_Names[#All],3,0)</f>
        <v xml:space="preserve"> Katie</v>
      </c>
      <c r="C709">
        <f>VLOOKUP(Health_Care[[#This Row],[Customer ID]],Medical_Examinations[],2,0)</f>
        <v>39.369999999999997</v>
      </c>
      <c r="D709">
        <f>VLOOKUP(Health_Care[[#This Row],[Customer ID]],Medical_Examinations[],4,0)</f>
        <v>5.91</v>
      </c>
      <c r="E709" t="str">
        <f>VLOOKUP(Health_Care[[#This Row],[Customer ID]],Medical_Examinations[],6,0)</f>
        <v>No</v>
      </c>
      <c r="F709" t="str">
        <f>VLOOKUP(Health_Care[[#This Row],[Customer ID]],Medical_Examinations[],7,0)</f>
        <v>No</v>
      </c>
      <c r="G709" t="str">
        <f>VLOOKUP(Health_Care[[#This Row],[Customer ID]],Medical_Examinations[],8,0)</f>
        <v>No</v>
      </c>
      <c r="H709">
        <f>VLOOKUP(Health_Care[[#This Row],[Customer ID]],Medical_Examinations[],9,0)</f>
        <v>2</v>
      </c>
      <c r="I709" t="str">
        <f>VLOOKUP(Health_Care[[#This Row],[Customer ID]],Medical_Examinations[],10,0)</f>
        <v>No</v>
      </c>
      <c r="J709" t="str">
        <f>VLOOKUP(Health_Care[[#This Row],[Customer ID]],Medical_Examinations[],3,0)</f>
        <v>Obesity</v>
      </c>
      <c r="K709" t="str">
        <f>VLOOKUP(Health_Care[[#This Row],[Customer ID]],Medical_Examinations[],5,0)</f>
        <v>Prediabetes</v>
      </c>
      <c r="L709" s="10">
        <f>VLOOKUP(Health_Care[[#This Row],[Customer ID]],Table6[#All],5,0)</f>
        <v>26493</v>
      </c>
      <c r="M709" s="11">
        <f>VLOOKUP(Health_Care[[#This Row],[Customer ID]],Table6[#All],8,0)</f>
        <v>14258.33</v>
      </c>
      <c r="N709" t="str">
        <f>VLOOKUP(Health_Care[[#This Row],[Customer ID]],Table6[#All],9,0)</f>
        <v>Tier - 2</v>
      </c>
      <c r="O709" t="str">
        <f>VLOOKUP(Health_Care[[#This Row],[Customer ID]],Table6[#All],10,0)</f>
        <v>Tier - 2</v>
      </c>
      <c r="P709" t="str">
        <f>VLOOKUP(Health_Care[[#This Row],[Customer ID]],Table6[#All],11,0)</f>
        <v>R1026</v>
      </c>
      <c r="Q709">
        <f>VLOOKUP(Health_Care[[#This Row],[Customer ID]],Table6[#All],6,0)</f>
        <v>50</v>
      </c>
    </row>
    <row r="710" spans="1:17" x14ac:dyDescent="0.35">
      <c r="A710" t="s">
        <v>1662</v>
      </c>
      <c r="B710" t="str">
        <f>VLOOKUP(Health_Care[[#This Row],[Customer ID]],Customer_Names[#All],3,0)</f>
        <v xml:space="preserve"> Sally</v>
      </c>
      <c r="C710">
        <f>VLOOKUP(Health_Care[[#This Row],[Customer ID]],Medical_Examinations[],2,0)</f>
        <v>40.880000000000003</v>
      </c>
      <c r="D710">
        <f>VLOOKUP(Health_Care[[#This Row],[Customer ID]],Medical_Examinations[],4,0)</f>
        <v>7.65</v>
      </c>
      <c r="E710" t="str">
        <f>VLOOKUP(Health_Care[[#This Row],[Customer ID]],Medical_Examinations[],6,0)</f>
        <v>No</v>
      </c>
      <c r="F710" t="str">
        <f>VLOOKUP(Health_Care[[#This Row],[Customer ID]],Medical_Examinations[],7,0)</f>
        <v>No</v>
      </c>
      <c r="G710" t="str">
        <f>VLOOKUP(Health_Care[[#This Row],[Customer ID]],Medical_Examinations[],8,0)</f>
        <v>No</v>
      </c>
      <c r="H710">
        <f>VLOOKUP(Health_Care[[#This Row],[Customer ID]],Medical_Examinations[],9,0)</f>
        <v>0</v>
      </c>
      <c r="I710" t="str">
        <f>VLOOKUP(Health_Care[[#This Row],[Customer ID]],Medical_Examinations[],10,0)</f>
        <v>No</v>
      </c>
      <c r="J710" t="str">
        <f>VLOOKUP(Health_Care[[#This Row],[Customer ID]],Medical_Examinations[],3,0)</f>
        <v>Obesity</v>
      </c>
      <c r="K710" t="str">
        <f>VLOOKUP(Health_Care[[#This Row],[Customer ID]],Medical_Examinations[],5,0)</f>
        <v>Diabetes</v>
      </c>
      <c r="L710" s="10">
        <f>VLOOKUP(Health_Care[[#This Row],[Customer ID]],Table6[#All],5,0)</f>
        <v>27389</v>
      </c>
      <c r="M710" s="11">
        <f>VLOOKUP(Health_Care[[#This Row],[Customer ID]],Table6[#All],8,0)</f>
        <v>14256.79</v>
      </c>
      <c r="N710" t="str">
        <f>VLOOKUP(Health_Care[[#This Row],[Customer ID]],Table6[#All],9,0)</f>
        <v>Tier - 2</v>
      </c>
      <c r="O710" t="str">
        <f>VLOOKUP(Health_Care[[#This Row],[Customer ID]],Table6[#All],10,0)</f>
        <v>Tier - 2</v>
      </c>
      <c r="P710" t="str">
        <f>VLOOKUP(Health_Care[[#This Row],[Customer ID]],Table6[#All],11,0)</f>
        <v>R1026</v>
      </c>
      <c r="Q710">
        <f>VLOOKUP(Health_Care[[#This Row],[Customer ID]],Table6[#All],6,0)</f>
        <v>48</v>
      </c>
    </row>
    <row r="711" spans="1:17" x14ac:dyDescent="0.35">
      <c r="A711" t="s">
        <v>1661</v>
      </c>
      <c r="B711" t="str">
        <f>VLOOKUP(Health_Care[[#This Row],[Customer ID]],Customer_Names[#All],3,0)</f>
        <v xml:space="preserve"> Meaghan J</v>
      </c>
      <c r="C711">
        <f>VLOOKUP(Health_Care[[#This Row],[Customer ID]],Medical_Examinations[],2,0)</f>
        <v>26.22</v>
      </c>
      <c r="D711">
        <f>VLOOKUP(Health_Care[[#This Row],[Customer ID]],Medical_Examinations[],4,0)</f>
        <v>5.37</v>
      </c>
      <c r="E711" t="str">
        <f>VLOOKUP(Health_Care[[#This Row],[Customer ID]],Medical_Examinations[],6,0)</f>
        <v>yes</v>
      </c>
      <c r="F711" t="str">
        <f>VLOOKUP(Health_Care[[#This Row],[Customer ID]],Medical_Examinations[],7,0)</f>
        <v>No</v>
      </c>
      <c r="G711" t="str">
        <f>VLOOKUP(Health_Care[[#This Row],[Customer ID]],Medical_Examinations[],8,0)</f>
        <v>No</v>
      </c>
      <c r="H711">
        <f>VLOOKUP(Health_Care[[#This Row],[Customer ID]],Medical_Examinations[],9,0)</f>
        <v>2</v>
      </c>
      <c r="I711" t="str">
        <f>VLOOKUP(Health_Care[[#This Row],[Customer ID]],Medical_Examinations[],10,0)</f>
        <v>No</v>
      </c>
      <c r="J711" t="str">
        <f>VLOOKUP(Health_Care[[#This Row],[Customer ID]],Medical_Examinations[],3,0)</f>
        <v>Over Weight</v>
      </c>
      <c r="K711" t="str">
        <f>VLOOKUP(Health_Care[[#This Row],[Customer ID]],Medical_Examinations[],5,0)</f>
        <v>Normal</v>
      </c>
      <c r="L711" s="10">
        <f>VLOOKUP(Health_Care[[#This Row],[Customer ID]],Table6[#All],5,0)</f>
        <v>21862</v>
      </c>
      <c r="M711" s="11">
        <f>VLOOKUP(Health_Care[[#This Row],[Customer ID]],Table6[#All],8,0)</f>
        <v>14256.19</v>
      </c>
      <c r="N711" t="str">
        <f>VLOOKUP(Health_Care[[#This Row],[Customer ID]],Table6[#All],9,0)</f>
        <v>Tier - 2</v>
      </c>
      <c r="O711" t="str">
        <f>VLOOKUP(Health_Care[[#This Row],[Customer ID]],Table6[#All],10,0)</f>
        <v>Tier - 3</v>
      </c>
      <c r="P711" t="str">
        <f>VLOOKUP(Health_Care[[#This Row],[Customer ID]],Table6[#All],11,0)</f>
        <v>R1012</v>
      </c>
      <c r="Q711">
        <f>VLOOKUP(Health_Care[[#This Row],[Customer ID]],Table6[#All],6,0)</f>
        <v>63</v>
      </c>
    </row>
    <row r="712" spans="1:17" x14ac:dyDescent="0.35">
      <c r="A712" t="s">
        <v>1660</v>
      </c>
      <c r="B712" t="str">
        <f>VLOOKUP(Health_Care[[#This Row],[Customer ID]],Customer_Names[#All],3,0)</f>
        <v xml:space="preserve"> Rina</v>
      </c>
      <c r="C712">
        <f>VLOOKUP(Health_Care[[#This Row],[Customer ID]],Medical_Examinations[],2,0)</f>
        <v>25.08</v>
      </c>
      <c r="D712">
        <f>VLOOKUP(Health_Care[[#This Row],[Customer ID]],Medical_Examinations[],4,0)</f>
        <v>5.75</v>
      </c>
      <c r="E712" t="str">
        <f>VLOOKUP(Health_Care[[#This Row],[Customer ID]],Medical_Examinations[],6,0)</f>
        <v>yes</v>
      </c>
      <c r="F712" t="str">
        <f>VLOOKUP(Health_Care[[#This Row],[Customer ID]],Medical_Examinations[],7,0)</f>
        <v>No</v>
      </c>
      <c r="G712" t="str">
        <f>VLOOKUP(Health_Care[[#This Row],[Customer ID]],Medical_Examinations[],8,0)</f>
        <v>No</v>
      </c>
      <c r="H712">
        <f>VLOOKUP(Health_Care[[#This Row],[Customer ID]],Medical_Examinations[],9,0)</f>
        <v>2</v>
      </c>
      <c r="I712" t="str">
        <f>VLOOKUP(Health_Care[[#This Row],[Customer ID]],Medical_Examinations[],10,0)</f>
        <v>No</v>
      </c>
      <c r="J712" t="str">
        <f>VLOOKUP(Health_Care[[#This Row],[Customer ID]],Medical_Examinations[],3,0)</f>
        <v>Over Weight</v>
      </c>
      <c r="K712" t="str">
        <f>VLOOKUP(Health_Care[[#This Row],[Customer ID]],Medical_Examinations[],5,0)</f>
        <v>Prediabetes</v>
      </c>
      <c r="L712" s="10">
        <f>VLOOKUP(Health_Care[[#This Row],[Customer ID]],Table6[#All],5,0)</f>
        <v>21833</v>
      </c>
      <c r="M712" s="11">
        <f>VLOOKUP(Health_Care[[#This Row],[Customer ID]],Table6[#All],8,0)</f>
        <v>14254.61</v>
      </c>
      <c r="N712" t="str">
        <f>VLOOKUP(Health_Care[[#This Row],[Customer ID]],Table6[#All],9,0)</f>
        <v>Tier - 2</v>
      </c>
      <c r="O712" t="str">
        <f>VLOOKUP(Health_Care[[#This Row],[Customer ID]],Table6[#All],10,0)</f>
        <v>Tier - 1</v>
      </c>
      <c r="P712" t="str">
        <f>VLOOKUP(Health_Care[[#This Row],[Customer ID]],Table6[#All],11,0)</f>
        <v>R1012</v>
      </c>
      <c r="Q712">
        <f>VLOOKUP(Health_Care[[#This Row],[Customer ID]],Table6[#All],6,0)</f>
        <v>63</v>
      </c>
    </row>
    <row r="713" spans="1:17" x14ac:dyDescent="0.35">
      <c r="A713" t="s">
        <v>1659</v>
      </c>
      <c r="B713" t="str">
        <f>VLOOKUP(Health_Care[[#This Row],[Customer ID]],Customer_Names[#All],3,0)</f>
        <v xml:space="preserve"> Kristin P.</v>
      </c>
      <c r="C713">
        <f>VLOOKUP(Health_Care[[#This Row],[Customer ID]],Medical_Examinations[],2,0)</f>
        <v>39.1</v>
      </c>
      <c r="D713">
        <f>VLOOKUP(Health_Care[[#This Row],[Customer ID]],Medical_Examinations[],4,0)</f>
        <v>6.79</v>
      </c>
      <c r="E713" t="str">
        <f>VLOOKUP(Health_Care[[#This Row],[Customer ID]],Medical_Examinations[],6,0)</f>
        <v>yes</v>
      </c>
      <c r="F713" t="str">
        <f>VLOOKUP(Health_Care[[#This Row],[Customer ID]],Medical_Examinations[],7,0)</f>
        <v>No</v>
      </c>
      <c r="G713" t="str">
        <f>VLOOKUP(Health_Care[[#This Row],[Customer ID]],Medical_Examinations[],8,0)</f>
        <v>No</v>
      </c>
      <c r="H713">
        <f>VLOOKUP(Health_Care[[#This Row],[Customer ID]],Medical_Examinations[],9,0)</f>
        <v>2</v>
      </c>
      <c r="I713" t="str">
        <f>VLOOKUP(Health_Care[[#This Row],[Customer ID]],Medical_Examinations[],10,0)</f>
        <v>No</v>
      </c>
      <c r="J713" t="str">
        <f>VLOOKUP(Health_Care[[#This Row],[Customer ID]],Medical_Examinations[],3,0)</f>
        <v>Obesity</v>
      </c>
      <c r="K713" t="str">
        <f>VLOOKUP(Health_Care[[#This Row],[Customer ID]],Medical_Examinations[],5,0)</f>
        <v>Diabetes</v>
      </c>
      <c r="L713" s="10">
        <f>VLOOKUP(Health_Care[[#This Row],[Customer ID]],Table6[#All],5,0)</f>
        <v>22549</v>
      </c>
      <c r="M713" s="11">
        <f>VLOOKUP(Health_Care[[#This Row],[Customer ID]],Table6[#All],8,0)</f>
        <v>14235.07</v>
      </c>
      <c r="N713" t="str">
        <f>VLOOKUP(Health_Care[[#This Row],[Customer ID]],Table6[#All],9,0)</f>
        <v>Tier - 2</v>
      </c>
      <c r="O713" t="str">
        <f>VLOOKUP(Health_Care[[#This Row],[Customer ID]],Table6[#All],10,0)</f>
        <v>Tier - 1</v>
      </c>
      <c r="P713" t="str">
        <f>VLOOKUP(Health_Care[[#This Row],[Customer ID]],Table6[#All],11,0)</f>
        <v>R1011</v>
      </c>
      <c r="Q713">
        <f>VLOOKUP(Health_Care[[#This Row],[Customer ID]],Table6[#All],6,0)</f>
        <v>61</v>
      </c>
    </row>
    <row r="714" spans="1:17" x14ac:dyDescent="0.35">
      <c r="A714" t="s">
        <v>1658</v>
      </c>
      <c r="B714" t="str">
        <f>VLOOKUP(Health_Care[[#This Row],[Customer ID]],Customer_Names[#All],3,0)</f>
        <v xml:space="preserve"> Albert</v>
      </c>
      <c r="C714">
        <f>VLOOKUP(Health_Care[[#This Row],[Customer ID]],Medical_Examinations[],2,0)</f>
        <v>37.905000000000001</v>
      </c>
      <c r="D714">
        <f>VLOOKUP(Health_Care[[#This Row],[Customer ID]],Medical_Examinations[],4,0)</f>
        <v>7.03</v>
      </c>
      <c r="E714" t="str">
        <f>VLOOKUP(Health_Care[[#This Row],[Customer ID]],Medical_Examinations[],6,0)</f>
        <v>No</v>
      </c>
      <c r="F714" t="str">
        <f>VLOOKUP(Health_Care[[#This Row],[Customer ID]],Medical_Examinations[],7,0)</f>
        <v>No</v>
      </c>
      <c r="G714" t="str">
        <f>VLOOKUP(Health_Care[[#This Row],[Customer ID]],Medical_Examinations[],8,0)</f>
        <v>No</v>
      </c>
      <c r="H714">
        <f>VLOOKUP(Health_Care[[#This Row],[Customer ID]],Medical_Examinations[],9,0)</f>
        <v>3</v>
      </c>
      <c r="I714" t="str">
        <f>VLOOKUP(Health_Care[[#This Row],[Customer ID]],Medical_Examinations[],10,0)</f>
        <v>No</v>
      </c>
      <c r="J714" t="str">
        <f>VLOOKUP(Health_Care[[#This Row],[Customer ID]],Medical_Examinations[],3,0)</f>
        <v>Obesity</v>
      </c>
      <c r="K714" t="str">
        <f>VLOOKUP(Health_Care[[#This Row],[Customer ID]],Medical_Examinations[],5,0)</f>
        <v>Diabetes</v>
      </c>
      <c r="L714" s="10">
        <f>VLOOKUP(Health_Care[[#This Row],[Customer ID]],Table6[#All],5,0)</f>
        <v>21449</v>
      </c>
      <c r="M714" s="11">
        <f>VLOOKUP(Health_Care[[#This Row],[Customer ID]],Table6[#All],8,0)</f>
        <v>14210.54</v>
      </c>
      <c r="N714" t="str">
        <f>VLOOKUP(Health_Care[[#This Row],[Customer ID]],Table6[#All],9,0)</f>
        <v>Tier - 2</v>
      </c>
      <c r="O714" t="str">
        <f>VLOOKUP(Health_Care[[#This Row],[Customer ID]],Table6[#All],10,0)</f>
        <v>Tier - 2</v>
      </c>
      <c r="P714" t="str">
        <f>VLOOKUP(Health_Care[[#This Row],[Customer ID]],Table6[#All],11,0)</f>
        <v>R1012</v>
      </c>
      <c r="Q714">
        <f>VLOOKUP(Health_Care[[#This Row],[Customer ID]],Table6[#All],6,0)</f>
        <v>64</v>
      </c>
    </row>
    <row r="715" spans="1:17" x14ac:dyDescent="0.35">
      <c r="A715" t="s">
        <v>1657</v>
      </c>
      <c r="B715" t="str">
        <f>VLOOKUP(Health_Care[[#This Row],[Customer ID]],Customer_Names[#All],3,0)</f>
        <v xml:space="preserve"> Ashley</v>
      </c>
      <c r="C715">
        <f>VLOOKUP(Health_Care[[#This Row],[Customer ID]],Medical_Examinations[],2,0)</f>
        <v>43.35</v>
      </c>
      <c r="D715">
        <f>VLOOKUP(Health_Care[[#This Row],[Customer ID]],Medical_Examinations[],4,0)</f>
        <v>5.41</v>
      </c>
      <c r="E715" t="str">
        <f>VLOOKUP(Health_Care[[#This Row],[Customer ID]],Medical_Examinations[],6,0)</f>
        <v>yes</v>
      </c>
      <c r="F715" t="str">
        <f>VLOOKUP(Health_Care[[#This Row],[Customer ID]],Medical_Examinations[],7,0)</f>
        <v>No</v>
      </c>
      <c r="G715" t="str">
        <f>VLOOKUP(Health_Care[[#This Row],[Customer ID]],Medical_Examinations[],8,0)</f>
        <v>Yes</v>
      </c>
      <c r="H715">
        <f>VLOOKUP(Health_Care[[#This Row],[Customer ID]],Medical_Examinations[],9,0)</f>
        <v>1</v>
      </c>
      <c r="I715" t="str">
        <f>VLOOKUP(Health_Care[[#This Row],[Customer ID]],Medical_Examinations[],10,0)</f>
        <v>No</v>
      </c>
      <c r="J715" t="str">
        <f>VLOOKUP(Health_Care[[#This Row],[Customer ID]],Medical_Examinations[],3,0)</f>
        <v>Obesity</v>
      </c>
      <c r="K715" t="str">
        <f>VLOOKUP(Health_Care[[#This Row],[Customer ID]],Medical_Examinations[],5,0)</f>
        <v>Normal</v>
      </c>
      <c r="L715" s="10">
        <f>VLOOKUP(Health_Care[[#This Row],[Customer ID]],Table6[#All],5,0)</f>
        <v>30637</v>
      </c>
      <c r="M715" s="11">
        <f>VLOOKUP(Health_Care[[#This Row],[Customer ID]],Table6[#All],8,0)</f>
        <v>14209.4</v>
      </c>
      <c r="N715" t="str">
        <f>VLOOKUP(Health_Care[[#This Row],[Customer ID]],Table6[#All],9,0)</f>
        <v>Tier - 2</v>
      </c>
      <c r="O715" t="str">
        <f>VLOOKUP(Health_Care[[#This Row],[Customer ID]],Table6[#All],10,0)</f>
        <v>Tier - 1</v>
      </c>
      <c r="P715" t="str">
        <f>VLOOKUP(Health_Care[[#This Row],[Customer ID]],Table6[#All],11,0)</f>
        <v>R1026</v>
      </c>
      <c r="Q715">
        <f>VLOOKUP(Health_Care[[#This Row],[Customer ID]],Table6[#All],6,0)</f>
        <v>39</v>
      </c>
    </row>
    <row r="716" spans="1:17" x14ac:dyDescent="0.35">
      <c r="A716" t="s">
        <v>1656</v>
      </c>
      <c r="B716" t="str">
        <f>VLOOKUP(Health_Care[[#This Row],[Customer ID]],Customer_Names[#All],3,0)</f>
        <v xml:space="preserve"> Shannon L</v>
      </c>
      <c r="C716">
        <f>VLOOKUP(Health_Care[[#This Row],[Customer ID]],Medical_Examinations[],2,0)</f>
        <v>36.15</v>
      </c>
      <c r="D716">
        <f>VLOOKUP(Health_Care[[#This Row],[Customer ID]],Medical_Examinations[],4,0)</f>
        <v>8.0500000000000007</v>
      </c>
      <c r="E716" t="str">
        <f>VLOOKUP(Health_Care[[#This Row],[Customer ID]],Medical_Examinations[],6,0)</f>
        <v>No</v>
      </c>
      <c r="F716" t="str">
        <f>VLOOKUP(Health_Care[[#This Row],[Customer ID]],Medical_Examinations[],7,0)</f>
        <v>No</v>
      </c>
      <c r="G716" t="str">
        <f>VLOOKUP(Health_Care[[#This Row],[Customer ID]],Medical_Examinations[],8,0)</f>
        <v>No</v>
      </c>
      <c r="H716">
        <f>VLOOKUP(Health_Care[[#This Row],[Customer ID]],Medical_Examinations[],9,0)</f>
        <v>0</v>
      </c>
      <c r="I716" t="str">
        <f>VLOOKUP(Health_Care[[#This Row],[Customer ID]],Medical_Examinations[],10,0)</f>
        <v>No</v>
      </c>
      <c r="J716" t="str">
        <f>VLOOKUP(Health_Care[[#This Row],[Customer ID]],Medical_Examinations[],3,0)</f>
        <v>Obesity</v>
      </c>
      <c r="K716" t="str">
        <f>VLOOKUP(Health_Care[[#This Row],[Customer ID]],Medical_Examinations[],5,0)</f>
        <v>Diabetes</v>
      </c>
      <c r="L716" s="10">
        <f>VLOOKUP(Health_Care[[#This Row],[Customer ID]],Table6[#All],5,0)</f>
        <v>25197</v>
      </c>
      <c r="M716" s="11">
        <f>VLOOKUP(Health_Care[[#This Row],[Customer ID]],Table6[#All],8,0)</f>
        <v>14193.55</v>
      </c>
      <c r="N716" t="str">
        <f>VLOOKUP(Health_Care[[#This Row],[Customer ID]],Table6[#All],9,0)</f>
        <v>Tier - 2</v>
      </c>
      <c r="O716" t="str">
        <f>VLOOKUP(Health_Care[[#This Row],[Customer ID]],Table6[#All],10,0)</f>
        <v>Tier - 1</v>
      </c>
      <c r="P716" t="str">
        <f>VLOOKUP(Health_Care[[#This Row],[Customer ID]],Table6[#All],11,0)</f>
        <v>R1026</v>
      </c>
      <c r="Q716">
        <f>VLOOKUP(Health_Care[[#This Row],[Customer ID]],Table6[#All],6,0)</f>
        <v>54</v>
      </c>
    </row>
    <row r="717" spans="1:17" x14ac:dyDescent="0.35">
      <c r="A717" t="s">
        <v>1655</v>
      </c>
      <c r="B717" t="str">
        <f>VLOOKUP(Health_Care[[#This Row],[Customer ID]],Customer_Names[#All],3,0)</f>
        <v xml:space="preserve"> Amy B</v>
      </c>
      <c r="C717">
        <f>VLOOKUP(Health_Care[[#This Row],[Customer ID]],Medical_Examinations[],2,0)</f>
        <v>44.98</v>
      </c>
      <c r="D717">
        <f>VLOOKUP(Health_Care[[#This Row],[Customer ID]],Medical_Examinations[],4,0)</f>
        <v>5.94</v>
      </c>
      <c r="E717" t="str">
        <f>VLOOKUP(Health_Care[[#This Row],[Customer ID]],Medical_Examinations[],6,0)</f>
        <v>No</v>
      </c>
      <c r="F717" t="str">
        <f>VLOOKUP(Health_Care[[#This Row],[Customer ID]],Medical_Examinations[],7,0)</f>
        <v>No</v>
      </c>
      <c r="G717" t="str">
        <f>VLOOKUP(Health_Care[[#This Row],[Customer ID]],Medical_Examinations[],8,0)</f>
        <v>No</v>
      </c>
      <c r="H717">
        <f>VLOOKUP(Health_Care[[#This Row],[Customer ID]],Medical_Examinations[],9,0)</f>
        <v>1</v>
      </c>
      <c r="I717" t="str">
        <f>VLOOKUP(Health_Care[[#This Row],[Customer ID]],Medical_Examinations[],10,0)</f>
        <v>No</v>
      </c>
      <c r="J717" t="str">
        <f>VLOOKUP(Health_Care[[#This Row],[Customer ID]],Medical_Examinations[],3,0)</f>
        <v>Obesity</v>
      </c>
      <c r="K717" t="str">
        <f>VLOOKUP(Health_Care[[#This Row],[Customer ID]],Medical_Examinations[],5,0)</f>
        <v>Prediabetes</v>
      </c>
      <c r="L717" s="10">
        <f>VLOOKUP(Health_Care[[#This Row],[Customer ID]],Table6[#All],5,0)</f>
        <v>30870</v>
      </c>
      <c r="M717" s="11">
        <f>VLOOKUP(Health_Care[[#This Row],[Customer ID]],Table6[#All],8,0)</f>
        <v>14152.46</v>
      </c>
      <c r="N717" t="str">
        <f>VLOOKUP(Health_Care[[#This Row],[Customer ID]],Table6[#All],9,0)</f>
        <v>Tier - 2</v>
      </c>
      <c r="O717" t="str">
        <f>VLOOKUP(Health_Care[[#This Row],[Customer ID]],Table6[#All],10,0)</f>
        <v>Tier - 1</v>
      </c>
      <c r="P717" t="str">
        <f>VLOOKUP(Health_Care[[#This Row],[Customer ID]],Table6[#All],11,0)</f>
        <v>R1012</v>
      </c>
      <c r="Q717">
        <f>VLOOKUP(Health_Care[[#This Row],[Customer ID]],Table6[#All],6,0)</f>
        <v>38</v>
      </c>
    </row>
    <row r="718" spans="1:17" x14ac:dyDescent="0.35">
      <c r="A718" t="s">
        <v>1654</v>
      </c>
      <c r="B718" t="str">
        <f>VLOOKUP(Health_Care[[#This Row],[Customer ID]],Customer_Names[#All],3,0)</f>
        <v xml:space="preserve"> A Danielle</v>
      </c>
      <c r="C718">
        <f>VLOOKUP(Health_Care[[#This Row],[Customer ID]],Medical_Examinations[],2,0)</f>
        <v>38.28</v>
      </c>
      <c r="D718">
        <f>VLOOKUP(Health_Care[[#This Row],[Customer ID]],Medical_Examinations[],4,0)</f>
        <v>5.51</v>
      </c>
      <c r="E718" t="str">
        <f>VLOOKUP(Health_Care[[#This Row],[Customer ID]],Medical_Examinations[],6,0)</f>
        <v>No</v>
      </c>
      <c r="F718" t="str">
        <f>VLOOKUP(Health_Care[[#This Row],[Customer ID]],Medical_Examinations[],7,0)</f>
        <v>yes</v>
      </c>
      <c r="G718" t="str">
        <f>VLOOKUP(Health_Care[[#This Row],[Customer ID]],Medical_Examinations[],8,0)</f>
        <v>No</v>
      </c>
      <c r="H718">
        <f>VLOOKUP(Health_Care[[#This Row],[Customer ID]],Medical_Examinations[],9,0)</f>
        <v>1</v>
      </c>
      <c r="I718" t="str">
        <f>VLOOKUP(Health_Care[[#This Row],[Customer ID]],Medical_Examinations[],10,0)</f>
        <v>No</v>
      </c>
      <c r="J718" t="str">
        <f>VLOOKUP(Health_Care[[#This Row],[Customer ID]],Medical_Examinations[],3,0)</f>
        <v>Obesity</v>
      </c>
      <c r="K718" t="str">
        <f>VLOOKUP(Health_Care[[#This Row],[Customer ID]],Medical_Examinations[],5,0)</f>
        <v>Normal</v>
      </c>
      <c r="L718" s="10">
        <f>VLOOKUP(Health_Care[[#This Row],[Customer ID]],Table6[#All],5,0)</f>
        <v>38174</v>
      </c>
      <c r="M718" s="11">
        <f>VLOOKUP(Health_Care[[#This Row],[Customer ID]],Table6[#All],8,0)</f>
        <v>14133.04</v>
      </c>
      <c r="N718" t="str">
        <f>VLOOKUP(Health_Care[[#This Row],[Customer ID]],Table6[#All],9,0)</f>
        <v>Tier - 2</v>
      </c>
      <c r="O718" t="str">
        <f>VLOOKUP(Health_Care[[#This Row],[Customer ID]],Table6[#All],10,0)</f>
        <v>Tier - 3</v>
      </c>
      <c r="P718" t="str">
        <f>VLOOKUP(Health_Care[[#This Row],[Customer ID]],Table6[#All],11,0)</f>
        <v>R1013</v>
      </c>
      <c r="Q718">
        <f>VLOOKUP(Health_Care[[#This Row],[Customer ID]],Table6[#All],6,0)</f>
        <v>18</v>
      </c>
    </row>
    <row r="719" spans="1:17" x14ac:dyDescent="0.35">
      <c r="A719" t="s">
        <v>1653</v>
      </c>
      <c r="B719" t="str">
        <f>VLOOKUP(Health_Care[[#This Row],[Customer ID]],Customer_Names[#All],3,0)</f>
        <v xml:space="preserve"> Conrad F</v>
      </c>
      <c r="C719">
        <f>VLOOKUP(Health_Care[[#This Row],[Customer ID]],Medical_Examinations[],2,0)</f>
        <v>32.299999999999997</v>
      </c>
      <c r="D719">
        <f>VLOOKUP(Health_Care[[#This Row],[Customer ID]],Medical_Examinations[],4,0)</f>
        <v>6.55</v>
      </c>
      <c r="E719" t="str">
        <f>VLOOKUP(Health_Care[[#This Row],[Customer ID]],Medical_Examinations[],6,0)</f>
        <v>yes</v>
      </c>
      <c r="F719" t="str">
        <f>VLOOKUP(Health_Care[[#This Row],[Customer ID]],Medical_Examinations[],7,0)</f>
        <v>No</v>
      </c>
      <c r="G719" t="str">
        <f>VLOOKUP(Health_Care[[#This Row],[Customer ID]],Medical_Examinations[],8,0)</f>
        <v>No</v>
      </c>
      <c r="H719">
        <f>VLOOKUP(Health_Care[[#This Row],[Customer ID]],Medical_Examinations[],9,0)</f>
        <v>2</v>
      </c>
      <c r="I719" t="str">
        <f>VLOOKUP(Health_Care[[#This Row],[Customer ID]],Medical_Examinations[],10,0)</f>
        <v>No</v>
      </c>
      <c r="J719" t="str">
        <f>VLOOKUP(Health_Care[[#This Row],[Customer ID]],Medical_Examinations[],3,0)</f>
        <v>Obesity</v>
      </c>
      <c r="K719" t="str">
        <f>VLOOKUP(Health_Care[[#This Row],[Customer ID]],Medical_Examinations[],5,0)</f>
        <v>Diabetes</v>
      </c>
      <c r="L719" s="10">
        <f>VLOOKUP(Health_Care[[#This Row],[Customer ID]],Table6[#All],5,0)</f>
        <v>22446</v>
      </c>
      <c r="M719" s="11">
        <f>VLOOKUP(Health_Care[[#This Row],[Customer ID]],Table6[#All],8,0)</f>
        <v>14119.62</v>
      </c>
      <c r="N719" t="str">
        <f>VLOOKUP(Health_Care[[#This Row],[Customer ID]],Table6[#All],9,0)</f>
        <v>Tier - 2</v>
      </c>
      <c r="O719" t="str">
        <f>VLOOKUP(Health_Care[[#This Row],[Customer ID]],Table6[#All],10,0)</f>
        <v>Tier - 1</v>
      </c>
      <c r="P719" t="str">
        <f>VLOOKUP(Health_Care[[#This Row],[Customer ID]],Table6[#All],11,0)</f>
        <v>R1012</v>
      </c>
      <c r="Q719">
        <f>VLOOKUP(Health_Care[[#This Row],[Customer ID]],Table6[#All],6,0)</f>
        <v>61</v>
      </c>
    </row>
    <row r="720" spans="1:17" x14ac:dyDescent="0.35">
      <c r="A720" t="s">
        <v>1652</v>
      </c>
      <c r="B720" t="str">
        <f>VLOOKUP(Health_Care[[#This Row],[Customer ID]],Customer_Names[#All],3,0)</f>
        <v xml:space="preserve"> Josh</v>
      </c>
      <c r="C720">
        <f>VLOOKUP(Health_Care[[#This Row],[Customer ID]],Medical_Examinations[],2,0)</f>
        <v>39.51</v>
      </c>
      <c r="D720">
        <f>VLOOKUP(Health_Care[[#This Row],[Customer ID]],Medical_Examinations[],4,0)</f>
        <v>5.79</v>
      </c>
      <c r="E720" t="str">
        <f>VLOOKUP(Health_Care[[#This Row],[Customer ID]],Medical_Examinations[],6,0)</f>
        <v>yes</v>
      </c>
      <c r="F720" t="str">
        <f>VLOOKUP(Health_Care[[#This Row],[Customer ID]],Medical_Examinations[],7,0)</f>
        <v>No</v>
      </c>
      <c r="G720" t="str">
        <f>VLOOKUP(Health_Care[[#This Row],[Customer ID]],Medical_Examinations[],8,0)</f>
        <v>No</v>
      </c>
      <c r="H720">
        <f>VLOOKUP(Health_Care[[#This Row],[Customer ID]],Medical_Examinations[],9,0)</f>
        <v>0</v>
      </c>
      <c r="I720" t="str">
        <f>VLOOKUP(Health_Care[[#This Row],[Customer ID]],Medical_Examinations[],10,0)</f>
        <v>No</v>
      </c>
      <c r="J720" t="str">
        <f>VLOOKUP(Health_Care[[#This Row],[Customer ID]],Medical_Examinations[],3,0)</f>
        <v>Obesity</v>
      </c>
      <c r="K720" t="str">
        <f>VLOOKUP(Health_Care[[#This Row],[Customer ID]],Medical_Examinations[],5,0)</f>
        <v>Prediabetes</v>
      </c>
      <c r="L720" s="10">
        <f>VLOOKUP(Health_Care[[#This Row],[Customer ID]],Table6[#All],5,0)</f>
        <v>28029</v>
      </c>
      <c r="M720" s="11">
        <f>VLOOKUP(Health_Care[[#This Row],[Customer ID]],Table6[#All],8,0)</f>
        <v>14098.07</v>
      </c>
      <c r="N720" t="str">
        <f>VLOOKUP(Health_Care[[#This Row],[Customer ID]],Table6[#All],9,0)</f>
        <v>Tier - 2</v>
      </c>
      <c r="O720" t="str">
        <f>VLOOKUP(Health_Care[[#This Row],[Customer ID]],Table6[#All],10,0)</f>
        <v>Tier - 3</v>
      </c>
      <c r="P720" t="str">
        <f>VLOOKUP(Health_Care[[#This Row],[Customer ID]],Table6[#All],11,0)</f>
        <v>R1023</v>
      </c>
      <c r="Q720">
        <f>VLOOKUP(Health_Care[[#This Row],[Customer ID]],Table6[#All],6,0)</f>
        <v>46</v>
      </c>
    </row>
    <row r="721" spans="1:17" x14ac:dyDescent="0.35">
      <c r="A721" t="s">
        <v>1651</v>
      </c>
      <c r="B721" t="str">
        <f>VLOOKUP(Health_Care[[#This Row],[Customer ID]],Customer_Names[#All],3,0)</f>
        <v xml:space="preserve"> Maxime</v>
      </c>
      <c r="C721">
        <f>VLOOKUP(Health_Care[[#This Row],[Customer ID]],Medical_Examinations[],2,0)</f>
        <v>50.46</v>
      </c>
      <c r="D721">
        <f>VLOOKUP(Health_Care[[#This Row],[Customer ID]],Medical_Examinations[],4,0)</f>
        <v>4.5599999999999996</v>
      </c>
      <c r="E721" t="str">
        <f>VLOOKUP(Health_Care[[#This Row],[Customer ID]],Medical_Examinations[],6,0)</f>
        <v>No</v>
      </c>
      <c r="F721" t="str">
        <f>VLOOKUP(Health_Care[[#This Row],[Customer ID]],Medical_Examinations[],7,0)</f>
        <v>No</v>
      </c>
      <c r="G721" t="str">
        <f>VLOOKUP(Health_Care[[#This Row],[Customer ID]],Medical_Examinations[],8,0)</f>
        <v>No</v>
      </c>
      <c r="H721">
        <f>VLOOKUP(Health_Care[[#This Row],[Customer ID]],Medical_Examinations[],9,0)</f>
        <v>0</v>
      </c>
      <c r="I721" t="str">
        <f>VLOOKUP(Health_Care[[#This Row],[Customer ID]],Medical_Examinations[],10,0)</f>
        <v>No</v>
      </c>
      <c r="J721" t="str">
        <f>VLOOKUP(Health_Care[[#This Row],[Customer ID]],Medical_Examinations[],3,0)</f>
        <v>Obesity</v>
      </c>
      <c r="K721" t="str">
        <f>VLOOKUP(Health_Care[[#This Row],[Customer ID]],Medical_Examinations[],5,0)</f>
        <v>Normal</v>
      </c>
      <c r="L721" s="10">
        <f>VLOOKUP(Health_Care[[#This Row],[Customer ID]],Table6[#All],5,0)</f>
        <v>33493</v>
      </c>
      <c r="M721" s="11">
        <f>VLOOKUP(Health_Care[[#This Row],[Customer ID]],Table6[#All],8,0)</f>
        <v>14081.93</v>
      </c>
      <c r="N721" t="str">
        <f>VLOOKUP(Health_Care[[#This Row],[Customer ID]],Table6[#All],9,0)</f>
        <v>Tier - 2</v>
      </c>
      <c r="O721" t="str">
        <f>VLOOKUP(Health_Care[[#This Row],[Customer ID]],Table6[#All],10,0)</f>
        <v>Tier - 3</v>
      </c>
      <c r="P721" t="str">
        <f>VLOOKUP(Health_Care[[#This Row],[Customer ID]],Table6[#All],11,0)</f>
        <v>R1012</v>
      </c>
      <c r="Q721">
        <f>VLOOKUP(Health_Care[[#This Row],[Customer ID]],Table6[#All],6,0)</f>
        <v>31</v>
      </c>
    </row>
    <row r="722" spans="1:17" x14ac:dyDescent="0.35">
      <c r="A722" t="s">
        <v>1650</v>
      </c>
      <c r="B722" t="str">
        <f>VLOOKUP(Health_Care[[#This Row],[Customer ID]],Customer_Names[#All],3,0)</f>
        <v xml:space="preserve"> Natalie</v>
      </c>
      <c r="C722">
        <f>VLOOKUP(Health_Care[[#This Row],[Customer ID]],Medical_Examinations[],2,0)</f>
        <v>31.73</v>
      </c>
      <c r="D722">
        <f>VLOOKUP(Health_Care[[#This Row],[Customer ID]],Medical_Examinations[],4,0)</f>
        <v>7</v>
      </c>
      <c r="E722" t="str">
        <f>VLOOKUP(Health_Care[[#This Row],[Customer ID]],Medical_Examinations[],6,0)</f>
        <v>No</v>
      </c>
      <c r="F722" t="str">
        <f>VLOOKUP(Health_Care[[#This Row],[Customer ID]],Medical_Examinations[],7,0)</f>
        <v>No</v>
      </c>
      <c r="G722" t="str">
        <f>VLOOKUP(Health_Care[[#This Row],[Customer ID]],Medical_Examinations[],8,0)</f>
        <v>No</v>
      </c>
      <c r="H722">
        <f>VLOOKUP(Health_Care[[#This Row],[Customer ID]],Medical_Examinations[],9,0)</f>
        <v>0</v>
      </c>
      <c r="I722" t="str">
        <f>VLOOKUP(Health_Care[[#This Row],[Customer ID]],Medical_Examinations[],10,0)</f>
        <v>No</v>
      </c>
      <c r="J722" t="str">
        <f>VLOOKUP(Health_Care[[#This Row],[Customer ID]],Medical_Examinations[],3,0)</f>
        <v>Obesity</v>
      </c>
      <c r="K722" t="str">
        <f>VLOOKUP(Health_Care[[#This Row],[Customer ID]],Medical_Examinations[],5,0)</f>
        <v>Diabetes</v>
      </c>
      <c r="L722" s="10">
        <f>VLOOKUP(Health_Care[[#This Row],[Customer ID]],Table6[#All],5,0)</f>
        <v>22228</v>
      </c>
      <c r="M722" s="11">
        <f>VLOOKUP(Health_Care[[#This Row],[Customer ID]],Table6[#All],8,0)</f>
        <v>14043.48</v>
      </c>
      <c r="N722" t="str">
        <f>VLOOKUP(Health_Care[[#This Row],[Customer ID]],Table6[#All],9,0)</f>
        <v>Tier - 2</v>
      </c>
      <c r="O722" t="str">
        <f>VLOOKUP(Health_Care[[#This Row],[Customer ID]],Table6[#All],10,0)</f>
        <v>Tier - 3</v>
      </c>
      <c r="P722" t="str">
        <f>VLOOKUP(Health_Care[[#This Row],[Customer ID]],Table6[#All],11,0)</f>
        <v>R1024</v>
      </c>
      <c r="Q722">
        <f>VLOOKUP(Health_Care[[#This Row],[Customer ID]],Table6[#All],6,0)</f>
        <v>62</v>
      </c>
    </row>
    <row r="723" spans="1:17" x14ac:dyDescent="0.35">
      <c r="A723" t="s">
        <v>1649</v>
      </c>
      <c r="B723" t="str">
        <f>VLOOKUP(Health_Care[[#This Row],[Customer ID]],Customer_Names[#All],3,0)</f>
        <v xml:space="preserve"> Melissa</v>
      </c>
      <c r="C723">
        <f>VLOOKUP(Health_Care[[#This Row],[Customer ID]],Medical_Examinations[],2,0)</f>
        <v>32.1</v>
      </c>
      <c r="D723">
        <f>VLOOKUP(Health_Care[[#This Row],[Customer ID]],Medical_Examinations[],4,0)</f>
        <v>6.57</v>
      </c>
      <c r="E723" t="str">
        <f>VLOOKUP(Health_Care[[#This Row],[Customer ID]],Medical_Examinations[],6,0)</f>
        <v>yes</v>
      </c>
      <c r="F723" t="str">
        <f>VLOOKUP(Health_Care[[#This Row],[Customer ID]],Medical_Examinations[],7,0)</f>
        <v>No</v>
      </c>
      <c r="G723" t="str">
        <f>VLOOKUP(Health_Care[[#This Row],[Customer ID]],Medical_Examinations[],8,0)</f>
        <v>Yes</v>
      </c>
      <c r="H723">
        <f>VLOOKUP(Health_Care[[#This Row],[Customer ID]],Medical_Examinations[],9,0)</f>
        <v>1</v>
      </c>
      <c r="I723" t="str">
        <f>VLOOKUP(Health_Care[[#This Row],[Customer ID]],Medical_Examinations[],10,0)</f>
        <v>No</v>
      </c>
      <c r="J723" t="str">
        <f>VLOOKUP(Health_Care[[#This Row],[Customer ID]],Medical_Examinations[],3,0)</f>
        <v>Obesity</v>
      </c>
      <c r="K723" t="str">
        <f>VLOOKUP(Health_Care[[#This Row],[Customer ID]],Medical_Examinations[],5,0)</f>
        <v>Diabetes</v>
      </c>
      <c r="L723" s="10">
        <f>VLOOKUP(Health_Care[[#This Row],[Customer ID]],Table6[#All],5,0)</f>
        <v>23200</v>
      </c>
      <c r="M723" s="11">
        <f>VLOOKUP(Health_Care[[#This Row],[Customer ID]],Table6[#All],8,0)</f>
        <v>14007.22</v>
      </c>
      <c r="N723" t="str">
        <f>VLOOKUP(Health_Care[[#This Row],[Customer ID]],Table6[#All],9,0)</f>
        <v>Tier - 2</v>
      </c>
      <c r="O723" t="str">
        <f>VLOOKUP(Health_Care[[#This Row],[Customer ID]],Table6[#All],10,0)</f>
        <v>Tier - 3</v>
      </c>
      <c r="P723" t="str">
        <f>VLOOKUP(Health_Care[[#This Row],[Customer ID]],Table6[#All],11,0)</f>
        <v>R1011</v>
      </c>
      <c r="Q723">
        <f>VLOOKUP(Health_Care[[#This Row],[Customer ID]],Table6[#All],6,0)</f>
        <v>59</v>
      </c>
    </row>
    <row r="724" spans="1:17" x14ac:dyDescent="0.35">
      <c r="A724" t="s">
        <v>1648</v>
      </c>
      <c r="B724" t="str">
        <f>VLOOKUP(Health_Care[[#This Row],[Customer ID]],Customer_Names[#All],3,0)</f>
        <v xml:space="preserve"> Laura P.</v>
      </c>
      <c r="C724">
        <f>VLOOKUP(Health_Care[[#This Row],[Customer ID]],Medical_Examinations[],2,0)</f>
        <v>27.83</v>
      </c>
      <c r="D724">
        <f>VLOOKUP(Health_Care[[#This Row],[Customer ID]],Medical_Examinations[],4,0)</f>
        <v>11.61</v>
      </c>
      <c r="E724" t="str">
        <f>VLOOKUP(Health_Care[[#This Row],[Customer ID]],Medical_Examinations[],6,0)</f>
        <v>yes</v>
      </c>
      <c r="F724" t="str">
        <f>VLOOKUP(Health_Care[[#This Row],[Customer ID]],Medical_Examinations[],7,0)</f>
        <v>No</v>
      </c>
      <c r="G724" t="str">
        <f>VLOOKUP(Health_Care[[#This Row],[Customer ID]],Medical_Examinations[],8,0)</f>
        <v>Yes</v>
      </c>
      <c r="H724">
        <f>VLOOKUP(Health_Care[[#This Row],[Customer ID]],Medical_Examinations[],9,0)</f>
        <v>1</v>
      </c>
      <c r="I724" t="str">
        <f>VLOOKUP(Health_Care[[#This Row],[Customer ID]],Medical_Examinations[],10,0)</f>
        <v>No</v>
      </c>
      <c r="J724" t="str">
        <f>VLOOKUP(Health_Care[[#This Row],[Customer ID]],Medical_Examinations[],3,0)</f>
        <v>Over Weight</v>
      </c>
      <c r="K724" t="str">
        <f>VLOOKUP(Health_Care[[#This Row],[Customer ID]],Medical_Examinations[],5,0)</f>
        <v>Diabetes</v>
      </c>
      <c r="L724" s="10">
        <f>VLOOKUP(Health_Care[[#This Row],[Customer ID]],Table6[#All],5,0)</f>
        <v>23198</v>
      </c>
      <c r="M724" s="11">
        <f>VLOOKUP(Health_Care[[#This Row],[Customer ID]],Table6[#All],8,0)</f>
        <v>14001.29</v>
      </c>
      <c r="N724" t="str">
        <f>VLOOKUP(Health_Care[[#This Row],[Customer ID]],Table6[#All],9,0)</f>
        <v>Tier - 2</v>
      </c>
      <c r="O724" t="str">
        <f>VLOOKUP(Health_Care[[#This Row],[Customer ID]],Table6[#All],10,0)</f>
        <v>Tier - 2</v>
      </c>
      <c r="P724" t="str">
        <f>VLOOKUP(Health_Care[[#This Row],[Customer ID]],Table6[#All],11,0)</f>
        <v>R1013</v>
      </c>
      <c r="Q724">
        <f>VLOOKUP(Health_Care[[#This Row],[Customer ID]],Table6[#All],6,0)</f>
        <v>59</v>
      </c>
    </row>
    <row r="725" spans="1:17" x14ac:dyDescent="0.35">
      <c r="A725" t="s">
        <v>1647</v>
      </c>
      <c r="B725" t="str">
        <f>VLOOKUP(Health_Care[[#This Row],[Customer ID]],Customer_Names[#All],3,0)</f>
        <v xml:space="preserve"> Lisa</v>
      </c>
      <c r="C725">
        <f>VLOOKUP(Health_Care[[#This Row],[Customer ID]],Medical_Examinations[],2,0)</f>
        <v>27.72</v>
      </c>
      <c r="D725">
        <f>VLOOKUP(Health_Care[[#This Row],[Customer ID]],Medical_Examinations[],4,0)</f>
        <v>8.16</v>
      </c>
      <c r="E725" t="str">
        <f>VLOOKUP(Health_Care[[#This Row],[Customer ID]],Medical_Examinations[],6,0)</f>
        <v>yes</v>
      </c>
      <c r="F725" t="str">
        <f>VLOOKUP(Health_Care[[#This Row],[Customer ID]],Medical_Examinations[],7,0)</f>
        <v>No</v>
      </c>
      <c r="G725" t="str">
        <f>VLOOKUP(Health_Care[[#This Row],[Customer ID]],Medical_Examinations[],8,0)</f>
        <v>Yes</v>
      </c>
      <c r="H725">
        <f>VLOOKUP(Health_Care[[#This Row],[Customer ID]],Medical_Examinations[],9,0)</f>
        <v>1</v>
      </c>
      <c r="I725" t="str">
        <f>VLOOKUP(Health_Care[[#This Row],[Customer ID]],Medical_Examinations[],10,0)</f>
        <v>No</v>
      </c>
      <c r="J725" t="str">
        <f>VLOOKUP(Health_Care[[#This Row],[Customer ID]],Medical_Examinations[],3,0)</f>
        <v>Over Weight</v>
      </c>
      <c r="K725" t="str">
        <f>VLOOKUP(Health_Care[[#This Row],[Customer ID]],Medical_Examinations[],5,0)</f>
        <v>Diabetes</v>
      </c>
      <c r="L725" s="10">
        <f>VLOOKUP(Health_Care[[#This Row],[Customer ID]],Table6[#All],5,0)</f>
        <v>23368</v>
      </c>
      <c r="M725" s="11">
        <f>VLOOKUP(Health_Care[[#This Row],[Customer ID]],Table6[#All],8,0)</f>
        <v>14001.13</v>
      </c>
      <c r="N725" t="str">
        <f>VLOOKUP(Health_Care[[#This Row],[Customer ID]],Table6[#All],9,0)</f>
        <v>Tier - 2</v>
      </c>
      <c r="O725" t="str">
        <f>VLOOKUP(Health_Care[[#This Row],[Customer ID]],Table6[#All],10,0)</f>
        <v>Tier - 1</v>
      </c>
      <c r="P725" t="str">
        <f>VLOOKUP(Health_Care[[#This Row],[Customer ID]],Table6[#All],11,0)</f>
        <v>R1013</v>
      </c>
      <c r="Q725">
        <f>VLOOKUP(Health_Care[[#This Row],[Customer ID]],Table6[#All],6,0)</f>
        <v>59</v>
      </c>
    </row>
    <row r="726" spans="1:17" x14ac:dyDescent="0.35">
      <c r="A726" t="s">
        <v>1646</v>
      </c>
      <c r="B726" t="str">
        <f>VLOOKUP(Health_Care[[#This Row],[Customer ID]],Customer_Names[#All],3,0)</f>
        <v xml:space="preserve"> William D. Jr.</v>
      </c>
      <c r="C726">
        <f>VLOOKUP(Health_Care[[#This Row],[Customer ID]],Medical_Examinations[],2,0)</f>
        <v>36.765000000000001</v>
      </c>
      <c r="D726">
        <f>VLOOKUP(Health_Care[[#This Row],[Customer ID]],Medical_Examinations[],4,0)</f>
        <v>4.4800000000000004</v>
      </c>
      <c r="E726" t="str">
        <f>VLOOKUP(Health_Care[[#This Row],[Customer ID]],Medical_Examinations[],6,0)</f>
        <v>yes</v>
      </c>
      <c r="F726" t="str">
        <f>VLOOKUP(Health_Care[[#This Row],[Customer ID]],Medical_Examinations[],7,0)</f>
        <v>No</v>
      </c>
      <c r="G726" t="str">
        <f>VLOOKUP(Health_Care[[#This Row],[Customer ID]],Medical_Examinations[],8,0)</f>
        <v>No</v>
      </c>
      <c r="H726">
        <f>VLOOKUP(Health_Care[[#This Row],[Customer ID]],Medical_Examinations[],9,0)</f>
        <v>2</v>
      </c>
      <c r="I726" t="str">
        <f>VLOOKUP(Health_Care[[#This Row],[Customer ID]],Medical_Examinations[],10,0)</f>
        <v>No</v>
      </c>
      <c r="J726" t="str">
        <f>VLOOKUP(Health_Care[[#This Row],[Customer ID]],Medical_Examinations[],3,0)</f>
        <v>Obesity</v>
      </c>
      <c r="K726" t="str">
        <f>VLOOKUP(Health_Care[[#This Row],[Customer ID]],Medical_Examinations[],5,0)</f>
        <v>Normal</v>
      </c>
      <c r="L726" s="10">
        <f>VLOOKUP(Health_Care[[#This Row],[Customer ID]],Table6[#All],5,0)</f>
        <v>21799</v>
      </c>
      <c r="M726" s="11">
        <f>VLOOKUP(Health_Care[[#This Row],[Customer ID]],Table6[#All],8,0)</f>
        <v>13981.85</v>
      </c>
      <c r="N726" t="str">
        <f>VLOOKUP(Health_Care[[#This Row],[Customer ID]],Table6[#All],9,0)</f>
        <v>Tier - 2</v>
      </c>
      <c r="O726" t="str">
        <f>VLOOKUP(Health_Care[[#This Row],[Customer ID]],Table6[#All],10,0)</f>
        <v>Tier - 1</v>
      </c>
      <c r="P726" t="str">
        <f>VLOOKUP(Health_Care[[#This Row],[Customer ID]],Table6[#All],11,0)</f>
        <v>R1016</v>
      </c>
      <c r="Q726">
        <f>VLOOKUP(Health_Care[[#This Row],[Customer ID]],Table6[#All],6,0)</f>
        <v>63</v>
      </c>
    </row>
    <row r="727" spans="1:17" x14ac:dyDescent="0.35">
      <c r="A727" t="s">
        <v>1645</v>
      </c>
      <c r="B727" t="str">
        <f>VLOOKUP(Health_Care[[#This Row],[Customer ID]],Customer_Names[#All],3,0)</f>
        <v xml:space="preserve"> James</v>
      </c>
      <c r="C727">
        <f>VLOOKUP(Health_Care[[#This Row],[Customer ID]],Medical_Examinations[],2,0)</f>
        <v>48.36</v>
      </c>
      <c r="D727">
        <f>VLOOKUP(Health_Care[[#This Row],[Customer ID]],Medical_Examinations[],4,0)</f>
        <v>4.08</v>
      </c>
      <c r="E727" t="str">
        <f>VLOOKUP(Health_Care[[#This Row],[Customer ID]],Medical_Examinations[],6,0)</f>
        <v>No</v>
      </c>
      <c r="F727" t="str">
        <f>VLOOKUP(Health_Care[[#This Row],[Customer ID]],Medical_Examinations[],7,0)</f>
        <v>No</v>
      </c>
      <c r="G727" t="str">
        <f>VLOOKUP(Health_Care[[#This Row],[Customer ID]],Medical_Examinations[],8,0)</f>
        <v>No</v>
      </c>
      <c r="H727">
        <f>VLOOKUP(Health_Care[[#This Row],[Customer ID]],Medical_Examinations[],9,0)</f>
        <v>0</v>
      </c>
      <c r="I727" t="str">
        <f>VLOOKUP(Health_Care[[#This Row],[Customer ID]],Medical_Examinations[],10,0)</f>
        <v>No</v>
      </c>
      <c r="J727" t="str">
        <f>VLOOKUP(Health_Care[[#This Row],[Customer ID]],Medical_Examinations[],3,0)</f>
        <v>Obesity</v>
      </c>
      <c r="K727" t="str">
        <f>VLOOKUP(Health_Care[[#This Row],[Customer ID]],Medical_Examinations[],5,0)</f>
        <v>Normal</v>
      </c>
      <c r="L727" s="10">
        <f>VLOOKUP(Health_Care[[#This Row],[Customer ID]],Table6[#All],5,0)</f>
        <v>33067</v>
      </c>
      <c r="M727" s="11">
        <f>VLOOKUP(Health_Care[[#This Row],[Customer ID]],Table6[#All],8,0)</f>
        <v>13979.45</v>
      </c>
      <c r="N727" t="str">
        <f>VLOOKUP(Health_Care[[#This Row],[Customer ID]],Table6[#All],9,0)</f>
        <v>Tier - 2</v>
      </c>
      <c r="O727" t="str">
        <f>VLOOKUP(Health_Care[[#This Row],[Customer ID]],Table6[#All],10,0)</f>
        <v>Tier - 1</v>
      </c>
      <c r="P727" t="str">
        <f>VLOOKUP(Health_Care[[#This Row],[Customer ID]],Table6[#All],11,0)</f>
        <v>R1023</v>
      </c>
      <c r="Q727">
        <f>VLOOKUP(Health_Care[[#This Row],[Customer ID]],Table6[#All],6,0)</f>
        <v>32</v>
      </c>
    </row>
    <row r="728" spans="1:17" x14ac:dyDescent="0.35">
      <c r="A728" t="s">
        <v>1644</v>
      </c>
      <c r="B728" t="str">
        <f>VLOOKUP(Health_Care[[#This Row],[Customer ID]],Customer_Names[#All],3,0)</f>
        <v xml:space="preserve"> John</v>
      </c>
      <c r="C728">
        <f>VLOOKUP(Health_Care[[#This Row],[Customer ID]],Medical_Examinations[],2,0)</f>
        <v>31.445</v>
      </c>
      <c r="D728">
        <f>VLOOKUP(Health_Care[[#This Row],[Customer ID]],Medical_Examinations[],4,0)</f>
        <v>4.4000000000000004</v>
      </c>
      <c r="E728" t="str">
        <f>VLOOKUP(Health_Care[[#This Row],[Customer ID]],Medical_Examinations[],6,0)</f>
        <v>yes</v>
      </c>
      <c r="F728" t="str">
        <f>VLOOKUP(Health_Care[[#This Row],[Customer ID]],Medical_Examinations[],7,0)</f>
        <v>No</v>
      </c>
      <c r="G728" t="str">
        <f>VLOOKUP(Health_Care[[#This Row],[Customer ID]],Medical_Examinations[],8,0)</f>
        <v>No</v>
      </c>
      <c r="H728">
        <f>VLOOKUP(Health_Care[[#This Row],[Customer ID]],Medical_Examinations[],9,0)</f>
        <v>2</v>
      </c>
      <c r="I728" t="str">
        <f>VLOOKUP(Health_Care[[#This Row],[Customer ID]],Medical_Examinations[],10,0)</f>
        <v>No</v>
      </c>
      <c r="J728" t="str">
        <f>VLOOKUP(Health_Care[[#This Row],[Customer ID]],Medical_Examinations[],3,0)</f>
        <v>Obesity</v>
      </c>
      <c r="K728" t="str">
        <f>VLOOKUP(Health_Care[[#This Row],[Customer ID]],Medical_Examinations[],5,0)</f>
        <v>Normal</v>
      </c>
      <c r="L728" s="10">
        <f>VLOOKUP(Health_Care[[#This Row],[Customer ID]],Table6[#All],5,0)</f>
        <v>21791</v>
      </c>
      <c r="M728" s="11">
        <f>VLOOKUP(Health_Care[[#This Row],[Customer ID]],Table6[#All],8,0)</f>
        <v>13974.46</v>
      </c>
      <c r="N728" t="str">
        <f>VLOOKUP(Health_Care[[#This Row],[Customer ID]],Table6[#All],9,0)</f>
        <v>Tier - 2</v>
      </c>
      <c r="O728" t="str">
        <f>VLOOKUP(Health_Care[[#This Row],[Customer ID]],Table6[#All],10,0)</f>
        <v>Tier - 2</v>
      </c>
      <c r="P728" t="str">
        <f>VLOOKUP(Health_Care[[#This Row],[Customer ID]],Table6[#All],11,0)</f>
        <v>R1019</v>
      </c>
      <c r="Q728">
        <f>VLOOKUP(Health_Care[[#This Row],[Customer ID]],Table6[#All],6,0)</f>
        <v>63</v>
      </c>
    </row>
    <row r="729" spans="1:17" x14ac:dyDescent="0.35">
      <c r="A729" t="s">
        <v>1643</v>
      </c>
      <c r="B729" t="str">
        <f>VLOOKUP(Health_Care[[#This Row],[Customer ID]],Customer_Names[#All],3,0)</f>
        <v xml:space="preserve"> Adam S</v>
      </c>
      <c r="C729">
        <f>VLOOKUP(Health_Care[[#This Row],[Customer ID]],Medical_Examinations[],2,0)</f>
        <v>27.55</v>
      </c>
      <c r="D729">
        <f>VLOOKUP(Health_Care[[#This Row],[Customer ID]],Medical_Examinations[],4,0)</f>
        <v>9.02</v>
      </c>
      <c r="E729" t="str">
        <f>VLOOKUP(Health_Care[[#This Row],[Customer ID]],Medical_Examinations[],6,0)</f>
        <v>No</v>
      </c>
      <c r="F729" t="str">
        <f>VLOOKUP(Health_Care[[#This Row],[Customer ID]],Medical_Examinations[],7,0)</f>
        <v>No</v>
      </c>
      <c r="G729" t="str">
        <f>VLOOKUP(Health_Care[[#This Row],[Customer ID]],Medical_Examinations[],8,0)</f>
        <v>No</v>
      </c>
      <c r="H729">
        <f>VLOOKUP(Health_Care[[#This Row],[Customer ID]],Medical_Examinations[],9,0)</f>
        <v>0</v>
      </c>
      <c r="I729" t="str">
        <f>VLOOKUP(Health_Care[[#This Row],[Customer ID]],Medical_Examinations[],10,0)</f>
        <v>No</v>
      </c>
      <c r="J729" t="str">
        <f>VLOOKUP(Health_Care[[#This Row],[Customer ID]],Medical_Examinations[],3,0)</f>
        <v>Over Weight</v>
      </c>
      <c r="K729" t="str">
        <f>VLOOKUP(Health_Care[[#This Row],[Customer ID]],Medical_Examinations[],5,0)</f>
        <v>Diabetes</v>
      </c>
      <c r="L729" s="10">
        <f>VLOOKUP(Health_Care[[#This Row],[Customer ID]],Table6[#All],5,0)</f>
        <v>22085</v>
      </c>
      <c r="M729" s="11">
        <f>VLOOKUP(Health_Care[[#This Row],[Customer ID]],Table6[#All],8,0)</f>
        <v>13937.67</v>
      </c>
      <c r="N729" t="str">
        <f>VLOOKUP(Health_Care[[#This Row],[Customer ID]],Table6[#All],9,0)</f>
        <v>Tier - 2</v>
      </c>
      <c r="O729" t="str">
        <f>VLOOKUP(Health_Care[[#This Row],[Customer ID]],Table6[#All],10,0)</f>
        <v>Tier - 1</v>
      </c>
      <c r="P729" t="str">
        <f>VLOOKUP(Health_Care[[#This Row],[Customer ID]],Table6[#All],11,0)</f>
        <v>R1012</v>
      </c>
      <c r="Q729">
        <f>VLOOKUP(Health_Care[[#This Row],[Customer ID]],Table6[#All],6,0)</f>
        <v>62</v>
      </c>
    </row>
    <row r="730" spans="1:17" x14ac:dyDescent="0.35">
      <c r="A730" t="s">
        <v>1642</v>
      </c>
      <c r="B730" t="str">
        <f>VLOOKUP(Health_Care[[#This Row],[Customer ID]],Customer_Names[#All],3,0)</f>
        <v xml:space="preserve"> Armando</v>
      </c>
      <c r="C730">
        <f>VLOOKUP(Health_Care[[#This Row],[Customer ID]],Medical_Examinations[],2,0)</f>
        <v>33.11</v>
      </c>
      <c r="D730">
        <f>VLOOKUP(Health_Care[[#This Row],[Customer ID]],Medical_Examinations[],4,0)</f>
        <v>8.06</v>
      </c>
      <c r="E730" t="str">
        <f>VLOOKUP(Health_Care[[#This Row],[Customer ID]],Medical_Examinations[],6,0)</f>
        <v>No</v>
      </c>
      <c r="F730" t="str">
        <f>VLOOKUP(Health_Care[[#This Row],[Customer ID]],Medical_Examinations[],7,0)</f>
        <v>No</v>
      </c>
      <c r="G730" t="str">
        <f>VLOOKUP(Health_Care[[#This Row],[Customer ID]],Medical_Examinations[],8,0)</f>
        <v>No</v>
      </c>
      <c r="H730">
        <f>VLOOKUP(Health_Care[[#This Row],[Customer ID]],Medical_Examinations[],9,0)</f>
        <v>0</v>
      </c>
      <c r="I730" t="str">
        <f>VLOOKUP(Health_Care[[#This Row],[Customer ID]],Medical_Examinations[],10,0)</f>
        <v>No</v>
      </c>
      <c r="J730" t="str">
        <f>VLOOKUP(Health_Care[[#This Row],[Customer ID]],Medical_Examinations[],3,0)</f>
        <v>Obesity</v>
      </c>
      <c r="K730" t="str">
        <f>VLOOKUP(Health_Care[[#This Row],[Customer ID]],Medical_Examinations[],5,0)</f>
        <v>Diabetes</v>
      </c>
      <c r="L730" s="10">
        <f>VLOOKUP(Health_Care[[#This Row],[Customer ID]],Table6[#All],5,0)</f>
        <v>22854</v>
      </c>
      <c r="M730" s="11">
        <f>VLOOKUP(Health_Care[[#This Row],[Customer ID]],Table6[#All],8,0)</f>
        <v>13919.82</v>
      </c>
      <c r="N730" t="str">
        <f>VLOOKUP(Health_Care[[#This Row],[Customer ID]],Table6[#All],9,0)</f>
        <v>Tier - 2</v>
      </c>
      <c r="O730" t="str">
        <f>VLOOKUP(Health_Care[[#This Row],[Customer ID]],Table6[#All],10,0)</f>
        <v>Tier - 2</v>
      </c>
      <c r="P730" t="str">
        <f>VLOOKUP(Health_Care[[#This Row],[Customer ID]],Table6[#All],11,0)</f>
        <v>R1013</v>
      </c>
      <c r="Q730">
        <f>VLOOKUP(Health_Care[[#This Row],[Customer ID]],Table6[#All],6,0)</f>
        <v>60</v>
      </c>
    </row>
    <row r="731" spans="1:17" x14ac:dyDescent="0.35">
      <c r="A731" t="s">
        <v>1641</v>
      </c>
      <c r="B731" t="str">
        <f>VLOOKUP(Health_Care[[#This Row],[Customer ID]],Customer_Names[#All],3,0)</f>
        <v xml:space="preserve"> Dana</v>
      </c>
      <c r="C731">
        <f>VLOOKUP(Health_Care[[#This Row],[Customer ID]],Medical_Examinations[],2,0)</f>
        <v>36.85</v>
      </c>
      <c r="D731">
        <f>VLOOKUP(Health_Care[[#This Row],[Customer ID]],Medical_Examinations[],4,0)</f>
        <v>6.21</v>
      </c>
      <c r="E731" t="str">
        <f>VLOOKUP(Health_Care[[#This Row],[Customer ID]],Medical_Examinations[],6,0)</f>
        <v>yes</v>
      </c>
      <c r="F731" t="str">
        <f>VLOOKUP(Health_Care[[#This Row],[Customer ID]],Medical_Examinations[],7,0)</f>
        <v>No</v>
      </c>
      <c r="G731" t="str">
        <f>VLOOKUP(Health_Care[[#This Row],[Customer ID]],Medical_Examinations[],8,0)</f>
        <v>No</v>
      </c>
      <c r="H731">
        <f>VLOOKUP(Health_Care[[#This Row],[Customer ID]],Medical_Examinations[],9,0)</f>
        <v>2</v>
      </c>
      <c r="I731" t="str">
        <f>VLOOKUP(Health_Care[[#This Row],[Customer ID]],Medical_Examinations[],10,0)</f>
        <v>No</v>
      </c>
      <c r="J731" t="str">
        <f>VLOOKUP(Health_Care[[#This Row],[Customer ID]],Medical_Examinations[],3,0)</f>
        <v>Obesity</v>
      </c>
      <c r="K731" t="str">
        <f>VLOOKUP(Health_Care[[#This Row],[Customer ID]],Medical_Examinations[],5,0)</f>
        <v>Prediabetes</v>
      </c>
      <c r="L731" s="10">
        <f>VLOOKUP(Health_Care[[#This Row],[Customer ID]],Table6[#All],5,0)</f>
        <v>21738</v>
      </c>
      <c r="M731" s="11">
        <f>VLOOKUP(Health_Care[[#This Row],[Customer ID]],Table6[#All],8,0)</f>
        <v>13887.97</v>
      </c>
      <c r="N731" t="str">
        <f>VLOOKUP(Health_Care[[#This Row],[Customer ID]],Table6[#All],9,0)</f>
        <v>Tier - 2</v>
      </c>
      <c r="O731" t="str">
        <f>VLOOKUP(Health_Care[[#This Row],[Customer ID]],Table6[#All],10,0)</f>
        <v>Tier - 2</v>
      </c>
      <c r="P731" t="str">
        <f>VLOOKUP(Health_Care[[#This Row],[Customer ID]],Table6[#All],11,0)</f>
        <v>R1013</v>
      </c>
      <c r="Q731">
        <f>VLOOKUP(Health_Care[[#This Row],[Customer ID]],Table6[#All],6,0)</f>
        <v>63</v>
      </c>
    </row>
    <row r="732" spans="1:17" x14ac:dyDescent="0.35">
      <c r="A732" t="s">
        <v>1640</v>
      </c>
      <c r="B732" t="str">
        <f>VLOOKUP(Health_Care[[#This Row],[Customer ID]],Customer_Names[#All],3,0)</f>
        <v xml:space="preserve"> Jennifer L</v>
      </c>
      <c r="C732">
        <f>VLOOKUP(Health_Care[[#This Row],[Customer ID]],Medical_Examinations[],2,0)</f>
        <v>36.299999999999997</v>
      </c>
      <c r="D732">
        <f>VLOOKUP(Health_Care[[#This Row],[Customer ID]],Medical_Examinations[],4,0)</f>
        <v>5.79</v>
      </c>
      <c r="E732" t="str">
        <f>VLOOKUP(Health_Care[[#This Row],[Customer ID]],Medical_Examinations[],6,0)</f>
        <v>yes</v>
      </c>
      <c r="F732" t="str">
        <f>VLOOKUP(Health_Care[[#This Row],[Customer ID]],Medical_Examinations[],7,0)</f>
        <v>No</v>
      </c>
      <c r="G732" t="str">
        <f>VLOOKUP(Health_Care[[#This Row],[Customer ID]],Medical_Examinations[],8,0)</f>
        <v>No</v>
      </c>
      <c r="H732">
        <f>VLOOKUP(Health_Care[[#This Row],[Customer ID]],Medical_Examinations[],9,0)</f>
        <v>2</v>
      </c>
      <c r="I732" t="str">
        <f>VLOOKUP(Health_Care[[#This Row],[Customer ID]],Medical_Examinations[],10,0)</f>
        <v>No</v>
      </c>
      <c r="J732" t="str">
        <f>VLOOKUP(Health_Care[[#This Row],[Customer ID]],Medical_Examinations[],3,0)</f>
        <v>Obesity</v>
      </c>
      <c r="K732" t="str">
        <f>VLOOKUP(Health_Care[[#This Row],[Customer ID]],Medical_Examinations[],5,0)</f>
        <v>Prediabetes</v>
      </c>
      <c r="L732" s="10">
        <f>VLOOKUP(Health_Care[[#This Row],[Customer ID]],Table6[#All],5,0)</f>
        <v>21913</v>
      </c>
      <c r="M732" s="11">
        <f>VLOOKUP(Health_Care[[#This Row],[Customer ID]],Table6[#All],8,0)</f>
        <v>13887.2</v>
      </c>
      <c r="N732" t="str">
        <f>VLOOKUP(Health_Care[[#This Row],[Customer ID]],Table6[#All],9,0)</f>
        <v>Tier - 2</v>
      </c>
      <c r="O732" t="str">
        <f>VLOOKUP(Health_Care[[#This Row],[Customer ID]],Table6[#All],10,0)</f>
        <v>Tier - 3</v>
      </c>
      <c r="P732" t="str">
        <f>VLOOKUP(Health_Care[[#This Row],[Customer ID]],Table6[#All],11,0)</f>
        <v>R1013</v>
      </c>
      <c r="Q732">
        <f>VLOOKUP(Health_Care[[#This Row],[Customer ID]],Table6[#All],6,0)</f>
        <v>63</v>
      </c>
    </row>
    <row r="733" spans="1:17" x14ac:dyDescent="0.35">
      <c r="A733" t="s">
        <v>1639</v>
      </c>
      <c r="B733" t="str">
        <f>VLOOKUP(Health_Care[[#This Row],[Customer ID]],Customer_Names[#All],3,0)</f>
        <v xml:space="preserve"> Benjamin</v>
      </c>
      <c r="C733">
        <f>VLOOKUP(Health_Care[[#This Row],[Customer ID]],Medical_Examinations[],2,0)</f>
        <v>45.34</v>
      </c>
      <c r="D733">
        <f>VLOOKUP(Health_Care[[#This Row],[Customer ID]],Medical_Examinations[],4,0)</f>
        <v>5.69</v>
      </c>
      <c r="E733" t="str">
        <f>VLOOKUP(Health_Care[[#This Row],[Customer ID]],Medical_Examinations[],6,0)</f>
        <v>yes</v>
      </c>
      <c r="F733" t="str">
        <f>VLOOKUP(Health_Care[[#This Row],[Customer ID]],Medical_Examinations[],7,0)</f>
        <v>No</v>
      </c>
      <c r="G733" t="str">
        <f>VLOOKUP(Health_Care[[#This Row],[Customer ID]],Medical_Examinations[],8,0)</f>
        <v>No</v>
      </c>
      <c r="H733">
        <f>VLOOKUP(Health_Care[[#This Row],[Customer ID]],Medical_Examinations[],9,0)</f>
        <v>0</v>
      </c>
      <c r="I733" t="str">
        <f>VLOOKUP(Health_Care[[#This Row],[Customer ID]],Medical_Examinations[],10,0)</f>
        <v>No</v>
      </c>
      <c r="J733" t="str">
        <f>VLOOKUP(Health_Care[[#This Row],[Customer ID]],Medical_Examinations[],3,0)</f>
        <v>Obesity</v>
      </c>
      <c r="K733" t="str">
        <f>VLOOKUP(Health_Care[[#This Row],[Customer ID]],Medical_Examinations[],5,0)</f>
        <v>Normal</v>
      </c>
      <c r="L733" s="10">
        <f>VLOOKUP(Health_Care[[#This Row],[Customer ID]],Table6[#All],5,0)</f>
        <v>31315</v>
      </c>
      <c r="M733" s="11">
        <f>VLOOKUP(Health_Care[[#This Row],[Customer ID]],Table6[#All],8,0)</f>
        <v>13886.4</v>
      </c>
      <c r="N733" t="str">
        <f>VLOOKUP(Health_Care[[#This Row],[Customer ID]],Table6[#All],9,0)</f>
        <v>Tier - 2</v>
      </c>
      <c r="O733" t="str">
        <f>VLOOKUP(Health_Care[[#This Row],[Customer ID]],Table6[#All],10,0)</f>
        <v>Tier - 2</v>
      </c>
      <c r="P733" t="str">
        <f>VLOOKUP(Health_Care[[#This Row],[Customer ID]],Table6[#All],11,0)</f>
        <v>R1012</v>
      </c>
      <c r="Q733">
        <f>VLOOKUP(Health_Care[[#This Row],[Customer ID]],Table6[#All],6,0)</f>
        <v>37</v>
      </c>
    </row>
    <row r="734" spans="1:17" x14ac:dyDescent="0.35">
      <c r="A734" t="s">
        <v>1638</v>
      </c>
      <c r="B734" t="str">
        <f>VLOOKUP(Health_Care[[#This Row],[Customer ID]],Customer_Names[#All],3,0)</f>
        <v xml:space="preserve"> Tanya</v>
      </c>
      <c r="C734">
        <f>VLOOKUP(Health_Care[[#This Row],[Customer ID]],Medical_Examinations[],2,0)</f>
        <v>31.8</v>
      </c>
      <c r="D734">
        <f>VLOOKUP(Health_Care[[#This Row],[Customer ID]],Medical_Examinations[],4,0)</f>
        <v>5.36</v>
      </c>
      <c r="E734" t="str">
        <f>VLOOKUP(Health_Care[[#This Row],[Customer ID]],Medical_Examinations[],6,0)</f>
        <v>yes</v>
      </c>
      <c r="F734" t="str">
        <f>VLOOKUP(Health_Care[[#This Row],[Customer ID]],Medical_Examinations[],7,0)</f>
        <v>No</v>
      </c>
      <c r="G734" t="str">
        <f>VLOOKUP(Health_Care[[#This Row],[Customer ID]],Medical_Examinations[],8,0)</f>
        <v>No</v>
      </c>
      <c r="H734">
        <f>VLOOKUP(Health_Care[[#This Row],[Customer ID]],Medical_Examinations[],9,0)</f>
        <v>2</v>
      </c>
      <c r="I734" t="str">
        <f>VLOOKUP(Health_Care[[#This Row],[Customer ID]],Medical_Examinations[],10,0)</f>
        <v>No</v>
      </c>
      <c r="J734" t="str">
        <f>VLOOKUP(Health_Care[[#This Row],[Customer ID]],Medical_Examinations[],3,0)</f>
        <v>Obesity</v>
      </c>
      <c r="K734" t="str">
        <f>VLOOKUP(Health_Care[[#This Row],[Customer ID]],Medical_Examinations[],5,0)</f>
        <v>Normal</v>
      </c>
      <c r="L734" s="10">
        <f>VLOOKUP(Health_Care[[#This Row],[Customer ID]],Table6[#All],5,0)</f>
        <v>21828</v>
      </c>
      <c r="M734" s="11">
        <f>VLOOKUP(Health_Care[[#This Row],[Customer ID]],Table6[#All],8,0)</f>
        <v>13880.95</v>
      </c>
      <c r="N734" t="str">
        <f>VLOOKUP(Health_Care[[#This Row],[Customer ID]],Table6[#All],9,0)</f>
        <v>Tier - 2</v>
      </c>
      <c r="O734" t="str">
        <f>VLOOKUP(Health_Care[[#This Row],[Customer ID]],Table6[#All],10,0)</f>
        <v>Tier - 2</v>
      </c>
      <c r="P734" t="str">
        <f>VLOOKUP(Health_Care[[#This Row],[Customer ID]],Table6[#All],11,0)</f>
        <v>R1011</v>
      </c>
      <c r="Q734">
        <f>VLOOKUP(Health_Care[[#This Row],[Customer ID]],Table6[#All],6,0)</f>
        <v>63</v>
      </c>
    </row>
    <row r="735" spans="1:17" x14ac:dyDescent="0.35">
      <c r="A735" t="s">
        <v>1637</v>
      </c>
      <c r="B735" t="str">
        <f>VLOOKUP(Health_Care[[#This Row],[Customer ID]],Customer_Names[#All],3,0)</f>
        <v xml:space="preserve"> Tracy</v>
      </c>
      <c r="C735">
        <f>VLOOKUP(Health_Care[[#This Row],[Customer ID]],Medical_Examinations[],2,0)</f>
        <v>41.02</v>
      </c>
      <c r="D735">
        <f>VLOOKUP(Health_Care[[#This Row],[Customer ID]],Medical_Examinations[],4,0)</f>
        <v>11.37</v>
      </c>
      <c r="E735" t="str">
        <f>VLOOKUP(Health_Care[[#This Row],[Customer ID]],Medical_Examinations[],6,0)</f>
        <v>No</v>
      </c>
      <c r="F735" t="str">
        <f>VLOOKUP(Health_Care[[#This Row],[Customer ID]],Medical_Examinations[],7,0)</f>
        <v>No</v>
      </c>
      <c r="G735" t="str">
        <f>VLOOKUP(Health_Care[[#This Row],[Customer ID]],Medical_Examinations[],8,0)</f>
        <v>No</v>
      </c>
      <c r="H735">
        <f>VLOOKUP(Health_Care[[#This Row],[Customer ID]],Medical_Examinations[],9,0)</f>
        <v>0</v>
      </c>
      <c r="I735" t="str">
        <f>VLOOKUP(Health_Care[[#This Row],[Customer ID]],Medical_Examinations[],10,0)</f>
        <v>No</v>
      </c>
      <c r="J735" t="str">
        <f>VLOOKUP(Health_Care[[#This Row],[Customer ID]],Medical_Examinations[],3,0)</f>
        <v>Obesity</v>
      </c>
      <c r="K735" t="str">
        <f>VLOOKUP(Health_Care[[#This Row],[Customer ID]],Medical_Examinations[],5,0)</f>
        <v>Diabetes</v>
      </c>
      <c r="L735" s="10">
        <f>VLOOKUP(Health_Care[[#This Row],[Customer ID]],Table6[#All],5,0)</f>
        <v>28843</v>
      </c>
      <c r="M735" s="11">
        <f>VLOOKUP(Health_Care[[#This Row],[Customer ID]],Table6[#All],8,0)</f>
        <v>13874.89</v>
      </c>
      <c r="N735" t="str">
        <f>VLOOKUP(Health_Care[[#This Row],[Customer ID]],Table6[#All],9,0)</f>
        <v>Tier - 2</v>
      </c>
      <c r="O735" t="str">
        <f>VLOOKUP(Health_Care[[#This Row],[Customer ID]],Table6[#All],10,0)</f>
        <v>Tier - 1</v>
      </c>
      <c r="P735" t="str">
        <f>VLOOKUP(Health_Care[[#This Row],[Customer ID]],Table6[#All],11,0)</f>
        <v>R1012</v>
      </c>
      <c r="Q735">
        <f>VLOOKUP(Health_Care[[#This Row],[Customer ID]],Table6[#All],6,0)</f>
        <v>44</v>
      </c>
    </row>
    <row r="736" spans="1:17" x14ac:dyDescent="0.35">
      <c r="A736" t="s">
        <v>1636</v>
      </c>
      <c r="B736" t="str">
        <f>VLOOKUP(Health_Care[[#This Row],[Customer ID]],Customer_Names[#All],3,0)</f>
        <v xml:space="preserve"> Emily S</v>
      </c>
      <c r="C736">
        <f>VLOOKUP(Health_Care[[#This Row],[Customer ID]],Medical_Examinations[],2,0)</f>
        <v>32.68</v>
      </c>
      <c r="D736">
        <f>VLOOKUP(Health_Care[[#This Row],[Customer ID]],Medical_Examinations[],4,0)</f>
        <v>11.87</v>
      </c>
      <c r="E736" t="str">
        <f>VLOOKUP(Health_Care[[#This Row],[Customer ID]],Medical_Examinations[],6,0)</f>
        <v>No</v>
      </c>
      <c r="F736" t="str">
        <f>VLOOKUP(Health_Care[[#This Row],[Customer ID]],Medical_Examinations[],7,0)</f>
        <v>No</v>
      </c>
      <c r="G736" t="str">
        <f>VLOOKUP(Health_Care[[#This Row],[Customer ID]],Medical_Examinations[],8,0)</f>
        <v>No</v>
      </c>
      <c r="H736">
        <f>VLOOKUP(Health_Care[[#This Row],[Customer ID]],Medical_Examinations[],9,0)</f>
        <v>0</v>
      </c>
      <c r="I736" t="str">
        <f>VLOOKUP(Health_Care[[#This Row],[Customer ID]],Medical_Examinations[],10,0)</f>
        <v>No</v>
      </c>
      <c r="J736" t="str">
        <f>VLOOKUP(Health_Care[[#This Row],[Customer ID]],Medical_Examinations[],3,0)</f>
        <v>Obesity</v>
      </c>
      <c r="K736" t="str">
        <f>VLOOKUP(Health_Care[[#This Row],[Customer ID]],Medical_Examinations[],5,0)</f>
        <v>Diabetes</v>
      </c>
      <c r="L736" s="10">
        <f>VLOOKUP(Health_Care[[#This Row],[Customer ID]],Table6[#All],5,0)</f>
        <v>22118</v>
      </c>
      <c r="M736" s="11">
        <f>VLOOKUP(Health_Care[[#This Row],[Customer ID]],Table6[#All],8,0)</f>
        <v>13844.8</v>
      </c>
      <c r="N736" t="str">
        <f>VLOOKUP(Health_Care[[#This Row],[Customer ID]],Table6[#All],9,0)</f>
        <v>Tier - 2</v>
      </c>
      <c r="O736" t="str">
        <f>VLOOKUP(Health_Care[[#This Row],[Customer ID]],Table6[#All],10,0)</f>
        <v>Tier - 2</v>
      </c>
      <c r="P736" t="str">
        <f>VLOOKUP(Health_Care[[#This Row],[Customer ID]],Table6[#All],11,0)</f>
        <v>R1012</v>
      </c>
      <c r="Q736">
        <f>VLOOKUP(Health_Care[[#This Row],[Customer ID]],Table6[#All],6,0)</f>
        <v>62</v>
      </c>
    </row>
    <row r="737" spans="1:17" x14ac:dyDescent="0.35">
      <c r="A737" t="s">
        <v>1635</v>
      </c>
      <c r="B737" t="str">
        <f>VLOOKUP(Health_Care[[#This Row],[Customer ID]],Customer_Names[#All],3,0)</f>
        <v xml:space="preserve"> Kelly R</v>
      </c>
      <c r="C737">
        <f>VLOOKUP(Health_Care[[#This Row],[Customer ID]],Medical_Examinations[],2,0)</f>
        <v>21.7</v>
      </c>
      <c r="D737">
        <f>VLOOKUP(Health_Care[[#This Row],[Customer ID]],Medical_Examinations[],4,0)</f>
        <v>4.9000000000000004</v>
      </c>
      <c r="E737" t="str">
        <f>VLOOKUP(Health_Care[[#This Row],[Customer ID]],Medical_Examinations[],6,0)</f>
        <v>No</v>
      </c>
      <c r="F737" t="str">
        <f>VLOOKUP(Health_Care[[#This Row],[Customer ID]],Medical_Examinations[],7,0)</f>
        <v>No</v>
      </c>
      <c r="G737" t="str">
        <f>VLOOKUP(Health_Care[[#This Row],[Customer ID]],Medical_Examinations[],8,0)</f>
        <v>Yes</v>
      </c>
      <c r="H737">
        <f>VLOOKUP(Health_Care[[#This Row],[Customer ID]],Medical_Examinations[],9,0)</f>
        <v>1</v>
      </c>
      <c r="I737" t="str">
        <f>VLOOKUP(Health_Care[[#This Row],[Customer ID]],Medical_Examinations[],10,0)</f>
        <v>yes</v>
      </c>
      <c r="J737" t="str">
        <f>VLOOKUP(Health_Care[[#This Row],[Customer ID]],Medical_Examinations[],3,0)</f>
        <v>Normal Weight</v>
      </c>
      <c r="K737" t="str">
        <f>VLOOKUP(Health_Care[[#This Row],[Customer ID]],Medical_Examinations[],5,0)</f>
        <v>Normal</v>
      </c>
      <c r="L737" s="10">
        <f>VLOOKUP(Health_Care[[#This Row],[Customer ID]],Table6[#All],5,0)</f>
        <v>37779</v>
      </c>
      <c r="M737" s="11">
        <f>VLOOKUP(Health_Care[[#This Row],[Customer ID]],Table6[#All],8,0)</f>
        <v>13844.51</v>
      </c>
      <c r="N737" t="str">
        <f>VLOOKUP(Health_Care[[#This Row],[Customer ID]],Table6[#All],9,0)</f>
        <v>Tier - 2</v>
      </c>
      <c r="O737" t="str">
        <f>VLOOKUP(Health_Care[[#This Row],[Customer ID]],Table6[#All],10,0)</f>
        <v>Tier - 1</v>
      </c>
      <c r="P737" t="str">
        <f>VLOOKUP(Health_Care[[#This Row],[Customer ID]],Table6[#All],11,0)</f>
        <v>R1011</v>
      </c>
      <c r="Q737">
        <f>VLOOKUP(Health_Care[[#This Row],[Customer ID]],Table6[#All],6,0)</f>
        <v>20</v>
      </c>
    </row>
    <row r="738" spans="1:17" x14ac:dyDescent="0.35">
      <c r="A738" t="s">
        <v>1634</v>
      </c>
      <c r="B738" t="str">
        <f>VLOOKUP(Health_Care[[#This Row],[Customer ID]],Customer_Names[#All],3,0)</f>
        <v xml:space="preserve"> Kyle</v>
      </c>
      <c r="C738">
        <f>VLOOKUP(Health_Care[[#This Row],[Customer ID]],Medical_Examinations[],2,0)</f>
        <v>40.479999999999997</v>
      </c>
      <c r="D738">
        <f>VLOOKUP(Health_Care[[#This Row],[Customer ID]],Medical_Examinations[],4,0)</f>
        <v>6.7</v>
      </c>
      <c r="E738" t="str">
        <f>VLOOKUP(Health_Care[[#This Row],[Customer ID]],Medical_Examinations[],6,0)</f>
        <v>No</v>
      </c>
      <c r="F738" t="str">
        <f>VLOOKUP(Health_Care[[#This Row],[Customer ID]],Medical_Examinations[],7,0)</f>
        <v>No</v>
      </c>
      <c r="G738" t="str">
        <f>VLOOKUP(Health_Care[[#This Row],[Customer ID]],Medical_Examinations[],8,0)</f>
        <v>No</v>
      </c>
      <c r="H738">
        <f>VLOOKUP(Health_Care[[#This Row],[Customer ID]],Medical_Examinations[],9,0)</f>
        <v>3</v>
      </c>
      <c r="I738" t="str">
        <f>VLOOKUP(Health_Care[[#This Row],[Customer ID]],Medical_Examinations[],10,0)</f>
        <v>No</v>
      </c>
      <c r="J738" t="str">
        <f>VLOOKUP(Health_Care[[#This Row],[Customer ID]],Medical_Examinations[],3,0)</f>
        <v>Obesity</v>
      </c>
      <c r="K738" t="str">
        <f>VLOOKUP(Health_Care[[#This Row],[Customer ID]],Medical_Examinations[],5,0)</f>
        <v>Diabetes</v>
      </c>
      <c r="L738" s="10">
        <f>VLOOKUP(Health_Care[[#This Row],[Customer ID]],Table6[#All],5,0)</f>
        <v>21529</v>
      </c>
      <c r="M738" s="11">
        <f>VLOOKUP(Health_Care[[#This Row],[Customer ID]],Table6[#All],8,0)</f>
        <v>13831.12</v>
      </c>
      <c r="N738" t="str">
        <f>VLOOKUP(Health_Care[[#This Row],[Customer ID]],Table6[#All],9,0)</f>
        <v>Tier - 3</v>
      </c>
      <c r="O738" t="str">
        <f>VLOOKUP(Health_Care[[#This Row],[Customer ID]],Table6[#All],10,0)</f>
        <v>Tier - 1</v>
      </c>
      <c r="P738" t="str">
        <f>VLOOKUP(Health_Care[[#This Row],[Customer ID]],Table6[#All],11,0)</f>
        <v>R1013</v>
      </c>
      <c r="Q738">
        <f>VLOOKUP(Health_Care[[#This Row],[Customer ID]],Table6[#All],6,0)</f>
        <v>64</v>
      </c>
    </row>
    <row r="739" spans="1:17" x14ac:dyDescent="0.35">
      <c r="A739" t="s">
        <v>1633</v>
      </c>
      <c r="B739" t="str">
        <f>VLOOKUP(Health_Care[[#This Row],[Customer ID]],Customer_Names[#All],3,0)</f>
        <v xml:space="preserve"> Bruce A Jr.</v>
      </c>
      <c r="C739">
        <f>VLOOKUP(Health_Care[[#This Row],[Customer ID]],Medical_Examinations[],2,0)</f>
        <v>34.5</v>
      </c>
      <c r="D739">
        <f>VLOOKUP(Health_Care[[#This Row],[Customer ID]],Medical_Examinations[],4,0)</f>
        <v>10.3</v>
      </c>
      <c r="E739" t="str">
        <f>VLOOKUP(Health_Care[[#This Row],[Customer ID]],Medical_Examinations[],6,0)</f>
        <v>No</v>
      </c>
      <c r="F739" t="str">
        <f>VLOOKUP(Health_Care[[#This Row],[Customer ID]],Medical_Examinations[],7,0)</f>
        <v>No</v>
      </c>
      <c r="G739" t="str">
        <f>VLOOKUP(Health_Care[[#This Row],[Customer ID]],Medical_Examinations[],8,0)</f>
        <v>No</v>
      </c>
      <c r="H739">
        <f>VLOOKUP(Health_Care[[#This Row],[Customer ID]],Medical_Examinations[],9,0)</f>
        <v>3</v>
      </c>
      <c r="I739" t="str">
        <f>VLOOKUP(Health_Care[[#This Row],[Customer ID]],Medical_Examinations[],10,0)</f>
        <v>No</v>
      </c>
      <c r="J739" t="str">
        <f>VLOOKUP(Health_Care[[#This Row],[Customer ID]],Medical_Examinations[],3,0)</f>
        <v>Obesity</v>
      </c>
      <c r="K739" t="str">
        <f>VLOOKUP(Health_Care[[#This Row],[Customer ID]],Medical_Examinations[],5,0)</f>
        <v>Diabetes</v>
      </c>
      <c r="L739" s="10">
        <f>VLOOKUP(Health_Care[[#This Row],[Customer ID]],Table6[#All],5,0)</f>
        <v>21514</v>
      </c>
      <c r="M739" s="11">
        <f>VLOOKUP(Health_Care[[#This Row],[Customer ID]],Table6[#All],8,0)</f>
        <v>13822.8</v>
      </c>
      <c r="N739" t="str">
        <f>VLOOKUP(Health_Care[[#This Row],[Customer ID]],Table6[#All],9,0)</f>
        <v>Tier - 3</v>
      </c>
      <c r="O739" t="str">
        <f>VLOOKUP(Health_Care[[#This Row],[Customer ID]],Table6[#All],10,0)</f>
        <v>Tier - 3</v>
      </c>
      <c r="P739" t="str">
        <f>VLOOKUP(Health_Care[[#This Row],[Customer ID]],Table6[#All],11,0)</f>
        <v>R1011</v>
      </c>
      <c r="Q739">
        <f>VLOOKUP(Health_Care[[#This Row],[Customer ID]],Table6[#All],6,0)</f>
        <v>64</v>
      </c>
    </row>
    <row r="740" spans="1:17" x14ac:dyDescent="0.35">
      <c r="A740" t="s">
        <v>1632</v>
      </c>
      <c r="B740" t="str">
        <f>VLOOKUP(Health_Care[[#This Row],[Customer ID]],Customer_Names[#All],3,0)</f>
        <v xml:space="preserve"> Cary J</v>
      </c>
      <c r="C740">
        <f>VLOOKUP(Health_Care[[#This Row],[Customer ID]],Medical_Examinations[],2,0)</f>
        <v>45.9</v>
      </c>
      <c r="D740">
        <f>VLOOKUP(Health_Care[[#This Row],[Customer ID]],Medical_Examinations[],4,0)</f>
        <v>11.14</v>
      </c>
      <c r="E740" t="str">
        <f>VLOOKUP(Health_Care[[#This Row],[Customer ID]],Medical_Examinations[],6,0)</f>
        <v>yes</v>
      </c>
      <c r="F740" t="str">
        <f>VLOOKUP(Health_Care[[#This Row],[Customer ID]],Medical_Examinations[],7,0)</f>
        <v>No</v>
      </c>
      <c r="G740" t="str">
        <f>VLOOKUP(Health_Care[[#This Row],[Customer ID]],Medical_Examinations[],8,0)</f>
        <v>No</v>
      </c>
      <c r="H740">
        <f>VLOOKUP(Health_Care[[#This Row],[Customer ID]],Medical_Examinations[],9,0)</f>
        <v>1</v>
      </c>
      <c r="I740" t="str">
        <f>VLOOKUP(Health_Care[[#This Row],[Customer ID]],Medical_Examinations[],10,0)</f>
        <v>No</v>
      </c>
      <c r="J740" t="str">
        <f>VLOOKUP(Health_Care[[#This Row],[Customer ID]],Medical_Examinations[],3,0)</f>
        <v>Obesity</v>
      </c>
      <c r="K740" t="str">
        <f>VLOOKUP(Health_Care[[#This Row],[Customer ID]],Medical_Examinations[],5,0)</f>
        <v>Diabetes</v>
      </c>
      <c r="L740" s="10">
        <f>VLOOKUP(Health_Care[[#This Row],[Customer ID]],Table6[#All],5,0)</f>
        <v>31754</v>
      </c>
      <c r="M740" s="11">
        <f>VLOOKUP(Health_Care[[#This Row],[Customer ID]],Table6[#All],8,0)</f>
        <v>13819.49</v>
      </c>
      <c r="N740" t="str">
        <f>VLOOKUP(Health_Care[[#This Row],[Customer ID]],Table6[#All],9,0)</f>
        <v>Tier - 3</v>
      </c>
      <c r="O740" t="str">
        <f>VLOOKUP(Health_Care[[#This Row],[Customer ID]],Table6[#All],10,0)</f>
        <v>Tier - 2</v>
      </c>
      <c r="P740" t="str">
        <f>VLOOKUP(Health_Care[[#This Row],[Customer ID]],Table6[#All],11,0)</f>
        <v>R1012</v>
      </c>
      <c r="Q740">
        <f>VLOOKUP(Health_Care[[#This Row],[Customer ID]],Table6[#All],6,0)</f>
        <v>36</v>
      </c>
    </row>
    <row r="741" spans="1:17" x14ac:dyDescent="0.35">
      <c r="A741" t="s">
        <v>1631</v>
      </c>
      <c r="B741" t="str">
        <f>VLOOKUP(Health_Care[[#This Row],[Customer ID]],Customer_Names[#All],3,0)</f>
        <v xml:space="preserve"> Jill M</v>
      </c>
      <c r="C741">
        <f>VLOOKUP(Health_Care[[#This Row],[Customer ID]],Medical_Examinations[],2,0)</f>
        <v>33.479999999999997</v>
      </c>
      <c r="D741">
        <f>VLOOKUP(Health_Care[[#This Row],[Customer ID]],Medical_Examinations[],4,0)</f>
        <v>4.74</v>
      </c>
      <c r="E741" t="str">
        <f>VLOOKUP(Health_Care[[#This Row],[Customer ID]],Medical_Examinations[],6,0)</f>
        <v>yes</v>
      </c>
      <c r="F741" t="str">
        <f>VLOOKUP(Health_Care[[#This Row],[Customer ID]],Medical_Examinations[],7,0)</f>
        <v>No</v>
      </c>
      <c r="G741" t="str">
        <f>VLOOKUP(Health_Care[[#This Row],[Customer ID]],Medical_Examinations[],8,0)</f>
        <v>No</v>
      </c>
      <c r="H741">
        <f>VLOOKUP(Health_Care[[#This Row],[Customer ID]],Medical_Examinations[],9,0)</f>
        <v>2</v>
      </c>
      <c r="I741" t="str">
        <f>VLOOKUP(Health_Care[[#This Row],[Customer ID]],Medical_Examinations[],10,0)</f>
        <v>No</v>
      </c>
      <c r="J741" t="str">
        <f>VLOOKUP(Health_Care[[#This Row],[Customer ID]],Medical_Examinations[],3,0)</f>
        <v>Obesity</v>
      </c>
      <c r="K741" t="str">
        <f>VLOOKUP(Health_Care[[#This Row],[Customer ID]],Medical_Examinations[],5,0)</f>
        <v>Normal</v>
      </c>
      <c r="L741" s="10">
        <f>VLOOKUP(Health_Care[[#This Row],[Customer ID]],Table6[#All],5,0)</f>
        <v>24421</v>
      </c>
      <c r="M741" s="11">
        <f>VLOOKUP(Health_Care[[#This Row],[Customer ID]],Table6[#All],8,0)</f>
        <v>13801.61</v>
      </c>
      <c r="N741" t="str">
        <f>VLOOKUP(Health_Care[[#This Row],[Customer ID]],Table6[#All],9,0)</f>
        <v>Tier - 3</v>
      </c>
      <c r="O741" t="str">
        <f>VLOOKUP(Health_Care[[#This Row],[Customer ID]],Table6[#All],10,0)</f>
        <v>Tier - 3</v>
      </c>
      <c r="P741" t="str">
        <f>VLOOKUP(Health_Care[[#This Row],[Customer ID]],Table6[#All],11,0)</f>
        <v>R1026</v>
      </c>
      <c r="Q741">
        <f>VLOOKUP(Health_Care[[#This Row],[Customer ID]],Table6[#All],6,0)</f>
        <v>56</v>
      </c>
    </row>
    <row r="742" spans="1:17" x14ac:dyDescent="0.35">
      <c r="A742" t="s">
        <v>1630</v>
      </c>
      <c r="B742" t="str">
        <f>VLOOKUP(Health_Care[[#This Row],[Customer ID]],Customer_Names[#All],3,0)</f>
        <v xml:space="preserve"> Chris</v>
      </c>
      <c r="C742">
        <f>VLOOKUP(Health_Care[[#This Row],[Customer ID]],Medical_Examinations[],2,0)</f>
        <v>28.31</v>
      </c>
      <c r="D742">
        <f>VLOOKUP(Health_Care[[#This Row],[Customer ID]],Medical_Examinations[],4,0)</f>
        <v>5.96</v>
      </c>
      <c r="E742" t="str">
        <f>VLOOKUP(Health_Care[[#This Row],[Customer ID]],Medical_Examinations[],6,0)</f>
        <v>yes</v>
      </c>
      <c r="F742" t="str">
        <f>VLOOKUP(Health_Care[[#This Row],[Customer ID]],Medical_Examinations[],7,0)</f>
        <v>No</v>
      </c>
      <c r="G742" t="str">
        <f>VLOOKUP(Health_Care[[#This Row],[Customer ID]],Medical_Examinations[],8,0)</f>
        <v>No</v>
      </c>
      <c r="H742">
        <f>VLOOKUP(Health_Care[[#This Row],[Customer ID]],Medical_Examinations[],9,0)</f>
        <v>2</v>
      </c>
      <c r="I742" t="str">
        <f>VLOOKUP(Health_Care[[#This Row],[Customer ID]],Medical_Examinations[],10,0)</f>
        <v>No</v>
      </c>
      <c r="J742" t="str">
        <f>VLOOKUP(Health_Care[[#This Row],[Customer ID]],Medical_Examinations[],3,0)</f>
        <v>Over Weight</v>
      </c>
      <c r="K742" t="str">
        <f>VLOOKUP(Health_Care[[#This Row],[Customer ID]],Medical_Examinations[],5,0)</f>
        <v>Prediabetes</v>
      </c>
      <c r="L742" s="10">
        <f>VLOOKUP(Health_Care[[#This Row],[Customer ID]],Table6[#All],5,0)</f>
        <v>21768</v>
      </c>
      <c r="M742" s="11">
        <f>VLOOKUP(Health_Care[[#This Row],[Customer ID]],Table6[#All],8,0)</f>
        <v>13770.1</v>
      </c>
      <c r="N742" t="str">
        <f>VLOOKUP(Health_Care[[#This Row],[Customer ID]],Table6[#All],9,0)</f>
        <v>Tier - 3</v>
      </c>
      <c r="O742" t="str">
        <f>VLOOKUP(Health_Care[[#This Row],[Customer ID]],Table6[#All],10,0)</f>
        <v>Tier - 1</v>
      </c>
      <c r="P742" t="str">
        <f>VLOOKUP(Health_Care[[#This Row],[Customer ID]],Table6[#All],11,0)</f>
        <v>R1012</v>
      </c>
      <c r="Q742">
        <f>VLOOKUP(Health_Care[[#This Row],[Customer ID]],Table6[#All],6,0)</f>
        <v>63</v>
      </c>
    </row>
    <row r="743" spans="1:17" x14ac:dyDescent="0.35">
      <c r="A743" t="s">
        <v>1629</v>
      </c>
      <c r="B743" t="str">
        <f>VLOOKUP(Health_Care[[#This Row],[Customer ID]],Customer_Names[#All],3,0)</f>
        <v xml:space="preserve"> Michael E.</v>
      </c>
      <c r="C743">
        <f>VLOOKUP(Health_Care[[#This Row],[Customer ID]],Medical_Examinations[],2,0)</f>
        <v>21.565000000000001</v>
      </c>
      <c r="D743">
        <f>VLOOKUP(Health_Care[[#This Row],[Customer ID]],Medical_Examinations[],4,0)</f>
        <v>4.95</v>
      </c>
      <c r="E743" t="str">
        <f>VLOOKUP(Health_Care[[#This Row],[Customer ID]],Medical_Examinations[],6,0)</f>
        <v>No</v>
      </c>
      <c r="F743" t="str">
        <f>VLOOKUP(Health_Care[[#This Row],[Customer ID]],Medical_Examinations[],7,0)</f>
        <v>yes</v>
      </c>
      <c r="G743" t="str">
        <f>VLOOKUP(Health_Care[[#This Row],[Customer ID]],Medical_Examinations[],8,0)</f>
        <v>No</v>
      </c>
      <c r="H743">
        <f>VLOOKUP(Health_Care[[#This Row],[Customer ID]],Medical_Examinations[],9,0)</f>
        <v>1</v>
      </c>
      <c r="I743" t="str">
        <f>VLOOKUP(Health_Care[[#This Row],[Customer ID]],Medical_Examinations[],10,0)</f>
        <v>yes</v>
      </c>
      <c r="J743" t="str">
        <f>VLOOKUP(Health_Care[[#This Row],[Customer ID]],Medical_Examinations[],3,0)</f>
        <v>Normal Weight</v>
      </c>
      <c r="K743" t="str">
        <f>VLOOKUP(Health_Care[[#This Row],[Customer ID]],Medical_Examinations[],5,0)</f>
        <v>Normal</v>
      </c>
      <c r="L743" s="10">
        <f>VLOOKUP(Health_Care[[#This Row],[Customer ID]],Table6[#All],5,0)</f>
        <v>38184</v>
      </c>
      <c r="M743" s="11">
        <f>VLOOKUP(Health_Care[[#This Row],[Customer ID]],Table6[#All],8,0)</f>
        <v>13747.87</v>
      </c>
      <c r="N743" t="str">
        <f>VLOOKUP(Health_Care[[#This Row],[Customer ID]],Table6[#All],9,0)</f>
        <v>Tier - 3</v>
      </c>
      <c r="O743" t="str">
        <f>VLOOKUP(Health_Care[[#This Row],[Customer ID]],Table6[#All],10,0)</f>
        <v>Tier - 2</v>
      </c>
      <c r="P743" t="str">
        <f>VLOOKUP(Health_Care[[#This Row],[Customer ID]],Table6[#All],11,0)</f>
        <v>R1018</v>
      </c>
      <c r="Q743">
        <f>VLOOKUP(Health_Care[[#This Row],[Customer ID]],Table6[#All],6,0)</f>
        <v>18</v>
      </c>
    </row>
    <row r="744" spans="1:17" x14ac:dyDescent="0.35">
      <c r="A744" t="s">
        <v>1628</v>
      </c>
      <c r="B744" t="str">
        <f>VLOOKUP(Health_Care[[#This Row],[Customer ID]],Customer_Names[#All],3,0)</f>
        <v xml:space="preserve"> Lauren</v>
      </c>
      <c r="C744">
        <f>VLOOKUP(Health_Care[[#This Row],[Customer ID]],Medical_Examinations[],2,0)</f>
        <v>35.590000000000003</v>
      </c>
      <c r="D744">
        <f>VLOOKUP(Health_Care[[#This Row],[Customer ID]],Medical_Examinations[],4,0)</f>
        <v>5.21</v>
      </c>
      <c r="E744" t="str">
        <f>VLOOKUP(Health_Care[[#This Row],[Customer ID]],Medical_Examinations[],6,0)</f>
        <v>yes</v>
      </c>
      <c r="F744" t="str">
        <f>VLOOKUP(Health_Care[[#This Row],[Customer ID]],Medical_Examinations[],7,0)</f>
        <v>No</v>
      </c>
      <c r="G744" t="str">
        <f>VLOOKUP(Health_Care[[#This Row],[Customer ID]],Medical_Examinations[],8,0)</f>
        <v>Yes</v>
      </c>
      <c r="H744">
        <f>VLOOKUP(Health_Care[[#This Row],[Customer ID]],Medical_Examinations[],9,0)</f>
        <v>1</v>
      </c>
      <c r="I744" t="str">
        <f>VLOOKUP(Health_Care[[#This Row],[Customer ID]],Medical_Examinations[],10,0)</f>
        <v>No</v>
      </c>
      <c r="J744" t="str">
        <f>VLOOKUP(Health_Care[[#This Row],[Customer ID]],Medical_Examinations[],3,0)</f>
        <v>Obesity</v>
      </c>
      <c r="K744" t="str">
        <f>VLOOKUP(Health_Care[[#This Row],[Customer ID]],Medical_Examinations[],5,0)</f>
        <v>Normal</v>
      </c>
      <c r="L744" s="10">
        <f>VLOOKUP(Health_Care[[#This Row],[Customer ID]],Table6[#All],5,0)</f>
        <v>25499</v>
      </c>
      <c r="M744" s="11">
        <f>VLOOKUP(Health_Care[[#This Row],[Customer ID]],Table6[#All],8,0)</f>
        <v>13746.74</v>
      </c>
      <c r="N744" t="str">
        <f>VLOOKUP(Health_Care[[#This Row],[Customer ID]],Table6[#All],9,0)</f>
        <v>Tier - 3</v>
      </c>
      <c r="O744" t="str">
        <f>VLOOKUP(Health_Care[[#This Row],[Customer ID]],Table6[#All],10,0)</f>
        <v>Tier - 2</v>
      </c>
      <c r="P744" t="str">
        <f>VLOOKUP(Health_Care[[#This Row],[Customer ID]],Table6[#All],11,0)</f>
        <v>R1026</v>
      </c>
      <c r="Q744">
        <f>VLOOKUP(Health_Care[[#This Row],[Customer ID]],Table6[#All],6,0)</f>
        <v>53</v>
      </c>
    </row>
    <row r="745" spans="1:17" x14ac:dyDescent="0.35">
      <c r="A745" t="s">
        <v>1627</v>
      </c>
      <c r="B745" t="str">
        <f>VLOOKUP(Health_Care[[#This Row],[Customer ID]],Customer_Names[#All],3,0)</f>
        <v xml:space="preserve"> Kathryn E</v>
      </c>
      <c r="C745">
        <f>VLOOKUP(Health_Care[[#This Row],[Customer ID]],Medical_Examinations[],2,0)</f>
        <v>43.44</v>
      </c>
      <c r="D745">
        <f>VLOOKUP(Health_Care[[#This Row],[Customer ID]],Medical_Examinations[],4,0)</f>
        <v>4.8600000000000003</v>
      </c>
      <c r="E745" t="str">
        <f>VLOOKUP(Health_Care[[#This Row],[Customer ID]],Medical_Examinations[],6,0)</f>
        <v>yes</v>
      </c>
      <c r="F745" t="str">
        <f>VLOOKUP(Health_Care[[#This Row],[Customer ID]],Medical_Examinations[],7,0)</f>
        <v>No</v>
      </c>
      <c r="G745" t="str">
        <f>VLOOKUP(Health_Care[[#This Row],[Customer ID]],Medical_Examinations[],8,0)</f>
        <v>No</v>
      </c>
      <c r="H745">
        <f>VLOOKUP(Health_Care[[#This Row],[Customer ID]],Medical_Examinations[],9,0)</f>
        <v>0</v>
      </c>
      <c r="I745" t="str">
        <f>VLOOKUP(Health_Care[[#This Row],[Customer ID]],Medical_Examinations[],10,0)</f>
        <v>No</v>
      </c>
      <c r="J745" t="str">
        <f>VLOOKUP(Health_Care[[#This Row],[Customer ID]],Medical_Examinations[],3,0)</f>
        <v>Obesity</v>
      </c>
      <c r="K745" t="str">
        <f>VLOOKUP(Health_Care[[#This Row],[Customer ID]],Medical_Examinations[],5,0)</f>
        <v>Normal</v>
      </c>
      <c r="L745" s="10">
        <f>VLOOKUP(Health_Care[[#This Row],[Customer ID]],Table6[#All],5,0)</f>
        <v>31288</v>
      </c>
      <c r="M745" s="11">
        <f>VLOOKUP(Health_Care[[#This Row],[Customer ID]],Table6[#All],8,0)</f>
        <v>13726.21</v>
      </c>
      <c r="N745" t="str">
        <f>VLOOKUP(Health_Care[[#This Row],[Customer ID]],Table6[#All],9,0)</f>
        <v>Tier - 3</v>
      </c>
      <c r="O745" t="str">
        <f>VLOOKUP(Health_Care[[#This Row],[Customer ID]],Table6[#All],10,0)</f>
        <v>Tier - 3</v>
      </c>
      <c r="P745" t="str">
        <f>VLOOKUP(Health_Care[[#This Row],[Customer ID]],Table6[#All],11,0)</f>
        <v>R1026</v>
      </c>
      <c r="Q745">
        <f>VLOOKUP(Health_Care[[#This Row],[Customer ID]],Table6[#All],6,0)</f>
        <v>37</v>
      </c>
    </row>
    <row r="746" spans="1:17" x14ac:dyDescent="0.35">
      <c r="A746" t="s">
        <v>1626</v>
      </c>
      <c r="B746" t="str">
        <f>VLOOKUP(Health_Care[[#This Row],[Customer ID]],Customer_Names[#All],3,0)</f>
        <v xml:space="preserve"> Polly</v>
      </c>
      <c r="C746">
        <f>VLOOKUP(Health_Care[[#This Row],[Customer ID]],Medical_Examinations[],2,0)</f>
        <v>21.754999999999999</v>
      </c>
      <c r="D746">
        <f>VLOOKUP(Health_Care[[#This Row],[Customer ID]],Medical_Examinations[],4,0)</f>
        <v>7.79</v>
      </c>
      <c r="E746" t="str">
        <f>VLOOKUP(Health_Care[[#This Row],[Customer ID]],Medical_Examinations[],6,0)</f>
        <v>yes</v>
      </c>
      <c r="F746" t="str">
        <f>VLOOKUP(Health_Care[[#This Row],[Customer ID]],Medical_Examinations[],7,0)</f>
        <v>No</v>
      </c>
      <c r="G746" t="str">
        <f>VLOOKUP(Health_Care[[#This Row],[Customer ID]],Medical_Examinations[],8,0)</f>
        <v>No</v>
      </c>
      <c r="H746">
        <f>VLOOKUP(Health_Care[[#This Row],[Customer ID]],Medical_Examinations[],9,0)</f>
        <v>0</v>
      </c>
      <c r="I746" t="str">
        <f>VLOOKUP(Health_Care[[#This Row],[Customer ID]],Medical_Examinations[],10,0)</f>
        <v>No</v>
      </c>
      <c r="J746" t="str">
        <f>VLOOKUP(Health_Care[[#This Row],[Customer ID]],Medical_Examinations[],3,0)</f>
        <v>Normal Weight</v>
      </c>
      <c r="K746" t="str">
        <f>VLOOKUP(Health_Care[[#This Row],[Customer ID]],Medical_Examinations[],5,0)</f>
        <v>Diabetes</v>
      </c>
      <c r="L746" s="10">
        <f>VLOOKUP(Health_Care[[#This Row],[Customer ID]],Table6[#All],5,0)</f>
        <v>29800</v>
      </c>
      <c r="M746" s="11">
        <f>VLOOKUP(Health_Care[[#This Row],[Customer ID]],Table6[#All],8,0)</f>
        <v>13725.47</v>
      </c>
      <c r="N746" t="str">
        <f>VLOOKUP(Health_Care[[#This Row],[Customer ID]],Table6[#All],9,0)</f>
        <v>Tier - 3</v>
      </c>
      <c r="O746" t="str">
        <f>VLOOKUP(Health_Care[[#This Row],[Customer ID]],Table6[#All],10,0)</f>
        <v>Tier - 2</v>
      </c>
      <c r="P746" t="str">
        <f>VLOOKUP(Health_Care[[#This Row],[Customer ID]],Table6[#All],11,0)</f>
        <v>R1024</v>
      </c>
      <c r="Q746">
        <f>VLOOKUP(Health_Care[[#This Row],[Customer ID]],Table6[#All],6,0)</f>
        <v>41</v>
      </c>
    </row>
    <row r="747" spans="1:17" x14ac:dyDescent="0.35">
      <c r="A747" t="s">
        <v>1625</v>
      </c>
      <c r="B747" t="str">
        <f>VLOOKUP(Health_Care[[#This Row],[Customer ID]],Customer_Names[#All],3,0)</f>
        <v xml:space="preserve"> Mark H.</v>
      </c>
      <c r="C747">
        <f>VLOOKUP(Health_Care[[#This Row],[Customer ID]],Medical_Examinations[],2,0)</f>
        <v>44.55</v>
      </c>
      <c r="D747">
        <f>VLOOKUP(Health_Care[[#This Row],[Customer ID]],Medical_Examinations[],4,0)</f>
        <v>7.12</v>
      </c>
      <c r="E747" t="str">
        <f>VLOOKUP(Health_Care[[#This Row],[Customer ID]],Medical_Examinations[],6,0)</f>
        <v>yes</v>
      </c>
      <c r="F747" t="str">
        <f>VLOOKUP(Health_Care[[#This Row],[Customer ID]],Medical_Examinations[],7,0)</f>
        <v>No</v>
      </c>
      <c r="G747" t="str">
        <f>VLOOKUP(Health_Care[[#This Row],[Customer ID]],Medical_Examinations[],8,0)</f>
        <v>No</v>
      </c>
      <c r="H747">
        <f>VLOOKUP(Health_Care[[#This Row],[Customer ID]],Medical_Examinations[],9,0)</f>
        <v>1</v>
      </c>
      <c r="I747" t="str">
        <f>VLOOKUP(Health_Care[[#This Row],[Customer ID]],Medical_Examinations[],10,0)</f>
        <v>No</v>
      </c>
      <c r="J747" t="str">
        <f>VLOOKUP(Health_Care[[#This Row],[Customer ID]],Medical_Examinations[],3,0)</f>
        <v>Obesity</v>
      </c>
      <c r="K747" t="str">
        <f>VLOOKUP(Health_Care[[#This Row],[Customer ID]],Medical_Examinations[],5,0)</f>
        <v>Diabetes</v>
      </c>
      <c r="L747" s="10">
        <f>VLOOKUP(Health_Care[[#This Row],[Customer ID]],Table6[#All],5,0)</f>
        <v>31740</v>
      </c>
      <c r="M747" s="11">
        <f>VLOOKUP(Health_Care[[#This Row],[Customer ID]],Table6[#All],8,0)</f>
        <v>13714.55</v>
      </c>
      <c r="N747" t="str">
        <f>VLOOKUP(Health_Care[[#This Row],[Customer ID]],Table6[#All],9,0)</f>
        <v>Tier - 3</v>
      </c>
      <c r="O747" t="str">
        <f>VLOOKUP(Health_Care[[#This Row],[Customer ID]],Table6[#All],10,0)</f>
        <v>Tier - 2</v>
      </c>
      <c r="P747" t="str">
        <f>VLOOKUP(Health_Care[[#This Row],[Customer ID]],Table6[#All],11,0)</f>
        <v>R1023</v>
      </c>
      <c r="Q747">
        <f>VLOOKUP(Health_Care[[#This Row],[Customer ID]],Table6[#All],6,0)</f>
        <v>36</v>
      </c>
    </row>
    <row r="748" spans="1:17" x14ac:dyDescent="0.35">
      <c r="A748" t="s">
        <v>1624</v>
      </c>
      <c r="B748" t="str">
        <f>VLOOKUP(Health_Care[[#This Row],[Customer ID]],Customer_Names[#All],3,0)</f>
        <v xml:space="preserve"> Jessie M.</v>
      </c>
      <c r="C748">
        <f>VLOOKUP(Health_Care[[#This Row],[Customer ID]],Medical_Examinations[],2,0)</f>
        <v>43.32</v>
      </c>
      <c r="D748">
        <f>VLOOKUP(Health_Care[[#This Row],[Customer ID]],Medical_Examinations[],4,0)</f>
        <v>4.67</v>
      </c>
      <c r="E748" t="str">
        <f>VLOOKUP(Health_Care[[#This Row],[Customer ID]],Medical_Examinations[],6,0)</f>
        <v>yes</v>
      </c>
      <c r="F748" t="str">
        <f>VLOOKUP(Health_Care[[#This Row],[Customer ID]],Medical_Examinations[],7,0)</f>
        <v>No</v>
      </c>
      <c r="G748" t="str">
        <f>VLOOKUP(Health_Care[[#This Row],[Customer ID]],Medical_Examinations[],8,0)</f>
        <v>No</v>
      </c>
      <c r="H748">
        <f>VLOOKUP(Health_Care[[#This Row],[Customer ID]],Medical_Examinations[],9,0)</f>
        <v>0</v>
      </c>
      <c r="I748" t="str">
        <f>VLOOKUP(Health_Care[[#This Row],[Customer ID]],Medical_Examinations[],10,0)</f>
        <v>No</v>
      </c>
      <c r="J748" t="str">
        <f>VLOOKUP(Health_Care[[#This Row],[Customer ID]],Medical_Examinations[],3,0)</f>
        <v>Obesity</v>
      </c>
      <c r="K748" t="str">
        <f>VLOOKUP(Health_Care[[#This Row],[Customer ID]],Medical_Examinations[],5,0)</f>
        <v>Normal</v>
      </c>
      <c r="L748" s="10">
        <f>VLOOKUP(Health_Care[[#This Row],[Customer ID]],Table6[#All],5,0)</f>
        <v>31304</v>
      </c>
      <c r="M748" s="11">
        <f>VLOOKUP(Health_Care[[#This Row],[Customer ID]],Table6[#All],8,0)</f>
        <v>13685.51</v>
      </c>
      <c r="N748" t="str">
        <f>VLOOKUP(Health_Care[[#This Row],[Customer ID]],Table6[#All],9,0)</f>
        <v>Tier - 3</v>
      </c>
      <c r="O748" t="str">
        <f>VLOOKUP(Health_Care[[#This Row],[Customer ID]],Table6[#All],10,0)</f>
        <v>Tier - 1</v>
      </c>
      <c r="P748" t="str">
        <f>VLOOKUP(Health_Care[[#This Row],[Customer ID]],Table6[#All],11,0)</f>
        <v>R1026</v>
      </c>
      <c r="Q748">
        <f>VLOOKUP(Health_Care[[#This Row],[Customer ID]],Table6[#All],6,0)</f>
        <v>37</v>
      </c>
    </row>
    <row r="749" spans="1:17" x14ac:dyDescent="0.35">
      <c r="A749" t="s">
        <v>1623</v>
      </c>
      <c r="B749" t="str">
        <f>VLOOKUP(Health_Care[[#This Row],[Customer ID]],Customer_Names[#All],3,0)</f>
        <v xml:space="preserve"> Chris</v>
      </c>
      <c r="C749">
        <f>VLOOKUP(Health_Care[[#This Row],[Customer ID]],Medical_Examinations[],2,0)</f>
        <v>31.23</v>
      </c>
      <c r="D749">
        <f>VLOOKUP(Health_Care[[#This Row],[Customer ID]],Medical_Examinations[],4,0)</f>
        <v>9.1199999999999992</v>
      </c>
      <c r="E749" t="str">
        <f>VLOOKUP(Health_Care[[#This Row],[Customer ID]],Medical_Examinations[],6,0)</f>
        <v>yes</v>
      </c>
      <c r="F749" t="str">
        <f>VLOOKUP(Health_Care[[#This Row],[Customer ID]],Medical_Examinations[],7,0)</f>
        <v>No</v>
      </c>
      <c r="G749" t="str">
        <f>VLOOKUP(Health_Care[[#This Row],[Customer ID]],Medical_Examinations[],8,0)</f>
        <v>Yes</v>
      </c>
      <c r="H749">
        <f>VLOOKUP(Health_Care[[#This Row],[Customer ID]],Medical_Examinations[],9,0)</f>
        <v>1</v>
      </c>
      <c r="I749" t="str">
        <f>VLOOKUP(Health_Care[[#This Row],[Customer ID]],Medical_Examinations[],10,0)</f>
        <v>No</v>
      </c>
      <c r="J749" t="str">
        <f>VLOOKUP(Health_Care[[#This Row],[Customer ID]],Medical_Examinations[],3,0)</f>
        <v>Obesity</v>
      </c>
      <c r="K749" t="str">
        <f>VLOOKUP(Health_Care[[#This Row],[Customer ID]],Medical_Examinations[],5,0)</f>
        <v>Diabetes</v>
      </c>
      <c r="L749" s="10">
        <f>VLOOKUP(Health_Care[[#This Row],[Customer ID]],Table6[#All],5,0)</f>
        <v>23227</v>
      </c>
      <c r="M749" s="11">
        <f>VLOOKUP(Health_Care[[#This Row],[Customer ID]],Table6[#All],8,0)</f>
        <v>13677.68</v>
      </c>
      <c r="N749" t="str">
        <f>VLOOKUP(Health_Care[[#This Row],[Customer ID]],Table6[#All],9,0)</f>
        <v>Tier - 3</v>
      </c>
      <c r="O749" t="str">
        <f>VLOOKUP(Health_Care[[#This Row],[Customer ID]],Table6[#All],10,0)</f>
        <v>Tier - 2</v>
      </c>
      <c r="P749" t="str">
        <f>VLOOKUP(Health_Care[[#This Row],[Customer ID]],Table6[#All],11,0)</f>
        <v>R1021</v>
      </c>
      <c r="Q749">
        <f>VLOOKUP(Health_Care[[#This Row],[Customer ID]],Table6[#All],6,0)</f>
        <v>59</v>
      </c>
    </row>
    <row r="750" spans="1:17" x14ac:dyDescent="0.35">
      <c r="A750" t="s">
        <v>1622</v>
      </c>
      <c r="B750" t="str">
        <f>VLOOKUP(Health_Care[[#This Row],[Customer ID]],Customer_Names[#All],3,0)</f>
        <v xml:space="preserve"> Daniel</v>
      </c>
      <c r="C750">
        <f>VLOOKUP(Health_Care[[#This Row],[Customer ID]],Medical_Examinations[],2,0)</f>
        <v>42.81</v>
      </c>
      <c r="D750">
        <f>VLOOKUP(Health_Care[[#This Row],[Customer ID]],Medical_Examinations[],4,0)</f>
        <v>4.1500000000000004</v>
      </c>
      <c r="E750" t="str">
        <f>VLOOKUP(Health_Care[[#This Row],[Customer ID]],Medical_Examinations[],6,0)</f>
        <v>No</v>
      </c>
      <c r="F750" t="str">
        <f>VLOOKUP(Health_Care[[#This Row],[Customer ID]],Medical_Examinations[],7,0)</f>
        <v>No</v>
      </c>
      <c r="G750" t="str">
        <f>VLOOKUP(Health_Care[[#This Row],[Customer ID]],Medical_Examinations[],8,0)</f>
        <v>No</v>
      </c>
      <c r="H750">
        <f>VLOOKUP(Health_Care[[#This Row],[Customer ID]],Medical_Examinations[],9,0)</f>
        <v>1</v>
      </c>
      <c r="I750" t="str">
        <f>VLOOKUP(Health_Care[[#This Row],[Customer ID]],Medical_Examinations[],10,0)</f>
        <v>No</v>
      </c>
      <c r="J750" t="str">
        <f>VLOOKUP(Health_Care[[#This Row],[Customer ID]],Medical_Examinations[],3,0)</f>
        <v>Obesity</v>
      </c>
      <c r="K750" t="str">
        <f>VLOOKUP(Health_Care[[#This Row],[Customer ID]],Medical_Examinations[],5,0)</f>
        <v>Normal</v>
      </c>
      <c r="L750" s="10">
        <f>VLOOKUP(Health_Care[[#This Row],[Customer ID]],Table6[#All],5,0)</f>
        <v>30883</v>
      </c>
      <c r="M750" s="11">
        <f>VLOOKUP(Health_Care[[#This Row],[Customer ID]],Table6[#All],8,0)</f>
        <v>13638.06</v>
      </c>
      <c r="N750" t="str">
        <f>VLOOKUP(Health_Care[[#This Row],[Customer ID]],Table6[#All],9,0)</f>
        <v>Tier - 3</v>
      </c>
      <c r="O750" t="str">
        <f>VLOOKUP(Health_Care[[#This Row],[Customer ID]],Table6[#All],10,0)</f>
        <v>Tier - 3</v>
      </c>
      <c r="P750" t="str">
        <f>VLOOKUP(Health_Care[[#This Row],[Customer ID]],Table6[#All],11,0)</f>
        <v>R1023</v>
      </c>
      <c r="Q750">
        <f>VLOOKUP(Health_Care[[#This Row],[Customer ID]],Table6[#All],6,0)</f>
        <v>38</v>
      </c>
    </row>
    <row r="751" spans="1:17" x14ac:dyDescent="0.35">
      <c r="A751" t="s">
        <v>1621</v>
      </c>
      <c r="B751" t="str">
        <f>VLOOKUP(Health_Care[[#This Row],[Customer ID]],Customer_Names[#All],3,0)</f>
        <v xml:space="preserve"> Megan</v>
      </c>
      <c r="C751">
        <f>VLOOKUP(Health_Care[[#This Row],[Customer ID]],Medical_Examinations[],2,0)</f>
        <v>35.909999999999997</v>
      </c>
      <c r="D751">
        <f>VLOOKUP(Health_Care[[#This Row],[Customer ID]],Medical_Examinations[],4,0)</f>
        <v>6.72</v>
      </c>
      <c r="E751" t="str">
        <f>VLOOKUP(Health_Care[[#This Row],[Customer ID]],Medical_Examinations[],6,0)</f>
        <v>yes</v>
      </c>
      <c r="F751" t="str">
        <f>VLOOKUP(Health_Care[[#This Row],[Customer ID]],Medical_Examinations[],7,0)</f>
        <v>No</v>
      </c>
      <c r="G751" t="str">
        <f>VLOOKUP(Health_Care[[#This Row],[Customer ID]],Medical_Examinations[],8,0)</f>
        <v>No</v>
      </c>
      <c r="H751">
        <f>VLOOKUP(Health_Care[[#This Row],[Customer ID]],Medical_Examinations[],9,0)</f>
        <v>2</v>
      </c>
      <c r="I751" t="str">
        <f>VLOOKUP(Health_Care[[#This Row],[Customer ID]],Medical_Examinations[],10,0)</f>
        <v>No</v>
      </c>
      <c r="J751" t="str">
        <f>VLOOKUP(Health_Care[[#This Row],[Customer ID]],Medical_Examinations[],3,0)</f>
        <v>Obesity</v>
      </c>
      <c r="K751" t="str">
        <f>VLOOKUP(Health_Care[[#This Row],[Customer ID]],Medical_Examinations[],5,0)</f>
        <v>Diabetes</v>
      </c>
      <c r="L751" s="10">
        <f>VLOOKUP(Health_Care[[#This Row],[Customer ID]],Table6[#All],5,0)</f>
        <v>22639</v>
      </c>
      <c r="M751" s="11">
        <f>VLOOKUP(Health_Care[[#This Row],[Customer ID]],Table6[#All],8,0)</f>
        <v>13635.64</v>
      </c>
      <c r="N751" t="str">
        <f>VLOOKUP(Health_Care[[#This Row],[Customer ID]],Table6[#All],9,0)</f>
        <v>Tier - 3</v>
      </c>
      <c r="O751" t="str">
        <f>VLOOKUP(Health_Care[[#This Row],[Customer ID]],Table6[#All],10,0)</f>
        <v>Tier - 3</v>
      </c>
      <c r="P751" t="str">
        <f>VLOOKUP(Health_Care[[#This Row],[Customer ID]],Table6[#All],11,0)</f>
        <v>R1024</v>
      </c>
      <c r="Q751">
        <f>VLOOKUP(Health_Care[[#This Row],[Customer ID]],Table6[#All],6,0)</f>
        <v>61</v>
      </c>
    </row>
    <row r="752" spans="1:17" x14ac:dyDescent="0.35">
      <c r="A752" t="s">
        <v>1620</v>
      </c>
      <c r="B752" t="str">
        <f>VLOOKUP(Health_Care[[#This Row],[Customer ID]],Customer_Names[#All],3,0)</f>
        <v xml:space="preserve"> Kevin</v>
      </c>
      <c r="C752">
        <f>VLOOKUP(Health_Care[[#This Row],[Customer ID]],Medical_Examinations[],2,0)</f>
        <v>36.65</v>
      </c>
      <c r="D752">
        <f>VLOOKUP(Health_Care[[#This Row],[Customer ID]],Medical_Examinations[],4,0)</f>
        <v>5.01</v>
      </c>
      <c r="E752" t="str">
        <f>VLOOKUP(Health_Care[[#This Row],[Customer ID]],Medical_Examinations[],6,0)</f>
        <v>yes</v>
      </c>
      <c r="F752" t="str">
        <f>VLOOKUP(Health_Care[[#This Row],[Customer ID]],Medical_Examinations[],7,0)</f>
        <v>No</v>
      </c>
      <c r="G752" t="str">
        <f>VLOOKUP(Health_Care[[#This Row],[Customer ID]],Medical_Examinations[],8,0)</f>
        <v>Yes</v>
      </c>
      <c r="H752">
        <f>VLOOKUP(Health_Care[[#This Row],[Customer ID]],Medical_Examinations[],9,0)</f>
        <v>1</v>
      </c>
      <c r="I752" t="str">
        <f>VLOOKUP(Health_Care[[#This Row],[Customer ID]],Medical_Examinations[],10,0)</f>
        <v>No</v>
      </c>
      <c r="J752" t="str">
        <f>VLOOKUP(Health_Care[[#This Row],[Customer ID]],Medical_Examinations[],3,0)</f>
        <v>Obesity</v>
      </c>
      <c r="K752" t="str">
        <f>VLOOKUP(Health_Care[[#This Row],[Customer ID]],Medical_Examinations[],5,0)</f>
        <v>Normal</v>
      </c>
      <c r="L752" s="10">
        <f>VLOOKUP(Health_Care[[#This Row],[Customer ID]],Table6[#All],5,0)</f>
        <v>25410</v>
      </c>
      <c r="M752" s="11">
        <f>VLOOKUP(Health_Care[[#This Row],[Customer ID]],Table6[#All],8,0)</f>
        <v>13622.01</v>
      </c>
      <c r="N752" t="str">
        <f>VLOOKUP(Health_Care[[#This Row],[Customer ID]],Table6[#All],9,0)</f>
        <v>Tier - 3</v>
      </c>
      <c r="O752" t="str">
        <f>VLOOKUP(Health_Care[[#This Row],[Customer ID]],Table6[#All],10,0)</f>
        <v>Tier - 3</v>
      </c>
      <c r="P752" t="str">
        <f>VLOOKUP(Health_Care[[#This Row],[Customer ID]],Table6[#All],11,0)</f>
        <v>R1012</v>
      </c>
      <c r="Q752">
        <f>VLOOKUP(Health_Care[[#This Row],[Customer ID]],Table6[#All],6,0)</f>
        <v>53</v>
      </c>
    </row>
    <row r="753" spans="1:17" x14ac:dyDescent="0.35">
      <c r="A753" t="s">
        <v>1619</v>
      </c>
      <c r="B753" t="str">
        <f>VLOOKUP(Health_Care[[#This Row],[Customer ID]],Customer_Names[#All],3,0)</f>
        <v xml:space="preserve"> Caroline S.</v>
      </c>
      <c r="C753">
        <f>VLOOKUP(Health_Care[[#This Row],[Customer ID]],Medical_Examinations[],2,0)</f>
        <v>22.04</v>
      </c>
      <c r="D753">
        <f>VLOOKUP(Health_Care[[#This Row],[Customer ID]],Medical_Examinations[],4,0)</f>
        <v>10.9</v>
      </c>
      <c r="E753" t="str">
        <f>VLOOKUP(Health_Care[[#This Row],[Customer ID]],Medical_Examinations[],6,0)</f>
        <v>yes</v>
      </c>
      <c r="F753" t="str">
        <f>VLOOKUP(Health_Care[[#This Row],[Customer ID]],Medical_Examinations[],7,0)</f>
        <v>No</v>
      </c>
      <c r="G753" t="str">
        <f>VLOOKUP(Health_Care[[#This Row],[Customer ID]],Medical_Examinations[],8,0)</f>
        <v>No</v>
      </c>
      <c r="H753">
        <f>VLOOKUP(Health_Care[[#This Row],[Customer ID]],Medical_Examinations[],9,0)</f>
        <v>2</v>
      </c>
      <c r="I753" t="str">
        <f>VLOOKUP(Health_Care[[#This Row],[Customer ID]],Medical_Examinations[],10,0)</f>
        <v>No</v>
      </c>
      <c r="J753" t="str">
        <f>VLOOKUP(Health_Care[[#This Row],[Customer ID]],Medical_Examinations[],3,0)</f>
        <v>Normal Weight</v>
      </c>
      <c r="K753" t="str">
        <f>VLOOKUP(Health_Care[[#This Row],[Customer ID]],Medical_Examinations[],5,0)</f>
        <v>Diabetes</v>
      </c>
      <c r="L753" s="10">
        <f>VLOOKUP(Health_Care[[#This Row],[Customer ID]],Table6[#All],5,0)</f>
        <v>22603</v>
      </c>
      <c r="M753" s="11">
        <f>VLOOKUP(Health_Care[[#This Row],[Customer ID]],Table6[#All],8,0)</f>
        <v>13616.36</v>
      </c>
      <c r="N753" t="str">
        <f>VLOOKUP(Health_Care[[#This Row],[Customer ID]],Table6[#All],9,0)</f>
        <v>Tier - 3</v>
      </c>
      <c r="O753" t="str">
        <f>VLOOKUP(Health_Care[[#This Row],[Customer ID]],Table6[#All],10,0)</f>
        <v>Tier - 3</v>
      </c>
      <c r="P753" t="str">
        <f>VLOOKUP(Health_Care[[#This Row],[Customer ID]],Table6[#All],11,0)</f>
        <v>R1024</v>
      </c>
      <c r="Q753">
        <f>VLOOKUP(Health_Care[[#This Row],[Customer ID]],Table6[#All],6,0)</f>
        <v>61</v>
      </c>
    </row>
    <row r="754" spans="1:17" x14ac:dyDescent="0.35">
      <c r="A754" t="s">
        <v>1618</v>
      </c>
      <c r="B754" t="str">
        <f>VLOOKUP(Health_Care[[#This Row],[Customer ID]],Customer_Names[#All],3,0)</f>
        <v xml:space="preserve"> Nuta</v>
      </c>
      <c r="C754">
        <f>VLOOKUP(Health_Care[[#This Row],[Customer ID]],Medical_Examinations[],2,0)</f>
        <v>31.824999999999999</v>
      </c>
      <c r="D754">
        <f>VLOOKUP(Health_Care[[#This Row],[Customer ID]],Medical_Examinations[],4,0)</f>
        <v>5.52</v>
      </c>
      <c r="E754" t="str">
        <f>VLOOKUP(Health_Care[[#This Row],[Customer ID]],Medical_Examinations[],6,0)</f>
        <v>yes</v>
      </c>
      <c r="F754" t="str">
        <f>VLOOKUP(Health_Care[[#This Row],[Customer ID]],Medical_Examinations[],7,0)</f>
        <v>No</v>
      </c>
      <c r="G754" t="str">
        <f>VLOOKUP(Health_Care[[#This Row],[Customer ID]],Medical_Examinations[],8,0)</f>
        <v>No</v>
      </c>
      <c r="H754">
        <f>VLOOKUP(Health_Care[[#This Row],[Customer ID]],Medical_Examinations[],9,0)</f>
        <v>1</v>
      </c>
      <c r="I754" t="str">
        <f>VLOOKUP(Health_Care[[#This Row],[Customer ID]],Medical_Examinations[],10,0)</f>
        <v>No</v>
      </c>
      <c r="J754" t="str">
        <f>VLOOKUP(Health_Care[[#This Row],[Customer ID]],Medical_Examinations[],3,0)</f>
        <v>Obesity</v>
      </c>
      <c r="K754" t="str">
        <f>VLOOKUP(Health_Care[[#This Row],[Customer ID]],Medical_Examinations[],5,0)</f>
        <v>Normal</v>
      </c>
      <c r="L754" s="10">
        <f>VLOOKUP(Health_Care[[#This Row],[Customer ID]],Table6[#All],5,0)</f>
        <v>23630</v>
      </c>
      <c r="M754" s="11">
        <f>VLOOKUP(Health_Care[[#This Row],[Customer ID]],Table6[#All],8,0)</f>
        <v>13607.37</v>
      </c>
      <c r="N754" t="str">
        <f>VLOOKUP(Health_Care[[#This Row],[Customer ID]],Table6[#All],9,0)</f>
        <v>Tier - 3</v>
      </c>
      <c r="O754" t="str">
        <f>VLOOKUP(Health_Care[[#This Row],[Customer ID]],Table6[#All],10,0)</f>
        <v>Tier - 1</v>
      </c>
      <c r="P754" t="str">
        <f>VLOOKUP(Health_Care[[#This Row],[Customer ID]],Table6[#All],11,0)</f>
        <v>R1024</v>
      </c>
      <c r="Q754">
        <f>VLOOKUP(Health_Care[[#This Row],[Customer ID]],Table6[#All],6,0)</f>
        <v>58</v>
      </c>
    </row>
    <row r="755" spans="1:17" x14ac:dyDescent="0.35">
      <c r="A755" t="s">
        <v>1617</v>
      </c>
      <c r="B755" t="str">
        <f>VLOOKUP(Health_Care[[#This Row],[Customer ID]],Customer_Names[#All],3,0)</f>
        <v xml:space="preserve"> Margie</v>
      </c>
      <c r="C755">
        <f>VLOOKUP(Health_Care[[#This Row],[Customer ID]],Medical_Examinations[],2,0)</f>
        <v>53.58</v>
      </c>
      <c r="D755">
        <f>VLOOKUP(Health_Care[[#This Row],[Customer ID]],Medical_Examinations[],4,0)</f>
        <v>4.55</v>
      </c>
      <c r="E755" t="str">
        <f>VLOOKUP(Health_Care[[#This Row],[Customer ID]],Medical_Examinations[],6,0)</f>
        <v>No</v>
      </c>
      <c r="F755" t="str">
        <f>VLOOKUP(Health_Care[[#This Row],[Customer ID]],Medical_Examinations[],7,0)</f>
        <v>No</v>
      </c>
      <c r="G755" t="str">
        <f>VLOOKUP(Health_Care[[#This Row],[Customer ID]],Medical_Examinations[],8,0)</f>
        <v>No</v>
      </c>
      <c r="H755">
        <f>VLOOKUP(Health_Care[[#This Row],[Customer ID]],Medical_Examinations[],9,0)</f>
        <v>1</v>
      </c>
      <c r="I755" t="str">
        <f>VLOOKUP(Health_Care[[#This Row],[Customer ID]],Medical_Examinations[],10,0)</f>
        <v>No</v>
      </c>
      <c r="J755" t="str">
        <f>VLOOKUP(Health_Care[[#This Row],[Customer ID]],Medical_Examinations[],3,0)</f>
        <v>Obesity</v>
      </c>
      <c r="K755" t="str">
        <f>VLOOKUP(Health_Care[[#This Row],[Customer ID]],Medical_Examinations[],5,0)</f>
        <v>Normal</v>
      </c>
      <c r="L755" s="10">
        <f>VLOOKUP(Health_Care[[#This Row],[Customer ID]],Table6[#All],5,0)</f>
        <v>33830</v>
      </c>
      <c r="M755" s="11">
        <f>VLOOKUP(Health_Care[[#This Row],[Customer ID]],Table6[#All],8,0)</f>
        <v>13588.17</v>
      </c>
      <c r="N755" t="str">
        <f>VLOOKUP(Health_Care[[#This Row],[Customer ID]],Table6[#All],9,0)</f>
        <v>Tier - 3</v>
      </c>
      <c r="O755" t="str">
        <f>VLOOKUP(Health_Care[[#This Row],[Customer ID]],Table6[#All],10,0)</f>
        <v>Tier - 1</v>
      </c>
      <c r="P755" t="str">
        <f>VLOOKUP(Health_Care[[#This Row],[Customer ID]],Table6[#All],11,0)</f>
        <v>R1012</v>
      </c>
      <c r="Q755">
        <f>VLOOKUP(Health_Care[[#This Row],[Customer ID]],Table6[#All],6,0)</f>
        <v>30</v>
      </c>
    </row>
    <row r="756" spans="1:17" x14ac:dyDescent="0.35">
      <c r="A756" t="s">
        <v>1616</v>
      </c>
      <c r="B756" t="str">
        <f>VLOOKUP(Health_Care[[#This Row],[Customer ID]],Customer_Names[#All],3,0)</f>
        <v xml:space="preserve"> Heidi</v>
      </c>
      <c r="C756">
        <f>VLOOKUP(Health_Care[[#This Row],[Customer ID]],Medical_Examinations[],2,0)</f>
        <v>34.299999999999997</v>
      </c>
      <c r="D756">
        <f>VLOOKUP(Health_Care[[#This Row],[Customer ID]],Medical_Examinations[],4,0)</f>
        <v>11.76</v>
      </c>
      <c r="E756" t="str">
        <f>VLOOKUP(Health_Care[[#This Row],[Customer ID]],Medical_Examinations[],6,0)</f>
        <v>No</v>
      </c>
      <c r="F756" t="str">
        <f>VLOOKUP(Health_Care[[#This Row],[Customer ID]],Medical_Examinations[],7,0)</f>
        <v>No</v>
      </c>
      <c r="G756" t="str">
        <f>VLOOKUP(Health_Care[[#This Row],[Customer ID]],Medical_Examinations[],8,0)</f>
        <v>No</v>
      </c>
      <c r="H756">
        <f>VLOOKUP(Health_Care[[#This Row],[Customer ID]],Medical_Examinations[],9,0)</f>
        <v>0</v>
      </c>
      <c r="I756" t="str">
        <f>VLOOKUP(Health_Care[[#This Row],[Customer ID]],Medical_Examinations[],10,0)</f>
        <v>No</v>
      </c>
      <c r="J756" t="str">
        <f>VLOOKUP(Health_Care[[#This Row],[Customer ID]],Medical_Examinations[],3,0)</f>
        <v>Obesity</v>
      </c>
      <c r="K756" t="str">
        <f>VLOOKUP(Health_Care[[#This Row],[Customer ID]],Medical_Examinations[],5,0)</f>
        <v>Diabetes</v>
      </c>
      <c r="L756" s="10">
        <f>VLOOKUP(Health_Care[[#This Row],[Customer ID]],Table6[#All],5,0)</f>
        <v>25034</v>
      </c>
      <c r="M756" s="11">
        <f>VLOOKUP(Health_Care[[#This Row],[Customer ID]],Table6[#All],8,0)</f>
        <v>13566.04</v>
      </c>
      <c r="N756" t="str">
        <f>VLOOKUP(Health_Care[[#This Row],[Customer ID]],Table6[#All],9,0)</f>
        <v>Tier - 3</v>
      </c>
      <c r="O756" t="str">
        <f>VLOOKUP(Health_Care[[#This Row],[Customer ID]],Table6[#All],10,0)</f>
        <v>Tier - 3</v>
      </c>
      <c r="P756" t="str">
        <f>VLOOKUP(Health_Care[[#This Row],[Customer ID]],Table6[#All],11,0)</f>
        <v>R1026</v>
      </c>
      <c r="Q756">
        <f>VLOOKUP(Health_Care[[#This Row],[Customer ID]],Table6[#All],6,0)</f>
        <v>54</v>
      </c>
    </row>
    <row r="757" spans="1:17" x14ac:dyDescent="0.35">
      <c r="A757" t="s">
        <v>1615</v>
      </c>
      <c r="B757" t="str">
        <f>VLOOKUP(Health_Care[[#This Row],[Customer ID]],Customer_Names[#All],3,0)</f>
        <v xml:space="preserve"> Diego J</v>
      </c>
      <c r="C757">
        <f>VLOOKUP(Health_Care[[#This Row],[Customer ID]],Medical_Examinations[],2,0)</f>
        <v>32.11</v>
      </c>
      <c r="D757">
        <f>VLOOKUP(Health_Care[[#This Row],[Customer ID]],Medical_Examinations[],4,0)</f>
        <v>7.06</v>
      </c>
      <c r="E757" t="str">
        <f>VLOOKUP(Health_Care[[#This Row],[Customer ID]],Medical_Examinations[],6,0)</f>
        <v>No</v>
      </c>
      <c r="F757" t="str">
        <f>VLOOKUP(Health_Care[[#This Row],[Customer ID]],Medical_Examinations[],7,0)</f>
        <v>No</v>
      </c>
      <c r="G757" t="str">
        <f>VLOOKUP(Health_Care[[#This Row],[Customer ID]],Medical_Examinations[],8,0)</f>
        <v>No</v>
      </c>
      <c r="H757">
        <f>VLOOKUP(Health_Care[[#This Row],[Customer ID]],Medical_Examinations[],9,0)</f>
        <v>0</v>
      </c>
      <c r="I757" t="str">
        <f>VLOOKUP(Health_Care[[#This Row],[Customer ID]],Medical_Examinations[],10,0)</f>
        <v>No</v>
      </c>
      <c r="J757" t="str">
        <f>VLOOKUP(Health_Care[[#This Row],[Customer ID]],Medical_Examinations[],3,0)</f>
        <v>Obesity</v>
      </c>
      <c r="K757" t="str">
        <f>VLOOKUP(Health_Care[[#This Row],[Customer ID]],Medical_Examinations[],5,0)</f>
        <v>Diabetes</v>
      </c>
      <c r="L757" s="10">
        <f>VLOOKUP(Health_Care[[#This Row],[Customer ID]],Table6[#All],5,0)</f>
        <v>22108</v>
      </c>
      <c r="M757" s="11">
        <f>VLOOKUP(Health_Care[[#This Row],[Customer ID]],Table6[#All],8,0)</f>
        <v>13555</v>
      </c>
      <c r="N757" t="str">
        <f>VLOOKUP(Health_Care[[#This Row],[Customer ID]],Table6[#All],9,0)</f>
        <v>Tier - 3</v>
      </c>
      <c r="O757" t="str">
        <f>VLOOKUP(Health_Care[[#This Row],[Customer ID]],Table6[#All],10,0)</f>
        <v>Tier - 3</v>
      </c>
      <c r="P757" t="str">
        <f>VLOOKUP(Health_Care[[#This Row],[Customer ID]],Table6[#All],11,0)</f>
        <v>R1017</v>
      </c>
      <c r="Q757">
        <f>VLOOKUP(Health_Care[[#This Row],[Customer ID]],Table6[#All],6,0)</f>
        <v>62</v>
      </c>
    </row>
    <row r="758" spans="1:17" x14ac:dyDescent="0.35">
      <c r="A758" t="s">
        <v>1614</v>
      </c>
      <c r="B758" t="str">
        <f>VLOOKUP(Health_Care[[#This Row],[Customer ID]],Customer_Names[#All],3,0)</f>
        <v xml:space="preserve"> Enrique M Sr.</v>
      </c>
      <c r="C758">
        <f>VLOOKUP(Health_Care[[#This Row],[Customer ID]],Medical_Examinations[],2,0)</f>
        <v>31.78</v>
      </c>
      <c r="D758">
        <f>VLOOKUP(Health_Care[[#This Row],[Customer ID]],Medical_Examinations[],4,0)</f>
        <v>11.35</v>
      </c>
      <c r="E758" t="str">
        <f>VLOOKUP(Health_Care[[#This Row],[Customer ID]],Medical_Examinations[],6,0)</f>
        <v>yes</v>
      </c>
      <c r="F758" t="str">
        <f>VLOOKUP(Health_Care[[#This Row],[Customer ID]],Medical_Examinations[],7,0)</f>
        <v>No</v>
      </c>
      <c r="G758" t="str">
        <f>VLOOKUP(Health_Care[[#This Row],[Customer ID]],Medical_Examinations[],8,0)</f>
        <v>Yes</v>
      </c>
      <c r="H758">
        <f>VLOOKUP(Health_Care[[#This Row],[Customer ID]],Medical_Examinations[],9,0)</f>
        <v>1</v>
      </c>
      <c r="I758" t="str">
        <f>VLOOKUP(Health_Care[[#This Row],[Customer ID]],Medical_Examinations[],10,0)</f>
        <v>No</v>
      </c>
      <c r="J758" t="str">
        <f>VLOOKUP(Health_Care[[#This Row],[Customer ID]],Medical_Examinations[],3,0)</f>
        <v>Obesity</v>
      </c>
      <c r="K758" t="str">
        <f>VLOOKUP(Health_Care[[#This Row],[Customer ID]],Medical_Examinations[],5,0)</f>
        <v>Diabetes</v>
      </c>
      <c r="L758" s="10">
        <f>VLOOKUP(Health_Care[[#This Row],[Customer ID]],Table6[#All],5,0)</f>
        <v>23298</v>
      </c>
      <c r="M758" s="11">
        <f>VLOOKUP(Health_Care[[#This Row],[Customer ID]],Table6[#All],8,0)</f>
        <v>13511.28</v>
      </c>
      <c r="N758" t="str">
        <f>VLOOKUP(Health_Care[[#This Row],[Customer ID]],Table6[#All],9,0)</f>
        <v>Tier - 3</v>
      </c>
      <c r="O758" t="str">
        <f>VLOOKUP(Health_Care[[#This Row],[Customer ID]],Table6[#All],10,0)</f>
        <v>Tier - 1</v>
      </c>
      <c r="P758" t="str">
        <f>VLOOKUP(Health_Care[[#This Row],[Customer ID]],Table6[#All],11,0)</f>
        <v>R1012</v>
      </c>
      <c r="Q758">
        <f>VLOOKUP(Health_Care[[#This Row],[Customer ID]],Table6[#All],6,0)</f>
        <v>59</v>
      </c>
    </row>
    <row r="759" spans="1:17" x14ac:dyDescent="0.35">
      <c r="A759" t="s">
        <v>1613</v>
      </c>
      <c r="B759" t="str">
        <f>VLOOKUP(Health_Care[[#This Row],[Customer ID]],Customer_Names[#All],3,0)</f>
        <v xml:space="preserve"> Greg</v>
      </c>
      <c r="C759">
        <f>VLOOKUP(Health_Care[[#This Row],[Customer ID]],Medical_Examinations[],2,0)</f>
        <v>46.89</v>
      </c>
      <c r="D759">
        <f>VLOOKUP(Health_Care[[#This Row],[Customer ID]],Medical_Examinations[],4,0)</f>
        <v>5.52</v>
      </c>
      <c r="E759" t="str">
        <f>VLOOKUP(Health_Care[[#This Row],[Customer ID]],Medical_Examinations[],6,0)</f>
        <v>No</v>
      </c>
      <c r="F759" t="str">
        <f>VLOOKUP(Health_Care[[#This Row],[Customer ID]],Medical_Examinations[],7,0)</f>
        <v>No</v>
      </c>
      <c r="G759" t="str">
        <f>VLOOKUP(Health_Care[[#This Row],[Customer ID]],Medical_Examinations[],8,0)</f>
        <v>No</v>
      </c>
      <c r="H759">
        <f>VLOOKUP(Health_Care[[#This Row],[Customer ID]],Medical_Examinations[],9,0)</f>
        <v>0</v>
      </c>
      <c r="I759" t="str">
        <f>VLOOKUP(Health_Care[[#This Row],[Customer ID]],Medical_Examinations[],10,0)</f>
        <v>No</v>
      </c>
      <c r="J759" t="str">
        <f>VLOOKUP(Health_Care[[#This Row],[Customer ID]],Medical_Examinations[],3,0)</f>
        <v>Obesity</v>
      </c>
      <c r="K759" t="str">
        <f>VLOOKUP(Health_Care[[#This Row],[Customer ID]],Medical_Examinations[],5,0)</f>
        <v>Normal</v>
      </c>
      <c r="L759" s="10">
        <f>VLOOKUP(Health_Care[[#This Row],[Customer ID]],Table6[#All],5,0)</f>
        <v>33115</v>
      </c>
      <c r="M759" s="11">
        <f>VLOOKUP(Health_Care[[#This Row],[Customer ID]],Table6[#All],8,0)</f>
        <v>13480.83</v>
      </c>
      <c r="N759" t="str">
        <f>VLOOKUP(Health_Care[[#This Row],[Customer ID]],Table6[#All],9,0)</f>
        <v>Tier - 3</v>
      </c>
      <c r="O759" t="str">
        <f>VLOOKUP(Health_Care[[#This Row],[Customer ID]],Table6[#All],10,0)</f>
        <v>Tier - 2</v>
      </c>
      <c r="P759" t="str">
        <f>VLOOKUP(Health_Care[[#This Row],[Customer ID]],Table6[#All],11,0)</f>
        <v>R1023</v>
      </c>
      <c r="Q759">
        <f>VLOOKUP(Health_Care[[#This Row],[Customer ID]],Table6[#All],6,0)</f>
        <v>32</v>
      </c>
    </row>
    <row r="760" spans="1:17" x14ac:dyDescent="0.35">
      <c r="A760" t="s">
        <v>1612</v>
      </c>
      <c r="B760" t="str">
        <f>VLOOKUP(Health_Care[[#This Row],[Customer ID]],Customer_Names[#All],3,0)</f>
        <v xml:space="preserve"> Filip</v>
      </c>
      <c r="C760">
        <f>VLOOKUP(Health_Care[[#This Row],[Customer ID]],Medical_Examinations[],2,0)</f>
        <v>39.35</v>
      </c>
      <c r="D760">
        <f>VLOOKUP(Health_Care[[#This Row],[Customer ID]],Medical_Examinations[],4,0)</f>
        <v>7.86</v>
      </c>
      <c r="E760" t="str">
        <f>VLOOKUP(Health_Care[[#This Row],[Customer ID]],Medical_Examinations[],6,0)</f>
        <v>yes</v>
      </c>
      <c r="F760" t="str">
        <f>VLOOKUP(Health_Care[[#This Row],[Customer ID]],Medical_Examinations[],7,0)</f>
        <v>No</v>
      </c>
      <c r="G760" t="str">
        <f>VLOOKUP(Health_Care[[#This Row],[Customer ID]],Medical_Examinations[],8,0)</f>
        <v>No</v>
      </c>
      <c r="H760">
        <f>VLOOKUP(Health_Care[[#This Row],[Customer ID]],Medical_Examinations[],9,0)</f>
        <v>1</v>
      </c>
      <c r="I760" t="str">
        <f>VLOOKUP(Health_Care[[#This Row],[Customer ID]],Medical_Examinations[],10,0)</f>
        <v>No</v>
      </c>
      <c r="J760" t="str">
        <f>VLOOKUP(Health_Care[[#This Row],[Customer ID]],Medical_Examinations[],3,0)</f>
        <v>Obesity</v>
      </c>
      <c r="K760" t="str">
        <f>VLOOKUP(Health_Care[[#This Row],[Customer ID]],Medical_Examinations[],5,0)</f>
        <v>Diabetes</v>
      </c>
      <c r="L760" s="10">
        <f>VLOOKUP(Health_Care[[#This Row],[Customer ID]],Table6[#All],5,0)</f>
        <v>27613</v>
      </c>
      <c r="M760" s="11">
        <f>VLOOKUP(Health_Care[[#This Row],[Customer ID]],Table6[#All],8,0)</f>
        <v>13472.19</v>
      </c>
      <c r="N760" t="str">
        <f>VLOOKUP(Health_Care[[#This Row],[Customer ID]],Table6[#All],9,0)</f>
        <v>Tier - 3</v>
      </c>
      <c r="O760" t="str">
        <f>VLOOKUP(Health_Care[[#This Row],[Customer ID]],Table6[#All],10,0)</f>
        <v>Tier - 2</v>
      </c>
      <c r="P760" t="str">
        <f>VLOOKUP(Health_Care[[#This Row],[Customer ID]],Table6[#All],11,0)</f>
        <v>R1012</v>
      </c>
      <c r="Q760">
        <f>VLOOKUP(Health_Care[[#This Row],[Customer ID]],Table6[#All],6,0)</f>
        <v>47</v>
      </c>
    </row>
    <row r="761" spans="1:17" x14ac:dyDescent="0.35">
      <c r="A761" t="s">
        <v>1611</v>
      </c>
      <c r="B761" t="str">
        <f>VLOOKUP(Health_Care[[#This Row],[Customer ID]],Customer_Names[#All],3,0)</f>
        <v xml:space="preserve"> Rosemary E.</v>
      </c>
      <c r="C761">
        <f>VLOOKUP(Health_Care[[#This Row],[Customer ID]],Medical_Examinations[],2,0)</f>
        <v>39.200000000000003</v>
      </c>
      <c r="D761">
        <f>VLOOKUP(Health_Care[[#This Row],[Customer ID]],Medical_Examinations[],4,0)</f>
        <v>11.38</v>
      </c>
      <c r="E761" t="str">
        <f>VLOOKUP(Health_Care[[#This Row],[Customer ID]],Medical_Examinations[],6,0)</f>
        <v>No</v>
      </c>
      <c r="F761" t="str">
        <f>VLOOKUP(Health_Care[[#This Row],[Customer ID]],Medical_Examinations[],7,0)</f>
        <v>No</v>
      </c>
      <c r="G761" t="str">
        <f>VLOOKUP(Health_Care[[#This Row],[Customer ID]],Medical_Examinations[],8,0)</f>
        <v>No</v>
      </c>
      <c r="H761">
        <f>VLOOKUP(Health_Care[[#This Row],[Customer ID]],Medical_Examinations[],9,0)</f>
        <v>0</v>
      </c>
      <c r="I761" t="str">
        <f>VLOOKUP(Health_Care[[#This Row],[Customer ID]],Medical_Examinations[],10,0)</f>
        <v>No</v>
      </c>
      <c r="J761" t="str">
        <f>VLOOKUP(Health_Care[[#This Row],[Customer ID]],Medical_Examinations[],3,0)</f>
        <v>Obesity</v>
      </c>
      <c r="K761" t="str">
        <f>VLOOKUP(Health_Care[[#This Row],[Customer ID]],Medical_Examinations[],5,0)</f>
        <v>Diabetes</v>
      </c>
      <c r="L761" s="10">
        <f>VLOOKUP(Health_Care[[#This Row],[Customer ID]],Table6[#All],5,0)</f>
        <v>22121</v>
      </c>
      <c r="M761" s="11">
        <f>VLOOKUP(Health_Care[[#This Row],[Customer ID]],Table6[#All],8,0)</f>
        <v>13470.86</v>
      </c>
      <c r="N761" t="str">
        <f>VLOOKUP(Health_Care[[#This Row],[Customer ID]],Table6[#All],9,0)</f>
        <v>Tier - 3</v>
      </c>
      <c r="O761" t="str">
        <f>VLOOKUP(Health_Care[[#This Row],[Customer ID]],Table6[#All],10,0)</f>
        <v>Tier - 3</v>
      </c>
      <c r="P761" t="str">
        <f>VLOOKUP(Health_Care[[#This Row],[Customer ID]],Table6[#All],11,0)</f>
        <v>R1011</v>
      </c>
      <c r="Q761">
        <f>VLOOKUP(Health_Care[[#This Row],[Customer ID]],Table6[#All],6,0)</f>
        <v>62</v>
      </c>
    </row>
    <row r="762" spans="1:17" x14ac:dyDescent="0.35">
      <c r="A762" t="s">
        <v>1610</v>
      </c>
      <c r="B762" t="str">
        <f>VLOOKUP(Health_Care[[#This Row],[Customer ID]],Customer_Names[#All],3,0)</f>
        <v xml:space="preserve"> Lisa</v>
      </c>
      <c r="C762">
        <f>VLOOKUP(Health_Care[[#This Row],[Customer ID]],Medical_Examinations[],2,0)</f>
        <v>39.159999999999997</v>
      </c>
      <c r="D762">
        <f>VLOOKUP(Health_Care[[#This Row],[Customer ID]],Medical_Examinations[],4,0)</f>
        <v>10.48</v>
      </c>
      <c r="E762" t="str">
        <f>VLOOKUP(Health_Care[[#This Row],[Customer ID]],Medical_Examinations[],6,0)</f>
        <v>No</v>
      </c>
      <c r="F762" t="str">
        <f>VLOOKUP(Health_Care[[#This Row],[Customer ID]],Medical_Examinations[],7,0)</f>
        <v>No</v>
      </c>
      <c r="G762" t="str">
        <f>VLOOKUP(Health_Care[[#This Row],[Customer ID]],Medical_Examinations[],8,0)</f>
        <v>No</v>
      </c>
      <c r="H762">
        <f>VLOOKUP(Health_Care[[#This Row],[Customer ID]],Medical_Examinations[],9,0)</f>
        <v>0</v>
      </c>
      <c r="I762" t="str">
        <f>VLOOKUP(Health_Care[[#This Row],[Customer ID]],Medical_Examinations[],10,0)</f>
        <v>No</v>
      </c>
      <c r="J762" t="str">
        <f>VLOOKUP(Health_Care[[#This Row],[Customer ID]],Medical_Examinations[],3,0)</f>
        <v>Obesity</v>
      </c>
      <c r="K762" t="str">
        <f>VLOOKUP(Health_Care[[#This Row],[Customer ID]],Medical_Examinations[],5,0)</f>
        <v>Diabetes</v>
      </c>
      <c r="L762" s="10">
        <f>VLOOKUP(Health_Care[[#This Row],[Customer ID]],Table6[#All],5,0)</f>
        <v>22125</v>
      </c>
      <c r="M762" s="11">
        <f>VLOOKUP(Health_Care[[#This Row],[Customer ID]],Table6[#All],8,0)</f>
        <v>13470.8</v>
      </c>
      <c r="N762" t="str">
        <f>VLOOKUP(Health_Care[[#This Row],[Customer ID]],Table6[#All],9,0)</f>
        <v>Tier - 3</v>
      </c>
      <c r="O762" t="str">
        <f>VLOOKUP(Health_Care[[#This Row],[Customer ID]],Table6[#All],10,0)</f>
        <v>Tier - 2</v>
      </c>
      <c r="P762" t="str">
        <f>VLOOKUP(Health_Care[[#This Row],[Customer ID]],Table6[#All],11,0)</f>
        <v>R1013</v>
      </c>
      <c r="Q762">
        <f>VLOOKUP(Health_Care[[#This Row],[Customer ID]],Table6[#All],6,0)</f>
        <v>62</v>
      </c>
    </row>
    <row r="763" spans="1:17" x14ac:dyDescent="0.35">
      <c r="A763" t="s">
        <v>1609</v>
      </c>
      <c r="B763" t="str">
        <f>VLOOKUP(Health_Care[[#This Row],[Customer ID]],Customer_Names[#All],3,0)</f>
        <v xml:space="preserve"> Jason</v>
      </c>
      <c r="C763">
        <f>VLOOKUP(Health_Care[[#This Row],[Customer ID]],Medical_Examinations[],2,0)</f>
        <v>44.1</v>
      </c>
      <c r="D763">
        <f>VLOOKUP(Health_Care[[#This Row],[Customer ID]],Medical_Examinations[],4,0)</f>
        <v>5.04</v>
      </c>
      <c r="E763" t="str">
        <f>VLOOKUP(Health_Care[[#This Row],[Customer ID]],Medical_Examinations[],6,0)</f>
        <v>yes</v>
      </c>
      <c r="F763" t="str">
        <f>VLOOKUP(Health_Care[[#This Row],[Customer ID]],Medical_Examinations[],7,0)</f>
        <v>No</v>
      </c>
      <c r="G763" t="str">
        <f>VLOOKUP(Health_Care[[#This Row],[Customer ID]],Medical_Examinations[],8,0)</f>
        <v>No</v>
      </c>
      <c r="H763">
        <f>VLOOKUP(Health_Care[[#This Row],[Customer ID]],Medical_Examinations[],9,0)</f>
        <v>0</v>
      </c>
      <c r="I763" t="str">
        <f>VLOOKUP(Health_Care[[#This Row],[Customer ID]],Medical_Examinations[],10,0)</f>
        <v>No</v>
      </c>
      <c r="J763" t="str">
        <f>VLOOKUP(Health_Care[[#This Row],[Customer ID]],Medical_Examinations[],3,0)</f>
        <v>Obesity</v>
      </c>
      <c r="K763" t="str">
        <f>VLOOKUP(Health_Care[[#This Row],[Customer ID]],Medical_Examinations[],5,0)</f>
        <v>Normal</v>
      </c>
      <c r="L763" s="10">
        <f>VLOOKUP(Health_Care[[#This Row],[Customer ID]],Table6[#All],5,0)</f>
        <v>31278</v>
      </c>
      <c r="M763" s="11">
        <f>VLOOKUP(Health_Care[[#This Row],[Customer ID]],Table6[#All],8,0)</f>
        <v>13465.8</v>
      </c>
      <c r="N763" t="str">
        <f>VLOOKUP(Health_Care[[#This Row],[Customer ID]],Table6[#All],9,0)</f>
        <v>Tier - 3</v>
      </c>
      <c r="O763" t="str">
        <f>VLOOKUP(Health_Care[[#This Row],[Customer ID]],Table6[#All],10,0)</f>
        <v>Tier - 1</v>
      </c>
      <c r="P763" t="str">
        <f>VLOOKUP(Health_Care[[#This Row],[Customer ID]],Table6[#All],11,0)</f>
        <v>R1012</v>
      </c>
      <c r="Q763">
        <f>VLOOKUP(Health_Care[[#This Row],[Customer ID]],Table6[#All],6,0)</f>
        <v>37</v>
      </c>
    </row>
    <row r="764" spans="1:17" x14ac:dyDescent="0.35">
      <c r="A764" t="s">
        <v>1608</v>
      </c>
      <c r="B764" t="str">
        <f>VLOOKUP(Health_Care[[#This Row],[Customer ID]],Customer_Names[#All],3,0)</f>
        <v xml:space="preserve"> Courtney</v>
      </c>
      <c r="C764">
        <f>VLOOKUP(Health_Care[[#This Row],[Customer ID]],Medical_Examinations[],2,0)</f>
        <v>33.200000000000003</v>
      </c>
      <c r="D764">
        <f>VLOOKUP(Health_Care[[#This Row],[Customer ID]],Medical_Examinations[],4,0)</f>
        <v>9.06</v>
      </c>
      <c r="E764" t="str">
        <f>VLOOKUP(Health_Care[[#This Row],[Customer ID]],Medical_Examinations[],6,0)</f>
        <v>No</v>
      </c>
      <c r="F764" t="str">
        <f>VLOOKUP(Health_Care[[#This Row],[Customer ID]],Medical_Examinations[],7,0)</f>
        <v>No</v>
      </c>
      <c r="G764" t="str">
        <f>VLOOKUP(Health_Care[[#This Row],[Customer ID]],Medical_Examinations[],8,0)</f>
        <v>No</v>
      </c>
      <c r="H764">
        <f>VLOOKUP(Health_Care[[#This Row],[Customer ID]],Medical_Examinations[],9,0)</f>
        <v>0</v>
      </c>
      <c r="I764" t="str">
        <f>VLOOKUP(Health_Care[[#This Row],[Customer ID]],Medical_Examinations[],10,0)</f>
        <v>No</v>
      </c>
      <c r="J764" t="str">
        <f>VLOOKUP(Health_Care[[#This Row],[Customer ID]],Medical_Examinations[],3,0)</f>
        <v>Obesity</v>
      </c>
      <c r="K764" t="str">
        <f>VLOOKUP(Health_Care[[#This Row],[Customer ID]],Medical_Examinations[],5,0)</f>
        <v>Diabetes</v>
      </c>
      <c r="L764" s="10">
        <f>VLOOKUP(Health_Care[[#This Row],[Customer ID]],Table6[#All],5,0)</f>
        <v>22266</v>
      </c>
      <c r="M764" s="11">
        <f>VLOOKUP(Health_Care[[#This Row],[Customer ID]],Table6[#All],8,0)</f>
        <v>13462.52</v>
      </c>
      <c r="N764" t="str">
        <f>VLOOKUP(Health_Care[[#This Row],[Customer ID]],Table6[#All],9,0)</f>
        <v>Tier - 3</v>
      </c>
      <c r="O764" t="str">
        <f>VLOOKUP(Health_Care[[#This Row],[Customer ID]],Table6[#All],10,0)</f>
        <v>Tier - 2</v>
      </c>
      <c r="P764" t="str">
        <f>VLOOKUP(Health_Care[[#This Row],[Customer ID]],Table6[#All],11,0)</f>
        <v>R1011</v>
      </c>
      <c r="Q764">
        <f>VLOOKUP(Health_Care[[#This Row],[Customer ID]],Table6[#All],6,0)</f>
        <v>62</v>
      </c>
    </row>
    <row r="765" spans="1:17" x14ac:dyDescent="0.35">
      <c r="A765" t="s">
        <v>1607</v>
      </c>
      <c r="B765" t="str">
        <f>VLOOKUP(Health_Care[[#This Row],[Customer ID]],Customer_Names[#All],3,0)</f>
        <v xml:space="preserve"> Jennifer R.</v>
      </c>
      <c r="C765">
        <f>VLOOKUP(Health_Care[[#This Row],[Customer ID]],Medical_Examinations[],2,0)</f>
        <v>29.92</v>
      </c>
      <c r="D765">
        <f>VLOOKUP(Health_Care[[#This Row],[Customer ID]],Medical_Examinations[],4,0)</f>
        <v>11.07</v>
      </c>
      <c r="E765" t="str">
        <f>VLOOKUP(Health_Care[[#This Row],[Customer ID]],Medical_Examinations[],6,0)</f>
        <v>No</v>
      </c>
      <c r="F765" t="str">
        <f>VLOOKUP(Health_Care[[#This Row],[Customer ID]],Medical_Examinations[],7,0)</f>
        <v>No</v>
      </c>
      <c r="G765" t="str">
        <f>VLOOKUP(Health_Care[[#This Row],[Customer ID]],Medical_Examinations[],8,0)</f>
        <v>No</v>
      </c>
      <c r="H765">
        <f>VLOOKUP(Health_Care[[#This Row],[Customer ID]],Medical_Examinations[],9,0)</f>
        <v>0</v>
      </c>
      <c r="I765" t="str">
        <f>VLOOKUP(Health_Care[[#This Row],[Customer ID]],Medical_Examinations[],10,0)</f>
        <v>No</v>
      </c>
      <c r="J765" t="str">
        <f>VLOOKUP(Health_Care[[#This Row],[Customer ID]],Medical_Examinations[],3,0)</f>
        <v>Obesity</v>
      </c>
      <c r="K765" t="str">
        <f>VLOOKUP(Health_Care[[#This Row],[Customer ID]],Medical_Examinations[],5,0)</f>
        <v>Diabetes</v>
      </c>
      <c r="L765" s="10">
        <f>VLOOKUP(Health_Care[[#This Row],[Customer ID]],Table6[#All],5,0)</f>
        <v>22108</v>
      </c>
      <c r="M765" s="11">
        <f>VLOOKUP(Health_Care[[#This Row],[Customer ID]],Table6[#All],8,0)</f>
        <v>13457.96</v>
      </c>
      <c r="N765" t="str">
        <f>VLOOKUP(Health_Care[[#This Row],[Customer ID]],Table6[#All],9,0)</f>
        <v>Tier - 3</v>
      </c>
      <c r="O765" t="str">
        <f>VLOOKUP(Health_Care[[#This Row],[Customer ID]],Table6[#All],10,0)</f>
        <v>Tier - 1</v>
      </c>
      <c r="P765" t="str">
        <f>VLOOKUP(Health_Care[[#This Row],[Customer ID]],Table6[#All],11,0)</f>
        <v>R1013</v>
      </c>
      <c r="Q765">
        <f>VLOOKUP(Health_Care[[#This Row],[Customer ID]],Table6[#All],6,0)</f>
        <v>62</v>
      </c>
    </row>
    <row r="766" spans="1:17" x14ac:dyDescent="0.35">
      <c r="A766" t="s">
        <v>1606</v>
      </c>
      <c r="B766" t="str">
        <f>VLOOKUP(Health_Care[[#This Row],[Customer ID]],Customer_Names[#All],3,0)</f>
        <v xml:space="preserve"> Lauren E</v>
      </c>
      <c r="C766">
        <f>VLOOKUP(Health_Care[[#This Row],[Customer ID]],Medical_Examinations[],2,0)</f>
        <v>25</v>
      </c>
      <c r="D766">
        <f>VLOOKUP(Health_Care[[#This Row],[Customer ID]],Medical_Examinations[],4,0)</f>
        <v>10.45</v>
      </c>
      <c r="E766" t="str">
        <f>VLOOKUP(Health_Care[[#This Row],[Customer ID]],Medical_Examinations[],6,0)</f>
        <v>No</v>
      </c>
      <c r="F766" t="str">
        <f>VLOOKUP(Health_Care[[#This Row],[Customer ID]],Medical_Examinations[],7,0)</f>
        <v>No</v>
      </c>
      <c r="G766" t="str">
        <f>VLOOKUP(Health_Care[[#This Row],[Customer ID]],Medical_Examinations[],8,0)</f>
        <v>No</v>
      </c>
      <c r="H766">
        <f>VLOOKUP(Health_Care[[#This Row],[Customer ID]],Medical_Examinations[],9,0)</f>
        <v>0</v>
      </c>
      <c r="I766" t="str">
        <f>VLOOKUP(Health_Care[[#This Row],[Customer ID]],Medical_Examinations[],10,0)</f>
        <v>No</v>
      </c>
      <c r="J766" t="str">
        <f>VLOOKUP(Health_Care[[#This Row],[Customer ID]],Medical_Examinations[],3,0)</f>
        <v>Over Weight</v>
      </c>
      <c r="K766" t="str">
        <f>VLOOKUP(Health_Care[[#This Row],[Customer ID]],Medical_Examinations[],5,0)</f>
        <v>Diabetes</v>
      </c>
      <c r="L766" s="10">
        <f>VLOOKUP(Health_Care[[#This Row],[Customer ID]],Table6[#All],5,0)</f>
        <v>22141</v>
      </c>
      <c r="M766" s="11">
        <f>VLOOKUP(Health_Care[[#This Row],[Customer ID]],Table6[#All],8,0)</f>
        <v>13451.12</v>
      </c>
      <c r="N766" t="str">
        <f>VLOOKUP(Health_Care[[#This Row],[Customer ID]],Table6[#All],9,0)</f>
        <v>Tier - 3</v>
      </c>
      <c r="O766" t="str">
        <f>VLOOKUP(Health_Care[[#This Row],[Customer ID]],Table6[#All],10,0)</f>
        <v>Tier - 1</v>
      </c>
      <c r="P766" t="str">
        <f>VLOOKUP(Health_Care[[#This Row],[Customer ID]],Table6[#All],11,0)</f>
        <v>R1011</v>
      </c>
      <c r="Q766">
        <f>VLOOKUP(Health_Care[[#This Row],[Customer ID]],Table6[#All],6,0)</f>
        <v>62</v>
      </c>
    </row>
    <row r="767" spans="1:17" x14ac:dyDescent="0.35">
      <c r="A767" t="s">
        <v>1605</v>
      </c>
      <c r="B767" t="str">
        <f>VLOOKUP(Health_Care[[#This Row],[Customer ID]],Customer_Names[#All],3,0)</f>
        <v xml:space="preserve"> Ashley M.</v>
      </c>
      <c r="C767">
        <f>VLOOKUP(Health_Care[[#This Row],[Customer ID]],Medical_Examinations[],2,0)</f>
        <v>38.869999999999997</v>
      </c>
      <c r="D767">
        <f>VLOOKUP(Health_Care[[#This Row],[Customer ID]],Medical_Examinations[],4,0)</f>
        <v>8.6300000000000008</v>
      </c>
      <c r="E767" t="str">
        <f>VLOOKUP(Health_Care[[#This Row],[Customer ID]],Medical_Examinations[],6,0)</f>
        <v>yes</v>
      </c>
      <c r="F767" t="str">
        <f>VLOOKUP(Health_Care[[#This Row],[Customer ID]],Medical_Examinations[],7,0)</f>
        <v>No</v>
      </c>
      <c r="G767" t="str">
        <f>VLOOKUP(Health_Care[[#This Row],[Customer ID]],Medical_Examinations[],8,0)</f>
        <v>No</v>
      </c>
      <c r="H767">
        <f>VLOOKUP(Health_Care[[#This Row],[Customer ID]],Medical_Examinations[],9,0)</f>
        <v>1</v>
      </c>
      <c r="I767" t="str">
        <f>VLOOKUP(Health_Care[[#This Row],[Customer ID]],Medical_Examinations[],10,0)</f>
        <v>No</v>
      </c>
      <c r="J767" t="str">
        <f>VLOOKUP(Health_Care[[#This Row],[Customer ID]],Medical_Examinations[],3,0)</f>
        <v>Obesity</v>
      </c>
      <c r="K767" t="str">
        <f>VLOOKUP(Health_Care[[#This Row],[Customer ID]],Medical_Examinations[],5,0)</f>
        <v>Diabetes</v>
      </c>
      <c r="L767" s="10">
        <f>VLOOKUP(Health_Care[[#This Row],[Customer ID]],Table6[#All],5,0)</f>
        <v>27574</v>
      </c>
      <c r="M767" s="11">
        <f>VLOOKUP(Health_Care[[#This Row],[Customer ID]],Table6[#All],8,0)</f>
        <v>13440.7</v>
      </c>
      <c r="N767" t="str">
        <f>VLOOKUP(Health_Care[[#This Row],[Customer ID]],Table6[#All],9,0)</f>
        <v>Tier - 3</v>
      </c>
      <c r="O767" t="str">
        <f>VLOOKUP(Health_Care[[#This Row],[Customer ID]],Table6[#All],10,0)</f>
        <v>Tier - 2</v>
      </c>
      <c r="P767" t="str">
        <f>VLOOKUP(Health_Care[[#This Row],[Customer ID]],Table6[#All],11,0)</f>
        <v>R1012</v>
      </c>
      <c r="Q767">
        <f>VLOOKUP(Health_Care[[#This Row],[Customer ID]],Table6[#All],6,0)</f>
        <v>47</v>
      </c>
    </row>
    <row r="768" spans="1:17" x14ac:dyDescent="0.35">
      <c r="A768" t="s">
        <v>1604</v>
      </c>
      <c r="B768" t="str">
        <f>VLOOKUP(Health_Care[[#This Row],[Customer ID]],Customer_Names[#All],3,0)</f>
        <v xml:space="preserve"> Alison R.</v>
      </c>
      <c r="C768">
        <f>VLOOKUP(Health_Care[[#This Row],[Customer ID]],Medical_Examinations[],2,0)</f>
        <v>32.299999999999997</v>
      </c>
      <c r="D768">
        <f>VLOOKUP(Health_Care[[#This Row],[Customer ID]],Medical_Examinations[],4,0)</f>
        <v>5.28</v>
      </c>
      <c r="E768" t="str">
        <f>VLOOKUP(Health_Care[[#This Row],[Customer ID]],Medical_Examinations[],6,0)</f>
        <v>yes</v>
      </c>
      <c r="F768" t="str">
        <f>VLOOKUP(Health_Care[[#This Row],[Customer ID]],Medical_Examinations[],7,0)</f>
        <v>No</v>
      </c>
      <c r="G768" t="str">
        <f>VLOOKUP(Health_Care[[#This Row],[Customer ID]],Medical_Examinations[],8,0)</f>
        <v>No</v>
      </c>
      <c r="H768">
        <f>VLOOKUP(Health_Care[[#This Row],[Customer ID]],Medical_Examinations[],9,0)</f>
        <v>2</v>
      </c>
      <c r="I768" t="str">
        <f>VLOOKUP(Health_Care[[#This Row],[Customer ID]],Medical_Examinations[],10,0)</f>
        <v>No</v>
      </c>
      <c r="J768" t="str">
        <f>VLOOKUP(Health_Care[[#This Row],[Customer ID]],Medical_Examinations[],3,0)</f>
        <v>Obesity</v>
      </c>
      <c r="K768" t="str">
        <f>VLOOKUP(Health_Care[[#This Row],[Customer ID]],Medical_Examinations[],5,0)</f>
        <v>Normal</v>
      </c>
      <c r="L768" s="10">
        <f>VLOOKUP(Health_Care[[#This Row],[Customer ID]],Table6[#All],5,0)</f>
        <v>24425</v>
      </c>
      <c r="M768" s="11">
        <f>VLOOKUP(Health_Care[[#This Row],[Customer ID]],Table6[#All],8,0)</f>
        <v>13430.27</v>
      </c>
      <c r="N768" t="str">
        <f>VLOOKUP(Health_Care[[#This Row],[Customer ID]],Table6[#All],9,0)</f>
        <v>Tier - 3</v>
      </c>
      <c r="O768" t="str">
        <f>VLOOKUP(Health_Care[[#This Row],[Customer ID]],Table6[#All],10,0)</f>
        <v>Tier - 3</v>
      </c>
      <c r="P768" t="str">
        <f>VLOOKUP(Health_Care[[#This Row],[Customer ID]],Table6[#All],11,0)</f>
        <v>R1024</v>
      </c>
      <c r="Q768">
        <f>VLOOKUP(Health_Care[[#This Row],[Customer ID]],Table6[#All],6,0)</f>
        <v>56</v>
      </c>
    </row>
    <row r="769" spans="1:17" x14ac:dyDescent="0.35">
      <c r="A769" t="s">
        <v>1603</v>
      </c>
      <c r="B769" t="str">
        <f>VLOOKUP(Health_Care[[#This Row],[Customer ID]],Customer_Names[#All],3,0)</f>
        <v xml:space="preserve"> Madeleine</v>
      </c>
      <c r="C769">
        <f>VLOOKUP(Health_Care[[#This Row],[Customer ID]],Medical_Examinations[],2,0)</f>
        <v>31.16</v>
      </c>
      <c r="D769">
        <f>VLOOKUP(Health_Care[[#This Row],[Customer ID]],Medical_Examinations[],4,0)</f>
        <v>7.49</v>
      </c>
      <c r="E769" t="str">
        <f>VLOOKUP(Health_Care[[#This Row],[Customer ID]],Medical_Examinations[],6,0)</f>
        <v>yes</v>
      </c>
      <c r="F769" t="str">
        <f>VLOOKUP(Health_Care[[#This Row],[Customer ID]],Medical_Examinations[],7,0)</f>
        <v>No</v>
      </c>
      <c r="G769" t="str">
        <f>VLOOKUP(Health_Care[[#This Row],[Customer ID]],Medical_Examinations[],8,0)</f>
        <v>No</v>
      </c>
      <c r="H769">
        <f>VLOOKUP(Health_Care[[#This Row],[Customer ID]],Medical_Examinations[],9,0)</f>
        <v>2</v>
      </c>
      <c r="I769" t="str">
        <f>VLOOKUP(Health_Care[[#This Row],[Customer ID]],Medical_Examinations[],10,0)</f>
        <v>No</v>
      </c>
      <c r="J769" t="str">
        <f>VLOOKUP(Health_Care[[#This Row],[Customer ID]],Medical_Examinations[],3,0)</f>
        <v>Obesity</v>
      </c>
      <c r="K769" t="str">
        <f>VLOOKUP(Health_Care[[#This Row],[Customer ID]],Medical_Examinations[],5,0)</f>
        <v>Diabetes</v>
      </c>
      <c r="L769" s="10">
        <f>VLOOKUP(Health_Care[[#This Row],[Customer ID]],Table6[#All],5,0)</f>
        <v>22588</v>
      </c>
      <c r="M769" s="11">
        <f>VLOOKUP(Health_Care[[#This Row],[Customer ID]],Table6[#All],8,0)</f>
        <v>13429.04</v>
      </c>
      <c r="N769" t="str">
        <f>VLOOKUP(Health_Care[[#This Row],[Customer ID]],Table6[#All],9,0)</f>
        <v>Tier - 3</v>
      </c>
      <c r="O769" t="str">
        <f>VLOOKUP(Health_Care[[#This Row],[Customer ID]],Table6[#All],10,0)</f>
        <v>Tier - 3</v>
      </c>
      <c r="P769" t="str">
        <f>VLOOKUP(Health_Care[[#This Row],[Customer ID]],Table6[#All],11,0)</f>
        <v>R1012</v>
      </c>
      <c r="Q769">
        <f>VLOOKUP(Health_Care[[#This Row],[Customer ID]],Table6[#All],6,0)</f>
        <v>61</v>
      </c>
    </row>
    <row r="770" spans="1:17" x14ac:dyDescent="0.35">
      <c r="A770" t="s">
        <v>1602</v>
      </c>
      <c r="B770" t="str">
        <f>VLOOKUP(Health_Care[[#This Row],[Customer ID]],Customer_Names[#All],3,0)</f>
        <v xml:space="preserve"> Stacey</v>
      </c>
      <c r="C770">
        <f>VLOOKUP(Health_Care[[#This Row],[Customer ID]],Medical_Examinations[],2,0)</f>
        <v>54.59</v>
      </c>
      <c r="D770">
        <f>VLOOKUP(Health_Care[[#This Row],[Customer ID]],Medical_Examinations[],4,0)</f>
        <v>4.2699999999999996</v>
      </c>
      <c r="E770" t="str">
        <f>VLOOKUP(Health_Care[[#This Row],[Customer ID]],Medical_Examinations[],6,0)</f>
        <v>No</v>
      </c>
      <c r="F770" t="str">
        <f>VLOOKUP(Health_Care[[#This Row],[Customer ID]],Medical_Examinations[],7,0)</f>
        <v>No</v>
      </c>
      <c r="G770" t="str">
        <f>VLOOKUP(Health_Care[[#This Row],[Customer ID]],Medical_Examinations[],8,0)</f>
        <v>No</v>
      </c>
      <c r="H770">
        <f>VLOOKUP(Health_Care[[#This Row],[Customer ID]],Medical_Examinations[],9,0)</f>
        <v>0</v>
      </c>
      <c r="I770" t="str">
        <f>VLOOKUP(Health_Care[[#This Row],[Customer ID]],Medical_Examinations[],10,0)</f>
        <v>No</v>
      </c>
      <c r="J770" t="str">
        <f>VLOOKUP(Health_Care[[#This Row],[Customer ID]],Medical_Examinations[],3,0)</f>
        <v>Obesity</v>
      </c>
      <c r="K770" t="str">
        <f>VLOOKUP(Health_Care[[#This Row],[Customer ID]],Medical_Examinations[],5,0)</f>
        <v>Normal</v>
      </c>
      <c r="L770" s="10">
        <f>VLOOKUP(Health_Care[[#This Row],[Customer ID]],Table6[#All],5,0)</f>
        <v>34502</v>
      </c>
      <c r="M770" s="11">
        <f>VLOOKUP(Health_Care[[#This Row],[Customer ID]],Table6[#All],8,0)</f>
        <v>13417.05</v>
      </c>
      <c r="N770" t="str">
        <f>VLOOKUP(Health_Care[[#This Row],[Customer ID]],Table6[#All],9,0)</f>
        <v>Tier - 3</v>
      </c>
      <c r="O770" t="str">
        <f>VLOOKUP(Health_Care[[#This Row],[Customer ID]],Table6[#All],10,0)</f>
        <v>Tier - 3</v>
      </c>
      <c r="P770" t="str">
        <f>VLOOKUP(Health_Care[[#This Row],[Customer ID]],Table6[#All],11,0)</f>
        <v>R1012</v>
      </c>
      <c r="Q770">
        <f>VLOOKUP(Health_Care[[#This Row],[Customer ID]],Table6[#All],6,0)</f>
        <v>28</v>
      </c>
    </row>
    <row r="771" spans="1:17" x14ac:dyDescent="0.35">
      <c r="A771" t="s">
        <v>1601</v>
      </c>
      <c r="B771" t="str">
        <f>VLOOKUP(Health_Care[[#This Row],[Customer ID]],Customer_Names[#All],3,0)</f>
        <v xml:space="preserve"> Kimberly</v>
      </c>
      <c r="C771">
        <f>VLOOKUP(Health_Care[[#This Row],[Customer ID]],Medical_Examinations[],2,0)</f>
        <v>21.09</v>
      </c>
      <c r="D771">
        <f>VLOOKUP(Health_Care[[#This Row],[Customer ID]],Medical_Examinations[],4,0)</f>
        <v>9.2200000000000006</v>
      </c>
      <c r="E771" t="str">
        <f>VLOOKUP(Health_Care[[#This Row],[Customer ID]],Medical_Examinations[],6,0)</f>
        <v>yes</v>
      </c>
      <c r="F771" t="str">
        <f>VLOOKUP(Health_Care[[#This Row],[Customer ID]],Medical_Examinations[],7,0)</f>
        <v>No</v>
      </c>
      <c r="G771" t="str">
        <f>VLOOKUP(Health_Care[[#This Row],[Customer ID]],Medical_Examinations[],8,0)</f>
        <v>No</v>
      </c>
      <c r="H771">
        <f>VLOOKUP(Health_Care[[#This Row],[Customer ID]],Medical_Examinations[],9,0)</f>
        <v>2</v>
      </c>
      <c r="I771" t="str">
        <f>VLOOKUP(Health_Care[[#This Row],[Customer ID]],Medical_Examinations[],10,0)</f>
        <v>No</v>
      </c>
      <c r="J771" t="str">
        <f>VLOOKUP(Health_Care[[#This Row],[Customer ID]],Medical_Examinations[],3,0)</f>
        <v>Normal Weight</v>
      </c>
      <c r="K771" t="str">
        <f>VLOOKUP(Health_Care[[#This Row],[Customer ID]],Medical_Examinations[],5,0)</f>
        <v>Diabetes</v>
      </c>
      <c r="L771" s="10">
        <f>VLOOKUP(Health_Care[[#This Row],[Customer ID]],Table6[#All],5,0)</f>
        <v>22484</v>
      </c>
      <c r="M771" s="11">
        <f>VLOOKUP(Health_Care[[#This Row],[Customer ID]],Table6[#All],8,0)</f>
        <v>13415.04</v>
      </c>
      <c r="N771" t="str">
        <f>VLOOKUP(Health_Care[[#This Row],[Customer ID]],Table6[#All],9,0)</f>
        <v>Tier - 3</v>
      </c>
      <c r="O771" t="str">
        <f>VLOOKUP(Health_Care[[#This Row],[Customer ID]],Table6[#All],10,0)</f>
        <v>Tier - 2</v>
      </c>
      <c r="P771" t="str">
        <f>VLOOKUP(Health_Care[[#This Row],[Customer ID]],Table6[#All],11,0)</f>
        <v>R1012</v>
      </c>
      <c r="Q771">
        <f>VLOOKUP(Health_Care[[#This Row],[Customer ID]],Table6[#All],6,0)</f>
        <v>61</v>
      </c>
    </row>
    <row r="772" spans="1:17" x14ac:dyDescent="0.35">
      <c r="A772" t="s">
        <v>1600</v>
      </c>
      <c r="B772" t="str">
        <f>VLOOKUP(Health_Care[[#This Row],[Customer ID]],Customer_Names[#All],3,0)</f>
        <v xml:space="preserve"> Matthew D</v>
      </c>
      <c r="C772">
        <f>VLOOKUP(Health_Care[[#This Row],[Customer ID]],Medical_Examinations[],2,0)</f>
        <v>52.41</v>
      </c>
      <c r="D772">
        <f>VLOOKUP(Health_Care[[#This Row],[Customer ID]],Medical_Examinations[],4,0)</f>
        <v>5.99</v>
      </c>
      <c r="E772" t="str">
        <f>VLOOKUP(Health_Care[[#This Row],[Customer ID]],Medical_Examinations[],6,0)</f>
        <v>No</v>
      </c>
      <c r="F772" t="str">
        <f>VLOOKUP(Health_Care[[#This Row],[Customer ID]],Medical_Examinations[],7,0)</f>
        <v>No</v>
      </c>
      <c r="G772" t="str">
        <f>VLOOKUP(Health_Care[[#This Row],[Customer ID]],Medical_Examinations[],8,0)</f>
        <v>No</v>
      </c>
      <c r="H772">
        <f>VLOOKUP(Health_Care[[#This Row],[Customer ID]],Medical_Examinations[],9,0)</f>
        <v>1</v>
      </c>
      <c r="I772" t="str">
        <f>VLOOKUP(Health_Care[[#This Row],[Customer ID]],Medical_Examinations[],10,0)</f>
        <v>No</v>
      </c>
      <c r="J772" t="str">
        <f>VLOOKUP(Health_Care[[#This Row],[Customer ID]],Medical_Examinations[],3,0)</f>
        <v>Obesity</v>
      </c>
      <c r="K772" t="str">
        <f>VLOOKUP(Health_Care[[#This Row],[Customer ID]],Medical_Examinations[],5,0)</f>
        <v>Prediabetes</v>
      </c>
      <c r="L772" s="10">
        <f>VLOOKUP(Health_Care[[#This Row],[Customer ID]],Table6[#All],5,0)</f>
        <v>33957</v>
      </c>
      <c r="M772" s="11">
        <f>VLOOKUP(Health_Care[[#This Row],[Customer ID]],Table6[#All],8,0)</f>
        <v>13412.97</v>
      </c>
      <c r="N772" t="str">
        <f>VLOOKUP(Health_Care[[#This Row],[Customer ID]],Table6[#All],9,0)</f>
        <v>Tier - 3</v>
      </c>
      <c r="O772" t="str">
        <f>VLOOKUP(Health_Care[[#This Row],[Customer ID]],Table6[#All],10,0)</f>
        <v>Tier - 3</v>
      </c>
      <c r="P772" t="str">
        <f>VLOOKUP(Health_Care[[#This Row],[Customer ID]],Table6[#All],11,0)</f>
        <v>R1023</v>
      </c>
      <c r="Q772">
        <f>VLOOKUP(Health_Care[[#This Row],[Customer ID]],Table6[#All],6,0)</f>
        <v>30</v>
      </c>
    </row>
    <row r="773" spans="1:17" x14ac:dyDescent="0.35">
      <c r="A773" t="s">
        <v>1599</v>
      </c>
      <c r="B773" t="str">
        <f>VLOOKUP(Health_Care[[#This Row],[Customer ID]],Customer_Names[#All],3,0)</f>
        <v xml:space="preserve"> Michael</v>
      </c>
      <c r="C773">
        <f>VLOOKUP(Health_Care[[#This Row],[Customer ID]],Medical_Examinations[],2,0)</f>
        <v>41.47</v>
      </c>
      <c r="D773">
        <f>VLOOKUP(Health_Care[[#This Row],[Customer ID]],Medical_Examinations[],4,0)</f>
        <v>5.86</v>
      </c>
      <c r="E773" t="str">
        <f>VLOOKUP(Health_Care[[#This Row],[Customer ID]],Medical_Examinations[],6,0)</f>
        <v>yes</v>
      </c>
      <c r="F773" t="str">
        <f>VLOOKUP(Health_Care[[#This Row],[Customer ID]],Medical_Examinations[],7,0)</f>
        <v>No</v>
      </c>
      <c r="G773" t="str">
        <f>VLOOKUP(Health_Care[[#This Row],[Customer ID]],Medical_Examinations[],8,0)</f>
        <v>No</v>
      </c>
      <c r="H773">
        <f>VLOOKUP(Health_Care[[#This Row],[Customer ID]],Medical_Examinations[],9,0)</f>
        <v>2</v>
      </c>
      <c r="I773" t="str">
        <f>VLOOKUP(Health_Care[[#This Row],[Customer ID]],Medical_Examinations[],10,0)</f>
        <v>No</v>
      </c>
      <c r="J773" t="str">
        <f>VLOOKUP(Health_Care[[#This Row],[Customer ID]],Medical_Examinations[],3,0)</f>
        <v>Obesity</v>
      </c>
      <c r="K773" t="str">
        <f>VLOOKUP(Health_Care[[#This Row],[Customer ID]],Medical_Examinations[],5,0)</f>
        <v>Prediabetes</v>
      </c>
      <c r="L773" s="10">
        <f>VLOOKUP(Health_Care[[#This Row],[Customer ID]],Table6[#All],5,0)</f>
        <v>21904</v>
      </c>
      <c r="M773" s="11">
        <f>VLOOKUP(Health_Care[[#This Row],[Customer ID]],Table6[#All],8,0)</f>
        <v>13405.39</v>
      </c>
      <c r="N773" t="str">
        <f>VLOOKUP(Health_Care[[#This Row],[Customer ID]],Table6[#All],9,0)</f>
        <v>Tier - 3</v>
      </c>
      <c r="O773" t="str">
        <f>VLOOKUP(Health_Care[[#This Row],[Customer ID]],Table6[#All],10,0)</f>
        <v>Tier - 3</v>
      </c>
      <c r="P773" t="str">
        <f>VLOOKUP(Health_Care[[#This Row],[Customer ID]],Table6[#All],11,0)</f>
        <v>R1013</v>
      </c>
      <c r="Q773">
        <f>VLOOKUP(Health_Care[[#This Row],[Customer ID]],Table6[#All],6,0)</f>
        <v>63</v>
      </c>
    </row>
    <row r="774" spans="1:17" x14ac:dyDescent="0.35">
      <c r="A774" t="s">
        <v>1598</v>
      </c>
      <c r="B774" t="str">
        <f>VLOOKUP(Health_Care[[#This Row],[Customer ID]],Customer_Names[#All],3,0)</f>
        <v xml:space="preserve"> Ben</v>
      </c>
      <c r="C774">
        <f>VLOOKUP(Health_Care[[#This Row],[Customer ID]],Medical_Examinations[],2,0)</f>
        <v>33.1</v>
      </c>
      <c r="D774">
        <f>VLOOKUP(Health_Care[[#This Row],[Customer ID]],Medical_Examinations[],4,0)</f>
        <v>5.19</v>
      </c>
      <c r="E774" t="str">
        <f>VLOOKUP(Health_Care[[#This Row],[Customer ID]],Medical_Examinations[],6,0)</f>
        <v>yes</v>
      </c>
      <c r="F774" t="str">
        <f>VLOOKUP(Health_Care[[#This Row],[Customer ID]],Medical_Examinations[],7,0)</f>
        <v>No</v>
      </c>
      <c r="G774" t="str">
        <f>VLOOKUP(Health_Care[[#This Row],[Customer ID]],Medical_Examinations[],8,0)</f>
        <v>No</v>
      </c>
      <c r="H774">
        <f>VLOOKUP(Health_Care[[#This Row],[Customer ID]],Medical_Examinations[],9,0)</f>
        <v>2</v>
      </c>
      <c r="I774" t="str">
        <f>VLOOKUP(Health_Care[[#This Row],[Customer ID]],Medical_Examinations[],10,0)</f>
        <v>No</v>
      </c>
      <c r="J774" t="str">
        <f>VLOOKUP(Health_Care[[#This Row],[Customer ID]],Medical_Examinations[],3,0)</f>
        <v>Obesity</v>
      </c>
      <c r="K774" t="str">
        <f>VLOOKUP(Health_Care[[#This Row],[Customer ID]],Medical_Examinations[],5,0)</f>
        <v>Normal</v>
      </c>
      <c r="L774" s="10">
        <f>VLOOKUP(Health_Care[[#This Row],[Customer ID]],Table6[#All],5,0)</f>
        <v>21879</v>
      </c>
      <c r="M774" s="11">
        <f>VLOOKUP(Health_Care[[#This Row],[Customer ID]],Table6[#All],8,0)</f>
        <v>13393.76</v>
      </c>
      <c r="N774" t="str">
        <f>VLOOKUP(Health_Care[[#This Row],[Customer ID]],Table6[#All],9,0)</f>
        <v>Tier - 3</v>
      </c>
      <c r="O774" t="str">
        <f>VLOOKUP(Health_Care[[#This Row],[Customer ID]],Table6[#All],10,0)</f>
        <v>Tier - 1</v>
      </c>
      <c r="P774" t="str">
        <f>VLOOKUP(Health_Care[[#This Row],[Customer ID]],Table6[#All],11,0)</f>
        <v>R1011</v>
      </c>
      <c r="Q774">
        <f>VLOOKUP(Health_Care[[#This Row],[Customer ID]],Table6[#All],6,0)</f>
        <v>63</v>
      </c>
    </row>
    <row r="775" spans="1:17" x14ac:dyDescent="0.35">
      <c r="A775" t="s">
        <v>1597</v>
      </c>
      <c r="B775" t="str">
        <f>VLOOKUP(Health_Care[[#This Row],[Customer ID]],Customer_Names[#All],3,0)</f>
        <v xml:space="preserve"> Chris</v>
      </c>
      <c r="C775">
        <f>VLOOKUP(Health_Care[[#This Row],[Customer ID]],Medical_Examinations[],2,0)</f>
        <v>30.8</v>
      </c>
      <c r="D775">
        <f>VLOOKUP(Health_Care[[#This Row],[Customer ID]],Medical_Examinations[],4,0)</f>
        <v>4.37</v>
      </c>
      <c r="E775" t="str">
        <f>VLOOKUP(Health_Care[[#This Row],[Customer ID]],Medical_Examinations[],6,0)</f>
        <v>yes</v>
      </c>
      <c r="F775" t="str">
        <f>VLOOKUP(Health_Care[[#This Row],[Customer ID]],Medical_Examinations[],7,0)</f>
        <v>No</v>
      </c>
      <c r="G775" t="str">
        <f>VLOOKUP(Health_Care[[#This Row],[Customer ID]],Medical_Examinations[],8,0)</f>
        <v>No</v>
      </c>
      <c r="H775">
        <f>VLOOKUP(Health_Care[[#This Row],[Customer ID]],Medical_Examinations[],9,0)</f>
        <v>2</v>
      </c>
      <c r="I775" t="str">
        <f>VLOOKUP(Health_Care[[#This Row],[Customer ID]],Medical_Examinations[],10,0)</f>
        <v>No</v>
      </c>
      <c r="J775" t="str">
        <f>VLOOKUP(Health_Care[[#This Row],[Customer ID]],Medical_Examinations[],3,0)</f>
        <v>Obesity</v>
      </c>
      <c r="K775" t="str">
        <f>VLOOKUP(Health_Care[[#This Row],[Customer ID]],Medical_Examinations[],5,0)</f>
        <v>Normal</v>
      </c>
      <c r="L775" s="10">
        <f>VLOOKUP(Health_Care[[#This Row],[Customer ID]],Table6[#All],5,0)</f>
        <v>21893</v>
      </c>
      <c r="M775" s="11">
        <f>VLOOKUP(Health_Care[[#This Row],[Customer ID]],Table6[#All],8,0)</f>
        <v>13390.56</v>
      </c>
      <c r="N775" t="str">
        <f>VLOOKUP(Health_Care[[#This Row],[Customer ID]],Table6[#All],9,0)</f>
        <v>Tier - 3</v>
      </c>
      <c r="O775" t="str">
        <f>VLOOKUP(Health_Care[[#This Row],[Customer ID]],Table6[#All],10,0)</f>
        <v>Tier - 3</v>
      </c>
      <c r="P775" t="str">
        <f>VLOOKUP(Health_Care[[#This Row],[Customer ID]],Table6[#All],11,0)</f>
        <v>R1011</v>
      </c>
      <c r="Q775">
        <f>VLOOKUP(Health_Care[[#This Row],[Customer ID]],Table6[#All],6,0)</f>
        <v>63</v>
      </c>
    </row>
    <row r="776" spans="1:17" x14ac:dyDescent="0.35">
      <c r="A776" t="s">
        <v>1596</v>
      </c>
      <c r="B776" t="str">
        <f>VLOOKUP(Health_Care[[#This Row],[Customer ID]],Customer_Names[#All],3,0)</f>
        <v xml:space="preserve"> Jeremy J</v>
      </c>
      <c r="C776">
        <f>VLOOKUP(Health_Care[[#This Row],[Customer ID]],Medical_Examinations[],2,0)</f>
        <v>42.06</v>
      </c>
      <c r="D776">
        <f>VLOOKUP(Health_Care[[#This Row],[Customer ID]],Medical_Examinations[],4,0)</f>
        <v>5.32</v>
      </c>
      <c r="E776" t="str">
        <f>VLOOKUP(Health_Care[[#This Row],[Customer ID]],Medical_Examinations[],6,0)</f>
        <v>No</v>
      </c>
      <c r="F776" t="str">
        <f>VLOOKUP(Health_Care[[#This Row],[Customer ID]],Medical_Examinations[],7,0)</f>
        <v>No</v>
      </c>
      <c r="G776" t="str">
        <f>VLOOKUP(Health_Care[[#This Row],[Customer ID]],Medical_Examinations[],8,0)</f>
        <v>No</v>
      </c>
      <c r="H776">
        <f>VLOOKUP(Health_Care[[#This Row],[Customer ID]],Medical_Examinations[],9,0)</f>
        <v>1</v>
      </c>
      <c r="I776" t="str">
        <f>VLOOKUP(Health_Care[[#This Row],[Customer ID]],Medical_Examinations[],10,0)</f>
        <v>No</v>
      </c>
      <c r="J776" t="str">
        <f>VLOOKUP(Health_Care[[#This Row],[Customer ID]],Medical_Examinations[],3,0)</f>
        <v>Obesity</v>
      </c>
      <c r="K776" t="str">
        <f>VLOOKUP(Health_Care[[#This Row],[Customer ID]],Medical_Examinations[],5,0)</f>
        <v>Normal</v>
      </c>
      <c r="L776" s="10">
        <f>VLOOKUP(Health_Care[[#This Row],[Customer ID]],Table6[#All],5,0)</f>
        <v>30839</v>
      </c>
      <c r="M776" s="11">
        <f>VLOOKUP(Health_Care[[#This Row],[Customer ID]],Table6[#All],8,0)</f>
        <v>13383.67</v>
      </c>
      <c r="N776" t="str">
        <f>VLOOKUP(Health_Care[[#This Row],[Customer ID]],Table6[#All],9,0)</f>
        <v>Tier - 3</v>
      </c>
      <c r="O776" t="str">
        <f>VLOOKUP(Health_Care[[#This Row],[Customer ID]],Table6[#All],10,0)</f>
        <v>Tier - 2</v>
      </c>
      <c r="P776" t="str">
        <f>VLOOKUP(Health_Care[[#This Row],[Customer ID]],Table6[#All],11,0)</f>
        <v>R1023</v>
      </c>
      <c r="Q776">
        <f>VLOOKUP(Health_Care[[#This Row],[Customer ID]],Table6[#All],6,0)</f>
        <v>39</v>
      </c>
    </row>
    <row r="777" spans="1:17" x14ac:dyDescent="0.35">
      <c r="A777" t="s">
        <v>1595</v>
      </c>
      <c r="B777" t="str">
        <f>VLOOKUP(Health_Care[[#This Row],[Customer ID]],Customer_Names[#All],3,0)</f>
        <v xml:space="preserve"> Amy L.</v>
      </c>
      <c r="C777">
        <f>VLOOKUP(Health_Care[[#This Row],[Customer ID]],Medical_Examinations[],2,0)</f>
        <v>39.270000000000003</v>
      </c>
      <c r="D777">
        <f>VLOOKUP(Health_Care[[#This Row],[Customer ID]],Medical_Examinations[],4,0)</f>
        <v>5.64</v>
      </c>
      <c r="E777" t="str">
        <f>VLOOKUP(Health_Care[[#This Row],[Customer ID]],Medical_Examinations[],6,0)</f>
        <v>No</v>
      </c>
      <c r="F777" t="str">
        <f>VLOOKUP(Health_Care[[#This Row],[Customer ID]],Medical_Examinations[],7,0)</f>
        <v>No</v>
      </c>
      <c r="G777" t="str">
        <f>VLOOKUP(Health_Care[[#This Row],[Customer ID]],Medical_Examinations[],8,0)</f>
        <v>Yes</v>
      </c>
      <c r="H777">
        <f>VLOOKUP(Health_Care[[#This Row],[Customer ID]],Medical_Examinations[],9,0)</f>
        <v>1</v>
      </c>
      <c r="I777" t="str">
        <f>VLOOKUP(Health_Care[[#This Row],[Customer ID]],Medical_Examinations[],10,0)</f>
        <v>No</v>
      </c>
      <c r="J777" t="str">
        <f>VLOOKUP(Health_Care[[#This Row],[Customer ID]],Medical_Examinations[],3,0)</f>
        <v>Obesity</v>
      </c>
      <c r="K777" t="str">
        <f>VLOOKUP(Health_Care[[#This Row],[Customer ID]],Medical_Examinations[],5,0)</f>
        <v>Normal</v>
      </c>
      <c r="L777" s="10">
        <f>VLOOKUP(Health_Care[[#This Row],[Customer ID]],Table6[#All],5,0)</f>
        <v>29128</v>
      </c>
      <c r="M777" s="11">
        <f>VLOOKUP(Health_Care[[#This Row],[Customer ID]],Table6[#All],8,0)</f>
        <v>13377.41</v>
      </c>
      <c r="N777" t="str">
        <f>VLOOKUP(Health_Care[[#This Row],[Customer ID]],Table6[#All],9,0)</f>
        <v>Tier - 3</v>
      </c>
      <c r="O777" t="str">
        <f>VLOOKUP(Health_Care[[#This Row],[Customer ID]],Table6[#All],10,0)</f>
        <v>Tier - 3</v>
      </c>
      <c r="P777" t="str">
        <f>VLOOKUP(Health_Care[[#This Row],[Customer ID]],Table6[#All],11,0)</f>
        <v>R1026</v>
      </c>
      <c r="Q777">
        <f>VLOOKUP(Health_Care[[#This Row],[Customer ID]],Table6[#All],6,0)</f>
        <v>43</v>
      </c>
    </row>
    <row r="778" spans="1:17" x14ac:dyDescent="0.35">
      <c r="A778" t="s">
        <v>1594</v>
      </c>
      <c r="B778" t="str">
        <f>VLOOKUP(Health_Care[[#This Row],[Customer ID]],Customer_Names[#All],3,0)</f>
        <v xml:space="preserve"> Karen L.</v>
      </c>
      <c r="C778">
        <f>VLOOKUP(Health_Care[[#This Row],[Customer ID]],Medical_Examinations[],2,0)</f>
        <v>30.71</v>
      </c>
      <c r="D778">
        <f>VLOOKUP(Health_Care[[#This Row],[Customer ID]],Medical_Examinations[],4,0)</f>
        <v>5.59</v>
      </c>
      <c r="E778" t="str">
        <f>VLOOKUP(Health_Care[[#This Row],[Customer ID]],Medical_Examinations[],6,0)</f>
        <v>yes</v>
      </c>
      <c r="F778" t="str">
        <f>VLOOKUP(Health_Care[[#This Row],[Customer ID]],Medical_Examinations[],7,0)</f>
        <v>No</v>
      </c>
      <c r="G778" t="str">
        <f>VLOOKUP(Health_Care[[#This Row],[Customer ID]],Medical_Examinations[],8,0)</f>
        <v>No</v>
      </c>
      <c r="H778">
        <f>VLOOKUP(Health_Care[[#This Row],[Customer ID]],Medical_Examinations[],9,0)</f>
        <v>1</v>
      </c>
      <c r="I778" t="str">
        <f>VLOOKUP(Health_Care[[#This Row],[Customer ID]],Medical_Examinations[],10,0)</f>
        <v>No</v>
      </c>
      <c r="J778" t="str">
        <f>VLOOKUP(Health_Care[[#This Row],[Customer ID]],Medical_Examinations[],3,0)</f>
        <v>Obesity</v>
      </c>
      <c r="K778" t="str">
        <f>VLOOKUP(Health_Care[[#This Row],[Customer ID]],Medical_Examinations[],5,0)</f>
        <v>Normal</v>
      </c>
      <c r="L778" s="10">
        <f>VLOOKUP(Health_Care[[#This Row],[Customer ID]],Table6[#All],5,0)</f>
        <v>23644</v>
      </c>
      <c r="M778" s="11">
        <f>VLOOKUP(Health_Care[[#This Row],[Customer ID]],Table6[#All],8,0)</f>
        <v>13375.76</v>
      </c>
      <c r="N778" t="str">
        <f>VLOOKUP(Health_Care[[#This Row],[Customer ID]],Table6[#All],9,0)</f>
        <v>Tier - 3</v>
      </c>
      <c r="O778" t="str">
        <f>VLOOKUP(Health_Care[[#This Row],[Customer ID]],Table6[#All],10,0)</f>
        <v>Tier - 2</v>
      </c>
      <c r="P778" t="str">
        <f>VLOOKUP(Health_Care[[#This Row],[Customer ID]],Table6[#All],11,0)</f>
        <v>R1025</v>
      </c>
      <c r="Q778">
        <f>VLOOKUP(Health_Care[[#This Row],[Customer ID]],Table6[#All],6,0)</f>
        <v>58</v>
      </c>
    </row>
    <row r="779" spans="1:17" x14ac:dyDescent="0.35">
      <c r="A779" t="s">
        <v>1593</v>
      </c>
      <c r="B779" t="str">
        <f>VLOOKUP(Health_Care[[#This Row],[Customer ID]],Customer_Names[#All],3,0)</f>
        <v xml:space="preserve"> Tennille</v>
      </c>
      <c r="C779">
        <f>VLOOKUP(Health_Care[[#This Row],[Customer ID]],Medical_Examinations[],2,0)</f>
        <v>47.19</v>
      </c>
      <c r="D779">
        <f>VLOOKUP(Health_Care[[#This Row],[Customer ID]],Medical_Examinations[],4,0)</f>
        <v>5.29</v>
      </c>
      <c r="E779" t="str">
        <f>VLOOKUP(Health_Care[[#This Row],[Customer ID]],Medical_Examinations[],6,0)</f>
        <v>No</v>
      </c>
      <c r="F779" t="str">
        <f>VLOOKUP(Health_Care[[#This Row],[Customer ID]],Medical_Examinations[],7,0)</f>
        <v>No</v>
      </c>
      <c r="G779" t="str">
        <f>VLOOKUP(Health_Care[[#This Row],[Customer ID]],Medical_Examinations[],8,0)</f>
        <v>No</v>
      </c>
      <c r="H779">
        <f>VLOOKUP(Health_Care[[#This Row],[Customer ID]],Medical_Examinations[],9,0)</f>
        <v>0</v>
      </c>
      <c r="I779" t="str">
        <f>VLOOKUP(Health_Care[[#This Row],[Customer ID]],Medical_Examinations[],10,0)</f>
        <v>No</v>
      </c>
      <c r="J779" t="str">
        <f>VLOOKUP(Health_Care[[#This Row],[Customer ID]],Medical_Examinations[],3,0)</f>
        <v>Obesity</v>
      </c>
      <c r="K779" t="str">
        <f>VLOOKUP(Health_Care[[#This Row],[Customer ID]],Medical_Examinations[],5,0)</f>
        <v>Normal</v>
      </c>
      <c r="L779" s="10">
        <f>VLOOKUP(Health_Care[[#This Row],[Customer ID]],Table6[#All],5,0)</f>
        <v>33148</v>
      </c>
      <c r="M779" s="11">
        <f>VLOOKUP(Health_Care[[#This Row],[Customer ID]],Table6[#All],8,0)</f>
        <v>13360.94</v>
      </c>
      <c r="N779" t="str">
        <f>VLOOKUP(Health_Care[[#This Row],[Customer ID]],Table6[#All],9,0)</f>
        <v>Tier - 3</v>
      </c>
      <c r="O779" t="str">
        <f>VLOOKUP(Health_Care[[#This Row],[Customer ID]],Table6[#All],10,0)</f>
        <v>Tier - 1</v>
      </c>
      <c r="P779" t="str">
        <f>VLOOKUP(Health_Care[[#This Row],[Customer ID]],Table6[#All],11,0)</f>
        <v>R1012</v>
      </c>
      <c r="Q779">
        <f>VLOOKUP(Health_Care[[#This Row],[Customer ID]],Table6[#All],6,0)</f>
        <v>32</v>
      </c>
    </row>
    <row r="780" spans="1:17" x14ac:dyDescent="0.35">
      <c r="A780" t="s">
        <v>1592</v>
      </c>
      <c r="B780" t="str">
        <f>VLOOKUP(Health_Care[[#This Row],[Customer ID]],Customer_Names[#All],3,0)</f>
        <v xml:space="preserve"> Matt</v>
      </c>
      <c r="C780">
        <f>VLOOKUP(Health_Care[[#This Row],[Customer ID]],Medical_Examinations[],2,0)</f>
        <v>30.02</v>
      </c>
      <c r="D780">
        <f>VLOOKUP(Health_Care[[#This Row],[Customer ID]],Medical_Examinations[],4,0)</f>
        <v>6.65</v>
      </c>
      <c r="E780" t="str">
        <f>VLOOKUP(Health_Care[[#This Row],[Customer ID]],Medical_Examinations[],6,0)</f>
        <v>No</v>
      </c>
      <c r="F780" t="str">
        <f>VLOOKUP(Health_Care[[#This Row],[Customer ID]],Medical_Examinations[],7,0)</f>
        <v>No</v>
      </c>
      <c r="G780" t="str">
        <f>VLOOKUP(Health_Care[[#This Row],[Customer ID]],Medical_Examinations[],8,0)</f>
        <v>No</v>
      </c>
      <c r="H780">
        <f>VLOOKUP(Health_Care[[#This Row],[Customer ID]],Medical_Examinations[],9,0)</f>
        <v>0</v>
      </c>
      <c r="I780" t="str">
        <f>VLOOKUP(Health_Care[[#This Row],[Customer ID]],Medical_Examinations[],10,0)</f>
        <v>No</v>
      </c>
      <c r="J780" t="str">
        <f>VLOOKUP(Health_Care[[#This Row],[Customer ID]],Medical_Examinations[],3,0)</f>
        <v>Obesity</v>
      </c>
      <c r="K780" t="str">
        <f>VLOOKUP(Health_Care[[#This Row],[Customer ID]],Medical_Examinations[],5,0)</f>
        <v>Diabetes</v>
      </c>
      <c r="L780" s="10">
        <f>VLOOKUP(Health_Care[[#This Row],[Customer ID]],Table6[#All],5,0)</f>
        <v>22231</v>
      </c>
      <c r="M780" s="11">
        <f>VLOOKUP(Health_Care[[#This Row],[Customer ID]],Table6[#All],8,0)</f>
        <v>13352.1</v>
      </c>
      <c r="N780" t="str">
        <f>VLOOKUP(Health_Care[[#This Row],[Customer ID]],Table6[#All],9,0)</f>
        <v>Tier - 3</v>
      </c>
      <c r="O780" t="str">
        <f>VLOOKUP(Health_Care[[#This Row],[Customer ID]],Table6[#All],10,0)</f>
        <v>Tier - 1</v>
      </c>
      <c r="P780" t="str">
        <f>VLOOKUP(Health_Care[[#This Row],[Customer ID]],Table6[#All],11,0)</f>
        <v>R1012</v>
      </c>
      <c r="Q780">
        <f>VLOOKUP(Health_Care[[#This Row],[Customer ID]],Table6[#All],6,0)</f>
        <v>62</v>
      </c>
    </row>
    <row r="781" spans="1:17" x14ac:dyDescent="0.35">
      <c r="A781" t="s">
        <v>1591</v>
      </c>
      <c r="B781" t="str">
        <f>VLOOKUP(Health_Care[[#This Row],[Customer ID]],Customer_Names[#All],3,0)</f>
        <v xml:space="preserve"> Emily</v>
      </c>
      <c r="C781">
        <f>VLOOKUP(Health_Care[[#This Row],[Customer ID]],Medical_Examinations[],2,0)</f>
        <v>37.909999999999997</v>
      </c>
      <c r="D781">
        <f>VLOOKUP(Health_Care[[#This Row],[Customer ID]],Medical_Examinations[],4,0)</f>
        <v>5.68</v>
      </c>
      <c r="E781" t="str">
        <f>VLOOKUP(Health_Care[[#This Row],[Customer ID]],Medical_Examinations[],6,0)</f>
        <v>yes</v>
      </c>
      <c r="F781" t="str">
        <f>VLOOKUP(Health_Care[[#This Row],[Customer ID]],Medical_Examinations[],7,0)</f>
        <v>No</v>
      </c>
      <c r="G781" t="str">
        <f>VLOOKUP(Health_Care[[#This Row],[Customer ID]],Medical_Examinations[],8,0)</f>
        <v>No</v>
      </c>
      <c r="H781">
        <f>VLOOKUP(Health_Care[[#This Row],[Customer ID]],Medical_Examinations[],9,0)</f>
        <v>0</v>
      </c>
      <c r="I781" t="str">
        <f>VLOOKUP(Health_Care[[#This Row],[Customer ID]],Medical_Examinations[],10,0)</f>
        <v>No</v>
      </c>
      <c r="J781" t="str">
        <f>VLOOKUP(Health_Care[[#This Row],[Customer ID]],Medical_Examinations[],3,0)</f>
        <v>Obesity</v>
      </c>
      <c r="K781" t="str">
        <f>VLOOKUP(Health_Care[[#This Row],[Customer ID]],Medical_Examinations[],5,0)</f>
        <v>Normal</v>
      </c>
      <c r="L781" s="10">
        <f>VLOOKUP(Health_Care[[#This Row],[Customer ID]],Table6[#All],5,0)</f>
        <v>27995</v>
      </c>
      <c r="M781" s="11">
        <f>VLOOKUP(Health_Care[[#This Row],[Customer ID]],Table6[#All],8,0)</f>
        <v>13333.71</v>
      </c>
      <c r="N781" t="str">
        <f>VLOOKUP(Health_Care[[#This Row],[Customer ID]],Table6[#All],9,0)</f>
        <v>Tier - 3</v>
      </c>
      <c r="O781" t="str">
        <f>VLOOKUP(Health_Care[[#This Row],[Customer ID]],Table6[#All],10,0)</f>
        <v>Tier - 2</v>
      </c>
      <c r="P781" t="str">
        <f>VLOOKUP(Health_Care[[#This Row],[Customer ID]],Table6[#All],11,0)</f>
        <v>R1012</v>
      </c>
      <c r="Q781">
        <f>VLOOKUP(Health_Care[[#This Row],[Customer ID]],Table6[#All],6,0)</f>
        <v>46</v>
      </c>
    </row>
    <row r="782" spans="1:17" x14ac:dyDescent="0.35">
      <c r="A782" t="s">
        <v>1590</v>
      </c>
      <c r="B782" t="str">
        <f>VLOOKUP(Health_Care[[#This Row],[Customer ID]],Customer_Names[#All],3,0)</f>
        <v xml:space="preserve"> Justin E</v>
      </c>
      <c r="C782">
        <f>VLOOKUP(Health_Care[[#This Row],[Customer ID]],Medical_Examinations[],2,0)</f>
        <v>54.61</v>
      </c>
      <c r="D782">
        <f>VLOOKUP(Health_Care[[#This Row],[Customer ID]],Medical_Examinations[],4,0)</f>
        <v>4.49</v>
      </c>
      <c r="E782" t="str">
        <f>VLOOKUP(Health_Care[[#This Row],[Customer ID]],Medical_Examinations[],6,0)</f>
        <v>No</v>
      </c>
      <c r="F782" t="str">
        <f>VLOOKUP(Health_Care[[#This Row],[Customer ID]],Medical_Examinations[],7,0)</f>
        <v>No</v>
      </c>
      <c r="G782" t="str">
        <f>VLOOKUP(Health_Care[[#This Row],[Customer ID]],Medical_Examinations[],8,0)</f>
        <v>No</v>
      </c>
      <c r="H782">
        <f>VLOOKUP(Health_Care[[#This Row],[Customer ID]],Medical_Examinations[],9,0)</f>
        <v>0</v>
      </c>
      <c r="I782" t="str">
        <f>VLOOKUP(Health_Care[[#This Row],[Customer ID]],Medical_Examinations[],10,0)</f>
        <v>No</v>
      </c>
      <c r="J782" t="str">
        <f>VLOOKUP(Health_Care[[#This Row],[Customer ID]],Medical_Examinations[],3,0)</f>
        <v>Obesity</v>
      </c>
      <c r="K782" t="str">
        <f>VLOOKUP(Health_Care[[#This Row],[Customer ID]],Medical_Examinations[],5,0)</f>
        <v>Normal</v>
      </c>
      <c r="L782" s="10">
        <f>VLOOKUP(Health_Care[[#This Row],[Customer ID]],Table6[#All],5,0)</f>
        <v>34516</v>
      </c>
      <c r="M782" s="11">
        <f>VLOOKUP(Health_Care[[#This Row],[Customer ID]],Table6[#All],8,0)</f>
        <v>13292.52</v>
      </c>
      <c r="N782" t="str">
        <f>VLOOKUP(Health_Care[[#This Row],[Customer ID]],Table6[#All],9,0)</f>
        <v>Tier - 3</v>
      </c>
      <c r="O782" t="str">
        <f>VLOOKUP(Health_Care[[#This Row],[Customer ID]],Table6[#All],10,0)</f>
        <v>Tier - 3</v>
      </c>
      <c r="P782" t="str">
        <f>VLOOKUP(Health_Care[[#This Row],[Customer ID]],Table6[#All],11,0)</f>
        <v>R1012</v>
      </c>
      <c r="Q782">
        <f>VLOOKUP(Health_Care[[#This Row],[Customer ID]],Table6[#All],6,0)</f>
        <v>28</v>
      </c>
    </row>
    <row r="783" spans="1:17" x14ac:dyDescent="0.35">
      <c r="A783" t="s">
        <v>1589</v>
      </c>
      <c r="B783" t="str">
        <f>VLOOKUP(Health_Care[[#This Row],[Customer ID]],Customer_Names[#All],3,0)</f>
        <v xml:space="preserve"> Shalane</v>
      </c>
      <c r="C783">
        <f>VLOOKUP(Health_Care[[#This Row],[Customer ID]],Medical_Examinations[],2,0)</f>
        <v>36.005000000000003</v>
      </c>
      <c r="D783">
        <f>VLOOKUP(Health_Care[[#This Row],[Customer ID]],Medical_Examinations[],4,0)</f>
        <v>6.9</v>
      </c>
      <c r="E783" t="str">
        <f>VLOOKUP(Health_Care[[#This Row],[Customer ID]],Medical_Examinations[],6,0)</f>
        <v>No</v>
      </c>
      <c r="F783" t="str">
        <f>VLOOKUP(Health_Care[[#This Row],[Customer ID]],Medical_Examinations[],7,0)</f>
        <v>No</v>
      </c>
      <c r="G783" t="str">
        <f>VLOOKUP(Health_Care[[#This Row],[Customer ID]],Medical_Examinations[],8,0)</f>
        <v>No</v>
      </c>
      <c r="H783">
        <f>VLOOKUP(Health_Care[[#This Row],[Customer ID]],Medical_Examinations[],9,0)</f>
        <v>0</v>
      </c>
      <c r="I783" t="str">
        <f>VLOOKUP(Health_Care[[#This Row],[Customer ID]],Medical_Examinations[],10,0)</f>
        <v>No</v>
      </c>
      <c r="J783" t="str">
        <f>VLOOKUP(Health_Care[[#This Row],[Customer ID]],Medical_Examinations[],3,0)</f>
        <v>Obesity</v>
      </c>
      <c r="K783" t="str">
        <f>VLOOKUP(Health_Care[[#This Row],[Customer ID]],Medical_Examinations[],5,0)</f>
        <v>Diabetes</v>
      </c>
      <c r="L783" s="10">
        <f>VLOOKUP(Health_Care[[#This Row],[Customer ID]],Table6[#All],5,0)</f>
        <v>22930</v>
      </c>
      <c r="M783" s="11">
        <f>VLOOKUP(Health_Care[[#This Row],[Customer ID]],Table6[#All],8,0)</f>
        <v>13228.85</v>
      </c>
      <c r="N783" t="str">
        <f>VLOOKUP(Health_Care[[#This Row],[Customer ID]],Table6[#All],9,0)</f>
        <v>Tier - 3</v>
      </c>
      <c r="O783" t="str">
        <f>VLOOKUP(Health_Care[[#This Row],[Customer ID]],Table6[#All],10,0)</f>
        <v>Tier - 3</v>
      </c>
      <c r="P783" t="str">
        <f>VLOOKUP(Health_Care[[#This Row],[Customer ID]],Table6[#All],11,0)</f>
        <v>R1023</v>
      </c>
      <c r="Q783">
        <f>VLOOKUP(Health_Care[[#This Row],[Customer ID]],Table6[#All],6,0)</f>
        <v>60</v>
      </c>
    </row>
    <row r="784" spans="1:17" x14ac:dyDescent="0.35">
      <c r="A784" t="s">
        <v>1588</v>
      </c>
      <c r="B784" t="str">
        <f>VLOOKUP(Health_Care[[#This Row],[Customer ID]],Customer_Names[#All],3,0)</f>
        <v xml:space="preserve"> Jessica N.</v>
      </c>
      <c r="C784">
        <f>VLOOKUP(Health_Care[[#This Row],[Customer ID]],Medical_Examinations[],2,0)</f>
        <v>28.7</v>
      </c>
      <c r="D784">
        <f>VLOOKUP(Health_Care[[#This Row],[Customer ID]],Medical_Examinations[],4,0)</f>
        <v>11.52</v>
      </c>
      <c r="E784" t="str">
        <f>VLOOKUP(Health_Care[[#This Row],[Customer ID]],Medical_Examinations[],6,0)</f>
        <v>No</v>
      </c>
      <c r="F784" t="str">
        <f>VLOOKUP(Health_Care[[#This Row],[Customer ID]],Medical_Examinations[],7,0)</f>
        <v>No</v>
      </c>
      <c r="G784" t="str">
        <f>VLOOKUP(Health_Care[[#This Row],[Customer ID]],Medical_Examinations[],8,0)</f>
        <v>No</v>
      </c>
      <c r="H784">
        <f>VLOOKUP(Health_Care[[#This Row],[Customer ID]],Medical_Examinations[],9,0)</f>
        <v>0</v>
      </c>
      <c r="I784" t="str">
        <f>VLOOKUP(Health_Care[[#This Row],[Customer ID]],Medical_Examinations[],10,0)</f>
        <v>No</v>
      </c>
      <c r="J784" t="str">
        <f>VLOOKUP(Health_Care[[#This Row],[Customer ID]],Medical_Examinations[],3,0)</f>
        <v>Over Weight</v>
      </c>
      <c r="K784" t="str">
        <f>VLOOKUP(Health_Care[[#This Row],[Customer ID]],Medical_Examinations[],5,0)</f>
        <v>Diabetes</v>
      </c>
      <c r="L784" s="10">
        <f>VLOOKUP(Health_Care[[#This Row],[Customer ID]],Table6[#All],5,0)</f>
        <v>22974</v>
      </c>
      <c r="M784" s="11">
        <f>VLOOKUP(Health_Care[[#This Row],[Customer ID]],Table6[#All],8,0)</f>
        <v>13224.69</v>
      </c>
      <c r="N784" t="str">
        <f>VLOOKUP(Health_Care[[#This Row],[Customer ID]],Table6[#All],9,0)</f>
        <v>Tier - 3</v>
      </c>
      <c r="O784" t="str">
        <f>VLOOKUP(Health_Care[[#This Row],[Customer ID]],Table6[#All],10,0)</f>
        <v>Tier - 2</v>
      </c>
      <c r="P784" t="str">
        <f>VLOOKUP(Health_Care[[#This Row],[Customer ID]],Table6[#All],11,0)</f>
        <v>R1011</v>
      </c>
      <c r="Q784">
        <f>VLOOKUP(Health_Care[[#This Row],[Customer ID]],Table6[#All],6,0)</f>
        <v>60</v>
      </c>
    </row>
    <row r="785" spans="1:17" x14ac:dyDescent="0.35">
      <c r="A785" t="s">
        <v>1587</v>
      </c>
      <c r="B785" t="str">
        <f>VLOOKUP(Health_Care[[#This Row],[Customer ID]],Customer_Names[#All],3,0)</f>
        <v xml:space="preserve"> Melanie</v>
      </c>
      <c r="C785">
        <f>VLOOKUP(Health_Care[[#This Row],[Customer ID]],Medical_Examinations[],2,0)</f>
        <v>34.295000000000002</v>
      </c>
      <c r="D785">
        <f>VLOOKUP(Health_Care[[#This Row],[Customer ID]],Medical_Examinations[],4,0)</f>
        <v>11.24</v>
      </c>
      <c r="E785" t="str">
        <f>VLOOKUP(Health_Care[[#This Row],[Customer ID]],Medical_Examinations[],6,0)</f>
        <v>No</v>
      </c>
      <c r="F785" t="str">
        <f>VLOOKUP(Health_Care[[#This Row],[Customer ID]],Medical_Examinations[],7,0)</f>
        <v>No</v>
      </c>
      <c r="G785" t="str">
        <f>VLOOKUP(Health_Care[[#This Row],[Customer ID]],Medical_Examinations[],8,0)</f>
        <v>No</v>
      </c>
      <c r="H785">
        <f>VLOOKUP(Health_Care[[#This Row],[Customer ID]],Medical_Examinations[],9,0)</f>
        <v>0</v>
      </c>
      <c r="I785" t="str">
        <f>VLOOKUP(Health_Care[[#This Row],[Customer ID]],Medical_Examinations[],10,0)</f>
        <v>No</v>
      </c>
      <c r="J785" t="str">
        <f>VLOOKUP(Health_Care[[#This Row],[Customer ID]],Medical_Examinations[],3,0)</f>
        <v>Obesity</v>
      </c>
      <c r="K785" t="str">
        <f>VLOOKUP(Health_Care[[#This Row],[Customer ID]],Medical_Examinations[],5,0)</f>
        <v>Diabetes</v>
      </c>
      <c r="L785" s="10">
        <f>VLOOKUP(Health_Care[[#This Row],[Customer ID]],Table6[#All],5,0)</f>
        <v>24059</v>
      </c>
      <c r="M785" s="11">
        <f>VLOOKUP(Health_Care[[#This Row],[Customer ID]],Table6[#All],8,0)</f>
        <v>13224.06</v>
      </c>
      <c r="N785" t="str">
        <f>VLOOKUP(Health_Care[[#This Row],[Customer ID]],Table6[#All],9,0)</f>
        <v>Tier - 3</v>
      </c>
      <c r="O785" t="str">
        <f>VLOOKUP(Health_Care[[#This Row],[Customer ID]],Table6[#All],10,0)</f>
        <v>Tier - 3</v>
      </c>
      <c r="P785" t="str">
        <f>VLOOKUP(Health_Care[[#This Row],[Customer ID]],Table6[#All],11,0)</f>
        <v>R1024</v>
      </c>
      <c r="Q785">
        <f>VLOOKUP(Health_Care[[#This Row],[Customer ID]],Table6[#All],6,0)</f>
        <v>57</v>
      </c>
    </row>
    <row r="786" spans="1:17" x14ac:dyDescent="0.35">
      <c r="A786" t="s">
        <v>1586</v>
      </c>
      <c r="B786" t="str">
        <f>VLOOKUP(Health_Care[[#This Row],[Customer ID]],Customer_Names[#All],3,0)</f>
        <v xml:space="preserve"> Ruth Angelica</v>
      </c>
      <c r="C786">
        <f>VLOOKUP(Health_Care[[#This Row],[Customer ID]],Medical_Examinations[],2,0)</f>
        <v>27.55</v>
      </c>
      <c r="D786">
        <f>VLOOKUP(Health_Care[[#This Row],[Customer ID]],Medical_Examinations[],4,0)</f>
        <v>10.98</v>
      </c>
      <c r="E786" t="str">
        <f>VLOOKUP(Health_Care[[#This Row],[Customer ID]],Medical_Examinations[],6,0)</f>
        <v>No</v>
      </c>
      <c r="F786" t="str">
        <f>VLOOKUP(Health_Care[[#This Row],[Customer ID]],Medical_Examinations[],7,0)</f>
        <v>No</v>
      </c>
      <c r="G786" t="str">
        <f>VLOOKUP(Health_Care[[#This Row],[Customer ID]],Medical_Examinations[],8,0)</f>
        <v>No</v>
      </c>
      <c r="H786">
        <f>VLOOKUP(Health_Care[[#This Row],[Customer ID]],Medical_Examinations[],9,0)</f>
        <v>0</v>
      </c>
      <c r="I786" t="str">
        <f>VLOOKUP(Health_Care[[#This Row],[Customer ID]],Medical_Examinations[],10,0)</f>
        <v>No</v>
      </c>
      <c r="J786" t="str">
        <f>VLOOKUP(Health_Care[[#This Row],[Customer ID]],Medical_Examinations[],3,0)</f>
        <v>Over Weight</v>
      </c>
      <c r="K786" t="str">
        <f>VLOOKUP(Health_Care[[#This Row],[Customer ID]],Medical_Examinations[],5,0)</f>
        <v>Diabetes</v>
      </c>
      <c r="L786" s="10">
        <f>VLOOKUP(Health_Care[[#This Row],[Customer ID]],Table6[#All],5,0)</f>
        <v>22987</v>
      </c>
      <c r="M786" s="11">
        <f>VLOOKUP(Health_Care[[#This Row],[Customer ID]],Table6[#All],8,0)</f>
        <v>13217.09</v>
      </c>
      <c r="N786" t="str">
        <f>VLOOKUP(Health_Care[[#This Row],[Customer ID]],Table6[#All],9,0)</f>
        <v>Tier - 3</v>
      </c>
      <c r="O786" t="str">
        <f>VLOOKUP(Health_Care[[#This Row],[Customer ID]],Table6[#All],10,0)</f>
        <v>Tier - 1</v>
      </c>
      <c r="P786" t="str">
        <f>VLOOKUP(Health_Care[[#This Row],[Customer ID]],Table6[#All],11,0)</f>
        <v>R1024</v>
      </c>
      <c r="Q786">
        <f>VLOOKUP(Health_Care[[#This Row],[Customer ID]],Table6[#All],6,0)</f>
        <v>60</v>
      </c>
    </row>
    <row r="787" spans="1:17" x14ac:dyDescent="0.35">
      <c r="A787" t="s">
        <v>1585</v>
      </c>
      <c r="B787" t="str">
        <f>VLOOKUP(Health_Care[[#This Row],[Customer ID]],Customer_Names[#All],3,0)</f>
        <v xml:space="preserve"> Una M</v>
      </c>
      <c r="C787">
        <f>VLOOKUP(Health_Care[[#This Row],[Customer ID]],Medical_Examinations[],2,0)</f>
        <v>40.700000000000003</v>
      </c>
      <c r="D787">
        <f>VLOOKUP(Health_Care[[#This Row],[Customer ID]],Medical_Examinations[],4,0)</f>
        <v>5.42</v>
      </c>
      <c r="E787" t="str">
        <f>VLOOKUP(Health_Care[[#This Row],[Customer ID]],Medical_Examinations[],6,0)</f>
        <v>No</v>
      </c>
      <c r="F787" t="str">
        <f>VLOOKUP(Health_Care[[#This Row],[Customer ID]],Medical_Examinations[],7,0)</f>
        <v>No</v>
      </c>
      <c r="G787" t="str">
        <f>VLOOKUP(Health_Care[[#This Row],[Customer ID]],Medical_Examinations[],8,0)</f>
        <v>No</v>
      </c>
      <c r="H787">
        <f>VLOOKUP(Health_Care[[#This Row],[Customer ID]],Medical_Examinations[],9,0)</f>
        <v>0</v>
      </c>
      <c r="I787" t="str">
        <f>VLOOKUP(Health_Care[[#This Row],[Customer ID]],Medical_Examinations[],10,0)</f>
        <v>No</v>
      </c>
      <c r="J787" t="str">
        <f>VLOOKUP(Health_Care[[#This Row],[Customer ID]],Medical_Examinations[],3,0)</f>
        <v>Obesity</v>
      </c>
      <c r="K787" t="str">
        <f>VLOOKUP(Health_Care[[#This Row],[Customer ID]],Medical_Examinations[],5,0)</f>
        <v>Normal</v>
      </c>
      <c r="L787" s="10">
        <f>VLOOKUP(Health_Care[[#This Row],[Customer ID]],Table6[#All],5,0)</f>
        <v>30239</v>
      </c>
      <c r="M787" s="11">
        <f>VLOOKUP(Health_Care[[#This Row],[Customer ID]],Table6[#All],8,0)</f>
        <v>13214.43</v>
      </c>
      <c r="N787" t="str">
        <f>VLOOKUP(Health_Care[[#This Row],[Customer ID]],Table6[#All],9,0)</f>
        <v>Tier - 3</v>
      </c>
      <c r="O787" t="str">
        <f>VLOOKUP(Health_Care[[#This Row],[Customer ID]],Table6[#All],10,0)</f>
        <v>Tier - 2</v>
      </c>
      <c r="P787" t="str">
        <f>VLOOKUP(Health_Care[[#This Row],[Customer ID]],Table6[#All],11,0)</f>
        <v>R1012</v>
      </c>
      <c r="Q787">
        <f>VLOOKUP(Health_Care[[#This Row],[Customer ID]],Table6[#All],6,0)</f>
        <v>40</v>
      </c>
    </row>
    <row r="788" spans="1:17" x14ac:dyDescent="0.35">
      <c r="A788" t="s">
        <v>1584</v>
      </c>
      <c r="B788" t="str">
        <f>VLOOKUP(Health_Care[[#This Row],[Customer ID]],Customer_Names[#All],3,0)</f>
        <v xml:space="preserve"> Taralyn</v>
      </c>
      <c r="C788">
        <f>VLOOKUP(Health_Care[[#This Row],[Customer ID]],Medical_Examinations[],2,0)</f>
        <v>18.335000000000001</v>
      </c>
      <c r="D788">
        <f>VLOOKUP(Health_Care[[#This Row],[Customer ID]],Medical_Examinations[],4,0)</f>
        <v>10.97</v>
      </c>
      <c r="E788" t="str">
        <f>VLOOKUP(Health_Care[[#This Row],[Customer ID]],Medical_Examinations[],6,0)</f>
        <v>No</v>
      </c>
      <c r="F788" t="str">
        <f>VLOOKUP(Health_Care[[#This Row],[Customer ID]],Medical_Examinations[],7,0)</f>
        <v>No</v>
      </c>
      <c r="G788" t="str">
        <f>VLOOKUP(Health_Care[[#This Row],[Customer ID]],Medical_Examinations[],8,0)</f>
        <v>No</v>
      </c>
      <c r="H788">
        <f>VLOOKUP(Health_Care[[#This Row],[Customer ID]],Medical_Examinations[],9,0)</f>
        <v>0</v>
      </c>
      <c r="I788" t="str">
        <f>VLOOKUP(Health_Care[[#This Row],[Customer ID]],Medical_Examinations[],10,0)</f>
        <v>No</v>
      </c>
      <c r="J788" t="str">
        <f>VLOOKUP(Health_Care[[#This Row],[Customer ID]],Medical_Examinations[],3,0)</f>
        <v>Under Weight</v>
      </c>
      <c r="K788" t="str">
        <f>VLOOKUP(Health_Care[[#This Row],[Customer ID]],Medical_Examinations[],5,0)</f>
        <v>Diabetes</v>
      </c>
      <c r="L788" s="10">
        <f>VLOOKUP(Health_Care[[#This Row],[Customer ID]],Table6[#All],5,0)</f>
        <v>22863</v>
      </c>
      <c r="M788" s="11">
        <f>VLOOKUP(Health_Care[[#This Row],[Customer ID]],Table6[#All],8,0)</f>
        <v>13204.29</v>
      </c>
      <c r="N788" t="str">
        <f>VLOOKUP(Health_Care[[#This Row],[Customer ID]],Table6[#All],9,0)</f>
        <v>Tier - 3</v>
      </c>
      <c r="O788" t="str">
        <f>VLOOKUP(Health_Care[[#This Row],[Customer ID]],Table6[#All],10,0)</f>
        <v>Tier - 1</v>
      </c>
      <c r="P788" t="str">
        <f>VLOOKUP(Health_Care[[#This Row],[Customer ID]],Table6[#All],11,0)</f>
        <v>R1024</v>
      </c>
      <c r="Q788">
        <f>VLOOKUP(Health_Care[[#This Row],[Customer ID]],Table6[#All],6,0)</f>
        <v>60</v>
      </c>
    </row>
    <row r="789" spans="1:17" x14ac:dyDescent="0.35">
      <c r="A789" t="s">
        <v>1583</v>
      </c>
      <c r="B789" t="str">
        <f>VLOOKUP(Health_Care[[#This Row],[Customer ID]],Customer_Names[#All],3,0)</f>
        <v xml:space="preserve"> James A</v>
      </c>
      <c r="C789">
        <f>VLOOKUP(Health_Care[[#This Row],[Customer ID]],Medical_Examinations[],2,0)</f>
        <v>33.914999999999999</v>
      </c>
      <c r="D789">
        <f>VLOOKUP(Health_Care[[#This Row],[Customer ID]],Medical_Examinations[],4,0)</f>
        <v>9.56</v>
      </c>
      <c r="E789" t="str">
        <f>VLOOKUP(Health_Care[[#This Row],[Customer ID]],Medical_Examinations[],6,0)</f>
        <v>yes</v>
      </c>
      <c r="F789" t="str">
        <f>VLOOKUP(Health_Care[[#This Row],[Customer ID]],Medical_Examinations[],7,0)</f>
        <v>No</v>
      </c>
      <c r="G789" t="str">
        <f>VLOOKUP(Health_Care[[#This Row],[Customer ID]],Medical_Examinations[],8,0)</f>
        <v>No</v>
      </c>
      <c r="H789">
        <f>VLOOKUP(Health_Care[[#This Row],[Customer ID]],Medical_Examinations[],9,0)</f>
        <v>2</v>
      </c>
      <c r="I789" t="str">
        <f>VLOOKUP(Health_Care[[#This Row],[Customer ID]],Medical_Examinations[],10,0)</f>
        <v>No</v>
      </c>
      <c r="J789" t="str">
        <f>VLOOKUP(Health_Care[[#This Row],[Customer ID]],Medical_Examinations[],3,0)</f>
        <v>Obesity</v>
      </c>
      <c r="K789" t="str">
        <f>VLOOKUP(Health_Care[[#This Row],[Customer ID]],Medical_Examinations[],5,0)</f>
        <v>Diabetes</v>
      </c>
      <c r="L789" s="10">
        <f>VLOOKUP(Health_Care[[#This Row],[Customer ID]],Table6[#All],5,0)</f>
        <v>22621</v>
      </c>
      <c r="M789" s="11">
        <f>VLOOKUP(Health_Care[[#This Row],[Customer ID]],Table6[#All],8,0)</f>
        <v>13143.86</v>
      </c>
      <c r="N789" t="str">
        <f>VLOOKUP(Health_Care[[#This Row],[Customer ID]],Table6[#All],9,0)</f>
        <v>Tier - 3</v>
      </c>
      <c r="O789" t="str">
        <f>VLOOKUP(Health_Care[[#This Row],[Customer ID]],Table6[#All],10,0)</f>
        <v>Tier - 2</v>
      </c>
      <c r="P789" t="str">
        <f>VLOOKUP(Health_Care[[#This Row],[Customer ID]],Table6[#All],11,0)</f>
        <v>R1016</v>
      </c>
      <c r="Q789">
        <f>VLOOKUP(Health_Care[[#This Row],[Customer ID]],Table6[#All],6,0)</f>
        <v>61</v>
      </c>
    </row>
    <row r="790" spans="1:17" x14ac:dyDescent="0.35">
      <c r="A790" t="s">
        <v>1582</v>
      </c>
      <c r="B790" t="str">
        <f>VLOOKUP(Health_Care[[#This Row],[Customer ID]],Customer_Names[#All],3,0)</f>
        <v xml:space="preserve"> Ning</v>
      </c>
      <c r="C790">
        <f>VLOOKUP(Health_Care[[#This Row],[Customer ID]],Medical_Examinations[],2,0)</f>
        <v>33.534999999999997</v>
      </c>
      <c r="D790">
        <f>VLOOKUP(Health_Care[[#This Row],[Customer ID]],Medical_Examinations[],4,0)</f>
        <v>9.4</v>
      </c>
      <c r="E790" t="str">
        <f>VLOOKUP(Health_Care[[#This Row],[Customer ID]],Medical_Examinations[],6,0)</f>
        <v>yes</v>
      </c>
      <c r="F790" t="str">
        <f>VLOOKUP(Health_Care[[#This Row],[Customer ID]],Medical_Examinations[],7,0)</f>
        <v>No</v>
      </c>
      <c r="G790" t="str">
        <f>VLOOKUP(Health_Care[[#This Row],[Customer ID]],Medical_Examinations[],8,0)</f>
        <v>No</v>
      </c>
      <c r="H790">
        <f>VLOOKUP(Health_Care[[#This Row],[Customer ID]],Medical_Examinations[],9,0)</f>
        <v>2</v>
      </c>
      <c r="I790" t="str">
        <f>VLOOKUP(Health_Care[[#This Row],[Customer ID]],Medical_Examinations[],10,0)</f>
        <v>No</v>
      </c>
      <c r="J790" t="str">
        <f>VLOOKUP(Health_Care[[#This Row],[Customer ID]],Medical_Examinations[],3,0)</f>
        <v>Obesity</v>
      </c>
      <c r="K790" t="str">
        <f>VLOOKUP(Health_Care[[#This Row],[Customer ID]],Medical_Examinations[],5,0)</f>
        <v>Diabetes</v>
      </c>
      <c r="L790" s="10">
        <f>VLOOKUP(Health_Care[[#This Row],[Customer ID]],Table6[#All],5,0)</f>
        <v>22621</v>
      </c>
      <c r="M790" s="11">
        <f>VLOOKUP(Health_Care[[#This Row],[Customer ID]],Table6[#All],8,0)</f>
        <v>13143.34</v>
      </c>
      <c r="N790" t="str">
        <f>VLOOKUP(Health_Care[[#This Row],[Customer ID]],Table6[#All],9,0)</f>
        <v>Tier - 3</v>
      </c>
      <c r="O790" t="str">
        <f>VLOOKUP(Health_Care[[#This Row],[Customer ID]],Table6[#All],10,0)</f>
        <v>Tier - 2</v>
      </c>
      <c r="P790" t="str">
        <f>VLOOKUP(Health_Care[[#This Row],[Customer ID]],Table6[#All],11,0)</f>
        <v>R1020</v>
      </c>
      <c r="Q790">
        <f>VLOOKUP(Health_Care[[#This Row],[Customer ID]],Table6[#All],6,0)</f>
        <v>61</v>
      </c>
    </row>
    <row r="791" spans="1:17" x14ac:dyDescent="0.35">
      <c r="A791" t="s">
        <v>1581</v>
      </c>
      <c r="B791" t="str">
        <f>VLOOKUP(Health_Care[[#This Row],[Customer ID]],Customer_Names[#All],3,0)</f>
        <v xml:space="preserve"> Joel</v>
      </c>
      <c r="C791">
        <f>VLOOKUP(Health_Care[[#This Row],[Customer ID]],Medical_Examinations[],2,0)</f>
        <v>23.655000000000001</v>
      </c>
      <c r="D791">
        <f>VLOOKUP(Health_Care[[#This Row],[Customer ID]],Medical_Examinations[],4,0)</f>
        <v>8.48</v>
      </c>
      <c r="E791" t="str">
        <f>VLOOKUP(Health_Care[[#This Row],[Customer ID]],Medical_Examinations[],6,0)</f>
        <v>yes</v>
      </c>
      <c r="F791" t="str">
        <f>VLOOKUP(Health_Care[[#This Row],[Customer ID]],Medical_Examinations[],7,0)</f>
        <v>No</v>
      </c>
      <c r="G791" t="str">
        <f>VLOOKUP(Health_Care[[#This Row],[Customer ID]],Medical_Examinations[],8,0)</f>
        <v>No</v>
      </c>
      <c r="H791">
        <f>VLOOKUP(Health_Care[[#This Row],[Customer ID]],Medical_Examinations[],9,0)</f>
        <v>2</v>
      </c>
      <c r="I791" t="str">
        <f>VLOOKUP(Health_Care[[#This Row],[Customer ID]],Medical_Examinations[],10,0)</f>
        <v>No</v>
      </c>
      <c r="J791" t="str">
        <f>VLOOKUP(Health_Care[[#This Row],[Customer ID]],Medical_Examinations[],3,0)</f>
        <v>Normal Weight</v>
      </c>
      <c r="K791" t="str">
        <f>VLOOKUP(Health_Care[[#This Row],[Customer ID]],Medical_Examinations[],5,0)</f>
        <v>Diabetes</v>
      </c>
      <c r="L791" s="10">
        <f>VLOOKUP(Health_Care[[#This Row],[Customer ID]],Table6[#All],5,0)</f>
        <v>22531</v>
      </c>
      <c r="M791" s="11">
        <f>VLOOKUP(Health_Care[[#This Row],[Customer ID]],Table6[#All],8,0)</f>
        <v>13129.6</v>
      </c>
      <c r="N791" t="str">
        <f>VLOOKUP(Health_Care[[#This Row],[Customer ID]],Table6[#All],9,0)</f>
        <v>Tier - 3</v>
      </c>
      <c r="O791" t="str">
        <f>VLOOKUP(Health_Care[[#This Row],[Customer ID]],Table6[#All],10,0)</f>
        <v>Tier - 2</v>
      </c>
      <c r="P791" t="str">
        <f>VLOOKUP(Health_Care[[#This Row],[Customer ID]],Table6[#All],11,0)</f>
        <v>R1017</v>
      </c>
      <c r="Q791">
        <f>VLOOKUP(Health_Care[[#This Row],[Customer ID]],Table6[#All],6,0)</f>
        <v>61</v>
      </c>
    </row>
    <row r="792" spans="1:17" x14ac:dyDescent="0.35">
      <c r="A792" t="s">
        <v>1580</v>
      </c>
      <c r="B792" t="str">
        <f>VLOOKUP(Health_Care[[#This Row],[Customer ID]],Customer_Names[#All],3,0)</f>
        <v xml:space="preserve"> Pamela J.</v>
      </c>
      <c r="C792">
        <f>VLOOKUP(Health_Care[[#This Row],[Customer ID]],Medical_Examinations[],2,0)</f>
        <v>28</v>
      </c>
      <c r="D792">
        <f>VLOOKUP(Health_Care[[#This Row],[Customer ID]],Medical_Examinations[],4,0)</f>
        <v>5.57</v>
      </c>
      <c r="E792" t="str">
        <f>VLOOKUP(Health_Care[[#This Row],[Customer ID]],Medical_Examinations[],6,0)</f>
        <v>No</v>
      </c>
      <c r="F792" t="str">
        <f>VLOOKUP(Health_Care[[#This Row],[Customer ID]],Medical_Examinations[],7,0)</f>
        <v>No</v>
      </c>
      <c r="G792" t="str">
        <f>VLOOKUP(Health_Care[[#This Row],[Customer ID]],Medical_Examinations[],8,0)</f>
        <v>No</v>
      </c>
      <c r="H792">
        <f>VLOOKUP(Health_Care[[#This Row],[Customer ID]],Medical_Examinations[],9,0)</f>
        <v>0</v>
      </c>
      <c r="I792" t="str">
        <f>VLOOKUP(Health_Care[[#This Row],[Customer ID]],Medical_Examinations[],10,0)</f>
        <v>No</v>
      </c>
      <c r="J792" t="str">
        <f>VLOOKUP(Health_Care[[#This Row],[Customer ID]],Medical_Examinations[],3,0)</f>
        <v>Over Weight</v>
      </c>
      <c r="K792" t="str">
        <f>VLOOKUP(Health_Care[[#This Row],[Customer ID]],Medical_Examinations[],5,0)</f>
        <v>Normal</v>
      </c>
      <c r="L792" s="10">
        <f>VLOOKUP(Health_Care[[#This Row],[Customer ID]],Table6[#All],5,0)</f>
        <v>36388</v>
      </c>
      <c r="M792" s="11">
        <f>VLOOKUP(Health_Care[[#This Row],[Customer ID]],Table6[#All],8,0)</f>
        <v>13126.68</v>
      </c>
      <c r="N792" t="str">
        <f>VLOOKUP(Health_Care[[#This Row],[Customer ID]],Table6[#All],9,0)</f>
        <v>Tier - 3</v>
      </c>
      <c r="O792" t="str">
        <f>VLOOKUP(Health_Care[[#This Row],[Customer ID]],Table6[#All],10,0)</f>
        <v>Tier - 3</v>
      </c>
      <c r="P792" t="str">
        <f>VLOOKUP(Health_Care[[#This Row],[Customer ID]],Table6[#All],11,0)</f>
        <v>R1011</v>
      </c>
      <c r="Q792">
        <f>VLOOKUP(Health_Care[[#This Row],[Customer ID]],Table6[#All],6,0)</f>
        <v>23</v>
      </c>
    </row>
    <row r="793" spans="1:17" x14ac:dyDescent="0.35">
      <c r="A793" t="s">
        <v>1579</v>
      </c>
      <c r="B793" t="str">
        <f>VLOOKUP(Health_Care[[#This Row],[Customer ID]],Customer_Names[#All],3,0)</f>
        <v xml:space="preserve"> Brittney</v>
      </c>
      <c r="C793">
        <f>VLOOKUP(Health_Care[[#This Row],[Customer ID]],Medical_Examinations[],2,0)</f>
        <v>30.23</v>
      </c>
      <c r="D793">
        <f>VLOOKUP(Health_Care[[#This Row],[Customer ID]],Medical_Examinations[],4,0)</f>
        <v>6.94</v>
      </c>
      <c r="E793" t="str">
        <f>VLOOKUP(Health_Care[[#This Row],[Customer ID]],Medical_Examinations[],6,0)</f>
        <v>yes</v>
      </c>
      <c r="F793" t="str">
        <f>VLOOKUP(Health_Care[[#This Row],[Customer ID]],Medical_Examinations[],7,0)</f>
        <v>No</v>
      </c>
      <c r="G793" t="str">
        <f>VLOOKUP(Health_Care[[#This Row],[Customer ID]],Medical_Examinations[],8,0)</f>
        <v>Yes</v>
      </c>
      <c r="H793">
        <f>VLOOKUP(Health_Care[[#This Row],[Customer ID]],Medical_Examinations[],9,0)</f>
        <v>1</v>
      </c>
      <c r="I793" t="str">
        <f>VLOOKUP(Health_Care[[#This Row],[Customer ID]],Medical_Examinations[],10,0)</f>
        <v>No</v>
      </c>
      <c r="J793" t="str">
        <f>VLOOKUP(Health_Care[[#This Row],[Customer ID]],Medical_Examinations[],3,0)</f>
        <v>Obesity</v>
      </c>
      <c r="K793" t="str">
        <f>VLOOKUP(Health_Care[[#This Row],[Customer ID]],Medical_Examinations[],5,0)</f>
        <v>Diabetes</v>
      </c>
      <c r="L793" s="10">
        <f>VLOOKUP(Health_Care[[#This Row],[Customer ID]],Table6[#All],5,0)</f>
        <v>23268</v>
      </c>
      <c r="M793" s="11">
        <f>VLOOKUP(Health_Care[[#This Row],[Customer ID]],Table6[#All],8,0)</f>
        <v>13116.84</v>
      </c>
      <c r="N793" t="str">
        <f>VLOOKUP(Health_Care[[#This Row],[Customer ID]],Table6[#All],9,0)</f>
        <v>Tier - 3</v>
      </c>
      <c r="O793" t="str">
        <f>VLOOKUP(Health_Care[[#This Row],[Customer ID]],Table6[#All],10,0)</f>
        <v>Tier - 1</v>
      </c>
      <c r="P793" t="str">
        <f>VLOOKUP(Health_Care[[#This Row],[Customer ID]],Table6[#All],11,0)</f>
        <v>R1012</v>
      </c>
      <c r="Q793">
        <f>VLOOKUP(Health_Care[[#This Row],[Customer ID]],Table6[#All],6,0)</f>
        <v>59</v>
      </c>
    </row>
    <row r="794" spans="1:17" x14ac:dyDescent="0.35">
      <c r="A794" t="s">
        <v>1578</v>
      </c>
      <c r="B794" t="str">
        <f>VLOOKUP(Health_Care[[#This Row],[Customer ID]],Customer_Names[#All],3,0)</f>
        <v xml:space="preserve"> Sheila</v>
      </c>
      <c r="C794">
        <f>VLOOKUP(Health_Care[[#This Row],[Customer ID]],Medical_Examinations[],2,0)</f>
        <v>51.14</v>
      </c>
      <c r="D794">
        <f>VLOOKUP(Health_Care[[#This Row],[Customer ID]],Medical_Examinations[],4,0)</f>
        <v>4.05</v>
      </c>
      <c r="E794" t="str">
        <f>VLOOKUP(Health_Care[[#This Row],[Customer ID]],Medical_Examinations[],6,0)</f>
        <v>No</v>
      </c>
      <c r="F794" t="str">
        <f>VLOOKUP(Health_Care[[#This Row],[Customer ID]],Medical_Examinations[],7,0)</f>
        <v>No</v>
      </c>
      <c r="G794" t="str">
        <f>VLOOKUP(Health_Care[[#This Row],[Customer ID]],Medical_Examinations[],8,0)</f>
        <v>No</v>
      </c>
      <c r="H794">
        <f>VLOOKUP(Health_Care[[#This Row],[Customer ID]],Medical_Examinations[],9,0)</f>
        <v>1</v>
      </c>
      <c r="I794" t="str">
        <f>VLOOKUP(Health_Care[[#This Row],[Customer ID]],Medical_Examinations[],10,0)</f>
        <v>No</v>
      </c>
      <c r="J794" t="str">
        <f>VLOOKUP(Health_Care[[#This Row],[Customer ID]],Medical_Examinations[],3,0)</f>
        <v>Obesity</v>
      </c>
      <c r="K794" t="str">
        <f>VLOOKUP(Health_Care[[#This Row],[Customer ID]],Medical_Examinations[],5,0)</f>
        <v>Normal</v>
      </c>
      <c r="L794" s="10">
        <f>VLOOKUP(Health_Care[[#This Row],[Customer ID]],Table6[#All],5,0)</f>
        <v>33828</v>
      </c>
      <c r="M794" s="11">
        <f>VLOOKUP(Health_Care[[#This Row],[Customer ID]],Table6[#All],8,0)</f>
        <v>13113.51</v>
      </c>
      <c r="N794" t="str">
        <f>VLOOKUP(Health_Care[[#This Row],[Customer ID]],Table6[#All],9,0)</f>
        <v>Tier - 3</v>
      </c>
      <c r="O794" t="str">
        <f>VLOOKUP(Health_Care[[#This Row],[Customer ID]],Table6[#All],10,0)</f>
        <v>Tier - 2</v>
      </c>
      <c r="P794" t="str">
        <f>VLOOKUP(Health_Care[[#This Row],[Customer ID]],Table6[#All],11,0)</f>
        <v>R1026</v>
      </c>
      <c r="Q794">
        <f>VLOOKUP(Health_Care[[#This Row],[Customer ID]],Table6[#All],6,0)</f>
        <v>30</v>
      </c>
    </row>
    <row r="795" spans="1:17" x14ac:dyDescent="0.35">
      <c r="A795" t="s">
        <v>1577</v>
      </c>
      <c r="B795" t="str">
        <f>VLOOKUP(Health_Care[[#This Row],[Customer ID]],Customer_Names[#All],3,0)</f>
        <v xml:space="preserve"> Koji</v>
      </c>
      <c r="C795">
        <f>VLOOKUP(Health_Care[[#This Row],[Customer ID]],Medical_Examinations[],2,0)</f>
        <v>24.32</v>
      </c>
      <c r="D795">
        <f>VLOOKUP(Health_Care[[#This Row],[Customer ID]],Medical_Examinations[],4,0)</f>
        <v>10.220000000000001</v>
      </c>
      <c r="E795" t="str">
        <f>VLOOKUP(Health_Care[[#This Row],[Customer ID]],Medical_Examinations[],6,0)</f>
        <v>No</v>
      </c>
      <c r="F795" t="str">
        <f>VLOOKUP(Health_Care[[#This Row],[Customer ID]],Medical_Examinations[],7,0)</f>
        <v>No</v>
      </c>
      <c r="G795" t="str">
        <f>VLOOKUP(Health_Care[[#This Row],[Customer ID]],Medical_Examinations[],8,0)</f>
        <v>No</v>
      </c>
      <c r="H795">
        <f>VLOOKUP(Health_Care[[#This Row],[Customer ID]],Medical_Examinations[],9,0)</f>
        <v>0</v>
      </c>
      <c r="I795" t="str">
        <f>VLOOKUP(Health_Care[[#This Row],[Customer ID]],Medical_Examinations[],10,0)</f>
        <v>No</v>
      </c>
      <c r="J795" t="str">
        <f>VLOOKUP(Health_Care[[#This Row],[Customer ID]],Medical_Examinations[],3,0)</f>
        <v>Normal Weight</v>
      </c>
      <c r="K795" t="str">
        <f>VLOOKUP(Health_Care[[#This Row],[Customer ID]],Medical_Examinations[],5,0)</f>
        <v>Diabetes</v>
      </c>
      <c r="L795" s="10">
        <f>VLOOKUP(Health_Care[[#This Row],[Customer ID]],Table6[#All],5,0)</f>
        <v>22860</v>
      </c>
      <c r="M795" s="11">
        <f>VLOOKUP(Health_Care[[#This Row],[Customer ID]],Table6[#All],8,0)</f>
        <v>13112.6</v>
      </c>
      <c r="N795" t="str">
        <f>VLOOKUP(Health_Care[[#This Row],[Customer ID]],Table6[#All],9,0)</f>
        <v>Tier - 3</v>
      </c>
      <c r="O795" t="str">
        <f>VLOOKUP(Health_Care[[#This Row],[Customer ID]],Table6[#All],10,0)</f>
        <v>Tier - 3</v>
      </c>
      <c r="P795" t="str">
        <f>VLOOKUP(Health_Care[[#This Row],[Customer ID]],Table6[#All],11,0)</f>
        <v>R1012</v>
      </c>
      <c r="Q795">
        <f>VLOOKUP(Health_Care[[#This Row],[Customer ID]],Table6[#All],6,0)</f>
        <v>60</v>
      </c>
    </row>
    <row r="796" spans="1:17" x14ac:dyDescent="0.35">
      <c r="A796" t="s">
        <v>1576</v>
      </c>
      <c r="B796" t="str">
        <f>VLOOKUP(Health_Care[[#This Row],[Customer ID]],Customer_Names[#All],3,0)</f>
        <v xml:space="preserve"> Sarah</v>
      </c>
      <c r="C796">
        <f>VLOOKUP(Health_Care[[#This Row],[Customer ID]],Medical_Examinations[],2,0)</f>
        <v>38.06</v>
      </c>
      <c r="D796">
        <f>VLOOKUP(Health_Care[[#This Row],[Customer ID]],Medical_Examinations[],4,0)</f>
        <v>9.24</v>
      </c>
      <c r="E796" t="str">
        <f>VLOOKUP(Health_Care[[#This Row],[Customer ID]],Medical_Examinations[],6,0)</f>
        <v>No</v>
      </c>
      <c r="F796" t="str">
        <f>VLOOKUP(Health_Care[[#This Row],[Customer ID]],Medical_Examinations[],7,0)</f>
        <v>No</v>
      </c>
      <c r="G796" t="str">
        <f>VLOOKUP(Health_Care[[#This Row],[Customer ID]],Medical_Examinations[],8,0)</f>
        <v>No</v>
      </c>
      <c r="H796">
        <f>VLOOKUP(Health_Care[[#This Row],[Customer ID]],Medical_Examinations[],9,0)</f>
        <v>0</v>
      </c>
      <c r="I796" t="str">
        <f>VLOOKUP(Health_Care[[#This Row],[Customer ID]],Medical_Examinations[],10,0)</f>
        <v>No</v>
      </c>
      <c r="J796" t="str">
        <f>VLOOKUP(Health_Care[[#This Row],[Customer ID]],Medical_Examinations[],3,0)</f>
        <v>Obesity</v>
      </c>
      <c r="K796" t="str">
        <f>VLOOKUP(Health_Care[[#This Row],[Customer ID]],Medical_Examinations[],5,0)</f>
        <v>Diabetes</v>
      </c>
      <c r="L796" s="10">
        <f>VLOOKUP(Health_Care[[#This Row],[Customer ID]],Table6[#All],5,0)</f>
        <v>26236</v>
      </c>
      <c r="M796" s="11">
        <f>VLOOKUP(Health_Care[[#This Row],[Customer ID]],Table6[#All],8,0)</f>
        <v>13110.79</v>
      </c>
      <c r="N796" t="str">
        <f>VLOOKUP(Health_Care[[#This Row],[Customer ID]],Table6[#All],9,0)</f>
        <v>Tier - 3</v>
      </c>
      <c r="O796" t="str">
        <f>VLOOKUP(Health_Care[[#This Row],[Customer ID]],Table6[#All],10,0)</f>
        <v>Tier - 2</v>
      </c>
      <c r="P796" t="str">
        <f>VLOOKUP(Health_Care[[#This Row],[Customer ID]],Table6[#All],11,0)</f>
        <v>R1011</v>
      </c>
      <c r="Q796">
        <f>VLOOKUP(Health_Care[[#This Row],[Customer ID]],Table6[#All],6,0)</f>
        <v>51</v>
      </c>
    </row>
    <row r="797" spans="1:17" x14ac:dyDescent="0.35">
      <c r="A797" t="s">
        <v>1575</v>
      </c>
      <c r="B797" t="str">
        <f>VLOOKUP(Health_Care[[#This Row],[Customer ID]],Customer_Names[#All],3,0)</f>
        <v xml:space="preserve"> Colleen M</v>
      </c>
      <c r="C797">
        <f>VLOOKUP(Health_Care[[#This Row],[Customer ID]],Medical_Examinations[],2,0)</f>
        <v>37.700000000000003</v>
      </c>
      <c r="D797">
        <f>VLOOKUP(Health_Care[[#This Row],[Customer ID]],Medical_Examinations[],4,0)</f>
        <v>8.6</v>
      </c>
      <c r="E797" t="str">
        <f>VLOOKUP(Health_Care[[#This Row],[Customer ID]],Medical_Examinations[],6,0)</f>
        <v>No</v>
      </c>
      <c r="F797" t="str">
        <f>VLOOKUP(Health_Care[[#This Row],[Customer ID]],Medical_Examinations[],7,0)</f>
        <v>No</v>
      </c>
      <c r="G797" t="str">
        <f>VLOOKUP(Health_Care[[#This Row],[Customer ID]],Medical_Examinations[],8,0)</f>
        <v>No</v>
      </c>
      <c r="H797">
        <f>VLOOKUP(Health_Care[[#This Row],[Customer ID]],Medical_Examinations[],9,0)</f>
        <v>0</v>
      </c>
      <c r="I797" t="str">
        <f>VLOOKUP(Health_Care[[#This Row],[Customer ID]],Medical_Examinations[],10,0)</f>
        <v>No</v>
      </c>
      <c r="J797" t="str">
        <f>VLOOKUP(Health_Care[[#This Row],[Customer ID]],Medical_Examinations[],3,0)</f>
        <v>Obesity</v>
      </c>
      <c r="K797" t="str">
        <f>VLOOKUP(Health_Care[[#This Row],[Customer ID]],Medical_Examinations[],5,0)</f>
        <v>Diabetes</v>
      </c>
      <c r="L797" s="10">
        <f>VLOOKUP(Health_Care[[#This Row],[Customer ID]],Table6[#All],5,0)</f>
        <v>28688</v>
      </c>
      <c r="M797" s="11">
        <f>VLOOKUP(Health_Care[[#This Row],[Customer ID]],Table6[#All],8,0)</f>
        <v>13101.74</v>
      </c>
      <c r="N797" t="str">
        <f>VLOOKUP(Health_Care[[#This Row],[Customer ID]],Table6[#All],9,0)</f>
        <v>Tier - 3</v>
      </c>
      <c r="O797" t="str">
        <f>VLOOKUP(Health_Care[[#This Row],[Customer ID]],Table6[#All],10,0)</f>
        <v>Tier - 2</v>
      </c>
      <c r="P797" t="str">
        <f>VLOOKUP(Health_Care[[#This Row],[Customer ID]],Table6[#All],11,0)</f>
        <v>R1026</v>
      </c>
      <c r="Q797">
        <f>VLOOKUP(Health_Care[[#This Row],[Customer ID]],Table6[#All],6,0)</f>
        <v>44</v>
      </c>
    </row>
    <row r="798" spans="1:17" x14ac:dyDescent="0.35">
      <c r="A798" t="s">
        <v>1574</v>
      </c>
      <c r="B798" t="str">
        <f>VLOOKUP(Health_Care[[#This Row],[Customer ID]],Customer_Names[#All],3,0)</f>
        <v xml:space="preserve"> Deedra G.</v>
      </c>
      <c r="C798">
        <f>VLOOKUP(Health_Care[[#This Row],[Customer ID]],Medical_Examinations[],2,0)</f>
        <v>44</v>
      </c>
      <c r="D798">
        <f>VLOOKUP(Health_Care[[#This Row],[Customer ID]],Medical_Examinations[],4,0)</f>
        <v>9.32</v>
      </c>
      <c r="E798" t="str">
        <f>VLOOKUP(Health_Care[[#This Row],[Customer ID]],Medical_Examinations[],6,0)</f>
        <v>yes</v>
      </c>
      <c r="F798" t="str">
        <f>VLOOKUP(Health_Care[[#This Row],[Customer ID]],Medical_Examinations[],7,0)</f>
        <v>No</v>
      </c>
      <c r="G798" t="str">
        <f>VLOOKUP(Health_Care[[#This Row],[Customer ID]],Medical_Examinations[],8,0)</f>
        <v>No</v>
      </c>
      <c r="H798">
        <f>VLOOKUP(Health_Care[[#This Row],[Customer ID]],Medical_Examinations[],9,0)</f>
        <v>2</v>
      </c>
      <c r="I798" t="str">
        <f>VLOOKUP(Health_Care[[#This Row],[Customer ID]],Medical_Examinations[],10,0)</f>
        <v>No</v>
      </c>
      <c r="J798" t="str">
        <f>VLOOKUP(Health_Care[[#This Row],[Customer ID]],Medical_Examinations[],3,0)</f>
        <v>Obesity</v>
      </c>
      <c r="K798" t="str">
        <f>VLOOKUP(Health_Care[[#This Row],[Customer ID]],Medical_Examinations[],5,0)</f>
        <v>Diabetes</v>
      </c>
      <c r="L798" s="10">
        <f>VLOOKUP(Health_Care[[#This Row],[Customer ID]],Table6[#All],5,0)</f>
        <v>22591</v>
      </c>
      <c r="M798" s="11">
        <f>VLOOKUP(Health_Care[[#This Row],[Customer ID]],Table6[#All],8,0)</f>
        <v>13063.88</v>
      </c>
      <c r="N798" t="str">
        <f>VLOOKUP(Health_Care[[#This Row],[Customer ID]],Table6[#All],9,0)</f>
        <v>Tier - 3</v>
      </c>
      <c r="O798" t="str">
        <f>VLOOKUP(Health_Care[[#This Row],[Customer ID]],Table6[#All],10,0)</f>
        <v>Tier - 2</v>
      </c>
      <c r="P798" t="str">
        <f>VLOOKUP(Health_Care[[#This Row],[Customer ID]],Table6[#All],11,0)</f>
        <v>R1011</v>
      </c>
      <c r="Q798">
        <f>VLOOKUP(Health_Care[[#This Row],[Customer ID]],Table6[#All],6,0)</f>
        <v>61</v>
      </c>
    </row>
    <row r="799" spans="1:17" x14ac:dyDescent="0.35">
      <c r="A799" t="s">
        <v>1573</v>
      </c>
      <c r="B799" t="str">
        <f>VLOOKUP(Health_Care[[#This Row],[Customer ID]],Customer_Names[#All],3,0)</f>
        <v xml:space="preserve"> Kulwinder</v>
      </c>
      <c r="C799">
        <f>VLOOKUP(Health_Care[[#This Row],[Customer ID]],Medical_Examinations[],2,0)</f>
        <v>41.45</v>
      </c>
      <c r="D799">
        <f>VLOOKUP(Health_Care[[#This Row],[Customer ID]],Medical_Examinations[],4,0)</f>
        <v>6.12</v>
      </c>
      <c r="E799" t="str">
        <f>VLOOKUP(Health_Care[[#This Row],[Customer ID]],Medical_Examinations[],6,0)</f>
        <v>yes</v>
      </c>
      <c r="F799" t="str">
        <f>VLOOKUP(Health_Care[[#This Row],[Customer ID]],Medical_Examinations[],7,0)</f>
        <v>No</v>
      </c>
      <c r="G799" t="str">
        <f>VLOOKUP(Health_Care[[#This Row],[Customer ID]],Medical_Examinations[],8,0)</f>
        <v>No</v>
      </c>
      <c r="H799">
        <f>VLOOKUP(Health_Care[[#This Row],[Customer ID]],Medical_Examinations[],9,0)</f>
        <v>0</v>
      </c>
      <c r="I799" t="str">
        <f>VLOOKUP(Health_Care[[#This Row],[Customer ID]],Medical_Examinations[],10,0)</f>
        <v>No</v>
      </c>
      <c r="J799" t="str">
        <f>VLOOKUP(Health_Care[[#This Row],[Customer ID]],Medical_Examinations[],3,0)</f>
        <v>Obesity</v>
      </c>
      <c r="K799" t="str">
        <f>VLOOKUP(Health_Care[[#This Row],[Customer ID]],Medical_Examinations[],5,0)</f>
        <v>Prediabetes</v>
      </c>
      <c r="L799" s="10">
        <f>VLOOKUP(Health_Care[[#This Row],[Customer ID]],Table6[#All],5,0)</f>
        <v>31346</v>
      </c>
      <c r="M799" s="11">
        <f>VLOOKUP(Health_Care[[#This Row],[Customer ID]],Table6[#All],8,0)</f>
        <v>13051.22</v>
      </c>
      <c r="N799" t="str">
        <f>VLOOKUP(Health_Care[[#This Row],[Customer ID]],Table6[#All],9,0)</f>
        <v>Tier - 3</v>
      </c>
      <c r="O799" t="str">
        <f>VLOOKUP(Health_Care[[#This Row],[Customer ID]],Table6[#All],10,0)</f>
        <v>Tier - 1</v>
      </c>
      <c r="P799" t="str">
        <f>VLOOKUP(Health_Care[[#This Row],[Customer ID]],Table6[#All],11,0)</f>
        <v>R1026</v>
      </c>
      <c r="Q799">
        <f>VLOOKUP(Health_Care[[#This Row],[Customer ID]],Table6[#All],6,0)</f>
        <v>37</v>
      </c>
    </row>
    <row r="800" spans="1:17" x14ac:dyDescent="0.35">
      <c r="A800" t="s">
        <v>1572</v>
      </c>
      <c r="B800" t="str">
        <f>VLOOKUP(Health_Care[[#This Row],[Customer ID]],Customer_Names[#All],3,0)</f>
        <v xml:space="preserve"> Ann M.</v>
      </c>
      <c r="C800">
        <f>VLOOKUP(Health_Care[[#This Row],[Customer ID]],Medical_Examinations[],2,0)</f>
        <v>25.364999999999998</v>
      </c>
      <c r="D800">
        <f>VLOOKUP(Health_Care[[#This Row],[Customer ID]],Medical_Examinations[],4,0)</f>
        <v>9.19</v>
      </c>
      <c r="E800" t="str">
        <f>VLOOKUP(Health_Care[[#This Row],[Customer ID]],Medical_Examinations[],6,0)</f>
        <v>yes</v>
      </c>
      <c r="F800" t="str">
        <f>VLOOKUP(Health_Care[[#This Row],[Customer ID]],Medical_Examinations[],7,0)</f>
        <v>No</v>
      </c>
      <c r="G800" t="str">
        <f>VLOOKUP(Health_Care[[#This Row],[Customer ID]],Medical_Examinations[],8,0)</f>
        <v>No</v>
      </c>
      <c r="H800">
        <f>VLOOKUP(Health_Care[[#This Row],[Customer ID]],Medical_Examinations[],9,0)</f>
        <v>0</v>
      </c>
      <c r="I800" t="str">
        <f>VLOOKUP(Health_Care[[#This Row],[Customer ID]],Medical_Examinations[],10,0)</f>
        <v>No</v>
      </c>
      <c r="J800" t="str">
        <f>VLOOKUP(Health_Care[[#This Row],[Customer ID]],Medical_Examinations[],3,0)</f>
        <v>Over Weight</v>
      </c>
      <c r="K800" t="str">
        <f>VLOOKUP(Health_Care[[#This Row],[Customer ID]],Medical_Examinations[],5,0)</f>
        <v>Diabetes</v>
      </c>
      <c r="L800" s="10">
        <f>VLOOKUP(Health_Care[[#This Row],[Customer ID]],Table6[#All],5,0)</f>
        <v>24690</v>
      </c>
      <c r="M800" s="11">
        <f>VLOOKUP(Health_Care[[#This Row],[Customer ID]],Table6[#All],8,0)</f>
        <v>13047.33</v>
      </c>
      <c r="N800" t="str">
        <f>VLOOKUP(Health_Care[[#This Row],[Customer ID]],Table6[#All],9,0)</f>
        <v>Tier - 3</v>
      </c>
      <c r="O800" t="str">
        <f>VLOOKUP(Health_Care[[#This Row],[Customer ID]],Table6[#All],10,0)</f>
        <v>Tier - 3</v>
      </c>
      <c r="P800" t="str">
        <f>VLOOKUP(Health_Care[[#This Row],[Customer ID]],Table6[#All],11,0)</f>
        <v>R1024</v>
      </c>
      <c r="Q800">
        <f>VLOOKUP(Health_Care[[#This Row],[Customer ID]],Table6[#All],6,0)</f>
        <v>55</v>
      </c>
    </row>
    <row r="801" spans="1:17" x14ac:dyDescent="0.35">
      <c r="A801" t="s">
        <v>1571</v>
      </c>
      <c r="B801" t="str">
        <f>VLOOKUP(Health_Care[[#This Row],[Customer ID]],Customer_Names[#All],3,0)</f>
        <v xml:space="preserve"> Sarah E</v>
      </c>
      <c r="C801">
        <f>VLOOKUP(Health_Care[[#This Row],[Customer ID]],Medical_Examinations[],2,0)</f>
        <v>34.56</v>
      </c>
      <c r="D801">
        <f>VLOOKUP(Health_Care[[#This Row],[Customer ID]],Medical_Examinations[],4,0)</f>
        <v>5.84</v>
      </c>
      <c r="E801" t="str">
        <f>VLOOKUP(Health_Care[[#This Row],[Customer ID]],Medical_Examinations[],6,0)</f>
        <v>yes</v>
      </c>
      <c r="F801" t="str">
        <f>VLOOKUP(Health_Care[[#This Row],[Customer ID]],Medical_Examinations[],7,0)</f>
        <v>No</v>
      </c>
      <c r="G801" t="str">
        <f>VLOOKUP(Health_Care[[#This Row],[Customer ID]],Medical_Examinations[],8,0)</f>
        <v>Yes</v>
      </c>
      <c r="H801">
        <f>VLOOKUP(Health_Care[[#This Row],[Customer ID]],Medical_Examinations[],9,0)</f>
        <v>1</v>
      </c>
      <c r="I801" t="str">
        <f>VLOOKUP(Health_Care[[#This Row],[Customer ID]],Medical_Examinations[],10,0)</f>
        <v>No</v>
      </c>
      <c r="J801" t="str">
        <f>VLOOKUP(Health_Care[[#This Row],[Customer ID]],Medical_Examinations[],3,0)</f>
        <v>Obesity</v>
      </c>
      <c r="K801" t="str">
        <f>VLOOKUP(Health_Care[[#This Row],[Customer ID]],Medical_Examinations[],5,0)</f>
        <v>Prediabetes</v>
      </c>
      <c r="L801" s="10">
        <f>VLOOKUP(Health_Care[[#This Row],[Customer ID]],Table6[#All],5,0)</f>
        <v>25469</v>
      </c>
      <c r="M801" s="11">
        <f>VLOOKUP(Health_Care[[#This Row],[Customer ID]],Table6[#All],8,0)</f>
        <v>13044.41</v>
      </c>
      <c r="N801" t="str">
        <f>VLOOKUP(Health_Care[[#This Row],[Customer ID]],Table6[#All],9,0)</f>
        <v>Tier - 3</v>
      </c>
      <c r="O801" t="str">
        <f>VLOOKUP(Health_Care[[#This Row],[Customer ID]],Table6[#All],10,0)</f>
        <v>Tier - 1</v>
      </c>
      <c r="P801" t="str">
        <f>VLOOKUP(Health_Care[[#This Row],[Customer ID]],Table6[#All],11,0)</f>
        <v>R1012</v>
      </c>
      <c r="Q801">
        <f>VLOOKUP(Health_Care[[#This Row],[Customer ID]],Table6[#All],6,0)</f>
        <v>53</v>
      </c>
    </row>
    <row r="802" spans="1:17" x14ac:dyDescent="0.35">
      <c r="A802" t="s">
        <v>1570</v>
      </c>
      <c r="B802" t="str">
        <f>VLOOKUP(Health_Care[[#This Row],[Customer ID]],Customer_Names[#All],3,0)</f>
        <v xml:space="preserve"> Apryl J.</v>
      </c>
      <c r="C802">
        <f>VLOOKUP(Health_Care[[#This Row],[Customer ID]],Medical_Examinations[],2,0)</f>
        <v>28.2</v>
      </c>
      <c r="D802">
        <f>VLOOKUP(Health_Care[[#This Row],[Customer ID]],Medical_Examinations[],4,0)</f>
        <v>7.19</v>
      </c>
      <c r="E802" t="str">
        <f>VLOOKUP(Health_Care[[#This Row],[Customer ID]],Medical_Examinations[],6,0)</f>
        <v>yes</v>
      </c>
      <c r="F802" t="str">
        <f>VLOOKUP(Health_Care[[#This Row],[Customer ID]],Medical_Examinations[],7,0)</f>
        <v>No</v>
      </c>
      <c r="G802" t="str">
        <f>VLOOKUP(Health_Care[[#This Row],[Customer ID]],Medical_Examinations[],8,0)</f>
        <v>No</v>
      </c>
      <c r="H802">
        <f>VLOOKUP(Health_Care[[#This Row],[Customer ID]],Medical_Examinations[],9,0)</f>
        <v>2</v>
      </c>
      <c r="I802" t="str">
        <f>VLOOKUP(Health_Care[[#This Row],[Customer ID]],Medical_Examinations[],10,0)</f>
        <v>No</v>
      </c>
      <c r="J802" t="str">
        <f>VLOOKUP(Health_Care[[#This Row],[Customer ID]],Medical_Examinations[],3,0)</f>
        <v>Over Weight</v>
      </c>
      <c r="K802" t="str">
        <f>VLOOKUP(Health_Care[[#This Row],[Customer ID]],Medical_Examinations[],5,0)</f>
        <v>Diabetes</v>
      </c>
      <c r="L802" s="10">
        <f>VLOOKUP(Health_Care[[#This Row],[Customer ID]],Table6[#All],5,0)</f>
        <v>22594</v>
      </c>
      <c r="M802" s="11">
        <f>VLOOKUP(Health_Care[[#This Row],[Customer ID]],Table6[#All],8,0)</f>
        <v>13041.92</v>
      </c>
      <c r="N802" t="str">
        <f>VLOOKUP(Health_Care[[#This Row],[Customer ID]],Table6[#All],9,0)</f>
        <v>Tier - 3</v>
      </c>
      <c r="O802" t="str">
        <f>VLOOKUP(Health_Care[[#This Row],[Customer ID]],Table6[#All],10,0)</f>
        <v>Tier - 1</v>
      </c>
      <c r="P802" t="str">
        <f>VLOOKUP(Health_Care[[#This Row],[Customer ID]],Table6[#All],11,0)</f>
        <v>R1011</v>
      </c>
      <c r="Q802">
        <f>VLOOKUP(Health_Care[[#This Row],[Customer ID]],Table6[#All],6,0)</f>
        <v>61</v>
      </c>
    </row>
    <row r="803" spans="1:17" x14ac:dyDescent="0.35">
      <c r="A803" t="s">
        <v>1569</v>
      </c>
      <c r="B803" t="str">
        <f>VLOOKUP(Health_Care[[#This Row],[Customer ID]],Customer_Names[#All],3,0)</f>
        <v xml:space="preserve"> Ilana</v>
      </c>
      <c r="C803">
        <f>VLOOKUP(Health_Care[[#This Row],[Customer ID]],Medical_Examinations[],2,0)</f>
        <v>30.43</v>
      </c>
      <c r="D803">
        <f>VLOOKUP(Health_Care[[#This Row],[Customer ID]],Medical_Examinations[],4,0)</f>
        <v>9.39</v>
      </c>
      <c r="E803" t="str">
        <f>VLOOKUP(Health_Care[[#This Row],[Customer ID]],Medical_Examinations[],6,0)</f>
        <v>No</v>
      </c>
      <c r="F803" t="str">
        <f>VLOOKUP(Health_Care[[#This Row],[Customer ID]],Medical_Examinations[],7,0)</f>
        <v>No</v>
      </c>
      <c r="G803" t="str">
        <f>VLOOKUP(Health_Care[[#This Row],[Customer ID]],Medical_Examinations[],8,0)</f>
        <v>No</v>
      </c>
      <c r="H803">
        <f>VLOOKUP(Health_Care[[#This Row],[Customer ID]],Medical_Examinations[],9,0)</f>
        <v>0</v>
      </c>
      <c r="I803" t="str">
        <f>VLOOKUP(Health_Care[[#This Row],[Customer ID]],Medical_Examinations[],10,0)</f>
        <v>No</v>
      </c>
      <c r="J803" t="str">
        <f>VLOOKUP(Health_Care[[#This Row],[Customer ID]],Medical_Examinations[],3,0)</f>
        <v>Obesity</v>
      </c>
      <c r="K803" t="str">
        <f>VLOOKUP(Health_Care[[#This Row],[Customer ID]],Medical_Examinations[],5,0)</f>
        <v>Diabetes</v>
      </c>
      <c r="L803" s="10">
        <f>VLOOKUP(Health_Care[[#This Row],[Customer ID]],Table6[#All],5,0)</f>
        <v>24050</v>
      </c>
      <c r="M803" s="11">
        <f>VLOOKUP(Health_Care[[#This Row],[Customer ID]],Table6[#All],8,0)</f>
        <v>13023.93</v>
      </c>
      <c r="N803" t="str">
        <f>VLOOKUP(Health_Care[[#This Row],[Customer ID]],Table6[#All],9,0)</f>
        <v>Tier - 3</v>
      </c>
      <c r="O803" t="str">
        <f>VLOOKUP(Health_Care[[#This Row],[Customer ID]],Table6[#All],10,0)</f>
        <v>Tier - 2</v>
      </c>
      <c r="P803" t="str">
        <f>VLOOKUP(Health_Care[[#This Row],[Customer ID]],Table6[#All],11,0)</f>
        <v>R1025</v>
      </c>
      <c r="Q803">
        <f>VLOOKUP(Health_Care[[#This Row],[Customer ID]],Table6[#All],6,0)</f>
        <v>57</v>
      </c>
    </row>
    <row r="804" spans="1:17" x14ac:dyDescent="0.35">
      <c r="A804" t="s">
        <v>1568</v>
      </c>
      <c r="B804" t="str">
        <f>VLOOKUP(Health_Care[[#This Row],[Customer ID]],Customer_Names[#All],3,0)</f>
        <v xml:space="preserve"> Katherine</v>
      </c>
      <c r="C804">
        <f>VLOOKUP(Health_Care[[#This Row],[Customer ID]],Medical_Examinations[],2,0)</f>
        <v>32.395000000000003</v>
      </c>
      <c r="D804">
        <f>VLOOKUP(Health_Care[[#This Row],[Customer ID]],Medical_Examinations[],4,0)</f>
        <v>4.2699999999999996</v>
      </c>
      <c r="E804" t="str">
        <f>VLOOKUP(Health_Care[[#This Row],[Customer ID]],Medical_Examinations[],6,0)</f>
        <v>yes</v>
      </c>
      <c r="F804" t="str">
        <f>VLOOKUP(Health_Care[[#This Row],[Customer ID]],Medical_Examinations[],7,0)</f>
        <v>No</v>
      </c>
      <c r="G804" t="str">
        <f>VLOOKUP(Health_Care[[#This Row],[Customer ID]],Medical_Examinations[],8,0)</f>
        <v>No</v>
      </c>
      <c r="H804">
        <f>VLOOKUP(Health_Care[[#This Row],[Customer ID]],Medical_Examinations[],9,0)</f>
        <v>1</v>
      </c>
      <c r="I804" t="str">
        <f>VLOOKUP(Health_Care[[#This Row],[Customer ID]],Medical_Examinations[],10,0)</f>
        <v>No</v>
      </c>
      <c r="J804" t="str">
        <f>VLOOKUP(Health_Care[[#This Row],[Customer ID]],Medical_Examinations[],3,0)</f>
        <v>Obesity</v>
      </c>
      <c r="K804" t="str">
        <f>VLOOKUP(Health_Care[[#This Row],[Customer ID]],Medical_Examinations[],5,0)</f>
        <v>Normal</v>
      </c>
      <c r="L804" s="10">
        <f>VLOOKUP(Health_Care[[#This Row],[Customer ID]],Table6[#All],5,0)</f>
        <v>23643</v>
      </c>
      <c r="M804" s="11">
        <f>VLOOKUP(Health_Care[[#This Row],[Customer ID]],Table6[#All],8,0)</f>
        <v>13019.16</v>
      </c>
      <c r="N804" t="str">
        <f>VLOOKUP(Health_Care[[#This Row],[Customer ID]],Table6[#All],9,0)</f>
        <v>Tier - 3</v>
      </c>
      <c r="O804" t="str">
        <f>VLOOKUP(Health_Care[[#This Row],[Customer ID]],Table6[#All],10,0)</f>
        <v>Tier - 1</v>
      </c>
      <c r="P804" t="str">
        <f>VLOOKUP(Health_Care[[#This Row],[Customer ID]],Table6[#All],11,0)</f>
        <v>R1024</v>
      </c>
      <c r="Q804">
        <f>VLOOKUP(Health_Care[[#This Row],[Customer ID]],Table6[#All],6,0)</f>
        <v>58</v>
      </c>
    </row>
    <row r="805" spans="1:17" x14ac:dyDescent="0.35">
      <c r="A805" t="s">
        <v>1567</v>
      </c>
      <c r="B805" t="str">
        <f>VLOOKUP(Health_Care[[#This Row],[Customer ID]],Customer_Names[#All],3,0)</f>
        <v xml:space="preserve"> Katherine</v>
      </c>
      <c r="C805">
        <f>VLOOKUP(Health_Care[[#This Row],[Customer ID]],Medical_Examinations[],2,0)</f>
        <v>24.035</v>
      </c>
      <c r="D805">
        <f>VLOOKUP(Health_Care[[#This Row],[Customer ID]],Medical_Examinations[],4,0)</f>
        <v>11.71</v>
      </c>
      <c r="E805" t="str">
        <f>VLOOKUP(Health_Care[[#This Row],[Customer ID]],Medical_Examinations[],6,0)</f>
        <v>No</v>
      </c>
      <c r="F805" t="str">
        <f>VLOOKUP(Health_Care[[#This Row],[Customer ID]],Medical_Examinations[],7,0)</f>
        <v>No</v>
      </c>
      <c r="G805" t="str">
        <f>VLOOKUP(Health_Care[[#This Row],[Customer ID]],Medical_Examinations[],8,0)</f>
        <v>No</v>
      </c>
      <c r="H805">
        <f>VLOOKUP(Health_Care[[#This Row],[Customer ID]],Medical_Examinations[],9,0)</f>
        <v>0</v>
      </c>
      <c r="I805" t="str">
        <f>VLOOKUP(Health_Care[[#This Row],[Customer ID]],Medical_Examinations[],10,0)</f>
        <v>No</v>
      </c>
      <c r="J805" t="str">
        <f>VLOOKUP(Health_Care[[#This Row],[Customer ID]],Medical_Examinations[],3,0)</f>
        <v>Normal Weight</v>
      </c>
      <c r="K805" t="str">
        <f>VLOOKUP(Health_Care[[#This Row],[Customer ID]],Medical_Examinations[],5,0)</f>
        <v>Diabetes</v>
      </c>
      <c r="L805" s="10">
        <f>VLOOKUP(Health_Care[[#This Row],[Customer ID]],Table6[#All],5,0)</f>
        <v>22847</v>
      </c>
      <c r="M805" s="11">
        <f>VLOOKUP(Health_Care[[#This Row],[Customer ID]],Table6[#All],8,0)</f>
        <v>13012.21</v>
      </c>
      <c r="N805" t="str">
        <f>VLOOKUP(Health_Care[[#This Row],[Customer ID]],Table6[#All],9,0)</f>
        <v>Tier - 3</v>
      </c>
      <c r="O805" t="str">
        <f>VLOOKUP(Health_Care[[#This Row],[Customer ID]],Table6[#All],10,0)</f>
        <v>Tier - 1</v>
      </c>
      <c r="P805" t="str">
        <f>VLOOKUP(Health_Care[[#This Row],[Customer ID]],Table6[#All],11,0)</f>
        <v>R1012</v>
      </c>
      <c r="Q805">
        <f>VLOOKUP(Health_Care[[#This Row],[Customer ID]],Table6[#All],6,0)</f>
        <v>60</v>
      </c>
    </row>
    <row r="806" spans="1:17" x14ac:dyDescent="0.35">
      <c r="A806" t="s">
        <v>1566</v>
      </c>
      <c r="B806" t="str">
        <f>VLOOKUP(Health_Care[[#This Row],[Customer ID]],Customer_Names[#All],3,0)</f>
        <v xml:space="preserve"> Karl</v>
      </c>
      <c r="C806">
        <f>VLOOKUP(Health_Care[[#This Row],[Customer ID]],Medical_Examinations[],2,0)</f>
        <v>37.119999999999997</v>
      </c>
      <c r="D806">
        <f>VLOOKUP(Health_Care[[#This Row],[Customer ID]],Medical_Examinations[],4,0)</f>
        <v>5.29</v>
      </c>
      <c r="E806" t="str">
        <f>VLOOKUP(Health_Care[[#This Row],[Customer ID]],Medical_Examinations[],6,0)</f>
        <v>No</v>
      </c>
      <c r="F806" t="str">
        <f>VLOOKUP(Health_Care[[#This Row],[Customer ID]],Medical_Examinations[],7,0)</f>
        <v>No</v>
      </c>
      <c r="G806" t="str">
        <f>VLOOKUP(Health_Care[[#This Row],[Customer ID]],Medical_Examinations[],8,0)</f>
        <v>No</v>
      </c>
      <c r="H806">
        <f>VLOOKUP(Health_Care[[#This Row],[Customer ID]],Medical_Examinations[],9,0)</f>
        <v>2</v>
      </c>
      <c r="I806" t="str">
        <f>VLOOKUP(Health_Care[[#This Row],[Customer ID]],Medical_Examinations[],10,0)</f>
        <v>No</v>
      </c>
      <c r="J806" t="str">
        <f>VLOOKUP(Health_Care[[#This Row],[Customer ID]],Medical_Examinations[],3,0)</f>
        <v>Obesity</v>
      </c>
      <c r="K806" t="str">
        <f>VLOOKUP(Health_Care[[#This Row],[Customer ID]],Medical_Examinations[],5,0)</f>
        <v>Normal</v>
      </c>
      <c r="L806" s="10">
        <f>VLOOKUP(Health_Care[[#This Row],[Customer ID]],Table6[#All],5,0)</f>
        <v>26569</v>
      </c>
      <c r="M806" s="11">
        <f>VLOOKUP(Health_Care[[#This Row],[Customer ID]],Table6[#All],8,0)</f>
        <v>13010.86</v>
      </c>
      <c r="N806" t="str">
        <f>VLOOKUP(Health_Care[[#This Row],[Customer ID]],Table6[#All],9,0)</f>
        <v>Tier - 3</v>
      </c>
      <c r="O806" t="str">
        <f>VLOOKUP(Health_Care[[#This Row],[Customer ID]],Table6[#All],10,0)</f>
        <v>Tier - 2</v>
      </c>
      <c r="P806" t="str">
        <f>VLOOKUP(Health_Care[[#This Row],[Customer ID]],Table6[#All],11,0)</f>
        <v>R1012</v>
      </c>
      <c r="Q806">
        <f>VLOOKUP(Health_Care[[#This Row],[Customer ID]],Table6[#All],6,0)</f>
        <v>50</v>
      </c>
    </row>
    <row r="807" spans="1:17" x14ac:dyDescent="0.35">
      <c r="A807" t="s">
        <v>1565</v>
      </c>
      <c r="B807" t="str">
        <f>VLOOKUP(Health_Care[[#This Row],[Customer ID]],Customer_Names[#All],3,0)</f>
        <v xml:space="preserve"> Stephen</v>
      </c>
      <c r="C807">
        <f>VLOOKUP(Health_Care[[#This Row],[Customer ID]],Medical_Examinations[],2,0)</f>
        <v>34.840000000000003</v>
      </c>
      <c r="D807">
        <f>VLOOKUP(Health_Care[[#This Row],[Customer ID]],Medical_Examinations[],4,0)</f>
        <v>6</v>
      </c>
      <c r="E807" t="str">
        <f>VLOOKUP(Health_Care[[#This Row],[Customer ID]],Medical_Examinations[],6,0)</f>
        <v>yes</v>
      </c>
      <c r="F807" t="str">
        <f>VLOOKUP(Health_Care[[#This Row],[Customer ID]],Medical_Examinations[],7,0)</f>
        <v>No</v>
      </c>
      <c r="G807" t="str">
        <f>VLOOKUP(Health_Care[[#This Row],[Customer ID]],Medical_Examinations[],8,0)</f>
        <v>Yes</v>
      </c>
      <c r="H807">
        <f>VLOOKUP(Health_Care[[#This Row],[Customer ID]],Medical_Examinations[],9,0)</f>
        <v>1</v>
      </c>
      <c r="I807" t="str">
        <f>VLOOKUP(Health_Care[[#This Row],[Customer ID]],Medical_Examinations[],10,0)</f>
        <v>No</v>
      </c>
      <c r="J807" t="str">
        <f>VLOOKUP(Health_Care[[#This Row],[Customer ID]],Medical_Examinations[],3,0)</f>
        <v>Obesity</v>
      </c>
      <c r="K807" t="str">
        <f>VLOOKUP(Health_Care[[#This Row],[Customer ID]],Medical_Examinations[],5,0)</f>
        <v>Prediabetes</v>
      </c>
      <c r="L807" s="10">
        <f>VLOOKUP(Health_Care[[#This Row],[Customer ID]],Table6[#All],5,0)</f>
        <v>25550</v>
      </c>
      <c r="M807" s="11">
        <f>VLOOKUP(Health_Care[[#This Row],[Customer ID]],Table6[#All],8,0)</f>
        <v>13008.07</v>
      </c>
      <c r="N807" t="str">
        <f>VLOOKUP(Health_Care[[#This Row],[Customer ID]],Table6[#All],9,0)</f>
        <v>Tier - 3</v>
      </c>
      <c r="O807" t="str">
        <f>VLOOKUP(Health_Care[[#This Row],[Customer ID]],Table6[#All],10,0)</f>
        <v>Tier - 3</v>
      </c>
      <c r="P807" t="str">
        <f>VLOOKUP(Health_Care[[#This Row],[Customer ID]],Table6[#All],11,0)</f>
        <v>R1012</v>
      </c>
      <c r="Q807">
        <f>VLOOKUP(Health_Care[[#This Row],[Customer ID]],Table6[#All],6,0)</f>
        <v>53</v>
      </c>
    </row>
    <row r="808" spans="1:17" x14ac:dyDescent="0.35">
      <c r="A808" t="s">
        <v>1564</v>
      </c>
      <c r="B808" t="str">
        <f>VLOOKUP(Health_Care[[#This Row],[Customer ID]],Customer_Names[#All],3,0)</f>
        <v xml:space="preserve"> Will</v>
      </c>
      <c r="C808">
        <f>VLOOKUP(Health_Care[[#This Row],[Customer ID]],Medical_Examinations[],2,0)</f>
        <v>29.53</v>
      </c>
      <c r="D808">
        <f>VLOOKUP(Health_Care[[#This Row],[Customer ID]],Medical_Examinations[],4,0)</f>
        <v>10.64</v>
      </c>
      <c r="E808" t="str">
        <f>VLOOKUP(Health_Care[[#This Row],[Customer ID]],Medical_Examinations[],6,0)</f>
        <v>No</v>
      </c>
      <c r="F808" t="str">
        <f>VLOOKUP(Health_Care[[#This Row],[Customer ID]],Medical_Examinations[],7,0)</f>
        <v>No</v>
      </c>
      <c r="G808" t="str">
        <f>VLOOKUP(Health_Care[[#This Row],[Customer ID]],Medical_Examinations[],8,0)</f>
        <v>No</v>
      </c>
      <c r="H808">
        <f>VLOOKUP(Health_Care[[#This Row],[Customer ID]],Medical_Examinations[],9,0)</f>
        <v>0</v>
      </c>
      <c r="I808" t="str">
        <f>VLOOKUP(Health_Care[[#This Row],[Customer ID]],Medical_Examinations[],10,0)</f>
        <v>No</v>
      </c>
      <c r="J808" t="str">
        <f>VLOOKUP(Health_Care[[#This Row],[Customer ID]],Medical_Examinations[],3,0)</f>
        <v>Over Weight</v>
      </c>
      <c r="K808" t="str">
        <f>VLOOKUP(Health_Care[[#This Row],[Customer ID]],Medical_Examinations[],5,0)</f>
        <v>Diabetes</v>
      </c>
      <c r="L808" s="10">
        <f>VLOOKUP(Health_Care[[#This Row],[Customer ID]],Table6[#All],5,0)</f>
        <v>22821</v>
      </c>
      <c r="M808" s="11">
        <f>VLOOKUP(Health_Care[[#This Row],[Customer ID]],Table6[#All],8,0)</f>
        <v>13004.95</v>
      </c>
      <c r="N808" t="str">
        <f>VLOOKUP(Health_Care[[#This Row],[Customer ID]],Table6[#All],9,0)</f>
        <v>Tier - 3</v>
      </c>
      <c r="O808" t="str">
        <f>VLOOKUP(Health_Care[[#This Row],[Customer ID]],Table6[#All],10,0)</f>
        <v>Tier - 1</v>
      </c>
      <c r="P808" t="str">
        <f>VLOOKUP(Health_Care[[#This Row],[Customer ID]],Table6[#All],11,0)</f>
        <v>R1012</v>
      </c>
      <c r="Q808">
        <f>VLOOKUP(Health_Care[[#This Row],[Customer ID]],Table6[#All],6,0)</f>
        <v>60</v>
      </c>
    </row>
    <row r="809" spans="1:17" x14ac:dyDescent="0.35">
      <c r="A809" t="s">
        <v>1563</v>
      </c>
      <c r="B809" t="str">
        <f>VLOOKUP(Health_Care[[#This Row],[Customer ID]],Customer_Names[#All],3,0)</f>
        <v xml:space="preserve"> Bradley D</v>
      </c>
      <c r="C809">
        <f>VLOOKUP(Health_Care[[#This Row],[Customer ID]],Medical_Examinations[],2,0)</f>
        <v>42.51</v>
      </c>
      <c r="D809">
        <f>VLOOKUP(Health_Care[[#This Row],[Customer ID]],Medical_Examinations[],4,0)</f>
        <v>8.2100000000000009</v>
      </c>
      <c r="E809" t="str">
        <f>VLOOKUP(Health_Care[[#This Row],[Customer ID]],Medical_Examinations[],6,0)</f>
        <v>yes</v>
      </c>
      <c r="F809" t="str">
        <f>VLOOKUP(Health_Care[[#This Row],[Customer ID]],Medical_Examinations[],7,0)</f>
        <v>No</v>
      </c>
      <c r="G809" t="str">
        <f>VLOOKUP(Health_Care[[#This Row],[Customer ID]],Medical_Examinations[],8,0)</f>
        <v>No</v>
      </c>
      <c r="H809">
        <f>VLOOKUP(Health_Care[[#This Row],[Customer ID]],Medical_Examinations[],9,0)</f>
        <v>0</v>
      </c>
      <c r="I809" t="str">
        <f>VLOOKUP(Health_Care[[#This Row],[Customer ID]],Medical_Examinations[],10,0)</f>
        <v>No</v>
      </c>
      <c r="J809" t="str">
        <f>VLOOKUP(Health_Care[[#This Row],[Customer ID]],Medical_Examinations[],3,0)</f>
        <v>Obesity</v>
      </c>
      <c r="K809" t="str">
        <f>VLOOKUP(Health_Care[[#This Row],[Customer ID]],Medical_Examinations[],5,0)</f>
        <v>Diabetes</v>
      </c>
      <c r="L809" s="10">
        <f>VLOOKUP(Health_Care[[#This Row],[Customer ID]],Table6[#All],5,0)</f>
        <v>29889</v>
      </c>
      <c r="M809" s="11">
        <f>VLOOKUP(Health_Care[[#This Row],[Customer ID]],Table6[#All],8,0)</f>
        <v>13002.91</v>
      </c>
      <c r="N809" t="str">
        <f>VLOOKUP(Health_Care[[#This Row],[Customer ID]],Table6[#All],9,0)</f>
        <v>Tier - 3</v>
      </c>
      <c r="O809" t="str">
        <f>VLOOKUP(Health_Care[[#This Row],[Customer ID]],Table6[#All],10,0)</f>
        <v>Tier - 1</v>
      </c>
      <c r="P809" t="str">
        <f>VLOOKUP(Health_Care[[#This Row],[Customer ID]],Table6[#All],11,0)</f>
        <v>R1012</v>
      </c>
      <c r="Q809">
        <f>VLOOKUP(Health_Care[[#This Row],[Customer ID]],Table6[#All],6,0)</f>
        <v>41</v>
      </c>
    </row>
    <row r="810" spans="1:17" x14ac:dyDescent="0.35">
      <c r="A810" t="s">
        <v>1562</v>
      </c>
      <c r="B810" t="str">
        <f>VLOOKUP(Health_Care[[#This Row],[Customer ID]],Customer_Names[#All],3,0)</f>
        <v xml:space="preserve"> Amy M</v>
      </c>
      <c r="C810">
        <f>VLOOKUP(Health_Care[[#This Row],[Customer ID]],Medical_Examinations[],2,0)</f>
        <v>38.14</v>
      </c>
      <c r="D810">
        <f>VLOOKUP(Health_Care[[#This Row],[Customer ID]],Medical_Examinations[],4,0)</f>
        <v>5.58</v>
      </c>
      <c r="E810" t="str">
        <f>VLOOKUP(Health_Care[[#This Row],[Customer ID]],Medical_Examinations[],6,0)</f>
        <v>No</v>
      </c>
      <c r="F810" t="str">
        <f>VLOOKUP(Health_Care[[#This Row],[Customer ID]],Medical_Examinations[],7,0)</f>
        <v>No</v>
      </c>
      <c r="G810" t="str">
        <f>VLOOKUP(Health_Care[[#This Row],[Customer ID]],Medical_Examinations[],8,0)</f>
        <v>Yes</v>
      </c>
      <c r="H810">
        <f>VLOOKUP(Health_Care[[#This Row],[Customer ID]],Medical_Examinations[],9,0)</f>
        <v>1</v>
      </c>
      <c r="I810" t="str">
        <f>VLOOKUP(Health_Care[[#This Row],[Customer ID]],Medical_Examinations[],10,0)</f>
        <v>No</v>
      </c>
      <c r="J810" t="str">
        <f>VLOOKUP(Health_Care[[#This Row],[Customer ID]],Medical_Examinations[],3,0)</f>
        <v>Obesity</v>
      </c>
      <c r="K810" t="str">
        <f>VLOOKUP(Health_Care[[#This Row],[Customer ID]],Medical_Examinations[],5,0)</f>
        <v>Normal</v>
      </c>
      <c r="L810" s="10">
        <f>VLOOKUP(Health_Care[[#This Row],[Customer ID]],Table6[#All],5,0)</f>
        <v>29186</v>
      </c>
      <c r="M810" s="11">
        <f>VLOOKUP(Health_Care[[#This Row],[Customer ID]],Table6[#All],8,0)</f>
        <v>12994.12</v>
      </c>
      <c r="N810" t="str">
        <f>VLOOKUP(Health_Care[[#This Row],[Customer ID]],Table6[#All],9,0)</f>
        <v>Tier - 3</v>
      </c>
      <c r="O810" t="str">
        <f>VLOOKUP(Health_Care[[#This Row],[Customer ID]],Table6[#All],10,0)</f>
        <v>Tier - 2</v>
      </c>
      <c r="P810" t="str">
        <f>VLOOKUP(Health_Care[[#This Row],[Customer ID]],Table6[#All],11,0)</f>
        <v>R1026</v>
      </c>
      <c r="Q810">
        <f>VLOOKUP(Health_Care[[#This Row],[Customer ID]],Table6[#All],6,0)</f>
        <v>43</v>
      </c>
    </row>
    <row r="811" spans="1:17" x14ac:dyDescent="0.35">
      <c r="A811" t="s">
        <v>1561</v>
      </c>
      <c r="B811" t="str">
        <f>VLOOKUP(Health_Care[[#This Row],[Customer ID]],Customer_Names[#All],3,0)</f>
        <v xml:space="preserve"> Matthew W.</v>
      </c>
      <c r="C811">
        <f>VLOOKUP(Health_Care[[#This Row],[Customer ID]],Medical_Examinations[],2,0)</f>
        <v>39.93</v>
      </c>
      <c r="D811">
        <f>VLOOKUP(Health_Care[[#This Row],[Customer ID]],Medical_Examinations[],4,0)</f>
        <v>8.75</v>
      </c>
      <c r="E811" t="str">
        <f>VLOOKUP(Health_Care[[#This Row],[Customer ID]],Medical_Examinations[],6,0)</f>
        <v>No</v>
      </c>
      <c r="F811" t="str">
        <f>VLOOKUP(Health_Care[[#This Row],[Customer ID]],Medical_Examinations[],7,0)</f>
        <v>No</v>
      </c>
      <c r="G811" t="str">
        <f>VLOOKUP(Health_Care[[#This Row],[Customer ID]],Medical_Examinations[],8,0)</f>
        <v>No</v>
      </c>
      <c r="H811">
        <f>VLOOKUP(Health_Care[[#This Row],[Customer ID]],Medical_Examinations[],9,0)</f>
        <v>0</v>
      </c>
      <c r="I811" t="str">
        <f>VLOOKUP(Health_Care[[#This Row],[Customer ID]],Medical_Examinations[],10,0)</f>
        <v>No</v>
      </c>
      <c r="J811" t="str">
        <f>VLOOKUP(Health_Care[[#This Row],[Customer ID]],Medical_Examinations[],3,0)</f>
        <v>Obesity</v>
      </c>
      <c r="K811" t="str">
        <f>VLOOKUP(Health_Care[[#This Row],[Customer ID]],Medical_Examinations[],5,0)</f>
        <v>Diabetes</v>
      </c>
      <c r="L811" s="10">
        <f>VLOOKUP(Health_Care[[#This Row],[Customer ID]],Table6[#All],5,0)</f>
        <v>22248</v>
      </c>
      <c r="M811" s="11">
        <f>VLOOKUP(Health_Care[[#This Row],[Customer ID]],Table6[#All],8,0)</f>
        <v>12982.87</v>
      </c>
      <c r="N811" t="str">
        <f>VLOOKUP(Health_Care[[#This Row],[Customer ID]],Table6[#All],9,0)</f>
        <v>Tier - 3</v>
      </c>
      <c r="O811" t="str">
        <f>VLOOKUP(Health_Care[[#This Row],[Customer ID]],Table6[#All],10,0)</f>
        <v>Tier - 1</v>
      </c>
      <c r="P811" t="str">
        <f>VLOOKUP(Health_Care[[#This Row],[Customer ID]],Table6[#All],11,0)</f>
        <v>R1013</v>
      </c>
      <c r="Q811">
        <f>VLOOKUP(Health_Care[[#This Row],[Customer ID]],Table6[#All],6,0)</f>
        <v>62</v>
      </c>
    </row>
    <row r="812" spans="1:17" x14ac:dyDescent="0.35">
      <c r="A812" t="s">
        <v>1560</v>
      </c>
      <c r="B812" t="str">
        <f>VLOOKUP(Health_Care[[#This Row],[Customer ID]],Customer_Names[#All],3,0)</f>
        <v xml:space="preserve"> Doug</v>
      </c>
      <c r="C812">
        <f>VLOOKUP(Health_Care[[#This Row],[Customer ID]],Medical_Examinations[],2,0)</f>
        <v>38.83</v>
      </c>
      <c r="D812">
        <f>VLOOKUP(Health_Care[[#This Row],[Customer ID]],Medical_Examinations[],4,0)</f>
        <v>11.86</v>
      </c>
      <c r="E812" t="str">
        <f>VLOOKUP(Health_Care[[#This Row],[Customer ID]],Medical_Examinations[],6,0)</f>
        <v>No</v>
      </c>
      <c r="F812" t="str">
        <f>VLOOKUP(Health_Care[[#This Row],[Customer ID]],Medical_Examinations[],7,0)</f>
        <v>No</v>
      </c>
      <c r="G812" t="str">
        <f>VLOOKUP(Health_Care[[#This Row],[Customer ID]],Medical_Examinations[],8,0)</f>
        <v>No</v>
      </c>
      <c r="H812">
        <f>VLOOKUP(Health_Care[[#This Row],[Customer ID]],Medical_Examinations[],9,0)</f>
        <v>0</v>
      </c>
      <c r="I812" t="str">
        <f>VLOOKUP(Health_Care[[#This Row],[Customer ID]],Medical_Examinations[],10,0)</f>
        <v>No</v>
      </c>
      <c r="J812" t="str">
        <f>VLOOKUP(Health_Care[[#This Row],[Customer ID]],Medical_Examinations[],3,0)</f>
        <v>Obesity</v>
      </c>
      <c r="K812" t="str">
        <f>VLOOKUP(Health_Care[[#This Row],[Customer ID]],Medical_Examinations[],5,0)</f>
        <v>Diabetes</v>
      </c>
      <c r="L812" s="10">
        <f>VLOOKUP(Health_Care[[#This Row],[Customer ID]],Table6[#All],5,0)</f>
        <v>22182</v>
      </c>
      <c r="M812" s="11">
        <f>VLOOKUP(Health_Care[[#This Row],[Customer ID]],Table6[#All],8,0)</f>
        <v>12981.35</v>
      </c>
      <c r="N812" t="str">
        <f>VLOOKUP(Health_Care[[#This Row],[Customer ID]],Table6[#All],9,0)</f>
        <v>Tier - 3</v>
      </c>
      <c r="O812" t="str">
        <f>VLOOKUP(Health_Care[[#This Row],[Customer ID]],Table6[#All],10,0)</f>
        <v>Tier - 3</v>
      </c>
      <c r="P812" t="str">
        <f>VLOOKUP(Health_Care[[#This Row],[Customer ID]],Table6[#All],11,0)</f>
        <v>R1013</v>
      </c>
      <c r="Q812">
        <f>VLOOKUP(Health_Care[[#This Row],[Customer ID]],Table6[#All],6,0)</f>
        <v>62</v>
      </c>
    </row>
    <row r="813" spans="1:17" x14ac:dyDescent="0.35">
      <c r="A813" t="s">
        <v>1559</v>
      </c>
      <c r="B813" t="str">
        <f>VLOOKUP(Health_Care[[#This Row],[Customer ID]],Customer_Names[#All],3,0)</f>
        <v xml:space="preserve"> Tom</v>
      </c>
      <c r="C813">
        <f>VLOOKUP(Health_Care[[#This Row],[Customer ID]],Medical_Examinations[],2,0)</f>
        <v>37.4</v>
      </c>
      <c r="D813">
        <f>VLOOKUP(Health_Care[[#This Row],[Customer ID]],Medical_Examinations[],4,0)</f>
        <v>11.46</v>
      </c>
      <c r="E813" t="str">
        <f>VLOOKUP(Health_Care[[#This Row],[Customer ID]],Medical_Examinations[],6,0)</f>
        <v>No</v>
      </c>
      <c r="F813" t="str">
        <f>VLOOKUP(Health_Care[[#This Row],[Customer ID]],Medical_Examinations[],7,0)</f>
        <v>No</v>
      </c>
      <c r="G813" t="str">
        <f>VLOOKUP(Health_Care[[#This Row],[Customer ID]],Medical_Examinations[],8,0)</f>
        <v>No</v>
      </c>
      <c r="H813">
        <f>VLOOKUP(Health_Care[[#This Row],[Customer ID]],Medical_Examinations[],9,0)</f>
        <v>0</v>
      </c>
      <c r="I813" t="str">
        <f>VLOOKUP(Health_Care[[#This Row],[Customer ID]],Medical_Examinations[],10,0)</f>
        <v>No</v>
      </c>
      <c r="J813" t="str">
        <f>VLOOKUP(Health_Care[[#This Row],[Customer ID]],Medical_Examinations[],3,0)</f>
        <v>Obesity</v>
      </c>
      <c r="K813" t="str">
        <f>VLOOKUP(Health_Care[[#This Row],[Customer ID]],Medical_Examinations[],5,0)</f>
        <v>Diabetes</v>
      </c>
      <c r="L813" s="10">
        <f>VLOOKUP(Health_Care[[#This Row],[Customer ID]],Table6[#All],5,0)</f>
        <v>22089</v>
      </c>
      <c r="M813" s="11">
        <f>VLOOKUP(Health_Care[[#This Row],[Customer ID]],Table6[#All],8,0)</f>
        <v>12979.36</v>
      </c>
      <c r="N813" t="str">
        <f>VLOOKUP(Health_Care[[#This Row],[Customer ID]],Table6[#All],9,0)</f>
        <v>Tier - 3</v>
      </c>
      <c r="O813" t="str">
        <f>VLOOKUP(Health_Care[[#This Row],[Customer ID]],Table6[#All],10,0)</f>
        <v>Tier - 1</v>
      </c>
      <c r="P813" t="str">
        <f>VLOOKUP(Health_Care[[#This Row],[Customer ID]],Table6[#All],11,0)</f>
        <v>R1011</v>
      </c>
      <c r="Q813">
        <f>VLOOKUP(Health_Care[[#This Row],[Customer ID]],Table6[#All],6,0)</f>
        <v>62</v>
      </c>
    </row>
    <row r="814" spans="1:17" x14ac:dyDescent="0.35">
      <c r="A814" t="s">
        <v>1558</v>
      </c>
      <c r="B814" t="str">
        <f>VLOOKUP(Health_Care[[#This Row],[Customer ID]],Customer_Names[#All],3,0)</f>
        <v xml:space="preserve"> Jonathan</v>
      </c>
      <c r="C814">
        <f>VLOOKUP(Health_Care[[#This Row],[Customer ID]],Medical_Examinations[],2,0)</f>
        <v>21.4</v>
      </c>
      <c r="D814">
        <f>VLOOKUP(Health_Care[[#This Row],[Customer ID]],Medical_Examinations[],4,0)</f>
        <v>9.0299999999999994</v>
      </c>
      <c r="E814" t="str">
        <f>VLOOKUP(Health_Care[[#This Row],[Customer ID]],Medical_Examinations[],6,0)</f>
        <v>No</v>
      </c>
      <c r="F814" t="str">
        <f>VLOOKUP(Health_Care[[#This Row],[Customer ID]],Medical_Examinations[],7,0)</f>
        <v>No</v>
      </c>
      <c r="G814" t="str">
        <f>VLOOKUP(Health_Care[[#This Row],[Customer ID]],Medical_Examinations[],8,0)</f>
        <v>No</v>
      </c>
      <c r="H814">
        <f>VLOOKUP(Health_Care[[#This Row],[Customer ID]],Medical_Examinations[],9,0)</f>
        <v>0</v>
      </c>
      <c r="I814" t="str">
        <f>VLOOKUP(Health_Care[[#This Row],[Customer ID]],Medical_Examinations[],10,0)</f>
        <v>No</v>
      </c>
      <c r="J814" t="str">
        <f>VLOOKUP(Health_Care[[#This Row],[Customer ID]],Medical_Examinations[],3,0)</f>
        <v>Normal Weight</v>
      </c>
      <c r="K814" t="str">
        <f>VLOOKUP(Health_Care[[#This Row],[Customer ID]],Medical_Examinations[],5,0)</f>
        <v>Diabetes</v>
      </c>
      <c r="L814" s="10">
        <f>VLOOKUP(Health_Care[[#This Row],[Customer ID]],Table6[#All],5,0)</f>
        <v>22224</v>
      </c>
      <c r="M814" s="11">
        <f>VLOOKUP(Health_Care[[#This Row],[Customer ID]],Table6[#All],8,0)</f>
        <v>12957.12</v>
      </c>
      <c r="N814" t="str">
        <f>VLOOKUP(Health_Care[[#This Row],[Customer ID]],Table6[#All],9,0)</f>
        <v>Tier - 3</v>
      </c>
      <c r="O814" t="str">
        <f>VLOOKUP(Health_Care[[#This Row],[Customer ID]],Table6[#All],10,0)</f>
        <v>Tier - 1</v>
      </c>
      <c r="P814" t="str">
        <f>VLOOKUP(Health_Care[[#This Row],[Customer ID]],Table6[#All],11,0)</f>
        <v>R1011</v>
      </c>
      <c r="Q814">
        <f>VLOOKUP(Health_Care[[#This Row],[Customer ID]],Table6[#All],6,0)</f>
        <v>62</v>
      </c>
    </row>
    <row r="815" spans="1:17" x14ac:dyDescent="0.35">
      <c r="A815" t="s">
        <v>1557</v>
      </c>
      <c r="B815" t="str">
        <f>VLOOKUP(Health_Care[[#This Row],[Customer ID]],Customer_Names[#All],3,0)</f>
        <v xml:space="preserve"> Wayne A.</v>
      </c>
      <c r="C815">
        <f>VLOOKUP(Health_Care[[#This Row],[Customer ID]],Medical_Examinations[],2,0)</f>
        <v>38.380000000000003</v>
      </c>
      <c r="D815">
        <f>VLOOKUP(Health_Care[[#This Row],[Customer ID]],Medical_Examinations[],4,0)</f>
        <v>8.26</v>
      </c>
      <c r="E815" t="str">
        <f>VLOOKUP(Health_Care[[#This Row],[Customer ID]],Medical_Examinations[],6,0)</f>
        <v>yes</v>
      </c>
      <c r="F815" t="str">
        <f>VLOOKUP(Health_Care[[#This Row],[Customer ID]],Medical_Examinations[],7,0)</f>
        <v>No</v>
      </c>
      <c r="G815" t="str">
        <f>VLOOKUP(Health_Care[[#This Row],[Customer ID]],Medical_Examinations[],8,0)</f>
        <v>No</v>
      </c>
      <c r="H815">
        <f>VLOOKUP(Health_Care[[#This Row],[Customer ID]],Medical_Examinations[],9,0)</f>
        <v>2</v>
      </c>
      <c r="I815" t="str">
        <f>VLOOKUP(Health_Care[[#This Row],[Customer ID]],Medical_Examinations[],10,0)</f>
        <v>No</v>
      </c>
      <c r="J815" t="str">
        <f>VLOOKUP(Health_Care[[#This Row],[Customer ID]],Medical_Examinations[],3,0)</f>
        <v>Obesity</v>
      </c>
      <c r="K815" t="str">
        <f>VLOOKUP(Health_Care[[#This Row],[Customer ID]],Medical_Examinations[],5,0)</f>
        <v>Diabetes</v>
      </c>
      <c r="L815" s="10">
        <f>VLOOKUP(Health_Care[[#This Row],[Customer ID]],Table6[#All],5,0)</f>
        <v>22513</v>
      </c>
      <c r="M815" s="11">
        <f>VLOOKUP(Health_Care[[#This Row],[Customer ID]],Table6[#All],8,0)</f>
        <v>12950.07</v>
      </c>
      <c r="N815" t="str">
        <f>VLOOKUP(Health_Care[[#This Row],[Customer ID]],Table6[#All],9,0)</f>
        <v>Tier - 3</v>
      </c>
      <c r="O815" t="str">
        <f>VLOOKUP(Health_Care[[#This Row],[Customer ID]],Table6[#All],10,0)</f>
        <v>Tier - 1</v>
      </c>
      <c r="P815" t="str">
        <f>VLOOKUP(Health_Care[[#This Row],[Customer ID]],Table6[#All],11,0)</f>
        <v>R1012</v>
      </c>
      <c r="Q815">
        <f>VLOOKUP(Health_Care[[#This Row],[Customer ID]],Table6[#All],6,0)</f>
        <v>61</v>
      </c>
    </row>
    <row r="816" spans="1:17" x14ac:dyDescent="0.35">
      <c r="A816" t="s">
        <v>1556</v>
      </c>
      <c r="B816" t="str">
        <f>VLOOKUP(Health_Care[[#This Row],[Customer ID]],Customer_Names[#All],3,0)</f>
        <v xml:space="preserve"> Nobuyori</v>
      </c>
      <c r="C816">
        <f>VLOOKUP(Health_Care[[#This Row],[Customer ID]],Medical_Examinations[],2,0)</f>
        <v>33.659999999999997</v>
      </c>
      <c r="D816">
        <f>VLOOKUP(Health_Care[[#This Row],[Customer ID]],Medical_Examinations[],4,0)</f>
        <v>5.42</v>
      </c>
      <c r="E816" t="str">
        <f>VLOOKUP(Health_Care[[#This Row],[Customer ID]],Medical_Examinations[],6,0)</f>
        <v>yes</v>
      </c>
      <c r="F816" t="str">
        <f>VLOOKUP(Health_Care[[#This Row],[Customer ID]],Medical_Examinations[],7,0)</f>
        <v>No</v>
      </c>
      <c r="G816" t="str">
        <f>VLOOKUP(Health_Care[[#This Row],[Customer ID]],Medical_Examinations[],8,0)</f>
        <v>No</v>
      </c>
      <c r="H816">
        <f>VLOOKUP(Health_Care[[#This Row],[Customer ID]],Medical_Examinations[],9,0)</f>
        <v>2</v>
      </c>
      <c r="I816" t="str">
        <f>VLOOKUP(Health_Care[[#This Row],[Customer ID]],Medical_Examinations[],10,0)</f>
        <v>No</v>
      </c>
      <c r="J816" t="str">
        <f>VLOOKUP(Health_Care[[#This Row],[Customer ID]],Medical_Examinations[],3,0)</f>
        <v>Obesity</v>
      </c>
      <c r="K816" t="str">
        <f>VLOOKUP(Health_Care[[#This Row],[Customer ID]],Medical_Examinations[],5,0)</f>
        <v>Normal</v>
      </c>
      <c r="L816" s="10">
        <f>VLOOKUP(Health_Care[[#This Row],[Customer ID]],Table6[#All],5,0)</f>
        <v>24463</v>
      </c>
      <c r="M816" s="11">
        <f>VLOOKUP(Health_Care[[#This Row],[Customer ID]],Table6[#All],8,0)</f>
        <v>12949.16</v>
      </c>
      <c r="N816" t="str">
        <f>VLOOKUP(Health_Care[[#This Row],[Customer ID]],Table6[#All],9,0)</f>
        <v>Tier - 3</v>
      </c>
      <c r="O816" t="str">
        <f>VLOOKUP(Health_Care[[#This Row],[Customer ID]],Table6[#All],10,0)</f>
        <v>Tier - 3</v>
      </c>
      <c r="P816" t="str">
        <f>VLOOKUP(Health_Care[[#This Row],[Customer ID]],Table6[#All],11,0)</f>
        <v>R1013</v>
      </c>
      <c r="Q816">
        <f>VLOOKUP(Health_Care[[#This Row],[Customer ID]],Table6[#All],6,0)</f>
        <v>56</v>
      </c>
    </row>
    <row r="817" spans="1:17" x14ac:dyDescent="0.35">
      <c r="A817" t="s">
        <v>1555</v>
      </c>
      <c r="B817" t="str">
        <f>VLOOKUP(Health_Care[[#This Row],[Customer ID]],Customer_Names[#All],3,0)</f>
        <v xml:space="preserve"> Rich</v>
      </c>
      <c r="C817">
        <f>VLOOKUP(Health_Care[[#This Row],[Customer ID]],Medical_Examinations[],2,0)</f>
        <v>31.79</v>
      </c>
      <c r="D817">
        <f>VLOOKUP(Health_Care[[#This Row],[Customer ID]],Medical_Examinations[],4,0)</f>
        <v>11.33</v>
      </c>
      <c r="E817" t="str">
        <f>VLOOKUP(Health_Care[[#This Row],[Customer ID]],Medical_Examinations[],6,0)</f>
        <v>yes</v>
      </c>
      <c r="F817" t="str">
        <f>VLOOKUP(Health_Care[[#This Row],[Customer ID]],Medical_Examinations[],7,0)</f>
        <v>No</v>
      </c>
      <c r="G817" t="str">
        <f>VLOOKUP(Health_Care[[#This Row],[Customer ID]],Medical_Examinations[],8,0)</f>
        <v>Yes</v>
      </c>
      <c r="H817">
        <f>VLOOKUP(Health_Care[[#This Row],[Customer ID]],Medical_Examinations[],9,0)</f>
        <v>1</v>
      </c>
      <c r="I817" t="str">
        <f>VLOOKUP(Health_Care[[#This Row],[Customer ID]],Medical_Examinations[],10,0)</f>
        <v>No</v>
      </c>
      <c r="J817" t="str">
        <f>VLOOKUP(Health_Care[[#This Row],[Customer ID]],Medical_Examinations[],3,0)</f>
        <v>Obesity</v>
      </c>
      <c r="K817" t="str">
        <f>VLOOKUP(Health_Care[[#This Row],[Customer ID]],Medical_Examinations[],5,0)</f>
        <v>Diabetes</v>
      </c>
      <c r="L817" s="10">
        <f>VLOOKUP(Health_Care[[#This Row],[Customer ID]],Table6[#All],5,0)</f>
        <v>23237</v>
      </c>
      <c r="M817" s="11">
        <f>VLOOKUP(Health_Care[[#This Row],[Customer ID]],Table6[#All],8,0)</f>
        <v>12928.79</v>
      </c>
      <c r="N817" t="str">
        <f>VLOOKUP(Health_Care[[#This Row],[Customer ID]],Table6[#All],9,0)</f>
        <v>Tier - 3</v>
      </c>
      <c r="O817" t="str">
        <f>VLOOKUP(Health_Care[[#This Row],[Customer ID]],Table6[#All],10,0)</f>
        <v>Tier - 2</v>
      </c>
      <c r="P817" t="str">
        <f>VLOOKUP(Health_Care[[#This Row],[Customer ID]],Table6[#All],11,0)</f>
        <v>R1013</v>
      </c>
      <c r="Q817">
        <f>VLOOKUP(Health_Care[[#This Row],[Customer ID]],Table6[#All],6,0)</f>
        <v>59</v>
      </c>
    </row>
    <row r="818" spans="1:17" x14ac:dyDescent="0.35">
      <c r="A818" t="s">
        <v>1554</v>
      </c>
      <c r="B818" t="str">
        <f>VLOOKUP(Health_Care[[#This Row],[Customer ID]],Customer_Names[#All],3,0)</f>
        <v xml:space="preserve"> Marcos S</v>
      </c>
      <c r="C818">
        <f>VLOOKUP(Health_Care[[#This Row],[Customer ID]],Medical_Examinations[],2,0)</f>
        <v>29.7</v>
      </c>
      <c r="D818">
        <f>VLOOKUP(Health_Care[[#This Row],[Customer ID]],Medical_Examinations[],4,0)</f>
        <v>7.69</v>
      </c>
      <c r="E818" t="str">
        <f>VLOOKUP(Health_Care[[#This Row],[Customer ID]],Medical_Examinations[],6,0)</f>
        <v>yes</v>
      </c>
      <c r="F818" t="str">
        <f>VLOOKUP(Health_Care[[#This Row],[Customer ID]],Medical_Examinations[],7,0)</f>
        <v>No</v>
      </c>
      <c r="G818" t="str">
        <f>VLOOKUP(Health_Care[[#This Row],[Customer ID]],Medical_Examinations[],8,0)</f>
        <v>Yes</v>
      </c>
      <c r="H818">
        <f>VLOOKUP(Health_Care[[#This Row],[Customer ID]],Medical_Examinations[],9,0)</f>
        <v>1</v>
      </c>
      <c r="I818" t="str">
        <f>VLOOKUP(Health_Care[[#This Row],[Customer ID]],Medical_Examinations[],10,0)</f>
        <v>No</v>
      </c>
      <c r="J818" t="str">
        <f>VLOOKUP(Health_Care[[#This Row],[Customer ID]],Medical_Examinations[],3,0)</f>
        <v>Over Weight</v>
      </c>
      <c r="K818" t="str">
        <f>VLOOKUP(Health_Care[[#This Row],[Customer ID]],Medical_Examinations[],5,0)</f>
        <v>Diabetes</v>
      </c>
      <c r="L818" s="10">
        <f>VLOOKUP(Health_Care[[#This Row],[Customer ID]],Table6[#All],5,0)</f>
        <v>23255</v>
      </c>
      <c r="M818" s="11">
        <f>VLOOKUP(Health_Care[[#This Row],[Customer ID]],Table6[#All],8,0)</f>
        <v>12925.89</v>
      </c>
      <c r="N818" t="str">
        <f>VLOOKUP(Health_Care[[#This Row],[Customer ID]],Table6[#All],9,0)</f>
        <v>Tier - 3</v>
      </c>
      <c r="O818" t="str">
        <f>VLOOKUP(Health_Care[[#This Row],[Customer ID]],Table6[#All],10,0)</f>
        <v>Tier - 2</v>
      </c>
      <c r="P818" t="str">
        <f>VLOOKUP(Health_Care[[#This Row],[Customer ID]],Table6[#All],11,0)</f>
        <v>R1013</v>
      </c>
      <c r="Q818">
        <f>VLOOKUP(Health_Care[[#This Row],[Customer ID]],Table6[#All],6,0)</f>
        <v>59</v>
      </c>
    </row>
    <row r="819" spans="1:17" x14ac:dyDescent="0.35">
      <c r="A819" t="s">
        <v>1553</v>
      </c>
      <c r="B819" t="str">
        <f>VLOOKUP(Health_Care[[#This Row],[Customer ID]],Customer_Names[#All],3,0)</f>
        <v xml:space="preserve"> Dave</v>
      </c>
      <c r="C819">
        <f>VLOOKUP(Health_Care[[#This Row],[Customer ID]],Medical_Examinations[],2,0)</f>
        <v>25.46</v>
      </c>
      <c r="D819">
        <f>VLOOKUP(Health_Care[[#This Row],[Customer ID]],Medical_Examinations[],4,0)</f>
        <v>8.77</v>
      </c>
      <c r="E819" t="str">
        <f>VLOOKUP(Health_Care[[#This Row],[Customer ID]],Medical_Examinations[],6,0)</f>
        <v>yes</v>
      </c>
      <c r="F819" t="str">
        <f>VLOOKUP(Health_Care[[#This Row],[Customer ID]],Medical_Examinations[],7,0)</f>
        <v>No</v>
      </c>
      <c r="G819" t="str">
        <f>VLOOKUP(Health_Care[[#This Row],[Customer ID]],Medical_Examinations[],8,0)</f>
        <v>Yes</v>
      </c>
      <c r="H819">
        <f>VLOOKUP(Health_Care[[#This Row],[Customer ID]],Medical_Examinations[],9,0)</f>
        <v>1</v>
      </c>
      <c r="I819" t="str">
        <f>VLOOKUP(Health_Care[[#This Row],[Customer ID]],Medical_Examinations[],10,0)</f>
        <v>No</v>
      </c>
      <c r="J819" t="str">
        <f>VLOOKUP(Health_Care[[#This Row],[Customer ID]],Medical_Examinations[],3,0)</f>
        <v>Over Weight</v>
      </c>
      <c r="K819" t="str">
        <f>VLOOKUP(Health_Care[[#This Row],[Customer ID]],Medical_Examinations[],5,0)</f>
        <v>Diabetes</v>
      </c>
      <c r="L819" s="10">
        <f>VLOOKUP(Health_Care[[#This Row],[Customer ID]],Table6[#All],5,0)</f>
        <v>23239</v>
      </c>
      <c r="M819" s="11">
        <f>VLOOKUP(Health_Care[[#This Row],[Customer ID]],Table6[#All],8,0)</f>
        <v>12913.99</v>
      </c>
      <c r="N819" t="str">
        <f>VLOOKUP(Health_Care[[#This Row],[Customer ID]],Table6[#All],9,0)</f>
        <v>Tier - 3</v>
      </c>
      <c r="O819" t="str">
        <f>VLOOKUP(Health_Care[[#This Row],[Customer ID]],Table6[#All],10,0)</f>
        <v>Tier - 2</v>
      </c>
      <c r="P819" t="str">
        <f>VLOOKUP(Health_Care[[#This Row],[Customer ID]],Table6[#All],11,0)</f>
        <v>R1016</v>
      </c>
      <c r="Q819">
        <f>VLOOKUP(Health_Care[[#This Row],[Customer ID]],Table6[#All],6,0)</f>
        <v>59</v>
      </c>
    </row>
    <row r="820" spans="1:17" x14ac:dyDescent="0.35">
      <c r="A820" t="s">
        <v>1552</v>
      </c>
      <c r="B820" t="str">
        <f>VLOOKUP(Health_Care[[#This Row],[Customer ID]],Customer_Names[#All],3,0)</f>
        <v xml:space="preserve"> Andy</v>
      </c>
      <c r="C820">
        <f>VLOOKUP(Health_Care[[#This Row],[Customer ID]],Medical_Examinations[],2,0)</f>
        <v>39.14</v>
      </c>
      <c r="D820">
        <f>VLOOKUP(Health_Care[[#This Row],[Customer ID]],Medical_Examinations[],4,0)</f>
        <v>4.91</v>
      </c>
      <c r="E820" t="str">
        <f>VLOOKUP(Health_Care[[#This Row],[Customer ID]],Medical_Examinations[],6,0)</f>
        <v>No</v>
      </c>
      <c r="F820" t="str">
        <f>VLOOKUP(Health_Care[[#This Row],[Customer ID]],Medical_Examinations[],7,0)</f>
        <v>yes</v>
      </c>
      <c r="G820" t="str">
        <f>VLOOKUP(Health_Care[[#This Row],[Customer ID]],Medical_Examinations[],8,0)</f>
        <v>No</v>
      </c>
      <c r="H820">
        <f>VLOOKUP(Health_Care[[#This Row],[Customer ID]],Medical_Examinations[],9,0)</f>
        <v>1</v>
      </c>
      <c r="I820" t="str">
        <f>VLOOKUP(Health_Care[[#This Row],[Customer ID]],Medical_Examinations[],10,0)</f>
        <v>No</v>
      </c>
      <c r="J820" t="str">
        <f>VLOOKUP(Health_Care[[#This Row],[Customer ID]],Medical_Examinations[],3,0)</f>
        <v>Obesity</v>
      </c>
      <c r="K820" t="str">
        <f>VLOOKUP(Health_Care[[#This Row],[Customer ID]],Medical_Examinations[],5,0)</f>
        <v>Normal</v>
      </c>
      <c r="L820" s="10">
        <f>VLOOKUP(Health_Care[[#This Row],[Customer ID]],Table6[#All],5,0)</f>
        <v>38177</v>
      </c>
      <c r="M820" s="11">
        <f>VLOOKUP(Health_Care[[#This Row],[Customer ID]],Table6[#All],8,0)</f>
        <v>12890.06</v>
      </c>
      <c r="N820" t="str">
        <f>VLOOKUP(Health_Care[[#This Row],[Customer ID]],Table6[#All],9,0)</f>
        <v>Tier - 3</v>
      </c>
      <c r="O820" t="str">
        <f>VLOOKUP(Health_Care[[#This Row],[Customer ID]],Table6[#All],10,0)</f>
        <v>Tier - 1</v>
      </c>
      <c r="P820" t="str">
        <f>VLOOKUP(Health_Care[[#This Row],[Customer ID]],Table6[#All],11,0)</f>
        <v>R1019</v>
      </c>
      <c r="Q820">
        <f>VLOOKUP(Health_Care[[#This Row],[Customer ID]],Table6[#All],6,0)</f>
        <v>18</v>
      </c>
    </row>
    <row r="821" spans="1:17" x14ac:dyDescent="0.35">
      <c r="A821" t="s">
        <v>1551</v>
      </c>
      <c r="B821" t="str">
        <f>VLOOKUP(Health_Care[[#This Row],[Customer ID]],Customer_Names[#All],3,0)</f>
        <v xml:space="preserve"> Mary</v>
      </c>
      <c r="C821">
        <f>VLOOKUP(Health_Care[[#This Row],[Customer ID]],Medical_Examinations[],2,0)</f>
        <v>41.2</v>
      </c>
      <c r="D821">
        <f>VLOOKUP(Health_Care[[#This Row],[Customer ID]],Medical_Examinations[],4,0)</f>
        <v>4.95</v>
      </c>
      <c r="E821" t="str">
        <f>VLOOKUP(Health_Care[[#This Row],[Customer ID]],Medical_Examinations[],6,0)</f>
        <v>No</v>
      </c>
      <c r="F821" t="str">
        <f>VLOOKUP(Health_Care[[#This Row],[Customer ID]],Medical_Examinations[],7,0)</f>
        <v>No</v>
      </c>
      <c r="G821" t="str">
        <f>VLOOKUP(Health_Care[[#This Row],[Customer ID]],Medical_Examinations[],8,0)</f>
        <v>No</v>
      </c>
      <c r="H821">
        <f>VLOOKUP(Health_Care[[#This Row],[Customer ID]],Medical_Examinations[],9,0)</f>
        <v>1</v>
      </c>
      <c r="I821" t="str">
        <f>VLOOKUP(Health_Care[[#This Row],[Customer ID]],Medical_Examinations[],10,0)</f>
        <v>No</v>
      </c>
      <c r="J821" t="str">
        <f>VLOOKUP(Health_Care[[#This Row],[Customer ID]],Medical_Examinations[],3,0)</f>
        <v>Obesity</v>
      </c>
      <c r="K821" t="str">
        <f>VLOOKUP(Health_Care[[#This Row],[Customer ID]],Medical_Examinations[],5,0)</f>
        <v>Normal</v>
      </c>
      <c r="L821" s="10">
        <f>VLOOKUP(Health_Care[[#This Row],[Customer ID]],Table6[#All],5,0)</f>
        <v>30900</v>
      </c>
      <c r="M821" s="11">
        <f>VLOOKUP(Health_Care[[#This Row],[Customer ID]],Table6[#All],8,0)</f>
        <v>12870.31</v>
      </c>
      <c r="N821" t="str">
        <f>VLOOKUP(Health_Care[[#This Row],[Customer ID]],Table6[#All],9,0)</f>
        <v>Tier - 3</v>
      </c>
      <c r="O821" t="str">
        <f>VLOOKUP(Health_Care[[#This Row],[Customer ID]],Table6[#All],10,0)</f>
        <v>Tier - 3</v>
      </c>
      <c r="P821" t="str">
        <f>VLOOKUP(Health_Care[[#This Row],[Customer ID]],Table6[#All],11,0)</f>
        <v>R1012</v>
      </c>
      <c r="Q821">
        <f>VLOOKUP(Health_Care[[#This Row],[Customer ID]],Table6[#All],6,0)</f>
        <v>38</v>
      </c>
    </row>
    <row r="822" spans="1:17" x14ac:dyDescent="0.35">
      <c r="A822" t="s">
        <v>1550</v>
      </c>
      <c r="B822" t="str">
        <f>VLOOKUP(Health_Care[[#This Row],[Customer ID]],Customer_Names[#All],3,0)</f>
        <v xml:space="preserve"> Marcus B</v>
      </c>
      <c r="C822">
        <f>VLOOKUP(Health_Care[[#This Row],[Customer ID]],Medical_Examinations[],2,0)</f>
        <v>28.81</v>
      </c>
      <c r="D822">
        <f>VLOOKUP(Health_Care[[#This Row],[Customer ID]],Medical_Examinations[],4,0)</f>
        <v>10.8</v>
      </c>
      <c r="E822" t="str">
        <f>VLOOKUP(Health_Care[[#This Row],[Customer ID]],Medical_Examinations[],6,0)</f>
        <v>yes</v>
      </c>
      <c r="F822" t="str">
        <f>VLOOKUP(Health_Care[[#This Row],[Customer ID]],Medical_Examinations[],7,0)</f>
        <v>No</v>
      </c>
      <c r="G822" t="str">
        <f>VLOOKUP(Health_Care[[#This Row],[Customer ID]],Medical_Examinations[],8,0)</f>
        <v>Yes</v>
      </c>
      <c r="H822">
        <f>VLOOKUP(Health_Care[[#This Row],[Customer ID]],Medical_Examinations[],9,0)</f>
        <v>1</v>
      </c>
      <c r="I822" t="str">
        <f>VLOOKUP(Health_Care[[#This Row],[Customer ID]],Medical_Examinations[],10,0)</f>
        <v>No</v>
      </c>
      <c r="J822" t="str">
        <f>VLOOKUP(Health_Care[[#This Row],[Customer ID]],Medical_Examinations[],3,0)</f>
        <v>Over Weight</v>
      </c>
      <c r="K822" t="str">
        <f>VLOOKUP(Health_Care[[#This Row],[Customer ID]],Medical_Examinations[],5,0)</f>
        <v>Diabetes</v>
      </c>
      <c r="L822" s="10">
        <f>VLOOKUP(Health_Care[[#This Row],[Customer ID]],Table6[#All],5,0)</f>
        <v>23281</v>
      </c>
      <c r="M822" s="11">
        <f>VLOOKUP(Health_Care[[#This Row],[Customer ID]],Table6[#All],8,0)</f>
        <v>12856.84</v>
      </c>
      <c r="N822" t="str">
        <f>VLOOKUP(Health_Care[[#This Row],[Customer ID]],Table6[#All],9,0)</f>
        <v>Tier - 3</v>
      </c>
      <c r="O822" t="str">
        <f>VLOOKUP(Health_Care[[#This Row],[Customer ID]],Table6[#All],10,0)</f>
        <v>Tier - 3</v>
      </c>
      <c r="P822" t="str">
        <f>VLOOKUP(Health_Care[[#This Row],[Customer ID]],Table6[#All],11,0)</f>
        <v>R1021</v>
      </c>
      <c r="Q822">
        <f>VLOOKUP(Health_Care[[#This Row],[Customer ID]],Table6[#All],6,0)</f>
        <v>59</v>
      </c>
    </row>
    <row r="823" spans="1:17" x14ac:dyDescent="0.35">
      <c r="A823" t="s">
        <v>1549</v>
      </c>
      <c r="B823" t="str">
        <f>VLOOKUP(Health_Care[[#This Row],[Customer ID]],Customer_Names[#All],3,0)</f>
        <v xml:space="preserve"> Thomas K.</v>
      </c>
      <c r="C823">
        <f>VLOOKUP(Health_Care[[#This Row],[Customer ID]],Medical_Examinations[],2,0)</f>
        <v>37.409999999999997</v>
      </c>
      <c r="D823">
        <f>VLOOKUP(Health_Care[[#This Row],[Customer ID]],Medical_Examinations[],4,0)</f>
        <v>7.21</v>
      </c>
      <c r="E823" t="str">
        <f>VLOOKUP(Health_Care[[#This Row],[Customer ID]],Medical_Examinations[],6,0)</f>
        <v>No</v>
      </c>
      <c r="F823" t="str">
        <f>VLOOKUP(Health_Care[[#This Row],[Customer ID]],Medical_Examinations[],7,0)</f>
        <v>No</v>
      </c>
      <c r="G823" t="str">
        <f>VLOOKUP(Health_Care[[#This Row],[Customer ID]],Medical_Examinations[],8,0)</f>
        <v>No</v>
      </c>
      <c r="H823">
        <f>VLOOKUP(Health_Care[[#This Row],[Customer ID]],Medical_Examinations[],9,0)</f>
        <v>2</v>
      </c>
      <c r="I823" t="str">
        <f>VLOOKUP(Health_Care[[#This Row],[Customer ID]],Medical_Examinations[],10,0)</f>
        <v>No</v>
      </c>
      <c r="J823" t="str">
        <f>VLOOKUP(Health_Care[[#This Row],[Customer ID]],Medical_Examinations[],3,0)</f>
        <v>Obesity</v>
      </c>
      <c r="K823" t="str">
        <f>VLOOKUP(Health_Care[[#This Row],[Customer ID]],Medical_Examinations[],5,0)</f>
        <v>Diabetes</v>
      </c>
      <c r="L823" s="10">
        <f>VLOOKUP(Health_Care[[#This Row],[Customer ID]],Table6[#All],5,0)</f>
        <v>26929</v>
      </c>
      <c r="M823" s="11">
        <f>VLOOKUP(Health_Care[[#This Row],[Customer ID]],Table6[#All],8,0)</f>
        <v>12852.37</v>
      </c>
      <c r="N823" t="str">
        <f>VLOOKUP(Health_Care[[#This Row],[Customer ID]],Table6[#All],9,0)</f>
        <v>Tier - 3</v>
      </c>
      <c r="O823" t="str">
        <f>VLOOKUP(Health_Care[[#This Row],[Customer ID]],Table6[#All],10,0)</f>
        <v>Tier - 1</v>
      </c>
      <c r="P823" t="str">
        <f>VLOOKUP(Health_Care[[#This Row],[Customer ID]],Table6[#All],11,0)</f>
        <v>R1012</v>
      </c>
      <c r="Q823">
        <f>VLOOKUP(Health_Care[[#This Row],[Customer ID]],Table6[#All],6,0)</f>
        <v>49</v>
      </c>
    </row>
    <row r="824" spans="1:17" x14ac:dyDescent="0.35">
      <c r="A824" t="s">
        <v>1548</v>
      </c>
      <c r="B824" t="str">
        <f>VLOOKUP(Health_Care[[#This Row],[Customer ID]],Customer_Names[#All],3,0)</f>
        <v xml:space="preserve"> Robert</v>
      </c>
      <c r="C824">
        <f>VLOOKUP(Health_Care[[#This Row],[Customer ID]],Medical_Examinations[],2,0)</f>
        <v>52.54</v>
      </c>
      <c r="D824">
        <f>VLOOKUP(Health_Care[[#This Row],[Customer ID]],Medical_Examinations[],4,0)</f>
        <v>5.12</v>
      </c>
      <c r="E824" t="str">
        <f>VLOOKUP(Health_Care[[#This Row],[Customer ID]],Medical_Examinations[],6,0)</f>
        <v>No</v>
      </c>
      <c r="F824" t="str">
        <f>VLOOKUP(Health_Care[[#This Row],[Customer ID]],Medical_Examinations[],7,0)</f>
        <v>No</v>
      </c>
      <c r="G824" t="str">
        <f>VLOOKUP(Health_Care[[#This Row],[Customer ID]],Medical_Examinations[],8,0)</f>
        <v>Yes</v>
      </c>
      <c r="H824">
        <f>VLOOKUP(Health_Care[[#This Row],[Customer ID]],Medical_Examinations[],9,0)</f>
        <v>1</v>
      </c>
      <c r="I824" t="str">
        <f>VLOOKUP(Health_Care[[#This Row],[Customer ID]],Medical_Examinations[],10,0)</f>
        <v>No</v>
      </c>
      <c r="J824" t="str">
        <f>VLOOKUP(Health_Care[[#This Row],[Customer ID]],Medical_Examinations[],3,0)</f>
        <v>Obesity</v>
      </c>
      <c r="K824" t="str">
        <f>VLOOKUP(Health_Care[[#This Row],[Customer ID]],Medical_Examinations[],5,0)</f>
        <v>Normal</v>
      </c>
      <c r="L824" s="10">
        <f>VLOOKUP(Health_Care[[#This Row],[Customer ID]],Table6[#All],5,0)</f>
        <v>34239</v>
      </c>
      <c r="M824" s="11">
        <f>VLOOKUP(Health_Care[[#This Row],[Customer ID]],Table6[#All],8,0)</f>
        <v>12847.24</v>
      </c>
      <c r="N824" t="str">
        <f>VLOOKUP(Health_Care[[#This Row],[Customer ID]],Table6[#All],9,0)</f>
        <v>Tier - 3</v>
      </c>
      <c r="O824" t="str">
        <f>VLOOKUP(Health_Care[[#This Row],[Customer ID]],Table6[#All],10,0)</f>
        <v>Tier - 2</v>
      </c>
      <c r="P824" t="str">
        <f>VLOOKUP(Health_Care[[#This Row],[Customer ID]],Table6[#All],11,0)</f>
        <v>R1012</v>
      </c>
      <c r="Q824">
        <f>VLOOKUP(Health_Care[[#This Row],[Customer ID]],Table6[#All],6,0)</f>
        <v>29</v>
      </c>
    </row>
    <row r="825" spans="1:17" x14ac:dyDescent="0.35">
      <c r="A825" t="s">
        <v>1547</v>
      </c>
      <c r="B825" t="str">
        <f>VLOOKUP(Health_Care[[#This Row],[Customer ID]],Customer_Names[#All],3,0)</f>
        <v xml:space="preserve"> Geoff</v>
      </c>
      <c r="C825">
        <f>VLOOKUP(Health_Care[[#This Row],[Customer ID]],Medical_Examinations[],2,0)</f>
        <v>17.29</v>
      </c>
      <c r="D825">
        <f>VLOOKUP(Health_Care[[#This Row],[Customer ID]],Medical_Examinations[],4,0)</f>
        <v>4.62</v>
      </c>
      <c r="E825" t="str">
        <f>VLOOKUP(Health_Care[[#This Row],[Customer ID]],Medical_Examinations[],6,0)</f>
        <v>No</v>
      </c>
      <c r="F825" t="str">
        <f>VLOOKUP(Health_Care[[#This Row],[Customer ID]],Medical_Examinations[],7,0)</f>
        <v>yes</v>
      </c>
      <c r="G825" t="str">
        <f>VLOOKUP(Health_Care[[#This Row],[Customer ID]],Medical_Examinations[],8,0)</f>
        <v>No</v>
      </c>
      <c r="H825">
        <f>VLOOKUP(Health_Care[[#This Row],[Customer ID]],Medical_Examinations[],9,0)</f>
        <v>1</v>
      </c>
      <c r="I825" t="str">
        <f>VLOOKUP(Health_Care[[#This Row],[Customer ID]],Medical_Examinations[],10,0)</f>
        <v>yes</v>
      </c>
      <c r="J825" t="str">
        <f>VLOOKUP(Health_Care[[#This Row],[Customer ID]],Medical_Examinations[],3,0)</f>
        <v>Under Weight</v>
      </c>
      <c r="K825" t="str">
        <f>VLOOKUP(Health_Care[[#This Row],[Customer ID]],Medical_Examinations[],5,0)</f>
        <v>Normal</v>
      </c>
      <c r="L825" s="10">
        <f>VLOOKUP(Health_Care[[#This Row],[Customer ID]],Table6[#All],5,0)</f>
        <v>38300</v>
      </c>
      <c r="M825" s="11">
        <f>VLOOKUP(Health_Care[[#This Row],[Customer ID]],Table6[#All],8,0)</f>
        <v>12829.46</v>
      </c>
      <c r="N825" t="str">
        <f>VLOOKUP(Health_Care[[#This Row],[Customer ID]],Table6[#All],9,0)</f>
        <v>Tier - 3</v>
      </c>
      <c r="O825" t="str">
        <f>VLOOKUP(Health_Care[[#This Row],[Customer ID]],Table6[#All],10,0)</f>
        <v>Tier - 3</v>
      </c>
      <c r="P825" t="str">
        <f>VLOOKUP(Health_Care[[#This Row],[Customer ID]],Table6[#All],11,0)</f>
        <v>R1016</v>
      </c>
      <c r="Q825">
        <f>VLOOKUP(Health_Care[[#This Row],[Customer ID]],Table6[#All],6,0)</f>
        <v>18</v>
      </c>
    </row>
    <row r="826" spans="1:17" x14ac:dyDescent="0.35">
      <c r="A826" t="s">
        <v>1546</v>
      </c>
      <c r="B826" t="str">
        <f>VLOOKUP(Health_Care[[#This Row],[Customer ID]],Customer_Names[#All],3,0)</f>
        <v xml:space="preserve"> Chris J.</v>
      </c>
      <c r="C826">
        <f>VLOOKUP(Health_Care[[#This Row],[Customer ID]],Medical_Examinations[],2,0)</f>
        <v>31.74</v>
      </c>
      <c r="D826">
        <f>VLOOKUP(Health_Care[[#This Row],[Customer ID]],Medical_Examinations[],4,0)</f>
        <v>7.68</v>
      </c>
      <c r="E826" t="str">
        <f>VLOOKUP(Health_Care[[#This Row],[Customer ID]],Medical_Examinations[],6,0)</f>
        <v>yes</v>
      </c>
      <c r="F826" t="str">
        <f>VLOOKUP(Health_Care[[#This Row],[Customer ID]],Medical_Examinations[],7,0)</f>
        <v>No</v>
      </c>
      <c r="G826" t="str">
        <f>VLOOKUP(Health_Care[[#This Row],[Customer ID]],Medical_Examinations[],8,0)</f>
        <v>No</v>
      </c>
      <c r="H826">
        <f>VLOOKUP(Health_Care[[#This Row],[Customer ID]],Medical_Examinations[],9,0)</f>
        <v>0</v>
      </c>
      <c r="I826" t="str">
        <f>VLOOKUP(Health_Care[[#This Row],[Customer ID]],Medical_Examinations[],10,0)</f>
        <v>No</v>
      </c>
      <c r="J826" t="str">
        <f>VLOOKUP(Health_Care[[#This Row],[Customer ID]],Medical_Examinations[],3,0)</f>
        <v>Obesity</v>
      </c>
      <c r="K826" t="str">
        <f>VLOOKUP(Health_Care[[#This Row],[Customer ID]],Medical_Examinations[],5,0)</f>
        <v>Diabetes</v>
      </c>
      <c r="L826" s="10">
        <f>VLOOKUP(Health_Care[[#This Row],[Customer ID]],Table6[#All],5,0)</f>
        <v>24740</v>
      </c>
      <c r="M826" s="11">
        <f>VLOOKUP(Health_Care[[#This Row],[Customer ID]],Table6[#All],8,0)</f>
        <v>12823.25</v>
      </c>
      <c r="N826" t="str">
        <f>VLOOKUP(Health_Care[[#This Row],[Customer ID]],Table6[#All],9,0)</f>
        <v>Tier - 3</v>
      </c>
      <c r="O826" t="str">
        <f>VLOOKUP(Health_Care[[#This Row],[Customer ID]],Table6[#All],10,0)</f>
        <v>Tier - 3</v>
      </c>
      <c r="P826" t="str">
        <f>VLOOKUP(Health_Care[[#This Row],[Customer ID]],Table6[#All],11,0)</f>
        <v>R1021</v>
      </c>
      <c r="Q826">
        <f>VLOOKUP(Health_Care[[#This Row],[Customer ID]],Table6[#All],6,0)</f>
        <v>55</v>
      </c>
    </row>
    <row r="827" spans="1:17" x14ac:dyDescent="0.35">
      <c r="A827" t="s">
        <v>1545</v>
      </c>
      <c r="B827" t="str">
        <f>VLOOKUP(Health_Care[[#This Row],[Customer ID]],Customer_Names[#All],3,0)</f>
        <v xml:space="preserve"> Kate A.</v>
      </c>
      <c r="C827">
        <f>VLOOKUP(Health_Care[[#This Row],[Customer ID]],Medical_Examinations[],2,0)</f>
        <v>26.504999999999999</v>
      </c>
      <c r="D827">
        <f>VLOOKUP(Health_Care[[#This Row],[Customer ID]],Medical_Examinations[],4,0)</f>
        <v>6.79</v>
      </c>
      <c r="E827" t="str">
        <f>VLOOKUP(Health_Care[[#This Row],[Customer ID]],Medical_Examinations[],6,0)</f>
        <v>yes</v>
      </c>
      <c r="F827" t="str">
        <f>VLOOKUP(Health_Care[[#This Row],[Customer ID]],Medical_Examinations[],7,0)</f>
        <v>No</v>
      </c>
      <c r="G827" t="str">
        <f>VLOOKUP(Health_Care[[#This Row],[Customer ID]],Medical_Examinations[],8,0)</f>
        <v>Yes</v>
      </c>
      <c r="H827">
        <f>VLOOKUP(Health_Care[[#This Row],[Customer ID]],Medical_Examinations[],9,0)</f>
        <v>1</v>
      </c>
      <c r="I827" t="str">
        <f>VLOOKUP(Health_Care[[#This Row],[Customer ID]],Medical_Examinations[],10,0)</f>
        <v>No</v>
      </c>
      <c r="J827" t="str">
        <f>VLOOKUP(Health_Care[[#This Row],[Customer ID]],Medical_Examinations[],3,0)</f>
        <v>Over Weight</v>
      </c>
      <c r="K827" t="str">
        <f>VLOOKUP(Health_Care[[#This Row],[Customer ID]],Medical_Examinations[],5,0)</f>
        <v>Diabetes</v>
      </c>
      <c r="L827" s="10">
        <f>VLOOKUP(Health_Care[[#This Row],[Customer ID]],Table6[#All],5,0)</f>
        <v>23212</v>
      </c>
      <c r="M827" s="11">
        <f>VLOOKUP(Health_Care[[#This Row],[Customer ID]],Table6[#All],8,0)</f>
        <v>12815.44</v>
      </c>
      <c r="N827" t="str">
        <f>VLOOKUP(Health_Care[[#This Row],[Customer ID]],Table6[#All],9,0)</f>
        <v>Tier - 3</v>
      </c>
      <c r="O827" t="str">
        <f>VLOOKUP(Health_Care[[#This Row],[Customer ID]],Table6[#All],10,0)</f>
        <v>Tier - 3</v>
      </c>
      <c r="P827" t="str">
        <f>VLOOKUP(Health_Care[[#This Row],[Customer ID]],Table6[#All],11,0)</f>
        <v>R1024</v>
      </c>
      <c r="Q827">
        <f>VLOOKUP(Health_Care[[#This Row],[Customer ID]],Table6[#All],6,0)</f>
        <v>59</v>
      </c>
    </row>
    <row r="828" spans="1:17" x14ac:dyDescent="0.35">
      <c r="A828" t="s">
        <v>1544</v>
      </c>
      <c r="B828" t="str">
        <f>VLOOKUP(Health_Care[[#This Row],[Customer ID]],Customer_Names[#All],3,0)</f>
        <v xml:space="preserve"> Kelli</v>
      </c>
      <c r="C828">
        <f>VLOOKUP(Health_Care[[#This Row],[Customer ID]],Medical_Examinations[],2,0)</f>
        <v>36.479999999999997</v>
      </c>
      <c r="D828">
        <f>VLOOKUP(Health_Care[[#This Row],[Customer ID]],Medical_Examinations[],4,0)</f>
        <v>11.09</v>
      </c>
      <c r="E828" t="str">
        <f>VLOOKUP(Health_Care[[#This Row],[Customer ID]],Medical_Examinations[],6,0)</f>
        <v>No</v>
      </c>
      <c r="F828" t="str">
        <f>VLOOKUP(Health_Care[[#This Row],[Customer ID]],Medical_Examinations[],7,0)</f>
        <v>No</v>
      </c>
      <c r="G828" t="str">
        <f>VLOOKUP(Health_Care[[#This Row],[Customer ID]],Medical_Examinations[],8,0)</f>
        <v>No</v>
      </c>
      <c r="H828">
        <f>VLOOKUP(Health_Care[[#This Row],[Customer ID]],Medical_Examinations[],9,0)</f>
        <v>0</v>
      </c>
      <c r="I828" t="str">
        <f>VLOOKUP(Health_Care[[#This Row],[Customer ID]],Medical_Examinations[],10,0)</f>
        <v>No</v>
      </c>
      <c r="J828" t="str">
        <f>VLOOKUP(Health_Care[[#This Row],[Customer ID]],Medical_Examinations[],3,0)</f>
        <v>Obesity</v>
      </c>
      <c r="K828" t="str">
        <f>VLOOKUP(Health_Care[[#This Row],[Customer ID]],Medical_Examinations[],5,0)</f>
        <v>Diabetes</v>
      </c>
      <c r="L828" s="10">
        <f>VLOOKUP(Health_Care[[#This Row],[Customer ID]],Table6[#All],5,0)</f>
        <v>28695</v>
      </c>
      <c r="M828" s="11">
        <f>VLOOKUP(Health_Care[[#This Row],[Customer ID]],Table6[#All],8,0)</f>
        <v>12797.21</v>
      </c>
      <c r="N828" t="str">
        <f>VLOOKUP(Health_Care[[#This Row],[Customer ID]],Table6[#All],9,0)</f>
        <v>Tier - 3</v>
      </c>
      <c r="O828" t="str">
        <f>VLOOKUP(Health_Care[[#This Row],[Customer ID]],Table6[#All],10,0)</f>
        <v>Tier - 1</v>
      </c>
      <c r="P828" t="str">
        <f>VLOOKUP(Health_Care[[#This Row],[Customer ID]],Table6[#All],11,0)</f>
        <v>R1024</v>
      </c>
      <c r="Q828">
        <f>VLOOKUP(Health_Care[[#This Row],[Customer ID]],Table6[#All],6,0)</f>
        <v>44</v>
      </c>
    </row>
    <row r="829" spans="1:17" x14ac:dyDescent="0.35">
      <c r="A829" t="s">
        <v>1543</v>
      </c>
      <c r="B829" t="str">
        <f>VLOOKUP(Health_Care[[#This Row],[Customer ID]],Customer_Names[#All],3,0)</f>
        <v xml:space="preserve"> Maggie M</v>
      </c>
      <c r="C829">
        <f>VLOOKUP(Health_Care[[#This Row],[Customer ID]],Medical_Examinations[],2,0)</f>
        <v>39.159999999999997</v>
      </c>
      <c r="D829">
        <f>VLOOKUP(Health_Care[[#This Row],[Customer ID]],Medical_Examinations[],4,0)</f>
        <v>5.24</v>
      </c>
      <c r="E829" t="str">
        <f>VLOOKUP(Health_Care[[#This Row],[Customer ID]],Medical_Examinations[],6,0)</f>
        <v>yes</v>
      </c>
      <c r="F829" t="str">
        <f>VLOOKUP(Health_Care[[#This Row],[Customer ID]],Medical_Examinations[],7,0)</f>
        <v>No</v>
      </c>
      <c r="G829" t="str">
        <f>VLOOKUP(Health_Care[[#This Row],[Customer ID]],Medical_Examinations[],8,0)</f>
        <v>Yes</v>
      </c>
      <c r="H829">
        <f>VLOOKUP(Health_Care[[#This Row],[Customer ID]],Medical_Examinations[],9,0)</f>
        <v>1</v>
      </c>
      <c r="I829" t="str">
        <f>VLOOKUP(Health_Care[[#This Row],[Customer ID]],Medical_Examinations[],10,0)</f>
        <v>No</v>
      </c>
      <c r="J829" t="str">
        <f>VLOOKUP(Health_Care[[#This Row],[Customer ID]],Medical_Examinations[],3,0)</f>
        <v>Obesity</v>
      </c>
      <c r="K829" t="str">
        <f>VLOOKUP(Health_Care[[#This Row],[Customer ID]],Medical_Examinations[],5,0)</f>
        <v>Normal</v>
      </c>
      <c r="L829" s="10">
        <f>VLOOKUP(Health_Care[[#This Row],[Customer ID]],Table6[#All],5,0)</f>
        <v>30618</v>
      </c>
      <c r="M829" s="11">
        <f>VLOOKUP(Health_Care[[#This Row],[Customer ID]],Table6[#All],8,0)</f>
        <v>12788.18</v>
      </c>
      <c r="N829" t="str">
        <f>VLOOKUP(Health_Care[[#This Row],[Customer ID]],Table6[#All],9,0)</f>
        <v>Tier - 3</v>
      </c>
      <c r="O829" t="str">
        <f>VLOOKUP(Health_Care[[#This Row],[Customer ID]],Table6[#All],10,0)</f>
        <v>Tier - 1</v>
      </c>
      <c r="P829" t="str">
        <f>VLOOKUP(Health_Care[[#This Row],[Customer ID]],Table6[#All],11,0)</f>
        <v>R1026</v>
      </c>
      <c r="Q829">
        <f>VLOOKUP(Health_Care[[#This Row],[Customer ID]],Table6[#All],6,0)</f>
        <v>39</v>
      </c>
    </row>
    <row r="830" spans="1:17" x14ac:dyDescent="0.35">
      <c r="A830" t="s">
        <v>1542</v>
      </c>
      <c r="B830" t="str">
        <f>VLOOKUP(Health_Care[[#This Row],[Customer ID]],Customer_Names[#All],3,0)</f>
        <v xml:space="preserve"> Michelle L.</v>
      </c>
      <c r="C830">
        <f>VLOOKUP(Health_Care[[#This Row],[Customer ID]],Medical_Examinations[],2,0)</f>
        <v>28.22</v>
      </c>
      <c r="D830">
        <f>VLOOKUP(Health_Care[[#This Row],[Customer ID]],Medical_Examinations[],4,0)</f>
        <v>7.51</v>
      </c>
      <c r="E830" t="str">
        <f>VLOOKUP(Health_Care[[#This Row],[Customer ID]],Medical_Examinations[],6,0)</f>
        <v>yes</v>
      </c>
      <c r="F830" t="str">
        <f>VLOOKUP(Health_Care[[#This Row],[Customer ID]],Medical_Examinations[],7,0)</f>
        <v>No</v>
      </c>
      <c r="G830" t="str">
        <f>VLOOKUP(Health_Care[[#This Row],[Customer ID]],Medical_Examinations[],8,0)</f>
        <v>Yes</v>
      </c>
      <c r="H830">
        <f>VLOOKUP(Health_Care[[#This Row],[Customer ID]],Medical_Examinations[],9,0)</f>
        <v>1</v>
      </c>
      <c r="I830" t="str">
        <f>VLOOKUP(Health_Care[[#This Row],[Customer ID]],Medical_Examinations[],10,0)</f>
        <v>No</v>
      </c>
      <c r="J830" t="str">
        <f>VLOOKUP(Health_Care[[#This Row],[Customer ID]],Medical_Examinations[],3,0)</f>
        <v>Over Weight</v>
      </c>
      <c r="K830" t="str">
        <f>VLOOKUP(Health_Care[[#This Row],[Customer ID]],Medical_Examinations[],5,0)</f>
        <v>Diabetes</v>
      </c>
      <c r="L830" s="10">
        <f>VLOOKUP(Health_Care[[#This Row],[Customer ID]],Table6[#All],5,0)</f>
        <v>23350</v>
      </c>
      <c r="M830" s="11">
        <f>VLOOKUP(Health_Care[[#This Row],[Customer ID]],Table6[#All],8,0)</f>
        <v>12788.03</v>
      </c>
      <c r="N830" t="str">
        <f>VLOOKUP(Health_Care[[#This Row],[Customer ID]],Table6[#All],9,0)</f>
        <v>Tier - 3</v>
      </c>
      <c r="O830" t="str">
        <f>VLOOKUP(Health_Care[[#This Row],[Customer ID]],Table6[#All],10,0)</f>
        <v>Tier - 3</v>
      </c>
      <c r="P830" t="str">
        <f>VLOOKUP(Health_Care[[#This Row],[Customer ID]],Table6[#All],11,0)</f>
        <v>R1025</v>
      </c>
      <c r="Q830">
        <f>VLOOKUP(Health_Care[[#This Row],[Customer ID]],Table6[#All],6,0)</f>
        <v>59</v>
      </c>
    </row>
    <row r="831" spans="1:17" x14ac:dyDescent="0.35">
      <c r="A831" t="s">
        <v>1541</v>
      </c>
      <c r="B831" t="str">
        <f>VLOOKUP(Health_Care[[#This Row],[Customer ID]],Customer_Names[#All],3,0)</f>
        <v xml:space="preserve"> Ashley K</v>
      </c>
      <c r="C831">
        <f>VLOOKUP(Health_Care[[#This Row],[Customer ID]],Medical_Examinations[],2,0)</f>
        <v>35</v>
      </c>
      <c r="D831">
        <f>VLOOKUP(Health_Care[[#This Row],[Customer ID]],Medical_Examinations[],4,0)</f>
        <v>4.13</v>
      </c>
      <c r="E831" t="str">
        <f>VLOOKUP(Health_Care[[#This Row],[Customer ID]],Medical_Examinations[],6,0)</f>
        <v>No</v>
      </c>
      <c r="F831" t="str">
        <f>VLOOKUP(Health_Care[[#This Row],[Customer ID]],Medical_Examinations[],7,0)</f>
        <v>No</v>
      </c>
      <c r="G831" t="str">
        <f>VLOOKUP(Health_Care[[#This Row],[Customer ID]],Medical_Examinations[],8,0)</f>
        <v>No</v>
      </c>
      <c r="H831">
        <f>VLOOKUP(Health_Care[[#This Row],[Customer ID]],Medical_Examinations[],9,0)</f>
        <v>2</v>
      </c>
      <c r="I831" t="str">
        <f>VLOOKUP(Health_Care[[#This Row],[Customer ID]],Medical_Examinations[],10,0)</f>
        <v>No</v>
      </c>
      <c r="J831" t="str">
        <f>VLOOKUP(Health_Care[[#This Row],[Customer ID]],Medical_Examinations[],3,0)</f>
        <v>Obesity</v>
      </c>
      <c r="K831" t="str">
        <f>VLOOKUP(Health_Care[[#This Row],[Customer ID]],Medical_Examinations[],5,0)</f>
        <v>Normal</v>
      </c>
      <c r="L831" s="10">
        <f>VLOOKUP(Health_Care[[#This Row],[Customer ID]],Table6[#All],5,0)</f>
        <v>26579</v>
      </c>
      <c r="M831" s="11">
        <f>VLOOKUP(Health_Care[[#This Row],[Customer ID]],Table6[#All],8,0)</f>
        <v>12776.05</v>
      </c>
      <c r="N831" t="str">
        <f>VLOOKUP(Health_Care[[#This Row],[Customer ID]],Table6[#All],9,0)</f>
        <v>Tier - 3</v>
      </c>
      <c r="O831" t="str">
        <f>VLOOKUP(Health_Care[[#This Row],[Customer ID]],Table6[#All],10,0)</f>
        <v>Tier - 3</v>
      </c>
      <c r="P831" t="str">
        <f>VLOOKUP(Health_Care[[#This Row],[Customer ID]],Table6[#All],11,0)</f>
        <v>R1026</v>
      </c>
      <c r="Q831">
        <f>VLOOKUP(Health_Care[[#This Row],[Customer ID]],Table6[#All],6,0)</f>
        <v>50</v>
      </c>
    </row>
    <row r="832" spans="1:17" x14ac:dyDescent="0.35">
      <c r="A832" t="s">
        <v>1540</v>
      </c>
      <c r="B832" t="str">
        <f>VLOOKUP(Health_Care[[#This Row],[Customer ID]],Customer_Names[#All],3,0)</f>
        <v xml:space="preserve"> Michael</v>
      </c>
      <c r="C832">
        <f>VLOOKUP(Health_Care[[#This Row],[Customer ID]],Medical_Examinations[],2,0)</f>
        <v>36.24</v>
      </c>
      <c r="D832">
        <f>VLOOKUP(Health_Care[[#This Row],[Customer ID]],Medical_Examinations[],4,0)</f>
        <v>8.3800000000000008</v>
      </c>
      <c r="E832" t="str">
        <f>VLOOKUP(Health_Care[[#This Row],[Customer ID]],Medical_Examinations[],6,0)</f>
        <v>yes</v>
      </c>
      <c r="F832" t="str">
        <f>VLOOKUP(Health_Care[[#This Row],[Customer ID]],Medical_Examinations[],7,0)</f>
        <v>No</v>
      </c>
      <c r="G832" t="str">
        <f>VLOOKUP(Health_Care[[#This Row],[Customer ID]],Medical_Examinations[],8,0)</f>
        <v>No</v>
      </c>
      <c r="H832">
        <f>VLOOKUP(Health_Care[[#This Row],[Customer ID]],Medical_Examinations[],9,0)</f>
        <v>1</v>
      </c>
      <c r="I832" t="str">
        <f>VLOOKUP(Health_Care[[#This Row],[Customer ID]],Medical_Examinations[],10,0)</f>
        <v>No</v>
      </c>
      <c r="J832" t="str">
        <f>VLOOKUP(Health_Care[[#This Row],[Customer ID]],Medical_Examinations[],3,0)</f>
        <v>Obesity</v>
      </c>
      <c r="K832" t="str">
        <f>VLOOKUP(Health_Care[[#This Row],[Customer ID]],Medical_Examinations[],5,0)</f>
        <v>Diabetes</v>
      </c>
      <c r="L832" s="10">
        <f>VLOOKUP(Health_Care[[#This Row],[Customer ID]],Table6[#All],5,0)</f>
        <v>27662</v>
      </c>
      <c r="M832" s="11">
        <f>VLOOKUP(Health_Care[[#This Row],[Customer ID]],Table6[#All],8,0)</f>
        <v>12770.27</v>
      </c>
      <c r="N832" t="str">
        <f>VLOOKUP(Health_Care[[#This Row],[Customer ID]],Table6[#All],9,0)</f>
        <v>Tier - 3</v>
      </c>
      <c r="O832" t="str">
        <f>VLOOKUP(Health_Care[[#This Row],[Customer ID]],Table6[#All],10,0)</f>
        <v>Tier - 3</v>
      </c>
      <c r="P832" t="str">
        <f>VLOOKUP(Health_Care[[#This Row],[Customer ID]],Table6[#All],11,0)</f>
        <v>R1021</v>
      </c>
      <c r="Q832">
        <f>VLOOKUP(Health_Care[[#This Row],[Customer ID]],Table6[#All],6,0)</f>
        <v>47</v>
      </c>
    </row>
    <row r="833" spans="1:17" x14ac:dyDescent="0.35">
      <c r="A833" t="s">
        <v>1539</v>
      </c>
      <c r="B833" t="str">
        <f>VLOOKUP(Health_Care[[#This Row],[Customer ID]],Customer_Names[#All],3,0)</f>
        <v xml:space="preserve"> Ryan K.</v>
      </c>
      <c r="C833">
        <f>VLOOKUP(Health_Care[[#This Row],[Customer ID]],Medical_Examinations[],2,0)</f>
        <v>36.954999999999998</v>
      </c>
      <c r="D833">
        <f>VLOOKUP(Health_Care[[#This Row],[Customer ID]],Medical_Examinations[],4,0)</f>
        <v>8.07</v>
      </c>
      <c r="E833" t="str">
        <f>VLOOKUP(Health_Care[[#This Row],[Customer ID]],Medical_Examinations[],6,0)</f>
        <v>No</v>
      </c>
      <c r="F833" t="str">
        <f>VLOOKUP(Health_Care[[#This Row],[Customer ID]],Medical_Examinations[],7,0)</f>
        <v>No</v>
      </c>
      <c r="G833" t="str">
        <f>VLOOKUP(Health_Care[[#This Row],[Customer ID]],Medical_Examinations[],8,0)</f>
        <v>No</v>
      </c>
      <c r="H833">
        <f>VLOOKUP(Health_Care[[#This Row],[Customer ID]],Medical_Examinations[],9,0)</f>
        <v>0</v>
      </c>
      <c r="I833" t="str">
        <f>VLOOKUP(Health_Care[[#This Row],[Customer ID]],Medical_Examinations[],10,0)</f>
        <v>No</v>
      </c>
      <c r="J833" t="str">
        <f>VLOOKUP(Health_Care[[#This Row],[Customer ID]],Medical_Examinations[],3,0)</f>
        <v>Obesity</v>
      </c>
      <c r="K833" t="str">
        <f>VLOOKUP(Health_Care[[#This Row],[Customer ID]],Medical_Examinations[],5,0)</f>
        <v>Diabetes</v>
      </c>
      <c r="L833" s="10">
        <f>VLOOKUP(Health_Care[[#This Row],[Customer ID]],Table6[#All],5,0)</f>
        <v>22920</v>
      </c>
      <c r="M833" s="11">
        <f>VLOOKUP(Health_Care[[#This Row],[Customer ID]],Table6[#All],8,0)</f>
        <v>12741.17</v>
      </c>
      <c r="N833" t="str">
        <f>VLOOKUP(Health_Care[[#This Row],[Customer ID]],Table6[#All],9,0)</f>
        <v>Tier - 3</v>
      </c>
      <c r="O833" t="str">
        <f>VLOOKUP(Health_Care[[#This Row],[Customer ID]],Table6[#All],10,0)</f>
        <v>Tier - 1</v>
      </c>
      <c r="P833" t="str">
        <f>VLOOKUP(Health_Care[[#This Row],[Customer ID]],Table6[#All],11,0)</f>
        <v>R1017</v>
      </c>
      <c r="Q833">
        <f>VLOOKUP(Health_Care[[#This Row],[Customer ID]],Table6[#All],6,0)</f>
        <v>60</v>
      </c>
    </row>
    <row r="834" spans="1:17" x14ac:dyDescent="0.35">
      <c r="A834" t="s">
        <v>1538</v>
      </c>
      <c r="B834" t="str">
        <f>VLOOKUP(Health_Care[[#This Row],[Customer ID]],Customer_Names[#All],3,0)</f>
        <v xml:space="preserve"> Matthew J</v>
      </c>
      <c r="C834">
        <f>VLOOKUP(Health_Care[[#This Row],[Customer ID]],Medical_Examinations[],2,0)</f>
        <v>29.64</v>
      </c>
      <c r="D834">
        <f>VLOOKUP(Health_Care[[#This Row],[Customer ID]],Medical_Examinations[],4,0)</f>
        <v>8.9499999999999993</v>
      </c>
      <c r="E834" t="str">
        <f>VLOOKUP(Health_Care[[#This Row],[Customer ID]],Medical_Examinations[],6,0)</f>
        <v>No</v>
      </c>
      <c r="F834" t="str">
        <f>VLOOKUP(Health_Care[[#This Row],[Customer ID]],Medical_Examinations[],7,0)</f>
        <v>No</v>
      </c>
      <c r="G834" t="str">
        <f>VLOOKUP(Health_Care[[#This Row],[Customer ID]],Medical_Examinations[],8,0)</f>
        <v>No</v>
      </c>
      <c r="H834">
        <f>VLOOKUP(Health_Care[[#This Row],[Customer ID]],Medical_Examinations[],9,0)</f>
        <v>0</v>
      </c>
      <c r="I834" t="str">
        <f>VLOOKUP(Health_Care[[#This Row],[Customer ID]],Medical_Examinations[],10,0)</f>
        <v>No</v>
      </c>
      <c r="J834" t="str">
        <f>VLOOKUP(Health_Care[[#This Row],[Customer ID]],Medical_Examinations[],3,0)</f>
        <v>Over Weight</v>
      </c>
      <c r="K834" t="str">
        <f>VLOOKUP(Health_Care[[#This Row],[Customer ID]],Medical_Examinations[],5,0)</f>
        <v>Diabetes</v>
      </c>
      <c r="L834" s="10">
        <f>VLOOKUP(Health_Care[[#This Row],[Customer ID]],Table6[#All],5,0)</f>
        <v>22891</v>
      </c>
      <c r="M834" s="11">
        <f>VLOOKUP(Health_Care[[#This Row],[Customer ID]],Table6[#All],8,0)</f>
        <v>12731</v>
      </c>
      <c r="N834" t="str">
        <f>VLOOKUP(Health_Care[[#This Row],[Customer ID]],Table6[#All],9,0)</f>
        <v>Tier - 3</v>
      </c>
      <c r="O834" t="str">
        <f>VLOOKUP(Health_Care[[#This Row],[Customer ID]],Table6[#All],10,0)</f>
        <v>Tier - 3</v>
      </c>
      <c r="P834" t="str">
        <f>VLOOKUP(Health_Care[[#This Row],[Customer ID]],Table6[#All],11,0)</f>
        <v>R1016</v>
      </c>
      <c r="Q834">
        <f>VLOOKUP(Health_Care[[#This Row],[Customer ID]],Table6[#All],6,0)</f>
        <v>60</v>
      </c>
    </row>
    <row r="835" spans="1:17" x14ac:dyDescent="0.35">
      <c r="A835" t="s">
        <v>1537</v>
      </c>
      <c r="B835" t="str">
        <f>VLOOKUP(Health_Care[[#This Row],[Customer ID]],Customer_Names[#All],3,0)</f>
        <v xml:space="preserve"> Karine</v>
      </c>
      <c r="C835">
        <f>VLOOKUP(Health_Care[[#This Row],[Customer ID]],Medical_Examinations[],2,0)</f>
        <v>42.74</v>
      </c>
      <c r="D835">
        <f>VLOOKUP(Health_Care[[#This Row],[Customer ID]],Medical_Examinations[],4,0)</f>
        <v>6.31</v>
      </c>
      <c r="E835" t="str">
        <f>VLOOKUP(Health_Care[[#This Row],[Customer ID]],Medical_Examinations[],6,0)</f>
        <v>yes</v>
      </c>
      <c r="F835" t="str">
        <f>VLOOKUP(Health_Care[[#This Row],[Customer ID]],Medical_Examinations[],7,0)</f>
        <v>No</v>
      </c>
      <c r="G835" t="str">
        <f>VLOOKUP(Health_Care[[#This Row],[Customer ID]],Medical_Examinations[],8,0)</f>
        <v>No</v>
      </c>
      <c r="H835">
        <f>VLOOKUP(Health_Care[[#This Row],[Customer ID]],Medical_Examinations[],9,0)</f>
        <v>1</v>
      </c>
      <c r="I835" t="str">
        <f>VLOOKUP(Health_Care[[#This Row],[Customer ID]],Medical_Examinations[],10,0)</f>
        <v>No</v>
      </c>
      <c r="J835" t="str">
        <f>VLOOKUP(Health_Care[[#This Row],[Customer ID]],Medical_Examinations[],3,0)</f>
        <v>Obesity</v>
      </c>
      <c r="K835" t="str">
        <f>VLOOKUP(Health_Care[[#This Row],[Customer ID]],Medical_Examinations[],5,0)</f>
        <v>Prediabetes</v>
      </c>
      <c r="L835" s="10">
        <f>VLOOKUP(Health_Care[[#This Row],[Customer ID]],Table6[#All],5,0)</f>
        <v>32341</v>
      </c>
      <c r="M835" s="11">
        <f>VLOOKUP(Health_Care[[#This Row],[Customer ID]],Table6[#All],8,0)</f>
        <v>12718.21</v>
      </c>
      <c r="N835" t="str">
        <f>VLOOKUP(Health_Care[[#This Row],[Customer ID]],Table6[#All],9,0)</f>
        <v>Tier - 3</v>
      </c>
      <c r="O835" t="str">
        <f>VLOOKUP(Health_Care[[#This Row],[Customer ID]],Table6[#All],10,0)</f>
        <v>Tier - 1</v>
      </c>
      <c r="P835" t="str">
        <f>VLOOKUP(Health_Care[[#This Row],[Customer ID]],Table6[#All],11,0)</f>
        <v>R1026</v>
      </c>
      <c r="Q835">
        <f>VLOOKUP(Health_Care[[#This Row],[Customer ID]],Table6[#All],6,0)</f>
        <v>34</v>
      </c>
    </row>
    <row r="836" spans="1:17" x14ac:dyDescent="0.35">
      <c r="A836" t="s">
        <v>1536</v>
      </c>
      <c r="B836" t="str">
        <f>VLOOKUP(Health_Care[[#This Row],[Customer ID]],Customer_Names[#All],3,0)</f>
        <v xml:space="preserve"> Antonia G</v>
      </c>
      <c r="C836">
        <f>VLOOKUP(Health_Care[[#This Row],[Customer ID]],Medical_Examinations[],2,0)</f>
        <v>36.130000000000003</v>
      </c>
      <c r="D836">
        <f>VLOOKUP(Health_Care[[#This Row],[Customer ID]],Medical_Examinations[],4,0)</f>
        <v>7.19</v>
      </c>
      <c r="E836" t="str">
        <f>VLOOKUP(Health_Care[[#This Row],[Customer ID]],Medical_Examinations[],6,0)</f>
        <v>yes</v>
      </c>
      <c r="F836" t="str">
        <f>VLOOKUP(Health_Care[[#This Row],[Customer ID]],Medical_Examinations[],7,0)</f>
        <v>No</v>
      </c>
      <c r="G836" t="str">
        <f>VLOOKUP(Health_Care[[#This Row],[Customer ID]],Medical_Examinations[],8,0)</f>
        <v>No</v>
      </c>
      <c r="H836">
        <f>VLOOKUP(Health_Care[[#This Row],[Customer ID]],Medical_Examinations[],9,0)</f>
        <v>2</v>
      </c>
      <c r="I836" t="str">
        <f>VLOOKUP(Health_Care[[#This Row],[Customer ID]],Medical_Examinations[],10,0)</f>
        <v>No</v>
      </c>
      <c r="J836" t="str">
        <f>VLOOKUP(Health_Care[[#This Row],[Customer ID]],Medical_Examinations[],3,0)</f>
        <v>Obesity</v>
      </c>
      <c r="K836" t="str">
        <f>VLOOKUP(Health_Care[[#This Row],[Customer ID]],Medical_Examinations[],5,0)</f>
        <v>Diabetes</v>
      </c>
      <c r="L836" s="10">
        <f>VLOOKUP(Health_Care[[#This Row],[Customer ID]],Table6[#All],5,0)</f>
        <v>25757</v>
      </c>
      <c r="M836" s="11">
        <f>VLOOKUP(Health_Care[[#This Row],[Customer ID]],Table6[#All],8,0)</f>
        <v>12713</v>
      </c>
      <c r="N836" t="str">
        <f>VLOOKUP(Health_Care[[#This Row],[Customer ID]],Table6[#All],9,0)</f>
        <v>Tier - 3</v>
      </c>
      <c r="O836" t="str">
        <f>VLOOKUP(Health_Care[[#This Row],[Customer ID]],Table6[#All],10,0)</f>
        <v>Tier - 1</v>
      </c>
      <c r="P836" t="str">
        <f>VLOOKUP(Health_Care[[#This Row],[Customer ID]],Table6[#All],11,0)</f>
        <v>R1011</v>
      </c>
      <c r="Q836">
        <f>VLOOKUP(Health_Care[[#This Row],[Customer ID]],Table6[#All],6,0)</f>
        <v>52</v>
      </c>
    </row>
    <row r="837" spans="1:17" x14ac:dyDescent="0.35">
      <c r="A837" t="s">
        <v>1535</v>
      </c>
      <c r="B837" t="str">
        <f>VLOOKUP(Health_Care[[#This Row],[Customer ID]],Customer_Names[#All],3,0)</f>
        <v xml:space="preserve"> Casondra L</v>
      </c>
      <c r="C837">
        <f>VLOOKUP(Health_Care[[#This Row],[Customer ID]],Medical_Examinations[],2,0)</f>
        <v>31.55</v>
      </c>
      <c r="D837">
        <f>VLOOKUP(Health_Care[[#This Row],[Customer ID]],Medical_Examinations[],4,0)</f>
        <v>6.11</v>
      </c>
      <c r="E837" t="str">
        <f>VLOOKUP(Health_Care[[#This Row],[Customer ID]],Medical_Examinations[],6,0)</f>
        <v>yes</v>
      </c>
      <c r="F837" t="str">
        <f>VLOOKUP(Health_Care[[#This Row],[Customer ID]],Medical_Examinations[],7,0)</f>
        <v>No</v>
      </c>
      <c r="G837" t="str">
        <f>VLOOKUP(Health_Care[[#This Row],[Customer ID]],Medical_Examinations[],8,0)</f>
        <v>No</v>
      </c>
      <c r="H837">
        <f>VLOOKUP(Health_Care[[#This Row],[Customer ID]],Medical_Examinations[],9,0)</f>
        <v>1</v>
      </c>
      <c r="I837" t="str">
        <f>VLOOKUP(Health_Care[[#This Row],[Customer ID]],Medical_Examinations[],10,0)</f>
        <v>No</v>
      </c>
      <c r="J837" t="str">
        <f>VLOOKUP(Health_Care[[#This Row],[Customer ID]],Medical_Examinations[],3,0)</f>
        <v>Obesity</v>
      </c>
      <c r="K837" t="str">
        <f>VLOOKUP(Health_Care[[#This Row],[Customer ID]],Medical_Examinations[],5,0)</f>
        <v>Prediabetes</v>
      </c>
      <c r="L837" s="10">
        <f>VLOOKUP(Health_Care[[#This Row],[Customer ID]],Table6[#All],5,0)</f>
        <v>23709</v>
      </c>
      <c r="M837" s="11">
        <f>VLOOKUP(Health_Care[[#This Row],[Customer ID]],Table6[#All],8,0)</f>
        <v>12700.63</v>
      </c>
      <c r="N837" t="str">
        <f>VLOOKUP(Health_Care[[#This Row],[Customer ID]],Table6[#All],9,0)</f>
        <v>Tier - 3</v>
      </c>
      <c r="O837" t="str">
        <f>VLOOKUP(Health_Care[[#This Row],[Customer ID]],Table6[#All],10,0)</f>
        <v>Tier - 3</v>
      </c>
      <c r="P837" t="str">
        <f>VLOOKUP(Health_Care[[#This Row],[Customer ID]],Table6[#All],11,0)</f>
        <v>R1011</v>
      </c>
      <c r="Q837">
        <f>VLOOKUP(Health_Care[[#This Row],[Customer ID]],Table6[#All],6,0)</f>
        <v>58</v>
      </c>
    </row>
    <row r="838" spans="1:17" x14ac:dyDescent="0.35">
      <c r="A838" t="s">
        <v>1534</v>
      </c>
      <c r="B838" t="str">
        <f>VLOOKUP(Health_Care[[#This Row],[Customer ID]],Customer_Names[#All],3,0)</f>
        <v xml:space="preserve"> Wendy</v>
      </c>
      <c r="C838">
        <f>VLOOKUP(Health_Care[[#This Row],[Customer ID]],Medical_Examinations[],2,0)</f>
        <v>52.75</v>
      </c>
      <c r="D838">
        <f>VLOOKUP(Health_Care[[#This Row],[Customer ID]],Medical_Examinations[],4,0)</f>
        <v>6.02</v>
      </c>
      <c r="E838" t="str">
        <f>VLOOKUP(Health_Care[[#This Row],[Customer ID]],Medical_Examinations[],6,0)</f>
        <v>No</v>
      </c>
      <c r="F838" t="str">
        <f>VLOOKUP(Health_Care[[#This Row],[Customer ID]],Medical_Examinations[],7,0)</f>
        <v>No</v>
      </c>
      <c r="G838" t="str">
        <f>VLOOKUP(Health_Care[[#This Row],[Customer ID]],Medical_Examinations[],8,0)</f>
        <v>No</v>
      </c>
      <c r="H838">
        <f>VLOOKUP(Health_Care[[#This Row],[Customer ID]],Medical_Examinations[],9,0)</f>
        <v>1</v>
      </c>
      <c r="I838" t="str">
        <f>VLOOKUP(Health_Care[[#This Row],[Customer ID]],Medical_Examinations[],10,0)</f>
        <v>No</v>
      </c>
      <c r="J838" t="str">
        <f>VLOOKUP(Health_Care[[#This Row],[Customer ID]],Medical_Examinations[],3,0)</f>
        <v>Obesity</v>
      </c>
      <c r="K838" t="str">
        <f>VLOOKUP(Health_Care[[#This Row],[Customer ID]],Medical_Examinations[],5,0)</f>
        <v>Prediabetes</v>
      </c>
      <c r="L838" s="10">
        <f>VLOOKUP(Health_Care[[#This Row],[Customer ID]],Table6[#All],5,0)</f>
        <v>33792</v>
      </c>
      <c r="M838" s="11">
        <f>VLOOKUP(Health_Care[[#This Row],[Customer ID]],Table6[#All],8,0)</f>
        <v>12699.56</v>
      </c>
      <c r="N838" t="str">
        <f>VLOOKUP(Health_Care[[#This Row],[Customer ID]],Table6[#All],9,0)</f>
        <v>Tier - 3</v>
      </c>
      <c r="O838" t="str">
        <f>VLOOKUP(Health_Care[[#This Row],[Customer ID]],Table6[#All],10,0)</f>
        <v>Tier - 2</v>
      </c>
      <c r="P838" t="str">
        <f>VLOOKUP(Health_Care[[#This Row],[Customer ID]],Table6[#All],11,0)</f>
        <v>R1011</v>
      </c>
      <c r="Q838">
        <f>VLOOKUP(Health_Care[[#This Row],[Customer ID]],Table6[#All],6,0)</f>
        <v>30</v>
      </c>
    </row>
    <row r="839" spans="1:17" x14ac:dyDescent="0.35">
      <c r="A839" t="s">
        <v>1533</v>
      </c>
      <c r="B839" t="str">
        <f>VLOOKUP(Health_Care[[#This Row],[Customer ID]],Customer_Names[#All],3,0)</f>
        <v xml:space="preserve"> Eric D</v>
      </c>
      <c r="C839">
        <f>VLOOKUP(Health_Care[[#This Row],[Customer ID]],Medical_Examinations[],2,0)</f>
        <v>36.67</v>
      </c>
      <c r="D839">
        <f>VLOOKUP(Health_Care[[#This Row],[Customer ID]],Medical_Examinations[],4,0)</f>
        <v>11.86</v>
      </c>
      <c r="E839" t="str">
        <f>VLOOKUP(Health_Care[[#This Row],[Customer ID]],Medical_Examinations[],6,0)</f>
        <v>No</v>
      </c>
      <c r="F839" t="str">
        <f>VLOOKUP(Health_Care[[#This Row],[Customer ID]],Medical_Examinations[],7,0)</f>
        <v>No</v>
      </c>
      <c r="G839" t="str">
        <f>VLOOKUP(Health_Care[[#This Row],[Customer ID]],Medical_Examinations[],8,0)</f>
        <v>No</v>
      </c>
      <c r="H839">
        <f>VLOOKUP(Health_Care[[#This Row],[Customer ID]],Medical_Examinations[],9,0)</f>
        <v>0</v>
      </c>
      <c r="I839" t="str">
        <f>VLOOKUP(Health_Care[[#This Row],[Customer ID]],Medical_Examinations[],10,0)</f>
        <v>No</v>
      </c>
      <c r="J839" t="str">
        <f>VLOOKUP(Health_Care[[#This Row],[Customer ID]],Medical_Examinations[],3,0)</f>
        <v>Obesity</v>
      </c>
      <c r="K839" t="str">
        <f>VLOOKUP(Health_Care[[#This Row],[Customer ID]],Medical_Examinations[],5,0)</f>
        <v>Diabetes</v>
      </c>
      <c r="L839" s="10">
        <f>VLOOKUP(Health_Care[[#This Row],[Customer ID]],Table6[#All],5,0)</f>
        <v>27296</v>
      </c>
      <c r="M839" s="11">
        <f>VLOOKUP(Health_Care[[#This Row],[Customer ID]],Table6[#All],8,0)</f>
        <v>12697.48</v>
      </c>
      <c r="N839" t="str">
        <f>VLOOKUP(Health_Care[[#This Row],[Customer ID]],Table6[#All],9,0)</f>
        <v>Tier - 3</v>
      </c>
      <c r="O839" t="str">
        <f>VLOOKUP(Health_Care[[#This Row],[Customer ID]],Table6[#All],10,0)</f>
        <v>Tier - 3</v>
      </c>
      <c r="P839" t="str">
        <f>VLOOKUP(Health_Care[[#This Row],[Customer ID]],Table6[#All],11,0)</f>
        <v>R1021</v>
      </c>
      <c r="Q839">
        <f>VLOOKUP(Health_Care[[#This Row],[Customer ID]],Table6[#All],6,0)</f>
        <v>48</v>
      </c>
    </row>
    <row r="840" spans="1:17" x14ac:dyDescent="0.35">
      <c r="A840" t="s">
        <v>1532</v>
      </c>
      <c r="B840" t="str">
        <f>VLOOKUP(Health_Care[[#This Row],[Customer ID]],Customer_Names[#All],3,0)</f>
        <v xml:space="preserve"> Elizabeth</v>
      </c>
      <c r="C840">
        <f>VLOOKUP(Health_Care[[#This Row],[Customer ID]],Medical_Examinations[],2,0)</f>
        <v>38.06</v>
      </c>
      <c r="D840">
        <f>VLOOKUP(Health_Care[[#This Row],[Customer ID]],Medical_Examinations[],4,0)</f>
        <v>8.25</v>
      </c>
      <c r="E840" t="str">
        <f>VLOOKUP(Health_Care[[#This Row],[Customer ID]],Medical_Examinations[],6,0)</f>
        <v>No</v>
      </c>
      <c r="F840" t="str">
        <f>VLOOKUP(Health_Care[[#This Row],[Customer ID]],Medical_Examinations[],7,0)</f>
        <v>No</v>
      </c>
      <c r="G840" t="str">
        <f>VLOOKUP(Health_Care[[#This Row],[Customer ID]],Medical_Examinations[],8,0)</f>
        <v>No</v>
      </c>
      <c r="H840">
        <f>VLOOKUP(Health_Care[[#This Row],[Customer ID]],Medical_Examinations[],9,0)</f>
        <v>0</v>
      </c>
      <c r="I840" t="str">
        <f>VLOOKUP(Health_Care[[#This Row],[Customer ID]],Medical_Examinations[],10,0)</f>
        <v>No</v>
      </c>
      <c r="J840" t="str">
        <f>VLOOKUP(Health_Care[[#This Row],[Customer ID]],Medical_Examinations[],3,0)</f>
        <v>Obesity</v>
      </c>
      <c r="K840" t="str">
        <f>VLOOKUP(Health_Care[[#This Row],[Customer ID]],Medical_Examinations[],5,0)</f>
        <v>Diabetes</v>
      </c>
      <c r="L840" s="10">
        <f>VLOOKUP(Health_Care[[#This Row],[Customer ID]],Table6[#All],5,0)</f>
        <v>22885</v>
      </c>
      <c r="M840" s="11">
        <f>VLOOKUP(Health_Care[[#This Row],[Customer ID]],Table6[#All],8,0)</f>
        <v>12648.7</v>
      </c>
      <c r="N840" t="str">
        <f>VLOOKUP(Health_Care[[#This Row],[Customer ID]],Table6[#All],9,0)</f>
        <v>Tier - 3</v>
      </c>
      <c r="O840" t="str">
        <f>VLOOKUP(Health_Care[[#This Row],[Customer ID]],Table6[#All],10,0)</f>
        <v>Tier - 2</v>
      </c>
      <c r="P840" t="str">
        <f>VLOOKUP(Health_Care[[#This Row],[Customer ID]],Table6[#All],11,0)</f>
        <v>R1013</v>
      </c>
      <c r="Q840">
        <f>VLOOKUP(Health_Care[[#This Row],[Customer ID]],Table6[#All],6,0)</f>
        <v>60</v>
      </c>
    </row>
    <row r="841" spans="1:17" x14ac:dyDescent="0.35">
      <c r="A841" t="s">
        <v>1531</v>
      </c>
      <c r="B841" t="str">
        <f>VLOOKUP(Health_Care[[#This Row],[Customer ID]],Customer_Names[#All],3,0)</f>
        <v xml:space="preserve"> Laura F</v>
      </c>
      <c r="C841">
        <f>VLOOKUP(Health_Care[[#This Row],[Customer ID]],Medical_Examinations[],2,0)</f>
        <v>38</v>
      </c>
      <c r="D841">
        <f>VLOOKUP(Health_Care[[#This Row],[Customer ID]],Medical_Examinations[],4,0)</f>
        <v>8.1300000000000008</v>
      </c>
      <c r="E841" t="str">
        <f>VLOOKUP(Health_Care[[#This Row],[Customer ID]],Medical_Examinations[],6,0)</f>
        <v>No</v>
      </c>
      <c r="F841" t="str">
        <f>VLOOKUP(Health_Care[[#This Row],[Customer ID]],Medical_Examinations[],7,0)</f>
        <v>No</v>
      </c>
      <c r="G841" t="str">
        <f>VLOOKUP(Health_Care[[#This Row],[Customer ID]],Medical_Examinations[],8,0)</f>
        <v>No</v>
      </c>
      <c r="H841">
        <f>VLOOKUP(Health_Care[[#This Row],[Customer ID]],Medical_Examinations[],9,0)</f>
        <v>0</v>
      </c>
      <c r="I841" t="str">
        <f>VLOOKUP(Health_Care[[#This Row],[Customer ID]],Medical_Examinations[],10,0)</f>
        <v>No</v>
      </c>
      <c r="J841" t="str">
        <f>VLOOKUP(Health_Care[[#This Row],[Customer ID]],Medical_Examinations[],3,0)</f>
        <v>Obesity</v>
      </c>
      <c r="K841" t="str">
        <f>VLOOKUP(Health_Care[[#This Row],[Customer ID]],Medical_Examinations[],5,0)</f>
        <v>Diabetes</v>
      </c>
      <c r="L841" s="10">
        <f>VLOOKUP(Health_Care[[#This Row],[Customer ID]],Table6[#All],5,0)</f>
        <v>23999</v>
      </c>
      <c r="M841" s="11">
        <f>VLOOKUP(Health_Care[[#This Row],[Customer ID]],Table6[#All],8,0)</f>
        <v>12646.21</v>
      </c>
      <c r="N841" t="str">
        <f>VLOOKUP(Health_Care[[#This Row],[Customer ID]],Table6[#All],9,0)</f>
        <v>Tier - 3</v>
      </c>
      <c r="O841" t="str">
        <f>VLOOKUP(Health_Care[[#This Row],[Customer ID]],Table6[#All],10,0)</f>
        <v>Tier - 2</v>
      </c>
      <c r="P841" t="str">
        <f>VLOOKUP(Health_Care[[#This Row],[Customer ID]],Table6[#All],11,0)</f>
        <v>R1011</v>
      </c>
      <c r="Q841">
        <f>VLOOKUP(Health_Care[[#This Row],[Customer ID]],Table6[#All],6,0)</f>
        <v>57</v>
      </c>
    </row>
    <row r="842" spans="1:17" x14ac:dyDescent="0.35">
      <c r="A842" t="s">
        <v>1530</v>
      </c>
      <c r="B842" t="str">
        <f>VLOOKUP(Health_Care[[#This Row],[Customer ID]],Customer_Names[#All],3,0)</f>
        <v xml:space="preserve"> Amelia F.</v>
      </c>
      <c r="C842">
        <f>VLOOKUP(Health_Care[[#This Row],[Customer ID]],Medical_Examinations[],2,0)</f>
        <v>35.1</v>
      </c>
      <c r="D842">
        <f>VLOOKUP(Health_Care[[#This Row],[Customer ID]],Medical_Examinations[],4,0)</f>
        <v>10.1</v>
      </c>
      <c r="E842" t="str">
        <f>VLOOKUP(Health_Care[[#This Row],[Customer ID]],Medical_Examinations[],6,0)</f>
        <v>No</v>
      </c>
      <c r="F842" t="str">
        <f>VLOOKUP(Health_Care[[#This Row],[Customer ID]],Medical_Examinations[],7,0)</f>
        <v>No</v>
      </c>
      <c r="G842" t="str">
        <f>VLOOKUP(Health_Care[[#This Row],[Customer ID]],Medical_Examinations[],8,0)</f>
        <v>No</v>
      </c>
      <c r="H842">
        <f>VLOOKUP(Health_Care[[#This Row],[Customer ID]],Medical_Examinations[],9,0)</f>
        <v>0</v>
      </c>
      <c r="I842" t="str">
        <f>VLOOKUP(Health_Care[[#This Row],[Customer ID]],Medical_Examinations[],10,0)</f>
        <v>No</v>
      </c>
      <c r="J842" t="str">
        <f>VLOOKUP(Health_Care[[#This Row],[Customer ID]],Medical_Examinations[],3,0)</f>
        <v>Obesity</v>
      </c>
      <c r="K842" t="str">
        <f>VLOOKUP(Health_Care[[#This Row],[Customer ID]],Medical_Examinations[],5,0)</f>
        <v>Diabetes</v>
      </c>
      <c r="L842" s="10">
        <f>VLOOKUP(Health_Care[[#This Row],[Customer ID]],Table6[#All],5,0)</f>
        <v>22838</v>
      </c>
      <c r="M842" s="11">
        <f>VLOOKUP(Health_Care[[#This Row],[Customer ID]],Table6[#All],8,0)</f>
        <v>12644.59</v>
      </c>
      <c r="N842" t="str">
        <f>VLOOKUP(Health_Care[[#This Row],[Customer ID]],Table6[#All],9,0)</f>
        <v>Tier - 3</v>
      </c>
      <c r="O842" t="str">
        <f>VLOOKUP(Health_Care[[#This Row],[Customer ID]],Table6[#All],10,0)</f>
        <v>Tier - 2</v>
      </c>
      <c r="P842" t="str">
        <f>VLOOKUP(Health_Care[[#This Row],[Customer ID]],Table6[#All],11,0)</f>
        <v>R1011</v>
      </c>
      <c r="Q842">
        <f>VLOOKUP(Health_Care[[#This Row],[Customer ID]],Table6[#All],6,0)</f>
        <v>60</v>
      </c>
    </row>
    <row r="843" spans="1:17" x14ac:dyDescent="0.35">
      <c r="A843" t="s">
        <v>1529</v>
      </c>
      <c r="B843" t="str">
        <f>VLOOKUP(Health_Care[[#This Row],[Customer ID]],Customer_Names[#All],3,0)</f>
        <v xml:space="preserve"> Amy L.</v>
      </c>
      <c r="C843">
        <f>VLOOKUP(Health_Care[[#This Row],[Customer ID]],Medical_Examinations[],2,0)</f>
        <v>33.82</v>
      </c>
      <c r="D843">
        <f>VLOOKUP(Health_Care[[#This Row],[Customer ID]],Medical_Examinations[],4,0)</f>
        <v>5.89</v>
      </c>
      <c r="E843" t="str">
        <f>VLOOKUP(Health_Care[[#This Row],[Customer ID]],Medical_Examinations[],6,0)</f>
        <v>yes</v>
      </c>
      <c r="F843" t="str">
        <f>VLOOKUP(Health_Care[[#This Row],[Customer ID]],Medical_Examinations[],7,0)</f>
        <v>No</v>
      </c>
      <c r="G843" t="str">
        <f>VLOOKUP(Health_Care[[#This Row],[Customer ID]],Medical_Examinations[],8,0)</f>
        <v>No</v>
      </c>
      <c r="H843">
        <f>VLOOKUP(Health_Care[[#This Row],[Customer ID]],Medical_Examinations[],9,0)</f>
        <v>2</v>
      </c>
      <c r="I843" t="str">
        <f>VLOOKUP(Health_Care[[#This Row],[Customer ID]],Medical_Examinations[],10,0)</f>
        <v>No</v>
      </c>
      <c r="J843" t="str">
        <f>VLOOKUP(Health_Care[[#This Row],[Customer ID]],Medical_Examinations[],3,0)</f>
        <v>Obesity</v>
      </c>
      <c r="K843" t="str">
        <f>VLOOKUP(Health_Care[[#This Row],[Customer ID]],Medical_Examinations[],5,0)</f>
        <v>Prediabetes</v>
      </c>
      <c r="L843" s="10">
        <f>VLOOKUP(Health_Care[[#This Row],[Customer ID]],Table6[#All],5,0)</f>
        <v>24458</v>
      </c>
      <c r="M843" s="11">
        <f>VLOOKUP(Health_Care[[#This Row],[Customer ID]],Table6[#All],8,0)</f>
        <v>12643.38</v>
      </c>
      <c r="N843" t="str">
        <f>VLOOKUP(Health_Care[[#This Row],[Customer ID]],Table6[#All],9,0)</f>
        <v>Tier - 3</v>
      </c>
      <c r="O843" t="str">
        <f>VLOOKUP(Health_Care[[#This Row],[Customer ID]],Table6[#All],10,0)</f>
        <v>Tier - 1</v>
      </c>
      <c r="P843" t="str">
        <f>VLOOKUP(Health_Care[[#This Row],[Customer ID]],Table6[#All],11,0)</f>
        <v>R1012</v>
      </c>
      <c r="Q843">
        <f>VLOOKUP(Health_Care[[#This Row],[Customer ID]],Table6[#All],6,0)</f>
        <v>56</v>
      </c>
    </row>
    <row r="844" spans="1:17" x14ac:dyDescent="0.35">
      <c r="A844" t="s">
        <v>1528</v>
      </c>
      <c r="B844" t="str">
        <f>VLOOKUP(Health_Care[[#This Row],[Customer ID]],Customer_Names[#All],3,0)</f>
        <v xml:space="preserve"> Katie J</v>
      </c>
      <c r="C844">
        <f>VLOOKUP(Health_Care[[#This Row],[Customer ID]],Medical_Examinations[],2,0)</f>
        <v>37.43</v>
      </c>
      <c r="D844">
        <f>VLOOKUP(Health_Care[[#This Row],[Customer ID]],Medical_Examinations[],4,0)</f>
        <v>4.97</v>
      </c>
      <c r="E844" t="str">
        <f>VLOOKUP(Health_Care[[#This Row],[Customer ID]],Medical_Examinations[],6,0)</f>
        <v>No</v>
      </c>
      <c r="F844" t="str">
        <f>VLOOKUP(Health_Care[[#This Row],[Customer ID]],Medical_Examinations[],7,0)</f>
        <v>No</v>
      </c>
      <c r="G844" t="str">
        <f>VLOOKUP(Health_Care[[#This Row],[Customer ID]],Medical_Examinations[],8,0)</f>
        <v>No</v>
      </c>
      <c r="H844">
        <f>VLOOKUP(Health_Care[[#This Row],[Customer ID]],Medical_Examinations[],9,0)</f>
        <v>2</v>
      </c>
      <c r="I844" t="str">
        <f>VLOOKUP(Health_Care[[#This Row],[Customer ID]],Medical_Examinations[],10,0)</f>
        <v>No</v>
      </c>
      <c r="J844" t="str">
        <f>VLOOKUP(Health_Care[[#This Row],[Customer ID]],Medical_Examinations[],3,0)</f>
        <v>Obesity</v>
      </c>
      <c r="K844" t="str">
        <f>VLOOKUP(Health_Care[[#This Row],[Customer ID]],Medical_Examinations[],5,0)</f>
        <v>Normal</v>
      </c>
      <c r="L844" s="10">
        <f>VLOOKUP(Health_Care[[#This Row],[Customer ID]],Table6[#All],5,0)</f>
        <v>26547</v>
      </c>
      <c r="M844" s="11">
        <f>VLOOKUP(Health_Care[[#This Row],[Customer ID]],Table6[#All],8,0)</f>
        <v>12640.24</v>
      </c>
      <c r="N844" t="str">
        <f>VLOOKUP(Health_Care[[#This Row],[Customer ID]],Table6[#All],9,0)</f>
        <v>Tier - 3</v>
      </c>
      <c r="O844" t="str">
        <f>VLOOKUP(Health_Care[[#This Row],[Customer ID]],Table6[#All],10,0)</f>
        <v>Tier - 1</v>
      </c>
      <c r="P844" t="str">
        <f>VLOOKUP(Health_Care[[#This Row],[Customer ID]],Table6[#All],11,0)</f>
        <v>R1011</v>
      </c>
      <c r="Q844">
        <f>VLOOKUP(Health_Care[[#This Row],[Customer ID]],Table6[#All],6,0)</f>
        <v>50</v>
      </c>
    </row>
    <row r="845" spans="1:17" x14ac:dyDescent="0.35">
      <c r="A845" t="s">
        <v>1527</v>
      </c>
      <c r="B845" t="str">
        <f>VLOOKUP(Health_Care[[#This Row],[Customer ID]],Customer_Names[#All],3,0)</f>
        <v xml:space="preserve"> Laura E.</v>
      </c>
      <c r="C845">
        <f>VLOOKUP(Health_Care[[#This Row],[Customer ID]],Medical_Examinations[],2,0)</f>
        <v>30.5</v>
      </c>
      <c r="D845">
        <f>VLOOKUP(Health_Care[[#This Row],[Customer ID]],Medical_Examinations[],4,0)</f>
        <v>9.9</v>
      </c>
      <c r="E845" t="str">
        <f>VLOOKUP(Health_Care[[#This Row],[Customer ID]],Medical_Examinations[],6,0)</f>
        <v>No</v>
      </c>
      <c r="F845" t="str">
        <f>VLOOKUP(Health_Care[[#This Row],[Customer ID]],Medical_Examinations[],7,0)</f>
        <v>No</v>
      </c>
      <c r="G845" t="str">
        <f>VLOOKUP(Health_Care[[#This Row],[Customer ID]],Medical_Examinations[],8,0)</f>
        <v>No</v>
      </c>
      <c r="H845">
        <f>VLOOKUP(Health_Care[[#This Row],[Customer ID]],Medical_Examinations[],9,0)</f>
        <v>0</v>
      </c>
      <c r="I845" t="str">
        <f>VLOOKUP(Health_Care[[#This Row],[Customer ID]],Medical_Examinations[],10,0)</f>
        <v>No</v>
      </c>
      <c r="J845" t="str">
        <f>VLOOKUP(Health_Care[[#This Row],[Customer ID]],Medical_Examinations[],3,0)</f>
        <v>Obesity</v>
      </c>
      <c r="K845" t="str">
        <f>VLOOKUP(Health_Care[[#This Row],[Customer ID]],Medical_Examinations[],5,0)</f>
        <v>Diabetes</v>
      </c>
      <c r="L845" s="10">
        <f>VLOOKUP(Health_Care[[#This Row],[Customer ID]],Table6[#All],5,0)</f>
        <v>22849</v>
      </c>
      <c r="M845" s="11">
        <f>VLOOKUP(Health_Care[[#This Row],[Customer ID]],Table6[#All],8,0)</f>
        <v>12638.2</v>
      </c>
      <c r="N845" t="str">
        <f>VLOOKUP(Health_Care[[#This Row],[Customer ID]],Table6[#All],9,0)</f>
        <v>Tier - 3</v>
      </c>
      <c r="O845" t="str">
        <f>VLOOKUP(Health_Care[[#This Row],[Customer ID]],Table6[#All],10,0)</f>
        <v>Tier - 1</v>
      </c>
      <c r="P845" t="str">
        <f>VLOOKUP(Health_Care[[#This Row],[Customer ID]],Table6[#All],11,0)</f>
        <v>R1011</v>
      </c>
      <c r="Q845">
        <f>VLOOKUP(Health_Care[[#This Row],[Customer ID]],Table6[#All],6,0)</f>
        <v>60</v>
      </c>
    </row>
    <row r="846" spans="1:17" x14ac:dyDescent="0.35">
      <c r="A846" t="s">
        <v>1526</v>
      </c>
      <c r="B846" t="str">
        <f>VLOOKUP(Health_Care[[#This Row],[Customer ID]],Customer_Names[#All],3,0)</f>
        <v xml:space="preserve"> Mayumi</v>
      </c>
      <c r="C846">
        <f>VLOOKUP(Health_Care[[#This Row],[Customer ID]],Medical_Examinations[],2,0)</f>
        <v>24.53</v>
      </c>
      <c r="D846">
        <f>VLOOKUP(Health_Care[[#This Row],[Customer ID]],Medical_Examinations[],4,0)</f>
        <v>9.0500000000000007</v>
      </c>
      <c r="E846" t="str">
        <f>VLOOKUP(Health_Care[[#This Row],[Customer ID]],Medical_Examinations[],6,0)</f>
        <v>No</v>
      </c>
      <c r="F846" t="str">
        <f>VLOOKUP(Health_Care[[#This Row],[Customer ID]],Medical_Examinations[],7,0)</f>
        <v>No</v>
      </c>
      <c r="G846" t="str">
        <f>VLOOKUP(Health_Care[[#This Row],[Customer ID]],Medical_Examinations[],8,0)</f>
        <v>No</v>
      </c>
      <c r="H846">
        <f>VLOOKUP(Health_Care[[#This Row],[Customer ID]],Medical_Examinations[],9,0)</f>
        <v>0</v>
      </c>
      <c r="I846" t="str">
        <f>VLOOKUP(Health_Care[[#This Row],[Customer ID]],Medical_Examinations[],10,0)</f>
        <v>No</v>
      </c>
      <c r="J846" t="str">
        <f>VLOOKUP(Health_Care[[#This Row],[Customer ID]],Medical_Examinations[],3,0)</f>
        <v>Normal Weight</v>
      </c>
      <c r="K846" t="str">
        <f>VLOOKUP(Health_Care[[#This Row],[Customer ID]],Medical_Examinations[],5,0)</f>
        <v>Diabetes</v>
      </c>
      <c r="L846" s="10">
        <f>VLOOKUP(Health_Care[[#This Row],[Customer ID]],Table6[#All],5,0)</f>
        <v>22972</v>
      </c>
      <c r="M846" s="11">
        <f>VLOOKUP(Health_Care[[#This Row],[Customer ID]],Table6[#All],8,0)</f>
        <v>12629.9</v>
      </c>
      <c r="N846" t="str">
        <f>VLOOKUP(Health_Care[[#This Row],[Customer ID]],Table6[#All],9,0)</f>
        <v>Tier - 3</v>
      </c>
      <c r="O846" t="str">
        <f>VLOOKUP(Health_Care[[#This Row],[Customer ID]],Table6[#All],10,0)</f>
        <v>Tier - 3</v>
      </c>
      <c r="P846" t="str">
        <f>VLOOKUP(Health_Care[[#This Row],[Customer ID]],Table6[#All],11,0)</f>
        <v>R1013</v>
      </c>
      <c r="Q846">
        <f>VLOOKUP(Health_Care[[#This Row],[Customer ID]],Table6[#All],6,0)</f>
        <v>60</v>
      </c>
    </row>
    <row r="847" spans="1:17" x14ac:dyDescent="0.35">
      <c r="A847" t="s">
        <v>1525</v>
      </c>
      <c r="B847" t="str">
        <f>VLOOKUP(Health_Care[[#This Row],[Customer ID]],Customer_Names[#All],3,0)</f>
        <v xml:space="preserve"> Vanessa</v>
      </c>
      <c r="C847">
        <f>VLOOKUP(Health_Care[[#This Row],[Customer ID]],Medical_Examinations[],2,0)</f>
        <v>25.74</v>
      </c>
      <c r="D847">
        <f>VLOOKUP(Health_Care[[#This Row],[Customer ID]],Medical_Examinations[],4,0)</f>
        <v>10.93</v>
      </c>
      <c r="E847" t="str">
        <f>VLOOKUP(Health_Care[[#This Row],[Customer ID]],Medical_Examinations[],6,0)</f>
        <v>No</v>
      </c>
      <c r="F847" t="str">
        <f>VLOOKUP(Health_Care[[#This Row],[Customer ID]],Medical_Examinations[],7,0)</f>
        <v>No</v>
      </c>
      <c r="G847" t="str">
        <f>VLOOKUP(Health_Care[[#This Row],[Customer ID]],Medical_Examinations[],8,0)</f>
        <v>No</v>
      </c>
      <c r="H847">
        <f>VLOOKUP(Health_Care[[#This Row],[Customer ID]],Medical_Examinations[],9,0)</f>
        <v>0</v>
      </c>
      <c r="I847" t="str">
        <f>VLOOKUP(Health_Care[[#This Row],[Customer ID]],Medical_Examinations[],10,0)</f>
        <v>No</v>
      </c>
      <c r="J847" t="str">
        <f>VLOOKUP(Health_Care[[#This Row],[Customer ID]],Medical_Examinations[],3,0)</f>
        <v>Over Weight</v>
      </c>
      <c r="K847" t="str">
        <f>VLOOKUP(Health_Care[[#This Row],[Customer ID]],Medical_Examinations[],5,0)</f>
        <v>Diabetes</v>
      </c>
      <c r="L847" s="10">
        <f>VLOOKUP(Health_Care[[#This Row],[Customer ID]],Table6[#All],5,0)</f>
        <v>24019</v>
      </c>
      <c r="M847" s="11">
        <f>VLOOKUP(Health_Care[[#This Row],[Customer ID]],Table6[#All],8,0)</f>
        <v>12629.17</v>
      </c>
      <c r="N847" t="str">
        <f>VLOOKUP(Health_Care[[#This Row],[Customer ID]],Table6[#All],9,0)</f>
        <v>Tier - 3</v>
      </c>
      <c r="O847" t="str">
        <f>VLOOKUP(Health_Care[[#This Row],[Customer ID]],Table6[#All],10,0)</f>
        <v>Tier - 1</v>
      </c>
      <c r="P847" t="str">
        <f>VLOOKUP(Health_Care[[#This Row],[Customer ID]],Table6[#All],11,0)</f>
        <v>R1013</v>
      </c>
      <c r="Q847">
        <f>VLOOKUP(Health_Care[[#This Row],[Customer ID]],Table6[#All],6,0)</f>
        <v>57</v>
      </c>
    </row>
    <row r="848" spans="1:17" x14ac:dyDescent="0.35">
      <c r="A848" t="s">
        <v>1524</v>
      </c>
      <c r="B848" t="str">
        <f>VLOOKUP(Health_Care[[#This Row],[Customer ID]],Customer_Names[#All],3,0)</f>
        <v xml:space="preserve"> Natali N</v>
      </c>
      <c r="C848">
        <f>VLOOKUP(Health_Care[[#This Row],[Customer ID]],Medical_Examinations[],2,0)</f>
        <v>34.08</v>
      </c>
      <c r="D848">
        <f>VLOOKUP(Health_Care[[#This Row],[Customer ID]],Medical_Examinations[],4,0)</f>
        <v>7.58</v>
      </c>
      <c r="E848" t="str">
        <f>VLOOKUP(Health_Care[[#This Row],[Customer ID]],Medical_Examinations[],6,0)</f>
        <v>yes</v>
      </c>
      <c r="F848" t="str">
        <f>VLOOKUP(Health_Care[[#This Row],[Customer ID]],Medical_Examinations[],7,0)</f>
        <v>No</v>
      </c>
      <c r="G848" t="str">
        <f>VLOOKUP(Health_Care[[#This Row],[Customer ID]],Medical_Examinations[],8,0)</f>
        <v>No</v>
      </c>
      <c r="H848">
        <f>VLOOKUP(Health_Care[[#This Row],[Customer ID]],Medical_Examinations[],9,0)</f>
        <v>2</v>
      </c>
      <c r="I848" t="str">
        <f>VLOOKUP(Health_Care[[#This Row],[Customer ID]],Medical_Examinations[],10,0)</f>
        <v>No</v>
      </c>
      <c r="J848" t="str">
        <f>VLOOKUP(Health_Care[[#This Row],[Customer ID]],Medical_Examinations[],3,0)</f>
        <v>Obesity</v>
      </c>
      <c r="K848" t="str">
        <f>VLOOKUP(Health_Care[[#This Row],[Customer ID]],Medical_Examinations[],5,0)</f>
        <v>Diabetes</v>
      </c>
      <c r="L848" s="10">
        <f>VLOOKUP(Health_Care[[#This Row],[Customer ID]],Table6[#All],5,0)</f>
        <v>25930</v>
      </c>
      <c r="M848" s="11">
        <f>VLOOKUP(Health_Care[[#This Row],[Customer ID]],Table6[#All],8,0)</f>
        <v>12624.74</v>
      </c>
      <c r="N848" t="str">
        <f>VLOOKUP(Health_Care[[#This Row],[Customer ID]],Table6[#All],9,0)</f>
        <v>Tier - 3</v>
      </c>
      <c r="O848" t="str">
        <f>VLOOKUP(Health_Care[[#This Row],[Customer ID]],Table6[#All],10,0)</f>
        <v>Tier - 1</v>
      </c>
      <c r="P848" t="str">
        <f>VLOOKUP(Health_Care[[#This Row],[Customer ID]],Table6[#All],11,0)</f>
        <v>R1012</v>
      </c>
      <c r="Q848">
        <f>VLOOKUP(Health_Care[[#This Row],[Customer ID]],Table6[#All],6,0)</f>
        <v>52</v>
      </c>
    </row>
    <row r="849" spans="1:17" x14ac:dyDescent="0.35">
      <c r="A849" t="s">
        <v>1523</v>
      </c>
      <c r="B849" t="str">
        <f>VLOOKUP(Health_Care[[#This Row],[Customer ID]],Customer_Names[#All],3,0)</f>
        <v xml:space="preserve"> Beth</v>
      </c>
      <c r="C849">
        <f>VLOOKUP(Health_Care[[#This Row],[Customer ID]],Medical_Examinations[],2,0)</f>
        <v>31.35</v>
      </c>
      <c r="D849">
        <f>VLOOKUP(Health_Care[[#This Row],[Customer ID]],Medical_Examinations[],4,0)</f>
        <v>11</v>
      </c>
      <c r="E849" t="str">
        <f>VLOOKUP(Health_Care[[#This Row],[Customer ID]],Medical_Examinations[],6,0)</f>
        <v>yes</v>
      </c>
      <c r="F849" t="str">
        <f>VLOOKUP(Health_Care[[#This Row],[Customer ID]],Medical_Examinations[],7,0)</f>
        <v>No</v>
      </c>
      <c r="G849" t="str">
        <f>VLOOKUP(Health_Care[[#This Row],[Customer ID]],Medical_Examinations[],8,0)</f>
        <v>Yes</v>
      </c>
      <c r="H849">
        <f>VLOOKUP(Health_Care[[#This Row],[Customer ID]],Medical_Examinations[],9,0)</f>
        <v>1</v>
      </c>
      <c r="I849" t="str">
        <f>VLOOKUP(Health_Care[[#This Row],[Customer ID]],Medical_Examinations[],10,0)</f>
        <v>No</v>
      </c>
      <c r="J849" t="str">
        <f>VLOOKUP(Health_Care[[#This Row],[Customer ID]],Medical_Examinations[],3,0)</f>
        <v>Obesity</v>
      </c>
      <c r="K849" t="str">
        <f>VLOOKUP(Health_Care[[#This Row],[Customer ID]],Medical_Examinations[],5,0)</f>
        <v>Diabetes</v>
      </c>
      <c r="L849" s="10">
        <f>VLOOKUP(Health_Care[[#This Row],[Customer ID]],Table6[#All],5,0)</f>
        <v>23242</v>
      </c>
      <c r="M849" s="11">
        <f>VLOOKUP(Health_Care[[#This Row],[Customer ID]],Table6[#All],8,0)</f>
        <v>12622.18</v>
      </c>
      <c r="N849" t="str">
        <f>VLOOKUP(Health_Care[[#This Row],[Customer ID]],Table6[#All],9,0)</f>
        <v>Tier - 3</v>
      </c>
      <c r="O849" t="str">
        <f>VLOOKUP(Health_Care[[#This Row],[Customer ID]],Table6[#All],10,0)</f>
        <v>Tier - 1</v>
      </c>
      <c r="P849" t="str">
        <f>VLOOKUP(Health_Care[[#This Row],[Customer ID]],Table6[#All],11,0)</f>
        <v>R1012</v>
      </c>
      <c r="Q849">
        <f>VLOOKUP(Health_Care[[#This Row],[Customer ID]],Table6[#All],6,0)</f>
        <v>59</v>
      </c>
    </row>
    <row r="850" spans="1:17" x14ac:dyDescent="0.35">
      <c r="A850" t="s">
        <v>1522</v>
      </c>
      <c r="B850" t="str">
        <f>VLOOKUP(Health_Care[[#This Row],[Customer ID]],Customer_Names[#All],3,0)</f>
        <v xml:space="preserve"> Alex</v>
      </c>
      <c r="C850">
        <f>VLOOKUP(Health_Care[[#This Row],[Customer ID]],Medical_Examinations[],2,0)</f>
        <v>26.79</v>
      </c>
      <c r="D850">
        <f>VLOOKUP(Health_Care[[#This Row],[Customer ID]],Medical_Examinations[],4,0)</f>
        <v>5.0599999999999996</v>
      </c>
      <c r="E850" t="str">
        <f>VLOOKUP(Health_Care[[#This Row],[Customer ID]],Medical_Examinations[],6,0)</f>
        <v>No</v>
      </c>
      <c r="F850" t="str">
        <f>VLOOKUP(Health_Care[[#This Row],[Customer ID]],Medical_Examinations[],7,0)</f>
        <v>No</v>
      </c>
      <c r="G850" t="str">
        <f>VLOOKUP(Health_Care[[#This Row],[Customer ID]],Medical_Examinations[],8,0)</f>
        <v>No</v>
      </c>
      <c r="H850">
        <f>VLOOKUP(Health_Care[[#This Row],[Customer ID]],Medical_Examinations[],9,0)</f>
        <v>1</v>
      </c>
      <c r="I850" t="str">
        <f>VLOOKUP(Health_Care[[#This Row],[Customer ID]],Medical_Examinations[],10,0)</f>
        <v>No</v>
      </c>
      <c r="J850" t="str">
        <f>VLOOKUP(Health_Care[[#This Row],[Customer ID]],Medical_Examinations[],3,0)</f>
        <v>Over Weight</v>
      </c>
      <c r="K850" t="str">
        <f>VLOOKUP(Health_Care[[#This Row],[Customer ID]],Medical_Examinations[],5,0)</f>
        <v>Normal</v>
      </c>
      <c r="L850" s="10">
        <f>VLOOKUP(Health_Care[[#This Row],[Customer ID]],Table6[#All],5,0)</f>
        <v>36117</v>
      </c>
      <c r="M850" s="11">
        <f>VLOOKUP(Health_Care[[#This Row],[Customer ID]],Table6[#All],8,0)</f>
        <v>12609.89</v>
      </c>
      <c r="N850" t="str">
        <f>VLOOKUP(Health_Care[[#This Row],[Customer ID]],Table6[#All],9,0)</f>
        <v>Tier - 3</v>
      </c>
      <c r="O850" t="str">
        <f>VLOOKUP(Health_Care[[#This Row],[Customer ID]],Table6[#All],10,0)</f>
        <v>Tier - 3</v>
      </c>
      <c r="P850" t="str">
        <f>VLOOKUP(Health_Care[[#This Row],[Customer ID]],Table6[#All],11,0)</f>
        <v>R1012</v>
      </c>
      <c r="Q850">
        <f>VLOOKUP(Health_Care[[#This Row],[Customer ID]],Table6[#All],6,0)</f>
        <v>24</v>
      </c>
    </row>
    <row r="851" spans="1:17" x14ac:dyDescent="0.35">
      <c r="A851" t="s">
        <v>1521</v>
      </c>
      <c r="B851" t="str">
        <f>VLOOKUP(Health_Care[[#This Row],[Customer ID]],Customer_Names[#All],3,0)</f>
        <v xml:space="preserve"> Spencer</v>
      </c>
      <c r="C851">
        <f>VLOOKUP(Health_Care[[#This Row],[Customer ID]],Medical_Examinations[],2,0)</f>
        <v>42.78</v>
      </c>
      <c r="D851">
        <f>VLOOKUP(Health_Care[[#This Row],[Customer ID]],Medical_Examinations[],4,0)</f>
        <v>6.11</v>
      </c>
      <c r="E851" t="str">
        <f>VLOOKUP(Health_Care[[#This Row],[Customer ID]],Medical_Examinations[],6,0)</f>
        <v>yes</v>
      </c>
      <c r="F851" t="str">
        <f>VLOOKUP(Health_Care[[#This Row],[Customer ID]],Medical_Examinations[],7,0)</f>
        <v>No</v>
      </c>
      <c r="G851" t="str">
        <f>VLOOKUP(Health_Care[[#This Row],[Customer ID]],Medical_Examinations[],8,0)</f>
        <v>No</v>
      </c>
      <c r="H851">
        <f>VLOOKUP(Health_Care[[#This Row],[Customer ID]],Medical_Examinations[],9,0)</f>
        <v>1</v>
      </c>
      <c r="I851" t="str">
        <f>VLOOKUP(Health_Care[[#This Row],[Customer ID]],Medical_Examinations[],10,0)</f>
        <v>No</v>
      </c>
      <c r="J851" t="str">
        <f>VLOOKUP(Health_Care[[#This Row],[Customer ID]],Medical_Examinations[],3,0)</f>
        <v>Obesity</v>
      </c>
      <c r="K851" t="str">
        <f>VLOOKUP(Health_Care[[#This Row],[Customer ID]],Medical_Examinations[],5,0)</f>
        <v>Prediabetes</v>
      </c>
      <c r="L851" s="10">
        <f>VLOOKUP(Health_Care[[#This Row],[Customer ID]],Table6[#All],5,0)</f>
        <v>32366</v>
      </c>
      <c r="M851" s="11">
        <f>VLOOKUP(Health_Care[[#This Row],[Customer ID]],Table6[#All],8,0)</f>
        <v>12600.46</v>
      </c>
      <c r="N851" t="str">
        <f>VLOOKUP(Health_Care[[#This Row],[Customer ID]],Table6[#All],9,0)</f>
        <v>Tier - 3</v>
      </c>
      <c r="O851" t="str">
        <f>VLOOKUP(Health_Care[[#This Row],[Customer ID]],Table6[#All],10,0)</f>
        <v>Tier - 1</v>
      </c>
      <c r="P851" t="str">
        <f>VLOOKUP(Health_Care[[#This Row],[Customer ID]],Table6[#All],11,0)</f>
        <v>R1023</v>
      </c>
      <c r="Q851">
        <f>VLOOKUP(Health_Care[[#This Row],[Customer ID]],Table6[#All],6,0)</f>
        <v>34</v>
      </c>
    </row>
    <row r="852" spans="1:17" x14ac:dyDescent="0.35">
      <c r="A852" t="s">
        <v>1520</v>
      </c>
      <c r="B852" t="str">
        <f>VLOOKUP(Health_Care[[#This Row],[Customer ID]],Customer_Names[#All],3,0)</f>
        <v xml:space="preserve"> Andee W.</v>
      </c>
      <c r="C852">
        <f>VLOOKUP(Health_Care[[#This Row],[Customer ID]],Medical_Examinations[],2,0)</f>
        <v>46.75</v>
      </c>
      <c r="D852">
        <f>VLOOKUP(Health_Care[[#This Row],[Customer ID]],Medical_Examinations[],4,0)</f>
        <v>6.66</v>
      </c>
      <c r="E852" t="str">
        <f>VLOOKUP(Health_Care[[#This Row],[Customer ID]],Medical_Examinations[],6,0)</f>
        <v>yes</v>
      </c>
      <c r="F852" t="str">
        <f>VLOOKUP(Health_Care[[#This Row],[Customer ID]],Medical_Examinations[],7,0)</f>
        <v>No</v>
      </c>
      <c r="G852" t="str">
        <f>VLOOKUP(Health_Care[[#This Row],[Customer ID]],Medical_Examinations[],8,0)</f>
        <v>No</v>
      </c>
      <c r="H852">
        <f>VLOOKUP(Health_Care[[#This Row],[Customer ID]],Medical_Examinations[],9,0)</f>
        <v>2</v>
      </c>
      <c r="I852" t="str">
        <f>VLOOKUP(Health_Care[[#This Row],[Customer ID]],Medical_Examinations[],10,0)</f>
        <v>No</v>
      </c>
      <c r="J852" t="str">
        <f>VLOOKUP(Health_Care[[#This Row],[Customer ID]],Medical_Examinations[],3,0)</f>
        <v>Obesity</v>
      </c>
      <c r="K852" t="str">
        <f>VLOOKUP(Health_Care[[#This Row],[Customer ID]],Medical_Examinations[],5,0)</f>
        <v>Diabetes</v>
      </c>
      <c r="L852" s="10">
        <f>VLOOKUP(Health_Care[[#This Row],[Customer ID]],Table6[#All],5,0)</f>
        <v>25737</v>
      </c>
      <c r="M852" s="11">
        <f>VLOOKUP(Health_Care[[#This Row],[Customer ID]],Table6[#All],8,0)</f>
        <v>12592.53</v>
      </c>
      <c r="N852" t="str">
        <f>VLOOKUP(Health_Care[[#This Row],[Customer ID]],Table6[#All],9,0)</f>
        <v>Tier - 3</v>
      </c>
      <c r="O852" t="str">
        <f>VLOOKUP(Health_Care[[#This Row],[Customer ID]],Table6[#All],10,0)</f>
        <v>Tier - 2</v>
      </c>
      <c r="P852" t="str">
        <f>VLOOKUP(Health_Care[[#This Row],[Customer ID]],Table6[#All],11,0)</f>
        <v>R1013</v>
      </c>
      <c r="Q852">
        <f>VLOOKUP(Health_Care[[#This Row],[Customer ID]],Table6[#All],6,0)</f>
        <v>52</v>
      </c>
    </row>
    <row r="853" spans="1:17" x14ac:dyDescent="0.35">
      <c r="A853" t="s">
        <v>1519</v>
      </c>
      <c r="B853" t="str">
        <f>VLOOKUP(Health_Care[[#This Row],[Customer ID]],Customer_Names[#All],3,0)</f>
        <v xml:space="preserve"> Amy</v>
      </c>
      <c r="C853">
        <f>VLOOKUP(Health_Care[[#This Row],[Customer ID]],Medical_Examinations[],2,0)</f>
        <v>32.15</v>
      </c>
      <c r="D853">
        <f>VLOOKUP(Health_Care[[#This Row],[Customer ID]],Medical_Examinations[],4,0)</f>
        <v>4.0199999999999996</v>
      </c>
      <c r="E853" t="str">
        <f>VLOOKUP(Health_Care[[#This Row],[Customer ID]],Medical_Examinations[],6,0)</f>
        <v>yes</v>
      </c>
      <c r="F853" t="str">
        <f>VLOOKUP(Health_Care[[#This Row],[Customer ID]],Medical_Examinations[],7,0)</f>
        <v>No</v>
      </c>
      <c r="G853" t="str">
        <f>VLOOKUP(Health_Care[[#This Row],[Customer ID]],Medical_Examinations[],8,0)</f>
        <v>Yes</v>
      </c>
      <c r="H853">
        <f>VLOOKUP(Health_Care[[#This Row],[Customer ID]],Medical_Examinations[],9,0)</f>
        <v>1</v>
      </c>
      <c r="I853" t="str">
        <f>VLOOKUP(Health_Care[[#This Row],[Customer ID]],Medical_Examinations[],10,0)</f>
        <v>No</v>
      </c>
      <c r="J853" t="str">
        <f>VLOOKUP(Health_Care[[#This Row],[Customer ID]],Medical_Examinations[],3,0)</f>
        <v>Obesity</v>
      </c>
      <c r="K853" t="str">
        <f>VLOOKUP(Health_Care[[#This Row],[Customer ID]],Medical_Examinations[],5,0)</f>
        <v>Normal</v>
      </c>
      <c r="L853" s="10">
        <f>VLOOKUP(Health_Care[[#This Row],[Customer ID]],Table6[#All],5,0)</f>
        <v>25533</v>
      </c>
      <c r="M853" s="11">
        <f>VLOOKUP(Health_Care[[#This Row],[Customer ID]],Table6[#All],8,0)</f>
        <v>12579.92</v>
      </c>
      <c r="N853" t="str">
        <f>VLOOKUP(Health_Care[[#This Row],[Customer ID]],Table6[#All],9,0)</f>
        <v>Tier - 3</v>
      </c>
      <c r="O853" t="str">
        <f>VLOOKUP(Health_Care[[#This Row],[Customer ID]],Table6[#All],10,0)</f>
        <v>Tier - 1</v>
      </c>
      <c r="P853" t="str">
        <f>VLOOKUP(Health_Care[[#This Row],[Customer ID]],Table6[#All],11,0)</f>
        <v>R1025</v>
      </c>
      <c r="Q853">
        <f>VLOOKUP(Health_Care[[#This Row],[Customer ID]],Table6[#All],6,0)</f>
        <v>53</v>
      </c>
    </row>
    <row r="854" spans="1:17" x14ac:dyDescent="0.35">
      <c r="A854" t="s">
        <v>1518</v>
      </c>
      <c r="B854" t="str">
        <f>VLOOKUP(Health_Care[[#This Row],[Customer ID]],Customer_Names[#All],3,0)</f>
        <v xml:space="preserve"> Joshua</v>
      </c>
      <c r="C854">
        <f>VLOOKUP(Health_Care[[#This Row],[Customer ID]],Medical_Examinations[],2,0)</f>
        <v>43.4</v>
      </c>
      <c r="D854">
        <f>VLOOKUP(Health_Care[[#This Row],[Customer ID]],Medical_Examinations[],4,0)</f>
        <v>8.81</v>
      </c>
      <c r="E854" t="str">
        <f>VLOOKUP(Health_Care[[#This Row],[Customer ID]],Medical_Examinations[],6,0)</f>
        <v>yes</v>
      </c>
      <c r="F854" t="str">
        <f>VLOOKUP(Health_Care[[#This Row],[Customer ID]],Medical_Examinations[],7,0)</f>
        <v>No</v>
      </c>
      <c r="G854" t="str">
        <f>VLOOKUP(Health_Care[[#This Row],[Customer ID]],Medical_Examinations[],8,0)</f>
        <v>No</v>
      </c>
      <c r="H854">
        <f>VLOOKUP(Health_Care[[#This Row],[Customer ID]],Medical_Examinations[],9,0)</f>
        <v>2</v>
      </c>
      <c r="I854" t="str">
        <f>VLOOKUP(Health_Care[[#This Row],[Customer ID]],Medical_Examinations[],10,0)</f>
        <v>No</v>
      </c>
      <c r="J854" t="str">
        <f>VLOOKUP(Health_Care[[#This Row],[Customer ID]],Medical_Examinations[],3,0)</f>
        <v>Obesity</v>
      </c>
      <c r="K854" t="str">
        <f>VLOOKUP(Health_Care[[#This Row],[Customer ID]],Medical_Examinations[],5,0)</f>
        <v>Diabetes</v>
      </c>
      <c r="L854" s="10">
        <f>VLOOKUP(Health_Care[[#This Row],[Customer ID]],Table6[#All],5,0)</f>
        <v>22613</v>
      </c>
      <c r="M854" s="11">
        <f>VLOOKUP(Health_Care[[#This Row],[Customer ID]],Table6[#All],8,0)</f>
        <v>12574.05</v>
      </c>
      <c r="N854" t="str">
        <f>VLOOKUP(Health_Care[[#This Row],[Customer ID]],Table6[#All],9,0)</f>
        <v>Tier - 3</v>
      </c>
      <c r="O854" t="str">
        <f>VLOOKUP(Health_Care[[#This Row],[Customer ID]],Table6[#All],10,0)</f>
        <v>Tier - 1</v>
      </c>
      <c r="P854" t="str">
        <f>VLOOKUP(Health_Care[[#This Row],[Customer ID]],Table6[#All],11,0)</f>
        <v>R1011</v>
      </c>
      <c r="Q854">
        <f>VLOOKUP(Health_Care[[#This Row],[Customer ID]],Table6[#All],6,0)</f>
        <v>61</v>
      </c>
    </row>
    <row r="855" spans="1:17" x14ac:dyDescent="0.35">
      <c r="A855" t="s">
        <v>1517</v>
      </c>
      <c r="B855" t="str">
        <f>VLOOKUP(Health_Care[[#This Row],[Customer ID]],Customer_Names[#All],3,0)</f>
        <v xml:space="preserve"> C Fred</v>
      </c>
      <c r="C855">
        <f>VLOOKUP(Health_Care[[#This Row],[Customer ID]],Medical_Examinations[],2,0)</f>
        <v>31.57</v>
      </c>
      <c r="D855">
        <f>VLOOKUP(Health_Care[[#This Row],[Customer ID]],Medical_Examinations[],4,0)</f>
        <v>7.92</v>
      </c>
      <c r="E855" t="str">
        <f>VLOOKUP(Health_Care[[#This Row],[Customer ID]],Medical_Examinations[],6,0)</f>
        <v>yes</v>
      </c>
      <c r="F855" t="str">
        <f>VLOOKUP(Health_Care[[#This Row],[Customer ID]],Medical_Examinations[],7,0)</f>
        <v>No</v>
      </c>
      <c r="G855" t="str">
        <f>VLOOKUP(Health_Care[[#This Row],[Customer ID]],Medical_Examinations[],8,0)</f>
        <v>No</v>
      </c>
      <c r="H855">
        <f>VLOOKUP(Health_Care[[#This Row],[Customer ID]],Medical_Examinations[],9,0)</f>
        <v>2</v>
      </c>
      <c r="I855" t="str">
        <f>VLOOKUP(Health_Care[[#This Row],[Customer ID]],Medical_Examinations[],10,0)</f>
        <v>No</v>
      </c>
      <c r="J855" t="str">
        <f>VLOOKUP(Health_Care[[#This Row],[Customer ID]],Medical_Examinations[],3,0)</f>
        <v>Obesity</v>
      </c>
      <c r="K855" t="str">
        <f>VLOOKUP(Health_Care[[#This Row],[Customer ID]],Medical_Examinations[],5,0)</f>
        <v>Diabetes</v>
      </c>
      <c r="L855" s="10">
        <f>VLOOKUP(Health_Care[[#This Row],[Customer ID]],Table6[#All],5,0)</f>
        <v>22613</v>
      </c>
      <c r="M855" s="11">
        <f>VLOOKUP(Health_Care[[#This Row],[Customer ID]],Table6[#All],8,0)</f>
        <v>12557.61</v>
      </c>
      <c r="N855" t="str">
        <f>VLOOKUP(Health_Care[[#This Row],[Customer ID]],Table6[#All],9,0)</f>
        <v>Tier - 3</v>
      </c>
      <c r="O855" t="str">
        <f>VLOOKUP(Health_Care[[#This Row],[Customer ID]],Table6[#All],10,0)</f>
        <v>Tier - 3</v>
      </c>
      <c r="P855" t="str">
        <f>VLOOKUP(Health_Care[[#This Row],[Customer ID]],Table6[#All],11,0)</f>
        <v>R1013</v>
      </c>
      <c r="Q855">
        <f>VLOOKUP(Health_Care[[#This Row],[Customer ID]],Table6[#All],6,0)</f>
        <v>61</v>
      </c>
    </row>
    <row r="856" spans="1:17" x14ac:dyDescent="0.35">
      <c r="A856" t="s">
        <v>1516</v>
      </c>
      <c r="B856" t="str">
        <f>VLOOKUP(Health_Care[[#This Row],[Customer ID]],Customer_Names[#All],3,0)</f>
        <v xml:space="preserve"> Jeremy</v>
      </c>
      <c r="C856">
        <f>VLOOKUP(Health_Care[[#This Row],[Customer ID]],Medical_Examinations[],2,0)</f>
        <v>24.32</v>
      </c>
      <c r="D856">
        <f>VLOOKUP(Health_Care[[#This Row],[Customer ID]],Medical_Examinations[],4,0)</f>
        <v>7.48</v>
      </c>
      <c r="E856" t="str">
        <f>VLOOKUP(Health_Care[[#This Row],[Customer ID]],Medical_Examinations[],6,0)</f>
        <v>No</v>
      </c>
      <c r="F856" t="str">
        <f>VLOOKUP(Health_Care[[#This Row],[Customer ID]],Medical_Examinations[],7,0)</f>
        <v>No</v>
      </c>
      <c r="G856" t="str">
        <f>VLOOKUP(Health_Care[[#This Row],[Customer ID]],Medical_Examinations[],8,0)</f>
        <v>No</v>
      </c>
      <c r="H856">
        <f>VLOOKUP(Health_Care[[#This Row],[Customer ID]],Medical_Examinations[],9,0)</f>
        <v>0</v>
      </c>
      <c r="I856" t="str">
        <f>VLOOKUP(Health_Care[[#This Row],[Customer ID]],Medical_Examinations[],10,0)</f>
        <v>No</v>
      </c>
      <c r="J856" t="str">
        <f>VLOOKUP(Health_Care[[#This Row],[Customer ID]],Medical_Examinations[],3,0)</f>
        <v>Normal Weight</v>
      </c>
      <c r="K856" t="str">
        <f>VLOOKUP(Health_Care[[#This Row],[Customer ID]],Medical_Examinations[],5,0)</f>
        <v>Diabetes</v>
      </c>
      <c r="L856" s="10">
        <f>VLOOKUP(Health_Care[[#This Row],[Customer ID]],Table6[#All],5,0)</f>
        <v>22935</v>
      </c>
      <c r="M856" s="11">
        <f>VLOOKUP(Health_Care[[#This Row],[Customer ID]],Table6[#All],8,0)</f>
        <v>12523.6</v>
      </c>
      <c r="N856" t="str">
        <f>VLOOKUP(Health_Care[[#This Row],[Customer ID]],Table6[#All],9,0)</f>
        <v>Tier - 3</v>
      </c>
      <c r="O856" t="str">
        <f>VLOOKUP(Health_Care[[#This Row],[Customer ID]],Table6[#All],10,0)</f>
        <v>Tier - 3</v>
      </c>
      <c r="P856" t="str">
        <f>VLOOKUP(Health_Care[[#This Row],[Customer ID]],Table6[#All],11,0)</f>
        <v>R1012</v>
      </c>
      <c r="Q856">
        <f>VLOOKUP(Health_Care[[#This Row],[Customer ID]],Table6[#All],6,0)</f>
        <v>60</v>
      </c>
    </row>
    <row r="857" spans="1:17" x14ac:dyDescent="0.35">
      <c r="A857" t="s">
        <v>1515</v>
      </c>
      <c r="B857" t="str">
        <f>VLOOKUP(Health_Care[[#This Row],[Customer ID]],Customer_Names[#All],3,0)</f>
        <v xml:space="preserve"> Patrick Sr.</v>
      </c>
      <c r="C857">
        <f>VLOOKUP(Health_Care[[#This Row],[Customer ID]],Medical_Examinations[],2,0)</f>
        <v>31.07</v>
      </c>
      <c r="D857">
        <f>VLOOKUP(Health_Care[[#This Row],[Customer ID]],Medical_Examinations[],4,0)</f>
        <v>4.62</v>
      </c>
      <c r="E857" t="str">
        <f>VLOOKUP(Health_Care[[#This Row],[Customer ID]],Medical_Examinations[],6,0)</f>
        <v>yes</v>
      </c>
      <c r="F857" t="str">
        <f>VLOOKUP(Health_Care[[#This Row],[Customer ID]],Medical_Examinations[],7,0)</f>
        <v>No</v>
      </c>
      <c r="G857" t="str">
        <f>VLOOKUP(Health_Care[[#This Row],[Customer ID]],Medical_Examinations[],8,0)</f>
        <v>No</v>
      </c>
      <c r="H857">
        <f>VLOOKUP(Health_Care[[#This Row],[Customer ID]],Medical_Examinations[],9,0)</f>
        <v>2</v>
      </c>
      <c r="I857" t="str">
        <f>VLOOKUP(Health_Care[[#This Row],[Customer ID]],Medical_Examinations[],10,0)</f>
        <v>No</v>
      </c>
      <c r="J857" t="str">
        <f>VLOOKUP(Health_Care[[#This Row],[Customer ID]],Medical_Examinations[],3,0)</f>
        <v>Obesity</v>
      </c>
      <c r="K857" t="str">
        <f>VLOOKUP(Health_Care[[#This Row],[Customer ID]],Medical_Examinations[],5,0)</f>
        <v>Normal</v>
      </c>
      <c r="L857" s="10">
        <f>VLOOKUP(Health_Care[[#This Row],[Customer ID]],Table6[#All],5,0)</f>
        <v>24300</v>
      </c>
      <c r="M857" s="11">
        <f>VLOOKUP(Health_Care[[#This Row],[Customer ID]],Table6[#All],8,0)</f>
        <v>12499.88</v>
      </c>
      <c r="N857" t="str">
        <f>VLOOKUP(Health_Care[[#This Row],[Customer ID]],Table6[#All],9,0)</f>
        <v>Tier - 3</v>
      </c>
      <c r="O857" t="str">
        <f>VLOOKUP(Health_Care[[#This Row],[Customer ID]],Table6[#All],10,0)</f>
        <v>Tier - 2</v>
      </c>
      <c r="P857" t="str">
        <f>VLOOKUP(Health_Care[[#This Row],[Customer ID]],Table6[#All],11,0)</f>
        <v>R1012</v>
      </c>
      <c r="Q857">
        <f>VLOOKUP(Health_Care[[#This Row],[Customer ID]],Table6[#All],6,0)</f>
        <v>56</v>
      </c>
    </row>
    <row r="858" spans="1:17" x14ac:dyDescent="0.35">
      <c r="A858" t="s">
        <v>1514</v>
      </c>
      <c r="B858" t="str">
        <f>VLOOKUP(Health_Care[[#This Row],[Customer ID]],Customer_Names[#All],3,0)</f>
        <v xml:space="preserve"> Kelly M.</v>
      </c>
      <c r="C858">
        <f>VLOOKUP(Health_Care[[#This Row],[Customer ID]],Medical_Examinations[],2,0)</f>
        <v>35.814999999999998</v>
      </c>
      <c r="D858">
        <f>VLOOKUP(Health_Care[[#This Row],[Customer ID]],Medical_Examinations[],4,0)</f>
        <v>8.4700000000000006</v>
      </c>
      <c r="E858" t="str">
        <f>VLOOKUP(Health_Care[[#This Row],[Customer ID]],Medical_Examinations[],6,0)</f>
        <v>No</v>
      </c>
      <c r="F858" t="str">
        <f>VLOOKUP(Health_Care[[#This Row],[Customer ID]],Medical_Examinations[],7,0)</f>
        <v>No</v>
      </c>
      <c r="G858" t="str">
        <f>VLOOKUP(Health_Care[[#This Row],[Customer ID]],Medical_Examinations[],8,0)</f>
        <v>No</v>
      </c>
      <c r="H858">
        <f>VLOOKUP(Health_Care[[#This Row],[Customer ID]],Medical_Examinations[],9,0)</f>
        <v>0</v>
      </c>
      <c r="I858" t="str">
        <f>VLOOKUP(Health_Care[[#This Row],[Customer ID]],Medical_Examinations[],10,0)</f>
        <v>No</v>
      </c>
      <c r="J858" t="str">
        <f>VLOOKUP(Health_Care[[#This Row],[Customer ID]],Medical_Examinations[],3,0)</f>
        <v>Obesity</v>
      </c>
      <c r="K858" t="str">
        <f>VLOOKUP(Health_Care[[#This Row],[Customer ID]],Medical_Examinations[],5,0)</f>
        <v>Diabetes</v>
      </c>
      <c r="L858" s="10">
        <f>VLOOKUP(Health_Care[[#This Row],[Customer ID]],Table6[#All],5,0)</f>
        <v>25175</v>
      </c>
      <c r="M858" s="11">
        <f>VLOOKUP(Health_Care[[#This Row],[Customer ID]],Table6[#All],8,0)</f>
        <v>12495.29</v>
      </c>
      <c r="N858" t="str">
        <f>VLOOKUP(Health_Care[[#This Row],[Customer ID]],Table6[#All],9,0)</f>
        <v>Tier - 3</v>
      </c>
      <c r="O858" t="str">
        <f>VLOOKUP(Health_Care[[#This Row],[Customer ID]],Table6[#All],10,0)</f>
        <v>Tier - 3</v>
      </c>
      <c r="P858" t="str">
        <f>VLOOKUP(Health_Care[[#This Row],[Customer ID]],Table6[#All],11,0)</f>
        <v>R1012</v>
      </c>
      <c r="Q858">
        <f>VLOOKUP(Health_Care[[#This Row],[Customer ID]],Table6[#All],6,0)</f>
        <v>54</v>
      </c>
    </row>
    <row r="859" spans="1:17" x14ac:dyDescent="0.35">
      <c r="A859" t="s">
        <v>1513</v>
      </c>
      <c r="B859" t="str">
        <f>VLOOKUP(Health_Care[[#This Row],[Customer ID]],Customer_Names[#All],3,0)</f>
        <v xml:space="preserve"> Katherine</v>
      </c>
      <c r="C859">
        <f>VLOOKUP(Health_Care[[#This Row],[Customer ID]],Medical_Examinations[],2,0)</f>
        <v>40.81</v>
      </c>
      <c r="D859">
        <f>VLOOKUP(Health_Care[[#This Row],[Customer ID]],Medical_Examinations[],4,0)</f>
        <v>10.58</v>
      </c>
      <c r="E859" t="str">
        <f>VLOOKUP(Health_Care[[#This Row],[Customer ID]],Medical_Examinations[],6,0)</f>
        <v>yes</v>
      </c>
      <c r="F859" t="str">
        <f>VLOOKUP(Health_Care[[#This Row],[Customer ID]],Medical_Examinations[],7,0)</f>
        <v>No</v>
      </c>
      <c r="G859" t="str">
        <f>VLOOKUP(Health_Care[[#This Row],[Customer ID]],Medical_Examinations[],8,0)</f>
        <v>No</v>
      </c>
      <c r="H859">
        <f>VLOOKUP(Health_Care[[#This Row],[Customer ID]],Medical_Examinations[],9,0)</f>
        <v>0</v>
      </c>
      <c r="I859" t="str">
        <f>VLOOKUP(Health_Care[[#This Row],[Customer ID]],Medical_Examinations[],10,0)</f>
        <v>No</v>
      </c>
      <c r="J859" t="str">
        <f>VLOOKUP(Health_Care[[#This Row],[Customer ID]],Medical_Examinations[],3,0)</f>
        <v>Obesity</v>
      </c>
      <c r="K859" t="str">
        <f>VLOOKUP(Health_Care[[#This Row],[Customer ID]],Medical_Examinations[],5,0)</f>
        <v>Diabetes</v>
      </c>
      <c r="L859" s="10">
        <f>VLOOKUP(Health_Care[[#This Row],[Customer ID]],Table6[#All],5,0)</f>
        <v>24716</v>
      </c>
      <c r="M859" s="11">
        <f>VLOOKUP(Health_Care[[#This Row],[Customer ID]],Table6[#All],8,0)</f>
        <v>12485.8</v>
      </c>
      <c r="N859" t="str">
        <f>VLOOKUP(Health_Care[[#This Row],[Customer ID]],Table6[#All],9,0)</f>
        <v>Tier - 3</v>
      </c>
      <c r="O859" t="str">
        <f>VLOOKUP(Health_Care[[#This Row],[Customer ID]],Table6[#All],10,0)</f>
        <v>Tier - 3</v>
      </c>
      <c r="P859" t="str">
        <f>VLOOKUP(Health_Care[[#This Row],[Customer ID]],Table6[#All],11,0)</f>
        <v>R1013</v>
      </c>
      <c r="Q859">
        <f>VLOOKUP(Health_Care[[#This Row],[Customer ID]],Table6[#All],6,0)</f>
        <v>55</v>
      </c>
    </row>
    <row r="860" spans="1:17" x14ac:dyDescent="0.35">
      <c r="A860" t="s">
        <v>1512</v>
      </c>
      <c r="B860" t="str">
        <f>VLOOKUP(Health_Care[[#This Row],[Customer ID]],Customer_Names[#All],3,0)</f>
        <v xml:space="preserve"> Keila L</v>
      </c>
      <c r="C860">
        <f>VLOOKUP(Health_Care[[#This Row],[Customer ID]],Medical_Examinations[],2,0)</f>
        <v>24.605</v>
      </c>
      <c r="D860">
        <f>VLOOKUP(Health_Care[[#This Row],[Customer ID]],Medical_Examinations[],4,0)</f>
        <v>7.48</v>
      </c>
      <c r="E860" t="str">
        <f>VLOOKUP(Health_Care[[#This Row],[Customer ID]],Medical_Examinations[],6,0)</f>
        <v>No</v>
      </c>
      <c r="F860" t="str">
        <f>VLOOKUP(Health_Care[[#This Row],[Customer ID]],Medical_Examinations[],7,0)</f>
        <v>No</v>
      </c>
      <c r="G860" t="str">
        <f>VLOOKUP(Health_Care[[#This Row],[Customer ID]],Medical_Examinations[],8,0)</f>
        <v>No</v>
      </c>
      <c r="H860">
        <f>VLOOKUP(Health_Care[[#This Row],[Customer ID]],Medical_Examinations[],9,0)</f>
        <v>0</v>
      </c>
      <c r="I860" t="str">
        <f>VLOOKUP(Health_Care[[#This Row],[Customer ID]],Medical_Examinations[],10,0)</f>
        <v>No</v>
      </c>
      <c r="J860" t="str">
        <f>VLOOKUP(Health_Care[[#This Row],[Customer ID]],Medical_Examinations[],3,0)</f>
        <v>Normal Weight</v>
      </c>
      <c r="K860" t="str">
        <f>VLOOKUP(Health_Care[[#This Row],[Customer ID]],Medical_Examinations[],5,0)</f>
        <v>Diabetes</v>
      </c>
      <c r="L860" s="10">
        <f>VLOOKUP(Health_Care[[#This Row],[Customer ID]],Table6[#All],5,0)</f>
        <v>25154</v>
      </c>
      <c r="M860" s="11">
        <f>VLOOKUP(Health_Care[[#This Row],[Customer ID]],Table6[#All],8,0)</f>
        <v>12479.71</v>
      </c>
      <c r="N860" t="str">
        <f>VLOOKUP(Health_Care[[#This Row],[Customer ID]],Table6[#All],9,0)</f>
        <v>Tier - 3</v>
      </c>
      <c r="O860" t="str">
        <f>VLOOKUP(Health_Care[[#This Row],[Customer ID]],Table6[#All],10,0)</f>
        <v>Tier - 3</v>
      </c>
      <c r="P860" t="str">
        <f>VLOOKUP(Health_Care[[#This Row],[Customer ID]],Table6[#All],11,0)</f>
        <v>R1012</v>
      </c>
      <c r="Q860">
        <f>VLOOKUP(Health_Care[[#This Row],[Customer ID]],Table6[#All],6,0)</f>
        <v>54</v>
      </c>
    </row>
    <row r="861" spans="1:17" x14ac:dyDescent="0.35">
      <c r="A861" t="s">
        <v>1511</v>
      </c>
      <c r="B861" t="str">
        <f>VLOOKUP(Health_Care[[#This Row],[Customer ID]],Customer_Names[#All],3,0)</f>
        <v xml:space="preserve"> Zanae E</v>
      </c>
      <c r="C861">
        <f>VLOOKUP(Health_Care[[#This Row],[Customer ID]],Medical_Examinations[],2,0)</f>
        <v>21.47</v>
      </c>
      <c r="D861">
        <f>VLOOKUP(Health_Care[[#This Row],[Customer ID]],Medical_Examinations[],4,0)</f>
        <v>7.82</v>
      </c>
      <c r="E861" t="str">
        <f>VLOOKUP(Health_Care[[#This Row],[Customer ID]],Medical_Examinations[],6,0)</f>
        <v>No</v>
      </c>
      <c r="F861" t="str">
        <f>VLOOKUP(Health_Care[[#This Row],[Customer ID]],Medical_Examinations[],7,0)</f>
        <v>No</v>
      </c>
      <c r="G861" t="str">
        <f>VLOOKUP(Health_Care[[#This Row],[Customer ID]],Medical_Examinations[],8,0)</f>
        <v>No</v>
      </c>
      <c r="H861">
        <f>VLOOKUP(Health_Care[[#This Row],[Customer ID]],Medical_Examinations[],9,0)</f>
        <v>0</v>
      </c>
      <c r="I861" t="str">
        <f>VLOOKUP(Health_Care[[#This Row],[Customer ID]],Medical_Examinations[],10,0)</f>
        <v>No</v>
      </c>
      <c r="J861" t="str">
        <f>VLOOKUP(Health_Care[[#This Row],[Customer ID]],Medical_Examinations[],3,0)</f>
        <v>Normal Weight</v>
      </c>
      <c r="K861" t="str">
        <f>VLOOKUP(Health_Care[[#This Row],[Customer ID]],Medical_Examinations[],5,0)</f>
        <v>Diabetes</v>
      </c>
      <c r="L861" s="10">
        <f>VLOOKUP(Health_Care[[#This Row],[Customer ID]],Table6[#All],5,0)</f>
        <v>25168</v>
      </c>
      <c r="M861" s="11">
        <f>VLOOKUP(Health_Care[[#This Row],[Customer ID]],Table6[#All],8,0)</f>
        <v>12475.35</v>
      </c>
      <c r="N861" t="str">
        <f>VLOOKUP(Health_Care[[#This Row],[Customer ID]],Table6[#All],9,0)</f>
        <v>Tier - 3</v>
      </c>
      <c r="O861" t="str">
        <f>VLOOKUP(Health_Care[[#This Row],[Customer ID]],Table6[#All],10,0)</f>
        <v>Tier - 1</v>
      </c>
      <c r="P861" t="str">
        <f>VLOOKUP(Health_Care[[#This Row],[Customer ID]],Table6[#All],11,0)</f>
        <v>R1012</v>
      </c>
      <c r="Q861">
        <f>VLOOKUP(Health_Care[[#This Row],[Customer ID]],Table6[#All],6,0)</f>
        <v>54</v>
      </c>
    </row>
    <row r="862" spans="1:17" x14ac:dyDescent="0.35">
      <c r="A862" t="s">
        <v>1510</v>
      </c>
      <c r="B862" t="str">
        <f>VLOOKUP(Health_Care[[#This Row],[Customer ID]],Customer_Names[#All],3,0)</f>
        <v xml:space="preserve"> Alex</v>
      </c>
      <c r="C862">
        <f>VLOOKUP(Health_Care[[#This Row],[Customer ID]],Medical_Examinations[],2,0)</f>
        <v>52.89</v>
      </c>
      <c r="D862">
        <f>VLOOKUP(Health_Care[[#This Row],[Customer ID]],Medical_Examinations[],4,0)</f>
        <v>4.96</v>
      </c>
      <c r="E862" t="str">
        <f>VLOOKUP(Health_Care[[#This Row],[Customer ID]],Medical_Examinations[],6,0)</f>
        <v>yes</v>
      </c>
      <c r="F862" t="str">
        <f>VLOOKUP(Health_Care[[#This Row],[Customer ID]],Medical_Examinations[],7,0)</f>
        <v>No</v>
      </c>
      <c r="G862" t="str">
        <f>VLOOKUP(Health_Care[[#This Row],[Customer ID]],Medical_Examinations[],8,0)</f>
        <v>No</v>
      </c>
      <c r="H862">
        <f>VLOOKUP(Health_Care[[#This Row],[Customer ID]],Medical_Examinations[],9,0)</f>
        <v>1</v>
      </c>
      <c r="I862" t="str">
        <f>VLOOKUP(Health_Care[[#This Row],[Customer ID]],Medical_Examinations[],10,0)</f>
        <v>No</v>
      </c>
      <c r="J862" t="str">
        <f>VLOOKUP(Health_Care[[#This Row],[Customer ID]],Medical_Examinations[],3,0)</f>
        <v>Obesity</v>
      </c>
      <c r="K862" t="str">
        <f>VLOOKUP(Health_Care[[#This Row],[Customer ID]],Medical_Examinations[],5,0)</f>
        <v>Normal</v>
      </c>
      <c r="L862" s="10">
        <f>VLOOKUP(Health_Care[[#This Row],[Customer ID]],Table6[#All],5,0)</f>
        <v>34920</v>
      </c>
      <c r="M862" s="11">
        <f>VLOOKUP(Health_Care[[#This Row],[Customer ID]],Table6[#All],8,0)</f>
        <v>12452.25</v>
      </c>
      <c r="N862" t="str">
        <f>VLOOKUP(Health_Care[[#This Row],[Customer ID]],Table6[#All],9,0)</f>
        <v>Tier - 3</v>
      </c>
      <c r="O862" t="str">
        <f>VLOOKUP(Health_Care[[#This Row],[Customer ID]],Table6[#All],10,0)</f>
        <v>Tier - 3</v>
      </c>
      <c r="P862" t="str">
        <f>VLOOKUP(Health_Care[[#This Row],[Customer ID]],Table6[#All],11,0)</f>
        <v>R1012</v>
      </c>
      <c r="Q862">
        <f>VLOOKUP(Health_Care[[#This Row],[Customer ID]],Table6[#All],6,0)</f>
        <v>27</v>
      </c>
    </row>
    <row r="863" spans="1:17" x14ac:dyDescent="0.35">
      <c r="A863" t="s">
        <v>1509</v>
      </c>
      <c r="B863" t="str">
        <f>VLOOKUP(Health_Care[[#This Row],[Customer ID]],Customer_Names[#All],3,0)</f>
        <v xml:space="preserve"> Kathryn</v>
      </c>
      <c r="C863">
        <f>VLOOKUP(Health_Care[[#This Row],[Customer ID]],Medical_Examinations[],2,0)</f>
        <v>32.965000000000003</v>
      </c>
      <c r="D863">
        <f>VLOOKUP(Health_Care[[#This Row],[Customer ID]],Medical_Examinations[],4,0)</f>
        <v>6.15</v>
      </c>
      <c r="E863" t="str">
        <f>VLOOKUP(Health_Care[[#This Row],[Customer ID]],Medical_Examinations[],6,0)</f>
        <v>yes</v>
      </c>
      <c r="F863" t="str">
        <f>VLOOKUP(Health_Care[[#This Row],[Customer ID]],Medical_Examinations[],7,0)</f>
        <v>No</v>
      </c>
      <c r="G863" t="str">
        <f>VLOOKUP(Health_Care[[#This Row],[Customer ID]],Medical_Examinations[],8,0)</f>
        <v>No</v>
      </c>
      <c r="H863">
        <f>VLOOKUP(Health_Care[[#This Row],[Customer ID]],Medical_Examinations[],9,0)</f>
        <v>1</v>
      </c>
      <c r="I863" t="str">
        <f>VLOOKUP(Health_Care[[#This Row],[Customer ID]],Medical_Examinations[],10,0)</f>
        <v>No</v>
      </c>
      <c r="J863" t="str">
        <f>VLOOKUP(Health_Care[[#This Row],[Customer ID]],Medical_Examinations[],3,0)</f>
        <v>Obesity</v>
      </c>
      <c r="K863" t="str">
        <f>VLOOKUP(Health_Care[[#This Row],[Customer ID]],Medical_Examinations[],5,0)</f>
        <v>Prediabetes</v>
      </c>
      <c r="L863" s="10">
        <f>VLOOKUP(Health_Care[[#This Row],[Customer ID]],Table6[#All],5,0)</f>
        <v>23593</v>
      </c>
      <c r="M863" s="11">
        <f>VLOOKUP(Health_Care[[#This Row],[Customer ID]],Table6[#All],8,0)</f>
        <v>12430.95</v>
      </c>
      <c r="N863" t="str">
        <f>VLOOKUP(Health_Care[[#This Row],[Customer ID]],Table6[#All],9,0)</f>
        <v>Tier - 3</v>
      </c>
      <c r="O863" t="str">
        <f>VLOOKUP(Health_Care[[#This Row],[Customer ID]],Table6[#All],10,0)</f>
        <v>Tier - 3</v>
      </c>
      <c r="P863" t="str">
        <f>VLOOKUP(Health_Care[[#This Row],[Customer ID]],Table6[#All],11,0)</f>
        <v>R1024</v>
      </c>
      <c r="Q863">
        <f>VLOOKUP(Health_Care[[#This Row],[Customer ID]],Table6[#All],6,0)</f>
        <v>58</v>
      </c>
    </row>
    <row r="864" spans="1:17" x14ac:dyDescent="0.35">
      <c r="A864" t="s">
        <v>1508</v>
      </c>
      <c r="B864" t="str">
        <f>VLOOKUP(Health_Care[[#This Row],[Customer ID]],Customer_Names[#All],3,0)</f>
        <v xml:space="preserve"> Jason L.</v>
      </c>
      <c r="C864">
        <f>VLOOKUP(Health_Care[[#This Row],[Customer ID]],Medical_Examinations[],2,0)</f>
        <v>36.799999999999997</v>
      </c>
      <c r="D864">
        <f>VLOOKUP(Health_Care[[#This Row],[Customer ID]],Medical_Examinations[],4,0)</f>
        <v>4.62</v>
      </c>
      <c r="E864" t="str">
        <f>VLOOKUP(Health_Care[[#This Row],[Customer ID]],Medical_Examinations[],6,0)</f>
        <v>No</v>
      </c>
      <c r="F864" t="str">
        <f>VLOOKUP(Health_Care[[#This Row],[Customer ID]],Medical_Examinations[],7,0)</f>
        <v>No</v>
      </c>
      <c r="G864" t="str">
        <f>VLOOKUP(Health_Care[[#This Row],[Customer ID]],Medical_Examinations[],8,0)</f>
        <v>Yes</v>
      </c>
      <c r="H864">
        <f>VLOOKUP(Health_Care[[#This Row],[Customer ID]],Medical_Examinations[],9,0)</f>
        <v>1</v>
      </c>
      <c r="I864" t="str">
        <f>VLOOKUP(Health_Care[[#This Row],[Customer ID]],Medical_Examinations[],10,0)</f>
        <v>No</v>
      </c>
      <c r="J864" t="str">
        <f>VLOOKUP(Health_Care[[#This Row],[Customer ID]],Medical_Examinations[],3,0)</f>
        <v>Obesity</v>
      </c>
      <c r="K864" t="str">
        <f>VLOOKUP(Health_Care[[#This Row],[Customer ID]],Medical_Examinations[],5,0)</f>
        <v>Normal</v>
      </c>
      <c r="L864" s="10">
        <f>VLOOKUP(Health_Care[[#This Row],[Customer ID]],Table6[#All],5,0)</f>
        <v>29050</v>
      </c>
      <c r="M864" s="11">
        <f>VLOOKUP(Health_Care[[#This Row],[Customer ID]],Table6[#All],8,0)</f>
        <v>12408.29</v>
      </c>
      <c r="N864" t="str">
        <f>VLOOKUP(Health_Care[[#This Row],[Customer ID]],Table6[#All],9,0)</f>
        <v>Tier - 3</v>
      </c>
      <c r="O864" t="str">
        <f>VLOOKUP(Health_Care[[#This Row],[Customer ID]],Table6[#All],10,0)</f>
        <v>Tier - 1</v>
      </c>
      <c r="P864" t="str">
        <f>VLOOKUP(Health_Care[[#This Row],[Customer ID]],Table6[#All],11,0)</f>
        <v>R1022</v>
      </c>
      <c r="Q864">
        <f>VLOOKUP(Health_Care[[#This Row],[Customer ID]],Table6[#All],6,0)</f>
        <v>43</v>
      </c>
    </row>
    <row r="865" spans="1:17" x14ac:dyDescent="0.35">
      <c r="A865" t="s">
        <v>1507</v>
      </c>
      <c r="B865" t="str">
        <f>VLOOKUP(Health_Care[[#This Row],[Customer ID]],Customer_Names[#All],3,0)</f>
        <v xml:space="preserve"> Benjamin J.</v>
      </c>
      <c r="C865">
        <f>VLOOKUP(Health_Care[[#This Row],[Customer ID]],Medical_Examinations[],2,0)</f>
        <v>34.299999999999997</v>
      </c>
      <c r="D865">
        <f>VLOOKUP(Health_Care[[#This Row],[Customer ID]],Medical_Examinations[],4,0)</f>
        <v>4.87</v>
      </c>
      <c r="E865" t="str">
        <f>VLOOKUP(Health_Care[[#This Row],[Customer ID]],Medical_Examinations[],6,0)</f>
        <v>No</v>
      </c>
      <c r="F865" t="str">
        <f>VLOOKUP(Health_Care[[#This Row],[Customer ID]],Medical_Examinations[],7,0)</f>
        <v>No</v>
      </c>
      <c r="G865" t="str">
        <f>VLOOKUP(Health_Care[[#This Row],[Customer ID]],Medical_Examinations[],8,0)</f>
        <v>No</v>
      </c>
      <c r="H865">
        <f>VLOOKUP(Health_Care[[#This Row],[Customer ID]],Medical_Examinations[],9,0)</f>
        <v>2</v>
      </c>
      <c r="I865" t="str">
        <f>VLOOKUP(Health_Care[[#This Row],[Customer ID]],Medical_Examinations[],10,0)</f>
        <v>No</v>
      </c>
      <c r="J865" t="str">
        <f>VLOOKUP(Health_Care[[#This Row],[Customer ID]],Medical_Examinations[],3,0)</f>
        <v>Obesity</v>
      </c>
      <c r="K865" t="str">
        <f>VLOOKUP(Health_Care[[#This Row],[Customer ID]],Medical_Examinations[],5,0)</f>
        <v>Normal</v>
      </c>
      <c r="L865" s="10">
        <f>VLOOKUP(Health_Care[[#This Row],[Customer ID]],Table6[#All],5,0)</f>
        <v>26532</v>
      </c>
      <c r="M865" s="11">
        <f>VLOOKUP(Health_Care[[#This Row],[Customer ID]],Table6[#All],8,0)</f>
        <v>12407.3</v>
      </c>
      <c r="N865" t="str">
        <f>VLOOKUP(Health_Care[[#This Row],[Customer ID]],Table6[#All],9,0)</f>
        <v>Tier - 3</v>
      </c>
      <c r="O865" t="str">
        <f>VLOOKUP(Health_Care[[#This Row],[Customer ID]],Table6[#All],10,0)</f>
        <v>Tier - 2</v>
      </c>
      <c r="P865" t="str">
        <f>VLOOKUP(Health_Care[[#This Row],[Customer ID]],Table6[#All],11,0)</f>
        <v>R1021</v>
      </c>
      <c r="Q865">
        <f>VLOOKUP(Health_Care[[#This Row],[Customer ID]],Table6[#All],6,0)</f>
        <v>50</v>
      </c>
    </row>
    <row r="866" spans="1:17" x14ac:dyDescent="0.35">
      <c r="A866" t="s">
        <v>1506</v>
      </c>
      <c r="B866" t="str">
        <f>VLOOKUP(Health_Care[[#This Row],[Customer ID]],Customer_Names[#All],3,0)</f>
        <v xml:space="preserve"> Steven M.</v>
      </c>
      <c r="C866">
        <f>VLOOKUP(Health_Care[[#This Row],[Customer ID]],Medical_Examinations[],2,0)</f>
        <v>35.244999999999997</v>
      </c>
      <c r="D866">
        <f>VLOOKUP(Health_Care[[#This Row],[Customer ID]],Medical_Examinations[],4,0)</f>
        <v>4.63</v>
      </c>
      <c r="E866" t="str">
        <f>VLOOKUP(Health_Care[[#This Row],[Customer ID]],Medical_Examinations[],6,0)</f>
        <v>No</v>
      </c>
      <c r="F866" t="str">
        <f>VLOOKUP(Health_Care[[#This Row],[Customer ID]],Medical_Examinations[],7,0)</f>
        <v>No</v>
      </c>
      <c r="G866" t="str">
        <f>VLOOKUP(Health_Care[[#This Row],[Customer ID]],Medical_Examinations[],8,0)</f>
        <v>No</v>
      </c>
      <c r="H866">
        <f>VLOOKUP(Health_Care[[#This Row],[Customer ID]],Medical_Examinations[],9,0)</f>
        <v>0</v>
      </c>
      <c r="I866" t="str">
        <f>VLOOKUP(Health_Care[[#This Row],[Customer ID]],Medical_Examinations[],10,0)</f>
        <v>No</v>
      </c>
      <c r="J866" t="str">
        <f>VLOOKUP(Health_Care[[#This Row],[Customer ID]],Medical_Examinations[],3,0)</f>
        <v>Obesity</v>
      </c>
      <c r="K866" t="str">
        <f>VLOOKUP(Health_Care[[#This Row],[Customer ID]],Medical_Examinations[],5,0)</f>
        <v>Normal</v>
      </c>
      <c r="L866" s="10">
        <f>VLOOKUP(Health_Care[[#This Row],[Customer ID]],Table6[#All],5,0)</f>
        <v>32871</v>
      </c>
      <c r="M866" s="11">
        <f>VLOOKUP(Health_Care[[#This Row],[Customer ID]],Table6[#All],8,0)</f>
        <v>12404.88</v>
      </c>
      <c r="N866" t="str">
        <f>VLOOKUP(Health_Care[[#This Row],[Customer ID]],Table6[#All],9,0)</f>
        <v>Tier - 3</v>
      </c>
      <c r="O866" t="str">
        <f>VLOOKUP(Health_Care[[#This Row],[Customer ID]],Table6[#All],10,0)</f>
        <v>Tier - 3</v>
      </c>
      <c r="P866" t="str">
        <f>VLOOKUP(Health_Care[[#This Row],[Customer ID]],Table6[#All],11,0)</f>
        <v>R1016</v>
      </c>
      <c r="Q866">
        <f>VLOOKUP(Health_Care[[#This Row],[Customer ID]],Table6[#All],6,0)</f>
        <v>33</v>
      </c>
    </row>
    <row r="867" spans="1:17" x14ac:dyDescent="0.35">
      <c r="A867" t="s">
        <v>1505</v>
      </c>
      <c r="B867" t="str">
        <f>VLOOKUP(Health_Care[[#This Row],[Customer ID]],Customer_Names[#All],3,0)</f>
        <v xml:space="preserve"> Erika</v>
      </c>
      <c r="C867">
        <f>VLOOKUP(Health_Care[[#This Row],[Customer ID]],Medical_Examinations[],2,0)</f>
        <v>26.23</v>
      </c>
      <c r="D867">
        <f>VLOOKUP(Health_Care[[#This Row],[Customer ID]],Medical_Examinations[],4,0)</f>
        <v>11.93</v>
      </c>
      <c r="E867" t="str">
        <f>VLOOKUP(Health_Care[[#This Row],[Customer ID]],Medical_Examinations[],6,0)</f>
        <v>No</v>
      </c>
      <c r="F867" t="str">
        <f>VLOOKUP(Health_Care[[#This Row],[Customer ID]],Medical_Examinations[],7,0)</f>
        <v>No</v>
      </c>
      <c r="G867" t="str">
        <f>VLOOKUP(Health_Care[[#This Row],[Customer ID]],Medical_Examinations[],8,0)</f>
        <v>No</v>
      </c>
      <c r="H867">
        <f>VLOOKUP(Health_Care[[#This Row],[Customer ID]],Medical_Examinations[],9,0)</f>
        <v>0</v>
      </c>
      <c r="I867" t="str">
        <f>VLOOKUP(Health_Care[[#This Row],[Customer ID]],Medical_Examinations[],10,0)</f>
        <v>No</v>
      </c>
      <c r="J867" t="str">
        <f>VLOOKUP(Health_Care[[#This Row],[Customer ID]],Medical_Examinations[],3,0)</f>
        <v>Over Weight</v>
      </c>
      <c r="K867" t="str">
        <f>VLOOKUP(Health_Care[[#This Row],[Customer ID]],Medical_Examinations[],5,0)</f>
        <v>Diabetes</v>
      </c>
      <c r="L867" s="10">
        <f>VLOOKUP(Health_Care[[#This Row],[Customer ID]],Table6[#All],5,0)</f>
        <v>22915</v>
      </c>
      <c r="M867" s="11">
        <f>VLOOKUP(Health_Care[[#This Row],[Customer ID]],Table6[#All],8,0)</f>
        <v>12369.89</v>
      </c>
      <c r="N867" t="str">
        <f>VLOOKUP(Health_Care[[#This Row],[Customer ID]],Table6[#All],9,0)</f>
        <v>Tier - 3</v>
      </c>
      <c r="O867" t="str">
        <f>VLOOKUP(Health_Care[[#This Row],[Customer ID]],Table6[#All],10,0)</f>
        <v>Tier - 2</v>
      </c>
      <c r="P867" t="str">
        <f>VLOOKUP(Health_Care[[#This Row],[Customer ID]],Table6[#All],11,0)</f>
        <v>R1024</v>
      </c>
      <c r="Q867">
        <f>VLOOKUP(Health_Care[[#This Row],[Customer ID]],Table6[#All],6,0)</f>
        <v>60</v>
      </c>
    </row>
    <row r="868" spans="1:17" x14ac:dyDescent="0.35">
      <c r="A868" t="s">
        <v>1504</v>
      </c>
      <c r="B868" t="str">
        <f>VLOOKUP(Health_Care[[#This Row],[Customer ID]],Customer_Names[#All],3,0)</f>
        <v xml:space="preserve"> Chad</v>
      </c>
      <c r="C868">
        <f>VLOOKUP(Health_Care[[#This Row],[Customer ID]],Medical_Examinations[],2,0)</f>
        <v>36.1</v>
      </c>
      <c r="D868">
        <f>VLOOKUP(Health_Care[[#This Row],[Customer ID]],Medical_Examinations[],4,0)</f>
        <v>5.65</v>
      </c>
      <c r="E868" t="str">
        <f>VLOOKUP(Health_Care[[#This Row],[Customer ID]],Medical_Examinations[],6,0)</f>
        <v>yes</v>
      </c>
      <c r="F868" t="str">
        <f>VLOOKUP(Health_Care[[#This Row],[Customer ID]],Medical_Examinations[],7,0)</f>
        <v>No</v>
      </c>
      <c r="G868" t="str">
        <f>VLOOKUP(Health_Care[[#This Row],[Customer ID]],Medical_Examinations[],8,0)</f>
        <v>No</v>
      </c>
      <c r="H868">
        <f>VLOOKUP(Health_Care[[#This Row],[Customer ID]],Medical_Examinations[],9,0)</f>
        <v>2</v>
      </c>
      <c r="I868" t="str">
        <f>VLOOKUP(Health_Care[[#This Row],[Customer ID]],Medical_Examinations[],10,0)</f>
        <v>No</v>
      </c>
      <c r="J868" t="str">
        <f>VLOOKUP(Health_Care[[#This Row],[Customer ID]],Medical_Examinations[],3,0)</f>
        <v>Obesity</v>
      </c>
      <c r="K868" t="str">
        <f>VLOOKUP(Health_Care[[#This Row],[Customer ID]],Medical_Examinations[],5,0)</f>
        <v>Normal</v>
      </c>
      <c r="L868" s="10">
        <f>VLOOKUP(Health_Care[[#This Row],[Customer ID]],Table6[#All],5,0)</f>
        <v>24470</v>
      </c>
      <c r="M868" s="11">
        <f>VLOOKUP(Health_Care[[#This Row],[Customer ID]],Table6[#All],8,0)</f>
        <v>12363.55</v>
      </c>
      <c r="N868" t="str">
        <f>VLOOKUP(Health_Care[[#This Row],[Customer ID]],Table6[#All],9,0)</f>
        <v>Tier - 3</v>
      </c>
      <c r="O868" t="str">
        <f>VLOOKUP(Health_Care[[#This Row],[Customer ID]],Table6[#All],10,0)</f>
        <v>Tier - 3</v>
      </c>
      <c r="P868" t="str">
        <f>VLOOKUP(Health_Care[[#This Row],[Customer ID]],Table6[#All],11,0)</f>
        <v>R1011</v>
      </c>
      <c r="Q868">
        <f>VLOOKUP(Health_Care[[#This Row],[Customer ID]],Table6[#All],6,0)</f>
        <v>56</v>
      </c>
    </row>
    <row r="869" spans="1:17" x14ac:dyDescent="0.35">
      <c r="A869" t="s">
        <v>1503</v>
      </c>
      <c r="B869" t="str">
        <f>VLOOKUP(Health_Care[[#This Row],[Customer ID]],Customer_Names[#All],3,0)</f>
        <v xml:space="preserve"> Mark</v>
      </c>
      <c r="C869">
        <f>VLOOKUP(Health_Care[[#This Row],[Customer ID]],Medical_Examinations[],2,0)</f>
        <v>37.1</v>
      </c>
      <c r="D869">
        <f>VLOOKUP(Health_Care[[#This Row],[Customer ID]],Medical_Examinations[],4,0)</f>
        <v>11.21</v>
      </c>
      <c r="E869" t="str">
        <f>VLOOKUP(Health_Care[[#This Row],[Customer ID]],Medical_Examinations[],6,0)</f>
        <v>yes</v>
      </c>
      <c r="F869" t="str">
        <f>VLOOKUP(Health_Care[[#This Row],[Customer ID]],Medical_Examinations[],7,0)</f>
        <v>No</v>
      </c>
      <c r="G869" t="str">
        <f>VLOOKUP(Health_Care[[#This Row],[Customer ID]],Medical_Examinations[],8,0)</f>
        <v>Yes</v>
      </c>
      <c r="H869">
        <f>VLOOKUP(Health_Care[[#This Row],[Customer ID]],Medical_Examinations[],9,0)</f>
        <v>1</v>
      </c>
      <c r="I869" t="str">
        <f>VLOOKUP(Health_Care[[#This Row],[Customer ID]],Medical_Examinations[],10,0)</f>
        <v>No</v>
      </c>
      <c r="J869" t="str">
        <f>VLOOKUP(Health_Care[[#This Row],[Customer ID]],Medical_Examinations[],3,0)</f>
        <v>Obesity</v>
      </c>
      <c r="K869" t="str">
        <f>VLOOKUP(Health_Care[[#This Row],[Customer ID]],Medical_Examinations[],5,0)</f>
        <v>Diabetes</v>
      </c>
      <c r="L869" s="10">
        <f>VLOOKUP(Health_Care[[#This Row],[Customer ID]],Table6[#All],5,0)</f>
        <v>23276</v>
      </c>
      <c r="M869" s="11">
        <f>VLOOKUP(Health_Care[[#This Row],[Customer ID]],Table6[#All],8,0)</f>
        <v>12347.17</v>
      </c>
      <c r="N869" t="str">
        <f>VLOOKUP(Health_Care[[#This Row],[Customer ID]],Table6[#All],9,0)</f>
        <v>Tier - 3</v>
      </c>
      <c r="O869" t="str">
        <f>VLOOKUP(Health_Care[[#This Row],[Customer ID]],Table6[#All],10,0)</f>
        <v>Tier - 3</v>
      </c>
      <c r="P869" t="str">
        <f>VLOOKUP(Health_Care[[#This Row],[Customer ID]],Table6[#All],11,0)</f>
        <v>R1011</v>
      </c>
      <c r="Q869">
        <f>VLOOKUP(Health_Care[[#This Row],[Customer ID]],Table6[#All],6,0)</f>
        <v>59</v>
      </c>
    </row>
    <row r="870" spans="1:17" x14ac:dyDescent="0.35">
      <c r="A870" t="s">
        <v>1502</v>
      </c>
      <c r="B870" t="str">
        <f>VLOOKUP(Health_Care[[#This Row],[Customer ID]],Customer_Names[#All],3,0)</f>
        <v xml:space="preserve"> David</v>
      </c>
      <c r="C870">
        <f>VLOOKUP(Health_Care[[#This Row],[Customer ID]],Medical_Examinations[],2,0)</f>
        <v>27.5</v>
      </c>
      <c r="D870">
        <f>VLOOKUP(Health_Care[[#This Row],[Customer ID]],Medical_Examinations[],4,0)</f>
        <v>10.62</v>
      </c>
      <c r="E870" t="str">
        <f>VLOOKUP(Health_Care[[#This Row],[Customer ID]],Medical_Examinations[],6,0)</f>
        <v>yes</v>
      </c>
      <c r="F870" t="str">
        <f>VLOOKUP(Health_Care[[#This Row],[Customer ID]],Medical_Examinations[],7,0)</f>
        <v>No</v>
      </c>
      <c r="G870" t="str">
        <f>VLOOKUP(Health_Care[[#This Row],[Customer ID]],Medical_Examinations[],8,0)</f>
        <v>Yes</v>
      </c>
      <c r="H870">
        <f>VLOOKUP(Health_Care[[#This Row],[Customer ID]],Medical_Examinations[],9,0)</f>
        <v>1</v>
      </c>
      <c r="I870" t="str">
        <f>VLOOKUP(Health_Care[[#This Row],[Customer ID]],Medical_Examinations[],10,0)</f>
        <v>No</v>
      </c>
      <c r="J870" t="str">
        <f>VLOOKUP(Health_Care[[#This Row],[Customer ID]],Medical_Examinations[],3,0)</f>
        <v>Over Weight</v>
      </c>
      <c r="K870" t="str">
        <f>VLOOKUP(Health_Care[[#This Row],[Customer ID]],Medical_Examinations[],5,0)</f>
        <v>Diabetes</v>
      </c>
      <c r="L870" s="10">
        <f>VLOOKUP(Health_Care[[#This Row],[Customer ID]],Table6[#All],5,0)</f>
        <v>23225</v>
      </c>
      <c r="M870" s="11">
        <f>VLOOKUP(Health_Care[[#This Row],[Customer ID]],Table6[#All],8,0)</f>
        <v>12333.83</v>
      </c>
      <c r="N870" t="str">
        <f>VLOOKUP(Health_Care[[#This Row],[Customer ID]],Table6[#All],9,0)</f>
        <v>Tier - 3</v>
      </c>
      <c r="O870" t="str">
        <f>VLOOKUP(Health_Care[[#This Row],[Customer ID]],Table6[#All],10,0)</f>
        <v>Tier - 2</v>
      </c>
      <c r="P870" t="str">
        <f>VLOOKUP(Health_Care[[#This Row],[Customer ID]],Table6[#All],11,0)</f>
        <v>R1011</v>
      </c>
      <c r="Q870">
        <f>VLOOKUP(Health_Care[[#This Row],[Customer ID]],Table6[#All],6,0)</f>
        <v>59</v>
      </c>
    </row>
    <row r="871" spans="1:17" x14ac:dyDescent="0.35">
      <c r="A871" t="s">
        <v>1501</v>
      </c>
      <c r="B871" t="str">
        <f>VLOOKUP(Health_Care[[#This Row],[Customer ID]],Customer_Names[#All],3,0)</f>
        <v xml:space="preserve"> Matthew R</v>
      </c>
      <c r="C871">
        <f>VLOOKUP(Health_Care[[#This Row],[Customer ID]],Medical_Examinations[],2,0)</f>
        <v>24.7</v>
      </c>
      <c r="D871">
        <f>VLOOKUP(Health_Care[[#This Row],[Customer ID]],Medical_Examinations[],4,0)</f>
        <v>10.7</v>
      </c>
      <c r="E871" t="str">
        <f>VLOOKUP(Health_Care[[#This Row],[Customer ID]],Medical_Examinations[],6,0)</f>
        <v>yes</v>
      </c>
      <c r="F871" t="str">
        <f>VLOOKUP(Health_Care[[#This Row],[Customer ID]],Medical_Examinations[],7,0)</f>
        <v>No</v>
      </c>
      <c r="G871" t="str">
        <f>VLOOKUP(Health_Care[[#This Row],[Customer ID]],Medical_Examinations[],8,0)</f>
        <v>Yes</v>
      </c>
      <c r="H871">
        <f>VLOOKUP(Health_Care[[#This Row],[Customer ID]],Medical_Examinations[],9,0)</f>
        <v>1</v>
      </c>
      <c r="I871" t="str">
        <f>VLOOKUP(Health_Care[[#This Row],[Customer ID]],Medical_Examinations[],10,0)</f>
        <v>No</v>
      </c>
      <c r="J871" t="str">
        <f>VLOOKUP(Health_Care[[#This Row],[Customer ID]],Medical_Examinations[],3,0)</f>
        <v>Normal Weight</v>
      </c>
      <c r="K871" t="str">
        <f>VLOOKUP(Health_Care[[#This Row],[Customer ID]],Medical_Examinations[],5,0)</f>
        <v>Diabetes</v>
      </c>
      <c r="L871" s="10">
        <f>VLOOKUP(Health_Care[[#This Row],[Customer ID]],Table6[#All],5,0)</f>
        <v>23252</v>
      </c>
      <c r="M871" s="11">
        <f>VLOOKUP(Health_Care[[#This Row],[Customer ID]],Table6[#All],8,0)</f>
        <v>12323.94</v>
      </c>
      <c r="N871" t="str">
        <f>VLOOKUP(Health_Care[[#This Row],[Customer ID]],Table6[#All],9,0)</f>
        <v>Tier - 3</v>
      </c>
      <c r="O871" t="str">
        <f>VLOOKUP(Health_Care[[#This Row],[Customer ID]],Table6[#All],10,0)</f>
        <v>Tier - 3</v>
      </c>
      <c r="P871" t="str">
        <f>VLOOKUP(Health_Care[[#This Row],[Customer ID]],Table6[#All],11,0)</f>
        <v>R1017</v>
      </c>
      <c r="Q871">
        <f>VLOOKUP(Health_Care[[#This Row],[Customer ID]],Table6[#All],6,0)</f>
        <v>59</v>
      </c>
    </row>
    <row r="872" spans="1:17" x14ac:dyDescent="0.35">
      <c r="A872" t="s">
        <v>1500</v>
      </c>
      <c r="B872" t="str">
        <f>VLOOKUP(Health_Care[[#This Row],[Customer ID]],Customer_Names[#All],3,0)</f>
        <v xml:space="preserve"> Orla</v>
      </c>
      <c r="C872">
        <f>VLOOKUP(Health_Care[[#This Row],[Customer ID]],Medical_Examinations[],2,0)</f>
        <v>26.78</v>
      </c>
      <c r="D872">
        <f>VLOOKUP(Health_Care[[#This Row],[Customer ID]],Medical_Examinations[],4,0)</f>
        <v>10.02</v>
      </c>
      <c r="E872" t="str">
        <f>VLOOKUP(Health_Care[[#This Row],[Customer ID]],Medical_Examinations[],6,0)</f>
        <v>yes</v>
      </c>
      <c r="F872" t="str">
        <f>VLOOKUP(Health_Care[[#This Row],[Customer ID]],Medical_Examinations[],7,0)</f>
        <v>No</v>
      </c>
      <c r="G872" t="str">
        <f>VLOOKUP(Health_Care[[#This Row],[Customer ID]],Medical_Examinations[],8,0)</f>
        <v>Yes</v>
      </c>
      <c r="H872">
        <f>VLOOKUP(Health_Care[[#This Row],[Customer ID]],Medical_Examinations[],9,0)</f>
        <v>1</v>
      </c>
      <c r="I872" t="str">
        <f>VLOOKUP(Health_Care[[#This Row],[Customer ID]],Medical_Examinations[],10,0)</f>
        <v>No</v>
      </c>
      <c r="J872" t="str">
        <f>VLOOKUP(Health_Care[[#This Row],[Customer ID]],Medical_Examinations[],3,0)</f>
        <v>Over Weight</v>
      </c>
      <c r="K872" t="str">
        <f>VLOOKUP(Health_Care[[#This Row],[Customer ID]],Medical_Examinations[],5,0)</f>
        <v>Diabetes</v>
      </c>
      <c r="L872" s="10">
        <f>VLOOKUP(Health_Care[[#This Row],[Customer ID]],Table6[#All],5,0)</f>
        <v>23312</v>
      </c>
      <c r="M872" s="11">
        <f>VLOOKUP(Health_Care[[#This Row],[Customer ID]],Table6[#All],8,0)</f>
        <v>12299.59</v>
      </c>
      <c r="N872" t="str">
        <f>VLOOKUP(Health_Care[[#This Row],[Customer ID]],Table6[#All],9,0)</f>
        <v>Tier - 3</v>
      </c>
      <c r="O872" t="str">
        <f>VLOOKUP(Health_Care[[#This Row],[Customer ID]],Table6[#All],10,0)</f>
        <v>Tier - 1</v>
      </c>
      <c r="P872" t="str">
        <f>VLOOKUP(Health_Care[[#This Row],[Customer ID]],Table6[#All],11,0)</f>
        <v>R1025</v>
      </c>
      <c r="Q872">
        <f>VLOOKUP(Health_Care[[#This Row],[Customer ID]],Table6[#All],6,0)</f>
        <v>59</v>
      </c>
    </row>
    <row r="873" spans="1:17" x14ac:dyDescent="0.35">
      <c r="A873" t="s">
        <v>1499</v>
      </c>
      <c r="B873" t="str">
        <f>VLOOKUP(Health_Care[[#This Row],[Customer ID]],Customer_Names[#All],3,0)</f>
        <v xml:space="preserve"> Shaista S</v>
      </c>
      <c r="C873">
        <f>VLOOKUP(Health_Care[[#This Row],[Customer ID]],Medical_Examinations[],2,0)</f>
        <v>45.8</v>
      </c>
      <c r="D873">
        <f>VLOOKUP(Health_Care[[#This Row],[Customer ID]],Medical_Examinations[],4,0)</f>
        <v>4.8499999999999996</v>
      </c>
      <c r="E873" t="str">
        <f>VLOOKUP(Health_Care[[#This Row],[Customer ID]],Medical_Examinations[],6,0)</f>
        <v>No</v>
      </c>
      <c r="F873" t="str">
        <f>VLOOKUP(Health_Care[[#This Row],[Customer ID]],Medical_Examinations[],7,0)</f>
        <v>No</v>
      </c>
      <c r="G873" t="str">
        <f>VLOOKUP(Health_Care[[#This Row],[Customer ID]],Medical_Examinations[],8,0)</f>
        <v>No</v>
      </c>
      <c r="H873">
        <f>VLOOKUP(Health_Care[[#This Row],[Customer ID]],Medical_Examinations[],9,0)</f>
        <v>0</v>
      </c>
      <c r="I873" t="str">
        <f>VLOOKUP(Health_Care[[#This Row],[Customer ID]],Medical_Examinations[],10,0)</f>
        <v>No</v>
      </c>
      <c r="J873" t="str">
        <f>VLOOKUP(Health_Care[[#This Row],[Customer ID]],Medical_Examinations[],3,0)</f>
        <v>Obesity</v>
      </c>
      <c r="K873" t="str">
        <f>VLOOKUP(Health_Care[[#This Row],[Customer ID]],Medical_Examinations[],5,0)</f>
        <v>Normal</v>
      </c>
      <c r="L873" s="10">
        <f>VLOOKUP(Health_Care[[#This Row],[Customer ID]],Table6[#All],5,0)</f>
        <v>33175</v>
      </c>
      <c r="M873" s="11">
        <f>VLOOKUP(Health_Care[[#This Row],[Customer ID]],Table6[#All],8,0)</f>
        <v>12282.38</v>
      </c>
      <c r="N873" t="str">
        <f>VLOOKUP(Health_Care[[#This Row],[Customer ID]],Table6[#All],9,0)</f>
        <v>Tier - 3</v>
      </c>
      <c r="O873" t="str">
        <f>VLOOKUP(Health_Care[[#This Row],[Customer ID]],Table6[#All],10,0)</f>
        <v>Tier - 1</v>
      </c>
      <c r="P873" t="str">
        <f>VLOOKUP(Health_Care[[#This Row],[Customer ID]],Table6[#All],11,0)</f>
        <v>R1011</v>
      </c>
      <c r="Q873">
        <f>VLOOKUP(Health_Care[[#This Row],[Customer ID]],Table6[#All],6,0)</f>
        <v>32</v>
      </c>
    </row>
    <row r="874" spans="1:17" x14ac:dyDescent="0.35">
      <c r="A874" t="s">
        <v>1498</v>
      </c>
      <c r="B874" t="str">
        <f>VLOOKUP(Health_Care[[#This Row],[Customer ID]],Customer_Names[#All],3,0)</f>
        <v xml:space="preserve"> Emily</v>
      </c>
      <c r="C874">
        <f>VLOOKUP(Health_Care[[#This Row],[Customer ID]],Medical_Examinations[],2,0)</f>
        <v>29</v>
      </c>
      <c r="D874">
        <f>VLOOKUP(Health_Care[[#This Row],[Customer ID]],Medical_Examinations[],4,0)</f>
        <v>4.3899999999999997</v>
      </c>
      <c r="E874" t="str">
        <f>VLOOKUP(Health_Care[[#This Row],[Customer ID]],Medical_Examinations[],6,0)</f>
        <v>yes</v>
      </c>
      <c r="F874" t="str">
        <f>VLOOKUP(Health_Care[[#This Row],[Customer ID]],Medical_Examinations[],7,0)</f>
        <v>No</v>
      </c>
      <c r="G874" t="str">
        <f>VLOOKUP(Health_Care[[#This Row],[Customer ID]],Medical_Examinations[],8,0)</f>
        <v>No</v>
      </c>
      <c r="H874">
        <f>VLOOKUP(Health_Care[[#This Row],[Customer ID]],Medical_Examinations[],9,0)</f>
        <v>2</v>
      </c>
      <c r="I874" t="str">
        <f>VLOOKUP(Health_Care[[#This Row],[Customer ID]],Medical_Examinations[],10,0)</f>
        <v>No</v>
      </c>
      <c r="J874" t="str">
        <f>VLOOKUP(Health_Care[[#This Row],[Customer ID]],Medical_Examinations[],3,0)</f>
        <v>Over Weight</v>
      </c>
      <c r="K874" t="str">
        <f>VLOOKUP(Health_Care[[#This Row],[Customer ID]],Medical_Examinations[],5,0)</f>
        <v>Normal</v>
      </c>
      <c r="L874" s="10">
        <f>VLOOKUP(Health_Care[[#This Row],[Customer ID]],Table6[#All],5,0)</f>
        <v>24427</v>
      </c>
      <c r="M874" s="11">
        <f>VLOOKUP(Health_Care[[#This Row],[Customer ID]],Table6[#All],8,0)</f>
        <v>12282.03</v>
      </c>
      <c r="N874" t="str">
        <f>VLOOKUP(Health_Care[[#This Row],[Customer ID]],Table6[#All],9,0)</f>
        <v>Tier - 3</v>
      </c>
      <c r="O874" t="str">
        <f>VLOOKUP(Health_Care[[#This Row],[Customer ID]],Table6[#All],10,0)</f>
        <v>Tier - 1</v>
      </c>
      <c r="P874" t="str">
        <f>VLOOKUP(Health_Care[[#This Row],[Customer ID]],Table6[#All],11,0)</f>
        <v>R1025</v>
      </c>
      <c r="Q874">
        <f>VLOOKUP(Health_Care[[#This Row],[Customer ID]],Table6[#All],6,0)</f>
        <v>56</v>
      </c>
    </row>
    <row r="875" spans="1:17" x14ac:dyDescent="0.35">
      <c r="A875" t="s">
        <v>1497</v>
      </c>
      <c r="B875" t="str">
        <f>VLOOKUP(Health_Care[[#This Row],[Customer ID]],Customer_Names[#All],3,0)</f>
        <v xml:space="preserve"> Julie A.</v>
      </c>
      <c r="C875">
        <f>VLOOKUP(Health_Care[[#This Row],[Customer ID]],Medical_Examinations[],2,0)</f>
        <v>33.534999999999997</v>
      </c>
      <c r="D875">
        <f>VLOOKUP(Health_Care[[#This Row],[Customer ID]],Medical_Examinations[],4,0)</f>
        <v>8.24</v>
      </c>
      <c r="E875" t="str">
        <f>VLOOKUP(Health_Care[[#This Row],[Customer ID]],Medical_Examinations[],6,0)</f>
        <v>yes</v>
      </c>
      <c r="F875" t="str">
        <f>VLOOKUP(Health_Care[[#This Row],[Customer ID]],Medical_Examinations[],7,0)</f>
        <v>No</v>
      </c>
      <c r="G875" t="str">
        <f>VLOOKUP(Health_Care[[#This Row],[Customer ID]],Medical_Examinations[],8,0)</f>
        <v>No</v>
      </c>
      <c r="H875">
        <f>VLOOKUP(Health_Care[[#This Row],[Customer ID]],Medical_Examinations[],9,0)</f>
        <v>0</v>
      </c>
      <c r="I875" t="str">
        <f>VLOOKUP(Health_Care[[#This Row],[Customer ID]],Medical_Examinations[],10,0)</f>
        <v>No</v>
      </c>
      <c r="J875" t="str">
        <f>VLOOKUP(Health_Care[[#This Row],[Customer ID]],Medical_Examinations[],3,0)</f>
        <v>Obesity</v>
      </c>
      <c r="K875" t="str">
        <f>VLOOKUP(Health_Care[[#This Row],[Customer ID]],Medical_Examinations[],5,0)</f>
        <v>Diabetes</v>
      </c>
      <c r="L875" s="10">
        <f>VLOOKUP(Health_Care[[#This Row],[Customer ID]],Table6[#All],5,0)</f>
        <v>24712</v>
      </c>
      <c r="M875" s="11">
        <f>VLOOKUP(Health_Care[[#This Row],[Customer ID]],Table6[#All],8,0)</f>
        <v>12269.69</v>
      </c>
      <c r="N875" t="str">
        <f>VLOOKUP(Health_Care[[#This Row],[Customer ID]],Table6[#All],9,0)</f>
        <v>Tier - 3</v>
      </c>
      <c r="O875" t="str">
        <f>VLOOKUP(Health_Care[[#This Row],[Customer ID]],Table6[#All],10,0)</f>
        <v>Tier - 2</v>
      </c>
      <c r="P875" t="str">
        <f>VLOOKUP(Health_Care[[#This Row],[Customer ID]],Table6[#All],11,0)</f>
        <v>R1012</v>
      </c>
      <c r="Q875">
        <f>VLOOKUP(Health_Care[[#This Row],[Customer ID]],Table6[#All],6,0)</f>
        <v>55</v>
      </c>
    </row>
    <row r="876" spans="1:17" x14ac:dyDescent="0.35">
      <c r="A876" t="s">
        <v>1496</v>
      </c>
      <c r="B876" t="str">
        <f>VLOOKUP(Health_Care[[#This Row],[Customer ID]],Customer_Names[#All],3,0)</f>
        <v xml:space="preserve"> Megumi</v>
      </c>
      <c r="C876">
        <f>VLOOKUP(Health_Care[[#This Row],[Customer ID]],Medical_Examinations[],2,0)</f>
        <v>32.774999999999999</v>
      </c>
      <c r="D876">
        <f>VLOOKUP(Health_Care[[#This Row],[Customer ID]],Medical_Examinations[],4,0)</f>
        <v>9.77</v>
      </c>
      <c r="E876" t="str">
        <f>VLOOKUP(Health_Care[[#This Row],[Customer ID]],Medical_Examinations[],6,0)</f>
        <v>yes</v>
      </c>
      <c r="F876" t="str">
        <f>VLOOKUP(Health_Care[[#This Row],[Customer ID]],Medical_Examinations[],7,0)</f>
        <v>No</v>
      </c>
      <c r="G876" t="str">
        <f>VLOOKUP(Health_Care[[#This Row],[Customer ID]],Medical_Examinations[],8,0)</f>
        <v>No</v>
      </c>
      <c r="H876">
        <f>VLOOKUP(Health_Care[[#This Row],[Customer ID]],Medical_Examinations[],9,0)</f>
        <v>0</v>
      </c>
      <c r="I876" t="str">
        <f>VLOOKUP(Health_Care[[#This Row],[Customer ID]],Medical_Examinations[],10,0)</f>
        <v>No</v>
      </c>
      <c r="J876" t="str">
        <f>VLOOKUP(Health_Care[[#This Row],[Customer ID]],Medical_Examinations[],3,0)</f>
        <v>Obesity</v>
      </c>
      <c r="K876" t="str">
        <f>VLOOKUP(Health_Care[[#This Row],[Customer ID]],Medical_Examinations[],5,0)</f>
        <v>Diabetes</v>
      </c>
      <c r="L876" s="10">
        <f>VLOOKUP(Health_Care[[#This Row],[Customer ID]],Table6[#All],5,0)</f>
        <v>24836</v>
      </c>
      <c r="M876" s="11">
        <f>VLOOKUP(Health_Care[[#This Row],[Customer ID]],Table6[#All],8,0)</f>
        <v>12268.63</v>
      </c>
      <c r="N876" t="str">
        <f>VLOOKUP(Health_Care[[#This Row],[Customer ID]],Table6[#All],9,0)</f>
        <v>Tier - 3</v>
      </c>
      <c r="O876" t="str">
        <f>VLOOKUP(Health_Care[[#This Row],[Customer ID]],Table6[#All],10,0)</f>
        <v>Tier - 1</v>
      </c>
      <c r="P876" t="str">
        <f>VLOOKUP(Health_Care[[#This Row],[Customer ID]],Table6[#All],11,0)</f>
        <v>R1012</v>
      </c>
      <c r="Q876">
        <f>VLOOKUP(Health_Care[[#This Row],[Customer ID]],Table6[#All],6,0)</f>
        <v>55</v>
      </c>
    </row>
    <row r="877" spans="1:17" x14ac:dyDescent="0.35">
      <c r="A877" t="s">
        <v>1495</v>
      </c>
      <c r="B877" t="str">
        <f>VLOOKUP(Health_Care[[#This Row],[Customer ID]],Customer_Names[#All],3,0)</f>
        <v xml:space="preserve"> Skylar</v>
      </c>
      <c r="C877">
        <f>VLOOKUP(Health_Care[[#This Row],[Customer ID]],Medical_Examinations[],2,0)</f>
        <v>37.51</v>
      </c>
      <c r="D877">
        <f>VLOOKUP(Health_Care[[#This Row],[Customer ID]],Medical_Examinations[],4,0)</f>
        <v>5.5</v>
      </c>
      <c r="E877" t="str">
        <f>VLOOKUP(Health_Care[[#This Row],[Customer ID]],Medical_Examinations[],6,0)</f>
        <v>yes</v>
      </c>
      <c r="F877" t="str">
        <f>VLOOKUP(Health_Care[[#This Row],[Customer ID]],Medical_Examinations[],7,0)</f>
        <v>No</v>
      </c>
      <c r="G877" t="str">
        <f>VLOOKUP(Health_Care[[#This Row],[Customer ID]],Medical_Examinations[],8,0)</f>
        <v>No</v>
      </c>
      <c r="H877">
        <f>VLOOKUP(Health_Care[[#This Row],[Customer ID]],Medical_Examinations[],9,0)</f>
        <v>2</v>
      </c>
      <c r="I877" t="str">
        <f>VLOOKUP(Health_Care[[#This Row],[Customer ID]],Medical_Examinations[],10,0)</f>
        <v>No</v>
      </c>
      <c r="J877" t="str">
        <f>VLOOKUP(Health_Care[[#This Row],[Customer ID]],Medical_Examinations[],3,0)</f>
        <v>Obesity</v>
      </c>
      <c r="K877" t="str">
        <f>VLOOKUP(Health_Care[[#This Row],[Customer ID]],Medical_Examinations[],5,0)</f>
        <v>Normal</v>
      </c>
      <c r="L877" s="10">
        <f>VLOOKUP(Health_Care[[#This Row],[Customer ID]],Table6[#All],5,0)</f>
        <v>24447</v>
      </c>
      <c r="M877" s="11">
        <f>VLOOKUP(Health_Care[[#This Row],[Customer ID]],Table6[#All],8,0)</f>
        <v>12265.51</v>
      </c>
      <c r="N877" t="str">
        <f>VLOOKUP(Health_Care[[#This Row],[Customer ID]],Table6[#All],9,0)</f>
        <v>Tier - 3</v>
      </c>
      <c r="O877" t="str">
        <f>VLOOKUP(Health_Care[[#This Row],[Customer ID]],Table6[#All],10,0)</f>
        <v>Tier - 3</v>
      </c>
      <c r="P877" t="str">
        <f>VLOOKUP(Health_Care[[#This Row],[Customer ID]],Table6[#All],11,0)</f>
        <v>R1013</v>
      </c>
      <c r="Q877">
        <f>VLOOKUP(Health_Care[[#This Row],[Customer ID]],Table6[#All],6,0)</f>
        <v>56</v>
      </c>
    </row>
    <row r="878" spans="1:17" x14ac:dyDescent="0.35">
      <c r="A878" t="s">
        <v>1494</v>
      </c>
      <c r="B878" t="str">
        <f>VLOOKUP(Health_Care[[#This Row],[Customer ID]],Customer_Names[#All],3,0)</f>
        <v xml:space="preserve"> Victoria</v>
      </c>
      <c r="C878">
        <f>VLOOKUP(Health_Care[[#This Row],[Customer ID]],Medical_Examinations[],2,0)</f>
        <v>39.86</v>
      </c>
      <c r="D878">
        <f>VLOOKUP(Health_Care[[#This Row],[Customer ID]],Medical_Examinations[],4,0)</f>
        <v>11.84</v>
      </c>
      <c r="E878" t="str">
        <f>VLOOKUP(Health_Care[[#This Row],[Customer ID]],Medical_Examinations[],6,0)</f>
        <v>yes</v>
      </c>
      <c r="F878" t="str">
        <f>VLOOKUP(Health_Care[[#This Row],[Customer ID]],Medical_Examinations[],7,0)</f>
        <v>No</v>
      </c>
      <c r="G878" t="str">
        <f>VLOOKUP(Health_Care[[#This Row],[Customer ID]],Medical_Examinations[],8,0)</f>
        <v>No</v>
      </c>
      <c r="H878">
        <f>VLOOKUP(Health_Care[[#This Row],[Customer ID]],Medical_Examinations[],9,0)</f>
        <v>1</v>
      </c>
      <c r="I878" t="str">
        <f>VLOOKUP(Health_Care[[#This Row],[Customer ID]],Medical_Examinations[],10,0)</f>
        <v>No</v>
      </c>
      <c r="J878" t="str">
        <f>VLOOKUP(Health_Care[[#This Row],[Customer ID]],Medical_Examinations[],3,0)</f>
        <v>Obesity</v>
      </c>
      <c r="K878" t="str">
        <f>VLOOKUP(Health_Care[[#This Row],[Customer ID]],Medical_Examinations[],5,0)</f>
        <v>Diabetes</v>
      </c>
      <c r="L878" s="10">
        <f>VLOOKUP(Health_Care[[#This Row],[Customer ID]],Table6[#All],5,0)</f>
        <v>31637</v>
      </c>
      <c r="M878" s="11">
        <f>VLOOKUP(Health_Care[[#This Row],[Customer ID]],Table6[#All],8,0)</f>
        <v>12255.04</v>
      </c>
      <c r="N878" t="str">
        <f>VLOOKUP(Health_Care[[#This Row],[Customer ID]],Table6[#All],9,0)</f>
        <v>Tier - 3</v>
      </c>
      <c r="O878" t="str">
        <f>VLOOKUP(Health_Care[[#This Row],[Customer ID]],Table6[#All],10,0)</f>
        <v>Tier - 2</v>
      </c>
      <c r="P878" t="str">
        <f>VLOOKUP(Health_Care[[#This Row],[Customer ID]],Table6[#All],11,0)</f>
        <v>R1026</v>
      </c>
      <c r="Q878">
        <f>VLOOKUP(Health_Care[[#This Row],[Customer ID]],Table6[#All],6,0)</f>
        <v>36</v>
      </c>
    </row>
    <row r="879" spans="1:17" x14ac:dyDescent="0.35">
      <c r="A879" t="s">
        <v>1493</v>
      </c>
      <c r="B879" t="str">
        <f>VLOOKUP(Health_Care[[#This Row],[Customer ID]],Customer_Names[#All],3,0)</f>
        <v xml:space="preserve"> Amanda L</v>
      </c>
      <c r="C879">
        <f>VLOOKUP(Health_Care[[#This Row],[Customer ID]],Medical_Examinations[],2,0)</f>
        <v>42.13</v>
      </c>
      <c r="D879">
        <f>VLOOKUP(Health_Care[[#This Row],[Customer ID]],Medical_Examinations[],4,0)</f>
        <v>4.66</v>
      </c>
      <c r="E879" t="str">
        <f>VLOOKUP(Health_Care[[#This Row],[Customer ID]],Medical_Examinations[],6,0)</f>
        <v>No</v>
      </c>
      <c r="F879" t="str">
        <f>VLOOKUP(Health_Care[[#This Row],[Customer ID]],Medical_Examinations[],7,0)</f>
        <v>No</v>
      </c>
      <c r="G879" t="str">
        <f>VLOOKUP(Health_Care[[#This Row],[Customer ID]],Medical_Examinations[],8,0)</f>
        <v>No</v>
      </c>
      <c r="H879">
        <f>VLOOKUP(Health_Care[[#This Row],[Customer ID]],Medical_Examinations[],9,0)</f>
        <v>0</v>
      </c>
      <c r="I879" t="str">
        <f>VLOOKUP(Health_Care[[#This Row],[Customer ID]],Medical_Examinations[],10,0)</f>
        <v>No</v>
      </c>
      <c r="J879" t="str">
        <f>VLOOKUP(Health_Care[[#This Row],[Customer ID]],Medical_Examinations[],3,0)</f>
        <v>Obesity</v>
      </c>
      <c r="K879" t="str">
        <f>VLOOKUP(Health_Care[[#This Row],[Customer ID]],Medical_Examinations[],5,0)</f>
        <v>Normal</v>
      </c>
      <c r="L879" s="10">
        <f>VLOOKUP(Health_Care[[#This Row],[Customer ID]],Table6[#All],5,0)</f>
        <v>32835</v>
      </c>
      <c r="M879" s="11">
        <f>VLOOKUP(Health_Care[[#This Row],[Customer ID]],Table6[#All],8,0)</f>
        <v>12254.44</v>
      </c>
      <c r="N879" t="str">
        <f>VLOOKUP(Health_Care[[#This Row],[Customer ID]],Table6[#All],9,0)</f>
        <v>Tier - 3</v>
      </c>
      <c r="O879" t="str">
        <f>VLOOKUP(Health_Care[[#This Row],[Customer ID]],Table6[#All],10,0)</f>
        <v>Tier - 3</v>
      </c>
      <c r="P879" t="str">
        <f>VLOOKUP(Health_Care[[#This Row],[Customer ID]],Table6[#All],11,0)</f>
        <v>R1026</v>
      </c>
      <c r="Q879">
        <f>VLOOKUP(Health_Care[[#This Row],[Customer ID]],Table6[#All],6,0)</f>
        <v>33</v>
      </c>
    </row>
    <row r="880" spans="1:17" x14ac:dyDescent="0.35">
      <c r="A880" t="s">
        <v>1492</v>
      </c>
      <c r="B880" t="str">
        <f>VLOOKUP(Health_Care[[#This Row],[Customer ID]],Customer_Names[#All],3,0)</f>
        <v xml:space="preserve"> Renee</v>
      </c>
      <c r="C880">
        <f>VLOOKUP(Health_Care[[#This Row],[Customer ID]],Medical_Examinations[],2,0)</f>
        <v>35.99</v>
      </c>
      <c r="D880">
        <f>VLOOKUP(Health_Care[[#This Row],[Customer ID]],Medical_Examinations[],4,0)</f>
        <v>11.11</v>
      </c>
      <c r="E880" t="str">
        <f>VLOOKUP(Health_Care[[#This Row],[Customer ID]],Medical_Examinations[],6,0)</f>
        <v>No</v>
      </c>
      <c r="F880" t="str">
        <f>VLOOKUP(Health_Care[[#This Row],[Customer ID]],Medical_Examinations[],7,0)</f>
        <v>No</v>
      </c>
      <c r="G880" t="str">
        <f>VLOOKUP(Health_Care[[#This Row],[Customer ID]],Medical_Examinations[],8,0)</f>
        <v>No</v>
      </c>
      <c r="H880">
        <f>VLOOKUP(Health_Care[[#This Row],[Customer ID]],Medical_Examinations[],9,0)</f>
        <v>0</v>
      </c>
      <c r="I880" t="str">
        <f>VLOOKUP(Health_Care[[#This Row],[Customer ID]],Medical_Examinations[],10,0)</f>
        <v>No</v>
      </c>
      <c r="J880" t="str">
        <f>VLOOKUP(Health_Care[[#This Row],[Customer ID]],Medical_Examinations[],3,0)</f>
        <v>Obesity</v>
      </c>
      <c r="K880" t="str">
        <f>VLOOKUP(Health_Care[[#This Row],[Customer ID]],Medical_Examinations[],5,0)</f>
        <v>Diabetes</v>
      </c>
      <c r="L880" s="10">
        <f>VLOOKUP(Health_Care[[#This Row],[Customer ID]],Table6[#All],5,0)</f>
        <v>27203</v>
      </c>
      <c r="M880" s="11">
        <f>VLOOKUP(Health_Care[[#This Row],[Customer ID]],Table6[#All],8,0)</f>
        <v>12245.17</v>
      </c>
      <c r="N880" t="str">
        <f>VLOOKUP(Health_Care[[#This Row],[Customer ID]],Table6[#All],9,0)</f>
        <v>Tier - 3</v>
      </c>
      <c r="O880" t="str">
        <f>VLOOKUP(Health_Care[[#This Row],[Customer ID]],Table6[#All],10,0)</f>
        <v>Tier - 1</v>
      </c>
      <c r="P880" t="str">
        <f>VLOOKUP(Health_Care[[#This Row],[Customer ID]],Table6[#All],11,0)</f>
        <v>R1012</v>
      </c>
      <c r="Q880">
        <f>VLOOKUP(Health_Care[[#This Row],[Customer ID]],Table6[#All],6,0)</f>
        <v>48</v>
      </c>
    </row>
    <row r="881" spans="1:17" x14ac:dyDescent="0.35">
      <c r="A881" t="s">
        <v>1491</v>
      </c>
      <c r="B881" t="str">
        <f>VLOOKUP(Health_Care[[#This Row],[Customer ID]],Customer_Names[#All],3,0)</f>
        <v xml:space="preserve"> Nellie A.</v>
      </c>
      <c r="C881">
        <f>VLOOKUP(Health_Care[[#This Row],[Customer ID]],Medical_Examinations[],2,0)</f>
        <v>35.200000000000003</v>
      </c>
      <c r="D881">
        <f>VLOOKUP(Health_Care[[#This Row],[Customer ID]],Medical_Examinations[],4,0)</f>
        <v>7.72</v>
      </c>
      <c r="E881" t="str">
        <f>VLOOKUP(Health_Care[[#This Row],[Customer ID]],Medical_Examinations[],6,0)</f>
        <v>yes</v>
      </c>
      <c r="F881" t="str">
        <f>VLOOKUP(Health_Care[[#This Row],[Customer ID]],Medical_Examinations[],7,0)</f>
        <v>No</v>
      </c>
      <c r="G881" t="str">
        <f>VLOOKUP(Health_Care[[#This Row],[Customer ID]],Medical_Examinations[],8,0)</f>
        <v>Yes</v>
      </c>
      <c r="H881">
        <f>VLOOKUP(Health_Care[[#This Row],[Customer ID]],Medical_Examinations[],9,0)</f>
        <v>1</v>
      </c>
      <c r="I881" t="str">
        <f>VLOOKUP(Health_Care[[#This Row],[Customer ID]],Medical_Examinations[],10,0)</f>
        <v>No</v>
      </c>
      <c r="J881" t="str">
        <f>VLOOKUP(Health_Care[[#This Row],[Customer ID]],Medical_Examinations[],3,0)</f>
        <v>Obesity</v>
      </c>
      <c r="K881" t="str">
        <f>VLOOKUP(Health_Care[[#This Row],[Customer ID]],Medical_Examinations[],5,0)</f>
        <v>Diabetes</v>
      </c>
      <c r="L881" s="10">
        <f>VLOOKUP(Health_Care[[#This Row],[Customer ID]],Table6[#All],5,0)</f>
        <v>23209</v>
      </c>
      <c r="M881" s="11">
        <f>VLOOKUP(Health_Care[[#This Row],[Customer ID]],Table6[#All],8,0)</f>
        <v>12244.53</v>
      </c>
      <c r="N881" t="str">
        <f>VLOOKUP(Health_Care[[#This Row],[Customer ID]],Table6[#All],9,0)</f>
        <v>Tier - 3</v>
      </c>
      <c r="O881" t="str">
        <f>VLOOKUP(Health_Care[[#This Row],[Customer ID]],Table6[#All],10,0)</f>
        <v>Tier - 1</v>
      </c>
      <c r="P881" t="str">
        <f>VLOOKUP(Health_Care[[#This Row],[Customer ID]],Table6[#All],11,0)</f>
        <v>R1013</v>
      </c>
      <c r="Q881">
        <f>VLOOKUP(Health_Care[[#This Row],[Customer ID]],Table6[#All],6,0)</f>
        <v>59</v>
      </c>
    </row>
    <row r="882" spans="1:17" x14ac:dyDescent="0.35">
      <c r="A882" t="s">
        <v>1490</v>
      </c>
      <c r="B882" t="str">
        <f>VLOOKUP(Health_Care[[#This Row],[Customer ID]],Customer_Names[#All],3,0)</f>
        <v xml:space="preserve"> Tamara</v>
      </c>
      <c r="C882">
        <f>VLOOKUP(Health_Care[[#This Row],[Customer ID]],Medical_Examinations[],2,0)</f>
        <v>29.91</v>
      </c>
      <c r="D882">
        <f>VLOOKUP(Health_Care[[#This Row],[Customer ID]],Medical_Examinations[],4,0)</f>
        <v>5.55</v>
      </c>
      <c r="E882" t="str">
        <f>VLOOKUP(Health_Care[[#This Row],[Customer ID]],Medical_Examinations[],6,0)</f>
        <v>yes</v>
      </c>
      <c r="F882" t="str">
        <f>VLOOKUP(Health_Care[[#This Row],[Customer ID]],Medical_Examinations[],7,0)</f>
        <v>No</v>
      </c>
      <c r="G882" t="str">
        <f>VLOOKUP(Health_Care[[#This Row],[Customer ID]],Medical_Examinations[],8,0)</f>
        <v>No</v>
      </c>
      <c r="H882">
        <f>VLOOKUP(Health_Care[[#This Row],[Customer ID]],Medical_Examinations[],9,0)</f>
        <v>2</v>
      </c>
      <c r="I882" t="str">
        <f>VLOOKUP(Health_Care[[#This Row],[Customer ID]],Medical_Examinations[],10,0)</f>
        <v>No</v>
      </c>
      <c r="J882" t="str">
        <f>VLOOKUP(Health_Care[[#This Row],[Customer ID]],Medical_Examinations[],3,0)</f>
        <v>Obesity</v>
      </c>
      <c r="K882" t="str">
        <f>VLOOKUP(Health_Care[[#This Row],[Customer ID]],Medical_Examinations[],5,0)</f>
        <v>Normal</v>
      </c>
      <c r="L882" s="10">
        <f>VLOOKUP(Health_Care[[#This Row],[Customer ID]],Table6[#All],5,0)</f>
        <v>24317</v>
      </c>
      <c r="M882" s="11">
        <f>VLOOKUP(Health_Care[[#This Row],[Customer ID]],Table6[#All],8,0)</f>
        <v>12237.73</v>
      </c>
      <c r="N882" t="str">
        <f>VLOOKUP(Health_Care[[#This Row],[Customer ID]],Table6[#All],9,0)</f>
        <v>Tier - 3</v>
      </c>
      <c r="O882" t="str">
        <f>VLOOKUP(Health_Care[[#This Row],[Customer ID]],Table6[#All],10,0)</f>
        <v>Tier - 3</v>
      </c>
      <c r="P882" t="str">
        <f>VLOOKUP(Health_Care[[#This Row],[Customer ID]],Table6[#All],11,0)</f>
        <v>R1012</v>
      </c>
      <c r="Q882">
        <f>VLOOKUP(Health_Care[[#This Row],[Customer ID]],Table6[#All],6,0)</f>
        <v>56</v>
      </c>
    </row>
    <row r="883" spans="1:17" x14ac:dyDescent="0.35">
      <c r="A883" t="s">
        <v>1489</v>
      </c>
      <c r="B883" t="str">
        <f>VLOOKUP(Health_Care[[#This Row],[Customer ID]],Customer_Names[#All],3,0)</f>
        <v xml:space="preserve"> Joan</v>
      </c>
      <c r="C883">
        <f>VLOOKUP(Health_Care[[#This Row],[Customer ID]],Medical_Examinations[],2,0)</f>
        <v>36.479999999999997</v>
      </c>
      <c r="D883">
        <f>VLOOKUP(Health_Care[[#This Row],[Customer ID]],Medical_Examinations[],4,0)</f>
        <v>5.05</v>
      </c>
      <c r="E883" t="str">
        <f>VLOOKUP(Health_Care[[#This Row],[Customer ID]],Medical_Examinations[],6,0)</f>
        <v>yes</v>
      </c>
      <c r="F883" t="str">
        <f>VLOOKUP(Health_Care[[#This Row],[Customer ID]],Medical_Examinations[],7,0)</f>
        <v>No</v>
      </c>
      <c r="G883" t="str">
        <f>VLOOKUP(Health_Care[[#This Row],[Customer ID]],Medical_Examinations[],8,0)</f>
        <v>No</v>
      </c>
      <c r="H883">
        <f>VLOOKUP(Health_Care[[#This Row],[Customer ID]],Medical_Examinations[],9,0)</f>
        <v>1</v>
      </c>
      <c r="I883" t="str">
        <f>VLOOKUP(Health_Care[[#This Row],[Customer ID]],Medical_Examinations[],10,0)</f>
        <v>No</v>
      </c>
      <c r="J883" t="str">
        <f>VLOOKUP(Health_Care[[#This Row],[Customer ID]],Medical_Examinations[],3,0)</f>
        <v>Obesity</v>
      </c>
      <c r="K883" t="str">
        <f>VLOOKUP(Health_Care[[#This Row],[Customer ID]],Medical_Examinations[],5,0)</f>
        <v>Normal</v>
      </c>
      <c r="L883" s="10">
        <f>VLOOKUP(Health_Care[[#This Row],[Customer ID]],Table6[#All],5,0)</f>
        <v>23665</v>
      </c>
      <c r="M883" s="11">
        <f>VLOOKUP(Health_Care[[#This Row],[Customer ID]],Table6[#All],8,0)</f>
        <v>12235.84</v>
      </c>
      <c r="N883" t="str">
        <f>VLOOKUP(Health_Care[[#This Row],[Customer ID]],Table6[#All],9,0)</f>
        <v>Tier - 3</v>
      </c>
      <c r="O883" t="str">
        <f>VLOOKUP(Health_Care[[#This Row],[Customer ID]],Table6[#All],10,0)</f>
        <v>Tier - 3</v>
      </c>
      <c r="P883" t="str">
        <f>VLOOKUP(Health_Care[[#This Row],[Customer ID]],Table6[#All],11,0)</f>
        <v>R1012</v>
      </c>
      <c r="Q883">
        <f>VLOOKUP(Health_Care[[#This Row],[Customer ID]],Table6[#All],6,0)</f>
        <v>58</v>
      </c>
    </row>
    <row r="884" spans="1:17" x14ac:dyDescent="0.35">
      <c r="A884" t="s">
        <v>1488</v>
      </c>
      <c r="B884" t="str">
        <f>VLOOKUP(Health_Care[[#This Row],[Customer ID]],Customer_Names[#All],3,0)</f>
        <v xml:space="preserve"> Aimee J.</v>
      </c>
      <c r="C884">
        <f>VLOOKUP(Health_Care[[#This Row],[Customer ID]],Medical_Examinations[],2,0)</f>
        <v>27.5</v>
      </c>
      <c r="D884">
        <f>VLOOKUP(Health_Care[[#This Row],[Customer ID]],Medical_Examinations[],4,0)</f>
        <v>8.69</v>
      </c>
      <c r="E884" t="str">
        <f>VLOOKUP(Health_Care[[#This Row],[Customer ID]],Medical_Examinations[],6,0)</f>
        <v>yes</v>
      </c>
      <c r="F884" t="str">
        <f>VLOOKUP(Health_Care[[#This Row],[Customer ID]],Medical_Examinations[],7,0)</f>
        <v>No</v>
      </c>
      <c r="G884" t="str">
        <f>VLOOKUP(Health_Care[[#This Row],[Customer ID]],Medical_Examinations[],8,0)</f>
        <v>Yes</v>
      </c>
      <c r="H884">
        <f>VLOOKUP(Health_Care[[#This Row],[Customer ID]],Medical_Examinations[],9,0)</f>
        <v>1</v>
      </c>
      <c r="I884" t="str">
        <f>VLOOKUP(Health_Care[[#This Row],[Customer ID]],Medical_Examinations[],10,0)</f>
        <v>No</v>
      </c>
      <c r="J884" t="str">
        <f>VLOOKUP(Health_Care[[#This Row],[Customer ID]],Medical_Examinations[],3,0)</f>
        <v>Over Weight</v>
      </c>
      <c r="K884" t="str">
        <f>VLOOKUP(Health_Care[[#This Row],[Customer ID]],Medical_Examinations[],5,0)</f>
        <v>Diabetes</v>
      </c>
      <c r="L884" s="10">
        <f>VLOOKUP(Health_Care[[#This Row],[Customer ID]],Table6[#All],5,0)</f>
        <v>23211</v>
      </c>
      <c r="M884" s="11">
        <f>VLOOKUP(Health_Care[[#This Row],[Customer ID]],Table6[#All],8,0)</f>
        <v>12233.83</v>
      </c>
      <c r="N884" t="str">
        <f>VLOOKUP(Health_Care[[#This Row],[Customer ID]],Table6[#All],9,0)</f>
        <v>Tier - 3</v>
      </c>
      <c r="O884" t="str">
        <f>VLOOKUP(Health_Care[[#This Row],[Customer ID]],Table6[#All],10,0)</f>
        <v>Tier - 1</v>
      </c>
      <c r="P884" t="str">
        <f>VLOOKUP(Health_Care[[#This Row],[Customer ID]],Table6[#All],11,0)</f>
        <v>R1011</v>
      </c>
      <c r="Q884">
        <f>VLOOKUP(Health_Care[[#This Row],[Customer ID]],Table6[#All],6,0)</f>
        <v>59</v>
      </c>
    </row>
    <row r="885" spans="1:17" x14ac:dyDescent="0.35">
      <c r="A885" t="s">
        <v>1487</v>
      </c>
      <c r="B885" t="str">
        <f>VLOOKUP(Health_Care[[#This Row],[Customer ID]],Customer_Names[#All],3,0)</f>
        <v xml:space="preserve"> Suzanne</v>
      </c>
      <c r="C885">
        <f>VLOOKUP(Health_Care[[#This Row],[Customer ID]],Medical_Examinations[],2,0)</f>
        <v>33.44</v>
      </c>
      <c r="D885">
        <f>VLOOKUP(Health_Care[[#This Row],[Customer ID]],Medical_Examinations[],4,0)</f>
        <v>5.9</v>
      </c>
      <c r="E885" t="str">
        <f>VLOOKUP(Health_Care[[#This Row],[Customer ID]],Medical_Examinations[],6,0)</f>
        <v>yes</v>
      </c>
      <c r="F885" t="str">
        <f>VLOOKUP(Health_Care[[#This Row],[Customer ID]],Medical_Examinations[],7,0)</f>
        <v>No</v>
      </c>
      <c r="G885" t="str">
        <f>VLOOKUP(Health_Care[[#This Row],[Customer ID]],Medical_Examinations[],8,0)</f>
        <v>No</v>
      </c>
      <c r="H885">
        <f>VLOOKUP(Health_Care[[#This Row],[Customer ID]],Medical_Examinations[],9,0)</f>
        <v>1</v>
      </c>
      <c r="I885" t="str">
        <f>VLOOKUP(Health_Care[[#This Row],[Customer ID]],Medical_Examinations[],10,0)</f>
        <v>No</v>
      </c>
      <c r="J885" t="str">
        <f>VLOOKUP(Health_Care[[#This Row],[Customer ID]],Medical_Examinations[],3,0)</f>
        <v>Obesity</v>
      </c>
      <c r="K885" t="str">
        <f>VLOOKUP(Health_Care[[#This Row],[Customer ID]],Medical_Examinations[],5,0)</f>
        <v>Prediabetes</v>
      </c>
      <c r="L885" s="10">
        <f>VLOOKUP(Health_Care[[#This Row],[Customer ID]],Table6[#All],5,0)</f>
        <v>23552</v>
      </c>
      <c r="M885" s="11">
        <f>VLOOKUP(Health_Care[[#This Row],[Customer ID]],Table6[#All],8,0)</f>
        <v>12231.61</v>
      </c>
      <c r="N885" t="str">
        <f>VLOOKUP(Health_Care[[#This Row],[Customer ID]],Table6[#All],9,0)</f>
        <v>Tier - 3</v>
      </c>
      <c r="O885" t="str">
        <f>VLOOKUP(Health_Care[[#This Row],[Customer ID]],Table6[#All],10,0)</f>
        <v>Tier - 3</v>
      </c>
      <c r="P885" t="str">
        <f>VLOOKUP(Health_Care[[#This Row],[Customer ID]],Table6[#All],11,0)</f>
        <v>R1012</v>
      </c>
      <c r="Q885">
        <f>VLOOKUP(Health_Care[[#This Row],[Customer ID]],Table6[#All],6,0)</f>
        <v>58</v>
      </c>
    </row>
    <row r="886" spans="1:17" x14ac:dyDescent="0.35">
      <c r="A886" t="s">
        <v>1486</v>
      </c>
      <c r="B886" t="str">
        <f>VLOOKUP(Health_Care[[#This Row],[Customer ID]],Customer_Names[#All],3,0)</f>
        <v xml:space="preserve"> Kristin A.</v>
      </c>
      <c r="C886">
        <f>VLOOKUP(Health_Care[[#This Row],[Customer ID]],Medical_Examinations[],2,0)</f>
        <v>28.215</v>
      </c>
      <c r="D886">
        <f>VLOOKUP(Health_Care[[#This Row],[Customer ID]],Medical_Examinations[],4,0)</f>
        <v>6.29</v>
      </c>
      <c r="E886" t="str">
        <f>VLOOKUP(Health_Care[[#This Row],[Customer ID]],Medical_Examinations[],6,0)</f>
        <v>yes</v>
      </c>
      <c r="F886" t="str">
        <f>VLOOKUP(Health_Care[[#This Row],[Customer ID]],Medical_Examinations[],7,0)</f>
        <v>No</v>
      </c>
      <c r="G886" t="str">
        <f>VLOOKUP(Health_Care[[#This Row],[Customer ID]],Medical_Examinations[],8,0)</f>
        <v>No</v>
      </c>
      <c r="H886">
        <f>VLOOKUP(Health_Care[[#This Row],[Customer ID]],Medical_Examinations[],9,0)</f>
        <v>1</v>
      </c>
      <c r="I886" t="str">
        <f>VLOOKUP(Health_Care[[#This Row],[Customer ID]],Medical_Examinations[],10,0)</f>
        <v>No</v>
      </c>
      <c r="J886" t="str">
        <f>VLOOKUP(Health_Care[[#This Row],[Customer ID]],Medical_Examinations[],3,0)</f>
        <v>Over Weight</v>
      </c>
      <c r="K886" t="str">
        <f>VLOOKUP(Health_Care[[#This Row],[Customer ID]],Medical_Examinations[],5,0)</f>
        <v>Prediabetes</v>
      </c>
      <c r="L886" s="10">
        <f>VLOOKUP(Health_Care[[#This Row],[Customer ID]],Table6[#All],5,0)</f>
        <v>23560</v>
      </c>
      <c r="M886" s="11">
        <f>VLOOKUP(Health_Care[[#This Row],[Customer ID]],Table6[#All],8,0)</f>
        <v>12224.35</v>
      </c>
      <c r="N886" t="str">
        <f>VLOOKUP(Health_Care[[#This Row],[Customer ID]],Table6[#All],9,0)</f>
        <v>Tier - 3</v>
      </c>
      <c r="O886" t="str">
        <f>VLOOKUP(Health_Care[[#This Row],[Customer ID]],Table6[#All],10,0)</f>
        <v>Tier - 1</v>
      </c>
      <c r="P886" t="str">
        <f>VLOOKUP(Health_Care[[#This Row],[Customer ID]],Table6[#All],11,0)</f>
        <v>R1012</v>
      </c>
      <c r="Q886">
        <f>VLOOKUP(Health_Care[[#This Row],[Customer ID]],Table6[#All],6,0)</f>
        <v>58</v>
      </c>
    </row>
    <row r="887" spans="1:17" x14ac:dyDescent="0.35">
      <c r="A887" t="s">
        <v>1485</v>
      </c>
      <c r="B887" t="str">
        <f>VLOOKUP(Health_Care[[#This Row],[Customer ID]],Customer_Names[#All],3,0)</f>
        <v xml:space="preserve"> Bronwyn</v>
      </c>
      <c r="C887">
        <f>VLOOKUP(Health_Care[[#This Row],[Customer ID]],Medical_Examinations[],2,0)</f>
        <v>27.17</v>
      </c>
      <c r="D887">
        <f>VLOOKUP(Health_Care[[#This Row],[Customer ID]],Medical_Examinations[],4,0)</f>
        <v>5.84</v>
      </c>
      <c r="E887" t="str">
        <f>VLOOKUP(Health_Care[[#This Row],[Customer ID]],Medical_Examinations[],6,0)</f>
        <v>yes</v>
      </c>
      <c r="F887" t="str">
        <f>VLOOKUP(Health_Care[[#This Row],[Customer ID]],Medical_Examinations[],7,0)</f>
        <v>No</v>
      </c>
      <c r="G887" t="str">
        <f>VLOOKUP(Health_Care[[#This Row],[Customer ID]],Medical_Examinations[],8,0)</f>
        <v>No</v>
      </c>
      <c r="H887">
        <f>VLOOKUP(Health_Care[[#This Row],[Customer ID]],Medical_Examinations[],9,0)</f>
        <v>1</v>
      </c>
      <c r="I887" t="str">
        <f>VLOOKUP(Health_Care[[#This Row],[Customer ID]],Medical_Examinations[],10,0)</f>
        <v>No</v>
      </c>
      <c r="J887" t="str">
        <f>VLOOKUP(Health_Care[[#This Row],[Customer ID]],Medical_Examinations[],3,0)</f>
        <v>Over Weight</v>
      </c>
      <c r="K887" t="str">
        <f>VLOOKUP(Health_Care[[#This Row],[Customer ID]],Medical_Examinations[],5,0)</f>
        <v>Prediabetes</v>
      </c>
      <c r="L887" s="10">
        <f>VLOOKUP(Health_Care[[#This Row],[Customer ID]],Table6[#All],5,0)</f>
        <v>23578</v>
      </c>
      <c r="M887" s="11">
        <f>VLOOKUP(Health_Care[[#This Row],[Customer ID]],Table6[#All],8,0)</f>
        <v>12222.9</v>
      </c>
      <c r="N887" t="str">
        <f>VLOOKUP(Health_Care[[#This Row],[Customer ID]],Table6[#All],9,0)</f>
        <v>Tier - 3</v>
      </c>
      <c r="O887" t="str">
        <f>VLOOKUP(Health_Care[[#This Row],[Customer ID]],Table6[#All],10,0)</f>
        <v>Tier - 2</v>
      </c>
      <c r="P887" t="str">
        <f>VLOOKUP(Health_Care[[#This Row],[Customer ID]],Table6[#All],11,0)</f>
        <v>R1012</v>
      </c>
      <c r="Q887">
        <f>VLOOKUP(Health_Care[[#This Row],[Customer ID]],Table6[#All],6,0)</f>
        <v>58</v>
      </c>
    </row>
    <row r="888" spans="1:17" x14ac:dyDescent="0.35">
      <c r="A888" t="s">
        <v>1484</v>
      </c>
      <c r="B888" t="str">
        <f>VLOOKUP(Health_Care[[#This Row],[Customer ID]],Customer_Names[#All],3,0)</f>
        <v xml:space="preserve"> Taylor J</v>
      </c>
      <c r="C888">
        <f>VLOOKUP(Health_Care[[#This Row],[Customer ID]],Medical_Examinations[],2,0)</f>
        <v>35.380000000000003</v>
      </c>
      <c r="D888">
        <f>VLOOKUP(Health_Care[[#This Row],[Customer ID]],Medical_Examinations[],4,0)</f>
        <v>6.12</v>
      </c>
      <c r="E888" t="str">
        <f>VLOOKUP(Health_Care[[#This Row],[Customer ID]],Medical_Examinations[],6,0)</f>
        <v>No</v>
      </c>
      <c r="F888" t="str">
        <f>VLOOKUP(Health_Care[[#This Row],[Customer ID]],Medical_Examinations[],7,0)</f>
        <v>No</v>
      </c>
      <c r="G888" t="str">
        <f>VLOOKUP(Health_Care[[#This Row],[Customer ID]],Medical_Examinations[],8,0)</f>
        <v>No</v>
      </c>
      <c r="H888">
        <f>VLOOKUP(Health_Care[[#This Row],[Customer ID]],Medical_Examinations[],9,0)</f>
        <v>0</v>
      </c>
      <c r="I888" t="str">
        <f>VLOOKUP(Health_Care[[#This Row],[Customer ID]],Medical_Examinations[],10,0)</f>
        <v>No</v>
      </c>
      <c r="J888" t="str">
        <f>VLOOKUP(Health_Care[[#This Row],[Customer ID]],Medical_Examinations[],3,0)</f>
        <v>Obesity</v>
      </c>
      <c r="K888" t="str">
        <f>VLOOKUP(Health_Care[[#This Row],[Customer ID]],Medical_Examinations[],5,0)</f>
        <v>Prediabetes</v>
      </c>
      <c r="L888" s="10">
        <f>VLOOKUP(Health_Care[[#This Row],[Customer ID]],Table6[#All],5,0)</f>
        <v>28351</v>
      </c>
      <c r="M888" s="11">
        <f>VLOOKUP(Health_Care[[#This Row],[Customer ID]],Table6[#All],8,0)</f>
        <v>12218.7</v>
      </c>
      <c r="N888" t="str">
        <f>VLOOKUP(Health_Care[[#This Row],[Customer ID]],Table6[#All],9,0)</f>
        <v>Tier - 3</v>
      </c>
      <c r="O888" t="str">
        <f>VLOOKUP(Health_Care[[#This Row],[Customer ID]],Table6[#All],10,0)</f>
        <v>Tier - 1</v>
      </c>
      <c r="P888" t="str">
        <f>VLOOKUP(Health_Care[[#This Row],[Customer ID]],Table6[#All],11,0)</f>
        <v>R1012</v>
      </c>
      <c r="Q888">
        <f>VLOOKUP(Health_Care[[#This Row],[Customer ID]],Table6[#All],6,0)</f>
        <v>45</v>
      </c>
    </row>
    <row r="889" spans="1:17" x14ac:dyDescent="0.35">
      <c r="A889" t="s">
        <v>1483</v>
      </c>
      <c r="B889" t="str">
        <f>VLOOKUP(Health_Care[[#This Row],[Customer ID]],Customer_Names[#All],3,0)</f>
        <v xml:space="preserve"> Kimberly M.</v>
      </c>
      <c r="C889">
        <f>VLOOKUP(Health_Care[[#This Row],[Customer ID]],Medical_Examinations[],2,0)</f>
        <v>43.48</v>
      </c>
      <c r="D889">
        <f>VLOOKUP(Health_Care[[#This Row],[Customer ID]],Medical_Examinations[],4,0)</f>
        <v>6.24</v>
      </c>
      <c r="E889" t="str">
        <f>VLOOKUP(Health_Care[[#This Row],[Customer ID]],Medical_Examinations[],6,0)</f>
        <v>No</v>
      </c>
      <c r="F889" t="str">
        <f>VLOOKUP(Health_Care[[#This Row],[Customer ID]],Medical_Examinations[],7,0)</f>
        <v>No</v>
      </c>
      <c r="G889" t="str">
        <f>VLOOKUP(Health_Care[[#This Row],[Customer ID]],Medical_Examinations[],8,0)</f>
        <v>No</v>
      </c>
      <c r="H889">
        <f>VLOOKUP(Health_Care[[#This Row],[Customer ID]],Medical_Examinations[],9,0)</f>
        <v>0</v>
      </c>
      <c r="I889" t="str">
        <f>VLOOKUP(Health_Care[[#This Row],[Customer ID]],Medical_Examinations[],10,0)</f>
        <v>No</v>
      </c>
      <c r="J889" t="str">
        <f>VLOOKUP(Health_Care[[#This Row],[Customer ID]],Medical_Examinations[],3,0)</f>
        <v>Obesity</v>
      </c>
      <c r="K889" t="str">
        <f>VLOOKUP(Health_Care[[#This Row],[Customer ID]],Medical_Examinations[],5,0)</f>
        <v>Prediabetes</v>
      </c>
      <c r="L889" s="10">
        <f>VLOOKUP(Health_Care[[#This Row],[Customer ID]],Table6[#All],5,0)</f>
        <v>33479</v>
      </c>
      <c r="M889" s="11">
        <f>VLOOKUP(Health_Care[[#This Row],[Customer ID]],Table6[#All],8,0)</f>
        <v>12198.64</v>
      </c>
      <c r="N889" t="str">
        <f>VLOOKUP(Health_Care[[#This Row],[Customer ID]],Table6[#All],9,0)</f>
        <v>Tier - 3</v>
      </c>
      <c r="O889" t="str">
        <f>VLOOKUP(Health_Care[[#This Row],[Customer ID]],Table6[#All],10,0)</f>
        <v>Tier - 3</v>
      </c>
      <c r="P889" t="str">
        <f>VLOOKUP(Health_Care[[#This Row],[Customer ID]],Table6[#All],11,0)</f>
        <v>R1026</v>
      </c>
      <c r="Q889">
        <f>VLOOKUP(Health_Care[[#This Row],[Customer ID]],Table6[#All],6,0)</f>
        <v>31</v>
      </c>
    </row>
    <row r="890" spans="1:17" x14ac:dyDescent="0.35">
      <c r="A890" t="s">
        <v>1482</v>
      </c>
      <c r="B890" t="str">
        <f>VLOOKUP(Health_Care[[#This Row],[Customer ID]],Customer_Names[#All],3,0)</f>
        <v xml:space="preserve"> Joshua E.</v>
      </c>
      <c r="C890">
        <f>VLOOKUP(Health_Care[[#This Row],[Customer ID]],Medical_Examinations[],2,0)</f>
        <v>41.73</v>
      </c>
      <c r="D890">
        <f>VLOOKUP(Health_Care[[#This Row],[Customer ID]],Medical_Examinations[],4,0)</f>
        <v>6.25</v>
      </c>
      <c r="E890" t="str">
        <f>VLOOKUP(Health_Care[[#This Row],[Customer ID]],Medical_Examinations[],6,0)</f>
        <v>No</v>
      </c>
      <c r="F890" t="str">
        <f>VLOOKUP(Health_Care[[#This Row],[Customer ID]],Medical_Examinations[],7,0)</f>
        <v>No</v>
      </c>
      <c r="G890" t="str">
        <f>VLOOKUP(Health_Care[[#This Row],[Customer ID]],Medical_Examinations[],8,0)</f>
        <v>No</v>
      </c>
      <c r="H890">
        <f>VLOOKUP(Health_Care[[#This Row],[Customer ID]],Medical_Examinations[],9,0)</f>
        <v>1</v>
      </c>
      <c r="I890" t="str">
        <f>VLOOKUP(Health_Care[[#This Row],[Customer ID]],Medical_Examinations[],10,0)</f>
        <v>No</v>
      </c>
      <c r="J890" t="str">
        <f>VLOOKUP(Health_Care[[#This Row],[Customer ID]],Medical_Examinations[],3,0)</f>
        <v>Obesity</v>
      </c>
      <c r="K890" t="str">
        <f>VLOOKUP(Health_Care[[#This Row],[Customer ID]],Medical_Examinations[],5,0)</f>
        <v>Prediabetes</v>
      </c>
      <c r="L890" s="10">
        <f>VLOOKUP(Health_Care[[#This Row],[Customer ID]],Table6[#All],5,0)</f>
        <v>32055</v>
      </c>
      <c r="M890" s="11">
        <f>VLOOKUP(Health_Care[[#This Row],[Customer ID]],Table6[#All],8,0)</f>
        <v>12148.2</v>
      </c>
      <c r="N890" t="str">
        <f>VLOOKUP(Health_Care[[#This Row],[Customer ID]],Table6[#All],9,0)</f>
        <v>Tier - 3</v>
      </c>
      <c r="O890" t="str">
        <f>VLOOKUP(Health_Care[[#This Row],[Customer ID]],Table6[#All],10,0)</f>
        <v>Tier - 3</v>
      </c>
      <c r="P890" t="str">
        <f>VLOOKUP(Health_Care[[#This Row],[Customer ID]],Table6[#All],11,0)</f>
        <v>R1012</v>
      </c>
      <c r="Q890">
        <f>VLOOKUP(Health_Care[[#This Row],[Customer ID]],Table6[#All],6,0)</f>
        <v>35</v>
      </c>
    </row>
    <row r="891" spans="1:17" x14ac:dyDescent="0.35">
      <c r="A891" t="s">
        <v>1481</v>
      </c>
      <c r="B891" t="str">
        <f>VLOOKUP(Health_Care[[#This Row],[Customer ID]],Customer_Names[#All],3,0)</f>
        <v xml:space="preserve"> Jeffrey</v>
      </c>
      <c r="C891">
        <f>VLOOKUP(Health_Care[[#This Row],[Customer ID]],Medical_Examinations[],2,0)</f>
        <v>28.9</v>
      </c>
      <c r="D891">
        <f>VLOOKUP(Health_Care[[#This Row],[Customer ID]],Medical_Examinations[],4,0)</f>
        <v>11.96</v>
      </c>
      <c r="E891" t="str">
        <f>VLOOKUP(Health_Care[[#This Row],[Customer ID]],Medical_Examinations[],6,0)</f>
        <v>No</v>
      </c>
      <c r="F891" t="str">
        <f>VLOOKUP(Health_Care[[#This Row],[Customer ID]],Medical_Examinations[],7,0)</f>
        <v>No</v>
      </c>
      <c r="G891" t="str">
        <f>VLOOKUP(Health_Care[[#This Row],[Customer ID]],Medical_Examinations[],8,0)</f>
        <v>No</v>
      </c>
      <c r="H891">
        <f>VLOOKUP(Health_Care[[#This Row],[Customer ID]],Medical_Examinations[],9,0)</f>
        <v>0</v>
      </c>
      <c r="I891" t="str">
        <f>VLOOKUP(Health_Care[[#This Row],[Customer ID]],Medical_Examinations[],10,0)</f>
        <v>No</v>
      </c>
      <c r="J891" t="str">
        <f>VLOOKUP(Health_Care[[#This Row],[Customer ID]],Medical_Examinations[],3,0)</f>
        <v>Over Weight</v>
      </c>
      <c r="K891" t="str">
        <f>VLOOKUP(Health_Care[[#This Row],[Customer ID]],Medical_Examinations[],5,0)</f>
        <v>Diabetes</v>
      </c>
      <c r="L891" s="10">
        <f>VLOOKUP(Health_Care[[#This Row],[Customer ID]],Table6[#All],5,0)</f>
        <v>22904</v>
      </c>
      <c r="M891" s="11">
        <f>VLOOKUP(Health_Care[[#This Row],[Customer ID]],Table6[#All],8,0)</f>
        <v>12146.97</v>
      </c>
      <c r="N891" t="str">
        <f>VLOOKUP(Health_Care[[#This Row],[Customer ID]],Table6[#All],9,0)</f>
        <v>Tier - 3</v>
      </c>
      <c r="O891" t="str">
        <f>VLOOKUP(Health_Care[[#This Row],[Customer ID]],Table6[#All],10,0)</f>
        <v>Tier - 3</v>
      </c>
      <c r="P891" t="str">
        <f>VLOOKUP(Health_Care[[#This Row],[Customer ID]],Table6[#All],11,0)</f>
        <v>R1011</v>
      </c>
      <c r="Q891">
        <f>VLOOKUP(Health_Care[[#This Row],[Customer ID]],Table6[#All],6,0)</f>
        <v>60</v>
      </c>
    </row>
    <row r="892" spans="1:17" x14ac:dyDescent="0.35">
      <c r="A892" t="s">
        <v>1480</v>
      </c>
      <c r="B892" t="str">
        <f>VLOOKUP(Health_Care[[#This Row],[Customer ID]],Customer_Names[#All],3,0)</f>
        <v xml:space="preserve"> Andrew R</v>
      </c>
      <c r="C892">
        <f>VLOOKUP(Health_Care[[#This Row],[Customer ID]],Medical_Examinations[],2,0)</f>
        <v>25.74</v>
      </c>
      <c r="D892">
        <f>VLOOKUP(Health_Care[[#This Row],[Customer ID]],Medical_Examinations[],4,0)</f>
        <v>7.69</v>
      </c>
      <c r="E892" t="str">
        <f>VLOOKUP(Health_Care[[#This Row],[Customer ID]],Medical_Examinations[],6,0)</f>
        <v>No</v>
      </c>
      <c r="F892" t="str">
        <f>VLOOKUP(Health_Care[[#This Row],[Customer ID]],Medical_Examinations[],7,0)</f>
        <v>No</v>
      </c>
      <c r="G892" t="str">
        <f>VLOOKUP(Health_Care[[#This Row],[Customer ID]],Medical_Examinations[],8,0)</f>
        <v>No</v>
      </c>
      <c r="H892">
        <f>VLOOKUP(Health_Care[[#This Row],[Customer ID]],Medical_Examinations[],9,0)</f>
        <v>0</v>
      </c>
      <c r="I892" t="str">
        <f>VLOOKUP(Health_Care[[#This Row],[Customer ID]],Medical_Examinations[],10,0)</f>
        <v>No</v>
      </c>
      <c r="J892" t="str">
        <f>VLOOKUP(Health_Care[[#This Row],[Customer ID]],Medical_Examinations[],3,0)</f>
        <v>Over Weight</v>
      </c>
      <c r="K892" t="str">
        <f>VLOOKUP(Health_Care[[#This Row],[Customer ID]],Medical_Examinations[],5,0)</f>
        <v>Diabetes</v>
      </c>
      <c r="L892" s="10">
        <f>VLOOKUP(Health_Care[[#This Row],[Customer ID]],Table6[#All],5,0)</f>
        <v>22954</v>
      </c>
      <c r="M892" s="11">
        <f>VLOOKUP(Health_Care[[#This Row],[Customer ID]],Table6[#All],8,0)</f>
        <v>12142.58</v>
      </c>
      <c r="N892" t="str">
        <f>VLOOKUP(Health_Care[[#This Row],[Customer ID]],Table6[#All],9,0)</f>
        <v>Tier - 3</v>
      </c>
      <c r="O892" t="str">
        <f>VLOOKUP(Health_Care[[#This Row],[Customer ID]],Table6[#All],10,0)</f>
        <v>Tier - 2</v>
      </c>
      <c r="P892" t="str">
        <f>VLOOKUP(Health_Care[[#This Row],[Customer ID]],Table6[#All],11,0)</f>
        <v>R1013</v>
      </c>
      <c r="Q892">
        <f>VLOOKUP(Health_Care[[#This Row],[Customer ID]],Table6[#All],6,0)</f>
        <v>60</v>
      </c>
    </row>
    <row r="893" spans="1:17" x14ac:dyDescent="0.35">
      <c r="A893" t="s">
        <v>1479</v>
      </c>
      <c r="B893" t="str">
        <f>VLOOKUP(Health_Care[[#This Row],[Customer ID]],Customer_Names[#All],3,0)</f>
        <v xml:space="preserve"> Francisco J. Sr.</v>
      </c>
      <c r="C893">
        <f>VLOOKUP(Health_Care[[#This Row],[Customer ID]],Medical_Examinations[],2,0)</f>
        <v>36.06</v>
      </c>
      <c r="D893">
        <f>VLOOKUP(Health_Care[[#This Row],[Customer ID]],Medical_Examinations[],4,0)</f>
        <v>8.83</v>
      </c>
      <c r="E893" t="str">
        <f>VLOOKUP(Health_Care[[#This Row],[Customer ID]],Medical_Examinations[],6,0)</f>
        <v>No</v>
      </c>
      <c r="F893" t="str">
        <f>VLOOKUP(Health_Care[[#This Row],[Customer ID]],Medical_Examinations[],7,0)</f>
        <v>No</v>
      </c>
      <c r="G893" t="str">
        <f>VLOOKUP(Health_Care[[#This Row],[Customer ID]],Medical_Examinations[],8,0)</f>
        <v>No</v>
      </c>
      <c r="H893">
        <f>VLOOKUP(Health_Care[[#This Row],[Customer ID]],Medical_Examinations[],9,0)</f>
        <v>0</v>
      </c>
      <c r="I893" t="str">
        <f>VLOOKUP(Health_Care[[#This Row],[Customer ID]],Medical_Examinations[],10,0)</f>
        <v>No</v>
      </c>
      <c r="J893" t="str">
        <f>VLOOKUP(Health_Care[[#This Row],[Customer ID]],Medical_Examinations[],3,0)</f>
        <v>Obesity</v>
      </c>
      <c r="K893" t="str">
        <f>VLOOKUP(Health_Care[[#This Row],[Customer ID]],Medical_Examinations[],5,0)</f>
        <v>Diabetes</v>
      </c>
      <c r="L893" s="10">
        <f>VLOOKUP(Health_Care[[#This Row],[Customer ID]],Table6[#All],5,0)</f>
        <v>27288</v>
      </c>
      <c r="M893" s="11">
        <f>VLOOKUP(Health_Care[[#This Row],[Customer ID]],Table6[#All],8,0)</f>
        <v>12137.6</v>
      </c>
      <c r="N893" t="str">
        <f>VLOOKUP(Health_Care[[#This Row],[Customer ID]],Table6[#All],9,0)</f>
        <v>Tier - 3</v>
      </c>
      <c r="O893" t="str">
        <f>VLOOKUP(Health_Care[[#This Row],[Customer ID]],Table6[#All],10,0)</f>
        <v>Tier - 3</v>
      </c>
      <c r="P893" t="str">
        <f>VLOOKUP(Health_Care[[#This Row],[Customer ID]],Table6[#All],11,0)</f>
        <v>R1012</v>
      </c>
      <c r="Q893">
        <f>VLOOKUP(Health_Care[[#This Row],[Customer ID]],Table6[#All],6,0)</f>
        <v>48</v>
      </c>
    </row>
    <row r="894" spans="1:17" x14ac:dyDescent="0.35">
      <c r="A894" t="s">
        <v>1478</v>
      </c>
      <c r="B894" t="str">
        <f>VLOOKUP(Health_Care[[#This Row],[Customer ID]],Customer_Names[#All],3,0)</f>
        <v xml:space="preserve"> Rhonda</v>
      </c>
      <c r="C894">
        <f>VLOOKUP(Health_Care[[#This Row],[Customer ID]],Medical_Examinations[],2,0)</f>
        <v>43.28</v>
      </c>
      <c r="D894">
        <f>VLOOKUP(Health_Care[[#This Row],[Customer ID]],Medical_Examinations[],4,0)</f>
        <v>4.41</v>
      </c>
      <c r="E894" t="str">
        <f>VLOOKUP(Health_Care[[#This Row],[Customer ID]],Medical_Examinations[],6,0)</f>
        <v>No</v>
      </c>
      <c r="F894" t="str">
        <f>VLOOKUP(Health_Care[[#This Row],[Customer ID]],Medical_Examinations[],7,0)</f>
        <v>No</v>
      </c>
      <c r="G894" t="str">
        <f>VLOOKUP(Health_Care[[#This Row],[Customer ID]],Medical_Examinations[],8,0)</f>
        <v>No</v>
      </c>
      <c r="H894">
        <f>VLOOKUP(Health_Care[[#This Row],[Customer ID]],Medical_Examinations[],9,0)</f>
        <v>0</v>
      </c>
      <c r="I894" t="str">
        <f>VLOOKUP(Health_Care[[#This Row],[Customer ID]],Medical_Examinations[],10,0)</f>
        <v>No</v>
      </c>
      <c r="J894" t="str">
        <f>VLOOKUP(Health_Care[[#This Row],[Customer ID]],Medical_Examinations[],3,0)</f>
        <v>Obesity</v>
      </c>
      <c r="K894" t="str">
        <f>VLOOKUP(Health_Care[[#This Row],[Customer ID]],Medical_Examinations[],5,0)</f>
        <v>Normal</v>
      </c>
      <c r="L894" s="10">
        <f>VLOOKUP(Health_Care[[#This Row],[Customer ID]],Table6[#All],5,0)</f>
        <v>33548</v>
      </c>
      <c r="M894" s="11">
        <f>VLOOKUP(Health_Care[[#This Row],[Customer ID]],Table6[#All],8,0)</f>
        <v>12130.8</v>
      </c>
      <c r="N894" t="str">
        <f>VLOOKUP(Health_Care[[#This Row],[Customer ID]],Table6[#All],9,0)</f>
        <v>Tier - 3</v>
      </c>
      <c r="O894" t="str">
        <f>VLOOKUP(Health_Care[[#This Row],[Customer ID]],Table6[#All],10,0)</f>
        <v>Tier - 3</v>
      </c>
      <c r="P894" t="str">
        <f>VLOOKUP(Health_Care[[#This Row],[Customer ID]],Table6[#All],11,0)</f>
        <v>R1026</v>
      </c>
      <c r="Q894">
        <f>VLOOKUP(Health_Care[[#This Row],[Customer ID]],Table6[#All],6,0)</f>
        <v>31</v>
      </c>
    </row>
    <row r="895" spans="1:17" x14ac:dyDescent="0.35">
      <c r="A895" t="s">
        <v>1477</v>
      </c>
      <c r="B895" t="str">
        <f>VLOOKUP(Health_Care[[#This Row],[Customer ID]],Customer_Names[#All],3,0)</f>
        <v xml:space="preserve"> John</v>
      </c>
      <c r="C895">
        <f>VLOOKUP(Health_Care[[#This Row],[Customer ID]],Medical_Examinations[],2,0)</f>
        <v>28.785</v>
      </c>
      <c r="D895">
        <f>VLOOKUP(Health_Care[[#This Row],[Customer ID]],Medical_Examinations[],4,0)</f>
        <v>9.1</v>
      </c>
      <c r="E895" t="str">
        <f>VLOOKUP(Health_Care[[#This Row],[Customer ID]],Medical_Examinations[],6,0)</f>
        <v>yes</v>
      </c>
      <c r="F895" t="str">
        <f>VLOOKUP(Health_Care[[#This Row],[Customer ID]],Medical_Examinations[],7,0)</f>
        <v>No</v>
      </c>
      <c r="G895" t="str">
        <f>VLOOKUP(Health_Care[[#This Row],[Customer ID]],Medical_Examinations[],8,0)</f>
        <v>Yes</v>
      </c>
      <c r="H895">
        <f>VLOOKUP(Health_Care[[#This Row],[Customer ID]],Medical_Examinations[],9,0)</f>
        <v>1</v>
      </c>
      <c r="I895" t="str">
        <f>VLOOKUP(Health_Care[[#This Row],[Customer ID]],Medical_Examinations[],10,0)</f>
        <v>No</v>
      </c>
      <c r="J895" t="str">
        <f>VLOOKUP(Health_Care[[#This Row],[Customer ID]],Medical_Examinations[],3,0)</f>
        <v>Over Weight</v>
      </c>
      <c r="K895" t="str">
        <f>VLOOKUP(Health_Care[[#This Row],[Customer ID]],Medical_Examinations[],5,0)</f>
        <v>Diabetes</v>
      </c>
      <c r="L895" s="10">
        <f>VLOOKUP(Health_Care[[#This Row],[Customer ID]],Table6[#All],5,0)</f>
        <v>23166</v>
      </c>
      <c r="M895" s="11">
        <f>VLOOKUP(Health_Care[[#This Row],[Customer ID]],Table6[#All],8,0)</f>
        <v>12129.61</v>
      </c>
      <c r="N895" t="str">
        <f>VLOOKUP(Health_Care[[#This Row],[Customer ID]],Table6[#All],9,0)</f>
        <v>Tier - 3</v>
      </c>
      <c r="O895" t="str">
        <f>VLOOKUP(Health_Care[[#This Row],[Customer ID]],Table6[#All],10,0)</f>
        <v>Tier - 1</v>
      </c>
      <c r="P895" t="str">
        <f>VLOOKUP(Health_Care[[#This Row],[Customer ID]],Table6[#All],11,0)</f>
        <v>R1012</v>
      </c>
      <c r="Q895">
        <f>VLOOKUP(Health_Care[[#This Row],[Customer ID]],Table6[#All],6,0)</f>
        <v>60</v>
      </c>
    </row>
    <row r="896" spans="1:17" x14ac:dyDescent="0.35">
      <c r="A896" t="s">
        <v>1476</v>
      </c>
      <c r="B896" t="str">
        <f>VLOOKUP(Health_Care[[#This Row],[Customer ID]],Customer_Names[#All],3,0)</f>
        <v xml:space="preserve"> Miles J.</v>
      </c>
      <c r="C896">
        <f>VLOOKUP(Health_Care[[#This Row],[Customer ID]],Medical_Examinations[],2,0)</f>
        <v>25.46</v>
      </c>
      <c r="D896">
        <f>VLOOKUP(Health_Care[[#This Row],[Customer ID]],Medical_Examinations[],4,0)</f>
        <v>11.52</v>
      </c>
      <c r="E896" t="str">
        <f>VLOOKUP(Health_Care[[#This Row],[Customer ID]],Medical_Examinations[],6,0)</f>
        <v>yes</v>
      </c>
      <c r="F896" t="str">
        <f>VLOOKUP(Health_Care[[#This Row],[Customer ID]],Medical_Examinations[],7,0)</f>
        <v>No</v>
      </c>
      <c r="G896" t="str">
        <f>VLOOKUP(Health_Care[[#This Row],[Customer ID]],Medical_Examinations[],8,0)</f>
        <v>Yes</v>
      </c>
      <c r="H896">
        <f>VLOOKUP(Health_Care[[#This Row],[Customer ID]],Medical_Examinations[],9,0)</f>
        <v>1</v>
      </c>
      <c r="I896" t="str">
        <f>VLOOKUP(Health_Care[[#This Row],[Customer ID]],Medical_Examinations[],10,0)</f>
        <v>No</v>
      </c>
      <c r="J896" t="str">
        <f>VLOOKUP(Health_Care[[#This Row],[Customer ID]],Medical_Examinations[],3,0)</f>
        <v>Over Weight</v>
      </c>
      <c r="K896" t="str">
        <f>VLOOKUP(Health_Care[[#This Row],[Customer ID]],Medical_Examinations[],5,0)</f>
        <v>Diabetes</v>
      </c>
      <c r="L896" s="10">
        <f>VLOOKUP(Health_Care[[#This Row],[Customer ID]],Table6[#All],5,0)</f>
        <v>23212</v>
      </c>
      <c r="M896" s="11">
        <f>VLOOKUP(Health_Care[[#This Row],[Customer ID]],Table6[#All],8,0)</f>
        <v>12124.99</v>
      </c>
      <c r="N896" t="str">
        <f>VLOOKUP(Health_Care[[#This Row],[Customer ID]],Table6[#All],9,0)</f>
        <v>Tier - 3</v>
      </c>
      <c r="O896" t="str">
        <f>VLOOKUP(Health_Care[[#This Row],[Customer ID]],Table6[#All],10,0)</f>
        <v>Tier - 1</v>
      </c>
      <c r="P896" t="str">
        <f>VLOOKUP(Health_Care[[#This Row],[Customer ID]],Table6[#All],11,0)</f>
        <v>R1012</v>
      </c>
      <c r="Q896">
        <f>VLOOKUP(Health_Care[[#This Row],[Customer ID]],Table6[#All],6,0)</f>
        <v>59</v>
      </c>
    </row>
    <row r="897" spans="1:17" x14ac:dyDescent="0.35">
      <c r="A897" t="s">
        <v>1475</v>
      </c>
      <c r="B897" t="str">
        <f>VLOOKUP(Health_Care[[#This Row],[Customer ID]],Customer_Names[#All],3,0)</f>
        <v xml:space="preserve"> Justyna I.</v>
      </c>
      <c r="C897">
        <f>VLOOKUP(Health_Care[[#This Row],[Customer ID]],Medical_Examinations[],2,0)</f>
        <v>30.8</v>
      </c>
      <c r="D897">
        <f>VLOOKUP(Health_Care[[#This Row],[Customer ID]],Medical_Examinations[],4,0)</f>
        <v>10.95</v>
      </c>
      <c r="E897" t="str">
        <f>VLOOKUP(Health_Care[[#This Row],[Customer ID]],Medical_Examinations[],6,0)</f>
        <v>No</v>
      </c>
      <c r="F897" t="str">
        <f>VLOOKUP(Health_Care[[#This Row],[Customer ID]],Medical_Examinations[],7,0)</f>
        <v>No</v>
      </c>
      <c r="G897" t="str">
        <f>VLOOKUP(Health_Care[[#This Row],[Customer ID]],Medical_Examinations[],8,0)</f>
        <v>No</v>
      </c>
      <c r="H897">
        <f>VLOOKUP(Health_Care[[#This Row],[Customer ID]],Medical_Examinations[],9,0)</f>
        <v>0</v>
      </c>
      <c r="I897" t="str">
        <f>VLOOKUP(Health_Care[[#This Row],[Customer ID]],Medical_Examinations[],10,0)</f>
        <v>No</v>
      </c>
      <c r="J897" t="str">
        <f>VLOOKUP(Health_Care[[#This Row],[Customer ID]],Medical_Examinations[],3,0)</f>
        <v>Obesity</v>
      </c>
      <c r="K897" t="str">
        <f>VLOOKUP(Health_Care[[#This Row],[Customer ID]],Medical_Examinations[],5,0)</f>
        <v>Diabetes</v>
      </c>
      <c r="L897" s="10">
        <f>VLOOKUP(Health_Care[[#This Row],[Customer ID]],Table6[#All],5,0)</f>
        <v>25136</v>
      </c>
      <c r="M897" s="11">
        <f>VLOOKUP(Health_Care[[#This Row],[Customer ID]],Table6[#All],8,0)</f>
        <v>12105.32</v>
      </c>
      <c r="N897" t="str">
        <f>VLOOKUP(Health_Care[[#This Row],[Customer ID]],Table6[#All],9,0)</f>
        <v>Tier - 3</v>
      </c>
      <c r="O897" t="str">
        <f>VLOOKUP(Health_Care[[#This Row],[Customer ID]],Table6[#All],10,0)</f>
        <v>Tier - 3</v>
      </c>
      <c r="P897" t="str">
        <f>VLOOKUP(Health_Care[[#This Row],[Customer ID]],Table6[#All],11,0)</f>
        <v>R1011</v>
      </c>
      <c r="Q897">
        <f>VLOOKUP(Health_Care[[#This Row],[Customer ID]],Table6[#All],6,0)</f>
        <v>54</v>
      </c>
    </row>
    <row r="898" spans="1:17" x14ac:dyDescent="0.35">
      <c r="A898" t="s">
        <v>1474</v>
      </c>
      <c r="B898" t="str">
        <f>VLOOKUP(Health_Care[[#This Row],[Customer ID]],Customer_Names[#All],3,0)</f>
        <v xml:space="preserve"> Lucille</v>
      </c>
      <c r="C898">
        <f>VLOOKUP(Health_Care[[#This Row],[Customer ID]],Medical_Examinations[],2,0)</f>
        <v>28.88</v>
      </c>
      <c r="D898">
        <f>VLOOKUP(Health_Care[[#This Row],[Customer ID]],Medical_Examinations[],4,0)</f>
        <v>11.5</v>
      </c>
      <c r="E898" t="str">
        <f>VLOOKUP(Health_Care[[#This Row],[Customer ID]],Medical_Examinations[],6,0)</f>
        <v>No</v>
      </c>
      <c r="F898" t="str">
        <f>VLOOKUP(Health_Care[[#This Row],[Customer ID]],Medical_Examinations[],7,0)</f>
        <v>No</v>
      </c>
      <c r="G898" t="str">
        <f>VLOOKUP(Health_Care[[#This Row],[Customer ID]],Medical_Examinations[],8,0)</f>
        <v>No</v>
      </c>
      <c r="H898">
        <f>VLOOKUP(Health_Care[[#This Row],[Customer ID]],Medical_Examinations[],9,0)</f>
        <v>0</v>
      </c>
      <c r="I898" t="str">
        <f>VLOOKUP(Health_Care[[#This Row],[Customer ID]],Medical_Examinations[],10,0)</f>
        <v>No</v>
      </c>
      <c r="J898" t="str">
        <f>VLOOKUP(Health_Care[[#This Row],[Customer ID]],Medical_Examinations[],3,0)</f>
        <v>Over Weight</v>
      </c>
      <c r="K898" t="str">
        <f>VLOOKUP(Health_Care[[#This Row],[Customer ID]],Medical_Examinations[],5,0)</f>
        <v>Diabetes</v>
      </c>
      <c r="L898" s="10">
        <f>VLOOKUP(Health_Care[[#This Row],[Customer ID]],Table6[#All],5,0)</f>
        <v>25181</v>
      </c>
      <c r="M898" s="11">
        <f>VLOOKUP(Health_Care[[#This Row],[Customer ID]],Table6[#All],8,0)</f>
        <v>12096.65</v>
      </c>
      <c r="N898" t="str">
        <f>VLOOKUP(Health_Care[[#This Row],[Customer ID]],Table6[#All],9,0)</f>
        <v>Tier - 3</v>
      </c>
      <c r="O898" t="str">
        <f>VLOOKUP(Health_Care[[#This Row],[Customer ID]],Table6[#All],10,0)</f>
        <v>Tier - 1</v>
      </c>
      <c r="P898" t="str">
        <f>VLOOKUP(Health_Care[[#This Row],[Customer ID]],Table6[#All],11,0)</f>
        <v>R1024</v>
      </c>
      <c r="Q898">
        <f>VLOOKUP(Health_Care[[#This Row],[Customer ID]],Table6[#All],6,0)</f>
        <v>54</v>
      </c>
    </row>
    <row r="899" spans="1:17" x14ac:dyDescent="0.35">
      <c r="A899" t="s">
        <v>1473</v>
      </c>
      <c r="B899" t="str">
        <f>VLOOKUP(Health_Care[[#This Row],[Customer ID]],Customer_Names[#All],3,0)</f>
        <v xml:space="preserve"> April</v>
      </c>
      <c r="C899">
        <f>VLOOKUP(Health_Care[[#This Row],[Customer ID]],Medical_Examinations[],2,0)</f>
        <v>23</v>
      </c>
      <c r="D899">
        <f>VLOOKUP(Health_Care[[#This Row],[Customer ID]],Medical_Examinations[],4,0)</f>
        <v>9.8800000000000008</v>
      </c>
      <c r="E899" t="str">
        <f>VLOOKUP(Health_Care[[#This Row],[Customer ID]],Medical_Examinations[],6,0)</f>
        <v>No</v>
      </c>
      <c r="F899" t="str">
        <f>VLOOKUP(Health_Care[[#This Row],[Customer ID]],Medical_Examinations[],7,0)</f>
        <v>No</v>
      </c>
      <c r="G899" t="str">
        <f>VLOOKUP(Health_Care[[#This Row],[Customer ID]],Medical_Examinations[],8,0)</f>
        <v>No</v>
      </c>
      <c r="H899">
        <f>VLOOKUP(Health_Care[[#This Row],[Customer ID]],Medical_Examinations[],9,0)</f>
        <v>0</v>
      </c>
      <c r="I899" t="str">
        <f>VLOOKUP(Health_Care[[#This Row],[Customer ID]],Medical_Examinations[],10,0)</f>
        <v>No</v>
      </c>
      <c r="J899" t="str">
        <f>VLOOKUP(Health_Care[[#This Row],[Customer ID]],Medical_Examinations[],3,0)</f>
        <v>Normal Weight</v>
      </c>
      <c r="K899" t="str">
        <f>VLOOKUP(Health_Care[[#This Row],[Customer ID]],Medical_Examinations[],5,0)</f>
        <v>Diabetes</v>
      </c>
      <c r="L899" s="10">
        <f>VLOOKUP(Health_Care[[#This Row],[Customer ID]],Table6[#All],5,0)</f>
        <v>25010</v>
      </c>
      <c r="M899" s="11">
        <f>VLOOKUP(Health_Care[[#This Row],[Customer ID]],Table6[#All],8,0)</f>
        <v>12094.48</v>
      </c>
      <c r="N899" t="str">
        <f>VLOOKUP(Health_Care[[#This Row],[Customer ID]],Table6[#All],9,0)</f>
        <v>Tier - 3</v>
      </c>
      <c r="O899" t="str">
        <f>VLOOKUP(Health_Care[[#This Row],[Customer ID]],Table6[#All],10,0)</f>
        <v>Tier - 3</v>
      </c>
      <c r="P899" t="str">
        <f>VLOOKUP(Health_Care[[#This Row],[Customer ID]],Table6[#All],11,0)</f>
        <v>R1011</v>
      </c>
      <c r="Q899">
        <f>VLOOKUP(Health_Care[[#This Row],[Customer ID]],Table6[#All],6,0)</f>
        <v>54</v>
      </c>
    </row>
    <row r="900" spans="1:17" x14ac:dyDescent="0.35">
      <c r="A900" t="s">
        <v>1472</v>
      </c>
      <c r="B900" t="str">
        <f>VLOOKUP(Health_Care[[#This Row],[Customer ID]],Customer_Names[#All],3,0)</f>
        <v xml:space="preserve"> Robert</v>
      </c>
      <c r="C900">
        <f>VLOOKUP(Health_Care[[#This Row],[Customer ID]],Medical_Examinations[],2,0)</f>
        <v>38.25</v>
      </c>
      <c r="D900">
        <f>VLOOKUP(Health_Care[[#This Row],[Customer ID]],Medical_Examinations[],4,0)</f>
        <v>6.2</v>
      </c>
      <c r="E900" t="str">
        <f>VLOOKUP(Health_Care[[#This Row],[Customer ID]],Medical_Examinations[],6,0)</f>
        <v>No</v>
      </c>
      <c r="F900" t="str">
        <f>VLOOKUP(Health_Care[[#This Row],[Customer ID]],Medical_Examinations[],7,0)</f>
        <v>No</v>
      </c>
      <c r="G900" t="str">
        <f>VLOOKUP(Health_Care[[#This Row],[Customer ID]],Medical_Examinations[],8,0)</f>
        <v>No</v>
      </c>
      <c r="H900">
        <f>VLOOKUP(Health_Care[[#This Row],[Customer ID]],Medical_Examinations[],9,0)</f>
        <v>1</v>
      </c>
      <c r="I900" t="str">
        <f>VLOOKUP(Health_Care[[#This Row],[Customer ID]],Medical_Examinations[],10,0)</f>
        <v>No</v>
      </c>
      <c r="J900" t="str">
        <f>VLOOKUP(Health_Care[[#This Row],[Customer ID]],Medical_Examinations[],3,0)</f>
        <v>Obesity</v>
      </c>
      <c r="K900" t="str">
        <f>VLOOKUP(Health_Care[[#This Row],[Customer ID]],Medical_Examinations[],5,0)</f>
        <v>Prediabetes</v>
      </c>
      <c r="L900" s="10">
        <f>VLOOKUP(Health_Care[[#This Row],[Customer ID]],Table6[#All],5,0)</f>
        <v>30927</v>
      </c>
      <c r="M900" s="11">
        <f>VLOOKUP(Health_Care[[#This Row],[Customer ID]],Table6[#All],8,0)</f>
        <v>12091.34</v>
      </c>
      <c r="N900" t="str">
        <f>VLOOKUP(Health_Care[[#This Row],[Customer ID]],Table6[#All],9,0)</f>
        <v>Tier - 3</v>
      </c>
      <c r="O900" t="str">
        <f>VLOOKUP(Health_Care[[#This Row],[Customer ID]],Table6[#All],10,0)</f>
        <v>Tier - 2</v>
      </c>
      <c r="P900" t="str">
        <f>VLOOKUP(Health_Care[[#This Row],[Customer ID]],Table6[#All],11,0)</f>
        <v>R1022</v>
      </c>
      <c r="Q900">
        <f>VLOOKUP(Health_Care[[#This Row],[Customer ID]],Table6[#All],6,0)</f>
        <v>38</v>
      </c>
    </row>
    <row r="901" spans="1:17" x14ac:dyDescent="0.35">
      <c r="A901" t="s">
        <v>1471</v>
      </c>
      <c r="B901" t="str">
        <f>VLOOKUP(Health_Care[[#This Row],[Customer ID]],Customer_Names[#All],3,0)</f>
        <v xml:space="preserve"> Alyssa</v>
      </c>
      <c r="C901">
        <f>VLOOKUP(Health_Care[[#This Row],[Customer ID]],Medical_Examinations[],2,0)</f>
        <v>39.25</v>
      </c>
      <c r="D901">
        <f>VLOOKUP(Health_Care[[#This Row],[Customer ID]],Medical_Examinations[],4,0)</f>
        <v>8.41</v>
      </c>
      <c r="E901" t="str">
        <f>VLOOKUP(Health_Care[[#This Row],[Customer ID]],Medical_Examinations[],6,0)</f>
        <v>yes</v>
      </c>
      <c r="F901" t="str">
        <f>VLOOKUP(Health_Care[[#This Row],[Customer ID]],Medical_Examinations[],7,0)</f>
        <v>No</v>
      </c>
      <c r="G901" t="str">
        <f>VLOOKUP(Health_Care[[#This Row],[Customer ID]],Medical_Examinations[],8,0)</f>
        <v>No</v>
      </c>
      <c r="H901">
        <f>VLOOKUP(Health_Care[[#This Row],[Customer ID]],Medical_Examinations[],9,0)</f>
        <v>1</v>
      </c>
      <c r="I901" t="str">
        <f>VLOOKUP(Health_Care[[#This Row],[Customer ID]],Medical_Examinations[],10,0)</f>
        <v>No</v>
      </c>
      <c r="J901" t="str">
        <f>VLOOKUP(Health_Care[[#This Row],[Customer ID]],Medical_Examinations[],3,0)</f>
        <v>Obesity</v>
      </c>
      <c r="K901" t="str">
        <f>VLOOKUP(Health_Care[[#This Row],[Customer ID]],Medical_Examinations[],5,0)</f>
        <v>Diabetes</v>
      </c>
      <c r="L901" s="10">
        <f>VLOOKUP(Health_Care[[#This Row],[Customer ID]],Table6[#All],5,0)</f>
        <v>31662</v>
      </c>
      <c r="M901" s="11">
        <f>VLOOKUP(Health_Care[[#This Row],[Customer ID]],Table6[#All],8,0)</f>
        <v>12048.13</v>
      </c>
      <c r="N901" t="str">
        <f>VLOOKUP(Health_Care[[#This Row],[Customer ID]],Table6[#All],9,0)</f>
        <v>Tier - 3</v>
      </c>
      <c r="O901" t="str">
        <f>VLOOKUP(Health_Care[[#This Row],[Customer ID]],Table6[#All],10,0)</f>
        <v>Tier - 2</v>
      </c>
      <c r="P901" t="str">
        <f>VLOOKUP(Health_Care[[#This Row],[Customer ID]],Table6[#All],11,0)</f>
        <v>R1026</v>
      </c>
      <c r="Q901">
        <f>VLOOKUP(Health_Care[[#This Row],[Customer ID]],Table6[#All],6,0)</f>
        <v>36</v>
      </c>
    </row>
    <row r="902" spans="1:17" x14ac:dyDescent="0.35">
      <c r="A902" t="s">
        <v>1470</v>
      </c>
      <c r="B902" t="str">
        <f>VLOOKUP(Health_Care[[#This Row],[Customer ID]],Customer_Names[#All],3,0)</f>
        <v xml:space="preserve"> Jessica E.</v>
      </c>
      <c r="C902">
        <f>VLOOKUP(Health_Care[[#This Row],[Customer ID]],Medical_Examinations[],2,0)</f>
        <v>26.6</v>
      </c>
      <c r="D902">
        <f>VLOOKUP(Health_Care[[#This Row],[Customer ID]],Medical_Examinations[],4,0)</f>
        <v>5.07</v>
      </c>
      <c r="E902" t="str">
        <f>VLOOKUP(Health_Care[[#This Row],[Customer ID]],Medical_Examinations[],6,0)</f>
        <v>yes</v>
      </c>
      <c r="F902" t="str">
        <f>VLOOKUP(Health_Care[[#This Row],[Customer ID]],Medical_Examinations[],7,0)</f>
        <v>No</v>
      </c>
      <c r="G902" t="str">
        <f>VLOOKUP(Health_Care[[#This Row],[Customer ID]],Medical_Examinations[],8,0)</f>
        <v>No</v>
      </c>
      <c r="H902">
        <f>VLOOKUP(Health_Care[[#This Row],[Customer ID]],Medical_Examinations[],9,0)</f>
        <v>2</v>
      </c>
      <c r="I902" t="str">
        <f>VLOOKUP(Health_Care[[#This Row],[Customer ID]],Medical_Examinations[],10,0)</f>
        <v>No</v>
      </c>
      <c r="J902" t="str">
        <f>VLOOKUP(Health_Care[[#This Row],[Customer ID]],Medical_Examinations[],3,0)</f>
        <v>Over Weight</v>
      </c>
      <c r="K902" t="str">
        <f>VLOOKUP(Health_Care[[#This Row],[Customer ID]],Medical_Examinations[],5,0)</f>
        <v>Normal</v>
      </c>
      <c r="L902" s="10">
        <f>VLOOKUP(Health_Care[[#This Row],[Customer ID]],Table6[#All],5,0)</f>
        <v>24435</v>
      </c>
      <c r="M902" s="11">
        <f>VLOOKUP(Health_Care[[#This Row],[Customer ID]],Table6[#All],8,0)</f>
        <v>12044.34</v>
      </c>
      <c r="N902" t="str">
        <f>VLOOKUP(Health_Care[[#This Row],[Customer ID]],Table6[#All],9,0)</f>
        <v>Tier - 3</v>
      </c>
      <c r="O902" t="str">
        <f>VLOOKUP(Health_Care[[#This Row],[Customer ID]],Table6[#All],10,0)</f>
        <v>Tier - 1</v>
      </c>
      <c r="P902" t="str">
        <f>VLOOKUP(Health_Care[[#This Row],[Customer ID]],Table6[#All],11,0)</f>
        <v>R1012</v>
      </c>
      <c r="Q902">
        <f>VLOOKUP(Health_Care[[#This Row],[Customer ID]],Table6[#All],6,0)</f>
        <v>56</v>
      </c>
    </row>
    <row r="903" spans="1:17" x14ac:dyDescent="0.35">
      <c r="A903" t="s">
        <v>1469</v>
      </c>
      <c r="B903" t="str">
        <f>VLOOKUP(Health_Care[[#This Row],[Customer ID]],Customer_Names[#All],3,0)</f>
        <v xml:space="preserve"> Patrick J.</v>
      </c>
      <c r="C903">
        <f>VLOOKUP(Health_Care[[#This Row],[Customer ID]],Medical_Examinations[],2,0)</f>
        <v>35.700000000000003</v>
      </c>
      <c r="D903">
        <f>VLOOKUP(Health_Care[[#This Row],[Customer ID]],Medical_Examinations[],4,0)</f>
        <v>4.0599999999999996</v>
      </c>
      <c r="E903" t="str">
        <f>VLOOKUP(Health_Care[[#This Row],[Customer ID]],Medical_Examinations[],6,0)</f>
        <v>No</v>
      </c>
      <c r="F903" t="str">
        <f>VLOOKUP(Health_Care[[#This Row],[Customer ID]],Medical_Examinations[],7,0)</f>
        <v>No</v>
      </c>
      <c r="G903" t="str">
        <f>VLOOKUP(Health_Care[[#This Row],[Customer ID]],Medical_Examinations[],8,0)</f>
        <v>Yes</v>
      </c>
      <c r="H903">
        <f>VLOOKUP(Health_Care[[#This Row],[Customer ID]],Medical_Examinations[],9,0)</f>
        <v>1</v>
      </c>
      <c r="I903" t="str">
        <f>VLOOKUP(Health_Care[[#This Row],[Customer ID]],Medical_Examinations[],10,0)</f>
        <v>No</v>
      </c>
      <c r="J903" t="str">
        <f>VLOOKUP(Health_Care[[#This Row],[Customer ID]],Medical_Examinations[],3,0)</f>
        <v>Obesity</v>
      </c>
      <c r="K903" t="str">
        <f>VLOOKUP(Health_Care[[#This Row],[Customer ID]],Medical_Examinations[],5,0)</f>
        <v>Normal</v>
      </c>
      <c r="L903" s="10">
        <f>VLOOKUP(Health_Care[[#This Row],[Customer ID]],Table6[#All],5,0)</f>
        <v>29144</v>
      </c>
      <c r="M903" s="11">
        <f>VLOOKUP(Health_Care[[#This Row],[Customer ID]],Table6[#All],8,0)</f>
        <v>12035.18</v>
      </c>
      <c r="N903" t="str">
        <f>VLOOKUP(Health_Care[[#This Row],[Customer ID]],Table6[#All],9,0)</f>
        <v>Tier - 3</v>
      </c>
      <c r="O903" t="str">
        <f>VLOOKUP(Health_Care[[#This Row],[Customer ID]],Table6[#All],10,0)</f>
        <v>Tier - 3</v>
      </c>
      <c r="P903" t="str">
        <f>VLOOKUP(Health_Care[[#This Row],[Customer ID]],Table6[#All],11,0)</f>
        <v>R1021</v>
      </c>
      <c r="Q903">
        <f>VLOOKUP(Health_Care[[#This Row],[Customer ID]],Table6[#All],6,0)</f>
        <v>43</v>
      </c>
    </row>
    <row r="904" spans="1:17" x14ac:dyDescent="0.35">
      <c r="A904" t="s">
        <v>1468</v>
      </c>
      <c r="B904" t="str">
        <f>VLOOKUP(Health_Care[[#This Row],[Customer ID]],Customer_Names[#All],3,0)</f>
        <v xml:space="preserve"> Emilie</v>
      </c>
      <c r="C904">
        <f>VLOOKUP(Health_Care[[#This Row],[Customer ID]],Medical_Examinations[],2,0)</f>
        <v>20.100000000000001</v>
      </c>
      <c r="D904">
        <f>VLOOKUP(Health_Care[[#This Row],[Customer ID]],Medical_Examinations[],4,0)</f>
        <v>10.52</v>
      </c>
      <c r="E904" t="str">
        <f>VLOOKUP(Health_Care[[#This Row],[Customer ID]],Medical_Examinations[],6,0)</f>
        <v>No</v>
      </c>
      <c r="F904" t="str">
        <f>VLOOKUP(Health_Care[[#This Row],[Customer ID]],Medical_Examinations[],7,0)</f>
        <v>No</v>
      </c>
      <c r="G904" t="str">
        <f>VLOOKUP(Health_Care[[#This Row],[Customer ID]],Medical_Examinations[],8,0)</f>
        <v>No</v>
      </c>
      <c r="H904">
        <f>VLOOKUP(Health_Care[[#This Row],[Customer ID]],Medical_Examinations[],9,0)</f>
        <v>0</v>
      </c>
      <c r="I904" t="str">
        <f>VLOOKUP(Health_Care[[#This Row],[Customer ID]],Medical_Examinations[],10,0)</f>
        <v>No</v>
      </c>
      <c r="J904" t="str">
        <f>VLOOKUP(Health_Care[[#This Row],[Customer ID]],Medical_Examinations[],3,0)</f>
        <v>Normal Weight</v>
      </c>
      <c r="K904" t="str">
        <f>VLOOKUP(Health_Care[[#This Row],[Customer ID]],Medical_Examinations[],5,0)</f>
        <v>Diabetes</v>
      </c>
      <c r="L904" s="10">
        <f>VLOOKUP(Health_Care[[#This Row],[Customer ID]],Table6[#All],5,0)</f>
        <v>24044</v>
      </c>
      <c r="M904" s="11">
        <f>VLOOKUP(Health_Care[[#This Row],[Customer ID]],Table6[#All],8,0)</f>
        <v>12032.33</v>
      </c>
      <c r="N904" t="str">
        <f>VLOOKUP(Health_Care[[#This Row],[Customer ID]],Table6[#All],9,0)</f>
        <v>Tier - 3</v>
      </c>
      <c r="O904" t="str">
        <f>VLOOKUP(Health_Care[[#This Row],[Customer ID]],Table6[#All],10,0)</f>
        <v>Tier - 1</v>
      </c>
      <c r="P904" t="str">
        <f>VLOOKUP(Health_Care[[#This Row],[Customer ID]],Table6[#All],11,0)</f>
        <v>R1011</v>
      </c>
      <c r="Q904">
        <f>VLOOKUP(Health_Care[[#This Row],[Customer ID]],Table6[#All],6,0)</f>
        <v>57</v>
      </c>
    </row>
    <row r="905" spans="1:17" x14ac:dyDescent="0.35">
      <c r="A905" t="s">
        <v>1467</v>
      </c>
      <c r="B905" t="str">
        <f>VLOOKUP(Health_Care[[#This Row],[Customer ID]],Customer_Names[#All],3,0)</f>
        <v xml:space="preserve"> Caitlin B.</v>
      </c>
      <c r="C905">
        <f>VLOOKUP(Health_Care[[#This Row],[Customer ID]],Medical_Examinations[],2,0)</f>
        <v>22.23</v>
      </c>
      <c r="D905">
        <f>VLOOKUP(Health_Care[[#This Row],[Customer ID]],Medical_Examinations[],4,0)</f>
        <v>9.65</v>
      </c>
      <c r="E905" t="str">
        <f>VLOOKUP(Health_Care[[#This Row],[Customer ID]],Medical_Examinations[],6,0)</f>
        <v>No</v>
      </c>
      <c r="F905" t="str">
        <f>VLOOKUP(Health_Care[[#This Row],[Customer ID]],Medical_Examinations[],7,0)</f>
        <v>No</v>
      </c>
      <c r="G905" t="str">
        <f>VLOOKUP(Health_Care[[#This Row],[Customer ID]],Medical_Examinations[],8,0)</f>
        <v>No</v>
      </c>
      <c r="H905">
        <f>VLOOKUP(Health_Care[[#This Row],[Customer ID]],Medical_Examinations[],9,0)</f>
        <v>0</v>
      </c>
      <c r="I905" t="str">
        <f>VLOOKUP(Health_Care[[#This Row],[Customer ID]],Medical_Examinations[],10,0)</f>
        <v>No</v>
      </c>
      <c r="J905" t="str">
        <f>VLOOKUP(Health_Care[[#This Row],[Customer ID]],Medical_Examinations[],3,0)</f>
        <v>Normal Weight</v>
      </c>
      <c r="K905" t="str">
        <f>VLOOKUP(Health_Care[[#This Row],[Customer ID]],Medical_Examinations[],5,0)</f>
        <v>Diabetes</v>
      </c>
      <c r="L905" s="10">
        <f>VLOOKUP(Health_Care[[#This Row],[Customer ID]],Table6[#All],5,0)</f>
        <v>23902</v>
      </c>
      <c r="M905" s="11">
        <f>VLOOKUP(Health_Care[[#This Row],[Customer ID]],Table6[#All],8,0)</f>
        <v>12029.29</v>
      </c>
      <c r="N905" t="str">
        <f>VLOOKUP(Health_Care[[#This Row],[Customer ID]],Table6[#All],9,0)</f>
        <v>Tier - 3</v>
      </c>
      <c r="O905" t="str">
        <f>VLOOKUP(Health_Care[[#This Row],[Customer ID]],Table6[#All],10,0)</f>
        <v>Tier - 2</v>
      </c>
      <c r="P905" t="str">
        <f>VLOOKUP(Health_Care[[#This Row],[Customer ID]],Table6[#All],11,0)</f>
        <v>R1024</v>
      </c>
      <c r="Q905">
        <f>VLOOKUP(Health_Care[[#This Row],[Customer ID]],Table6[#All],6,0)</f>
        <v>57</v>
      </c>
    </row>
    <row r="906" spans="1:17" x14ac:dyDescent="0.35">
      <c r="A906" t="s">
        <v>1466</v>
      </c>
      <c r="B906" t="str">
        <f>VLOOKUP(Health_Care[[#This Row],[Customer ID]],Customer_Names[#All],3,0)</f>
        <v xml:space="preserve"> Joseph W</v>
      </c>
      <c r="C906">
        <f>VLOOKUP(Health_Care[[#This Row],[Customer ID]],Medical_Examinations[],2,0)</f>
        <v>36.47</v>
      </c>
      <c r="D906">
        <f>VLOOKUP(Health_Care[[#This Row],[Customer ID]],Medical_Examinations[],4,0)</f>
        <v>6.21</v>
      </c>
      <c r="E906" t="str">
        <f>VLOOKUP(Health_Care[[#This Row],[Customer ID]],Medical_Examinations[],6,0)</f>
        <v>No</v>
      </c>
      <c r="F906" t="str">
        <f>VLOOKUP(Health_Care[[#This Row],[Customer ID]],Medical_Examinations[],7,0)</f>
        <v>No</v>
      </c>
      <c r="G906" t="str">
        <f>VLOOKUP(Health_Care[[#This Row],[Customer ID]],Medical_Examinations[],8,0)</f>
        <v>No</v>
      </c>
      <c r="H906">
        <f>VLOOKUP(Health_Care[[#This Row],[Customer ID]],Medical_Examinations[],9,0)</f>
        <v>0</v>
      </c>
      <c r="I906" t="str">
        <f>VLOOKUP(Health_Care[[#This Row],[Customer ID]],Medical_Examinations[],10,0)</f>
        <v>No</v>
      </c>
      <c r="J906" t="str">
        <f>VLOOKUP(Health_Care[[#This Row],[Customer ID]],Medical_Examinations[],3,0)</f>
        <v>Obesity</v>
      </c>
      <c r="K906" t="str">
        <f>VLOOKUP(Health_Care[[#This Row],[Customer ID]],Medical_Examinations[],5,0)</f>
        <v>Prediabetes</v>
      </c>
      <c r="L906" s="10">
        <f>VLOOKUP(Health_Care[[#This Row],[Customer ID]],Table6[#All],5,0)</f>
        <v>30241</v>
      </c>
      <c r="M906" s="11">
        <f>VLOOKUP(Health_Care[[#This Row],[Customer ID]],Table6[#All],8,0)</f>
        <v>12001.29</v>
      </c>
      <c r="N906" t="str">
        <f>VLOOKUP(Health_Care[[#This Row],[Customer ID]],Table6[#All],9,0)</f>
        <v>Tier - 3</v>
      </c>
      <c r="O906" t="str">
        <f>VLOOKUP(Health_Care[[#This Row],[Customer ID]],Table6[#All],10,0)</f>
        <v>Tier - 3</v>
      </c>
      <c r="P906" t="str">
        <f>VLOOKUP(Health_Care[[#This Row],[Customer ID]],Table6[#All],11,0)</f>
        <v>R1021</v>
      </c>
      <c r="Q906">
        <f>VLOOKUP(Health_Care[[#This Row],[Customer ID]],Table6[#All],6,0)</f>
        <v>40</v>
      </c>
    </row>
    <row r="907" spans="1:17" x14ac:dyDescent="0.35">
      <c r="A907" t="s">
        <v>1465</v>
      </c>
      <c r="B907" t="str">
        <f>VLOOKUP(Health_Care[[#This Row],[Customer ID]],Customer_Names[#All],3,0)</f>
        <v xml:space="preserve"> Wendy</v>
      </c>
      <c r="C907">
        <f>VLOOKUP(Health_Care[[#This Row],[Customer ID]],Medical_Examinations[],2,0)</f>
        <v>49.64</v>
      </c>
      <c r="D907">
        <f>VLOOKUP(Health_Care[[#This Row],[Customer ID]],Medical_Examinations[],4,0)</f>
        <v>4.76</v>
      </c>
      <c r="E907" t="str">
        <f>VLOOKUP(Health_Care[[#This Row],[Customer ID]],Medical_Examinations[],6,0)</f>
        <v>No</v>
      </c>
      <c r="F907" t="str">
        <f>VLOOKUP(Health_Care[[#This Row],[Customer ID]],Medical_Examinations[],7,0)</f>
        <v>No</v>
      </c>
      <c r="G907" t="str">
        <f>VLOOKUP(Health_Care[[#This Row],[Customer ID]],Medical_Examinations[],8,0)</f>
        <v>Yes</v>
      </c>
      <c r="H907">
        <f>VLOOKUP(Health_Care[[#This Row],[Customer ID]],Medical_Examinations[],9,0)</f>
        <v>1</v>
      </c>
      <c r="I907" t="str">
        <f>VLOOKUP(Health_Care[[#This Row],[Customer ID]],Medical_Examinations[],10,0)</f>
        <v>No</v>
      </c>
      <c r="J907" t="str">
        <f>VLOOKUP(Health_Care[[#This Row],[Customer ID]],Medical_Examinations[],3,0)</f>
        <v>Obesity</v>
      </c>
      <c r="K907" t="str">
        <f>VLOOKUP(Health_Care[[#This Row],[Customer ID]],Medical_Examinations[],5,0)</f>
        <v>Normal</v>
      </c>
      <c r="L907" s="10">
        <f>VLOOKUP(Health_Care[[#This Row],[Customer ID]],Table6[#All],5,0)</f>
        <v>34315</v>
      </c>
      <c r="M907" s="11">
        <f>VLOOKUP(Health_Care[[#This Row],[Customer ID]],Table6[#All],8,0)</f>
        <v>11994.89</v>
      </c>
      <c r="N907" t="str">
        <f>VLOOKUP(Health_Care[[#This Row],[Customer ID]],Table6[#All],9,0)</f>
        <v>Tier - 3</v>
      </c>
      <c r="O907" t="str">
        <f>VLOOKUP(Health_Care[[#This Row],[Customer ID]],Table6[#All],10,0)</f>
        <v>Tier - 2</v>
      </c>
      <c r="P907" t="str">
        <f>VLOOKUP(Health_Care[[#This Row],[Customer ID]],Table6[#All],11,0)</f>
        <v>R1012</v>
      </c>
      <c r="Q907">
        <f>VLOOKUP(Health_Care[[#This Row],[Customer ID]],Table6[#All],6,0)</f>
        <v>29</v>
      </c>
    </row>
    <row r="908" spans="1:17" x14ac:dyDescent="0.35">
      <c r="A908" t="s">
        <v>1464</v>
      </c>
      <c r="B908" t="str">
        <f>VLOOKUP(Health_Care[[#This Row],[Customer ID]],Customer_Names[#All],3,0)</f>
        <v xml:space="preserve"> Leah L.</v>
      </c>
      <c r="C908">
        <f>VLOOKUP(Health_Care[[#This Row],[Customer ID]],Medical_Examinations[],2,0)</f>
        <v>36.799999999999997</v>
      </c>
      <c r="D908">
        <f>VLOOKUP(Health_Care[[#This Row],[Customer ID]],Medical_Examinations[],4,0)</f>
        <v>5.73</v>
      </c>
      <c r="E908" t="str">
        <f>VLOOKUP(Health_Care[[#This Row],[Customer ID]],Medical_Examinations[],6,0)</f>
        <v>yes</v>
      </c>
      <c r="F908" t="str">
        <f>VLOOKUP(Health_Care[[#This Row],[Customer ID]],Medical_Examinations[],7,0)</f>
        <v>No</v>
      </c>
      <c r="G908" t="str">
        <f>VLOOKUP(Health_Care[[#This Row],[Customer ID]],Medical_Examinations[],8,0)</f>
        <v>Yes</v>
      </c>
      <c r="H908">
        <f>VLOOKUP(Health_Care[[#This Row],[Customer ID]],Medical_Examinations[],9,0)</f>
        <v>1</v>
      </c>
      <c r="I908" t="str">
        <f>VLOOKUP(Health_Care[[#This Row],[Customer ID]],Medical_Examinations[],10,0)</f>
        <v>No</v>
      </c>
      <c r="J908" t="str">
        <f>VLOOKUP(Health_Care[[#This Row],[Customer ID]],Medical_Examinations[],3,0)</f>
        <v>Obesity</v>
      </c>
      <c r="K908" t="str">
        <f>VLOOKUP(Health_Care[[#This Row],[Customer ID]],Medical_Examinations[],5,0)</f>
        <v>Prediabetes</v>
      </c>
      <c r="L908" s="10">
        <f>VLOOKUP(Health_Care[[#This Row],[Customer ID]],Table6[#All],5,0)</f>
        <v>30501</v>
      </c>
      <c r="M908" s="11">
        <f>VLOOKUP(Health_Care[[#This Row],[Customer ID]],Table6[#All],8,0)</f>
        <v>11987.68</v>
      </c>
      <c r="N908" t="str">
        <f>VLOOKUP(Health_Care[[#This Row],[Customer ID]],Table6[#All],9,0)</f>
        <v>Tier - 3</v>
      </c>
      <c r="O908" t="str">
        <f>VLOOKUP(Health_Care[[#This Row],[Customer ID]],Table6[#All],10,0)</f>
        <v>Tier - 2</v>
      </c>
      <c r="P908" t="str">
        <f>VLOOKUP(Health_Care[[#This Row],[Customer ID]],Table6[#All],11,0)</f>
        <v>R1026</v>
      </c>
      <c r="Q908">
        <f>VLOOKUP(Health_Care[[#This Row],[Customer ID]],Table6[#All],6,0)</f>
        <v>39</v>
      </c>
    </row>
    <row r="909" spans="1:17" x14ac:dyDescent="0.35">
      <c r="A909" t="s">
        <v>1463</v>
      </c>
      <c r="B909" t="str">
        <f>VLOOKUP(Health_Care[[#This Row],[Customer ID]],Customer_Names[#All],3,0)</f>
        <v xml:space="preserve"> Wayne L.</v>
      </c>
      <c r="C909">
        <f>VLOOKUP(Health_Care[[#This Row],[Customer ID]],Medical_Examinations[],2,0)</f>
        <v>33.880000000000003</v>
      </c>
      <c r="D909">
        <f>VLOOKUP(Health_Care[[#This Row],[Customer ID]],Medical_Examinations[],4,0)</f>
        <v>10.78</v>
      </c>
      <c r="E909" t="str">
        <f>VLOOKUP(Health_Care[[#This Row],[Customer ID]],Medical_Examinations[],6,0)</f>
        <v>yes</v>
      </c>
      <c r="F909" t="str">
        <f>VLOOKUP(Health_Care[[#This Row],[Customer ID]],Medical_Examinations[],7,0)</f>
        <v>No</v>
      </c>
      <c r="G909" t="str">
        <f>VLOOKUP(Health_Care[[#This Row],[Customer ID]],Medical_Examinations[],8,0)</f>
        <v>No</v>
      </c>
      <c r="H909">
        <f>VLOOKUP(Health_Care[[#This Row],[Customer ID]],Medical_Examinations[],9,0)</f>
        <v>0</v>
      </c>
      <c r="I909" t="str">
        <f>VLOOKUP(Health_Care[[#This Row],[Customer ID]],Medical_Examinations[],10,0)</f>
        <v>No</v>
      </c>
      <c r="J909" t="str">
        <f>VLOOKUP(Health_Care[[#This Row],[Customer ID]],Medical_Examinations[],3,0)</f>
        <v>Obesity</v>
      </c>
      <c r="K909" t="str">
        <f>VLOOKUP(Health_Care[[#This Row],[Customer ID]],Medical_Examinations[],5,0)</f>
        <v>Diabetes</v>
      </c>
      <c r="L909" s="10">
        <f>VLOOKUP(Health_Care[[#This Row],[Customer ID]],Table6[#All],5,0)</f>
        <v>24828</v>
      </c>
      <c r="M909" s="11">
        <f>VLOOKUP(Health_Care[[#This Row],[Customer ID]],Table6[#All],8,0)</f>
        <v>11987.17</v>
      </c>
      <c r="N909" t="str">
        <f>VLOOKUP(Health_Care[[#This Row],[Customer ID]],Table6[#All],9,0)</f>
        <v>Tier - 3</v>
      </c>
      <c r="O909" t="str">
        <f>VLOOKUP(Health_Care[[#This Row],[Customer ID]],Table6[#All],10,0)</f>
        <v>Tier - 3</v>
      </c>
      <c r="P909" t="str">
        <f>VLOOKUP(Health_Care[[#This Row],[Customer ID]],Table6[#All],11,0)</f>
        <v>R1013</v>
      </c>
      <c r="Q909">
        <f>VLOOKUP(Health_Care[[#This Row],[Customer ID]],Table6[#All],6,0)</f>
        <v>55</v>
      </c>
    </row>
    <row r="910" spans="1:17" x14ac:dyDescent="0.35">
      <c r="A910" t="s">
        <v>1462</v>
      </c>
      <c r="B910" t="str">
        <f>VLOOKUP(Health_Care[[#This Row],[Customer ID]],Customer_Names[#All],3,0)</f>
        <v xml:space="preserve"> Jason M.</v>
      </c>
      <c r="C910">
        <f>VLOOKUP(Health_Care[[#This Row],[Customer ID]],Medical_Examinations[],2,0)</f>
        <v>32.01</v>
      </c>
      <c r="D910">
        <f>VLOOKUP(Health_Care[[#This Row],[Customer ID]],Medical_Examinations[],4,0)</f>
        <v>5.08</v>
      </c>
      <c r="E910" t="str">
        <f>VLOOKUP(Health_Care[[#This Row],[Customer ID]],Medical_Examinations[],6,0)</f>
        <v>yes</v>
      </c>
      <c r="F910" t="str">
        <f>VLOOKUP(Health_Care[[#This Row],[Customer ID]],Medical_Examinations[],7,0)</f>
        <v>No</v>
      </c>
      <c r="G910" t="str">
        <f>VLOOKUP(Health_Care[[#This Row],[Customer ID]],Medical_Examinations[],8,0)</f>
        <v>No</v>
      </c>
      <c r="H910">
        <f>VLOOKUP(Health_Care[[#This Row],[Customer ID]],Medical_Examinations[],9,0)</f>
        <v>1</v>
      </c>
      <c r="I910" t="str">
        <f>VLOOKUP(Health_Care[[#This Row],[Customer ID]],Medical_Examinations[],10,0)</f>
        <v>No</v>
      </c>
      <c r="J910" t="str">
        <f>VLOOKUP(Health_Care[[#This Row],[Customer ID]],Medical_Examinations[],3,0)</f>
        <v>Obesity</v>
      </c>
      <c r="K910" t="str">
        <f>VLOOKUP(Health_Care[[#This Row],[Customer ID]],Medical_Examinations[],5,0)</f>
        <v>Normal</v>
      </c>
      <c r="L910" s="10">
        <f>VLOOKUP(Health_Care[[#This Row],[Customer ID]],Table6[#All],5,0)</f>
        <v>23649</v>
      </c>
      <c r="M910" s="11">
        <f>VLOOKUP(Health_Care[[#This Row],[Customer ID]],Table6[#All],8,0)</f>
        <v>11946.63</v>
      </c>
      <c r="N910" t="str">
        <f>VLOOKUP(Health_Care[[#This Row],[Customer ID]],Table6[#All],9,0)</f>
        <v>Tier - 3</v>
      </c>
      <c r="O910" t="str">
        <f>VLOOKUP(Health_Care[[#This Row],[Customer ID]],Table6[#All],10,0)</f>
        <v>Tier - 2</v>
      </c>
      <c r="P910" t="str">
        <f>VLOOKUP(Health_Care[[#This Row],[Customer ID]],Table6[#All],11,0)</f>
        <v>R1013</v>
      </c>
      <c r="Q910">
        <f>VLOOKUP(Health_Care[[#This Row],[Customer ID]],Table6[#All],6,0)</f>
        <v>58</v>
      </c>
    </row>
    <row r="911" spans="1:17" x14ac:dyDescent="0.35">
      <c r="A911" t="s">
        <v>1461</v>
      </c>
      <c r="B911" t="str">
        <f>VLOOKUP(Health_Care[[#This Row],[Customer ID]],Customer_Names[#All],3,0)</f>
        <v xml:space="preserve"> Floris</v>
      </c>
      <c r="C911">
        <f>VLOOKUP(Health_Care[[#This Row],[Customer ID]],Medical_Examinations[],2,0)</f>
        <v>33.630000000000003</v>
      </c>
      <c r="D911">
        <f>VLOOKUP(Health_Care[[#This Row],[Customer ID]],Medical_Examinations[],4,0)</f>
        <v>11.39</v>
      </c>
      <c r="E911" t="str">
        <f>VLOOKUP(Health_Care[[#This Row],[Customer ID]],Medical_Examinations[],6,0)</f>
        <v>No</v>
      </c>
      <c r="F911" t="str">
        <f>VLOOKUP(Health_Care[[#This Row],[Customer ID]],Medical_Examinations[],7,0)</f>
        <v>No</v>
      </c>
      <c r="G911" t="str">
        <f>VLOOKUP(Health_Care[[#This Row],[Customer ID]],Medical_Examinations[],8,0)</f>
        <v>No</v>
      </c>
      <c r="H911">
        <f>VLOOKUP(Health_Care[[#This Row],[Customer ID]],Medical_Examinations[],9,0)</f>
        <v>0</v>
      </c>
      <c r="I911" t="str">
        <f>VLOOKUP(Health_Care[[#This Row],[Customer ID]],Medical_Examinations[],10,0)</f>
        <v>No</v>
      </c>
      <c r="J911" t="str">
        <f>VLOOKUP(Health_Care[[#This Row],[Customer ID]],Medical_Examinations[],3,0)</f>
        <v>Obesity</v>
      </c>
      <c r="K911" t="str">
        <f>VLOOKUP(Health_Care[[#This Row],[Customer ID]],Medical_Examinations[],5,0)</f>
        <v>Diabetes</v>
      </c>
      <c r="L911" s="10">
        <f>VLOOKUP(Health_Care[[#This Row],[Customer ID]],Table6[#All],5,0)</f>
        <v>24047</v>
      </c>
      <c r="M911" s="11">
        <f>VLOOKUP(Health_Care[[#This Row],[Customer ID]],Table6[#All],8,0)</f>
        <v>11945.13</v>
      </c>
      <c r="N911" t="str">
        <f>VLOOKUP(Health_Care[[#This Row],[Customer ID]],Table6[#All],9,0)</f>
        <v>Tier - 3</v>
      </c>
      <c r="O911" t="str">
        <f>VLOOKUP(Health_Care[[#This Row],[Customer ID]],Table6[#All],10,0)</f>
        <v>Tier - 2</v>
      </c>
      <c r="P911" t="str">
        <f>VLOOKUP(Health_Care[[#This Row],[Customer ID]],Table6[#All],11,0)</f>
        <v>R1012</v>
      </c>
      <c r="Q911">
        <f>VLOOKUP(Health_Care[[#This Row],[Customer ID]],Table6[#All],6,0)</f>
        <v>57</v>
      </c>
    </row>
    <row r="912" spans="1:17" x14ac:dyDescent="0.35">
      <c r="A912" t="s">
        <v>1460</v>
      </c>
      <c r="B912" t="str">
        <f>VLOOKUP(Health_Care[[#This Row],[Customer ID]],Customer_Names[#All],3,0)</f>
        <v xml:space="preserve"> Marc</v>
      </c>
      <c r="C912">
        <f>VLOOKUP(Health_Care[[#This Row],[Customer ID]],Medical_Examinations[],2,0)</f>
        <v>34.865000000000002</v>
      </c>
      <c r="D912">
        <f>VLOOKUP(Health_Care[[#This Row],[Customer ID]],Medical_Examinations[],4,0)</f>
        <v>5.35</v>
      </c>
      <c r="E912" t="str">
        <f>VLOOKUP(Health_Care[[#This Row],[Customer ID]],Medical_Examinations[],6,0)</f>
        <v>yes</v>
      </c>
      <c r="F912" t="str">
        <f>VLOOKUP(Health_Care[[#This Row],[Customer ID]],Medical_Examinations[],7,0)</f>
        <v>No</v>
      </c>
      <c r="G912" t="str">
        <f>VLOOKUP(Health_Care[[#This Row],[Customer ID]],Medical_Examinations[],8,0)</f>
        <v>No</v>
      </c>
      <c r="H912">
        <f>VLOOKUP(Health_Care[[#This Row],[Customer ID]],Medical_Examinations[],9,0)</f>
        <v>1</v>
      </c>
      <c r="I912" t="str">
        <f>VLOOKUP(Health_Care[[#This Row],[Customer ID]],Medical_Examinations[],10,0)</f>
        <v>No</v>
      </c>
      <c r="J912" t="str">
        <f>VLOOKUP(Health_Care[[#This Row],[Customer ID]],Medical_Examinations[],3,0)</f>
        <v>Obesity</v>
      </c>
      <c r="K912" t="str">
        <f>VLOOKUP(Health_Care[[#This Row],[Customer ID]],Medical_Examinations[],5,0)</f>
        <v>Normal</v>
      </c>
      <c r="L912" s="10">
        <f>VLOOKUP(Health_Care[[#This Row],[Customer ID]],Table6[#All],5,0)</f>
        <v>23736</v>
      </c>
      <c r="M912" s="11">
        <f>VLOOKUP(Health_Care[[#This Row],[Customer ID]],Table6[#All],8,0)</f>
        <v>11944.59</v>
      </c>
      <c r="N912" t="str">
        <f>VLOOKUP(Health_Care[[#This Row],[Customer ID]],Table6[#All],9,0)</f>
        <v>Tier - 3</v>
      </c>
      <c r="O912" t="str">
        <f>VLOOKUP(Health_Care[[#This Row],[Customer ID]],Table6[#All],10,0)</f>
        <v>Tier - 2</v>
      </c>
      <c r="P912" t="str">
        <f>VLOOKUP(Health_Care[[#This Row],[Customer ID]],Table6[#All],11,0)</f>
        <v>R1016</v>
      </c>
      <c r="Q912">
        <f>VLOOKUP(Health_Care[[#This Row],[Customer ID]],Table6[#All],6,0)</f>
        <v>58</v>
      </c>
    </row>
    <row r="913" spans="1:17" x14ac:dyDescent="0.35">
      <c r="A913" t="s">
        <v>1459</v>
      </c>
      <c r="B913" t="str">
        <f>VLOOKUP(Health_Care[[#This Row],[Customer ID]],Customer_Names[#All],3,0)</f>
        <v xml:space="preserve"> Christopher</v>
      </c>
      <c r="C913">
        <f>VLOOKUP(Health_Care[[#This Row],[Customer ID]],Medical_Examinations[],2,0)</f>
        <v>43.11</v>
      </c>
      <c r="D913">
        <f>VLOOKUP(Health_Care[[#This Row],[Customer ID]],Medical_Examinations[],4,0)</f>
        <v>5.6</v>
      </c>
      <c r="E913" t="str">
        <f>VLOOKUP(Health_Care[[#This Row],[Customer ID]],Medical_Examinations[],6,0)</f>
        <v>No</v>
      </c>
      <c r="F913" t="str">
        <f>VLOOKUP(Health_Care[[#This Row],[Customer ID]],Medical_Examinations[],7,0)</f>
        <v>No</v>
      </c>
      <c r="G913" t="str">
        <f>VLOOKUP(Health_Care[[#This Row],[Customer ID]],Medical_Examinations[],8,0)</f>
        <v>No</v>
      </c>
      <c r="H913">
        <f>VLOOKUP(Health_Care[[#This Row],[Customer ID]],Medical_Examinations[],9,0)</f>
        <v>0</v>
      </c>
      <c r="I913" t="str">
        <f>VLOOKUP(Health_Care[[#This Row],[Customer ID]],Medical_Examinations[],10,0)</f>
        <v>No</v>
      </c>
      <c r="J913" t="str">
        <f>VLOOKUP(Health_Care[[#This Row],[Customer ID]],Medical_Examinations[],3,0)</f>
        <v>Obesity</v>
      </c>
      <c r="K913" t="str">
        <f>VLOOKUP(Health_Care[[#This Row],[Customer ID]],Medical_Examinations[],5,0)</f>
        <v>Normal</v>
      </c>
      <c r="L913" s="10">
        <f>VLOOKUP(Health_Care[[#This Row],[Customer ID]],Table6[#All],5,0)</f>
        <v>33530</v>
      </c>
      <c r="M913" s="11">
        <f>VLOOKUP(Health_Care[[#This Row],[Customer ID]],Table6[#All],8,0)</f>
        <v>11941.83</v>
      </c>
      <c r="N913" t="str">
        <f>VLOOKUP(Health_Care[[#This Row],[Customer ID]],Table6[#All],9,0)</f>
        <v>Tier - 3</v>
      </c>
      <c r="O913" t="str">
        <f>VLOOKUP(Health_Care[[#This Row],[Customer ID]],Table6[#All],10,0)</f>
        <v>Tier - 1</v>
      </c>
      <c r="P913" t="str">
        <f>VLOOKUP(Health_Care[[#This Row],[Customer ID]],Table6[#All],11,0)</f>
        <v>R1023</v>
      </c>
      <c r="Q913">
        <f>VLOOKUP(Health_Care[[#This Row],[Customer ID]],Table6[#All],6,0)</f>
        <v>31</v>
      </c>
    </row>
    <row r="914" spans="1:17" x14ac:dyDescent="0.35">
      <c r="A914" t="s">
        <v>1458</v>
      </c>
      <c r="B914" t="str">
        <f>VLOOKUP(Health_Care[[#This Row],[Customer ID]],Customer_Names[#All],3,0)</f>
        <v xml:space="preserve"> Kevin</v>
      </c>
      <c r="C914">
        <f>VLOOKUP(Health_Care[[#This Row],[Customer ID]],Medical_Examinations[],2,0)</f>
        <v>30.305</v>
      </c>
      <c r="D914">
        <f>VLOOKUP(Health_Care[[#This Row],[Customer ID]],Medical_Examinations[],4,0)</f>
        <v>4.2699999999999996</v>
      </c>
      <c r="E914" t="str">
        <f>VLOOKUP(Health_Care[[#This Row],[Customer ID]],Medical_Examinations[],6,0)</f>
        <v>yes</v>
      </c>
      <c r="F914" t="str">
        <f>VLOOKUP(Health_Care[[#This Row],[Customer ID]],Medical_Examinations[],7,0)</f>
        <v>No</v>
      </c>
      <c r="G914" t="str">
        <f>VLOOKUP(Health_Care[[#This Row],[Customer ID]],Medical_Examinations[],8,0)</f>
        <v>No</v>
      </c>
      <c r="H914">
        <f>VLOOKUP(Health_Care[[#This Row],[Customer ID]],Medical_Examinations[],9,0)</f>
        <v>1</v>
      </c>
      <c r="I914" t="str">
        <f>VLOOKUP(Health_Care[[#This Row],[Customer ID]],Medical_Examinations[],10,0)</f>
        <v>No</v>
      </c>
      <c r="J914" t="str">
        <f>VLOOKUP(Health_Care[[#This Row],[Customer ID]],Medical_Examinations[],3,0)</f>
        <v>Obesity</v>
      </c>
      <c r="K914" t="str">
        <f>VLOOKUP(Health_Care[[#This Row],[Customer ID]],Medical_Examinations[],5,0)</f>
        <v>Normal</v>
      </c>
      <c r="L914" s="10">
        <f>VLOOKUP(Health_Care[[#This Row],[Customer ID]],Table6[#All],5,0)</f>
        <v>23591</v>
      </c>
      <c r="M914" s="11">
        <f>VLOOKUP(Health_Care[[#This Row],[Customer ID]],Table6[#All],8,0)</f>
        <v>11938.26</v>
      </c>
      <c r="N914" t="str">
        <f>VLOOKUP(Health_Care[[#This Row],[Customer ID]],Table6[#All],9,0)</f>
        <v>Tier - 3</v>
      </c>
      <c r="O914" t="str">
        <f>VLOOKUP(Health_Care[[#This Row],[Customer ID]],Table6[#All],10,0)</f>
        <v>Tier - 3</v>
      </c>
      <c r="P914" t="str">
        <f>VLOOKUP(Health_Care[[#This Row],[Customer ID]],Table6[#All],11,0)</f>
        <v>R1019</v>
      </c>
      <c r="Q914">
        <f>VLOOKUP(Health_Care[[#This Row],[Customer ID]],Table6[#All],6,0)</f>
        <v>58</v>
      </c>
    </row>
    <row r="915" spans="1:17" x14ac:dyDescent="0.35">
      <c r="A915" t="s">
        <v>1457</v>
      </c>
      <c r="B915" t="str">
        <f>VLOOKUP(Health_Care[[#This Row],[Customer ID]],Customer_Names[#All],3,0)</f>
        <v xml:space="preserve"> Aharon N</v>
      </c>
      <c r="C915">
        <f>VLOOKUP(Health_Care[[#This Row],[Customer ID]],Medical_Examinations[],2,0)</f>
        <v>25.175000000000001</v>
      </c>
      <c r="D915">
        <f>VLOOKUP(Health_Care[[#This Row],[Customer ID]],Medical_Examinations[],4,0)</f>
        <v>5.57</v>
      </c>
      <c r="E915" t="str">
        <f>VLOOKUP(Health_Care[[#This Row],[Customer ID]],Medical_Examinations[],6,0)</f>
        <v>yes</v>
      </c>
      <c r="F915" t="str">
        <f>VLOOKUP(Health_Care[[#This Row],[Customer ID]],Medical_Examinations[],7,0)</f>
        <v>No</v>
      </c>
      <c r="G915" t="str">
        <f>VLOOKUP(Health_Care[[#This Row],[Customer ID]],Medical_Examinations[],8,0)</f>
        <v>No</v>
      </c>
      <c r="H915">
        <f>VLOOKUP(Health_Care[[#This Row],[Customer ID]],Medical_Examinations[],9,0)</f>
        <v>1</v>
      </c>
      <c r="I915" t="str">
        <f>VLOOKUP(Health_Care[[#This Row],[Customer ID]],Medical_Examinations[],10,0)</f>
        <v>No</v>
      </c>
      <c r="J915" t="str">
        <f>VLOOKUP(Health_Care[[#This Row],[Customer ID]],Medical_Examinations[],3,0)</f>
        <v>Over Weight</v>
      </c>
      <c r="K915" t="str">
        <f>VLOOKUP(Health_Care[[#This Row],[Customer ID]],Medical_Examinations[],5,0)</f>
        <v>Normal</v>
      </c>
      <c r="L915" s="10">
        <f>VLOOKUP(Health_Care[[#This Row],[Customer ID]],Table6[#All],5,0)</f>
        <v>23731</v>
      </c>
      <c r="M915" s="11">
        <f>VLOOKUP(Health_Care[[#This Row],[Customer ID]],Table6[#All],8,0)</f>
        <v>11931.13</v>
      </c>
      <c r="N915" t="str">
        <f>VLOOKUP(Health_Care[[#This Row],[Customer ID]],Table6[#All],9,0)</f>
        <v>Tier - 3</v>
      </c>
      <c r="O915" t="str">
        <f>VLOOKUP(Health_Care[[#This Row],[Customer ID]],Table6[#All],10,0)</f>
        <v>Tier - 1</v>
      </c>
      <c r="P915" t="str">
        <f>VLOOKUP(Health_Care[[#This Row],[Customer ID]],Table6[#All],11,0)</f>
        <v>R1019</v>
      </c>
      <c r="Q915">
        <f>VLOOKUP(Health_Care[[#This Row],[Customer ID]],Table6[#All],6,0)</f>
        <v>58</v>
      </c>
    </row>
    <row r="916" spans="1:17" x14ac:dyDescent="0.35">
      <c r="A916" t="s">
        <v>1456</v>
      </c>
      <c r="B916" t="str">
        <f>VLOOKUP(Health_Care[[#This Row],[Customer ID]],Customer_Names[#All],3,0)</f>
        <v xml:space="preserve"> Lawrence D.</v>
      </c>
      <c r="C916">
        <f>VLOOKUP(Health_Care[[#This Row],[Customer ID]],Medical_Examinations[],2,0)</f>
        <v>26.8</v>
      </c>
      <c r="D916">
        <f>VLOOKUP(Health_Care[[#This Row],[Customer ID]],Medical_Examinations[],4,0)</f>
        <v>5.68</v>
      </c>
      <c r="E916" t="str">
        <f>VLOOKUP(Health_Care[[#This Row],[Customer ID]],Medical_Examinations[],6,0)</f>
        <v>yes</v>
      </c>
      <c r="F916" t="str">
        <f>VLOOKUP(Health_Care[[#This Row],[Customer ID]],Medical_Examinations[],7,0)</f>
        <v>No</v>
      </c>
      <c r="G916" t="str">
        <f>VLOOKUP(Health_Care[[#This Row],[Customer ID]],Medical_Examinations[],8,0)</f>
        <v>No</v>
      </c>
      <c r="H916">
        <f>VLOOKUP(Health_Care[[#This Row],[Customer ID]],Medical_Examinations[],9,0)</f>
        <v>1</v>
      </c>
      <c r="I916" t="str">
        <f>VLOOKUP(Health_Care[[#This Row],[Customer ID]],Medical_Examinations[],10,0)</f>
        <v>No</v>
      </c>
      <c r="J916" t="str">
        <f>VLOOKUP(Health_Care[[#This Row],[Customer ID]],Medical_Examinations[],3,0)</f>
        <v>Over Weight</v>
      </c>
      <c r="K916" t="str">
        <f>VLOOKUP(Health_Care[[#This Row],[Customer ID]],Medical_Examinations[],5,0)</f>
        <v>Normal</v>
      </c>
      <c r="L916" s="10">
        <f>VLOOKUP(Health_Care[[#This Row],[Customer ID]],Table6[#All],5,0)</f>
        <v>23700</v>
      </c>
      <c r="M916" s="11">
        <f>VLOOKUP(Health_Care[[#This Row],[Customer ID]],Table6[#All],8,0)</f>
        <v>11918.2</v>
      </c>
      <c r="N916" t="str">
        <f>VLOOKUP(Health_Care[[#This Row],[Customer ID]],Table6[#All],9,0)</f>
        <v>Tier - 3</v>
      </c>
      <c r="O916" t="str">
        <f>VLOOKUP(Health_Care[[#This Row],[Customer ID]],Table6[#All],10,0)</f>
        <v>Tier - 1</v>
      </c>
      <c r="P916" t="str">
        <f>VLOOKUP(Health_Care[[#This Row],[Customer ID]],Table6[#All],11,0)</f>
        <v>R1021</v>
      </c>
      <c r="Q916">
        <f>VLOOKUP(Health_Care[[#This Row],[Customer ID]],Table6[#All],6,0)</f>
        <v>58</v>
      </c>
    </row>
    <row r="917" spans="1:17" x14ac:dyDescent="0.35">
      <c r="A917" t="s">
        <v>1455</v>
      </c>
      <c r="B917" t="str">
        <f>VLOOKUP(Health_Care[[#This Row],[Customer ID]],Customer_Names[#All],3,0)</f>
        <v xml:space="preserve"> Malcolm</v>
      </c>
      <c r="C917">
        <f>VLOOKUP(Health_Care[[#This Row],[Customer ID]],Medical_Examinations[],2,0)</f>
        <v>21.78</v>
      </c>
      <c r="D917">
        <f>VLOOKUP(Health_Care[[#This Row],[Customer ID]],Medical_Examinations[],4,0)</f>
        <v>5.3</v>
      </c>
      <c r="E917" t="str">
        <f>VLOOKUP(Health_Care[[#This Row],[Customer ID]],Medical_Examinations[],6,0)</f>
        <v>No</v>
      </c>
      <c r="F917" t="str">
        <f>VLOOKUP(Health_Care[[#This Row],[Customer ID]],Medical_Examinations[],7,0)</f>
        <v>yes</v>
      </c>
      <c r="G917" t="str">
        <f>VLOOKUP(Health_Care[[#This Row],[Customer ID]],Medical_Examinations[],8,0)</f>
        <v>No</v>
      </c>
      <c r="H917">
        <f>VLOOKUP(Health_Care[[#This Row],[Customer ID]],Medical_Examinations[],9,0)</f>
        <v>1</v>
      </c>
      <c r="I917" t="str">
        <f>VLOOKUP(Health_Care[[#This Row],[Customer ID]],Medical_Examinations[],10,0)</f>
        <v>No</v>
      </c>
      <c r="J917" t="str">
        <f>VLOOKUP(Health_Care[[#This Row],[Customer ID]],Medical_Examinations[],3,0)</f>
        <v>Normal Weight</v>
      </c>
      <c r="K917" t="str">
        <f>VLOOKUP(Health_Care[[#This Row],[Customer ID]],Medical_Examinations[],5,0)</f>
        <v>Normal</v>
      </c>
      <c r="L917" s="10">
        <f>VLOOKUP(Health_Care[[#This Row],[Customer ID]],Table6[#All],5,0)</f>
        <v>38140</v>
      </c>
      <c r="M917" s="11">
        <f>VLOOKUP(Health_Care[[#This Row],[Customer ID]],Table6[#All],8,0)</f>
        <v>11884.05</v>
      </c>
      <c r="N917" t="str">
        <f>VLOOKUP(Health_Care[[#This Row],[Customer ID]],Table6[#All],9,0)</f>
        <v>Tier - 3</v>
      </c>
      <c r="O917" t="str">
        <f>VLOOKUP(Health_Care[[#This Row],[Customer ID]],Table6[#All],10,0)</f>
        <v>Tier - 3</v>
      </c>
      <c r="P917" t="str">
        <f>VLOOKUP(Health_Care[[#This Row],[Customer ID]],Table6[#All],11,0)</f>
        <v>R1013</v>
      </c>
      <c r="Q917">
        <f>VLOOKUP(Health_Care[[#This Row],[Customer ID]],Table6[#All],6,0)</f>
        <v>19</v>
      </c>
    </row>
    <row r="918" spans="1:17" x14ac:dyDescent="0.35">
      <c r="A918" t="s">
        <v>1454</v>
      </c>
      <c r="B918" t="str">
        <f>VLOOKUP(Health_Care[[#This Row],[Customer ID]],Customer_Names[#All],3,0)</f>
        <v xml:space="preserve"> Anna E.</v>
      </c>
      <c r="C918">
        <f>VLOOKUP(Health_Care[[#This Row],[Customer ID]],Medical_Examinations[],2,0)</f>
        <v>30.14</v>
      </c>
      <c r="D918">
        <f>VLOOKUP(Health_Care[[#This Row],[Customer ID]],Medical_Examinations[],4,0)</f>
        <v>9.4499999999999993</v>
      </c>
      <c r="E918" t="str">
        <f>VLOOKUP(Health_Care[[#This Row],[Customer ID]],Medical_Examinations[],6,0)</f>
        <v>yes</v>
      </c>
      <c r="F918" t="str">
        <f>VLOOKUP(Health_Care[[#This Row],[Customer ID]],Medical_Examinations[],7,0)</f>
        <v>No</v>
      </c>
      <c r="G918" t="str">
        <f>VLOOKUP(Health_Care[[#This Row],[Customer ID]],Medical_Examinations[],8,0)</f>
        <v>No</v>
      </c>
      <c r="H918">
        <f>VLOOKUP(Health_Care[[#This Row],[Customer ID]],Medical_Examinations[],9,0)</f>
        <v>0</v>
      </c>
      <c r="I918" t="str">
        <f>VLOOKUP(Health_Care[[#This Row],[Customer ID]],Medical_Examinations[],10,0)</f>
        <v>No</v>
      </c>
      <c r="J918" t="str">
        <f>VLOOKUP(Health_Care[[#This Row],[Customer ID]],Medical_Examinations[],3,0)</f>
        <v>Obesity</v>
      </c>
      <c r="K918" t="str">
        <f>VLOOKUP(Health_Care[[#This Row],[Customer ID]],Medical_Examinations[],5,0)</f>
        <v>Diabetes</v>
      </c>
      <c r="L918" s="10">
        <f>VLOOKUP(Health_Care[[#This Row],[Customer ID]],Table6[#All],5,0)</f>
        <v>24774</v>
      </c>
      <c r="M918" s="11">
        <f>VLOOKUP(Health_Care[[#This Row],[Customer ID]],Table6[#All],8,0)</f>
        <v>11881.97</v>
      </c>
      <c r="N918" t="str">
        <f>VLOOKUP(Health_Care[[#This Row],[Customer ID]],Table6[#All],9,0)</f>
        <v>Tier - 3</v>
      </c>
      <c r="O918" t="str">
        <f>VLOOKUP(Health_Care[[#This Row],[Customer ID]],Table6[#All],10,0)</f>
        <v>Tier - 1</v>
      </c>
      <c r="P918" t="str">
        <f>VLOOKUP(Health_Care[[#This Row],[Customer ID]],Table6[#All],11,0)</f>
        <v>R1013</v>
      </c>
      <c r="Q918">
        <f>VLOOKUP(Health_Care[[#This Row],[Customer ID]],Table6[#All],6,0)</f>
        <v>55</v>
      </c>
    </row>
    <row r="919" spans="1:17" x14ac:dyDescent="0.35">
      <c r="A919" t="s">
        <v>1453</v>
      </c>
      <c r="B919" t="str">
        <f>VLOOKUP(Health_Care[[#This Row],[Customer ID]],Customer_Names[#All],3,0)</f>
        <v xml:space="preserve"> Jenny</v>
      </c>
      <c r="C919">
        <f>VLOOKUP(Health_Care[[#This Row],[Customer ID]],Medical_Examinations[],2,0)</f>
        <v>29.7</v>
      </c>
      <c r="D919">
        <f>VLOOKUP(Health_Care[[#This Row],[Customer ID]],Medical_Examinations[],4,0)</f>
        <v>6.79</v>
      </c>
      <c r="E919" t="str">
        <f>VLOOKUP(Health_Care[[#This Row],[Customer ID]],Medical_Examinations[],6,0)</f>
        <v>yes</v>
      </c>
      <c r="F919" t="str">
        <f>VLOOKUP(Health_Care[[#This Row],[Customer ID]],Medical_Examinations[],7,0)</f>
        <v>No</v>
      </c>
      <c r="G919" t="str">
        <f>VLOOKUP(Health_Care[[#This Row],[Customer ID]],Medical_Examinations[],8,0)</f>
        <v>No</v>
      </c>
      <c r="H919">
        <f>VLOOKUP(Health_Care[[#This Row],[Customer ID]],Medical_Examinations[],9,0)</f>
        <v>0</v>
      </c>
      <c r="I919" t="str">
        <f>VLOOKUP(Health_Care[[#This Row],[Customer ID]],Medical_Examinations[],10,0)</f>
        <v>No</v>
      </c>
      <c r="J919" t="str">
        <f>VLOOKUP(Health_Care[[#This Row],[Customer ID]],Medical_Examinations[],3,0)</f>
        <v>Over Weight</v>
      </c>
      <c r="K919" t="str">
        <f>VLOOKUP(Health_Care[[#This Row],[Customer ID]],Medical_Examinations[],5,0)</f>
        <v>Diabetes</v>
      </c>
      <c r="L919" s="10">
        <f>VLOOKUP(Health_Care[[#This Row],[Customer ID]],Table6[#All],5,0)</f>
        <v>24667</v>
      </c>
      <c r="M919" s="11">
        <f>VLOOKUP(Health_Care[[#This Row],[Customer ID]],Table6[#All],8,0)</f>
        <v>11881.36</v>
      </c>
      <c r="N919" t="str">
        <f>VLOOKUP(Health_Care[[#This Row],[Customer ID]],Table6[#All],9,0)</f>
        <v>Tier - 3</v>
      </c>
      <c r="O919" t="str">
        <f>VLOOKUP(Health_Care[[#This Row],[Customer ID]],Table6[#All],10,0)</f>
        <v>Tier - 2</v>
      </c>
      <c r="P919" t="str">
        <f>VLOOKUP(Health_Care[[#This Row],[Customer ID]],Table6[#All],11,0)</f>
        <v>R1011</v>
      </c>
      <c r="Q919">
        <f>VLOOKUP(Health_Care[[#This Row],[Customer ID]],Table6[#All],6,0)</f>
        <v>55</v>
      </c>
    </row>
    <row r="920" spans="1:17" x14ac:dyDescent="0.35">
      <c r="A920" t="s">
        <v>1452</v>
      </c>
      <c r="B920" t="str">
        <f>VLOOKUP(Health_Care[[#This Row],[Customer ID]],Customer_Names[#All],3,0)</f>
        <v xml:space="preserve"> Melissa L</v>
      </c>
      <c r="C920">
        <f>VLOOKUP(Health_Care[[#This Row],[Customer ID]],Medical_Examinations[],2,0)</f>
        <v>32.395000000000003</v>
      </c>
      <c r="D920">
        <f>VLOOKUP(Health_Care[[#This Row],[Customer ID]],Medical_Examinations[],4,0)</f>
        <v>11.1</v>
      </c>
      <c r="E920" t="str">
        <f>VLOOKUP(Health_Care[[#This Row],[Customer ID]],Medical_Examinations[],6,0)</f>
        <v>yes</v>
      </c>
      <c r="F920" t="str">
        <f>VLOOKUP(Health_Care[[#This Row],[Customer ID]],Medical_Examinations[],7,0)</f>
        <v>No</v>
      </c>
      <c r="G920" t="str">
        <f>VLOOKUP(Health_Care[[#This Row],[Customer ID]],Medical_Examinations[],8,0)</f>
        <v>No</v>
      </c>
      <c r="H920">
        <f>VLOOKUP(Health_Care[[#This Row],[Customer ID]],Medical_Examinations[],9,0)</f>
        <v>0</v>
      </c>
      <c r="I920" t="str">
        <f>VLOOKUP(Health_Care[[#This Row],[Customer ID]],Medical_Examinations[],10,0)</f>
        <v>No</v>
      </c>
      <c r="J920" t="str">
        <f>VLOOKUP(Health_Care[[#This Row],[Customer ID]],Medical_Examinations[],3,0)</f>
        <v>Obesity</v>
      </c>
      <c r="K920" t="str">
        <f>VLOOKUP(Health_Care[[#This Row],[Customer ID]],Medical_Examinations[],5,0)</f>
        <v>Diabetes</v>
      </c>
      <c r="L920" s="10">
        <f>VLOOKUP(Health_Care[[#This Row],[Customer ID]],Table6[#All],5,0)</f>
        <v>24708</v>
      </c>
      <c r="M920" s="11">
        <f>VLOOKUP(Health_Care[[#This Row],[Customer ID]],Table6[#All],8,0)</f>
        <v>11879.1</v>
      </c>
      <c r="N920" t="str">
        <f>VLOOKUP(Health_Care[[#This Row],[Customer ID]],Table6[#All],9,0)</f>
        <v>Tier - 3</v>
      </c>
      <c r="O920" t="str">
        <f>VLOOKUP(Health_Care[[#This Row],[Customer ID]],Table6[#All],10,0)</f>
        <v>Tier - 3</v>
      </c>
      <c r="P920" t="str">
        <f>VLOOKUP(Health_Care[[#This Row],[Customer ID]],Table6[#All],11,0)</f>
        <v>R1024</v>
      </c>
      <c r="Q920">
        <f>VLOOKUP(Health_Care[[#This Row],[Customer ID]],Table6[#All],6,0)</f>
        <v>55</v>
      </c>
    </row>
    <row r="921" spans="1:17" x14ac:dyDescent="0.35">
      <c r="A921" t="s">
        <v>1451</v>
      </c>
      <c r="B921" t="str">
        <f>VLOOKUP(Health_Care[[#This Row],[Customer ID]],Customer_Names[#All],3,0)</f>
        <v xml:space="preserve"> Chia J.</v>
      </c>
      <c r="C921">
        <f>VLOOKUP(Health_Care[[#This Row],[Customer ID]],Medical_Examinations[],2,0)</f>
        <v>36.64</v>
      </c>
      <c r="D921">
        <f>VLOOKUP(Health_Care[[#This Row],[Customer ID]],Medical_Examinations[],4,0)</f>
        <v>7.26</v>
      </c>
      <c r="E921" t="str">
        <f>VLOOKUP(Health_Care[[#This Row],[Customer ID]],Medical_Examinations[],6,0)</f>
        <v>No</v>
      </c>
      <c r="F921" t="str">
        <f>VLOOKUP(Health_Care[[#This Row],[Customer ID]],Medical_Examinations[],7,0)</f>
        <v>No</v>
      </c>
      <c r="G921" t="str">
        <f>VLOOKUP(Health_Care[[#This Row],[Customer ID]],Medical_Examinations[],8,0)</f>
        <v>No</v>
      </c>
      <c r="H921">
        <f>VLOOKUP(Health_Care[[#This Row],[Customer ID]],Medical_Examinations[],9,0)</f>
        <v>0</v>
      </c>
      <c r="I921" t="str">
        <f>VLOOKUP(Health_Care[[#This Row],[Customer ID]],Medical_Examinations[],10,0)</f>
        <v>No</v>
      </c>
      <c r="J921" t="str">
        <f>VLOOKUP(Health_Care[[#This Row],[Customer ID]],Medical_Examinations[],3,0)</f>
        <v>Obesity</v>
      </c>
      <c r="K921" t="str">
        <f>VLOOKUP(Health_Care[[#This Row],[Customer ID]],Medical_Examinations[],5,0)</f>
        <v>Diabetes</v>
      </c>
      <c r="L921" s="10">
        <f>VLOOKUP(Health_Care[[#This Row],[Customer ID]],Table6[#All],5,0)</f>
        <v>27217</v>
      </c>
      <c r="M921" s="11">
        <f>VLOOKUP(Health_Care[[#This Row],[Customer ID]],Table6[#All],8,0)</f>
        <v>11858.56</v>
      </c>
      <c r="N921" t="str">
        <f>VLOOKUP(Health_Care[[#This Row],[Customer ID]],Table6[#All],9,0)</f>
        <v>Tier - 3</v>
      </c>
      <c r="O921" t="str">
        <f>VLOOKUP(Health_Care[[#This Row],[Customer ID]],Table6[#All],10,0)</f>
        <v>Tier - 3</v>
      </c>
      <c r="P921" t="str">
        <f>VLOOKUP(Health_Care[[#This Row],[Customer ID]],Table6[#All],11,0)</f>
        <v>R1011</v>
      </c>
      <c r="Q921">
        <f>VLOOKUP(Health_Care[[#This Row],[Customer ID]],Table6[#All],6,0)</f>
        <v>48</v>
      </c>
    </row>
    <row r="922" spans="1:17" x14ac:dyDescent="0.35">
      <c r="A922" t="s">
        <v>1450</v>
      </c>
      <c r="B922" t="str">
        <f>VLOOKUP(Health_Care[[#This Row],[Customer ID]],Customer_Names[#All],3,0)</f>
        <v xml:space="preserve"> Laura A</v>
      </c>
      <c r="C922">
        <f>VLOOKUP(Health_Care[[#This Row],[Customer ID]],Medical_Examinations[],2,0)</f>
        <v>39.049999999999997</v>
      </c>
      <c r="D922">
        <f>VLOOKUP(Health_Care[[#This Row],[Customer ID]],Medical_Examinations[],4,0)</f>
        <v>5.27</v>
      </c>
      <c r="E922" t="str">
        <f>VLOOKUP(Health_Care[[#This Row],[Customer ID]],Medical_Examinations[],6,0)</f>
        <v>yes</v>
      </c>
      <c r="F922" t="str">
        <f>VLOOKUP(Health_Care[[#This Row],[Customer ID]],Medical_Examinations[],7,0)</f>
        <v>No</v>
      </c>
      <c r="G922" t="str">
        <f>VLOOKUP(Health_Care[[#This Row],[Customer ID]],Medical_Examinations[],8,0)</f>
        <v>No</v>
      </c>
      <c r="H922">
        <f>VLOOKUP(Health_Care[[#This Row],[Customer ID]],Medical_Examinations[],9,0)</f>
        <v>1</v>
      </c>
      <c r="I922" t="str">
        <f>VLOOKUP(Health_Care[[#This Row],[Customer ID]],Medical_Examinations[],10,0)</f>
        <v>No</v>
      </c>
      <c r="J922" t="str">
        <f>VLOOKUP(Health_Care[[#This Row],[Customer ID]],Medical_Examinations[],3,0)</f>
        <v>Obesity</v>
      </c>
      <c r="K922" t="str">
        <f>VLOOKUP(Health_Care[[#This Row],[Customer ID]],Medical_Examinations[],5,0)</f>
        <v>Normal</v>
      </c>
      <c r="L922" s="10">
        <f>VLOOKUP(Health_Care[[#This Row],[Customer ID]],Table6[#All],5,0)</f>
        <v>23649</v>
      </c>
      <c r="M922" s="11">
        <f>VLOOKUP(Health_Care[[#This Row],[Customer ID]],Table6[#All],8,0)</f>
        <v>11856.41</v>
      </c>
      <c r="N922" t="str">
        <f>VLOOKUP(Health_Care[[#This Row],[Customer ID]],Table6[#All],9,0)</f>
        <v>Tier - 3</v>
      </c>
      <c r="O922" t="str">
        <f>VLOOKUP(Health_Care[[#This Row],[Customer ID]],Table6[#All],10,0)</f>
        <v>Tier - 2</v>
      </c>
      <c r="P922" t="str">
        <f>VLOOKUP(Health_Care[[#This Row],[Customer ID]],Table6[#All],11,0)</f>
        <v>R1013</v>
      </c>
      <c r="Q922">
        <f>VLOOKUP(Health_Care[[#This Row],[Customer ID]],Table6[#All],6,0)</f>
        <v>58</v>
      </c>
    </row>
    <row r="923" spans="1:17" x14ac:dyDescent="0.35">
      <c r="A923" t="s">
        <v>1449</v>
      </c>
      <c r="B923" t="str">
        <f>VLOOKUP(Health_Care[[#This Row],[Customer ID]],Customer_Names[#All],3,0)</f>
        <v xml:space="preserve"> Aditi</v>
      </c>
      <c r="C923">
        <f>VLOOKUP(Health_Care[[#This Row],[Customer ID]],Medical_Examinations[],2,0)</f>
        <v>33.1</v>
      </c>
      <c r="D923">
        <f>VLOOKUP(Health_Care[[#This Row],[Customer ID]],Medical_Examinations[],4,0)</f>
        <v>5.46</v>
      </c>
      <c r="E923" t="str">
        <f>VLOOKUP(Health_Care[[#This Row],[Customer ID]],Medical_Examinations[],6,0)</f>
        <v>yes</v>
      </c>
      <c r="F923" t="str">
        <f>VLOOKUP(Health_Care[[#This Row],[Customer ID]],Medical_Examinations[],7,0)</f>
        <v>No</v>
      </c>
      <c r="G923" t="str">
        <f>VLOOKUP(Health_Care[[#This Row],[Customer ID]],Medical_Examinations[],8,0)</f>
        <v>No</v>
      </c>
      <c r="H923">
        <f>VLOOKUP(Health_Care[[#This Row],[Customer ID]],Medical_Examinations[],9,0)</f>
        <v>1</v>
      </c>
      <c r="I923" t="str">
        <f>VLOOKUP(Health_Care[[#This Row],[Customer ID]],Medical_Examinations[],10,0)</f>
        <v>No</v>
      </c>
      <c r="J923" t="str">
        <f>VLOOKUP(Health_Care[[#This Row],[Customer ID]],Medical_Examinations[],3,0)</f>
        <v>Obesity</v>
      </c>
      <c r="K923" t="str">
        <f>VLOOKUP(Health_Care[[#This Row],[Customer ID]],Medical_Examinations[],5,0)</f>
        <v>Normal</v>
      </c>
      <c r="L923" s="10">
        <f>VLOOKUP(Health_Care[[#This Row],[Customer ID]],Table6[#All],5,0)</f>
        <v>23555</v>
      </c>
      <c r="M923" s="11">
        <f>VLOOKUP(Health_Care[[#This Row],[Customer ID]],Table6[#All],8,0)</f>
        <v>11848.14</v>
      </c>
      <c r="N923" t="str">
        <f>VLOOKUP(Health_Care[[#This Row],[Customer ID]],Table6[#All],9,0)</f>
        <v>Tier - 3</v>
      </c>
      <c r="O923" t="str">
        <f>VLOOKUP(Health_Care[[#This Row],[Customer ID]],Table6[#All],10,0)</f>
        <v>Tier - 2</v>
      </c>
      <c r="P923" t="str">
        <f>VLOOKUP(Health_Care[[#This Row],[Customer ID]],Table6[#All],11,0)</f>
        <v>R1011</v>
      </c>
      <c r="Q923">
        <f>VLOOKUP(Health_Care[[#This Row],[Customer ID]],Table6[#All],6,0)</f>
        <v>58</v>
      </c>
    </row>
    <row r="924" spans="1:17" x14ac:dyDescent="0.35">
      <c r="A924" t="s">
        <v>1448</v>
      </c>
      <c r="B924" t="str">
        <f>VLOOKUP(Health_Care[[#This Row],[Customer ID]],Customer_Names[#All],3,0)</f>
        <v xml:space="preserve"> Leah A.</v>
      </c>
      <c r="C924">
        <f>VLOOKUP(Health_Care[[#This Row],[Customer ID]],Medical_Examinations[],2,0)</f>
        <v>31.824999999999999</v>
      </c>
      <c r="D924">
        <f>VLOOKUP(Health_Care[[#This Row],[Customer ID]],Medical_Examinations[],4,0)</f>
        <v>8.1300000000000008</v>
      </c>
      <c r="E924" t="str">
        <f>VLOOKUP(Health_Care[[#This Row],[Customer ID]],Medical_Examinations[],6,0)</f>
        <v>No</v>
      </c>
      <c r="F924" t="str">
        <f>VLOOKUP(Health_Care[[#This Row],[Customer ID]],Medical_Examinations[],7,0)</f>
        <v>No</v>
      </c>
      <c r="G924" t="str">
        <f>VLOOKUP(Health_Care[[#This Row],[Customer ID]],Medical_Examinations[],8,0)</f>
        <v>No</v>
      </c>
      <c r="H924">
        <f>VLOOKUP(Health_Care[[#This Row],[Customer ID]],Medical_Examinations[],9,0)</f>
        <v>0</v>
      </c>
      <c r="I924" t="str">
        <f>VLOOKUP(Health_Care[[#This Row],[Customer ID]],Medical_Examinations[],10,0)</f>
        <v>No</v>
      </c>
      <c r="J924" t="str">
        <f>VLOOKUP(Health_Care[[#This Row],[Customer ID]],Medical_Examinations[],3,0)</f>
        <v>Obesity</v>
      </c>
      <c r="K924" t="str">
        <f>VLOOKUP(Health_Care[[#This Row],[Customer ID]],Medical_Examinations[],5,0)</f>
        <v>Diabetes</v>
      </c>
      <c r="L924" s="10">
        <f>VLOOKUP(Health_Care[[#This Row],[Customer ID]],Table6[#All],5,0)</f>
        <v>24056</v>
      </c>
      <c r="M924" s="11">
        <f>VLOOKUP(Health_Care[[#This Row],[Customer ID]],Table6[#All],8,0)</f>
        <v>11842.62</v>
      </c>
      <c r="N924" t="str">
        <f>VLOOKUP(Health_Care[[#This Row],[Customer ID]],Table6[#All],9,0)</f>
        <v>Tier - 3</v>
      </c>
      <c r="O924" t="str">
        <f>VLOOKUP(Health_Care[[#This Row],[Customer ID]],Table6[#All],10,0)</f>
        <v>Tier - 3</v>
      </c>
      <c r="P924" t="str">
        <f>VLOOKUP(Health_Care[[#This Row],[Customer ID]],Table6[#All],11,0)</f>
        <v>R1012</v>
      </c>
      <c r="Q924">
        <f>VLOOKUP(Health_Care[[#This Row],[Customer ID]],Table6[#All],6,0)</f>
        <v>57</v>
      </c>
    </row>
    <row r="925" spans="1:17" x14ac:dyDescent="0.35">
      <c r="A925" t="s">
        <v>1447</v>
      </c>
      <c r="B925" t="str">
        <f>VLOOKUP(Health_Care[[#This Row],[Customer ID]],Customer_Names[#All],3,0)</f>
        <v xml:space="preserve"> Marianne</v>
      </c>
      <c r="C925">
        <f>VLOOKUP(Health_Care[[#This Row],[Customer ID]],Medical_Examinations[],2,0)</f>
        <v>29</v>
      </c>
      <c r="D925">
        <f>VLOOKUP(Health_Care[[#This Row],[Customer ID]],Medical_Examinations[],4,0)</f>
        <v>4.25</v>
      </c>
      <c r="E925" t="str">
        <f>VLOOKUP(Health_Care[[#This Row],[Customer ID]],Medical_Examinations[],6,0)</f>
        <v>yes</v>
      </c>
      <c r="F925" t="str">
        <f>VLOOKUP(Health_Care[[#This Row],[Customer ID]],Medical_Examinations[],7,0)</f>
        <v>No</v>
      </c>
      <c r="G925" t="str">
        <f>VLOOKUP(Health_Care[[#This Row],[Customer ID]],Medical_Examinations[],8,0)</f>
        <v>No</v>
      </c>
      <c r="H925">
        <f>VLOOKUP(Health_Care[[#This Row],[Customer ID]],Medical_Examinations[],9,0)</f>
        <v>1</v>
      </c>
      <c r="I925" t="str">
        <f>VLOOKUP(Health_Care[[#This Row],[Customer ID]],Medical_Examinations[],10,0)</f>
        <v>No</v>
      </c>
      <c r="J925" t="str">
        <f>VLOOKUP(Health_Care[[#This Row],[Customer ID]],Medical_Examinations[],3,0)</f>
        <v>Over Weight</v>
      </c>
      <c r="K925" t="str">
        <f>VLOOKUP(Health_Care[[#This Row],[Customer ID]],Medical_Examinations[],5,0)</f>
        <v>Normal</v>
      </c>
      <c r="L925" s="10">
        <f>VLOOKUP(Health_Care[[#This Row],[Customer ID]],Table6[#All],5,0)</f>
        <v>23569</v>
      </c>
      <c r="M925" s="11">
        <f>VLOOKUP(Health_Care[[#This Row],[Customer ID]],Table6[#All],8,0)</f>
        <v>11842.44</v>
      </c>
      <c r="N925" t="str">
        <f>VLOOKUP(Health_Care[[#This Row],[Customer ID]],Table6[#All],9,0)</f>
        <v>Tier - 3</v>
      </c>
      <c r="O925" t="str">
        <f>VLOOKUP(Health_Care[[#This Row],[Customer ID]],Table6[#All],10,0)</f>
        <v>Tier - 2</v>
      </c>
      <c r="P925" t="str">
        <f>VLOOKUP(Health_Care[[#This Row],[Customer ID]],Table6[#All],11,0)</f>
        <v>R1011</v>
      </c>
      <c r="Q925">
        <f>VLOOKUP(Health_Care[[#This Row],[Customer ID]],Table6[#All],6,0)</f>
        <v>58</v>
      </c>
    </row>
    <row r="926" spans="1:17" x14ac:dyDescent="0.35">
      <c r="A926" t="s">
        <v>1446</v>
      </c>
      <c r="B926" t="str">
        <f>VLOOKUP(Health_Care[[#This Row],[Customer ID]],Customer_Names[#All],3,0)</f>
        <v xml:space="preserve"> Carla</v>
      </c>
      <c r="C926">
        <f>VLOOKUP(Health_Care[[#This Row],[Customer ID]],Medical_Examinations[],2,0)</f>
        <v>30.495000000000001</v>
      </c>
      <c r="D926">
        <f>VLOOKUP(Health_Care[[#This Row],[Customer ID]],Medical_Examinations[],4,0)</f>
        <v>8.68</v>
      </c>
      <c r="E926" t="str">
        <f>VLOOKUP(Health_Care[[#This Row],[Customer ID]],Medical_Examinations[],6,0)</f>
        <v>No</v>
      </c>
      <c r="F926" t="str">
        <f>VLOOKUP(Health_Care[[#This Row],[Customer ID]],Medical_Examinations[],7,0)</f>
        <v>No</v>
      </c>
      <c r="G926" t="str">
        <f>VLOOKUP(Health_Care[[#This Row],[Customer ID]],Medical_Examinations[],8,0)</f>
        <v>No</v>
      </c>
      <c r="H926">
        <f>VLOOKUP(Health_Care[[#This Row],[Customer ID]],Medical_Examinations[],9,0)</f>
        <v>0</v>
      </c>
      <c r="I926" t="str">
        <f>VLOOKUP(Health_Care[[#This Row],[Customer ID]],Medical_Examinations[],10,0)</f>
        <v>No</v>
      </c>
      <c r="J926" t="str">
        <f>VLOOKUP(Health_Care[[#This Row],[Customer ID]],Medical_Examinations[],3,0)</f>
        <v>Obesity</v>
      </c>
      <c r="K926" t="str">
        <f>VLOOKUP(Health_Care[[#This Row],[Customer ID]],Medical_Examinations[],5,0)</f>
        <v>Diabetes</v>
      </c>
      <c r="L926" s="10">
        <f>VLOOKUP(Health_Care[[#This Row],[Customer ID]],Table6[#All],5,0)</f>
        <v>24010</v>
      </c>
      <c r="M926" s="11">
        <f>VLOOKUP(Health_Care[[#This Row],[Customer ID]],Table6[#All],8,0)</f>
        <v>11840.78</v>
      </c>
      <c r="N926" t="str">
        <f>VLOOKUP(Health_Care[[#This Row],[Customer ID]],Table6[#All],9,0)</f>
        <v>Tier - 3</v>
      </c>
      <c r="O926" t="str">
        <f>VLOOKUP(Health_Care[[#This Row],[Customer ID]],Table6[#All],10,0)</f>
        <v>Tier - 2</v>
      </c>
      <c r="P926" t="str">
        <f>VLOOKUP(Health_Care[[#This Row],[Customer ID]],Table6[#All],11,0)</f>
        <v>R1012</v>
      </c>
      <c r="Q926">
        <f>VLOOKUP(Health_Care[[#This Row],[Customer ID]],Table6[#All],6,0)</f>
        <v>57</v>
      </c>
    </row>
    <row r="927" spans="1:17" x14ac:dyDescent="0.35">
      <c r="A927" t="s">
        <v>1445</v>
      </c>
      <c r="B927" t="str">
        <f>VLOOKUP(Health_Care[[#This Row],[Customer ID]],Customer_Names[#All],3,0)</f>
        <v xml:space="preserve"> Oksana</v>
      </c>
      <c r="C927">
        <f>VLOOKUP(Health_Care[[#This Row],[Customer ID]],Medical_Examinations[],2,0)</f>
        <v>25.2</v>
      </c>
      <c r="D927">
        <f>VLOOKUP(Health_Care[[#This Row],[Customer ID]],Medical_Examinations[],4,0)</f>
        <v>6.25</v>
      </c>
      <c r="E927" t="str">
        <f>VLOOKUP(Health_Care[[#This Row],[Customer ID]],Medical_Examinations[],6,0)</f>
        <v>yes</v>
      </c>
      <c r="F927" t="str">
        <f>VLOOKUP(Health_Care[[#This Row],[Customer ID]],Medical_Examinations[],7,0)</f>
        <v>No</v>
      </c>
      <c r="G927" t="str">
        <f>VLOOKUP(Health_Care[[#This Row],[Customer ID]],Medical_Examinations[],8,0)</f>
        <v>No</v>
      </c>
      <c r="H927">
        <f>VLOOKUP(Health_Care[[#This Row],[Customer ID]],Medical_Examinations[],9,0)</f>
        <v>1</v>
      </c>
      <c r="I927" t="str">
        <f>VLOOKUP(Health_Care[[#This Row],[Customer ID]],Medical_Examinations[],10,0)</f>
        <v>No</v>
      </c>
      <c r="J927" t="str">
        <f>VLOOKUP(Health_Care[[#This Row],[Customer ID]],Medical_Examinations[],3,0)</f>
        <v>Over Weight</v>
      </c>
      <c r="K927" t="str">
        <f>VLOOKUP(Health_Care[[#This Row],[Customer ID]],Medical_Examinations[],5,0)</f>
        <v>Prediabetes</v>
      </c>
      <c r="L927" s="10">
        <f>VLOOKUP(Health_Care[[#This Row],[Customer ID]],Table6[#All],5,0)</f>
        <v>23631</v>
      </c>
      <c r="M927" s="11">
        <f>VLOOKUP(Health_Care[[#This Row],[Customer ID]],Table6[#All],8,0)</f>
        <v>11837.16</v>
      </c>
      <c r="N927" t="str">
        <f>VLOOKUP(Health_Care[[#This Row],[Customer ID]],Table6[#All],9,0)</f>
        <v>Tier - 3</v>
      </c>
      <c r="O927" t="str">
        <f>VLOOKUP(Health_Care[[#This Row],[Customer ID]],Table6[#All],10,0)</f>
        <v>Tier - 3</v>
      </c>
      <c r="P927" t="str">
        <f>VLOOKUP(Health_Care[[#This Row],[Customer ID]],Table6[#All],11,0)</f>
        <v>R1011</v>
      </c>
      <c r="Q927">
        <f>VLOOKUP(Health_Care[[#This Row],[Customer ID]],Table6[#All],6,0)</f>
        <v>58</v>
      </c>
    </row>
    <row r="928" spans="1:17" x14ac:dyDescent="0.35">
      <c r="A928" t="s">
        <v>1444</v>
      </c>
      <c r="B928" t="str">
        <f>VLOOKUP(Health_Care[[#This Row],[Customer ID]],Customer_Names[#All],3,0)</f>
        <v xml:space="preserve"> Rebecca B.</v>
      </c>
      <c r="C928">
        <f>VLOOKUP(Health_Care[[#This Row],[Customer ID]],Medical_Examinations[],2,0)</f>
        <v>22.77</v>
      </c>
      <c r="D928">
        <f>VLOOKUP(Health_Care[[#This Row],[Customer ID]],Medical_Examinations[],4,0)</f>
        <v>4.47</v>
      </c>
      <c r="E928" t="str">
        <f>VLOOKUP(Health_Care[[#This Row],[Customer ID]],Medical_Examinations[],6,0)</f>
        <v>yes</v>
      </c>
      <c r="F928" t="str">
        <f>VLOOKUP(Health_Care[[#This Row],[Customer ID]],Medical_Examinations[],7,0)</f>
        <v>No</v>
      </c>
      <c r="G928" t="str">
        <f>VLOOKUP(Health_Care[[#This Row],[Customer ID]],Medical_Examinations[],8,0)</f>
        <v>No</v>
      </c>
      <c r="H928">
        <f>VLOOKUP(Health_Care[[#This Row],[Customer ID]],Medical_Examinations[],9,0)</f>
        <v>1</v>
      </c>
      <c r="I928" t="str">
        <f>VLOOKUP(Health_Care[[#This Row],[Customer ID]],Medical_Examinations[],10,0)</f>
        <v>No</v>
      </c>
      <c r="J928" t="str">
        <f>VLOOKUP(Health_Care[[#This Row],[Customer ID]],Medical_Examinations[],3,0)</f>
        <v>Normal Weight</v>
      </c>
      <c r="K928" t="str">
        <f>VLOOKUP(Health_Care[[#This Row],[Customer ID]],Medical_Examinations[],5,0)</f>
        <v>Normal</v>
      </c>
      <c r="L928" s="10">
        <f>VLOOKUP(Health_Care[[#This Row],[Customer ID]],Table6[#All],5,0)</f>
        <v>23555</v>
      </c>
      <c r="M928" s="11">
        <f>VLOOKUP(Health_Care[[#This Row],[Customer ID]],Table6[#All],8,0)</f>
        <v>11833.78</v>
      </c>
      <c r="N928" t="str">
        <f>VLOOKUP(Health_Care[[#This Row],[Customer ID]],Table6[#All],9,0)</f>
        <v>Tier - 3</v>
      </c>
      <c r="O928" t="str">
        <f>VLOOKUP(Health_Care[[#This Row],[Customer ID]],Table6[#All],10,0)</f>
        <v>Tier - 3</v>
      </c>
      <c r="P928" t="str">
        <f>VLOOKUP(Health_Care[[#This Row],[Customer ID]],Table6[#All],11,0)</f>
        <v>R1013</v>
      </c>
      <c r="Q928">
        <f>VLOOKUP(Health_Care[[#This Row],[Customer ID]],Table6[#All],6,0)</f>
        <v>58</v>
      </c>
    </row>
    <row r="929" spans="1:17" x14ac:dyDescent="0.35">
      <c r="A929" t="s">
        <v>1443</v>
      </c>
      <c r="B929" t="str">
        <f>VLOOKUP(Health_Care[[#This Row],[Customer ID]],Customer_Names[#All],3,0)</f>
        <v xml:space="preserve"> Maria A.</v>
      </c>
      <c r="C929">
        <f>VLOOKUP(Health_Care[[#This Row],[Customer ID]],Medical_Examinations[],2,0)</f>
        <v>23.18</v>
      </c>
      <c r="D929">
        <f>VLOOKUP(Health_Care[[#This Row],[Customer ID]],Medical_Examinations[],4,0)</f>
        <v>8.31</v>
      </c>
      <c r="E929" t="str">
        <f>VLOOKUP(Health_Care[[#This Row],[Customer ID]],Medical_Examinations[],6,0)</f>
        <v>No</v>
      </c>
      <c r="F929" t="str">
        <f>VLOOKUP(Health_Care[[#This Row],[Customer ID]],Medical_Examinations[],7,0)</f>
        <v>No</v>
      </c>
      <c r="G929" t="str">
        <f>VLOOKUP(Health_Care[[#This Row],[Customer ID]],Medical_Examinations[],8,0)</f>
        <v>No</v>
      </c>
      <c r="H929">
        <f>VLOOKUP(Health_Care[[#This Row],[Customer ID]],Medical_Examinations[],9,0)</f>
        <v>0</v>
      </c>
      <c r="I929" t="str">
        <f>VLOOKUP(Health_Care[[#This Row],[Customer ID]],Medical_Examinations[],10,0)</f>
        <v>No</v>
      </c>
      <c r="J929" t="str">
        <f>VLOOKUP(Health_Care[[#This Row],[Customer ID]],Medical_Examinations[],3,0)</f>
        <v>Normal Weight</v>
      </c>
      <c r="K929" t="str">
        <f>VLOOKUP(Health_Care[[#This Row],[Customer ID]],Medical_Examinations[],5,0)</f>
        <v>Diabetes</v>
      </c>
      <c r="L929" s="10">
        <f>VLOOKUP(Health_Care[[#This Row],[Customer ID]],Table6[#All],5,0)</f>
        <v>24018</v>
      </c>
      <c r="M929" s="11">
        <f>VLOOKUP(Health_Care[[#This Row],[Customer ID]],Table6[#All],8,0)</f>
        <v>11830.61</v>
      </c>
      <c r="N929" t="str">
        <f>VLOOKUP(Health_Care[[#This Row],[Customer ID]],Table6[#All],9,0)</f>
        <v>Tier - 3</v>
      </c>
      <c r="O929" t="str">
        <f>VLOOKUP(Health_Care[[#This Row],[Customer ID]],Table6[#All],10,0)</f>
        <v>Tier - 1</v>
      </c>
      <c r="P929" t="str">
        <f>VLOOKUP(Health_Care[[#This Row],[Customer ID]],Table6[#All],11,0)</f>
        <v>R1012</v>
      </c>
      <c r="Q929">
        <f>VLOOKUP(Health_Care[[#This Row],[Customer ID]],Table6[#All],6,0)</f>
        <v>57</v>
      </c>
    </row>
    <row r="930" spans="1:17" x14ac:dyDescent="0.35">
      <c r="A930" t="s">
        <v>1442</v>
      </c>
      <c r="B930" t="str">
        <f>VLOOKUP(Health_Care[[#This Row],[Customer ID]],Customer_Names[#All],3,0)</f>
        <v xml:space="preserve"> Lisa M</v>
      </c>
      <c r="C930">
        <f>VLOOKUP(Health_Care[[#This Row],[Customer ID]],Medical_Examinations[],2,0)</f>
        <v>35.409999999999997</v>
      </c>
      <c r="D930">
        <f>VLOOKUP(Health_Care[[#This Row],[Customer ID]],Medical_Examinations[],4,0)</f>
        <v>5.68</v>
      </c>
      <c r="E930" t="str">
        <f>VLOOKUP(Health_Care[[#This Row],[Customer ID]],Medical_Examinations[],6,0)</f>
        <v>No</v>
      </c>
      <c r="F930" t="str">
        <f>VLOOKUP(Health_Care[[#This Row],[Customer ID]],Medical_Examinations[],7,0)</f>
        <v>No</v>
      </c>
      <c r="G930" t="str">
        <f>VLOOKUP(Health_Care[[#This Row],[Customer ID]],Medical_Examinations[],8,0)</f>
        <v>No</v>
      </c>
      <c r="H930">
        <f>VLOOKUP(Health_Care[[#This Row],[Customer ID]],Medical_Examinations[],9,0)</f>
        <v>0</v>
      </c>
      <c r="I930" t="str">
        <f>VLOOKUP(Health_Care[[#This Row],[Customer ID]],Medical_Examinations[],10,0)</f>
        <v>No</v>
      </c>
      <c r="J930" t="str">
        <f>VLOOKUP(Health_Care[[#This Row],[Customer ID]],Medical_Examinations[],3,0)</f>
        <v>Obesity</v>
      </c>
      <c r="K930" t="str">
        <f>VLOOKUP(Health_Care[[#This Row],[Customer ID]],Medical_Examinations[],5,0)</f>
        <v>Normal</v>
      </c>
      <c r="L930" s="10">
        <f>VLOOKUP(Health_Care[[#This Row],[Customer ID]],Table6[#All],5,0)</f>
        <v>30275</v>
      </c>
      <c r="M930" s="11">
        <f>VLOOKUP(Health_Care[[#This Row],[Customer ID]],Table6[#All],8,0)</f>
        <v>11773.06</v>
      </c>
      <c r="N930" t="str">
        <f>VLOOKUP(Health_Care[[#This Row],[Customer ID]],Table6[#All],9,0)</f>
        <v>Tier - 3</v>
      </c>
      <c r="O930" t="str">
        <f>VLOOKUP(Health_Care[[#This Row],[Customer ID]],Table6[#All],10,0)</f>
        <v>Tier - 3</v>
      </c>
      <c r="P930" t="str">
        <f>VLOOKUP(Health_Care[[#This Row],[Customer ID]],Table6[#All],11,0)</f>
        <v>R1026</v>
      </c>
      <c r="Q930">
        <f>VLOOKUP(Health_Care[[#This Row],[Customer ID]],Table6[#All],6,0)</f>
        <v>40</v>
      </c>
    </row>
    <row r="931" spans="1:17" x14ac:dyDescent="0.35">
      <c r="A931" t="s">
        <v>1441</v>
      </c>
      <c r="B931" t="str">
        <f>VLOOKUP(Health_Care[[#This Row],[Customer ID]],Customer_Names[#All],3,0)</f>
        <v xml:space="preserve"> Steve Jr.</v>
      </c>
      <c r="C931">
        <f>VLOOKUP(Health_Care[[#This Row],[Customer ID]],Medical_Examinations[],2,0)</f>
        <v>32.11</v>
      </c>
      <c r="D931">
        <f>VLOOKUP(Health_Care[[#This Row],[Customer ID]],Medical_Examinations[],4,0)</f>
        <v>4.75</v>
      </c>
      <c r="E931" t="str">
        <f>VLOOKUP(Health_Care[[#This Row],[Customer ID]],Medical_Examinations[],6,0)</f>
        <v>yes</v>
      </c>
      <c r="F931" t="str">
        <f>VLOOKUP(Health_Care[[#This Row],[Customer ID]],Medical_Examinations[],7,0)</f>
        <v>No</v>
      </c>
      <c r="G931" t="str">
        <f>VLOOKUP(Health_Care[[#This Row],[Customer ID]],Medical_Examinations[],8,0)</f>
        <v>No</v>
      </c>
      <c r="H931">
        <f>VLOOKUP(Health_Care[[#This Row],[Customer ID]],Medical_Examinations[],9,0)</f>
        <v>2</v>
      </c>
      <c r="I931" t="str">
        <f>VLOOKUP(Health_Care[[#This Row],[Customer ID]],Medical_Examinations[],10,0)</f>
        <v>No</v>
      </c>
      <c r="J931" t="str">
        <f>VLOOKUP(Health_Care[[#This Row],[Customer ID]],Medical_Examinations[],3,0)</f>
        <v>Obesity</v>
      </c>
      <c r="K931" t="str">
        <f>VLOOKUP(Health_Care[[#This Row],[Customer ID]],Medical_Examinations[],5,0)</f>
        <v>Normal</v>
      </c>
      <c r="L931" s="10">
        <f>VLOOKUP(Health_Care[[#This Row],[Customer ID]],Table6[#All],5,0)</f>
        <v>24313</v>
      </c>
      <c r="M931" s="11">
        <f>VLOOKUP(Health_Care[[#This Row],[Customer ID]],Table6[#All],8,0)</f>
        <v>11763</v>
      </c>
      <c r="N931" t="str">
        <f>VLOOKUP(Health_Care[[#This Row],[Customer ID]],Table6[#All],9,0)</f>
        <v>Tier - 3</v>
      </c>
      <c r="O931" t="str">
        <f>VLOOKUP(Health_Care[[#This Row],[Customer ID]],Table6[#All],10,0)</f>
        <v>Tier - 3</v>
      </c>
      <c r="P931" t="str">
        <f>VLOOKUP(Health_Care[[#This Row],[Customer ID]],Table6[#All],11,0)</f>
        <v>R1016</v>
      </c>
      <c r="Q931">
        <f>VLOOKUP(Health_Care[[#This Row],[Customer ID]],Table6[#All],6,0)</f>
        <v>56</v>
      </c>
    </row>
    <row r="932" spans="1:17" x14ac:dyDescent="0.35">
      <c r="A932" t="s">
        <v>1440</v>
      </c>
      <c r="B932" t="str">
        <f>VLOOKUP(Health_Care[[#This Row],[Customer ID]],Customer_Names[#All],3,0)</f>
        <v xml:space="preserve"> Tiffany</v>
      </c>
      <c r="C932">
        <f>VLOOKUP(Health_Care[[#This Row],[Customer ID]],Medical_Examinations[],2,0)</f>
        <v>34.479999999999997</v>
      </c>
      <c r="D932">
        <f>VLOOKUP(Health_Care[[#This Row],[Customer ID]],Medical_Examinations[],4,0)</f>
        <v>6.31</v>
      </c>
      <c r="E932" t="str">
        <f>VLOOKUP(Health_Care[[#This Row],[Customer ID]],Medical_Examinations[],6,0)</f>
        <v>No</v>
      </c>
      <c r="F932" t="str">
        <f>VLOOKUP(Health_Care[[#This Row],[Customer ID]],Medical_Examinations[],7,0)</f>
        <v>No</v>
      </c>
      <c r="G932" t="str">
        <f>VLOOKUP(Health_Care[[#This Row],[Customer ID]],Medical_Examinations[],8,0)</f>
        <v>Yes</v>
      </c>
      <c r="H932">
        <f>VLOOKUP(Health_Care[[#This Row],[Customer ID]],Medical_Examinations[],9,0)</f>
        <v>1</v>
      </c>
      <c r="I932" t="str">
        <f>VLOOKUP(Health_Care[[#This Row],[Customer ID]],Medical_Examinations[],10,0)</f>
        <v>No</v>
      </c>
      <c r="J932" t="str">
        <f>VLOOKUP(Health_Care[[#This Row],[Customer ID]],Medical_Examinations[],3,0)</f>
        <v>Obesity</v>
      </c>
      <c r="K932" t="str">
        <f>VLOOKUP(Health_Care[[#This Row],[Customer ID]],Medical_Examinations[],5,0)</f>
        <v>Prediabetes</v>
      </c>
      <c r="L932" s="10">
        <f>VLOOKUP(Health_Care[[#This Row],[Customer ID]],Table6[#All],5,0)</f>
        <v>29165</v>
      </c>
      <c r="M932" s="11">
        <f>VLOOKUP(Health_Care[[#This Row],[Customer ID]],Table6[#All],8,0)</f>
        <v>11752.68</v>
      </c>
      <c r="N932" t="str">
        <f>VLOOKUP(Health_Care[[#This Row],[Customer ID]],Table6[#All],9,0)</f>
        <v>Tier - 3</v>
      </c>
      <c r="O932" t="str">
        <f>VLOOKUP(Health_Care[[#This Row],[Customer ID]],Table6[#All],10,0)</f>
        <v>Tier - 1</v>
      </c>
      <c r="P932" t="str">
        <f>VLOOKUP(Health_Care[[#This Row],[Customer ID]],Table6[#All],11,0)</f>
        <v>R1026</v>
      </c>
      <c r="Q932">
        <f>VLOOKUP(Health_Care[[#This Row],[Customer ID]],Table6[#All],6,0)</f>
        <v>43</v>
      </c>
    </row>
    <row r="933" spans="1:17" x14ac:dyDescent="0.35">
      <c r="A933" t="s">
        <v>1439</v>
      </c>
      <c r="B933" t="str">
        <f>VLOOKUP(Health_Care[[#This Row],[Customer ID]],Customer_Names[#All],3,0)</f>
        <v xml:space="preserve"> Greg</v>
      </c>
      <c r="C933">
        <f>VLOOKUP(Health_Care[[#This Row],[Customer ID]],Medical_Examinations[],2,0)</f>
        <v>34.39</v>
      </c>
      <c r="D933">
        <f>VLOOKUP(Health_Care[[#This Row],[Customer ID]],Medical_Examinations[],4,0)</f>
        <v>6.28</v>
      </c>
      <c r="E933" t="str">
        <f>VLOOKUP(Health_Care[[#This Row],[Customer ID]],Medical_Examinations[],6,0)</f>
        <v>yes</v>
      </c>
      <c r="F933" t="str">
        <f>VLOOKUP(Health_Care[[#This Row],[Customer ID]],Medical_Examinations[],7,0)</f>
        <v>No</v>
      </c>
      <c r="G933" t="str">
        <f>VLOOKUP(Health_Care[[#This Row],[Customer ID]],Medical_Examinations[],8,0)</f>
        <v>No</v>
      </c>
      <c r="H933">
        <f>VLOOKUP(Health_Care[[#This Row],[Customer ID]],Medical_Examinations[],9,0)</f>
        <v>1</v>
      </c>
      <c r="I933" t="str">
        <f>VLOOKUP(Health_Care[[#This Row],[Customer ID]],Medical_Examinations[],10,0)</f>
        <v>No</v>
      </c>
      <c r="J933" t="str">
        <f>VLOOKUP(Health_Care[[#This Row],[Customer ID]],Medical_Examinations[],3,0)</f>
        <v>Obesity</v>
      </c>
      <c r="K933" t="str">
        <f>VLOOKUP(Health_Care[[#This Row],[Customer ID]],Medical_Examinations[],5,0)</f>
        <v>Prediabetes</v>
      </c>
      <c r="L933" s="10">
        <f>VLOOKUP(Health_Care[[#This Row],[Customer ID]],Table6[#All],5,0)</f>
        <v>23713</v>
      </c>
      <c r="M933" s="11">
        <f>VLOOKUP(Health_Care[[#This Row],[Customer ID]],Table6[#All],8,0)</f>
        <v>11743.93</v>
      </c>
      <c r="N933" t="str">
        <f>VLOOKUP(Health_Care[[#This Row],[Customer ID]],Table6[#All],9,0)</f>
        <v>Tier - 3</v>
      </c>
      <c r="O933" t="str">
        <f>VLOOKUP(Health_Care[[#This Row],[Customer ID]],Table6[#All],10,0)</f>
        <v>Tier - 1</v>
      </c>
      <c r="P933" t="str">
        <f>VLOOKUP(Health_Care[[#This Row],[Customer ID]],Table6[#All],11,0)</f>
        <v>R1012</v>
      </c>
      <c r="Q933">
        <f>VLOOKUP(Health_Care[[#This Row],[Customer ID]],Table6[#All],6,0)</f>
        <v>58</v>
      </c>
    </row>
    <row r="934" spans="1:17" x14ac:dyDescent="0.35">
      <c r="A934" t="s">
        <v>1438</v>
      </c>
      <c r="B934" t="str">
        <f>VLOOKUP(Health_Care[[#This Row],[Customer ID]],Customer_Names[#All],3,0)</f>
        <v xml:space="preserve"> Dale</v>
      </c>
      <c r="C934">
        <f>VLOOKUP(Health_Care[[#This Row],[Customer ID]],Medical_Examinations[],2,0)</f>
        <v>26.4</v>
      </c>
      <c r="D934">
        <f>VLOOKUP(Health_Care[[#This Row],[Customer ID]],Medical_Examinations[],4,0)</f>
        <v>9.2899999999999991</v>
      </c>
      <c r="E934" t="str">
        <f>VLOOKUP(Health_Care[[#This Row],[Customer ID]],Medical_Examinations[],6,0)</f>
        <v>yes</v>
      </c>
      <c r="F934" t="str">
        <f>VLOOKUP(Health_Care[[#This Row],[Customer ID]],Medical_Examinations[],7,0)</f>
        <v>No</v>
      </c>
      <c r="G934" t="str">
        <f>VLOOKUP(Health_Care[[#This Row],[Customer ID]],Medical_Examinations[],8,0)</f>
        <v>Yes</v>
      </c>
      <c r="H934">
        <f>VLOOKUP(Health_Care[[#This Row],[Customer ID]],Medical_Examinations[],9,0)</f>
        <v>1</v>
      </c>
      <c r="I934" t="str">
        <f>VLOOKUP(Health_Care[[#This Row],[Customer ID]],Medical_Examinations[],10,0)</f>
        <v>No</v>
      </c>
      <c r="J934" t="str">
        <f>VLOOKUP(Health_Care[[#This Row],[Customer ID]],Medical_Examinations[],3,0)</f>
        <v>Over Weight</v>
      </c>
      <c r="K934" t="str">
        <f>VLOOKUP(Health_Care[[#This Row],[Customer ID]],Medical_Examinations[],5,0)</f>
        <v>Diabetes</v>
      </c>
      <c r="L934" s="10">
        <f>VLOOKUP(Health_Care[[#This Row],[Customer ID]],Table6[#All],5,0)</f>
        <v>23171</v>
      </c>
      <c r="M934" s="11">
        <f>VLOOKUP(Health_Care[[#This Row],[Customer ID]],Table6[#All],8,0)</f>
        <v>11743.3</v>
      </c>
      <c r="N934" t="str">
        <f>VLOOKUP(Health_Care[[#This Row],[Customer ID]],Table6[#All],9,0)</f>
        <v>Tier - 3</v>
      </c>
      <c r="O934" t="str">
        <f>VLOOKUP(Health_Care[[#This Row],[Customer ID]],Table6[#All],10,0)</f>
        <v>Tier - 3</v>
      </c>
      <c r="P934" t="str">
        <f>VLOOKUP(Health_Care[[#This Row],[Customer ID]],Table6[#All],11,0)</f>
        <v>R1013</v>
      </c>
      <c r="Q934">
        <f>VLOOKUP(Health_Care[[#This Row],[Customer ID]],Table6[#All],6,0)</f>
        <v>59</v>
      </c>
    </row>
    <row r="935" spans="1:17" x14ac:dyDescent="0.35">
      <c r="A935" t="s">
        <v>1437</v>
      </c>
      <c r="B935" t="str">
        <f>VLOOKUP(Health_Care[[#This Row],[Customer ID]],Customer_Names[#All],3,0)</f>
        <v xml:space="preserve"> Brittany A.</v>
      </c>
      <c r="C935">
        <f>VLOOKUP(Health_Care[[#This Row],[Customer ID]],Medical_Examinations[],2,0)</f>
        <v>28.1</v>
      </c>
      <c r="D935">
        <f>VLOOKUP(Health_Care[[#This Row],[Customer ID]],Medical_Examinations[],4,0)</f>
        <v>5.79</v>
      </c>
      <c r="E935" t="str">
        <f>VLOOKUP(Health_Care[[#This Row],[Customer ID]],Medical_Examinations[],6,0)</f>
        <v>yes</v>
      </c>
      <c r="F935" t="str">
        <f>VLOOKUP(Health_Care[[#This Row],[Customer ID]],Medical_Examinations[],7,0)</f>
        <v>No</v>
      </c>
      <c r="G935" t="str">
        <f>VLOOKUP(Health_Care[[#This Row],[Customer ID]],Medical_Examinations[],8,0)</f>
        <v>Yes</v>
      </c>
      <c r="H935">
        <f>VLOOKUP(Health_Care[[#This Row],[Customer ID]],Medical_Examinations[],9,0)</f>
        <v>1</v>
      </c>
      <c r="I935" t="str">
        <f>VLOOKUP(Health_Care[[#This Row],[Customer ID]],Medical_Examinations[],10,0)</f>
        <v>No</v>
      </c>
      <c r="J935" t="str">
        <f>VLOOKUP(Health_Care[[#This Row],[Customer ID]],Medical_Examinations[],3,0)</f>
        <v>Over Weight</v>
      </c>
      <c r="K935" t="str">
        <f>VLOOKUP(Health_Care[[#This Row],[Customer ID]],Medical_Examinations[],5,0)</f>
        <v>Prediabetes</v>
      </c>
      <c r="L935" s="10">
        <f>VLOOKUP(Health_Care[[#This Row],[Customer ID]],Table6[#All],5,0)</f>
        <v>25519</v>
      </c>
      <c r="M935" s="11">
        <f>VLOOKUP(Health_Care[[#This Row],[Customer ID]],Table6[#All],8,0)</f>
        <v>11741.73</v>
      </c>
      <c r="N935" t="str">
        <f>VLOOKUP(Health_Care[[#This Row],[Customer ID]],Table6[#All],9,0)</f>
        <v>Tier - 3</v>
      </c>
      <c r="O935" t="str">
        <f>VLOOKUP(Health_Care[[#This Row],[Customer ID]],Table6[#All],10,0)</f>
        <v>Tier - 1</v>
      </c>
      <c r="P935" t="str">
        <f>VLOOKUP(Health_Care[[#This Row],[Customer ID]],Table6[#All],11,0)</f>
        <v>R1011</v>
      </c>
      <c r="Q935">
        <f>VLOOKUP(Health_Care[[#This Row],[Customer ID]],Table6[#All],6,0)</f>
        <v>53</v>
      </c>
    </row>
    <row r="936" spans="1:17" x14ac:dyDescent="0.35">
      <c r="A936" t="s">
        <v>1436</v>
      </c>
      <c r="B936" t="str">
        <f>VLOOKUP(Health_Care[[#This Row],[Customer ID]],Customer_Names[#All],3,0)</f>
        <v xml:space="preserve"> Robert S</v>
      </c>
      <c r="C936">
        <f>VLOOKUP(Health_Care[[#This Row],[Customer ID]],Medical_Examinations[],2,0)</f>
        <v>27</v>
      </c>
      <c r="D936">
        <f>VLOOKUP(Health_Care[[#This Row],[Customer ID]],Medical_Examinations[],4,0)</f>
        <v>4.54</v>
      </c>
      <c r="E936" t="str">
        <f>VLOOKUP(Health_Care[[#This Row],[Customer ID]],Medical_Examinations[],6,0)</f>
        <v>yes</v>
      </c>
      <c r="F936" t="str">
        <f>VLOOKUP(Health_Care[[#This Row],[Customer ID]],Medical_Examinations[],7,0)</f>
        <v>No</v>
      </c>
      <c r="G936" t="str">
        <f>VLOOKUP(Health_Care[[#This Row],[Customer ID]],Medical_Examinations[],8,0)</f>
        <v>No</v>
      </c>
      <c r="H936">
        <f>VLOOKUP(Health_Care[[#This Row],[Customer ID]],Medical_Examinations[],9,0)</f>
        <v>1</v>
      </c>
      <c r="I936" t="str">
        <f>VLOOKUP(Health_Care[[#This Row],[Customer ID]],Medical_Examinations[],10,0)</f>
        <v>No</v>
      </c>
      <c r="J936" t="str">
        <f>VLOOKUP(Health_Care[[#This Row],[Customer ID]],Medical_Examinations[],3,0)</f>
        <v>Over Weight</v>
      </c>
      <c r="K936" t="str">
        <f>VLOOKUP(Health_Care[[#This Row],[Customer ID]],Medical_Examinations[],5,0)</f>
        <v>Normal</v>
      </c>
      <c r="L936" s="10">
        <f>VLOOKUP(Health_Care[[#This Row],[Customer ID]],Table6[#All],5,0)</f>
        <v>32391</v>
      </c>
      <c r="M936" s="11">
        <f>VLOOKUP(Health_Care[[#This Row],[Customer ID]],Table6[#All],8,0)</f>
        <v>11737.85</v>
      </c>
      <c r="N936" t="str">
        <f>VLOOKUP(Health_Care[[#This Row],[Customer ID]],Table6[#All],9,0)</f>
        <v>Tier - 3</v>
      </c>
      <c r="O936" t="str">
        <f>VLOOKUP(Health_Care[[#This Row],[Customer ID]],Table6[#All],10,0)</f>
        <v>Tier - 1</v>
      </c>
      <c r="P936" t="str">
        <f>VLOOKUP(Health_Care[[#This Row],[Customer ID]],Table6[#All],11,0)</f>
        <v>R1011</v>
      </c>
      <c r="Q936">
        <f>VLOOKUP(Health_Care[[#This Row],[Customer ID]],Table6[#All],6,0)</f>
        <v>34</v>
      </c>
    </row>
    <row r="937" spans="1:17" x14ac:dyDescent="0.35">
      <c r="A937" t="s">
        <v>1435</v>
      </c>
      <c r="B937" t="str">
        <f>VLOOKUP(Health_Care[[#This Row],[Customer ID]],Customer_Names[#All],3,0)</f>
        <v xml:space="preserve"> Cameron</v>
      </c>
      <c r="C937">
        <f>VLOOKUP(Health_Care[[#This Row],[Customer ID]],Medical_Examinations[],2,0)</f>
        <v>28.594999999999999</v>
      </c>
      <c r="D937">
        <f>VLOOKUP(Health_Care[[#This Row],[Customer ID]],Medical_Examinations[],4,0)</f>
        <v>4.68</v>
      </c>
      <c r="E937" t="str">
        <f>VLOOKUP(Health_Care[[#This Row],[Customer ID]],Medical_Examinations[],6,0)</f>
        <v>yes</v>
      </c>
      <c r="F937" t="str">
        <f>VLOOKUP(Health_Care[[#This Row],[Customer ID]],Medical_Examinations[],7,0)</f>
        <v>No</v>
      </c>
      <c r="G937" t="str">
        <f>VLOOKUP(Health_Care[[#This Row],[Customer ID]],Medical_Examinations[],8,0)</f>
        <v>No</v>
      </c>
      <c r="H937">
        <f>VLOOKUP(Health_Care[[#This Row],[Customer ID]],Medical_Examinations[],9,0)</f>
        <v>1</v>
      </c>
      <c r="I937" t="str">
        <f>VLOOKUP(Health_Care[[#This Row],[Customer ID]],Medical_Examinations[],10,0)</f>
        <v>No</v>
      </c>
      <c r="J937" t="str">
        <f>VLOOKUP(Health_Care[[#This Row],[Customer ID]],Medical_Examinations[],3,0)</f>
        <v>Over Weight</v>
      </c>
      <c r="K937" t="str">
        <f>VLOOKUP(Health_Care[[#This Row],[Customer ID]],Medical_Examinations[],5,0)</f>
        <v>Normal</v>
      </c>
      <c r="L937" s="10">
        <f>VLOOKUP(Health_Care[[#This Row],[Customer ID]],Table6[#All],5,0)</f>
        <v>23690</v>
      </c>
      <c r="M937" s="11">
        <f>VLOOKUP(Health_Care[[#This Row],[Customer ID]],Table6[#All],8,0)</f>
        <v>11735.88</v>
      </c>
      <c r="N937" t="str">
        <f>VLOOKUP(Health_Care[[#This Row],[Customer ID]],Table6[#All],9,0)</f>
        <v>Tier - 3</v>
      </c>
      <c r="O937" t="str">
        <f>VLOOKUP(Health_Care[[#This Row],[Customer ID]],Table6[#All],10,0)</f>
        <v>Tier - 1</v>
      </c>
      <c r="P937" t="str">
        <f>VLOOKUP(Health_Care[[#This Row],[Customer ID]],Table6[#All],11,0)</f>
        <v>R1012</v>
      </c>
      <c r="Q937">
        <f>VLOOKUP(Health_Care[[#This Row],[Customer ID]],Table6[#All],6,0)</f>
        <v>58</v>
      </c>
    </row>
    <row r="938" spans="1:17" x14ac:dyDescent="0.35">
      <c r="A938" t="s">
        <v>1434</v>
      </c>
      <c r="B938" t="str">
        <f>VLOOKUP(Health_Care[[#This Row],[Customer ID]],Customer_Names[#All],3,0)</f>
        <v xml:space="preserve"> Ulrike</v>
      </c>
      <c r="C938">
        <f>VLOOKUP(Health_Care[[#This Row],[Customer ID]],Medical_Examinations[],2,0)</f>
        <v>36.799999999999997</v>
      </c>
      <c r="D938">
        <f>VLOOKUP(Health_Care[[#This Row],[Customer ID]],Medical_Examinations[],4,0)</f>
        <v>5.88</v>
      </c>
      <c r="E938" t="str">
        <f>VLOOKUP(Health_Care[[#This Row],[Customer ID]],Medical_Examinations[],6,0)</f>
        <v>No</v>
      </c>
      <c r="F938" t="str">
        <f>VLOOKUP(Health_Care[[#This Row],[Customer ID]],Medical_Examinations[],7,0)</f>
        <v>No</v>
      </c>
      <c r="G938" t="str">
        <f>VLOOKUP(Health_Care[[#This Row],[Customer ID]],Medical_Examinations[],8,0)</f>
        <v>No</v>
      </c>
      <c r="H938">
        <f>VLOOKUP(Health_Care[[#This Row],[Customer ID]],Medical_Examinations[],9,0)</f>
        <v>1</v>
      </c>
      <c r="I938" t="str">
        <f>VLOOKUP(Health_Care[[#This Row],[Customer ID]],Medical_Examinations[],10,0)</f>
        <v>No</v>
      </c>
      <c r="J938" t="str">
        <f>VLOOKUP(Health_Care[[#This Row],[Customer ID]],Medical_Examinations[],3,0)</f>
        <v>Obesity</v>
      </c>
      <c r="K938" t="str">
        <f>VLOOKUP(Health_Care[[#This Row],[Customer ID]],Medical_Examinations[],5,0)</f>
        <v>Prediabetes</v>
      </c>
      <c r="L938" s="10">
        <f>VLOOKUP(Health_Care[[#This Row],[Customer ID]],Table6[#All],5,0)</f>
        <v>31012</v>
      </c>
      <c r="M938" s="11">
        <f>VLOOKUP(Health_Care[[#This Row],[Customer ID]],Table6[#All],8,0)</f>
        <v>11730.82</v>
      </c>
      <c r="N938" t="str">
        <f>VLOOKUP(Health_Care[[#This Row],[Customer ID]],Table6[#All],9,0)</f>
        <v>Tier - 3</v>
      </c>
      <c r="O938" t="str">
        <f>VLOOKUP(Health_Care[[#This Row],[Customer ID]],Table6[#All],10,0)</f>
        <v>Tier - 3</v>
      </c>
      <c r="P938" t="str">
        <f>VLOOKUP(Health_Care[[#This Row],[Customer ID]],Table6[#All],11,0)</f>
        <v>R1026</v>
      </c>
      <c r="Q938">
        <f>VLOOKUP(Health_Care[[#This Row],[Customer ID]],Table6[#All],6,0)</f>
        <v>38</v>
      </c>
    </row>
    <row r="939" spans="1:17" x14ac:dyDescent="0.35">
      <c r="A939" t="s">
        <v>1433</v>
      </c>
      <c r="B939" t="str">
        <f>VLOOKUP(Health_Care[[#This Row],[Customer ID]],Customer_Names[#All],3,0)</f>
        <v xml:space="preserve"> Katlyn A.</v>
      </c>
      <c r="C939">
        <f>VLOOKUP(Health_Care[[#This Row],[Customer ID]],Medical_Examinations[],2,0)</f>
        <v>23.75</v>
      </c>
      <c r="D939">
        <f>VLOOKUP(Health_Care[[#This Row],[Customer ID]],Medical_Examinations[],4,0)</f>
        <v>5.42</v>
      </c>
      <c r="E939" t="str">
        <f>VLOOKUP(Health_Care[[#This Row],[Customer ID]],Medical_Examinations[],6,0)</f>
        <v>yes</v>
      </c>
      <c r="F939" t="str">
        <f>VLOOKUP(Health_Care[[#This Row],[Customer ID]],Medical_Examinations[],7,0)</f>
        <v>No</v>
      </c>
      <c r="G939" t="str">
        <f>VLOOKUP(Health_Care[[#This Row],[Customer ID]],Medical_Examinations[],8,0)</f>
        <v>Yes</v>
      </c>
      <c r="H939">
        <f>VLOOKUP(Health_Care[[#This Row],[Customer ID]],Medical_Examinations[],9,0)</f>
        <v>1</v>
      </c>
      <c r="I939" t="str">
        <f>VLOOKUP(Health_Care[[#This Row],[Customer ID]],Medical_Examinations[],10,0)</f>
        <v>No</v>
      </c>
      <c r="J939" t="str">
        <f>VLOOKUP(Health_Care[[#This Row],[Customer ID]],Medical_Examinations[],3,0)</f>
        <v>Normal Weight</v>
      </c>
      <c r="K939" t="str">
        <f>VLOOKUP(Health_Care[[#This Row],[Customer ID]],Medical_Examinations[],5,0)</f>
        <v>Normal</v>
      </c>
      <c r="L939" s="10">
        <f>VLOOKUP(Health_Care[[#This Row],[Customer ID]],Table6[#All],5,0)</f>
        <v>25488</v>
      </c>
      <c r="M939" s="11">
        <f>VLOOKUP(Health_Care[[#This Row],[Customer ID]],Table6[#All],8,0)</f>
        <v>11729.68</v>
      </c>
      <c r="N939" t="str">
        <f>VLOOKUP(Health_Care[[#This Row],[Customer ID]],Table6[#All],9,0)</f>
        <v>Tier - 3</v>
      </c>
      <c r="O939" t="str">
        <f>VLOOKUP(Health_Care[[#This Row],[Customer ID]],Table6[#All],10,0)</f>
        <v>Tier - 1</v>
      </c>
      <c r="P939" t="str">
        <f>VLOOKUP(Health_Care[[#This Row],[Customer ID]],Table6[#All],11,0)</f>
        <v>R1024</v>
      </c>
      <c r="Q939">
        <f>VLOOKUP(Health_Care[[#This Row],[Customer ID]],Table6[#All],6,0)</f>
        <v>53</v>
      </c>
    </row>
    <row r="940" spans="1:17" x14ac:dyDescent="0.35">
      <c r="A940" t="s">
        <v>1432</v>
      </c>
      <c r="B940" t="str">
        <f>VLOOKUP(Health_Care[[#This Row],[Customer ID]],Customer_Names[#All],3,0)</f>
        <v xml:space="preserve"> Morgan B.</v>
      </c>
      <c r="C940">
        <f>VLOOKUP(Health_Care[[#This Row],[Customer ID]],Medical_Examinations[],2,0)</f>
        <v>35.619999999999997</v>
      </c>
      <c r="D940">
        <f>VLOOKUP(Health_Care[[#This Row],[Customer ID]],Medical_Examinations[],4,0)</f>
        <v>4.16</v>
      </c>
      <c r="E940" t="str">
        <f>VLOOKUP(Health_Care[[#This Row],[Customer ID]],Medical_Examinations[],6,0)</f>
        <v>No</v>
      </c>
      <c r="F940" t="str">
        <f>VLOOKUP(Health_Care[[#This Row],[Customer ID]],Medical_Examinations[],7,0)</f>
        <v>No</v>
      </c>
      <c r="G940" t="str">
        <f>VLOOKUP(Health_Care[[#This Row],[Customer ID]],Medical_Examinations[],8,0)</f>
        <v>No</v>
      </c>
      <c r="H940">
        <f>VLOOKUP(Health_Care[[#This Row],[Customer ID]],Medical_Examinations[],9,0)</f>
        <v>0</v>
      </c>
      <c r="I940" t="str">
        <f>VLOOKUP(Health_Care[[#This Row],[Customer ID]],Medical_Examinations[],10,0)</f>
        <v>No</v>
      </c>
      <c r="J940" t="str">
        <f>VLOOKUP(Health_Care[[#This Row],[Customer ID]],Medical_Examinations[],3,0)</f>
        <v>Obesity</v>
      </c>
      <c r="K940" t="str">
        <f>VLOOKUP(Health_Care[[#This Row],[Customer ID]],Medical_Examinations[],5,0)</f>
        <v>Normal</v>
      </c>
      <c r="L940" s="10">
        <f>VLOOKUP(Health_Care[[#This Row],[Customer ID]],Table6[#All],5,0)</f>
        <v>30245</v>
      </c>
      <c r="M940" s="11">
        <f>VLOOKUP(Health_Care[[#This Row],[Customer ID]],Table6[#All],8,0)</f>
        <v>11712.97</v>
      </c>
      <c r="N940" t="str">
        <f>VLOOKUP(Health_Care[[#This Row],[Customer ID]],Table6[#All],9,0)</f>
        <v>Tier - 3</v>
      </c>
      <c r="O940" t="str">
        <f>VLOOKUP(Health_Care[[#This Row],[Customer ID]],Table6[#All],10,0)</f>
        <v>Tier - 2</v>
      </c>
      <c r="P940" t="str">
        <f>VLOOKUP(Health_Care[[#This Row],[Customer ID]],Table6[#All],11,0)</f>
        <v>R1021</v>
      </c>
      <c r="Q940">
        <f>VLOOKUP(Health_Care[[#This Row],[Customer ID]],Table6[#All],6,0)</f>
        <v>40</v>
      </c>
    </row>
    <row r="941" spans="1:17" x14ac:dyDescent="0.35">
      <c r="A941" t="s">
        <v>1431</v>
      </c>
      <c r="B941" t="str">
        <f>VLOOKUP(Health_Care[[#This Row],[Customer ID]],Customer_Names[#All],3,0)</f>
        <v xml:space="preserve"> Peter</v>
      </c>
      <c r="C941">
        <f>VLOOKUP(Health_Care[[#This Row],[Customer ID]],Medical_Examinations[],2,0)</f>
        <v>30.69</v>
      </c>
      <c r="D941">
        <f>VLOOKUP(Health_Care[[#This Row],[Customer ID]],Medical_Examinations[],4,0)</f>
        <v>7.05</v>
      </c>
      <c r="E941" t="str">
        <f>VLOOKUP(Health_Care[[#This Row],[Customer ID]],Medical_Examinations[],6,0)</f>
        <v>yes</v>
      </c>
      <c r="F941" t="str">
        <f>VLOOKUP(Health_Care[[#This Row],[Customer ID]],Medical_Examinations[],7,0)</f>
        <v>No</v>
      </c>
      <c r="G941" t="str">
        <f>VLOOKUP(Health_Care[[#This Row],[Customer ID]],Medical_Examinations[],8,0)</f>
        <v>No</v>
      </c>
      <c r="H941">
        <f>VLOOKUP(Health_Care[[#This Row],[Customer ID]],Medical_Examinations[],9,0)</f>
        <v>2</v>
      </c>
      <c r="I941" t="str">
        <f>VLOOKUP(Health_Care[[#This Row],[Customer ID]],Medical_Examinations[],10,0)</f>
        <v>No</v>
      </c>
      <c r="J941" t="str">
        <f>VLOOKUP(Health_Care[[#This Row],[Customer ID]],Medical_Examinations[],3,0)</f>
        <v>Obesity</v>
      </c>
      <c r="K941" t="str">
        <f>VLOOKUP(Health_Care[[#This Row],[Customer ID]],Medical_Examinations[],5,0)</f>
        <v>Diabetes</v>
      </c>
      <c r="L941" s="10">
        <f>VLOOKUP(Health_Care[[#This Row],[Customer ID]],Table6[#All],5,0)</f>
        <v>25903</v>
      </c>
      <c r="M941" s="11">
        <f>VLOOKUP(Health_Care[[#This Row],[Customer ID]],Table6[#All],8,0)</f>
        <v>11696.52</v>
      </c>
      <c r="N941" t="str">
        <f>VLOOKUP(Health_Care[[#This Row],[Customer ID]],Table6[#All],9,0)</f>
        <v>Tier - 3</v>
      </c>
      <c r="O941" t="str">
        <f>VLOOKUP(Health_Care[[#This Row],[Customer ID]],Table6[#All],10,0)</f>
        <v>Tier - 1</v>
      </c>
      <c r="P941" t="str">
        <f>VLOOKUP(Health_Care[[#This Row],[Customer ID]],Table6[#All],11,0)</f>
        <v>R1021</v>
      </c>
      <c r="Q941">
        <f>VLOOKUP(Health_Care[[#This Row],[Customer ID]],Table6[#All],6,0)</f>
        <v>52</v>
      </c>
    </row>
    <row r="942" spans="1:17" x14ac:dyDescent="0.35">
      <c r="A942" t="s">
        <v>1430</v>
      </c>
      <c r="B942" t="str">
        <f>VLOOKUP(Health_Care[[#This Row],[Customer ID]],Customer_Names[#All],3,0)</f>
        <v xml:space="preserve"> Chandler</v>
      </c>
      <c r="C942">
        <f>VLOOKUP(Health_Care[[#This Row],[Customer ID]],Medical_Examinations[],2,0)</f>
        <v>35.799999999999997</v>
      </c>
      <c r="D942">
        <f>VLOOKUP(Health_Care[[#This Row],[Customer ID]],Medical_Examinations[],4,0)</f>
        <v>5.63</v>
      </c>
      <c r="E942" t="str">
        <f>VLOOKUP(Health_Care[[#This Row],[Customer ID]],Medical_Examinations[],6,0)</f>
        <v>yes</v>
      </c>
      <c r="F942" t="str">
        <f>VLOOKUP(Health_Care[[#This Row],[Customer ID]],Medical_Examinations[],7,0)</f>
        <v>No</v>
      </c>
      <c r="G942" t="str">
        <f>VLOOKUP(Health_Care[[#This Row],[Customer ID]],Medical_Examinations[],8,0)</f>
        <v>No</v>
      </c>
      <c r="H942">
        <f>VLOOKUP(Health_Care[[#This Row],[Customer ID]],Medical_Examinations[],9,0)</f>
        <v>2</v>
      </c>
      <c r="I942" t="str">
        <f>VLOOKUP(Health_Care[[#This Row],[Customer ID]],Medical_Examinations[],10,0)</f>
        <v>No</v>
      </c>
      <c r="J942" t="str">
        <f>VLOOKUP(Health_Care[[#This Row],[Customer ID]],Medical_Examinations[],3,0)</f>
        <v>Obesity</v>
      </c>
      <c r="K942" t="str">
        <f>VLOOKUP(Health_Care[[#This Row],[Customer ID]],Medical_Examinations[],5,0)</f>
        <v>Normal</v>
      </c>
      <c r="L942" s="10">
        <f>VLOOKUP(Health_Care[[#This Row],[Customer ID]],Table6[#All],5,0)</f>
        <v>24420</v>
      </c>
      <c r="M942" s="11">
        <f>VLOOKUP(Health_Care[[#This Row],[Customer ID]],Table6[#All],8,0)</f>
        <v>11674.13</v>
      </c>
      <c r="N942" t="str">
        <f>VLOOKUP(Health_Care[[#This Row],[Customer ID]],Table6[#All],9,0)</f>
        <v>Tier - 3</v>
      </c>
      <c r="O942" t="str">
        <f>VLOOKUP(Health_Care[[#This Row],[Customer ID]],Table6[#All],10,0)</f>
        <v>Tier - 1</v>
      </c>
      <c r="P942" t="str">
        <f>VLOOKUP(Health_Care[[#This Row],[Customer ID]],Table6[#All],11,0)</f>
        <v>R1011</v>
      </c>
      <c r="Q942">
        <f>VLOOKUP(Health_Care[[#This Row],[Customer ID]],Table6[#All],6,0)</f>
        <v>56</v>
      </c>
    </row>
    <row r="943" spans="1:17" x14ac:dyDescent="0.35">
      <c r="A943" t="s">
        <v>1429</v>
      </c>
      <c r="B943" t="str">
        <f>VLOOKUP(Health_Care[[#This Row],[Customer ID]],Customer_Names[#All],3,0)</f>
        <v xml:space="preserve"> Silvana M.</v>
      </c>
      <c r="C943">
        <f>VLOOKUP(Health_Care[[#This Row],[Customer ID]],Medical_Examinations[],2,0)</f>
        <v>28.785</v>
      </c>
      <c r="D943">
        <f>VLOOKUP(Health_Care[[#This Row],[Customer ID]],Medical_Examinations[],4,0)</f>
        <v>4.24</v>
      </c>
      <c r="E943" t="str">
        <f>VLOOKUP(Health_Care[[#This Row],[Customer ID]],Medical_Examinations[],6,0)</f>
        <v>yes</v>
      </c>
      <c r="F943" t="str">
        <f>VLOOKUP(Health_Care[[#This Row],[Customer ID]],Medical_Examinations[],7,0)</f>
        <v>No</v>
      </c>
      <c r="G943" t="str">
        <f>VLOOKUP(Health_Care[[#This Row],[Customer ID]],Medical_Examinations[],8,0)</f>
        <v>No</v>
      </c>
      <c r="H943">
        <f>VLOOKUP(Health_Care[[#This Row],[Customer ID]],Medical_Examinations[],9,0)</f>
        <v>2</v>
      </c>
      <c r="I943" t="str">
        <f>VLOOKUP(Health_Care[[#This Row],[Customer ID]],Medical_Examinations[],10,0)</f>
        <v>No</v>
      </c>
      <c r="J943" t="str">
        <f>VLOOKUP(Health_Care[[#This Row],[Customer ID]],Medical_Examinations[],3,0)</f>
        <v>Over Weight</v>
      </c>
      <c r="K943" t="str">
        <f>VLOOKUP(Health_Care[[#This Row],[Customer ID]],Medical_Examinations[],5,0)</f>
        <v>Normal</v>
      </c>
      <c r="L943" s="10">
        <f>VLOOKUP(Health_Care[[#This Row],[Customer ID]],Table6[#All],5,0)</f>
        <v>24342</v>
      </c>
      <c r="M943" s="11">
        <f>VLOOKUP(Health_Care[[#This Row],[Customer ID]],Table6[#All],8,0)</f>
        <v>11658.38</v>
      </c>
      <c r="N943" t="str">
        <f>VLOOKUP(Health_Care[[#This Row],[Customer ID]],Table6[#All],9,0)</f>
        <v>Tier - 3</v>
      </c>
      <c r="O943" t="str">
        <f>VLOOKUP(Health_Care[[#This Row],[Customer ID]],Table6[#All],10,0)</f>
        <v>Tier - 3</v>
      </c>
      <c r="P943" t="str">
        <f>VLOOKUP(Health_Care[[#This Row],[Customer ID]],Table6[#All],11,0)</f>
        <v>R1024</v>
      </c>
      <c r="Q943">
        <f>VLOOKUP(Health_Care[[#This Row],[Customer ID]],Table6[#All],6,0)</f>
        <v>56</v>
      </c>
    </row>
    <row r="944" spans="1:17" x14ac:dyDescent="0.35">
      <c r="A944" t="s">
        <v>1428</v>
      </c>
      <c r="B944" t="str">
        <f>VLOOKUP(Health_Care[[#This Row],[Customer ID]],Customer_Names[#All],3,0)</f>
        <v xml:space="preserve"> Natty</v>
      </c>
      <c r="C944">
        <f>VLOOKUP(Health_Care[[#This Row],[Customer ID]],Medical_Examinations[],2,0)</f>
        <v>28.594999999999999</v>
      </c>
      <c r="D944">
        <f>VLOOKUP(Health_Care[[#This Row],[Customer ID]],Medical_Examinations[],4,0)</f>
        <v>4.96</v>
      </c>
      <c r="E944" t="str">
        <f>VLOOKUP(Health_Care[[#This Row],[Customer ID]],Medical_Examinations[],6,0)</f>
        <v>yes</v>
      </c>
      <c r="F944" t="str">
        <f>VLOOKUP(Health_Care[[#This Row],[Customer ID]],Medical_Examinations[],7,0)</f>
        <v>No</v>
      </c>
      <c r="G944" t="str">
        <f>VLOOKUP(Health_Care[[#This Row],[Customer ID]],Medical_Examinations[],8,0)</f>
        <v>No</v>
      </c>
      <c r="H944">
        <f>VLOOKUP(Health_Care[[#This Row],[Customer ID]],Medical_Examinations[],9,0)</f>
        <v>2</v>
      </c>
      <c r="I944" t="str">
        <f>VLOOKUP(Health_Care[[#This Row],[Customer ID]],Medical_Examinations[],10,0)</f>
        <v>No</v>
      </c>
      <c r="J944" t="str">
        <f>VLOOKUP(Health_Care[[#This Row],[Customer ID]],Medical_Examinations[],3,0)</f>
        <v>Over Weight</v>
      </c>
      <c r="K944" t="str">
        <f>VLOOKUP(Health_Care[[#This Row],[Customer ID]],Medical_Examinations[],5,0)</f>
        <v>Normal</v>
      </c>
      <c r="L944" s="10">
        <f>VLOOKUP(Health_Care[[#This Row],[Customer ID]],Table6[#All],5,0)</f>
        <v>24294</v>
      </c>
      <c r="M944" s="11">
        <f>VLOOKUP(Health_Care[[#This Row],[Customer ID]],Table6[#All],8,0)</f>
        <v>11658.12</v>
      </c>
      <c r="N944" t="str">
        <f>VLOOKUP(Health_Care[[#This Row],[Customer ID]],Table6[#All],9,0)</f>
        <v>Tier - 3</v>
      </c>
      <c r="O944" t="str">
        <f>VLOOKUP(Health_Care[[#This Row],[Customer ID]],Table6[#All],10,0)</f>
        <v>Tier - 1</v>
      </c>
      <c r="P944" t="str">
        <f>VLOOKUP(Health_Care[[#This Row],[Customer ID]],Table6[#All],11,0)</f>
        <v>R1024</v>
      </c>
      <c r="Q944">
        <f>VLOOKUP(Health_Care[[#This Row],[Customer ID]],Table6[#All],6,0)</f>
        <v>56</v>
      </c>
    </row>
    <row r="945" spans="1:17" x14ac:dyDescent="0.35">
      <c r="A945" t="s">
        <v>1427</v>
      </c>
      <c r="B945" t="str">
        <f>VLOOKUP(Health_Care[[#This Row],[Customer ID]],Customer_Names[#All],3,0)</f>
        <v xml:space="preserve"> Nicholas T</v>
      </c>
      <c r="C945">
        <f>VLOOKUP(Health_Care[[#This Row],[Customer ID]],Medical_Examinations[],2,0)</f>
        <v>48.75</v>
      </c>
      <c r="D945">
        <f>VLOOKUP(Health_Care[[#This Row],[Customer ID]],Medical_Examinations[],4,0)</f>
        <v>4.34</v>
      </c>
      <c r="E945" t="str">
        <f>VLOOKUP(Health_Care[[#This Row],[Customer ID]],Medical_Examinations[],6,0)</f>
        <v>No</v>
      </c>
      <c r="F945" t="str">
        <f>VLOOKUP(Health_Care[[#This Row],[Customer ID]],Medical_Examinations[],7,0)</f>
        <v>No</v>
      </c>
      <c r="G945" t="str">
        <f>VLOOKUP(Health_Care[[#This Row],[Customer ID]],Medical_Examinations[],8,0)</f>
        <v>No</v>
      </c>
      <c r="H945">
        <f>VLOOKUP(Health_Care[[#This Row],[Customer ID]],Medical_Examinations[],9,0)</f>
        <v>0</v>
      </c>
      <c r="I945" t="str">
        <f>VLOOKUP(Health_Care[[#This Row],[Customer ID]],Medical_Examinations[],10,0)</f>
        <v>No</v>
      </c>
      <c r="J945" t="str">
        <f>VLOOKUP(Health_Care[[#This Row],[Customer ID]],Medical_Examinations[],3,0)</f>
        <v>Obesity</v>
      </c>
      <c r="K945" t="str">
        <f>VLOOKUP(Health_Care[[#This Row],[Customer ID]],Medical_Examinations[],5,0)</f>
        <v>Normal</v>
      </c>
      <c r="L945" s="10">
        <f>VLOOKUP(Health_Care[[#This Row],[Customer ID]],Table6[#All],5,0)</f>
        <v>34535</v>
      </c>
      <c r="M945" s="11">
        <f>VLOOKUP(Health_Care[[#This Row],[Customer ID]],Table6[#All],8,0)</f>
        <v>11657.81</v>
      </c>
      <c r="N945" t="str">
        <f>VLOOKUP(Health_Care[[#This Row],[Customer ID]],Table6[#All],9,0)</f>
        <v>Tier - 3</v>
      </c>
      <c r="O945" t="str">
        <f>VLOOKUP(Health_Care[[#This Row],[Customer ID]],Table6[#All],10,0)</f>
        <v>Tier - 2</v>
      </c>
      <c r="P945" t="str">
        <f>VLOOKUP(Health_Care[[#This Row],[Customer ID]],Table6[#All],11,0)</f>
        <v>R1023</v>
      </c>
      <c r="Q945">
        <f>VLOOKUP(Health_Care[[#This Row],[Customer ID]],Table6[#All],6,0)</f>
        <v>28</v>
      </c>
    </row>
    <row r="946" spans="1:17" x14ac:dyDescent="0.35">
      <c r="A946" t="s">
        <v>1426</v>
      </c>
      <c r="B946" t="str">
        <f>VLOOKUP(Health_Care[[#This Row],[Customer ID]],Customer_Names[#All],3,0)</f>
        <v xml:space="preserve"> Rebecca</v>
      </c>
      <c r="C946">
        <f>VLOOKUP(Health_Care[[#This Row],[Customer ID]],Medical_Examinations[],2,0)</f>
        <v>28.31</v>
      </c>
      <c r="D946">
        <f>VLOOKUP(Health_Care[[#This Row],[Customer ID]],Medical_Examinations[],4,0)</f>
        <v>5.43</v>
      </c>
      <c r="E946" t="str">
        <f>VLOOKUP(Health_Care[[#This Row],[Customer ID]],Medical_Examinations[],6,0)</f>
        <v>yes</v>
      </c>
      <c r="F946" t="str">
        <f>VLOOKUP(Health_Care[[#This Row],[Customer ID]],Medical_Examinations[],7,0)</f>
        <v>No</v>
      </c>
      <c r="G946" t="str">
        <f>VLOOKUP(Health_Care[[#This Row],[Customer ID]],Medical_Examinations[],8,0)</f>
        <v>No</v>
      </c>
      <c r="H946">
        <f>VLOOKUP(Health_Care[[#This Row],[Customer ID]],Medical_Examinations[],9,0)</f>
        <v>2</v>
      </c>
      <c r="I946" t="str">
        <f>VLOOKUP(Health_Care[[#This Row],[Customer ID]],Medical_Examinations[],10,0)</f>
        <v>No</v>
      </c>
      <c r="J946" t="str">
        <f>VLOOKUP(Health_Care[[#This Row],[Customer ID]],Medical_Examinations[],3,0)</f>
        <v>Over Weight</v>
      </c>
      <c r="K946" t="str">
        <f>VLOOKUP(Health_Care[[#This Row],[Customer ID]],Medical_Examinations[],5,0)</f>
        <v>Normal</v>
      </c>
      <c r="L946" s="10">
        <f>VLOOKUP(Health_Care[[#This Row],[Customer ID]],Table6[#All],5,0)</f>
        <v>24384</v>
      </c>
      <c r="M946" s="11">
        <f>VLOOKUP(Health_Care[[#This Row],[Customer ID]],Table6[#All],8,0)</f>
        <v>11657.72</v>
      </c>
      <c r="N946" t="str">
        <f>VLOOKUP(Health_Care[[#This Row],[Customer ID]],Table6[#All],9,0)</f>
        <v>Tier - 3</v>
      </c>
      <c r="O946" t="str">
        <f>VLOOKUP(Health_Care[[#This Row],[Customer ID]],Table6[#All],10,0)</f>
        <v>Tier - 2</v>
      </c>
      <c r="P946" t="str">
        <f>VLOOKUP(Health_Care[[#This Row],[Customer ID]],Table6[#All],11,0)</f>
        <v>R1024</v>
      </c>
      <c r="Q946">
        <f>VLOOKUP(Health_Care[[#This Row],[Customer ID]],Table6[#All],6,0)</f>
        <v>56</v>
      </c>
    </row>
    <row r="947" spans="1:17" x14ac:dyDescent="0.35">
      <c r="A947" t="s">
        <v>1425</v>
      </c>
      <c r="B947" t="str">
        <f>VLOOKUP(Health_Care[[#This Row],[Customer ID]],Customer_Names[#All],3,0)</f>
        <v xml:space="preserve"> John</v>
      </c>
      <c r="C947">
        <f>VLOOKUP(Health_Care[[#This Row],[Customer ID]],Medical_Examinations[],2,0)</f>
        <v>38.39</v>
      </c>
      <c r="D947">
        <f>VLOOKUP(Health_Care[[#This Row],[Customer ID]],Medical_Examinations[],4,0)</f>
        <v>8.33</v>
      </c>
      <c r="E947" t="str">
        <f>VLOOKUP(Health_Care[[#This Row],[Customer ID]],Medical_Examinations[],6,0)</f>
        <v>yes</v>
      </c>
      <c r="F947" t="str">
        <f>VLOOKUP(Health_Care[[#This Row],[Customer ID]],Medical_Examinations[],7,0)</f>
        <v>No</v>
      </c>
      <c r="G947" t="str">
        <f>VLOOKUP(Health_Care[[#This Row],[Customer ID]],Medical_Examinations[],8,0)</f>
        <v>No</v>
      </c>
      <c r="H947">
        <f>VLOOKUP(Health_Care[[#This Row],[Customer ID]],Medical_Examinations[],9,0)</f>
        <v>1</v>
      </c>
      <c r="I947" t="str">
        <f>VLOOKUP(Health_Care[[#This Row],[Customer ID]],Medical_Examinations[],10,0)</f>
        <v>No</v>
      </c>
      <c r="J947" t="str">
        <f>VLOOKUP(Health_Care[[#This Row],[Customer ID]],Medical_Examinations[],3,0)</f>
        <v>Obesity</v>
      </c>
      <c r="K947" t="str">
        <f>VLOOKUP(Health_Care[[#This Row],[Customer ID]],Medical_Examinations[],5,0)</f>
        <v>Diabetes</v>
      </c>
      <c r="L947" s="10">
        <f>VLOOKUP(Health_Care[[#This Row],[Customer ID]],Table6[#All],5,0)</f>
        <v>31610</v>
      </c>
      <c r="M947" s="11">
        <f>VLOOKUP(Health_Care[[#This Row],[Customer ID]],Table6[#All],8,0)</f>
        <v>11625.11</v>
      </c>
      <c r="N947" t="str">
        <f>VLOOKUP(Health_Care[[#This Row],[Customer ID]],Table6[#All],9,0)</f>
        <v>Tier - 3</v>
      </c>
      <c r="O947" t="str">
        <f>VLOOKUP(Health_Care[[#This Row],[Customer ID]],Table6[#All],10,0)</f>
        <v>Tier - 3</v>
      </c>
      <c r="P947" t="str">
        <f>VLOOKUP(Health_Care[[#This Row],[Customer ID]],Table6[#All],11,0)</f>
        <v>R1022</v>
      </c>
      <c r="Q947">
        <f>VLOOKUP(Health_Care[[#This Row],[Customer ID]],Table6[#All],6,0)</f>
        <v>36</v>
      </c>
    </row>
    <row r="948" spans="1:17" x14ac:dyDescent="0.35">
      <c r="A948" t="s">
        <v>1424</v>
      </c>
      <c r="B948" t="str">
        <f>VLOOKUP(Health_Care[[#This Row],[Customer ID]],Customer_Names[#All],3,0)</f>
        <v xml:space="preserve"> Antony G</v>
      </c>
      <c r="C948">
        <f>VLOOKUP(Health_Care[[#This Row],[Customer ID]],Medical_Examinations[],2,0)</f>
        <v>25.87</v>
      </c>
      <c r="D948">
        <f>VLOOKUP(Health_Care[[#This Row],[Customer ID]],Medical_Examinations[],4,0)</f>
        <v>5.63</v>
      </c>
      <c r="E948" t="str">
        <f>VLOOKUP(Health_Care[[#This Row],[Customer ID]],Medical_Examinations[],6,0)</f>
        <v>yes</v>
      </c>
      <c r="F948" t="str">
        <f>VLOOKUP(Health_Care[[#This Row],[Customer ID]],Medical_Examinations[],7,0)</f>
        <v>No</v>
      </c>
      <c r="G948" t="str">
        <f>VLOOKUP(Health_Care[[#This Row],[Customer ID]],Medical_Examinations[],8,0)</f>
        <v>No</v>
      </c>
      <c r="H948">
        <f>VLOOKUP(Health_Care[[#This Row],[Customer ID]],Medical_Examinations[],9,0)</f>
        <v>1</v>
      </c>
      <c r="I948" t="str">
        <f>VLOOKUP(Health_Care[[#This Row],[Customer ID]],Medical_Examinations[],10,0)</f>
        <v>No</v>
      </c>
      <c r="J948" t="str">
        <f>VLOOKUP(Health_Care[[#This Row],[Customer ID]],Medical_Examinations[],3,0)</f>
        <v>Over Weight</v>
      </c>
      <c r="K948" t="str">
        <f>VLOOKUP(Health_Care[[#This Row],[Customer ID]],Medical_Examinations[],5,0)</f>
        <v>Normal</v>
      </c>
      <c r="L948" s="10">
        <f>VLOOKUP(Health_Care[[#This Row],[Customer ID]],Table6[#All],5,0)</f>
        <v>23548</v>
      </c>
      <c r="M948" s="11">
        <f>VLOOKUP(Health_Care[[#This Row],[Customer ID]],Table6[#All],8,0)</f>
        <v>11602.75</v>
      </c>
      <c r="N948" t="str">
        <f>VLOOKUP(Health_Care[[#This Row],[Customer ID]],Table6[#All],9,0)</f>
        <v>Tier - 3</v>
      </c>
      <c r="O948" t="str">
        <f>VLOOKUP(Health_Care[[#This Row],[Customer ID]],Table6[#All],10,0)</f>
        <v>Tier - 1</v>
      </c>
      <c r="P948" t="str">
        <f>VLOOKUP(Health_Care[[#This Row],[Customer ID]],Table6[#All],11,0)</f>
        <v>R1020</v>
      </c>
      <c r="Q948">
        <f>VLOOKUP(Health_Care[[#This Row],[Customer ID]],Table6[#All],6,0)</f>
        <v>58</v>
      </c>
    </row>
    <row r="949" spans="1:17" x14ac:dyDescent="0.35">
      <c r="A949" t="s">
        <v>1423</v>
      </c>
      <c r="B949" t="str">
        <f>VLOOKUP(Health_Care[[#This Row],[Customer ID]],Customer_Names[#All],3,0)</f>
        <v xml:space="preserve"> Eric</v>
      </c>
      <c r="C949">
        <f>VLOOKUP(Health_Care[[#This Row],[Customer ID]],Medical_Examinations[],2,0)</f>
        <v>43.7</v>
      </c>
      <c r="D949">
        <f>VLOOKUP(Health_Care[[#This Row],[Customer ID]],Medical_Examinations[],4,0)</f>
        <v>7.23</v>
      </c>
      <c r="E949" t="str">
        <f>VLOOKUP(Health_Care[[#This Row],[Customer ID]],Medical_Examinations[],6,0)</f>
        <v>No</v>
      </c>
      <c r="F949" t="str">
        <f>VLOOKUP(Health_Care[[#This Row],[Customer ID]],Medical_Examinations[],7,0)</f>
        <v>No</v>
      </c>
      <c r="G949" t="str">
        <f>VLOOKUP(Health_Care[[#This Row],[Customer ID]],Medical_Examinations[],8,0)</f>
        <v>No</v>
      </c>
      <c r="H949">
        <f>VLOOKUP(Health_Care[[#This Row],[Customer ID]],Medical_Examinations[],9,0)</f>
        <v>0</v>
      </c>
      <c r="I949" t="str">
        <f>VLOOKUP(Health_Care[[#This Row],[Customer ID]],Medical_Examinations[],10,0)</f>
        <v>No</v>
      </c>
      <c r="J949" t="str">
        <f>VLOOKUP(Health_Care[[#This Row],[Customer ID]],Medical_Examinations[],3,0)</f>
        <v>Obesity</v>
      </c>
      <c r="K949" t="str">
        <f>VLOOKUP(Health_Care[[#This Row],[Customer ID]],Medical_Examinations[],5,0)</f>
        <v>Diabetes</v>
      </c>
      <c r="L949" s="10">
        <f>VLOOKUP(Health_Care[[#This Row],[Customer ID]],Table6[#All],5,0)</f>
        <v>24052</v>
      </c>
      <c r="M949" s="11">
        <f>VLOOKUP(Health_Care[[#This Row],[Customer ID]],Table6[#All],8,0)</f>
        <v>11576.13</v>
      </c>
      <c r="N949" t="str">
        <f>VLOOKUP(Health_Care[[#This Row],[Customer ID]],Table6[#All],9,0)</f>
        <v>Tier - 3</v>
      </c>
      <c r="O949" t="str">
        <f>VLOOKUP(Health_Care[[#This Row],[Customer ID]],Table6[#All],10,0)</f>
        <v>Tier - 3</v>
      </c>
      <c r="P949" t="str">
        <f>VLOOKUP(Health_Care[[#This Row],[Customer ID]],Table6[#All],11,0)</f>
        <v>R1011</v>
      </c>
      <c r="Q949">
        <f>VLOOKUP(Health_Care[[#This Row],[Customer ID]],Table6[#All],6,0)</f>
        <v>57</v>
      </c>
    </row>
    <row r="950" spans="1:17" x14ac:dyDescent="0.35">
      <c r="A950" t="s">
        <v>1422</v>
      </c>
      <c r="B950" t="str">
        <f>VLOOKUP(Health_Care[[#This Row],[Customer ID]],Customer_Names[#All],3,0)</f>
        <v xml:space="preserve"> Erik</v>
      </c>
      <c r="C950">
        <f>VLOOKUP(Health_Care[[#This Row],[Customer ID]],Medical_Examinations[],2,0)</f>
        <v>40.945</v>
      </c>
      <c r="D950">
        <f>VLOOKUP(Health_Care[[#This Row],[Customer ID]],Medical_Examinations[],4,0)</f>
        <v>10.57</v>
      </c>
      <c r="E950" t="str">
        <f>VLOOKUP(Health_Care[[#This Row],[Customer ID]],Medical_Examinations[],6,0)</f>
        <v>No</v>
      </c>
      <c r="F950" t="str">
        <f>VLOOKUP(Health_Care[[#This Row],[Customer ID]],Medical_Examinations[],7,0)</f>
        <v>No</v>
      </c>
      <c r="G950" t="str">
        <f>VLOOKUP(Health_Care[[#This Row],[Customer ID]],Medical_Examinations[],8,0)</f>
        <v>No</v>
      </c>
      <c r="H950">
        <f>VLOOKUP(Health_Care[[#This Row],[Customer ID]],Medical_Examinations[],9,0)</f>
        <v>0</v>
      </c>
      <c r="I950" t="str">
        <f>VLOOKUP(Health_Care[[#This Row],[Customer ID]],Medical_Examinations[],10,0)</f>
        <v>No</v>
      </c>
      <c r="J950" t="str">
        <f>VLOOKUP(Health_Care[[#This Row],[Customer ID]],Medical_Examinations[],3,0)</f>
        <v>Obesity</v>
      </c>
      <c r="K950" t="str">
        <f>VLOOKUP(Health_Care[[#This Row],[Customer ID]],Medical_Examinations[],5,0)</f>
        <v>Diabetes</v>
      </c>
      <c r="L950" s="10">
        <f>VLOOKUP(Health_Care[[#This Row],[Customer ID]],Table6[#All],5,0)</f>
        <v>24101</v>
      </c>
      <c r="M950" s="11">
        <f>VLOOKUP(Health_Care[[#This Row],[Customer ID]],Table6[#All],8,0)</f>
        <v>11566.3</v>
      </c>
      <c r="N950" t="str">
        <f>VLOOKUP(Health_Care[[#This Row],[Customer ID]],Table6[#All],9,0)</f>
        <v>Tier - 3</v>
      </c>
      <c r="O950" t="str">
        <f>VLOOKUP(Health_Care[[#This Row],[Customer ID]],Table6[#All],10,0)</f>
        <v>Tier - 3</v>
      </c>
      <c r="P950" t="str">
        <f>VLOOKUP(Health_Care[[#This Row],[Customer ID]],Table6[#All],11,0)</f>
        <v>R1016</v>
      </c>
      <c r="Q950">
        <f>VLOOKUP(Health_Care[[#This Row],[Customer ID]],Table6[#All],6,0)</f>
        <v>57</v>
      </c>
    </row>
    <row r="951" spans="1:17" x14ac:dyDescent="0.35">
      <c r="A951" t="s">
        <v>1421</v>
      </c>
      <c r="B951" t="str">
        <f>VLOOKUP(Health_Care[[#This Row],[Customer ID]],Customer_Names[#All],3,0)</f>
        <v xml:space="preserve"> Matthew T</v>
      </c>
      <c r="C951">
        <f>VLOOKUP(Health_Care[[#This Row],[Customer ID]],Medical_Examinations[],2,0)</f>
        <v>27.94</v>
      </c>
      <c r="D951">
        <f>VLOOKUP(Health_Care[[#This Row],[Customer ID]],Medical_Examinations[],4,0)</f>
        <v>7.92</v>
      </c>
      <c r="E951" t="str">
        <f>VLOOKUP(Health_Care[[#This Row],[Customer ID]],Medical_Examinations[],6,0)</f>
        <v>No</v>
      </c>
      <c r="F951" t="str">
        <f>VLOOKUP(Health_Care[[#This Row],[Customer ID]],Medical_Examinations[],7,0)</f>
        <v>No</v>
      </c>
      <c r="G951" t="str">
        <f>VLOOKUP(Health_Care[[#This Row],[Customer ID]],Medical_Examinations[],8,0)</f>
        <v>No</v>
      </c>
      <c r="H951">
        <f>VLOOKUP(Health_Care[[#This Row],[Customer ID]],Medical_Examinations[],9,0)</f>
        <v>0</v>
      </c>
      <c r="I951" t="str">
        <f>VLOOKUP(Health_Care[[#This Row],[Customer ID]],Medical_Examinations[],10,0)</f>
        <v>No</v>
      </c>
      <c r="J951" t="str">
        <f>VLOOKUP(Health_Care[[#This Row],[Customer ID]],Medical_Examinations[],3,0)</f>
        <v>Over Weight</v>
      </c>
      <c r="K951" t="str">
        <f>VLOOKUP(Health_Care[[#This Row],[Customer ID]],Medical_Examinations[],5,0)</f>
        <v>Diabetes</v>
      </c>
      <c r="L951" s="10">
        <f>VLOOKUP(Health_Care[[#This Row],[Customer ID]],Table6[#All],5,0)</f>
        <v>24042</v>
      </c>
      <c r="M951" s="11">
        <f>VLOOKUP(Health_Care[[#This Row],[Customer ID]],Table6[#All],8,0)</f>
        <v>11554.22</v>
      </c>
      <c r="N951" t="str">
        <f>VLOOKUP(Health_Care[[#This Row],[Customer ID]],Table6[#All],9,0)</f>
        <v>Tier - 3</v>
      </c>
      <c r="O951" t="str">
        <f>VLOOKUP(Health_Care[[#This Row],[Customer ID]],Table6[#All],10,0)</f>
        <v>Tier - 1</v>
      </c>
      <c r="P951" t="str">
        <f>VLOOKUP(Health_Care[[#This Row],[Customer ID]],Table6[#All],11,0)</f>
        <v>R1013</v>
      </c>
      <c r="Q951">
        <f>VLOOKUP(Health_Care[[#This Row],[Customer ID]],Table6[#All],6,0)</f>
        <v>57</v>
      </c>
    </row>
    <row r="952" spans="1:17" x14ac:dyDescent="0.35">
      <c r="A952" t="s">
        <v>1420</v>
      </c>
      <c r="B952" t="str">
        <f>VLOOKUP(Health_Care[[#This Row],[Customer ID]],Customer_Names[#All],3,0)</f>
        <v xml:space="preserve"> Cassandra</v>
      </c>
      <c r="C952">
        <f>VLOOKUP(Health_Care[[#This Row],[Customer ID]],Medical_Examinations[],2,0)</f>
        <v>31.9</v>
      </c>
      <c r="D952">
        <f>VLOOKUP(Health_Care[[#This Row],[Customer ID]],Medical_Examinations[],4,0)</f>
        <v>10.119999999999999</v>
      </c>
      <c r="E952" t="str">
        <f>VLOOKUP(Health_Care[[#This Row],[Customer ID]],Medical_Examinations[],6,0)</f>
        <v>No</v>
      </c>
      <c r="F952" t="str">
        <f>VLOOKUP(Health_Care[[#This Row],[Customer ID]],Medical_Examinations[],7,0)</f>
        <v>No</v>
      </c>
      <c r="G952" t="str">
        <f>VLOOKUP(Health_Care[[#This Row],[Customer ID]],Medical_Examinations[],8,0)</f>
        <v>No</v>
      </c>
      <c r="H952">
        <f>VLOOKUP(Health_Care[[#This Row],[Customer ID]],Medical_Examinations[],9,0)</f>
        <v>2</v>
      </c>
      <c r="I952" t="str">
        <f>VLOOKUP(Health_Care[[#This Row],[Customer ID]],Medical_Examinations[],10,0)</f>
        <v>No</v>
      </c>
      <c r="J952" t="str">
        <f>VLOOKUP(Health_Care[[#This Row],[Customer ID]],Medical_Examinations[],3,0)</f>
        <v>Obesity</v>
      </c>
      <c r="K952" t="str">
        <f>VLOOKUP(Health_Care[[#This Row],[Customer ID]],Medical_Examinations[],5,0)</f>
        <v>Diabetes</v>
      </c>
      <c r="L952" s="10">
        <f>VLOOKUP(Health_Care[[#This Row],[Customer ID]],Table6[#All],5,0)</f>
        <v>26868</v>
      </c>
      <c r="M952" s="11">
        <f>VLOOKUP(Health_Care[[#This Row],[Customer ID]],Table6[#All],8,0)</f>
        <v>11552.9</v>
      </c>
      <c r="N952" t="str">
        <f>VLOOKUP(Health_Care[[#This Row],[Customer ID]],Table6[#All],9,0)</f>
        <v>Tier - 3</v>
      </c>
      <c r="O952" t="str">
        <f>VLOOKUP(Health_Care[[#This Row],[Customer ID]],Table6[#All],10,0)</f>
        <v>Tier - 2</v>
      </c>
      <c r="P952" t="str">
        <f>VLOOKUP(Health_Care[[#This Row],[Customer ID]],Table6[#All],11,0)</f>
        <v>R1011</v>
      </c>
      <c r="Q952">
        <f>VLOOKUP(Health_Care[[#This Row],[Customer ID]],Table6[#All],6,0)</f>
        <v>49</v>
      </c>
    </row>
    <row r="953" spans="1:17" x14ac:dyDescent="0.35">
      <c r="A953" t="s">
        <v>1419</v>
      </c>
      <c r="B953" t="str">
        <f>VLOOKUP(Health_Care[[#This Row],[Customer ID]],Customer_Names[#All],3,0)</f>
        <v xml:space="preserve"> Rosemary C</v>
      </c>
      <c r="C953">
        <f>VLOOKUP(Health_Care[[#This Row],[Customer ID]],Medical_Examinations[],2,0)</f>
        <v>31.64</v>
      </c>
      <c r="D953">
        <f>VLOOKUP(Health_Care[[#This Row],[Customer ID]],Medical_Examinations[],4,0)</f>
        <v>7.91</v>
      </c>
      <c r="E953" t="str">
        <f>VLOOKUP(Health_Care[[#This Row],[Customer ID]],Medical_Examinations[],6,0)</f>
        <v>No</v>
      </c>
      <c r="F953" t="str">
        <f>VLOOKUP(Health_Care[[#This Row],[Customer ID]],Medical_Examinations[],7,0)</f>
        <v>No</v>
      </c>
      <c r="G953" t="str">
        <f>VLOOKUP(Health_Care[[#This Row],[Customer ID]],Medical_Examinations[],8,0)</f>
        <v>No</v>
      </c>
      <c r="H953">
        <f>VLOOKUP(Health_Care[[#This Row],[Customer ID]],Medical_Examinations[],9,0)</f>
        <v>0</v>
      </c>
      <c r="I953" t="str">
        <f>VLOOKUP(Health_Care[[#This Row],[Customer ID]],Medical_Examinations[],10,0)</f>
        <v>No</v>
      </c>
      <c r="J953" t="str">
        <f>VLOOKUP(Health_Care[[#This Row],[Customer ID]],Medical_Examinations[],3,0)</f>
        <v>Obesity</v>
      </c>
      <c r="K953" t="str">
        <f>VLOOKUP(Health_Care[[#This Row],[Customer ID]],Medical_Examinations[],5,0)</f>
        <v>Diabetes</v>
      </c>
      <c r="L953" s="10">
        <f>VLOOKUP(Health_Care[[#This Row],[Customer ID]],Table6[#All],5,0)</f>
        <v>26268</v>
      </c>
      <c r="M953" s="11">
        <f>VLOOKUP(Health_Care[[#This Row],[Customer ID]],Table6[#All],8,0)</f>
        <v>11540.25</v>
      </c>
      <c r="N953" t="str">
        <f>VLOOKUP(Health_Care[[#This Row],[Customer ID]],Table6[#All],9,0)</f>
        <v>Tier - 3</v>
      </c>
      <c r="O953" t="str">
        <f>VLOOKUP(Health_Care[[#This Row],[Customer ID]],Table6[#All],10,0)</f>
        <v>Tier - 1</v>
      </c>
      <c r="P953" t="str">
        <f>VLOOKUP(Health_Care[[#This Row],[Customer ID]],Table6[#All],11,0)</f>
        <v>R1012</v>
      </c>
      <c r="Q953">
        <f>VLOOKUP(Health_Care[[#This Row],[Customer ID]],Table6[#All],6,0)</f>
        <v>51</v>
      </c>
    </row>
    <row r="954" spans="1:17" x14ac:dyDescent="0.35">
      <c r="A954" t="s">
        <v>1418</v>
      </c>
      <c r="B954" t="str">
        <f>VLOOKUP(Health_Care[[#This Row],[Customer ID]],Customer_Names[#All],3,0)</f>
        <v xml:space="preserve"> Carrie A.</v>
      </c>
      <c r="C954">
        <f>VLOOKUP(Health_Care[[#This Row],[Customer ID]],Medical_Examinations[],2,0)</f>
        <v>46.7</v>
      </c>
      <c r="D954">
        <f>VLOOKUP(Health_Care[[#This Row],[Customer ID]],Medical_Examinations[],4,0)</f>
        <v>10.9</v>
      </c>
      <c r="E954" t="str">
        <f>VLOOKUP(Health_Care[[#This Row],[Customer ID]],Medical_Examinations[],6,0)</f>
        <v>No</v>
      </c>
      <c r="F954" t="str">
        <f>VLOOKUP(Health_Care[[#This Row],[Customer ID]],Medical_Examinations[],7,0)</f>
        <v>No</v>
      </c>
      <c r="G954" t="str">
        <f>VLOOKUP(Health_Care[[#This Row],[Customer ID]],Medical_Examinations[],8,0)</f>
        <v>No</v>
      </c>
      <c r="H954">
        <f>VLOOKUP(Health_Care[[#This Row],[Customer ID]],Medical_Examinations[],9,0)</f>
        <v>0</v>
      </c>
      <c r="I954" t="str">
        <f>VLOOKUP(Health_Care[[#This Row],[Customer ID]],Medical_Examinations[],10,0)</f>
        <v>No</v>
      </c>
      <c r="J954" t="str">
        <f>VLOOKUP(Health_Care[[#This Row],[Customer ID]],Medical_Examinations[],3,0)</f>
        <v>Obesity</v>
      </c>
      <c r="K954" t="str">
        <f>VLOOKUP(Health_Care[[#This Row],[Customer ID]],Medical_Examinations[],5,0)</f>
        <v>Diabetes</v>
      </c>
      <c r="L954" s="10">
        <f>VLOOKUP(Health_Care[[#This Row],[Customer ID]],Table6[#All],5,0)</f>
        <v>25156</v>
      </c>
      <c r="M954" s="11">
        <f>VLOOKUP(Health_Care[[#This Row],[Customer ID]],Table6[#All],8,0)</f>
        <v>11538.42</v>
      </c>
      <c r="N954" t="str">
        <f>VLOOKUP(Health_Care[[#This Row],[Customer ID]],Table6[#All],9,0)</f>
        <v>Tier - 3</v>
      </c>
      <c r="O954" t="str">
        <f>VLOOKUP(Health_Care[[#This Row],[Customer ID]],Table6[#All],10,0)</f>
        <v>Tier - 1</v>
      </c>
      <c r="P954" t="str">
        <f>VLOOKUP(Health_Care[[#This Row],[Customer ID]],Table6[#All],11,0)</f>
        <v>R1011</v>
      </c>
      <c r="Q954">
        <f>VLOOKUP(Health_Care[[#This Row],[Customer ID]],Table6[#All],6,0)</f>
        <v>54</v>
      </c>
    </row>
    <row r="955" spans="1:17" x14ac:dyDescent="0.35">
      <c r="A955" t="s">
        <v>1417</v>
      </c>
      <c r="B955" t="str">
        <f>VLOOKUP(Health_Care[[#This Row],[Customer ID]],Customer_Names[#All],3,0)</f>
        <v xml:space="preserve"> Gerardo Sr.</v>
      </c>
      <c r="C955">
        <f>VLOOKUP(Health_Care[[#This Row],[Customer ID]],Medical_Examinations[],2,0)</f>
        <v>18.335000000000001</v>
      </c>
      <c r="D955">
        <f>VLOOKUP(Health_Care[[#This Row],[Customer ID]],Medical_Examinations[],4,0)</f>
        <v>11.83</v>
      </c>
      <c r="E955" t="str">
        <f>VLOOKUP(Health_Care[[#This Row],[Customer ID]],Medical_Examinations[],6,0)</f>
        <v>No</v>
      </c>
      <c r="F955" t="str">
        <f>VLOOKUP(Health_Care[[#This Row],[Customer ID]],Medical_Examinations[],7,0)</f>
        <v>No</v>
      </c>
      <c r="G955" t="str">
        <f>VLOOKUP(Health_Care[[#This Row],[Customer ID]],Medical_Examinations[],8,0)</f>
        <v>No</v>
      </c>
      <c r="H955">
        <f>VLOOKUP(Health_Care[[#This Row],[Customer ID]],Medical_Examinations[],9,0)</f>
        <v>0</v>
      </c>
      <c r="I955" t="str">
        <f>VLOOKUP(Health_Care[[#This Row],[Customer ID]],Medical_Examinations[],10,0)</f>
        <v>No</v>
      </c>
      <c r="J955" t="str">
        <f>VLOOKUP(Health_Care[[#This Row],[Customer ID]],Medical_Examinations[],3,0)</f>
        <v>Under Weight</v>
      </c>
      <c r="K955" t="str">
        <f>VLOOKUP(Health_Care[[#This Row],[Customer ID]],Medical_Examinations[],5,0)</f>
        <v>Diabetes</v>
      </c>
      <c r="L955" s="10">
        <f>VLOOKUP(Health_Care[[#This Row],[Customer ID]],Table6[#All],5,0)</f>
        <v>24018</v>
      </c>
      <c r="M955" s="11">
        <f>VLOOKUP(Health_Care[[#This Row],[Customer ID]],Table6[#All],8,0)</f>
        <v>11534.87</v>
      </c>
      <c r="N955" t="str">
        <f>VLOOKUP(Health_Care[[#This Row],[Customer ID]],Table6[#All],9,0)</f>
        <v>Tier - 3</v>
      </c>
      <c r="O955" t="str">
        <f>VLOOKUP(Health_Care[[#This Row],[Customer ID]],Table6[#All],10,0)</f>
        <v>Tier - 1</v>
      </c>
      <c r="P955" t="str">
        <f>VLOOKUP(Health_Care[[#This Row],[Customer ID]],Table6[#All],11,0)</f>
        <v>R1017</v>
      </c>
      <c r="Q955">
        <f>VLOOKUP(Health_Care[[#This Row],[Customer ID]],Table6[#All],6,0)</f>
        <v>57</v>
      </c>
    </row>
    <row r="956" spans="1:17" x14ac:dyDescent="0.35">
      <c r="A956" t="s">
        <v>1416</v>
      </c>
      <c r="B956" t="str">
        <f>VLOOKUP(Health_Care[[#This Row],[Customer ID]],Customer_Names[#All],3,0)</f>
        <v xml:space="preserve"> Matthew R.</v>
      </c>
      <c r="C956">
        <f>VLOOKUP(Health_Care[[#This Row],[Customer ID]],Medical_Examinations[],2,0)</f>
        <v>31.24</v>
      </c>
      <c r="D956">
        <f>VLOOKUP(Health_Care[[#This Row],[Customer ID]],Medical_Examinations[],4,0)</f>
        <v>7.42</v>
      </c>
      <c r="E956" t="str">
        <f>VLOOKUP(Health_Care[[#This Row],[Customer ID]],Medical_Examinations[],6,0)</f>
        <v>yes</v>
      </c>
      <c r="F956" t="str">
        <f>VLOOKUP(Health_Care[[#This Row],[Customer ID]],Medical_Examinations[],7,0)</f>
        <v>No</v>
      </c>
      <c r="G956" t="str">
        <f>VLOOKUP(Health_Care[[#This Row],[Customer ID]],Medical_Examinations[],8,0)</f>
        <v>No</v>
      </c>
      <c r="H956">
        <f>VLOOKUP(Health_Care[[#This Row],[Customer ID]],Medical_Examinations[],9,0)</f>
        <v>2</v>
      </c>
      <c r="I956" t="str">
        <f>VLOOKUP(Health_Care[[#This Row],[Customer ID]],Medical_Examinations[],10,0)</f>
        <v>No</v>
      </c>
      <c r="J956" t="str">
        <f>VLOOKUP(Health_Care[[#This Row],[Customer ID]],Medical_Examinations[],3,0)</f>
        <v>Obesity</v>
      </c>
      <c r="K956" t="str">
        <f>VLOOKUP(Health_Care[[#This Row],[Customer ID]],Medical_Examinations[],5,0)</f>
        <v>Diabetes</v>
      </c>
      <c r="L956" s="10">
        <f>VLOOKUP(Health_Care[[#This Row],[Customer ID]],Table6[#All],5,0)</f>
        <v>25772</v>
      </c>
      <c r="M956" s="11">
        <f>VLOOKUP(Health_Care[[#This Row],[Customer ID]],Table6[#All],8,0)</f>
        <v>11530.12</v>
      </c>
      <c r="N956" t="str">
        <f>VLOOKUP(Health_Care[[#This Row],[Customer ID]],Table6[#All],9,0)</f>
        <v>Tier - 3</v>
      </c>
      <c r="O956" t="str">
        <f>VLOOKUP(Health_Care[[#This Row],[Customer ID]],Table6[#All],10,0)</f>
        <v>Tier - 1</v>
      </c>
      <c r="P956" t="str">
        <f>VLOOKUP(Health_Care[[#This Row],[Customer ID]],Table6[#All],11,0)</f>
        <v>R1012</v>
      </c>
      <c r="Q956">
        <f>VLOOKUP(Health_Care[[#This Row],[Customer ID]],Table6[#All],6,0)</f>
        <v>52</v>
      </c>
    </row>
    <row r="957" spans="1:17" x14ac:dyDescent="0.35">
      <c r="A957" t="s">
        <v>1415</v>
      </c>
      <c r="B957" t="str">
        <f>VLOOKUP(Health_Care[[#This Row],[Customer ID]],Customer_Names[#All],3,0)</f>
        <v xml:space="preserve"> Meghan E</v>
      </c>
      <c r="C957">
        <f>VLOOKUP(Health_Care[[#This Row],[Customer ID]],Medical_Examinations[],2,0)</f>
        <v>39.22</v>
      </c>
      <c r="D957">
        <f>VLOOKUP(Health_Care[[#This Row],[Customer ID]],Medical_Examinations[],4,0)</f>
        <v>5.62</v>
      </c>
      <c r="E957" t="str">
        <f>VLOOKUP(Health_Care[[#This Row],[Customer ID]],Medical_Examinations[],6,0)</f>
        <v>yes</v>
      </c>
      <c r="F957" t="str">
        <f>VLOOKUP(Health_Care[[#This Row],[Customer ID]],Medical_Examinations[],7,0)</f>
        <v>No</v>
      </c>
      <c r="G957" t="str">
        <f>VLOOKUP(Health_Care[[#This Row],[Customer ID]],Medical_Examinations[],8,0)</f>
        <v>No</v>
      </c>
      <c r="H957">
        <f>VLOOKUP(Health_Care[[#This Row],[Customer ID]],Medical_Examinations[],9,0)</f>
        <v>1</v>
      </c>
      <c r="I957" t="str">
        <f>VLOOKUP(Health_Care[[#This Row],[Customer ID]],Medical_Examinations[],10,0)</f>
        <v>No</v>
      </c>
      <c r="J957" t="str">
        <f>VLOOKUP(Health_Care[[#This Row],[Customer ID]],Medical_Examinations[],3,0)</f>
        <v>Obesity</v>
      </c>
      <c r="K957" t="str">
        <f>VLOOKUP(Health_Care[[#This Row],[Customer ID]],Medical_Examinations[],5,0)</f>
        <v>Normal</v>
      </c>
      <c r="L957" s="10">
        <f>VLOOKUP(Health_Care[[#This Row],[Customer ID]],Table6[#All],5,0)</f>
        <v>32306</v>
      </c>
      <c r="M957" s="11">
        <f>VLOOKUP(Health_Care[[#This Row],[Customer ID]],Table6[#All],8,0)</f>
        <v>11524.25</v>
      </c>
      <c r="N957" t="str">
        <f>VLOOKUP(Health_Care[[#This Row],[Customer ID]],Table6[#All],9,0)</f>
        <v>Tier - 3</v>
      </c>
      <c r="O957" t="str">
        <f>VLOOKUP(Health_Care[[#This Row],[Customer ID]],Table6[#All],10,0)</f>
        <v>Tier - 1</v>
      </c>
      <c r="P957" t="str">
        <f>VLOOKUP(Health_Care[[#This Row],[Customer ID]],Table6[#All],11,0)</f>
        <v>R1026</v>
      </c>
      <c r="Q957">
        <f>VLOOKUP(Health_Care[[#This Row],[Customer ID]],Table6[#All],6,0)</f>
        <v>34</v>
      </c>
    </row>
    <row r="958" spans="1:17" x14ac:dyDescent="0.35">
      <c r="A958" t="s">
        <v>1414</v>
      </c>
      <c r="B958" t="str">
        <f>VLOOKUP(Health_Care[[#This Row],[Customer ID]],Customer_Names[#All],3,0)</f>
        <v xml:space="preserve"> Eric</v>
      </c>
      <c r="C958">
        <f>VLOOKUP(Health_Care[[#This Row],[Customer ID]],Medical_Examinations[],2,0)</f>
        <v>24.414999999999999</v>
      </c>
      <c r="D958">
        <f>VLOOKUP(Health_Care[[#This Row],[Customer ID]],Medical_Examinations[],4,0)</f>
        <v>7.16</v>
      </c>
      <c r="E958" t="str">
        <f>VLOOKUP(Health_Care[[#This Row],[Customer ID]],Medical_Examinations[],6,0)</f>
        <v>No</v>
      </c>
      <c r="F958" t="str">
        <f>VLOOKUP(Health_Care[[#This Row],[Customer ID]],Medical_Examinations[],7,0)</f>
        <v>No</v>
      </c>
      <c r="G958" t="str">
        <f>VLOOKUP(Health_Care[[#This Row],[Customer ID]],Medical_Examinations[],8,0)</f>
        <v>No</v>
      </c>
      <c r="H958">
        <f>VLOOKUP(Health_Care[[#This Row],[Customer ID]],Medical_Examinations[],9,0)</f>
        <v>0</v>
      </c>
      <c r="I958" t="str">
        <f>VLOOKUP(Health_Care[[#This Row],[Customer ID]],Medical_Examinations[],10,0)</f>
        <v>No</v>
      </c>
      <c r="J958" t="str">
        <f>VLOOKUP(Health_Care[[#This Row],[Customer ID]],Medical_Examinations[],3,0)</f>
        <v>Normal Weight</v>
      </c>
      <c r="K958" t="str">
        <f>VLOOKUP(Health_Care[[#This Row],[Customer ID]],Medical_Examinations[],5,0)</f>
        <v>Diabetes</v>
      </c>
      <c r="L958" s="10">
        <f>VLOOKUP(Health_Care[[#This Row],[Customer ID]],Table6[#All],5,0)</f>
        <v>26286</v>
      </c>
      <c r="M958" s="11">
        <f>VLOOKUP(Health_Care[[#This Row],[Customer ID]],Table6[#All],8,0)</f>
        <v>11520.1</v>
      </c>
      <c r="N958" t="str">
        <f>VLOOKUP(Health_Care[[#This Row],[Customer ID]],Table6[#All],9,0)</f>
        <v>Tier - 3</v>
      </c>
      <c r="O958" t="str">
        <f>VLOOKUP(Health_Care[[#This Row],[Customer ID]],Table6[#All],10,0)</f>
        <v>Tier - 1</v>
      </c>
      <c r="P958" t="str">
        <f>VLOOKUP(Health_Care[[#This Row],[Customer ID]],Table6[#All],11,0)</f>
        <v>R1012</v>
      </c>
      <c r="Q958">
        <f>VLOOKUP(Health_Care[[#This Row],[Customer ID]],Table6[#All],6,0)</f>
        <v>51</v>
      </c>
    </row>
    <row r="959" spans="1:17" x14ac:dyDescent="0.35">
      <c r="A959" t="s">
        <v>1413</v>
      </c>
      <c r="B959" t="str">
        <f>VLOOKUP(Health_Care[[#This Row],[Customer ID]],Customer_Names[#All],3,0)</f>
        <v xml:space="preserve"> Lisa B</v>
      </c>
      <c r="C959">
        <f>VLOOKUP(Health_Care[[#This Row],[Customer ID]],Medical_Examinations[],2,0)</f>
        <v>32.299999999999997</v>
      </c>
      <c r="D959">
        <f>VLOOKUP(Health_Care[[#This Row],[Customer ID]],Medical_Examinations[],4,0)</f>
        <v>9.89</v>
      </c>
      <c r="E959" t="str">
        <f>VLOOKUP(Health_Care[[#This Row],[Customer ID]],Medical_Examinations[],6,0)</f>
        <v>No</v>
      </c>
      <c r="F959" t="str">
        <f>VLOOKUP(Health_Care[[#This Row],[Customer ID]],Medical_Examinations[],7,0)</f>
        <v>No</v>
      </c>
      <c r="G959" t="str">
        <f>VLOOKUP(Health_Care[[#This Row],[Customer ID]],Medical_Examinations[],8,0)</f>
        <v>No</v>
      </c>
      <c r="H959">
        <f>VLOOKUP(Health_Care[[#This Row],[Customer ID]],Medical_Examinations[],9,0)</f>
        <v>0</v>
      </c>
      <c r="I959" t="str">
        <f>VLOOKUP(Health_Care[[#This Row],[Customer ID]],Medical_Examinations[],10,0)</f>
        <v>No</v>
      </c>
      <c r="J959" t="str">
        <f>VLOOKUP(Health_Care[[#This Row],[Customer ID]],Medical_Examinations[],3,0)</f>
        <v>Obesity</v>
      </c>
      <c r="K959" t="str">
        <f>VLOOKUP(Health_Care[[#This Row],[Customer ID]],Medical_Examinations[],5,0)</f>
        <v>Diabetes</v>
      </c>
      <c r="L959" s="10">
        <f>VLOOKUP(Health_Care[[#This Row],[Customer ID]],Table6[#All],5,0)</f>
        <v>25013</v>
      </c>
      <c r="M959" s="11">
        <f>VLOOKUP(Health_Care[[#This Row],[Customer ID]],Table6[#All],8,0)</f>
        <v>11512.41</v>
      </c>
      <c r="N959" t="str">
        <f>VLOOKUP(Health_Care[[#This Row],[Customer ID]],Table6[#All],9,0)</f>
        <v>Tier - 3</v>
      </c>
      <c r="O959" t="str">
        <f>VLOOKUP(Health_Care[[#This Row],[Customer ID]],Table6[#All],10,0)</f>
        <v>Tier - 1</v>
      </c>
      <c r="P959" t="str">
        <f>VLOOKUP(Health_Care[[#This Row],[Customer ID]],Table6[#All],11,0)</f>
        <v>R1024</v>
      </c>
      <c r="Q959">
        <f>VLOOKUP(Health_Care[[#This Row],[Customer ID]],Table6[#All],6,0)</f>
        <v>54</v>
      </c>
    </row>
    <row r="960" spans="1:17" x14ac:dyDescent="0.35">
      <c r="A960" t="s">
        <v>1412</v>
      </c>
      <c r="B960" t="str">
        <f>VLOOKUP(Health_Care[[#This Row],[Customer ID]],Customer_Names[#All],3,0)</f>
        <v xml:space="preserve"> Jane R.</v>
      </c>
      <c r="C960">
        <f>VLOOKUP(Health_Care[[#This Row],[Customer ID]],Medical_Examinations[],2,0)</f>
        <v>39.94</v>
      </c>
      <c r="D960">
        <f>VLOOKUP(Health_Care[[#This Row],[Customer ID]],Medical_Examinations[],4,0)</f>
        <v>5.14</v>
      </c>
      <c r="E960" t="str">
        <f>VLOOKUP(Health_Care[[#This Row],[Customer ID]],Medical_Examinations[],6,0)</f>
        <v>No</v>
      </c>
      <c r="F960" t="str">
        <f>VLOOKUP(Health_Care[[#This Row],[Customer ID]],Medical_Examinations[],7,0)</f>
        <v>No</v>
      </c>
      <c r="G960" t="str">
        <f>VLOOKUP(Health_Care[[#This Row],[Customer ID]],Medical_Examinations[],8,0)</f>
        <v>No</v>
      </c>
      <c r="H960">
        <f>VLOOKUP(Health_Care[[#This Row],[Customer ID]],Medical_Examinations[],9,0)</f>
        <v>0</v>
      </c>
      <c r="I960" t="str">
        <f>VLOOKUP(Health_Care[[#This Row],[Customer ID]],Medical_Examinations[],10,0)</f>
        <v>No</v>
      </c>
      <c r="J960" t="str">
        <f>VLOOKUP(Health_Care[[#This Row],[Customer ID]],Medical_Examinations[],3,0)</f>
        <v>Obesity</v>
      </c>
      <c r="K960" t="str">
        <f>VLOOKUP(Health_Care[[#This Row],[Customer ID]],Medical_Examinations[],5,0)</f>
        <v>Normal</v>
      </c>
      <c r="L960" s="10">
        <f>VLOOKUP(Health_Care[[#This Row],[Customer ID]],Table6[#All],5,0)</f>
        <v>32787</v>
      </c>
      <c r="M960" s="11">
        <f>VLOOKUP(Health_Care[[#This Row],[Customer ID]],Table6[#All],8,0)</f>
        <v>11511.61</v>
      </c>
      <c r="N960" t="str">
        <f>VLOOKUP(Health_Care[[#This Row],[Customer ID]],Table6[#All],9,0)</f>
        <v>Tier - 3</v>
      </c>
      <c r="O960" t="str">
        <f>VLOOKUP(Health_Care[[#This Row],[Customer ID]],Table6[#All],10,0)</f>
        <v>Tier - 3</v>
      </c>
      <c r="P960" t="str">
        <f>VLOOKUP(Health_Care[[#This Row],[Customer ID]],Table6[#All],11,0)</f>
        <v>R1026</v>
      </c>
      <c r="Q960">
        <f>VLOOKUP(Health_Care[[#This Row],[Customer ID]],Table6[#All],6,0)</f>
        <v>33</v>
      </c>
    </row>
    <row r="961" spans="1:17" x14ac:dyDescent="0.35">
      <c r="A961" t="s">
        <v>1411</v>
      </c>
      <c r="B961" t="str">
        <f>VLOOKUP(Health_Care[[#This Row],[Customer ID]],Customer_Names[#All],3,0)</f>
        <v xml:space="preserve"> Allison M</v>
      </c>
      <c r="C961">
        <f>VLOOKUP(Health_Care[[#This Row],[Customer ID]],Medical_Examinations[],2,0)</f>
        <v>30</v>
      </c>
      <c r="D961">
        <f>VLOOKUP(Health_Care[[#This Row],[Customer ID]],Medical_Examinations[],4,0)</f>
        <v>5.61</v>
      </c>
      <c r="E961" t="str">
        <f>VLOOKUP(Health_Care[[#This Row],[Customer ID]],Medical_Examinations[],6,0)</f>
        <v>yes</v>
      </c>
      <c r="F961" t="str">
        <f>VLOOKUP(Health_Care[[#This Row],[Customer ID]],Medical_Examinations[],7,0)</f>
        <v>No</v>
      </c>
      <c r="G961" t="str">
        <f>VLOOKUP(Health_Care[[#This Row],[Customer ID]],Medical_Examinations[],8,0)</f>
        <v>Yes</v>
      </c>
      <c r="H961">
        <f>VLOOKUP(Health_Care[[#This Row],[Customer ID]],Medical_Examinations[],9,0)</f>
        <v>1</v>
      </c>
      <c r="I961" t="str">
        <f>VLOOKUP(Health_Care[[#This Row],[Customer ID]],Medical_Examinations[],10,0)</f>
        <v>No</v>
      </c>
      <c r="J961" t="str">
        <f>VLOOKUP(Health_Care[[#This Row],[Customer ID]],Medical_Examinations[],3,0)</f>
        <v>Obesity</v>
      </c>
      <c r="K961" t="str">
        <f>VLOOKUP(Health_Care[[#This Row],[Customer ID]],Medical_Examinations[],5,0)</f>
        <v>Normal</v>
      </c>
      <c r="L961" s="10">
        <f>VLOOKUP(Health_Care[[#This Row],[Customer ID]],Table6[#All],5,0)</f>
        <v>25426</v>
      </c>
      <c r="M961" s="11">
        <f>VLOOKUP(Health_Care[[#This Row],[Customer ID]],Table6[#All],8,0)</f>
        <v>11497.69</v>
      </c>
      <c r="N961" t="str">
        <f>VLOOKUP(Health_Care[[#This Row],[Customer ID]],Table6[#All],9,0)</f>
        <v>Tier - 3</v>
      </c>
      <c r="O961" t="str">
        <f>VLOOKUP(Health_Care[[#This Row],[Customer ID]],Table6[#All],10,0)</f>
        <v>Tier - 1</v>
      </c>
      <c r="P961" t="str">
        <f>VLOOKUP(Health_Care[[#This Row],[Customer ID]],Table6[#All],11,0)</f>
        <v>R1012</v>
      </c>
      <c r="Q961">
        <f>VLOOKUP(Health_Care[[#This Row],[Customer ID]],Table6[#All],6,0)</f>
        <v>53</v>
      </c>
    </row>
    <row r="962" spans="1:17" x14ac:dyDescent="0.35">
      <c r="A962" t="s">
        <v>1410</v>
      </c>
      <c r="B962" t="str">
        <f>VLOOKUP(Health_Care[[#This Row],[Customer ID]],Customer_Names[#All],3,0)</f>
        <v xml:space="preserve"> Sarah E.</v>
      </c>
      <c r="C962">
        <f>VLOOKUP(Health_Care[[#This Row],[Customer ID]],Medical_Examinations[],2,0)</f>
        <v>35.340000000000003</v>
      </c>
      <c r="D962">
        <f>VLOOKUP(Health_Care[[#This Row],[Customer ID]],Medical_Examinations[],4,0)</f>
        <v>5.51</v>
      </c>
      <c r="E962" t="str">
        <f>VLOOKUP(Health_Care[[#This Row],[Customer ID]],Medical_Examinations[],6,0)</f>
        <v>yes</v>
      </c>
      <c r="F962" t="str">
        <f>VLOOKUP(Health_Care[[#This Row],[Customer ID]],Medical_Examinations[],7,0)</f>
        <v>No</v>
      </c>
      <c r="G962" t="str">
        <f>VLOOKUP(Health_Care[[#This Row],[Customer ID]],Medical_Examinations[],8,0)</f>
        <v>Yes</v>
      </c>
      <c r="H962">
        <f>VLOOKUP(Health_Care[[#This Row],[Customer ID]],Medical_Examinations[],9,0)</f>
        <v>1</v>
      </c>
      <c r="I962" t="str">
        <f>VLOOKUP(Health_Care[[#This Row],[Customer ID]],Medical_Examinations[],10,0)</f>
        <v>No</v>
      </c>
      <c r="J962" t="str">
        <f>VLOOKUP(Health_Care[[#This Row],[Customer ID]],Medical_Examinations[],3,0)</f>
        <v>Obesity</v>
      </c>
      <c r="K962" t="str">
        <f>VLOOKUP(Health_Care[[#This Row],[Customer ID]],Medical_Examinations[],5,0)</f>
        <v>Normal</v>
      </c>
      <c r="L962" s="10">
        <f>VLOOKUP(Health_Care[[#This Row],[Customer ID]],Table6[#All],5,0)</f>
        <v>30474</v>
      </c>
      <c r="M962" s="11">
        <f>VLOOKUP(Health_Care[[#This Row],[Customer ID]],Table6[#All],8,0)</f>
        <v>11492.46</v>
      </c>
      <c r="N962" t="str">
        <f>VLOOKUP(Health_Care[[#This Row],[Customer ID]],Table6[#All],9,0)</f>
        <v>Tier - 3</v>
      </c>
      <c r="O962" t="str">
        <f>VLOOKUP(Health_Care[[#This Row],[Customer ID]],Table6[#All],10,0)</f>
        <v>Tier - 3</v>
      </c>
      <c r="P962" t="str">
        <f>VLOOKUP(Health_Care[[#This Row],[Customer ID]],Table6[#All],11,0)</f>
        <v>R1026</v>
      </c>
      <c r="Q962">
        <f>VLOOKUP(Health_Care[[#This Row],[Customer ID]],Table6[#All],6,0)</f>
        <v>40</v>
      </c>
    </row>
    <row r="963" spans="1:17" x14ac:dyDescent="0.35">
      <c r="A963" t="s">
        <v>1409</v>
      </c>
      <c r="B963" t="str">
        <f>VLOOKUP(Health_Care[[#This Row],[Customer ID]],Customer_Names[#All],3,0)</f>
        <v xml:space="preserve"> Philip J</v>
      </c>
      <c r="C963">
        <f>VLOOKUP(Health_Care[[#This Row],[Customer ID]],Medical_Examinations[],2,0)</f>
        <v>32.204999999999998</v>
      </c>
      <c r="D963">
        <f>VLOOKUP(Health_Care[[#This Row],[Customer ID]],Medical_Examinations[],4,0)</f>
        <v>8.3800000000000008</v>
      </c>
      <c r="E963" t="str">
        <f>VLOOKUP(Health_Care[[#This Row],[Customer ID]],Medical_Examinations[],6,0)</f>
        <v>yes</v>
      </c>
      <c r="F963" t="str">
        <f>VLOOKUP(Health_Care[[#This Row],[Customer ID]],Medical_Examinations[],7,0)</f>
        <v>No</v>
      </c>
      <c r="G963" t="str">
        <f>VLOOKUP(Health_Care[[#This Row],[Customer ID]],Medical_Examinations[],8,0)</f>
        <v>No</v>
      </c>
      <c r="H963">
        <f>VLOOKUP(Health_Care[[#This Row],[Customer ID]],Medical_Examinations[],9,0)</f>
        <v>2</v>
      </c>
      <c r="I963" t="str">
        <f>VLOOKUP(Health_Care[[#This Row],[Customer ID]],Medical_Examinations[],10,0)</f>
        <v>No</v>
      </c>
      <c r="J963" t="str">
        <f>VLOOKUP(Health_Care[[#This Row],[Customer ID]],Medical_Examinations[],3,0)</f>
        <v>Obesity</v>
      </c>
      <c r="K963" t="str">
        <f>VLOOKUP(Health_Care[[#This Row],[Customer ID]],Medical_Examinations[],5,0)</f>
        <v>Diabetes</v>
      </c>
      <c r="L963" s="10">
        <f>VLOOKUP(Health_Care[[#This Row],[Customer ID]],Table6[#All],5,0)</f>
        <v>25854</v>
      </c>
      <c r="M963" s="11">
        <f>VLOOKUP(Health_Care[[#This Row],[Customer ID]],Table6[#All],8,0)</f>
        <v>11488.32</v>
      </c>
      <c r="N963" t="str">
        <f>VLOOKUP(Health_Care[[#This Row],[Customer ID]],Table6[#All],9,0)</f>
        <v>Tier - 3</v>
      </c>
      <c r="O963" t="str">
        <f>VLOOKUP(Health_Care[[#This Row],[Customer ID]],Table6[#All],10,0)</f>
        <v>Tier - 1</v>
      </c>
      <c r="P963" t="str">
        <f>VLOOKUP(Health_Care[[#This Row],[Customer ID]],Table6[#All],11,0)</f>
        <v>R1014</v>
      </c>
      <c r="Q963">
        <f>VLOOKUP(Health_Care[[#This Row],[Customer ID]],Table6[#All],6,0)</f>
        <v>52</v>
      </c>
    </row>
    <row r="964" spans="1:17" x14ac:dyDescent="0.35">
      <c r="A964" t="s">
        <v>1408</v>
      </c>
      <c r="B964" t="str">
        <f>VLOOKUP(Health_Care[[#This Row],[Customer ID]],Customer_Names[#All],3,0)</f>
        <v xml:space="preserve"> Jillian A.</v>
      </c>
      <c r="C964">
        <f>VLOOKUP(Health_Care[[#This Row],[Customer ID]],Medical_Examinations[],2,0)</f>
        <v>33.880000000000003</v>
      </c>
      <c r="D964">
        <f>VLOOKUP(Health_Care[[#This Row],[Customer ID]],Medical_Examinations[],4,0)</f>
        <v>4.68</v>
      </c>
      <c r="E964" t="str">
        <f>VLOOKUP(Health_Care[[#This Row],[Customer ID]],Medical_Examinations[],6,0)</f>
        <v>No</v>
      </c>
      <c r="F964" t="str">
        <f>VLOOKUP(Health_Care[[#This Row],[Customer ID]],Medical_Examinations[],7,0)</f>
        <v>yes</v>
      </c>
      <c r="G964" t="str">
        <f>VLOOKUP(Health_Care[[#This Row],[Customer ID]],Medical_Examinations[],8,0)</f>
        <v>No</v>
      </c>
      <c r="H964">
        <f>VLOOKUP(Health_Care[[#This Row],[Customer ID]],Medical_Examinations[],9,0)</f>
        <v>1</v>
      </c>
      <c r="I964" t="str">
        <f>VLOOKUP(Health_Care[[#This Row],[Customer ID]],Medical_Examinations[],10,0)</f>
        <v>No</v>
      </c>
      <c r="J964" t="str">
        <f>VLOOKUP(Health_Care[[#This Row],[Customer ID]],Medical_Examinations[],3,0)</f>
        <v>Obesity</v>
      </c>
      <c r="K964" t="str">
        <f>VLOOKUP(Health_Care[[#This Row],[Customer ID]],Medical_Examinations[],5,0)</f>
        <v>Normal</v>
      </c>
      <c r="L964" s="10">
        <f>VLOOKUP(Health_Care[[#This Row],[Customer ID]],Table6[#All],5,0)</f>
        <v>38240</v>
      </c>
      <c r="M964" s="11">
        <f>VLOOKUP(Health_Care[[#This Row],[Customer ID]],Table6[#All],8,0)</f>
        <v>11482.63</v>
      </c>
      <c r="N964" t="str">
        <f>VLOOKUP(Health_Care[[#This Row],[Customer ID]],Table6[#All],9,0)</f>
        <v>Tier - 3</v>
      </c>
      <c r="O964" t="str">
        <f>VLOOKUP(Health_Care[[#This Row],[Customer ID]],Table6[#All],10,0)</f>
        <v>Tier - 2</v>
      </c>
      <c r="P964" t="str">
        <f>VLOOKUP(Health_Care[[#This Row],[Customer ID]],Table6[#All],11,0)</f>
        <v>R1013</v>
      </c>
      <c r="Q964">
        <f>VLOOKUP(Health_Care[[#This Row],[Customer ID]],Table6[#All],6,0)</f>
        <v>18</v>
      </c>
    </row>
    <row r="965" spans="1:17" x14ac:dyDescent="0.35">
      <c r="A965" t="s">
        <v>1407</v>
      </c>
      <c r="B965" t="str">
        <f>VLOOKUP(Health_Care[[#This Row],[Customer ID]],Customer_Names[#All],3,0)</f>
        <v xml:space="preserve"> Laura D</v>
      </c>
      <c r="C965">
        <f>VLOOKUP(Health_Care[[#This Row],[Customer ID]],Medical_Examinations[],2,0)</f>
        <v>26.63</v>
      </c>
      <c r="D965">
        <f>VLOOKUP(Health_Care[[#This Row],[Customer ID]],Medical_Examinations[],4,0)</f>
        <v>4.3600000000000003</v>
      </c>
      <c r="E965" t="str">
        <f>VLOOKUP(Health_Care[[#This Row],[Customer ID]],Medical_Examinations[],6,0)</f>
        <v>yes</v>
      </c>
      <c r="F965" t="str">
        <f>VLOOKUP(Health_Care[[#This Row],[Customer ID]],Medical_Examinations[],7,0)</f>
        <v>No</v>
      </c>
      <c r="G965" t="str">
        <f>VLOOKUP(Health_Care[[#This Row],[Customer ID]],Medical_Examinations[],8,0)</f>
        <v>No</v>
      </c>
      <c r="H965">
        <f>VLOOKUP(Health_Care[[#This Row],[Customer ID]],Medical_Examinations[],9,0)</f>
        <v>2</v>
      </c>
      <c r="I965" t="str">
        <f>VLOOKUP(Health_Care[[#This Row],[Customer ID]],Medical_Examinations[],10,0)</f>
        <v>No</v>
      </c>
      <c r="J965" t="str">
        <f>VLOOKUP(Health_Care[[#This Row],[Customer ID]],Medical_Examinations[],3,0)</f>
        <v>Over Weight</v>
      </c>
      <c r="K965" t="str">
        <f>VLOOKUP(Health_Care[[#This Row],[Customer ID]],Medical_Examinations[],5,0)</f>
        <v>Normal</v>
      </c>
      <c r="L965" s="10">
        <f>VLOOKUP(Health_Care[[#This Row],[Customer ID]],Table6[#All],5,0)</f>
        <v>24357</v>
      </c>
      <c r="M965" s="11">
        <f>VLOOKUP(Health_Care[[#This Row],[Customer ID]],Table6[#All],8,0)</f>
        <v>11478.14</v>
      </c>
      <c r="N965" t="str">
        <f>VLOOKUP(Health_Care[[#This Row],[Customer ID]],Table6[#All],9,0)</f>
        <v>Tier - 3</v>
      </c>
      <c r="O965" t="str">
        <f>VLOOKUP(Health_Care[[#This Row],[Customer ID]],Table6[#All],10,0)</f>
        <v>Tier - 2</v>
      </c>
      <c r="P965" t="str">
        <f>VLOOKUP(Health_Care[[#This Row],[Customer ID]],Table6[#All],11,0)</f>
        <v>R1025</v>
      </c>
      <c r="Q965">
        <f>VLOOKUP(Health_Care[[#This Row],[Customer ID]],Table6[#All],6,0)</f>
        <v>56</v>
      </c>
    </row>
    <row r="966" spans="1:17" x14ac:dyDescent="0.35">
      <c r="A966" t="s">
        <v>1406</v>
      </c>
      <c r="B966" t="str">
        <f>VLOOKUP(Health_Care[[#This Row],[Customer ID]],Customer_Names[#All],3,0)</f>
        <v xml:space="preserve"> Megan E.</v>
      </c>
      <c r="C966">
        <f>VLOOKUP(Health_Care[[#This Row],[Customer ID]],Medical_Examinations[],2,0)</f>
        <v>28.7</v>
      </c>
      <c r="D966">
        <f>VLOOKUP(Health_Care[[#This Row],[Customer ID]],Medical_Examinations[],4,0)</f>
        <v>7.74</v>
      </c>
      <c r="E966" t="str">
        <f>VLOOKUP(Health_Care[[#This Row],[Customer ID]],Medical_Examinations[],6,0)</f>
        <v>No</v>
      </c>
      <c r="F966" t="str">
        <f>VLOOKUP(Health_Care[[#This Row],[Customer ID]],Medical_Examinations[],7,0)</f>
        <v>No</v>
      </c>
      <c r="G966" t="str">
        <f>VLOOKUP(Health_Care[[#This Row],[Customer ID]],Medical_Examinations[],8,0)</f>
        <v>No</v>
      </c>
      <c r="H966">
        <f>VLOOKUP(Health_Care[[#This Row],[Customer ID]],Medical_Examinations[],9,0)</f>
        <v>0</v>
      </c>
      <c r="I966" t="str">
        <f>VLOOKUP(Health_Care[[#This Row],[Customer ID]],Medical_Examinations[],10,0)</f>
        <v>No</v>
      </c>
      <c r="J966" t="str">
        <f>VLOOKUP(Health_Care[[#This Row],[Customer ID]],Medical_Examinations[],3,0)</f>
        <v>Over Weight</v>
      </c>
      <c r="K966" t="str">
        <f>VLOOKUP(Health_Care[[#This Row],[Customer ID]],Medical_Examinations[],5,0)</f>
        <v>Diabetes</v>
      </c>
      <c r="L966" s="10">
        <f>VLOOKUP(Health_Care[[#This Row],[Customer ID]],Table6[#All],5,0)</f>
        <v>23916</v>
      </c>
      <c r="M966" s="11">
        <f>VLOOKUP(Health_Care[[#This Row],[Customer ID]],Table6[#All],8,0)</f>
        <v>11455.28</v>
      </c>
      <c r="N966" t="str">
        <f>VLOOKUP(Health_Care[[#This Row],[Customer ID]],Table6[#All],9,0)</f>
        <v>Tier - 3</v>
      </c>
      <c r="O966" t="str">
        <f>VLOOKUP(Health_Care[[#This Row],[Customer ID]],Table6[#All],10,0)</f>
        <v>Tier - 2</v>
      </c>
      <c r="P966" t="str">
        <f>VLOOKUP(Health_Care[[#This Row],[Customer ID]],Table6[#All],11,0)</f>
        <v>R1011</v>
      </c>
      <c r="Q966">
        <f>VLOOKUP(Health_Care[[#This Row],[Customer ID]],Table6[#All],6,0)</f>
        <v>57</v>
      </c>
    </row>
    <row r="967" spans="1:17" x14ac:dyDescent="0.35">
      <c r="A967" t="s">
        <v>1405</v>
      </c>
      <c r="B967" t="str">
        <f>VLOOKUP(Health_Care[[#This Row],[Customer ID]],Customer_Names[#All],3,0)</f>
        <v xml:space="preserve"> Shannon J.</v>
      </c>
      <c r="C967">
        <f>VLOOKUP(Health_Care[[#This Row],[Customer ID]],Medical_Examinations[],2,0)</f>
        <v>25.65</v>
      </c>
      <c r="D967">
        <f>VLOOKUP(Health_Care[[#This Row],[Customer ID]],Medical_Examinations[],4,0)</f>
        <v>4.05</v>
      </c>
      <c r="E967" t="str">
        <f>VLOOKUP(Health_Care[[#This Row],[Customer ID]],Medical_Examinations[],6,0)</f>
        <v>yes</v>
      </c>
      <c r="F967" t="str">
        <f>VLOOKUP(Health_Care[[#This Row],[Customer ID]],Medical_Examinations[],7,0)</f>
        <v>No</v>
      </c>
      <c r="G967" t="str">
        <f>VLOOKUP(Health_Care[[#This Row],[Customer ID]],Medical_Examinations[],8,0)</f>
        <v>No</v>
      </c>
      <c r="H967">
        <f>VLOOKUP(Health_Care[[#This Row],[Customer ID]],Medical_Examinations[],9,0)</f>
        <v>2</v>
      </c>
      <c r="I967" t="str">
        <f>VLOOKUP(Health_Care[[#This Row],[Customer ID]],Medical_Examinations[],10,0)</f>
        <v>No</v>
      </c>
      <c r="J967" t="str">
        <f>VLOOKUP(Health_Care[[#This Row],[Customer ID]],Medical_Examinations[],3,0)</f>
        <v>Over Weight</v>
      </c>
      <c r="K967" t="str">
        <f>VLOOKUP(Health_Care[[#This Row],[Customer ID]],Medical_Examinations[],5,0)</f>
        <v>Normal</v>
      </c>
      <c r="L967" s="10">
        <f>VLOOKUP(Health_Care[[#This Row],[Customer ID]],Table6[#All],5,0)</f>
        <v>24272</v>
      </c>
      <c r="M967" s="11">
        <f>VLOOKUP(Health_Care[[#This Row],[Customer ID]],Table6[#All],8,0)</f>
        <v>11454.02</v>
      </c>
      <c r="N967" t="str">
        <f>VLOOKUP(Health_Care[[#This Row],[Customer ID]],Table6[#All],9,0)</f>
        <v>Tier - 3</v>
      </c>
      <c r="O967" t="str">
        <f>VLOOKUP(Health_Care[[#This Row],[Customer ID]],Table6[#All],10,0)</f>
        <v>Tier - 1</v>
      </c>
      <c r="P967" t="str">
        <f>VLOOKUP(Health_Care[[#This Row],[Customer ID]],Table6[#All],11,0)</f>
        <v>R1012</v>
      </c>
      <c r="Q967">
        <f>VLOOKUP(Health_Care[[#This Row],[Customer ID]],Table6[#All],6,0)</f>
        <v>56</v>
      </c>
    </row>
    <row r="968" spans="1:17" x14ac:dyDescent="0.35">
      <c r="A968" t="s">
        <v>1404</v>
      </c>
      <c r="B968" t="str">
        <f>VLOOKUP(Health_Care[[#This Row],[Customer ID]],Customer_Names[#All],3,0)</f>
        <v xml:space="preserve"> Rachelle M</v>
      </c>
      <c r="C968">
        <f>VLOOKUP(Health_Care[[#This Row],[Customer ID]],Medical_Examinations[],2,0)</f>
        <v>36.384999999999998</v>
      </c>
      <c r="D968">
        <f>VLOOKUP(Health_Care[[#This Row],[Customer ID]],Medical_Examinations[],4,0)</f>
        <v>11.49</v>
      </c>
      <c r="E968" t="str">
        <f>VLOOKUP(Health_Care[[#This Row],[Customer ID]],Medical_Examinations[],6,0)</f>
        <v>No</v>
      </c>
      <c r="F968" t="str">
        <f>VLOOKUP(Health_Care[[#This Row],[Customer ID]],Medical_Examinations[],7,0)</f>
        <v>No</v>
      </c>
      <c r="G968" t="str">
        <f>VLOOKUP(Health_Care[[#This Row],[Customer ID]],Medical_Examinations[],8,0)</f>
        <v>No</v>
      </c>
      <c r="H968">
        <f>VLOOKUP(Health_Care[[#This Row],[Customer ID]],Medical_Examinations[],9,0)</f>
        <v>0</v>
      </c>
      <c r="I968" t="str">
        <f>VLOOKUP(Health_Care[[#This Row],[Customer ID]],Medical_Examinations[],10,0)</f>
        <v>No</v>
      </c>
      <c r="J968" t="str">
        <f>VLOOKUP(Health_Care[[#This Row],[Customer ID]],Medical_Examinations[],3,0)</f>
        <v>Obesity</v>
      </c>
      <c r="K968" t="str">
        <f>VLOOKUP(Health_Care[[#This Row],[Customer ID]],Medical_Examinations[],5,0)</f>
        <v>Diabetes</v>
      </c>
      <c r="L968" s="10">
        <f>VLOOKUP(Health_Care[[#This Row],[Customer ID]],Table6[#All],5,0)</f>
        <v>26188</v>
      </c>
      <c r="M968" s="11">
        <f>VLOOKUP(Health_Care[[#This Row],[Customer ID]],Table6[#All],8,0)</f>
        <v>11436.74</v>
      </c>
      <c r="N968" t="str">
        <f>VLOOKUP(Health_Care[[#This Row],[Customer ID]],Table6[#All],9,0)</f>
        <v>Tier - 3</v>
      </c>
      <c r="O968" t="str">
        <f>VLOOKUP(Health_Care[[#This Row],[Customer ID]],Table6[#All],10,0)</f>
        <v>Tier - 3</v>
      </c>
      <c r="P968" t="str">
        <f>VLOOKUP(Health_Care[[#This Row],[Customer ID]],Table6[#All],11,0)</f>
        <v>R1012</v>
      </c>
      <c r="Q968">
        <f>VLOOKUP(Health_Care[[#This Row],[Customer ID]],Table6[#All],6,0)</f>
        <v>51</v>
      </c>
    </row>
    <row r="969" spans="1:17" x14ac:dyDescent="0.35">
      <c r="A969" t="s">
        <v>1403</v>
      </c>
      <c r="B969" t="str">
        <f>VLOOKUP(Health_Care[[#This Row],[Customer ID]],Customer_Names[#All],3,0)</f>
        <v xml:space="preserve"> Casey</v>
      </c>
      <c r="C969">
        <f>VLOOKUP(Health_Care[[#This Row],[Customer ID]],Medical_Examinations[],2,0)</f>
        <v>34.69</v>
      </c>
      <c r="D969">
        <f>VLOOKUP(Health_Care[[#This Row],[Customer ID]],Medical_Examinations[],4,0)</f>
        <v>5.65</v>
      </c>
      <c r="E969" t="str">
        <f>VLOOKUP(Health_Care[[#This Row],[Customer ID]],Medical_Examinations[],6,0)</f>
        <v>No</v>
      </c>
      <c r="F969" t="str">
        <f>VLOOKUP(Health_Care[[#This Row],[Customer ID]],Medical_Examinations[],7,0)</f>
        <v>No</v>
      </c>
      <c r="G969" t="str">
        <f>VLOOKUP(Health_Care[[#This Row],[Customer ID]],Medical_Examinations[],8,0)</f>
        <v>No</v>
      </c>
      <c r="H969">
        <f>VLOOKUP(Health_Care[[#This Row],[Customer ID]],Medical_Examinations[],9,0)</f>
        <v>0</v>
      </c>
      <c r="I969" t="str">
        <f>VLOOKUP(Health_Care[[#This Row],[Customer ID]],Medical_Examinations[],10,0)</f>
        <v>No</v>
      </c>
      <c r="J969" t="str">
        <f>VLOOKUP(Health_Care[[#This Row],[Customer ID]],Medical_Examinations[],3,0)</f>
        <v>Obesity</v>
      </c>
      <c r="K969" t="str">
        <f>VLOOKUP(Health_Care[[#This Row],[Customer ID]],Medical_Examinations[],5,0)</f>
        <v>Normal</v>
      </c>
      <c r="L969" s="10">
        <f>VLOOKUP(Health_Care[[#This Row],[Customer ID]],Table6[#All],5,0)</f>
        <v>29419</v>
      </c>
      <c r="M969" s="11">
        <f>VLOOKUP(Health_Care[[#This Row],[Customer ID]],Table6[#All],8,0)</f>
        <v>11435.74</v>
      </c>
      <c r="N969" t="str">
        <f>VLOOKUP(Health_Care[[#This Row],[Customer ID]],Table6[#All],9,0)</f>
        <v>Tier - 3</v>
      </c>
      <c r="O969" t="str">
        <f>VLOOKUP(Health_Care[[#This Row],[Customer ID]],Table6[#All],10,0)</f>
        <v>Tier - 3</v>
      </c>
      <c r="P969" t="str">
        <f>VLOOKUP(Health_Care[[#This Row],[Customer ID]],Table6[#All],11,0)</f>
        <v>R1021</v>
      </c>
      <c r="Q969">
        <f>VLOOKUP(Health_Care[[#This Row],[Customer ID]],Table6[#All],6,0)</f>
        <v>42</v>
      </c>
    </row>
    <row r="970" spans="1:17" x14ac:dyDescent="0.35">
      <c r="A970" t="s">
        <v>1402</v>
      </c>
      <c r="B970" t="str">
        <f>VLOOKUP(Health_Care[[#This Row],[Customer ID]],Customer_Names[#All],3,0)</f>
        <v xml:space="preserve"> Jessica L</v>
      </c>
      <c r="C970">
        <f>VLOOKUP(Health_Care[[#This Row],[Customer ID]],Medical_Examinations[],2,0)</f>
        <v>37.68</v>
      </c>
      <c r="D970">
        <f>VLOOKUP(Health_Care[[#This Row],[Customer ID]],Medical_Examinations[],4,0)</f>
        <v>4.29</v>
      </c>
      <c r="E970" t="str">
        <f>VLOOKUP(Health_Care[[#This Row],[Customer ID]],Medical_Examinations[],6,0)</f>
        <v>yes</v>
      </c>
      <c r="F970" t="str">
        <f>VLOOKUP(Health_Care[[#This Row],[Customer ID]],Medical_Examinations[],7,0)</f>
        <v>No</v>
      </c>
      <c r="G970" t="str">
        <f>VLOOKUP(Health_Care[[#This Row],[Customer ID]],Medical_Examinations[],8,0)</f>
        <v>No</v>
      </c>
      <c r="H970">
        <f>VLOOKUP(Health_Care[[#This Row],[Customer ID]],Medical_Examinations[],9,0)</f>
        <v>0</v>
      </c>
      <c r="I970" t="str">
        <f>VLOOKUP(Health_Care[[#This Row],[Customer ID]],Medical_Examinations[],10,0)</f>
        <v>No</v>
      </c>
      <c r="J970" t="str">
        <f>VLOOKUP(Health_Care[[#This Row],[Customer ID]],Medical_Examinations[],3,0)</f>
        <v>Obesity</v>
      </c>
      <c r="K970" t="str">
        <f>VLOOKUP(Health_Care[[#This Row],[Customer ID]],Medical_Examinations[],5,0)</f>
        <v>Normal</v>
      </c>
      <c r="L970" s="10">
        <f>VLOOKUP(Health_Care[[#This Row],[Customer ID]],Table6[#All],5,0)</f>
        <v>31207</v>
      </c>
      <c r="M970" s="11">
        <f>VLOOKUP(Health_Care[[#This Row],[Customer ID]],Table6[#All],8,0)</f>
        <v>11419.49</v>
      </c>
      <c r="N970" t="str">
        <f>VLOOKUP(Health_Care[[#This Row],[Customer ID]],Table6[#All],9,0)</f>
        <v>Tier - 3</v>
      </c>
      <c r="O970" t="str">
        <f>VLOOKUP(Health_Care[[#This Row],[Customer ID]],Table6[#All],10,0)</f>
        <v>Tier - 1</v>
      </c>
      <c r="P970" t="str">
        <f>VLOOKUP(Health_Care[[#This Row],[Customer ID]],Table6[#All],11,0)</f>
        <v>R1012</v>
      </c>
      <c r="Q970">
        <f>VLOOKUP(Health_Care[[#This Row],[Customer ID]],Table6[#All],6,0)</f>
        <v>37</v>
      </c>
    </row>
    <row r="971" spans="1:17" x14ac:dyDescent="0.35">
      <c r="A971" t="s">
        <v>1401</v>
      </c>
      <c r="B971" t="str">
        <f>VLOOKUP(Health_Care[[#This Row],[Customer ID]],Customer_Names[#All],3,0)</f>
        <v xml:space="preserve"> Brandon F</v>
      </c>
      <c r="C971">
        <f>VLOOKUP(Health_Care[[#This Row],[Customer ID]],Medical_Examinations[],2,0)</f>
        <v>35.49</v>
      </c>
      <c r="D971">
        <f>VLOOKUP(Health_Care[[#This Row],[Customer ID]],Medical_Examinations[],4,0)</f>
        <v>4.74</v>
      </c>
      <c r="E971" t="str">
        <f>VLOOKUP(Health_Care[[#This Row],[Customer ID]],Medical_Examinations[],6,0)</f>
        <v>yes</v>
      </c>
      <c r="F971" t="str">
        <f>VLOOKUP(Health_Care[[#This Row],[Customer ID]],Medical_Examinations[],7,0)</f>
        <v>No</v>
      </c>
      <c r="G971" t="str">
        <f>VLOOKUP(Health_Care[[#This Row],[Customer ID]],Medical_Examinations[],8,0)</f>
        <v>Yes</v>
      </c>
      <c r="H971">
        <f>VLOOKUP(Health_Care[[#This Row],[Customer ID]],Medical_Examinations[],9,0)</f>
        <v>1</v>
      </c>
      <c r="I971" t="str">
        <f>VLOOKUP(Health_Care[[#This Row],[Customer ID]],Medical_Examinations[],10,0)</f>
        <v>No</v>
      </c>
      <c r="J971" t="str">
        <f>VLOOKUP(Health_Care[[#This Row],[Customer ID]],Medical_Examinations[],3,0)</f>
        <v>Obesity</v>
      </c>
      <c r="K971" t="str">
        <f>VLOOKUP(Health_Care[[#This Row],[Customer ID]],Medical_Examinations[],5,0)</f>
        <v>Normal</v>
      </c>
      <c r="L971" s="10">
        <f>VLOOKUP(Health_Care[[#This Row],[Customer ID]],Table6[#All],5,0)</f>
        <v>30612</v>
      </c>
      <c r="M971" s="11">
        <f>VLOOKUP(Health_Care[[#This Row],[Customer ID]],Table6[#All],8,0)</f>
        <v>11412.02</v>
      </c>
      <c r="N971" t="str">
        <f>VLOOKUP(Health_Care[[#This Row],[Customer ID]],Table6[#All],9,0)</f>
        <v>Tier - 3</v>
      </c>
      <c r="O971" t="str">
        <f>VLOOKUP(Health_Care[[#This Row],[Customer ID]],Table6[#All],10,0)</f>
        <v>Tier - 1</v>
      </c>
      <c r="P971" t="str">
        <f>VLOOKUP(Health_Care[[#This Row],[Customer ID]],Table6[#All],11,0)</f>
        <v>R1021</v>
      </c>
      <c r="Q971">
        <f>VLOOKUP(Health_Care[[#This Row],[Customer ID]],Table6[#All],6,0)</f>
        <v>39</v>
      </c>
    </row>
    <row r="972" spans="1:17" x14ac:dyDescent="0.35">
      <c r="A972" t="s">
        <v>1400</v>
      </c>
      <c r="B972" t="str">
        <f>VLOOKUP(Health_Care[[#This Row],[Customer ID]],Customer_Names[#All],3,0)</f>
        <v xml:space="preserve"> Melissa</v>
      </c>
      <c r="C972">
        <f>VLOOKUP(Health_Care[[#This Row],[Customer ID]],Medical_Examinations[],2,0)</f>
        <v>44.7</v>
      </c>
      <c r="D972">
        <f>VLOOKUP(Health_Care[[#This Row],[Customer ID]],Medical_Examinations[],4,0)</f>
        <v>7.6</v>
      </c>
      <c r="E972" t="str">
        <f>VLOOKUP(Health_Care[[#This Row],[Customer ID]],Medical_Examinations[],6,0)</f>
        <v>yes</v>
      </c>
      <c r="F972" t="str">
        <f>VLOOKUP(Health_Care[[#This Row],[Customer ID]],Medical_Examinations[],7,0)</f>
        <v>No</v>
      </c>
      <c r="G972" t="str">
        <f>VLOOKUP(Health_Care[[#This Row],[Customer ID]],Medical_Examinations[],8,0)</f>
        <v>No</v>
      </c>
      <c r="H972">
        <f>VLOOKUP(Health_Care[[#This Row],[Customer ID]],Medical_Examinations[],9,0)</f>
        <v>2</v>
      </c>
      <c r="I972" t="str">
        <f>VLOOKUP(Health_Care[[#This Row],[Customer ID]],Medical_Examinations[],10,0)</f>
        <v>No</v>
      </c>
      <c r="J972" t="str">
        <f>VLOOKUP(Health_Care[[#This Row],[Customer ID]],Medical_Examinations[],3,0)</f>
        <v>Obesity</v>
      </c>
      <c r="K972" t="str">
        <f>VLOOKUP(Health_Care[[#This Row],[Customer ID]],Medical_Examinations[],5,0)</f>
        <v>Diabetes</v>
      </c>
      <c r="L972" s="10">
        <f>VLOOKUP(Health_Care[[#This Row],[Customer ID]],Table6[#All],5,0)</f>
        <v>25848</v>
      </c>
      <c r="M972" s="11">
        <f>VLOOKUP(Health_Care[[#This Row],[Customer ID]],Table6[#All],8,0)</f>
        <v>11411.69</v>
      </c>
      <c r="N972" t="str">
        <f>VLOOKUP(Health_Care[[#This Row],[Customer ID]],Table6[#All],9,0)</f>
        <v>Tier - 3</v>
      </c>
      <c r="O972" t="str">
        <f>VLOOKUP(Health_Care[[#This Row],[Customer ID]],Table6[#All],10,0)</f>
        <v>Tier - 2</v>
      </c>
      <c r="P972" t="str">
        <f>VLOOKUP(Health_Care[[#This Row],[Customer ID]],Table6[#All],11,0)</f>
        <v>R1011</v>
      </c>
      <c r="Q972">
        <f>VLOOKUP(Health_Care[[#This Row],[Customer ID]],Table6[#All],6,0)</f>
        <v>52</v>
      </c>
    </row>
    <row r="973" spans="1:17" x14ac:dyDescent="0.35">
      <c r="A973" t="s">
        <v>1399</v>
      </c>
      <c r="B973" t="str">
        <f>VLOOKUP(Health_Care[[#This Row],[Customer ID]],Customer_Names[#All],3,0)</f>
        <v xml:space="preserve"> Danielle N</v>
      </c>
      <c r="C973">
        <f>VLOOKUP(Health_Care[[#This Row],[Customer ID]],Medical_Examinations[],2,0)</f>
        <v>38.380000000000003</v>
      </c>
      <c r="D973">
        <f>VLOOKUP(Health_Care[[#This Row],[Customer ID]],Medical_Examinations[],4,0)</f>
        <v>8.5</v>
      </c>
      <c r="E973" t="str">
        <f>VLOOKUP(Health_Care[[#This Row],[Customer ID]],Medical_Examinations[],6,0)</f>
        <v>yes</v>
      </c>
      <c r="F973" t="str">
        <f>VLOOKUP(Health_Care[[#This Row],[Customer ID]],Medical_Examinations[],7,0)</f>
        <v>No</v>
      </c>
      <c r="G973" t="str">
        <f>VLOOKUP(Health_Care[[#This Row],[Customer ID]],Medical_Examinations[],8,0)</f>
        <v>No</v>
      </c>
      <c r="H973">
        <f>VLOOKUP(Health_Care[[#This Row],[Customer ID]],Medical_Examinations[],9,0)</f>
        <v>2</v>
      </c>
      <c r="I973" t="str">
        <f>VLOOKUP(Health_Care[[#This Row],[Customer ID]],Medical_Examinations[],10,0)</f>
        <v>No</v>
      </c>
      <c r="J973" t="str">
        <f>VLOOKUP(Health_Care[[#This Row],[Customer ID]],Medical_Examinations[],3,0)</f>
        <v>Obesity</v>
      </c>
      <c r="K973" t="str">
        <f>VLOOKUP(Health_Care[[#This Row],[Customer ID]],Medical_Examinations[],5,0)</f>
        <v>Diabetes</v>
      </c>
      <c r="L973" s="10">
        <f>VLOOKUP(Health_Care[[#This Row],[Customer ID]],Table6[#All],5,0)</f>
        <v>25843</v>
      </c>
      <c r="M973" s="11">
        <f>VLOOKUP(Health_Care[[#This Row],[Customer ID]],Table6[#All],8,0)</f>
        <v>11396.9</v>
      </c>
      <c r="N973" t="str">
        <f>VLOOKUP(Health_Care[[#This Row],[Customer ID]],Table6[#All],9,0)</f>
        <v>Tier - 3</v>
      </c>
      <c r="O973" t="str">
        <f>VLOOKUP(Health_Care[[#This Row],[Customer ID]],Table6[#All],10,0)</f>
        <v>Tier - 3</v>
      </c>
      <c r="P973" t="str">
        <f>VLOOKUP(Health_Care[[#This Row],[Customer ID]],Table6[#All],11,0)</f>
        <v>R1024</v>
      </c>
      <c r="Q973">
        <f>VLOOKUP(Health_Care[[#This Row],[Customer ID]],Table6[#All],6,0)</f>
        <v>52</v>
      </c>
    </row>
    <row r="974" spans="1:17" x14ac:dyDescent="0.35">
      <c r="A974" t="s">
        <v>1398</v>
      </c>
      <c r="B974" t="str">
        <f>VLOOKUP(Health_Care[[#This Row],[Customer ID]],Customer_Names[#All],3,0)</f>
        <v xml:space="preserve"> Matthew</v>
      </c>
      <c r="C974">
        <f>VLOOKUP(Health_Care[[#This Row],[Customer ID]],Medical_Examinations[],2,0)</f>
        <v>35.244999999999997</v>
      </c>
      <c r="D974">
        <f>VLOOKUP(Health_Care[[#This Row],[Customer ID]],Medical_Examinations[],4,0)</f>
        <v>11.22</v>
      </c>
      <c r="E974" t="str">
        <f>VLOOKUP(Health_Care[[#This Row],[Customer ID]],Medical_Examinations[],6,0)</f>
        <v>yes</v>
      </c>
      <c r="F974" t="str">
        <f>VLOOKUP(Health_Care[[#This Row],[Customer ID]],Medical_Examinations[],7,0)</f>
        <v>No</v>
      </c>
      <c r="G974" t="str">
        <f>VLOOKUP(Health_Care[[#This Row],[Customer ID]],Medical_Examinations[],8,0)</f>
        <v>No</v>
      </c>
      <c r="H974">
        <f>VLOOKUP(Health_Care[[#This Row],[Customer ID]],Medical_Examinations[],9,0)</f>
        <v>0</v>
      </c>
      <c r="I974" t="str">
        <f>VLOOKUP(Health_Care[[#This Row],[Customer ID]],Medical_Examinations[],10,0)</f>
        <v>No</v>
      </c>
      <c r="J974" t="str">
        <f>VLOOKUP(Health_Care[[#This Row],[Customer ID]],Medical_Examinations[],3,0)</f>
        <v>Obesity</v>
      </c>
      <c r="K974" t="str">
        <f>VLOOKUP(Health_Care[[#This Row],[Customer ID]],Medical_Examinations[],5,0)</f>
        <v>Diabetes</v>
      </c>
      <c r="L974" s="10">
        <f>VLOOKUP(Health_Care[[#This Row],[Customer ID]],Table6[#All],5,0)</f>
        <v>24825</v>
      </c>
      <c r="M974" s="11">
        <f>VLOOKUP(Health_Care[[#This Row],[Customer ID]],Table6[#All],8,0)</f>
        <v>11394.07</v>
      </c>
      <c r="N974" t="str">
        <f>VLOOKUP(Health_Care[[#This Row],[Customer ID]],Table6[#All],9,0)</f>
        <v>Tier - 3</v>
      </c>
      <c r="O974" t="str">
        <f>VLOOKUP(Health_Care[[#This Row],[Customer ID]],Table6[#All],10,0)</f>
        <v>Tier - 1</v>
      </c>
      <c r="P974" t="str">
        <f>VLOOKUP(Health_Care[[#This Row],[Customer ID]],Table6[#All],11,0)</f>
        <v>R1018</v>
      </c>
      <c r="Q974">
        <f>VLOOKUP(Health_Care[[#This Row],[Customer ID]],Table6[#All],6,0)</f>
        <v>55</v>
      </c>
    </row>
    <row r="975" spans="1:17" x14ac:dyDescent="0.35">
      <c r="A975" t="s">
        <v>1397</v>
      </c>
      <c r="B975" t="str">
        <f>VLOOKUP(Health_Care[[#This Row],[Customer ID]],Customer_Names[#All],3,0)</f>
        <v xml:space="preserve"> Bettina</v>
      </c>
      <c r="C975">
        <f>VLOOKUP(Health_Care[[#This Row],[Customer ID]],Medical_Examinations[],2,0)</f>
        <v>49.84</v>
      </c>
      <c r="D975">
        <f>VLOOKUP(Health_Care[[#This Row],[Customer ID]],Medical_Examinations[],4,0)</f>
        <v>5.0999999999999996</v>
      </c>
      <c r="E975" t="str">
        <f>VLOOKUP(Health_Care[[#This Row],[Customer ID]],Medical_Examinations[],6,0)</f>
        <v>yes</v>
      </c>
      <c r="F975" t="str">
        <f>VLOOKUP(Health_Care[[#This Row],[Customer ID]],Medical_Examinations[],7,0)</f>
        <v>No</v>
      </c>
      <c r="G975" t="str">
        <f>VLOOKUP(Health_Care[[#This Row],[Customer ID]],Medical_Examinations[],8,0)</f>
        <v>Yes</v>
      </c>
      <c r="H975">
        <f>VLOOKUP(Health_Care[[#This Row],[Customer ID]],Medical_Examinations[],9,0)</f>
        <v>1</v>
      </c>
      <c r="I975" t="str">
        <f>VLOOKUP(Health_Care[[#This Row],[Customer ID]],Medical_Examinations[],10,0)</f>
        <v>No</v>
      </c>
      <c r="J975" t="str">
        <f>VLOOKUP(Health_Care[[#This Row],[Customer ID]],Medical_Examinations[],3,0)</f>
        <v>Obesity</v>
      </c>
      <c r="K975" t="str">
        <f>VLOOKUP(Health_Care[[#This Row],[Customer ID]],Medical_Examinations[],5,0)</f>
        <v>Normal</v>
      </c>
      <c r="L975" s="10">
        <f>VLOOKUP(Health_Care[[#This Row],[Customer ID]],Table6[#All],5,0)</f>
        <v>35639</v>
      </c>
      <c r="M975" s="11">
        <f>VLOOKUP(Health_Care[[#This Row],[Customer ID]],Table6[#All],8,0)</f>
        <v>11388.27</v>
      </c>
      <c r="N975" t="str">
        <f>VLOOKUP(Health_Care[[#This Row],[Customer ID]],Table6[#All],9,0)</f>
        <v>Tier - 3</v>
      </c>
      <c r="O975" t="str">
        <f>VLOOKUP(Health_Care[[#This Row],[Customer ID]],Table6[#All],10,0)</f>
        <v>Tier - 2</v>
      </c>
      <c r="P975" t="str">
        <f>VLOOKUP(Health_Care[[#This Row],[Customer ID]],Table6[#All],11,0)</f>
        <v>R1026</v>
      </c>
      <c r="Q975">
        <f>VLOOKUP(Health_Care[[#This Row],[Customer ID]],Table6[#All],6,0)</f>
        <v>25</v>
      </c>
    </row>
    <row r="976" spans="1:17" x14ac:dyDescent="0.35">
      <c r="A976" t="s">
        <v>1396</v>
      </c>
      <c r="B976" t="str">
        <f>VLOOKUP(Health_Care[[#This Row],[Customer ID]],Customer_Names[#All],3,0)</f>
        <v xml:space="preserve"> Alexander</v>
      </c>
      <c r="C976">
        <f>VLOOKUP(Health_Care[[#This Row],[Customer ID]],Medical_Examinations[],2,0)</f>
        <v>49.06</v>
      </c>
      <c r="D976">
        <f>VLOOKUP(Health_Care[[#This Row],[Customer ID]],Medical_Examinations[],4,0)</f>
        <v>5.43</v>
      </c>
      <c r="E976" t="str">
        <f>VLOOKUP(Health_Care[[#This Row],[Customer ID]],Medical_Examinations[],6,0)</f>
        <v>yes</v>
      </c>
      <c r="F976" t="str">
        <f>VLOOKUP(Health_Care[[#This Row],[Customer ID]],Medical_Examinations[],7,0)</f>
        <v>No</v>
      </c>
      <c r="G976" t="str">
        <f>VLOOKUP(Health_Care[[#This Row],[Customer ID]],Medical_Examinations[],8,0)</f>
        <v>No</v>
      </c>
      <c r="H976">
        <f>VLOOKUP(Health_Care[[#This Row],[Customer ID]],Medical_Examinations[],9,0)</f>
        <v>1</v>
      </c>
      <c r="I976" t="str">
        <f>VLOOKUP(Health_Care[[#This Row],[Customer ID]],Medical_Examinations[],10,0)</f>
        <v>No</v>
      </c>
      <c r="J976" t="str">
        <f>VLOOKUP(Health_Care[[#This Row],[Customer ID]],Medical_Examinations[],3,0)</f>
        <v>Obesity</v>
      </c>
      <c r="K976" t="str">
        <f>VLOOKUP(Health_Care[[#This Row],[Customer ID]],Medical_Examinations[],5,0)</f>
        <v>Normal</v>
      </c>
      <c r="L976" s="10">
        <f>VLOOKUP(Health_Care[[#This Row],[Customer ID]],Table6[#All],5,0)</f>
        <v>23541</v>
      </c>
      <c r="M976" s="11">
        <f>VLOOKUP(Health_Care[[#This Row],[Customer ID]],Table6[#All],8,0)</f>
        <v>11381.33</v>
      </c>
      <c r="N976" t="str">
        <f>VLOOKUP(Health_Care[[#This Row],[Customer ID]],Table6[#All],9,0)</f>
        <v>Tier - 3</v>
      </c>
      <c r="O976" t="str">
        <f>VLOOKUP(Health_Care[[#This Row],[Customer ID]],Table6[#All],10,0)</f>
        <v>Tier - 2</v>
      </c>
      <c r="P976" t="str">
        <f>VLOOKUP(Health_Care[[#This Row],[Customer ID]],Table6[#All],11,0)</f>
        <v>R1013</v>
      </c>
      <c r="Q976">
        <f>VLOOKUP(Health_Care[[#This Row],[Customer ID]],Table6[#All],6,0)</f>
        <v>58</v>
      </c>
    </row>
    <row r="977" spans="1:17" x14ac:dyDescent="0.35">
      <c r="A977" t="s">
        <v>1395</v>
      </c>
      <c r="B977" t="str">
        <f>VLOOKUP(Health_Care[[#This Row],[Customer ID]],Customer_Names[#All],3,0)</f>
        <v xml:space="preserve"> Holli</v>
      </c>
      <c r="C977">
        <f>VLOOKUP(Health_Care[[#This Row],[Customer ID]],Medical_Examinations[],2,0)</f>
        <v>30.88</v>
      </c>
      <c r="D977">
        <f>VLOOKUP(Health_Care[[#This Row],[Customer ID]],Medical_Examinations[],4,0)</f>
        <v>5.82</v>
      </c>
      <c r="E977" t="str">
        <f>VLOOKUP(Health_Care[[#This Row],[Customer ID]],Medical_Examinations[],6,0)</f>
        <v>No</v>
      </c>
      <c r="F977" t="str">
        <f>VLOOKUP(Health_Care[[#This Row],[Customer ID]],Medical_Examinations[],7,0)</f>
        <v>No</v>
      </c>
      <c r="G977" t="str">
        <f>VLOOKUP(Health_Care[[#This Row],[Customer ID]],Medical_Examinations[],8,0)</f>
        <v>No</v>
      </c>
      <c r="H977">
        <f>VLOOKUP(Health_Care[[#This Row],[Customer ID]],Medical_Examinations[],9,0)</f>
        <v>2</v>
      </c>
      <c r="I977" t="str">
        <f>VLOOKUP(Health_Care[[#This Row],[Customer ID]],Medical_Examinations[],10,0)</f>
        <v>No</v>
      </c>
      <c r="J977" t="str">
        <f>VLOOKUP(Health_Care[[#This Row],[Customer ID]],Medical_Examinations[],3,0)</f>
        <v>Obesity</v>
      </c>
      <c r="K977" t="str">
        <f>VLOOKUP(Health_Care[[#This Row],[Customer ID]],Medical_Examinations[],5,0)</f>
        <v>Prediabetes</v>
      </c>
      <c r="L977" s="10">
        <f>VLOOKUP(Health_Care[[#This Row],[Customer ID]],Table6[#All],5,0)</f>
        <v>26639</v>
      </c>
      <c r="M977" s="11">
        <f>VLOOKUP(Health_Care[[#This Row],[Customer ID]],Table6[#All],8,0)</f>
        <v>11378.57</v>
      </c>
      <c r="N977" t="str">
        <f>VLOOKUP(Health_Care[[#This Row],[Customer ID]],Table6[#All],9,0)</f>
        <v>Tier - 3</v>
      </c>
      <c r="O977" t="str">
        <f>VLOOKUP(Health_Care[[#This Row],[Customer ID]],Table6[#All],10,0)</f>
        <v>Tier - 2</v>
      </c>
      <c r="P977" t="str">
        <f>VLOOKUP(Health_Care[[#This Row],[Customer ID]],Table6[#All],11,0)</f>
        <v>R1025</v>
      </c>
      <c r="Q977">
        <f>VLOOKUP(Health_Care[[#This Row],[Customer ID]],Table6[#All],6,0)</f>
        <v>50</v>
      </c>
    </row>
    <row r="978" spans="1:17" x14ac:dyDescent="0.35">
      <c r="A978" t="s">
        <v>1394</v>
      </c>
      <c r="B978" t="str">
        <f>VLOOKUP(Health_Care[[#This Row],[Customer ID]],Customer_Names[#All],3,0)</f>
        <v xml:space="preserve"> Heather C</v>
      </c>
      <c r="C978">
        <f>VLOOKUP(Health_Care[[#This Row],[Customer ID]],Medical_Examinations[],2,0)</f>
        <v>33.35</v>
      </c>
      <c r="D978">
        <f>VLOOKUP(Health_Care[[#This Row],[Customer ID]],Medical_Examinations[],4,0)</f>
        <v>6.05</v>
      </c>
      <c r="E978" t="str">
        <f>VLOOKUP(Health_Care[[#This Row],[Customer ID]],Medical_Examinations[],6,0)</f>
        <v>No</v>
      </c>
      <c r="F978" t="str">
        <f>VLOOKUP(Health_Care[[#This Row],[Customer ID]],Medical_Examinations[],7,0)</f>
        <v>No</v>
      </c>
      <c r="G978" t="str">
        <f>VLOOKUP(Health_Care[[#This Row],[Customer ID]],Medical_Examinations[],8,0)</f>
        <v>Yes</v>
      </c>
      <c r="H978">
        <f>VLOOKUP(Health_Care[[#This Row],[Customer ID]],Medical_Examinations[],9,0)</f>
        <v>1</v>
      </c>
      <c r="I978" t="str">
        <f>VLOOKUP(Health_Care[[#This Row],[Customer ID]],Medical_Examinations[],10,0)</f>
        <v>No</v>
      </c>
      <c r="J978" t="str">
        <f>VLOOKUP(Health_Care[[#This Row],[Customer ID]],Medical_Examinations[],3,0)</f>
        <v>Obesity</v>
      </c>
      <c r="K978" t="str">
        <f>VLOOKUP(Health_Care[[#This Row],[Customer ID]],Medical_Examinations[],5,0)</f>
        <v>Prediabetes</v>
      </c>
      <c r="L978" s="10">
        <f>VLOOKUP(Health_Care[[#This Row],[Customer ID]],Table6[#All],5,0)</f>
        <v>29013</v>
      </c>
      <c r="M978" s="11">
        <f>VLOOKUP(Health_Care[[#This Row],[Customer ID]],Table6[#All],8,0)</f>
        <v>11369.39</v>
      </c>
      <c r="N978" t="str">
        <f>VLOOKUP(Health_Care[[#This Row],[Customer ID]],Table6[#All],9,0)</f>
        <v>Tier - 3</v>
      </c>
      <c r="O978" t="str">
        <f>VLOOKUP(Health_Care[[#This Row],[Customer ID]],Table6[#All],10,0)</f>
        <v>Tier - 1</v>
      </c>
      <c r="P978" t="str">
        <f>VLOOKUP(Health_Care[[#This Row],[Customer ID]],Table6[#All],11,0)</f>
        <v>R1026</v>
      </c>
      <c r="Q978">
        <f>VLOOKUP(Health_Care[[#This Row],[Customer ID]],Table6[#All],6,0)</f>
        <v>44</v>
      </c>
    </row>
    <row r="979" spans="1:17" x14ac:dyDescent="0.35">
      <c r="A979" t="s">
        <v>1393</v>
      </c>
      <c r="B979" t="str">
        <f>VLOOKUP(Health_Care[[#This Row],[Customer ID]],Customer_Names[#All],3,0)</f>
        <v xml:space="preserve"> Kyle</v>
      </c>
      <c r="C979">
        <f>VLOOKUP(Health_Care[[#This Row],[Customer ID]],Medical_Examinations[],2,0)</f>
        <v>38</v>
      </c>
      <c r="D979">
        <f>VLOOKUP(Health_Care[[#This Row],[Customer ID]],Medical_Examinations[],4,0)</f>
        <v>6.38</v>
      </c>
      <c r="E979" t="str">
        <f>VLOOKUP(Health_Care[[#This Row],[Customer ID]],Medical_Examinations[],6,0)</f>
        <v>yes</v>
      </c>
      <c r="F979" t="str">
        <f>VLOOKUP(Health_Care[[#This Row],[Customer ID]],Medical_Examinations[],7,0)</f>
        <v>No</v>
      </c>
      <c r="G979" t="str">
        <f>VLOOKUP(Health_Care[[#This Row],[Customer ID]],Medical_Examinations[],8,0)</f>
        <v>No</v>
      </c>
      <c r="H979">
        <f>VLOOKUP(Health_Care[[#This Row],[Customer ID]],Medical_Examinations[],9,0)</f>
        <v>1</v>
      </c>
      <c r="I979" t="str">
        <f>VLOOKUP(Health_Care[[#This Row],[Customer ID]],Medical_Examinations[],10,0)</f>
        <v>No</v>
      </c>
      <c r="J979" t="str">
        <f>VLOOKUP(Health_Care[[#This Row],[Customer ID]],Medical_Examinations[],3,0)</f>
        <v>Obesity</v>
      </c>
      <c r="K979" t="str">
        <f>VLOOKUP(Health_Care[[#This Row],[Customer ID]],Medical_Examinations[],5,0)</f>
        <v>Prediabetes</v>
      </c>
      <c r="L979" s="10">
        <f>VLOOKUP(Health_Care[[#This Row],[Customer ID]],Table6[#All],5,0)</f>
        <v>23724</v>
      </c>
      <c r="M979" s="11">
        <f>VLOOKUP(Health_Care[[#This Row],[Customer ID]],Table6[#All],8,0)</f>
        <v>11365.95</v>
      </c>
      <c r="N979" t="str">
        <f>VLOOKUP(Health_Care[[#This Row],[Customer ID]],Table6[#All],9,0)</f>
        <v>Tier - 3</v>
      </c>
      <c r="O979" t="str">
        <f>VLOOKUP(Health_Care[[#This Row],[Customer ID]],Table6[#All],10,0)</f>
        <v>Tier - 2</v>
      </c>
      <c r="P979" t="str">
        <f>VLOOKUP(Health_Care[[#This Row],[Customer ID]],Table6[#All],11,0)</f>
        <v>R1011</v>
      </c>
      <c r="Q979">
        <f>VLOOKUP(Health_Care[[#This Row],[Customer ID]],Table6[#All],6,0)</f>
        <v>58</v>
      </c>
    </row>
    <row r="980" spans="1:17" x14ac:dyDescent="0.35">
      <c r="A980" t="s">
        <v>1392</v>
      </c>
      <c r="B980" t="str">
        <f>VLOOKUP(Health_Care[[#This Row],[Customer ID]],Customer_Names[#All],3,0)</f>
        <v xml:space="preserve"> Thomas J</v>
      </c>
      <c r="C980">
        <f>VLOOKUP(Health_Care[[#This Row],[Customer ID]],Medical_Examinations[],2,0)</f>
        <v>36.08</v>
      </c>
      <c r="D980">
        <f>VLOOKUP(Health_Care[[#This Row],[Customer ID]],Medical_Examinations[],4,0)</f>
        <v>5.73</v>
      </c>
      <c r="E980" t="str">
        <f>VLOOKUP(Health_Care[[#This Row],[Customer ID]],Medical_Examinations[],6,0)</f>
        <v>yes</v>
      </c>
      <c r="F980" t="str">
        <f>VLOOKUP(Health_Care[[#This Row],[Customer ID]],Medical_Examinations[],7,0)</f>
        <v>No</v>
      </c>
      <c r="G980" t="str">
        <f>VLOOKUP(Health_Care[[#This Row],[Customer ID]],Medical_Examinations[],8,0)</f>
        <v>No</v>
      </c>
      <c r="H980">
        <f>VLOOKUP(Health_Care[[#This Row],[Customer ID]],Medical_Examinations[],9,0)</f>
        <v>1</v>
      </c>
      <c r="I980" t="str">
        <f>VLOOKUP(Health_Care[[#This Row],[Customer ID]],Medical_Examinations[],10,0)</f>
        <v>No</v>
      </c>
      <c r="J980" t="str">
        <f>VLOOKUP(Health_Care[[#This Row],[Customer ID]],Medical_Examinations[],3,0)</f>
        <v>Obesity</v>
      </c>
      <c r="K980" t="str">
        <f>VLOOKUP(Health_Care[[#This Row],[Customer ID]],Medical_Examinations[],5,0)</f>
        <v>Prediabetes</v>
      </c>
      <c r="L980" s="10">
        <f>VLOOKUP(Health_Care[[#This Row],[Customer ID]],Table6[#All],5,0)</f>
        <v>23561</v>
      </c>
      <c r="M980" s="11">
        <f>VLOOKUP(Health_Care[[#This Row],[Customer ID]],Table6[#All],8,0)</f>
        <v>11363.28</v>
      </c>
      <c r="N980" t="str">
        <f>VLOOKUP(Health_Care[[#This Row],[Customer ID]],Table6[#All],9,0)</f>
        <v>Tier - 3</v>
      </c>
      <c r="O980" t="str">
        <f>VLOOKUP(Health_Care[[#This Row],[Customer ID]],Table6[#All],10,0)</f>
        <v>Tier - 1</v>
      </c>
      <c r="P980" t="str">
        <f>VLOOKUP(Health_Care[[#This Row],[Customer ID]],Table6[#All],11,0)</f>
        <v>R1013</v>
      </c>
      <c r="Q980">
        <f>VLOOKUP(Health_Care[[#This Row],[Customer ID]],Table6[#All],6,0)</f>
        <v>58</v>
      </c>
    </row>
    <row r="981" spans="1:17" x14ac:dyDescent="0.35">
      <c r="A981" t="s">
        <v>1391</v>
      </c>
      <c r="B981" t="str">
        <f>VLOOKUP(Health_Care[[#This Row],[Customer ID]],Customer_Names[#All],3,0)</f>
        <v xml:space="preserve"> Chris</v>
      </c>
      <c r="C981">
        <f>VLOOKUP(Health_Care[[#This Row],[Customer ID]],Medical_Examinations[],2,0)</f>
        <v>35.700000000000003</v>
      </c>
      <c r="D981">
        <f>VLOOKUP(Health_Care[[#This Row],[Customer ID]],Medical_Examinations[],4,0)</f>
        <v>5.47</v>
      </c>
      <c r="E981" t="str">
        <f>VLOOKUP(Health_Care[[#This Row],[Customer ID]],Medical_Examinations[],6,0)</f>
        <v>yes</v>
      </c>
      <c r="F981" t="str">
        <f>VLOOKUP(Health_Care[[#This Row],[Customer ID]],Medical_Examinations[],7,0)</f>
        <v>No</v>
      </c>
      <c r="G981" t="str">
        <f>VLOOKUP(Health_Care[[#This Row],[Customer ID]],Medical_Examinations[],8,0)</f>
        <v>No</v>
      </c>
      <c r="H981">
        <f>VLOOKUP(Health_Care[[#This Row],[Customer ID]],Medical_Examinations[],9,0)</f>
        <v>1</v>
      </c>
      <c r="I981" t="str">
        <f>VLOOKUP(Health_Care[[#This Row],[Customer ID]],Medical_Examinations[],10,0)</f>
        <v>No</v>
      </c>
      <c r="J981" t="str">
        <f>VLOOKUP(Health_Care[[#This Row],[Customer ID]],Medical_Examinations[],3,0)</f>
        <v>Obesity</v>
      </c>
      <c r="K981" t="str">
        <f>VLOOKUP(Health_Care[[#This Row],[Customer ID]],Medical_Examinations[],5,0)</f>
        <v>Normal</v>
      </c>
      <c r="L981" s="10">
        <f>VLOOKUP(Health_Care[[#This Row],[Customer ID]],Table6[#All],5,0)</f>
        <v>23562</v>
      </c>
      <c r="M981" s="11">
        <f>VLOOKUP(Health_Care[[#This Row],[Customer ID]],Table6[#All],8,0)</f>
        <v>11362.76</v>
      </c>
      <c r="N981" t="str">
        <f>VLOOKUP(Health_Care[[#This Row],[Customer ID]],Table6[#All],9,0)</f>
        <v>Tier - 3</v>
      </c>
      <c r="O981" t="str">
        <f>VLOOKUP(Health_Care[[#This Row],[Customer ID]],Table6[#All],10,0)</f>
        <v>Tier - 1</v>
      </c>
      <c r="P981" t="str">
        <f>VLOOKUP(Health_Care[[#This Row],[Customer ID]],Table6[#All],11,0)</f>
        <v>R1011</v>
      </c>
      <c r="Q981">
        <f>VLOOKUP(Health_Care[[#This Row],[Customer ID]],Table6[#All],6,0)</f>
        <v>58</v>
      </c>
    </row>
    <row r="982" spans="1:17" x14ac:dyDescent="0.35">
      <c r="A982" t="s">
        <v>1390</v>
      </c>
      <c r="B982" t="str">
        <f>VLOOKUP(Health_Care[[#This Row],[Customer ID]],Customer_Names[#All],3,0)</f>
        <v xml:space="preserve"> Graham</v>
      </c>
      <c r="C982">
        <f>VLOOKUP(Health_Care[[#This Row],[Customer ID]],Medical_Examinations[],2,0)</f>
        <v>34.01</v>
      </c>
      <c r="D982">
        <f>VLOOKUP(Health_Care[[#This Row],[Customer ID]],Medical_Examinations[],4,0)</f>
        <v>11.3</v>
      </c>
      <c r="E982" t="str">
        <f>VLOOKUP(Health_Care[[#This Row],[Customer ID]],Medical_Examinations[],6,0)</f>
        <v>No</v>
      </c>
      <c r="F982" t="str">
        <f>VLOOKUP(Health_Care[[#This Row],[Customer ID]],Medical_Examinations[],7,0)</f>
        <v>No</v>
      </c>
      <c r="G982" t="str">
        <f>VLOOKUP(Health_Care[[#This Row],[Customer ID]],Medical_Examinations[],8,0)</f>
        <v>No</v>
      </c>
      <c r="H982">
        <f>VLOOKUP(Health_Care[[#This Row],[Customer ID]],Medical_Examinations[],9,0)</f>
        <v>0</v>
      </c>
      <c r="I982" t="str">
        <f>VLOOKUP(Health_Care[[#This Row],[Customer ID]],Medical_Examinations[],10,0)</f>
        <v>No</v>
      </c>
      <c r="J982" t="str">
        <f>VLOOKUP(Health_Care[[#This Row],[Customer ID]],Medical_Examinations[],3,0)</f>
        <v>Obesity</v>
      </c>
      <c r="K982" t="str">
        <f>VLOOKUP(Health_Care[[#This Row],[Customer ID]],Medical_Examinations[],5,0)</f>
        <v>Diabetes</v>
      </c>
      <c r="L982" s="10">
        <f>VLOOKUP(Health_Care[[#This Row],[Customer ID]],Table6[#All],5,0)</f>
        <v>24011</v>
      </c>
      <c r="M982" s="11">
        <f>VLOOKUP(Health_Care[[#This Row],[Customer ID]],Table6[#All],8,0)</f>
        <v>11356.66</v>
      </c>
      <c r="N982" t="str">
        <f>VLOOKUP(Health_Care[[#This Row],[Customer ID]],Table6[#All],9,0)</f>
        <v>Tier - 3</v>
      </c>
      <c r="O982" t="str">
        <f>VLOOKUP(Health_Care[[#This Row],[Customer ID]],Table6[#All],10,0)</f>
        <v>Tier - 3</v>
      </c>
      <c r="P982" t="str">
        <f>VLOOKUP(Health_Care[[#This Row],[Customer ID]],Table6[#All],11,0)</f>
        <v>R1012</v>
      </c>
      <c r="Q982">
        <f>VLOOKUP(Health_Care[[#This Row],[Customer ID]],Table6[#All],6,0)</f>
        <v>57</v>
      </c>
    </row>
    <row r="983" spans="1:17" x14ac:dyDescent="0.35">
      <c r="A983" t="s">
        <v>1389</v>
      </c>
      <c r="B983" t="str">
        <f>VLOOKUP(Health_Care[[#This Row],[Customer ID]],Customer_Names[#All],3,0)</f>
        <v xml:space="preserve"> Garrett</v>
      </c>
      <c r="C983">
        <f>VLOOKUP(Health_Care[[#This Row],[Customer ID]],Medical_Examinations[],2,0)</f>
        <v>31.54</v>
      </c>
      <c r="D983">
        <f>VLOOKUP(Health_Care[[#This Row],[Customer ID]],Medical_Examinations[],4,0)</f>
        <v>6.72</v>
      </c>
      <c r="E983" t="str">
        <f>VLOOKUP(Health_Care[[#This Row],[Customer ID]],Medical_Examinations[],6,0)</f>
        <v>No</v>
      </c>
      <c r="F983" t="str">
        <f>VLOOKUP(Health_Care[[#This Row],[Customer ID]],Medical_Examinations[],7,0)</f>
        <v>No</v>
      </c>
      <c r="G983" t="str">
        <f>VLOOKUP(Health_Care[[#This Row],[Customer ID]],Medical_Examinations[],8,0)</f>
        <v>No</v>
      </c>
      <c r="H983">
        <f>VLOOKUP(Health_Care[[#This Row],[Customer ID]],Medical_Examinations[],9,0)</f>
        <v>0</v>
      </c>
      <c r="I983" t="str">
        <f>VLOOKUP(Health_Care[[#This Row],[Customer ID]],Medical_Examinations[],10,0)</f>
        <v>No</v>
      </c>
      <c r="J983" t="str">
        <f>VLOOKUP(Health_Care[[#This Row],[Customer ID]],Medical_Examinations[],3,0)</f>
        <v>Obesity</v>
      </c>
      <c r="K983" t="str">
        <f>VLOOKUP(Health_Care[[#This Row],[Customer ID]],Medical_Examinations[],5,0)</f>
        <v>Diabetes</v>
      </c>
      <c r="L983" s="10">
        <f>VLOOKUP(Health_Care[[#This Row],[Customer ID]],Table6[#All],5,0)</f>
        <v>24075</v>
      </c>
      <c r="M983" s="11">
        <f>VLOOKUP(Health_Care[[#This Row],[Customer ID]],Table6[#All],8,0)</f>
        <v>11353.23</v>
      </c>
      <c r="N983" t="str">
        <f>VLOOKUP(Health_Care[[#This Row],[Customer ID]],Table6[#All],9,0)</f>
        <v>Tier - 3</v>
      </c>
      <c r="O983" t="str">
        <f>VLOOKUP(Health_Care[[#This Row],[Customer ID]],Table6[#All],10,0)</f>
        <v>Tier - 1</v>
      </c>
      <c r="P983" t="str">
        <f>VLOOKUP(Health_Care[[#This Row],[Customer ID]],Table6[#All],11,0)</f>
        <v>R1012</v>
      </c>
      <c r="Q983">
        <f>VLOOKUP(Health_Care[[#This Row],[Customer ID]],Table6[#All],6,0)</f>
        <v>57</v>
      </c>
    </row>
    <row r="984" spans="1:17" x14ac:dyDescent="0.35">
      <c r="A984" t="s">
        <v>1388</v>
      </c>
      <c r="B984" t="str">
        <f>VLOOKUP(Health_Care[[#This Row],[Customer ID]],Customer_Names[#All],3,0)</f>
        <v xml:space="preserve"> Andrew</v>
      </c>
      <c r="C984">
        <f>VLOOKUP(Health_Care[[#This Row],[Customer ID]],Medical_Examinations[],2,0)</f>
        <v>23.3</v>
      </c>
      <c r="D984">
        <f>VLOOKUP(Health_Care[[#This Row],[Customer ID]],Medical_Examinations[],4,0)</f>
        <v>5.36</v>
      </c>
      <c r="E984" t="str">
        <f>VLOOKUP(Health_Care[[#This Row],[Customer ID]],Medical_Examinations[],6,0)</f>
        <v>yes</v>
      </c>
      <c r="F984" t="str">
        <f>VLOOKUP(Health_Care[[#This Row],[Customer ID]],Medical_Examinations[],7,0)</f>
        <v>No</v>
      </c>
      <c r="G984" t="str">
        <f>VLOOKUP(Health_Care[[#This Row],[Customer ID]],Medical_Examinations[],8,0)</f>
        <v>No</v>
      </c>
      <c r="H984">
        <f>VLOOKUP(Health_Care[[#This Row],[Customer ID]],Medical_Examinations[],9,0)</f>
        <v>1</v>
      </c>
      <c r="I984" t="str">
        <f>VLOOKUP(Health_Care[[#This Row],[Customer ID]],Medical_Examinations[],10,0)</f>
        <v>No</v>
      </c>
      <c r="J984" t="str">
        <f>VLOOKUP(Health_Care[[#This Row],[Customer ID]],Medical_Examinations[],3,0)</f>
        <v>Normal Weight</v>
      </c>
      <c r="K984" t="str">
        <f>VLOOKUP(Health_Care[[#This Row],[Customer ID]],Medical_Examinations[],5,0)</f>
        <v>Normal</v>
      </c>
      <c r="L984" s="10">
        <f>VLOOKUP(Health_Care[[#This Row],[Customer ID]],Table6[#All],5,0)</f>
        <v>23570</v>
      </c>
      <c r="M984" s="11">
        <f>VLOOKUP(Health_Care[[#This Row],[Customer ID]],Table6[#All],8,0)</f>
        <v>11345.52</v>
      </c>
      <c r="N984" t="str">
        <f>VLOOKUP(Health_Care[[#This Row],[Customer ID]],Table6[#All],9,0)</f>
        <v>Tier - 3</v>
      </c>
      <c r="O984" t="str">
        <f>VLOOKUP(Health_Care[[#This Row],[Customer ID]],Table6[#All],10,0)</f>
        <v>Tier - 3</v>
      </c>
      <c r="P984" t="str">
        <f>VLOOKUP(Health_Care[[#This Row],[Customer ID]],Table6[#All],11,0)</f>
        <v>R1011</v>
      </c>
      <c r="Q984">
        <f>VLOOKUP(Health_Care[[#This Row],[Customer ID]],Table6[#All],6,0)</f>
        <v>58</v>
      </c>
    </row>
    <row r="985" spans="1:17" x14ac:dyDescent="0.35">
      <c r="A985" t="s">
        <v>1387</v>
      </c>
      <c r="B985" t="str">
        <f>VLOOKUP(Health_Care[[#This Row],[Customer ID]],Customer_Names[#All],3,0)</f>
        <v xml:space="preserve"> Annabelle M</v>
      </c>
      <c r="C985">
        <f>VLOOKUP(Health_Care[[#This Row],[Customer ID]],Medical_Examinations[],2,0)</f>
        <v>27.75</v>
      </c>
      <c r="D985">
        <f>VLOOKUP(Health_Care[[#This Row],[Customer ID]],Medical_Examinations[],4,0)</f>
        <v>9.8800000000000008</v>
      </c>
      <c r="E985" t="str">
        <f>VLOOKUP(Health_Care[[#This Row],[Customer ID]],Medical_Examinations[],6,0)</f>
        <v>No</v>
      </c>
      <c r="F985" t="str">
        <f>VLOOKUP(Health_Care[[#This Row],[Customer ID]],Medical_Examinations[],7,0)</f>
        <v>No</v>
      </c>
      <c r="G985" t="str">
        <f>VLOOKUP(Health_Care[[#This Row],[Customer ID]],Medical_Examinations[],8,0)</f>
        <v>No</v>
      </c>
      <c r="H985">
        <f>VLOOKUP(Health_Care[[#This Row],[Customer ID]],Medical_Examinations[],9,0)</f>
        <v>0</v>
      </c>
      <c r="I985" t="str">
        <f>VLOOKUP(Health_Care[[#This Row],[Customer ID]],Medical_Examinations[],10,0)</f>
        <v>No</v>
      </c>
      <c r="J985" t="str">
        <f>VLOOKUP(Health_Care[[#This Row],[Customer ID]],Medical_Examinations[],3,0)</f>
        <v>Over Weight</v>
      </c>
      <c r="K985" t="str">
        <f>VLOOKUP(Health_Care[[#This Row],[Customer ID]],Medical_Examinations[],5,0)</f>
        <v>Diabetes</v>
      </c>
      <c r="L985" s="10">
        <f>VLOOKUP(Health_Care[[#This Row],[Customer ID]],Table6[#All],5,0)</f>
        <v>25144</v>
      </c>
      <c r="M985" s="11">
        <f>VLOOKUP(Health_Care[[#This Row],[Customer ID]],Table6[#All],8,0)</f>
        <v>11344.32</v>
      </c>
      <c r="N985" t="str">
        <f>VLOOKUP(Health_Care[[#This Row],[Customer ID]],Table6[#All],9,0)</f>
        <v>Tier - 3</v>
      </c>
      <c r="O985" t="str">
        <f>VLOOKUP(Health_Care[[#This Row],[Customer ID]],Table6[#All],10,0)</f>
        <v>Tier - 2</v>
      </c>
      <c r="P985" t="str">
        <f>VLOOKUP(Health_Care[[#This Row],[Customer ID]],Table6[#All],11,0)</f>
        <v>R1025</v>
      </c>
      <c r="Q985">
        <f>VLOOKUP(Health_Care[[#This Row],[Customer ID]],Table6[#All],6,0)</f>
        <v>54</v>
      </c>
    </row>
    <row r="986" spans="1:17" x14ac:dyDescent="0.35">
      <c r="A986" t="s">
        <v>1386</v>
      </c>
      <c r="B986" t="str">
        <f>VLOOKUP(Health_Care[[#This Row],[Customer ID]],Customer_Names[#All],3,0)</f>
        <v xml:space="preserve"> Daniel T.</v>
      </c>
      <c r="C986">
        <f>VLOOKUP(Health_Care[[#This Row],[Customer ID]],Medical_Examinations[],2,0)</f>
        <v>42.46</v>
      </c>
      <c r="D986">
        <f>VLOOKUP(Health_Care[[#This Row],[Customer ID]],Medical_Examinations[],4,0)</f>
        <v>4.1100000000000003</v>
      </c>
      <c r="E986" t="str">
        <f>VLOOKUP(Health_Care[[#This Row],[Customer ID]],Medical_Examinations[],6,0)</f>
        <v>No</v>
      </c>
      <c r="F986" t="str">
        <f>VLOOKUP(Health_Care[[#This Row],[Customer ID]],Medical_Examinations[],7,0)</f>
        <v>No</v>
      </c>
      <c r="G986" t="str">
        <f>VLOOKUP(Health_Care[[#This Row],[Customer ID]],Medical_Examinations[],8,0)</f>
        <v>No</v>
      </c>
      <c r="H986">
        <f>VLOOKUP(Health_Care[[#This Row],[Customer ID]],Medical_Examinations[],9,0)</f>
        <v>0</v>
      </c>
      <c r="I986" t="str">
        <f>VLOOKUP(Health_Care[[#This Row],[Customer ID]],Medical_Examinations[],10,0)</f>
        <v>No</v>
      </c>
      <c r="J986" t="str">
        <f>VLOOKUP(Health_Care[[#This Row],[Customer ID]],Medical_Examinations[],3,0)</f>
        <v>Obesity</v>
      </c>
      <c r="K986" t="str">
        <f>VLOOKUP(Health_Care[[#This Row],[Customer ID]],Medical_Examinations[],5,0)</f>
        <v>Normal</v>
      </c>
      <c r="L986" s="10">
        <f>VLOOKUP(Health_Care[[#This Row],[Customer ID]],Table6[#All],5,0)</f>
        <v>32739</v>
      </c>
      <c r="M986" s="11">
        <f>VLOOKUP(Health_Care[[#This Row],[Customer ID]],Table6[#All],8,0)</f>
        <v>11326.71</v>
      </c>
      <c r="N986" t="str">
        <f>VLOOKUP(Health_Care[[#This Row],[Customer ID]],Table6[#All],9,0)</f>
        <v>Tier - 3</v>
      </c>
      <c r="O986" t="str">
        <f>VLOOKUP(Health_Care[[#This Row],[Customer ID]],Table6[#All],10,0)</f>
        <v>Tier - 3</v>
      </c>
      <c r="P986" t="str">
        <f>VLOOKUP(Health_Care[[#This Row],[Customer ID]],Table6[#All],11,0)</f>
        <v>R1013</v>
      </c>
      <c r="Q986">
        <f>VLOOKUP(Health_Care[[#This Row],[Customer ID]],Table6[#All],6,0)</f>
        <v>33</v>
      </c>
    </row>
    <row r="987" spans="1:17" x14ac:dyDescent="0.35">
      <c r="A987" t="s">
        <v>1385</v>
      </c>
      <c r="B987" t="str">
        <f>VLOOKUP(Health_Care[[#This Row],[Customer ID]],Customer_Names[#All],3,0)</f>
        <v xml:space="preserve"> Deanne</v>
      </c>
      <c r="C987">
        <f>VLOOKUP(Health_Care[[#This Row],[Customer ID]],Medical_Examinations[],2,0)</f>
        <v>54.47</v>
      </c>
      <c r="D987">
        <f>VLOOKUP(Health_Care[[#This Row],[Customer ID]],Medical_Examinations[],4,0)</f>
        <v>7.48</v>
      </c>
      <c r="E987" t="str">
        <f>VLOOKUP(Health_Care[[#This Row],[Customer ID]],Medical_Examinations[],6,0)</f>
        <v>No</v>
      </c>
      <c r="F987" t="str">
        <f>VLOOKUP(Health_Care[[#This Row],[Customer ID]],Medical_Examinations[],7,0)</f>
        <v>No</v>
      </c>
      <c r="G987" t="str">
        <f>VLOOKUP(Health_Care[[#This Row],[Customer ID]],Medical_Examinations[],8,0)</f>
        <v>No</v>
      </c>
      <c r="H987">
        <f>VLOOKUP(Health_Care[[#This Row],[Customer ID]],Medical_Examinations[],9,0)</f>
        <v>0</v>
      </c>
      <c r="I987" t="str">
        <f>VLOOKUP(Health_Care[[#This Row],[Customer ID]],Medical_Examinations[],10,0)</f>
        <v>No</v>
      </c>
      <c r="J987" t="str">
        <f>VLOOKUP(Health_Care[[#This Row],[Customer ID]],Medical_Examinations[],3,0)</f>
        <v>Obesity</v>
      </c>
      <c r="K987" t="str">
        <f>VLOOKUP(Health_Care[[#This Row],[Customer ID]],Medical_Examinations[],5,0)</f>
        <v>Diabetes</v>
      </c>
      <c r="L987" s="10">
        <f>VLOOKUP(Health_Care[[#This Row],[Customer ID]],Table6[#All],5,0)</f>
        <v>37519</v>
      </c>
      <c r="M987" s="11">
        <f>VLOOKUP(Health_Care[[#This Row],[Customer ID]],Table6[#All],8,0)</f>
        <v>11321.49</v>
      </c>
      <c r="N987" t="str">
        <f>VLOOKUP(Health_Care[[#This Row],[Customer ID]],Table6[#All],9,0)</f>
        <v>Tier - 3</v>
      </c>
      <c r="O987" t="str">
        <f>VLOOKUP(Health_Care[[#This Row],[Customer ID]],Table6[#All],10,0)</f>
        <v>Tier - 3</v>
      </c>
      <c r="P987" t="str">
        <f>VLOOKUP(Health_Care[[#This Row],[Customer ID]],Table6[#All],11,0)</f>
        <v>R1012</v>
      </c>
      <c r="Q987">
        <f>VLOOKUP(Health_Care[[#This Row],[Customer ID]],Table6[#All],6,0)</f>
        <v>20</v>
      </c>
    </row>
    <row r="988" spans="1:17" x14ac:dyDescent="0.35">
      <c r="A988" t="s">
        <v>1384</v>
      </c>
      <c r="B988" t="str">
        <f>VLOOKUP(Health_Care[[#This Row],[Customer ID]],Customer_Names[#All],3,0)</f>
        <v xml:space="preserve"> Carrie</v>
      </c>
      <c r="C988">
        <f>VLOOKUP(Health_Care[[#This Row],[Customer ID]],Medical_Examinations[],2,0)</f>
        <v>24.93</v>
      </c>
      <c r="D988">
        <f>VLOOKUP(Health_Care[[#This Row],[Customer ID]],Medical_Examinations[],4,0)</f>
        <v>9.18</v>
      </c>
      <c r="E988" t="str">
        <f>VLOOKUP(Health_Care[[#This Row],[Customer ID]],Medical_Examinations[],6,0)</f>
        <v>yes</v>
      </c>
      <c r="F988" t="str">
        <f>VLOOKUP(Health_Care[[#This Row],[Customer ID]],Medical_Examinations[],7,0)</f>
        <v>No</v>
      </c>
      <c r="G988" t="str">
        <f>VLOOKUP(Health_Care[[#This Row],[Customer ID]],Medical_Examinations[],8,0)</f>
        <v>Yes</v>
      </c>
      <c r="H988">
        <f>VLOOKUP(Health_Care[[#This Row],[Customer ID]],Medical_Examinations[],9,0)</f>
        <v>1</v>
      </c>
      <c r="I988" t="str">
        <f>VLOOKUP(Health_Care[[#This Row],[Customer ID]],Medical_Examinations[],10,0)</f>
        <v>No</v>
      </c>
      <c r="J988" t="str">
        <f>VLOOKUP(Health_Care[[#This Row],[Customer ID]],Medical_Examinations[],3,0)</f>
        <v>Obesity</v>
      </c>
      <c r="K988" t="str">
        <f>VLOOKUP(Health_Care[[#This Row],[Customer ID]],Medical_Examinations[],5,0)</f>
        <v>Diabetes</v>
      </c>
      <c r="L988" s="10">
        <f>VLOOKUP(Health_Care[[#This Row],[Customer ID]],Table6[#All],5,0)</f>
        <v>23203</v>
      </c>
      <c r="M988" s="11">
        <f>VLOOKUP(Health_Care[[#This Row],[Customer ID]],Table6[#All],8,0)</f>
        <v>11319.12</v>
      </c>
      <c r="N988" t="str">
        <f>VLOOKUP(Health_Care[[#This Row],[Customer ID]],Table6[#All],9,0)</f>
        <v>Tier - 3</v>
      </c>
      <c r="O988" t="str">
        <f>VLOOKUP(Health_Care[[#This Row],[Customer ID]],Table6[#All],10,0)</f>
        <v>Tier - 1</v>
      </c>
      <c r="P988" t="str">
        <f>VLOOKUP(Health_Care[[#This Row],[Customer ID]],Table6[#All],11,0)</f>
        <v>R1012</v>
      </c>
      <c r="Q988">
        <f>VLOOKUP(Health_Care[[#This Row],[Customer ID]],Table6[#All],6,0)</f>
        <v>59</v>
      </c>
    </row>
    <row r="989" spans="1:17" x14ac:dyDescent="0.35">
      <c r="A989" t="s">
        <v>1383</v>
      </c>
      <c r="B989" t="str">
        <f>VLOOKUP(Health_Care[[#This Row],[Customer ID]],Customer_Names[#All],3,0)</f>
        <v xml:space="preserve"> Suzanne</v>
      </c>
      <c r="C989">
        <f>VLOOKUP(Health_Care[[#This Row],[Customer ID]],Medical_Examinations[],2,0)</f>
        <v>48.12</v>
      </c>
      <c r="D989">
        <f>VLOOKUP(Health_Care[[#This Row],[Customer ID]],Medical_Examinations[],4,0)</f>
        <v>4.51</v>
      </c>
      <c r="E989" t="str">
        <f>VLOOKUP(Health_Care[[#This Row],[Customer ID]],Medical_Examinations[],6,0)</f>
        <v>yes</v>
      </c>
      <c r="F989" t="str">
        <f>VLOOKUP(Health_Care[[#This Row],[Customer ID]],Medical_Examinations[],7,0)</f>
        <v>No</v>
      </c>
      <c r="G989" t="str">
        <f>VLOOKUP(Health_Care[[#This Row],[Customer ID]],Medical_Examinations[],8,0)</f>
        <v>No</v>
      </c>
      <c r="H989">
        <f>VLOOKUP(Health_Care[[#This Row],[Customer ID]],Medical_Examinations[],9,0)</f>
        <v>1</v>
      </c>
      <c r="I989" t="str">
        <f>VLOOKUP(Health_Care[[#This Row],[Customer ID]],Medical_Examinations[],10,0)</f>
        <v>No</v>
      </c>
      <c r="J989" t="str">
        <f>VLOOKUP(Health_Care[[#This Row],[Customer ID]],Medical_Examinations[],3,0)</f>
        <v>Obesity</v>
      </c>
      <c r="K989" t="str">
        <f>VLOOKUP(Health_Care[[#This Row],[Customer ID]],Medical_Examinations[],5,0)</f>
        <v>Normal</v>
      </c>
      <c r="L989" s="10">
        <f>VLOOKUP(Health_Care[[#This Row],[Customer ID]],Table6[#All],5,0)</f>
        <v>35043</v>
      </c>
      <c r="M989" s="11">
        <f>VLOOKUP(Health_Care[[#This Row],[Customer ID]],Table6[#All],8,0)</f>
        <v>11318.57</v>
      </c>
      <c r="N989" t="str">
        <f>VLOOKUP(Health_Care[[#This Row],[Customer ID]],Table6[#All],9,0)</f>
        <v>Tier - 3</v>
      </c>
      <c r="O989" t="str">
        <f>VLOOKUP(Health_Care[[#This Row],[Customer ID]],Table6[#All],10,0)</f>
        <v>Tier - 2</v>
      </c>
      <c r="P989" t="str">
        <f>VLOOKUP(Health_Care[[#This Row],[Customer ID]],Table6[#All],11,0)</f>
        <v>R1026</v>
      </c>
      <c r="Q989">
        <f>VLOOKUP(Health_Care[[#This Row],[Customer ID]],Table6[#All],6,0)</f>
        <v>27</v>
      </c>
    </row>
    <row r="990" spans="1:17" x14ac:dyDescent="0.35">
      <c r="A990" t="s">
        <v>1382</v>
      </c>
      <c r="B990" t="str">
        <f>VLOOKUP(Health_Care[[#This Row],[Customer ID]],Customer_Names[#All],3,0)</f>
        <v xml:space="preserve"> Jasmine P.</v>
      </c>
      <c r="C990">
        <f>VLOOKUP(Health_Care[[#This Row],[Customer ID]],Medical_Examinations[],2,0)</f>
        <v>24.91</v>
      </c>
      <c r="D990">
        <f>VLOOKUP(Health_Care[[#This Row],[Customer ID]],Medical_Examinations[],4,0)</f>
        <v>7.33</v>
      </c>
      <c r="E990" t="str">
        <f>VLOOKUP(Health_Care[[#This Row],[Customer ID]],Medical_Examinations[],6,0)</f>
        <v>yes</v>
      </c>
      <c r="F990" t="str">
        <f>VLOOKUP(Health_Care[[#This Row],[Customer ID]],Medical_Examinations[],7,0)</f>
        <v>No</v>
      </c>
      <c r="G990" t="str">
        <f>VLOOKUP(Health_Care[[#This Row],[Customer ID]],Medical_Examinations[],8,0)</f>
        <v>Yes</v>
      </c>
      <c r="H990">
        <f>VLOOKUP(Health_Care[[#This Row],[Customer ID]],Medical_Examinations[],9,0)</f>
        <v>1</v>
      </c>
      <c r="I990" t="str">
        <f>VLOOKUP(Health_Care[[#This Row],[Customer ID]],Medical_Examinations[],10,0)</f>
        <v>No</v>
      </c>
      <c r="J990" t="str">
        <f>VLOOKUP(Health_Care[[#This Row],[Customer ID]],Medical_Examinations[],3,0)</f>
        <v>Obesity</v>
      </c>
      <c r="K990" t="str">
        <f>VLOOKUP(Health_Care[[#This Row],[Customer ID]],Medical_Examinations[],5,0)</f>
        <v>Diabetes</v>
      </c>
      <c r="L990" s="10">
        <f>VLOOKUP(Health_Care[[#This Row],[Customer ID]],Table6[#All],5,0)</f>
        <v>23337</v>
      </c>
      <c r="M990" s="11">
        <f>VLOOKUP(Health_Care[[#This Row],[Customer ID]],Table6[#All],8,0)</f>
        <v>11312.33</v>
      </c>
      <c r="N990" t="str">
        <f>VLOOKUP(Health_Care[[#This Row],[Customer ID]],Table6[#All],9,0)</f>
        <v>Tier - 3</v>
      </c>
      <c r="O990" t="str">
        <f>VLOOKUP(Health_Care[[#This Row],[Customer ID]],Table6[#All],10,0)</f>
        <v>Tier - 3</v>
      </c>
      <c r="P990" t="str">
        <f>VLOOKUP(Health_Care[[#This Row],[Customer ID]],Table6[#All],11,0)</f>
        <v>R1012</v>
      </c>
      <c r="Q990">
        <f>VLOOKUP(Health_Care[[#This Row],[Customer ID]],Table6[#All],6,0)</f>
        <v>59</v>
      </c>
    </row>
    <row r="991" spans="1:17" x14ac:dyDescent="0.35">
      <c r="A991" t="s">
        <v>1381</v>
      </c>
      <c r="B991" t="str">
        <f>VLOOKUP(Health_Care[[#This Row],[Customer ID]],Customer_Names[#All],3,0)</f>
        <v xml:space="preserve"> Jennifer</v>
      </c>
      <c r="C991">
        <f>VLOOKUP(Health_Care[[#This Row],[Customer ID]],Medical_Examinations[],2,0)</f>
        <v>27.645</v>
      </c>
      <c r="D991">
        <f>VLOOKUP(Health_Care[[#This Row],[Customer ID]],Medical_Examinations[],4,0)</f>
        <v>10.56</v>
      </c>
      <c r="E991" t="str">
        <f>VLOOKUP(Health_Care[[#This Row],[Customer ID]],Medical_Examinations[],6,0)</f>
        <v>No</v>
      </c>
      <c r="F991" t="str">
        <f>VLOOKUP(Health_Care[[#This Row],[Customer ID]],Medical_Examinations[],7,0)</f>
        <v>No</v>
      </c>
      <c r="G991" t="str">
        <f>VLOOKUP(Health_Care[[#This Row],[Customer ID]],Medical_Examinations[],8,0)</f>
        <v>No</v>
      </c>
      <c r="H991">
        <f>VLOOKUP(Health_Care[[#This Row],[Customer ID]],Medical_Examinations[],9,0)</f>
        <v>0</v>
      </c>
      <c r="I991" t="str">
        <f>VLOOKUP(Health_Care[[#This Row],[Customer ID]],Medical_Examinations[],10,0)</f>
        <v>No</v>
      </c>
      <c r="J991" t="str">
        <f>VLOOKUP(Health_Care[[#This Row],[Customer ID]],Medical_Examinations[],3,0)</f>
        <v>Over Weight</v>
      </c>
      <c r="K991" t="str">
        <f>VLOOKUP(Health_Care[[#This Row],[Customer ID]],Medical_Examinations[],5,0)</f>
        <v>Diabetes</v>
      </c>
      <c r="L991" s="10">
        <f>VLOOKUP(Health_Care[[#This Row],[Customer ID]],Table6[#All],5,0)</f>
        <v>25117</v>
      </c>
      <c r="M991" s="11">
        <f>VLOOKUP(Health_Care[[#This Row],[Customer ID]],Table6[#All],8,0)</f>
        <v>11305.93</v>
      </c>
      <c r="N991" t="str">
        <f>VLOOKUP(Health_Care[[#This Row],[Customer ID]],Table6[#All],9,0)</f>
        <v>Tier - 3</v>
      </c>
      <c r="O991" t="str">
        <f>VLOOKUP(Health_Care[[#This Row],[Customer ID]],Table6[#All],10,0)</f>
        <v>Tier - 1</v>
      </c>
      <c r="P991" t="str">
        <f>VLOOKUP(Health_Care[[#This Row],[Customer ID]],Table6[#All],11,0)</f>
        <v>R1012</v>
      </c>
      <c r="Q991">
        <f>VLOOKUP(Health_Care[[#This Row],[Customer ID]],Table6[#All],6,0)</f>
        <v>54</v>
      </c>
    </row>
    <row r="992" spans="1:17" x14ac:dyDescent="0.35">
      <c r="A992" t="s">
        <v>1380</v>
      </c>
      <c r="B992" t="str">
        <f>VLOOKUP(Health_Care[[#This Row],[Customer ID]],Customer_Names[#All],3,0)</f>
        <v xml:space="preserve"> Tracie</v>
      </c>
      <c r="C992">
        <f>VLOOKUP(Health_Care[[#This Row],[Customer ID]],Medical_Examinations[],2,0)</f>
        <v>33.700000000000003</v>
      </c>
      <c r="D992">
        <f>VLOOKUP(Health_Care[[#This Row],[Customer ID]],Medical_Examinations[],4,0)</f>
        <v>4.01</v>
      </c>
      <c r="E992" t="str">
        <f>VLOOKUP(Health_Care[[#This Row],[Customer ID]],Medical_Examinations[],6,0)</f>
        <v>No</v>
      </c>
      <c r="F992" t="str">
        <f>VLOOKUP(Health_Care[[#This Row],[Customer ID]],Medical_Examinations[],7,0)</f>
        <v>No</v>
      </c>
      <c r="G992" t="str">
        <f>VLOOKUP(Health_Care[[#This Row],[Customer ID]],Medical_Examinations[],8,0)</f>
        <v>No</v>
      </c>
      <c r="H992">
        <f>VLOOKUP(Health_Care[[#This Row],[Customer ID]],Medical_Examinations[],9,0)</f>
        <v>2</v>
      </c>
      <c r="I992" t="str">
        <f>VLOOKUP(Health_Care[[#This Row],[Customer ID]],Medical_Examinations[],10,0)</f>
        <v>No</v>
      </c>
      <c r="J992" t="str">
        <f>VLOOKUP(Health_Care[[#This Row],[Customer ID]],Medical_Examinations[],3,0)</f>
        <v>Obesity</v>
      </c>
      <c r="K992" t="str">
        <f>VLOOKUP(Health_Care[[#This Row],[Customer ID]],Medical_Examinations[],5,0)</f>
        <v>Normal</v>
      </c>
      <c r="L992" s="10">
        <f>VLOOKUP(Health_Care[[#This Row],[Customer ID]],Table6[#All],5,0)</f>
        <v>26567</v>
      </c>
      <c r="M992" s="11">
        <f>VLOOKUP(Health_Care[[#This Row],[Customer ID]],Table6[#All],8,0)</f>
        <v>11299.34</v>
      </c>
      <c r="N992" t="str">
        <f>VLOOKUP(Health_Care[[#This Row],[Customer ID]],Table6[#All],9,0)</f>
        <v>Tier - 3</v>
      </c>
      <c r="O992" t="str">
        <f>VLOOKUP(Health_Care[[#This Row],[Customer ID]],Table6[#All],10,0)</f>
        <v>Tier - 2</v>
      </c>
      <c r="P992" t="str">
        <f>VLOOKUP(Health_Care[[#This Row],[Customer ID]],Table6[#All],11,0)</f>
        <v>R1011</v>
      </c>
      <c r="Q992">
        <f>VLOOKUP(Health_Care[[#This Row],[Customer ID]],Table6[#All],6,0)</f>
        <v>50</v>
      </c>
    </row>
    <row r="993" spans="1:17" x14ac:dyDescent="0.35">
      <c r="A993" t="s">
        <v>1379</v>
      </c>
      <c r="B993" t="str">
        <f>VLOOKUP(Health_Care[[#This Row],[Customer ID]],Customer_Names[#All],3,0)</f>
        <v xml:space="preserve"> Tristan D.</v>
      </c>
      <c r="C993">
        <f>VLOOKUP(Health_Care[[#This Row],[Customer ID]],Medical_Examinations[],2,0)</f>
        <v>38.93</v>
      </c>
      <c r="D993">
        <f>VLOOKUP(Health_Care[[#This Row],[Customer ID]],Medical_Examinations[],4,0)</f>
        <v>5.64</v>
      </c>
      <c r="E993" t="str">
        <f>VLOOKUP(Health_Care[[#This Row],[Customer ID]],Medical_Examinations[],6,0)</f>
        <v>yes</v>
      </c>
      <c r="F993" t="str">
        <f>VLOOKUP(Health_Care[[#This Row],[Customer ID]],Medical_Examinations[],7,0)</f>
        <v>No</v>
      </c>
      <c r="G993" t="str">
        <f>VLOOKUP(Health_Care[[#This Row],[Customer ID]],Medical_Examinations[],8,0)</f>
        <v>No</v>
      </c>
      <c r="H993">
        <f>VLOOKUP(Health_Care[[#This Row],[Customer ID]],Medical_Examinations[],9,0)</f>
        <v>1</v>
      </c>
      <c r="I993" t="str">
        <f>VLOOKUP(Health_Care[[#This Row],[Customer ID]],Medical_Examinations[],10,0)</f>
        <v>No</v>
      </c>
      <c r="J993" t="str">
        <f>VLOOKUP(Health_Care[[#This Row],[Customer ID]],Medical_Examinations[],3,0)</f>
        <v>Obesity</v>
      </c>
      <c r="K993" t="str">
        <f>VLOOKUP(Health_Care[[#This Row],[Customer ID]],Medical_Examinations[],5,0)</f>
        <v>Normal</v>
      </c>
      <c r="L993" s="10">
        <f>VLOOKUP(Health_Care[[#This Row],[Customer ID]],Table6[#All],5,0)</f>
        <v>32461</v>
      </c>
      <c r="M993" s="11">
        <f>VLOOKUP(Health_Care[[#This Row],[Customer ID]],Table6[#All],8,0)</f>
        <v>11294.57</v>
      </c>
      <c r="N993" t="str">
        <f>VLOOKUP(Health_Care[[#This Row],[Customer ID]],Table6[#All],9,0)</f>
        <v>Tier - 3</v>
      </c>
      <c r="O993" t="str">
        <f>VLOOKUP(Health_Care[[#This Row],[Customer ID]],Table6[#All],10,0)</f>
        <v>Tier - 1</v>
      </c>
      <c r="P993" t="str">
        <f>VLOOKUP(Health_Care[[#This Row],[Customer ID]],Table6[#All],11,0)</f>
        <v>R1022</v>
      </c>
      <c r="Q993">
        <f>VLOOKUP(Health_Care[[#This Row],[Customer ID]],Table6[#All],6,0)</f>
        <v>34</v>
      </c>
    </row>
    <row r="994" spans="1:17" x14ac:dyDescent="0.35">
      <c r="A994" t="s">
        <v>1378</v>
      </c>
      <c r="B994" t="str">
        <f>VLOOKUP(Health_Care[[#This Row],[Customer ID]],Customer_Names[#All],3,0)</f>
        <v xml:space="preserve"> Peiweng</v>
      </c>
      <c r="C994">
        <f>VLOOKUP(Health_Care[[#This Row],[Customer ID]],Medical_Examinations[],2,0)</f>
        <v>32.774999999999999</v>
      </c>
      <c r="D994">
        <f>VLOOKUP(Health_Care[[#This Row],[Customer ID]],Medical_Examinations[],4,0)</f>
        <v>8.02</v>
      </c>
      <c r="E994" t="str">
        <f>VLOOKUP(Health_Care[[#This Row],[Customer ID]],Medical_Examinations[],6,0)</f>
        <v>yes</v>
      </c>
      <c r="F994" t="str">
        <f>VLOOKUP(Health_Care[[#This Row],[Customer ID]],Medical_Examinations[],7,0)</f>
        <v>No</v>
      </c>
      <c r="G994" t="str">
        <f>VLOOKUP(Health_Care[[#This Row],[Customer ID]],Medical_Examinations[],8,0)</f>
        <v>No</v>
      </c>
      <c r="H994">
        <f>VLOOKUP(Health_Care[[#This Row],[Customer ID]],Medical_Examinations[],9,0)</f>
        <v>2</v>
      </c>
      <c r="I994" t="str">
        <f>VLOOKUP(Health_Care[[#This Row],[Customer ID]],Medical_Examinations[],10,0)</f>
        <v>No</v>
      </c>
      <c r="J994" t="str">
        <f>VLOOKUP(Health_Care[[#This Row],[Customer ID]],Medical_Examinations[],3,0)</f>
        <v>Obesity</v>
      </c>
      <c r="K994" t="str">
        <f>VLOOKUP(Health_Care[[#This Row],[Customer ID]],Medical_Examinations[],5,0)</f>
        <v>Diabetes</v>
      </c>
      <c r="L994" s="10">
        <f>VLOOKUP(Health_Care[[#This Row],[Customer ID]],Table6[#All],5,0)</f>
        <v>25741</v>
      </c>
      <c r="M994" s="11">
        <f>VLOOKUP(Health_Care[[#This Row],[Customer ID]],Table6[#All],8,0)</f>
        <v>11289.11</v>
      </c>
      <c r="N994" t="str">
        <f>VLOOKUP(Health_Care[[#This Row],[Customer ID]],Table6[#All],9,0)</f>
        <v>Tier - 3</v>
      </c>
      <c r="O994" t="str">
        <f>VLOOKUP(Health_Care[[#This Row],[Customer ID]],Table6[#All],10,0)</f>
        <v>Tier - 1</v>
      </c>
      <c r="P994" t="str">
        <f>VLOOKUP(Health_Care[[#This Row],[Customer ID]],Table6[#All],11,0)</f>
        <v>R1012</v>
      </c>
      <c r="Q994">
        <f>VLOOKUP(Health_Care[[#This Row],[Customer ID]],Table6[#All],6,0)</f>
        <v>52</v>
      </c>
    </row>
    <row r="995" spans="1:17" x14ac:dyDescent="0.35">
      <c r="A995" t="s">
        <v>1377</v>
      </c>
      <c r="B995" t="str">
        <f>VLOOKUP(Health_Care[[#This Row],[Customer ID]],Customer_Names[#All],3,0)</f>
        <v xml:space="preserve"> Theresa M.</v>
      </c>
      <c r="C995">
        <f>VLOOKUP(Health_Care[[#This Row],[Customer ID]],Medical_Examinations[],2,0)</f>
        <v>29.83</v>
      </c>
      <c r="D995">
        <f>VLOOKUP(Health_Care[[#This Row],[Customer ID]],Medical_Examinations[],4,0)</f>
        <v>7.2</v>
      </c>
      <c r="E995" t="str">
        <f>VLOOKUP(Health_Care[[#This Row],[Customer ID]],Medical_Examinations[],6,0)</f>
        <v>yes</v>
      </c>
      <c r="F995" t="str">
        <f>VLOOKUP(Health_Care[[#This Row],[Customer ID]],Medical_Examinations[],7,0)</f>
        <v>No</v>
      </c>
      <c r="G995" t="str">
        <f>VLOOKUP(Health_Care[[#This Row],[Customer ID]],Medical_Examinations[],8,0)</f>
        <v>No</v>
      </c>
      <c r="H995">
        <f>VLOOKUP(Health_Care[[#This Row],[Customer ID]],Medical_Examinations[],9,0)</f>
        <v>0</v>
      </c>
      <c r="I995" t="str">
        <f>VLOOKUP(Health_Care[[#This Row],[Customer ID]],Medical_Examinations[],10,0)</f>
        <v>No</v>
      </c>
      <c r="J995" t="str">
        <f>VLOOKUP(Health_Care[[#This Row],[Customer ID]],Medical_Examinations[],3,0)</f>
        <v>Over Weight</v>
      </c>
      <c r="K995" t="str">
        <f>VLOOKUP(Health_Care[[#This Row],[Customer ID]],Medical_Examinations[],5,0)</f>
        <v>Diabetes</v>
      </c>
      <c r="L995" s="10">
        <f>VLOOKUP(Health_Care[[#This Row],[Customer ID]],Table6[#All],5,0)</f>
        <v>24637</v>
      </c>
      <c r="M995" s="11">
        <f>VLOOKUP(Health_Care[[#This Row],[Customer ID]],Table6[#All],8,0)</f>
        <v>11286.54</v>
      </c>
      <c r="N995" t="str">
        <f>VLOOKUP(Health_Care[[#This Row],[Customer ID]],Table6[#All],9,0)</f>
        <v>Tier - 3</v>
      </c>
      <c r="O995" t="str">
        <f>VLOOKUP(Health_Care[[#This Row],[Customer ID]],Table6[#All],10,0)</f>
        <v>Tier - 3</v>
      </c>
      <c r="P995" t="str">
        <f>VLOOKUP(Health_Care[[#This Row],[Customer ID]],Table6[#All],11,0)</f>
        <v>R1024</v>
      </c>
      <c r="Q995">
        <f>VLOOKUP(Health_Care[[#This Row],[Customer ID]],Table6[#All],6,0)</f>
        <v>55</v>
      </c>
    </row>
    <row r="996" spans="1:17" x14ac:dyDescent="0.35">
      <c r="A996" t="s">
        <v>1376</v>
      </c>
      <c r="B996" t="str">
        <f>VLOOKUP(Health_Care[[#This Row],[Customer ID]],Customer_Names[#All],3,0)</f>
        <v xml:space="preserve"> Daniel J</v>
      </c>
      <c r="C996">
        <f>VLOOKUP(Health_Care[[#This Row],[Customer ID]],Medical_Examinations[],2,0)</f>
        <v>28.31</v>
      </c>
      <c r="D996">
        <f>VLOOKUP(Health_Care[[#This Row],[Customer ID]],Medical_Examinations[],4,0)</f>
        <v>4.55</v>
      </c>
      <c r="E996" t="str">
        <f>VLOOKUP(Health_Care[[#This Row],[Customer ID]],Medical_Examinations[],6,0)</f>
        <v>No</v>
      </c>
      <c r="F996" t="str">
        <f>VLOOKUP(Health_Care[[#This Row],[Customer ID]],Medical_Examinations[],7,0)</f>
        <v>yes</v>
      </c>
      <c r="G996" t="str">
        <f>VLOOKUP(Health_Care[[#This Row],[Customer ID]],Medical_Examinations[],8,0)</f>
        <v>No</v>
      </c>
      <c r="H996">
        <f>VLOOKUP(Health_Care[[#This Row],[Customer ID]],Medical_Examinations[],9,0)</f>
        <v>1</v>
      </c>
      <c r="I996" t="str">
        <f>VLOOKUP(Health_Care[[#This Row],[Customer ID]],Medical_Examinations[],10,0)</f>
        <v>No</v>
      </c>
      <c r="J996" t="str">
        <f>VLOOKUP(Health_Care[[#This Row],[Customer ID]],Medical_Examinations[],3,0)</f>
        <v>Over Weight</v>
      </c>
      <c r="K996" t="str">
        <f>VLOOKUP(Health_Care[[#This Row],[Customer ID]],Medical_Examinations[],5,0)</f>
        <v>Normal</v>
      </c>
      <c r="L996" s="10">
        <f>VLOOKUP(Health_Care[[#This Row],[Customer ID]],Table6[#All],5,0)</f>
        <v>38264</v>
      </c>
      <c r="M996" s="11">
        <f>VLOOKUP(Health_Care[[#This Row],[Customer ID]],Table6[#All],8,0)</f>
        <v>11272.33</v>
      </c>
      <c r="N996" t="str">
        <f>VLOOKUP(Health_Care[[#This Row],[Customer ID]],Table6[#All],9,0)</f>
        <v>Tier - 3</v>
      </c>
      <c r="O996" t="str">
        <f>VLOOKUP(Health_Care[[#This Row],[Customer ID]],Table6[#All],10,0)</f>
        <v>Tier - 2</v>
      </c>
      <c r="P996" t="str">
        <f>VLOOKUP(Health_Care[[#This Row],[Customer ID]],Table6[#All],11,0)</f>
        <v>R1019</v>
      </c>
      <c r="Q996">
        <f>VLOOKUP(Health_Care[[#This Row],[Customer ID]],Table6[#All],6,0)</f>
        <v>18</v>
      </c>
    </row>
    <row r="997" spans="1:17" x14ac:dyDescent="0.35">
      <c r="A997" t="s">
        <v>1375</v>
      </c>
      <c r="B997" t="str">
        <f>VLOOKUP(Health_Care[[#This Row],[Customer ID]],Customer_Names[#All],3,0)</f>
        <v xml:space="preserve"> Courtney M.</v>
      </c>
      <c r="C997">
        <f>VLOOKUP(Health_Care[[#This Row],[Customer ID]],Medical_Examinations[],2,0)</f>
        <v>29.79</v>
      </c>
      <c r="D997">
        <f>VLOOKUP(Health_Care[[#This Row],[Customer ID]],Medical_Examinations[],4,0)</f>
        <v>9.0299999999999994</v>
      </c>
      <c r="E997" t="str">
        <f>VLOOKUP(Health_Care[[#This Row],[Customer ID]],Medical_Examinations[],6,0)</f>
        <v>No</v>
      </c>
      <c r="F997" t="str">
        <f>VLOOKUP(Health_Care[[#This Row],[Customer ID]],Medical_Examinations[],7,0)</f>
        <v>No</v>
      </c>
      <c r="G997" t="str">
        <f>VLOOKUP(Health_Care[[#This Row],[Customer ID]],Medical_Examinations[],8,0)</f>
        <v>No</v>
      </c>
      <c r="H997">
        <f>VLOOKUP(Health_Care[[#This Row],[Customer ID]],Medical_Examinations[],9,0)</f>
        <v>0</v>
      </c>
      <c r="I997" t="str">
        <f>VLOOKUP(Health_Care[[#This Row],[Customer ID]],Medical_Examinations[],10,0)</f>
        <v>No</v>
      </c>
      <c r="J997" t="str">
        <f>VLOOKUP(Health_Care[[#This Row],[Customer ID]],Medical_Examinations[],3,0)</f>
        <v>Over Weight</v>
      </c>
      <c r="K997" t="str">
        <f>VLOOKUP(Health_Care[[#This Row],[Customer ID]],Medical_Examinations[],5,0)</f>
        <v>Diabetes</v>
      </c>
      <c r="L997" s="10">
        <f>VLOOKUP(Health_Care[[#This Row],[Customer ID]],Table6[#All],5,0)</f>
        <v>26293</v>
      </c>
      <c r="M997" s="11">
        <f>VLOOKUP(Health_Care[[#This Row],[Customer ID]],Table6[#All],8,0)</f>
        <v>11265.71</v>
      </c>
      <c r="N997" t="str">
        <f>VLOOKUP(Health_Care[[#This Row],[Customer ID]],Table6[#All],9,0)</f>
        <v>Tier - 3</v>
      </c>
      <c r="O997" t="str">
        <f>VLOOKUP(Health_Care[[#This Row],[Customer ID]],Table6[#All],10,0)</f>
        <v>Tier - 1</v>
      </c>
      <c r="P997" t="str">
        <f>VLOOKUP(Health_Care[[#This Row],[Customer ID]],Table6[#All],11,0)</f>
        <v>R1025</v>
      </c>
      <c r="Q997">
        <f>VLOOKUP(Health_Care[[#This Row],[Customer ID]],Table6[#All],6,0)</f>
        <v>51</v>
      </c>
    </row>
    <row r="998" spans="1:17" x14ac:dyDescent="0.35">
      <c r="A998" t="s">
        <v>1374</v>
      </c>
      <c r="B998" t="str">
        <f>VLOOKUP(Health_Care[[#This Row],[Customer ID]],Customer_Names[#All],3,0)</f>
        <v xml:space="preserve"> Jose A.</v>
      </c>
      <c r="C998">
        <f>VLOOKUP(Health_Care[[#This Row],[Customer ID]],Medical_Examinations[],2,0)</f>
        <v>36.6</v>
      </c>
      <c r="D998">
        <f>VLOOKUP(Health_Care[[#This Row],[Customer ID]],Medical_Examinations[],4,0)</f>
        <v>5.2</v>
      </c>
      <c r="E998" t="str">
        <f>VLOOKUP(Health_Care[[#This Row],[Customer ID]],Medical_Examinations[],6,0)</f>
        <v>yes</v>
      </c>
      <c r="F998" t="str">
        <f>VLOOKUP(Health_Care[[#This Row],[Customer ID]],Medical_Examinations[],7,0)</f>
        <v>No</v>
      </c>
      <c r="G998" t="str">
        <f>VLOOKUP(Health_Care[[#This Row],[Customer ID]],Medical_Examinations[],8,0)</f>
        <v>Yes</v>
      </c>
      <c r="H998">
        <f>VLOOKUP(Health_Care[[#This Row],[Customer ID]],Medical_Examinations[],9,0)</f>
        <v>1</v>
      </c>
      <c r="I998" t="str">
        <f>VLOOKUP(Health_Care[[#This Row],[Customer ID]],Medical_Examinations[],10,0)</f>
        <v>No</v>
      </c>
      <c r="J998" t="str">
        <f>VLOOKUP(Health_Care[[#This Row],[Customer ID]],Medical_Examinations[],3,0)</f>
        <v>Obesity</v>
      </c>
      <c r="K998" t="str">
        <f>VLOOKUP(Health_Care[[#This Row],[Customer ID]],Medical_Examinations[],5,0)</f>
        <v>Normal</v>
      </c>
      <c r="L998" s="10">
        <f>VLOOKUP(Health_Care[[#This Row],[Customer ID]],Table6[#All],5,0)</f>
        <v>25487</v>
      </c>
      <c r="M998" s="11">
        <f>VLOOKUP(Health_Care[[#This Row],[Customer ID]],Table6[#All],8,0)</f>
        <v>11264.54</v>
      </c>
      <c r="N998" t="str">
        <f>VLOOKUP(Health_Care[[#This Row],[Customer ID]],Table6[#All],9,0)</f>
        <v>Tier - 3</v>
      </c>
      <c r="O998" t="str">
        <f>VLOOKUP(Health_Care[[#This Row],[Customer ID]],Table6[#All],10,0)</f>
        <v>Tier - 2</v>
      </c>
      <c r="P998" t="str">
        <f>VLOOKUP(Health_Care[[#This Row],[Customer ID]],Table6[#All],11,0)</f>
        <v>R1011</v>
      </c>
      <c r="Q998">
        <f>VLOOKUP(Health_Care[[#This Row],[Customer ID]],Table6[#All],6,0)</f>
        <v>53</v>
      </c>
    </row>
    <row r="999" spans="1:17" x14ac:dyDescent="0.35">
      <c r="A999" t="s">
        <v>1373</v>
      </c>
      <c r="B999" t="str">
        <f>VLOOKUP(Health_Care[[#This Row],[Customer ID]],Customer_Names[#All],3,0)</f>
        <v xml:space="preserve"> Lauren</v>
      </c>
      <c r="C999">
        <f>VLOOKUP(Health_Care[[#This Row],[Customer ID]],Medical_Examinations[],2,0)</f>
        <v>35.93</v>
      </c>
      <c r="D999">
        <f>VLOOKUP(Health_Care[[#This Row],[Customer ID]],Medical_Examinations[],4,0)</f>
        <v>8.3000000000000007</v>
      </c>
      <c r="E999" t="str">
        <f>VLOOKUP(Health_Care[[#This Row],[Customer ID]],Medical_Examinations[],6,0)</f>
        <v>yes</v>
      </c>
      <c r="F999" t="str">
        <f>VLOOKUP(Health_Care[[#This Row],[Customer ID]],Medical_Examinations[],7,0)</f>
        <v>No</v>
      </c>
      <c r="G999" t="str">
        <f>VLOOKUP(Health_Care[[#This Row],[Customer ID]],Medical_Examinations[],8,0)</f>
        <v>No</v>
      </c>
      <c r="H999">
        <f>VLOOKUP(Health_Care[[#This Row],[Customer ID]],Medical_Examinations[],9,0)</f>
        <v>0</v>
      </c>
      <c r="I999" t="str">
        <f>VLOOKUP(Health_Care[[#This Row],[Customer ID]],Medical_Examinations[],10,0)</f>
        <v>No</v>
      </c>
      <c r="J999" t="str">
        <f>VLOOKUP(Health_Care[[#This Row],[Customer ID]],Medical_Examinations[],3,0)</f>
        <v>Obesity</v>
      </c>
      <c r="K999" t="str">
        <f>VLOOKUP(Health_Care[[#This Row],[Customer ID]],Medical_Examinations[],5,0)</f>
        <v>Diabetes</v>
      </c>
      <c r="L999" s="10">
        <f>VLOOKUP(Health_Care[[#This Row],[Customer ID]],Table6[#All],5,0)</f>
        <v>29861</v>
      </c>
      <c r="M999" s="11">
        <f>VLOOKUP(Health_Care[[#This Row],[Customer ID]],Table6[#All],8,0)</f>
        <v>11255.29</v>
      </c>
      <c r="N999" t="str">
        <f>VLOOKUP(Health_Care[[#This Row],[Customer ID]],Table6[#All],9,0)</f>
        <v>Tier - 3</v>
      </c>
      <c r="O999" t="str">
        <f>VLOOKUP(Health_Care[[#This Row],[Customer ID]],Table6[#All],10,0)</f>
        <v>Tier - 1</v>
      </c>
      <c r="P999" t="str">
        <f>VLOOKUP(Health_Care[[#This Row],[Customer ID]],Table6[#All],11,0)</f>
        <v>R1026</v>
      </c>
      <c r="Q999">
        <f>VLOOKUP(Health_Care[[#This Row],[Customer ID]],Table6[#All],6,0)</f>
        <v>41</v>
      </c>
    </row>
    <row r="1000" spans="1:17" x14ac:dyDescent="0.35">
      <c r="A1000" t="s">
        <v>1372</v>
      </c>
      <c r="B1000" t="str">
        <f>VLOOKUP(Health_Care[[#This Row],[Customer ID]],Customer_Names[#All],3,0)</f>
        <v xml:space="preserve"> Jonathon M.</v>
      </c>
      <c r="C1000">
        <f>VLOOKUP(Health_Care[[#This Row],[Customer ID]],Medical_Examinations[],2,0)</f>
        <v>28.6</v>
      </c>
      <c r="D1000">
        <f>VLOOKUP(Health_Care[[#This Row],[Customer ID]],Medical_Examinations[],4,0)</f>
        <v>5.56</v>
      </c>
      <c r="E1000" t="str">
        <f>VLOOKUP(Health_Care[[#This Row],[Customer ID]],Medical_Examinations[],6,0)</f>
        <v>yes</v>
      </c>
      <c r="F1000" t="str">
        <f>VLOOKUP(Health_Care[[#This Row],[Customer ID]],Medical_Examinations[],7,0)</f>
        <v>No</v>
      </c>
      <c r="G1000" t="str">
        <f>VLOOKUP(Health_Care[[#This Row],[Customer ID]],Medical_Examinations[],8,0)</f>
        <v>Yes</v>
      </c>
      <c r="H1000">
        <f>VLOOKUP(Health_Care[[#This Row],[Customer ID]],Medical_Examinations[],9,0)</f>
        <v>1</v>
      </c>
      <c r="I1000" t="str">
        <f>VLOOKUP(Health_Care[[#This Row],[Customer ID]],Medical_Examinations[],10,0)</f>
        <v>No</v>
      </c>
      <c r="J1000" t="str">
        <f>VLOOKUP(Health_Care[[#This Row],[Customer ID]],Medical_Examinations[],3,0)</f>
        <v>Over Weight</v>
      </c>
      <c r="K1000" t="str">
        <f>VLOOKUP(Health_Care[[#This Row],[Customer ID]],Medical_Examinations[],5,0)</f>
        <v>Normal</v>
      </c>
      <c r="L1000" s="10">
        <f>VLOOKUP(Health_Care[[#This Row],[Customer ID]],Table6[#All],5,0)</f>
        <v>25435</v>
      </c>
      <c r="M1000" s="11">
        <f>VLOOKUP(Health_Care[[#This Row],[Customer ID]],Table6[#All],8,0)</f>
        <v>11253.42</v>
      </c>
      <c r="N1000" t="str">
        <f>VLOOKUP(Health_Care[[#This Row],[Customer ID]],Table6[#All],9,0)</f>
        <v>Tier - 3</v>
      </c>
      <c r="O1000" t="str">
        <f>VLOOKUP(Health_Care[[#This Row],[Customer ID]],Table6[#All],10,0)</f>
        <v>Tier - 1</v>
      </c>
      <c r="P1000" t="str">
        <f>VLOOKUP(Health_Care[[#This Row],[Customer ID]],Table6[#All],11,0)</f>
        <v>R1011</v>
      </c>
      <c r="Q1000">
        <f>VLOOKUP(Health_Care[[#This Row],[Customer ID]],Table6[#All],6,0)</f>
        <v>53</v>
      </c>
    </row>
    <row r="1001" spans="1:17" x14ac:dyDescent="0.35">
      <c r="A1001" t="s">
        <v>1371</v>
      </c>
      <c r="B1001" t="str">
        <f>VLOOKUP(Health_Care[[#This Row],[Customer ID]],Customer_Names[#All],3,0)</f>
        <v xml:space="preserve"> Stephanie A</v>
      </c>
      <c r="C1001">
        <f>VLOOKUP(Health_Care[[#This Row],[Customer ID]],Medical_Examinations[],2,0)</f>
        <v>39.17</v>
      </c>
      <c r="D1001">
        <f>VLOOKUP(Health_Care[[#This Row],[Customer ID]],Medical_Examinations[],4,0)</f>
        <v>4.1500000000000004</v>
      </c>
      <c r="E1001" t="str">
        <f>VLOOKUP(Health_Care[[#This Row],[Customer ID]],Medical_Examinations[],6,0)</f>
        <v>No</v>
      </c>
      <c r="F1001" t="str">
        <f>VLOOKUP(Health_Care[[#This Row],[Customer ID]],Medical_Examinations[],7,0)</f>
        <v>No</v>
      </c>
      <c r="G1001" t="str">
        <f>VLOOKUP(Health_Care[[#This Row],[Customer ID]],Medical_Examinations[],8,0)</f>
        <v>No</v>
      </c>
      <c r="H1001">
        <f>VLOOKUP(Health_Care[[#This Row],[Customer ID]],Medical_Examinations[],9,0)</f>
        <v>0</v>
      </c>
      <c r="I1001" t="str">
        <f>VLOOKUP(Health_Care[[#This Row],[Customer ID]],Medical_Examinations[],10,0)</f>
        <v>No</v>
      </c>
      <c r="J1001" t="str">
        <f>VLOOKUP(Health_Care[[#This Row],[Customer ID]],Medical_Examinations[],3,0)</f>
        <v>Obesity</v>
      </c>
      <c r="K1001" t="str">
        <f>VLOOKUP(Health_Care[[#This Row],[Customer ID]],Medical_Examinations[],5,0)</f>
        <v>Normal</v>
      </c>
      <c r="L1001" s="10">
        <f>VLOOKUP(Health_Care[[#This Row],[Customer ID]],Table6[#All],5,0)</f>
        <v>32859</v>
      </c>
      <c r="M1001" s="11">
        <f>VLOOKUP(Health_Care[[#This Row],[Customer ID]],Table6[#All],8,0)</f>
        <v>11250.43</v>
      </c>
      <c r="N1001" t="str">
        <f>VLOOKUP(Health_Care[[#This Row],[Customer ID]],Table6[#All],9,0)</f>
        <v>Tier - 3</v>
      </c>
      <c r="O1001" t="str">
        <f>VLOOKUP(Health_Care[[#This Row],[Customer ID]],Table6[#All],10,0)</f>
        <v>Tier - 2</v>
      </c>
      <c r="P1001" t="str">
        <f>VLOOKUP(Health_Care[[#This Row],[Customer ID]],Table6[#All],11,0)</f>
        <v>R1026</v>
      </c>
      <c r="Q1001">
        <f>VLOOKUP(Health_Care[[#This Row],[Customer ID]],Table6[#All],6,0)</f>
        <v>33</v>
      </c>
    </row>
    <row r="1002" spans="1:17" x14ac:dyDescent="0.35">
      <c r="A1002" t="s">
        <v>1370</v>
      </c>
      <c r="B1002" t="str">
        <f>VLOOKUP(Health_Care[[#This Row],[Customer ID]],Customer_Names[#All],3,0)</f>
        <v xml:space="preserve"> Patrick</v>
      </c>
      <c r="C1002">
        <f>VLOOKUP(Health_Care[[#This Row],[Customer ID]],Medical_Examinations[],2,0)</f>
        <v>26.41</v>
      </c>
      <c r="D1002">
        <f>VLOOKUP(Health_Care[[#This Row],[Customer ID]],Medical_Examinations[],4,0)</f>
        <v>5.99</v>
      </c>
      <c r="E1002" t="str">
        <f>VLOOKUP(Health_Care[[#This Row],[Customer ID]],Medical_Examinations[],6,0)</f>
        <v>yes</v>
      </c>
      <c r="F1002" t="str">
        <f>VLOOKUP(Health_Care[[#This Row],[Customer ID]],Medical_Examinations[],7,0)</f>
        <v>No</v>
      </c>
      <c r="G1002" t="str">
        <f>VLOOKUP(Health_Care[[#This Row],[Customer ID]],Medical_Examinations[],8,0)</f>
        <v>Yes</v>
      </c>
      <c r="H1002">
        <f>VLOOKUP(Health_Care[[#This Row],[Customer ID]],Medical_Examinations[],9,0)</f>
        <v>1</v>
      </c>
      <c r="I1002" t="str">
        <f>VLOOKUP(Health_Care[[#This Row],[Customer ID]],Medical_Examinations[],10,0)</f>
        <v>No</v>
      </c>
      <c r="J1002" t="str">
        <f>VLOOKUP(Health_Care[[#This Row],[Customer ID]],Medical_Examinations[],3,0)</f>
        <v>Over Weight</v>
      </c>
      <c r="K1002" t="str">
        <f>VLOOKUP(Health_Care[[#This Row],[Customer ID]],Medical_Examinations[],5,0)</f>
        <v>Prediabetes</v>
      </c>
      <c r="L1002" s="10">
        <f>VLOOKUP(Health_Care[[#This Row],[Customer ID]],Table6[#All],5,0)</f>
        <v>25567</v>
      </c>
      <c r="M1002" s="11">
        <f>VLOOKUP(Health_Care[[#This Row],[Customer ID]],Table6[#All],8,0)</f>
        <v>11244.38</v>
      </c>
      <c r="N1002" t="str">
        <f>VLOOKUP(Health_Care[[#This Row],[Customer ID]],Table6[#All],9,0)</f>
        <v>Tier - 3</v>
      </c>
      <c r="O1002" t="str">
        <f>VLOOKUP(Health_Care[[#This Row],[Customer ID]],Table6[#All],10,0)</f>
        <v>Tier - 1</v>
      </c>
      <c r="P1002" t="str">
        <f>VLOOKUP(Health_Care[[#This Row],[Customer ID]],Table6[#All],11,0)</f>
        <v>R1016</v>
      </c>
      <c r="Q1002">
        <f>VLOOKUP(Health_Care[[#This Row],[Customer ID]],Table6[#All],6,0)</f>
        <v>53</v>
      </c>
    </row>
    <row r="1003" spans="1:17" x14ac:dyDescent="0.35">
      <c r="A1003" t="s">
        <v>1369</v>
      </c>
      <c r="B1003" t="str">
        <f>VLOOKUP(Health_Care[[#This Row],[Customer ID]],Customer_Names[#All],3,0)</f>
        <v xml:space="preserve"> Krista</v>
      </c>
      <c r="C1003">
        <f>VLOOKUP(Health_Care[[#This Row],[Customer ID]],Medical_Examinations[],2,0)</f>
        <v>30.63</v>
      </c>
      <c r="D1003">
        <f>VLOOKUP(Health_Care[[#This Row],[Customer ID]],Medical_Examinations[],4,0)</f>
        <v>5.8</v>
      </c>
      <c r="E1003" t="str">
        <f>VLOOKUP(Health_Care[[#This Row],[Customer ID]],Medical_Examinations[],6,0)</f>
        <v>yes</v>
      </c>
      <c r="F1003" t="str">
        <f>VLOOKUP(Health_Care[[#This Row],[Customer ID]],Medical_Examinations[],7,0)</f>
        <v>No</v>
      </c>
      <c r="G1003" t="str">
        <f>VLOOKUP(Health_Care[[#This Row],[Customer ID]],Medical_Examinations[],8,0)</f>
        <v>No</v>
      </c>
      <c r="H1003">
        <f>VLOOKUP(Health_Care[[#This Row],[Customer ID]],Medical_Examinations[],9,0)</f>
        <v>0</v>
      </c>
      <c r="I1003" t="str">
        <f>VLOOKUP(Health_Care[[#This Row],[Customer ID]],Medical_Examinations[],10,0)</f>
        <v>No</v>
      </c>
      <c r="J1003" t="str">
        <f>VLOOKUP(Health_Care[[#This Row],[Customer ID]],Medical_Examinations[],3,0)</f>
        <v>Obesity</v>
      </c>
      <c r="K1003" t="str">
        <f>VLOOKUP(Health_Care[[#This Row],[Customer ID]],Medical_Examinations[],5,0)</f>
        <v>Prediabetes</v>
      </c>
      <c r="L1003" s="10">
        <f>VLOOKUP(Health_Care[[#This Row],[Customer ID]],Table6[#All],5,0)</f>
        <v>27939</v>
      </c>
      <c r="M1003" s="11">
        <f>VLOOKUP(Health_Care[[#This Row],[Customer ID]],Table6[#All],8,0)</f>
        <v>11217.35</v>
      </c>
      <c r="N1003" t="str">
        <f>VLOOKUP(Health_Care[[#This Row],[Customer ID]],Table6[#All],9,0)</f>
        <v>Tier - 3</v>
      </c>
      <c r="O1003" t="str">
        <f>VLOOKUP(Health_Care[[#This Row],[Customer ID]],Table6[#All],10,0)</f>
        <v>Tier - 2</v>
      </c>
      <c r="P1003" t="str">
        <f>VLOOKUP(Health_Care[[#This Row],[Customer ID]],Table6[#All],11,0)</f>
        <v>R1025</v>
      </c>
      <c r="Q1003">
        <f>VLOOKUP(Health_Care[[#This Row],[Customer ID]],Table6[#All],6,0)</f>
        <v>46</v>
      </c>
    </row>
    <row r="1004" spans="1:17" x14ac:dyDescent="0.35">
      <c r="A1004" t="s">
        <v>1368</v>
      </c>
      <c r="B1004" t="str">
        <f>VLOOKUP(Health_Care[[#This Row],[Customer ID]],Customer_Names[#All],3,0)</f>
        <v xml:space="preserve"> Jenessa</v>
      </c>
      <c r="C1004">
        <f>VLOOKUP(Health_Care[[#This Row],[Customer ID]],Medical_Examinations[],2,0)</f>
        <v>31.73</v>
      </c>
      <c r="D1004">
        <f>VLOOKUP(Health_Care[[#This Row],[Customer ID]],Medical_Examinations[],4,0)</f>
        <v>7.32</v>
      </c>
      <c r="E1004" t="str">
        <f>VLOOKUP(Health_Care[[#This Row],[Customer ID]],Medical_Examinations[],6,0)</f>
        <v>yes</v>
      </c>
      <c r="F1004" t="str">
        <f>VLOOKUP(Health_Care[[#This Row],[Customer ID]],Medical_Examinations[],7,0)</f>
        <v>No</v>
      </c>
      <c r="G1004" t="str">
        <f>VLOOKUP(Health_Care[[#This Row],[Customer ID]],Medical_Examinations[],8,0)</f>
        <v>No</v>
      </c>
      <c r="H1004">
        <f>VLOOKUP(Health_Care[[#This Row],[Customer ID]],Medical_Examinations[],9,0)</f>
        <v>2</v>
      </c>
      <c r="I1004" t="str">
        <f>VLOOKUP(Health_Care[[#This Row],[Customer ID]],Medical_Examinations[],10,0)</f>
        <v>No</v>
      </c>
      <c r="J1004" t="str">
        <f>VLOOKUP(Health_Care[[#This Row],[Customer ID]],Medical_Examinations[],3,0)</f>
        <v>Obesity</v>
      </c>
      <c r="K1004" t="str">
        <f>VLOOKUP(Health_Care[[#This Row],[Customer ID]],Medical_Examinations[],5,0)</f>
        <v>Diabetes</v>
      </c>
      <c r="L1004" s="10">
        <f>VLOOKUP(Health_Care[[#This Row],[Customer ID]],Table6[#All],5,0)</f>
        <v>25733</v>
      </c>
      <c r="M1004" s="11">
        <f>VLOOKUP(Health_Care[[#This Row],[Customer ID]],Table6[#All],8,0)</f>
        <v>11187.66</v>
      </c>
      <c r="N1004" t="str">
        <f>VLOOKUP(Health_Care[[#This Row],[Customer ID]],Table6[#All],9,0)</f>
        <v>Tier - 3</v>
      </c>
      <c r="O1004" t="str">
        <f>VLOOKUP(Health_Care[[#This Row],[Customer ID]],Table6[#All],10,0)</f>
        <v>Tier - 2</v>
      </c>
      <c r="P1004" t="str">
        <f>VLOOKUP(Health_Care[[#This Row],[Customer ID]],Table6[#All],11,0)</f>
        <v>R1012</v>
      </c>
      <c r="Q1004">
        <f>VLOOKUP(Health_Care[[#This Row],[Customer ID]],Table6[#All],6,0)</f>
        <v>52</v>
      </c>
    </row>
    <row r="1005" spans="1:17" x14ac:dyDescent="0.35">
      <c r="A1005" t="s">
        <v>1367</v>
      </c>
      <c r="B1005" t="str">
        <f>VLOOKUP(Health_Care[[#This Row],[Customer ID]],Customer_Names[#All],3,0)</f>
        <v xml:space="preserve"> Ryan M.</v>
      </c>
      <c r="C1005">
        <f>VLOOKUP(Health_Care[[#This Row],[Customer ID]],Medical_Examinations[],2,0)</f>
        <v>30.7</v>
      </c>
      <c r="D1005">
        <f>VLOOKUP(Health_Care[[#This Row],[Customer ID]],Medical_Examinations[],4,0)</f>
        <v>5.16</v>
      </c>
      <c r="E1005" t="str">
        <f>VLOOKUP(Health_Care[[#This Row],[Customer ID]],Medical_Examinations[],6,0)</f>
        <v>No</v>
      </c>
      <c r="F1005" t="str">
        <f>VLOOKUP(Health_Care[[#This Row],[Customer ID]],Medical_Examinations[],7,0)</f>
        <v>No</v>
      </c>
      <c r="G1005" t="str">
        <f>VLOOKUP(Health_Care[[#This Row],[Customer ID]],Medical_Examinations[],8,0)</f>
        <v>No</v>
      </c>
      <c r="H1005">
        <f>VLOOKUP(Health_Care[[#This Row],[Customer ID]],Medical_Examinations[],9,0)</f>
        <v>2</v>
      </c>
      <c r="I1005" t="str">
        <f>VLOOKUP(Health_Care[[#This Row],[Customer ID]],Medical_Examinations[],10,0)</f>
        <v>No</v>
      </c>
      <c r="J1005" t="str">
        <f>VLOOKUP(Health_Care[[#This Row],[Customer ID]],Medical_Examinations[],3,0)</f>
        <v>Obesity</v>
      </c>
      <c r="K1005" t="str">
        <f>VLOOKUP(Health_Care[[#This Row],[Customer ID]],Medical_Examinations[],5,0)</f>
        <v>Normal</v>
      </c>
      <c r="L1005" s="10">
        <f>VLOOKUP(Health_Care[[#This Row],[Customer ID]],Table6[#All],5,0)</f>
        <v>26545</v>
      </c>
      <c r="M1005" s="11">
        <f>VLOOKUP(Health_Care[[#This Row],[Customer ID]],Table6[#All],8,0)</f>
        <v>11186.2</v>
      </c>
      <c r="N1005" t="str">
        <f>VLOOKUP(Health_Care[[#This Row],[Customer ID]],Table6[#All],9,0)</f>
        <v>Tier - 3</v>
      </c>
      <c r="O1005" t="str">
        <f>VLOOKUP(Health_Care[[#This Row],[Customer ID]],Table6[#All],10,0)</f>
        <v>Tier - 2</v>
      </c>
      <c r="P1005" t="str">
        <f>VLOOKUP(Health_Care[[#This Row],[Customer ID]],Table6[#All],11,0)</f>
        <v>R1021</v>
      </c>
      <c r="Q1005">
        <f>VLOOKUP(Health_Care[[#This Row],[Customer ID]],Table6[#All],6,0)</f>
        <v>50</v>
      </c>
    </row>
    <row r="1006" spans="1:17" x14ac:dyDescent="0.35">
      <c r="A1006" t="s">
        <v>1366</v>
      </c>
      <c r="B1006" t="str">
        <f>VLOOKUP(Health_Care[[#This Row],[Customer ID]],Customer_Names[#All],3,0)</f>
        <v xml:space="preserve"> Thomas</v>
      </c>
      <c r="C1006">
        <f>VLOOKUP(Health_Care[[#This Row],[Customer ID]],Medical_Examinations[],2,0)</f>
        <v>25.934999999999999</v>
      </c>
      <c r="D1006">
        <f>VLOOKUP(Health_Care[[#This Row],[Customer ID]],Medical_Examinations[],4,0)</f>
        <v>5.96</v>
      </c>
      <c r="E1006" t="str">
        <f>VLOOKUP(Health_Care[[#This Row],[Customer ID]],Medical_Examinations[],6,0)</f>
        <v>yes</v>
      </c>
      <c r="F1006" t="str">
        <f>VLOOKUP(Health_Care[[#This Row],[Customer ID]],Medical_Examinations[],7,0)</f>
        <v>No</v>
      </c>
      <c r="G1006" t="str">
        <f>VLOOKUP(Health_Care[[#This Row],[Customer ID]],Medical_Examinations[],8,0)</f>
        <v>No</v>
      </c>
      <c r="H1006">
        <f>VLOOKUP(Health_Care[[#This Row],[Customer ID]],Medical_Examinations[],9,0)</f>
        <v>2</v>
      </c>
      <c r="I1006" t="str">
        <f>VLOOKUP(Health_Care[[#This Row],[Customer ID]],Medical_Examinations[],10,0)</f>
        <v>No</v>
      </c>
      <c r="J1006" t="str">
        <f>VLOOKUP(Health_Care[[#This Row],[Customer ID]],Medical_Examinations[],3,0)</f>
        <v>Over Weight</v>
      </c>
      <c r="K1006" t="str">
        <f>VLOOKUP(Health_Care[[#This Row],[Customer ID]],Medical_Examinations[],5,0)</f>
        <v>Prediabetes</v>
      </c>
      <c r="L1006" s="10">
        <f>VLOOKUP(Health_Care[[#This Row],[Customer ID]],Table6[#All],5,0)</f>
        <v>24325</v>
      </c>
      <c r="M1006" s="11">
        <f>VLOOKUP(Health_Care[[#This Row],[Customer ID]],Table6[#All],8,0)</f>
        <v>11165.42</v>
      </c>
      <c r="N1006" t="str">
        <f>VLOOKUP(Health_Care[[#This Row],[Customer ID]],Table6[#All],9,0)</f>
        <v>Tier - 3</v>
      </c>
      <c r="O1006" t="str">
        <f>VLOOKUP(Health_Care[[#This Row],[Customer ID]],Table6[#All],10,0)</f>
        <v>Tier - 1</v>
      </c>
      <c r="P1006" t="str">
        <f>VLOOKUP(Health_Care[[#This Row],[Customer ID]],Table6[#All],11,0)</f>
        <v>R1016</v>
      </c>
      <c r="Q1006">
        <f>VLOOKUP(Health_Care[[#This Row],[Customer ID]],Table6[#All],6,0)</f>
        <v>56</v>
      </c>
    </row>
    <row r="1007" spans="1:17" x14ac:dyDescent="0.35">
      <c r="A1007" t="s">
        <v>1365</v>
      </c>
      <c r="B1007" t="str">
        <f>VLOOKUP(Health_Care[[#This Row],[Customer ID]],Customer_Names[#All],3,0)</f>
        <v xml:space="preserve"> Amanda N.</v>
      </c>
      <c r="C1007">
        <f>VLOOKUP(Health_Care[[#This Row],[Customer ID]],Medical_Examinations[],2,0)</f>
        <v>35.9</v>
      </c>
      <c r="D1007">
        <f>VLOOKUP(Health_Care[[#This Row],[Customer ID]],Medical_Examinations[],4,0)</f>
        <v>4.8499999999999996</v>
      </c>
      <c r="E1007" t="str">
        <f>VLOOKUP(Health_Care[[#This Row],[Customer ID]],Medical_Examinations[],6,0)</f>
        <v>yes</v>
      </c>
      <c r="F1007" t="str">
        <f>VLOOKUP(Health_Care[[#This Row],[Customer ID]],Medical_Examinations[],7,0)</f>
        <v>No</v>
      </c>
      <c r="G1007" t="str">
        <f>VLOOKUP(Health_Care[[#This Row],[Customer ID]],Medical_Examinations[],8,0)</f>
        <v>Yes</v>
      </c>
      <c r="H1007">
        <f>VLOOKUP(Health_Care[[#This Row],[Customer ID]],Medical_Examinations[],9,0)</f>
        <v>1</v>
      </c>
      <c r="I1007" t="str">
        <f>VLOOKUP(Health_Care[[#This Row],[Customer ID]],Medical_Examinations[],10,0)</f>
        <v>No</v>
      </c>
      <c r="J1007" t="str">
        <f>VLOOKUP(Health_Care[[#This Row],[Customer ID]],Medical_Examinations[],3,0)</f>
        <v>Obesity</v>
      </c>
      <c r="K1007" t="str">
        <f>VLOOKUP(Health_Care[[#This Row],[Customer ID]],Medical_Examinations[],5,0)</f>
        <v>Normal</v>
      </c>
      <c r="L1007" s="10">
        <f>VLOOKUP(Health_Care[[#This Row],[Customer ID]],Table6[#All],5,0)</f>
        <v>25379</v>
      </c>
      <c r="M1007" s="11">
        <f>VLOOKUP(Health_Care[[#This Row],[Customer ID]],Table6[#All],8,0)</f>
        <v>11163.57</v>
      </c>
      <c r="N1007" t="str">
        <f>VLOOKUP(Health_Care[[#This Row],[Customer ID]],Table6[#All],9,0)</f>
        <v>Tier - 3</v>
      </c>
      <c r="O1007" t="str">
        <f>VLOOKUP(Health_Care[[#This Row],[Customer ID]],Table6[#All],10,0)</f>
        <v>Tier - 2</v>
      </c>
      <c r="P1007" t="str">
        <f>VLOOKUP(Health_Care[[#This Row],[Customer ID]],Table6[#All],11,0)</f>
        <v>R1011</v>
      </c>
      <c r="Q1007">
        <f>VLOOKUP(Health_Care[[#This Row],[Customer ID]],Table6[#All],6,0)</f>
        <v>53</v>
      </c>
    </row>
    <row r="1008" spans="1:17" x14ac:dyDescent="0.35">
      <c r="A1008" t="s">
        <v>1364</v>
      </c>
      <c r="B1008" t="str">
        <f>VLOOKUP(Health_Care[[#This Row],[Customer ID]],Customer_Names[#All],3,0)</f>
        <v xml:space="preserve"> Teresa P.</v>
      </c>
      <c r="C1008">
        <f>VLOOKUP(Health_Care[[#This Row],[Customer ID]],Medical_Examinations[],2,0)</f>
        <v>26.7</v>
      </c>
      <c r="D1008">
        <f>VLOOKUP(Health_Care[[#This Row],[Customer ID]],Medical_Examinations[],4,0)</f>
        <v>5.09</v>
      </c>
      <c r="E1008" t="str">
        <f>VLOOKUP(Health_Care[[#This Row],[Customer ID]],Medical_Examinations[],6,0)</f>
        <v>yes</v>
      </c>
      <c r="F1008" t="str">
        <f>VLOOKUP(Health_Care[[#This Row],[Customer ID]],Medical_Examinations[],7,0)</f>
        <v>No</v>
      </c>
      <c r="G1008" t="str">
        <f>VLOOKUP(Health_Care[[#This Row],[Customer ID]],Medical_Examinations[],8,0)</f>
        <v>Yes</v>
      </c>
      <c r="H1008">
        <f>VLOOKUP(Health_Care[[#This Row],[Customer ID]],Medical_Examinations[],9,0)</f>
        <v>1</v>
      </c>
      <c r="I1008" t="str">
        <f>VLOOKUP(Health_Care[[#This Row],[Customer ID]],Medical_Examinations[],10,0)</f>
        <v>No</v>
      </c>
      <c r="J1008" t="str">
        <f>VLOOKUP(Health_Care[[#This Row],[Customer ID]],Medical_Examinations[],3,0)</f>
        <v>Over Weight</v>
      </c>
      <c r="K1008" t="str">
        <f>VLOOKUP(Health_Care[[#This Row],[Customer ID]],Medical_Examinations[],5,0)</f>
        <v>Normal</v>
      </c>
      <c r="L1008" s="10">
        <f>VLOOKUP(Health_Care[[#This Row],[Customer ID]],Table6[#All],5,0)</f>
        <v>25537</v>
      </c>
      <c r="M1008" s="11">
        <f>VLOOKUP(Health_Care[[#This Row],[Customer ID]],Table6[#All],8,0)</f>
        <v>11150.78</v>
      </c>
      <c r="N1008" t="str">
        <f>VLOOKUP(Health_Care[[#This Row],[Customer ID]],Table6[#All],9,0)</f>
        <v>Tier - 3</v>
      </c>
      <c r="O1008" t="str">
        <f>VLOOKUP(Health_Care[[#This Row],[Customer ID]],Table6[#All],10,0)</f>
        <v>Tier - 2</v>
      </c>
      <c r="P1008" t="str">
        <f>VLOOKUP(Health_Care[[#This Row],[Customer ID]],Table6[#All],11,0)</f>
        <v>R1011</v>
      </c>
      <c r="Q1008">
        <f>VLOOKUP(Health_Care[[#This Row],[Customer ID]],Table6[#All],6,0)</f>
        <v>53</v>
      </c>
    </row>
    <row r="1009" spans="1:17" x14ac:dyDescent="0.35">
      <c r="A1009" t="s">
        <v>1363</v>
      </c>
      <c r="B1009" t="str">
        <f>VLOOKUP(Health_Care[[#This Row],[Customer ID]],Customer_Names[#All],3,0)</f>
        <v xml:space="preserve"> Dorian</v>
      </c>
      <c r="C1009">
        <f>VLOOKUP(Health_Care[[#This Row],[Customer ID]],Medical_Examinations[],2,0)</f>
        <v>33.71</v>
      </c>
      <c r="D1009">
        <f>VLOOKUP(Health_Care[[#This Row],[Customer ID]],Medical_Examinations[],4,0)</f>
        <v>4.9400000000000004</v>
      </c>
      <c r="E1009" t="str">
        <f>VLOOKUP(Health_Care[[#This Row],[Customer ID]],Medical_Examinations[],6,0)</f>
        <v>No</v>
      </c>
      <c r="F1009" t="str">
        <f>VLOOKUP(Health_Care[[#This Row],[Customer ID]],Medical_Examinations[],7,0)</f>
        <v>No</v>
      </c>
      <c r="G1009" t="str">
        <f>VLOOKUP(Health_Care[[#This Row],[Customer ID]],Medical_Examinations[],8,0)</f>
        <v>No</v>
      </c>
      <c r="H1009">
        <f>VLOOKUP(Health_Care[[#This Row],[Customer ID]],Medical_Examinations[],9,0)</f>
        <v>0</v>
      </c>
      <c r="I1009" t="str">
        <f>VLOOKUP(Health_Care[[#This Row],[Customer ID]],Medical_Examinations[],10,0)</f>
        <v>No</v>
      </c>
      <c r="J1009" t="str">
        <f>VLOOKUP(Health_Care[[#This Row],[Customer ID]],Medical_Examinations[],3,0)</f>
        <v>Obesity</v>
      </c>
      <c r="K1009" t="str">
        <f>VLOOKUP(Health_Care[[#This Row],[Customer ID]],Medical_Examinations[],5,0)</f>
        <v>Normal</v>
      </c>
      <c r="L1009" s="10">
        <f>VLOOKUP(Health_Care[[#This Row],[Customer ID]],Table6[#All],5,0)</f>
        <v>29453</v>
      </c>
      <c r="M1009" s="11">
        <f>VLOOKUP(Health_Care[[#This Row],[Customer ID]],Table6[#All],8,0)</f>
        <v>11103.33</v>
      </c>
      <c r="N1009" t="str">
        <f>VLOOKUP(Health_Care[[#This Row],[Customer ID]],Table6[#All],9,0)</f>
        <v>Tier - 3</v>
      </c>
      <c r="O1009" t="str">
        <f>VLOOKUP(Health_Care[[#This Row],[Customer ID]],Table6[#All],10,0)</f>
        <v>Tier - 1</v>
      </c>
      <c r="P1009" t="str">
        <f>VLOOKUP(Health_Care[[#This Row],[Customer ID]],Table6[#All],11,0)</f>
        <v>R1021</v>
      </c>
      <c r="Q1009">
        <f>VLOOKUP(Health_Care[[#This Row],[Customer ID]],Table6[#All],6,0)</f>
        <v>42</v>
      </c>
    </row>
    <row r="1010" spans="1:17" x14ac:dyDescent="0.35">
      <c r="A1010" t="s">
        <v>1362</v>
      </c>
      <c r="B1010" t="str">
        <f>VLOOKUP(Health_Care[[#This Row],[Customer ID]],Customer_Names[#All],3,0)</f>
        <v xml:space="preserve"> Amy</v>
      </c>
      <c r="C1010">
        <f>VLOOKUP(Health_Care[[#This Row],[Customer ID]],Medical_Examinations[],2,0)</f>
        <v>41.91</v>
      </c>
      <c r="D1010">
        <f>VLOOKUP(Health_Care[[#This Row],[Customer ID]],Medical_Examinations[],4,0)</f>
        <v>4.92</v>
      </c>
      <c r="E1010" t="str">
        <f>VLOOKUP(Health_Care[[#This Row],[Customer ID]],Medical_Examinations[],6,0)</f>
        <v>yes</v>
      </c>
      <c r="F1010" t="str">
        <f>VLOOKUP(Health_Care[[#This Row],[Customer ID]],Medical_Examinations[],7,0)</f>
        <v>No</v>
      </c>
      <c r="G1010" t="str">
        <f>VLOOKUP(Health_Care[[#This Row],[Customer ID]],Medical_Examinations[],8,0)</f>
        <v>No</v>
      </c>
      <c r="H1010">
        <f>VLOOKUP(Health_Care[[#This Row],[Customer ID]],Medical_Examinations[],9,0)</f>
        <v>2</v>
      </c>
      <c r="I1010" t="str">
        <f>VLOOKUP(Health_Care[[#This Row],[Customer ID]],Medical_Examinations[],10,0)</f>
        <v>No</v>
      </c>
      <c r="J1010" t="str">
        <f>VLOOKUP(Health_Care[[#This Row],[Customer ID]],Medical_Examinations[],3,0)</f>
        <v>Obesity</v>
      </c>
      <c r="K1010" t="str">
        <f>VLOOKUP(Health_Care[[#This Row],[Customer ID]],Medical_Examinations[],5,0)</f>
        <v>Normal</v>
      </c>
      <c r="L1010" s="10">
        <f>VLOOKUP(Health_Care[[#This Row],[Customer ID]],Table6[#All],5,0)</f>
        <v>24293</v>
      </c>
      <c r="M1010" s="11">
        <f>VLOOKUP(Health_Care[[#This Row],[Customer ID]],Table6[#All],8,0)</f>
        <v>11093.62</v>
      </c>
      <c r="N1010" t="str">
        <f>VLOOKUP(Health_Care[[#This Row],[Customer ID]],Table6[#All],9,0)</f>
        <v>Tier - 3</v>
      </c>
      <c r="O1010" t="str">
        <f>VLOOKUP(Health_Care[[#This Row],[Customer ID]],Table6[#All],10,0)</f>
        <v>Tier - 1</v>
      </c>
      <c r="P1010" t="str">
        <f>VLOOKUP(Health_Care[[#This Row],[Customer ID]],Table6[#All],11,0)</f>
        <v>R1013</v>
      </c>
      <c r="Q1010">
        <f>VLOOKUP(Health_Care[[#This Row],[Customer ID]],Table6[#All],6,0)</f>
        <v>56</v>
      </c>
    </row>
    <row r="1011" spans="1:17" x14ac:dyDescent="0.35">
      <c r="A1011" t="s">
        <v>1361</v>
      </c>
      <c r="B1011" t="str">
        <f>VLOOKUP(Health_Care[[#This Row],[Customer ID]],Customer_Names[#All],3,0)</f>
        <v xml:space="preserve"> Aberu</v>
      </c>
      <c r="C1011">
        <f>VLOOKUP(Health_Care[[#This Row],[Customer ID]],Medical_Examinations[],2,0)</f>
        <v>39.82</v>
      </c>
      <c r="D1011">
        <f>VLOOKUP(Health_Care[[#This Row],[Customer ID]],Medical_Examinations[],4,0)</f>
        <v>6.05</v>
      </c>
      <c r="E1011" t="str">
        <f>VLOOKUP(Health_Care[[#This Row],[Customer ID]],Medical_Examinations[],6,0)</f>
        <v>yes</v>
      </c>
      <c r="F1011" t="str">
        <f>VLOOKUP(Health_Care[[#This Row],[Customer ID]],Medical_Examinations[],7,0)</f>
        <v>No</v>
      </c>
      <c r="G1011" t="str">
        <f>VLOOKUP(Health_Care[[#This Row],[Customer ID]],Medical_Examinations[],8,0)</f>
        <v>No</v>
      </c>
      <c r="H1011">
        <f>VLOOKUP(Health_Care[[#This Row],[Customer ID]],Medical_Examinations[],9,0)</f>
        <v>2</v>
      </c>
      <c r="I1011" t="str">
        <f>VLOOKUP(Health_Care[[#This Row],[Customer ID]],Medical_Examinations[],10,0)</f>
        <v>No</v>
      </c>
      <c r="J1011" t="str">
        <f>VLOOKUP(Health_Care[[#This Row],[Customer ID]],Medical_Examinations[],3,0)</f>
        <v>Obesity</v>
      </c>
      <c r="K1011" t="str">
        <f>VLOOKUP(Health_Care[[#This Row],[Customer ID]],Medical_Examinations[],5,0)</f>
        <v>Prediabetes</v>
      </c>
      <c r="L1011" s="10">
        <f>VLOOKUP(Health_Care[[#This Row],[Customer ID]],Table6[#All],5,0)</f>
        <v>24359</v>
      </c>
      <c r="M1011" s="11">
        <f>VLOOKUP(Health_Care[[#This Row],[Customer ID]],Table6[#All],8,0)</f>
        <v>11090.72</v>
      </c>
      <c r="N1011" t="str">
        <f>VLOOKUP(Health_Care[[#This Row],[Customer ID]],Table6[#All],9,0)</f>
        <v>Tier - 3</v>
      </c>
      <c r="O1011" t="str">
        <f>VLOOKUP(Health_Care[[#This Row],[Customer ID]],Table6[#All],10,0)</f>
        <v>Tier - 1</v>
      </c>
      <c r="P1011" t="str">
        <f>VLOOKUP(Health_Care[[#This Row],[Customer ID]],Table6[#All],11,0)</f>
        <v>R1013</v>
      </c>
      <c r="Q1011">
        <f>VLOOKUP(Health_Care[[#This Row],[Customer ID]],Table6[#All],6,0)</f>
        <v>56</v>
      </c>
    </row>
    <row r="1012" spans="1:17" x14ac:dyDescent="0.35">
      <c r="A1012" t="s">
        <v>1360</v>
      </c>
      <c r="B1012" t="str">
        <f>VLOOKUP(Health_Care[[#This Row],[Customer ID]],Customer_Names[#All],3,0)</f>
        <v xml:space="preserve"> Ashley</v>
      </c>
      <c r="C1012">
        <f>VLOOKUP(Health_Care[[#This Row],[Customer ID]],Medical_Examinations[],2,0)</f>
        <v>28.12</v>
      </c>
      <c r="D1012">
        <f>VLOOKUP(Health_Care[[#This Row],[Customer ID]],Medical_Examinations[],4,0)</f>
        <v>4.67</v>
      </c>
      <c r="E1012" t="str">
        <f>VLOOKUP(Health_Care[[#This Row],[Customer ID]],Medical_Examinations[],6,0)</f>
        <v>No</v>
      </c>
      <c r="F1012" t="str">
        <f>VLOOKUP(Health_Care[[#This Row],[Customer ID]],Medical_Examinations[],7,0)</f>
        <v>No</v>
      </c>
      <c r="G1012" t="str">
        <f>VLOOKUP(Health_Care[[#This Row],[Customer ID]],Medical_Examinations[],8,0)</f>
        <v>No</v>
      </c>
      <c r="H1012">
        <f>VLOOKUP(Health_Care[[#This Row],[Customer ID]],Medical_Examinations[],9,0)</f>
        <v>2</v>
      </c>
      <c r="I1012" t="str">
        <f>VLOOKUP(Health_Care[[#This Row],[Customer ID]],Medical_Examinations[],10,0)</f>
        <v>No</v>
      </c>
      <c r="J1012" t="str">
        <f>VLOOKUP(Health_Care[[#This Row],[Customer ID]],Medical_Examinations[],3,0)</f>
        <v>Over Weight</v>
      </c>
      <c r="K1012" t="str">
        <f>VLOOKUP(Health_Care[[#This Row],[Customer ID]],Medical_Examinations[],5,0)</f>
        <v>Normal</v>
      </c>
      <c r="L1012" s="10">
        <f>VLOOKUP(Health_Care[[#This Row],[Customer ID]],Table6[#All],5,0)</f>
        <v>26579</v>
      </c>
      <c r="M1012" s="11">
        <f>VLOOKUP(Health_Care[[#This Row],[Customer ID]],Table6[#All],8,0)</f>
        <v>11085.59</v>
      </c>
      <c r="N1012" t="str">
        <f>VLOOKUP(Health_Care[[#This Row],[Customer ID]],Table6[#All],9,0)</f>
        <v>Tier - 3</v>
      </c>
      <c r="O1012" t="str">
        <f>VLOOKUP(Health_Care[[#This Row],[Customer ID]],Table6[#All],10,0)</f>
        <v>Tier - 2</v>
      </c>
      <c r="P1012" t="str">
        <f>VLOOKUP(Health_Care[[#This Row],[Customer ID]],Table6[#All],11,0)</f>
        <v>R1012</v>
      </c>
      <c r="Q1012">
        <f>VLOOKUP(Health_Care[[#This Row],[Customer ID]],Table6[#All],6,0)</f>
        <v>50</v>
      </c>
    </row>
    <row r="1013" spans="1:17" x14ac:dyDescent="0.35">
      <c r="A1013" t="s">
        <v>1359</v>
      </c>
      <c r="B1013" t="str">
        <f>VLOOKUP(Health_Care[[#This Row],[Customer ID]],Customer_Names[#All],3,0)</f>
        <v xml:space="preserve"> Anna E</v>
      </c>
      <c r="C1013">
        <f>VLOOKUP(Health_Care[[#This Row],[Customer ID]],Medical_Examinations[],2,0)</f>
        <v>26.98</v>
      </c>
      <c r="D1013">
        <f>VLOOKUP(Health_Care[[#This Row],[Customer ID]],Medical_Examinations[],4,0)</f>
        <v>9.81</v>
      </c>
      <c r="E1013" t="str">
        <f>VLOOKUP(Health_Care[[#This Row],[Customer ID]],Medical_Examinations[],6,0)</f>
        <v>yes</v>
      </c>
      <c r="F1013" t="str">
        <f>VLOOKUP(Health_Care[[#This Row],[Customer ID]],Medical_Examinations[],7,0)</f>
        <v>No</v>
      </c>
      <c r="G1013" t="str">
        <f>VLOOKUP(Health_Care[[#This Row],[Customer ID]],Medical_Examinations[],8,0)</f>
        <v>No</v>
      </c>
      <c r="H1013">
        <f>VLOOKUP(Health_Care[[#This Row],[Customer ID]],Medical_Examinations[],9,0)</f>
        <v>0</v>
      </c>
      <c r="I1013" t="str">
        <f>VLOOKUP(Health_Care[[#This Row],[Customer ID]],Medical_Examinations[],10,0)</f>
        <v>No</v>
      </c>
      <c r="J1013" t="str">
        <f>VLOOKUP(Health_Care[[#This Row],[Customer ID]],Medical_Examinations[],3,0)</f>
        <v>Over Weight</v>
      </c>
      <c r="K1013" t="str">
        <f>VLOOKUP(Health_Care[[#This Row],[Customer ID]],Medical_Examinations[],5,0)</f>
        <v>Diabetes</v>
      </c>
      <c r="L1013" s="10">
        <f>VLOOKUP(Health_Care[[#This Row],[Customer ID]],Table6[#All],5,0)</f>
        <v>24719</v>
      </c>
      <c r="M1013" s="11">
        <f>VLOOKUP(Health_Care[[#This Row],[Customer ID]],Table6[#All],8,0)</f>
        <v>11082.58</v>
      </c>
      <c r="N1013" t="str">
        <f>VLOOKUP(Health_Care[[#This Row],[Customer ID]],Table6[#All],9,0)</f>
        <v>Tier - 3</v>
      </c>
      <c r="O1013" t="str">
        <f>VLOOKUP(Health_Care[[#This Row],[Customer ID]],Table6[#All],10,0)</f>
        <v>Tier - 2</v>
      </c>
      <c r="P1013" t="str">
        <f>VLOOKUP(Health_Care[[#This Row],[Customer ID]],Table6[#All],11,0)</f>
        <v>R1012</v>
      </c>
      <c r="Q1013">
        <f>VLOOKUP(Health_Care[[#This Row],[Customer ID]],Table6[#All],6,0)</f>
        <v>55</v>
      </c>
    </row>
    <row r="1014" spans="1:17" x14ac:dyDescent="0.35">
      <c r="A1014" t="s">
        <v>1358</v>
      </c>
      <c r="B1014" t="str">
        <f>VLOOKUP(Health_Care[[#This Row],[Customer ID]],Customer_Names[#All],3,0)</f>
        <v xml:space="preserve"> Tania K.</v>
      </c>
      <c r="C1014">
        <f>VLOOKUP(Health_Care[[#This Row],[Customer ID]],Medical_Examinations[],2,0)</f>
        <v>27.2</v>
      </c>
      <c r="D1014">
        <f>VLOOKUP(Health_Care[[#This Row],[Customer ID]],Medical_Examinations[],4,0)</f>
        <v>6.06</v>
      </c>
      <c r="E1014" t="str">
        <f>VLOOKUP(Health_Care[[#This Row],[Customer ID]],Medical_Examinations[],6,0)</f>
        <v>yes</v>
      </c>
      <c r="F1014" t="str">
        <f>VLOOKUP(Health_Care[[#This Row],[Customer ID]],Medical_Examinations[],7,0)</f>
        <v>No</v>
      </c>
      <c r="G1014" t="str">
        <f>VLOOKUP(Health_Care[[#This Row],[Customer ID]],Medical_Examinations[],8,0)</f>
        <v>No</v>
      </c>
      <c r="H1014">
        <f>VLOOKUP(Health_Care[[#This Row],[Customer ID]],Medical_Examinations[],9,0)</f>
        <v>2</v>
      </c>
      <c r="I1014" t="str">
        <f>VLOOKUP(Health_Care[[#This Row],[Customer ID]],Medical_Examinations[],10,0)</f>
        <v>No</v>
      </c>
      <c r="J1014" t="str">
        <f>VLOOKUP(Health_Care[[#This Row],[Customer ID]],Medical_Examinations[],3,0)</f>
        <v>Over Weight</v>
      </c>
      <c r="K1014" t="str">
        <f>VLOOKUP(Health_Care[[#This Row],[Customer ID]],Medical_Examinations[],5,0)</f>
        <v>Prediabetes</v>
      </c>
      <c r="L1014" s="10">
        <f>VLOOKUP(Health_Care[[#This Row],[Customer ID]],Table6[#All],5,0)</f>
        <v>24431</v>
      </c>
      <c r="M1014" s="11">
        <f>VLOOKUP(Health_Care[[#This Row],[Customer ID]],Table6[#All],8,0)</f>
        <v>11073.18</v>
      </c>
      <c r="N1014" t="str">
        <f>VLOOKUP(Health_Care[[#This Row],[Customer ID]],Table6[#All],9,0)</f>
        <v>Tier - 3</v>
      </c>
      <c r="O1014" t="str">
        <f>VLOOKUP(Health_Care[[#This Row],[Customer ID]],Table6[#All],10,0)</f>
        <v>Tier - 3</v>
      </c>
      <c r="P1014" t="str">
        <f>VLOOKUP(Health_Care[[#This Row],[Customer ID]],Table6[#All],11,0)</f>
        <v>R1011</v>
      </c>
      <c r="Q1014">
        <f>VLOOKUP(Health_Care[[#This Row],[Customer ID]],Table6[#All],6,0)</f>
        <v>56</v>
      </c>
    </row>
    <row r="1015" spans="1:17" x14ac:dyDescent="0.35">
      <c r="A1015" t="s">
        <v>1357</v>
      </c>
      <c r="B1015" t="str">
        <f>VLOOKUP(Health_Care[[#This Row],[Customer ID]],Customer_Names[#All],3,0)</f>
        <v xml:space="preserve"> Ashley E</v>
      </c>
      <c r="C1015">
        <f>VLOOKUP(Health_Care[[#This Row],[Customer ID]],Medical_Examinations[],2,0)</f>
        <v>25.3</v>
      </c>
      <c r="D1015">
        <f>VLOOKUP(Health_Care[[#This Row],[Customer ID]],Medical_Examinations[],4,0)</f>
        <v>5.19</v>
      </c>
      <c r="E1015" t="str">
        <f>VLOOKUP(Health_Care[[#This Row],[Customer ID]],Medical_Examinations[],6,0)</f>
        <v>yes</v>
      </c>
      <c r="F1015" t="str">
        <f>VLOOKUP(Health_Care[[#This Row],[Customer ID]],Medical_Examinations[],7,0)</f>
        <v>No</v>
      </c>
      <c r="G1015" t="str">
        <f>VLOOKUP(Health_Care[[#This Row],[Customer ID]],Medical_Examinations[],8,0)</f>
        <v>No</v>
      </c>
      <c r="H1015">
        <f>VLOOKUP(Health_Care[[#This Row],[Customer ID]],Medical_Examinations[],9,0)</f>
        <v>2</v>
      </c>
      <c r="I1015" t="str">
        <f>VLOOKUP(Health_Care[[#This Row],[Customer ID]],Medical_Examinations[],10,0)</f>
        <v>No</v>
      </c>
      <c r="J1015" t="str">
        <f>VLOOKUP(Health_Care[[#This Row],[Customer ID]],Medical_Examinations[],3,0)</f>
        <v>Over Weight</v>
      </c>
      <c r="K1015" t="str">
        <f>VLOOKUP(Health_Care[[#This Row],[Customer ID]],Medical_Examinations[],5,0)</f>
        <v>Normal</v>
      </c>
      <c r="L1015" s="10">
        <f>VLOOKUP(Health_Care[[#This Row],[Customer ID]],Table6[#All],5,0)</f>
        <v>24418</v>
      </c>
      <c r="M1015" s="11">
        <f>VLOOKUP(Health_Care[[#This Row],[Customer ID]],Table6[#All],8,0)</f>
        <v>11070.54</v>
      </c>
      <c r="N1015" t="str">
        <f>VLOOKUP(Health_Care[[#This Row],[Customer ID]],Table6[#All],9,0)</f>
        <v>Tier - 3</v>
      </c>
      <c r="O1015" t="str">
        <f>VLOOKUP(Health_Care[[#This Row],[Customer ID]],Table6[#All],10,0)</f>
        <v>Tier - 3</v>
      </c>
      <c r="P1015" t="str">
        <f>VLOOKUP(Health_Care[[#This Row],[Customer ID]],Table6[#All],11,0)</f>
        <v>R1011</v>
      </c>
      <c r="Q1015">
        <f>VLOOKUP(Health_Care[[#This Row],[Customer ID]],Table6[#All],6,0)</f>
        <v>56</v>
      </c>
    </row>
    <row r="1016" spans="1:17" x14ac:dyDescent="0.35">
      <c r="A1016" t="s">
        <v>1356</v>
      </c>
      <c r="B1016" t="str">
        <f>VLOOKUP(Health_Care[[#This Row],[Customer ID]],Customer_Names[#All],3,0)</f>
        <v xml:space="preserve"> Aleksandra</v>
      </c>
      <c r="C1016">
        <f>VLOOKUP(Health_Care[[#This Row],[Customer ID]],Medical_Examinations[],2,0)</f>
        <v>30.25</v>
      </c>
      <c r="D1016">
        <f>VLOOKUP(Health_Care[[#This Row],[Customer ID]],Medical_Examinations[],4,0)</f>
        <v>10.16</v>
      </c>
      <c r="E1016" t="str">
        <f>VLOOKUP(Health_Care[[#This Row],[Customer ID]],Medical_Examinations[],6,0)</f>
        <v>No</v>
      </c>
      <c r="F1016" t="str">
        <f>VLOOKUP(Health_Care[[#This Row],[Customer ID]],Medical_Examinations[],7,0)</f>
        <v>No</v>
      </c>
      <c r="G1016" t="str">
        <f>VLOOKUP(Health_Care[[#This Row],[Customer ID]],Medical_Examinations[],8,0)</f>
        <v>No</v>
      </c>
      <c r="H1016">
        <f>VLOOKUP(Health_Care[[#This Row],[Customer ID]],Medical_Examinations[],9,0)</f>
        <v>0</v>
      </c>
      <c r="I1016" t="str">
        <f>VLOOKUP(Health_Care[[#This Row],[Customer ID]],Medical_Examinations[],10,0)</f>
        <v>No</v>
      </c>
      <c r="J1016" t="str">
        <f>VLOOKUP(Health_Care[[#This Row],[Customer ID]],Medical_Examinations[],3,0)</f>
        <v>Obesity</v>
      </c>
      <c r="K1016" t="str">
        <f>VLOOKUP(Health_Care[[#This Row],[Customer ID]],Medical_Examinations[],5,0)</f>
        <v>Diabetes</v>
      </c>
      <c r="L1016" s="10">
        <f>VLOOKUP(Health_Care[[#This Row],[Customer ID]],Table6[#All],5,0)</f>
        <v>26246</v>
      </c>
      <c r="M1016" s="11">
        <f>VLOOKUP(Health_Care[[#This Row],[Customer ID]],Table6[#All],8,0)</f>
        <v>11068.77</v>
      </c>
      <c r="N1016" t="str">
        <f>VLOOKUP(Health_Care[[#This Row],[Customer ID]],Table6[#All],9,0)</f>
        <v>Tier - 3</v>
      </c>
      <c r="O1016" t="str">
        <f>VLOOKUP(Health_Care[[#This Row],[Customer ID]],Table6[#All],10,0)</f>
        <v>Tier - 2</v>
      </c>
      <c r="P1016" t="str">
        <f>VLOOKUP(Health_Care[[#This Row],[Customer ID]],Table6[#All],11,0)</f>
        <v>R1012</v>
      </c>
      <c r="Q1016">
        <f>VLOOKUP(Health_Care[[#This Row],[Customer ID]],Table6[#All],6,0)</f>
        <v>51</v>
      </c>
    </row>
    <row r="1017" spans="1:17" x14ac:dyDescent="0.35">
      <c r="A1017" t="s">
        <v>1355</v>
      </c>
      <c r="B1017" t="str">
        <f>VLOOKUP(Health_Care[[#This Row],[Customer ID]],Customer_Names[#All],3,0)</f>
        <v xml:space="preserve"> Valery L</v>
      </c>
      <c r="C1017">
        <f>VLOOKUP(Health_Care[[#This Row],[Customer ID]],Medical_Examinations[],2,0)</f>
        <v>54</v>
      </c>
      <c r="D1017">
        <f>VLOOKUP(Health_Care[[#This Row],[Customer ID]],Medical_Examinations[],4,0)</f>
        <v>4.68</v>
      </c>
      <c r="E1017" t="str">
        <f>VLOOKUP(Health_Care[[#This Row],[Customer ID]],Medical_Examinations[],6,0)</f>
        <v>yes</v>
      </c>
      <c r="F1017" t="str">
        <f>VLOOKUP(Health_Care[[#This Row],[Customer ID]],Medical_Examinations[],7,0)</f>
        <v>yes</v>
      </c>
      <c r="G1017" t="str">
        <f>VLOOKUP(Health_Care[[#This Row],[Customer ID]],Medical_Examinations[],8,0)</f>
        <v>No</v>
      </c>
      <c r="H1017">
        <f>VLOOKUP(Health_Care[[#This Row],[Customer ID]],Medical_Examinations[],9,0)</f>
        <v>2</v>
      </c>
      <c r="I1017" t="str">
        <f>VLOOKUP(Health_Care[[#This Row],[Customer ID]],Medical_Examinations[],10,0)</f>
        <v>No</v>
      </c>
      <c r="J1017" t="str">
        <f>VLOOKUP(Health_Care[[#This Row],[Customer ID]],Medical_Examinations[],3,0)</f>
        <v>Obesity</v>
      </c>
      <c r="K1017" t="str">
        <f>VLOOKUP(Health_Care[[#This Row],[Customer ID]],Medical_Examinations[],5,0)</f>
        <v>Normal</v>
      </c>
      <c r="L1017" s="10">
        <f>VLOOKUP(Health_Care[[#This Row],[Customer ID]],Table6[#All],5,0)</f>
        <v>36787</v>
      </c>
      <c r="M1017" s="11">
        <f>VLOOKUP(Health_Care[[#This Row],[Customer ID]],Table6[#All],8,0)</f>
        <v>11068.7</v>
      </c>
      <c r="N1017" t="str">
        <f>VLOOKUP(Health_Care[[#This Row],[Customer ID]],Table6[#All],9,0)</f>
        <v>Tier - 3</v>
      </c>
      <c r="O1017" t="str">
        <f>VLOOKUP(Health_Care[[#This Row],[Customer ID]],Table6[#All],10,0)</f>
        <v>Tier - 1</v>
      </c>
      <c r="P1017" t="str">
        <f>VLOOKUP(Health_Care[[#This Row],[Customer ID]],Table6[#All],11,0)</f>
        <v>R1011</v>
      </c>
      <c r="Q1017">
        <f>VLOOKUP(Health_Care[[#This Row],[Customer ID]],Table6[#All],6,0)</f>
        <v>22</v>
      </c>
    </row>
    <row r="1018" spans="1:17" x14ac:dyDescent="0.35">
      <c r="A1018" t="s">
        <v>1354</v>
      </c>
      <c r="B1018" t="str">
        <f>VLOOKUP(Health_Care[[#This Row],[Customer ID]],Customer_Names[#All],3,0)</f>
        <v xml:space="preserve"> Joanna G.</v>
      </c>
      <c r="C1018">
        <f>VLOOKUP(Health_Care[[#This Row],[Customer ID]],Medical_Examinations[],2,0)</f>
        <v>51.86</v>
      </c>
      <c r="D1018">
        <f>VLOOKUP(Health_Care[[#This Row],[Customer ID]],Medical_Examinations[],4,0)</f>
        <v>5.32</v>
      </c>
      <c r="E1018" t="str">
        <f>VLOOKUP(Health_Care[[#This Row],[Customer ID]],Medical_Examinations[],6,0)</f>
        <v>yes</v>
      </c>
      <c r="F1018" t="str">
        <f>VLOOKUP(Health_Care[[#This Row],[Customer ID]],Medical_Examinations[],7,0)</f>
        <v>No</v>
      </c>
      <c r="G1018" t="str">
        <f>VLOOKUP(Health_Care[[#This Row],[Customer ID]],Medical_Examinations[],8,0)</f>
        <v>No</v>
      </c>
      <c r="H1018">
        <f>VLOOKUP(Health_Care[[#This Row],[Customer ID]],Medical_Examinations[],9,0)</f>
        <v>0</v>
      </c>
      <c r="I1018" t="str">
        <f>VLOOKUP(Health_Care[[#This Row],[Customer ID]],Medical_Examinations[],10,0)</f>
        <v>No</v>
      </c>
      <c r="J1018" t="str">
        <f>VLOOKUP(Health_Care[[#This Row],[Customer ID]],Medical_Examinations[],3,0)</f>
        <v>Obesity</v>
      </c>
      <c r="K1018" t="str">
        <f>VLOOKUP(Health_Care[[#This Row],[Customer ID]],Medical_Examinations[],5,0)</f>
        <v>Normal</v>
      </c>
      <c r="L1018" s="10">
        <f>VLOOKUP(Health_Care[[#This Row],[Customer ID]],Table6[#All],5,0)</f>
        <v>37242</v>
      </c>
      <c r="M1018" s="11">
        <f>VLOOKUP(Health_Care[[#This Row],[Customer ID]],Table6[#All],8,0)</f>
        <v>11046.02</v>
      </c>
      <c r="N1018" t="str">
        <f>VLOOKUP(Health_Care[[#This Row],[Customer ID]],Table6[#All],9,0)</f>
        <v>Tier - 3</v>
      </c>
      <c r="O1018" t="str">
        <f>VLOOKUP(Health_Care[[#This Row],[Customer ID]],Table6[#All],10,0)</f>
        <v>Tier - 1</v>
      </c>
      <c r="P1018" t="str">
        <f>VLOOKUP(Health_Care[[#This Row],[Customer ID]],Table6[#All],11,0)</f>
        <v>R1026</v>
      </c>
      <c r="Q1018">
        <f>VLOOKUP(Health_Care[[#This Row],[Customer ID]],Table6[#All],6,0)</f>
        <v>21</v>
      </c>
    </row>
    <row r="1019" spans="1:17" x14ac:dyDescent="0.35">
      <c r="A1019" t="s">
        <v>1353</v>
      </c>
      <c r="B1019" t="str">
        <f>VLOOKUP(Health_Care[[#This Row],[Customer ID]],Customer_Names[#All],3,0)</f>
        <v xml:space="preserve"> Stefanie F.</v>
      </c>
      <c r="C1019">
        <f>VLOOKUP(Health_Care[[#This Row],[Customer ID]],Medical_Examinations[],2,0)</f>
        <v>31.39</v>
      </c>
      <c r="D1019">
        <f>VLOOKUP(Health_Care[[#This Row],[Customer ID]],Medical_Examinations[],4,0)</f>
        <v>6.99</v>
      </c>
      <c r="E1019" t="str">
        <f>VLOOKUP(Health_Care[[#This Row],[Customer ID]],Medical_Examinations[],6,0)</f>
        <v>No</v>
      </c>
      <c r="F1019" t="str">
        <f>VLOOKUP(Health_Care[[#This Row],[Customer ID]],Medical_Examinations[],7,0)</f>
        <v>No</v>
      </c>
      <c r="G1019" t="str">
        <f>VLOOKUP(Health_Care[[#This Row],[Customer ID]],Medical_Examinations[],8,0)</f>
        <v>No</v>
      </c>
      <c r="H1019">
        <f>VLOOKUP(Health_Care[[#This Row],[Customer ID]],Medical_Examinations[],9,0)</f>
        <v>0</v>
      </c>
      <c r="I1019" t="str">
        <f>VLOOKUP(Health_Care[[#This Row],[Customer ID]],Medical_Examinations[],10,0)</f>
        <v>No</v>
      </c>
      <c r="J1019" t="str">
        <f>VLOOKUP(Health_Care[[#This Row],[Customer ID]],Medical_Examinations[],3,0)</f>
        <v>Obesity</v>
      </c>
      <c r="K1019" t="str">
        <f>VLOOKUP(Health_Care[[#This Row],[Customer ID]],Medical_Examinations[],5,0)</f>
        <v>Diabetes</v>
      </c>
      <c r="L1019" s="10">
        <f>VLOOKUP(Health_Care[[#This Row],[Customer ID]],Table6[#All],5,0)</f>
        <v>27271</v>
      </c>
      <c r="M1019" s="11">
        <f>VLOOKUP(Health_Care[[#This Row],[Customer ID]],Table6[#All],8,0)</f>
        <v>11037.85</v>
      </c>
      <c r="N1019" t="str">
        <f>VLOOKUP(Health_Care[[#This Row],[Customer ID]],Table6[#All],9,0)</f>
        <v>Tier - 3</v>
      </c>
      <c r="O1019" t="str">
        <f>VLOOKUP(Health_Care[[#This Row],[Customer ID]],Table6[#All],10,0)</f>
        <v>Tier - 2</v>
      </c>
      <c r="P1019" t="str">
        <f>VLOOKUP(Health_Care[[#This Row],[Customer ID]],Table6[#All],11,0)</f>
        <v>R1025</v>
      </c>
      <c r="Q1019">
        <f>VLOOKUP(Health_Care[[#This Row],[Customer ID]],Table6[#All],6,0)</f>
        <v>48</v>
      </c>
    </row>
    <row r="1020" spans="1:17" x14ac:dyDescent="0.35">
      <c r="A1020" t="s">
        <v>1352</v>
      </c>
      <c r="B1020" t="str">
        <f>VLOOKUP(Health_Care[[#This Row],[Customer ID]],Customer_Names[#All],3,0)</f>
        <v xml:space="preserve"> Stephen</v>
      </c>
      <c r="C1020">
        <f>VLOOKUP(Health_Care[[#This Row],[Customer ID]],Medical_Examinations[],2,0)</f>
        <v>39.97</v>
      </c>
      <c r="D1020">
        <f>VLOOKUP(Health_Care[[#This Row],[Customer ID]],Medical_Examinations[],4,0)</f>
        <v>5.55</v>
      </c>
      <c r="E1020" t="str">
        <f>VLOOKUP(Health_Care[[#This Row],[Customer ID]],Medical_Examinations[],6,0)</f>
        <v>No</v>
      </c>
      <c r="F1020" t="str">
        <f>VLOOKUP(Health_Care[[#This Row],[Customer ID]],Medical_Examinations[],7,0)</f>
        <v>No</v>
      </c>
      <c r="G1020" t="str">
        <f>VLOOKUP(Health_Care[[#This Row],[Customer ID]],Medical_Examinations[],8,0)</f>
        <v>No</v>
      </c>
      <c r="H1020">
        <f>VLOOKUP(Health_Care[[#This Row],[Customer ID]],Medical_Examinations[],9,0)</f>
        <v>0</v>
      </c>
      <c r="I1020" t="str">
        <f>VLOOKUP(Health_Care[[#This Row],[Customer ID]],Medical_Examinations[],10,0)</f>
        <v>No</v>
      </c>
      <c r="J1020" t="str">
        <f>VLOOKUP(Health_Care[[#This Row],[Customer ID]],Medical_Examinations[],3,0)</f>
        <v>Obesity</v>
      </c>
      <c r="K1020" t="str">
        <f>VLOOKUP(Health_Care[[#This Row],[Customer ID]],Medical_Examinations[],5,0)</f>
        <v>Normal</v>
      </c>
      <c r="L1020" s="10">
        <f>VLOOKUP(Health_Care[[#This Row],[Customer ID]],Table6[#All],5,0)</f>
        <v>32806</v>
      </c>
      <c r="M1020" s="11">
        <f>VLOOKUP(Health_Care[[#This Row],[Customer ID]],Table6[#All],8,0)</f>
        <v>11037.51</v>
      </c>
      <c r="N1020" t="str">
        <f>VLOOKUP(Health_Care[[#This Row],[Customer ID]],Table6[#All],9,0)</f>
        <v>Tier - 3</v>
      </c>
      <c r="O1020" t="str">
        <f>VLOOKUP(Health_Care[[#This Row],[Customer ID]],Table6[#All],10,0)</f>
        <v>Tier - 1</v>
      </c>
      <c r="P1020" t="str">
        <f>VLOOKUP(Health_Care[[#This Row],[Customer ID]],Table6[#All],11,0)</f>
        <v>R1012</v>
      </c>
      <c r="Q1020">
        <f>VLOOKUP(Health_Care[[#This Row],[Customer ID]],Table6[#All],6,0)</f>
        <v>33</v>
      </c>
    </row>
    <row r="1021" spans="1:17" x14ac:dyDescent="0.35">
      <c r="A1021" t="s">
        <v>1351</v>
      </c>
      <c r="B1021" t="str">
        <f>VLOOKUP(Health_Care[[#This Row],[Customer ID]],Customer_Names[#All],3,0)</f>
        <v xml:space="preserve"> Liza J.</v>
      </c>
      <c r="C1021">
        <f>VLOOKUP(Health_Care[[#This Row],[Customer ID]],Medical_Examinations[],2,0)</f>
        <v>41.23</v>
      </c>
      <c r="D1021">
        <f>VLOOKUP(Health_Care[[#This Row],[Customer ID]],Medical_Examinations[],4,0)</f>
        <v>6.94</v>
      </c>
      <c r="E1021" t="str">
        <f>VLOOKUP(Health_Care[[#This Row],[Customer ID]],Medical_Examinations[],6,0)</f>
        <v>No</v>
      </c>
      <c r="F1021" t="str">
        <f>VLOOKUP(Health_Care[[#This Row],[Customer ID]],Medical_Examinations[],7,0)</f>
        <v>No</v>
      </c>
      <c r="G1021" t="str">
        <f>VLOOKUP(Health_Care[[#This Row],[Customer ID]],Medical_Examinations[],8,0)</f>
        <v>No</v>
      </c>
      <c r="H1021">
        <f>VLOOKUP(Health_Care[[#This Row],[Customer ID]],Medical_Examinations[],9,0)</f>
        <v>0</v>
      </c>
      <c r="I1021" t="str">
        <f>VLOOKUP(Health_Care[[#This Row],[Customer ID]],Medical_Examinations[],10,0)</f>
        <v>No</v>
      </c>
      <c r="J1021" t="str">
        <f>VLOOKUP(Health_Care[[#This Row],[Customer ID]],Medical_Examinations[],3,0)</f>
        <v>Obesity</v>
      </c>
      <c r="K1021" t="str">
        <f>VLOOKUP(Health_Care[[#This Row],[Customer ID]],Medical_Examinations[],5,0)</f>
        <v>Diabetes</v>
      </c>
      <c r="L1021" s="10">
        <f>VLOOKUP(Health_Care[[#This Row],[Customer ID]],Table6[#All],5,0)</f>
        <v>27373</v>
      </c>
      <c r="M1021" s="11">
        <f>VLOOKUP(Health_Care[[#This Row],[Customer ID]],Table6[#All],8,0)</f>
        <v>11033.66</v>
      </c>
      <c r="N1021" t="str">
        <f>VLOOKUP(Health_Care[[#This Row],[Customer ID]],Table6[#All],9,0)</f>
        <v>Tier - 3</v>
      </c>
      <c r="O1021" t="str">
        <f>VLOOKUP(Health_Care[[#This Row],[Customer ID]],Table6[#All],10,0)</f>
        <v>Tier - 3</v>
      </c>
      <c r="P1021" t="str">
        <f>VLOOKUP(Health_Care[[#This Row],[Customer ID]],Table6[#All],11,0)</f>
        <v>R1012</v>
      </c>
      <c r="Q1021">
        <f>VLOOKUP(Health_Care[[#This Row],[Customer ID]],Table6[#All],6,0)</f>
        <v>48</v>
      </c>
    </row>
    <row r="1022" spans="1:17" x14ac:dyDescent="0.35">
      <c r="A1022" t="s">
        <v>1350</v>
      </c>
      <c r="B1022" t="str">
        <f>VLOOKUP(Health_Care[[#This Row],[Customer ID]],Customer_Names[#All],3,0)</f>
        <v xml:space="preserve"> Ian M.</v>
      </c>
      <c r="C1022">
        <f>VLOOKUP(Health_Care[[#This Row],[Customer ID]],Medical_Examinations[],2,0)</f>
        <v>49.45</v>
      </c>
      <c r="D1022">
        <f>VLOOKUP(Health_Care[[#This Row],[Customer ID]],Medical_Examinations[],4,0)</f>
        <v>4.2</v>
      </c>
      <c r="E1022" t="str">
        <f>VLOOKUP(Health_Care[[#This Row],[Customer ID]],Medical_Examinations[],6,0)</f>
        <v>yes</v>
      </c>
      <c r="F1022" t="str">
        <f>VLOOKUP(Health_Care[[#This Row],[Customer ID]],Medical_Examinations[],7,0)</f>
        <v>No</v>
      </c>
      <c r="G1022" t="str">
        <f>VLOOKUP(Health_Care[[#This Row],[Customer ID]],Medical_Examinations[],8,0)</f>
        <v>No</v>
      </c>
      <c r="H1022">
        <f>VLOOKUP(Health_Care[[#This Row],[Customer ID]],Medical_Examinations[],9,0)</f>
        <v>0</v>
      </c>
      <c r="I1022" t="str">
        <f>VLOOKUP(Health_Care[[#This Row],[Customer ID]],Medical_Examinations[],10,0)</f>
        <v>No</v>
      </c>
      <c r="J1022" t="str">
        <f>VLOOKUP(Health_Care[[#This Row],[Customer ID]],Medical_Examinations[],3,0)</f>
        <v>Obesity</v>
      </c>
      <c r="K1022" t="str">
        <f>VLOOKUP(Health_Care[[#This Row],[Customer ID]],Medical_Examinations[],5,0)</f>
        <v>Normal</v>
      </c>
      <c r="L1022" s="10">
        <f>VLOOKUP(Health_Care[[#This Row],[Customer ID]],Table6[#All],5,0)</f>
        <v>35267</v>
      </c>
      <c r="M1022" s="11">
        <f>VLOOKUP(Health_Care[[#This Row],[Customer ID]],Table6[#All],8,0)</f>
        <v>11028.56</v>
      </c>
      <c r="N1022" t="str">
        <f>VLOOKUP(Health_Care[[#This Row],[Customer ID]],Table6[#All],9,0)</f>
        <v>Tier - 3</v>
      </c>
      <c r="O1022" t="str">
        <f>VLOOKUP(Health_Care[[#This Row],[Customer ID]],Table6[#All],10,0)</f>
        <v>Tier - 3</v>
      </c>
      <c r="P1022" t="str">
        <f>VLOOKUP(Health_Care[[#This Row],[Customer ID]],Table6[#All],11,0)</f>
        <v>R1012</v>
      </c>
      <c r="Q1022">
        <f>VLOOKUP(Health_Care[[#This Row],[Customer ID]],Table6[#All],6,0)</f>
        <v>26</v>
      </c>
    </row>
    <row r="1023" spans="1:17" x14ac:dyDescent="0.35">
      <c r="A1023" t="s">
        <v>1349</v>
      </c>
      <c r="B1023" t="str">
        <f>VLOOKUP(Health_Care[[#This Row],[Customer ID]],Customer_Names[#All],3,0)</f>
        <v xml:space="preserve"> Claudia L.</v>
      </c>
      <c r="C1023">
        <f>VLOOKUP(Health_Care[[#This Row],[Customer ID]],Medical_Examinations[],2,0)</f>
        <v>41.04</v>
      </c>
      <c r="D1023">
        <f>VLOOKUP(Health_Care[[#This Row],[Customer ID]],Medical_Examinations[],4,0)</f>
        <v>5.59</v>
      </c>
      <c r="E1023" t="str">
        <f>VLOOKUP(Health_Care[[#This Row],[Customer ID]],Medical_Examinations[],6,0)</f>
        <v>No</v>
      </c>
      <c r="F1023" t="str">
        <f>VLOOKUP(Health_Care[[#This Row],[Customer ID]],Medical_Examinations[],7,0)</f>
        <v>No</v>
      </c>
      <c r="G1023" t="str">
        <f>VLOOKUP(Health_Care[[#This Row],[Customer ID]],Medical_Examinations[],8,0)</f>
        <v>No</v>
      </c>
      <c r="H1023">
        <f>VLOOKUP(Health_Care[[#This Row],[Customer ID]],Medical_Examinations[],9,0)</f>
        <v>0</v>
      </c>
      <c r="I1023" t="str">
        <f>VLOOKUP(Health_Care[[#This Row],[Customer ID]],Medical_Examinations[],10,0)</f>
        <v>No</v>
      </c>
      <c r="J1023" t="str">
        <f>VLOOKUP(Health_Care[[#This Row],[Customer ID]],Medical_Examinations[],3,0)</f>
        <v>Obesity</v>
      </c>
      <c r="K1023" t="str">
        <f>VLOOKUP(Health_Care[[#This Row],[Customer ID]],Medical_Examinations[],5,0)</f>
        <v>Normal</v>
      </c>
      <c r="L1023" s="10">
        <f>VLOOKUP(Health_Care[[#This Row],[Customer ID]],Table6[#All],5,0)</f>
        <v>33415</v>
      </c>
      <c r="M1023" s="11">
        <f>VLOOKUP(Health_Care[[#This Row],[Customer ID]],Table6[#All],8,0)</f>
        <v>11018.05</v>
      </c>
      <c r="N1023" t="str">
        <f>VLOOKUP(Health_Care[[#This Row],[Customer ID]],Table6[#All],9,0)</f>
        <v>Tier - 3</v>
      </c>
      <c r="O1023" t="str">
        <f>VLOOKUP(Health_Care[[#This Row],[Customer ID]],Table6[#All],10,0)</f>
        <v>Tier - 2</v>
      </c>
      <c r="P1023" t="str">
        <f>VLOOKUP(Health_Care[[#This Row],[Customer ID]],Table6[#All],11,0)</f>
        <v>R1012</v>
      </c>
      <c r="Q1023">
        <f>VLOOKUP(Health_Care[[#This Row],[Customer ID]],Table6[#All],6,0)</f>
        <v>31</v>
      </c>
    </row>
    <row r="1024" spans="1:17" x14ac:dyDescent="0.35">
      <c r="A1024" t="s">
        <v>1348</v>
      </c>
      <c r="B1024" t="str">
        <f>VLOOKUP(Health_Care[[#This Row],[Customer ID]],Customer_Names[#All],3,0)</f>
        <v xml:space="preserve"> Jessica M</v>
      </c>
      <c r="C1024">
        <f>VLOOKUP(Health_Care[[#This Row],[Customer ID]],Medical_Examinations[],2,0)</f>
        <v>27.93</v>
      </c>
      <c r="D1024">
        <f>VLOOKUP(Health_Care[[#This Row],[Customer ID]],Medical_Examinations[],4,0)</f>
        <v>9.9600000000000009</v>
      </c>
      <c r="E1024" t="str">
        <f>VLOOKUP(Health_Care[[#This Row],[Customer ID]],Medical_Examinations[],6,0)</f>
        <v>No</v>
      </c>
      <c r="F1024" t="str">
        <f>VLOOKUP(Health_Care[[#This Row],[Customer ID]],Medical_Examinations[],7,0)</f>
        <v>No</v>
      </c>
      <c r="G1024" t="str">
        <f>VLOOKUP(Health_Care[[#This Row],[Customer ID]],Medical_Examinations[],8,0)</f>
        <v>No</v>
      </c>
      <c r="H1024">
        <f>VLOOKUP(Health_Care[[#This Row],[Customer ID]],Medical_Examinations[],9,0)</f>
        <v>0</v>
      </c>
      <c r="I1024" t="str">
        <f>VLOOKUP(Health_Care[[#This Row],[Customer ID]],Medical_Examinations[],10,0)</f>
        <v>No</v>
      </c>
      <c r="J1024" t="str">
        <f>VLOOKUP(Health_Care[[#This Row],[Customer ID]],Medical_Examinations[],3,0)</f>
        <v>Over Weight</v>
      </c>
      <c r="K1024" t="str">
        <f>VLOOKUP(Health_Care[[#This Row],[Customer ID]],Medical_Examinations[],5,0)</f>
        <v>Diabetes</v>
      </c>
      <c r="L1024" s="10">
        <f>VLOOKUP(Health_Care[[#This Row],[Customer ID]],Table6[#All],5,0)</f>
        <v>27378</v>
      </c>
      <c r="M1024" s="11">
        <f>VLOOKUP(Health_Care[[#This Row],[Customer ID]],Table6[#All],8,0)</f>
        <v>11015.17</v>
      </c>
      <c r="N1024" t="str">
        <f>VLOOKUP(Health_Care[[#This Row],[Customer ID]],Table6[#All],9,0)</f>
        <v>Tier - 3</v>
      </c>
      <c r="O1024" t="str">
        <f>VLOOKUP(Health_Care[[#This Row],[Customer ID]],Table6[#All],10,0)</f>
        <v>Tier - 1</v>
      </c>
      <c r="P1024" t="str">
        <f>VLOOKUP(Health_Care[[#This Row],[Customer ID]],Table6[#All],11,0)</f>
        <v>R1012</v>
      </c>
      <c r="Q1024">
        <f>VLOOKUP(Health_Care[[#This Row],[Customer ID]],Table6[#All],6,0)</f>
        <v>48</v>
      </c>
    </row>
    <row r="1025" spans="1:17" x14ac:dyDescent="0.35">
      <c r="A1025" t="s">
        <v>1347</v>
      </c>
      <c r="B1025" t="str">
        <f>VLOOKUP(Health_Care[[#This Row],[Customer ID]],Customer_Names[#All],3,0)</f>
        <v xml:space="preserve"> Billy Jr.</v>
      </c>
      <c r="C1025">
        <f>VLOOKUP(Health_Care[[#This Row],[Customer ID]],Medical_Examinations[],2,0)</f>
        <v>21.01</v>
      </c>
      <c r="D1025">
        <f>VLOOKUP(Health_Care[[#This Row],[Customer ID]],Medical_Examinations[],4,0)</f>
        <v>7.37</v>
      </c>
      <c r="E1025" t="str">
        <f>VLOOKUP(Health_Care[[#This Row],[Customer ID]],Medical_Examinations[],6,0)</f>
        <v>No</v>
      </c>
      <c r="F1025" t="str">
        <f>VLOOKUP(Health_Care[[#This Row],[Customer ID]],Medical_Examinations[],7,0)</f>
        <v>No</v>
      </c>
      <c r="G1025" t="str">
        <f>VLOOKUP(Health_Care[[#This Row],[Customer ID]],Medical_Examinations[],8,0)</f>
        <v>No</v>
      </c>
      <c r="H1025">
        <f>VLOOKUP(Health_Care[[#This Row],[Customer ID]],Medical_Examinations[],9,0)</f>
        <v>0</v>
      </c>
      <c r="I1025" t="str">
        <f>VLOOKUP(Health_Care[[#This Row],[Customer ID]],Medical_Examinations[],10,0)</f>
        <v>No</v>
      </c>
      <c r="J1025" t="str">
        <f>VLOOKUP(Health_Care[[#This Row],[Customer ID]],Medical_Examinations[],3,0)</f>
        <v>Normal Weight</v>
      </c>
      <c r="K1025" t="str">
        <f>VLOOKUP(Health_Care[[#This Row],[Customer ID]],Medical_Examinations[],5,0)</f>
        <v>Diabetes</v>
      </c>
      <c r="L1025" s="10">
        <f>VLOOKUP(Health_Care[[#This Row],[Customer ID]],Table6[#All],5,0)</f>
        <v>25135</v>
      </c>
      <c r="M1025" s="11">
        <f>VLOOKUP(Health_Care[[#This Row],[Customer ID]],Table6[#All],8,0)</f>
        <v>11013.71</v>
      </c>
      <c r="N1025" t="str">
        <f>VLOOKUP(Health_Care[[#This Row],[Customer ID]],Table6[#All],9,0)</f>
        <v>Tier - 3</v>
      </c>
      <c r="O1025" t="str">
        <f>VLOOKUP(Health_Care[[#This Row],[Customer ID]],Table6[#All],10,0)</f>
        <v>Tier - 1</v>
      </c>
      <c r="P1025" t="str">
        <f>VLOOKUP(Health_Care[[#This Row],[Customer ID]],Table6[#All],11,0)</f>
        <v>R1013</v>
      </c>
      <c r="Q1025">
        <f>VLOOKUP(Health_Care[[#This Row],[Customer ID]],Table6[#All],6,0)</f>
        <v>54</v>
      </c>
    </row>
    <row r="1026" spans="1:17" x14ac:dyDescent="0.35">
      <c r="A1026" t="s">
        <v>1346</v>
      </c>
      <c r="B1026" t="str">
        <f>VLOOKUP(Health_Care[[#This Row],[Customer ID]],Customer_Names[#All],3,0)</f>
        <v xml:space="preserve"> David</v>
      </c>
      <c r="C1026">
        <f>VLOOKUP(Health_Care[[#This Row],[Customer ID]],Medical_Examinations[],2,0)</f>
        <v>52.37</v>
      </c>
      <c r="D1026">
        <f>VLOOKUP(Health_Care[[#This Row],[Customer ID]],Medical_Examinations[],4,0)</f>
        <v>5.0599999999999996</v>
      </c>
      <c r="E1026" t="str">
        <f>VLOOKUP(Health_Care[[#This Row],[Customer ID]],Medical_Examinations[],6,0)</f>
        <v>yes</v>
      </c>
      <c r="F1026" t="str">
        <f>VLOOKUP(Health_Care[[#This Row],[Customer ID]],Medical_Examinations[],7,0)</f>
        <v>yes</v>
      </c>
      <c r="G1026" t="str">
        <f>VLOOKUP(Health_Care[[#This Row],[Customer ID]],Medical_Examinations[],8,0)</f>
        <v>No</v>
      </c>
      <c r="H1026">
        <f>VLOOKUP(Health_Care[[#This Row],[Customer ID]],Medical_Examinations[],9,0)</f>
        <v>2</v>
      </c>
      <c r="I1026" t="str">
        <f>VLOOKUP(Health_Care[[#This Row],[Customer ID]],Medical_Examinations[],10,0)</f>
        <v>No</v>
      </c>
      <c r="J1026" t="str">
        <f>VLOOKUP(Health_Care[[#This Row],[Customer ID]],Medical_Examinations[],3,0)</f>
        <v>Obesity</v>
      </c>
      <c r="K1026" t="str">
        <f>VLOOKUP(Health_Care[[#This Row],[Customer ID]],Medical_Examinations[],5,0)</f>
        <v>Normal</v>
      </c>
      <c r="L1026" s="10">
        <f>VLOOKUP(Health_Care[[#This Row],[Customer ID]],Table6[#All],5,0)</f>
        <v>36786</v>
      </c>
      <c r="M1026" s="11">
        <f>VLOOKUP(Health_Care[[#This Row],[Customer ID]],Table6[#All],8,0)</f>
        <v>10991.58</v>
      </c>
      <c r="N1026" t="str">
        <f>VLOOKUP(Health_Care[[#This Row],[Customer ID]],Table6[#All],9,0)</f>
        <v>Tier - 3</v>
      </c>
      <c r="O1026" t="str">
        <f>VLOOKUP(Health_Care[[#This Row],[Customer ID]],Table6[#All],10,0)</f>
        <v>Tier - 3</v>
      </c>
      <c r="P1026" t="str">
        <f>VLOOKUP(Health_Care[[#This Row],[Customer ID]],Table6[#All],11,0)</f>
        <v>R1012</v>
      </c>
      <c r="Q1026">
        <f>VLOOKUP(Health_Care[[#This Row],[Customer ID]],Table6[#All],6,0)</f>
        <v>22</v>
      </c>
    </row>
    <row r="1027" spans="1:17" x14ac:dyDescent="0.35">
      <c r="A1027" t="s">
        <v>1345</v>
      </c>
      <c r="B1027" t="str">
        <f>VLOOKUP(Health_Care[[#This Row],[Customer ID]],Customer_Names[#All],3,0)</f>
        <v xml:space="preserve"> Tim</v>
      </c>
      <c r="C1027">
        <f>VLOOKUP(Health_Care[[#This Row],[Customer ID]],Medical_Examinations[],2,0)</f>
        <v>40.369999999999997</v>
      </c>
      <c r="D1027">
        <f>VLOOKUP(Health_Care[[#This Row],[Customer ID]],Medical_Examinations[],4,0)</f>
        <v>8.2100000000000009</v>
      </c>
      <c r="E1027" t="str">
        <f>VLOOKUP(Health_Care[[#This Row],[Customer ID]],Medical_Examinations[],6,0)</f>
        <v>No</v>
      </c>
      <c r="F1027" t="str">
        <f>VLOOKUP(Health_Care[[#This Row],[Customer ID]],Medical_Examinations[],7,0)</f>
        <v>No</v>
      </c>
      <c r="G1027" t="str">
        <f>VLOOKUP(Health_Care[[#This Row],[Customer ID]],Medical_Examinations[],8,0)</f>
        <v>No</v>
      </c>
      <c r="H1027">
        <f>VLOOKUP(Health_Care[[#This Row],[Customer ID]],Medical_Examinations[],9,0)</f>
        <v>0</v>
      </c>
      <c r="I1027" t="str">
        <f>VLOOKUP(Health_Care[[#This Row],[Customer ID]],Medical_Examinations[],10,0)</f>
        <v>No</v>
      </c>
      <c r="J1027" t="str">
        <f>VLOOKUP(Health_Care[[#This Row],[Customer ID]],Medical_Examinations[],3,0)</f>
        <v>Obesity</v>
      </c>
      <c r="K1027" t="str">
        <f>VLOOKUP(Health_Care[[#This Row],[Customer ID]],Medical_Examinations[],5,0)</f>
        <v>Diabetes</v>
      </c>
      <c r="L1027" s="10">
        <f>VLOOKUP(Health_Care[[#This Row],[Customer ID]],Table6[#All],5,0)</f>
        <v>24094</v>
      </c>
      <c r="M1027" s="11">
        <f>VLOOKUP(Health_Care[[#This Row],[Customer ID]],Table6[#All],8,0)</f>
        <v>10982.5</v>
      </c>
      <c r="N1027" t="str">
        <f>VLOOKUP(Health_Care[[#This Row],[Customer ID]],Table6[#All],9,0)</f>
        <v>Tier - 3</v>
      </c>
      <c r="O1027" t="str">
        <f>VLOOKUP(Health_Care[[#This Row],[Customer ID]],Table6[#All],10,0)</f>
        <v>Tier - 3</v>
      </c>
      <c r="P1027" t="str">
        <f>VLOOKUP(Health_Care[[#This Row],[Customer ID]],Table6[#All],11,0)</f>
        <v>R1013</v>
      </c>
      <c r="Q1027">
        <f>VLOOKUP(Health_Care[[#This Row],[Customer ID]],Table6[#All],6,0)</f>
        <v>57</v>
      </c>
    </row>
    <row r="1028" spans="1:17" x14ac:dyDescent="0.35">
      <c r="A1028" t="s">
        <v>1344</v>
      </c>
      <c r="B1028" t="str">
        <f>VLOOKUP(Health_Care[[#This Row],[Customer ID]],Customer_Names[#All],3,0)</f>
        <v xml:space="preserve"> Emma M</v>
      </c>
      <c r="C1028">
        <f>VLOOKUP(Health_Care[[#This Row],[Customer ID]],Medical_Examinations[],2,0)</f>
        <v>41.47</v>
      </c>
      <c r="D1028">
        <f>VLOOKUP(Health_Care[[#This Row],[Customer ID]],Medical_Examinations[],4,0)</f>
        <v>10.34</v>
      </c>
      <c r="E1028" t="str">
        <f>VLOOKUP(Health_Care[[#This Row],[Customer ID]],Medical_Examinations[],6,0)</f>
        <v>No</v>
      </c>
      <c r="F1028" t="str">
        <f>VLOOKUP(Health_Care[[#This Row],[Customer ID]],Medical_Examinations[],7,0)</f>
        <v>No</v>
      </c>
      <c r="G1028" t="str">
        <f>VLOOKUP(Health_Care[[#This Row],[Customer ID]],Medical_Examinations[],8,0)</f>
        <v>No</v>
      </c>
      <c r="H1028">
        <f>VLOOKUP(Health_Care[[#This Row],[Customer ID]],Medical_Examinations[],9,0)</f>
        <v>2</v>
      </c>
      <c r="I1028" t="str">
        <f>VLOOKUP(Health_Care[[#This Row],[Customer ID]],Medical_Examinations[],10,0)</f>
        <v>No</v>
      </c>
      <c r="J1028" t="str">
        <f>VLOOKUP(Health_Care[[#This Row],[Customer ID]],Medical_Examinations[],3,0)</f>
        <v>Obesity</v>
      </c>
      <c r="K1028" t="str">
        <f>VLOOKUP(Health_Care[[#This Row],[Customer ID]],Medical_Examinations[],5,0)</f>
        <v>Diabetes</v>
      </c>
      <c r="L1028" s="10">
        <f>VLOOKUP(Health_Care[[#This Row],[Customer ID]],Table6[#All],5,0)</f>
        <v>26958</v>
      </c>
      <c r="M1028" s="11">
        <f>VLOOKUP(Health_Care[[#This Row],[Customer ID]],Table6[#All],8,0)</f>
        <v>10977.21</v>
      </c>
      <c r="N1028" t="str">
        <f>VLOOKUP(Health_Care[[#This Row],[Customer ID]],Table6[#All],9,0)</f>
        <v>Tier - 3</v>
      </c>
      <c r="O1028" t="str">
        <f>VLOOKUP(Health_Care[[#This Row],[Customer ID]],Table6[#All],10,0)</f>
        <v>Tier - 1</v>
      </c>
      <c r="P1028" t="str">
        <f>VLOOKUP(Health_Care[[#This Row],[Customer ID]],Table6[#All],11,0)</f>
        <v>R1013</v>
      </c>
      <c r="Q1028">
        <f>VLOOKUP(Health_Care[[#This Row],[Customer ID]],Table6[#All],6,0)</f>
        <v>49</v>
      </c>
    </row>
    <row r="1029" spans="1:17" x14ac:dyDescent="0.35">
      <c r="A1029" t="s">
        <v>1343</v>
      </c>
      <c r="B1029" t="str">
        <f>VLOOKUP(Health_Care[[#This Row],[Customer ID]],Customer_Names[#All],3,0)</f>
        <v xml:space="preserve"> Tim</v>
      </c>
      <c r="C1029">
        <f>VLOOKUP(Health_Care[[#This Row],[Customer ID]],Medical_Examinations[],2,0)</f>
        <v>33.725000000000001</v>
      </c>
      <c r="D1029">
        <f>VLOOKUP(Health_Care[[#This Row],[Customer ID]],Medical_Examinations[],4,0)</f>
        <v>5.51</v>
      </c>
      <c r="E1029" t="str">
        <f>VLOOKUP(Health_Care[[#This Row],[Customer ID]],Medical_Examinations[],6,0)</f>
        <v>yes</v>
      </c>
      <c r="F1029" t="str">
        <f>VLOOKUP(Health_Care[[#This Row],[Customer ID]],Medical_Examinations[],7,0)</f>
        <v>No</v>
      </c>
      <c r="G1029" t="str">
        <f>VLOOKUP(Health_Care[[#This Row],[Customer ID]],Medical_Examinations[],8,0)</f>
        <v>No</v>
      </c>
      <c r="H1029">
        <f>VLOOKUP(Health_Care[[#This Row],[Customer ID]],Medical_Examinations[],9,0)</f>
        <v>2</v>
      </c>
      <c r="I1029" t="str">
        <f>VLOOKUP(Health_Care[[#This Row],[Customer ID]],Medical_Examinations[],10,0)</f>
        <v>No</v>
      </c>
      <c r="J1029" t="str">
        <f>VLOOKUP(Health_Care[[#This Row],[Customer ID]],Medical_Examinations[],3,0)</f>
        <v>Obesity</v>
      </c>
      <c r="K1029" t="str">
        <f>VLOOKUP(Health_Care[[#This Row],[Customer ID]],Medical_Examinations[],5,0)</f>
        <v>Normal</v>
      </c>
      <c r="L1029" s="10">
        <f>VLOOKUP(Health_Care[[#This Row],[Customer ID]],Table6[#All],5,0)</f>
        <v>24297</v>
      </c>
      <c r="M1029" s="11">
        <f>VLOOKUP(Health_Care[[#This Row],[Customer ID]],Table6[#All],8,0)</f>
        <v>10976.25</v>
      </c>
      <c r="N1029" t="str">
        <f>VLOOKUP(Health_Care[[#This Row],[Customer ID]],Table6[#All],9,0)</f>
        <v>Tier - 3</v>
      </c>
      <c r="O1029" t="str">
        <f>VLOOKUP(Health_Care[[#This Row],[Customer ID]],Table6[#All],10,0)</f>
        <v>Tier - 2</v>
      </c>
      <c r="P1029" t="str">
        <f>VLOOKUP(Health_Care[[#This Row],[Customer ID]],Table6[#All],11,0)</f>
        <v>R1012</v>
      </c>
      <c r="Q1029">
        <f>VLOOKUP(Health_Care[[#This Row],[Customer ID]],Table6[#All],6,0)</f>
        <v>56</v>
      </c>
    </row>
    <row r="1030" spans="1:17" x14ac:dyDescent="0.35">
      <c r="A1030" t="s">
        <v>1342</v>
      </c>
      <c r="B1030" t="str">
        <f>VLOOKUP(Health_Care[[#This Row],[Customer ID]],Customer_Names[#All],3,0)</f>
        <v xml:space="preserve"> Patrick</v>
      </c>
      <c r="C1030">
        <f>VLOOKUP(Health_Care[[#This Row],[Customer ID]],Medical_Examinations[],2,0)</f>
        <v>28.1</v>
      </c>
      <c r="D1030">
        <f>VLOOKUP(Health_Care[[#This Row],[Customer ID]],Medical_Examinations[],4,0)</f>
        <v>11.2</v>
      </c>
      <c r="E1030" t="str">
        <f>VLOOKUP(Health_Care[[#This Row],[Customer ID]],Medical_Examinations[],6,0)</f>
        <v>No</v>
      </c>
      <c r="F1030" t="str">
        <f>VLOOKUP(Health_Care[[#This Row],[Customer ID]],Medical_Examinations[],7,0)</f>
        <v>No</v>
      </c>
      <c r="G1030" t="str">
        <f>VLOOKUP(Health_Care[[#This Row],[Customer ID]],Medical_Examinations[],8,0)</f>
        <v>No</v>
      </c>
      <c r="H1030">
        <f>VLOOKUP(Health_Care[[#This Row],[Customer ID]],Medical_Examinations[],9,0)</f>
        <v>0</v>
      </c>
      <c r="I1030" t="str">
        <f>VLOOKUP(Health_Care[[#This Row],[Customer ID]],Medical_Examinations[],10,0)</f>
        <v>No</v>
      </c>
      <c r="J1030" t="str">
        <f>VLOOKUP(Health_Care[[#This Row],[Customer ID]],Medical_Examinations[],3,0)</f>
        <v>Over Weight</v>
      </c>
      <c r="K1030" t="str">
        <f>VLOOKUP(Health_Care[[#This Row],[Customer ID]],Medical_Examinations[],5,0)</f>
        <v>Diabetes</v>
      </c>
      <c r="L1030" s="10">
        <f>VLOOKUP(Health_Care[[#This Row],[Customer ID]],Table6[#All],5,0)</f>
        <v>23912</v>
      </c>
      <c r="M1030" s="11">
        <f>VLOOKUP(Health_Care[[#This Row],[Customer ID]],Table6[#All],8,0)</f>
        <v>10965.45</v>
      </c>
      <c r="N1030" t="str">
        <f>VLOOKUP(Health_Care[[#This Row],[Customer ID]],Table6[#All],9,0)</f>
        <v>Tier - 3</v>
      </c>
      <c r="O1030" t="str">
        <f>VLOOKUP(Health_Care[[#This Row],[Customer ID]],Table6[#All],10,0)</f>
        <v>Tier - 2</v>
      </c>
      <c r="P1030" t="str">
        <f>VLOOKUP(Health_Care[[#This Row],[Customer ID]],Table6[#All],11,0)</f>
        <v>R1011</v>
      </c>
      <c r="Q1030">
        <f>VLOOKUP(Health_Care[[#This Row],[Customer ID]],Table6[#All],6,0)</f>
        <v>57</v>
      </c>
    </row>
    <row r="1031" spans="1:17" x14ac:dyDescent="0.35">
      <c r="A1031" t="s">
        <v>1341</v>
      </c>
      <c r="B1031" t="str">
        <f>VLOOKUP(Health_Care[[#This Row],[Customer ID]],Customer_Names[#All],3,0)</f>
        <v xml:space="preserve"> Bridget K.</v>
      </c>
      <c r="C1031">
        <f>VLOOKUP(Health_Care[[#This Row],[Customer ID]],Medical_Examinations[],2,0)</f>
        <v>37.43</v>
      </c>
      <c r="D1031">
        <f>VLOOKUP(Health_Care[[#This Row],[Customer ID]],Medical_Examinations[],4,0)</f>
        <v>4.3499999999999996</v>
      </c>
      <c r="E1031" t="str">
        <f>VLOOKUP(Health_Care[[#This Row],[Customer ID]],Medical_Examinations[],6,0)</f>
        <v>yes</v>
      </c>
      <c r="F1031" t="str">
        <f>VLOOKUP(Health_Care[[#This Row],[Customer ID]],Medical_Examinations[],7,0)</f>
        <v>No</v>
      </c>
      <c r="G1031" t="str">
        <f>VLOOKUP(Health_Care[[#This Row],[Customer ID]],Medical_Examinations[],8,0)</f>
        <v>Yes</v>
      </c>
      <c r="H1031">
        <f>VLOOKUP(Health_Care[[#This Row],[Customer ID]],Medical_Examinations[],9,0)</f>
        <v>1</v>
      </c>
      <c r="I1031" t="str">
        <f>VLOOKUP(Health_Care[[#This Row],[Customer ID]],Medical_Examinations[],10,0)</f>
        <v>No</v>
      </c>
      <c r="J1031" t="str">
        <f>VLOOKUP(Health_Care[[#This Row],[Customer ID]],Medical_Examinations[],3,0)</f>
        <v>Obesity</v>
      </c>
      <c r="K1031" t="str">
        <f>VLOOKUP(Health_Care[[#This Row],[Customer ID]],Medical_Examinations[],5,0)</f>
        <v>Normal</v>
      </c>
      <c r="L1031" s="10">
        <f>VLOOKUP(Health_Care[[#This Row],[Customer ID]],Table6[#All],5,0)</f>
        <v>25429</v>
      </c>
      <c r="M1031" s="11">
        <f>VLOOKUP(Health_Care[[#This Row],[Customer ID]],Table6[#All],8,0)</f>
        <v>10959.69</v>
      </c>
      <c r="N1031" t="str">
        <f>VLOOKUP(Health_Care[[#This Row],[Customer ID]],Table6[#All],9,0)</f>
        <v>Tier - 3</v>
      </c>
      <c r="O1031" t="str">
        <f>VLOOKUP(Health_Care[[#This Row],[Customer ID]],Table6[#All],10,0)</f>
        <v>Tier - 3</v>
      </c>
      <c r="P1031" t="str">
        <f>VLOOKUP(Health_Care[[#This Row],[Customer ID]],Table6[#All],11,0)</f>
        <v>R1012</v>
      </c>
      <c r="Q1031">
        <f>VLOOKUP(Health_Care[[#This Row],[Customer ID]],Table6[#All],6,0)</f>
        <v>53</v>
      </c>
    </row>
    <row r="1032" spans="1:17" x14ac:dyDescent="0.35">
      <c r="A1032" t="s">
        <v>1340</v>
      </c>
      <c r="B1032" t="str">
        <f>VLOOKUP(Health_Care[[#This Row],[Customer ID]],Customer_Names[#All],3,0)</f>
        <v xml:space="preserve"> Gabriel</v>
      </c>
      <c r="C1032">
        <f>VLOOKUP(Health_Care[[#This Row],[Customer ID]],Medical_Examinations[],2,0)</f>
        <v>23.7</v>
      </c>
      <c r="D1032">
        <f>VLOOKUP(Health_Care[[#This Row],[Customer ID]],Medical_Examinations[],4,0)</f>
        <v>10.45</v>
      </c>
      <c r="E1032" t="str">
        <f>VLOOKUP(Health_Care[[#This Row],[Customer ID]],Medical_Examinations[],6,0)</f>
        <v>No</v>
      </c>
      <c r="F1032" t="str">
        <f>VLOOKUP(Health_Care[[#This Row],[Customer ID]],Medical_Examinations[],7,0)</f>
        <v>No</v>
      </c>
      <c r="G1032" t="str">
        <f>VLOOKUP(Health_Care[[#This Row],[Customer ID]],Medical_Examinations[],8,0)</f>
        <v>No</v>
      </c>
      <c r="H1032">
        <f>VLOOKUP(Health_Care[[#This Row],[Customer ID]],Medical_Examinations[],9,0)</f>
        <v>0</v>
      </c>
      <c r="I1032" t="str">
        <f>VLOOKUP(Health_Care[[#This Row],[Customer ID]],Medical_Examinations[],10,0)</f>
        <v>No</v>
      </c>
      <c r="J1032" t="str">
        <f>VLOOKUP(Health_Care[[#This Row],[Customer ID]],Medical_Examinations[],3,0)</f>
        <v>Normal Weight</v>
      </c>
      <c r="K1032" t="str">
        <f>VLOOKUP(Health_Care[[#This Row],[Customer ID]],Medical_Examinations[],5,0)</f>
        <v>Diabetes</v>
      </c>
      <c r="L1032" s="10">
        <f>VLOOKUP(Health_Care[[#This Row],[Customer ID]],Table6[#All],5,0)</f>
        <v>24080</v>
      </c>
      <c r="M1032" s="11">
        <f>VLOOKUP(Health_Care[[#This Row],[Customer ID]],Table6[#All],8,0)</f>
        <v>10959.33</v>
      </c>
      <c r="N1032" t="str">
        <f>VLOOKUP(Health_Care[[#This Row],[Customer ID]],Table6[#All],9,0)</f>
        <v>Tier - 3</v>
      </c>
      <c r="O1032" t="str">
        <f>VLOOKUP(Health_Care[[#This Row],[Customer ID]],Table6[#All],10,0)</f>
        <v>Tier - 3</v>
      </c>
      <c r="P1032" t="str">
        <f>VLOOKUP(Health_Care[[#This Row],[Customer ID]],Table6[#All],11,0)</f>
        <v>R1011</v>
      </c>
      <c r="Q1032">
        <f>VLOOKUP(Health_Care[[#This Row],[Customer ID]],Table6[#All],6,0)</f>
        <v>57</v>
      </c>
    </row>
    <row r="1033" spans="1:17" x14ac:dyDescent="0.35">
      <c r="A1033" t="s">
        <v>1339</v>
      </c>
      <c r="B1033" t="str">
        <f>VLOOKUP(Health_Care[[#This Row],[Customer ID]],Customer_Names[#All],3,0)</f>
        <v xml:space="preserve"> Natasha</v>
      </c>
      <c r="C1033">
        <f>VLOOKUP(Health_Care[[#This Row],[Customer ID]],Medical_Examinations[],2,0)</f>
        <v>24.795000000000002</v>
      </c>
      <c r="D1033">
        <f>VLOOKUP(Health_Care[[#This Row],[Customer ID]],Medical_Examinations[],4,0)</f>
        <v>4.07</v>
      </c>
      <c r="E1033" t="str">
        <f>VLOOKUP(Health_Care[[#This Row],[Customer ID]],Medical_Examinations[],6,0)</f>
        <v>yes</v>
      </c>
      <c r="F1033" t="str">
        <f>VLOOKUP(Health_Care[[#This Row],[Customer ID]],Medical_Examinations[],7,0)</f>
        <v>No</v>
      </c>
      <c r="G1033" t="str">
        <f>VLOOKUP(Health_Care[[#This Row],[Customer ID]],Medical_Examinations[],8,0)</f>
        <v>Yes</v>
      </c>
      <c r="H1033">
        <f>VLOOKUP(Health_Care[[#This Row],[Customer ID]],Medical_Examinations[],9,0)</f>
        <v>1</v>
      </c>
      <c r="I1033" t="str">
        <f>VLOOKUP(Health_Care[[#This Row],[Customer ID]],Medical_Examinations[],10,0)</f>
        <v>No</v>
      </c>
      <c r="J1033" t="str">
        <f>VLOOKUP(Health_Care[[#This Row],[Customer ID]],Medical_Examinations[],3,0)</f>
        <v>Normal Weight</v>
      </c>
      <c r="K1033" t="str">
        <f>VLOOKUP(Health_Care[[#This Row],[Customer ID]],Medical_Examinations[],5,0)</f>
        <v>Normal</v>
      </c>
      <c r="L1033" s="10">
        <f>VLOOKUP(Health_Care[[#This Row],[Customer ID]],Table6[#All],5,0)</f>
        <v>25517</v>
      </c>
      <c r="M1033" s="11">
        <f>VLOOKUP(Health_Care[[#This Row],[Customer ID]],Table6[#All],8,0)</f>
        <v>10942.13</v>
      </c>
      <c r="N1033" t="str">
        <f>VLOOKUP(Health_Care[[#This Row],[Customer ID]],Table6[#All],9,0)</f>
        <v>Tier - 3</v>
      </c>
      <c r="O1033" t="str">
        <f>VLOOKUP(Health_Care[[#This Row],[Customer ID]],Table6[#All],10,0)</f>
        <v>Tier - 3</v>
      </c>
      <c r="P1033" t="str">
        <f>VLOOKUP(Health_Care[[#This Row],[Customer ID]],Table6[#All],11,0)</f>
        <v>R1012</v>
      </c>
      <c r="Q1033">
        <f>VLOOKUP(Health_Care[[#This Row],[Customer ID]],Table6[#All],6,0)</f>
        <v>53</v>
      </c>
    </row>
    <row r="1034" spans="1:17" x14ac:dyDescent="0.35">
      <c r="A1034" t="s">
        <v>1338</v>
      </c>
      <c r="B1034" t="str">
        <f>VLOOKUP(Health_Care[[#This Row],[Customer ID]],Customer_Names[#All],3,0)</f>
        <v xml:space="preserve"> Abby A.</v>
      </c>
      <c r="C1034">
        <f>VLOOKUP(Health_Care[[#This Row],[Customer ID]],Medical_Examinations[],2,0)</f>
        <v>31.9</v>
      </c>
      <c r="D1034">
        <f>VLOOKUP(Health_Care[[#This Row],[Customer ID]],Medical_Examinations[],4,0)</f>
        <v>8.34</v>
      </c>
      <c r="E1034" t="str">
        <f>VLOOKUP(Health_Care[[#This Row],[Customer ID]],Medical_Examinations[],6,0)</f>
        <v>No</v>
      </c>
      <c r="F1034" t="str">
        <f>VLOOKUP(Health_Care[[#This Row],[Customer ID]],Medical_Examinations[],7,0)</f>
        <v>No</v>
      </c>
      <c r="G1034" t="str">
        <f>VLOOKUP(Health_Care[[#This Row],[Customer ID]],Medical_Examinations[],8,0)</f>
        <v>No</v>
      </c>
      <c r="H1034">
        <f>VLOOKUP(Health_Care[[#This Row],[Customer ID]],Medical_Examinations[],9,0)</f>
        <v>0</v>
      </c>
      <c r="I1034" t="str">
        <f>VLOOKUP(Health_Care[[#This Row],[Customer ID]],Medical_Examinations[],10,0)</f>
        <v>No</v>
      </c>
      <c r="J1034" t="str">
        <f>VLOOKUP(Health_Care[[#This Row],[Customer ID]],Medical_Examinations[],3,0)</f>
        <v>Obesity</v>
      </c>
      <c r="K1034" t="str">
        <f>VLOOKUP(Health_Care[[#This Row],[Customer ID]],Medical_Examinations[],5,0)</f>
        <v>Diabetes</v>
      </c>
      <c r="L1034" s="10">
        <f>VLOOKUP(Health_Care[[#This Row],[Customer ID]],Table6[#All],5,0)</f>
        <v>25154</v>
      </c>
      <c r="M1034" s="11">
        <f>VLOOKUP(Health_Care[[#This Row],[Customer ID]],Table6[#All],8,0)</f>
        <v>10928.85</v>
      </c>
      <c r="N1034" t="str">
        <f>VLOOKUP(Health_Care[[#This Row],[Customer ID]],Table6[#All],9,0)</f>
        <v>Tier - 3</v>
      </c>
      <c r="O1034" t="str">
        <f>VLOOKUP(Health_Care[[#This Row],[Customer ID]],Table6[#All],10,0)</f>
        <v>Tier - 3</v>
      </c>
      <c r="P1034" t="str">
        <f>VLOOKUP(Health_Care[[#This Row],[Customer ID]],Table6[#All],11,0)</f>
        <v>R1013</v>
      </c>
      <c r="Q1034">
        <f>VLOOKUP(Health_Care[[#This Row],[Customer ID]],Table6[#All],6,0)</f>
        <v>54</v>
      </c>
    </row>
    <row r="1035" spans="1:17" x14ac:dyDescent="0.35">
      <c r="A1035" t="s">
        <v>1337</v>
      </c>
      <c r="B1035" t="str">
        <f>VLOOKUP(Health_Care[[#This Row],[Customer ID]],Customer_Names[#All],3,0)</f>
        <v xml:space="preserve"> Michelle</v>
      </c>
      <c r="C1035">
        <f>VLOOKUP(Health_Care[[#This Row],[Customer ID]],Medical_Examinations[],2,0)</f>
        <v>32.68</v>
      </c>
      <c r="D1035">
        <f>VLOOKUP(Health_Care[[#This Row],[Customer ID]],Medical_Examinations[],4,0)</f>
        <v>7.41</v>
      </c>
      <c r="E1035" t="str">
        <f>VLOOKUP(Health_Care[[#This Row],[Customer ID]],Medical_Examinations[],6,0)</f>
        <v>No</v>
      </c>
      <c r="F1035" t="str">
        <f>VLOOKUP(Health_Care[[#This Row],[Customer ID]],Medical_Examinations[],7,0)</f>
        <v>No</v>
      </c>
      <c r="G1035" t="str">
        <f>VLOOKUP(Health_Care[[#This Row],[Customer ID]],Medical_Examinations[],8,0)</f>
        <v>No</v>
      </c>
      <c r="H1035">
        <f>VLOOKUP(Health_Care[[#This Row],[Customer ID]],Medical_Examinations[],9,0)</f>
        <v>0</v>
      </c>
      <c r="I1035" t="str">
        <f>VLOOKUP(Health_Care[[#This Row],[Customer ID]],Medical_Examinations[],10,0)</f>
        <v>No</v>
      </c>
      <c r="J1035" t="str">
        <f>VLOOKUP(Health_Care[[#This Row],[Customer ID]],Medical_Examinations[],3,0)</f>
        <v>Obesity</v>
      </c>
      <c r="K1035" t="str">
        <f>VLOOKUP(Health_Care[[#This Row],[Customer ID]],Medical_Examinations[],5,0)</f>
        <v>Diabetes</v>
      </c>
      <c r="L1035" s="10">
        <f>VLOOKUP(Health_Care[[#This Row],[Customer ID]],Table6[#All],5,0)</f>
        <v>25155</v>
      </c>
      <c r="M1035" s="11">
        <f>VLOOKUP(Health_Care[[#This Row],[Customer ID]],Table6[#All],8,0)</f>
        <v>10923.93</v>
      </c>
      <c r="N1035" t="str">
        <f>VLOOKUP(Health_Care[[#This Row],[Customer ID]],Table6[#All],9,0)</f>
        <v>Tier - 3</v>
      </c>
      <c r="O1035" t="str">
        <f>VLOOKUP(Health_Care[[#This Row],[Customer ID]],Table6[#All],10,0)</f>
        <v>Tier - 1</v>
      </c>
      <c r="P1035" t="str">
        <f>VLOOKUP(Health_Care[[#This Row],[Customer ID]],Table6[#All],11,0)</f>
        <v>R1024</v>
      </c>
      <c r="Q1035">
        <f>VLOOKUP(Health_Care[[#This Row],[Customer ID]],Table6[#All],6,0)</f>
        <v>54</v>
      </c>
    </row>
    <row r="1036" spans="1:17" x14ac:dyDescent="0.35">
      <c r="A1036" t="s">
        <v>1336</v>
      </c>
      <c r="B1036" t="str">
        <f>VLOOKUP(Health_Care[[#This Row],[Customer ID]],Customer_Names[#All],3,0)</f>
        <v xml:space="preserve"> Mckendree</v>
      </c>
      <c r="C1036">
        <f>VLOOKUP(Health_Care[[#This Row],[Customer ID]],Medical_Examinations[],2,0)</f>
        <v>47.13</v>
      </c>
      <c r="D1036">
        <f>VLOOKUP(Health_Care[[#This Row],[Customer ID]],Medical_Examinations[],4,0)</f>
        <v>4.3099999999999996</v>
      </c>
      <c r="E1036" t="str">
        <f>VLOOKUP(Health_Care[[#This Row],[Customer ID]],Medical_Examinations[],6,0)</f>
        <v>No</v>
      </c>
      <c r="F1036" t="str">
        <f>VLOOKUP(Health_Care[[#This Row],[Customer ID]],Medical_Examinations[],7,0)</f>
        <v>No</v>
      </c>
      <c r="G1036" t="str">
        <f>VLOOKUP(Health_Care[[#This Row],[Customer ID]],Medical_Examinations[],8,0)</f>
        <v>No</v>
      </c>
      <c r="H1036">
        <f>VLOOKUP(Health_Care[[#This Row],[Customer ID]],Medical_Examinations[],9,0)</f>
        <v>0</v>
      </c>
      <c r="I1036" t="str">
        <f>VLOOKUP(Health_Care[[#This Row],[Customer ID]],Medical_Examinations[],10,0)</f>
        <v>No</v>
      </c>
      <c r="J1036" t="str">
        <f>VLOOKUP(Health_Care[[#This Row],[Customer ID]],Medical_Examinations[],3,0)</f>
        <v>Obesity</v>
      </c>
      <c r="K1036" t="str">
        <f>VLOOKUP(Health_Care[[#This Row],[Customer ID]],Medical_Examinations[],5,0)</f>
        <v>Normal</v>
      </c>
      <c r="L1036" s="10">
        <f>VLOOKUP(Health_Care[[#This Row],[Customer ID]],Table6[#All],5,0)</f>
        <v>34583</v>
      </c>
      <c r="M1036" s="11">
        <f>VLOOKUP(Health_Care[[#This Row],[Customer ID]],Table6[#All],8,0)</f>
        <v>10886.66</v>
      </c>
      <c r="N1036" t="str">
        <f>VLOOKUP(Health_Care[[#This Row],[Customer ID]],Table6[#All],9,0)</f>
        <v>Tier - 3</v>
      </c>
      <c r="O1036" t="str">
        <f>VLOOKUP(Health_Care[[#This Row],[Customer ID]],Table6[#All],10,0)</f>
        <v>Tier - 3</v>
      </c>
      <c r="P1036" t="str">
        <f>VLOOKUP(Health_Care[[#This Row],[Customer ID]],Table6[#All],11,0)</f>
        <v>R1012</v>
      </c>
      <c r="Q1036">
        <f>VLOOKUP(Health_Care[[#This Row],[Customer ID]],Table6[#All],6,0)</f>
        <v>28</v>
      </c>
    </row>
    <row r="1037" spans="1:17" x14ac:dyDescent="0.35">
      <c r="A1037" t="s">
        <v>1335</v>
      </c>
      <c r="B1037" t="str">
        <f>VLOOKUP(Health_Care[[#This Row],[Customer ID]],Customer_Names[#All],3,0)</f>
        <v xml:space="preserve"> Tara</v>
      </c>
      <c r="C1037">
        <f>VLOOKUP(Health_Care[[#This Row],[Customer ID]],Medical_Examinations[],2,0)</f>
        <v>36.67</v>
      </c>
      <c r="D1037">
        <f>VLOOKUP(Health_Care[[#This Row],[Customer ID]],Medical_Examinations[],4,0)</f>
        <v>10.83</v>
      </c>
      <c r="E1037" t="str">
        <f>VLOOKUP(Health_Care[[#This Row],[Customer ID]],Medical_Examinations[],6,0)</f>
        <v>No</v>
      </c>
      <c r="F1037" t="str">
        <f>VLOOKUP(Health_Care[[#This Row],[Customer ID]],Medical_Examinations[],7,0)</f>
        <v>No</v>
      </c>
      <c r="G1037" t="str">
        <f>VLOOKUP(Health_Care[[#This Row],[Customer ID]],Medical_Examinations[],8,0)</f>
        <v>No</v>
      </c>
      <c r="H1037">
        <f>VLOOKUP(Health_Care[[#This Row],[Customer ID]],Medical_Examinations[],9,0)</f>
        <v>0</v>
      </c>
      <c r="I1037" t="str">
        <f>VLOOKUP(Health_Care[[#This Row],[Customer ID]],Medical_Examinations[],10,0)</f>
        <v>No</v>
      </c>
      <c r="J1037" t="str">
        <f>VLOOKUP(Health_Care[[#This Row],[Customer ID]],Medical_Examinations[],3,0)</f>
        <v>Obesity</v>
      </c>
      <c r="K1037" t="str">
        <f>VLOOKUP(Health_Care[[#This Row],[Customer ID]],Medical_Examinations[],5,0)</f>
        <v>Diabetes</v>
      </c>
      <c r="L1037" s="10">
        <f>VLOOKUP(Health_Care[[#This Row],[Customer ID]],Table6[#All],5,0)</f>
        <v>26287</v>
      </c>
      <c r="M1037" s="11">
        <f>VLOOKUP(Health_Care[[#This Row],[Customer ID]],Table6[#All],8,0)</f>
        <v>10848.13</v>
      </c>
      <c r="N1037" t="str">
        <f>VLOOKUP(Health_Care[[#This Row],[Customer ID]],Table6[#All],9,0)</f>
        <v>Tier - 3</v>
      </c>
      <c r="O1037" t="str">
        <f>VLOOKUP(Health_Care[[#This Row],[Customer ID]],Table6[#All],10,0)</f>
        <v>Tier - 3</v>
      </c>
      <c r="P1037" t="str">
        <f>VLOOKUP(Health_Care[[#This Row],[Customer ID]],Table6[#All],11,0)</f>
        <v>R1012</v>
      </c>
      <c r="Q1037">
        <f>VLOOKUP(Health_Care[[#This Row],[Customer ID]],Table6[#All],6,0)</f>
        <v>51</v>
      </c>
    </row>
    <row r="1038" spans="1:17" x14ac:dyDescent="0.35">
      <c r="A1038" t="s">
        <v>1334</v>
      </c>
      <c r="B1038" t="str">
        <f>VLOOKUP(Health_Care[[#This Row],[Customer ID]],Customer_Names[#All],3,0)</f>
        <v xml:space="preserve"> Daniel</v>
      </c>
      <c r="C1038">
        <f>VLOOKUP(Health_Care[[#This Row],[Customer ID]],Medical_Examinations[],2,0)</f>
        <v>33.630000000000003</v>
      </c>
      <c r="D1038">
        <f>VLOOKUP(Health_Care[[#This Row],[Customer ID]],Medical_Examinations[],4,0)</f>
        <v>11.31</v>
      </c>
      <c r="E1038" t="str">
        <f>VLOOKUP(Health_Care[[#This Row],[Customer ID]],Medical_Examinations[],6,0)</f>
        <v>No</v>
      </c>
      <c r="F1038" t="str">
        <f>VLOOKUP(Health_Care[[#This Row],[Customer ID]],Medical_Examinations[],7,0)</f>
        <v>No</v>
      </c>
      <c r="G1038" t="str">
        <f>VLOOKUP(Health_Care[[#This Row],[Customer ID]],Medical_Examinations[],8,0)</f>
        <v>No</v>
      </c>
      <c r="H1038">
        <f>VLOOKUP(Health_Care[[#This Row],[Customer ID]],Medical_Examinations[],9,0)</f>
        <v>0</v>
      </c>
      <c r="I1038" t="str">
        <f>VLOOKUP(Health_Care[[#This Row],[Customer ID]],Medical_Examinations[],10,0)</f>
        <v>No</v>
      </c>
      <c r="J1038" t="str">
        <f>VLOOKUP(Health_Care[[#This Row],[Customer ID]],Medical_Examinations[],3,0)</f>
        <v>Obesity</v>
      </c>
      <c r="K1038" t="str">
        <f>VLOOKUP(Health_Care[[#This Row],[Customer ID]],Medical_Examinations[],5,0)</f>
        <v>Diabetes</v>
      </c>
      <c r="L1038" s="10">
        <f>VLOOKUP(Health_Care[[#This Row],[Customer ID]],Table6[#All],5,0)</f>
        <v>25047</v>
      </c>
      <c r="M1038" s="11">
        <f>VLOOKUP(Health_Care[[#This Row],[Customer ID]],Table6[#All],8,0)</f>
        <v>10825.25</v>
      </c>
      <c r="N1038" t="str">
        <f>VLOOKUP(Health_Care[[#This Row],[Customer ID]],Table6[#All],9,0)</f>
        <v>Tier - 3</v>
      </c>
      <c r="O1038" t="str">
        <f>VLOOKUP(Health_Care[[#This Row],[Customer ID]],Table6[#All],10,0)</f>
        <v>Tier - 3</v>
      </c>
      <c r="P1038" t="str">
        <f>VLOOKUP(Health_Care[[#This Row],[Customer ID]],Table6[#All],11,0)</f>
        <v>R1012</v>
      </c>
      <c r="Q1038">
        <f>VLOOKUP(Health_Care[[#This Row],[Customer ID]],Table6[#All],6,0)</f>
        <v>54</v>
      </c>
    </row>
    <row r="1039" spans="1:17" x14ac:dyDescent="0.35">
      <c r="A1039" t="s">
        <v>1333</v>
      </c>
      <c r="B1039" t="str">
        <f>VLOOKUP(Health_Care[[#This Row],[Customer ID]],Customer_Names[#All],3,0)</f>
        <v xml:space="preserve"> Joshua P</v>
      </c>
      <c r="C1039">
        <f>VLOOKUP(Health_Care[[#This Row],[Customer ID]],Medical_Examinations[],2,0)</f>
        <v>32.67</v>
      </c>
      <c r="D1039">
        <f>VLOOKUP(Health_Care[[#This Row],[Customer ID]],Medical_Examinations[],4,0)</f>
        <v>11.81</v>
      </c>
      <c r="E1039" t="str">
        <f>VLOOKUP(Health_Care[[#This Row],[Customer ID]],Medical_Examinations[],6,0)</f>
        <v>yes</v>
      </c>
      <c r="F1039" t="str">
        <f>VLOOKUP(Health_Care[[#This Row],[Customer ID]],Medical_Examinations[],7,0)</f>
        <v>No</v>
      </c>
      <c r="G1039" t="str">
        <f>VLOOKUP(Health_Care[[#This Row],[Customer ID]],Medical_Examinations[],8,0)</f>
        <v>No</v>
      </c>
      <c r="H1039">
        <f>VLOOKUP(Health_Care[[#This Row],[Customer ID]],Medical_Examinations[],9,0)</f>
        <v>0</v>
      </c>
      <c r="I1039" t="str">
        <f>VLOOKUP(Health_Care[[#This Row],[Customer ID]],Medical_Examinations[],10,0)</f>
        <v>No</v>
      </c>
      <c r="J1039" t="str">
        <f>VLOOKUP(Health_Care[[#This Row],[Customer ID]],Medical_Examinations[],3,0)</f>
        <v>Obesity</v>
      </c>
      <c r="K1039" t="str">
        <f>VLOOKUP(Health_Care[[#This Row],[Customer ID]],Medical_Examinations[],5,0)</f>
        <v>Diabetes</v>
      </c>
      <c r="L1039" s="10">
        <f>VLOOKUP(Health_Care[[#This Row],[Customer ID]],Table6[#All],5,0)</f>
        <v>24747</v>
      </c>
      <c r="M1039" s="11">
        <f>VLOOKUP(Health_Care[[#This Row],[Customer ID]],Table6[#All],8,0)</f>
        <v>10807.49</v>
      </c>
      <c r="N1039" t="str">
        <f>VLOOKUP(Health_Care[[#This Row],[Customer ID]],Table6[#All],9,0)</f>
        <v>Tier - 3</v>
      </c>
      <c r="O1039" t="str">
        <f>VLOOKUP(Health_Care[[#This Row],[Customer ID]],Table6[#All],10,0)</f>
        <v>Tier - 2</v>
      </c>
      <c r="P1039" t="str">
        <f>VLOOKUP(Health_Care[[#This Row],[Customer ID]],Table6[#All],11,0)</f>
        <v>R1013</v>
      </c>
      <c r="Q1039">
        <f>VLOOKUP(Health_Care[[#This Row],[Customer ID]],Table6[#All],6,0)</f>
        <v>55</v>
      </c>
    </row>
    <row r="1040" spans="1:17" x14ac:dyDescent="0.35">
      <c r="A1040" t="s">
        <v>1332</v>
      </c>
      <c r="B1040" t="str">
        <f>VLOOKUP(Health_Care[[#This Row],[Customer ID]],Customer_Names[#All],3,0)</f>
        <v xml:space="preserve"> Erin C</v>
      </c>
      <c r="C1040">
        <f>VLOOKUP(Health_Care[[#This Row],[Customer ID]],Medical_Examinations[],2,0)</f>
        <v>33.299999999999997</v>
      </c>
      <c r="D1040">
        <f>VLOOKUP(Health_Care[[#This Row],[Customer ID]],Medical_Examinations[],4,0)</f>
        <v>8.26</v>
      </c>
      <c r="E1040" t="str">
        <f>VLOOKUP(Health_Care[[#This Row],[Customer ID]],Medical_Examinations[],6,0)</f>
        <v>yes</v>
      </c>
      <c r="F1040" t="str">
        <f>VLOOKUP(Health_Care[[#This Row],[Customer ID]],Medical_Examinations[],7,0)</f>
        <v>No</v>
      </c>
      <c r="G1040" t="str">
        <f>VLOOKUP(Health_Care[[#This Row],[Customer ID]],Medical_Examinations[],8,0)</f>
        <v>No</v>
      </c>
      <c r="H1040">
        <f>VLOOKUP(Health_Care[[#This Row],[Customer ID]],Medical_Examinations[],9,0)</f>
        <v>2</v>
      </c>
      <c r="I1040" t="str">
        <f>VLOOKUP(Health_Care[[#This Row],[Customer ID]],Medical_Examinations[],10,0)</f>
        <v>No</v>
      </c>
      <c r="J1040" t="str">
        <f>VLOOKUP(Health_Care[[#This Row],[Customer ID]],Medical_Examinations[],3,0)</f>
        <v>Obesity</v>
      </c>
      <c r="K1040" t="str">
        <f>VLOOKUP(Health_Care[[#This Row],[Customer ID]],Medical_Examinations[],5,0)</f>
        <v>Diabetes</v>
      </c>
      <c r="L1040" s="10">
        <f>VLOOKUP(Health_Care[[#This Row],[Customer ID]],Table6[#All],5,0)</f>
        <v>25920</v>
      </c>
      <c r="M1040" s="11">
        <f>VLOOKUP(Health_Care[[#This Row],[Customer ID]],Table6[#All],8,0)</f>
        <v>10806.84</v>
      </c>
      <c r="N1040" t="str">
        <f>VLOOKUP(Health_Care[[#This Row],[Customer ID]],Table6[#All],9,0)</f>
        <v>Tier - 3</v>
      </c>
      <c r="O1040" t="str">
        <f>VLOOKUP(Health_Care[[#This Row],[Customer ID]],Table6[#All],10,0)</f>
        <v>Tier - 2</v>
      </c>
      <c r="P1040" t="str">
        <f>VLOOKUP(Health_Care[[#This Row],[Customer ID]],Table6[#All],11,0)</f>
        <v>R1011</v>
      </c>
      <c r="Q1040">
        <f>VLOOKUP(Health_Care[[#This Row],[Customer ID]],Table6[#All],6,0)</f>
        <v>52</v>
      </c>
    </row>
    <row r="1041" spans="1:17" x14ac:dyDescent="0.35">
      <c r="A1041" t="s">
        <v>1331</v>
      </c>
      <c r="B1041" t="str">
        <f>VLOOKUP(Health_Care[[#This Row],[Customer ID]],Customer_Names[#All],3,0)</f>
        <v xml:space="preserve"> Shure</v>
      </c>
      <c r="C1041">
        <f>VLOOKUP(Health_Care[[#This Row],[Customer ID]],Medical_Examinations[],2,0)</f>
        <v>30.78</v>
      </c>
      <c r="D1041">
        <f>VLOOKUP(Health_Care[[#This Row],[Customer ID]],Medical_Examinations[],4,0)</f>
        <v>10.74</v>
      </c>
      <c r="E1041" t="str">
        <f>VLOOKUP(Health_Care[[#This Row],[Customer ID]],Medical_Examinations[],6,0)</f>
        <v>yes</v>
      </c>
      <c r="F1041" t="str">
        <f>VLOOKUP(Health_Care[[#This Row],[Customer ID]],Medical_Examinations[],7,0)</f>
        <v>No</v>
      </c>
      <c r="G1041" t="str">
        <f>VLOOKUP(Health_Care[[#This Row],[Customer ID]],Medical_Examinations[],8,0)</f>
        <v>No</v>
      </c>
      <c r="H1041">
        <f>VLOOKUP(Health_Care[[#This Row],[Customer ID]],Medical_Examinations[],9,0)</f>
        <v>2</v>
      </c>
      <c r="I1041" t="str">
        <f>VLOOKUP(Health_Care[[#This Row],[Customer ID]],Medical_Examinations[],10,0)</f>
        <v>No</v>
      </c>
      <c r="J1041" t="str">
        <f>VLOOKUP(Health_Care[[#This Row],[Customer ID]],Medical_Examinations[],3,0)</f>
        <v>Obesity</v>
      </c>
      <c r="K1041" t="str">
        <f>VLOOKUP(Health_Care[[#This Row],[Customer ID]],Medical_Examinations[],5,0)</f>
        <v>Diabetes</v>
      </c>
      <c r="L1041" s="10">
        <f>VLOOKUP(Health_Care[[#This Row],[Customer ID]],Table6[#All],5,0)</f>
        <v>25869</v>
      </c>
      <c r="M1041" s="11">
        <f>VLOOKUP(Health_Care[[#This Row],[Customer ID]],Table6[#All],8,0)</f>
        <v>10797.34</v>
      </c>
      <c r="N1041" t="str">
        <f>VLOOKUP(Health_Care[[#This Row],[Customer ID]],Table6[#All],9,0)</f>
        <v>Tier - 3</v>
      </c>
      <c r="O1041" t="str">
        <f>VLOOKUP(Health_Care[[#This Row],[Customer ID]],Table6[#All],10,0)</f>
        <v>Tier - 2</v>
      </c>
      <c r="P1041" t="str">
        <f>VLOOKUP(Health_Care[[#This Row],[Customer ID]],Table6[#All],11,0)</f>
        <v>R1023</v>
      </c>
      <c r="Q1041">
        <f>VLOOKUP(Health_Care[[#This Row],[Customer ID]],Table6[#All],6,0)</f>
        <v>52</v>
      </c>
    </row>
    <row r="1042" spans="1:17" x14ac:dyDescent="0.35">
      <c r="A1042" t="s">
        <v>1330</v>
      </c>
      <c r="B1042" t="str">
        <f>VLOOKUP(Health_Care[[#This Row],[Customer ID]],Customer_Names[#All],3,0)</f>
        <v xml:space="preserve"> Richard</v>
      </c>
      <c r="C1042">
        <f>VLOOKUP(Health_Care[[#This Row],[Customer ID]],Medical_Examinations[],2,0)</f>
        <v>28.975000000000001</v>
      </c>
      <c r="D1042">
        <f>VLOOKUP(Health_Care[[#This Row],[Customer ID]],Medical_Examinations[],4,0)</f>
        <v>7.69</v>
      </c>
      <c r="E1042" t="str">
        <f>VLOOKUP(Health_Care[[#This Row],[Customer ID]],Medical_Examinations[],6,0)</f>
        <v>yes</v>
      </c>
      <c r="F1042" t="str">
        <f>VLOOKUP(Health_Care[[#This Row],[Customer ID]],Medical_Examinations[],7,0)</f>
        <v>No</v>
      </c>
      <c r="G1042" t="str">
        <f>VLOOKUP(Health_Care[[#This Row],[Customer ID]],Medical_Examinations[],8,0)</f>
        <v>No</v>
      </c>
      <c r="H1042">
        <f>VLOOKUP(Health_Care[[#This Row],[Customer ID]],Medical_Examinations[],9,0)</f>
        <v>0</v>
      </c>
      <c r="I1042" t="str">
        <f>VLOOKUP(Health_Care[[#This Row],[Customer ID]],Medical_Examinations[],10,0)</f>
        <v>No</v>
      </c>
      <c r="J1042" t="str">
        <f>VLOOKUP(Health_Care[[#This Row],[Customer ID]],Medical_Examinations[],3,0)</f>
        <v>Over Weight</v>
      </c>
      <c r="K1042" t="str">
        <f>VLOOKUP(Health_Care[[#This Row],[Customer ID]],Medical_Examinations[],5,0)</f>
        <v>Diabetes</v>
      </c>
      <c r="L1042" s="10">
        <f>VLOOKUP(Health_Care[[#This Row],[Customer ID]],Table6[#All],5,0)</f>
        <v>24768</v>
      </c>
      <c r="M1042" s="11">
        <f>VLOOKUP(Health_Care[[#This Row],[Customer ID]],Table6[#All],8,0)</f>
        <v>10796.35</v>
      </c>
      <c r="N1042" t="str">
        <f>VLOOKUP(Health_Care[[#This Row],[Customer ID]],Table6[#All],9,0)</f>
        <v>Tier - 3</v>
      </c>
      <c r="O1042" t="str">
        <f>VLOOKUP(Health_Care[[#This Row],[Customer ID]],Table6[#All],10,0)</f>
        <v>Tier - 1</v>
      </c>
      <c r="P1042" t="str">
        <f>VLOOKUP(Health_Care[[#This Row],[Customer ID]],Table6[#All],11,0)</f>
        <v>R1019</v>
      </c>
      <c r="Q1042">
        <f>VLOOKUP(Health_Care[[#This Row],[Customer ID]],Table6[#All],6,0)</f>
        <v>55</v>
      </c>
    </row>
    <row r="1043" spans="1:17" x14ac:dyDescent="0.35">
      <c r="A1043" t="s">
        <v>1329</v>
      </c>
      <c r="B1043" t="str">
        <f>VLOOKUP(Health_Care[[#This Row],[Customer ID]],Customer_Names[#All],3,0)</f>
        <v xml:space="preserve"> Brenda</v>
      </c>
      <c r="C1043">
        <f>VLOOKUP(Health_Care[[#This Row],[Customer ID]],Medical_Examinations[],2,0)</f>
        <v>33.4</v>
      </c>
      <c r="D1043">
        <f>VLOOKUP(Health_Care[[#This Row],[Customer ID]],Medical_Examinations[],4,0)</f>
        <v>4.84</v>
      </c>
      <c r="E1043" t="str">
        <f>VLOOKUP(Health_Care[[#This Row],[Customer ID]],Medical_Examinations[],6,0)</f>
        <v>No</v>
      </c>
      <c r="F1043" t="str">
        <f>VLOOKUP(Health_Care[[#This Row],[Customer ID]],Medical_Examinations[],7,0)</f>
        <v>No</v>
      </c>
      <c r="G1043" t="str">
        <f>VLOOKUP(Health_Care[[#This Row],[Customer ID]],Medical_Examinations[],8,0)</f>
        <v>No</v>
      </c>
      <c r="H1043">
        <f>VLOOKUP(Health_Care[[#This Row],[Customer ID]],Medical_Examinations[],9,0)</f>
        <v>0</v>
      </c>
      <c r="I1043" t="str">
        <f>VLOOKUP(Health_Care[[#This Row],[Customer ID]],Medical_Examinations[],10,0)</f>
        <v>No</v>
      </c>
      <c r="J1043" t="str">
        <f>VLOOKUP(Health_Care[[#This Row],[Customer ID]],Medical_Examinations[],3,0)</f>
        <v>Obesity</v>
      </c>
      <c r="K1043" t="str">
        <f>VLOOKUP(Health_Care[[#This Row],[Customer ID]],Medical_Examinations[],5,0)</f>
        <v>Normal</v>
      </c>
      <c r="L1043" s="10">
        <f>VLOOKUP(Health_Care[[#This Row],[Customer ID]],Table6[#All],5,0)</f>
        <v>36518</v>
      </c>
      <c r="M1043" s="11">
        <f>VLOOKUP(Health_Care[[#This Row],[Customer ID]],Table6[#All],8,0)</f>
        <v>10795.94</v>
      </c>
      <c r="N1043" t="str">
        <f>VLOOKUP(Health_Care[[#This Row],[Customer ID]],Table6[#All],9,0)</f>
        <v>Tier - 3</v>
      </c>
      <c r="O1043" t="str">
        <f>VLOOKUP(Health_Care[[#This Row],[Customer ID]],Table6[#All],10,0)</f>
        <v>Tier - 1</v>
      </c>
      <c r="P1043" t="str">
        <f>VLOOKUP(Health_Care[[#This Row],[Customer ID]],Table6[#All],11,0)</f>
        <v>R1011</v>
      </c>
      <c r="Q1043">
        <f>VLOOKUP(Health_Care[[#This Row],[Customer ID]],Table6[#All],6,0)</f>
        <v>23</v>
      </c>
    </row>
    <row r="1044" spans="1:17" x14ac:dyDescent="0.35">
      <c r="A1044" t="s">
        <v>1328</v>
      </c>
      <c r="B1044" t="str">
        <f>VLOOKUP(Health_Care[[#This Row],[Customer ID]],Customer_Names[#All],3,0)</f>
        <v xml:space="preserve"> Joseph M</v>
      </c>
      <c r="C1044">
        <f>VLOOKUP(Health_Care[[#This Row],[Customer ID]],Medical_Examinations[],2,0)</f>
        <v>21.5</v>
      </c>
      <c r="D1044">
        <f>VLOOKUP(Health_Care[[#This Row],[Customer ID]],Medical_Examinations[],4,0)</f>
        <v>9.77</v>
      </c>
      <c r="E1044" t="str">
        <f>VLOOKUP(Health_Care[[#This Row],[Customer ID]],Medical_Examinations[],6,0)</f>
        <v>yes</v>
      </c>
      <c r="F1044" t="str">
        <f>VLOOKUP(Health_Care[[#This Row],[Customer ID]],Medical_Examinations[],7,0)</f>
        <v>No</v>
      </c>
      <c r="G1044" t="str">
        <f>VLOOKUP(Health_Care[[#This Row],[Customer ID]],Medical_Examinations[],8,0)</f>
        <v>No</v>
      </c>
      <c r="H1044">
        <f>VLOOKUP(Health_Care[[#This Row],[Customer ID]],Medical_Examinations[],9,0)</f>
        <v>0</v>
      </c>
      <c r="I1044" t="str">
        <f>VLOOKUP(Health_Care[[#This Row],[Customer ID]],Medical_Examinations[],10,0)</f>
        <v>No</v>
      </c>
      <c r="J1044" t="str">
        <f>VLOOKUP(Health_Care[[#This Row],[Customer ID]],Medical_Examinations[],3,0)</f>
        <v>Normal Weight</v>
      </c>
      <c r="K1044" t="str">
        <f>VLOOKUP(Health_Care[[#This Row],[Customer ID]],Medical_Examinations[],5,0)</f>
        <v>Diabetes</v>
      </c>
      <c r="L1044" s="10">
        <f>VLOOKUP(Health_Care[[#This Row],[Customer ID]],Table6[#All],5,0)</f>
        <v>24787</v>
      </c>
      <c r="M1044" s="11">
        <f>VLOOKUP(Health_Care[[#This Row],[Customer ID]],Table6[#All],8,0)</f>
        <v>10791.96</v>
      </c>
      <c r="N1044" t="str">
        <f>VLOOKUP(Health_Care[[#This Row],[Customer ID]],Table6[#All],9,0)</f>
        <v>Tier - 3</v>
      </c>
      <c r="O1044" t="str">
        <f>VLOOKUP(Health_Care[[#This Row],[Customer ID]],Table6[#All],10,0)</f>
        <v>Tier - 2</v>
      </c>
      <c r="P1044" t="str">
        <f>VLOOKUP(Health_Care[[#This Row],[Customer ID]],Table6[#All],11,0)</f>
        <v>R1011</v>
      </c>
      <c r="Q1044">
        <f>VLOOKUP(Health_Care[[#This Row],[Customer ID]],Table6[#All],6,0)</f>
        <v>55</v>
      </c>
    </row>
    <row r="1045" spans="1:17" x14ac:dyDescent="0.35">
      <c r="A1045" t="s">
        <v>1327</v>
      </c>
      <c r="B1045" t="str">
        <f>VLOOKUP(Health_Care[[#This Row],[Customer ID]],Customer_Names[#All],3,0)</f>
        <v xml:space="preserve"> Stephen J.</v>
      </c>
      <c r="C1045">
        <f>VLOOKUP(Health_Care[[#This Row],[Customer ID]],Medical_Examinations[],2,0)</f>
        <v>38.14</v>
      </c>
      <c r="D1045">
        <f>VLOOKUP(Health_Care[[#This Row],[Customer ID]],Medical_Examinations[],4,0)</f>
        <v>5.84</v>
      </c>
      <c r="E1045" t="str">
        <f>VLOOKUP(Health_Care[[#This Row],[Customer ID]],Medical_Examinations[],6,0)</f>
        <v>No</v>
      </c>
      <c r="F1045" t="str">
        <f>VLOOKUP(Health_Care[[#This Row],[Customer ID]],Medical_Examinations[],7,0)</f>
        <v>No</v>
      </c>
      <c r="G1045" t="str">
        <f>VLOOKUP(Health_Care[[#This Row],[Customer ID]],Medical_Examinations[],8,0)</f>
        <v>No</v>
      </c>
      <c r="H1045">
        <f>VLOOKUP(Health_Care[[#This Row],[Customer ID]],Medical_Examinations[],9,0)</f>
        <v>0</v>
      </c>
      <c r="I1045" t="str">
        <f>VLOOKUP(Health_Care[[#This Row],[Customer ID]],Medical_Examinations[],10,0)</f>
        <v>No</v>
      </c>
      <c r="J1045" t="str">
        <f>VLOOKUP(Health_Care[[#This Row],[Customer ID]],Medical_Examinations[],3,0)</f>
        <v>Obesity</v>
      </c>
      <c r="K1045" t="str">
        <f>VLOOKUP(Health_Care[[#This Row],[Customer ID]],Medical_Examinations[],5,0)</f>
        <v>Prediabetes</v>
      </c>
      <c r="L1045" s="10">
        <f>VLOOKUP(Health_Care[[#This Row],[Customer ID]],Table6[#All],5,0)</f>
        <v>32837</v>
      </c>
      <c r="M1045" s="11">
        <f>VLOOKUP(Health_Care[[#This Row],[Customer ID]],Table6[#All],8,0)</f>
        <v>10769.75</v>
      </c>
      <c r="N1045" t="str">
        <f>VLOOKUP(Health_Care[[#This Row],[Customer ID]],Table6[#All],9,0)</f>
        <v>Tier - 3</v>
      </c>
      <c r="O1045" t="str">
        <f>VLOOKUP(Health_Care[[#This Row],[Customer ID]],Table6[#All],10,0)</f>
        <v>Tier - 2</v>
      </c>
      <c r="P1045" t="str">
        <f>VLOOKUP(Health_Care[[#This Row],[Customer ID]],Table6[#All],11,0)</f>
        <v>R1022</v>
      </c>
      <c r="Q1045">
        <f>VLOOKUP(Health_Care[[#This Row],[Customer ID]],Table6[#All],6,0)</f>
        <v>33</v>
      </c>
    </row>
    <row r="1046" spans="1:17" x14ac:dyDescent="0.35">
      <c r="A1046" t="s">
        <v>1326</v>
      </c>
      <c r="B1046" t="str">
        <f>VLOOKUP(Health_Care[[#This Row],[Customer ID]],Customer_Names[#All],3,0)</f>
        <v xml:space="preserve"> Kathya</v>
      </c>
      <c r="C1046">
        <f>VLOOKUP(Health_Care[[#This Row],[Customer ID]],Medical_Examinations[],2,0)</f>
        <v>35.42</v>
      </c>
      <c r="D1046">
        <f>VLOOKUP(Health_Care[[#This Row],[Customer ID]],Medical_Examinations[],4,0)</f>
        <v>8.6999999999999993</v>
      </c>
      <c r="E1046" t="str">
        <f>VLOOKUP(Health_Care[[#This Row],[Customer ID]],Medical_Examinations[],6,0)</f>
        <v>yes</v>
      </c>
      <c r="F1046" t="str">
        <f>VLOOKUP(Health_Care[[#This Row],[Customer ID]],Medical_Examinations[],7,0)</f>
        <v>No</v>
      </c>
      <c r="G1046" t="str">
        <f>VLOOKUP(Health_Care[[#This Row],[Customer ID]],Medical_Examinations[],8,0)</f>
        <v>No</v>
      </c>
      <c r="H1046">
        <f>VLOOKUP(Health_Care[[#This Row],[Customer ID]],Medical_Examinations[],9,0)</f>
        <v>1</v>
      </c>
      <c r="I1046" t="str">
        <f>VLOOKUP(Health_Care[[#This Row],[Customer ID]],Medical_Examinations[],10,0)</f>
        <v>No</v>
      </c>
      <c r="J1046" t="str">
        <f>VLOOKUP(Health_Care[[#This Row],[Customer ID]],Medical_Examinations[],3,0)</f>
        <v>Obesity</v>
      </c>
      <c r="K1046" t="str">
        <f>VLOOKUP(Health_Care[[#This Row],[Customer ID]],Medical_Examinations[],5,0)</f>
        <v>Diabetes</v>
      </c>
      <c r="L1046" s="10">
        <f>VLOOKUP(Health_Care[[#This Row],[Customer ID]],Table6[#All],5,0)</f>
        <v>31653</v>
      </c>
      <c r="M1046" s="11">
        <f>VLOOKUP(Health_Care[[#This Row],[Customer ID]],Table6[#All],8,0)</f>
        <v>10749.02</v>
      </c>
      <c r="N1046" t="str">
        <f>VLOOKUP(Health_Care[[#This Row],[Customer ID]],Table6[#All],9,0)</f>
        <v>Tier - 3</v>
      </c>
      <c r="O1046" t="str">
        <f>VLOOKUP(Health_Care[[#This Row],[Customer ID]],Table6[#All],10,0)</f>
        <v>Tier - 1</v>
      </c>
      <c r="P1046" t="str">
        <f>VLOOKUP(Health_Care[[#This Row],[Customer ID]],Table6[#All],11,0)</f>
        <v>R1026</v>
      </c>
      <c r="Q1046">
        <f>VLOOKUP(Health_Care[[#This Row],[Customer ID]],Table6[#All],6,0)</f>
        <v>36</v>
      </c>
    </row>
    <row r="1047" spans="1:17" x14ac:dyDescent="0.35">
      <c r="A1047" t="s">
        <v>1325</v>
      </c>
      <c r="B1047" t="str">
        <f>VLOOKUP(Health_Care[[#This Row],[Customer ID]],Customer_Names[#All],3,0)</f>
        <v xml:space="preserve"> Wesley</v>
      </c>
      <c r="C1047">
        <f>VLOOKUP(Health_Care[[#This Row],[Customer ID]],Medical_Examinations[],2,0)</f>
        <v>35.625</v>
      </c>
      <c r="D1047">
        <f>VLOOKUP(Health_Care[[#This Row],[Customer ID]],Medical_Examinations[],4,0)</f>
        <v>10.79</v>
      </c>
      <c r="E1047" t="str">
        <f>VLOOKUP(Health_Care[[#This Row],[Customer ID]],Medical_Examinations[],6,0)</f>
        <v>No</v>
      </c>
      <c r="F1047" t="str">
        <f>VLOOKUP(Health_Care[[#This Row],[Customer ID]],Medical_Examinations[],7,0)</f>
        <v>No</v>
      </c>
      <c r="G1047" t="str">
        <f>VLOOKUP(Health_Care[[#This Row],[Customer ID]],Medical_Examinations[],8,0)</f>
        <v>No</v>
      </c>
      <c r="H1047">
        <f>VLOOKUP(Health_Care[[#This Row],[Customer ID]],Medical_Examinations[],9,0)</f>
        <v>0</v>
      </c>
      <c r="I1047" t="str">
        <f>VLOOKUP(Health_Care[[#This Row],[Customer ID]],Medical_Examinations[],10,0)</f>
        <v>No</v>
      </c>
      <c r="J1047" t="str">
        <f>VLOOKUP(Health_Care[[#This Row],[Customer ID]],Medical_Examinations[],3,0)</f>
        <v>Obesity</v>
      </c>
      <c r="K1047" t="str">
        <f>VLOOKUP(Health_Care[[#This Row],[Customer ID]],Medical_Examinations[],5,0)</f>
        <v>Diabetes</v>
      </c>
      <c r="L1047" s="10">
        <f>VLOOKUP(Health_Care[[#This Row],[Customer ID]],Table6[#All],5,0)</f>
        <v>27372</v>
      </c>
      <c r="M1047" s="11">
        <f>VLOOKUP(Health_Care[[#This Row],[Customer ID]],Table6[#All],8,0)</f>
        <v>10736.87</v>
      </c>
      <c r="N1047" t="str">
        <f>VLOOKUP(Health_Care[[#This Row],[Customer ID]],Table6[#All],9,0)</f>
        <v>Tier - 3</v>
      </c>
      <c r="O1047" t="str">
        <f>VLOOKUP(Health_Care[[#This Row],[Customer ID]],Table6[#All],10,0)</f>
        <v>Tier - 1</v>
      </c>
      <c r="P1047" t="str">
        <f>VLOOKUP(Health_Care[[#This Row],[Customer ID]],Table6[#All],11,0)</f>
        <v>R1016</v>
      </c>
      <c r="Q1047">
        <f>VLOOKUP(Health_Care[[#This Row],[Customer ID]],Table6[#All],6,0)</f>
        <v>48</v>
      </c>
    </row>
    <row r="1048" spans="1:17" x14ac:dyDescent="0.35">
      <c r="A1048" t="s">
        <v>1324</v>
      </c>
      <c r="B1048" t="str">
        <f>VLOOKUP(Health_Care[[#This Row],[Customer ID]],Customer_Names[#All],3,0)</f>
        <v xml:space="preserve"> Tim</v>
      </c>
      <c r="C1048">
        <f>VLOOKUP(Health_Care[[#This Row],[Customer ID]],Medical_Examinations[],2,0)</f>
        <v>45.51</v>
      </c>
      <c r="D1048">
        <f>VLOOKUP(Health_Care[[#This Row],[Customer ID]],Medical_Examinations[],4,0)</f>
        <v>4.32</v>
      </c>
      <c r="E1048" t="str">
        <f>VLOOKUP(Health_Care[[#This Row],[Customer ID]],Medical_Examinations[],6,0)</f>
        <v>No</v>
      </c>
      <c r="F1048" t="str">
        <f>VLOOKUP(Health_Care[[#This Row],[Customer ID]],Medical_Examinations[],7,0)</f>
        <v>No</v>
      </c>
      <c r="G1048" t="str">
        <f>VLOOKUP(Health_Care[[#This Row],[Customer ID]],Medical_Examinations[],8,0)</f>
        <v>No</v>
      </c>
      <c r="H1048">
        <f>VLOOKUP(Health_Care[[#This Row],[Customer ID]],Medical_Examinations[],9,0)</f>
        <v>1</v>
      </c>
      <c r="I1048" t="str">
        <f>VLOOKUP(Health_Care[[#This Row],[Customer ID]],Medical_Examinations[],10,0)</f>
        <v>No</v>
      </c>
      <c r="J1048" t="str">
        <f>VLOOKUP(Health_Care[[#This Row],[Customer ID]],Medical_Examinations[],3,0)</f>
        <v>Obesity</v>
      </c>
      <c r="K1048" t="str">
        <f>VLOOKUP(Health_Care[[#This Row],[Customer ID]],Medical_Examinations[],5,0)</f>
        <v>Normal</v>
      </c>
      <c r="L1048" s="10">
        <f>VLOOKUP(Health_Care[[#This Row],[Customer ID]],Table6[#All],5,0)</f>
        <v>33780</v>
      </c>
      <c r="M1048" s="11">
        <f>VLOOKUP(Health_Care[[#This Row],[Customer ID]],Table6[#All],8,0)</f>
        <v>10719.57</v>
      </c>
      <c r="N1048" t="str">
        <f>VLOOKUP(Health_Care[[#This Row],[Customer ID]],Table6[#All],9,0)</f>
        <v>Tier - 3</v>
      </c>
      <c r="O1048" t="str">
        <f>VLOOKUP(Health_Care[[#This Row],[Customer ID]],Table6[#All],10,0)</f>
        <v>Tier - 1</v>
      </c>
      <c r="P1048" t="str">
        <f>VLOOKUP(Health_Care[[#This Row],[Customer ID]],Table6[#All],11,0)</f>
        <v>R1012</v>
      </c>
      <c r="Q1048">
        <f>VLOOKUP(Health_Care[[#This Row],[Customer ID]],Table6[#All],6,0)</f>
        <v>30</v>
      </c>
    </row>
    <row r="1049" spans="1:17" x14ac:dyDescent="0.35">
      <c r="A1049" t="s">
        <v>1323</v>
      </c>
      <c r="B1049" t="str">
        <f>VLOOKUP(Health_Care[[#This Row],[Customer ID]],Customer_Names[#All],3,0)</f>
        <v xml:space="preserve"> Jamie L.</v>
      </c>
      <c r="C1049">
        <f>VLOOKUP(Health_Care[[#This Row],[Customer ID]],Medical_Examinations[],2,0)</f>
        <v>37.1</v>
      </c>
      <c r="D1049">
        <f>VLOOKUP(Health_Care[[#This Row],[Customer ID]],Medical_Examinations[],4,0)</f>
        <v>7.19</v>
      </c>
      <c r="E1049" t="str">
        <f>VLOOKUP(Health_Care[[#This Row],[Customer ID]],Medical_Examinations[],6,0)</f>
        <v>yes</v>
      </c>
      <c r="F1049" t="str">
        <f>VLOOKUP(Health_Care[[#This Row],[Customer ID]],Medical_Examinations[],7,0)</f>
        <v>No</v>
      </c>
      <c r="G1049" t="str">
        <f>VLOOKUP(Health_Care[[#This Row],[Customer ID]],Medical_Examinations[],8,0)</f>
        <v>No</v>
      </c>
      <c r="H1049">
        <f>VLOOKUP(Health_Care[[#This Row],[Customer ID]],Medical_Examinations[],9,0)</f>
        <v>0</v>
      </c>
      <c r="I1049" t="str">
        <f>VLOOKUP(Health_Care[[#This Row],[Customer ID]],Medical_Examinations[],10,0)</f>
        <v>No</v>
      </c>
      <c r="J1049" t="str">
        <f>VLOOKUP(Health_Care[[#This Row],[Customer ID]],Medical_Examinations[],3,0)</f>
        <v>Obesity</v>
      </c>
      <c r="K1049" t="str">
        <f>VLOOKUP(Health_Care[[#This Row],[Customer ID]],Medical_Examinations[],5,0)</f>
        <v>Diabetes</v>
      </c>
      <c r="L1049" s="10">
        <f>VLOOKUP(Health_Care[[#This Row],[Customer ID]],Table6[#All],5,0)</f>
        <v>24750</v>
      </c>
      <c r="M1049" s="11">
        <f>VLOOKUP(Health_Care[[#This Row],[Customer ID]],Table6[#All],8,0)</f>
        <v>10713.64</v>
      </c>
      <c r="N1049" t="str">
        <f>VLOOKUP(Health_Care[[#This Row],[Customer ID]],Table6[#All],9,0)</f>
        <v>Tier - 3</v>
      </c>
      <c r="O1049" t="str">
        <f>VLOOKUP(Health_Care[[#This Row],[Customer ID]],Table6[#All],10,0)</f>
        <v>Tier - 3</v>
      </c>
      <c r="P1049" t="str">
        <f>VLOOKUP(Health_Care[[#This Row],[Customer ID]],Table6[#All],11,0)</f>
        <v>R1011</v>
      </c>
      <c r="Q1049">
        <f>VLOOKUP(Health_Care[[#This Row],[Customer ID]],Table6[#All],6,0)</f>
        <v>55</v>
      </c>
    </row>
    <row r="1050" spans="1:17" x14ac:dyDescent="0.35">
      <c r="A1050" t="s">
        <v>1322</v>
      </c>
      <c r="B1050" t="str">
        <f>VLOOKUP(Health_Care[[#This Row],[Customer ID]],Customer_Names[#All],3,0)</f>
        <v xml:space="preserve"> Alexandra</v>
      </c>
      <c r="C1050">
        <f>VLOOKUP(Health_Care[[#This Row],[Customer ID]],Medical_Examinations[],2,0)</f>
        <v>30.5</v>
      </c>
      <c r="D1050">
        <f>VLOOKUP(Health_Care[[#This Row],[Customer ID]],Medical_Examinations[],4,0)</f>
        <v>11.94</v>
      </c>
      <c r="E1050" t="str">
        <f>VLOOKUP(Health_Care[[#This Row],[Customer ID]],Medical_Examinations[],6,0)</f>
        <v>yes</v>
      </c>
      <c r="F1050" t="str">
        <f>VLOOKUP(Health_Care[[#This Row],[Customer ID]],Medical_Examinations[],7,0)</f>
        <v>No</v>
      </c>
      <c r="G1050" t="str">
        <f>VLOOKUP(Health_Care[[#This Row],[Customer ID]],Medical_Examinations[],8,0)</f>
        <v>No</v>
      </c>
      <c r="H1050">
        <f>VLOOKUP(Health_Care[[#This Row],[Customer ID]],Medical_Examinations[],9,0)</f>
        <v>0</v>
      </c>
      <c r="I1050" t="str">
        <f>VLOOKUP(Health_Care[[#This Row],[Customer ID]],Medical_Examinations[],10,0)</f>
        <v>No</v>
      </c>
      <c r="J1050" t="str">
        <f>VLOOKUP(Health_Care[[#This Row],[Customer ID]],Medical_Examinations[],3,0)</f>
        <v>Obesity</v>
      </c>
      <c r="K1050" t="str">
        <f>VLOOKUP(Health_Care[[#This Row],[Customer ID]],Medical_Examinations[],5,0)</f>
        <v>Diabetes</v>
      </c>
      <c r="L1050" s="10">
        <f>VLOOKUP(Health_Care[[#This Row],[Customer ID]],Table6[#All],5,0)</f>
        <v>24683</v>
      </c>
      <c r="M1050" s="11">
        <f>VLOOKUP(Health_Care[[#This Row],[Customer ID]],Table6[#All],8,0)</f>
        <v>10704.47</v>
      </c>
      <c r="N1050" t="str">
        <f>VLOOKUP(Health_Care[[#This Row],[Customer ID]],Table6[#All],9,0)</f>
        <v>Tier - 3</v>
      </c>
      <c r="O1050" t="str">
        <f>VLOOKUP(Health_Care[[#This Row],[Customer ID]],Table6[#All],10,0)</f>
        <v>Tier - 2</v>
      </c>
      <c r="P1050" t="str">
        <f>VLOOKUP(Health_Care[[#This Row],[Customer ID]],Table6[#All],11,0)</f>
        <v>R1011</v>
      </c>
      <c r="Q1050">
        <f>VLOOKUP(Health_Care[[#This Row],[Customer ID]],Table6[#All],6,0)</f>
        <v>55</v>
      </c>
    </row>
    <row r="1051" spans="1:17" x14ac:dyDescent="0.35">
      <c r="A1051" t="s">
        <v>1321</v>
      </c>
      <c r="B1051" t="str">
        <f>VLOOKUP(Health_Care[[#This Row],[Customer ID]],Customer_Names[#All],3,0)</f>
        <v xml:space="preserve"> Tiffany</v>
      </c>
      <c r="C1051">
        <f>VLOOKUP(Health_Care[[#This Row],[Customer ID]],Medical_Examinations[],2,0)</f>
        <v>28.16</v>
      </c>
      <c r="D1051">
        <f>VLOOKUP(Health_Care[[#This Row],[Customer ID]],Medical_Examinations[],4,0)</f>
        <v>5.56</v>
      </c>
      <c r="E1051" t="str">
        <f>VLOOKUP(Health_Care[[#This Row],[Customer ID]],Medical_Examinations[],6,0)</f>
        <v>No</v>
      </c>
      <c r="F1051" t="str">
        <f>VLOOKUP(Health_Care[[#This Row],[Customer ID]],Medical_Examinations[],7,0)</f>
        <v>No</v>
      </c>
      <c r="G1051" t="str">
        <f>VLOOKUP(Health_Care[[#This Row],[Customer ID]],Medical_Examinations[],8,0)</f>
        <v>No</v>
      </c>
      <c r="H1051">
        <f>VLOOKUP(Health_Care[[#This Row],[Customer ID]],Medical_Examinations[],9,0)</f>
        <v>2</v>
      </c>
      <c r="I1051" t="str">
        <f>VLOOKUP(Health_Care[[#This Row],[Customer ID]],Medical_Examinations[],10,0)</f>
        <v>No</v>
      </c>
      <c r="J1051" t="str">
        <f>VLOOKUP(Health_Care[[#This Row],[Customer ID]],Medical_Examinations[],3,0)</f>
        <v>Over Weight</v>
      </c>
      <c r="K1051" t="str">
        <f>VLOOKUP(Health_Care[[#This Row],[Customer ID]],Medical_Examinations[],5,0)</f>
        <v>Normal</v>
      </c>
      <c r="L1051" s="10">
        <f>VLOOKUP(Health_Care[[#This Row],[Customer ID]],Table6[#All],5,0)</f>
        <v>26596</v>
      </c>
      <c r="M1051" s="11">
        <f>VLOOKUP(Health_Care[[#This Row],[Customer ID]],Table6[#All],8,0)</f>
        <v>10702.64</v>
      </c>
      <c r="N1051" t="str">
        <f>VLOOKUP(Health_Care[[#This Row],[Customer ID]],Table6[#All],9,0)</f>
        <v>Tier - 3</v>
      </c>
      <c r="O1051" t="str">
        <f>VLOOKUP(Health_Care[[#This Row],[Customer ID]],Table6[#All],10,0)</f>
        <v>Tier - 3</v>
      </c>
      <c r="P1051" t="str">
        <f>VLOOKUP(Health_Care[[#This Row],[Customer ID]],Table6[#All],11,0)</f>
        <v>R1013</v>
      </c>
      <c r="Q1051">
        <f>VLOOKUP(Health_Care[[#This Row],[Customer ID]],Table6[#All],6,0)</f>
        <v>50</v>
      </c>
    </row>
    <row r="1052" spans="1:17" x14ac:dyDescent="0.35">
      <c r="A1052" t="s">
        <v>1320</v>
      </c>
      <c r="B1052" t="str">
        <f>VLOOKUP(Health_Care[[#This Row],[Customer ID]],Customer_Names[#All],3,0)</f>
        <v xml:space="preserve"> Rebecca J</v>
      </c>
      <c r="C1052">
        <f>VLOOKUP(Health_Care[[#This Row],[Customer ID]],Medical_Examinations[],2,0)</f>
        <v>29.1</v>
      </c>
      <c r="D1052">
        <f>VLOOKUP(Health_Care[[#This Row],[Customer ID]],Medical_Examinations[],4,0)</f>
        <v>5.64</v>
      </c>
      <c r="E1052" t="str">
        <f>VLOOKUP(Health_Care[[#This Row],[Customer ID]],Medical_Examinations[],6,0)</f>
        <v>yes</v>
      </c>
      <c r="F1052" t="str">
        <f>VLOOKUP(Health_Care[[#This Row],[Customer ID]],Medical_Examinations[],7,0)</f>
        <v>No</v>
      </c>
      <c r="G1052" t="str">
        <f>VLOOKUP(Health_Care[[#This Row],[Customer ID]],Medical_Examinations[],8,0)</f>
        <v>No</v>
      </c>
      <c r="H1052">
        <f>VLOOKUP(Health_Care[[#This Row],[Customer ID]],Medical_Examinations[],9,0)</f>
        <v>0</v>
      </c>
      <c r="I1052" t="str">
        <f>VLOOKUP(Health_Care[[#This Row],[Customer ID]],Medical_Examinations[],10,0)</f>
        <v>No</v>
      </c>
      <c r="J1052" t="str">
        <f>VLOOKUP(Health_Care[[#This Row],[Customer ID]],Medical_Examinations[],3,0)</f>
        <v>Over Weight</v>
      </c>
      <c r="K1052" t="str">
        <f>VLOOKUP(Health_Care[[#This Row],[Customer ID]],Medical_Examinations[],5,0)</f>
        <v>Normal</v>
      </c>
      <c r="L1052" s="10">
        <f>VLOOKUP(Health_Care[[#This Row],[Customer ID]],Table6[#All],5,0)</f>
        <v>28033</v>
      </c>
      <c r="M1052" s="11">
        <f>VLOOKUP(Health_Care[[#This Row],[Customer ID]],Table6[#All],8,0)</f>
        <v>10698.38</v>
      </c>
      <c r="N1052" t="str">
        <f>VLOOKUP(Health_Care[[#This Row],[Customer ID]],Table6[#All],9,0)</f>
        <v>Tier - 3</v>
      </c>
      <c r="O1052" t="str">
        <f>VLOOKUP(Health_Care[[#This Row],[Customer ID]],Table6[#All],10,0)</f>
        <v>Tier - 1</v>
      </c>
      <c r="P1052" t="str">
        <f>VLOOKUP(Health_Care[[#This Row],[Customer ID]],Table6[#All],11,0)</f>
        <v>R1025</v>
      </c>
      <c r="Q1052">
        <f>VLOOKUP(Health_Care[[#This Row],[Customer ID]],Table6[#All],6,0)</f>
        <v>46</v>
      </c>
    </row>
    <row r="1053" spans="1:17" x14ac:dyDescent="0.35">
      <c r="A1053" t="s">
        <v>1319</v>
      </c>
      <c r="B1053" t="str">
        <f>VLOOKUP(Health_Care[[#This Row],[Customer ID]],Customer_Names[#All],3,0)</f>
        <v xml:space="preserve"> Austin T.</v>
      </c>
      <c r="C1053">
        <f>VLOOKUP(Health_Care[[#This Row],[Customer ID]],Medical_Examinations[],2,0)</f>
        <v>30.22</v>
      </c>
      <c r="D1053">
        <f>VLOOKUP(Health_Care[[#This Row],[Customer ID]],Medical_Examinations[],4,0)</f>
        <v>4.6500000000000004</v>
      </c>
      <c r="E1053" t="str">
        <f>VLOOKUP(Health_Care[[#This Row],[Customer ID]],Medical_Examinations[],6,0)</f>
        <v>No</v>
      </c>
      <c r="F1053" t="str">
        <f>VLOOKUP(Health_Care[[#This Row],[Customer ID]],Medical_Examinations[],7,0)</f>
        <v>No</v>
      </c>
      <c r="G1053" t="str">
        <f>VLOOKUP(Health_Care[[#This Row],[Customer ID]],Medical_Examinations[],8,0)</f>
        <v>No</v>
      </c>
      <c r="H1053">
        <f>VLOOKUP(Health_Care[[#This Row],[Customer ID]],Medical_Examinations[],9,0)</f>
        <v>0</v>
      </c>
      <c r="I1053" t="str">
        <f>VLOOKUP(Health_Care[[#This Row],[Customer ID]],Medical_Examinations[],10,0)</f>
        <v>No</v>
      </c>
      <c r="J1053" t="str">
        <f>VLOOKUP(Health_Care[[#This Row],[Customer ID]],Medical_Examinations[],3,0)</f>
        <v>Obesity</v>
      </c>
      <c r="K1053" t="str">
        <f>VLOOKUP(Health_Care[[#This Row],[Customer ID]],Medical_Examinations[],5,0)</f>
        <v>Normal</v>
      </c>
      <c r="L1053" s="10">
        <f>VLOOKUP(Health_Care[[#This Row],[Customer ID]],Table6[#All],5,0)</f>
        <v>28339</v>
      </c>
      <c r="M1053" s="11">
        <f>VLOOKUP(Health_Care[[#This Row],[Customer ID]],Table6[#All],8,0)</f>
        <v>10690.11</v>
      </c>
      <c r="N1053" t="str">
        <f>VLOOKUP(Health_Care[[#This Row],[Customer ID]],Table6[#All],9,0)</f>
        <v>Tier - 3</v>
      </c>
      <c r="O1053" t="str">
        <f>VLOOKUP(Health_Care[[#This Row],[Customer ID]],Table6[#All],10,0)</f>
        <v>Tier - 2</v>
      </c>
      <c r="P1053" t="str">
        <f>VLOOKUP(Health_Care[[#This Row],[Customer ID]],Table6[#All],11,0)</f>
        <v>R1021</v>
      </c>
      <c r="Q1053">
        <f>VLOOKUP(Health_Care[[#This Row],[Customer ID]],Table6[#All],6,0)</f>
        <v>45</v>
      </c>
    </row>
    <row r="1054" spans="1:17" x14ac:dyDescent="0.35">
      <c r="A1054" t="s">
        <v>1318</v>
      </c>
      <c r="B1054" t="str">
        <f>VLOOKUP(Health_Care[[#This Row],[Customer ID]],Customer_Names[#All],3,0)</f>
        <v xml:space="preserve"> Jamie T</v>
      </c>
      <c r="C1054">
        <f>VLOOKUP(Health_Care[[#This Row],[Customer ID]],Medical_Examinations[],2,0)</f>
        <v>24.29</v>
      </c>
      <c r="D1054">
        <f>VLOOKUP(Health_Care[[#This Row],[Customer ID]],Medical_Examinations[],4,0)</f>
        <v>9.0500000000000007</v>
      </c>
      <c r="E1054" t="str">
        <f>VLOOKUP(Health_Care[[#This Row],[Customer ID]],Medical_Examinations[],6,0)</f>
        <v>No</v>
      </c>
      <c r="F1054" t="str">
        <f>VLOOKUP(Health_Care[[#This Row],[Customer ID]],Medical_Examinations[],7,0)</f>
        <v>No</v>
      </c>
      <c r="G1054" t="str">
        <f>VLOOKUP(Health_Care[[#This Row],[Customer ID]],Medical_Examinations[],8,0)</f>
        <v>No</v>
      </c>
      <c r="H1054">
        <f>VLOOKUP(Health_Care[[#This Row],[Customer ID]],Medical_Examinations[],9,0)</f>
        <v>0</v>
      </c>
      <c r="I1054" t="str">
        <f>VLOOKUP(Health_Care[[#This Row],[Customer ID]],Medical_Examinations[],10,0)</f>
        <v>No</v>
      </c>
      <c r="J1054" t="str">
        <f>VLOOKUP(Health_Care[[#This Row],[Customer ID]],Medical_Examinations[],3,0)</f>
        <v>Normal Weight</v>
      </c>
      <c r="K1054" t="str">
        <f>VLOOKUP(Health_Care[[#This Row],[Customer ID]],Medical_Examinations[],5,0)</f>
        <v>Diabetes</v>
      </c>
      <c r="L1054" s="10">
        <f>VLOOKUP(Health_Care[[#This Row],[Customer ID]],Table6[#All],5,0)</f>
        <v>22896</v>
      </c>
      <c r="M1054" s="11">
        <f>VLOOKUP(Health_Care[[#This Row],[Customer ID]],Table6[#All],8,0)</f>
        <v>10676.83</v>
      </c>
      <c r="N1054" t="str">
        <f>VLOOKUP(Health_Care[[#This Row],[Customer ID]],Table6[#All],9,0)</f>
        <v>Tier - 3</v>
      </c>
      <c r="O1054" t="str">
        <f>VLOOKUP(Health_Care[[#This Row],[Customer ID]],Table6[#All],10,0)</f>
        <v>Tier - 3</v>
      </c>
      <c r="P1054" t="str">
        <f>VLOOKUP(Health_Care[[#This Row],[Customer ID]],Table6[#All],11,0)</f>
        <v>R1013</v>
      </c>
      <c r="Q1054">
        <f>VLOOKUP(Health_Care[[#This Row],[Customer ID]],Table6[#All],6,0)</f>
        <v>60</v>
      </c>
    </row>
    <row r="1055" spans="1:17" x14ac:dyDescent="0.35">
      <c r="A1055" t="s">
        <v>1317</v>
      </c>
      <c r="B1055" t="str">
        <f>VLOOKUP(Health_Care[[#This Row],[Customer ID]],Customer_Names[#All],3,0)</f>
        <v xml:space="preserve"> Matthew T.</v>
      </c>
      <c r="C1055">
        <f>VLOOKUP(Health_Care[[#This Row],[Customer ID]],Medical_Examinations[],2,0)</f>
        <v>29.39</v>
      </c>
      <c r="D1055">
        <f>VLOOKUP(Health_Care[[#This Row],[Customer ID]],Medical_Examinations[],4,0)</f>
        <v>4.5199999999999996</v>
      </c>
      <c r="E1055" t="str">
        <f>VLOOKUP(Health_Care[[#This Row],[Customer ID]],Medical_Examinations[],6,0)</f>
        <v>yes</v>
      </c>
      <c r="F1055" t="str">
        <f>VLOOKUP(Health_Care[[#This Row],[Customer ID]],Medical_Examinations[],7,0)</f>
        <v>No</v>
      </c>
      <c r="G1055" t="str">
        <f>VLOOKUP(Health_Care[[#This Row],[Customer ID]],Medical_Examinations[],8,0)</f>
        <v>No</v>
      </c>
      <c r="H1055">
        <f>VLOOKUP(Health_Care[[#This Row],[Customer ID]],Medical_Examinations[],9,0)</f>
        <v>0</v>
      </c>
      <c r="I1055" t="str">
        <f>VLOOKUP(Health_Care[[#This Row],[Customer ID]],Medical_Examinations[],10,0)</f>
        <v>No</v>
      </c>
      <c r="J1055" t="str">
        <f>VLOOKUP(Health_Care[[#This Row],[Customer ID]],Medical_Examinations[],3,0)</f>
        <v>Over Weight</v>
      </c>
      <c r="K1055" t="str">
        <f>VLOOKUP(Health_Care[[#This Row],[Customer ID]],Medical_Examinations[],5,0)</f>
        <v>Normal</v>
      </c>
      <c r="L1055" s="10">
        <f>VLOOKUP(Health_Care[[#This Row],[Customer ID]],Table6[#All],5,0)</f>
        <v>28086</v>
      </c>
      <c r="M1055" s="11">
        <f>VLOOKUP(Health_Care[[#This Row],[Customer ID]],Table6[#All],8,0)</f>
        <v>10665.44</v>
      </c>
      <c r="N1055" t="str">
        <f>VLOOKUP(Health_Care[[#This Row],[Customer ID]],Table6[#All],9,0)</f>
        <v>Tier - 3</v>
      </c>
      <c r="O1055" t="str">
        <f>VLOOKUP(Health_Care[[#This Row],[Customer ID]],Table6[#All],10,0)</f>
        <v>Tier - 2</v>
      </c>
      <c r="P1055" t="str">
        <f>VLOOKUP(Health_Care[[#This Row],[Customer ID]],Table6[#All],11,0)</f>
        <v>R1021</v>
      </c>
      <c r="Q1055">
        <f>VLOOKUP(Health_Care[[#This Row],[Customer ID]],Table6[#All],6,0)</f>
        <v>46</v>
      </c>
    </row>
    <row r="1056" spans="1:17" x14ac:dyDescent="0.35">
      <c r="A1056" t="s">
        <v>1316</v>
      </c>
      <c r="B1056" t="str">
        <f>VLOOKUP(Health_Care[[#This Row],[Customer ID]],Customer_Names[#All],3,0)</f>
        <v xml:space="preserve"> Emily</v>
      </c>
      <c r="C1056">
        <f>VLOOKUP(Health_Care[[#This Row],[Customer ID]],Medical_Examinations[],2,0)</f>
        <v>25.66</v>
      </c>
      <c r="D1056">
        <f>VLOOKUP(Health_Care[[#This Row],[Customer ID]],Medical_Examinations[],4,0)</f>
        <v>4.62</v>
      </c>
      <c r="E1056" t="str">
        <f>VLOOKUP(Health_Care[[#This Row],[Customer ID]],Medical_Examinations[],6,0)</f>
        <v>yes</v>
      </c>
      <c r="F1056" t="str">
        <f>VLOOKUP(Health_Care[[#This Row],[Customer ID]],Medical_Examinations[],7,0)</f>
        <v>No</v>
      </c>
      <c r="G1056" t="str">
        <f>VLOOKUP(Health_Care[[#This Row],[Customer ID]],Medical_Examinations[],8,0)</f>
        <v>No</v>
      </c>
      <c r="H1056">
        <f>VLOOKUP(Health_Care[[#This Row],[Customer ID]],Medical_Examinations[],9,0)</f>
        <v>1</v>
      </c>
      <c r="I1056" t="str">
        <f>VLOOKUP(Health_Care[[#This Row],[Customer ID]],Medical_Examinations[],10,0)</f>
        <v>No</v>
      </c>
      <c r="J1056" t="str">
        <f>VLOOKUP(Health_Care[[#This Row],[Customer ID]],Medical_Examinations[],3,0)</f>
        <v>Over Weight</v>
      </c>
      <c r="K1056" t="str">
        <f>VLOOKUP(Health_Care[[#This Row],[Customer ID]],Medical_Examinations[],5,0)</f>
        <v>Normal</v>
      </c>
      <c r="L1056" s="10">
        <f>VLOOKUP(Health_Care[[#This Row],[Customer ID]],Table6[#All],5,0)</f>
        <v>23597</v>
      </c>
      <c r="M1056" s="11">
        <f>VLOOKUP(Health_Care[[#This Row],[Customer ID]],Table6[#All],8,0)</f>
        <v>10627.81</v>
      </c>
      <c r="N1056" t="str">
        <f>VLOOKUP(Health_Care[[#This Row],[Customer ID]],Table6[#All],9,0)</f>
        <v>Tier - 3</v>
      </c>
      <c r="O1056" t="str">
        <f>VLOOKUP(Health_Care[[#This Row],[Customer ID]],Table6[#All],10,0)</f>
        <v>Tier - 3</v>
      </c>
      <c r="P1056" t="str">
        <f>VLOOKUP(Health_Care[[#This Row],[Customer ID]],Table6[#All],11,0)</f>
        <v>R1013</v>
      </c>
      <c r="Q1056">
        <f>VLOOKUP(Health_Care[[#This Row],[Customer ID]],Table6[#All],6,0)</f>
        <v>58</v>
      </c>
    </row>
    <row r="1057" spans="1:17" x14ac:dyDescent="0.35">
      <c r="A1057" t="s">
        <v>1315</v>
      </c>
      <c r="B1057" t="str">
        <f>VLOOKUP(Health_Care[[#This Row],[Customer ID]],Customer_Names[#All],3,0)</f>
        <v xml:space="preserve"> Gillian</v>
      </c>
      <c r="C1057">
        <f>VLOOKUP(Health_Care[[#This Row],[Customer ID]],Medical_Examinations[],2,0)</f>
        <v>39.11</v>
      </c>
      <c r="D1057">
        <f>VLOOKUP(Health_Care[[#This Row],[Customer ID]],Medical_Examinations[],4,0)</f>
        <v>5.87</v>
      </c>
      <c r="E1057" t="str">
        <f>VLOOKUP(Health_Care[[#This Row],[Customer ID]],Medical_Examinations[],6,0)</f>
        <v>No</v>
      </c>
      <c r="F1057" t="str">
        <f>VLOOKUP(Health_Care[[#This Row],[Customer ID]],Medical_Examinations[],7,0)</f>
        <v>No</v>
      </c>
      <c r="G1057" t="str">
        <f>VLOOKUP(Health_Care[[#This Row],[Customer ID]],Medical_Examinations[],8,0)</f>
        <v>No</v>
      </c>
      <c r="H1057">
        <f>VLOOKUP(Health_Care[[#This Row],[Customer ID]],Medical_Examinations[],9,0)</f>
        <v>0</v>
      </c>
      <c r="I1057" t="str">
        <f>VLOOKUP(Health_Care[[#This Row],[Customer ID]],Medical_Examinations[],10,0)</f>
        <v>No</v>
      </c>
      <c r="J1057" t="str">
        <f>VLOOKUP(Health_Care[[#This Row],[Customer ID]],Medical_Examinations[],3,0)</f>
        <v>Obesity</v>
      </c>
      <c r="K1057" t="str">
        <f>VLOOKUP(Health_Care[[#This Row],[Customer ID]],Medical_Examinations[],5,0)</f>
        <v>Prediabetes</v>
      </c>
      <c r="L1057" s="10">
        <f>VLOOKUP(Health_Care[[#This Row],[Customer ID]],Table6[#All],5,0)</f>
        <v>33060</v>
      </c>
      <c r="M1057" s="11">
        <f>VLOOKUP(Health_Care[[#This Row],[Customer ID]],Table6[#All],8,0)</f>
        <v>10620.26</v>
      </c>
      <c r="N1057" t="str">
        <f>VLOOKUP(Health_Care[[#This Row],[Customer ID]],Table6[#All],9,0)</f>
        <v>Tier - 3</v>
      </c>
      <c r="O1057" t="str">
        <f>VLOOKUP(Health_Care[[#This Row],[Customer ID]],Table6[#All],10,0)</f>
        <v>Tier - 3</v>
      </c>
      <c r="P1057" t="str">
        <f>VLOOKUP(Health_Care[[#This Row],[Customer ID]],Table6[#All],11,0)</f>
        <v>R1012</v>
      </c>
      <c r="Q1057">
        <f>VLOOKUP(Health_Care[[#This Row],[Customer ID]],Table6[#All],6,0)</f>
        <v>32</v>
      </c>
    </row>
    <row r="1058" spans="1:17" x14ac:dyDescent="0.35">
      <c r="A1058" t="s">
        <v>1314</v>
      </c>
      <c r="B1058" t="str">
        <f>VLOOKUP(Health_Care[[#This Row],[Customer ID]],Customer_Names[#All],3,0)</f>
        <v xml:space="preserve"> Brenn E.</v>
      </c>
      <c r="C1058">
        <f>VLOOKUP(Health_Care[[#This Row],[Customer ID]],Medical_Examinations[],2,0)</f>
        <v>43.78</v>
      </c>
      <c r="D1058">
        <f>VLOOKUP(Health_Care[[#This Row],[Customer ID]],Medical_Examinations[],4,0)</f>
        <v>5.71</v>
      </c>
      <c r="E1058" t="str">
        <f>VLOOKUP(Health_Care[[#This Row],[Customer ID]],Medical_Examinations[],6,0)</f>
        <v>No</v>
      </c>
      <c r="F1058" t="str">
        <f>VLOOKUP(Health_Care[[#This Row],[Customer ID]],Medical_Examinations[],7,0)</f>
        <v>No</v>
      </c>
      <c r="G1058" t="str">
        <f>VLOOKUP(Health_Care[[#This Row],[Customer ID]],Medical_Examinations[],8,0)</f>
        <v>No</v>
      </c>
      <c r="H1058">
        <f>VLOOKUP(Health_Care[[#This Row],[Customer ID]],Medical_Examinations[],9,0)</f>
        <v>1</v>
      </c>
      <c r="I1058" t="str">
        <f>VLOOKUP(Health_Care[[#This Row],[Customer ID]],Medical_Examinations[],10,0)</f>
        <v>No</v>
      </c>
      <c r="J1058" t="str">
        <f>VLOOKUP(Health_Care[[#This Row],[Customer ID]],Medical_Examinations[],3,0)</f>
        <v>Obesity</v>
      </c>
      <c r="K1058" t="str">
        <f>VLOOKUP(Health_Care[[#This Row],[Customer ID]],Medical_Examinations[],5,0)</f>
        <v>Prediabetes</v>
      </c>
      <c r="L1058" s="10">
        <f>VLOOKUP(Health_Care[[#This Row],[Customer ID]],Table6[#All],5,0)</f>
        <v>33808</v>
      </c>
      <c r="M1058" s="11">
        <f>VLOOKUP(Health_Care[[#This Row],[Customer ID]],Table6[#All],8,0)</f>
        <v>10617.04</v>
      </c>
      <c r="N1058" t="str">
        <f>VLOOKUP(Health_Care[[#This Row],[Customer ID]],Table6[#All],9,0)</f>
        <v>Tier - 3</v>
      </c>
      <c r="O1058" t="str">
        <f>VLOOKUP(Health_Care[[#This Row],[Customer ID]],Table6[#All],10,0)</f>
        <v>Tier - 3</v>
      </c>
      <c r="P1058" t="str">
        <f>VLOOKUP(Health_Care[[#This Row],[Customer ID]],Table6[#All],11,0)</f>
        <v>R1026</v>
      </c>
      <c r="Q1058">
        <f>VLOOKUP(Health_Care[[#This Row],[Customer ID]],Table6[#All],6,0)</f>
        <v>30</v>
      </c>
    </row>
    <row r="1059" spans="1:17" x14ac:dyDescent="0.35">
      <c r="A1059" t="s">
        <v>1313</v>
      </c>
      <c r="B1059" t="str">
        <f>VLOOKUP(Health_Care[[#This Row],[Customer ID]],Customer_Names[#All],3,0)</f>
        <v xml:space="preserve"> Lisa M</v>
      </c>
      <c r="C1059">
        <f>VLOOKUP(Health_Care[[#This Row],[Customer ID]],Medical_Examinations[],2,0)</f>
        <v>24.35</v>
      </c>
      <c r="D1059">
        <f>VLOOKUP(Health_Care[[#This Row],[Customer ID]],Medical_Examinations[],4,0)</f>
        <v>9.08</v>
      </c>
      <c r="E1059" t="str">
        <f>VLOOKUP(Health_Care[[#This Row],[Customer ID]],Medical_Examinations[],6,0)</f>
        <v>No</v>
      </c>
      <c r="F1059" t="str">
        <f>VLOOKUP(Health_Care[[#This Row],[Customer ID]],Medical_Examinations[],7,0)</f>
        <v>No</v>
      </c>
      <c r="G1059" t="str">
        <f>VLOOKUP(Health_Care[[#This Row],[Customer ID]],Medical_Examinations[],8,0)</f>
        <v>No</v>
      </c>
      <c r="H1059">
        <f>VLOOKUP(Health_Care[[#This Row],[Customer ID]],Medical_Examinations[],9,0)</f>
        <v>0</v>
      </c>
      <c r="I1059" t="str">
        <f>VLOOKUP(Health_Care[[#This Row],[Customer ID]],Medical_Examinations[],10,0)</f>
        <v>No</v>
      </c>
      <c r="J1059" t="str">
        <f>VLOOKUP(Health_Care[[#This Row],[Customer ID]],Medical_Examinations[],3,0)</f>
        <v>Normal Weight</v>
      </c>
      <c r="K1059" t="str">
        <f>VLOOKUP(Health_Care[[#This Row],[Customer ID]],Medical_Examinations[],5,0)</f>
        <v>Diabetes</v>
      </c>
      <c r="L1059" s="10">
        <f>VLOOKUP(Health_Care[[#This Row],[Customer ID]],Table6[#All],5,0)</f>
        <v>23920</v>
      </c>
      <c r="M1059" s="11">
        <f>VLOOKUP(Health_Care[[#This Row],[Customer ID]],Table6[#All],8,0)</f>
        <v>10608.67</v>
      </c>
      <c r="N1059" t="str">
        <f>VLOOKUP(Health_Care[[#This Row],[Customer ID]],Table6[#All],9,0)</f>
        <v>Tier - 3</v>
      </c>
      <c r="O1059" t="str">
        <f>VLOOKUP(Health_Care[[#This Row],[Customer ID]],Table6[#All],10,0)</f>
        <v>Tier - 3</v>
      </c>
      <c r="P1059" t="str">
        <f>VLOOKUP(Health_Care[[#This Row],[Customer ID]],Table6[#All],11,0)</f>
        <v>R1012</v>
      </c>
      <c r="Q1059">
        <f>VLOOKUP(Health_Care[[#This Row],[Customer ID]],Table6[#All],6,0)</f>
        <v>57</v>
      </c>
    </row>
    <row r="1060" spans="1:17" x14ac:dyDescent="0.35">
      <c r="A1060" t="s">
        <v>1312</v>
      </c>
      <c r="B1060" t="str">
        <f>VLOOKUP(Health_Care[[#This Row],[Customer ID]],Customer_Names[#All],3,0)</f>
        <v xml:space="preserve"> Matt</v>
      </c>
      <c r="C1060">
        <f>VLOOKUP(Health_Care[[#This Row],[Customer ID]],Medical_Examinations[],2,0)</f>
        <v>40.299999999999997</v>
      </c>
      <c r="D1060">
        <f>VLOOKUP(Health_Care[[#This Row],[Customer ID]],Medical_Examinations[],4,0)</f>
        <v>5.3</v>
      </c>
      <c r="E1060" t="str">
        <f>VLOOKUP(Health_Care[[#This Row],[Customer ID]],Medical_Examinations[],6,0)</f>
        <v>yes</v>
      </c>
      <c r="F1060" t="str">
        <f>VLOOKUP(Health_Care[[#This Row],[Customer ID]],Medical_Examinations[],7,0)</f>
        <v>No</v>
      </c>
      <c r="G1060" t="str">
        <f>VLOOKUP(Health_Care[[#This Row],[Customer ID]],Medical_Examinations[],8,0)</f>
        <v>No</v>
      </c>
      <c r="H1060">
        <f>VLOOKUP(Health_Care[[#This Row],[Customer ID]],Medical_Examinations[],9,0)</f>
        <v>2</v>
      </c>
      <c r="I1060" t="str">
        <f>VLOOKUP(Health_Care[[#This Row],[Customer ID]],Medical_Examinations[],10,0)</f>
        <v>No</v>
      </c>
      <c r="J1060" t="str">
        <f>VLOOKUP(Health_Care[[#This Row],[Customer ID]],Medical_Examinations[],3,0)</f>
        <v>Obesity</v>
      </c>
      <c r="K1060" t="str">
        <f>VLOOKUP(Health_Care[[#This Row],[Customer ID]],Medical_Examinations[],5,0)</f>
        <v>Normal</v>
      </c>
      <c r="L1060" s="10">
        <f>VLOOKUP(Health_Care[[#This Row],[Customer ID]],Table6[#All],5,0)</f>
        <v>24290</v>
      </c>
      <c r="M1060" s="11">
        <f>VLOOKUP(Health_Care[[#This Row],[Customer ID]],Table6[#All],8,0)</f>
        <v>10602.39</v>
      </c>
      <c r="N1060" t="str">
        <f>VLOOKUP(Health_Care[[#This Row],[Customer ID]],Table6[#All],9,0)</f>
        <v>Tier - 3</v>
      </c>
      <c r="O1060" t="str">
        <f>VLOOKUP(Health_Care[[#This Row],[Customer ID]],Table6[#All],10,0)</f>
        <v>Tier - 3</v>
      </c>
      <c r="P1060" t="str">
        <f>VLOOKUP(Health_Care[[#This Row],[Customer ID]],Table6[#All],11,0)</f>
        <v>R1011</v>
      </c>
      <c r="Q1060">
        <f>VLOOKUP(Health_Care[[#This Row],[Customer ID]],Table6[#All],6,0)</f>
        <v>56</v>
      </c>
    </row>
    <row r="1061" spans="1:17" x14ac:dyDescent="0.35">
      <c r="A1061" t="s">
        <v>1311</v>
      </c>
      <c r="B1061" t="str">
        <f>VLOOKUP(Health_Care[[#This Row],[Customer ID]],Customer_Names[#All],3,0)</f>
        <v xml:space="preserve"> Thomas A.</v>
      </c>
      <c r="C1061">
        <f>VLOOKUP(Health_Care[[#This Row],[Customer ID]],Medical_Examinations[],2,0)</f>
        <v>32.774999999999999</v>
      </c>
      <c r="D1061">
        <f>VLOOKUP(Health_Care[[#This Row],[Customer ID]],Medical_Examinations[],4,0)</f>
        <v>11.76</v>
      </c>
      <c r="E1061" t="str">
        <f>VLOOKUP(Health_Care[[#This Row],[Customer ID]],Medical_Examinations[],6,0)</f>
        <v>yes</v>
      </c>
      <c r="F1061" t="str">
        <f>VLOOKUP(Health_Care[[#This Row],[Customer ID]],Medical_Examinations[],7,0)</f>
        <v>No</v>
      </c>
      <c r="G1061" t="str">
        <f>VLOOKUP(Health_Care[[#This Row],[Customer ID]],Medical_Examinations[],8,0)</f>
        <v>No</v>
      </c>
      <c r="H1061">
        <f>VLOOKUP(Health_Care[[#This Row],[Customer ID]],Medical_Examinations[],9,0)</f>
        <v>0</v>
      </c>
      <c r="I1061" t="str">
        <f>VLOOKUP(Health_Care[[#This Row],[Customer ID]],Medical_Examinations[],10,0)</f>
        <v>No</v>
      </c>
      <c r="J1061" t="str">
        <f>VLOOKUP(Health_Care[[#This Row],[Customer ID]],Medical_Examinations[],3,0)</f>
        <v>Obesity</v>
      </c>
      <c r="K1061" t="str">
        <f>VLOOKUP(Health_Care[[#This Row],[Customer ID]],Medical_Examinations[],5,0)</f>
        <v>Diabetes</v>
      </c>
      <c r="L1061" s="10">
        <f>VLOOKUP(Health_Care[[#This Row],[Customer ID]],Table6[#All],5,0)</f>
        <v>24646</v>
      </c>
      <c r="M1061" s="11">
        <f>VLOOKUP(Health_Care[[#This Row],[Customer ID]],Table6[#All],8,0)</f>
        <v>10601.63</v>
      </c>
      <c r="N1061" t="str">
        <f>VLOOKUP(Health_Care[[#This Row],[Customer ID]],Table6[#All],9,0)</f>
        <v>Tier - 3</v>
      </c>
      <c r="O1061" t="str">
        <f>VLOOKUP(Health_Care[[#This Row],[Customer ID]],Table6[#All],10,0)</f>
        <v>Tier - 2</v>
      </c>
      <c r="P1061" t="str">
        <f>VLOOKUP(Health_Care[[#This Row],[Customer ID]],Table6[#All],11,0)</f>
        <v>R1012</v>
      </c>
      <c r="Q1061">
        <f>VLOOKUP(Health_Care[[#This Row],[Customer ID]],Table6[#All],6,0)</f>
        <v>55</v>
      </c>
    </row>
    <row r="1062" spans="1:17" x14ac:dyDescent="0.35">
      <c r="A1062" t="s">
        <v>1310</v>
      </c>
      <c r="B1062" t="str">
        <f>VLOOKUP(Health_Care[[#This Row],[Customer ID]],Customer_Names[#All],3,0)</f>
        <v xml:space="preserve"> Kevin J</v>
      </c>
      <c r="C1062">
        <f>VLOOKUP(Health_Care[[#This Row],[Customer ID]],Medical_Examinations[],2,0)</f>
        <v>39.6</v>
      </c>
      <c r="D1062">
        <f>VLOOKUP(Health_Care[[#This Row],[Customer ID]],Medical_Examinations[],4,0)</f>
        <v>5.1100000000000003</v>
      </c>
      <c r="E1062" t="str">
        <f>VLOOKUP(Health_Care[[#This Row],[Customer ID]],Medical_Examinations[],6,0)</f>
        <v>yes</v>
      </c>
      <c r="F1062" t="str">
        <f>VLOOKUP(Health_Care[[#This Row],[Customer ID]],Medical_Examinations[],7,0)</f>
        <v>No</v>
      </c>
      <c r="G1062" t="str">
        <f>VLOOKUP(Health_Care[[#This Row],[Customer ID]],Medical_Examinations[],8,0)</f>
        <v>No</v>
      </c>
      <c r="H1062">
        <f>VLOOKUP(Health_Care[[#This Row],[Customer ID]],Medical_Examinations[],9,0)</f>
        <v>2</v>
      </c>
      <c r="I1062" t="str">
        <f>VLOOKUP(Health_Care[[#This Row],[Customer ID]],Medical_Examinations[],10,0)</f>
        <v>No</v>
      </c>
      <c r="J1062" t="str">
        <f>VLOOKUP(Health_Care[[#This Row],[Customer ID]],Medical_Examinations[],3,0)</f>
        <v>Obesity</v>
      </c>
      <c r="K1062" t="str">
        <f>VLOOKUP(Health_Care[[#This Row],[Customer ID]],Medical_Examinations[],5,0)</f>
        <v>Normal</v>
      </c>
      <c r="L1062" s="10">
        <f>VLOOKUP(Health_Care[[#This Row],[Customer ID]],Table6[#All],5,0)</f>
        <v>24308</v>
      </c>
      <c r="M1062" s="11">
        <f>VLOOKUP(Health_Care[[#This Row],[Customer ID]],Table6[#All],8,0)</f>
        <v>10601.41</v>
      </c>
      <c r="N1062" t="str">
        <f>VLOOKUP(Health_Care[[#This Row],[Customer ID]],Table6[#All],9,0)</f>
        <v>Tier - 3</v>
      </c>
      <c r="O1062" t="str">
        <f>VLOOKUP(Health_Care[[#This Row],[Customer ID]],Table6[#All],10,0)</f>
        <v>Tier - 2</v>
      </c>
      <c r="P1062" t="str">
        <f>VLOOKUP(Health_Care[[#This Row],[Customer ID]],Table6[#All],11,0)</f>
        <v>R1011</v>
      </c>
      <c r="Q1062">
        <f>VLOOKUP(Health_Care[[#This Row],[Customer ID]],Table6[#All],6,0)</f>
        <v>56</v>
      </c>
    </row>
    <row r="1063" spans="1:17" x14ac:dyDescent="0.35">
      <c r="A1063" t="s">
        <v>1309</v>
      </c>
      <c r="B1063" t="str">
        <f>VLOOKUP(Health_Care[[#This Row],[Customer ID]],Customer_Names[#All],3,0)</f>
        <v xml:space="preserve"> William H. III</v>
      </c>
      <c r="C1063">
        <f>VLOOKUP(Health_Care[[#This Row],[Customer ID]],Medical_Examinations[],2,0)</f>
        <v>30.97</v>
      </c>
      <c r="D1063">
        <f>VLOOKUP(Health_Care[[#This Row],[Customer ID]],Medical_Examinations[],4,0)</f>
        <v>5.54</v>
      </c>
      <c r="E1063" t="str">
        <f>VLOOKUP(Health_Care[[#This Row],[Customer ID]],Medical_Examinations[],6,0)</f>
        <v>No</v>
      </c>
      <c r="F1063" t="str">
        <f>VLOOKUP(Health_Care[[#This Row],[Customer ID]],Medical_Examinations[],7,0)</f>
        <v>No</v>
      </c>
      <c r="G1063" t="str">
        <f>VLOOKUP(Health_Care[[#This Row],[Customer ID]],Medical_Examinations[],8,0)</f>
        <v>No</v>
      </c>
      <c r="H1063">
        <f>VLOOKUP(Health_Care[[#This Row],[Customer ID]],Medical_Examinations[],9,0)</f>
        <v>2</v>
      </c>
      <c r="I1063" t="str">
        <f>VLOOKUP(Health_Care[[#This Row],[Customer ID]],Medical_Examinations[],10,0)</f>
        <v>No</v>
      </c>
      <c r="J1063" t="str">
        <f>VLOOKUP(Health_Care[[#This Row],[Customer ID]],Medical_Examinations[],3,0)</f>
        <v>Obesity</v>
      </c>
      <c r="K1063" t="str">
        <f>VLOOKUP(Health_Care[[#This Row],[Customer ID]],Medical_Examinations[],5,0)</f>
        <v>Normal</v>
      </c>
      <c r="L1063" s="10">
        <f>VLOOKUP(Health_Care[[#This Row],[Customer ID]],Table6[#All],5,0)</f>
        <v>26647</v>
      </c>
      <c r="M1063" s="11">
        <f>VLOOKUP(Health_Care[[#This Row],[Customer ID]],Table6[#All],8,0)</f>
        <v>10600.55</v>
      </c>
      <c r="N1063" t="str">
        <f>VLOOKUP(Health_Care[[#This Row],[Customer ID]],Table6[#All],9,0)</f>
        <v>Tier - 3</v>
      </c>
      <c r="O1063" t="str">
        <f>VLOOKUP(Health_Care[[#This Row],[Customer ID]],Table6[#All],10,0)</f>
        <v>Tier - 1</v>
      </c>
      <c r="P1063" t="str">
        <f>VLOOKUP(Health_Care[[#This Row],[Customer ID]],Table6[#All],11,0)</f>
        <v>R1012</v>
      </c>
      <c r="Q1063">
        <f>VLOOKUP(Health_Care[[#This Row],[Customer ID]],Table6[#All],6,0)</f>
        <v>50</v>
      </c>
    </row>
    <row r="1064" spans="1:17" x14ac:dyDescent="0.35">
      <c r="A1064" t="s">
        <v>1308</v>
      </c>
      <c r="B1064" t="str">
        <f>VLOOKUP(Health_Care[[#This Row],[Customer ID]],Customer_Names[#All],3,0)</f>
        <v xml:space="preserve"> Gal</v>
      </c>
      <c r="C1064">
        <f>VLOOKUP(Health_Care[[#This Row],[Customer ID]],Medical_Examinations[],2,0)</f>
        <v>27.645</v>
      </c>
      <c r="D1064">
        <f>VLOOKUP(Health_Care[[#This Row],[Customer ID]],Medical_Examinations[],4,0)</f>
        <v>8.8699999999999992</v>
      </c>
      <c r="E1064" t="str">
        <f>VLOOKUP(Health_Care[[#This Row],[Customer ID]],Medical_Examinations[],6,0)</f>
        <v>yes</v>
      </c>
      <c r="F1064" t="str">
        <f>VLOOKUP(Health_Care[[#This Row],[Customer ID]],Medical_Examinations[],7,0)</f>
        <v>No</v>
      </c>
      <c r="G1064" t="str">
        <f>VLOOKUP(Health_Care[[#This Row],[Customer ID]],Medical_Examinations[],8,0)</f>
        <v>No</v>
      </c>
      <c r="H1064">
        <f>VLOOKUP(Health_Care[[#This Row],[Customer ID]],Medical_Examinations[],9,0)</f>
        <v>0</v>
      </c>
      <c r="I1064" t="str">
        <f>VLOOKUP(Health_Care[[#This Row],[Customer ID]],Medical_Examinations[],10,0)</f>
        <v>No</v>
      </c>
      <c r="J1064" t="str">
        <f>VLOOKUP(Health_Care[[#This Row],[Customer ID]],Medical_Examinations[],3,0)</f>
        <v>Over Weight</v>
      </c>
      <c r="K1064" t="str">
        <f>VLOOKUP(Health_Care[[#This Row],[Customer ID]],Medical_Examinations[],5,0)</f>
        <v>Diabetes</v>
      </c>
      <c r="L1064" s="10">
        <f>VLOOKUP(Health_Care[[#This Row],[Customer ID]],Table6[#All],5,0)</f>
        <v>24805</v>
      </c>
      <c r="M1064" s="11">
        <f>VLOOKUP(Health_Care[[#This Row],[Customer ID]],Table6[#All],8,0)</f>
        <v>10594.5</v>
      </c>
      <c r="N1064" t="str">
        <f>VLOOKUP(Health_Care[[#This Row],[Customer ID]],Table6[#All],9,0)</f>
        <v>Tier - 3</v>
      </c>
      <c r="O1064" t="str">
        <f>VLOOKUP(Health_Care[[#This Row],[Customer ID]],Table6[#All],10,0)</f>
        <v>Tier - 1</v>
      </c>
      <c r="P1064" t="str">
        <f>VLOOKUP(Health_Care[[#This Row],[Customer ID]],Table6[#All],11,0)</f>
        <v>R1012</v>
      </c>
      <c r="Q1064">
        <f>VLOOKUP(Health_Care[[#This Row],[Customer ID]],Table6[#All],6,0)</f>
        <v>55</v>
      </c>
    </row>
    <row r="1065" spans="1:17" x14ac:dyDescent="0.35">
      <c r="A1065" t="s">
        <v>1307</v>
      </c>
      <c r="B1065" t="str">
        <f>VLOOKUP(Health_Care[[#This Row],[Customer ID]],Customer_Names[#All],3,0)</f>
        <v xml:space="preserve"> Anton</v>
      </c>
      <c r="C1065">
        <f>VLOOKUP(Health_Care[[#This Row],[Customer ID]],Medical_Examinations[],2,0)</f>
        <v>34.43</v>
      </c>
      <c r="D1065">
        <f>VLOOKUP(Health_Care[[#This Row],[Customer ID]],Medical_Examinations[],4,0)</f>
        <v>5.96</v>
      </c>
      <c r="E1065" t="str">
        <f>VLOOKUP(Health_Care[[#This Row],[Customer ID]],Medical_Examinations[],6,0)</f>
        <v>yes</v>
      </c>
      <c r="F1065" t="str">
        <f>VLOOKUP(Health_Care[[#This Row],[Customer ID]],Medical_Examinations[],7,0)</f>
        <v>No</v>
      </c>
      <c r="G1065" t="str">
        <f>VLOOKUP(Health_Care[[#This Row],[Customer ID]],Medical_Examinations[],8,0)</f>
        <v>No</v>
      </c>
      <c r="H1065">
        <f>VLOOKUP(Health_Care[[#This Row],[Customer ID]],Medical_Examinations[],9,0)</f>
        <v>2</v>
      </c>
      <c r="I1065" t="str">
        <f>VLOOKUP(Health_Care[[#This Row],[Customer ID]],Medical_Examinations[],10,0)</f>
        <v>No</v>
      </c>
      <c r="J1065" t="str">
        <f>VLOOKUP(Health_Care[[#This Row],[Customer ID]],Medical_Examinations[],3,0)</f>
        <v>Obesity</v>
      </c>
      <c r="K1065" t="str">
        <f>VLOOKUP(Health_Care[[#This Row],[Customer ID]],Medical_Examinations[],5,0)</f>
        <v>Prediabetes</v>
      </c>
      <c r="L1065" s="10">
        <f>VLOOKUP(Health_Care[[#This Row],[Customer ID]],Table6[#All],5,0)</f>
        <v>24414</v>
      </c>
      <c r="M1065" s="11">
        <f>VLOOKUP(Health_Care[[#This Row],[Customer ID]],Table6[#All],8,0)</f>
        <v>10594.23</v>
      </c>
      <c r="N1065" t="str">
        <f>VLOOKUP(Health_Care[[#This Row],[Customer ID]],Table6[#All],9,0)</f>
        <v>Tier - 3</v>
      </c>
      <c r="O1065" t="str">
        <f>VLOOKUP(Health_Care[[#This Row],[Customer ID]],Table6[#All],10,0)</f>
        <v>Tier - 3</v>
      </c>
      <c r="P1065" t="str">
        <f>VLOOKUP(Health_Care[[#This Row],[Customer ID]],Table6[#All],11,0)</f>
        <v>R1013</v>
      </c>
      <c r="Q1065">
        <f>VLOOKUP(Health_Care[[#This Row],[Customer ID]],Table6[#All],6,0)</f>
        <v>56</v>
      </c>
    </row>
    <row r="1066" spans="1:17" x14ac:dyDescent="0.35">
      <c r="A1066" t="s">
        <v>1306</v>
      </c>
      <c r="B1066" t="str">
        <f>VLOOKUP(Health_Care[[#This Row],[Customer ID]],Customer_Names[#All],3,0)</f>
        <v xml:space="preserve"> Yazmin</v>
      </c>
      <c r="C1066">
        <f>VLOOKUP(Health_Care[[#This Row],[Customer ID]],Medical_Examinations[],2,0)</f>
        <v>39.6</v>
      </c>
      <c r="D1066">
        <f>VLOOKUP(Health_Care[[#This Row],[Customer ID]],Medical_Examinations[],4,0)</f>
        <v>4.4400000000000004</v>
      </c>
      <c r="E1066" t="str">
        <f>VLOOKUP(Health_Care[[#This Row],[Customer ID]],Medical_Examinations[],6,0)</f>
        <v>yes</v>
      </c>
      <c r="F1066" t="str">
        <f>VLOOKUP(Health_Care[[#This Row],[Customer ID]],Medical_Examinations[],7,0)</f>
        <v>No</v>
      </c>
      <c r="G1066" t="str">
        <f>VLOOKUP(Health_Care[[#This Row],[Customer ID]],Medical_Examinations[],8,0)</f>
        <v>Yes</v>
      </c>
      <c r="H1066">
        <f>VLOOKUP(Health_Care[[#This Row],[Customer ID]],Medical_Examinations[],9,0)</f>
        <v>1</v>
      </c>
      <c r="I1066" t="str">
        <f>VLOOKUP(Health_Care[[#This Row],[Customer ID]],Medical_Examinations[],10,0)</f>
        <v>No</v>
      </c>
      <c r="J1066" t="str">
        <f>VLOOKUP(Health_Care[[#This Row],[Customer ID]],Medical_Examinations[],3,0)</f>
        <v>Obesity</v>
      </c>
      <c r="K1066" t="str">
        <f>VLOOKUP(Health_Care[[#This Row],[Customer ID]],Medical_Examinations[],5,0)</f>
        <v>Normal</v>
      </c>
      <c r="L1066" s="10">
        <f>VLOOKUP(Health_Care[[#This Row],[Customer ID]],Table6[#All],5,0)</f>
        <v>25562</v>
      </c>
      <c r="M1066" s="11">
        <f>VLOOKUP(Health_Care[[#This Row],[Customer ID]],Table6[#All],8,0)</f>
        <v>10579.71</v>
      </c>
      <c r="N1066" t="str">
        <f>VLOOKUP(Health_Care[[#This Row],[Customer ID]],Table6[#All],9,0)</f>
        <v>Tier - 3</v>
      </c>
      <c r="O1066" t="str">
        <f>VLOOKUP(Health_Care[[#This Row],[Customer ID]],Table6[#All],10,0)</f>
        <v>Tier - 3</v>
      </c>
      <c r="P1066" t="str">
        <f>VLOOKUP(Health_Care[[#This Row],[Customer ID]],Table6[#All],11,0)</f>
        <v>R1013</v>
      </c>
      <c r="Q1066">
        <f>VLOOKUP(Health_Care[[#This Row],[Customer ID]],Table6[#All],6,0)</f>
        <v>53</v>
      </c>
    </row>
    <row r="1067" spans="1:17" x14ac:dyDescent="0.35">
      <c r="A1067" t="s">
        <v>1305</v>
      </c>
      <c r="B1067" t="str">
        <f>VLOOKUP(Health_Care[[#This Row],[Customer ID]],Customer_Names[#All],3,0)</f>
        <v xml:space="preserve"> Florian</v>
      </c>
      <c r="C1067">
        <f>VLOOKUP(Health_Care[[#This Row],[Customer ID]],Medical_Examinations[],2,0)</f>
        <v>22.1</v>
      </c>
      <c r="D1067">
        <f>VLOOKUP(Health_Care[[#This Row],[Customer ID]],Medical_Examinations[],4,0)</f>
        <v>4.6500000000000004</v>
      </c>
      <c r="E1067" t="str">
        <f>VLOOKUP(Health_Care[[#This Row],[Customer ID]],Medical_Examinations[],6,0)</f>
        <v>yes</v>
      </c>
      <c r="F1067" t="str">
        <f>VLOOKUP(Health_Care[[#This Row],[Customer ID]],Medical_Examinations[],7,0)</f>
        <v>No</v>
      </c>
      <c r="G1067" t="str">
        <f>VLOOKUP(Health_Care[[#This Row],[Customer ID]],Medical_Examinations[],8,0)</f>
        <v>No</v>
      </c>
      <c r="H1067">
        <f>VLOOKUP(Health_Care[[#This Row],[Customer ID]],Medical_Examinations[],9,0)</f>
        <v>2</v>
      </c>
      <c r="I1067" t="str">
        <f>VLOOKUP(Health_Care[[#This Row],[Customer ID]],Medical_Examinations[],10,0)</f>
        <v>No</v>
      </c>
      <c r="J1067" t="str">
        <f>VLOOKUP(Health_Care[[#This Row],[Customer ID]],Medical_Examinations[],3,0)</f>
        <v>Normal Weight</v>
      </c>
      <c r="K1067" t="str">
        <f>VLOOKUP(Health_Care[[#This Row],[Customer ID]],Medical_Examinations[],5,0)</f>
        <v>Normal</v>
      </c>
      <c r="L1067" s="10">
        <f>VLOOKUP(Health_Care[[#This Row],[Customer ID]],Table6[#All],5,0)</f>
        <v>24452</v>
      </c>
      <c r="M1067" s="11">
        <f>VLOOKUP(Health_Care[[#This Row],[Customer ID]],Table6[#All],8,0)</f>
        <v>10577.09</v>
      </c>
      <c r="N1067" t="str">
        <f>VLOOKUP(Health_Care[[#This Row],[Customer ID]],Table6[#All],9,0)</f>
        <v>Tier - 3</v>
      </c>
      <c r="O1067" t="str">
        <f>VLOOKUP(Health_Care[[#This Row],[Customer ID]],Table6[#All],10,0)</f>
        <v>Tier - 3</v>
      </c>
      <c r="P1067" t="str">
        <f>VLOOKUP(Health_Care[[#This Row],[Customer ID]],Table6[#All],11,0)</f>
        <v>R1011</v>
      </c>
      <c r="Q1067">
        <f>VLOOKUP(Health_Care[[#This Row],[Customer ID]],Table6[#All],6,0)</f>
        <v>56</v>
      </c>
    </row>
    <row r="1068" spans="1:17" x14ac:dyDescent="0.35">
      <c r="A1068" t="s">
        <v>1304</v>
      </c>
      <c r="B1068" t="str">
        <f>VLOOKUP(Health_Care[[#This Row],[Customer ID]],Customer_Names[#All],3,0)</f>
        <v xml:space="preserve"> Karen L</v>
      </c>
      <c r="C1068">
        <f>VLOOKUP(Health_Care[[#This Row],[Customer ID]],Medical_Examinations[],2,0)</f>
        <v>33.25</v>
      </c>
      <c r="D1068">
        <f>VLOOKUP(Health_Care[[#This Row],[Customer ID]],Medical_Examinations[],4,0)</f>
        <v>5.64</v>
      </c>
      <c r="E1068" t="str">
        <f>VLOOKUP(Health_Care[[#This Row],[Customer ID]],Medical_Examinations[],6,0)</f>
        <v>yes</v>
      </c>
      <c r="F1068" t="str">
        <f>VLOOKUP(Health_Care[[#This Row],[Customer ID]],Medical_Examinations[],7,0)</f>
        <v>No</v>
      </c>
      <c r="G1068" t="str">
        <f>VLOOKUP(Health_Care[[#This Row],[Customer ID]],Medical_Examinations[],8,0)</f>
        <v>Yes</v>
      </c>
      <c r="H1068">
        <f>VLOOKUP(Health_Care[[#This Row],[Customer ID]],Medical_Examinations[],9,0)</f>
        <v>1</v>
      </c>
      <c r="I1068" t="str">
        <f>VLOOKUP(Health_Care[[#This Row],[Customer ID]],Medical_Examinations[],10,0)</f>
        <v>No</v>
      </c>
      <c r="J1068" t="str">
        <f>VLOOKUP(Health_Care[[#This Row],[Customer ID]],Medical_Examinations[],3,0)</f>
        <v>Obesity</v>
      </c>
      <c r="K1068" t="str">
        <f>VLOOKUP(Health_Care[[#This Row],[Customer ID]],Medical_Examinations[],5,0)</f>
        <v>Normal</v>
      </c>
      <c r="L1068" s="10">
        <f>VLOOKUP(Health_Care[[#This Row],[Customer ID]],Table6[#All],5,0)</f>
        <v>25401</v>
      </c>
      <c r="M1068" s="11">
        <f>VLOOKUP(Health_Care[[#This Row],[Customer ID]],Table6[#All],8,0)</f>
        <v>10564.88</v>
      </c>
      <c r="N1068" t="str">
        <f>VLOOKUP(Health_Care[[#This Row],[Customer ID]],Table6[#All],9,0)</f>
        <v>Tier - 3</v>
      </c>
      <c r="O1068" t="str">
        <f>VLOOKUP(Health_Care[[#This Row],[Customer ID]],Table6[#All],10,0)</f>
        <v>Tier - 1</v>
      </c>
      <c r="P1068" t="str">
        <f>VLOOKUP(Health_Care[[#This Row],[Customer ID]],Table6[#All],11,0)</f>
        <v>R1024</v>
      </c>
      <c r="Q1068">
        <f>VLOOKUP(Health_Care[[#This Row],[Customer ID]],Table6[#All],6,0)</f>
        <v>53</v>
      </c>
    </row>
    <row r="1069" spans="1:17" x14ac:dyDescent="0.35">
      <c r="A1069" t="s">
        <v>1303</v>
      </c>
      <c r="B1069" t="str">
        <f>VLOOKUP(Health_Care[[#This Row],[Customer ID]],Customer_Names[#All],3,0)</f>
        <v xml:space="preserve"> Scott</v>
      </c>
      <c r="C1069">
        <f>VLOOKUP(Health_Care[[#This Row],[Customer ID]],Medical_Examinations[],2,0)</f>
        <v>33.33</v>
      </c>
      <c r="D1069">
        <f>VLOOKUP(Health_Care[[#This Row],[Customer ID]],Medical_Examinations[],4,0)</f>
        <v>10.19</v>
      </c>
      <c r="E1069" t="str">
        <f>VLOOKUP(Health_Care[[#This Row],[Customer ID]],Medical_Examinations[],6,0)</f>
        <v>No</v>
      </c>
      <c r="F1069" t="str">
        <f>VLOOKUP(Health_Care[[#This Row],[Customer ID]],Medical_Examinations[],7,0)</f>
        <v>No</v>
      </c>
      <c r="G1069" t="str">
        <f>VLOOKUP(Health_Care[[#This Row],[Customer ID]],Medical_Examinations[],8,0)</f>
        <v>No</v>
      </c>
      <c r="H1069">
        <f>VLOOKUP(Health_Care[[#This Row],[Customer ID]],Medical_Examinations[],9,0)</f>
        <v>0</v>
      </c>
      <c r="I1069" t="str">
        <f>VLOOKUP(Health_Care[[#This Row],[Customer ID]],Medical_Examinations[],10,0)</f>
        <v>No</v>
      </c>
      <c r="J1069" t="str">
        <f>VLOOKUP(Health_Care[[#This Row],[Customer ID]],Medical_Examinations[],3,0)</f>
        <v>Obesity</v>
      </c>
      <c r="K1069" t="str">
        <f>VLOOKUP(Health_Care[[#This Row],[Customer ID]],Medical_Examinations[],5,0)</f>
        <v>Diabetes</v>
      </c>
      <c r="L1069" s="10">
        <f>VLOOKUP(Health_Care[[#This Row],[Customer ID]],Table6[#All],5,0)</f>
        <v>26113</v>
      </c>
      <c r="M1069" s="11">
        <f>VLOOKUP(Health_Care[[#This Row],[Customer ID]],Table6[#All],8,0)</f>
        <v>10560.49</v>
      </c>
      <c r="N1069" t="str">
        <f>VLOOKUP(Health_Care[[#This Row],[Customer ID]],Table6[#All],9,0)</f>
        <v>Tier - 3</v>
      </c>
      <c r="O1069" t="str">
        <f>VLOOKUP(Health_Care[[#This Row],[Customer ID]],Table6[#All],10,0)</f>
        <v>Tier - 2</v>
      </c>
      <c r="P1069" t="str">
        <f>VLOOKUP(Health_Care[[#This Row],[Customer ID]],Table6[#All],11,0)</f>
        <v>R1013</v>
      </c>
      <c r="Q1069">
        <f>VLOOKUP(Health_Care[[#This Row],[Customer ID]],Table6[#All],6,0)</f>
        <v>51</v>
      </c>
    </row>
    <row r="1070" spans="1:17" x14ac:dyDescent="0.35">
      <c r="A1070" t="s">
        <v>1302</v>
      </c>
      <c r="B1070" t="str">
        <f>VLOOKUP(Health_Care[[#This Row],[Customer ID]],Customer_Names[#All],3,0)</f>
        <v xml:space="preserve"> Claire</v>
      </c>
      <c r="C1070">
        <f>VLOOKUP(Health_Care[[#This Row],[Customer ID]],Medical_Examinations[],2,0)</f>
        <v>30.5</v>
      </c>
      <c r="D1070">
        <f>VLOOKUP(Health_Care[[#This Row],[Customer ID]],Medical_Examinations[],4,0)</f>
        <v>10.79</v>
      </c>
      <c r="E1070" t="str">
        <f>VLOOKUP(Health_Care[[#This Row],[Customer ID]],Medical_Examinations[],6,0)</f>
        <v>No</v>
      </c>
      <c r="F1070" t="str">
        <f>VLOOKUP(Health_Care[[#This Row],[Customer ID]],Medical_Examinations[],7,0)</f>
        <v>No</v>
      </c>
      <c r="G1070" t="str">
        <f>VLOOKUP(Health_Care[[#This Row],[Customer ID]],Medical_Examinations[],8,0)</f>
        <v>No</v>
      </c>
      <c r="H1070">
        <f>VLOOKUP(Health_Care[[#This Row],[Customer ID]],Medical_Examinations[],9,0)</f>
        <v>0</v>
      </c>
      <c r="I1070" t="str">
        <f>VLOOKUP(Health_Care[[#This Row],[Customer ID]],Medical_Examinations[],10,0)</f>
        <v>No</v>
      </c>
      <c r="J1070" t="str">
        <f>VLOOKUP(Health_Care[[#This Row],[Customer ID]],Medical_Examinations[],3,0)</f>
        <v>Obesity</v>
      </c>
      <c r="K1070" t="str">
        <f>VLOOKUP(Health_Care[[#This Row],[Customer ID]],Medical_Examinations[],5,0)</f>
        <v>Diabetes</v>
      </c>
      <c r="L1070" s="10">
        <f>VLOOKUP(Health_Care[[#This Row],[Customer ID]],Table6[#All],5,0)</f>
        <v>26202</v>
      </c>
      <c r="M1070" s="11">
        <f>VLOOKUP(Health_Care[[#This Row],[Customer ID]],Table6[#All],8,0)</f>
        <v>10546.48</v>
      </c>
      <c r="N1070" t="str">
        <f>VLOOKUP(Health_Care[[#This Row],[Customer ID]],Table6[#All],9,0)</f>
        <v>Tier - 3</v>
      </c>
      <c r="O1070" t="str">
        <f>VLOOKUP(Health_Care[[#This Row],[Customer ID]],Table6[#All],10,0)</f>
        <v>Tier - 3</v>
      </c>
      <c r="P1070" t="str">
        <f>VLOOKUP(Health_Care[[#This Row],[Customer ID]],Table6[#All],11,0)</f>
        <v>R1011</v>
      </c>
      <c r="Q1070">
        <f>VLOOKUP(Health_Care[[#This Row],[Customer ID]],Table6[#All],6,0)</f>
        <v>51</v>
      </c>
    </row>
    <row r="1071" spans="1:17" x14ac:dyDescent="0.35">
      <c r="A1071" t="s">
        <v>1301</v>
      </c>
      <c r="B1071" t="str">
        <f>VLOOKUP(Health_Care[[#This Row],[Customer ID]],Customer_Names[#All],3,0)</f>
        <v xml:space="preserve"> Lynn M.</v>
      </c>
      <c r="C1071">
        <f>VLOOKUP(Health_Care[[#This Row],[Customer ID]],Medical_Examinations[],2,0)</f>
        <v>30.3</v>
      </c>
      <c r="D1071">
        <f>VLOOKUP(Health_Care[[#This Row],[Customer ID]],Medical_Examinations[],4,0)</f>
        <v>4.24</v>
      </c>
      <c r="E1071" t="str">
        <f>VLOOKUP(Health_Care[[#This Row],[Customer ID]],Medical_Examinations[],6,0)</f>
        <v>No</v>
      </c>
      <c r="F1071" t="str">
        <f>VLOOKUP(Health_Care[[#This Row],[Customer ID]],Medical_Examinations[],7,0)</f>
        <v>No</v>
      </c>
      <c r="G1071" t="str">
        <f>VLOOKUP(Health_Care[[#This Row],[Customer ID]],Medical_Examinations[],8,0)</f>
        <v>No</v>
      </c>
      <c r="H1071">
        <f>VLOOKUP(Health_Care[[#This Row],[Customer ID]],Medical_Examinations[],9,0)</f>
        <v>0</v>
      </c>
      <c r="I1071" t="str">
        <f>VLOOKUP(Health_Care[[#This Row],[Customer ID]],Medical_Examinations[],10,0)</f>
        <v>No</v>
      </c>
      <c r="J1071" t="str">
        <f>VLOOKUP(Health_Care[[#This Row],[Customer ID]],Medical_Examinations[],3,0)</f>
        <v>Obesity</v>
      </c>
      <c r="K1071" t="str">
        <f>VLOOKUP(Health_Care[[#This Row],[Customer ID]],Medical_Examinations[],5,0)</f>
        <v>Normal</v>
      </c>
      <c r="L1071" s="10">
        <f>VLOOKUP(Health_Care[[#This Row],[Customer ID]],Table6[#All],5,0)</f>
        <v>28423</v>
      </c>
      <c r="M1071" s="11">
        <f>VLOOKUP(Health_Care[[#This Row],[Customer ID]],Table6[#All],8,0)</f>
        <v>10495.6</v>
      </c>
      <c r="N1071" t="str">
        <f>VLOOKUP(Health_Care[[#This Row],[Customer ID]],Table6[#All],9,0)</f>
        <v>Tier - 3</v>
      </c>
      <c r="O1071" t="str">
        <f>VLOOKUP(Health_Care[[#This Row],[Customer ID]],Table6[#All],10,0)</f>
        <v>Tier - 1</v>
      </c>
      <c r="P1071" t="str">
        <f>VLOOKUP(Health_Care[[#This Row],[Customer ID]],Table6[#All],11,0)</f>
        <v>R1012</v>
      </c>
      <c r="Q1071">
        <f>VLOOKUP(Health_Care[[#This Row],[Customer ID]],Table6[#All],6,0)</f>
        <v>45</v>
      </c>
    </row>
    <row r="1072" spans="1:17" x14ac:dyDescent="0.35">
      <c r="A1072" t="s">
        <v>1300</v>
      </c>
      <c r="B1072" t="str">
        <f>VLOOKUP(Health_Care[[#This Row],[Customer ID]],Customer_Names[#All],3,0)</f>
        <v xml:space="preserve"> Sharon</v>
      </c>
      <c r="C1072">
        <f>VLOOKUP(Health_Care[[#This Row],[Customer ID]],Medical_Examinations[],2,0)</f>
        <v>26.22</v>
      </c>
      <c r="D1072">
        <f>VLOOKUP(Health_Care[[#This Row],[Customer ID]],Medical_Examinations[],4,0)</f>
        <v>5.83</v>
      </c>
      <c r="E1072" t="str">
        <f>VLOOKUP(Health_Care[[#This Row],[Customer ID]],Medical_Examinations[],6,0)</f>
        <v>No</v>
      </c>
      <c r="F1072" t="str">
        <f>VLOOKUP(Health_Care[[#This Row],[Customer ID]],Medical_Examinations[],7,0)</f>
        <v>No</v>
      </c>
      <c r="G1072" t="str">
        <f>VLOOKUP(Health_Care[[#This Row],[Customer ID]],Medical_Examinations[],8,0)</f>
        <v>No</v>
      </c>
      <c r="H1072">
        <f>VLOOKUP(Health_Care[[#This Row],[Customer ID]],Medical_Examinations[],9,0)</f>
        <v>2</v>
      </c>
      <c r="I1072" t="str">
        <f>VLOOKUP(Health_Care[[#This Row],[Customer ID]],Medical_Examinations[],10,0)</f>
        <v>No</v>
      </c>
      <c r="J1072" t="str">
        <f>VLOOKUP(Health_Care[[#This Row],[Customer ID]],Medical_Examinations[],3,0)</f>
        <v>Over Weight</v>
      </c>
      <c r="K1072" t="str">
        <f>VLOOKUP(Health_Care[[#This Row],[Customer ID]],Medical_Examinations[],5,0)</f>
        <v>Prediabetes</v>
      </c>
      <c r="L1072" s="10">
        <f>VLOOKUP(Health_Care[[#This Row],[Customer ID]],Table6[#All],5,0)</f>
        <v>26591</v>
      </c>
      <c r="M1072" s="11">
        <f>VLOOKUP(Health_Care[[#This Row],[Customer ID]],Table6[#All],8,0)</f>
        <v>10493.95</v>
      </c>
      <c r="N1072" t="str">
        <f>VLOOKUP(Health_Care[[#This Row],[Customer ID]],Table6[#All],9,0)</f>
        <v>Tier - 3</v>
      </c>
      <c r="O1072" t="str">
        <f>VLOOKUP(Health_Care[[#This Row],[Customer ID]],Table6[#All],10,0)</f>
        <v>Tier - 1</v>
      </c>
      <c r="P1072" t="str">
        <f>VLOOKUP(Health_Care[[#This Row],[Customer ID]],Table6[#All],11,0)</f>
        <v>R1012</v>
      </c>
      <c r="Q1072">
        <f>VLOOKUP(Health_Care[[#This Row],[Customer ID]],Table6[#All],6,0)</f>
        <v>50</v>
      </c>
    </row>
    <row r="1073" spans="1:17" x14ac:dyDescent="0.35">
      <c r="A1073" t="s">
        <v>1299</v>
      </c>
      <c r="B1073" t="str">
        <f>VLOOKUP(Health_Care[[#This Row],[Customer ID]],Customer_Names[#All],3,0)</f>
        <v xml:space="preserve"> Candice</v>
      </c>
      <c r="C1073">
        <f>VLOOKUP(Health_Care[[#This Row],[Customer ID]],Medical_Examinations[],2,0)</f>
        <v>29.99</v>
      </c>
      <c r="D1073">
        <f>VLOOKUP(Health_Care[[#This Row],[Customer ID]],Medical_Examinations[],4,0)</f>
        <v>11.85</v>
      </c>
      <c r="E1073" t="str">
        <f>VLOOKUP(Health_Care[[#This Row],[Customer ID]],Medical_Examinations[],6,0)</f>
        <v>No</v>
      </c>
      <c r="F1073" t="str">
        <f>VLOOKUP(Health_Care[[#This Row],[Customer ID]],Medical_Examinations[],7,0)</f>
        <v>No</v>
      </c>
      <c r="G1073" t="str">
        <f>VLOOKUP(Health_Care[[#This Row],[Customer ID]],Medical_Examinations[],8,0)</f>
        <v>No</v>
      </c>
      <c r="H1073">
        <f>VLOOKUP(Health_Care[[#This Row],[Customer ID]],Medical_Examinations[],9,0)</f>
        <v>0</v>
      </c>
      <c r="I1073" t="str">
        <f>VLOOKUP(Health_Care[[#This Row],[Customer ID]],Medical_Examinations[],10,0)</f>
        <v>No</v>
      </c>
      <c r="J1073" t="str">
        <f>VLOOKUP(Health_Care[[#This Row],[Customer ID]],Medical_Examinations[],3,0)</f>
        <v>Obesity</v>
      </c>
      <c r="K1073" t="str">
        <f>VLOOKUP(Health_Care[[#This Row],[Customer ID]],Medical_Examinations[],5,0)</f>
        <v>Diabetes</v>
      </c>
      <c r="L1073" s="10">
        <f>VLOOKUP(Health_Care[[#This Row],[Customer ID]],Table6[#All],5,0)</f>
        <v>28723</v>
      </c>
      <c r="M1073" s="11">
        <f>VLOOKUP(Health_Care[[#This Row],[Customer ID]],Table6[#All],8,0)</f>
        <v>10486.55</v>
      </c>
      <c r="N1073" t="str">
        <f>VLOOKUP(Health_Care[[#This Row],[Customer ID]],Table6[#All],9,0)</f>
        <v>Tier - 3</v>
      </c>
      <c r="O1073" t="str">
        <f>VLOOKUP(Health_Care[[#This Row],[Customer ID]],Table6[#All],10,0)</f>
        <v>Tier - 3</v>
      </c>
      <c r="P1073" t="str">
        <f>VLOOKUP(Health_Care[[#This Row],[Customer ID]],Table6[#All],11,0)</f>
        <v>R1025</v>
      </c>
      <c r="Q1073">
        <f>VLOOKUP(Health_Care[[#This Row],[Customer ID]],Table6[#All],6,0)</f>
        <v>44</v>
      </c>
    </row>
    <row r="1074" spans="1:17" x14ac:dyDescent="0.35">
      <c r="A1074" t="s">
        <v>1298</v>
      </c>
      <c r="B1074" t="str">
        <f>VLOOKUP(Health_Care[[#This Row],[Customer ID]],Customer_Names[#All],3,0)</f>
        <v xml:space="preserve"> Jennifer D</v>
      </c>
      <c r="C1074">
        <f>VLOOKUP(Health_Care[[#This Row],[Customer ID]],Medical_Examinations[],2,0)</f>
        <v>36.380000000000003</v>
      </c>
      <c r="D1074">
        <f>VLOOKUP(Health_Care[[#This Row],[Customer ID]],Medical_Examinations[],4,0)</f>
        <v>5.98</v>
      </c>
      <c r="E1074" t="str">
        <f>VLOOKUP(Health_Care[[#This Row],[Customer ID]],Medical_Examinations[],6,0)</f>
        <v>No</v>
      </c>
      <c r="F1074" t="str">
        <f>VLOOKUP(Health_Care[[#This Row],[Customer ID]],Medical_Examinations[],7,0)</f>
        <v>No</v>
      </c>
      <c r="G1074" t="str">
        <f>VLOOKUP(Health_Care[[#This Row],[Customer ID]],Medical_Examinations[],8,0)</f>
        <v>No</v>
      </c>
      <c r="H1074">
        <f>VLOOKUP(Health_Care[[#This Row],[Customer ID]],Medical_Examinations[],9,0)</f>
        <v>1</v>
      </c>
      <c r="I1074" t="str">
        <f>VLOOKUP(Health_Care[[#This Row],[Customer ID]],Medical_Examinations[],10,0)</f>
        <v>No</v>
      </c>
      <c r="J1074" t="str">
        <f>VLOOKUP(Health_Care[[#This Row],[Customer ID]],Medical_Examinations[],3,0)</f>
        <v>Obesity</v>
      </c>
      <c r="K1074" t="str">
        <f>VLOOKUP(Health_Care[[#This Row],[Customer ID]],Medical_Examinations[],5,0)</f>
        <v>Prediabetes</v>
      </c>
      <c r="L1074" s="10">
        <f>VLOOKUP(Health_Care[[#This Row],[Customer ID]],Table6[#All],5,0)</f>
        <v>31956</v>
      </c>
      <c r="M1074" s="11">
        <f>VLOOKUP(Health_Care[[#This Row],[Customer ID]],Table6[#All],8,0)</f>
        <v>10464.83</v>
      </c>
      <c r="N1074" t="str">
        <f>VLOOKUP(Health_Care[[#This Row],[Customer ID]],Table6[#All],9,0)</f>
        <v>Tier - 3</v>
      </c>
      <c r="O1074" t="str">
        <f>VLOOKUP(Health_Care[[#This Row],[Customer ID]],Table6[#All],10,0)</f>
        <v>Tier - 1</v>
      </c>
      <c r="P1074" t="str">
        <f>VLOOKUP(Health_Care[[#This Row],[Customer ID]],Table6[#All],11,0)</f>
        <v>R1012</v>
      </c>
      <c r="Q1074">
        <f>VLOOKUP(Health_Care[[#This Row],[Customer ID]],Table6[#All],6,0)</f>
        <v>35</v>
      </c>
    </row>
    <row r="1075" spans="1:17" x14ac:dyDescent="0.35">
      <c r="A1075" t="s">
        <v>1297</v>
      </c>
      <c r="B1075" t="str">
        <f>VLOOKUP(Health_Care[[#This Row],[Customer ID]],Customer_Names[#All],3,0)</f>
        <v xml:space="preserve"> Eric</v>
      </c>
      <c r="C1075">
        <f>VLOOKUP(Health_Care[[#This Row],[Customer ID]],Medical_Examinations[],2,0)</f>
        <v>31.16</v>
      </c>
      <c r="D1075">
        <f>VLOOKUP(Health_Care[[#This Row],[Customer ID]],Medical_Examinations[],4,0)</f>
        <v>4.26</v>
      </c>
      <c r="E1075" t="str">
        <f>VLOOKUP(Health_Care[[#This Row],[Customer ID]],Medical_Examinations[],6,0)</f>
        <v>yes</v>
      </c>
      <c r="F1075" t="str">
        <f>VLOOKUP(Health_Care[[#This Row],[Customer ID]],Medical_Examinations[],7,0)</f>
        <v>No</v>
      </c>
      <c r="G1075" t="str">
        <f>VLOOKUP(Health_Care[[#This Row],[Customer ID]],Medical_Examinations[],8,0)</f>
        <v>Yes</v>
      </c>
      <c r="H1075">
        <f>VLOOKUP(Health_Care[[#This Row],[Customer ID]],Medical_Examinations[],9,0)</f>
        <v>1</v>
      </c>
      <c r="I1075" t="str">
        <f>VLOOKUP(Health_Care[[#This Row],[Customer ID]],Medical_Examinations[],10,0)</f>
        <v>No</v>
      </c>
      <c r="J1075" t="str">
        <f>VLOOKUP(Health_Care[[#This Row],[Customer ID]],Medical_Examinations[],3,0)</f>
        <v>Obesity</v>
      </c>
      <c r="K1075" t="str">
        <f>VLOOKUP(Health_Care[[#This Row],[Customer ID]],Medical_Examinations[],5,0)</f>
        <v>Normal</v>
      </c>
      <c r="L1075" s="10">
        <f>VLOOKUP(Health_Care[[#This Row],[Customer ID]],Table6[#All],5,0)</f>
        <v>25468</v>
      </c>
      <c r="M1075" s="11">
        <f>VLOOKUP(Health_Care[[#This Row],[Customer ID]],Table6[#All],8,0)</f>
        <v>10461.98</v>
      </c>
      <c r="N1075" t="str">
        <f>VLOOKUP(Health_Care[[#This Row],[Customer ID]],Table6[#All],9,0)</f>
        <v>Tier - 3</v>
      </c>
      <c r="O1075" t="str">
        <f>VLOOKUP(Health_Care[[#This Row],[Customer ID]],Table6[#All],10,0)</f>
        <v>Tier - 1</v>
      </c>
      <c r="P1075" t="str">
        <f>VLOOKUP(Health_Care[[#This Row],[Customer ID]],Table6[#All],11,0)</f>
        <v>R1012</v>
      </c>
      <c r="Q1075">
        <f>VLOOKUP(Health_Care[[#This Row],[Customer ID]],Table6[#All],6,0)</f>
        <v>53</v>
      </c>
    </row>
    <row r="1076" spans="1:17" x14ac:dyDescent="0.35">
      <c r="A1076" t="s">
        <v>1296</v>
      </c>
      <c r="B1076" t="str">
        <f>VLOOKUP(Health_Care[[#This Row],[Customer ID]],Customer_Names[#All],3,0)</f>
        <v xml:space="preserve"> Bryan</v>
      </c>
      <c r="C1076">
        <f>VLOOKUP(Health_Care[[#This Row],[Customer ID]],Medical_Examinations[],2,0)</f>
        <v>25.55</v>
      </c>
      <c r="D1076">
        <f>VLOOKUP(Health_Care[[#This Row],[Customer ID]],Medical_Examinations[],4,0)</f>
        <v>4.96</v>
      </c>
      <c r="E1076" t="str">
        <f>VLOOKUP(Health_Care[[#This Row],[Customer ID]],Medical_Examinations[],6,0)</f>
        <v>yes</v>
      </c>
      <c r="F1076" t="str">
        <f>VLOOKUP(Health_Care[[#This Row],[Customer ID]],Medical_Examinations[],7,0)</f>
        <v>No</v>
      </c>
      <c r="G1076" t="str">
        <f>VLOOKUP(Health_Care[[#This Row],[Customer ID]],Medical_Examinations[],8,0)</f>
        <v>No</v>
      </c>
      <c r="H1076">
        <f>VLOOKUP(Health_Care[[#This Row],[Customer ID]],Medical_Examinations[],9,0)</f>
        <v>1</v>
      </c>
      <c r="I1076" t="str">
        <f>VLOOKUP(Health_Care[[#This Row],[Customer ID]],Medical_Examinations[],10,0)</f>
        <v>No</v>
      </c>
      <c r="J1076" t="str">
        <f>VLOOKUP(Health_Care[[#This Row],[Customer ID]],Medical_Examinations[],3,0)</f>
        <v>Over Weight</v>
      </c>
      <c r="K1076" t="str">
        <f>VLOOKUP(Health_Care[[#This Row],[Customer ID]],Medical_Examinations[],5,0)</f>
        <v>Normal</v>
      </c>
      <c r="L1076" s="10">
        <f>VLOOKUP(Health_Care[[#This Row],[Customer ID]],Table6[#All],5,0)</f>
        <v>23585</v>
      </c>
      <c r="M1076" s="11">
        <f>VLOOKUP(Health_Care[[#This Row],[Customer ID]],Table6[#All],8,0)</f>
        <v>10459.19</v>
      </c>
      <c r="N1076" t="str">
        <f>VLOOKUP(Health_Care[[#This Row],[Customer ID]],Table6[#All],9,0)</f>
        <v>Tier - 3</v>
      </c>
      <c r="O1076" t="str">
        <f>VLOOKUP(Health_Care[[#This Row],[Customer ID]],Table6[#All],10,0)</f>
        <v>Tier - 1</v>
      </c>
      <c r="P1076" t="str">
        <f>VLOOKUP(Health_Care[[#This Row],[Customer ID]],Table6[#All],11,0)</f>
        <v>R1013</v>
      </c>
      <c r="Q1076">
        <f>VLOOKUP(Health_Care[[#This Row],[Customer ID]],Table6[#All],6,0)</f>
        <v>58</v>
      </c>
    </row>
    <row r="1077" spans="1:17" x14ac:dyDescent="0.35">
      <c r="A1077" t="s">
        <v>1295</v>
      </c>
      <c r="B1077" t="str">
        <f>VLOOKUP(Health_Care[[#This Row],[Customer ID]],Customer_Names[#All],3,0)</f>
        <v xml:space="preserve"> Devon R.</v>
      </c>
      <c r="C1077">
        <f>VLOOKUP(Health_Care[[#This Row],[Customer ID]],Medical_Examinations[],2,0)</f>
        <v>28.77</v>
      </c>
      <c r="D1077">
        <f>VLOOKUP(Health_Care[[#This Row],[Customer ID]],Medical_Examinations[],4,0)</f>
        <v>4</v>
      </c>
      <c r="E1077" t="str">
        <f>VLOOKUP(Health_Care[[#This Row],[Customer ID]],Medical_Examinations[],6,0)</f>
        <v>yes</v>
      </c>
      <c r="F1077" t="str">
        <f>VLOOKUP(Health_Care[[#This Row],[Customer ID]],Medical_Examinations[],7,0)</f>
        <v>No</v>
      </c>
      <c r="G1077" t="str">
        <f>VLOOKUP(Health_Care[[#This Row],[Customer ID]],Medical_Examinations[],8,0)</f>
        <v>No</v>
      </c>
      <c r="H1077">
        <f>VLOOKUP(Health_Care[[#This Row],[Customer ID]],Medical_Examinations[],9,0)</f>
        <v>0</v>
      </c>
      <c r="I1077" t="str">
        <f>VLOOKUP(Health_Care[[#This Row],[Customer ID]],Medical_Examinations[],10,0)</f>
        <v>No</v>
      </c>
      <c r="J1077" t="str">
        <f>VLOOKUP(Health_Care[[#This Row],[Customer ID]],Medical_Examinations[],3,0)</f>
        <v>Over Weight</v>
      </c>
      <c r="K1077" t="str">
        <f>VLOOKUP(Health_Care[[#This Row],[Customer ID]],Medical_Examinations[],5,0)</f>
        <v>Normal</v>
      </c>
      <c r="L1077" s="10">
        <f>VLOOKUP(Health_Care[[#This Row],[Customer ID]],Table6[#All],5,0)</f>
        <v>27975</v>
      </c>
      <c r="M1077" s="11">
        <f>VLOOKUP(Health_Care[[#This Row],[Customer ID]],Table6[#All],8,0)</f>
        <v>10455.14</v>
      </c>
      <c r="N1077" t="str">
        <f>VLOOKUP(Health_Care[[#This Row],[Customer ID]],Table6[#All],9,0)</f>
        <v>Tier - 3</v>
      </c>
      <c r="O1077" t="str">
        <f>VLOOKUP(Health_Care[[#This Row],[Customer ID]],Table6[#All],10,0)</f>
        <v>Tier - 2</v>
      </c>
      <c r="P1077" t="str">
        <f>VLOOKUP(Health_Care[[#This Row],[Customer ID]],Table6[#All],11,0)</f>
        <v>R1021</v>
      </c>
      <c r="Q1077">
        <f>VLOOKUP(Health_Care[[#This Row],[Customer ID]],Table6[#All],6,0)</f>
        <v>46</v>
      </c>
    </row>
    <row r="1078" spans="1:17" x14ac:dyDescent="0.35">
      <c r="A1078" t="s">
        <v>1294</v>
      </c>
      <c r="B1078" t="str">
        <f>VLOOKUP(Health_Care[[#This Row],[Customer ID]],Customer_Names[#All],3,0)</f>
        <v xml:space="preserve"> Elena</v>
      </c>
      <c r="C1078">
        <f>VLOOKUP(Health_Care[[#This Row],[Customer ID]],Medical_Examinations[],2,0)</f>
        <v>23.14</v>
      </c>
      <c r="D1078">
        <f>VLOOKUP(Health_Care[[#This Row],[Customer ID]],Medical_Examinations[],4,0)</f>
        <v>4.1500000000000004</v>
      </c>
      <c r="E1078" t="str">
        <f>VLOOKUP(Health_Care[[#This Row],[Customer ID]],Medical_Examinations[],6,0)</f>
        <v>yes</v>
      </c>
      <c r="F1078" t="str">
        <f>VLOOKUP(Health_Care[[#This Row],[Customer ID]],Medical_Examinations[],7,0)</f>
        <v>No</v>
      </c>
      <c r="G1078" t="str">
        <f>VLOOKUP(Health_Care[[#This Row],[Customer ID]],Medical_Examinations[],8,0)</f>
        <v>No</v>
      </c>
      <c r="H1078">
        <f>VLOOKUP(Health_Care[[#This Row],[Customer ID]],Medical_Examinations[],9,0)</f>
        <v>1</v>
      </c>
      <c r="I1078" t="str">
        <f>VLOOKUP(Health_Care[[#This Row],[Customer ID]],Medical_Examinations[],10,0)</f>
        <v>No</v>
      </c>
      <c r="J1078" t="str">
        <f>VLOOKUP(Health_Care[[#This Row],[Customer ID]],Medical_Examinations[],3,0)</f>
        <v>Normal Weight</v>
      </c>
      <c r="K1078" t="str">
        <f>VLOOKUP(Health_Care[[#This Row],[Customer ID]],Medical_Examinations[],5,0)</f>
        <v>Normal</v>
      </c>
      <c r="L1078" s="10">
        <f>VLOOKUP(Health_Care[[#This Row],[Customer ID]],Table6[#All],5,0)</f>
        <v>23664</v>
      </c>
      <c r="M1078" s="11">
        <f>VLOOKUP(Health_Care[[#This Row],[Customer ID]],Table6[#All],8,0)</f>
        <v>10455.1</v>
      </c>
      <c r="N1078" t="str">
        <f>VLOOKUP(Health_Care[[#This Row],[Customer ID]],Table6[#All],9,0)</f>
        <v>Tier - 3</v>
      </c>
      <c r="O1078" t="str">
        <f>VLOOKUP(Health_Care[[#This Row],[Customer ID]],Table6[#All],10,0)</f>
        <v>Tier - 1</v>
      </c>
      <c r="P1078" t="str">
        <f>VLOOKUP(Health_Care[[#This Row],[Customer ID]],Table6[#All],11,0)</f>
        <v>R1012</v>
      </c>
      <c r="Q1078">
        <f>VLOOKUP(Health_Care[[#This Row],[Customer ID]],Table6[#All],6,0)</f>
        <v>58</v>
      </c>
    </row>
    <row r="1079" spans="1:17" x14ac:dyDescent="0.35">
      <c r="A1079" t="s">
        <v>1293</v>
      </c>
      <c r="B1079" t="str">
        <f>VLOOKUP(Health_Care[[#This Row],[Customer ID]],Customer_Names[#All],3,0)</f>
        <v xml:space="preserve"> Chris</v>
      </c>
      <c r="C1079">
        <f>VLOOKUP(Health_Care[[#This Row],[Customer ID]],Medical_Examinations[],2,0)</f>
        <v>39.6</v>
      </c>
      <c r="D1079">
        <f>VLOOKUP(Health_Care[[#This Row],[Customer ID]],Medical_Examinations[],4,0)</f>
        <v>11.36</v>
      </c>
      <c r="E1079" t="str">
        <f>VLOOKUP(Health_Care[[#This Row],[Customer ID]],Medical_Examinations[],6,0)</f>
        <v>No</v>
      </c>
      <c r="F1079" t="str">
        <f>VLOOKUP(Health_Care[[#This Row],[Customer ID]],Medical_Examinations[],7,0)</f>
        <v>No</v>
      </c>
      <c r="G1079" t="str">
        <f>VLOOKUP(Health_Care[[#This Row],[Customer ID]],Medical_Examinations[],8,0)</f>
        <v>No</v>
      </c>
      <c r="H1079">
        <f>VLOOKUP(Health_Care[[#This Row],[Customer ID]],Medical_Examinations[],9,0)</f>
        <v>0</v>
      </c>
      <c r="I1079" t="str">
        <f>VLOOKUP(Health_Care[[#This Row],[Customer ID]],Medical_Examinations[],10,0)</f>
        <v>No</v>
      </c>
      <c r="J1079" t="str">
        <f>VLOOKUP(Health_Care[[#This Row],[Customer ID]],Medical_Examinations[],3,0)</f>
        <v>Obesity</v>
      </c>
      <c r="K1079" t="str">
        <f>VLOOKUP(Health_Care[[#This Row],[Customer ID]],Medical_Examinations[],5,0)</f>
        <v>Diabetes</v>
      </c>
      <c r="L1079" s="10">
        <f>VLOOKUP(Health_Care[[#This Row],[Customer ID]],Table6[#All],5,0)</f>
        <v>25150</v>
      </c>
      <c r="M1079" s="11">
        <f>VLOOKUP(Health_Care[[#This Row],[Customer ID]],Table6[#All],8,0)</f>
        <v>10450.549999999999</v>
      </c>
      <c r="N1079" t="str">
        <f>VLOOKUP(Health_Care[[#This Row],[Customer ID]],Table6[#All],9,0)</f>
        <v>Tier - 3</v>
      </c>
      <c r="O1079" t="str">
        <f>VLOOKUP(Health_Care[[#This Row],[Customer ID]],Table6[#All],10,0)</f>
        <v>Tier - 1</v>
      </c>
      <c r="P1079" t="str">
        <f>VLOOKUP(Health_Care[[#This Row],[Customer ID]],Table6[#All],11,0)</f>
        <v>R1011</v>
      </c>
      <c r="Q1079">
        <f>VLOOKUP(Health_Care[[#This Row],[Customer ID]],Table6[#All],6,0)</f>
        <v>54</v>
      </c>
    </row>
    <row r="1080" spans="1:17" x14ac:dyDescent="0.35">
      <c r="A1080" t="s">
        <v>1292</v>
      </c>
      <c r="B1080" t="str">
        <f>VLOOKUP(Health_Care[[#This Row],[Customer ID]],Customer_Names[#All],3,0)</f>
        <v xml:space="preserve"> Bert</v>
      </c>
      <c r="C1080">
        <f>VLOOKUP(Health_Care[[#This Row],[Customer ID]],Medical_Examinations[],2,0)</f>
        <v>29.2</v>
      </c>
      <c r="D1080">
        <f>VLOOKUP(Health_Care[[#This Row],[Customer ID]],Medical_Examinations[],4,0)</f>
        <v>7.53</v>
      </c>
      <c r="E1080" t="str">
        <f>VLOOKUP(Health_Care[[#This Row],[Customer ID]],Medical_Examinations[],6,0)</f>
        <v>No</v>
      </c>
      <c r="F1080" t="str">
        <f>VLOOKUP(Health_Care[[#This Row],[Customer ID]],Medical_Examinations[],7,0)</f>
        <v>No</v>
      </c>
      <c r="G1080" t="str">
        <f>VLOOKUP(Health_Care[[#This Row],[Customer ID]],Medical_Examinations[],8,0)</f>
        <v>No</v>
      </c>
      <c r="H1080">
        <f>VLOOKUP(Health_Care[[#This Row],[Customer ID]],Medical_Examinations[],9,0)</f>
        <v>0</v>
      </c>
      <c r="I1080" t="str">
        <f>VLOOKUP(Health_Care[[#This Row],[Customer ID]],Medical_Examinations[],10,0)</f>
        <v>No</v>
      </c>
      <c r="J1080" t="str">
        <f>VLOOKUP(Health_Care[[#This Row],[Customer ID]],Medical_Examinations[],3,0)</f>
        <v>Over Weight</v>
      </c>
      <c r="K1080" t="str">
        <f>VLOOKUP(Health_Care[[#This Row],[Customer ID]],Medical_Examinations[],5,0)</f>
        <v>Diabetes</v>
      </c>
      <c r="L1080" s="10">
        <f>VLOOKUP(Health_Care[[#This Row],[Customer ID]],Table6[#All],5,0)</f>
        <v>25079</v>
      </c>
      <c r="M1080" s="11">
        <f>VLOOKUP(Health_Care[[#This Row],[Customer ID]],Table6[#All],8,0)</f>
        <v>10436.1</v>
      </c>
      <c r="N1080" t="str">
        <f>VLOOKUP(Health_Care[[#This Row],[Customer ID]],Table6[#All],9,0)</f>
        <v>Tier - 3</v>
      </c>
      <c r="O1080" t="str">
        <f>VLOOKUP(Health_Care[[#This Row],[Customer ID]],Table6[#All],10,0)</f>
        <v>Tier - 3</v>
      </c>
      <c r="P1080" t="str">
        <f>VLOOKUP(Health_Care[[#This Row],[Customer ID]],Table6[#All],11,0)</f>
        <v>R1011</v>
      </c>
      <c r="Q1080">
        <f>VLOOKUP(Health_Care[[#This Row],[Customer ID]],Table6[#All],6,0)</f>
        <v>54</v>
      </c>
    </row>
    <row r="1081" spans="1:17" x14ac:dyDescent="0.35">
      <c r="A1081" t="s">
        <v>1291</v>
      </c>
      <c r="B1081" t="str">
        <f>VLOOKUP(Health_Care[[#This Row],[Customer ID]],Customer_Names[#All],3,0)</f>
        <v xml:space="preserve"> John P.</v>
      </c>
      <c r="C1081">
        <f>VLOOKUP(Health_Care[[#This Row],[Customer ID]],Medical_Examinations[],2,0)</f>
        <v>32.774999999999999</v>
      </c>
      <c r="D1081">
        <f>VLOOKUP(Health_Care[[#This Row],[Customer ID]],Medical_Examinations[],4,0)</f>
        <v>7.95</v>
      </c>
      <c r="E1081" t="str">
        <f>VLOOKUP(Health_Care[[#This Row],[Customer ID]],Medical_Examinations[],6,0)</f>
        <v>No</v>
      </c>
      <c r="F1081" t="str">
        <f>VLOOKUP(Health_Care[[#This Row],[Customer ID]],Medical_Examinations[],7,0)</f>
        <v>No</v>
      </c>
      <c r="G1081" t="str">
        <f>VLOOKUP(Health_Care[[#This Row],[Customer ID]],Medical_Examinations[],8,0)</f>
        <v>No</v>
      </c>
      <c r="H1081">
        <f>VLOOKUP(Health_Care[[#This Row],[Customer ID]],Medical_Examinations[],9,0)</f>
        <v>0</v>
      </c>
      <c r="I1081" t="str">
        <f>VLOOKUP(Health_Care[[#This Row],[Customer ID]],Medical_Examinations[],10,0)</f>
        <v>No</v>
      </c>
      <c r="J1081" t="str">
        <f>VLOOKUP(Health_Care[[#This Row],[Customer ID]],Medical_Examinations[],3,0)</f>
        <v>Obesity</v>
      </c>
      <c r="K1081" t="str">
        <f>VLOOKUP(Health_Care[[#This Row],[Customer ID]],Medical_Examinations[],5,0)</f>
        <v>Diabetes</v>
      </c>
      <c r="L1081" s="10">
        <f>VLOOKUP(Health_Care[[#This Row],[Customer ID]],Table6[#All],5,0)</f>
        <v>25073</v>
      </c>
      <c r="M1081" s="11">
        <f>VLOOKUP(Health_Care[[#This Row],[Customer ID]],Table6[#All],8,0)</f>
        <v>10435.07</v>
      </c>
      <c r="N1081" t="str">
        <f>VLOOKUP(Health_Care[[#This Row],[Customer ID]],Table6[#All],9,0)</f>
        <v>Tier - 3</v>
      </c>
      <c r="O1081" t="str">
        <f>VLOOKUP(Health_Care[[#This Row],[Customer ID]],Table6[#All],10,0)</f>
        <v>Tier - 1</v>
      </c>
      <c r="P1081" t="str">
        <f>VLOOKUP(Health_Care[[#This Row],[Customer ID]],Table6[#All],11,0)</f>
        <v>R1016</v>
      </c>
      <c r="Q1081">
        <f>VLOOKUP(Health_Care[[#This Row],[Customer ID]],Table6[#All],6,0)</f>
        <v>54</v>
      </c>
    </row>
    <row r="1082" spans="1:17" x14ac:dyDescent="0.35">
      <c r="A1082" t="s">
        <v>1290</v>
      </c>
      <c r="B1082" t="str">
        <f>VLOOKUP(Health_Care[[#This Row],[Customer ID]],Customer_Names[#All],3,0)</f>
        <v xml:space="preserve"> Daniel P</v>
      </c>
      <c r="C1082">
        <f>VLOOKUP(Health_Care[[#This Row],[Customer ID]],Medical_Examinations[],2,0)</f>
        <v>24.035</v>
      </c>
      <c r="D1082">
        <f>VLOOKUP(Health_Care[[#This Row],[Customer ID]],Medical_Examinations[],4,0)</f>
        <v>8.5</v>
      </c>
      <c r="E1082" t="str">
        <f>VLOOKUP(Health_Care[[#This Row],[Customer ID]],Medical_Examinations[],6,0)</f>
        <v>No</v>
      </c>
      <c r="F1082" t="str">
        <f>VLOOKUP(Health_Care[[#This Row],[Customer ID]],Medical_Examinations[],7,0)</f>
        <v>No</v>
      </c>
      <c r="G1082" t="str">
        <f>VLOOKUP(Health_Care[[#This Row],[Customer ID]],Medical_Examinations[],8,0)</f>
        <v>No</v>
      </c>
      <c r="H1082">
        <f>VLOOKUP(Health_Care[[#This Row],[Customer ID]],Medical_Examinations[],9,0)</f>
        <v>0</v>
      </c>
      <c r="I1082" t="str">
        <f>VLOOKUP(Health_Care[[#This Row],[Customer ID]],Medical_Examinations[],10,0)</f>
        <v>No</v>
      </c>
      <c r="J1082" t="str">
        <f>VLOOKUP(Health_Care[[#This Row],[Customer ID]],Medical_Examinations[],3,0)</f>
        <v>Normal Weight</v>
      </c>
      <c r="K1082" t="str">
        <f>VLOOKUP(Health_Care[[#This Row],[Customer ID]],Medical_Examinations[],5,0)</f>
        <v>Diabetes</v>
      </c>
      <c r="L1082" s="10">
        <f>VLOOKUP(Health_Care[[#This Row],[Customer ID]],Table6[#All],5,0)</f>
        <v>25199</v>
      </c>
      <c r="M1082" s="11">
        <f>VLOOKUP(Health_Care[[#This Row],[Customer ID]],Table6[#All],8,0)</f>
        <v>10422.92</v>
      </c>
      <c r="N1082" t="str">
        <f>VLOOKUP(Health_Care[[#This Row],[Customer ID]],Table6[#All],9,0)</f>
        <v>Tier - 3</v>
      </c>
      <c r="O1082" t="str">
        <f>VLOOKUP(Health_Care[[#This Row],[Customer ID]],Table6[#All],10,0)</f>
        <v>Tier - 1</v>
      </c>
      <c r="P1082" t="str">
        <f>VLOOKUP(Health_Care[[#This Row],[Customer ID]],Table6[#All],11,0)</f>
        <v>R1017</v>
      </c>
      <c r="Q1082">
        <f>VLOOKUP(Health_Care[[#This Row],[Customer ID]],Table6[#All],6,0)</f>
        <v>54</v>
      </c>
    </row>
    <row r="1083" spans="1:17" x14ac:dyDescent="0.35">
      <c r="A1083" t="s">
        <v>1289</v>
      </c>
      <c r="B1083" t="str">
        <f>VLOOKUP(Health_Care[[#This Row],[Customer ID]],Customer_Names[#All],3,0)</f>
        <v xml:space="preserve"> Lisa K.</v>
      </c>
      <c r="C1083">
        <f>VLOOKUP(Health_Care[[#This Row],[Customer ID]],Medical_Examinations[],2,0)</f>
        <v>30.55</v>
      </c>
      <c r="D1083">
        <f>VLOOKUP(Health_Care[[#This Row],[Customer ID]],Medical_Examinations[],4,0)</f>
        <v>5.89</v>
      </c>
      <c r="E1083" t="str">
        <f>VLOOKUP(Health_Care[[#This Row],[Customer ID]],Medical_Examinations[],6,0)</f>
        <v>No</v>
      </c>
      <c r="F1083" t="str">
        <f>VLOOKUP(Health_Care[[#This Row],[Customer ID]],Medical_Examinations[],7,0)</f>
        <v>No</v>
      </c>
      <c r="G1083" t="str">
        <f>VLOOKUP(Health_Care[[#This Row],[Customer ID]],Medical_Examinations[],8,0)</f>
        <v>Yes</v>
      </c>
      <c r="H1083">
        <f>VLOOKUP(Health_Care[[#This Row],[Customer ID]],Medical_Examinations[],9,0)</f>
        <v>1</v>
      </c>
      <c r="I1083" t="str">
        <f>VLOOKUP(Health_Care[[#This Row],[Customer ID]],Medical_Examinations[],10,0)</f>
        <v>No</v>
      </c>
      <c r="J1083" t="str">
        <f>VLOOKUP(Health_Care[[#This Row],[Customer ID]],Medical_Examinations[],3,0)</f>
        <v>Obesity</v>
      </c>
      <c r="K1083" t="str">
        <f>VLOOKUP(Health_Care[[#This Row],[Customer ID]],Medical_Examinations[],5,0)</f>
        <v>Prediabetes</v>
      </c>
      <c r="L1083" s="10">
        <f>VLOOKUP(Health_Care[[#This Row],[Customer ID]],Table6[#All],5,0)</f>
        <v>29184</v>
      </c>
      <c r="M1083" s="11">
        <f>VLOOKUP(Health_Care[[#This Row],[Customer ID]],Table6[#All],8,0)</f>
        <v>10419.65</v>
      </c>
      <c r="N1083" t="str">
        <f>VLOOKUP(Health_Care[[#This Row],[Customer ID]],Table6[#All],9,0)</f>
        <v>Tier - 3</v>
      </c>
      <c r="O1083" t="str">
        <f>VLOOKUP(Health_Care[[#This Row],[Customer ID]],Table6[#All],10,0)</f>
        <v>Tier - 2</v>
      </c>
      <c r="P1083" t="str">
        <f>VLOOKUP(Health_Care[[#This Row],[Customer ID]],Table6[#All],11,0)</f>
        <v>R1025</v>
      </c>
      <c r="Q1083">
        <f>VLOOKUP(Health_Care[[#This Row],[Customer ID]],Table6[#All],6,0)</f>
        <v>43</v>
      </c>
    </row>
    <row r="1084" spans="1:17" x14ac:dyDescent="0.35">
      <c r="A1084" t="s">
        <v>1288</v>
      </c>
      <c r="B1084" t="str">
        <f>VLOOKUP(Health_Care[[#This Row],[Customer ID]],Customer_Names[#All],3,0)</f>
        <v xml:space="preserve"> Kristine</v>
      </c>
      <c r="C1084">
        <f>VLOOKUP(Health_Care[[#This Row],[Customer ID]],Medical_Examinations[],2,0)</f>
        <v>28.81</v>
      </c>
      <c r="D1084">
        <f>VLOOKUP(Health_Care[[#This Row],[Customer ID]],Medical_Examinations[],4,0)</f>
        <v>8.76</v>
      </c>
      <c r="E1084" t="str">
        <f>VLOOKUP(Health_Care[[#This Row],[Customer ID]],Medical_Examinations[],6,0)</f>
        <v>No</v>
      </c>
      <c r="F1084" t="str">
        <f>VLOOKUP(Health_Care[[#This Row],[Customer ID]],Medical_Examinations[],7,0)</f>
        <v>No</v>
      </c>
      <c r="G1084" t="str">
        <f>VLOOKUP(Health_Care[[#This Row],[Customer ID]],Medical_Examinations[],8,0)</f>
        <v>No</v>
      </c>
      <c r="H1084">
        <f>VLOOKUP(Health_Care[[#This Row],[Customer ID]],Medical_Examinations[],9,0)</f>
        <v>2</v>
      </c>
      <c r="I1084" t="str">
        <f>VLOOKUP(Health_Care[[#This Row],[Customer ID]],Medical_Examinations[],10,0)</f>
        <v>No</v>
      </c>
      <c r="J1084" t="str">
        <f>VLOOKUP(Health_Care[[#This Row],[Customer ID]],Medical_Examinations[],3,0)</f>
        <v>Over Weight</v>
      </c>
      <c r="K1084" t="str">
        <f>VLOOKUP(Health_Care[[#This Row],[Customer ID]],Medical_Examinations[],5,0)</f>
        <v>Diabetes</v>
      </c>
      <c r="L1084" s="10">
        <f>VLOOKUP(Health_Care[[#This Row],[Customer ID]],Table6[#All],5,0)</f>
        <v>26948</v>
      </c>
      <c r="M1084" s="11">
        <f>VLOOKUP(Health_Care[[#This Row],[Customer ID]],Table6[#All],8,0)</f>
        <v>10419.59</v>
      </c>
      <c r="N1084" t="str">
        <f>VLOOKUP(Health_Care[[#This Row],[Customer ID]],Table6[#All],9,0)</f>
        <v>Tier - 3</v>
      </c>
      <c r="O1084" t="str">
        <f>VLOOKUP(Health_Care[[#This Row],[Customer ID]],Table6[#All],10,0)</f>
        <v>Tier - 2</v>
      </c>
      <c r="P1084" t="str">
        <f>VLOOKUP(Health_Care[[#This Row],[Customer ID]],Table6[#All],11,0)</f>
        <v>R1025</v>
      </c>
      <c r="Q1084">
        <f>VLOOKUP(Health_Care[[#This Row],[Customer ID]],Table6[#All],6,0)</f>
        <v>49</v>
      </c>
    </row>
    <row r="1085" spans="1:17" x14ac:dyDescent="0.35">
      <c r="A1085" t="s">
        <v>1287</v>
      </c>
      <c r="B1085" t="str">
        <f>VLOOKUP(Health_Care[[#This Row],[Customer ID]],Customer_Names[#All],3,0)</f>
        <v xml:space="preserve"> Paul A</v>
      </c>
      <c r="C1085">
        <f>VLOOKUP(Health_Care[[#This Row],[Customer ID]],Medical_Examinations[],2,0)</f>
        <v>31.66</v>
      </c>
      <c r="D1085">
        <f>VLOOKUP(Health_Care[[#This Row],[Customer ID]],Medical_Examinations[],4,0)</f>
        <v>4.1100000000000003</v>
      </c>
      <c r="E1085" t="str">
        <f>VLOOKUP(Health_Care[[#This Row],[Customer ID]],Medical_Examinations[],6,0)</f>
        <v>No</v>
      </c>
      <c r="F1085" t="str">
        <f>VLOOKUP(Health_Care[[#This Row],[Customer ID]],Medical_Examinations[],7,0)</f>
        <v>No</v>
      </c>
      <c r="G1085" t="str">
        <f>VLOOKUP(Health_Care[[#This Row],[Customer ID]],Medical_Examinations[],8,0)</f>
        <v>No</v>
      </c>
      <c r="H1085">
        <f>VLOOKUP(Health_Care[[#This Row],[Customer ID]],Medical_Examinations[],9,0)</f>
        <v>0</v>
      </c>
      <c r="I1085" t="str">
        <f>VLOOKUP(Health_Care[[#This Row],[Customer ID]],Medical_Examinations[],10,0)</f>
        <v>No</v>
      </c>
      <c r="J1085" t="str">
        <f>VLOOKUP(Health_Care[[#This Row],[Customer ID]],Medical_Examinations[],3,0)</f>
        <v>Obesity</v>
      </c>
      <c r="K1085" t="str">
        <f>VLOOKUP(Health_Care[[#This Row],[Customer ID]],Medical_Examinations[],5,0)</f>
        <v>Normal</v>
      </c>
      <c r="L1085" s="10">
        <f>VLOOKUP(Health_Care[[#This Row],[Customer ID]],Table6[#All],5,0)</f>
        <v>29518</v>
      </c>
      <c r="M1085" s="11">
        <f>VLOOKUP(Health_Care[[#This Row],[Customer ID]],Table6[#All],8,0)</f>
        <v>10407.98</v>
      </c>
      <c r="N1085" t="str">
        <f>VLOOKUP(Health_Care[[#This Row],[Customer ID]],Table6[#All],9,0)</f>
        <v>Tier - 3</v>
      </c>
      <c r="O1085" t="str">
        <f>VLOOKUP(Health_Care[[#This Row],[Customer ID]],Table6[#All],10,0)</f>
        <v>Tier - 1</v>
      </c>
      <c r="P1085" t="str">
        <f>VLOOKUP(Health_Care[[#This Row],[Customer ID]],Table6[#All],11,0)</f>
        <v>R1021</v>
      </c>
      <c r="Q1085">
        <f>VLOOKUP(Health_Care[[#This Row],[Customer ID]],Table6[#All],6,0)</f>
        <v>42</v>
      </c>
    </row>
    <row r="1086" spans="1:17" x14ac:dyDescent="0.35">
      <c r="A1086" t="s">
        <v>1286</v>
      </c>
      <c r="B1086" t="str">
        <f>VLOOKUP(Health_Care[[#This Row],[Customer ID]],Customer_Names[#All],3,0)</f>
        <v xml:space="preserve"> Bryan</v>
      </c>
      <c r="C1086">
        <f>VLOOKUP(Health_Care[[#This Row],[Customer ID]],Medical_Examinations[],2,0)</f>
        <v>28.215</v>
      </c>
      <c r="D1086">
        <f>VLOOKUP(Health_Care[[#This Row],[Customer ID]],Medical_Examinations[],4,0)</f>
        <v>7.56</v>
      </c>
      <c r="E1086" t="str">
        <f>VLOOKUP(Health_Care[[#This Row],[Customer ID]],Medical_Examinations[],6,0)</f>
        <v>yes</v>
      </c>
      <c r="F1086" t="str">
        <f>VLOOKUP(Health_Care[[#This Row],[Customer ID]],Medical_Examinations[],7,0)</f>
        <v>No</v>
      </c>
      <c r="G1086" t="str">
        <f>VLOOKUP(Health_Care[[#This Row],[Customer ID]],Medical_Examinations[],8,0)</f>
        <v>No</v>
      </c>
      <c r="H1086">
        <f>VLOOKUP(Health_Care[[#This Row],[Customer ID]],Medical_Examinations[],9,0)</f>
        <v>1</v>
      </c>
      <c r="I1086" t="str">
        <f>VLOOKUP(Health_Care[[#This Row],[Customer ID]],Medical_Examinations[],10,0)</f>
        <v>No</v>
      </c>
      <c r="J1086" t="str">
        <f>VLOOKUP(Health_Care[[#This Row],[Customer ID]],Medical_Examinations[],3,0)</f>
        <v>Over Weight</v>
      </c>
      <c r="K1086" t="str">
        <f>VLOOKUP(Health_Care[[#This Row],[Customer ID]],Medical_Examinations[],5,0)</f>
        <v>Diabetes</v>
      </c>
      <c r="L1086" s="10">
        <f>VLOOKUP(Health_Care[[#This Row],[Customer ID]],Table6[#All],5,0)</f>
        <v>27550</v>
      </c>
      <c r="M1086" s="11">
        <f>VLOOKUP(Health_Care[[#This Row],[Customer ID]],Table6[#All],8,0)</f>
        <v>10407.09</v>
      </c>
      <c r="N1086" t="str">
        <f>VLOOKUP(Health_Care[[#This Row],[Customer ID]],Table6[#All],9,0)</f>
        <v>Tier - 3</v>
      </c>
      <c r="O1086" t="str">
        <f>VLOOKUP(Health_Care[[#This Row],[Customer ID]],Table6[#All],10,0)</f>
        <v>Tier - 1</v>
      </c>
      <c r="P1086" t="str">
        <f>VLOOKUP(Health_Care[[#This Row],[Customer ID]],Table6[#All],11,0)</f>
        <v>R1015</v>
      </c>
      <c r="Q1086">
        <f>VLOOKUP(Health_Care[[#This Row],[Customer ID]],Table6[#All],6,0)</f>
        <v>48</v>
      </c>
    </row>
    <row r="1087" spans="1:17" x14ac:dyDescent="0.35">
      <c r="A1087" t="s">
        <v>1285</v>
      </c>
      <c r="B1087" t="str">
        <f>VLOOKUP(Health_Care[[#This Row],[Customer ID]],Customer_Names[#All],3,0)</f>
        <v xml:space="preserve"> Chris</v>
      </c>
      <c r="C1087">
        <f>VLOOKUP(Health_Care[[#This Row],[Customer ID]],Medical_Examinations[],2,0)</f>
        <v>26.12</v>
      </c>
      <c r="D1087">
        <f>VLOOKUP(Health_Care[[#This Row],[Customer ID]],Medical_Examinations[],4,0)</f>
        <v>4.17</v>
      </c>
      <c r="E1087" t="str">
        <f>VLOOKUP(Health_Care[[#This Row],[Customer ID]],Medical_Examinations[],6,0)</f>
        <v>yes</v>
      </c>
      <c r="F1087" t="str">
        <f>VLOOKUP(Health_Care[[#This Row],[Customer ID]],Medical_Examinations[],7,0)</f>
        <v>No</v>
      </c>
      <c r="G1087" t="str">
        <f>VLOOKUP(Health_Care[[#This Row],[Customer ID]],Medical_Examinations[],8,0)</f>
        <v>Yes</v>
      </c>
      <c r="H1087">
        <f>VLOOKUP(Health_Care[[#This Row],[Customer ID]],Medical_Examinations[],9,0)</f>
        <v>1</v>
      </c>
      <c r="I1087" t="str">
        <f>VLOOKUP(Health_Care[[#This Row],[Customer ID]],Medical_Examinations[],10,0)</f>
        <v>No</v>
      </c>
      <c r="J1087" t="str">
        <f>VLOOKUP(Health_Care[[#This Row],[Customer ID]],Medical_Examinations[],3,0)</f>
        <v>Over Weight</v>
      </c>
      <c r="K1087" t="str">
        <f>VLOOKUP(Health_Care[[#This Row],[Customer ID]],Medical_Examinations[],5,0)</f>
        <v>Normal</v>
      </c>
      <c r="L1087" s="10">
        <f>VLOOKUP(Health_Care[[#This Row],[Customer ID]],Table6[#All],5,0)</f>
        <v>25391</v>
      </c>
      <c r="M1087" s="11">
        <f>VLOOKUP(Health_Care[[#This Row],[Customer ID]],Table6[#All],8,0)</f>
        <v>10403.27</v>
      </c>
      <c r="N1087" t="str">
        <f>VLOOKUP(Health_Care[[#This Row],[Customer ID]],Table6[#All],9,0)</f>
        <v>Tier - 3</v>
      </c>
      <c r="O1087" t="str">
        <f>VLOOKUP(Health_Care[[#This Row],[Customer ID]],Table6[#All],10,0)</f>
        <v>Tier - 2</v>
      </c>
      <c r="P1087" t="str">
        <f>VLOOKUP(Health_Care[[#This Row],[Customer ID]],Table6[#All],11,0)</f>
        <v>R1020</v>
      </c>
      <c r="Q1087">
        <f>VLOOKUP(Health_Care[[#This Row],[Customer ID]],Table6[#All],6,0)</f>
        <v>53</v>
      </c>
    </row>
    <row r="1088" spans="1:17" x14ac:dyDescent="0.35">
      <c r="A1088" t="s">
        <v>1284</v>
      </c>
      <c r="B1088" t="str">
        <f>VLOOKUP(Health_Care[[#This Row],[Customer ID]],Customer_Names[#All],3,0)</f>
        <v xml:space="preserve"> Milah B</v>
      </c>
      <c r="C1088">
        <f>VLOOKUP(Health_Care[[#This Row],[Customer ID]],Medical_Examinations[],2,0)</f>
        <v>36.630000000000003</v>
      </c>
      <c r="D1088">
        <f>VLOOKUP(Health_Care[[#This Row],[Customer ID]],Medical_Examinations[],4,0)</f>
        <v>11.42</v>
      </c>
      <c r="E1088" t="str">
        <f>VLOOKUP(Health_Care[[#This Row],[Customer ID]],Medical_Examinations[],6,0)</f>
        <v>No</v>
      </c>
      <c r="F1088" t="str">
        <f>VLOOKUP(Health_Care[[#This Row],[Customer ID]],Medical_Examinations[],7,0)</f>
        <v>No</v>
      </c>
      <c r="G1088" t="str">
        <f>VLOOKUP(Health_Care[[#This Row],[Customer ID]],Medical_Examinations[],8,0)</f>
        <v>No</v>
      </c>
      <c r="H1088">
        <f>VLOOKUP(Health_Care[[#This Row],[Customer ID]],Medical_Examinations[],9,0)</f>
        <v>2</v>
      </c>
      <c r="I1088" t="str">
        <f>VLOOKUP(Health_Care[[#This Row],[Customer ID]],Medical_Examinations[],10,0)</f>
        <v>No</v>
      </c>
      <c r="J1088" t="str">
        <f>VLOOKUP(Health_Care[[#This Row],[Customer ID]],Medical_Examinations[],3,0)</f>
        <v>Obesity</v>
      </c>
      <c r="K1088" t="str">
        <f>VLOOKUP(Health_Care[[#This Row],[Customer ID]],Medical_Examinations[],5,0)</f>
        <v>Diabetes</v>
      </c>
      <c r="L1088" s="10">
        <f>VLOOKUP(Health_Care[[#This Row],[Customer ID]],Table6[#All],5,0)</f>
        <v>26926</v>
      </c>
      <c r="M1088" s="11">
        <f>VLOOKUP(Health_Care[[#This Row],[Customer ID]],Table6[#All],8,0)</f>
        <v>10381.48</v>
      </c>
      <c r="N1088" t="str">
        <f>VLOOKUP(Health_Care[[#This Row],[Customer ID]],Table6[#All],9,0)</f>
        <v>Tier - 3</v>
      </c>
      <c r="O1088" t="str">
        <f>VLOOKUP(Health_Care[[#This Row],[Customer ID]],Table6[#All],10,0)</f>
        <v>Tier - 3</v>
      </c>
      <c r="P1088" t="str">
        <f>VLOOKUP(Health_Care[[#This Row],[Customer ID]],Table6[#All],11,0)</f>
        <v>R1013</v>
      </c>
      <c r="Q1088">
        <f>VLOOKUP(Health_Care[[#This Row],[Customer ID]],Table6[#All],6,0)</f>
        <v>49</v>
      </c>
    </row>
    <row r="1089" spans="1:17" x14ac:dyDescent="0.35">
      <c r="A1089" t="s">
        <v>1283</v>
      </c>
      <c r="B1089" t="str">
        <f>VLOOKUP(Health_Care[[#This Row],[Customer ID]],Customer_Names[#All],3,0)</f>
        <v xml:space="preserve"> Annette M.</v>
      </c>
      <c r="C1089">
        <f>VLOOKUP(Health_Care[[#This Row],[Customer ID]],Medical_Examinations[],2,0)</f>
        <v>33.344999999999999</v>
      </c>
      <c r="D1089">
        <f>VLOOKUP(Health_Care[[#This Row],[Customer ID]],Medical_Examinations[],4,0)</f>
        <v>7.33</v>
      </c>
      <c r="E1089" t="str">
        <f>VLOOKUP(Health_Care[[#This Row],[Customer ID]],Medical_Examinations[],6,0)</f>
        <v>No</v>
      </c>
      <c r="F1089" t="str">
        <f>VLOOKUP(Health_Care[[#This Row],[Customer ID]],Medical_Examinations[],7,0)</f>
        <v>No</v>
      </c>
      <c r="G1089" t="str">
        <f>VLOOKUP(Health_Care[[#This Row],[Customer ID]],Medical_Examinations[],8,0)</f>
        <v>No</v>
      </c>
      <c r="H1089">
        <f>VLOOKUP(Health_Care[[#This Row],[Customer ID]],Medical_Examinations[],9,0)</f>
        <v>2</v>
      </c>
      <c r="I1089" t="str">
        <f>VLOOKUP(Health_Care[[#This Row],[Customer ID]],Medical_Examinations[],10,0)</f>
        <v>No</v>
      </c>
      <c r="J1089" t="str">
        <f>VLOOKUP(Health_Care[[#This Row],[Customer ID]],Medical_Examinations[],3,0)</f>
        <v>Obesity</v>
      </c>
      <c r="K1089" t="str">
        <f>VLOOKUP(Health_Care[[#This Row],[Customer ID]],Medical_Examinations[],5,0)</f>
        <v>Diabetes</v>
      </c>
      <c r="L1089" s="10">
        <f>VLOOKUP(Health_Care[[#This Row],[Customer ID]],Table6[#All],5,0)</f>
        <v>26936</v>
      </c>
      <c r="M1089" s="11">
        <f>VLOOKUP(Health_Care[[#This Row],[Customer ID]],Table6[#All],8,0)</f>
        <v>10370.91</v>
      </c>
      <c r="N1089" t="str">
        <f>VLOOKUP(Health_Care[[#This Row],[Customer ID]],Table6[#All],9,0)</f>
        <v>Tier - 3</v>
      </c>
      <c r="O1089" t="str">
        <f>VLOOKUP(Health_Care[[#This Row],[Customer ID]],Table6[#All],10,0)</f>
        <v>Tier - 3</v>
      </c>
      <c r="P1089" t="str">
        <f>VLOOKUP(Health_Care[[#This Row],[Customer ID]],Table6[#All],11,0)</f>
        <v>R1024</v>
      </c>
      <c r="Q1089">
        <f>VLOOKUP(Health_Care[[#This Row],[Customer ID]],Table6[#All],6,0)</f>
        <v>49</v>
      </c>
    </row>
    <row r="1090" spans="1:17" x14ac:dyDescent="0.35">
      <c r="A1090" t="s">
        <v>1282</v>
      </c>
      <c r="B1090" t="str">
        <f>VLOOKUP(Health_Care[[#This Row],[Customer ID]],Customer_Names[#All],3,0)</f>
        <v xml:space="preserve"> Yoko</v>
      </c>
      <c r="C1090">
        <f>VLOOKUP(Health_Care[[#This Row],[Customer ID]],Medical_Examinations[],2,0)</f>
        <v>27.11</v>
      </c>
      <c r="D1090">
        <f>VLOOKUP(Health_Care[[#This Row],[Customer ID]],Medical_Examinations[],4,0)</f>
        <v>6.7</v>
      </c>
      <c r="E1090" t="str">
        <f>VLOOKUP(Health_Care[[#This Row],[Customer ID]],Medical_Examinations[],6,0)</f>
        <v>No</v>
      </c>
      <c r="F1090" t="str">
        <f>VLOOKUP(Health_Care[[#This Row],[Customer ID]],Medical_Examinations[],7,0)</f>
        <v>No</v>
      </c>
      <c r="G1090" t="str">
        <f>VLOOKUP(Health_Care[[#This Row],[Customer ID]],Medical_Examinations[],8,0)</f>
        <v>No</v>
      </c>
      <c r="H1090">
        <f>VLOOKUP(Health_Care[[#This Row],[Customer ID]],Medical_Examinations[],9,0)</f>
        <v>0</v>
      </c>
      <c r="I1090" t="str">
        <f>VLOOKUP(Health_Care[[#This Row],[Customer ID]],Medical_Examinations[],10,0)</f>
        <v>No</v>
      </c>
      <c r="J1090" t="str">
        <f>VLOOKUP(Health_Care[[#This Row],[Customer ID]],Medical_Examinations[],3,0)</f>
        <v>Over Weight</v>
      </c>
      <c r="K1090" t="str">
        <f>VLOOKUP(Health_Care[[#This Row],[Customer ID]],Medical_Examinations[],5,0)</f>
        <v>Diabetes</v>
      </c>
      <c r="L1090" s="10">
        <f>VLOOKUP(Health_Care[[#This Row],[Customer ID]],Table6[#All],5,0)</f>
        <v>26182</v>
      </c>
      <c r="M1090" s="11">
        <f>VLOOKUP(Health_Care[[#This Row],[Customer ID]],Table6[#All],8,0)</f>
        <v>10356.67</v>
      </c>
      <c r="N1090" t="str">
        <f>VLOOKUP(Health_Care[[#This Row],[Customer ID]],Table6[#All],9,0)</f>
        <v>Tier - 3</v>
      </c>
      <c r="O1090" t="str">
        <f>VLOOKUP(Health_Care[[#This Row],[Customer ID]],Table6[#All],10,0)</f>
        <v>Tier - 1</v>
      </c>
      <c r="P1090" t="str">
        <f>VLOOKUP(Health_Care[[#This Row],[Customer ID]],Table6[#All],11,0)</f>
        <v>R1025</v>
      </c>
      <c r="Q1090">
        <f>VLOOKUP(Health_Care[[#This Row],[Customer ID]],Table6[#All],6,0)</f>
        <v>51</v>
      </c>
    </row>
    <row r="1091" spans="1:17" x14ac:dyDescent="0.35">
      <c r="A1091" t="s">
        <v>1281</v>
      </c>
      <c r="B1091" t="str">
        <f>VLOOKUP(Health_Care[[#This Row],[Customer ID]],Customer_Names[#All],3,0)</f>
        <v xml:space="preserve"> Laura</v>
      </c>
      <c r="C1091">
        <f>VLOOKUP(Health_Care[[#This Row],[Customer ID]],Medical_Examinations[],2,0)</f>
        <v>26.6</v>
      </c>
      <c r="D1091">
        <f>VLOOKUP(Health_Care[[#This Row],[Customer ID]],Medical_Examinations[],4,0)</f>
        <v>5.27</v>
      </c>
      <c r="E1091" t="str">
        <f>VLOOKUP(Health_Care[[#This Row],[Customer ID]],Medical_Examinations[],6,0)</f>
        <v>yes</v>
      </c>
      <c r="F1091" t="str">
        <f>VLOOKUP(Health_Care[[#This Row],[Customer ID]],Medical_Examinations[],7,0)</f>
        <v>No</v>
      </c>
      <c r="G1091" t="str">
        <f>VLOOKUP(Health_Care[[#This Row],[Customer ID]],Medical_Examinations[],8,0)</f>
        <v>Yes</v>
      </c>
      <c r="H1091">
        <f>VLOOKUP(Health_Care[[#This Row],[Customer ID]],Medical_Examinations[],9,0)</f>
        <v>1</v>
      </c>
      <c r="I1091" t="str">
        <f>VLOOKUP(Health_Care[[#This Row],[Customer ID]],Medical_Examinations[],10,0)</f>
        <v>No</v>
      </c>
      <c r="J1091" t="str">
        <f>VLOOKUP(Health_Care[[#This Row],[Customer ID]],Medical_Examinations[],3,0)</f>
        <v>Over Weight</v>
      </c>
      <c r="K1091" t="str">
        <f>VLOOKUP(Health_Care[[#This Row],[Customer ID]],Medical_Examinations[],5,0)</f>
        <v>Normal</v>
      </c>
      <c r="L1091" s="10">
        <f>VLOOKUP(Health_Care[[#This Row],[Customer ID]],Table6[#All],5,0)</f>
        <v>25371</v>
      </c>
      <c r="M1091" s="11">
        <f>VLOOKUP(Health_Care[[#This Row],[Customer ID]],Table6[#All],8,0)</f>
        <v>10355.64</v>
      </c>
      <c r="N1091" t="str">
        <f>VLOOKUP(Health_Care[[#This Row],[Customer ID]],Table6[#All],9,0)</f>
        <v>Tier - 3</v>
      </c>
      <c r="O1091" t="str">
        <f>VLOOKUP(Health_Care[[#This Row],[Customer ID]],Table6[#All],10,0)</f>
        <v>Tier - 1</v>
      </c>
      <c r="P1091" t="str">
        <f>VLOOKUP(Health_Care[[#This Row],[Customer ID]],Table6[#All],11,0)</f>
        <v>R1012</v>
      </c>
      <c r="Q1091">
        <f>VLOOKUP(Health_Care[[#This Row],[Customer ID]],Table6[#All],6,0)</f>
        <v>53</v>
      </c>
    </row>
    <row r="1092" spans="1:17" x14ac:dyDescent="0.35">
      <c r="A1092" t="s">
        <v>1280</v>
      </c>
      <c r="B1092" t="str">
        <f>VLOOKUP(Health_Care[[#This Row],[Customer ID]],Customer_Names[#All],3,0)</f>
        <v xml:space="preserve"> Tess A.</v>
      </c>
      <c r="C1092">
        <f>VLOOKUP(Health_Care[[#This Row],[Customer ID]],Medical_Examinations[],2,0)</f>
        <v>30.41</v>
      </c>
      <c r="D1092">
        <f>VLOOKUP(Health_Care[[#This Row],[Customer ID]],Medical_Examinations[],4,0)</f>
        <v>7.72</v>
      </c>
      <c r="E1092" t="str">
        <f>VLOOKUP(Health_Care[[#This Row],[Customer ID]],Medical_Examinations[],6,0)</f>
        <v>No</v>
      </c>
      <c r="F1092" t="str">
        <f>VLOOKUP(Health_Care[[#This Row],[Customer ID]],Medical_Examinations[],7,0)</f>
        <v>No</v>
      </c>
      <c r="G1092" t="str">
        <f>VLOOKUP(Health_Care[[#This Row],[Customer ID]],Medical_Examinations[],8,0)</f>
        <v>No</v>
      </c>
      <c r="H1092">
        <f>VLOOKUP(Health_Care[[#This Row],[Customer ID]],Medical_Examinations[],9,0)</f>
        <v>0</v>
      </c>
      <c r="I1092" t="str">
        <f>VLOOKUP(Health_Care[[#This Row],[Customer ID]],Medical_Examinations[],10,0)</f>
        <v>No</v>
      </c>
      <c r="J1092" t="str">
        <f>VLOOKUP(Health_Care[[#This Row],[Customer ID]],Medical_Examinations[],3,0)</f>
        <v>Obesity</v>
      </c>
      <c r="K1092" t="str">
        <f>VLOOKUP(Health_Care[[#This Row],[Customer ID]],Medical_Examinations[],5,0)</f>
        <v>Diabetes</v>
      </c>
      <c r="L1092" s="10">
        <f>VLOOKUP(Health_Care[[#This Row],[Customer ID]],Table6[#All],5,0)</f>
        <v>27301</v>
      </c>
      <c r="M1092" s="11">
        <f>VLOOKUP(Health_Care[[#This Row],[Customer ID]],Table6[#All],8,0)</f>
        <v>10352.48</v>
      </c>
      <c r="N1092" t="str">
        <f>VLOOKUP(Health_Care[[#This Row],[Customer ID]],Table6[#All],9,0)</f>
        <v>Tier - 3</v>
      </c>
      <c r="O1092" t="str">
        <f>VLOOKUP(Health_Care[[#This Row],[Customer ID]],Table6[#All],10,0)</f>
        <v>Tier - 1</v>
      </c>
      <c r="P1092" t="str">
        <f>VLOOKUP(Health_Care[[#This Row],[Customer ID]],Table6[#All],11,0)</f>
        <v>R1012</v>
      </c>
      <c r="Q1092">
        <f>VLOOKUP(Health_Care[[#This Row],[Customer ID]],Table6[#All],6,0)</f>
        <v>48</v>
      </c>
    </row>
    <row r="1093" spans="1:17" x14ac:dyDescent="0.35">
      <c r="A1093" t="s">
        <v>1279</v>
      </c>
      <c r="B1093" t="str">
        <f>VLOOKUP(Health_Care[[#This Row],[Customer ID]],Customer_Names[#All],3,0)</f>
        <v xml:space="preserve"> William G.</v>
      </c>
      <c r="C1093">
        <f>VLOOKUP(Health_Care[[#This Row],[Customer ID]],Medical_Examinations[],2,0)</f>
        <v>28.98</v>
      </c>
      <c r="D1093">
        <f>VLOOKUP(Health_Care[[#This Row],[Customer ID]],Medical_Examinations[],4,0)</f>
        <v>8.68</v>
      </c>
      <c r="E1093" t="str">
        <f>VLOOKUP(Health_Care[[#This Row],[Customer ID]],Medical_Examinations[],6,0)</f>
        <v>No</v>
      </c>
      <c r="F1093" t="str">
        <f>VLOOKUP(Health_Care[[#This Row],[Customer ID]],Medical_Examinations[],7,0)</f>
        <v>No</v>
      </c>
      <c r="G1093" t="str">
        <f>VLOOKUP(Health_Care[[#This Row],[Customer ID]],Medical_Examinations[],8,0)</f>
        <v>No</v>
      </c>
      <c r="H1093">
        <f>VLOOKUP(Health_Care[[#This Row],[Customer ID]],Medical_Examinations[],9,0)</f>
        <v>2</v>
      </c>
      <c r="I1093" t="str">
        <f>VLOOKUP(Health_Care[[#This Row],[Customer ID]],Medical_Examinations[],10,0)</f>
        <v>No</v>
      </c>
      <c r="J1093" t="str">
        <f>VLOOKUP(Health_Care[[#This Row],[Customer ID]],Medical_Examinations[],3,0)</f>
        <v>Over Weight</v>
      </c>
      <c r="K1093" t="str">
        <f>VLOOKUP(Health_Care[[#This Row],[Customer ID]],Medical_Examinations[],5,0)</f>
        <v>Diabetes</v>
      </c>
      <c r="L1093" s="10">
        <f>VLOOKUP(Health_Care[[#This Row],[Customer ID]],Table6[#All],5,0)</f>
        <v>26884</v>
      </c>
      <c r="M1093" s="11">
        <f>VLOOKUP(Health_Care[[#This Row],[Customer ID]],Table6[#All],8,0)</f>
        <v>10345.93</v>
      </c>
      <c r="N1093" t="str">
        <f>VLOOKUP(Health_Care[[#This Row],[Customer ID]],Table6[#All],9,0)</f>
        <v>Tier - 3</v>
      </c>
      <c r="O1093" t="str">
        <f>VLOOKUP(Health_Care[[#This Row],[Customer ID]],Table6[#All],10,0)</f>
        <v>Tier - 2</v>
      </c>
      <c r="P1093" t="str">
        <f>VLOOKUP(Health_Care[[#This Row],[Customer ID]],Table6[#All],11,0)</f>
        <v>R1021</v>
      </c>
      <c r="Q1093">
        <f>VLOOKUP(Health_Care[[#This Row],[Customer ID]],Table6[#All],6,0)</f>
        <v>49</v>
      </c>
    </row>
    <row r="1094" spans="1:17" x14ac:dyDescent="0.35">
      <c r="A1094" t="s">
        <v>1278</v>
      </c>
      <c r="B1094" t="str">
        <f>VLOOKUP(Health_Care[[#This Row],[Customer ID]],Customer_Names[#All],3,0)</f>
        <v xml:space="preserve"> Paige</v>
      </c>
      <c r="C1094">
        <f>VLOOKUP(Health_Care[[#This Row],[Customer ID]],Medical_Examinations[],2,0)</f>
        <v>31.24</v>
      </c>
      <c r="D1094">
        <f>VLOOKUP(Health_Care[[#This Row],[Customer ID]],Medical_Examinations[],4,0)</f>
        <v>9.8000000000000007</v>
      </c>
      <c r="E1094" t="str">
        <f>VLOOKUP(Health_Care[[#This Row],[Customer ID]],Medical_Examinations[],6,0)</f>
        <v>No</v>
      </c>
      <c r="F1094" t="str">
        <f>VLOOKUP(Health_Care[[#This Row],[Customer ID]],Medical_Examinations[],7,0)</f>
        <v>No</v>
      </c>
      <c r="G1094" t="str">
        <f>VLOOKUP(Health_Care[[#This Row],[Customer ID]],Medical_Examinations[],8,0)</f>
        <v>No</v>
      </c>
      <c r="H1094">
        <f>VLOOKUP(Health_Care[[#This Row],[Customer ID]],Medical_Examinations[],9,0)</f>
        <v>0</v>
      </c>
      <c r="I1094" t="str">
        <f>VLOOKUP(Health_Care[[#This Row],[Customer ID]],Medical_Examinations[],10,0)</f>
        <v>No</v>
      </c>
      <c r="J1094" t="str">
        <f>VLOOKUP(Health_Care[[#This Row],[Customer ID]],Medical_Examinations[],3,0)</f>
        <v>Obesity</v>
      </c>
      <c r="K1094" t="str">
        <f>VLOOKUP(Health_Care[[#This Row],[Customer ID]],Medical_Examinations[],5,0)</f>
        <v>Diabetes</v>
      </c>
      <c r="L1094" s="10">
        <f>VLOOKUP(Health_Care[[#This Row],[Customer ID]],Table6[#All],5,0)</f>
        <v>25038</v>
      </c>
      <c r="M1094" s="11">
        <f>VLOOKUP(Health_Care[[#This Row],[Customer ID]],Table6[#All],8,0)</f>
        <v>10338.93</v>
      </c>
      <c r="N1094" t="str">
        <f>VLOOKUP(Health_Care[[#This Row],[Customer ID]],Table6[#All],9,0)</f>
        <v>Tier - 3</v>
      </c>
      <c r="O1094" t="str">
        <f>VLOOKUP(Health_Care[[#This Row],[Customer ID]],Table6[#All],10,0)</f>
        <v>Tier - 1</v>
      </c>
      <c r="P1094" t="str">
        <f>VLOOKUP(Health_Care[[#This Row],[Customer ID]],Table6[#All],11,0)</f>
        <v>R1013</v>
      </c>
      <c r="Q1094">
        <f>VLOOKUP(Health_Care[[#This Row],[Customer ID]],Table6[#All],6,0)</f>
        <v>54</v>
      </c>
    </row>
    <row r="1095" spans="1:17" x14ac:dyDescent="0.35">
      <c r="A1095" t="s">
        <v>1277</v>
      </c>
      <c r="B1095" t="str">
        <f>VLOOKUP(Health_Care[[#This Row],[Customer ID]],Customer_Names[#All],3,0)</f>
        <v xml:space="preserve"> Matthew J</v>
      </c>
      <c r="C1095">
        <f>VLOOKUP(Health_Care[[#This Row],[Customer ID]],Medical_Examinations[],2,0)</f>
        <v>31.54</v>
      </c>
      <c r="D1095">
        <f>VLOOKUP(Health_Care[[#This Row],[Customer ID]],Medical_Examinations[],4,0)</f>
        <v>4.4400000000000004</v>
      </c>
      <c r="E1095" t="str">
        <f>VLOOKUP(Health_Care[[#This Row],[Customer ID]],Medical_Examinations[],6,0)</f>
        <v>No</v>
      </c>
      <c r="F1095" t="str">
        <f>VLOOKUP(Health_Care[[#This Row],[Customer ID]],Medical_Examinations[],7,0)</f>
        <v>No</v>
      </c>
      <c r="G1095" t="str">
        <f>VLOOKUP(Health_Care[[#This Row],[Customer ID]],Medical_Examinations[],8,0)</f>
        <v>No</v>
      </c>
      <c r="H1095">
        <f>VLOOKUP(Health_Care[[#This Row],[Customer ID]],Medical_Examinations[],9,0)</f>
        <v>0</v>
      </c>
      <c r="I1095" t="str">
        <f>VLOOKUP(Health_Care[[#This Row],[Customer ID]],Medical_Examinations[],10,0)</f>
        <v>No</v>
      </c>
      <c r="J1095" t="str">
        <f>VLOOKUP(Health_Care[[#This Row],[Customer ID]],Medical_Examinations[],3,0)</f>
        <v>Obesity</v>
      </c>
      <c r="K1095" t="str">
        <f>VLOOKUP(Health_Care[[#This Row],[Customer ID]],Medical_Examinations[],5,0)</f>
        <v>Normal</v>
      </c>
      <c r="L1095" s="10">
        <f>VLOOKUP(Health_Care[[#This Row],[Customer ID]],Table6[#All],5,0)</f>
        <v>30153</v>
      </c>
      <c r="M1095" s="11">
        <f>VLOOKUP(Health_Care[[#This Row],[Customer ID]],Table6[#All],8,0)</f>
        <v>10329.06</v>
      </c>
      <c r="N1095" t="str">
        <f>VLOOKUP(Health_Care[[#This Row],[Customer ID]],Table6[#All],9,0)</f>
        <v>Tier - 3</v>
      </c>
      <c r="O1095" t="str">
        <f>VLOOKUP(Health_Care[[#This Row],[Customer ID]],Table6[#All],10,0)</f>
        <v>Tier - 1</v>
      </c>
      <c r="P1095" t="str">
        <f>VLOOKUP(Health_Care[[#This Row],[Customer ID]],Table6[#All],11,0)</f>
        <v>R1021</v>
      </c>
      <c r="Q1095">
        <f>VLOOKUP(Health_Care[[#This Row],[Customer ID]],Table6[#All],6,0)</f>
        <v>40</v>
      </c>
    </row>
    <row r="1096" spans="1:17" x14ac:dyDescent="0.35">
      <c r="A1096" t="s">
        <v>1276</v>
      </c>
      <c r="B1096" t="str">
        <f>VLOOKUP(Health_Care[[#This Row],[Customer ID]],Customer_Names[#All],3,0)</f>
        <v xml:space="preserve"> Matthew</v>
      </c>
      <c r="C1096">
        <f>VLOOKUP(Health_Care[[#This Row],[Customer ID]],Medical_Examinations[],2,0)</f>
        <v>38.6</v>
      </c>
      <c r="D1096">
        <f>VLOOKUP(Health_Care[[#This Row],[Customer ID]],Medical_Examinations[],4,0)</f>
        <v>7.19</v>
      </c>
      <c r="E1096" t="str">
        <f>VLOOKUP(Health_Care[[#This Row],[Customer ID]],Medical_Examinations[],6,0)</f>
        <v>yes</v>
      </c>
      <c r="F1096" t="str">
        <f>VLOOKUP(Health_Care[[#This Row],[Customer ID]],Medical_Examinations[],7,0)</f>
        <v>No</v>
      </c>
      <c r="G1096" t="str">
        <f>VLOOKUP(Health_Care[[#This Row],[Customer ID]],Medical_Examinations[],8,0)</f>
        <v>No</v>
      </c>
      <c r="H1096">
        <f>VLOOKUP(Health_Care[[#This Row],[Customer ID]],Medical_Examinations[],9,0)</f>
        <v>2</v>
      </c>
      <c r="I1096" t="str">
        <f>VLOOKUP(Health_Care[[#This Row],[Customer ID]],Medical_Examinations[],10,0)</f>
        <v>No</v>
      </c>
      <c r="J1096" t="str">
        <f>VLOOKUP(Health_Care[[#This Row],[Customer ID]],Medical_Examinations[],3,0)</f>
        <v>Obesity</v>
      </c>
      <c r="K1096" t="str">
        <f>VLOOKUP(Health_Care[[#This Row],[Customer ID]],Medical_Examinations[],5,0)</f>
        <v>Diabetes</v>
      </c>
      <c r="L1096" s="10">
        <f>VLOOKUP(Health_Care[[#This Row],[Customer ID]],Table6[#All],5,0)</f>
        <v>25903</v>
      </c>
      <c r="M1096" s="11">
        <f>VLOOKUP(Health_Care[[#This Row],[Customer ID]],Table6[#All],8,0)</f>
        <v>10325.209999999999</v>
      </c>
      <c r="N1096" t="str">
        <f>VLOOKUP(Health_Care[[#This Row],[Customer ID]],Table6[#All],9,0)</f>
        <v>Tier - 3</v>
      </c>
      <c r="O1096" t="str">
        <f>VLOOKUP(Health_Care[[#This Row],[Customer ID]],Table6[#All],10,0)</f>
        <v>Tier - 3</v>
      </c>
      <c r="P1096" t="str">
        <f>VLOOKUP(Health_Care[[#This Row],[Customer ID]],Table6[#All],11,0)</f>
        <v>R1011</v>
      </c>
      <c r="Q1096">
        <f>VLOOKUP(Health_Care[[#This Row],[Customer ID]],Table6[#All],6,0)</f>
        <v>52</v>
      </c>
    </row>
    <row r="1097" spans="1:17" x14ac:dyDescent="0.35">
      <c r="A1097" t="s">
        <v>1275</v>
      </c>
      <c r="B1097" t="str">
        <f>VLOOKUP(Health_Care[[#This Row],[Customer ID]],Customer_Names[#All],3,0)</f>
        <v xml:space="preserve"> Maria</v>
      </c>
      <c r="C1097">
        <f>VLOOKUP(Health_Care[[#This Row],[Customer ID]],Medical_Examinations[],2,0)</f>
        <v>37.950000000000003</v>
      </c>
      <c r="D1097">
        <f>VLOOKUP(Health_Care[[#This Row],[Customer ID]],Medical_Examinations[],4,0)</f>
        <v>6.06</v>
      </c>
      <c r="E1097" t="str">
        <f>VLOOKUP(Health_Care[[#This Row],[Customer ID]],Medical_Examinations[],6,0)</f>
        <v>No</v>
      </c>
      <c r="F1097" t="str">
        <f>VLOOKUP(Health_Care[[#This Row],[Customer ID]],Medical_Examinations[],7,0)</f>
        <v>No</v>
      </c>
      <c r="G1097" t="str">
        <f>VLOOKUP(Health_Care[[#This Row],[Customer ID]],Medical_Examinations[],8,0)</f>
        <v>No</v>
      </c>
      <c r="H1097">
        <f>VLOOKUP(Health_Care[[#This Row],[Customer ID]],Medical_Examinations[],9,0)</f>
        <v>0</v>
      </c>
      <c r="I1097" t="str">
        <f>VLOOKUP(Health_Care[[#This Row],[Customer ID]],Medical_Examinations[],10,0)</f>
        <v>No</v>
      </c>
      <c r="J1097" t="str">
        <f>VLOOKUP(Health_Care[[#This Row],[Customer ID]],Medical_Examinations[],3,0)</f>
        <v>Obesity</v>
      </c>
      <c r="K1097" t="str">
        <f>VLOOKUP(Health_Care[[#This Row],[Customer ID]],Medical_Examinations[],5,0)</f>
        <v>Prediabetes</v>
      </c>
      <c r="L1097" s="10">
        <f>VLOOKUP(Health_Care[[#This Row],[Customer ID]],Table6[#All],5,0)</f>
        <v>33471</v>
      </c>
      <c r="M1097" s="11">
        <f>VLOOKUP(Health_Care[[#This Row],[Customer ID]],Table6[#All],8,0)</f>
        <v>10322.9</v>
      </c>
      <c r="N1097" t="str">
        <f>VLOOKUP(Health_Care[[#This Row],[Customer ID]],Table6[#All],9,0)</f>
        <v>Tier - 3</v>
      </c>
      <c r="O1097" t="str">
        <f>VLOOKUP(Health_Care[[#This Row],[Customer ID]],Table6[#All],10,0)</f>
        <v>Tier - 1</v>
      </c>
      <c r="P1097" t="str">
        <f>VLOOKUP(Health_Care[[#This Row],[Customer ID]],Table6[#All],11,0)</f>
        <v>R1026</v>
      </c>
      <c r="Q1097">
        <f>VLOOKUP(Health_Care[[#This Row],[Customer ID]],Table6[#All],6,0)</f>
        <v>31</v>
      </c>
    </row>
    <row r="1098" spans="1:17" x14ac:dyDescent="0.35">
      <c r="A1098" t="s">
        <v>1274</v>
      </c>
      <c r="B1098" t="str">
        <f>VLOOKUP(Health_Care[[#This Row],[Customer ID]],Customer_Names[#All],3,0)</f>
        <v xml:space="preserve"> Stephanie D</v>
      </c>
      <c r="C1098">
        <f>VLOOKUP(Health_Care[[#This Row],[Customer ID]],Medical_Examinations[],2,0)</f>
        <v>38.97</v>
      </c>
      <c r="D1098">
        <f>VLOOKUP(Health_Care[[#This Row],[Customer ID]],Medical_Examinations[],4,0)</f>
        <v>5.12</v>
      </c>
      <c r="E1098" t="str">
        <f>VLOOKUP(Health_Care[[#This Row],[Customer ID]],Medical_Examinations[],6,0)</f>
        <v>No</v>
      </c>
      <c r="F1098" t="str">
        <f>VLOOKUP(Health_Care[[#This Row],[Customer ID]],Medical_Examinations[],7,0)</f>
        <v>No</v>
      </c>
      <c r="G1098" t="str">
        <f>VLOOKUP(Health_Care[[#This Row],[Customer ID]],Medical_Examinations[],8,0)</f>
        <v>No</v>
      </c>
      <c r="H1098">
        <f>VLOOKUP(Health_Care[[#This Row],[Customer ID]],Medical_Examinations[],9,0)</f>
        <v>0</v>
      </c>
      <c r="I1098" t="str">
        <f>VLOOKUP(Health_Care[[#This Row],[Customer ID]],Medical_Examinations[],10,0)</f>
        <v>No</v>
      </c>
      <c r="J1098" t="str">
        <f>VLOOKUP(Health_Care[[#This Row],[Customer ID]],Medical_Examinations[],3,0)</f>
        <v>Obesity</v>
      </c>
      <c r="K1098" t="str">
        <f>VLOOKUP(Health_Care[[#This Row],[Customer ID]],Medical_Examinations[],5,0)</f>
        <v>Normal</v>
      </c>
      <c r="L1098" s="10">
        <f>VLOOKUP(Health_Care[[#This Row],[Customer ID]],Table6[#All],5,0)</f>
        <v>33559</v>
      </c>
      <c r="M1098" s="11">
        <f>VLOOKUP(Health_Care[[#This Row],[Customer ID]],Table6[#All],8,0)</f>
        <v>10315.91</v>
      </c>
      <c r="N1098" t="str">
        <f>VLOOKUP(Health_Care[[#This Row],[Customer ID]],Table6[#All],9,0)</f>
        <v>Tier - 3</v>
      </c>
      <c r="O1098" t="str">
        <f>VLOOKUP(Health_Care[[#This Row],[Customer ID]],Table6[#All],10,0)</f>
        <v>Tier - 2</v>
      </c>
      <c r="P1098" t="str">
        <f>VLOOKUP(Health_Care[[#This Row],[Customer ID]],Table6[#All],11,0)</f>
        <v>R1012</v>
      </c>
      <c r="Q1098">
        <f>VLOOKUP(Health_Care[[#This Row],[Customer ID]],Table6[#All],6,0)</f>
        <v>31</v>
      </c>
    </row>
    <row r="1099" spans="1:17" x14ac:dyDescent="0.35">
      <c r="A1099" t="s">
        <v>1273</v>
      </c>
      <c r="B1099" t="str">
        <f>VLOOKUP(Health_Care[[#This Row],[Customer ID]],Customer_Names[#All],3,0)</f>
        <v xml:space="preserve"> Tiffany</v>
      </c>
      <c r="C1099">
        <f>VLOOKUP(Health_Care[[#This Row],[Customer ID]],Medical_Examinations[],2,0)</f>
        <v>21.2</v>
      </c>
      <c r="D1099">
        <f>VLOOKUP(Health_Care[[#This Row],[Customer ID]],Medical_Examinations[],4,0)</f>
        <v>10.72</v>
      </c>
      <c r="E1099" t="str">
        <f>VLOOKUP(Health_Care[[#This Row],[Customer ID]],Medical_Examinations[],6,0)</f>
        <v>No</v>
      </c>
      <c r="F1099" t="str">
        <f>VLOOKUP(Health_Care[[#This Row],[Customer ID]],Medical_Examinations[],7,0)</f>
        <v>No</v>
      </c>
      <c r="G1099" t="str">
        <f>VLOOKUP(Health_Care[[#This Row],[Customer ID]],Medical_Examinations[],8,0)</f>
        <v>No</v>
      </c>
      <c r="H1099">
        <f>VLOOKUP(Health_Care[[#This Row],[Customer ID]],Medical_Examinations[],9,0)</f>
        <v>0</v>
      </c>
      <c r="I1099" t="str">
        <f>VLOOKUP(Health_Care[[#This Row],[Customer ID]],Medical_Examinations[],10,0)</f>
        <v>No</v>
      </c>
      <c r="J1099" t="str">
        <f>VLOOKUP(Health_Care[[#This Row],[Customer ID]],Medical_Examinations[],3,0)</f>
        <v>Normal Weight</v>
      </c>
      <c r="K1099" t="str">
        <f>VLOOKUP(Health_Care[[#This Row],[Customer ID]],Medical_Examinations[],5,0)</f>
        <v>Diabetes</v>
      </c>
      <c r="L1099" s="10">
        <f>VLOOKUP(Health_Care[[#This Row],[Customer ID]],Table6[#All],5,0)</f>
        <v>22839</v>
      </c>
      <c r="M1099" s="11">
        <f>VLOOKUP(Health_Care[[#This Row],[Customer ID]],Table6[#All],8,0)</f>
        <v>10310.780000000001</v>
      </c>
      <c r="N1099" t="str">
        <f>VLOOKUP(Health_Care[[#This Row],[Customer ID]],Table6[#All],9,0)</f>
        <v>Tier - 3</v>
      </c>
      <c r="O1099" t="str">
        <f>VLOOKUP(Health_Care[[#This Row],[Customer ID]],Table6[#All],10,0)</f>
        <v>Tier - 3</v>
      </c>
      <c r="P1099" t="str">
        <f>VLOOKUP(Health_Care[[#This Row],[Customer ID]],Table6[#All],11,0)</f>
        <v>R1012</v>
      </c>
      <c r="Q1099">
        <f>VLOOKUP(Health_Care[[#This Row],[Customer ID]],Table6[#All],6,0)</f>
        <v>60</v>
      </c>
    </row>
    <row r="1100" spans="1:17" x14ac:dyDescent="0.35">
      <c r="A1100" t="s">
        <v>1272</v>
      </c>
      <c r="B1100" t="str">
        <f>VLOOKUP(Health_Care[[#This Row],[Customer ID]],Customer_Names[#All],3,0)</f>
        <v xml:space="preserve"> Sara M.</v>
      </c>
      <c r="C1100">
        <f>VLOOKUP(Health_Care[[#This Row],[Customer ID]],Medical_Examinations[],2,0)</f>
        <v>23.96</v>
      </c>
      <c r="D1100">
        <f>VLOOKUP(Health_Care[[#This Row],[Customer ID]],Medical_Examinations[],4,0)</f>
        <v>9.58</v>
      </c>
      <c r="E1100" t="str">
        <f>VLOOKUP(Health_Care[[#This Row],[Customer ID]],Medical_Examinations[],6,0)</f>
        <v>yes</v>
      </c>
      <c r="F1100" t="str">
        <f>VLOOKUP(Health_Care[[#This Row],[Customer ID]],Medical_Examinations[],7,0)</f>
        <v>No</v>
      </c>
      <c r="G1100" t="str">
        <f>VLOOKUP(Health_Care[[#This Row],[Customer ID]],Medical_Examinations[],8,0)</f>
        <v>Yes</v>
      </c>
      <c r="H1100">
        <f>VLOOKUP(Health_Care[[#This Row],[Customer ID]],Medical_Examinations[],9,0)</f>
        <v>1</v>
      </c>
      <c r="I1100" t="str">
        <f>VLOOKUP(Health_Care[[#This Row],[Customer ID]],Medical_Examinations[],10,0)</f>
        <v>No</v>
      </c>
      <c r="J1100" t="str">
        <f>VLOOKUP(Health_Care[[#This Row],[Customer ID]],Medical_Examinations[],3,0)</f>
        <v>Normal Weight</v>
      </c>
      <c r="K1100" t="str">
        <f>VLOOKUP(Health_Care[[#This Row],[Customer ID]],Medical_Examinations[],5,0)</f>
        <v>Diabetes</v>
      </c>
      <c r="L1100" s="10">
        <f>VLOOKUP(Health_Care[[#This Row],[Customer ID]],Table6[#All],5,0)</f>
        <v>23278</v>
      </c>
      <c r="M1100" s="11">
        <f>VLOOKUP(Health_Care[[#This Row],[Customer ID]],Table6[#All],8,0)</f>
        <v>10308.040000000001</v>
      </c>
      <c r="N1100" t="str">
        <f>VLOOKUP(Health_Care[[#This Row],[Customer ID]],Table6[#All],9,0)</f>
        <v>Tier - 3</v>
      </c>
      <c r="O1100" t="str">
        <f>VLOOKUP(Health_Care[[#This Row],[Customer ID]],Table6[#All],10,0)</f>
        <v>Tier - 1</v>
      </c>
      <c r="P1100" t="str">
        <f>VLOOKUP(Health_Care[[#This Row],[Customer ID]],Table6[#All],11,0)</f>
        <v>R1013</v>
      </c>
      <c r="Q1100">
        <f>VLOOKUP(Health_Care[[#This Row],[Customer ID]],Table6[#All],6,0)</f>
        <v>59</v>
      </c>
    </row>
    <row r="1101" spans="1:17" x14ac:dyDescent="0.35">
      <c r="A1101" t="s">
        <v>1271</v>
      </c>
      <c r="B1101" t="str">
        <f>VLOOKUP(Health_Care[[#This Row],[Customer ID]],Customer_Names[#All],3,0)</f>
        <v xml:space="preserve"> Scott A.</v>
      </c>
      <c r="C1101">
        <f>VLOOKUP(Health_Care[[#This Row],[Customer ID]],Medical_Examinations[],2,0)</f>
        <v>35.93</v>
      </c>
      <c r="D1101">
        <f>VLOOKUP(Health_Care[[#This Row],[Customer ID]],Medical_Examinations[],4,0)</f>
        <v>6.4</v>
      </c>
      <c r="E1101" t="str">
        <f>VLOOKUP(Health_Care[[#This Row],[Customer ID]],Medical_Examinations[],6,0)</f>
        <v>yes</v>
      </c>
      <c r="F1101" t="str">
        <f>VLOOKUP(Health_Care[[#This Row],[Customer ID]],Medical_Examinations[],7,0)</f>
        <v>No</v>
      </c>
      <c r="G1101" t="str">
        <f>VLOOKUP(Health_Care[[#This Row],[Customer ID]],Medical_Examinations[],8,0)</f>
        <v>No</v>
      </c>
      <c r="H1101">
        <f>VLOOKUP(Health_Care[[#This Row],[Customer ID]],Medical_Examinations[],9,0)</f>
        <v>1</v>
      </c>
      <c r="I1101" t="str">
        <f>VLOOKUP(Health_Care[[#This Row],[Customer ID]],Medical_Examinations[],10,0)</f>
        <v>No</v>
      </c>
      <c r="J1101" t="str">
        <f>VLOOKUP(Health_Care[[#This Row],[Customer ID]],Medical_Examinations[],3,0)</f>
        <v>Obesity</v>
      </c>
      <c r="K1101" t="str">
        <f>VLOOKUP(Health_Care[[#This Row],[Customer ID]],Medical_Examinations[],5,0)</f>
        <v>Prediabetes</v>
      </c>
      <c r="L1101" s="10">
        <f>VLOOKUP(Health_Care[[#This Row],[Customer ID]],Table6[#All],5,0)</f>
        <v>32400</v>
      </c>
      <c r="M1101" s="11">
        <f>VLOOKUP(Health_Care[[#This Row],[Customer ID]],Table6[#All],8,0)</f>
        <v>10276.99</v>
      </c>
      <c r="N1101" t="str">
        <f>VLOOKUP(Health_Care[[#This Row],[Customer ID]],Table6[#All],9,0)</f>
        <v>Tier - 3</v>
      </c>
      <c r="O1101" t="str">
        <f>VLOOKUP(Health_Care[[#This Row],[Customer ID]],Table6[#All],10,0)</f>
        <v>Tier - 1</v>
      </c>
      <c r="P1101" t="str">
        <f>VLOOKUP(Health_Care[[#This Row],[Customer ID]],Table6[#All],11,0)</f>
        <v>R1021</v>
      </c>
      <c r="Q1101">
        <f>VLOOKUP(Health_Care[[#This Row],[Customer ID]],Table6[#All],6,0)</f>
        <v>34</v>
      </c>
    </row>
    <row r="1102" spans="1:17" x14ac:dyDescent="0.35">
      <c r="A1102" t="s">
        <v>1270</v>
      </c>
      <c r="B1102" t="str">
        <f>VLOOKUP(Health_Care[[#This Row],[Customer ID]],Customer_Names[#All],3,0)</f>
        <v xml:space="preserve"> Lauren</v>
      </c>
      <c r="C1102">
        <f>VLOOKUP(Health_Care[[#This Row],[Customer ID]],Medical_Examinations[],2,0)</f>
        <v>26.11</v>
      </c>
      <c r="D1102">
        <f>VLOOKUP(Health_Care[[#This Row],[Customer ID]],Medical_Examinations[],4,0)</f>
        <v>6.8</v>
      </c>
      <c r="E1102" t="str">
        <f>VLOOKUP(Health_Care[[#This Row],[Customer ID]],Medical_Examinations[],6,0)</f>
        <v>yes</v>
      </c>
      <c r="F1102" t="str">
        <f>VLOOKUP(Health_Care[[#This Row],[Customer ID]],Medical_Examinations[],7,0)</f>
        <v>No</v>
      </c>
      <c r="G1102" t="str">
        <f>VLOOKUP(Health_Care[[#This Row],[Customer ID]],Medical_Examinations[],8,0)</f>
        <v>No</v>
      </c>
      <c r="H1102">
        <f>VLOOKUP(Health_Care[[#This Row],[Customer ID]],Medical_Examinations[],9,0)</f>
        <v>2</v>
      </c>
      <c r="I1102" t="str">
        <f>VLOOKUP(Health_Care[[#This Row],[Customer ID]],Medical_Examinations[],10,0)</f>
        <v>No</v>
      </c>
      <c r="J1102" t="str">
        <f>VLOOKUP(Health_Care[[#This Row],[Customer ID]],Medical_Examinations[],3,0)</f>
        <v>Over Weight</v>
      </c>
      <c r="K1102" t="str">
        <f>VLOOKUP(Health_Care[[#This Row],[Customer ID]],Medical_Examinations[],5,0)</f>
        <v>Diabetes</v>
      </c>
      <c r="L1102" s="10">
        <f>VLOOKUP(Health_Care[[#This Row],[Customer ID]],Table6[#All],5,0)</f>
        <v>25740</v>
      </c>
      <c r="M1102" s="11">
        <f>VLOOKUP(Health_Care[[#This Row],[Customer ID]],Table6[#All],8,0)</f>
        <v>10274.33</v>
      </c>
      <c r="N1102" t="str">
        <f>VLOOKUP(Health_Care[[#This Row],[Customer ID]],Table6[#All],9,0)</f>
        <v>Tier - 3</v>
      </c>
      <c r="O1102" t="str">
        <f>VLOOKUP(Health_Care[[#This Row],[Customer ID]],Table6[#All],10,0)</f>
        <v>Tier - 1</v>
      </c>
      <c r="P1102" t="str">
        <f>VLOOKUP(Health_Care[[#This Row],[Customer ID]],Table6[#All],11,0)</f>
        <v>R1024</v>
      </c>
      <c r="Q1102">
        <f>VLOOKUP(Health_Care[[#This Row],[Customer ID]],Table6[#All],6,0)</f>
        <v>52</v>
      </c>
    </row>
    <row r="1103" spans="1:17" x14ac:dyDescent="0.35">
      <c r="A1103" t="s">
        <v>1269</v>
      </c>
      <c r="B1103" t="str">
        <f>VLOOKUP(Health_Care[[#This Row],[Customer ID]],Customer_Names[#All],3,0)</f>
        <v xml:space="preserve"> Scott</v>
      </c>
      <c r="C1103">
        <f>VLOOKUP(Health_Care[[#This Row],[Customer ID]],Medical_Examinations[],2,0)</f>
        <v>32.299999999999997</v>
      </c>
      <c r="D1103">
        <f>VLOOKUP(Health_Care[[#This Row],[Customer ID]],Medical_Examinations[],4,0)</f>
        <v>9.48</v>
      </c>
      <c r="E1103" t="str">
        <f>VLOOKUP(Health_Care[[#This Row],[Customer ID]],Medical_Examinations[],6,0)</f>
        <v>No</v>
      </c>
      <c r="F1103" t="str">
        <f>VLOOKUP(Health_Care[[#This Row],[Customer ID]],Medical_Examinations[],7,0)</f>
        <v>No</v>
      </c>
      <c r="G1103" t="str">
        <f>VLOOKUP(Health_Care[[#This Row],[Customer ID]],Medical_Examinations[],8,0)</f>
        <v>No</v>
      </c>
      <c r="H1103">
        <f>VLOOKUP(Health_Care[[#This Row],[Customer ID]],Medical_Examinations[],9,0)</f>
        <v>2</v>
      </c>
      <c r="I1103" t="str">
        <f>VLOOKUP(Health_Care[[#This Row],[Customer ID]],Medical_Examinations[],10,0)</f>
        <v>No</v>
      </c>
      <c r="J1103" t="str">
        <f>VLOOKUP(Health_Care[[#This Row],[Customer ID]],Medical_Examinations[],3,0)</f>
        <v>Obesity</v>
      </c>
      <c r="K1103" t="str">
        <f>VLOOKUP(Health_Care[[#This Row],[Customer ID]],Medical_Examinations[],5,0)</f>
        <v>Diabetes</v>
      </c>
      <c r="L1103" s="10">
        <f>VLOOKUP(Health_Care[[#This Row],[Customer ID]],Table6[#All],5,0)</f>
        <v>26995</v>
      </c>
      <c r="M1103" s="11">
        <f>VLOOKUP(Health_Care[[#This Row],[Customer ID]],Table6[#All],8,0)</f>
        <v>10269.459999999999</v>
      </c>
      <c r="N1103" t="str">
        <f>VLOOKUP(Health_Care[[#This Row],[Customer ID]],Table6[#All],9,0)</f>
        <v>Tier - 3</v>
      </c>
      <c r="O1103" t="str">
        <f>VLOOKUP(Health_Care[[#This Row],[Customer ID]],Table6[#All],10,0)</f>
        <v>Tier - 3</v>
      </c>
      <c r="P1103" t="str">
        <f>VLOOKUP(Health_Care[[#This Row],[Customer ID]],Table6[#All],11,0)</f>
        <v>R1012</v>
      </c>
      <c r="Q1103">
        <f>VLOOKUP(Health_Care[[#This Row],[Customer ID]],Table6[#All],6,0)</f>
        <v>49</v>
      </c>
    </row>
    <row r="1104" spans="1:17" x14ac:dyDescent="0.35">
      <c r="A1104" t="s">
        <v>1268</v>
      </c>
      <c r="B1104" t="str">
        <f>VLOOKUP(Health_Care[[#This Row],[Customer ID]],Customer_Names[#All],3,0)</f>
        <v xml:space="preserve"> Brian A.</v>
      </c>
      <c r="C1104">
        <f>VLOOKUP(Health_Care[[#This Row],[Customer ID]],Medical_Examinations[],2,0)</f>
        <v>28.69</v>
      </c>
      <c r="D1104">
        <f>VLOOKUP(Health_Care[[#This Row],[Customer ID]],Medical_Examinations[],4,0)</f>
        <v>7.45</v>
      </c>
      <c r="E1104" t="str">
        <f>VLOOKUP(Health_Care[[#This Row],[Customer ID]],Medical_Examinations[],6,0)</f>
        <v>No</v>
      </c>
      <c r="F1104" t="str">
        <f>VLOOKUP(Health_Care[[#This Row],[Customer ID]],Medical_Examinations[],7,0)</f>
        <v>No</v>
      </c>
      <c r="G1104" t="str">
        <f>VLOOKUP(Health_Care[[#This Row],[Customer ID]],Medical_Examinations[],8,0)</f>
        <v>No</v>
      </c>
      <c r="H1104">
        <f>VLOOKUP(Health_Care[[#This Row],[Customer ID]],Medical_Examinations[],9,0)</f>
        <v>2</v>
      </c>
      <c r="I1104" t="str">
        <f>VLOOKUP(Health_Care[[#This Row],[Customer ID]],Medical_Examinations[],10,0)</f>
        <v>No</v>
      </c>
      <c r="J1104" t="str">
        <f>VLOOKUP(Health_Care[[#This Row],[Customer ID]],Medical_Examinations[],3,0)</f>
        <v>Over Weight</v>
      </c>
      <c r="K1104" t="str">
        <f>VLOOKUP(Health_Care[[#This Row],[Customer ID]],Medical_Examinations[],5,0)</f>
        <v>Diabetes</v>
      </c>
      <c r="L1104" s="10">
        <f>VLOOKUP(Health_Care[[#This Row],[Customer ID]],Table6[#All],5,0)</f>
        <v>26912</v>
      </c>
      <c r="M1104" s="11">
        <f>VLOOKUP(Health_Care[[#This Row],[Customer ID]],Table6[#All],8,0)</f>
        <v>10264.44</v>
      </c>
      <c r="N1104" t="str">
        <f>VLOOKUP(Health_Care[[#This Row],[Customer ID]],Table6[#All],9,0)</f>
        <v>Tier - 3</v>
      </c>
      <c r="O1104" t="str">
        <f>VLOOKUP(Health_Care[[#This Row],[Customer ID]],Table6[#All],10,0)</f>
        <v>Tier - 2</v>
      </c>
      <c r="P1104" t="str">
        <f>VLOOKUP(Health_Care[[#This Row],[Customer ID]],Table6[#All],11,0)</f>
        <v>R1012</v>
      </c>
      <c r="Q1104">
        <f>VLOOKUP(Health_Care[[#This Row],[Customer ID]],Table6[#All],6,0)</f>
        <v>49</v>
      </c>
    </row>
    <row r="1105" spans="1:17" x14ac:dyDescent="0.35">
      <c r="A1105" t="s">
        <v>1267</v>
      </c>
      <c r="B1105" t="str">
        <f>VLOOKUP(Health_Care[[#This Row],[Customer ID]],Customer_Names[#All],3,0)</f>
        <v xml:space="preserve"> Kaitlin R.</v>
      </c>
      <c r="C1105">
        <f>VLOOKUP(Health_Care[[#This Row],[Customer ID]],Medical_Examinations[],2,0)</f>
        <v>31.28</v>
      </c>
      <c r="D1105">
        <f>VLOOKUP(Health_Care[[#This Row],[Customer ID]],Medical_Examinations[],4,0)</f>
        <v>6.94</v>
      </c>
      <c r="E1105" t="str">
        <f>VLOOKUP(Health_Care[[#This Row],[Customer ID]],Medical_Examinations[],6,0)</f>
        <v>yes</v>
      </c>
      <c r="F1105" t="str">
        <f>VLOOKUP(Health_Care[[#This Row],[Customer ID]],Medical_Examinations[],7,0)</f>
        <v>No</v>
      </c>
      <c r="G1105" t="str">
        <f>VLOOKUP(Health_Care[[#This Row],[Customer ID]],Medical_Examinations[],8,0)</f>
        <v>No</v>
      </c>
      <c r="H1105">
        <f>VLOOKUP(Health_Care[[#This Row],[Customer ID]],Medical_Examinations[],9,0)</f>
        <v>1</v>
      </c>
      <c r="I1105" t="str">
        <f>VLOOKUP(Health_Care[[#This Row],[Customer ID]],Medical_Examinations[],10,0)</f>
        <v>No</v>
      </c>
      <c r="J1105" t="str">
        <f>VLOOKUP(Health_Care[[#This Row],[Customer ID]],Medical_Examinations[],3,0)</f>
        <v>Obesity</v>
      </c>
      <c r="K1105" t="str">
        <f>VLOOKUP(Health_Care[[#This Row],[Customer ID]],Medical_Examinations[],5,0)</f>
        <v>Diabetes</v>
      </c>
      <c r="L1105" s="10">
        <f>VLOOKUP(Health_Care[[#This Row],[Customer ID]],Table6[#All],5,0)</f>
        <v>27621</v>
      </c>
      <c r="M1105" s="11">
        <f>VLOOKUP(Health_Care[[#This Row],[Customer ID]],Table6[#All],8,0)</f>
        <v>10259.129999999999</v>
      </c>
      <c r="N1105" t="str">
        <f>VLOOKUP(Health_Care[[#This Row],[Customer ID]],Table6[#All],9,0)</f>
        <v>Tier - 3</v>
      </c>
      <c r="O1105" t="str">
        <f>VLOOKUP(Health_Care[[#This Row],[Customer ID]],Table6[#All],10,0)</f>
        <v>Tier - 2</v>
      </c>
      <c r="P1105" t="str">
        <f>VLOOKUP(Health_Care[[#This Row],[Customer ID]],Table6[#All],11,0)</f>
        <v>R1011</v>
      </c>
      <c r="Q1105">
        <f>VLOOKUP(Health_Care[[#This Row],[Customer ID]],Table6[#All],6,0)</f>
        <v>47</v>
      </c>
    </row>
    <row r="1106" spans="1:17" x14ac:dyDescent="0.35">
      <c r="A1106" t="s">
        <v>1266</v>
      </c>
      <c r="B1106" t="str">
        <f>VLOOKUP(Health_Care[[#This Row],[Customer ID]],Customer_Names[#All],3,0)</f>
        <v xml:space="preserve"> Mohammad</v>
      </c>
      <c r="C1106">
        <f>VLOOKUP(Health_Care[[#This Row],[Customer ID]],Medical_Examinations[],2,0)</f>
        <v>30.21</v>
      </c>
      <c r="D1106">
        <f>VLOOKUP(Health_Care[[#This Row],[Customer ID]],Medical_Examinations[],4,0)</f>
        <v>7.83</v>
      </c>
      <c r="E1106" t="str">
        <f>VLOOKUP(Health_Care[[#This Row],[Customer ID]],Medical_Examinations[],6,0)</f>
        <v>No</v>
      </c>
      <c r="F1106" t="str">
        <f>VLOOKUP(Health_Care[[#This Row],[Customer ID]],Medical_Examinations[],7,0)</f>
        <v>No</v>
      </c>
      <c r="G1106" t="str">
        <f>VLOOKUP(Health_Care[[#This Row],[Customer ID]],Medical_Examinations[],8,0)</f>
        <v>No</v>
      </c>
      <c r="H1106">
        <f>VLOOKUP(Health_Care[[#This Row],[Customer ID]],Medical_Examinations[],9,0)</f>
        <v>0</v>
      </c>
      <c r="I1106" t="str">
        <f>VLOOKUP(Health_Care[[#This Row],[Customer ID]],Medical_Examinations[],10,0)</f>
        <v>No</v>
      </c>
      <c r="J1106" t="str">
        <f>VLOOKUP(Health_Care[[#This Row],[Customer ID]],Medical_Examinations[],3,0)</f>
        <v>Obesity</v>
      </c>
      <c r="K1106" t="str">
        <f>VLOOKUP(Health_Care[[#This Row],[Customer ID]],Medical_Examinations[],5,0)</f>
        <v>Diabetes</v>
      </c>
      <c r="L1106" s="10">
        <f>VLOOKUP(Health_Care[[#This Row],[Customer ID]],Table6[#All],5,0)</f>
        <v>25104</v>
      </c>
      <c r="M1106" s="11">
        <f>VLOOKUP(Health_Care[[#This Row],[Customer ID]],Table6[#All],8,0)</f>
        <v>10231.5</v>
      </c>
      <c r="N1106" t="str">
        <f>VLOOKUP(Health_Care[[#This Row],[Customer ID]],Table6[#All],9,0)</f>
        <v>Tier - 3</v>
      </c>
      <c r="O1106" t="str">
        <f>VLOOKUP(Health_Care[[#This Row],[Customer ID]],Table6[#All],10,0)</f>
        <v>Tier - 1</v>
      </c>
      <c r="P1106" t="str">
        <f>VLOOKUP(Health_Care[[#This Row],[Customer ID]],Table6[#All],11,0)</f>
        <v>R1012</v>
      </c>
      <c r="Q1106">
        <f>VLOOKUP(Health_Care[[#This Row],[Customer ID]],Table6[#All],6,0)</f>
        <v>54</v>
      </c>
    </row>
    <row r="1107" spans="1:17" x14ac:dyDescent="0.35">
      <c r="A1107" t="s">
        <v>1265</v>
      </c>
      <c r="B1107" t="str">
        <f>VLOOKUP(Health_Care[[#This Row],[Customer ID]],Customer_Names[#All],3,0)</f>
        <v xml:space="preserve"> Charlie</v>
      </c>
      <c r="C1107">
        <f>VLOOKUP(Health_Care[[#This Row],[Customer ID]],Medical_Examinations[],2,0)</f>
        <v>38.28</v>
      </c>
      <c r="D1107">
        <f>VLOOKUP(Health_Care[[#This Row],[Customer ID]],Medical_Examinations[],4,0)</f>
        <v>10.17</v>
      </c>
      <c r="E1107" t="str">
        <f>VLOOKUP(Health_Care[[#This Row],[Customer ID]],Medical_Examinations[],6,0)</f>
        <v>yes</v>
      </c>
      <c r="F1107" t="str">
        <f>VLOOKUP(Health_Care[[#This Row],[Customer ID]],Medical_Examinations[],7,0)</f>
        <v>No</v>
      </c>
      <c r="G1107" t="str">
        <f>VLOOKUP(Health_Care[[#This Row],[Customer ID]],Medical_Examinations[],8,0)</f>
        <v>No</v>
      </c>
      <c r="H1107">
        <f>VLOOKUP(Health_Care[[#This Row],[Customer ID]],Medical_Examinations[],9,0)</f>
        <v>0</v>
      </c>
      <c r="I1107" t="str">
        <f>VLOOKUP(Health_Care[[#This Row],[Customer ID]],Medical_Examinations[],10,0)</f>
        <v>No</v>
      </c>
      <c r="J1107" t="str">
        <f>VLOOKUP(Health_Care[[#This Row],[Customer ID]],Medical_Examinations[],3,0)</f>
        <v>Obesity</v>
      </c>
      <c r="K1107" t="str">
        <f>VLOOKUP(Health_Care[[#This Row],[Customer ID]],Medical_Examinations[],5,0)</f>
        <v>Diabetes</v>
      </c>
      <c r="L1107" s="10">
        <f>VLOOKUP(Health_Care[[#This Row],[Customer ID]],Table6[#All],5,0)</f>
        <v>24651</v>
      </c>
      <c r="M1107" s="11">
        <f>VLOOKUP(Health_Care[[#This Row],[Customer ID]],Table6[#All],8,0)</f>
        <v>10226.280000000001</v>
      </c>
      <c r="N1107" t="str">
        <f>VLOOKUP(Health_Care[[#This Row],[Customer ID]],Table6[#All],9,0)</f>
        <v>Tier - 3</v>
      </c>
      <c r="O1107" t="str">
        <f>VLOOKUP(Health_Care[[#This Row],[Customer ID]],Table6[#All],10,0)</f>
        <v>Tier - 3</v>
      </c>
      <c r="P1107" t="str">
        <f>VLOOKUP(Health_Care[[#This Row],[Customer ID]],Table6[#All],11,0)</f>
        <v>R1013</v>
      </c>
      <c r="Q1107">
        <f>VLOOKUP(Health_Care[[#This Row],[Customer ID]],Table6[#All],6,0)</f>
        <v>55</v>
      </c>
    </row>
    <row r="1108" spans="1:17" x14ac:dyDescent="0.35">
      <c r="A1108" t="s">
        <v>1264</v>
      </c>
      <c r="B1108" t="str">
        <f>VLOOKUP(Health_Care[[#This Row],[Customer ID]],Customer_Names[#All],3,0)</f>
        <v xml:space="preserve"> Brent</v>
      </c>
      <c r="C1108">
        <f>VLOOKUP(Health_Care[[#This Row],[Customer ID]],Medical_Examinations[],2,0)</f>
        <v>29.9</v>
      </c>
      <c r="D1108">
        <f>VLOOKUP(Health_Care[[#This Row],[Customer ID]],Medical_Examinations[],4,0)</f>
        <v>8.9600000000000009</v>
      </c>
      <c r="E1108" t="str">
        <f>VLOOKUP(Health_Care[[#This Row],[Customer ID]],Medical_Examinations[],6,0)</f>
        <v>yes</v>
      </c>
      <c r="F1108" t="str">
        <f>VLOOKUP(Health_Care[[#This Row],[Customer ID]],Medical_Examinations[],7,0)</f>
        <v>No</v>
      </c>
      <c r="G1108" t="str">
        <f>VLOOKUP(Health_Care[[#This Row],[Customer ID]],Medical_Examinations[],8,0)</f>
        <v>No</v>
      </c>
      <c r="H1108">
        <f>VLOOKUP(Health_Care[[#This Row],[Customer ID]],Medical_Examinations[],9,0)</f>
        <v>0</v>
      </c>
      <c r="I1108" t="str">
        <f>VLOOKUP(Health_Care[[#This Row],[Customer ID]],Medical_Examinations[],10,0)</f>
        <v>No</v>
      </c>
      <c r="J1108" t="str">
        <f>VLOOKUP(Health_Care[[#This Row],[Customer ID]],Medical_Examinations[],3,0)</f>
        <v>Over Weight</v>
      </c>
      <c r="K1108" t="str">
        <f>VLOOKUP(Health_Care[[#This Row],[Customer ID]],Medical_Examinations[],5,0)</f>
        <v>Diabetes</v>
      </c>
      <c r="L1108" s="10">
        <f>VLOOKUP(Health_Care[[#This Row],[Customer ID]],Table6[#All],5,0)</f>
        <v>24741</v>
      </c>
      <c r="M1108" s="11">
        <f>VLOOKUP(Health_Care[[#This Row],[Customer ID]],Table6[#All],8,0)</f>
        <v>10214.64</v>
      </c>
      <c r="N1108" t="str">
        <f>VLOOKUP(Health_Care[[#This Row],[Customer ID]],Table6[#All],9,0)</f>
        <v>Tier - 3</v>
      </c>
      <c r="O1108" t="str">
        <f>VLOOKUP(Health_Care[[#This Row],[Customer ID]],Table6[#All],10,0)</f>
        <v>Tier - 2</v>
      </c>
      <c r="P1108" t="str">
        <f>VLOOKUP(Health_Care[[#This Row],[Customer ID]],Table6[#All],11,0)</f>
        <v>R1011</v>
      </c>
      <c r="Q1108">
        <f>VLOOKUP(Health_Care[[#This Row],[Customer ID]],Table6[#All],6,0)</f>
        <v>55</v>
      </c>
    </row>
    <row r="1109" spans="1:17" x14ac:dyDescent="0.35">
      <c r="A1109" t="s">
        <v>1263</v>
      </c>
      <c r="B1109" t="str">
        <f>VLOOKUP(Health_Care[[#This Row],[Customer ID]],Customer_Names[#All],3,0)</f>
        <v xml:space="preserve"> Kelli M</v>
      </c>
      <c r="C1109">
        <f>VLOOKUP(Health_Care[[#This Row],[Customer ID]],Medical_Examinations[],2,0)</f>
        <v>23.18</v>
      </c>
      <c r="D1109">
        <f>VLOOKUP(Health_Care[[#This Row],[Customer ID]],Medical_Examinations[],4,0)</f>
        <v>6.96</v>
      </c>
      <c r="E1109" t="str">
        <f>VLOOKUP(Health_Care[[#This Row],[Customer ID]],Medical_Examinations[],6,0)</f>
        <v>yes</v>
      </c>
      <c r="F1109" t="str">
        <f>VLOOKUP(Health_Care[[#This Row],[Customer ID]],Medical_Examinations[],7,0)</f>
        <v>No</v>
      </c>
      <c r="G1109" t="str">
        <f>VLOOKUP(Health_Care[[#This Row],[Customer ID]],Medical_Examinations[],8,0)</f>
        <v>No</v>
      </c>
      <c r="H1109">
        <f>VLOOKUP(Health_Care[[#This Row],[Customer ID]],Medical_Examinations[],9,0)</f>
        <v>2</v>
      </c>
      <c r="I1109" t="str">
        <f>VLOOKUP(Health_Care[[#This Row],[Customer ID]],Medical_Examinations[],10,0)</f>
        <v>No</v>
      </c>
      <c r="J1109" t="str">
        <f>VLOOKUP(Health_Care[[#This Row],[Customer ID]],Medical_Examinations[],3,0)</f>
        <v>Normal Weight</v>
      </c>
      <c r="K1109" t="str">
        <f>VLOOKUP(Health_Care[[#This Row],[Customer ID]],Medical_Examinations[],5,0)</f>
        <v>Diabetes</v>
      </c>
      <c r="L1109" s="10">
        <f>VLOOKUP(Health_Care[[#This Row],[Customer ID]],Table6[#All],5,0)</f>
        <v>25926</v>
      </c>
      <c r="M1109" s="11">
        <f>VLOOKUP(Health_Care[[#This Row],[Customer ID]],Table6[#All],8,0)</f>
        <v>10197.77</v>
      </c>
      <c r="N1109" t="str">
        <f>VLOOKUP(Health_Care[[#This Row],[Customer ID]],Table6[#All],9,0)</f>
        <v>Tier - 3</v>
      </c>
      <c r="O1109" t="str">
        <f>VLOOKUP(Health_Care[[#This Row],[Customer ID]],Table6[#All],10,0)</f>
        <v>Tier - 1</v>
      </c>
      <c r="P1109" t="str">
        <f>VLOOKUP(Health_Care[[#This Row],[Customer ID]],Table6[#All],11,0)</f>
        <v>R1024</v>
      </c>
      <c r="Q1109">
        <f>VLOOKUP(Health_Care[[#This Row],[Customer ID]],Table6[#All],6,0)</f>
        <v>52</v>
      </c>
    </row>
    <row r="1110" spans="1:17" x14ac:dyDescent="0.35">
      <c r="A1110" t="s">
        <v>1262</v>
      </c>
      <c r="B1110" t="str">
        <f>VLOOKUP(Health_Care[[#This Row],[Customer ID]],Customer_Names[#All],3,0)</f>
        <v xml:space="preserve"> Sheridan H</v>
      </c>
      <c r="C1110">
        <f>VLOOKUP(Health_Care[[#This Row],[Customer ID]],Medical_Examinations[],2,0)</f>
        <v>33.020000000000003</v>
      </c>
      <c r="D1110">
        <f>VLOOKUP(Health_Care[[#This Row],[Customer ID]],Medical_Examinations[],4,0)</f>
        <v>5.07</v>
      </c>
      <c r="E1110" t="str">
        <f>VLOOKUP(Health_Care[[#This Row],[Customer ID]],Medical_Examinations[],6,0)</f>
        <v>yes</v>
      </c>
      <c r="F1110" t="str">
        <f>VLOOKUP(Health_Care[[#This Row],[Customer ID]],Medical_Examinations[],7,0)</f>
        <v>No</v>
      </c>
      <c r="G1110" t="str">
        <f>VLOOKUP(Health_Care[[#This Row],[Customer ID]],Medical_Examinations[],8,0)</f>
        <v>No</v>
      </c>
      <c r="H1110">
        <f>VLOOKUP(Health_Care[[#This Row],[Customer ID]],Medical_Examinations[],9,0)</f>
        <v>0</v>
      </c>
      <c r="I1110" t="str">
        <f>VLOOKUP(Health_Care[[#This Row],[Customer ID]],Medical_Examinations[],10,0)</f>
        <v>No</v>
      </c>
      <c r="J1110" t="str">
        <f>VLOOKUP(Health_Care[[#This Row],[Customer ID]],Medical_Examinations[],3,0)</f>
        <v>Obesity</v>
      </c>
      <c r="K1110" t="str">
        <f>VLOOKUP(Health_Care[[#This Row],[Customer ID]],Medical_Examinations[],5,0)</f>
        <v>Normal</v>
      </c>
      <c r="L1110" s="10">
        <f>VLOOKUP(Health_Care[[#This Row],[Customer ID]],Table6[#All],5,0)</f>
        <v>31336</v>
      </c>
      <c r="M1110" s="11">
        <f>VLOOKUP(Health_Care[[#This Row],[Customer ID]],Table6[#All],8,0)</f>
        <v>10191.82</v>
      </c>
      <c r="N1110" t="str">
        <f>VLOOKUP(Health_Care[[#This Row],[Customer ID]],Table6[#All],9,0)</f>
        <v>Tier - 3</v>
      </c>
      <c r="O1110" t="str">
        <f>VLOOKUP(Health_Care[[#This Row],[Customer ID]],Table6[#All],10,0)</f>
        <v>Tier - 2</v>
      </c>
      <c r="P1110" t="str">
        <f>VLOOKUP(Health_Care[[#This Row],[Customer ID]],Table6[#All],11,0)</f>
        <v>R1026</v>
      </c>
      <c r="Q1110">
        <f>VLOOKUP(Health_Care[[#This Row],[Customer ID]],Table6[#All],6,0)</f>
        <v>37</v>
      </c>
    </row>
    <row r="1111" spans="1:17" x14ac:dyDescent="0.35">
      <c r="A1111" t="s">
        <v>1261</v>
      </c>
      <c r="B1111" t="str">
        <f>VLOOKUP(Health_Care[[#This Row],[Customer ID]],Customer_Names[#All],3,0)</f>
        <v xml:space="preserve"> Sarah M.</v>
      </c>
      <c r="C1111">
        <f>VLOOKUP(Health_Care[[#This Row],[Customer ID]],Medical_Examinations[],2,0)</f>
        <v>27.29</v>
      </c>
      <c r="D1111">
        <f>VLOOKUP(Health_Care[[#This Row],[Customer ID]],Medical_Examinations[],4,0)</f>
        <v>5.85</v>
      </c>
      <c r="E1111" t="str">
        <f>VLOOKUP(Health_Care[[#This Row],[Customer ID]],Medical_Examinations[],6,0)</f>
        <v>No</v>
      </c>
      <c r="F1111" t="str">
        <f>VLOOKUP(Health_Care[[#This Row],[Customer ID]],Medical_Examinations[],7,0)</f>
        <v>No</v>
      </c>
      <c r="G1111" t="str">
        <f>VLOOKUP(Health_Care[[#This Row],[Customer ID]],Medical_Examinations[],8,0)</f>
        <v>No</v>
      </c>
      <c r="H1111">
        <f>VLOOKUP(Health_Care[[#This Row],[Customer ID]],Medical_Examinations[],9,0)</f>
        <v>2</v>
      </c>
      <c r="I1111" t="str">
        <f>VLOOKUP(Health_Care[[#This Row],[Customer ID]],Medical_Examinations[],10,0)</f>
        <v>No</v>
      </c>
      <c r="J1111" t="str">
        <f>VLOOKUP(Health_Care[[#This Row],[Customer ID]],Medical_Examinations[],3,0)</f>
        <v>Over Weight</v>
      </c>
      <c r="K1111" t="str">
        <f>VLOOKUP(Health_Care[[#This Row],[Customer ID]],Medical_Examinations[],5,0)</f>
        <v>Prediabetes</v>
      </c>
      <c r="L1111" s="10">
        <f>VLOOKUP(Health_Care[[#This Row],[Customer ID]],Table6[#All],5,0)</f>
        <v>26490</v>
      </c>
      <c r="M1111" s="11">
        <f>VLOOKUP(Health_Care[[#This Row],[Customer ID]],Table6[#All],8,0)</f>
        <v>10160.870000000001</v>
      </c>
      <c r="N1111" t="str">
        <f>VLOOKUP(Health_Care[[#This Row],[Customer ID]],Table6[#All],9,0)</f>
        <v>Tier - 3</v>
      </c>
      <c r="O1111" t="str">
        <f>VLOOKUP(Health_Care[[#This Row],[Customer ID]],Table6[#All],10,0)</f>
        <v>Tier - 3</v>
      </c>
      <c r="P1111" t="str">
        <f>VLOOKUP(Health_Care[[#This Row],[Customer ID]],Table6[#All],11,0)</f>
        <v>R1025</v>
      </c>
      <c r="Q1111">
        <f>VLOOKUP(Health_Care[[#This Row],[Customer ID]],Table6[#All],6,0)</f>
        <v>50</v>
      </c>
    </row>
    <row r="1112" spans="1:17" x14ac:dyDescent="0.35">
      <c r="A1112" t="s">
        <v>1260</v>
      </c>
      <c r="B1112" t="str">
        <f>VLOOKUP(Health_Care[[#This Row],[Customer ID]],Customer_Names[#All],3,0)</f>
        <v xml:space="preserve"> Jennifer</v>
      </c>
      <c r="C1112">
        <f>VLOOKUP(Health_Care[[#This Row],[Customer ID]],Medical_Examinations[],2,0)</f>
        <v>23.18</v>
      </c>
      <c r="D1112">
        <f>VLOOKUP(Health_Care[[#This Row],[Customer ID]],Medical_Examinations[],4,0)</f>
        <v>10.56</v>
      </c>
      <c r="E1112" t="str">
        <f>VLOOKUP(Health_Care[[#This Row],[Customer ID]],Medical_Examinations[],6,0)</f>
        <v>No</v>
      </c>
      <c r="F1112" t="str">
        <f>VLOOKUP(Health_Care[[#This Row],[Customer ID]],Medical_Examinations[],7,0)</f>
        <v>No</v>
      </c>
      <c r="G1112" t="str">
        <f>VLOOKUP(Health_Care[[#This Row],[Customer ID]],Medical_Examinations[],8,0)</f>
        <v>No</v>
      </c>
      <c r="H1112">
        <f>VLOOKUP(Health_Care[[#This Row],[Customer ID]],Medical_Examinations[],9,0)</f>
        <v>2</v>
      </c>
      <c r="I1112" t="str">
        <f>VLOOKUP(Health_Care[[#This Row],[Customer ID]],Medical_Examinations[],10,0)</f>
        <v>No</v>
      </c>
      <c r="J1112" t="str">
        <f>VLOOKUP(Health_Care[[#This Row],[Customer ID]],Medical_Examinations[],3,0)</f>
        <v>Normal Weight</v>
      </c>
      <c r="K1112" t="str">
        <f>VLOOKUP(Health_Care[[#This Row],[Customer ID]],Medical_Examinations[],5,0)</f>
        <v>Diabetes</v>
      </c>
      <c r="L1112" s="10">
        <f>VLOOKUP(Health_Care[[#This Row],[Customer ID]],Table6[#All],5,0)</f>
        <v>26950</v>
      </c>
      <c r="M1112" s="11">
        <f>VLOOKUP(Health_Care[[#This Row],[Customer ID]],Table6[#All],8,0)</f>
        <v>10156.780000000001</v>
      </c>
      <c r="N1112" t="str">
        <f>VLOOKUP(Health_Care[[#This Row],[Customer ID]],Table6[#All],9,0)</f>
        <v>Tier - 3</v>
      </c>
      <c r="O1112" t="str">
        <f>VLOOKUP(Health_Care[[#This Row],[Customer ID]],Table6[#All],10,0)</f>
        <v>Tier - 2</v>
      </c>
      <c r="P1112" t="str">
        <f>VLOOKUP(Health_Care[[#This Row],[Customer ID]],Table6[#All],11,0)</f>
        <v>R1012</v>
      </c>
      <c r="Q1112">
        <f>VLOOKUP(Health_Care[[#This Row],[Customer ID]],Table6[#All],6,0)</f>
        <v>49</v>
      </c>
    </row>
    <row r="1113" spans="1:17" x14ac:dyDescent="0.35">
      <c r="A1113" t="s">
        <v>1259</v>
      </c>
      <c r="B1113" t="str">
        <f>VLOOKUP(Health_Care[[#This Row],[Customer ID]],Customer_Names[#All],3,0)</f>
        <v xml:space="preserve"> Laura J</v>
      </c>
      <c r="C1113">
        <f>VLOOKUP(Health_Care[[#This Row],[Customer ID]],Medical_Examinations[],2,0)</f>
        <v>32.659999999999997</v>
      </c>
      <c r="D1113">
        <f>VLOOKUP(Health_Care[[#This Row],[Customer ID]],Medical_Examinations[],4,0)</f>
        <v>8.92</v>
      </c>
      <c r="E1113" t="str">
        <f>VLOOKUP(Health_Care[[#This Row],[Customer ID]],Medical_Examinations[],6,0)</f>
        <v>yes</v>
      </c>
      <c r="F1113" t="str">
        <f>VLOOKUP(Health_Care[[#This Row],[Customer ID]],Medical_Examinations[],7,0)</f>
        <v>No</v>
      </c>
      <c r="G1113" t="str">
        <f>VLOOKUP(Health_Care[[#This Row],[Customer ID]],Medical_Examinations[],8,0)</f>
        <v>No</v>
      </c>
      <c r="H1113">
        <f>VLOOKUP(Health_Care[[#This Row],[Customer ID]],Medical_Examinations[],9,0)</f>
        <v>0</v>
      </c>
      <c r="I1113" t="str">
        <f>VLOOKUP(Health_Care[[#This Row],[Customer ID]],Medical_Examinations[],10,0)</f>
        <v>No</v>
      </c>
      <c r="J1113" t="str">
        <f>VLOOKUP(Health_Care[[#This Row],[Customer ID]],Medical_Examinations[],3,0)</f>
        <v>Obesity</v>
      </c>
      <c r="K1113" t="str">
        <f>VLOOKUP(Health_Care[[#This Row],[Customer ID]],Medical_Examinations[],5,0)</f>
        <v>Diabetes</v>
      </c>
      <c r="L1113" s="10">
        <f>VLOOKUP(Health_Care[[#This Row],[Customer ID]],Table6[#All],5,0)</f>
        <v>29749</v>
      </c>
      <c r="M1113" s="11">
        <f>VLOOKUP(Health_Care[[#This Row],[Customer ID]],Table6[#All],8,0)</f>
        <v>10146.129999999999</v>
      </c>
      <c r="N1113" t="str">
        <f>VLOOKUP(Health_Care[[#This Row],[Customer ID]],Table6[#All],9,0)</f>
        <v>Tier - 3</v>
      </c>
      <c r="O1113" t="str">
        <f>VLOOKUP(Health_Care[[#This Row],[Customer ID]],Table6[#All],10,0)</f>
        <v>Tier - 1</v>
      </c>
      <c r="P1113" t="str">
        <f>VLOOKUP(Health_Care[[#This Row],[Customer ID]],Table6[#All],11,0)</f>
        <v>R1025</v>
      </c>
      <c r="Q1113">
        <f>VLOOKUP(Health_Care[[#This Row],[Customer ID]],Table6[#All],6,0)</f>
        <v>41</v>
      </c>
    </row>
    <row r="1114" spans="1:17" x14ac:dyDescent="0.35">
      <c r="A1114" t="s">
        <v>1258</v>
      </c>
      <c r="B1114" t="str">
        <f>VLOOKUP(Health_Care[[#This Row],[Customer ID]],Customer_Names[#All],3,0)</f>
        <v xml:space="preserve"> Thomas</v>
      </c>
      <c r="C1114">
        <f>VLOOKUP(Health_Care[[#This Row],[Customer ID]],Medical_Examinations[],2,0)</f>
        <v>30.78</v>
      </c>
      <c r="D1114">
        <f>VLOOKUP(Health_Care[[#This Row],[Customer ID]],Medical_Examinations[],4,0)</f>
        <v>8.6300000000000008</v>
      </c>
      <c r="E1114" t="str">
        <f>VLOOKUP(Health_Care[[#This Row],[Customer ID]],Medical_Examinations[],6,0)</f>
        <v>No</v>
      </c>
      <c r="F1114" t="str">
        <f>VLOOKUP(Health_Care[[#This Row],[Customer ID]],Medical_Examinations[],7,0)</f>
        <v>No</v>
      </c>
      <c r="G1114" t="str">
        <f>VLOOKUP(Health_Care[[#This Row],[Customer ID]],Medical_Examinations[],8,0)</f>
        <v>No</v>
      </c>
      <c r="H1114">
        <f>VLOOKUP(Health_Care[[#This Row],[Customer ID]],Medical_Examinations[],9,0)</f>
        <v>0</v>
      </c>
      <c r="I1114" t="str">
        <f>VLOOKUP(Health_Care[[#This Row],[Customer ID]],Medical_Examinations[],10,0)</f>
        <v>No</v>
      </c>
      <c r="J1114" t="str">
        <f>VLOOKUP(Health_Care[[#This Row],[Customer ID]],Medical_Examinations[],3,0)</f>
        <v>Obesity</v>
      </c>
      <c r="K1114" t="str">
        <f>VLOOKUP(Health_Care[[#This Row],[Customer ID]],Medical_Examinations[],5,0)</f>
        <v>Diabetes</v>
      </c>
      <c r="L1114" s="10">
        <f>VLOOKUP(Health_Care[[#This Row],[Customer ID]],Table6[#All],5,0)</f>
        <v>27393</v>
      </c>
      <c r="M1114" s="11">
        <f>VLOOKUP(Health_Care[[#This Row],[Customer ID]],Table6[#All],8,0)</f>
        <v>10141.14</v>
      </c>
      <c r="N1114" t="str">
        <f>VLOOKUP(Health_Care[[#This Row],[Customer ID]],Table6[#All],9,0)</f>
        <v>Tier - 3</v>
      </c>
      <c r="O1114" t="str">
        <f>VLOOKUP(Health_Care[[#This Row],[Customer ID]],Table6[#All],10,0)</f>
        <v>Tier - 1</v>
      </c>
      <c r="P1114" t="str">
        <f>VLOOKUP(Health_Care[[#This Row],[Customer ID]],Table6[#All],11,0)</f>
        <v>R1016</v>
      </c>
      <c r="Q1114">
        <f>VLOOKUP(Health_Care[[#This Row],[Customer ID]],Table6[#All],6,0)</f>
        <v>48</v>
      </c>
    </row>
    <row r="1115" spans="1:17" x14ac:dyDescent="0.35">
      <c r="A1115" t="s">
        <v>1257</v>
      </c>
      <c r="B1115" t="str">
        <f>VLOOKUP(Health_Care[[#This Row],[Customer ID]],Customer_Names[#All],3,0)</f>
        <v xml:space="preserve"> Gisele</v>
      </c>
      <c r="C1115">
        <f>VLOOKUP(Health_Care[[#This Row],[Customer ID]],Medical_Examinations[],2,0)</f>
        <v>47.2</v>
      </c>
      <c r="D1115">
        <f>VLOOKUP(Health_Care[[#This Row],[Customer ID]],Medical_Examinations[],4,0)</f>
        <v>6.29</v>
      </c>
      <c r="E1115" t="str">
        <f>VLOOKUP(Health_Care[[#This Row],[Customer ID]],Medical_Examinations[],6,0)</f>
        <v>yes</v>
      </c>
      <c r="F1115" t="str">
        <f>VLOOKUP(Health_Care[[#This Row],[Customer ID]],Medical_Examinations[],7,0)</f>
        <v>No</v>
      </c>
      <c r="G1115" t="str">
        <f>VLOOKUP(Health_Care[[#This Row],[Customer ID]],Medical_Examinations[],8,0)</f>
        <v>Yes</v>
      </c>
      <c r="H1115">
        <f>VLOOKUP(Health_Care[[#This Row],[Customer ID]],Medical_Examinations[],9,0)</f>
        <v>1</v>
      </c>
      <c r="I1115" t="str">
        <f>VLOOKUP(Health_Care[[#This Row],[Customer ID]],Medical_Examinations[],10,0)</f>
        <v>No</v>
      </c>
      <c r="J1115" t="str">
        <f>VLOOKUP(Health_Care[[#This Row],[Customer ID]],Medical_Examinations[],3,0)</f>
        <v>Obesity</v>
      </c>
      <c r="K1115" t="str">
        <f>VLOOKUP(Health_Care[[#This Row],[Customer ID]],Medical_Examinations[],5,0)</f>
        <v>Prediabetes</v>
      </c>
      <c r="L1115" s="10">
        <f>VLOOKUP(Health_Care[[#This Row],[Customer ID]],Table6[#All],5,0)</f>
        <v>35678</v>
      </c>
      <c r="M1115" s="11">
        <f>VLOOKUP(Health_Care[[#This Row],[Customer ID]],Table6[#All],8,0)</f>
        <v>10139.84</v>
      </c>
      <c r="N1115" t="str">
        <f>VLOOKUP(Health_Care[[#This Row],[Customer ID]],Table6[#All],9,0)</f>
        <v>Tier - 3</v>
      </c>
      <c r="O1115" t="str">
        <f>VLOOKUP(Health_Care[[#This Row],[Customer ID]],Table6[#All],10,0)</f>
        <v>Tier - 2</v>
      </c>
      <c r="P1115" t="str">
        <f>VLOOKUP(Health_Care[[#This Row],[Customer ID]],Table6[#All],11,0)</f>
        <v>R1012</v>
      </c>
      <c r="Q1115">
        <f>VLOOKUP(Health_Care[[#This Row],[Customer ID]],Table6[#All],6,0)</f>
        <v>25</v>
      </c>
    </row>
    <row r="1116" spans="1:17" x14ac:dyDescent="0.35">
      <c r="A1116" t="s">
        <v>1256</v>
      </c>
      <c r="B1116" t="str">
        <f>VLOOKUP(Health_Care[[#This Row],[Customer ID]],Customer_Names[#All],3,0)</f>
        <v xml:space="preserve"> Myra L</v>
      </c>
      <c r="C1116">
        <f>VLOOKUP(Health_Care[[#This Row],[Customer ID]],Medical_Examinations[],2,0)</f>
        <v>31.6</v>
      </c>
      <c r="D1116">
        <f>VLOOKUP(Health_Care[[#This Row],[Customer ID]],Medical_Examinations[],4,0)</f>
        <v>5.75</v>
      </c>
      <c r="E1116" t="str">
        <f>VLOOKUP(Health_Care[[#This Row],[Customer ID]],Medical_Examinations[],6,0)</f>
        <v>No</v>
      </c>
      <c r="F1116" t="str">
        <f>VLOOKUP(Health_Care[[#This Row],[Customer ID]],Medical_Examinations[],7,0)</f>
        <v>No</v>
      </c>
      <c r="G1116" t="str">
        <f>VLOOKUP(Health_Care[[#This Row],[Customer ID]],Medical_Examinations[],8,0)</f>
        <v>No</v>
      </c>
      <c r="H1116">
        <f>VLOOKUP(Health_Care[[#This Row],[Customer ID]],Medical_Examinations[],9,0)</f>
        <v>2</v>
      </c>
      <c r="I1116" t="str">
        <f>VLOOKUP(Health_Care[[#This Row],[Customer ID]],Medical_Examinations[],10,0)</f>
        <v>No</v>
      </c>
      <c r="J1116" t="str">
        <f>VLOOKUP(Health_Care[[#This Row],[Customer ID]],Medical_Examinations[],3,0)</f>
        <v>Obesity</v>
      </c>
      <c r="K1116" t="str">
        <f>VLOOKUP(Health_Care[[#This Row],[Customer ID]],Medical_Examinations[],5,0)</f>
        <v>Prediabetes</v>
      </c>
      <c r="L1116" s="10">
        <f>VLOOKUP(Health_Care[[#This Row],[Customer ID]],Table6[#All],5,0)</f>
        <v>26619</v>
      </c>
      <c r="M1116" s="11">
        <f>VLOOKUP(Health_Care[[#This Row],[Customer ID]],Table6[#All],8,0)</f>
        <v>10118.42</v>
      </c>
      <c r="N1116" t="str">
        <f>VLOOKUP(Health_Care[[#This Row],[Customer ID]],Table6[#All],9,0)</f>
        <v>Tier - 3</v>
      </c>
      <c r="O1116" t="str">
        <f>VLOOKUP(Health_Care[[#This Row],[Customer ID]],Table6[#All],10,0)</f>
        <v>Tier - 3</v>
      </c>
      <c r="P1116" t="str">
        <f>VLOOKUP(Health_Care[[#This Row],[Customer ID]],Table6[#All],11,0)</f>
        <v>R1011</v>
      </c>
      <c r="Q1116">
        <f>VLOOKUP(Health_Care[[#This Row],[Customer ID]],Table6[#All],6,0)</f>
        <v>50</v>
      </c>
    </row>
    <row r="1117" spans="1:17" x14ac:dyDescent="0.35">
      <c r="A1117" t="s">
        <v>1255</v>
      </c>
      <c r="B1117" t="str">
        <f>VLOOKUP(Health_Care[[#This Row],[Customer ID]],Customer_Names[#All],3,0)</f>
        <v xml:space="preserve"> Melissa M.</v>
      </c>
      <c r="C1117">
        <f>VLOOKUP(Health_Care[[#This Row],[Customer ID]],Medical_Examinations[],2,0)</f>
        <v>33.914999999999999</v>
      </c>
      <c r="D1117">
        <f>VLOOKUP(Health_Care[[#This Row],[Customer ID]],Medical_Examinations[],4,0)</f>
        <v>6.66</v>
      </c>
      <c r="E1117" t="str">
        <f>VLOOKUP(Health_Care[[#This Row],[Customer ID]],Medical_Examinations[],6,0)</f>
        <v>yes</v>
      </c>
      <c r="F1117" t="str">
        <f>VLOOKUP(Health_Care[[#This Row],[Customer ID]],Medical_Examinations[],7,0)</f>
        <v>No</v>
      </c>
      <c r="G1117" t="str">
        <f>VLOOKUP(Health_Care[[#This Row],[Customer ID]],Medical_Examinations[],8,0)</f>
        <v>No</v>
      </c>
      <c r="H1117">
        <f>VLOOKUP(Health_Care[[#This Row],[Customer ID]],Medical_Examinations[],9,0)</f>
        <v>1</v>
      </c>
      <c r="I1117" t="str">
        <f>VLOOKUP(Health_Care[[#This Row],[Customer ID]],Medical_Examinations[],10,0)</f>
        <v>No</v>
      </c>
      <c r="J1117" t="str">
        <f>VLOOKUP(Health_Care[[#This Row],[Customer ID]],Medical_Examinations[],3,0)</f>
        <v>Obesity</v>
      </c>
      <c r="K1117" t="str">
        <f>VLOOKUP(Health_Care[[#This Row],[Customer ID]],Medical_Examinations[],5,0)</f>
        <v>Diabetes</v>
      </c>
      <c r="L1117" s="10">
        <f>VLOOKUP(Health_Care[[#This Row],[Customer ID]],Table6[#All],5,0)</f>
        <v>27577</v>
      </c>
      <c r="M1117" s="11">
        <f>VLOOKUP(Health_Care[[#This Row],[Customer ID]],Table6[#All],8,0)</f>
        <v>10115.01</v>
      </c>
      <c r="N1117" t="str">
        <f>VLOOKUP(Health_Care[[#This Row],[Customer ID]],Table6[#All],9,0)</f>
        <v>Tier - 3</v>
      </c>
      <c r="O1117" t="str">
        <f>VLOOKUP(Health_Care[[#This Row],[Customer ID]],Table6[#All],10,0)</f>
        <v>Tier - 3</v>
      </c>
      <c r="P1117" t="str">
        <f>VLOOKUP(Health_Care[[#This Row],[Customer ID]],Table6[#All],11,0)</f>
        <v>R1012</v>
      </c>
      <c r="Q1117">
        <f>VLOOKUP(Health_Care[[#This Row],[Customer ID]],Table6[#All],6,0)</f>
        <v>47</v>
      </c>
    </row>
    <row r="1118" spans="1:17" x14ac:dyDescent="0.35">
      <c r="A1118" t="s">
        <v>1254</v>
      </c>
      <c r="B1118" t="str">
        <f>VLOOKUP(Health_Care[[#This Row],[Customer ID]],Customer_Names[#All],3,0)</f>
        <v xml:space="preserve"> Eleanor F.</v>
      </c>
      <c r="C1118">
        <f>VLOOKUP(Health_Care[[#This Row],[Customer ID]],Medical_Examinations[],2,0)</f>
        <v>23.54</v>
      </c>
      <c r="D1118">
        <f>VLOOKUP(Health_Care[[#This Row],[Customer ID]],Medical_Examinations[],4,0)</f>
        <v>5.0999999999999996</v>
      </c>
      <c r="E1118" t="str">
        <f>VLOOKUP(Health_Care[[#This Row],[Customer ID]],Medical_Examinations[],6,0)</f>
        <v>No</v>
      </c>
      <c r="F1118" t="str">
        <f>VLOOKUP(Health_Care[[#This Row],[Customer ID]],Medical_Examinations[],7,0)</f>
        <v>No</v>
      </c>
      <c r="G1118" t="str">
        <f>VLOOKUP(Health_Care[[#This Row],[Customer ID]],Medical_Examinations[],8,0)</f>
        <v>No</v>
      </c>
      <c r="H1118">
        <f>VLOOKUP(Health_Care[[#This Row],[Customer ID]],Medical_Examinations[],9,0)</f>
        <v>2</v>
      </c>
      <c r="I1118" t="str">
        <f>VLOOKUP(Health_Care[[#This Row],[Customer ID]],Medical_Examinations[],10,0)</f>
        <v>No</v>
      </c>
      <c r="J1118" t="str">
        <f>VLOOKUP(Health_Care[[#This Row],[Customer ID]],Medical_Examinations[],3,0)</f>
        <v>Normal Weight</v>
      </c>
      <c r="K1118" t="str">
        <f>VLOOKUP(Health_Care[[#This Row],[Customer ID]],Medical_Examinations[],5,0)</f>
        <v>Normal</v>
      </c>
      <c r="L1118" s="10">
        <f>VLOOKUP(Health_Care[[#This Row],[Customer ID]],Table6[#All],5,0)</f>
        <v>26519</v>
      </c>
      <c r="M1118" s="11">
        <f>VLOOKUP(Health_Care[[#This Row],[Customer ID]],Table6[#All],8,0)</f>
        <v>10107.219999999999</v>
      </c>
      <c r="N1118" t="str">
        <f>VLOOKUP(Health_Care[[#This Row],[Customer ID]],Table6[#All],9,0)</f>
        <v>Tier - 3</v>
      </c>
      <c r="O1118" t="str">
        <f>VLOOKUP(Health_Care[[#This Row],[Customer ID]],Table6[#All],10,0)</f>
        <v>Tier - 1</v>
      </c>
      <c r="P1118" t="str">
        <f>VLOOKUP(Health_Care[[#This Row],[Customer ID]],Table6[#All],11,0)</f>
        <v>R1013</v>
      </c>
      <c r="Q1118">
        <f>VLOOKUP(Health_Care[[#This Row],[Customer ID]],Table6[#All],6,0)</f>
        <v>50</v>
      </c>
    </row>
    <row r="1119" spans="1:17" x14ac:dyDescent="0.35">
      <c r="A1119" t="s">
        <v>1253</v>
      </c>
      <c r="B1119" t="str">
        <f>VLOOKUP(Health_Care[[#This Row],[Customer ID]],Customer_Names[#All],3,0)</f>
        <v xml:space="preserve"> Elizabeth</v>
      </c>
      <c r="C1119">
        <f>VLOOKUP(Health_Care[[#This Row],[Customer ID]],Medical_Examinations[],2,0)</f>
        <v>27.074999999999999</v>
      </c>
      <c r="D1119">
        <f>VLOOKUP(Health_Care[[#This Row],[Customer ID]],Medical_Examinations[],4,0)</f>
        <v>4.41</v>
      </c>
      <c r="E1119" t="str">
        <f>VLOOKUP(Health_Care[[#This Row],[Customer ID]],Medical_Examinations[],6,0)</f>
        <v>No</v>
      </c>
      <c r="F1119" t="str">
        <f>VLOOKUP(Health_Care[[#This Row],[Customer ID]],Medical_Examinations[],7,0)</f>
        <v>No</v>
      </c>
      <c r="G1119" t="str">
        <f>VLOOKUP(Health_Care[[#This Row],[Customer ID]],Medical_Examinations[],8,0)</f>
        <v>No</v>
      </c>
      <c r="H1119">
        <f>VLOOKUP(Health_Care[[#This Row],[Customer ID]],Medical_Examinations[],9,0)</f>
        <v>2</v>
      </c>
      <c r="I1119" t="str">
        <f>VLOOKUP(Health_Care[[#This Row],[Customer ID]],Medical_Examinations[],10,0)</f>
        <v>No</v>
      </c>
      <c r="J1119" t="str">
        <f>VLOOKUP(Health_Care[[#This Row],[Customer ID]],Medical_Examinations[],3,0)</f>
        <v>Over Weight</v>
      </c>
      <c r="K1119" t="str">
        <f>VLOOKUP(Health_Care[[#This Row],[Customer ID]],Medical_Examinations[],5,0)</f>
        <v>Normal</v>
      </c>
      <c r="L1119" s="10">
        <f>VLOOKUP(Health_Care[[#This Row],[Customer ID]],Table6[#All],5,0)</f>
        <v>26591</v>
      </c>
      <c r="M1119" s="11">
        <f>VLOOKUP(Health_Care[[#This Row],[Customer ID]],Table6[#All],8,0)</f>
        <v>10106.129999999999</v>
      </c>
      <c r="N1119" t="str">
        <f>VLOOKUP(Health_Care[[#This Row],[Customer ID]],Table6[#All],9,0)</f>
        <v>Tier - 3</v>
      </c>
      <c r="O1119" t="str">
        <f>VLOOKUP(Health_Care[[#This Row],[Customer ID]],Table6[#All],10,0)</f>
        <v>Tier - 1</v>
      </c>
      <c r="P1119" t="str">
        <f>VLOOKUP(Health_Care[[#This Row],[Customer ID]],Table6[#All],11,0)</f>
        <v>R1024</v>
      </c>
      <c r="Q1119">
        <f>VLOOKUP(Health_Care[[#This Row],[Customer ID]],Table6[#All],6,0)</f>
        <v>50</v>
      </c>
    </row>
    <row r="1120" spans="1:17" x14ac:dyDescent="0.35">
      <c r="A1120" t="s">
        <v>1252</v>
      </c>
      <c r="B1120" t="str">
        <f>VLOOKUP(Health_Care[[#This Row],[Customer ID]],Customer_Names[#All],3,0)</f>
        <v xml:space="preserve"> Kenneth</v>
      </c>
      <c r="C1120">
        <f>VLOOKUP(Health_Care[[#This Row],[Customer ID]],Medical_Examinations[],2,0)</f>
        <v>25.8</v>
      </c>
      <c r="D1120">
        <f>VLOOKUP(Health_Care[[#This Row],[Customer ID]],Medical_Examinations[],4,0)</f>
        <v>5.52</v>
      </c>
      <c r="E1120" t="str">
        <f>VLOOKUP(Health_Care[[#This Row],[Customer ID]],Medical_Examinations[],6,0)</f>
        <v>yes</v>
      </c>
      <c r="F1120" t="str">
        <f>VLOOKUP(Health_Care[[#This Row],[Customer ID]],Medical_Examinations[],7,0)</f>
        <v>No</v>
      </c>
      <c r="G1120" t="str">
        <f>VLOOKUP(Health_Care[[#This Row],[Customer ID]],Medical_Examinations[],8,0)</f>
        <v>No</v>
      </c>
      <c r="H1120">
        <f>VLOOKUP(Health_Care[[#This Row],[Customer ID]],Medical_Examinations[],9,0)</f>
        <v>0</v>
      </c>
      <c r="I1120" t="str">
        <f>VLOOKUP(Health_Care[[#This Row],[Customer ID]],Medical_Examinations[],10,0)</f>
        <v>No</v>
      </c>
      <c r="J1120" t="str">
        <f>VLOOKUP(Health_Care[[#This Row],[Customer ID]],Medical_Examinations[],3,0)</f>
        <v>Over Weight</v>
      </c>
      <c r="K1120" t="str">
        <f>VLOOKUP(Health_Care[[#This Row],[Customer ID]],Medical_Examinations[],5,0)</f>
        <v>Normal</v>
      </c>
      <c r="L1120" s="10">
        <f>VLOOKUP(Health_Care[[#This Row],[Customer ID]],Table6[#All],5,0)</f>
        <v>28113</v>
      </c>
      <c r="M1120" s="11">
        <f>VLOOKUP(Health_Care[[#This Row],[Customer ID]],Table6[#All],8,0)</f>
        <v>10096.969999999999</v>
      </c>
      <c r="N1120" t="str">
        <f>VLOOKUP(Health_Care[[#This Row],[Customer ID]],Table6[#All],9,0)</f>
        <v>Tier - 3</v>
      </c>
      <c r="O1120" t="str">
        <f>VLOOKUP(Health_Care[[#This Row],[Customer ID]],Table6[#All],10,0)</f>
        <v>Tier - 2</v>
      </c>
      <c r="P1120" t="str">
        <f>VLOOKUP(Health_Care[[#This Row],[Customer ID]],Table6[#All],11,0)</f>
        <v>R1011</v>
      </c>
      <c r="Q1120">
        <f>VLOOKUP(Health_Care[[#This Row],[Customer ID]],Table6[#All],6,0)</f>
        <v>46</v>
      </c>
    </row>
    <row r="1121" spans="1:17" x14ac:dyDescent="0.35">
      <c r="A1121" t="s">
        <v>1251</v>
      </c>
      <c r="B1121" t="str">
        <f>VLOOKUP(Health_Care[[#This Row],[Customer ID]],Customer_Names[#All],3,0)</f>
        <v xml:space="preserve"> Robert G.</v>
      </c>
      <c r="C1121">
        <f>VLOOKUP(Health_Care[[#This Row],[Customer ID]],Medical_Examinations[],2,0)</f>
        <v>36.1</v>
      </c>
      <c r="D1121">
        <f>VLOOKUP(Health_Care[[#This Row],[Customer ID]],Medical_Examinations[],4,0)</f>
        <v>4.62</v>
      </c>
      <c r="E1121" t="str">
        <f>VLOOKUP(Health_Care[[#This Row],[Customer ID]],Medical_Examinations[],6,0)</f>
        <v>yes</v>
      </c>
      <c r="F1121" t="str">
        <f>VLOOKUP(Health_Care[[#This Row],[Customer ID]],Medical_Examinations[],7,0)</f>
        <v>No</v>
      </c>
      <c r="G1121" t="str">
        <f>VLOOKUP(Health_Care[[#This Row],[Customer ID]],Medical_Examinations[],8,0)</f>
        <v>Yes</v>
      </c>
      <c r="H1121">
        <f>VLOOKUP(Health_Care[[#This Row],[Customer ID]],Medical_Examinations[],9,0)</f>
        <v>1</v>
      </c>
      <c r="I1121" t="str">
        <f>VLOOKUP(Health_Care[[#This Row],[Customer ID]],Medical_Examinations[],10,0)</f>
        <v>No</v>
      </c>
      <c r="J1121" t="str">
        <f>VLOOKUP(Health_Care[[#This Row],[Customer ID]],Medical_Examinations[],3,0)</f>
        <v>Obesity</v>
      </c>
      <c r="K1121" t="str">
        <f>VLOOKUP(Health_Care[[#This Row],[Customer ID]],Medical_Examinations[],5,0)</f>
        <v>Normal</v>
      </c>
      <c r="L1121" s="10">
        <f>VLOOKUP(Health_Care[[#This Row],[Customer ID]],Table6[#All],5,0)</f>
        <v>25387</v>
      </c>
      <c r="M1121" s="11">
        <f>VLOOKUP(Health_Care[[#This Row],[Customer ID]],Table6[#All],8,0)</f>
        <v>10085.85</v>
      </c>
      <c r="N1121" t="str">
        <f>VLOOKUP(Health_Care[[#This Row],[Customer ID]],Table6[#All],9,0)</f>
        <v>Tier - 3</v>
      </c>
      <c r="O1121" t="str">
        <f>VLOOKUP(Health_Care[[#This Row],[Customer ID]],Table6[#All],10,0)</f>
        <v>Tier - 3</v>
      </c>
      <c r="P1121" t="str">
        <f>VLOOKUP(Health_Care[[#This Row],[Customer ID]],Table6[#All],11,0)</f>
        <v>R1011</v>
      </c>
      <c r="Q1121">
        <f>VLOOKUP(Health_Care[[#This Row],[Customer ID]],Table6[#All],6,0)</f>
        <v>53</v>
      </c>
    </row>
    <row r="1122" spans="1:17" x14ac:dyDescent="0.35">
      <c r="A1122" t="s">
        <v>1250</v>
      </c>
      <c r="B1122" t="str">
        <f>VLOOKUP(Health_Care[[#This Row],[Customer ID]],Customer_Names[#All],3,0)</f>
        <v xml:space="preserve"> Thomas C.</v>
      </c>
      <c r="C1122">
        <f>VLOOKUP(Health_Care[[#This Row],[Customer ID]],Medical_Examinations[],2,0)</f>
        <v>30.495000000000001</v>
      </c>
      <c r="D1122">
        <f>VLOOKUP(Health_Care[[#This Row],[Customer ID]],Medical_Examinations[],4,0)</f>
        <v>5.74</v>
      </c>
      <c r="E1122" t="str">
        <f>VLOOKUP(Health_Care[[#This Row],[Customer ID]],Medical_Examinations[],6,0)</f>
        <v>yes</v>
      </c>
      <c r="F1122" t="str">
        <f>VLOOKUP(Health_Care[[#This Row],[Customer ID]],Medical_Examinations[],7,0)</f>
        <v>No</v>
      </c>
      <c r="G1122" t="str">
        <f>VLOOKUP(Health_Care[[#This Row],[Customer ID]],Medical_Examinations[],8,0)</f>
        <v>Yes</v>
      </c>
      <c r="H1122">
        <f>VLOOKUP(Health_Care[[#This Row],[Customer ID]],Medical_Examinations[],9,0)</f>
        <v>1</v>
      </c>
      <c r="I1122" t="str">
        <f>VLOOKUP(Health_Care[[#This Row],[Customer ID]],Medical_Examinations[],10,0)</f>
        <v>No</v>
      </c>
      <c r="J1122" t="str">
        <f>VLOOKUP(Health_Care[[#This Row],[Customer ID]],Medical_Examinations[],3,0)</f>
        <v>Obesity</v>
      </c>
      <c r="K1122" t="str">
        <f>VLOOKUP(Health_Care[[#This Row],[Customer ID]],Medical_Examinations[],5,0)</f>
        <v>Prediabetes</v>
      </c>
      <c r="L1122" s="10">
        <f>VLOOKUP(Health_Care[[#This Row],[Customer ID]],Table6[#All],5,0)</f>
        <v>25503</v>
      </c>
      <c r="M1122" s="11">
        <f>VLOOKUP(Health_Care[[#This Row],[Customer ID]],Table6[#All],8,0)</f>
        <v>10072.06</v>
      </c>
      <c r="N1122" t="str">
        <f>VLOOKUP(Health_Care[[#This Row],[Customer ID]],Table6[#All],9,0)</f>
        <v>Tier - 3</v>
      </c>
      <c r="O1122" t="str">
        <f>VLOOKUP(Health_Care[[#This Row],[Customer ID]],Table6[#All],10,0)</f>
        <v>Tier - 1</v>
      </c>
      <c r="P1122" t="str">
        <f>VLOOKUP(Health_Care[[#This Row],[Customer ID]],Table6[#All],11,0)</f>
        <v>R1017</v>
      </c>
      <c r="Q1122">
        <f>VLOOKUP(Health_Care[[#This Row],[Customer ID]],Table6[#All],6,0)</f>
        <v>53</v>
      </c>
    </row>
    <row r="1123" spans="1:17" x14ac:dyDescent="0.35">
      <c r="A1123" t="s">
        <v>1249</v>
      </c>
      <c r="B1123" t="str">
        <f>VLOOKUP(Health_Care[[#This Row],[Customer ID]],Customer_Names[#All],3,0)</f>
        <v xml:space="preserve"> Matthew J.</v>
      </c>
      <c r="C1123">
        <f>VLOOKUP(Health_Care[[#This Row],[Customer ID]],Medical_Examinations[],2,0)</f>
        <v>21.4</v>
      </c>
      <c r="D1123">
        <f>VLOOKUP(Health_Care[[#This Row],[Customer ID]],Medical_Examinations[],4,0)</f>
        <v>6.3</v>
      </c>
      <c r="E1123" t="str">
        <f>VLOOKUP(Health_Care[[#This Row],[Customer ID]],Medical_Examinations[],6,0)</f>
        <v>yes</v>
      </c>
      <c r="F1123" t="str">
        <f>VLOOKUP(Health_Care[[#This Row],[Customer ID]],Medical_Examinations[],7,0)</f>
        <v>No</v>
      </c>
      <c r="G1123" t="str">
        <f>VLOOKUP(Health_Care[[#This Row],[Customer ID]],Medical_Examinations[],8,0)</f>
        <v>Yes</v>
      </c>
      <c r="H1123">
        <f>VLOOKUP(Health_Care[[#This Row],[Customer ID]],Medical_Examinations[],9,0)</f>
        <v>1</v>
      </c>
      <c r="I1123" t="str">
        <f>VLOOKUP(Health_Care[[#This Row],[Customer ID]],Medical_Examinations[],10,0)</f>
        <v>No</v>
      </c>
      <c r="J1123" t="str">
        <f>VLOOKUP(Health_Care[[#This Row],[Customer ID]],Medical_Examinations[],3,0)</f>
        <v>Normal Weight</v>
      </c>
      <c r="K1123" t="str">
        <f>VLOOKUP(Health_Care[[#This Row],[Customer ID]],Medical_Examinations[],5,0)</f>
        <v>Prediabetes</v>
      </c>
      <c r="L1123" s="10">
        <f>VLOOKUP(Health_Care[[#This Row],[Customer ID]],Table6[#All],5,0)</f>
        <v>25437</v>
      </c>
      <c r="M1123" s="11">
        <f>VLOOKUP(Health_Care[[#This Row],[Customer ID]],Table6[#All],8,0)</f>
        <v>10065.41</v>
      </c>
      <c r="N1123" t="str">
        <f>VLOOKUP(Health_Care[[#This Row],[Customer ID]],Table6[#All],9,0)</f>
        <v>Tier - 3</v>
      </c>
      <c r="O1123" t="str">
        <f>VLOOKUP(Health_Care[[#This Row],[Customer ID]],Table6[#All],10,0)</f>
        <v>Tier - 2</v>
      </c>
      <c r="P1123" t="str">
        <f>VLOOKUP(Health_Care[[#This Row],[Customer ID]],Table6[#All],11,0)</f>
        <v>R1011</v>
      </c>
      <c r="Q1123">
        <f>VLOOKUP(Health_Care[[#This Row],[Customer ID]],Table6[#All],6,0)</f>
        <v>53</v>
      </c>
    </row>
    <row r="1124" spans="1:17" x14ac:dyDescent="0.35">
      <c r="A1124" t="s">
        <v>1248</v>
      </c>
      <c r="B1124" t="str">
        <f>VLOOKUP(Health_Care[[#This Row],[Customer ID]],Customer_Names[#All],3,0)</f>
        <v xml:space="preserve"> Mallory D.</v>
      </c>
      <c r="C1124">
        <f>VLOOKUP(Health_Care[[#This Row],[Customer ID]],Medical_Examinations[],2,0)</f>
        <v>32.299999999999997</v>
      </c>
      <c r="D1124">
        <f>VLOOKUP(Health_Care[[#This Row],[Customer ID]],Medical_Examinations[],4,0)</f>
        <v>10.27</v>
      </c>
      <c r="E1124" t="str">
        <f>VLOOKUP(Health_Care[[#This Row],[Customer ID]],Medical_Examinations[],6,0)</f>
        <v>No</v>
      </c>
      <c r="F1124" t="str">
        <f>VLOOKUP(Health_Care[[#This Row],[Customer ID]],Medical_Examinations[],7,0)</f>
        <v>No</v>
      </c>
      <c r="G1124" t="str">
        <f>VLOOKUP(Health_Care[[#This Row],[Customer ID]],Medical_Examinations[],8,0)</f>
        <v>No</v>
      </c>
      <c r="H1124">
        <f>VLOOKUP(Health_Care[[#This Row],[Customer ID]],Medical_Examinations[],9,0)</f>
        <v>0</v>
      </c>
      <c r="I1124" t="str">
        <f>VLOOKUP(Health_Care[[#This Row],[Customer ID]],Medical_Examinations[],10,0)</f>
        <v>No</v>
      </c>
      <c r="J1124" t="str">
        <f>VLOOKUP(Health_Care[[#This Row],[Customer ID]],Medical_Examinations[],3,0)</f>
        <v>Obesity</v>
      </c>
      <c r="K1124" t="str">
        <f>VLOOKUP(Health_Care[[#This Row],[Customer ID]],Medical_Examinations[],5,0)</f>
        <v>Diabetes</v>
      </c>
      <c r="L1124" s="10">
        <f>VLOOKUP(Health_Care[[#This Row],[Customer ID]],Table6[#All],5,0)</f>
        <v>27271</v>
      </c>
      <c r="M1124" s="11">
        <f>VLOOKUP(Health_Care[[#This Row],[Customer ID]],Table6[#All],8,0)</f>
        <v>10043.25</v>
      </c>
      <c r="N1124" t="str">
        <f>VLOOKUP(Health_Care[[#This Row],[Customer ID]],Table6[#All],9,0)</f>
        <v>Tier - 3</v>
      </c>
      <c r="O1124" t="str">
        <f>VLOOKUP(Health_Care[[#This Row],[Customer ID]],Table6[#All],10,0)</f>
        <v>Tier - 2</v>
      </c>
      <c r="P1124" t="str">
        <f>VLOOKUP(Health_Care[[#This Row],[Customer ID]],Table6[#All],11,0)</f>
        <v>R1024</v>
      </c>
      <c r="Q1124">
        <f>VLOOKUP(Health_Care[[#This Row],[Customer ID]],Table6[#All],6,0)</f>
        <v>48</v>
      </c>
    </row>
    <row r="1125" spans="1:17" x14ac:dyDescent="0.35">
      <c r="A1125" t="s">
        <v>1247</v>
      </c>
      <c r="B1125" t="str">
        <f>VLOOKUP(Health_Care[[#This Row],[Customer ID]],Customer_Names[#All],3,0)</f>
        <v xml:space="preserve"> Christopher D.</v>
      </c>
      <c r="C1125">
        <f>VLOOKUP(Health_Care[[#This Row],[Customer ID]],Medical_Examinations[],2,0)</f>
        <v>29.78</v>
      </c>
      <c r="D1125">
        <f>VLOOKUP(Health_Care[[#This Row],[Customer ID]],Medical_Examinations[],4,0)</f>
        <v>5.85</v>
      </c>
      <c r="E1125" t="str">
        <f>VLOOKUP(Health_Care[[#This Row],[Customer ID]],Medical_Examinations[],6,0)</f>
        <v>No</v>
      </c>
      <c r="F1125" t="str">
        <f>VLOOKUP(Health_Care[[#This Row],[Customer ID]],Medical_Examinations[],7,0)</f>
        <v>No</v>
      </c>
      <c r="G1125" t="str">
        <f>VLOOKUP(Health_Care[[#This Row],[Customer ID]],Medical_Examinations[],8,0)</f>
        <v>Yes</v>
      </c>
      <c r="H1125">
        <f>VLOOKUP(Health_Care[[#This Row],[Customer ID]],Medical_Examinations[],9,0)</f>
        <v>1</v>
      </c>
      <c r="I1125" t="str">
        <f>VLOOKUP(Health_Care[[#This Row],[Customer ID]],Medical_Examinations[],10,0)</f>
        <v>No</v>
      </c>
      <c r="J1125" t="str">
        <f>VLOOKUP(Health_Care[[#This Row],[Customer ID]],Medical_Examinations[],3,0)</f>
        <v>Over Weight</v>
      </c>
      <c r="K1125" t="str">
        <f>VLOOKUP(Health_Care[[#This Row],[Customer ID]],Medical_Examinations[],5,0)</f>
        <v>Prediabetes</v>
      </c>
      <c r="L1125" s="10">
        <f>VLOOKUP(Health_Care[[#This Row],[Customer ID]],Table6[#All],5,0)</f>
        <v>29217</v>
      </c>
      <c r="M1125" s="11">
        <f>VLOOKUP(Health_Care[[#This Row],[Customer ID]],Table6[#All],8,0)</f>
        <v>10027.15</v>
      </c>
      <c r="N1125" t="str">
        <f>VLOOKUP(Health_Care[[#This Row],[Customer ID]],Table6[#All],9,0)</f>
        <v>Tier - 3</v>
      </c>
      <c r="O1125" t="str">
        <f>VLOOKUP(Health_Care[[#This Row],[Customer ID]],Table6[#All],10,0)</f>
        <v>Tier - 1</v>
      </c>
      <c r="P1125" t="str">
        <f>VLOOKUP(Health_Care[[#This Row],[Customer ID]],Table6[#All],11,0)</f>
        <v>R1021</v>
      </c>
      <c r="Q1125">
        <f>VLOOKUP(Health_Care[[#This Row],[Customer ID]],Table6[#All],6,0)</f>
        <v>43</v>
      </c>
    </row>
    <row r="1126" spans="1:17" x14ac:dyDescent="0.35">
      <c r="A1126" t="s">
        <v>1246</v>
      </c>
      <c r="B1126" t="str">
        <f>VLOOKUP(Health_Care[[#This Row],[Customer ID]],Customer_Names[#All],3,0)</f>
        <v xml:space="preserve"> Jamie</v>
      </c>
      <c r="C1126">
        <f>VLOOKUP(Health_Care[[#This Row],[Customer ID]],Medical_Examinations[],2,0)</f>
        <v>34.76</v>
      </c>
      <c r="D1126">
        <f>VLOOKUP(Health_Care[[#This Row],[Customer ID]],Medical_Examinations[],4,0)</f>
        <v>5.92</v>
      </c>
      <c r="E1126" t="str">
        <f>VLOOKUP(Health_Care[[#This Row],[Customer ID]],Medical_Examinations[],6,0)</f>
        <v>yes</v>
      </c>
      <c r="F1126" t="str">
        <f>VLOOKUP(Health_Care[[#This Row],[Customer ID]],Medical_Examinations[],7,0)</f>
        <v>No</v>
      </c>
      <c r="G1126" t="str">
        <f>VLOOKUP(Health_Care[[#This Row],[Customer ID]],Medical_Examinations[],8,0)</f>
        <v>No</v>
      </c>
      <c r="H1126">
        <f>VLOOKUP(Health_Care[[#This Row],[Customer ID]],Medical_Examinations[],9,0)</f>
        <v>1</v>
      </c>
      <c r="I1126" t="str">
        <f>VLOOKUP(Health_Care[[#This Row],[Customer ID]],Medical_Examinations[],10,0)</f>
        <v>No</v>
      </c>
      <c r="J1126" t="str">
        <f>VLOOKUP(Health_Care[[#This Row],[Customer ID]],Medical_Examinations[],3,0)</f>
        <v>Obesity</v>
      </c>
      <c r="K1126" t="str">
        <f>VLOOKUP(Health_Care[[#This Row],[Customer ID]],Medical_Examinations[],5,0)</f>
        <v>Prediabetes</v>
      </c>
      <c r="L1126" s="10">
        <f>VLOOKUP(Health_Care[[#This Row],[Customer ID]],Table6[#All],5,0)</f>
        <v>32327</v>
      </c>
      <c r="M1126" s="11">
        <f>VLOOKUP(Health_Care[[#This Row],[Customer ID]],Table6[#All],8,0)</f>
        <v>10011.44</v>
      </c>
      <c r="N1126" t="str">
        <f>VLOOKUP(Health_Care[[#This Row],[Customer ID]],Table6[#All],9,0)</f>
        <v>Tier - 3</v>
      </c>
      <c r="O1126" t="str">
        <f>VLOOKUP(Health_Care[[#This Row],[Customer ID]],Table6[#All],10,0)</f>
        <v>Tier - 3</v>
      </c>
      <c r="P1126" t="str">
        <f>VLOOKUP(Health_Care[[#This Row],[Customer ID]],Table6[#All],11,0)</f>
        <v>R1026</v>
      </c>
      <c r="Q1126">
        <f>VLOOKUP(Health_Care[[#This Row],[Customer ID]],Table6[#All],6,0)</f>
        <v>34</v>
      </c>
    </row>
    <row r="1127" spans="1:17" x14ac:dyDescent="0.35">
      <c r="A1127" t="s">
        <v>1245</v>
      </c>
      <c r="B1127" t="str">
        <f>VLOOKUP(Health_Care[[#This Row],[Customer ID]],Customer_Names[#All],3,0)</f>
        <v xml:space="preserve"> Ariell</v>
      </c>
      <c r="C1127">
        <f>VLOOKUP(Health_Care[[#This Row],[Customer ID]],Medical_Examinations[],2,0)</f>
        <v>18.335000000000001</v>
      </c>
      <c r="D1127">
        <f>VLOOKUP(Health_Care[[#This Row],[Customer ID]],Medical_Examinations[],4,0)</f>
        <v>10.01</v>
      </c>
      <c r="E1127" t="str">
        <f>VLOOKUP(Health_Care[[#This Row],[Customer ID]],Medical_Examinations[],6,0)</f>
        <v>yes</v>
      </c>
      <c r="F1127" t="str">
        <f>VLOOKUP(Health_Care[[#This Row],[Customer ID]],Medical_Examinations[],7,0)</f>
        <v>No</v>
      </c>
      <c r="G1127" t="str">
        <f>VLOOKUP(Health_Care[[#This Row],[Customer ID]],Medical_Examinations[],8,0)</f>
        <v>No</v>
      </c>
      <c r="H1127">
        <f>VLOOKUP(Health_Care[[#This Row],[Customer ID]],Medical_Examinations[],9,0)</f>
        <v>2</v>
      </c>
      <c r="I1127" t="str">
        <f>VLOOKUP(Health_Care[[#This Row],[Customer ID]],Medical_Examinations[],10,0)</f>
        <v>No</v>
      </c>
      <c r="J1127" t="str">
        <f>VLOOKUP(Health_Care[[#This Row],[Customer ID]],Medical_Examinations[],3,0)</f>
        <v>Under Weight</v>
      </c>
      <c r="K1127" t="str">
        <f>VLOOKUP(Health_Care[[#This Row],[Customer ID]],Medical_Examinations[],5,0)</f>
        <v>Diabetes</v>
      </c>
      <c r="L1127" s="10">
        <f>VLOOKUP(Health_Care[[#This Row],[Customer ID]],Table6[#All],5,0)</f>
        <v>25791</v>
      </c>
      <c r="M1127" s="11">
        <f>VLOOKUP(Health_Care[[#This Row],[Customer ID]],Table6[#All],8,0)</f>
        <v>9991.0400000000009</v>
      </c>
      <c r="N1127" t="str">
        <f>VLOOKUP(Health_Care[[#This Row],[Customer ID]],Table6[#All],9,0)</f>
        <v>Tier - 2</v>
      </c>
      <c r="O1127" t="str">
        <f>VLOOKUP(Health_Care[[#This Row],[Customer ID]],Table6[#All],10,0)</f>
        <v>Tier - 3</v>
      </c>
      <c r="P1127" t="str">
        <f>VLOOKUP(Health_Care[[#This Row],[Customer ID]],Table6[#All],11,0)</f>
        <v>R1012</v>
      </c>
      <c r="Q1127">
        <f>VLOOKUP(Health_Care[[#This Row],[Customer ID]],Table6[#All],6,0)</f>
        <v>52</v>
      </c>
    </row>
    <row r="1128" spans="1:17" x14ac:dyDescent="0.35">
      <c r="A1128" t="s">
        <v>1244</v>
      </c>
      <c r="B1128" t="str">
        <f>VLOOKUP(Health_Care[[#This Row],[Customer ID]],Customer_Names[#All],3,0)</f>
        <v xml:space="preserve"> Christopher</v>
      </c>
      <c r="C1128">
        <f>VLOOKUP(Health_Care[[#This Row],[Customer ID]],Medical_Examinations[],2,0)</f>
        <v>32.299999999999997</v>
      </c>
      <c r="D1128">
        <f>VLOOKUP(Health_Care[[#This Row],[Customer ID]],Medical_Examinations[],4,0)</f>
        <v>9.59</v>
      </c>
      <c r="E1128" t="str">
        <f>VLOOKUP(Health_Care[[#This Row],[Customer ID]],Medical_Examinations[],6,0)</f>
        <v>No</v>
      </c>
      <c r="F1128" t="str">
        <f>VLOOKUP(Health_Care[[#This Row],[Customer ID]],Medical_Examinations[],7,0)</f>
        <v>No</v>
      </c>
      <c r="G1128" t="str">
        <f>VLOOKUP(Health_Care[[#This Row],[Customer ID]],Medical_Examinations[],8,0)</f>
        <v>No</v>
      </c>
      <c r="H1128">
        <f>VLOOKUP(Health_Care[[#This Row],[Customer ID]],Medical_Examinations[],9,0)</f>
        <v>0</v>
      </c>
      <c r="I1128" t="str">
        <f>VLOOKUP(Health_Care[[#This Row],[Customer ID]],Medical_Examinations[],10,0)</f>
        <v>No</v>
      </c>
      <c r="J1128" t="str">
        <f>VLOOKUP(Health_Care[[#This Row],[Customer ID]],Medical_Examinations[],3,0)</f>
        <v>Obesity</v>
      </c>
      <c r="K1128" t="str">
        <f>VLOOKUP(Health_Care[[#This Row],[Customer ID]],Medical_Examinations[],5,0)</f>
        <v>Diabetes</v>
      </c>
      <c r="L1128" s="10">
        <f>VLOOKUP(Health_Care[[#This Row],[Customer ID]],Table6[#All],5,0)</f>
        <v>26212</v>
      </c>
      <c r="M1128" s="11">
        <f>VLOOKUP(Health_Care[[#This Row],[Customer ID]],Table6[#All],8,0)</f>
        <v>9964.06</v>
      </c>
      <c r="N1128" t="str">
        <f>VLOOKUP(Health_Care[[#This Row],[Customer ID]],Table6[#All],9,0)</f>
        <v>Tier - 2</v>
      </c>
      <c r="O1128" t="str">
        <f>VLOOKUP(Health_Care[[#This Row],[Customer ID]],Table6[#All],10,0)</f>
        <v>Tier - 2</v>
      </c>
      <c r="P1128" t="str">
        <f>VLOOKUP(Health_Care[[#This Row],[Customer ID]],Table6[#All],11,0)</f>
        <v>R1019</v>
      </c>
      <c r="Q1128">
        <f>VLOOKUP(Health_Care[[#This Row],[Customer ID]],Table6[#All],6,0)</f>
        <v>51</v>
      </c>
    </row>
    <row r="1129" spans="1:17" x14ac:dyDescent="0.35">
      <c r="A1129" t="s">
        <v>1243</v>
      </c>
      <c r="B1129" t="str">
        <f>VLOOKUP(Health_Care[[#This Row],[Customer ID]],Customer_Names[#All],3,0)</f>
        <v xml:space="preserve"> Ryan</v>
      </c>
      <c r="C1129">
        <f>VLOOKUP(Health_Care[[#This Row],[Customer ID]],Medical_Examinations[],2,0)</f>
        <v>27.74</v>
      </c>
      <c r="D1129">
        <f>VLOOKUP(Health_Care[[#This Row],[Customer ID]],Medical_Examinations[],4,0)</f>
        <v>10.37</v>
      </c>
      <c r="E1129" t="str">
        <f>VLOOKUP(Health_Care[[#This Row],[Customer ID]],Medical_Examinations[],6,0)</f>
        <v>No</v>
      </c>
      <c r="F1129" t="str">
        <f>VLOOKUP(Health_Care[[#This Row],[Customer ID]],Medical_Examinations[],7,0)</f>
        <v>No</v>
      </c>
      <c r="G1129" t="str">
        <f>VLOOKUP(Health_Care[[#This Row],[Customer ID]],Medical_Examinations[],8,0)</f>
        <v>No</v>
      </c>
      <c r="H1129">
        <f>VLOOKUP(Health_Care[[#This Row],[Customer ID]],Medical_Examinations[],9,0)</f>
        <v>0</v>
      </c>
      <c r="I1129" t="str">
        <f>VLOOKUP(Health_Care[[#This Row],[Customer ID]],Medical_Examinations[],10,0)</f>
        <v>No</v>
      </c>
      <c r="J1129" t="str">
        <f>VLOOKUP(Health_Care[[#This Row],[Customer ID]],Medical_Examinations[],3,0)</f>
        <v>Over Weight</v>
      </c>
      <c r="K1129" t="str">
        <f>VLOOKUP(Health_Care[[#This Row],[Customer ID]],Medical_Examinations[],5,0)</f>
        <v>Diabetes</v>
      </c>
      <c r="L1129" s="10">
        <f>VLOOKUP(Health_Care[[#This Row],[Customer ID]],Table6[#All],5,0)</f>
        <v>26293</v>
      </c>
      <c r="M1129" s="11">
        <f>VLOOKUP(Health_Care[[#This Row],[Customer ID]],Table6[#All],8,0)</f>
        <v>9957.7199999999993</v>
      </c>
      <c r="N1129" t="str">
        <f>VLOOKUP(Health_Care[[#This Row],[Customer ID]],Table6[#All],9,0)</f>
        <v>Tier - 2</v>
      </c>
      <c r="O1129" t="str">
        <f>VLOOKUP(Health_Care[[#This Row],[Customer ID]],Table6[#All],10,0)</f>
        <v>Tier - 3</v>
      </c>
      <c r="P1129" t="str">
        <f>VLOOKUP(Health_Care[[#This Row],[Customer ID]],Table6[#All],11,0)</f>
        <v>R1018</v>
      </c>
      <c r="Q1129">
        <f>VLOOKUP(Health_Care[[#This Row],[Customer ID]],Table6[#All],6,0)</f>
        <v>51</v>
      </c>
    </row>
    <row r="1130" spans="1:17" x14ac:dyDescent="0.35">
      <c r="A1130" t="s">
        <v>1242</v>
      </c>
      <c r="B1130" t="str">
        <f>VLOOKUP(Health_Care[[#This Row],[Customer ID]],Customer_Names[#All],3,0)</f>
        <v xml:space="preserve"> Thomas B.</v>
      </c>
      <c r="C1130">
        <f>VLOOKUP(Health_Care[[#This Row],[Customer ID]],Medical_Examinations[],2,0)</f>
        <v>24</v>
      </c>
      <c r="D1130">
        <f>VLOOKUP(Health_Care[[#This Row],[Customer ID]],Medical_Examinations[],4,0)</f>
        <v>4.01</v>
      </c>
      <c r="E1130" t="str">
        <f>VLOOKUP(Health_Care[[#This Row],[Customer ID]],Medical_Examinations[],6,0)</f>
        <v>yes</v>
      </c>
      <c r="F1130" t="str">
        <f>VLOOKUP(Health_Care[[#This Row],[Customer ID]],Medical_Examinations[],7,0)</f>
        <v>No</v>
      </c>
      <c r="G1130" t="str">
        <f>VLOOKUP(Health_Care[[#This Row],[Customer ID]],Medical_Examinations[],8,0)</f>
        <v>No</v>
      </c>
      <c r="H1130">
        <f>VLOOKUP(Health_Care[[#This Row],[Customer ID]],Medical_Examinations[],9,0)</f>
        <v>1</v>
      </c>
      <c r="I1130" t="str">
        <f>VLOOKUP(Health_Care[[#This Row],[Customer ID]],Medical_Examinations[],10,0)</f>
        <v>No</v>
      </c>
      <c r="J1130" t="str">
        <f>VLOOKUP(Health_Care[[#This Row],[Customer ID]],Medical_Examinations[],3,0)</f>
        <v>Normal Weight</v>
      </c>
      <c r="K1130" t="str">
        <f>VLOOKUP(Health_Care[[#This Row],[Customer ID]],Medical_Examinations[],5,0)</f>
        <v>Normal</v>
      </c>
      <c r="L1130" s="10">
        <f>VLOOKUP(Health_Care[[#This Row],[Customer ID]],Table6[#All],5,0)</f>
        <v>23631</v>
      </c>
      <c r="M1130" s="11">
        <f>VLOOKUP(Health_Care[[#This Row],[Customer ID]],Table6[#All],8,0)</f>
        <v>9933.44</v>
      </c>
      <c r="N1130" t="str">
        <f>VLOOKUP(Health_Care[[#This Row],[Customer ID]],Table6[#All],9,0)</f>
        <v>Tier - 3</v>
      </c>
      <c r="O1130" t="str">
        <f>VLOOKUP(Health_Care[[#This Row],[Customer ID]],Table6[#All],10,0)</f>
        <v>Tier - 3</v>
      </c>
      <c r="P1130" t="str">
        <f>VLOOKUP(Health_Care[[#This Row],[Customer ID]],Table6[#All],11,0)</f>
        <v>R1013</v>
      </c>
      <c r="Q1130">
        <f>VLOOKUP(Health_Care[[#This Row],[Customer ID]],Table6[#All],6,0)</f>
        <v>58</v>
      </c>
    </row>
    <row r="1131" spans="1:17" x14ac:dyDescent="0.35">
      <c r="A1131" t="s">
        <v>1241</v>
      </c>
      <c r="B1131" t="str">
        <f>VLOOKUP(Health_Care[[#This Row],[Customer ID]],Customer_Names[#All],3,0)</f>
        <v xml:space="preserve"> Katie</v>
      </c>
      <c r="C1131">
        <f>VLOOKUP(Health_Care[[#This Row],[Customer ID]],Medical_Examinations[],2,0)</f>
        <v>31.78</v>
      </c>
      <c r="D1131">
        <f>VLOOKUP(Health_Care[[#This Row],[Customer ID]],Medical_Examinations[],4,0)</f>
        <v>4.24</v>
      </c>
      <c r="E1131" t="str">
        <f>VLOOKUP(Health_Care[[#This Row],[Customer ID]],Medical_Examinations[],6,0)</f>
        <v>yes</v>
      </c>
      <c r="F1131" t="str">
        <f>VLOOKUP(Health_Care[[#This Row],[Customer ID]],Medical_Examinations[],7,0)</f>
        <v>No</v>
      </c>
      <c r="G1131" t="str">
        <f>VLOOKUP(Health_Care[[#This Row],[Customer ID]],Medical_Examinations[],8,0)</f>
        <v>Yes</v>
      </c>
      <c r="H1131">
        <f>VLOOKUP(Health_Care[[#This Row],[Customer ID]],Medical_Examinations[],9,0)</f>
        <v>1</v>
      </c>
      <c r="I1131" t="str">
        <f>VLOOKUP(Health_Care[[#This Row],[Customer ID]],Medical_Examinations[],10,0)</f>
        <v>No</v>
      </c>
      <c r="J1131" t="str">
        <f>VLOOKUP(Health_Care[[#This Row],[Customer ID]],Medical_Examinations[],3,0)</f>
        <v>Obesity</v>
      </c>
      <c r="K1131" t="str">
        <f>VLOOKUP(Health_Care[[#This Row],[Customer ID]],Medical_Examinations[],5,0)</f>
        <v>Normal</v>
      </c>
      <c r="L1131" s="10">
        <f>VLOOKUP(Health_Care[[#This Row],[Customer ID]],Table6[#All],5,0)</f>
        <v>30653</v>
      </c>
      <c r="M1131" s="11">
        <f>VLOOKUP(Health_Care[[#This Row],[Customer ID]],Table6[#All],8,0)</f>
        <v>9931.9599999999991</v>
      </c>
      <c r="N1131" t="str">
        <f>VLOOKUP(Health_Care[[#This Row],[Customer ID]],Table6[#All],9,0)</f>
        <v>Tier - 2</v>
      </c>
      <c r="O1131" t="str">
        <f>VLOOKUP(Health_Care[[#This Row],[Customer ID]],Table6[#All],10,0)</f>
        <v>Tier - 2</v>
      </c>
      <c r="P1131" t="str">
        <f>VLOOKUP(Health_Care[[#This Row],[Customer ID]],Table6[#All],11,0)</f>
        <v>R1012</v>
      </c>
      <c r="Q1131">
        <f>VLOOKUP(Health_Care[[#This Row],[Customer ID]],Table6[#All],6,0)</f>
        <v>39</v>
      </c>
    </row>
    <row r="1132" spans="1:17" x14ac:dyDescent="0.35">
      <c r="A1132" t="s">
        <v>1240</v>
      </c>
      <c r="B1132" t="str">
        <f>VLOOKUP(Health_Care[[#This Row],[Customer ID]],Customer_Names[#All],3,0)</f>
        <v xml:space="preserve"> Rachelle L</v>
      </c>
      <c r="C1132">
        <f>VLOOKUP(Health_Care[[#This Row],[Customer ID]],Medical_Examinations[],2,0)</f>
        <v>32.25</v>
      </c>
      <c r="D1132">
        <f>VLOOKUP(Health_Care[[#This Row],[Customer ID]],Medical_Examinations[],4,0)</f>
        <v>5.36</v>
      </c>
      <c r="E1132" t="str">
        <f>VLOOKUP(Health_Care[[#This Row],[Customer ID]],Medical_Examinations[],6,0)</f>
        <v>yes</v>
      </c>
      <c r="F1132" t="str">
        <f>VLOOKUP(Health_Care[[#This Row],[Customer ID]],Medical_Examinations[],7,0)</f>
        <v>No</v>
      </c>
      <c r="G1132" t="str">
        <f>VLOOKUP(Health_Care[[#This Row],[Customer ID]],Medical_Examinations[],8,0)</f>
        <v>No</v>
      </c>
      <c r="H1132">
        <f>VLOOKUP(Health_Care[[#This Row],[Customer ID]],Medical_Examinations[],9,0)</f>
        <v>0</v>
      </c>
      <c r="I1132" t="str">
        <f>VLOOKUP(Health_Care[[#This Row],[Customer ID]],Medical_Examinations[],10,0)</f>
        <v>No</v>
      </c>
      <c r="J1132" t="str">
        <f>VLOOKUP(Health_Care[[#This Row],[Customer ID]],Medical_Examinations[],3,0)</f>
        <v>Obesity</v>
      </c>
      <c r="K1132" t="str">
        <f>VLOOKUP(Health_Care[[#This Row],[Customer ID]],Medical_Examinations[],5,0)</f>
        <v>Normal</v>
      </c>
      <c r="L1132" s="10">
        <f>VLOOKUP(Health_Care[[#This Row],[Customer ID]],Table6[#All],5,0)</f>
        <v>31278</v>
      </c>
      <c r="M1132" s="11">
        <f>VLOOKUP(Health_Care[[#This Row],[Customer ID]],Table6[#All],8,0)</f>
        <v>9930.64</v>
      </c>
      <c r="N1132" t="str">
        <f>VLOOKUP(Health_Care[[#This Row],[Customer ID]],Table6[#All],9,0)</f>
        <v>Tier - 2</v>
      </c>
      <c r="O1132" t="str">
        <f>VLOOKUP(Health_Care[[#This Row],[Customer ID]],Table6[#All],10,0)</f>
        <v>Tier - 3</v>
      </c>
      <c r="P1132" t="str">
        <f>VLOOKUP(Health_Care[[#This Row],[Customer ID]],Table6[#All],11,0)</f>
        <v>R1025</v>
      </c>
      <c r="Q1132">
        <f>VLOOKUP(Health_Care[[#This Row],[Customer ID]],Table6[#All],6,0)</f>
        <v>37</v>
      </c>
    </row>
    <row r="1133" spans="1:17" x14ac:dyDescent="0.35">
      <c r="A1133" t="s">
        <v>1239</v>
      </c>
      <c r="B1133" t="str">
        <f>VLOOKUP(Health_Care[[#This Row],[Customer ID]],Customer_Names[#All],3,0)</f>
        <v xml:space="preserve"> Colleen</v>
      </c>
      <c r="C1133">
        <f>VLOOKUP(Health_Care[[#This Row],[Customer ID]],Medical_Examinations[],2,0)</f>
        <v>30.114999999999998</v>
      </c>
      <c r="D1133">
        <f>VLOOKUP(Health_Care[[#This Row],[Customer ID]],Medical_Examinations[],4,0)</f>
        <v>4.99</v>
      </c>
      <c r="E1133" t="str">
        <f>VLOOKUP(Health_Care[[#This Row],[Customer ID]],Medical_Examinations[],6,0)</f>
        <v>No</v>
      </c>
      <c r="F1133" t="str">
        <f>VLOOKUP(Health_Care[[#This Row],[Customer ID]],Medical_Examinations[],7,0)</f>
        <v>No</v>
      </c>
      <c r="G1133" t="str">
        <f>VLOOKUP(Health_Care[[#This Row],[Customer ID]],Medical_Examinations[],8,0)</f>
        <v>No</v>
      </c>
      <c r="H1133">
        <f>VLOOKUP(Health_Care[[#This Row],[Customer ID]],Medical_Examinations[],9,0)</f>
        <v>2</v>
      </c>
      <c r="I1133" t="str">
        <f>VLOOKUP(Health_Care[[#This Row],[Customer ID]],Medical_Examinations[],10,0)</f>
        <v>No</v>
      </c>
      <c r="J1133" t="str">
        <f>VLOOKUP(Health_Care[[#This Row],[Customer ID]],Medical_Examinations[],3,0)</f>
        <v>Obesity</v>
      </c>
      <c r="K1133" t="str">
        <f>VLOOKUP(Health_Care[[#This Row],[Customer ID]],Medical_Examinations[],5,0)</f>
        <v>Normal</v>
      </c>
      <c r="L1133" s="10">
        <f>VLOOKUP(Health_Care[[#This Row],[Customer ID]],Table6[#All],5,0)</f>
        <v>26556</v>
      </c>
      <c r="M1133" s="11">
        <f>VLOOKUP(Health_Care[[#This Row],[Customer ID]],Table6[#All],8,0)</f>
        <v>9910.36</v>
      </c>
      <c r="N1133" t="str">
        <f>VLOOKUP(Health_Care[[#This Row],[Customer ID]],Table6[#All],9,0)</f>
        <v>Tier - 2</v>
      </c>
      <c r="O1133" t="str">
        <f>VLOOKUP(Health_Care[[#This Row],[Customer ID]],Table6[#All],10,0)</f>
        <v>Tier - 3</v>
      </c>
      <c r="P1133" t="str">
        <f>VLOOKUP(Health_Care[[#This Row],[Customer ID]],Table6[#All],11,0)</f>
        <v>R1012</v>
      </c>
      <c r="Q1133">
        <f>VLOOKUP(Health_Care[[#This Row],[Customer ID]],Table6[#All],6,0)</f>
        <v>50</v>
      </c>
    </row>
    <row r="1134" spans="1:17" x14ac:dyDescent="0.35">
      <c r="A1134" t="s">
        <v>1238</v>
      </c>
      <c r="B1134" t="str">
        <f>VLOOKUP(Health_Care[[#This Row],[Customer ID]],Customer_Names[#All],3,0)</f>
        <v xml:space="preserve"> Gregory A</v>
      </c>
      <c r="C1134">
        <f>VLOOKUP(Health_Care[[#This Row],[Customer ID]],Medical_Examinations[],2,0)</f>
        <v>22.41</v>
      </c>
      <c r="D1134">
        <f>VLOOKUP(Health_Care[[#This Row],[Customer ID]],Medical_Examinations[],4,0)</f>
        <v>8.68</v>
      </c>
      <c r="E1134" t="str">
        <f>VLOOKUP(Health_Care[[#This Row],[Customer ID]],Medical_Examinations[],6,0)</f>
        <v>No</v>
      </c>
      <c r="F1134" t="str">
        <f>VLOOKUP(Health_Care[[#This Row],[Customer ID]],Medical_Examinations[],7,0)</f>
        <v>No</v>
      </c>
      <c r="G1134" t="str">
        <f>VLOOKUP(Health_Care[[#This Row],[Customer ID]],Medical_Examinations[],8,0)</f>
        <v>No</v>
      </c>
      <c r="H1134">
        <f>VLOOKUP(Health_Care[[#This Row],[Customer ID]],Medical_Examinations[],9,0)</f>
        <v>0</v>
      </c>
      <c r="I1134" t="str">
        <f>VLOOKUP(Health_Care[[#This Row],[Customer ID]],Medical_Examinations[],10,0)</f>
        <v>No</v>
      </c>
      <c r="J1134" t="str">
        <f>VLOOKUP(Health_Care[[#This Row],[Customer ID]],Medical_Examinations[],3,0)</f>
        <v>Normal Weight</v>
      </c>
      <c r="K1134" t="str">
        <f>VLOOKUP(Health_Care[[#This Row],[Customer ID]],Medical_Examinations[],5,0)</f>
        <v>Diabetes</v>
      </c>
      <c r="L1134" s="10">
        <f>VLOOKUP(Health_Care[[#This Row],[Customer ID]],Table6[#All],5,0)</f>
        <v>22875</v>
      </c>
      <c r="M1134" s="11">
        <f>VLOOKUP(Health_Care[[#This Row],[Customer ID]],Table6[#All],8,0)</f>
        <v>9907.83</v>
      </c>
      <c r="N1134" t="str">
        <f>VLOOKUP(Health_Care[[#This Row],[Customer ID]],Table6[#All],9,0)</f>
        <v>Tier - 3</v>
      </c>
      <c r="O1134" t="str">
        <f>VLOOKUP(Health_Care[[#This Row],[Customer ID]],Table6[#All],10,0)</f>
        <v>Tier - 2</v>
      </c>
      <c r="P1134" t="str">
        <f>VLOOKUP(Health_Care[[#This Row],[Customer ID]],Table6[#All],11,0)</f>
        <v>R1013</v>
      </c>
      <c r="Q1134">
        <f>VLOOKUP(Health_Care[[#This Row],[Customer ID]],Table6[#All],6,0)</f>
        <v>60</v>
      </c>
    </row>
    <row r="1135" spans="1:17" x14ac:dyDescent="0.35">
      <c r="A1135" t="s">
        <v>1237</v>
      </c>
      <c r="B1135" t="str">
        <f>VLOOKUP(Health_Care[[#This Row],[Customer ID]],Customer_Names[#All],3,0)</f>
        <v xml:space="preserve"> Lara</v>
      </c>
      <c r="C1135">
        <f>VLOOKUP(Health_Care[[#This Row],[Customer ID]],Medical_Examinations[],2,0)</f>
        <v>45.72</v>
      </c>
      <c r="D1135">
        <f>VLOOKUP(Health_Care[[#This Row],[Customer ID]],Medical_Examinations[],4,0)</f>
        <v>4.2300000000000004</v>
      </c>
      <c r="E1135" t="str">
        <f>VLOOKUP(Health_Care[[#This Row],[Customer ID]],Medical_Examinations[],6,0)</f>
        <v>yes</v>
      </c>
      <c r="F1135" t="str">
        <f>VLOOKUP(Health_Care[[#This Row],[Customer ID]],Medical_Examinations[],7,0)</f>
        <v>No</v>
      </c>
      <c r="G1135" t="str">
        <f>VLOOKUP(Health_Care[[#This Row],[Customer ID]],Medical_Examinations[],8,0)</f>
        <v>No</v>
      </c>
      <c r="H1135">
        <f>VLOOKUP(Health_Care[[#This Row],[Customer ID]],Medical_Examinations[],9,0)</f>
        <v>0</v>
      </c>
      <c r="I1135" t="str">
        <f>VLOOKUP(Health_Care[[#This Row],[Customer ID]],Medical_Examinations[],10,0)</f>
        <v>No</v>
      </c>
      <c r="J1135" t="str">
        <f>VLOOKUP(Health_Care[[#This Row],[Customer ID]],Medical_Examinations[],3,0)</f>
        <v>Obesity</v>
      </c>
      <c r="K1135" t="str">
        <f>VLOOKUP(Health_Care[[#This Row],[Customer ID]],Medical_Examinations[],5,0)</f>
        <v>Normal</v>
      </c>
      <c r="L1135" s="10">
        <f>VLOOKUP(Health_Care[[#This Row],[Customer ID]],Table6[#All],5,0)</f>
        <v>35254</v>
      </c>
      <c r="M1135" s="11">
        <f>VLOOKUP(Health_Care[[#This Row],[Customer ID]],Table6[#All],8,0)</f>
        <v>9894.69</v>
      </c>
      <c r="N1135" t="str">
        <f>VLOOKUP(Health_Care[[#This Row],[Customer ID]],Table6[#All],9,0)</f>
        <v>Tier - 2</v>
      </c>
      <c r="O1135" t="str">
        <f>VLOOKUP(Health_Care[[#This Row],[Customer ID]],Table6[#All],10,0)</f>
        <v>Tier - 3</v>
      </c>
      <c r="P1135" t="str">
        <f>VLOOKUP(Health_Care[[#This Row],[Customer ID]],Table6[#All],11,0)</f>
        <v>R1012</v>
      </c>
      <c r="Q1135">
        <f>VLOOKUP(Health_Care[[#This Row],[Customer ID]],Table6[#All],6,0)</f>
        <v>26</v>
      </c>
    </row>
    <row r="1136" spans="1:17" x14ac:dyDescent="0.35">
      <c r="A1136" t="s">
        <v>1236</v>
      </c>
      <c r="B1136" t="str">
        <f>VLOOKUP(Health_Care[[#This Row],[Customer ID]],Customer_Names[#All],3,0)</f>
        <v xml:space="preserve"> Megan</v>
      </c>
      <c r="C1136">
        <f>VLOOKUP(Health_Care[[#This Row],[Customer ID]],Medical_Examinations[],2,0)</f>
        <v>25</v>
      </c>
      <c r="D1136">
        <f>VLOOKUP(Health_Care[[#This Row],[Customer ID]],Medical_Examinations[],4,0)</f>
        <v>5.32</v>
      </c>
      <c r="E1136" t="str">
        <f>VLOOKUP(Health_Care[[#This Row],[Customer ID]],Medical_Examinations[],6,0)</f>
        <v>yes</v>
      </c>
      <c r="F1136" t="str">
        <f>VLOOKUP(Health_Care[[#This Row],[Customer ID]],Medical_Examinations[],7,0)</f>
        <v>No</v>
      </c>
      <c r="G1136" t="str">
        <f>VLOOKUP(Health_Care[[#This Row],[Customer ID]],Medical_Examinations[],8,0)</f>
        <v>No</v>
      </c>
      <c r="H1136">
        <f>VLOOKUP(Health_Care[[#This Row],[Customer ID]],Medical_Examinations[],9,0)</f>
        <v>2</v>
      </c>
      <c r="I1136" t="str">
        <f>VLOOKUP(Health_Care[[#This Row],[Customer ID]],Medical_Examinations[],10,0)</f>
        <v>No</v>
      </c>
      <c r="J1136" t="str">
        <f>VLOOKUP(Health_Care[[#This Row],[Customer ID]],Medical_Examinations[],3,0)</f>
        <v>Over Weight</v>
      </c>
      <c r="K1136" t="str">
        <f>VLOOKUP(Health_Care[[#This Row],[Customer ID]],Medical_Examinations[],5,0)</f>
        <v>Normal</v>
      </c>
      <c r="L1136" s="10">
        <f>VLOOKUP(Health_Care[[#This Row],[Customer ID]],Table6[#All],5,0)</f>
        <v>24416</v>
      </c>
      <c r="M1136" s="11">
        <f>VLOOKUP(Health_Care[[#This Row],[Customer ID]],Table6[#All],8,0)</f>
        <v>9890.23</v>
      </c>
      <c r="N1136" t="str">
        <f>VLOOKUP(Health_Care[[#This Row],[Customer ID]],Table6[#All],9,0)</f>
        <v>Tier - 3</v>
      </c>
      <c r="O1136" t="str">
        <f>VLOOKUP(Health_Care[[#This Row],[Customer ID]],Table6[#All],10,0)</f>
        <v>Tier - 3</v>
      </c>
      <c r="P1136" t="str">
        <f>VLOOKUP(Health_Care[[#This Row],[Customer ID]],Table6[#All],11,0)</f>
        <v>R1013</v>
      </c>
      <c r="Q1136">
        <f>VLOOKUP(Health_Care[[#This Row],[Customer ID]],Table6[#All],6,0)</f>
        <v>56</v>
      </c>
    </row>
    <row r="1137" spans="1:17" x14ac:dyDescent="0.35">
      <c r="A1137" t="s">
        <v>1235</v>
      </c>
      <c r="B1137" t="str">
        <f>VLOOKUP(Health_Care[[#This Row],[Customer ID]],Customer_Names[#All],3,0)</f>
        <v xml:space="preserve"> Sara</v>
      </c>
      <c r="C1137">
        <f>VLOOKUP(Health_Care[[#This Row],[Customer ID]],Medical_Examinations[],2,0)</f>
        <v>39.5</v>
      </c>
      <c r="D1137">
        <f>VLOOKUP(Health_Care[[#This Row],[Customer ID]],Medical_Examinations[],4,0)</f>
        <v>6.66</v>
      </c>
      <c r="E1137" t="str">
        <f>VLOOKUP(Health_Care[[#This Row],[Customer ID]],Medical_Examinations[],6,0)</f>
        <v>No</v>
      </c>
      <c r="F1137" t="str">
        <f>VLOOKUP(Health_Care[[#This Row],[Customer ID]],Medical_Examinations[],7,0)</f>
        <v>No</v>
      </c>
      <c r="G1137" t="str">
        <f>VLOOKUP(Health_Care[[#This Row],[Customer ID]],Medical_Examinations[],8,0)</f>
        <v>No</v>
      </c>
      <c r="H1137">
        <f>VLOOKUP(Health_Care[[#This Row],[Customer ID]],Medical_Examinations[],9,0)</f>
        <v>0</v>
      </c>
      <c r="I1137" t="str">
        <f>VLOOKUP(Health_Care[[#This Row],[Customer ID]],Medical_Examinations[],10,0)</f>
        <v>No</v>
      </c>
      <c r="J1137" t="str">
        <f>VLOOKUP(Health_Care[[#This Row],[Customer ID]],Medical_Examinations[],3,0)</f>
        <v>Obesity</v>
      </c>
      <c r="K1137" t="str">
        <f>VLOOKUP(Health_Care[[#This Row],[Customer ID]],Medical_Examinations[],5,0)</f>
        <v>Diabetes</v>
      </c>
      <c r="L1137" s="10">
        <f>VLOOKUP(Health_Care[[#This Row],[Customer ID]],Table6[#All],5,0)</f>
        <v>26245</v>
      </c>
      <c r="M1137" s="11">
        <f>VLOOKUP(Health_Care[[#This Row],[Customer ID]],Table6[#All],8,0)</f>
        <v>9880.07</v>
      </c>
      <c r="N1137" t="str">
        <f>VLOOKUP(Health_Care[[#This Row],[Customer ID]],Table6[#All],9,0)</f>
        <v>Tier - 2</v>
      </c>
      <c r="O1137" t="str">
        <f>VLOOKUP(Health_Care[[#This Row],[Customer ID]],Table6[#All],10,0)</f>
        <v>Tier - 3</v>
      </c>
      <c r="P1137" t="str">
        <f>VLOOKUP(Health_Care[[#This Row],[Customer ID]],Table6[#All],11,0)</f>
        <v>R1011</v>
      </c>
      <c r="Q1137">
        <f>VLOOKUP(Health_Care[[#This Row],[Customer ID]],Table6[#All],6,0)</f>
        <v>51</v>
      </c>
    </row>
    <row r="1138" spans="1:17" x14ac:dyDescent="0.35">
      <c r="A1138" t="s">
        <v>1234</v>
      </c>
      <c r="B1138" t="str">
        <f>VLOOKUP(Health_Care[[#This Row],[Customer ID]],Customer_Names[#All],3,0)</f>
        <v xml:space="preserve"> Lucie J.</v>
      </c>
      <c r="C1138">
        <f>VLOOKUP(Health_Care[[#This Row],[Customer ID]],Medical_Examinations[],2,0)</f>
        <v>37.729999999999997</v>
      </c>
      <c r="D1138">
        <f>VLOOKUP(Health_Care[[#This Row],[Customer ID]],Medical_Examinations[],4,0)</f>
        <v>7.4</v>
      </c>
      <c r="E1138" t="str">
        <f>VLOOKUP(Health_Care[[#This Row],[Customer ID]],Medical_Examinations[],6,0)</f>
        <v>No</v>
      </c>
      <c r="F1138" t="str">
        <f>VLOOKUP(Health_Care[[#This Row],[Customer ID]],Medical_Examinations[],7,0)</f>
        <v>No</v>
      </c>
      <c r="G1138" t="str">
        <f>VLOOKUP(Health_Care[[#This Row],[Customer ID]],Medical_Examinations[],8,0)</f>
        <v>No</v>
      </c>
      <c r="H1138">
        <f>VLOOKUP(Health_Care[[#This Row],[Customer ID]],Medical_Examinations[],9,0)</f>
        <v>0</v>
      </c>
      <c r="I1138" t="str">
        <f>VLOOKUP(Health_Care[[#This Row],[Customer ID]],Medical_Examinations[],10,0)</f>
        <v>No</v>
      </c>
      <c r="J1138" t="str">
        <f>VLOOKUP(Health_Care[[#This Row],[Customer ID]],Medical_Examinations[],3,0)</f>
        <v>Obesity</v>
      </c>
      <c r="K1138" t="str">
        <f>VLOOKUP(Health_Care[[#This Row],[Customer ID]],Medical_Examinations[],5,0)</f>
        <v>Diabetes</v>
      </c>
      <c r="L1138" s="10">
        <f>VLOOKUP(Health_Care[[#This Row],[Customer ID]],Table6[#All],5,0)</f>
        <v>26209</v>
      </c>
      <c r="M1138" s="11">
        <f>VLOOKUP(Health_Care[[#This Row],[Customer ID]],Table6[#All],8,0)</f>
        <v>9877.61</v>
      </c>
      <c r="N1138" t="str">
        <f>VLOOKUP(Health_Care[[#This Row],[Customer ID]],Table6[#All],9,0)</f>
        <v>Tier - 2</v>
      </c>
      <c r="O1138" t="str">
        <f>VLOOKUP(Health_Care[[#This Row],[Customer ID]],Table6[#All],10,0)</f>
        <v>Tier - 1</v>
      </c>
      <c r="P1138" t="str">
        <f>VLOOKUP(Health_Care[[#This Row],[Customer ID]],Table6[#All],11,0)</f>
        <v>R1013</v>
      </c>
      <c r="Q1138">
        <f>VLOOKUP(Health_Care[[#This Row],[Customer ID]],Table6[#All],6,0)</f>
        <v>51</v>
      </c>
    </row>
    <row r="1139" spans="1:17" x14ac:dyDescent="0.35">
      <c r="A1139" t="s">
        <v>1233</v>
      </c>
      <c r="B1139" t="str">
        <f>VLOOKUP(Health_Care[[#This Row],[Customer ID]],Customer_Names[#All],3,0)</f>
        <v xml:space="preserve"> Elizabeth S.</v>
      </c>
      <c r="C1139">
        <f>VLOOKUP(Health_Care[[#This Row],[Customer ID]],Medical_Examinations[],2,0)</f>
        <v>40.659999999999997</v>
      </c>
      <c r="D1139">
        <f>VLOOKUP(Health_Care[[#This Row],[Customer ID]],Medical_Examinations[],4,0)</f>
        <v>10.08</v>
      </c>
      <c r="E1139" t="str">
        <f>VLOOKUP(Health_Care[[#This Row],[Customer ID]],Medical_Examinations[],6,0)</f>
        <v>No</v>
      </c>
      <c r="F1139" t="str">
        <f>VLOOKUP(Health_Care[[#This Row],[Customer ID]],Medical_Examinations[],7,0)</f>
        <v>No</v>
      </c>
      <c r="G1139" t="str">
        <f>VLOOKUP(Health_Care[[#This Row],[Customer ID]],Medical_Examinations[],8,0)</f>
        <v>No</v>
      </c>
      <c r="H1139">
        <f>VLOOKUP(Health_Care[[#This Row],[Customer ID]],Medical_Examinations[],9,0)</f>
        <v>0</v>
      </c>
      <c r="I1139" t="str">
        <f>VLOOKUP(Health_Care[[#This Row],[Customer ID]],Medical_Examinations[],10,0)</f>
        <v>No</v>
      </c>
      <c r="J1139" t="str">
        <f>VLOOKUP(Health_Care[[#This Row],[Customer ID]],Medical_Examinations[],3,0)</f>
        <v>Obesity</v>
      </c>
      <c r="K1139" t="str">
        <f>VLOOKUP(Health_Care[[#This Row],[Customer ID]],Medical_Examinations[],5,0)</f>
        <v>Diabetes</v>
      </c>
      <c r="L1139" s="10">
        <f>VLOOKUP(Health_Care[[#This Row],[Customer ID]],Table6[#All],5,0)</f>
        <v>26117</v>
      </c>
      <c r="M1139" s="11">
        <f>VLOOKUP(Health_Care[[#This Row],[Customer ID]],Table6[#All],8,0)</f>
        <v>9875.68</v>
      </c>
      <c r="N1139" t="str">
        <f>VLOOKUP(Health_Care[[#This Row],[Customer ID]],Table6[#All],9,0)</f>
        <v>Tier - 2</v>
      </c>
      <c r="O1139" t="str">
        <f>VLOOKUP(Health_Care[[#This Row],[Customer ID]],Table6[#All],10,0)</f>
        <v>Tier - 3</v>
      </c>
      <c r="P1139" t="str">
        <f>VLOOKUP(Health_Care[[#This Row],[Customer ID]],Table6[#All],11,0)</f>
        <v>R1024</v>
      </c>
      <c r="Q1139">
        <f>VLOOKUP(Health_Care[[#This Row],[Customer ID]],Table6[#All],6,0)</f>
        <v>51</v>
      </c>
    </row>
    <row r="1140" spans="1:17" x14ac:dyDescent="0.35">
      <c r="A1140" t="s">
        <v>1232</v>
      </c>
      <c r="B1140" t="str">
        <f>VLOOKUP(Health_Care[[#This Row],[Customer ID]],Customer_Names[#All],3,0)</f>
        <v xml:space="preserve"> Carma S</v>
      </c>
      <c r="C1140">
        <f>VLOOKUP(Health_Care[[#This Row],[Customer ID]],Medical_Examinations[],2,0)</f>
        <v>34.200000000000003</v>
      </c>
      <c r="D1140">
        <f>VLOOKUP(Health_Care[[#This Row],[Customer ID]],Medical_Examinations[],4,0)</f>
        <v>8.58</v>
      </c>
      <c r="E1140" t="str">
        <f>VLOOKUP(Health_Care[[#This Row],[Customer ID]],Medical_Examinations[],6,0)</f>
        <v>No</v>
      </c>
      <c r="F1140" t="str">
        <f>VLOOKUP(Health_Care[[#This Row],[Customer ID]],Medical_Examinations[],7,0)</f>
        <v>No</v>
      </c>
      <c r="G1140" t="str">
        <f>VLOOKUP(Health_Care[[#This Row],[Customer ID]],Medical_Examinations[],8,0)</f>
        <v>No</v>
      </c>
      <c r="H1140">
        <f>VLOOKUP(Health_Care[[#This Row],[Customer ID]],Medical_Examinations[],9,0)</f>
        <v>0</v>
      </c>
      <c r="I1140" t="str">
        <f>VLOOKUP(Health_Care[[#This Row],[Customer ID]],Medical_Examinations[],10,0)</f>
        <v>No</v>
      </c>
      <c r="J1140" t="str">
        <f>VLOOKUP(Health_Care[[#This Row],[Customer ID]],Medical_Examinations[],3,0)</f>
        <v>Obesity</v>
      </c>
      <c r="K1140" t="str">
        <f>VLOOKUP(Health_Care[[#This Row],[Customer ID]],Medical_Examinations[],5,0)</f>
        <v>Diabetes</v>
      </c>
      <c r="L1140" s="10">
        <f>VLOOKUP(Health_Care[[#This Row],[Customer ID]],Table6[#All],5,0)</f>
        <v>26289</v>
      </c>
      <c r="M1140" s="11">
        <f>VLOOKUP(Health_Care[[#This Row],[Customer ID]],Table6[#All],8,0)</f>
        <v>9872.7000000000007</v>
      </c>
      <c r="N1140" t="str">
        <f>VLOOKUP(Health_Care[[#This Row],[Customer ID]],Table6[#All],9,0)</f>
        <v>Tier - 2</v>
      </c>
      <c r="O1140" t="str">
        <f>VLOOKUP(Health_Care[[#This Row],[Customer ID]],Table6[#All],10,0)</f>
        <v>Tier - 2</v>
      </c>
      <c r="P1140" t="str">
        <f>VLOOKUP(Health_Care[[#This Row],[Customer ID]],Table6[#All],11,0)</f>
        <v>R1011</v>
      </c>
      <c r="Q1140">
        <f>VLOOKUP(Health_Care[[#This Row],[Customer ID]],Table6[#All],6,0)</f>
        <v>51</v>
      </c>
    </row>
    <row r="1141" spans="1:17" x14ac:dyDescent="0.35">
      <c r="A1141" t="s">
        <v>1231</v>
      </c>
      <c r="B1141" t="str">
        <f>VLOOKUP(Health_Care[[#This Row],[Customer ID]],Customer_Names[#All],3,0)</f>
        <v xml:space="preserve"> Ryan</v>
      </c>
      <c r="C1141">
        <f>VLOOKUP(Health_Care[[#This Row],[Customer ID]],Medical_Examinations[],2,0)</f>
        <v>46.51</v>
      </c>
      <c r="D1141">
        <f>VLOOKUP(Health_Care[[#This Row],[Customer ID]],Medical_Examinations[],4,0)</f>
        <v>5.84</v>
      </c>
      <c r="E1141" t="str">
        <f>VLOOKUP(Health_Care[[#This Row],[Customer ID]],Medical_Examinations[],6,0)</f>
        <v>No</v>
      </c>
      <c r="F1141" t="str">
        <f>VLOOKUP(Health_Care[[#This Row],[Customer ID]],Medical_Examinations[],7,0)</f>
        <v>No</v>
      </c>
      <c r="G1141" t="str">
        <f>VLOOKUP(Health_Care[[#This Row],[Customer ID]],Medical_Examinations[],8,0)</f>
        <v>No</v>
      </c>
      <c r="H1141">
        <f>VLOOKUP(Health_Care[[#This Row],[Customer ID]],Medical_Examinations[],9,0)</f>
        <v>1</v>
      </c>
      <c r="I1141" t="str">
        <f>VLOOKUP(Health_Care[[#This Row],[Customer ID]],Medical_Examinations[],10,0)</f>
        <v>No</v>
      </c>
      <c r="J1141" t="str">
        <f>VLOOKUP(Health_Care[[#This Row],[Customer ID]],Medical_Examinations[],3,0)</f>
        <v>Obesity</v>
      </c>
      <c r="K1141" t="str">
        <f>VLOOKUP(Health_Care[[#This Row],[Customer ID]],Medical_Examinations[],5,0)</f>
        <v>Prediabetes</v>
      </c>
      <c r="L1141" s="10">
        <f>VLOOKUP(Health_Care[[#This Row],[Customer ID]],Table6[#All],5,0)</f>
        <v>35982</v>
      </c>
      <c r="M1141" s="11">
        <f>VLOOKUP(Health_Care[[#This Row],[Customer ID]],Table6[#All],8,0)</f>
        <v>9870.59</v>
      </c>
      <c r="N1141" t="str">
        <f>VLOOKUP(Health_Care[[#This Row],[Customer ID]],Table6[#All],9,0)</f>
        <v>Tier - 2</v>
      </c>
      <c r="O1141" t="str">
        <f>VLOOKUP(Health_Care[[#This Row],[Customer ID]],Table6[#All],10,0)</f>
        <v>Tier - 2</v>
      </c>
      <c r="P1141" t="str">
        <f>VLOOKUP(Health_Care[[#This Row],[Customer ID]],Table6[#All],11,0)</f>
        <v>R1023</v>
      </c>
      <c r="Q1141">
        <f>VLOOKUP(Health_Care[[#This Row],[Customer ID]],Table6[#All],6,0)</f>
        <v>24</v>
      </c>
    </row>
    <row r="1142" spans="1:17" x14ac:dyDescent="0.35">
      <c r="A1142" t="s">
        <v>1230</v>
      </c>
      <c r="B1142" t="str">
        <f>VLOOKUP(Health_Care[[#This Row],[Customer ID]],Customer_Names[#All],3,0)</f>
        <v xml:space="preserve"> Daniel</v>
      </c>
      <c r="C1142">
        <f>VLOOKUP(Health_Care[[#This Row],[Customer ID]],Medical_Examinations[],2,0)</f>
        <v>28.88</v>
      </c>
      <c r="D1142">
        <f>VLOOKUP(Health_Care[[#This Row],[Customer ID]],Medical_Examinations[],4,0)</f>
        <v>4.8600000000000003</v>
      </c>
      <c r="E1142" t="str">
        <f>VLOOKUP(Health_Care[[#This Row],[Customer ID]],Medical_Examinations[],6,0)</f>
        <v>yes</v>
      </c>
      <c r="F1142" t="str">
        <f>VLOOKUP(Health_Care[[#This Row],[Customer ID]],Medical_Examinations[],7,0)</f>
        <v>No</v>
      </c>
      <c r="G1142" t="str">
        <f>VLOOKUP(Health_Care[[#This Row],[Customer ID]],Medical_Examinations[],8,0)</f>
        <v>Yes</v>
      </c>
      <c r="H1142">
        <f>VLOOKUP(Health_Care[[#This Row],[Customer ID]],Medical_Examinations[],9,0)</f>
        <v>1</v>
      </c>
      <c r="I1142" t="str">
        <f>VLOOKUP(Health_Care[[#This Row],[Customer ID]],Medical_Examinations[],10,0)</f>
        <v>No</v>
      </c>
      <c r="J1142" t="str">
        <f>VLOOKUP(Health_Care[[#This Row],[Customer ID]],Medical_Examinations[],3,0)</f>
        <v>Over Weight</v>
      </c>
      <c r="K1142" t="str">
        <f>VLOOKUP(Health_Care[[#This Row],[Customer ID]],Medical_Examinations[],5,0)</f>
        <v>Normal</v>
      </c>
      <c r="L1142" s="10">
        <f>VLOOKUP(Health_Care[[#This Row],[Customer ID]],Table6[#All],5,0)</f>
        <v>25428</v>
      </c>
      <c r="M1142" s="11">
        <f>VLOOKUP(Health_Care[[#This Row],[Customer ID]],Table6[#All],8,0)</f>
        <v>9869.81</v>
      </c>
      <c r="N1142" t="str">
        <f>VLOOKUP(Health_Care[[#This Row],[Customer ID]],Table6[#All],9,0)</f>
        <v>Tier - 3</v>
      </c>
      <c r="O1142" t="str">
        <f>VLOOKUP(Health_Care[[#This Row],[Customer ID]],Table6[#All],10,0)</f>
        <v>Tier - 3</v>
      </c>
      <c r="P1142" t="str">
        <f>VLOOKUP(Health_Care[[#This Row],[Customer ID]],Table6[#All],11,0)</f>
        <v>R1012</v>
      </c>
      <c r="Q1142">
        <f>VLOOKUP(Health_Care[[#This Row],[Customer ID]],Table6[#All],6,0)</f>
        <v>53</v>
      </c>
    </row>
    <row r="1143" spans="1:17" x14ac:dyDescent="0.35">
      <c r="A1143" t="s">
        <v>1229</v>
      </c>
      <c r="B1143" t="str">
        <f>VLOOKUP(Health_Care[[#This Row],[Customer ID]],Customer_Names[#All],3,0)</f>
        <v xml:space="preserve"> Sarah</v>
      </c>
      <c r="C1143">
        <f>VLOOKUP(Health_Care[[#This Row],[Customer ID]],Medical_Examinations[],2,0)</f>
        <v>33.914999999999999</v>
      </c>
      <c r="D1143">
        <f>VLOOKUP(Health_Care[[#This Row],[Customer ID]],Medical_Examinations[],4,0)</f>
        <v>11.52</v>
      </c>
      <c r="E1143" t="str">
        <f>VLOOKUP(Health_Care[[#This Row],[Customer ID]],Medical_Examinations[],6,0)</f>
        <v>No</v>
      </c>
      <c r="F1143" t="str">
        <f>VLOOKUP(Health_Care[[#This Row],[Customer ID]],Medical_Examinations[],7,0)</f>
        <v>No</v>
      </c>
      <c r="G1143" t="str">
        <f>VLOOKUP(Health_Care[[#This Row],[Customer ID]],Medical_Examinations[],8,0)</f>
        <v>No</v>
      </c>
      <c r="H1143">
        <f>VLOOKUP(Health_Care[[#This Row],[Customer ID]],Medical_Examinations[],9,0)</f>
        <v>0</v>
      </c>
      <c r="I1143" t="str">
        <f>VLOOKUP(Health_Care[[#This Row],[Customer ID]],Medical_Examinations[],10,0)</f>
        <v>No</v>
      </c>
      <c r="J1143" t="str">
        <f>VLOOKUP(Health_Care[[#This Row],[Customer ID]],Medical_Examinations[],3,0)</f>
        <v>Obesity</v>
      </c>
      <c r="K1143" t="str">
        <f>VLOOKUP(Health_Care[[#This Row],[Customer ID]],Medical_Examinations[],5,0)</f>
        <v>Diabetes</v>
      </c>
      <c r="L1143" s="10">
        <f>VLOOKUP(Health_Care[[#This Row],[Customer ID]],Table6[#All],5,0)</f>
        <v>26246</v>
      </c>
      <c r="M1143" s="11">
        <f>VLOOKUP(Health_Care[[#This Row],[Customer ID]],Table6[#All],8,0)</f>
        <v>9866.2999999999993</v>
      </c>
      <c r="N1143" t="str">
        <f>VLOOKUP(Health_Care[[#This Row],[Customer ID]],Table6[#All],9,0)</f>
        <v>Tier - 2</v>
      </c>
      <c r="O1143" t="str">
        <f>VLOOKUP(Health_Care[[#This Row],[Customer ID]],Table6[#All],10,0)</f>
        <v>Tier - 3</v>
      </c>
      <c r="P1143" t="str">
        <f>VLOOKUP(Health_Care[[#This Row],[Customer ID]],Table6[#All],11,0)</f>
        <v>R1024</v>
      </c>
      <c r="Q1143">
        <f>VLOOKUP(Health_Care[[#This Row],[Customer ID]],Table6[#All],6,0)</f>
        <v>51</v>
      </c>
    </row>
    <row r="1144" spans="1:17" x14ac:dyDescent="0.35">
      <c r="A1144" t="s">
        <v>1228</v>
      </c>
      <c r="B1144" t="str">
        <f>VLOOKUP(Health_Care[[#This Row],[Customer ID]],Customer_Names[#All],3,0)</f>
        <v xml:space="preserve"> Matthew J</v>
      </c>
      <c r="C1144">
        <f>VLOOKUP(Health_Care[[#This Row],[Customer ID]],Medical_Examinations[],2,0)</f>
        <v>24.32</v>
      </c>
      <c r="D1144">
        <f>VLOOKUP(Health_Care[[#This Row],[Customer ID]],Medical_Examinations[],4,0)</f>
        <v>6.15</v>
      </c>
      <c r="E1144" t="str">
        <f>VLOOKUP(Health_Care[[#This Row],[Customer ID]],Medical_Examinations[],6,0)</f>
        <v>yes</v>
      </c>
      <c r="F1144" t="str">
        <f>VLOOKUP(Health_Care[[#This Row],[Customer ID]],Medical_Examinations[],7,0)</f>
        <v>No</v>
      </c>
      <c r="G1144" t="str">
        <f>VLOOKUP(Health_Care[[#This Row],[Customer ID]],Medical_Examinations[],8,0)</f>
        <v>Yes</v>
      </c>
      <c r="H1144">
        <f>VLOOKUP(Health_Care[[#This Row],[Customer ID]],Medical_Examinations[],9,0)</f>
        <v>1</v>
      </c>
      <c r="I1144" t="str">
        <f>VLOOKUP(Health_Care[[#This Row],[Customer ID]],Medical_Examinations[],10,0)</f>
        <v>No</v>
      </c>
      <c r="J1144" t="str">
        <f>VLOOKUP(Health_Care[[#This Row],[Customer ID]],Medical_Examinations[],3,0)</f>
        <v>Normal Weight</v>
      </c>
      <c r="K1144" t="str">
        <f>VLOOKUP(Health_Care[[#This Row],[Customer ID]],Medical_Examinations[],5,0)</f>
        <v>Prediabetes</v>
      </c>
      <c r="L1144" s="10">
        <f>VLOOKUP(Health_Care[[#This Row],[Customer ID]],Table6[#All],5,0)</f>
        <v>25496</v>
      </c>
      <c r="M1144" s="11">
        <f>VLOOKUP(Health_Care[[#This Row],[Customer ID]],Table6[#All],8,0)</f>
        <v>9863.4699999999993</v>
      </c>
      <c r="N1144" t="str">
        <f>VLOOKUP(Health_Care[[#This Row],[Customer ID]],Table6[#All],9,0)</f>
        <v>Tier - 3</v>
      </c>
      <c r="O1144" t="str">
        <f>VLOOKUP(Health_Care[[#This Row],[Customer ID]],Table6[#All],10,0)</f>
        <v>Tier - 3</v>
      </c>
      <c r="P1144" t="str">
        <f>VLOOKUP(Health_Care[[#This Row],[Customer ID]],Table6[#All],11,0)</f>
        <v>R1012</v>
      </c>
      <c r="Q1144">
        <f>VLOOKUP(Health_Care[[#This Row],[Customer ID]],Table6[#All],6,0)</f>
        <v>53</v>
      </c>
    </row>
    <row r="1145" spans="1:17" x14ac:dyDescent="0.35">
      <c r="A1145" t="s">
        <v>1227</v>
      </c>
      <c r="B1145" t="str">
        <f>VLOOKUP(Health_Care[[#This Row],[Customer ID]],Customer_Names[#All],3,0)</f>
        <v xml:space="preserve"> Francesca</v>
      </c>
      <c r="C1145">
        <f>VLOOKUP(Health_Care[[#This Row],[Customer ID]],Medical_Examinations[],2,0)</f>
        <v>25.8</v>
      </c>
      <c r="D1145">
        <f>VLOOKUP(Health_Care[[#This Row],[Customer ID]],Medical_Examinations[],4,0)</f>
        <v>9.94</v>
      </c>
      <c r="E1145" t="str">
        <f>VLOOKUP(Health_Care[[#This Row],[Customer ID]],Medical_Examinations[],6,0)</f>
        <v>No</v>
      </c>
      <c r="F1145" t="str">
        <f>VLOOKUP(Health_Care[[#This Row],[Customer ID]],Medical_Examinations[],7,0)</f>
        <v>No</v>
      </c>
      <c r="G1145" t="str">
        <f>VLOOKUP(Health_Care[[#This Row],[Customer ID]],Medical_Examinations[],8,0)</f>
        <v>No</v>
      </c>
      <c r="H1145">
        <f>VLOOKUP(Health_Care[[#This Row],[Customer ID]],Medical_Examinations[],9,0)</f>
        <v>0</v>
      </c>
      <c r="I1145" t="str">
        <f>VLOOKUP(Health_Care[[#This Row],[Customer ID]],Medical_Examinations[],10,0)</f>
        <v>No</v>
      </c>
      <c r="J1145" t="str">
        <f>VLOOKUP(Health_Care[[#This Row],[Customer ID]],Medical_Examinations[],3,0)</f>
        <v>Over Weight</v>
      </c>
      <c r="K1145" t="str">
        <f>VLOOKUP(Health_Care[[#This Row],[Customer ID]],Medical_Examinations[],5,0)</f>
        <v>Diabetes</v>
      </c>
      <c r="L1145" s="10">
        <f>VLOOKUP(Health_Care[[#This Row],[Customer ID]],Table6[#All],5,0)</f>
        <v>26131</v>
      </c>
      <c r="M1145" s="11">
        <f>VLOOKUP(Health_Care[[#This Row],[Customer ID]],Table6[#All],8,0)</f>
        <v>9861.0300000000007</v>
      </c>
      <c r="N1145" t="str">
        <f>VLOOKUP(Health_Care[[#This Row],[Customer ID]],Table6[#All],9,0)</f>
        <v>Tier - 2</v>
      </c>
      <c r="O1145" t="str">
        <f>VLOOKUP(Health_Care[[#This Row],[Customer ID]],Table6[#All],10,0)</f>
        <v>Tier - 2</v>
      </c>
      <c r="P1145" t="str">
        <f>VLOOKUP(Health_Care[[#This Row],[Customer ID]],Table6[#All],11,0)</f>
        <v>R1011</v>
      </c>
      <c r="Q1145">
        <f>VLOOKUP(Health_Care[[#This Row],[Customer ID]],Table6[#All],6,0)</f>
        <v>51</v>
      </c>
    </row>
    <row r="1146" spans="1:17" x14ac:dyDescent="0.35">
      <c r="A1146" t="s">
        <v>1226</v>
      </c>
      <c r="B1146" t="str">
        <f>VLOOKUP(Health_Care[[#This Row],[Customer ID]],Customer_Names[#All],3,0)</f>
        <v xml:space="preserve"> Nicole</v>
      </c>
      <c r="C1146">
        <f>VLOOKUP(Health_Care[[#This Row],[Customer ID]],Medical_Examinations[],2,0)</f>
        <v>21.56</v>
      </c>
      <c r="D1146">
        <f>VLOOKUP(Health_Care[[#This Row],[Customer ID]],Medical_Examinations[],4,0)</f>
        <v>10.56</v>
      </c>
      <c r="E1146" t="str">
        <f>VLOOKUP(Health_Care[[#This Row],[Customer ID]],Medical_Examinations[],6,0)</f>
        <v>No</v>
      </c>
      <c r="F1146" t="str">
        <f>VLOOKUP(Health_Care[[#This Row],[Customer ID]],Medical_Examinations[],7,0)</f>
        <v>No</v>
      </c>
      <c r="G1146" t="str">
        <f>VLOOKUP(Health_Care[[#This Row],[Customer ID]],Medical_Examinations[],8,0)</f>
        <v>No</v>
      </c>
      <c r="H1146">
        <f>VLOOKUP(Health_Care[[#This Row],[Customer ID]],Medical_Examinations[],9,0)</f>
        <v>0</v>
      </c>
      <c r="I1146" t="str">
        <f>VLOOKUP(Health_Care[[#This Row],[Customer ID]],Medical_Examinations[],10,0)</f>
        <v>No</v>
      </c>
      <c r="J1146" t="str">
        <f>VLOOKUP(Health_Care[[#This Row],[Customer ID]],Medical_Examinations[],3,0)</f>
        <v>Normal Weight</v>
      </c>
      <c r="K1146" t="str">
        <f>VLOOKUP(Health_Care[[#This Row],[Customer ID]],Medical_Examinations[],5,0)</f>
        <v>Diabetes</v>
      </c>
      <c r="L1146" s="10">
        <f>VLOOKUP(Health_Care[[#This Row],[Customer ID]],Table6[#All],5,0)</f>
        <v>26229</v>
      </c>
      <c r="M1146" s="11">
        <f>VLOOKUP(Health_Care[[#This Row],[Customer ID]],Table6[#All],8,0)</f>
        <v>9855.1299999999992</v>
      </c>
      <c r="N1146" t="str">
        <f>VLOOKUP(Health_Care[[#This Row],[Customer ID]],Table6[#All],9,0)</f>
        <v>Tier - 2</v>
      </c>
      <c r="O1146" t="str">
        <f>VLOOKUP(Health_Care[[#This Row],[Customer ID]],Table6[#All],10,0)</f>
        <v>Tier - 3</v>
      </c>
      <c r="P1146" t="str">
        <f>VLOOKUP(Health_Care[[#This Row],[Customer ID]],Table6[#All],11,0)</f>
        <v>R1013</v>
      </c>
      <c r="Q1146">
        <f>VLOOKUP(Health_Care[[#This Row],[Customer ID]],Table6[#All],6,0)</f>
        <v>51</v>
      </c>
    </row>
    <row r="1147" spans="1:17" x14ac:dyDescent="0.35">
      <c r="A1147" t="s">
        <v>1225</v>
      </c>
      <c r="B1147" t="str">
        <f>VLOOKUP(Health_Care[[#This Row],[Customer ID]],Customer_Names[#All],3,0)</f>
        <v xml:space="preserve"> Toshiyuki</v>
      </c>
      <c r="C1147">
        <f>VLOOKUP(Health_Care[[#This Row],[Customer ID]],Medical_Examinations[],2,0)</f>
        <v>31.6</v>
      </c>
      <c r="D1147">
        <f>VLOOKUP(Health_Care[[#This Row],[Customer ID]],Medical_Examinations[],4,0)</f>
        <v>6.79</v>
      </c>
      <c r="E1147" t="str">
        <f>VLOOKUP(Health_Care[[#This Row],[Customer ID]],Medical_Examinations[],6,0)</f>
        <v>No</v>
      </c>
      <c r="F1147" t="str">
        <f>VLOOKUP(Health_Care[[#This Row],[Customer ID]],Medical_Examinations[],7,0)</f>
        <v>No</v>
      </c>
      <c r="G1147" t="str">
        <f>VLOOKUP(Health_Care[[#This Row],[Customer ID]],Medical_Examinations[],8,0)</f>
        <v>No</v>
      </c>
      <c r="H1147">
        <f>VLOOKUP(Health_Care[[#This Row],[Customer ID]],Medical_Examinations[],9,0)</f>
        <v>0</v>
      </c>
      <c r="I1147" t="str">
        <f>VLOOKUP(Health_Care[[#This Row],[Customer ID]],Medical_Examinations[],10,0)</f>
        <v>No</v>
      </c>
      <c r="J1147" t="str">
        <f>VLOOKUP(Health_Care[[#This Row],[Customer ID]],Medical_Examinations[],3,0)</f>
        <v>Obesity</v>
      </c>
      <c r="K1147" t="str">
        <f>VLOOKUP(Health_Care[[#This Row],[Customer ID]],Medical_Examinations[],5,0)</f>
        <v>Diabetes</v>
      </c>
      <c r="L1147" s="10">
        <f>VLOOKUP(Health_Care[[#This Row],[Customer ID]],Table6[#All],5,0)</f>
        <v>25146</v>
      </c>
      <c r="M1147" s="11">
        <f>VLOOKUP(Health_Care[[#This Row],[Customer ID]],Table6[#All],8,0)</f>
        <v>9850.43</v>
      </c>
      <c r="N1147" t="str">
        <f>VLOOKUP(Health_Care[[#This Row],[Customer ID]],Table6[#All],9,0)</f>
        <v>Tier - 3</v>
      </c>
      <c r="O1147" t="str">
        <f>VLOOKUP(Health_Care[[#This Row],[Customer ID]],Table6[#All],10,0)</f>
        <v>Tier - 3</v>
      </c>
      <c r="P1147" t="str">
        <f>VLOOKUP(Health_Care[[#This Row],[Customer ID]],Table6[#All],11,0)</f>
        <v>R1011</v>
      </c>
      <c r="Q1147">
        <f>VLOOKUP(Health_Care[[#This Row],[Customer ID]],Table6[#All],6,0)</f>
        <v>54</v>
      </c>
    </row>
    <row r="1148" spans="1:17" x14ac:dyDescent="0.35">
      <c r="A1148" t="s">
        <v>1224</v>
      </c>
      <c r="B1148" t="str">
        <f>VLOOKUP(Health_Care[[#This Row],[Customer ID]],Customer_Names[#All],3,0)</f>
        <v xml:space="preserve"> Tom L.</v>
      </c>
      <c r="C1148">
        <f>VLOOKUP(Health_Care[[#This Row],[Customer ID]],Medical_Examinations[],2,0)</f>
        <v>42.93</v>
      </c>
      <c r="D1148">
        <f>VLOOKUP(Health_Care[[#This Row],[Customer ID]],Medical_Examinations[],4,0)</f>
        <v>4.8</v>
      </c>
      <c r="E1148" t="str">
        <f>VLOOKUP(Health_Care[[#This Row],[Customer ID]],Medical_Examinations[],6,0)</f>
        <v>No</v>
      </c>
      <c r="F1148" t="str">
        <f>VLOOKUP(Health_Care[[#This Row],[Customer ID]],Medical_Examinations[],7,0)</f>
        <v>No</v>
      </c>
      <c r="G1148" t="str">
        <f>VLOOKUP(Health_Care[[#This Row],[Customer ID]],Medical_Examinations[],8,0)</f>
        <v>No</v>
      </c>
      <c r="H1148">
        <f>VLOOKUP(Health_Care[[#This Row],[Customer ID]],Medical_Examinations[],9,0)</f>
        <v>1</v>
      </c>
      <c r="I1148" t="str">
        <f>VLOOKUP(Health_Care[[#This Row],[Customer ID]],Medical_Examinations[],10,0)</f>
        <v>No</v>
      </c>
      <c r="J1148" t="str">
        <f>VLOOKUP(Health_Care[[#This Row],[Customer ID]],Medical_Examinations[],3,0)</f>
        <v>Obesity</v>
      </c>
      <c r="K1148" t="str">
        <f>VLOOKUP(Health_Care[[#This Row],[Customer ID]],Medical_Examinations[],5,0)</f>
        <v>Normal</v>
      </c>
      <c r="L1148" s="10">
        <f>VLOOKUP(Health_Care[[#This Row],[Customer ID]],Table6[#All],5,0)</f>
        <v>33829</v>
      </c>
      <c r="M1148" s="11">
        <f>VLOOKUP(Health_Care[[#This Row],[Customer ID]],Table6[#All],8,0)</f>
        <v>9844.4500000000007</v>
      </c>
      <c r="N1148" t="str">
        <f>VLOOKUP(Health_Care[[#This Row],[Customer ID]],Table6[#All],9,0)</f>
        <v>Tier - 2</v>
      </c>
      <c r="O1148" t="str">
        <f>VLOOKUP(Health_Care[[#This Row],[Customer ID]],Table6[#All],10,0)</f>
        <v>Tier - 1</v>
      </c>
      <c r="P1148" t="str">
        <f>VLOOKUP(Health_Care[[#This Row],[Customer ID]],Table6[#All],11,0)</f>
        <v>R1012</v>
      </c>
      <c r="Q1148">
        <f>VLOOKUP(Health_Care[[#This Row],[Customer ID]],Table6[#All],6,0)</f>
        <v>30</v>
      </c>
    </row>
    <row r="1149" spans="1:17" x14ac:dyDescent="0.35">
      <c r="A1149" t="s">
        <v>1223</v>
      </c>
      <c r="B1149" t="str">
        <f>VLOOKUP(Health_Care[[#This Row],[Customer ID]],Customer_Names[#All],3,0)</f>
        <v xml:space="preserve"> Brian</v>
      </c>
      <c r="C1149">
        <f>VLOOKUP(Health_Care[[#This Row],[Customer ID]],Medical_Examinations[],2,0)</f>
        <v>26.72</v>
      </c>
      <c r="D1149">
        <f>VLOOKUP(Health_Care[[#This Row],[Customer ID]],Medical_Examinations[],4,0)</f>
        <v>5.75</v>
      </c>
      <c r="E1149" t="str">
        <f>VLOOKUP(Health_Care[[#This Row],[Customer ID]],Medical_Examinations[],6,0)</f>
        <v>No</v>
      </c>
      <c r="F1149" t="str">
        <f>VLOOKUP(Health_Care[[#This Row],[Customer ID]],Medical_Examinations[],7,0)</f>
        <v>No</v>
      </c>
      <c r="G1149" t="str">
        <f>VLOOKUP(Health_Care[[#This Row],[Customer ID]],Medical_Examinations[],8,0)</f>
        <v>No</v>
      </c>
      <c r="H1149">
        <f>VLOOKUP(Health_Care[[#This Row],[Customer ID]],Medical_Examinations[],9,0)</f>
        <v>2</v>
      </c>
      <c r="I1149" t="str">
        <f>VLOOKUP(Health_Care[[#This Row],[Customer ID]],Medical_Examinations[],10,0)</f>
        <v>No</v>
      </c>
      <c r="J1149" t="str">
        <f>VLOOKUP(Health_Care[[#This Row],[Customer ID]],Medical_Examinations[],3,0)</f>
        <v>Over Weight</v>
      </c>
      <c r="K1149" t="str">
        <f>VLOOKUP(Health_Care[[#This Row],[Customer ID]],Medical_Examinations[],5,0)</f>
        <v>Prediabetes</v>
      </c>
      <c r="L1149" s="10">
        <f>VLOOKUP(Health_Care[[#This Row],[Customer ID]],Table6[#All],5,0)</f>
        <v>26568</v>
      </c>
      <c r="M1149" s="11">
        <f>VLOOKUP(Health_Care[[#This Row],[Customer ID]],Table6[#All],8,0)</f>
        <v>9836.2099999999991</v>
      </c>
      <c r="N1149" t="str">
        <f>VLOOKUP(Health_Care[[#This Row],[Customer ID]],Table6[#All],9,0)</f>
        <v>Tier - 2</v>
      </c>
      <c r="O1149" t="str">
        <f>VLOOKUP(Health_Care[[#This Row],[Customer ID]],Table6[#All],10,0)</f>
        <v>Tier - 3</v>
      </c>
      <c r="P1149" t="str">
        <f>VLOOKUP(Health_Care[[#This Row],[Customer ID]],Table6[#All],11,0)</f>
        <v>R1021</v>
      </c>
      <c r="Q1149">
        <f>VLOOKUP(Health_Care[[#This Row],[Customer ID]],Table6[#All],6,0)</f>
        <v>50</v>
      </c>
    </row>
    <row r="1150" spans="1:17" x14ac:dyDescent="0.35">
      <c r="A1150" t="s">
        <v>1222</v>
      </c>
      <c r="B1150" t="str">
        <f>VLOOKUP(Health_Care[[#This Row],[Customer ID]],Customer_Names[#All],3,0)</f>
        <v xml:space="preserve"> Matthew</v>
      </c>
      <c r="C1150">
        <f>VLOOKUP(Health_Care[[#This Row],[Customer ID]],Medical_Examinations[],2,0)</f>
        <v>26.67</v>
      </c>
      <c r="D1150">
        <f>VLOOKUP(Health_Care[[#This Row],[Customer ID]],Medical_Examinations[],4,0)</f>
        <v>5.81</v>
      </c>
      <c r="E1150" t="str">
        <f>VLOOKUP(Health_Care[[#This Row],[Customer ID]],Medical_Examinations[],6,0)</f>
        <v>No</v>
      </c>
      <c r="F1150" t="str">
        <f>VLOOKUP(Health_Care[[#This Row],[Customer ID]],Medical_Examinations[],7,0)</f>
        <v>No</v>
      </c>
      <c r="G1150" t="str">
        <f>VLOOKUP(Health_Care[[#This Row],[Customer ID]],Medical_Examinations[],8,0)</f>
        <v>No</v>
      </c>
      <c r="H1150">
        <f>VLOOKUP(Health_Care[[#This Row],[Customer ID]],Medical_Examinations[],9,0)</f>
        <v>2</v>
      </c>
      <c r="I1150" t="str">
        <f>VLOOKUP(Health_Care[[#This Row],[Customer ID]],Medical_Examinations[],10,0)</f>
        <v>No</v>
      </c>
      <c r="J1150" t="str">
        <f>VLOOKUP(Health_Care[[#This Row],[Customer ID]],Medical_Examinations[],3,0)</f>
        <v>Over Weight</v>
      </c>
      <c r="K1150" t="str">
        <f>VLOOKUP(Health_Care[[#This Row],[Customer ID]],Medical_Examinations[],5,0)</f>
        <v>Prediabetes</v>
      </c>
      <c r="L1150" s="10">
        <f>VLOOKUP(Health_Care[[#This Row],[Customer ID]],Table6[#All],5,0)</f>
        <v>26478</v>
      </c>
      <c r="M1150" s="11">
        <f>VLOOKUP(Health_Care[[#This Row],[Customer ID]],Table6[#All],8,0)</f>
        <v>9819.25</v>
      </c>
      <c r="N1150" t="str">
        <f>VLOOKUP(Health_Care[[#This Row],[Customer ID]],Table6[#All],9,0)</f>
        <v>Tier - 2</v>
      </c>
      <c r="O1150" t="str">
        <f>VLOOKUP(Health_Care[[#This Row],[Customer ID]],Table6[#All],10,0)</f>
        <v>Tier - 2</v>
      </c>
      <c r="P1150" t="str">
        <f>VLOOKUP(Health_Care[[#This Row],[Customer ID]],Table6[#All],11,0)</f>
        <v>R1021</v>
      </c>
      <c r="Q1150">
        <f>VLOOKUP(Health_Care[[#This Row],[Customer ID]],Table6[#All],6,0)</f>
        <v>50</v>
      </c>
    </row>
    <row r="1151" spans="1:17" x14ac:dyDescent="0.35">
      <c r="A1151" t="s">
        <v>1221</v>
      </c>
      <c r="B1151" t="str">
        <f>VLOOKUP(Health_Care[[#This Row],[Customer ID]],Customer_Names[#All],3,0)</f>
        <v xml:space="preserve"> Julee</v>
      </c>
      <c r="C1151">
        <f>VLOOKUP(Health_Care[[#This Row],[Customer ID]],Medical_Examinations[],2,0)</f>
        <v>42.68</v>
      </c>
      <c r="D1151">
        <f>VLOOKUP(Health_Care[[#This Row],[Customer ID]],Medical_Examinations[],4,0)</f>
        <v>9.2799999999999994</v>
      </c>
      <c r="E1151" t="str">
        <f>VLOOKUP(Health_Care[[#This Row],[Customer ID]],Medical_Examinations[],6,0)</f>
        <v>No</v>
      </c>
      <c r="F1151" t="str">
        <f>VLOOKUP(Health_Care[[#This Row],[Customer ID]],Medical_Examinations[],7,0)</f>
        <v>No</v>
      </c>
      <c r="G1151" t="str">
        <f>VLOOKUP(Health_Care[[#This Row],[Customer ID]],Medical_Examinations[],8,0)</f>
        <v>No</v>
      </c>
      <c r="H1151">
        <f>VLOOKUP(Health_Care[[#This Row],[Customer ID]],Medical_Examinations[],9,0)</f>
        <v>2</v>
      </c>
      <c r="I1151" t="str">
        <f>VLOOKUP(Health_Care[[#This Row],[Customer ID]],Medical_Examinations[],10,0)</f>
        <v>No</v>
      </c>
      <c r="J1151" t="str">
        <f>VLOOKUP(Health_Care[[#This Row],[Customer ID]],Medical_Examinations[],3,0)</f>
        <v>Obesity</v>
      </c>
      <c r="K1151" t="str">
        <f>VLOOKUP(Health_Care[[#This Row],[Customer ID]],Medical_Examinations[],5,0)</f>
        <v>Diabetes</v>
      </c>
      <c r="L1151" s="10">
        <f>VLOOKUP(Health_Care[[#This Row],[Customer ID]],Table6[#All],5,0)</f>
        <v>26924</v>
      </c>
      <c r="M1151" s="11">
        <f>VLOOKUP(Health_Care[[#This Row],[Customer ID]],Table6[#All],8,0)</f>
        <v>9800.89</v>
      </c>
      <c r="N1151" t="str">
        <f>VLOOKUP(Health_Care[[#This Row],[Customer ID]],Table6[#All],9,0)</f>
        <v>Tier - 2</v>
      </c>
      <c r="O1151" t="str">
        <f>VLOOKUP(Health_Care[[#This Row],[Customer ID]],Table6[#All],10,0)</f>
        <v>Tier - 1</v>
      </c>
      <c r="P1151" t="str">
        <f>VLOOKUP(Health_Care[[#This Row],[Customer ID]],Table6[#All],11,0)</f>
        <v>R1013</v>
      </c>
      <c r="Q1151">
        <f>VLOOKUP(Health_Care[[#This Row],[Customer ID]],Table6[#All],6,0)</f>
        <v>49</v>
      </c>
    </row>
    <row r="1152" spans="1:17" x14ac:dyDescent="0.35">
      <c r="A1152" t="s">
        <v>1220</v>
      </c>
      <c r="B1152" t="str">
        <f>VLOOKUP(Health_Care[[#This Row],[Customer ID]],Customer_Names[#All],3,0)</f>
        <v xml:space="preserve"> Christopher M.</v>
      </c>
      <c r="C1152">
        <f>VLOOKUP(Health_Care[[#This Row],[Customer ID]],Medical_Examinations[],2,0)</f>
        <v>24.31</v>
      </c>
      <c r="D1152">
        <f>VLOOKUP(Health_Care[[#This Row],[Customer ID]],Medical_Examinations[],4,0)</f>
        <v>6.37</v>
      </c>
      <c r="E1152" t="str">
        <f>VLOOKUP(Health_Care[[#This Row],[Customer ID]],Medical_Examinations[],6,0)</f>
        <v>No</v>
      </c>
      <c r="F1152" t="str">
        <f>VLOOKUP(Health_Care[[#This Row],[Customer ID]],Medical_Examinations[],7,0)</f>
        <v>No</v>
      </c>
      <c r="G1152" t="str">
        <f>VLOOKUP(Health_Care[[#This Row],[Customer ID]],Medical_Examinations[],8,0)</f>
        <v>No</v>
      </c>
      <c r="H1152">
        <f>VLOOKUP(Health_Care[[#This Row],[Customer ID]],Medical_Examinations[],9,0)</f>
        <v>0</v>
      </c>
      <c r="I1152" t="str">
        <f>VLOOKUP(Health_Care[[#This Row],[Customer ID]],Medical_Examinations[],10,0)</f>
        <v>No</v>
      </c>
      <c r="J1152" t="str">
        <f>VLOOKUP(Health_Care[[#This Row],[Customer ID]],Medical_Examinations[],3,0)</f>
        <v>Normal Weight</v>
      </c>
      <c r="K1152" t="str">
        <f>VLOOKUP(Health_Care[[#This Row],[Customer ID]],Medical_Examinations[],5,0)</f>
        <v>Prediabetes</v>
      </c>
      <c r="L1152" s="10">
        <f>VLOOKUP(Health_Care[[#This Row],[Customer ID]],Table6[#All],5,0)</f>
        <v>28283</v>
      </c>
      <c r="M1152" s="11">
        <f>VLOOKUP(Health_Care[[#This Row],[Customer ID]],Table6[#All],8,0)</f>
        <v>9788.8700000000008</v>
      </c>
      <c r="N1152" t="str">
        <f>VLOOKUP(Health_Care[[#This Row],[Customer ID]],Table6[#All],9,0)</f>
        <v>Tier - 3</v>
      </c>
      <c r="O1152" t="str">
        <f>VLOOKUP(Health_Care[[#This Row],[Customer ID]],Table6[#All],10,0)</f>
        <v>Tier - 2</v>
      </c>
      <c r="P1152" t="str">
        <f>VLOOKUP(Health_Care[[#This Row],[Customer ID]],Table6[#All],11,0)</f>
        <v>R1013</v>
      </c>
      <c r="Q1152">
        <f>VLOOKUP(Health_Care[[#This Row],[Customer ID]],Table6[#All],6,0)</f>
        <v>46</v>
      </c>
    </row>
    <row r="1153" spans="1:17" x14ac:dyDescent="0.35">
      <c r="A1153" t="s">
        <v>1219</v>
      </c>
      <c r="B1153" t="str">
        <f>VLOOKUP(Health_Care[[#This Row],[Customer ID]],Customer_Names[#All],3,0)</f>
        <v xml:space="preserve"> Ciaran</v>
      </c>
      <c r="C1153">
        <f>VLOOKUP(Health_Care[[#This Row],[Customer ID]],Medical_Examinations[],2,0)</f>
        <v>44.75</v>
      </c>
      <c r="D1153">
        <f>VLOOKUP(Health_Care[[#This Row],[Customer ID]],Medical_Examinations[],4,0)</f>
        <v>5.09</v>
      </c>
      <c r="E1153" t="str">
        <f>VLOOKUP(Health_Care[[#This Row],[Customer ID]],Medical_Examinations[],6,0)</f>
        <v>yes</v>
      </c>
      <c r="F1153" t="str">
        <f>VLOOKUP(Health_Care[[#This Row],[Customer ID]],Medical_Examinations[],7,0)</f>
        <v>No</v>
      </c>
      <c r="G1153" t="str">
        <f>VLOOKUP(Health_Care[[#This Row],[Customer ID]],Medical_Examinations[],8,0)</f>
        <v>No</v>
      </c>
      <c r="H1153">
        <f>VLOOKUP(Health_Care[[#This Row],[Customer ID]],Medical_Examinations[],9,0)</f>
        <v>0</v>
      </c>
      <c r="I1153" t="str">
        <f>VLOOKUP(Health_Care[[#This Row],[Customer ID]],Medical_Examinations[],10,0)</f>
        <v>No</v>
      </c>
      <c r="J1153" t="str">
        <f>VLOOKUP(Health_Care[[#This Row],[Customer ID]],Medical_Examinations[],3,0)</f>
        <v>Obesity</v>
      </c>
      <c r="K1153" t="str">
        <f>VLOOKUP(Health_Care[[#This Row],[Customer ID]],Medical_Examinations[],5,0)</f>
        <v>Normal</v>
      </c>
      <c r="L1153" s="10">
        <f>VLOOKUP(Health_Care[[#This Row],[Customer ID]],Table6[#All],5,0)</f>
        <v>35285</v>
      </c>
      <c r="M1153" s="11">
        <f>VLOOKUP(Health_Care[[#This Row],[Customer ID]],Table6[#All],8,0)</f>
        <v>9787.32</v>
      </c>
      <c r="N1153" t="str">
        <f>VLOOKUP(Health_Care[[#This Row],[Customer ID]],Table6[#All],9,0)</f>
        <v>Tier - 2</v>
      </c>
      <c r="O1153" t="str">
        <f>VLOOKUP(Health_Care[[#This Row],[Customer ID]],Table6[#All],10,0)</f>
        <v>Tier - 3</v>
      </c>
      <c r="P1153" t="str">
        <f>VLOOKUP(Health_Care[[#This Row],[Customer ID]],Table6[#All],11,0)</f>
        <v>R1023</v>
      </c>
      <c r="Q1153">
        <f>VLOOKUP(Health_Care[[#This Row],[Customer ID]],Table6[#All],6,0)</f>
        <v>26</v>
      </c>
    </row>
    <row r="1154" spans="1:17" x14ac:dyDescent="0.35">
      <c r="A1154" t="s">
        <v>1218</v>
      </c>
      <c r="B1154" t="str">
        <f>VLOOKUP(Health_Care[[#This Row],[Customer ID]],Customer_Names[#All],3,0)</f>
        <v xml:space="preserve"> Kara</v>
      </c>
      <c r="C1154">
        <f>VLOOKUP(Health_Care[[#This Row],[Customer ID]],Medical_Examinations[],2,0)</f>
        <v>30.78</v>
      </c>
      <c r="D1154">
        <f>VLOOKUP(Health_Care[[#This Row],[Customer ID]],Medical_Examinations[],4,0)</f>
        <v>7.94</v>
      </c>
      <c r="E1154" t="str">
        <f>VLOOKUP(Health_Care[[#This Row],[Customer ID]],Medical_Examinations[],6,0)</f>
        <v>No</v>
      </c>
      <c r="F1154" t="str">
        <f>VLOOKUP(Health_Care[[#This Row],[Customer ID]],Medical_Examinations[],7,0)</f>
        <v>No</v>
      </c>
      <c r="G1154" t="str">
        <f>VLOOKUP(Health_Care[[#This Row],[Customer ID]],Medical_Examinations[],8,0)</f>
        <v>No</v>
      </c>
      <c r="H1154">
        <f>VLOOKUP(Health_Care[[#This Row],[Customer ID]],Medical_Examinations[],9,0)</f>
        <v>2</v>
      </c>
      <c r="I1154" t="str">
        <f>VLOOKUP(Health_Care[[#This Row],[Customer ID]],Medical_Examinations[],10,0)</f>
        <v>No</v>
      </c>
      <c r="J1154" t="str">
        <f>VLOOKUP(Health_Care[[#This Row],[Customer ID]],Medical_Examinations[],3,0)</f>
        <v>Obesity</v>
      </c>
      <c r="K1154" t="str">
        <f>VLOOKUP(Health_Care[[#This Row],[Customer ID]],Medical_Examinations[],5,0)</f>
        <v>Diabetes</v>
      </c>
      <c r="L1154" s="10">
        <f>VLOOKUP(Health_Care[[#This Row],[Customer ID]],Table6[#All],5,0)</f>
        <v>26852</v>
      </c>
      <c r="M1154" s="11">
        <f>VLOOKUP(Health_Care[[#This Row],[Customer ID]],Table6[#All],8,0)</f>
        <v>9778.35</v>
      </c>
      <c r="N1154" t="str">
        <f>VLOOKUP(Health_Care[[#This Row],[Customer ID]],Table6[#All],9,0)</f>
        <v>Tier - 2</v>
      </c>
      <c r="O1154" t="str">
        <f>VLOOKUP(Health_Care[[#This Row],[Customer ID]],Table6[#All],10,0)</f>
        <v>Tier - 2</v>
      </c>
      <c r="P1154" t="str">
        <f>VLOOKUP(Health_Care[[#This Row],[Customer ID]],Table6[#All],11,0)</f>
        <v>R1024</v>
      </c>
      <c r="Q1154">
        <f>VLOOKUP(Health_Care[[#This Row],[Customer ID]],Table6[#All],6,0)</f>
        <v>49</v>
      </c>
    </row>
    <row r="1155" spans="1:17" x14ac:dyDescent="0.35">
      <c r="A1155" t="s">
        <v>1217</v>
      </c>
      <c r="B1155" t="str">
        <f>VLOOKUP(Health_Care[[#This Row],[Customer ID]],Customer_Names[#All],3,0)</f>
        <v xml:space="preserve"> Makie</v>
      </c>
      <c r="C1155">
        <f>VLOOKUP(Health_Care[[#This Row],[Customer ID]],Medical_Examinations[],2,0)</f>
        <v>21.86</v>
      </c>
      <c r="D1155">
        <f>VLOOKUP(Health_Care[[#This Row],[Customer ID]],Medical_Examinations[],4,0)</f>
        <v>10.95</v>
      </c>
      <c r="E1155" t="str">
        <f>VLOOKUP(Health_Care[[#This Row],[Customer ID]],Medical_Examinations[],6,0)</f>
        <v>No</v>
      </c>
      <c r="F1155" t="str">
        <f>VLOOKUP(Health_Care[[#This Row],[Customer ID]],Medical_Examinations[],7,0)</f>
        <v>No</v>
      </c>
      <c r="G1155" t="str">
        <f>VLOOKUP(Health_Care[[#This Row],[Customer ID]],Medical_Examinations[],8,0)</f>
        <v>No</v>
      </c>
      <c r="H1155">
        <f>VLOOKUP(Health_Care[[#This Row],[Customer ID]],Medical_Examinations[],9,0)</f>
        <v>0</v>
      </c>
      <c r="I1155" t="str">
        <f>VLOOKUP(Health_Care[[#This Row],[Customer ID]],Medical_Examinations[],10,0)</f>
        <v>No</v>
      </c>
      <c r="J1155" t="str">
        <f>VLOOKUP(Health_Care[[#This Row],[Customer ID]],Medical_Examinations[],3,0)</f>
        <v>Normal Weight</v>
      </c>
      <c r="K1155" t="str">
        <f>VLOOKUP(Health_Care[[#This Row],[Customer ID]],Medical_Examinations[],5,0)</f>
        <v>Diabetes</v>
      </c>
      <c r="L1155" s="10">
        <f>VLOOKUP(Health_Care[[#This Row],[Customer ID]],Table6[#All],5,0)</f>
        <v>23990</v>
      </c>
      <c r="M1155" s="11">
        <f>VLOOKUP(Health_Care[[#This Row],[Customer ID]],Table6[#All],8,0)</f>
        <v>9764.08</v>
      </c>
      <c r="N1155" t="str">
        <f>VLOOKUP(Health_Care[[#This Row],[Customer ID]],Table6[#All],9,0)</f>
        <v>Tier - 3</v>
      </c>
      <c r="O1155" t="str">
        <f>VLOOKUP(Health_Care[[#This Row],[Customer ID]],Table6[#All],10,0)</f>
        <v>Tier - 1</v>
      </c>
      <c r="P1155" t="str">
        <f>VLOOKUP(Health_Care[[#This Row],[Customer ID]],Table6[#All],11,0)</f>
        <v>R1012</v>
      </c>
      <c r="Q1155">
        <f>VLOOKUP(Health_Care[[#This Row],[Customer ID]],Table6[#All],6,0)</f>
        <v>57</v>
      </c>
    </row>
    <row r="1156" spans="1:17" x14ac:dyDescent="0.35">
      <c r="A1156" t="s">
        <v>1216</v>
      </c>
      <c r="B1156" t="str">
        <f>VLOOKUP(Health_Care[[#This Row],[Customer ID]],Customer_Names[#All],3,0)</f>
        <v xml:space="preserve"> Emily E</v>
      </c>
      <c r="C1156">
        <f>VLOOKUP(Health_Care[[#This Row],[Customer ID]],Medical_Examinations[],2,0)</f>
        <v>49.09</v>
      </c>
      <c r="D1156">
        <f>VLOOKUP(Health_Care[[#This Row],[Customer ID]],Medical_Examinations[],4,0)</f>
        <v>6.3</v>
      </c>
      <c r="E1156" t="str">
        <f>VLOOKUP(Health_Care[[#This Row],[Customer ID]],Medical_Examinations[],6,0)</f>
        <v>yes</v>
      </c>
      <c r="F1156" t="str">
        <f>VLOOKUP(Health_Care[[#This Row],[Customer ID]],Medical_Examinations[],7,0)</f>
        <v>No</v>
      </c>
      <c r="G1156" t="str">
        <f>VLOOKUP(Health_Care[[#This Row],[Customer ID]],Medical_Examinations[],8,0)</f>
        <v>No</v>
      </c>
      <c r="H1156">
        <f>VLOOKUP(Health_Care[[#This Row],[Customer ID]],Medical_Examinations[],9,0)</f>
        <v>0</v>
      </c>
      <c r="I1156" t="str">
        <f>VLOOKUP(Health_Care[[#This Row],[Customer ID]],Medical_Examinations[],10,0)</f>
        <v>No</v>
      </c>
      <c r="J1156" t="str">
        <f>VLOOKUP(Health_Care[[#This Row],[Customer ID]],Medical_Examinations[],3,0)</f>
        <v>Obesity</v>
      </c>
      <c r="K1156" t="str">
        <f>VLOOKUP(Health_Care[[#This Row],[Customer ID]],Medical_Examinations[],5,0)</f>
        <v>Prediabetes</v>
      </c>
      <c r="L1156" s="10">
        <f>VLOOKUP(Health_Care[[#This Row],[Customer ID]],Table6[#All],5,0)</f>
        <v>37086</v>
      </c>
      <c r="M1156" s="11">
        <f>VLOOKUP(Health_Care[[#This Row],[Customer ID]],Table6[#All],8,0)</f>
        <v>9753.49</v>
      </c>
      <c r="N1156" t="str">
        <f>VLOOKUP(Health_Care[[#This Row],[Customer ID]],Table6[#All],9,0)</f>
        <v>Tier - 2</v>
      </c>
      <c r="O1156" t="str">
        <f>VLOOKUP(Health_Care[[#This Row],[Customer ID]],Table6[#All],10,0)</f>
        <v>Tier - 2</v>
      </c>
      <c r="P1156" t="str">
        <f>VLOOKUP(Health_Care[[#This Row],[Customer ID]],Table6[#All],11,0)</f>
        <v>R1012</v>
      </c>
      <c r="Q1156">
        <f>VLOOKUP(Health_Care[[#This Row],[Customer ID]],Table6[#All],6,0)</f>
        <v>21</v>
      </c>
    </row>
    <row r="1157" spans="1:17" x14ac:dyDescent="0.35">
      <c r="A1157" t="s">
        <v>1215</v>
      </c>
      <c r="B1157" t="str">
        <f>VLOOKUP(Health_Care[[#This Row],[Customer ID]],Customer_Names[#All],3,0)</f>
        <v xml:space="preserve"> Cary</v>
      </c>
      <c r="C1157">
        <f>VLOOKUP(Health_Care[[#This Row],[Customer ID]],Medical_Examinations[],2,0)</f>
        <v>47.74</v>
      </c>
      <c r="D1157">
        <f>VLOOKUP(Health_Care[[#This Row],[Customer ID]],Medical_Examinations[],4,0)</f>
        <v>8.0500000000000007</v>
      </c>
      <c r="E1157" t="str">
        <f>VLOOKUP(Health_Care[[#This Row],[Customer ID]],Medical_Examinations[],6,0)</f>
        <v>yes</v>
      </c>
      <c r="F1157" t="str">
        <f>VLOOKUP(Health_Care[[#This Row],[Customer ID]],Medical_Examinations[],7,0)</f>
        <v>No</v>
      </c>
      <c r="G1157" t="str">
        <f>VLOOKUP(Health_Care[[#This Row],[Customer ID]],Medical_Examinations[],8,0)</f>
        <v>No</v>
      </c>
      <c r="H1157">
        <f>VLOOKUP(Health_Care[[#This Row],[Customer ID]],Medical_Examinations[],9,0)</f>
        <v>2</v>
      </c>
      <c r="I1157" t="str">
        <f>VLOOKUP(Health_Care[[#This Row],[Customer ID]],Medical_Examinations[],10,0)</f>
        <v>No</v>
      </c>
      <c r="J1157" t="str">
        <f>VLOOKUP(Health_Care[[#This Row],[Customer ID]],Medical_Examinations[],3,0)</f>
        <v>Obesity</v>
      </c>
      <c r="K1157" t="str">
        <f>VLOOKUP(Health_Care[[#This Row],[Customer ID]],Medical_Examinations[],5,0)</f>
        <v>Diabetes</v>
      </c>
      <c r="L1157" s="10">
        <f>VLOOKUP(Health_Care[[#This Row],[Customer ID]],Table6[#All],5,0)</f>
        <v>25753</v>
      </c>
      <c r="M1157" s="11">
        <f>VLOOKUP(Health_Care[[#This Row],[Customer ID]],Table6[#All],8,0)</f>
        <v>9748.91</v>
      </c>
      <c r="N1157" t="str">
        <f>VLOOKUP(Health_Care[[#This Row],[Customer ID]],Table6[#All],9,0)</f>
        <v>Tier - 2</v>
      </c>
      <c r="O1157" t="str">
        <f>VLOOKUP(Health_Care[[#This Row],[Customer ID]],Table6[#All],10,0)</f>
        <v>Tier - 1</v>
      </c>
      <c r="P1157" t="str">
        <f>VLOOKUP(Health_Care[[#This Row],[Customer ID]],Table6[#All],11,0)</f>
        <v>R1013</v>
      </c>
      <c r="Q1157">
        <f>VLOOKUP(Health_Care[[#This Row],[Customer ID]],Table6[#All],6,0)</f>
        <v>52</v>
      </c>
    </row>
    <row r="1158" spans="1:17" x14ac:dyDescent="0.35">
      <c r="A1158" t="s">
        <v>1214</v>
      </c>
      <c r="B1158" t="str">
        <f>VLOOKUP(Health_Care[[#This Row],[Customer ID]],Customer_Names[#All],3,0)</f>
        <v xml:space="preserve"> Steven</v>
      </c>
      <c r="C1158">
        <f>VLOOKUP(Health_Care[[#This Row],[Customer ID]],Medical_Examinations[],2,0)</f>
        <v>30.2</v>
      </c>
      <c r="D1158">
        <f>VLOOKUP(Health_Care[[#This Row],[Customer ID]],Medical_Examinations[],4,0)</f>
        <v>9.8800000000000008</v>
      </c>
      <c r="E1158" t="str">
        <f>VLOOKUP(Health_Care[[#This Row],[Customer ID]],Medical_Examinations[],6,0)</f>
        <v>yes</v>
      </c>
      <c r="F1158" t="str">
        <f>VLOOKUP(Health_Care[[#This Row],[Customer ID]],Medical_Examinations[],7,0)</f>
        <v>No</v>
      </c>
      <c r="G1158" t="str">
        <f>VLOOKUP(Health_Care[[#This Row],[Customer ID]],Medical_Examinations[],8,0)</f>
        <v>No</v>
      </c>
      <c r="H1158">
        <f>VLOOKUP(Health_Care[[#This Row],[Customer ID]],Medical_Examinations[],9,0)</f>
        <v>2</v>
      </c>
      <c r="I1158" t="str">
        <f>VLOOKUP(Health_Care[[#This Row],[Customer ID]],Medical_Examinations[],10,0)</f>
        <v>No</v>
      </c>
      <c r="J1158" t="str">
        <f>VLOOKUP(Health_Care[[#This Row],[Customer ID]],Medical_Examinations[],3,0)</f>
        <v>Obesity</v>
      </c>
      <c r="K1158" t="str">
        <f>VLOOKUP(Health_Care[[#This Row],[Customer ID]],Medical_Examinations[],5,0)</f>
        <v>Diabetes</v>
      </c>
      <c r="L1158" s="10">
        <f>VLOOKUP(Health_Care[[#This Row],[Customer ID]],Table6[#All],5,0)</f>
        <v>25798</v>
      </c>
      <c r="M1158" s="11">
        <f>VLOOKUP(Health_Care[[#This Row],[Customer ID]],Table6[#All],8,0)</f>
        <v>9724.5300000000007</v>
      </c>
      <c r="N1158" t="str">
        <f>VLOOKUP(Health_Care[[#This Row],[Customer ID]],Table6[#All],9,0)</f>
        <v>Tier - 3</v>
      </c>
      <c r="O1158" t="str">
        <f>VLOOKUP(Health_Care[[#This Row],[Customer ID]],Table6[#All],10,0)</f>
        <v>Tier - 1</v>
      </c>
      <c r="P1158" t="str">
        <f>VLOOKUP(Health_Care[[#This Row],[Customer ID]],Table6[#All],11,0)</f>
        <v>R1011</v>
      </c>
      <c r="Q1158">
        <f>VLOOKUP(Health_Care[[#This Row],[Customer ID]],Table6[#All],6,0)</f>
        <v>52</v>
      </c>
    </row>
    <row r="1159" spans="1:17" x14ac:dyDescent="0.35">
      <c r="A1159" t="s">
        <v>1213</v>
      </c>
      <c r="B1159" t="str">
        <f>VLOOKUP(Health_Care[[#This Row],[Customer ID]],Customer_Names[#All],3,0)</f>
        <v xml:space="preserve"> Jose Antonio Sr.</v>
      </c>
      <c r="C1159">
        <f>VLOOKUP(Health_Care[[#This Row],[Customer ID]],Medical_Examinations[],2,0)</f>
        <v>33.25</v>
      </c>
      <c r="D1159">
        <f>VLOOKUP(Health_Care[[#This Row],[Customer ID]],Medical_Examinations[],4,0)</f>
        <v>7.42</v>
      </c>
      <c r="E1159" t="str">
        <f>VLOOKUP(Health_Care[[#This Row],[Customer ID]],Medical_Examinations[],6,0)</f>
        <v>yes</v>
      </c>
      <c r="F1159" t="str">
        <f>VLOOKUP(Health_Care[[#This Row],[Customer ID]],Medical_Examinations[],7,0)</f>
        <v>No</v>
      </c>
      <c r="G1159" t="str">
        <f>VLOOKUP(Health_Care[[#This Row],[Customer ID]],Medical_Examinations[],8,0)</f>
        <v>No</v>
      </c>
      <c r="H1159">
        <f>VLOOKUP(Health_Care[[#This Row],[Customer ID]],Medical_Examinations[],9,0)</f>
        <v>2</v>
      </c>
      <c r="I1159" t="str">
        <f>VLOOKUP(Health_Care[[#This Row],[Customer ID]],Medical_Examinations[],10,0)</f>
        <v>No</v>
      </c>
      <c r="J1159" t="str">
        <f>VLOOKUP(Health_Care[[#This Row],[Customer ID]],Medical_Examinations[],3,0)</f>
        <v>Obesity</v>
      </c>
      <c r="K1159" t="str">
        <f>VLOOKUP(Health_Care[[#This Row],[Customer ID]],Medical_Examinations[],5,0)</f>
        <v>Diabetes</v>
      </c>
      <c r="L1159" s="10">
        <f>VLOOKUP(Health_Care[[#This Row],[Customer ID]],Table6[#All],5,0)</f>
        <v>25823</v>
      </c>
      <c r="M1159" s="11">
        <f>VLOOKUP(Health_Care[[#This Row],[Customer ID]],Table6[#All],8,0)</f>
        <v>9722.77</v>
      </c>
      <c r="N1159" t="str">
        <f>VLOOKUP(Health_Care[[#This Row],[Customer ID]],Table6[#All],9,0)</f>
        <v>Tier - 3</v>
      </c>
      <c r="O1159" t="str">
        <f>VLOOKUP(Health_Care[[#This Row],[Customer ID]],Table6[#All],10,0)</f>
        <v>Tier - 1</v>
      </c>
      <c r="P1159" t="str">
        <f>VLOOKUP(Health_Care[[#This Row],[Customer ID]],Table6[#All],11,0)</f>
        <v>R1016</v>
      </c>
      <c r="Q1159">
        <f>VLOOKUP(Health_Care[[#This Row],[Customer ID]],Table6[#All],6,0)</f>
        <v>52</v>
      </c>
    </row>
    <row r="1160" spans="1:17" x14ac:dyDescent="0.35">
      <c r="A1160" t="s">
        <v>1212</v>
      </c>
      <c r="B1160" t="str">
        <f>VLOOKUP(Health_Care[[#This Row],[Customer ID]],Customer_Names[#All],3,0)</f>
        <v xml:space="preserve"> Tatiana</v>
      </c>
      <c r="C1160">
        <f>VLOOKUP(Health_Care[[#This Row],[Customer ID]],Medical_Examinations[],2,0)</f>
        <v>26.6</v>
      </c>
      <c r="D1160">
        <f>VLOOKUP(Health_Care[[#This Row],[Customer ID]],Medical_Examinations[],4,0)</f>
        <v>8.4499999999999993</v>
      </c>
      <c r="E1160" t="str">
        <f>VLOOKUP(Health_Care[[#This Row],[Customer ID]],Medical_Examinations[],6,0)</f>
        <v>yes</v>
      </c>
      <c r="F1160" t="str">
        <f>VLOOKUP(Health_Care[[#This Row],[Customer ID]],Medical_Examinations[],7,0)</f>
        <v>No</v>
      </c>
      <c r="G1160" t="str">
        <f>VLOOKUP(Health_Care[[#This Row],[Customer ID]],Medical_Examinations[],8,0)</f>
        <v>No</v>
      </c>
      <c r="H1160">
        <f>VLOOKUP(Health_Care[[#This Row],[Customer ID]],Medical_Examinations[],9,0)</f>
        <v>1</v>
      </c>
      <c r="I1160" t="str">
        <f>VLOOKUP(Health_Care[[#This Row],[Customer ID]],Medical_Examinations[],10,0)</f>
        <v>No</v>
      </c>
      <c r="J1160" t="str">
        <f>VLOOKUP(Health_Care[[#This Row],[Customer ID]],Medical_Examinations[],3,0)</f>
        <v>Over Weight</v>
      </c>
      <c r="K1160" t="str">
        <f>VLOOKUP(Health_Care[[#This Row],[Customer ID]],Medical_Examinations[],5,0)</f>
        <v>Diabetes</v>
      </c>
      <c r="L1160" s="10">
        <f>VLOOKUP(Health_Care[[#This Row],[Customer ID]],Table6[#All],5,0)</f>
        <v>27572</v>
      </c>
      <c r="M1160" s="11">
        <f>VLOOKUP(Health_Care[[#This Row],[Customer ID]],Table6[#All],8,0)</f>
        <v>9715.84</v>
      </c>
      <c r="N1160" t="str">
        <f>VLOOKUP(Health_Care[[#This Row],[Customer ID]],Table6[#All],9,0)</f>
        <v>Tier - 2</v>
      </c>
      <c r="O1160" t="str">
        <f>VLOOKUP(Health_Care[[#This Row],[Customer ID]],Table6[#All],10,0)</f>
        <v>Tier - 1</v>
      </c>
      <c r="P1160" t="str">
        <f>VLOOKUP(Health_Care[[#This Row],[Customer ID]],Table6[#All],11,0)</f>
        <v>R1024</v>
      </c>
      <c r="Q1160">
        <f>VLOOKUP(Health_Care[[#This Row],[Customer ID]],Table6[#All],6,0)</f>
        <v>47</v>
      </c>
    </row>
    <row r="1161" spans="1:17" x14ac:dyDescent="0.35">
      <c r="A1161" t="s">
        <v>1211</v>
      </c>
      <c r="B1161" t="str">
        <f>VLOOKUP(Health_Care[[#This Row],[Customer ID]],Customer_Names[#All],3,0)</f>
        <v xml:space="preserve"> Dan T.</v>
      </c>
      <c r="C1161">
        <f>VLOOKUP(Health_Care[[#This Row],[Customer ID]],Medical_Examinations[],2,0)</f>
        <v>26.35</v>
      </c>
      <c r="D1161">
        <f>VLOOKUP(Health_Care[[#This Row],[Customer ID]],Medical_Examinations[],4,0)</f>
        <v>6.21</v>
      </c>
      <c r="E1161" t="str">
        <f>VLOOKUP(Health_Care[[#This Row],[Customer ID]],Medical_Examinations[],6,0)</f>
        <v>No</v>
      </c>
      <c r="F1161" t="str">
        <f>VLOOKUP(Health_Care[[#This Row],[Customer ID]],Medical_Examinations[],7,0)</f>
        <v>No</v>
      </c>
      <c r="G1161" t="str">
        <f>VLOOKUP(Health_Care[[#This Row],[Customer ID]],Medical_Examinations[],8,0)</f>
        <v>No</v>
      </c>
      <c r="H1161">
        <f>VLOOKUP(Health_Care[[#This Row],[Customer ID]],Medical_Examinations[],9,0)</f>
        <v>2</v>
      </c>
      <c r="I1161" t="str">
        <f>VLOOKUP(Health_Care[[#This Row],[Customer ID]],Medical_Examinations[],10,0)</f>
        <v>No</v>
      </c>
      <c r="J1161" t="str">
        <f>VLOOKUP(Health_Care[[#This Row],[Customer ID]],Medical_Examinations[],3,0)</f>
        <v>Over Weight</v>
      </c>
      <c r="K1161" t="str">
        <f>VLOOKUP(Health_Care[[#This Row],[Customer ID]],Medical_Examinations[],5,0)</f>
        <v>Prediabetes</v>
      </c>
      <c r="L1161" s="10">
        <f>VLOOKUP(Health_Care[[#This Row],[Customer ID]],Table6[#All],5,0)</f>
        <v>26490</v>
      </c>
      <c r="M1161" s="11">
        <f>VLOOKUP(Health_Care[[#This Row],[Customer ID]],Table6[#All],8,0)</f>
        <v>9710.7099999999991</v>
      </c>
      <c r="N1161" t="str">
        <f>VLOOKUP(Health_Care[[#This Row],[Customer ID]],Table6[#All],9,0)</f>
        <v>Tier - 2</v>
      </c>
      <c r="O1161" t="str">
        <f>VLOOKUP(Health_Care[[#This Row],[Customer ID]],Table6[#All],10,0)</f>
        <v>Tier - 1</v>
      </c>
      <c r="P1161" t="str">
        <f>VLOOKUP(Health_Care[[#This Row],[Customer ID]],Table6[#All],11,0)</f>
        <v>R1021</v>
      </c>
      <c r="Q1161">
        <f>VLOOKUP(Health_Care[[#This Row],[Customer ID]],Table6[#All],6,0)</f>
        <v>50</v>
      </c>
    </row>
    <row r="1162" spans="1:17" x14ac:dyDescent="0.35">
      <c r="A1162" t="s">
        <v>1210</v>
      </c>
      <c r="B1162" t="str">
        <f>VLOOKUP(Health_Care[[#This Row],[Customer ID]],Customer_Names[#All],3,0)</f>
        <v xml:space="preserve"> Liisa A.</v>
      </c>
      <c r="C1162">
        <f>VLOOKUP(Health_Care[[#This Row],[Customer ID]],Medical_Examinations[],2,0)</f>
        <v>39.994999999999997</v>
      </c>
      <c r="D1162">
        <f>VLOOKUP(Health_Care[[#This Row],[Customer ID]],Medical_Examinations[],4,0)</f>
        <v>4.6500000000000004</v>
      </c>
      <c r="E1162" t="str">
        <f>VLOOKUP(Health_Care[[#This Row],[Customer ID]],Medical_Examinations[],6,0)</f>
        <v>No</v>
      </c>
      <c r="F1162" t="str">
        <f>VLOOKUP(Health_Care[[#This Row],[Customer ID]],Medical_Examinations[],7,0)</f>
        <v>No</v>
      </c>
      <c r="G1162" t="str">
        <f>VLOOKUP(Health_Care[[#This Row],[Customer ID]],Medical_Examinations[],8,0)</f>
        <v>No</v>
      </c>
      <c r="H1162">
        <f>VLOOKUP(Health_Care[[#This Row],[Customer ID]],Medical_Examinations[],9,0)</f>
        <v>0</v>
      </c>
      <c r="I1162" t="str">
        <f>VLOOKUP(Health_Care[[#This Row],[Customer ID]],Medical_Examinations[],10,0)</f>
        <v>No</v>
      </c>
      <c r="J1162" t="str">
        <f>VLOOKUP(Health_Care[[#This Row],[Customer ID]],Medical_Examinations[],3,0)</f>
        <v>Obesity</v>
      </c>
      <c r="K1162" t="str">
        <f>VLOOKUP(Health_Care[[#This Row],[Customer ID]],Medical_Examinations[],5,0)</f>
        <v>Normal</v>
      </c>
      <c r="L1162" s="10">
        <f>VLOOKUP(Health_Care[[#This Row],[Customer ID]],Table6[#All],5,0)</f>
        <v>28387</v>
      </c>
      <c r="M1162" s="11">
        <f>VLOOKUP(Health_Care[[#This Row],[Customer ID]],Table6[#All],8,0)</f>
        <v>9704.67</v>
      </c>
      <c r="N1162" t="str">
        <f>VLOOKUP(Health_Care[[#This Row],[Customer ID]],Table6[#All],9,0)</f>
        <v>Tier - 2</v>
      </c>
      <c r="O1162" t="str">
        <f>VLOOKUP(Health_Care[[#This Row],[Customer ID]],Table6[#All],10,0)</f>
        <v>Tier - 3</v>
      </c>
      <c r="P1162" t="str">
        <f>VLOOKUP(Health_Care[[#This Row],[Customer ID]],Table6[#All],11,0)</f>
        <v>R1024</v>
      </c>
      <c r="Q1162">
        <f>VLOOKUP(Health_Care[[#This Row],[Customer ID]],Table6[#All],6,0)</f>
        <v>45</v>
      </c>
    </row>
    <row r="1163" spans="1:17" x14ac:dyDescent="0.35">
      <c r="A1163" t="s">
        <v>1209</v>
      </c>
      <c r="B1163" t="str">
        <f>VLOOKUP(Health_Care[[#This Row],[Customer ID]],Customer_Names[#All],3,0)</f>
        <v xml:space="preserve"> Kathryn E.</v>
      </c>
      <c r="C1163">
        <f>VLOOKUP(Health_Care[[#This Row],[Customer ID]],Medical_Examinations[],2,0)</f>
        <v>22.92</v>
      </c>
      <c r="D1163">
        <f>VLOOKUP(Health_Care[[#This Row],[Customer ID]],Medical_Examinations[],4,0)</f>
        <v>5.87</v>
      </c>
      <c r="E1163" t="str">
        <f>VLOOKUP(Health_Care[[#This Row],[Customer ID]],Medical_Examinations[],6,0)</f>
        <v>yes</v>
      </c>
      <c r="F1163" t="str">
        <f>VLOOKUP(Health_Care[[#This Row],[Customer ID]],Medical_Examinations[],7,0)</f>
        <v>No</v>
      </c>
      <c r="G1163" t="str">
        <f>VLOOKUP(Health_Care[[#This Row],[Customer ID]],Medical_Examinations[],8,0)</f>
        <v>No</v>
      </c>
      <c r="H1163">
        <f>VLOOKUP(Health_Care[[#This Row],[Customer ID]],Medical_Examinations[],9,0)</f>
        <v>1</v>
      </c>
      <c r="I1163" t="str">
        <f>VLOOKUP(Health_Care[[#This Row],[Customer ID]],Medical_Examinations[],10,0)</f>
        <v>No</v>
      </c>
      <c r="J1163" t="str">
        <f>VLOOKUP(Health_Care[[#This Row],[Customer ID]],Medical_Examinations[],3,0)</f>
        <v>Normal Weight</v>
      </c>
      <c r="K1163" t="str">
        <f>VLOOKUP(Health_Care[[#This Row],[Customer ID]],Medical_Examinations[],5,0)</f>
        <v>Prediabetes</v>
      </c>
      <c r="L1163" s="10">
        <f>VLOOKUP(Health_Care[[#This Row],[Customer ID]],Table6[#All],5,0)</f>
        <v>23688</v>
      </c>
      <c r="M1163" s="11">
        <f>VLOOKUP(Health_Care[[#This Row],[Customer ID]],Table6[#All],8,0)</f>
        <v>9698.42</v>
      </c>
      <c r="N1163" t="str">
        <f>VLOOKUP(Health_Care[[#This Row],[Customer ID]],Table6[#All],9,0)</f>
        <v>Tier - 3</v>
      </c>
      <c r="O1163" t="str">
        <f>VLOOKUP(Health_Care[[#This Row],[Customer ID]],Table6[#All],10,0)</f>
        <v>Tier - 3</v>
      </c>
      <c r="P1163" t="str">
        <f>VLOOKUP(Health_Care[[#This Row],[Customer ID]],Table6[#All],11,0)</f>
        <v>R1013</v>
      </c>
      <c r="Q1163">
        <f>VLOOKUP(Health_Care[[#This Row],[Customer ID]],Table6[#All],6,0)</f>
        <v>58</v>
      </c>
    </row>
    <row r="1164" spans="1:17" x14ac:dyDescent="0.35">
      <c r="A1164" t="s">
        <v>1208</v>
      </c>
      <c r="B1164" t="str">
        <f>VLOOKUP(Health_Care[[#This Row],[Customer ID]],Customer_Names[#All],3,0)</f>
        <v xml:space="preserve"> Maxwell</v>
      </c>
      <c r="C1164">
        <f>VLOOKUP(Health_Care[[#This Row],[Customer ID]],Medical_Examinations[],2,0)</f>
        <v>24.78</v>
      </c>
      <c r="D1164">
        <f>VLOOKUP(Health_Care[[#This Row],[Customer ID]],Medical_Examinations[],4,0)</f>
        <v>4.24</v>
      </c>
      <c r="E1164" t="str">
        <f>VLOOKUP(Health_Care[[#This Row],[Customer ID]],Medical_Examinations[],6,0)</f>
        <v>yes</v>
      </c>
      <c r="F1164" t="str">
        <f>VLOOKUP(Health_Care[[#This Row],[Customer ID]],Medical_Examinations[],7,0)</f>
        <v>No</v>
      </c>
      <c r="G1164" t="str">
        <f>VLOOKUP(Health_Care[[#This Row],[Customer ID]],Medical_Examinations[],8,0)</f>
        <v>No</v>
      </c>
      <c r="H1164">
        <f>VLOOKUP(Health_Care[[#This Row],[Customer ID]],Medical_Examinations[],9,0)</f>
        <v>2</v>
      </c>
      <c r="I1164" t="str">
        <f>VLOOKUP(Health_Care[[#This Row],[Customer ID]],Medical_Examinations[],10,0)</f>
        <v>No</v>
      </c>
      <c r="J1164" t="str">
        <f>VLOOKUP(Health_Care[[#This Row],[Customer ID]],Medical_Examinations[],3,0)</f>
        <v>Normal Weight</v>
      </c>
      <c r="K1164" t="str">
        <f>VLOOKUP(Health_Care[[#This Row],[Customer ID]],Medical_Examinations[],5,0)</f>
        <v>Normal</v>
      </c>
      <c r="L1164" s="10">
        <f>VLOOKUP(Health_Care[[#This Row],[Customer ID]],Table6[#All],5,0)</f>
        <v>24366</v>
      </c>
      <c r="M1164" s="11">
        <f>VLOOKUP(Health_Care[[#This Row],[Customer ID]],Table6[#All],8,0)</f>
        <v>9684.2900000000009</v>
      </c>
      <c r="N1164" t="str">
        <f>VLOOKUP(Health_Care[[#This Row],[Customer ID]],Table6[#All],9,0)</f>
        <v>Tier - 3</v>
      </c>
      <c r="O1164" t="str">
        <f>VLOOKUP(Health_Care[[#This Row],[Customer ID]],Table6[#All],10,0)</f>
        <v>Tier - 2</v>
      </c>
      <c r="P1164" t="str">
        <f>VLOOKUP(Health_Care[[#This Row],[Customer ID]],Table6[#All],11,0)</f>
        <v>R1013</v>
      </c>
      <c r="Q1164">
        <f>VLOOKUP(Health_Care[[#This Row],[Customer ID]],Table6[#All],6,0)</f>
        <v>56</v>
      </c>
    </row>
    <row r="1165" spans="1:17" x14ac:dyDescent="0.35">
      <c r="A1165" t="s">
        <v>1207</v>
      </c>
      <c r="B1165" t="str">
        <f>VLOOKUP(Health_Care[[#This Row],[Customer ID]],Customer_Names[#All],3,0)</f>
        <v xml:space="preserve"> Pascale</v>
      </c>
      <c r="C1165">
        <f>VLOOKUP(Health_Care[[#This Row],[Customer ID]],Medical_Examinations[],2,0)</f>
        <v>34.07</v>
      </c>
      <c r="D1165">
        <f>VLOOKUP(Health_Care[[#This Row],[Customer ID]],Medical_Examinations[],4,0)</f>
        <v>7.81</v>
      </c>
      <c r="E1165" t="str">
        <f>VLOOKUP(Health_Care[[#This Row],[Customer ID]],Medical_Examinations[],6,0)</f>
        <v>yes</v>
      </c>
      <c r="F1165" t="str">
        <f>VLOOKUP(Health_Care[[#This Row],[Customer ID]],Medical_Examinations[],7,0)</f>
        <v>No</v>
      </c>
      <c r="G1165" t="str">
        <f>VLOOKUP(Health_Care[[#This Row],[Customer ID]],Medical_Examinations[],8,0)</f>
        <v>No</v>
      </c>
      <c r="H1165">
        <f>VLOOKUP(Health_Care[[#This Row],[Customer ID]],Medical_Examinations[],9,0)</f>
        <v>0</v>
      </c>
      <c r="I1165" t="str">
        <f>VLOOKUP(Health_Care[[#This Row],[Customer ID]],Medical_Examinations[],10,0)</f>
        <v>No</v>
      </c>
      <c r="J1165" t="str">
        <f>VLOOKUP(Health_Care[[#This Row],[Customer ID]],Medical_Examinations[],3,0)</f>
        <v>Obesity</v>
      </c>
      <c r="K1165" t="str">
        <f>VLOOKUP(Health_Care[[#This Row],[Customer ID]],Medical_Examinations[],5,0)</f>
        <v>Diabetes</v>
      </c>
      <c r="L1165" s="10">
        <f>VLOOKUP(Health_Care[[#This Row],[Customer ID]],Table6[#All],5,0)</f>
        <v>29806</v>
      </c>
      <c r="M1165" s="11">
        <f>VLOOKUP(Health_Care[[#This Row],[Customer ID]],Table6[#All],8,0)</f>
        <v>9664.34</v>
      </c>
      <c r="N1165" t="str">
        <f>VLOOKUP(Health_Care[[#This Row],[Customer ID]],Table6[#All],9,0)</f>
        <v>Tier - 2</v>
      </c>
      <c r="O1165" t="str">
        <f>VLOOKUP(Health_Care[[#This Row],[Customer ID]],Table6[#All],10,0)</f>
        <v>Tier - 3</v>
      </c>
      <c r="P1165" t="str">
        <f>VLOOKUP(Health_Care[[#This Row],[Customer ID]],Table6[#All],11,0)</f>
        <v>R1011</v>
      </c>
      <c r="Q1165">
        <f>VLOOKUP(Health_Care[[#This Row],[Customer ID]],Table6[#All],6,0)</f>
        <v>41</v>
      </c>
    </row>
    <row r="1166" spans="1:17" x14ac:dyDescent="0.35">
      <c r="A1166" t="s">
        <v>1206</v>
      </c>
      <c r="B1166" t="str">
        <f>VLOOKUP(Health_Care[[#This Row],[Customer ID]],Customer_Names[#All],3,0)</f>
        <v xml:space="preserve"> Becca</v>
      </c>
      <c r="C1166">
        <f>VLOOKUP(Health_Care[[#This Row],[Customer ID]],Medical_Examinations[],2,0)</f>
        <v>30.14</v>
      </c>
      <c r="D1166">
        <f>VLOOKUP(Health_Care[[#This Row],[Customer ID]],Medical_Examinations[],4,0)</f>
        <v>9.85</v>
      </c>
      <c r="E1166" t="str">
        <f>VLOOKUP(Health_Care[[#This Row],[Customer ID]],Medical_Examinations[],6,0)</f>
        <v>No</v>
      </c>
      <c r="F1166" t="str">
        <f>VLOOKUP(Health_Care[[#This Row],[Customer ID]],Medical_Examinations[],7,0)</f>
        <v>No</v>
      </c>
      <c r="G1166" t="str">
        <f>VLOOKUP(Health_Care[[#This Row],[Customer ID]],Medical_Examinations[],8,0)</f>
        <v>No</v>
      </c>
      <c r="H1166">
        <f>VLOOKUP(Health_Care[[#This Row],[Customer ID]],Medical_Examinations[],9,0)</f>
        <v>0</v>
      </c>
      <c r="I1166" t="str">
        <f>VLOOKUP(Health_Care[[#This Row],[Customer ID]],Medical_Examinations[],10,0)</f>
        <v>No</v>
      </c>
      <c r="J1166" t="str">
        <f>VLOOKUP(Health_Care[[#This Row],[Customer ID]],Medical_Examinations[],3,0)</f>
        <v>Obesity</v>
      </c>
      <c r="K1166" t="str">
        <f>VLOOKUP(Health_Care[[#This Row],[Customer ID]],Medical_Examinations[],5,0)</f>
        <v>Diabetes</v>
      </c>
      <c r="L1166" s="10">
        <f>VLOOKUP(Health_Care[[#This Row],[Customer ID]],Table6[#All],5,0)</f>
        <v>27218</v>
      </c>
      <c r="M1166" s="11">
        <f>VLOOKUP(Health_Care[[#This Row],[Customer ID]],Table6[#All],8,0)</f>
        <v>9653.81</v>
      </c>
      <c r="N1166" t="str">
        <f>VLOOKUP(Health_Care[[#This Row],[Customer ID]],Table6[#All],9,0)</f>
        <v>Tier - 2</v>
      </c>
      <c r="O1166" t="str">
        <f>VLOOKUP(Health_Care[[#This Row],[Customer ID]],Table6[#All],10,0)</f>
        <v>Tier - 2</v>
      </c>
      <c r="P1166" t="str">
        <f>VLOOKUP(Health_Care[[#This Row],[Customer ID]],Table6[#All],11,0)</f>
        <v>R1011</v>
      </c>
      <c r="Q1166">
        <f>VLOOKUP(Health_Care[[#This Row],[Customer ID]],Table6[#All],6,0)</f>
        <v>48</v>
      </c>
    </row>
    <row r="1167" spans="1:17" x14ac:dyDescent="0.35">
      <c r="A1167" t="s">
        <v>1205</v>
      </c>
      <c r="B1167" t="str">
        <f>VLOOKUP(Health_Care[[#This Row],[Customer ID]],Customer_Names[#All],3,0)</f>
        <v xml:space="preserve"> Grace</v>
      </c>
      <c r="C1167">
        <f>VLOOKUP(Health_Care[[#This Row],[Customer ID]],Medical_Examinations[],2,0)</f>
        <v>18.05</v>
      </c>
      <c r="D1167">
        <f>VLOOKUP(Health_Care[[#This Row],[Customer ID]],Medical_Examinations[],4,0)</f>
        <v>6.94</v>
      </c>
      <c r="E1167" t="str">
        <f>VLOOKUP(Health_Care[[#This Row],[Customer ID]],Medical_Examinations[],6,0)</f>
        <v>No</v>
      </c>
      <c r="F1167" t="str">
        <f>VLOOKUP(Health_Care[[#This Row],[Customer ID]],Medical_Examinations[],7,0)</f>
        <v>No</v>
      </c>
      <c r="G1167" t="str">
        <f>VLOOKUP(Health_Care[[#This Row],[Customer ID]],Medical_Examinations[],8,0)</f>
        <v>No</v>
      </c>
      <c r="H1167">
        <f>VLOOKUP(Health_Care[[#This Row],[Customer ID]],Medical_Examinations[],9,0)</f>
        <v>0</v>
      </c>
      <c r="I1167" t="str">
        <f>VLOOKUP(Health_Care[[#This Row],[Customer ID]],Medical_Examinations[],10,0)</f>
        <v>No</v>
      </c>
      <c r="J1167" t="str">
        <f>VLOOKUP(Health_Care[[#This Row],[Customer ID]],Medical_Examinations[],3,0)</f>
        <v>Under Weight</v>
      </c>
      <c r="K1167" t="str">
        <f>VLOOKUP(Health_Care[[#This Row],[Customer ID]],Medical_Examinations[],5,0)</f>
        <v>Diabetes</v>
      </c>
      <c r="L1167" s="10">
        <f>VLOOKUP(Health_Care[[#This Row],[Customer ID]],Table6[#All],5,0)</f>
        <v>26133</v>
      </c>
      <c r="M1167" s="11">
        <f>VLOOKUP(Health_Care[[#This Row],[Customer ID]],Table6[#All],8,0)</f>
        <v>9644.25</v>
      </c>
      <c r="N1167" t="str">
        <f>VLOOKUP(Health_Care[[#This Row],[Customer ID]],Table6[#All],9,0)</f>
        <v>Tier - 2</v>
      </c>
      <c r="O1167" t="str">
        <f>VLOOKUP(Health_Care[[#This Row],[Customer ID]],Table6[#All],10,0)</f>
        <v>Tier - 1</v>
      </c>
      <c r="P1167" t="str">
        <f>VLOOKUP(Health_Care[[#This Row],[Customer ID]],Table6[#All],11,0)</f>
        <v>R1012</v>
      </c>
      <c r="Q1167">
        <f>VLOOKUP(Health_Care[[#This Row],[Customer ID]],Table6[#All],6,0)</f>
        <v>51</v>
      </c>
    </row>
    <row r="1168" spans="1:17" x14ac:dyDescent="0.35">
      <c r="A1168" t="s">
        <v>1204</v>
      </c>
      <c r="B1168" t="str">
        <f>VLOOKUP(Health_Care[[#This Row],[Customer ID]],Customer_Names[#All],3,0)</f>
        <v xml:space="preserve"> Samantha</v>
      </c>
      <c r="C1168">
        <f>VLOOKUP(Health_Care[[#This Row],[Customer ID]],Medical_Examinations[],2,0)</f>
        <v>37.4</v>
      </c>
      <c r="D1168">
        <f>VLOOKUP(Health_Care[[#This Row],[Customer ID]],Medical_Examinations[],4,0)</f>
        <v>11.3</v>
      </c>
      <c r="E1168" t="str">
        <f>VLOOKUP(Health_Care[[#This Row],[Customer ID]],Medical_Examinations[],6,0)</f>
        <v>yes</v>
      </c>
      <c r="F1168" t="str">
        <f>VLOOKUP(Health_Care[[#This Row],[Customer ID]],Medical_Examinations[],7,0)</f>
        <v>No</v>
      </c>
      <c r="G1168" t="str">
        <f>VLOOKUP(Health_Care[[#This Row],[Customer ID]],Medical_Examinations[],8,0)</f>
        <v>No</v>
      </c>
      <c r="H1168">
        <f>VLOOKUP(Health_Care[[#This Row],[Customer ID]],Medical_Examinations[],9,0)</f>
        <v>2</v>
      </c>
      <c r="I1168" t="str">
        <f>VLOOKUP(Health_Care[[#This Row],[Customer ID]],Medical_Examinations[],10,0)</f>
        <v>No</v>
      </c>
      <c r="J1168" t="str">
        <f>VLOOKUP(Health_Care[[#This Row],[Customer ID]],Medical_Examinations[],3,0)</f>
        <v>Obesity</v>
      </c>
      <c r="K1168" t="str">
        <f>VLOOKUP(Health_Care[[#This Row],[Customer ID]],Medical_Examinations[],5,0)</f>
        <v>Diabetes</v>
      </c>
      <c r="L1168" s="10">
        <f>VLOOKUP(Health_Care[[#This Row],[Customer ID]],Table6[#All],5,0)</f>
        <v>25841</v>
      </c>
      <c r="M1168" s="11">
        <f>VLOOKUP(Health_Care[[#This Row],[Customer ID]],Table6[#All],8,0)</f>
        <v>9634.5400000000009</v>
      </c>
      <c r="N1168" t="str">
        <f>VLOOKUP(Health_Care[[#This Row],[Customer ID]],Table6[#All],9,0)</f>
        <v>Tier - 2</v>
      </c>
      <c r="O1168" t="str">
        <f>VLOOKUP(Health_Care[[#This Row],[Customer ID]],Table6[#All],10,0)</f>
        <v>Tier - 2</v>
      </c>
      <c r="P1168" t="str">
        <f>VLOOKUP(Health_Care[[#This Row],[Customer ID]],Table6[#All],11,0)</f>
        <v>R1011</v>
      </c>
      <c r="Q1168">
        <f>VLOOKUP(Health_Care[[#This Row],[Customer ID]],Table6[#All],6,0)</f>
        <v>52</v>
      </c>
    </row>
    <row r="1169" spans="1:17" x14ac:dyDescent="0.35">
      <c r="A1169" t="s">
        <v>1203</v>
      </c>
      <c r="B1169" t="str">
        <f>VLOOKUP(Health_Care[[#This Row],[Customer ID]],Customer_Names[#All],3,0)</f>
        <v xml:space="preserve"> Nicole R.</v>
      </c>
      <c r="C1169">
        <f>VLOOKUP(Health_Care[[#This Row],[Customer ID]],Medical_Examinations[],2,0)</f>
        <v>25.75</v>
      </c>
      <c r="D1169">
        <f>VLOOKUP(Health_Care[[#This Row],[Customer ID]],Medical_Examinations[],4,0)</f>
        <v>9.23</v>
      </c>
      <c r="E1169" t="str">
        <f>VLOOKUP(Health_Care[[#This Row],[Customer ID]],Medical_Examinations[],6,0)</f>
        <v>No</v>
      </c>
      <c r="F1169" t="str">
        <f>VLOOKUP(Health_Care[[#This Row],[Customer ID]],Medical_Examinations[],7,0)</f>
        <v>No</v>
      </c>
      <c r="G1169" t="str">
        <f>VLOOKUP(Health_Care[[#This Row],[Customer ID]],Medical_Examinations[],8,0)</f>
        <v>No</v>
      </c>
      <c r="H1169">
        <f>VLOOKUP(Health_Care[[#This Row],[Customer ID]],Medical_Examinations[],9,0)</f>
        <v>0</v>
      </c>
      <c r="I1169" t="str">
        <f>VLOOKUP(Health_Care[[#This Row],[Customer ID]],Medical_Examinations[],10,0)</f>
        <v>No</v>
      </c>
      <c r="J1169" t="str">
        <f>VLOOKUP(Health_Care[[#This Row],[Customer ID]],Medical_Examinations[],3,0)</f>
        <v>Over Weight</v>
      </c>
      <c r="K1169" t="str">
        <f>VLOOKUP(Health_Care[[#This Row],[Customer ID]],Medical_Examinations[],5,0)</f>
        <v>Diabetes</v>
      </c>
      <c r="L1169" s="10">
        <f>VLOOKUP(Health_Care[[#This Row],[Customer ID]],Table6[#All],5,0)</f>
        <v>25011</v>
      </c>
      <c r="M1169" s="11">
        <f>VLOOKUP(Health_Care[[#This Row],[Customer ID]],Table6[#All],8,0)</f>
        <v>9630.91</v>
      </c>
      <c r="N1169" t="str">
        <f>VLOOKUP(Health_Care[[#This Row],[Customer ID]],Table6[#All],9,0)</f>
        <v>Tier - 3</v>
      </c>
      <c r="O1169" t="str">
        <f>VLOOKUP(Health_Care[[#This Row],[Customer ID]],Table6[#All],10,0)</f>
        <v>Tier - 2</v>
      </c>
      <c r="P1169" t="str">
        <f>VLOOKUP(Health_Care[[#This Row],[Customer ID]],Table6[#All],11,0)</f>
        <v>R1013</v>
      </c>
      <c r="Q1169">
        <f>VLOOKUP(Health_Care[[#This Row],[Customer ID]],Table6[#All],6,0)</f>
        <v>54</v>
      </c>
    </row>
    <row r="1170" spans="1:17" x14ac:dyDescent="0.35">
      <c r="A1170" t="s">
        <v>1202</v>
      </c>
      <c r="B1170" t="str">
        <f>VLOOKUP(Health_Care[[#This Row],[Customer ID]],Customer_Names[#All],3,0)</f>
        <v xml:space="preserve"> David W</v>
      </c>
      <c r="C1170">
        <f>VLOOKUP(Health_Care[[#This Row],[Customer ID]],Medical_Examinations[],2,0)</f>
        <v>32.299999999999997</v>
      </c>
      <c r="D1170">
        <f>VLOOKUP(Health_Care[[#This Row],[Customer ID]],Medical_Examinations[],4,0)</f>
        <v>4.37</v>
      </c>
      <c r="E1170" t="str">
        <f>VLOOKUP(Health_Care[[#This Row],[Customer ID]],Medical_Examinations[],6,0)</f>
        <v>No</v>
      </c>
      <c r="F1170" t="str">
        <f>VLOOKUP(Health_Care[[#This Row],[Customer ID]],Medical_Examinations[],7,0)</f>
        <v>No</v>
      </c>
      <c r="G1170" t="str">
        <f>VLOOKUP(Health_Care[[#This Row],[Customer ID]],Medical_Examinations[],8,0)</f>
        <v>No</v>
      </c>
      <c r="H1170">
        <f>VLOOKUP(Health_Care[[#This Row],[Customer ID]],Medical_Examinations[],9,0)</f>
        <v>2</v>
      </c>
      <c r="I1170" t="str">
        <f>VLOOKUP(Health_Care[[#This Row],[Customer ID]],Medical_Examinations[],10,0)</f>
        <v>No</v>
      </c>
      <c r="J1170" t="str">
        <f>VLOOKUP(Health_Care[[#This Row],[Customer ID]],Medical_Examinations[],3,0)</f>
        <v>Obesity</v>
      </c>
      <c r="K1170" t="str">
        <f>VLOOKUP(Health_Care[[#This Row],[Customer ID]],Medical_Examinations[],5,0)</f>
        <v>Normal</v>
      </c>
      <c r="L1170" s="10">
        <f>VLOOKUP(Health_Care[[#This Row],[Customer ID]],Table6[#All],5,0)</f>
        <v>26595</v>
      </c>
      <c r="M1170" s="11">
        <f>VLOOKUP(Health_Care[[#This Row],[Customer ID]],Table6[#All],8,0)</f>
        <v>9630.4</v>
      </c>
      <c r="N1170" t="str">
        <f>VLOOKUP(Health_Care[[#This Row],[Customer ID]],Table6[#All],9,0)</f>
        <v>Tier - 2</v>
      </c>
      <c r="O1170" t="str">
        <f>VLOOKUP(Health_Care[[#This Row],[Customer ID]],Table6[#All],10,0)</f>
        <v>Tier - 2</v>
      </c>
      <c r="P1170" t="str">
        <f>VLOOKUP(Health_Care[[#This Row],[Customer ID]],Table6[#All],11,0)</f>
        <v>R1011</v>
      </c>
      <c r="Q1170">
        <f>VLOOKUP(Health_Care[[#This Row],[Customer ID]],Table6[#All],6,0)</f>
        <v>50</v>
      </c>
    </row>
    <row r="1171" spans="1:17" x14ac:dyDescent="0.35">
      <c r="A1171" t="s">
        <v>1201</v>
      </c>
      <c r="B1171" t="str">
        <f>VLOOKUP(Health_Care[[#This Row],[Customer ID]],Customer_Names[#All],3,0)</f>
        <v xml:space="preserve"> Grant</v>
      </c>
      <c r="C1171">
        <f>VLOOKUP(Health_Care[[#This Row],[Customer ID]],Medical_Examinations[],2,0)</f>
        <v>28.61</v>
      </c>
      <c r="D1171">
        <f>VLOOKUP(Health_Care[[#This Row],[Customer ID]],Medical_Examinations[],4,0)</f>
        <v>5.76</v>
      </c>
      <c r="E1171" t="str">
        <f>VLOOKUP(Health_Care[[#This Row],[Customer ID]],Medical_Examinations[],6,0)</f>
        <v>No</v>
      </c>
      <c r="F1171" t="str">
        <f>VLOOKUP(Health_Care[[#This Row],[Customer ID]],Medical_Examinations[],7,0)</f>
        <v>No</v>
      </c>
      <c r="G1171" t="str">
        <f>VLOOKUP(Health_Care[[#This Row],[Customer ID]],Medical_Examinations[],8,0)</f>
        <v>Yes</v>
      </c>
      <c r="H1171">
        <f>VLOOKUP(Health_Care[[#This Row],[Customer ID]],Medical_Examinations[],9,0)</f>
        <v>1</v>
      </c>
      <c r="I1171" t="str">
        <f>VLOOKUP(Health_Care[[#This Row],[Customer ID]],Medical_Examinations[],10,0)</f>
        <v>No</v>
      </c>
      <c r="J1171" t="str">
        <f>VLOOKUP(Health_Care[[#This Row],[Customer ID]],Medical_Examinations[],3,0)</f>
        <v>Over Weight</v>
      </c>
      <c r="K1171" t="str">
        <f>VLOOKUP(Health_Care[[#This Row],[Customer ID]],Medical_Examinations[],5,0)</f>
        <v>Prediabetes</v>
      </c>
      <c r="L1171" s="10">
        <f>VLOOKUP(Health_Care[[#This Row],[Customer ID]],Table6[#All],5,0)</f>
        <v>29208</v>
      </c>
      <c r="M1171" s="11">
        <f>VLOOKUP(Health_Care[[#This Row],[Customer ID]],Table6[#All],8,0)</f>
        <v>9630.2999999999993</v>
      </c>
      <c r="N1171" t="str">
        <f>VLOOKUP(Health_Care[[#This Row],[Customer ID]],Table6[#All],9,0)</f>
        <v>Tier - 2</v>
      </c>
      <c r="O1171" t="str">
        <f>VLOOKUP(Health_Care[[#This Row],[Customer ID]],Table6[#All],10,0)</f>
        <v>Tier - 2</v>
      </c>
      <c r="P1171" t="str">
        <f>VLOOKUP(Health_Care[[#This Row],[Customer ID]],Table6[#All],11,0)</f>
        <v>R1021</v>
      </c>
      <c r="Q1171">
        <f>VLOOKUP(Health_Care[[#This Row],[Customer ID]],Table6[#All],6,0)</f>
        <v>43</v>
      </c>
    </row>
    <row r="1172" spans="1:17" x14ac:dyDescent="0.35">
      <c r="A1172" t="s">
        <v>1200</v>
      </c>
      <c r="B1172" t="str">
        <f>VLOOKUP(Health_Care[[#This Row],[Customer ID]],Customer_Names[#All],3,0)</f>
        <v xml:space="preserve"> Sophia</v>
      </c>
      <c r="C1172">
        <f>VLOOKUP(Health_Care[[#This Row],[Customer ID]],Medical_Examinations[],2,0)</f>
        <v>45.41</v>
      </c>
      <c r="D1172">
        <f>VLOOKUP(Health_Care[[#This Row],[Customer ID]],Medical_Examinations[],4,0)</f>
        <v>4.96</v>
      </c>
      <c r="E1172" t="str">
        <f>VLOOKUP(Health_Care[[#This Row],[Customer ID]],Medical_Examinations[],6,0)</f>
        <v>No</v>
      </c>
      <c r="F1172" t="str">
        <f>VLOOKUP(Health_Care[[#This Row],[Customer ID]],Medical_Examinations[],7,0)</f>
        <v>No</v>
      </c>
      <c r="G1172" t="str">
        <f>VLOOKUP(Health_Care[[#This Row],[Customer ID]],Medical_Examinations[],8,0)</f>
        <v>No</v>
      </c>
      <c r="H1172">
        <f>VLOOKUP(Health_Care[[#This Row],[Customer ID]],Medical_Examinations[],9,0)</f>
        <v>1</v>
      </c>
      <c r="I1172" t="str">
        <f>VLOOKUP(Health_Care[[#This Row],[Customer ID]],Medical_Examinations[],10,0)</f>
        <v>No</v>
      </c>
      <c r="J1172" t="str">
        <f>VLOOKUP(Health_Care[[#This Row],[Customer ID]],Medical_Examinations[],3,0)</f>
        <v>Obesity</v>
      </c>
      <c r="K1172" t="str">
        <f>VLOOKUP(Health_Care[[#This Row],[Customer ID]],Medical_Examinations[],5,0)</f>
        <v>Normal</v>
      </c>
      <c r="L1172" s="10">
        <f>VLOOKUP(Health_Care[[#This Row],[Customer ID]],Table6[#All],5,0)</f>
        <v>35969</v>
      </c>
      <c r="M1172" s="11">
        <f>VLOOKUP(Health_Care[[#This Row],[Customer ID]],Table6[#All],8,0)</f>
        <v>9628.7900000000009</v>
      </c>
      <c r="N1172" t="str">
        <f>VLOOKUP(Health_Care[[#This Row],[Customer ID]],Table6[#All],9,0)</f>
        <v>Tier - 2</v>
      </c>
      <c r="O1172" t="str">
        <f>VLOOKUP(Health_Care[[#This Row],[Customer ID]],Table6[#All],10,0)</f>
        <v>Tier - 2</v>
      </c>
      <c r="P1172" t="str">
        <f>VLOOKUP(Health_Care[[#This Row],[Customer ID]],Table6[#All],11,0)</f>
        <v>R1026</v>
      </c>
      <c r="Q1172">
        <f>VLOOKUP(Health_Care[[#This Row],[Customer ID]],Table6[#All],6,0)</f>
        <v>24</v>
      </c>
    </row>
    <row r="1173" spans="1:17" x14ac:dyDescent="0.35">
      <c r="A1173" t="s">
        <v>1199</v>
      </c>
      <c r="B1173" t="str">
        <f>VLOOKUP(Health_Care[[#This Row],[Customer ID]],Customer_Names[#All],3,0)</f>
        <v xml:space="preserve"> Christina</v>
      </c>
      <c r="C1173">
        <f>VLOOKUP(Health_Care[[#This Row],[Customer ID]],Medical_Examinations[],2,0)</f>
        <v>31.2</v>
      </c>
      <c r="D1173">
        <f>VLOOKUP(Health_Care[[#This Row],[Customer ID]],Medical_Examinations[],4,0)</f>
        <v>11.04</v>
      </c>
      <c r="E1173" t="str">
        <f>VLOOKUP(Health_Care[[#This Row],[Customer ID]],Medical_Examinations[],6,0)</f>
        <v>yes</v>
      </c>
      <c r="F1173" t="str">
        <f>VLOOKUP(Health_Care[[#This Row],[Customer ID]],Medical_Examinations[],7,0)</f>
        <v>No</v>
      </c>
      <c r="G1173" t="str">
        <f>VLOOKUP(Health_Care[[#This Row],[Customer ID]],Medical_Examinations[],8,0)</f>
        <v>No</v>
      </c>
      <c r="H1173">
        <f>VLOOKUP(Health_Care[[#This Row],[Customer ID]],Medical_Examinations[],9,0)</f>
        <v>2</v>
      </c>
      <c r="I1173" t="str">
        <f>VLOOKUP(Health_Care[[#This Row],[Customer ID]],Medical_Examinations[],10,0)</f>
        <v>No</v>
      </c>
      <c r="J1173" t="str">
        <f>VLOOKUP(Health_Care[[#This Row],[Customer ID]],Medical_Examinations[],3,0)</f>
        <v>Obesity</v>
      </c>
      <c r="K1173" t="str">
        <f>VLOOKUP(Health_Care[[#This Row],[Customer ID]],Medical_Examinations[],5,0)</f>
        <v>Diabetes</v>
      </c>
      <c r="L1173" s="10">
        <f>VLOOKUP(Health_Care[[#This Row],[Customer ID]],Table6[#All],5,0)</f>
        <v>25918</v>
      </c>
      <c r="M1173" s="11">
        <f>VLOOKUP(Health_Care[[#This Row],[Customer ID]],Table6[#All],8,0)</f>
        <v>9625.92</v>
      </c>
      <c r="N1173" t="str">
        <f>VLOOKUP(Health_Care[[#This Row],[Customer ID]],Table6[#All],9,0)</f>
        <v>Tier - 2</v>
      </c>
      <c r="O1173" t="str">
        <f>VLOOKUP(Health_Care[[#This Row],[Customer ID]],Table6[#All],10,0)</f>
        <v>Tier - 3</v>
      </c>
      <c r="P1173" t="str">
        <f>VLOOKUP(Health_Care[[#This Row],[Customer ID]],Table6[#All],11,0)</f>
        <v>R1011</v>
      </c>
      <c r="Q1173">
        <f>VLOOKUP(Health_Care[[#This Row],[Customer ID]],Table6[#All],6,0)</f>
        <v>52</v>
      </c>
    </row>
    <row r="1174" spans="1:17" x14ac:dyDescent="0.35">
      <c r="A1174" t="s">
        <v>1198</v>
      </c>
      <c r="B1174" t="str">
        <f>VLOOKUP(Health_Care[[#This Row],[Customer ID]],Customer_Names[#All],3,0)</f>
        <v xml:space="preserve"> Sam L.</v>
      </c>
      <c r="C1174">
        <f>VLOOKUP(Health_Care[[#This Row],[Customer ID]],Medical_Examinations[],2,0)</f>
        <v>29.83</v>
      </c>
      <c r="D1174">
        <f>VLOOKUP(Health_Care[[#This Row],[Customer ID]],Medical_Examinations[],4,0)</f>
        <v>7.81</v>
      </c>
      <c r="E1174" t="str">
        <f>VLOOKUP(Health_Care[[#This Row],[Customer ID]],Medical_Examinations[],6,0)</f>
        <v>yes</v>
      </c>
      <c r="F1174" t="str">
        <f>VLOOKUP(Health_Care[[#This Row],[Customer ID]],Medical_Examinations[],7,0)</f>
        <v>No</v>
      </c>
      <c r="G1174" t="str">
        <f>VLOOKUP(Health_Care[[#This Row],[Customer ID]],Medical_Examinations[],8,0)</f>
        <v>No</v>
      </c>
      <c r="H1174">
        <f>VLOOKUP(Health_Care[[#This Row],[Customer ID]],Medical_Examinations[],9,0)</f>
        <v>1</v>
      </c>
      <c r="I1174" t="str">
        <f>VLOOKUP(Health_Care[[#This Row],[Customer ID]],Medical_Examinations[],10,0)</f>
        <v>No</v>
      </c>
      <c r="J1174" t="str">
        <f>VLOOKUP(Health_Care[[#This Row],[Customer ID]],Medical_Examinations[],3,0)</f>
        <v>Over Weight</v>
      </c>
      <c r="K1174" t="str">
        <f>VLOOKUP(Health_Care[[#This Row],[Customer ID]],Medical_Examinations[],5,0)</f>
        <v>Diabetes</v>
      </c>
      <c r="L1174" s="10">
        <f>VLOOKUP(Health_Care[[#This Row],[Customer ID]],Table6[#All],5,0)</f>
        <v>27696</v>
      </c>
      <c r="M1174" s="11">
        <f>VLOOKUP(Health_Care[[#This Row],[Customer ID]],Table6[#All],8,0)</f>
        <v>9620.33</v>
      </c>
      <c r="N1174" t="str">
        <f>VLOOKUP(Health_Care[[#This Row],[Customer ID]],Table6[#All],9,0)</f>
        <v>Tier - 3</v>
      </c>
      <c r="O1174" t="str">
        <f>VLOOKUP(Health_Care[[#This Row],[Customer ID]],Table6[#All],10,0)</f>
        <v>Tier - 3</v>
      </c>
      <c r="P1174" t="str">
        <f>VLOOKUP(Health_Care[[#This Row],[Customer ID]],Table6[#All],11,0)</f>
        <v>R1012</v>
      </c>
      <c r="Q1174">
        <f>VLOOKUP(Health_Care[[#This Row],[Customer ID]],Table6[#All],6,0)</f>
        <v>47</v>
      </c>
    </row>
    <row r="1175" spans="1:17" x14ac:dyDescent="0.35">
      <c r="A1175" t="s">
        <v>1197</v>
      </c>
      <c r="B1175" t="str">
        <f>VLOOKUP(Health_Care[[#This Row],[Customer ID]],Customer_Names[#All],3,0)</f>
        <v xml:space="preserve"> Haley R.</v>
      </c>
      <c r="C1175">
        <f>VLOOKUP(Health_Care[[#This Row],[Customer ID]],Medical_Examinations[],2,0)</f>
        <v>29.06</v>
      </c>
      <c r="D1175">
        <f>VLOOKUP(Health_Care[[#This Row],[Customer ID]],Medical_Examinations[],4,0)</f>
        <v>4.55</v>
      </c>
      <c r="E1175" t="str">
        <f>VLOOKUP(Health_Care[[#This Row],[Customer ID]],Medical_Examinations[],6,0)</f>
        <v>No</v>
      </c>
      <c r="F1175" t="str">
        <f>VLOOKUP(Health_Care[[#This Row],[Customer ID]],Medical_Examinations[],7,0)</f>
        <v>No</v>
      </c>
      <c r="G1175" t="str">
        <f>VLOOKUP(Health_Care[[#This Row],[Customer ID]],Medical_Examinations[],8,0)</f>
        <v>No</v>
      </c>
      <c r="H1175">
        <f>VLOOKUP(Health_Care[[#This Row],[Customer ID]],Medical_Examinations[],9,0)</f>
        <v>0</v>
      </c>
      <c r="I1175" t="str">
        <f>VLOOKUP(Health_Care[[#This Row],[Customer ID]],Medical_Examinations[],10,0)</f>
        <v>No</v>
      </c>
      <c r="J1175" t="str">
        <f>VLOOKUP(Health_Care[[#This Row],[Customer ID]],Medical_Examinations[],3,0)</f>
        <v>Over Weight</v>
      </c>
      <c r="K1175" t="str">
        <f>VLOOKUP(Health_Care[[#This Row],[Customer ID]],Medical_Examinations[],5,0)</f>
        <v>Normal</v>
      </c>
      <c r="L1175" s="10">
        <f>VLOOKUP(Health_Care[[#This Row],[Customer ID]],Table6[#All],5,0)</f>
        <v>30192</v>
      </c>
      <c r="M1175" s="11">
        <f>VLOOKUP(Health_Care[[#This Row],[Customer ID]],Table6[#All],8,0)</f>
        <v>9619.18</v>
      </c>
      <c r="N1175" t="str">
        <f>VLOOKUP(Health_Care[[#This Row],[Customer ID]],Table6[#All],9,0)</f>
        <v>Tier - 2</v>
      </c>
      <c r="O1175" t="str">
        <f>VLOOKUP(Health_Care[[#This Row],[Customer ID]],Table6[#All],10,0)</f>
        <v>Tier - 1</v>
      </c>
      <c r="P1175" t="str">
        <f>VLOOKUP(Health_Care[[#This Row],[Customer ID]],Table6[#All],11,0)</f>
        <v>R1025</v>
      </c>
      <c r="Q1175">
        <f>VLOOKUP(Health_Care[[#This Row],[Customer ID]],Table6[#All],6,0)</f>
        <v>40</v>
      </c>
    </row>
    <row r="1176" spans="1:17" x14ac:dyDescent="0.35">
      <c r="A1176" t="s">
        <v>1196</v>
      </c>
      <c r="B1176" t="str">
        <f>VLOOKUP(Health_Care[[#This Row],[Customer ID]],Customer_Names[#All],3,0)</f>
        <v xml:space="preserve"> Ethan</v>
      </c>
      <c r="C1176">
        <f>VLOOKUP(Health_Care[[#This Row],[Customer ID]],Medical_Examinations[],2,0)</f>
        <v>27.454999999999998</v>
      </c>
      <c r="D1176">
        <f>VLOOKUP(Health_Care[[#This Row],[Customer ID]],Medical_Examinations[],4,0)</f>
        <v>6.13</v>
      </c>
      <c r="E1176" t="str">
        <f>VLOOKUP(Health_Care[[#This Row],[Customer ID]],Medical_Examinations[],6,0)</f>
        <v>No</v>
      </c>
      <c r="F1176" t="str">
        <f>VLOOKUP(Health_Care[[#This Row],[Customer ID]],Medical_Examinations[],7,0)</f>
        <v>No</v>
      </c>
      <c r="G1176" t="str">
        <f>VLOOKUP(Health_Care[[#This Row],[Customer ID]],Medical_Examinations[],8,0)</f>
        <v>No</v>
      </c>
      <c r="H1176">
        <f>VLOOKUP(Health_Care[[#This Row],[Customer ID]],Medical_Examinations[],9,0)</f>
        <v>2</v>
      </c>
      <c r="I1176" t="str">
        <f>VLOOKUP(Health_Care[[#This Row],[Customer ID]],Medical_Examinations[],10,0)</f>
        <v>No</v>
      </c>
      <c r="J1176" t="str">
        <f>VLOOKUP(Health_Care[[#This Row],[Customer ID]],Medical_Examinations[],3,0)</f>
        <v>Over Weight</v>
      </c>
      <c r="K1176" t="str">
        <f>VLOOKUP(Health_Care[[#This Row],[Customer ID]],Medical_Examinations[],5,0)</f>
        <v>Prediabetes</v>
      </c>
      <c r="L1176" s="10">
        <f>VLOOKUP(Health_Care[[#This Row],[Customer ID]],Table6[#All],5,0)</f>
        <v>26660</v>
      </c>
      <c r="M1176" s="11">
        <f>VLOOKUP(Health_Care[[#This Row],[Customer ID]],Table6[#All],8,0)</f>
        <v>9617.66</v>
      </c>
      <c r="N1176" t="str">
        <f>VLOOKUP(Health_Care[[#This Row],[Customer ID]],Table6[#All],9,0)</f>
        <v>Tier - 3</v>
      </c>
      <c r="O1176" t="str">
        <f>VLOOKUP(Health_Care[[#This Row],[Customer ID]],Table6[#All],10,0)</f>
        <v>Tier - 3</v>
      </c>
      <c r="P1176" t="str">
        <f>VLOOKUP(Health_Care[[#This Row],[Customer ID]],Table6[#All],11,0)</f>
        <v>R1016</v>
      </c>
      <c r="Q1176">
        <f>VLOOKUP(Health_Care[[#This Row],[Customer ID]],Table6[#All],6,0)</f>
        <v>50</v>
      </c>
    </row>
    <row r="1177" spans="1:17" x14ac:dyDescent="0.35">
      <c r="A1177" t="s">
        <v>1195</v>
      </c>
      <c r="B1177" t="str">
        <f>VLOOKUP(Health_Care[[#This Row],[Customer ID]],Customer_Names[#All],3,0)</f>
        <v xml:space="preserve"> Andrew W</v>
      </c>
      <c r="C1177">
        <f>VLOOKUP(Health_Care[[#This Row],[Customer ID]],Medical_Examinations[],2,0)</f>
        <v>23.01</v>
      </c>
      <c r="D1177">
        <f>VLOOKUP(Health_Care[[#This Row],[Customer ID]],Medical_Examinations[],4,0)</f>
        <v>6.04</v>
      </c>
      <c r="E1177" t="str">
        <f>VLOOKUP(Health_Care[[#This Row],[Customer ID]],Medical_Examinations[],6,0)</f>
        <v>yes</v>
      </c>
      <c r="F1177" t="str">
        <f>VLOOKUP(Health_Care[[#This Row],[Customer ID]],Medical_Examinations[],7,0)</f>
        <v>No</v>
      </c>
      <c r="G1177" t="str">
        <f>VLOOKUP(Health_Care[[#This Row],[Customer ID]],Medical_Examinations[],8,0)</f>
        <v>No</v>
      </c>
      <c r="H1177">
        <f>VLOOKUP(Health_Care[[#This Row],[Customer ID]],Medical_Examinations[],9,0)</f>
        <v>1</v>
      </c>
      <c r="I1177" t="str">
        <f>VLOOKUP(Health_Care[[#This Row],[Customer ID]],Medical_Examinations[],10,0)</f>
        <v>No</v>
      </c>
      <c r="J1177" t="str">
        <f>VLOOKUP(Health_Care[[#This Row],[Customer ID]],Medical_Examinations[],3,0)</f>
        <v>Normal Weight</v>
      </c>
      <c r="K1177" t="str">
        <f>VLOOKUP(Health_Care[[#This Row],[Customer ID]],Medical_Examinations[],5,0)</f>
        <v>Prediabetes</v>
      </c>
      <c r="L1177" s="10">
        <f>VLOOKUP(Health_Care[[#This Row],[Customer ID]],Table6[#All],5,0)</f>
        <v>23726</v>
      </c>
      <c r="M1177" s="11">
        <f>VLOOKUP(Health_Care[[#This Row],[Customer ID]],Table6[#All],8,0)</f>
        <v>9597.6299999999992</v>
      </c>
      <c r="N1177" t="str">
        <f>VLOOKUP(Health_Care[[#This Row],[Customer ID]],Table6[#All],9,0)</f>
        <v>Tier - 3</v>
      </c>
      <c r="O1177" t="str">
        <f>VLOOKUP(Health_Care[[#This Row],[Customer ID]],Table6[#All],10,0)</f>
        <v>Tier - 3</v>
      </c>
      <c r="P1177" t="str">
        <f>VLOOKUP(Health_Care[[#This Row],[Customer ID]],Table6[#All],11,0)</f>
        <v>R1013</v>
      </c>
      <c r="Q1177">
        <f>VLOOKUP(Health_Care[[#This Row],[Customer ID]],Table6[#All],6,0)</f>
        <v>58</v>
      </c>
    </row>
    <row r="1178" spans="1:17" x14ac:dyDescent="0.35">
      <c r="A1178" t="s">
        <v>1194</v>
      </c>
      <c r="B1178" t="str">
        <f>VLOOKUP(Health_Care[[#This Row],[Customer ID]],Customer_Names[#All],3,0)</f>
        <v xml:space="preserve"> Mark G</v>
      </c>
      <c r="C1178">
        <f>VLOOKUP(Health_Care[[#This Row],[Customer ID]],Medical_Examinations[],2,0)</f>
        <v>31.39</v>
      </c>
      <c r="D1178">
        <f>VLOOKUP(Health_Care[[#This Row],[Customer ID]],Medical_Examinations[],4,0)</f>
        <v>8.85</v>
      </c>
      <c r="E1178" t="str">
        <f>VLOOKUP(Health_Care[[#This Row],[Customer ID]],Medical_Examinations[],6,0)</f>
        <v>yes</v>
      </c>
      <c r="F1178" t="str">
        <f>VLOOKUP(Health_Care[[#This Row],[Customer ID]],Medical_Examinations[],7,0)</f>
        <v>No</v>
      </c>
      <c r="G1178" t="str">
        <f>VLOOKUP(Health_Care[[#This Row],[Customer ID]],Medical_Examinations[],8,0)</f>
        <v>No</v>
      </c>
      <c r="H1178">
        <f>VLOOKUP(Health_Care[[#This Row],[Customer ID]],Medical_Examinations[],9,0)</f>
        <v>0</v>
      </c>
      <c r="I1178" t="str">
        <f>VLOOKUP(Health_Care[[#This Row],[Customer ID]],Medical_Examinations[],10,0)</f>
        <v>No</v>
      </c>
      <c r="J1178" t="str">
        <f>VLOOKUP(Health_Care[[#This Row],[Customer ID]],Medical_Examinations[],3,0)</f>
        <v>Obesity</v>
      </c>
      <c r="K1178" t="str">
        <f>VLOOKUP(Health_Care[[#This Row],[Customer ID]],Medical_Examinations[],5,0)</f>
        <v>Diabetes</v>
      </c>
      <c r="L1178" s="10">
        <f>VLOOKUP(Health_Care[[#This Row],[Customer ID]],Table6[#All],5,0)</f>
        <v>29877</v>
      </c>
      <c r="M1178" s="11">
        <f>VLOOKUP(Health_Care[[#This Row],[Customer ID]],Table6[#All],8,0)</f>
        <v>9584.0400000000009</v>
      </c>
      <c r="N1178" t="str">
        <f>VLOOKUP(Health_Care[[#This Row],[Customer ID]],Table6[#All],9,0)</f>
        <v>Tier - 2</v>
      </c>
      <c r="O1178" t="str">
        <f>VLOOKUP(Health_Care[[#This Row],[Customer ID]],Table6[#All],10,0)</f>
        <v>Tier - 1</v>
      </c>
      <c r="P1178" t="str">
        <f>VLOOKUP(Health_Care[[#This Row],[Customer ID]],Table6[#All],11,0)</f>
        <v>R1021</v>
      </c>
      <c r="Q1178">
        <f>VLOOKUP(Health_Care[[#This Row],[Customer ID]],Table6[#All],6,0)</f>
        <v>41</v>
      </c>
    </row>
    <row r="1179" spans="1:17" x14ac:dyDescent="0.35">
      <c r="A1179" t="s">
        <v>1193</v>
      </c>
      <c r="B1179" t="str">
        <f>VLOOKUP(Health_Care[[#This Row],[Customer ID]],Customer_Names[#All],3,0)</f>
        <v xml:space="preserve"> Kasey E.</v>
      </c>
      <c r="C1179">
        <f>VLOOKUP(Health_Care[[#This Row],[Customer ID]],Medical_Examinations[],2,0)</f>
        <v>34.770000000000003</v>
      </c>
      <c r="D1179">
        <f>VLOOKUP(Health_Care[[#This Row],[Customer ID]],Medical_Examinations[],4,0)</f>
        <v>10.54</v>
      </c>
      <c r="E1179" t="str">
        <f>VLOOKUP(Health_Care[[#This Row],[Customer ID]],Medical_Examinations[],6,0)</f>
        <v>No</v>
      </c>
      <c r="F1179" t="str">
        <f>VLOOKUP(Health_Care[[#This Row],[Customer ID]],Medical_Examinations[],7,0)</f>
        <v>No</v>
      </c>
      <c r="G1179" t="str">
        <f>VLOOKUP(Health_Care[[#This Row],[Customer ID]],Medical_Examinations[],8,0)</f>
        <v>No</v>
      </c>
      <c r="H1179">
        <f>VLOOKUP(Health_Care[[#This Row],[Customer ID]],Medical_Examinations[],9,0)</f>
        <v>2</v>
      </c>
      <c r="I1179" t="str">
        <f>VLOOKUP(Health_Care[[#This Row],[Customer ID]],Medical_Examinations[],10,0)</f>
        <v>No</v>
      </c>
      <c r="J1179" t="str">
        <f>VLOOKUP(Health_Care[[#This Row],[Customer ID]],Medical_Examinations[],3,0)</f>
        <v>Obesity</v>
      </c>
      <c r="K1179" t="str">
        <f>VLOOKUP(Health_Care[[#This Row],[Customer ID]],Medical_Examinations[],5,0)</f>
        <v>Diabetes</v>
      </c>
      <c r="L1179" s="10">
        <f>VLOOKUP(Health_Care[[#This Row],[Customer ID]],Table6[#All],5,0)</f>
        <v>26996</v>
      </c>
      <c r="M1179" s="11">
        <f>VLOOKUP(Health_Care[[#This Row],[Customer ID]],Table6[#All],8,0)</f>
        <v>9583.89</v>
      </c>
      <c r="N1179" t="str">
        <f>VLOOKUP(Health_Care[[#This Row],[Customer ID]],Table6[#All],9,0)</f>
        <v>Tier - 2</v>
      </c>
      <c r="O1179" t="str">
        <f>VLOOKUP(Health_Care[[#This Row],[Customer ID]],Table6[#All],10,0)</f>
        <v>Tier - 3</v>
      </c>
      <c r="P1179" t="str">
        <f>VLOOKUP(Health_Care[[#This Row],[Customer ID]],Table6[#All],11,0)</f>
        <v>R1012</v>
      </c>
      <c r="Q1179">
        <f>VLOOKUP(Health_Care[[#This Row],[Customer ID]],Table6[#All],6,0)</f>
        <v>49</v>
      </c>
    </row>
    <row r="1180" spans="1:17" x14ac:dyDescent="0.35">
      <c r="A1180" t="s">
        <v>1192</v>
      </c>
      <c r="B1180" t="str">
        <f>VLOOKUP(Health_Care[[#This Row],[Customer ID]],Customer_Names[#All],3,0)</f>
        <v xml:space="preserve"> Jeff</v>
      </c>
      <c r="C1180">
        <f>VLOOKUP(Health_Care[[#This Row],[Customer ID]],Medical_Examinations[],2,0)</f>
        <v>24.48</v>
      </c>
      <c r="D1180">
        <f>VLOOKUP(Health_Care[[#This Row],[Customer ID]],Medical_Examinations[],4,0)</f>
        <v>4.37</v>
      </c>
      <c r="E1180" t="str">
        <f>VLOOKUP(Health_Care[[#This Row],[Customer ID]],Medical_Examinations[],6,0)</f>
        <v>yes</v>
      </c>
      <c r="F1180" t="str">
        <f>VLOOKUP(Health_Care[[#This Row],[Customer ID]],Medical_Examinations[],7,0)</f>
        <v>No</v>
      </c>
      <c r="G1180" t="str">
        <f>VLOOKUP(Health_Care[[#This Row],[Customer ID]],Medical_Examinations[],8,0)</f>
        <v>No</v>
      </c>
      <c r="H1180">
        <f>VLOOKUP(Health_Care[[#This Row],[Customer ID]],Medical_Examinations[],9,0)</f>
        <v>2</v>
      </c>
      <c r="I1180" t="str">
        <f>VLOOKUP(Health_Care[[#This Row],[Customer ID]],Medical_Examinations[],10,0)</f>
        <v>No</v>
      </c>
      <c r="J1180" t="str">
        <f>VLOOKUP(Health_Care[[#This Row],[Customer ID]],Medical_Examinations[],3,0)</f>
        <v>Normal Weight</v>
      </c>
      <c r="K1180" t="str">
        <f>VLOOKUP(Health_Care[[#This Row],[Customer ID]],Medical_Examinations[],5,0)</f>
        <v>Normal</v>
      </c>
      <c r="L1180" s="10">
        <f>VLOOKUP(Health_Care[[#This Row],[Customer ID]],Table6[#All],5,0)</f>
        <v>24445</v>
      </c>
      <c r="M1180" s="11">
        <f>VLOOKUP(Health_Care[[#This Row],[Customer ID]],Table6[#All],8,0)</f>
        <v>9582.5400000000009</v>
      </c>
      <c r="N1180" t="str">
        <f>VLOOKUP(Health_Care[[#This Row],[Customer ID]],Table6[#All],9,0)</f>
        <v>Tier - 3</v>
      </c>
      <c r="O1180" t="str">
        <f>VLOOKUP(Health_Care[[#This Row],[Customer ID]],Table6[#All],10,0)</f>
        <v>Tier - 2</v>
      </c>
      <c r="P1180" t="str">
        <f>VLOOKUP(Health_Care[[#This Row],[Customer ID]],Table6[#All],11,0)</f>
        <v>R1013</v>
      </c>
      <c r="Q1180">
        <f>VLOOKUP(Health_Care[[#This Row],[Customer ID]],Table6[#All],6,0)</f>
        <v>56</v>
      </c>
    </row>
    <row r="1181" spans="1:17" x14ac:dyDescent="0.35">
      <c r="A1181" t="s">
        <v>1191</v>
      </c>
      <c r="B1181" t="str">
        <f>VLOOKUP(Health_Care[[#This Row],[Customer ID]],Customer_Names[#All],3,0)</f>
        <v xml:space="preserve"> Amy</v>
      </c>
      <c r="C1181">
        <f>VLOOKUP(Health_Care[[#This Row],[Customer ID]],Medical_Examinations[],2,0)</f>
        <v>22.61</v>
      </c>
      <c r="D1181">
        <f>VLOOKUP(Health_Care[[#This Row],[Customer ID]],Medical_Examinations[],4,0)</f>
        <v>9.6300000000000008</v>
      </c>
      <c r="E1181" t="str">
        <f>VLOOKUP(Health_Care[[#This Row],[Customer ID]],Medical_Examinations[],6,0)</f>
        <v>No</v>
      </c>
      <c r="F1181" t="str">
        <f>VLOOKUP(Health_Care[[#This Row],[Customer ID]],Medical_Examinations[],7,0)</f>
        <v>No</v>
      </c>
      <c r="G1181" t="str">
        <f>VLOOKUP(Health_Care[[#This Row],[Customer ID]],Medical_Examinations[],8,0)</f>
        <v>No</v>
      </c>
      <c r="H1181">
        <f>VLOOKUP(Health_Care[[#This Row],[Customer ID]],Medical_Examinations[],9,0)</f>
        <v>2</v>
      </c>
      <c r="I1181" t="str">
        <f>VLOOKUP(Health_Care[[#This Row],[Customer ID]],Medical_Examinations[],10,0)</f>
        <v>No</v>
      </c>
      <c r="J1181" t="str">
        <f>VLOOKUP(Health_Care[[#This Row],[Customer ID]],Medical_Examinations[],3,0)</f>
        <v>Normal Weight</v>
      </c>
      <c r="K1181" t="str">
        <f>VLOOKUP(Health_Care[[#This Row],[Customer ID]],Medical_Examinations[],5,0)</f>
        <v>Diabetes</v>
      </c>
      <c r="L1181" s="10">
        <f>VLOOKUP(Health_Care[[#This Row],[Customer ID]],Table6[#All],5,0)</f>
        <v>26999</v>
      </c>
      <c r="M1181" s="11">
        <f>VLOOKUP(Health_Care[[#This Row],[Customer ID]],Table6[#All],8,0)</f>
        <v>9566.99</v>
      </c>
      <c r="N1181" t="str">
        <f>VLOOKUP(Health_Care[[#This Row],[Customer ID]],Table6[#All],9,0)</f>
        <v>Tier - 2</v>
      </c>
      <c r="O1181" t="str">
        <f>VLOOKUP(Health_Care[[#This Row],[Customer ID]],Table6[#All],10,0)</f>
        <v>Tier - 1</v>
      </c>
      <c r="P1181" t="str">
        <f>VLOOKUP(Health_Care[[#This Row],[Customer ID]],Table6[#All],11,0)</f>
        <v>R1012</v>
      </c>
      <c r="Q1181">
        <f>VLOOKUP(Health_Care[[#This Row],[Customer ID]],Table6[#All],6,0)</f>
        <v>49</v>
      </c>
    </row>
    <row r="1182" spans="1:17" x14ac:dyDescent="0.35">
      <c r="A1182" t="s">
        <v>1190</v>
      </c>
      <c r="B1182" t="str">
        <f>VLOOKUP(Health_Care[[#This Row],[Customer ID]],Customer_Names[#All],3,0)</f>
        <v xml:space="preserve"> Adam</v>
      </c>
      <c r="C1182">
        <f>VLOOKUP(Health_Care[[#This Row],[Customer ID]],Medical_Examinations[],2,0)</f>
        <v>34.299999999999997</v>
      </c>
      <c r="D1182">
        <f>VLOOKUP(Health_Care[[#This Row],[Customer ID]],Medical_Examinations[],4,0)</f>
        <v>10.37</v>
      </c>
      <c r="E1182" t="str">
        <f>VLOOKUP(Health_Care[[#This Row],[Customer ID]],Medical_Examinations[],6,0)</f>
        <v>No</v>
      </c>
      <c r="F1182" t="str">
        <f>VLOOKUP(Health_Care[[#This Row],[Customer ID]],Medical_Examinations[],7,0)</f>
        <v>No</v>
      </c>
      <c r="G1182" t="str">
        <f>VLOOKUP(Health_Care[[#This Row],[Customer ID]],Medical_Examinations[],8,0)</f>
        <v>No</v>
      </c>
      <c r="H1182">
        <f>VLOOKUP(Health_Care[[#This Row],[Customer ID]],Medical_Examinations[],9,0)</f>
        <v>0</v>
      </c>
      <c r="I1182" t="str">
        <f>VLOOKUP(Health_Care[[#This Row],[Customer ID]],Medical_Examinations[],10,0)</f>
        <v>No</v>
      </c>
      <c r="J1182" t="str">
        <f>VLOOKUP(Health_Care[[#This Row],[Customer ID]],Medical_Examinations[],3,0)</f>
        <v>Obesity</v>
      </c>
      <c r="K1182" t="str">
        <f>VLOOKUP(Health_Care[[#This Row],[Customer ID]],Medical_Examinations[],5,0)</f>
        <v>Diabetes</v>
      </c>
      <c r="L1182" s="10">
        <f>VLOOKUP(Health_Care[[#This Row],[Customer ID]],Table6[#All],5,0)</f>
        <v>27255</v>
      </c>
      <c r="M1182" s="11">
        <f>VLOOKUP(Health_Care[[#This Row],[Customer ID]],Table6[#All],8,0)</f>
        <v>9563.0300000000007</v>
      </c>
      <c r="N1182" t="str">
        <f>VLOOKUP(Health_Care[[#This Row],[Customer ID]],Table6[#All],9,0)</f>
        <v>Tier - 3</v>
      </c>
      <c r="O1182" t="str">
        <f>VLOOKUP(Health_Care[[#This Row],[Customer ID]],Table6[#All],10,0)</f>
        <v>Tier - 1</v>
      </c>
      <c r="P1182" t="str">
        <f>VLOOKUP(Health_Care[[#This Row],[Customer ID]],Table6[#All],11,0)</f>
        <v>R1011</v>
      </c>
      <c r="Q1182">
        <f>VLOOKUP(Health_Care[[#This Row],[Customer ID]],Table6[#All],6,0)</f>
        <v>48</v>
      </c>
    </row>
    <row r="1183" spans="1:17" x14ac:dyDescent="0.35">
      <c r="A1183" t="s">
        <v>1189</v>
      </c>
      <c r="B1183" t="str">
        <f>VLOOKUP(Health_Care[[#This Row],[Customer ID]],Customer_Names[#All],3,0)</f>
        <v xml:space="preserve"> Kristin M</v>
      </c>
      <c r="C1183">
        <f>VLOOKUP(Health_Care[[#This Row],[Customer ID]],Medical_Examinations[],2,0)</f>
        <v>46.09</v>
      </c>
      <c r="D1183">
        <f>VLOOKUP(Health_Care[[#This Row],[Customer ID]],Medical_Examinations[],4,0)</f>
        <v>5.44</v>
      </c>
      <c r="E1183" t="str">
        <f>VLOOKUP(Health_Care[[#This Row],[Customer ID]],Medical_Examinations[],6,0)</f>
        <v>No</v>
      </c>
      <c r="F1183" t="str">
        <f>VLOOKUP(Health_Care[[#This Row],[Customer ID]],Medical_Examinations[],7,0)</f>
        <v>No</v>
      </c>
      <c r="G1183" t="str">
        <f>VLOOKUP(Health_Care[[#This Row],[Customer ID]],Medical_Examinations[],8,0)</f>
        <v>No</v>
      </c>
      <c r="H1183">
        <f>VLOOKUP(Health_Care[[#This Row],[Customer ID]],Medical_Examinations[],9,0)</f>
        <v>2</v>
      </c>
      <c r="I1183" t="str">
        <f>VLOOKUP(Health_Care[[#This Row],[Customer ID]],Medical_Examinations[],10,0)</f>
        <v>No</v>
      </c>
      <c r="J1183" t="str">
        <f>VLOOKUP(Health_Care[[#This Row],[Customer ID]],Medical_Examinations[],3,0)</f>
        <v>Obesity</v>
      </c>
      <c r="K1183" t="str">
        <f>VLOOKUP(Health_Care[[#This Row],[Customer ID]],Medical_Examinations[],5,0)</f>
        <v>Normal</v>
      </c>
      <c r="L1183" s="10">
        <f>VLOOKUP(Health_Care[[#This Row],[Customer ID]],Table6[#All],5,0)</f>
        <v>26564</v>
      </c>
      <c r="M1183" s="11">
        <f>VLOOKUP(Health_Care[[#This Row],[Customer ID]],Table6[#All],8,0)</f>
        <v>9549.57</v>
      </c>
      <c r="N1183" t="str">
        <f>VLOOKUP(Health_Care[[#This Row],[Customer ID]],Table6[#All],9,0)</f>
        <v>Tier - 2</v>
      </c>
      <c r="O1183" t="str">
        <f>VLOOKUP(Health_Care[[#This Row],[Customer ID]],Table6[#All],10,0)</f>
        <v>Tier - 1</v>
      </c>
      <c r="P1183" t="str">
        <f>VLOOKUP(Health_Care[[#This Row],[Customer ID]],Table6[#All],11,0)</f>
        <v>R1013</v>
      </c>
      <c r="Q1183">
        <f>VLOOKUP(Health_Care[[#This Row],[Customer ID]],Table6[#All],6,0)</f>
        <v>50</v>
      </c>
    </row>
    <row r="1184" spans="1:17" x14ac:dyDescent="0.35">
      <c r="A1184" t="s">
        <v>1188</v>
      </c>
      <c r="B1184" t="str">
        <f>VLOOKUP(Health_Care[[#This Row],[Customer ID]],Customer_Names[#All],3,0)</f>
        <v xml:space="preserve"> Mary-Lynn B.</v>
      </c>
      <c r="C1184">
        <f>VLOOKUP(Health_Care[[#This Row],[Customer ID]],Medical_Examinations[],2,0)</f>
        <v>44.744999999999997</v>
      </c>
      <c r="D1184">
        <f>VLOOKUP(Health_Care[[#This Row],[Customer ID]],Medical_Examinations[],4,0)</f>
        <v>5.19</v>
      </c>
      <c r="E1184" t="str">
        <f>VLOOKUP(Health_Care[[#This Row],[Customer ID]],Medical_Examinations[],6,0)</f>
        <v>No</v>
      </c>
      <c r="F1184" t="str">
        <f>VLOOKUP(Health_Care[[#This Row],[Customer ID]],Medical_Examinations[],7,0)</f>
        <v>No</v>
      </c>
      <c r="G1184" t="str">
        <f>VLOOKUP(Health_Care[[#This Row],[Customer ID]],Medical_Examinations[],8,0)</f>
        <v>No</v>
      </c>
      <c r="H1184">
        <f>VLOOKUP(Health_Care[[#This Row],[Customer ID]],Medical_Examinations[],9,0)</f>
        <v>2</v>
      </c>
      <c r="I1184" t="str">
        <f>VLOOKUP(Health_Care[[#This Row],[Customer ID]],Medical_Examinations[],10,0)</f>
        <v>No</v>
      </c>
      <c r="J1184" t="str">
        <f>VLOOKUP(Health_Care[[#This Row],[Customer ID]],Medical_Examinations[],3,0)</f>
        <v>Obesity</v>
      </c>
      <c r="K1184" t="str">
        <f>VLOOKUP(Health_Care[[#This Row],[Customer ID]],Medical_Examinations[],5,0)</f>
        <v>Normal</v>
      </c>
      <c r="L1184" s="10">
        <f>VLOOKUP(Health_Care[[#This Row],[Customer ID]],Table6[#All],5,0)</f>
        <v>26564</v>
      </c>
      <c r="M1184" s="11">
        <f>VLOOKUP(Health_Care[[#This Row],[Customer ID]],Table6[#All],8,0)</f>
        <v>9541.7000000000007</v>
      </c>
      <c r="N1184" t="str">
        <f>VLOOKUP(Health_Care[[#This Row],[Customer ID]],Table6[#All],9,0)</f>
        <v>Tier - 2</v>
      </c>
      <c r="O1184" t="str">
        <f>VLOOKUP(Health_Care[[#This Row],[Customer ID]],Table6[#All],10,0)</f>
        <v>Tier - 1</v>
      </c>
      <c r="P1184" t="str">
        <f>VLOOKUP(Health_Care[[#This Row],[Customer ID]],Table6[#All],11,0)</f>
        <v>R1024</v>
      </c>
      <c r="Q1184">
        <f>VLOOKUP(Health_Care[[#This Row],[Customer ID]],Table6[#All],6,0)</f>
        <v>50</v>
      </c>
    </row>
    <row r="1185" spans="1:17" x14ac:dyDescent="0.35">
      <c r="A1185" t="s">
        <v>1187</v>
      </c>
      <c r="B1185" t="str">
        <f>VLOOKUP(Health_Care[[#This Row],[Customer ID]],Customer_Names[#All],3,0)</f>
        <v xml:space="preserve"> Jamie A</v>
      </c>
      <c r="C1185">
        <f>VLOOKUP(Health_Care[[#This Row],[Customer ID]],Medical_Examinations[],2,0)</f>
        <v>26.33</v>
      </c>
      <c r="D1185">
        <f>VLOOKUP(Health_Care[[#This Row],[Customer ID]],Medical_Examinations[],4,0)</f>
        <v>11.8</v>
      </c>
      <c r="E1185" t="str">
        <f>VLOOKUP(Health_Care[[#This Row],[Customer ID]],Medical_Examinations[],6,0)</f>
        <v>yes</v>
      </c>
      <c r="F1185" t="str">
        <f>VLOOKUP(Health_Care[[#This Row],[Customer ID]],Medical_Examinations[],7,0)</f>
        <v>No</v>
      </c>
      <c r="G1185" t="str">
        <f>VLOOKUP(Health_Care[[#This Row],[Customer ID]],Medical_Examinations[],8,0)</f>
        <v>No</v>
      </c>
      <c r="H1185">
        <f>VLOOKUP(Health_Care[[#This Row],[Customer ID]],Medical_Examinations[],9,0)</f>
        <v>1</v>
      </c>
      <c r="I1185" t="str">
        <f>VLOOKUP(Health_Care[[#This Row],[Customer ID]],Medical_Examinations[],10,0)</f>
        <v>No</v>
      </c>
      <c r="J1185" t="str">
        <f>VLOOKUP(Health_Care[[#This Row],[Customer ID]],Medical_Examinations[],3,0)</f>
        <v>Over Weight</v>
      </c>
      <c r="K1185" t="str">
        <f>VLOOKUP(Health_Care[[#This Row],[Customer ID]],Medical_Examinations[],5,0)</f>
        <v>Diabetes</v>
      </c>
      <c r="L1185" s="10">
        <f>VLOOKUP(Health_Care[[#This Row],[Customer ID]],Table6[#All],5,0)</f>
        <v>27603</v>
      </c>
      <c r="M1185" s="11">
        <f>VLOOKUP(Health_Care[[#This Row],[Customer ID]],Table6[#All],8,0)</f>
        <v>9540.17</v>
      </c>
      <c r="N1185" t="str">
        <f>VLOOKUP(Health_Care[[#This Row],[Customer ID]],Table6[#All],9,0)</f>
        <v>Tier - 2</v>
      </c>
      <c r="O1185" t="str">
        <f>VLOOKUP(Health_Care[[#This Row],[Customer ID]],Table6[#All],10,0)</f>
        <v>Tier - 2</v>
      </c>
      <c r="P1185" t="str">
        <f>VLOOKUP(Health_Care[[#This Row],[Customer ID]],Table6[#All],11,0)</f>
        <v>R1024</v>
      </c>
      <c r="Q1185">
        <f>VLOOKUP(Health_Care[[#This Row],[Customer ID]],Table6[#All],6,0)</f>
        <v>47</v>
      </c>
    </row>
    <row r="1186" spans="1:17" x14ac:dyDescent="0.35">
      <c r="A1186" t="s">
        <v>1186</v>
      </c>
      <c r="B1186" t="str">
        <f>VLOOKUP(Health_Care[[#This Row],[Customer ID]],Customer_Names[#All],3,0)</f>
        <v xml:space="preserve"> Jeffrey A.</v>
      </c>
      <c r="C1186">
        <f>VLOOKUP(Health_Care[[#This Row],[Customer ID]],Medical_Examinations[],2,0)</f>
        <v>26.6</v>
      </c>
      <c r="D1186">
        <f>VLOOKUP(Health_Care[[#This Row],[Customer ID]],Medical_Examinations[],4,0)</f>
        <v>8.3800000000000008</v>
      </c>
      <c r="E1186" t="str">
        <f>VLOOKUP(Health_Care[[#This Row],[Customer ID]],Medical_Examinations[],6,0)</f>
        <v>No</v>
      </c>
      <c r="F1186" t="str">
        <f>VLOOKUP(Health_Care[[#This Row],[Customer ID]],Medical_Examinations[],7,0)</f>
        <v>No</v>
      </c>
      <c r="G1186" t="str">
        <f>VLOOKUP(Health_Care[[#This Row],[Customer ID]],Medical_Examinations[],8,0)</f>
        <v>No</v>
      </c>
      <c r="H1186">
        <f>VLOOKUP(Health_Care[[#This Row],[Customer ID]],Medical_Examinations[],9,0)</f>
        <v>2</v>
      </c>
      <c r="I1186" t="str">
        <f>VLOOKUP(Health_Care[[#This Row],[Customer ID]],Medical_Examinations[],10,0)</f>
        <v>No</v>
      </c>
      <c r="J1186" t="str">
        <f>VLOOKUP(Health_Care[[#This Row],[Customer ID]],Medical_Examinations[],3,0)</f>
        <v>Over Weight</v>
      </c>
      <c r="K1186" t="str">
        <f>VLOOKUP(Health_Care[[#This Row],[Customer ID]],Medical_Examinations[],5,0)</f>
        <v>Diabetes</v>
      </c>
      <c r="L1186" s="10">
        <f>VLOOKUP(Health_Care[[#This Row],[Customer ID]],Table6[#All],5,0)</f>
        <v>27019</v>
      </c>
      <c r="M1186" s="11">
        <f>VLOOKUP(Health_Care[[#This Row],[Customer ID]],Table6[#All],8,0)</f>
        <v>9538.65</v>
      </c>
      <c r="N1186" t="str">
        <f>VLOOKUP(Health_Care[[#This Row],[Customer ID]],Table6[#All],9,0)</f>
        <v>Tier - 2</v>
      </c>
      <c r="O1186" t="str">
        <f>VLOOKUP(Health_Care[[#This Row],[Customer ID]],Table6[#All],10,0)</f>
        <v>Tier - 3</v>
      </c>
      <c r="P1186" t="str">
        <f>VLOOKUP(Health_Care[[#This Row],[Customer ID]],Table6[#All],11,0)</f>
        <v>R1021</v>
      </c>
      <c r="Q1186">
        <f>VLOOKUP(Health_Care[[#This Row],[Customer ID]],Table6[#All],6,0)</f>
        <v>49</v>
      </c>
    </row>
    <row r="1187" spans="1:17" x14ac:dyDescent="0.35">
      <c r="A1187" t="s">
        <v>1185</v>
      </c>
      <c r="B1187" t="str">
        <f>VLOOKUP(Health_Care[[#This Row],[Customer ID]],Customer_Names[#All],3,0)</f>
        <v xml:space="preserve"> Nicole</v>
      </c>
      <c r="C1187">
        <f>VLOOKUP(Health_Care[[#This Row],[Customer ID]],Medical_Examinations[],2,0)</f>
        <v>27.5</v>
      </c>
      <c r="D1187">
        <f>VLOOKUP(Health_Care[[#This Row],[Customer ID]],Medical_Examinations[],4,0)</f>
        <v>7.58</v>
      </c>
      <c r="E1187" t="str">
        <f>VLOOKUP(Health_Care[[#This Row],[Customer ID]],Medical_Examinations[],6,0)</f>
        <v>No</v>
      </c>
      <c r="F1187" t="str">
        <f>VLOOKUP(Health_Care[[#This Row],[Customer ID]],Medical_Examinations[],7,0)</f>
        <v>No</v>
      </c>
      <c r="G1187" t="str">
        <f>VLOOKUP(Health_Care[[#This Row],[Customer ID]],Medical_Examinations[],8,0)</f>
        <v>No</v>
      </c>
      <c r="H1187">
        <f>VLOOKUP(Health_Care[[#This Row],[Customer ID]],Medical_Examinations[],9,0)</f>
        <v>0</v>
      </c>
      <c r="I1187" t="str">
        <f>VLOOKUP(Health_Care[[#This Row],[Customer ID]],Medical_Examinations[],10,0)</f>
        <v>No</v>
      </c>
      <c r="J1187" t="str">
        <f>VLOOKUP(Health_Care[[#This Row],[Customer ID]],Medical_Examinations[],3,0)</f>
        <v>Over Weight</v>
      </c>
      <c r="K1187" t="str">
        <f>VLOOKUP(Health_Care[[#This Row],[Customer ID]],Medical_Examinations[],5,0)</f>
        <v>Diabetes</v>
      </c>
      <c r="L1187" s="10">
        <f>VLOOKUP(Health_Care[[#This Row],[Customer ID]],Table6[#All],5,0)</f>
        <v>26266</v>
      </c>
      <c r="M1187" s="11">
        <f>VLOOKUP(Health_Care[[#This Row],[Customer ID]],Table6[#All],8,0)</f>
        <v>9528.9</v>
      </c>
      <c r="N1187" t="str">
        <f>VLOOKUP(Health_Care[[#This Row],[Customer ID]],Table6[#All],9,0)</f>
        <v>Tier - 2</v>
      </c>
      <c r="O1187" t="str">
        <f>VLOOKUP(Health_Care[[#This Row],[Customer ID]],Table6[#All],10,0)</f>
        <v>Tier - 2</v>
      </c>
      <c r="P1187" t="str">
        <f>VLOOKUP(Health_Care[[#This Row],[Customer ID]],Table6[#All],11,0)</f>
        <v>R1011</v>
      </c>
      <c r="Q1187">
        <f>VLOOKUP(Health_Care[[#This Row],[Customer ID]],Table6[#All],6,0)</f>
        <v>51</v>
      </c>
    </row>
    <row r="1188" spans="1:17" x14ac:dyDescent="0.35">
      <c r="A1188" t="s">
        <v>1184</v>
      </c>
      <c r="B1188" t="str">
        <f>VLOOKUP(Health_Care[[#This Row],[Customer ID]],Customer_Names[#All],3,0)</f>
        <v xml:space="preserve"> Audrey</v>
      </c>
      <c r="C1188">
        <f>VLOOKUP(Health_Care[[#This Row],[Customer ID]],Medical_Examinations[],2,0)</f>
        <v>41.55</v>
      </c>
      <c r="D1188">
        <f>VLOOKUP(Health_Care[[#This Row],[Customer ID]],Medical_Examinations[],4,0)</f>
        <v>4.6100000000000003</v>
      </c>
      <c r="E1188" t="str">
        <f>VLOOKUP(Health_Care[[#This Row],[Customer ID]],Medical_Examinations[],6,0)</f>
        <v>No</v>
      </c>
      <c r="F1188" t="str">
        <f>VLOOKUP(Health_Care[[#This Row],[Customer ID]],Medical_Examinations[],7,0)</f>
        <v>No</v>
      </c>
      <c r="G1188" t="str">
        <f>VLOOKUP(Health_Care[[#This Row],[Customer ID]],Medical_Examinations[],8,0)</f>
        <v>No</v>
      </c>
      <c r="H1188">
        <f>VLOOKUP(Health_Care[[#This Row],[Customer ID]],Medical_Examinations[],9,0)</f>
        <v>1</v>
      </c>
      <c r="I1188" t="str">
        <f>VLOOKUP(Health_Care[[#This Row],[Customer ID]],Medical_Examinations[],10,0)</f>
        <v>No</v>
      </c>
      <c r="J1188" t="str">
        <f>VLOOKUP(Health_Care[[#This Row],[Customer ID]],Medical_Examinations[],3,0)</f>
        <v>Obesity</v>
      </c>
      <c r="K1188" t="str">
        <f>VLOOKUP(Health_Care[[#This Row],[Customer ID]],Medical_Examinations[],5,0)</f>
        <v>Normal</v>
      </c>
      <c r="L1188" s="10">
        <f>VLOOKUP(Health_Care[[#This Row],[Customer ID]],Table6[#All],5,0)</f>
        <v>33838</v>
      </c>
      <c r="M1188" s="11">
        <f>VLOOKUP(Health_Care[[#This Row],[Customer ID]],Table6[#All],8,0)</f>
        <v>9507.68</v>
      </c>
      <c r="N1188" t="str">
        <f>VLOOKUP(Health_Care[[#This Row],[Customer ID]],Table6[#All],9,0)</f>
        <v>Tier - 2</v>
      </c>
      <c r="O1188" t="str">
        <f>VLOOKUP(Health_Care[[#This Row],[Customer ID]],Table6[#All],10,0)</f>
        <v>Tier - 1</v>
      </c>
      <c r="P1188" t="str">
        <f>VLOOKUP(Health_Care[[#This Row],[Customer ID]],Table6[#All],11,0)</f>
        <v>R1012</v>
      </c>
      <c r="Q1188">
        <f>VLOOKUP(Health_Care[[#This Row],[Customer ID]],Table6[#All],6,0)</f>
        <v>30</v>
      </c>
    </row>
    <row r="1189" spans="1:17" x14ac:dyDescent="0.35">
      <c r="A1189" t="s">
        <v>1183</v>
      </c>
      <c r="B1189" t="str">
        <f>VLOOKUP(Health_Care[[#This Row],[Customer ID]],Customer_Names[#All],3,0)</f>
        <v xml:space="preserve"> Jacob</v>
      </c>
      <c r="C1189">
        <f>VLOOKUP(Health_Care[[#This Row],[Customer ID]],Medical_Examinations[],2,0)</f>
        <v>41.47</v>
      </c>
      <c r="D1189">
        <f>VLOOKUP(Health_Care[[#This Row],[Customer ID]],Medical_Examinations[],4,0)</f>
        <v>4.7</v>
      </c>
      <c r="E1189" t="str">
        <f>VLOOKUP(Health_Care[[#This Row],[Customer ID]],Medical_Examinations[],6,0)</f>
        <v>yes</v>
      </c>
      <c r="F1189" t="str">
        <f>VLOOKUP(Health_Care[[#This Row],[Customer ID]],Medical_Examinations[],7,0)</f>
        <v>No</v>
      </c>
      <c r="G1189" t="str">
        <f>VLOOKUP(Health_Care[[#This Row],[Customer ID]],Medical_Examinations[],8,0)</f>
        <v>Yes</v>
      </c>
      <c r="H1189">
        <f>VLOOKUP(Health_Care[[#This Row],[Customer ID]],Medical_Examinations[],9,0)</f>
        <v>1</v>
      </c>
      <c r="I1189" t="str">
        <f>VLOOKUP(Health_Care[[#This Row],[Customer ID]],Medical_Examinations[],10,0)</f>
        <v>No</v>
      </c>
      <c r="J1189" t="str">
        <f>VLOOKUP(Health_Care[[#This Row],[Customer ID]],Medical_Examinations[],3,0)</f>
        <v>Obesity</v>
      </c>
      <c r="K1189" t="str">
        <f>VLOOKUP(Health_Care[[#This Row],[Customer ID]],Medical_Examinations[],5,0)</f>
        <v>Normal</v>
      </c>
      <c r="L1189" s="10">
        <f>VLOOKUP(Health_Care[[#This Row],[Customer ID]],Table6[#All],5,0)</f>
        <v>25439</v>
      </c>
      <c r="M1189" s="11">
        <f>VLOOKUP(Health_Care[[#This Row],[Customer ID]],Table6[#All],8,0)</f>
        <v>9504.31</v>
      </c>
      <c r="N1189" t="str">
        <f>VLOOKUP(Health_Care[[#This Row],[Customer ID]],Table6[#All],9,0)</f>
        <v>Tier - 3</v>
      </c>
      <c r="O1189" t="str">
        <f>VLOOKUP(Health_Care[[#This Row],[Customer ID]],Table6[#All],10,0)</f>
        <v>Tier - 2</v>
      </c>
      <c r="P1189" t="str">
        <f>VLOOKUP(Health_Care[[#This Row],[Customer ID]],Table6[#All],11,0)</f>
        <v>R1013</v>
      </c>
      <c r="Q1189">
        <f>VLOOKUP(Health_Care[[#This Row],[Customer ID]],Table6[#All],6,0)</f>
        <v>53</v>
      </c>
    </row>
    <row r="1190" spans="1:17" x14ac:dyDescent="0.35">
      <c r="A1190" t="s">
        <v>1182</v>
      </c>
      <c r="B1190" t="str">
        <f>VLOOKUP(Health_Care[[#This Row],[Customer ID]],Customer_Names[#All],3,0)</f>
        <v xml:space="preserve"> Daniel S</v>
      </c>
      <c r="C1190">
        <f>VLOOKUP(Health_Care[[#This Row],[Customer ID]],Medical_Examinations[],2,0)</f>
        <v>24.795000000000002</v>
      </c>
      <c r="D1190">
        <f>VLOOKUP(Health_Care[[#This Row],[Customer ID]],Medical_Examinations[],4,0)</f>
        <v>6.05</v>
      </c>
      <c r="E1190" t="str">
        <f>VLOOKUP(Health_Care[[#This Row],[Customer ID]],Medical_Examinations[],6,0)</f>
        <v>yes</v>
      </c>
      <c r="F1190" t="str">
        <f>VLOOKUP(Health_Care[[#This Row],[Customer ID]],Medical_Examinations[],7,0)</f>
        <v>No</v>
      </c>
      <c r="G1190" t="str">
        <f>VLOOKUP(Health_Care[[#This Row],[Customer ID]],Medical_Examinations[],8,0)</f>
        <v>No</v>
      </c>
      <c r="H1190">
        <f>VLOOKUP(Health_Care[[#This Row],[Customer ID]],Medical_Examinations[],9,0)</f>
        <v>0</v>
      </c>
      <c r="I1190" t="str">
        <f>VLOOKUP(Health_Care[[#This Row],[Customer ID]],Medical_Examinations[],10,0)</f>
        <v>No</v>
      </c>
      <c r="J1190" t="str">
        <f>VLOOKUP(Health_Care[[#This Row],[Customer ID]],Medical_Examinations[],3,0)</f>
        <v>Normal Weight</v>
      </c>
      <c r="K1190" t="str">
        <f>VLOOKUP(Health_Care[[#This Row],[Customer ID]],Medical_Examinations[],5,0)</f>
        <v>Prediabetes</v>
      </c>
      <c r="L1190" s="10">
        <f>VLOOKUP(Health_Care[[#This Row],[Customer ID]],Table6[#All],5,0)</f>
        <v>28092</v>
      </c>
      <c r="M1190" s="11">
        <f>VLOOKUP(Health_Care[[#This Row],[Customer ID]],Table6[#All],8,0)</f>
        <v>9500.57</v>
      </c>
      <c r="N1190" t="str">
        <f>VLOOKUP(Health_Care[[#This Row],[Customer ID]],Table6[#All],9,0)</f>
        <v>Tier - 2</v>
      </c>
      <c r="O1190" t="str">
        <f>VLOOKUP(Health_Care[[#This Row],[Customer ID]],Table6[#All],10,0)</f>
        <v>Tier - 3</v>
      </c>
      <c r="P1190" t="str">
        <f>VLOOKUP(Health_Care[[#This Row],[Customer ID]],Table6[#All],11,0)</f>
        <v>R1017</v>
      </c>
      <c r="Q1190">
        <f>VLOOKUP(Health_Care[[#This Row],[Customer ID]],Table6[#All],6,0)</f>
        <v>46</v>
      </c>
    </row>
    <row r="1191" spans="1:17" x14ac:dyDescent="0.35">
      <c r="A1191" t="s">
        <v>1181</v>
      </c>
      <c r="B1191" t="str">
        <f>VLOOKUP(Health_Care[[#This Row],[Customer ID]],Customer_Names[#All],3,0)</f>
        <v xml:space="preserve"> Marc C.</v>
      </c>
      <c r="C1191">
        <f>VLOOKUP(Health_Care[[#This Row],[Customer ID]],Medical_Examinations[],2,0)</f>
        <v>29.48</v>
      </c>
      <c r="D1191">
        <f>VLOOKUP(Health_Care[[#This Row],[Customer ID]],Medical_Examinations[],4,0)</f>
        <v>5.63</v>
      </c>
      <c r="E1191" t="str">
        <f>VLOOKUP(Health_Care[[#This Row],[Customer ID]],Medical_Examinations[],6,0)</f>
        <v>yes</v>
      </c>
      <c r="F1191" t="str">
        <f>VLOOKUP(Health_Care[[#This Row],[Customer ID]],Medical_Examinations[],7,0)</f>
        <v>No</v>
      </c>
      <c r="G1191" t="str">
        <f>VLOOKUP(Health_Care[[#This Row],[Customer ID]],Medical_Examinations[],8,0)</f>
        <v>Yes</v>
      </c>
      <c r="H1191">
        <f>VLOOKUP(Health_Care[[#This Row],[Customer ID]],Medical_Examinations[],9,0)</f>
        <v>1</v>
      </c>
      <c r="I1191" t="str">
        <f>VLOOKUP(Health_Care[[#This Row],[Customer ID]],Medical_Examinations[],10,0)</f>
        <v>No</v>
      </c>
      <c r="J1191" t="str">
        <f>VLOOKUP(Health_Care[[#This Row],[Customer ID]],Medical_Examinations[],3,0)</f>
        <v>Over Weight</v>
      </c>
      <c r="K1191" t="str">
        <f>VLOOKUP(Health_Care[[#This Row],[Customer ID]],Medical_Examinations[],5,0)</f>
        <v>Normal</v>
      </c>
      <c r="L1191" s="10">
        <f>VLOOKUP(Health_Care[[#This Row],[Customer ID]],Table6[#All],5,0)</f>
        <v>25358</v>
      </c>
      <c r="M1191" s="11">
        <f>VLOOKUP(Health_Care[[#This Row],[Customer ID]],Table6[#All],8,0)</f>
        <v>9487.64</v>
      </c>
      <c r="N1191" t="str">
        <f>VLOOKUP(Health_Care[[#This Row],[Customer ID]],Table6[#All],9,0)</f>
        <v>Tier - 2</v>
      </c>
      <c r="O1191" t="str">
        <f>VLOOKUP(Health_Care[[#This Row],[Customer ID]],Table6[#All],10,0)</f>
        <v>Tier - 2</v>
      </c>
      <c r="P1191" t="str">
        <f>VLOOKUP(Health_Care[[#This Row],[Customer ID]],Table6[#All],11,0)</f>
        <v>R1013</v>
      </c>
      <c r="Q1191">
        <f>VLOOKUP(Health_Care[[#This Row],[Customer ID]],Table6[#All],6,0)</f>
        <v>54</v>
      </c>
    </row>
    <row r="1192" spans="1:17" x14ac:dyDescent="0.35">
      <c r="A1192" t="s">
        <v>1180</v>
      </c>
      <c r="B1192" t="str">
        <f>VLOOKUP(Health_Care[[#This Row],[Customer ID]],Customer_Names[#All],3,0)</f>
        <v xml:space="preserve"> Mark S</v>
      </c>
      <c r="C1192">
        <f>VLOOKUP(Health_Care[[#This Row],[Customer ID]],Medical_Examinations[],2,0)</f>
        <v>28.09</v>
      </c>
      <c r="D1192">
        <f>VLOOKUP(Health_Care[[#This Row],[Customer ID]],Medical_Examinations[],4,0)</f>
        <v>6.06</v>
      </c>
      <c r="E1192" t="str">
        <f>VLOOKUP(Health_Care[[#This Row],[Customer ID]],Medical_Examinations[],6,0)</f>
        <v>No</v>
      </c>
      <c r="F1192" t="str">
        <f>VLOOKUP(Health_Care[[#This Row],[Customer ID]],Medical_Examinations[],7,0)</f>
        <v>No</v>
      </c>
      <c r="G1192" t="str">
        <f>VLOOKUP(Health_Care[[#This Row],[Customer ID]],Medical_Examinations[],8,0)</f>
        <v>Yes</v>
      </c>
      <c r="H1192">
        <f>VLOOKUP(Health_Care[[#This Row],[Customer ID]],Medical_Examinations[],9,0)</f>
        <v>1</v>
      </c>
      <c r="I1192" t="str">
        <f>VLOOKUP(Health_Care[[#This Row],[Customer ID]],Medical_Examinations[],10,0)</f>
        <v>No</v>
      </c>
      <c r="J1192" t="str">
        <f>VLOOKUP(Health_Care[[#This Row],[Customer ID]],Medical_Examinations[],3,0)</f>
        <v>Over Weight</v>
      </c>
      <c r="K1192" t="str">
        <f>VLOOKUP(Health_Care[[#This Row],[Customer ID]],Medical_Examinations[],5,0)</f>
        <v>Prediabetes</v>
      </c>
      <c r="L1192" s="10">
        <f>VLOOKUP(Health_Care[[#This Row],[Customer ID]],Table6[#All],5,0)</f>
        <v>29053</v>
      </c>
      <c r="M1192" s="11">
        <f>VLOOKUP(Health_Care[[#This Row],[Customer ID]],Table6[#All],8,0)</f>
        <v>9453.92</v>
      </c>
      <c r="N1192" t="str">
        <f>VLOOKUP(Health_Care[[#This Row],[Customer ID]],Table6[#All],9,0)</f>
        <v>Tier - 2</v>
      </c>
      <c r="O1192" t="str">
        <f>VLOOKUP(Health_Care[[#This Row],[Customer ID]],Table6[#All],10,0)</f>
        <v>Tier - 2</v>
      </c>
      <c r="P1192" t="str">
        <f>VLOOKUP(Health_Care[[#This Row],[Customer ID]],Table6[#All],11,0)</f>
        <v>R1021</v>
      </c>
      <c r="Q1192">
        <f>VLOOKUP(Health_Care[[#This Row],[Customer ID]],Table6[#All],6,0)</f>
        <v>43</v>
      </c>
    </row>
    <row r="1193" spans="1:17" x14ac:dyDescent="0.35">
      <c r="A1193" t="s">
        <v>1179</v>
      </c>
      <c r="B1193" t="str">
        <f>VLOOKUP(Health_Care[[#This Row],[Customer ID]],Customer_Names[#All],3,0)</f>
        <v xml:space="preserve"> Dan</v>
      </c>
      <c r="C1193">
        <f>VLOOKUP(Health_Care[[#This Row],[Customer ID]],Medical_Examinations[],2,0)</f>
        <v>32.729999999999997</v>
      </c>
      <c r="D1193">
        <f>VLOOKUP(Health_Care[[#This Row],[Customer ID]],Medical_Examinations[],4,0)</f>
        <v>5.19</v>
      </c>
      <c r="E1193" t="str">
        <f>VLOOKUP(Health_Care[[#This Row],[Customer ID]],Medical_Examinations[],6,0)</f>
        <v>No</v>
      </c>
      <c r="F1193" t="str">
        <f>VLOOKUP(Health_Care[[#This Row],[Customer ID]],Medical_Examinations[],7,0)</f>
        <v>No</v>
      </c>
      <c r="G1193" t="str">
        <f>VLOOKUP(Health_Care[[#This Row],[Customer ID]],Medical_Examinations[],8,0)</f>
        <v>No</v>
      </c>
      <c r="H1193">
        <f>VLOOKUP(Health_Care[[#This Row],[Customer ID]],Medical_Examinations[],9,0)</f>
        <v>1</v>
      </c>
      <c r="I1193" t="str">
        <f>VLOOKUP(Health_Care[[#This Row],[Customer ID]],Medical_Examinations[],10,0)</f>
        <v>No</v>
      </c>
      <c r="J1193" t="str">
        <f>VLOOKUP(Health_Care[[#This Row],[Customer ID]],Medical_Examinations[],3,0)</f>
        <v>Obesity</v>
      </c>
      <c r="K1193" t="str">
        <f>VLOOKUP(Health_Care[[#This Row],[Customer ID]],Medical_Examinations[],5,0)</f>
        <v>Normal</v>
      </c>
      <c r="L1193" s="10">
        <f>VLOOKUP(Health_Care[[#This Row],[Customer ID]],Table6[#All],5,0)</f>
        <v>32095</v>
      </c>
      <c r="M1193" s="11">
        <f>VLOOKUP(Health_Care[[#This Row],[Customer ID]],Table6[#All],8,0)</f>
        <v>9448.42</v>
      </c>
      <c r="N1193" t="str">
        <f>VLOOKUP(Health_Care[[#This Row],[Customer ID]],Table6[#All],9,0)</f>
        <v>Tier - 2</v>
      </c>
      <c r="O1193" t="str">
        <f>VLOOKUP(Health_Care[[#This Row],[Customer ID]],Table6[#All],10,0)</f>
        <v>Tier - 3</v>
      </c>
      <c r="P1193" t="str">
        <f>VLOOKUP(Health_Care[[#This Row],[Customer ID]],Table6[#All],11,0)</f>
        <v>R1021</v>
      </c>
      <c r="Q1193">
        <f>VLOOKUP(Health_Care[[#This Row],[Customer ID]],Table6[#All],6,0)</f>
        <v>35</v>
      </c>
    </row>
    <row r="1194" spans="1:17" x14ac:dyDescent="0.35">
      <c r="A1194" t="s">
        <v>1178</v>
      </c>
      <c r="B1194" t="str">
        <f>VLOOKUP(Health_Care[[#This Row],[Customer ID]],Customer_Names[#All],3,0)</f>
        <v xml:space="preserve"> Gabriela</v>
      </c>
      <c r="C1194">
        <f>VLOOKUP(Health_Care[[#This Row],[Customer ID]],Medical_Examinations[],2,0)</f>
        <v>27.36</v>
      </c>
      <c r="D1194">
        <f>VLOOKUP(Health_Care[[#This Row],[Customer ID]],Medical_Examinations[],4,0)</f>
        <v>8.9600000000000009</v>
      </c>
      <c r="E1194" t="str">
        <f>VLOOKUP(Health_Care[[#This Row],[Customer ID]],Medical_Examinations[],6,0)</f>
        <v>No</v>
      </c>
      <c r="F1194" t="str">
        <f>VLOOKUP(Health_Care[[#This Row],[Customer ID]],Medical_Examinations[],7,0)</f>
        <v>No</v>
      </c>
      <c r="G1194" t="str">
        <f>VLOOKUP(Health_Care[[#This Row],[Customer ID]],Medical_Examinations[],8,0)</f>
        <v>No</v>
      </c>
      <c r="H1194">
        <f>VLOOKUP(Health_Care[[#This Row],[Customer ID]],Medical_Examinations[],9,0)</f>
        <v>0</v>
      </c>
      <c r="I1194" t="str">
        <f>VLOOKUP(Health_Care[[#This Row],[Customer ID]],Medical_Examinations[],10,0)</f>
        <v>No</v>
      </c>
      <c r="J1194" t="str">
        <f>VLOOKUP(Health_Care[[#This Row],[Customer ID]],Medical_Examinations[],3,0)</f>
        <v>Over Weight</v>
      </c>
      <c r="K1194" t="str">
        <f>VLOOKUP(Health_Care[[#This Row],[Customer ID]],Medical_Examinations[],5,0)</f>
        <v>Diabetes</v>
      </c>
      <c r="L1194" s="10">
        <f>VLOOKUP(Health_Care[[#This Row],[Customer ID]],Table6[#All],5,0)</f>
        <v>27188</v>
      </c>
      <c r="M1194" s="11">
        <f>VLOOKUP(Health_Care[[#This Row],[Customer ID]],Table6[#All],8,0)</f>
        <v>9447.3799999999992</v>
      </c>
      <c r="N1194" t="str">
        <f>VLOOKUP(Health_Care[[#This Row],[Customer ID]],Table6[#All],9,0)</f>
        <v>Tier - 2</v>
      </c>
      <c r="O1194" t="str">
        <f>VLOOKUP(Health_Care[[#This Row],[Customer ID]],Table6[#All],10,0)</f>
        <v>Tier - 3</v>
      </c>
      <c r="P1194" t="str">
        <f>VLOOKUP(Health_Care[[#This Row],[Customer ID]],Table6[#All],11,0)</f>
        <v>R1024</v>
      </c>
      <c r="Q1194">
        <f>VLOOKUP(Health_Care[[#This Row],[Customer ID]],Table6[#All],6,0)</f>
        <v>49</v>
      </c>
    </row>
    <row r="1195" spans="1:17" x14ac:dyDescent="0.35">
      <c r="A1195" t="s">
        <v>1177</v>
      </c>
      <c r="B1195" t="str">
        <f>VLOOKUP(Health_Care[[#This Row],[Customer ID]],Customer_Names[#All],3,0)</f>
        <v xml:space="preserve"> Amanda</v>
      </c>
      <c r="C1195">
        <f>VLOOKUP(Health_Care[[#This Row],[Customer ID]],Medical_Examinations[],2,0)</f>
        <v>27.265000000000001</v>
      </c>
      <c r="D1195">
        <f>VLOOKUP(Health_Care[[#This Row],[Customer ID]],Medical_Examinations[],4,0)</f>
        <v>11.39</v>
      </c>
      <c r="E1195" t="str">
        <f>VLOOKUP(Health_Care[[#This Row],[Customer ID]],Medical_Examinations[],6,0)</f>
        <v>No</v>
      </c>
      <c r="F1195" t="str">
        <f>VLOOKUP(Health_Care[[#This Row],[Customer ID]],Medical_Examinations[],7,0)</f>
        <v>No</v>
      </c>
      <c r="G1195" t="str">
        <f>VLOOKUP(Health_Care[[#This Row],[Customer ID]],Medical_Examinations[],8,0)</f>
        <v>No</v>
      </c>
      <c r="H1195">
        <f>VLOOKUP(Health_Care[[#This Row],[Customer ID]],Medical_Examinations[],9,0)</f>
        <v>0</v>
      </c>
      <c r="I1195" t="str">
        <f>VLOOKUP(Health_Care[[#This Row],[Customer ID]],Medical_Examinations[],10,0)</f>
        <v>No</v>
      </c>
      <c r="J1195" t="str">
        <f>VLOOKUP(Health_Care[[#This Row],[Customer ID]],Medical_Examinations[],3,0)</f>
        <v>Over Weight</v>
      </c>
      <c r="K1195" t="str">
        <f>VLOOKUP(Health_Care[[#This Row],[Customer ID]],Medical_Examinations[],5,0)</f>
        <v>Diabetes</v>
      </c>
      <c r="L1195" s="10">
        <f>VLOOKUP(Health_Care[[#This Row],[Customer ID]],Table6[#All],5,0)</f>
        <v>27360</v>
      </c>
      <c r="M1195" s="11">
        <f>VLOOKUP(Health_Care[[#This Row],[Customer ID]],Table6[#All],8,0)</f>
        <v>9447.25</v>
      </c>
      <c r="N1195" t="str">
        <f>VLOOKUP(Health_Care[[#This Row],[Customer ID]],Table6[#All],9,0)</f>
        <v>Tier - 2</v>
      </c>
      <c r="O1195" t="str">
        <f>VLOOKUP(Health_Care[[#This Row],[Customer ID]],Table6[#All],10,0)</f>
        <v>Tier - 1</v>
      </c>
      <c r="P1195" t="str">
        <f>VLOOKUP(Health_Care[[#This Row],[Customer ID]],Table6[#All],11,0)</f>
        <v>R1024</v>
      </c>
      <c r="Q1195">
        <f>VLOOKUP(Health_Care[[#This Row],[Customer ID]],Table6[#All],6,0)</f>
        <v>48</v>
      </c>
    </row>
    <row r="1196" spans="1:17" x14ac:dyDescent="0.35">
      <c r="A1196" t="s">
        <v>1176</v>
      </c>
      <c r="B1196" t="str">
        <f>VLOOKUP(Health_Care[[#This Row],[Customer ID]],Customer_Names[#All],3,0)</f>
        <v xml:space="preserve"> Dara</v>
      </c>
      <c r="C1196">
        <f>VLOOKUP(Health_Care[[#This Row],[Customer ID]],Medical_Examinations[],2,0)</f>
        <v>48.07</v>
      </c>
      <c r="D1196">
        <f>VLOOKUP(Health_Care[[#This Row],[Customer ID]],Medical_Examinations[],4,0)</f>
        <v>4.0599999999999996</v>
      </c>
      <c r="E1196" t="str">
        <f>VLOOKUP(Health_Care[[#This Row],[Customer ID]],Medical_Examinations[],6,0)</f>
        <v>yes</v>
      </c>
      <c r="F1196" t="str">
        <f>VLOOKUP(Health_Care[[#This Row],[Customer ID]],Medical_Examinations[],7,0)</f>
        <v>No</v>
      </c>
      <c r="G1196" t="str">
        <f>VLOOKUP(Health_Care[[#This Row],[Customer ID]],Medical_Examinations[],8,0)</f>
        <v>No</v>
      </c>
      <c r="H1196">
        <f>VLOOKUP(Health_Care[[#This Row],[Customer ID]],Medical_Examinations[],9,0)</f>
        <v>0</v>
      </c>
      <c r="I1196" t="str">
        <f>VLOOKUP(Health_Care[[#This Row],[Customer ID]],Medical_Examinations[],10,0)</f>
        <v>No</v>
      </c>
      <c r="J1196" t="str">
        <f>VLOOKUP(Health_Care[[#This Row],[Customer ID]],Medical_Examinations[],3,0)</f>
        <v>Obesity</v>
      </c>
      <c r="K1196" t="str">
        <f>VLOOKUP(Health_Care[[#This Row],[Customer ID]],Medical_Examinations[],5,0)</f>
        <v>Normal</v>
      </c>
      <c r="L1196" s="10">
        <f>VLOOKUP(Health_Care[[#This Row],[Customer ID]],Table6[#All],5,0)</f>
        <v>28067</v>
      </c>
      <c r="M1196" s="11">
        <f>VLOOKUP(Health_Care[[#This Row],[Customer ID]],Table6[#All],8,0)</f>
        <v>9432.93</v>
      </c>
      <c r="N1196" t="str">
        <f>VLOOKUP(Health_Care[[#This Row],[Customer ID]],Table6[#All],9,0)</f>
        <v>Tier - 2</v>
      </c>
      <c r="O1196" t="str">
        <f>VLOOKUP(Health_Care[[#This Row],[Customer ID]],Table6[#All],10,0)</f>
        <v>Tier - 1</v>
      </c>
      <c r="P1196" t="str">
        <f>VLOOKUP(Health_Care[[#This Row],[Customer ID]],Table6[#All],11,0)</f>
        <v>R1024</v>
      </c>
      <c r="Q1196">
        <f>VLOOKUP(Health_Care[[#This Row],[Customer ID]],Table6[#All],6,0)</f>
        <v>46</v>
      </c>
    </row>
    <row r="1197" spans="1:17" x14ac:dyDescent="0.35">
      <c r="A1197" t="s">
        <v>1175</v>
      </c>
      <c r="B1197" t="str">
        <f>VLOOKUP(Health_Care[[#This Row],[Customer ID]],Customer_Names[#All],3,0)</f>
        <v xml:space="preserve"> Rachelle R</v>
      </c>
      <c r="C1197">
        <f>VLOOKUP(Health_Care[[#This Row],[Customer ID]],Medical_Examinations[],2,0)</f>
        <v>30.8</v>
      </c>
      <c r="D1197">
        <f>VLOOKUP(Health_Care[[#This Row],[Customer ID]],Medical_Examinations[],4,0)</f>
        <v>5.23</v>
      </c>
      <c r="E1197" t="str">
        <f>VLOOKUP(Health_Care[[#This Row],[Customer ID]],Medical_Examinations[],6,0)</f>
        <v>yes</v>
      </c>
      <c r="F1197" t="str">
        <f>VLOOKUP(Health_Care[[#This Row],[Customer ID]],Medical_Examinations[],7,0)</f>
        <v>No</v>
      </c>
      <c r="G1197" t="str">
        <f>VLOOKUP(Health_Care[[#This Row],[Customer ID]],Medical_Examinations[],8,0)</f>
        <v>No</v>
      </c>
      <c r="H1197">
        <f>VLOOKUP(Health_Care[[#This Row],[Customer ID]],Medical_Examinations[],9,0)</f>
        <v>0</v>
      </c>
      <c r="I1197" t="str">
        <f>VLOOKUP(Health_Care[[#This Row],[Customer ID]],Medical_Examinations[],10,0)</f>
        <v>No</v>
      </c>
      <c r="J1197" t="str">
        <f>VLOOKUP(Health_Care[[#This Row],[Customer ID]],Medical_Examinations[],3,0)</f>
        <v>Obesity</v>
      </c>
      <c r="K1197" t="str">
        <f>VLOOKUP(Health_Care[[#This Row],[Customer ID]],Medical_Examinations[],5,0)</f>
        <v>Normal</v>
      </c>
      <c r="L1197" s="10">
        <f>VLOOKUP(Health_Care[[#This Row],[Customer ID]],Table6[#All],5,0)</f>
        <v>28063</v>
      </c>
      <c r="M1197" s="11">
        <f>VLOOKUP(Health_Care[[#This Row],[Customer ID]],Table6[#All],8,0)</f>
        <v>9414.92</v>
      </c>
      <c r="N1197" t="str">
        <f>VLOOKUP(Health_Care[[#This Row],[Customer ID]],Table6[#All],9,0)</f>
        <v>Tier - 2</v>
      </c>
      <c r="O1197" t="str">
        <f>VLOOKUP(Health_Care[[#This Row],[Customer ID]],Table6[#All],10,0)</f>
        <v>Tier - 2</v>
      </c>
      <c r="P1197" t="str">
        <f>VLOOKUP(Health_Care[[#This Row],[Customer ID]],Table6[#All],11,0)</f>
        <v>R1011</v>
      </c>
      <c r="Q1197">
        <f>VLOOKUP(Health_Care[[#This Row],[Customer ID]],Table6[#All],6,0)</f>
        <v>46</v>
      </c>
    </row>
    <row r="1198" spans="1:17" x14ac:dyDescent="0.35">
      <c r="A1198" t="s">
        <v>1174</v>
      </c>
      <c r="B1198" t="str">
        <f>VLOOKUP(Health_Care[[#This Row],[Customer ID]],Customer_Names[#All],3,0)</f>
        <v xml:space="preserve"> Brenda J</v>
      </c>
      <c r="C1198">
        <f>VLOOKUP(Health_Care[[#This Row],[Customer ID]],Medical_Examinations[],2,0)</f>
        <v>32.299999999999997</v>
      </c>
      <c r="D1198">
        <f>VLOOKUP(Health_Care[[#This Row],[Customer ID]],Medical_Examinations[],4,0)</f>
        <v>5.05</v>
      </c>
      <c r="E1198" t="str">
        <f>VLOOKUP(Health_Care[[#This Row],[Customer ID]],Medical_Examinations[],6,0)</f>
        <v>yes</v>
      </c>
      <c r="F1198" t="str">
        <f>VLOOKUP(Health_Care[[#This Row],[Customer ID]],Medical_Examinations[],7,0)</f>
        <v>No</v>
      </c>
      <c r="G1198" t="str">
        <f>VLOOKUP(Health_Care[[#This Row],[Customer ID]],Medical_Examinations[],8,0)</f>
        <v>No</v>
      </c>
      <c r="H1198">
        <f>VLOOKUP(Health_Care[[#This Row],[Customer ID]],Medical_Examinations[],9,0)</f>
        <v>0</v>
      </c>
      <c r="I1198" t="str">
        <f>VLOOKUP(Health_Care[[#This Row],[Customer ID]],Medical_Examinations[],10,0)</f>
        <v>No</v>
      </c>
      <c r="J1198" t="str">
        <f>VLOOKUP(Health_Care[[#This Row],[Customer ID]],Medical_Examinations[],3,0)</f>
        <v>Obesity</v>
      </c>
      <c r="K1198" t="str">
        <f>VLOOKUP(Health_Care[[#This Row],[Customer ID]],Medical_Examinations[],5,0)</f>
        <v>Normal</v>
      </c>
      <c r="L1198" s="10">
        <f>VLOOKUP(Health_Care[[#This Row],[Customer ID]],Table6[#All],5,0)</f>
        <v>28050</v>
      </c>
      <c r="M1198" s="11">
        <f>VLOOKUP(Health_Care[[#This Row],[Customer ID]],Table6[#All],8,0)</f>
        <v>9411.01</v>
      </c>
      <c r="N1198" t="str">
        <f>VLOOKUP(Health_Care[[#This Row],[Customer ID]],Table6[#All],9,0)</f>
        <v>Tier - 2</v>
      </c>
      <c r="O1198" t="str">
        <f>VLOOKUP(Health_Care[[#This Row],[Customer ID]],Table6[#All],10,0)</f>
        <v>Tier - 3</v>
      </c>
      <c r="P1198" t="str">
        <f>VLOOKUP(Health_Care[[#This Row],[Customer ID]],Table6[#All],11,0)</f>
        <v>R1024</v>
      </c>
      <c r="Q1198">
        <f>VLOOKUP(Health_Care[[#This Row],[Customer ID]],Table6[#All],6,0)</f>
        <v>46</v>
      </c>
    </row>
    <row r="1199" spans="1:17" x14ac:dyDescent="0.35">
      <c r="A1199" t="s">
        <v>1173</v>
      </c>
      <c r="B1199" t="str">
        <f>VLOOKUP(Health_Care[[#This Row],[Customer ID]],Customer_Names[#All],3,0)</f>
        <v xml:space="preserve"> Tim</v>
      </c>
      <c r="C1199">
        <f>VLOOKUP(Health_Care[[#This Row],[Customer ID]],Medical_Examinations[],2,0)</f>
        <v>39.700000000000003</v>
      </c>
      <c r="D1199">
        <f>VLOOKUP(Health_Care[[#This Row],[Customer ID]],Medical_Examinations[],4,0)</f>
        <v>7.34</v>
      </c>
      <c r="E1199" t="str">
        <f>VLOOKUP(Health_Care[[#This Row],[Customer ID]],Medical_Examinations[],6,0)</f>
        <v>No</v>
      </c>
      <c r="F1199" t="str">
        <f>VLOOKUP(Health_Care[[#This Row],[Customer ID]],Medical_Examinations[],7,0)</f>
        <v>No</v>
      </c>
      <c r="G1199" t="str">
        <f>VLOOKUP(Health_Care[[#This Row],[Customer ID]],Medical_Examinations[],8,0)</f>
        <v>No</v>
      </c>
      <c r="H1199">
        <f>VLOOKUP(Health_Care[[#This Row],[Customer ID]],Medical_Examinations[],9,0)</f>
        <v>0</v>
      </c>
      <c r="I1199" t="str">
        <f>VLOOKUP(Health_Care[[#This Row],[Customer ID]],Medical_Examinations[],10,0)</f>
        <v>No</v>
      </c>
      <c r="J1199" t="str">
        <f>VLOOKUP(Health_Care[[#This Row],[Customer ID]],Medical_Examinations[],3,0)</f>
        <v>Obesity</v>
      </c>
      <c r="K1199" t="str">
        <f>VLOOKUP(Health_Care[[#This Row],[Customer ID]],Medical_Examinations[],5,0)</f>
        <v>Diabetes</v>
      </c>
      <c r="L1199" s="10">
        <f>VLOOKUP(Health_Care[[#This Row],[Customer ID]],Table6[#All],5,0)</f>
        <v>26226</v>
      </c>
      <c r="M1199" s="11">
        <f>VLOOKUP(Health_Care[[#This Row],[Customer ID]],Table6[#All],8,0)</f>
        <v>9391.35</v>
      </c>
      <c r="N1199" t="str">
        <f>VLOOKUP(Health_Care[[#This Row],[Customer ID]],Table6[#All],9,0)</f>
        <v>Tier - 3</v>
      </c>
      <c r="O1199" t="str">
        <f>VLOOKUP(Health_Care[[#This Row],[Customer ID]],Table6[#All],10,0)</f>
        <v>Tier - 3</v>
      </c>
      <c r="P1199" t="str">
        <f>VLOOKUP(Health_Care[[#This Row],[Customer ID]],Table6[#All],11,0)</f>
        <v>R1011</v>
      </c>
      <c r="Q1199">
        <f>VLOOKUP(Health_Care[[#This Row],[Customer ID]],Table6[#All],6,0)</f>
        <v>51</v>
      </c>
    </row>
    <row r="1200" spans="1:17" x14ac:dyDescent="0.35">
      <c r="A1200" t="s">
        <v>1172</v>
      </c>
      <c r="B1200" t="str">
        <f>VLOOKUP(Health_Care[[#This Row],[Customer ID]],Customer_Names[#All],3,0)</f>
        <v xml:space="preserve"> Sylvain</v>
      </c>
      <c r="C1200">
        <f>VLOOKUP(Health_Care[[#This Row],[Customer ID]],Medical_Examinations[],2,0)</f>
        <v>35.97</v>
      </c>
      <c r="D1200">
        <f>VLOOKUP(Health_Care[[#This Row],[Customer ID]],Medical_Examinations[],4,0)</f>
        <v>8.1300000000000008</v>
      </c>
      <c r="E1200" t="str">
        <f>VLOOKUP(Health_Care[[#This Row],[Customer ID]],Medical_Examinations[],6,0)</f>
        <v>No</v>
      </c>
      <c r="F1200" t="str">
        <f>VLOOKUP(Health_Care[[#This Row],[Customer ID]],Medical_Examinations[],7,0)</f>
        <v>No</v>
      </c>
      <c r="G1200" t="str">
        <f>VLOOKUP(Health_Care[[#This Row],[Customer ID]],Medical_Examinations[],8,0)</f>
        <v>No</v>
      </c>
      <c r="H1200">
        <f>VLOOKUP(Health_Care[[#This Row],[Customer ID]],Medical_Examinations[],9,0)</f>
        <v>0</v>
      </c>
      <c r="I1200" t="str">
        <f>VLOOKUP(Health_Care[[#This Row],[Customer ID]],Medical_Examinations[],10,0)</f>
        <v>No</v>
      </c>
      <c r="J1200" t="str">
        <f>VLOOKUP(Health_Care[[#This Row],[Customer ID]],Medical_Examinations[],3,0)</f>
        <v>Obesity</v>
      </c>
      <c r="K1200" t="str">
        <f>VLOOKUP(Health_Care[[#This Row],[Customer ID]],Medical_Examinations[],5,0)</f>
        <v>Diabetes</v>
      </c>
      <c r="L1200" s="10">
        <f>VLOOKUP(Health_Care[[#This Row],[Customer ID]],Table6[#All],5,0)</f>
        <v>26296</v>
      </c>
      <c r="M1200" s="11">
        <f>VLOOKUP(Health_Care[[#This Row],[Customer ID]],Table6[#All],8,0)</f>
        <v>9386.16</v>
      </c>
      <c r="N1200" t="str">
        <f>VLOOKUP(Health_Care[[#This Row],[Customer ID]],Table6[#All],9,0)</f>
        <v>Tier - 3</v>
      </c>
      <c r="O1200" t="str">
        <f>VLOOKUP(Health_Care[[#This Row],[Customer ID]],Table6[#All],10,0)</f>
        <v>Tier - 2</v>
      </c>
      <c r="P1200" t="str">
        <f>VLOOKUP(Health_Care[[#This Row],[Customer ID]],Table6[#All],11,0)</f>
        <v>R1013</v>
      </c>
      <c r="Q1200">
        <f>VLOOKUP(Health_Care[[#This Row],[Customer ID]],Table6[#All],6,0)</f>
        <v>51</v>
      </c>
    </row>
    <row r="1201" spans="1:17" x14ac:dyDescent="0.35">
      <c r="A1201" t="s">
        <v>1171</v>
      </c>
      <c r="B1201" t="str">
        <f>VLOOKUP(Health_Care[[#This Row],[Customer ID]],Customer_Names[#All],3,0)</f>
        <v xml:space="preserve"> Lisa M</v>
      </c>
      <c r="C1201">
        <f>VLOOKUP(Health_Care[[#This Row],[Customer ID]],Medical_Examinations[],2,0)</f>
        <v>25.86</v>
      </c>
      <c r="D1201">
        <f>VLOOKUP(Health_Care[[#This Row],[Customer ID]],Medical_Examinations[],4,0)</f>
        <v>6.68</v>
      </c>
      <c r="E1201" t="str">
        <f>VLOOKUP(Health_Care[[#This Row],[Customer ID]],Medical_Examinations[],6,0)</f>
        <v>yes</v>
      </c>
      <c r="F1201" t="str">
        <f>VLOOKUP(Health_Care[[#This Row],[Customer ID]],Medical_Examinations[],7,0)</f>
        <v>No</v>
      </c>
      <c r="G1201" t="str">
        <f>VLOOKUP(Health_Care[[#This Row],[Customer ID]],Medical_Examinations[],8,0)</f>
        <v>No</v>
      </c>
      <c r="H1201">
        <f>VLOOKUP(Health_Care[[#This Row],[Customer ID]],Medical_Examinations[],9,0)</f>
        <v>1</v>
      </c>
      <c r="I1201" t="str">
        <f>VLOOKUP(Health_Care[[#This Row],[Customer ID]],Medical_Examinations[],10,0)</f>
        <v>No</v>
      </c>
      <c r="J1201" t="str">
        <f>VLOOKUP(Health_Care[[#This Row],[Customer ID]],Medical_Examinations[],3,0)</f>
        <v>Over Weight</v>
      </c>
      <c r="K1201" t="str">
        <f>VLOOKUP(Health_Care[[#This Row],[Customer ID]],Medical_Examinations[],5,0)</f>
        <v>Diabetes</v>
      </c>
      <c r="L1201" s="10">
        <f>VLOOKUP(Health_Care[[#This Row],[Customer ID]],Table6[#All],5,0)</f>
        <v>27730</v>
      </c>
      <c r="M1201" s="11">
        <f>VLOOKUP(Health_Care[[#This Row],[Customer ID]],Table6[#All],8,0)</f>
        <v>9380.75</v>
      </c>
      <c r="N1201" t="str">
        <f>VLOOKUP(Health_Care[[#This Row],[Customer ID]],Table6[#All],9,0)</f>
        <v>Tier - 2</v>
      </c>
      <c r="O1201" t="str">
        <f>VLOOKUP(Health_Care[[#This Row],[Customer ID]],Table6[#All],10,0)</f>
        <v>Tier - 2</v>
      </c>
      <c r="P1201" t="str">
        <f>VLOOKUP(Health_Care[[#This Row],[Customer ID]],Table6[#All],11,0)</f>
        <v>R1024</v>
      </c>
      <c r="Q1201">
        <f>VLOOKUP(Health_Care[[#This Row],[Customer ID]],Table6[#All],6,0)</f>
        <v>47</v>
      </c>
    </row>
    <row r="1202" spans="1:17" x14ac:dyDescent="0.35">
      <c r="A1202" t="s">
        <v>1170</v>
      </c>
      <c r="B1202" t="str">
        <f>VLOOKUP(Health_Care[[#This Row],[Customer ID]],Customer_Names[#All],3,0)</f>
        <v xml:space="preserve"> Ryan</v>
      </c>
      <c r="C1202">
        <f>VLOOKUP(Health_Care[[#This Row],[Customer ID]],Medical_Examinations[],2,0)</f>
        <v>30.03</v>
      </c>
      <c r="D1202">
        <f>VLOOKUP(Health_Care[[#This Row],[Customer ID]],Medical_Examinations[],4,0)</f>
        <v>11.51</v>
      </c>
      <c r="E1202" t="str">
        <f>VLOOKUP(Health_Care[[#This Row],[Customer ID]],Medical_Examinations[],6,0)</f>
        <v>No</v>
      </c>
      <c r="F1202" t="str">
        <f>VLOOKUP(Health_Care[[#This Row],[Customer ID]],Medical_Examinations[],7,0)</f>
        <v>No</v>
      </c>
      <c r="G1202" t="str">
        <f>VLOOKUP(Health_Care[[#This Row],[Customer ID]],Medical_Examinations[],8,0)</f>
        <v>No</v>
      </c>
      <c r="H1202">
        <f>VLOOKUP(Health_Care[[#This Row],[Customer ID]],Medical_Examinations[],9,0)</f>
        <v>0</v>
      </c>
      <c r="I1202" t="str">
        <f>VLOOKUP(Health_Care[[#This Row],[Customer ID]],Medical_Examinations[],10,0)</f>
        <v>No</v>
      </c>
      <c r="J1202" t="str">
        <f>VLOOKUP(Health_Care[[#This Row],[Customer ID]],Medical_Examinations[],3,0)</f>
        <v>Obesity</v>
      </c>
      <c r="K1202" t="str">
        <f>VLOOKUP(Health_Care[[#This Row],[Customer ID]],Medical_Examinations[],5,0)</f>
        <v>Diabetes</v>
      </c>
      <c r="L1202" s="10">
        <f>VLOOKUP(Health_Care[[#This Row],[Customer ID]],Table6[#All],5,0)</f>
        <v>26263</v>
      </c>
      <c r="M1202" s="11">
        <f>VLOOKUP(Health_Care[[#This Row],[Customer ID]],Table6[#All],8,0)</f>
        <v>9377.9</v>
      </c>
      <c r="N1202" t="str">
        <f>VLOOKUP(Health_Care[[#This Row],[Customer ID]],Table6[#All],9,0)</f>
        <v>Tier - 2</v>
      </c>
      <c r="O1202" t="str">
        <f>VLOOKUP(Health_Care[[#This Row],[Customer ID]],Table6[#All],10,0)</f>
        <v>Tier - 1</v>
      </c>
      <c r="P1202" t="str">
        <f>VLOOKUP(Health_Care[[#This Row],[Customer ID]],Table6[#All],11,0)</f>
        <v>R1013</v>
      </c>
      <c r="Q1202">
        <f>VLOOKUP(Health_Care[[#This Row],[Customer ID]],Table6[#All],6,0)</f>
        <v>51</v>
      </c>
    </row>
    <row r="1203" spans="1:17" x14ac:dyDescent="0.35">
      <c r="A1203" t="s">
        <v>1169</v>
      </c>
      <c r="B1203" t="str">
        <f>VLOOKUP(Health_Care[[#This Row],[Customer ID]],Customer_Names[#All],3,0)</f>
        <v xml:space="preserve"> Kaitlin M</v>
      </c>
      <c r="C1203">
        <f>VLOOKUP(Health_Care[[#This Row],[Customer ID]],Medical_Examinations[],2,0)</f>
        <v>25.76</v>
      </c>
      <c r="D1203">
        <f>VLOOKUP(Health_Care[[#This Row],[Customer ID]],Medical_Examinations[],4,0)</f>
        <v>6.02</v>
      </c>
      <c r="E1203" t="str">
        <f>VLOOKUP(Health_Care[[#This Row],[Customer ID]],Medical_Examinations[],6,0)</f>
        <v>yes</v>
      </c>
      <c r="F1203" t="str">
        <f>VLOOKUP(Health_Care[[#This Row],[Customer ID]],Medical_Examinations[],7,0)</f>
        <v>No</v>
      </c>
      <c r="G1203" t="str">
        <f>VLOOKUP(Health_Care[[#This Row],[Customer ID]],Medical_Examinations[],8,0)</f>
        <v>Yes</v>
      </c>
      <c r="H1203">
        <f>VLOOKUP(Health_Care[[#This Row],[Customer ID]],Medical_Examinations[],9,0)</f>
        <v>1</v>
      </c>
      <c r="I1203" t="str">
        <f>VLOOKUP(Health_Care[[#This Row],[Customer ID]],Medical_Examinations[],10,0)</f>
        <v>No</v>
      </c>
      <c r="J1203" t="str">
        <f>VLOOKUP(Health_Care[[#This Row],[Customer ID]],Medical_Examinations[],3,0)</f>
        <v>Over Weight</v>
      </c>
      <c r="K1203" t="str">
        <f>VLOOKUP(Health_Care[[#This Row],[Customer ID]],Medical_Examinations[],5,0)</f>
        <v>Prediabetes</v>
      </c>
      <c r="L1203" s="10">
        <f>VLOOKUP(Health_Care[[#This Row],[Customer ID]],Table6[#All],5,0)</f>
        <v>25531</v>
      </c>
      <c r="M1203" s="11">
        <f>VLOOKUP(Health_Care[[#This Row],[Customer ID]],Table6[#All],8,0)</f>
        <v>9377.4500000000007</v>
      </c>
      <c r="N1203" t="str">
        <f>VLOOKUP(Health_Care[[#This Row],[Customer ID]],Table6[#All],9,0)</f>
        <v>Tier - 2</v>
      </c>
      <c r="O1203" t="str">
        <f>VLOOKUP(Health_Care[[#This Row],[Customer ID]],Table6[#All],10,0)</f>
        <v>Tier - 3</v>
      </c>
      <c r="P1203" t="str">
        <f>VLOOKUP(Health_Care[[#This Row],[Customer ID]],Table6[#All],11,0)</f>
        <v>R1013</v>
      </c>
      <c r="Q1203">
        <f>VLOOKUP(Health_Care[[#This Row],[Customer ID]],Table6[#All],6,0)</f>
        <v>53</v>
      </c>
    </row>
    <row r="1204" spans="1:17" x14ac:dyDescent="0.35">
      <c r="A1204" t="s">
        <v>1168</v>
      </c>
      <c r="B1204" t="str">
        <f>VLOOKUP(Health_Care[[#This Row],[Customer ID]],Customer_Names[#All],3,0)</f>
        <v xml:space="preserve"> William R.</v>
      </c>
      <c r="C1204">
        <f>VLOOKUP(Health_Care[[#This Row],[Customer ID]],Medical_Examinations[],2,0)</f>
        <v>22.42</v>
      </c>
      <c r="D1204">
        <f>VLOOKUP(Health_Care[[#This Row],[Customer ID]],Medical_Examinations[],4,0)</f>
        <v>7.96</v>
      </c>
      <c r="E1204" t="str">
        <f>VLOOKUP(Health_Care[[#This Row],[Customer ID]],Medical_Examinations[],6,0)</f>
        <v>No</v>
      </c>
      <c r="F1204" t="str">
        <f>VLOOKUP(Health_Care[[#This Row],[Customer ID]],Medical_Examinations[],7,0)</f>
        <v>No</v>
      </c>
      <c r="G1204" t="str">
        <f>VLOOKUP(Health_Care[[#This Row],[Customer ID]],Medical_Examinations[],8,0)</f>
        <v>No</v>
      </c>
      <c r="H1204">
        <f>VLOOKUP(Health_Care[[#This Row],[Customer ID]],Medical_Examinations[],9,0)</f>
        <v>0</v>
      </c>
      <c r="I1204" t="str">
        <f>VLOOKUP(Health_Care[[#This Row],[Customer ID]],Medical_Examinations[],10,0)</f>
        <v>No</v>
      </c>
      <c r="J1204" t="str">
        <f>VLOOKUP(Health_Care[[#This Row],[Customer ID]],Medical_Examinations[],3,0)</f>
        <v>Normal Weight</v>
      </c>
      <c r="K1204" t="str">
        <f>VLOOKUP(Health_Care[[#This Row],[Customer ID]],Medical_Examinations[],5,0)</f>
        <v>Diabetes</v>
      </c>
      <c r="L1204" s="10">
        <f>VLOOKUP(Health_Care[[#This Row],[Customer ID]],Table6[#All],5,0)</f>
        <v>26214</v>
      </c>
      <c r="M1204" s="11">
        <f>VLOOKUP(Health_Care[[#This Row],[Customer ID]],Table6[#All],8,0)</f>
        <v>9361.33</v>
      </c>
      <c r="N1204" t="str">
        <f>VLOOKUP(Health_Care[[#This Row],[Customer ID]],Table6[#All],9,0)</f>
        <v>Tier - 3</v>
      </c>
      <c r="O1204" t="str">
        <f>VLOOKUP(Health_Care[[#This Row],[Customer ID]],Table6[#All],10,0)</f>
        <v>Tier - 1</v>
      </c>
      <c r="P1204" t="str">
        <f>VLOOKUP(Health_Care[[#This Row],[Customer ID]],Table6[#All],11,0)</f>
        <v>R1016</v>
      </c>
      <c r="Q1204">
        <f>VLOOKUP(Health_Care[[#This Row],[Customer ID]],Table6[#All],6,0)</f>
        <v>51</v>
      </c>
    </row>
    <row r="1205" spans="1:17" x14ac:dyDescent="0.35">
      <c r="A1205" t="s">
        <v>1167</v>
      </c>
      <c r="B1205" t="str">
        <f>VLOOKUP(Health_Care[[#This Row],[Customer ID]],Customer_Names[#All],3,0)</f>
        <v xml:space="preserve"> Bruce</v>
      </c>
      <c r="C1205">
        <f>VLOOKUP(Health_Care[[#This Row],[Customer ID]],Medical_Examinations[],2,0)</f>
        <v>33.18</v>
      </c>
      <c r="D1205">
        <f>VLOOKUP(Health_Care[[#This Row],[Customer ID]],Medical_Examinations[],4,0)</f>
        <v>6.01</v>
      </c>
      <c r="E1205" t="str">
        <f>VLOOKUP(Health_Care[[#This Row],[Customer ID]],Medical_Examinations[],6,0)</f>
        <v>yes</v>
      </c>
      <c r="F1205" t="str">
        <f>VLOOKUP(Health_Care[[#This Row],[Customer ID]],Medical_Examinations[],7,0)</f>
        <v>No</v>
      </c>
      <c r="G1205" t="str">
        <f>VLOOKUP(Health_Care[[#This Row],[Customer ID]],Medical_Examinations[],8,0)</f>
        <v>No</v>
      </c>
      <c r="H1205">
        <f>VLOOKUP(Health_Care[[#This Row],[Customer ID]],Medical_Examinations[],9,0)</f>
        <v>1</v>
      </c>
      <c r="I1205" t="str">
        <f>VLOOKUP(Health_Care[[#This Row],[Customer ID]],Medical_Examinations[],10,0)</f>
        <v>No</v>
      </c>
      <c r="J1205" t="str">
        <f>VLOOKUP(Health_Care[[#This Row],[Customer ID]],Medical_Examinations[],3,0)</f>
        <v>Obesity</v>
      </c>
      <c r="K1205" t="str">
        <f>VLOOKUP(Health_Care[[#This Row],[Customer ID]],Medical_Examinations[],5,0)</f>
        <v>Prediabetes</v>
      </c>
      <c r="L1205" s="10">
        <f>VLOOKUP(Health_Care[[#This Row],[Customer ID]],Table6[#All],5,0)</f>
        <v>32325</v>
      </c>
      <c r="M1205" s="11">
        <f>VLOOKUP(Health_Care[[#This Row],[Customer ID]],Table6[#All],8,0)</f>
        <v>9344.2000000000007</v>
      </c>
      <c r="N1205" t="str">
        <f>VLOOKUP(Health_Care[[#This Row],[Customer ID]],Table6[#All],9,0)</f>
        <v>Tier - 2</v>
      </c>
      <c r="O1205" t="str">
        <f>VLOOKUP(Health_Care[[#This Row],[Customer ID]],Table6[#All],10,0)</f>
        <v>Tier - 1</v>
      </c>
      <c r="P1205" t="str">
        <f>VLOOKUP(Health_Care[[#This Row],[Customer ID]],Table6[#All],11,0)</f>
        <v>R1021</v>
      </c>
      <c r="Q1205">
        <f>VLOOKUP(Health_Care[[#This Row],[Customer ID]],Table6[#All],6,0)</f>
        <v>34</v>
      </c>
    </row>
    <row r="1206" spans="1:17" x14ac:dyDescent="0.35">
      <c r="A1206" t="s">
        <v>1166</v>
      </c>
      <c r="B1206" t="str">
        <f>VLOOKUP(Health_Care[[#This Row],[Customer ID]],Customer_Names[#All],3,0)</f>
        <v xml:space="preserve"> Veronica</v>
      </c>
      <c r="C1206">
        <f>VLOOKUP(Health_Care[[#This Row],[Customer ID]],Medical_Examinations[],2,0)</f>
        <v>43.04</v>
      </c>
      <c r="D1206">
        <f>VLOOKUP(Health_Care[[#This Row],[Customer ID]],Medical_Examinations[],4,0)</f>
        <v>5.9</v>
      </c>
      <c r="E1206" t="str">
        <f>VLOOKUP(Health_Care[[#This Row],[Customer ID]],Medical_Examinations[],6,0)</f>
        <v>yes</v>
      </c>
      <c r="F1206" t="str">
        <f>VLOOKUP(Health_Care[[#This Row],[Customer ID]],Medical_Examinations[],7,0)</f>
        <v>No</v>
      </c>
      <c r="G1206" t="str">
        <f>VLOOKUP(Health_Care[[#This Row],[Customer ID]],Medical_Examinations[],8,0)</f>
        <v>No</v>
      </c>
      <c r="H1206">
        <f>VLOOKUP(Health_Care[[#This Row],[Customer ID]],Medical_Examinations[],9,0)</f>
        <v>0</v>
      </c>
      <c r="I1206" t="str">
        <f>VLOOKUP(Health_Care[[#This Row],[Customer ID]],Medical_Examinations[],10,0)</f>
        <v>No</v>
      </c>
      <c r="J1206" t="str">
        <f>VLOOKUP(Health_Care[[#This Row],[Customer ID]],Medical_Examinations[],3,0)</f>
        <v>Obesity</v>
      </c>
      <c r="K1206" t="str">
        <f>VLOOKUP(Health_Care[[#This Row],[Customer ID]],Medical_Examinations[],5,0)</f>
        <v>Prediabetes</v>
      </c>
      <c r="L1206" s="10">
        <f>VLOOKUP(Health_Care[[#This Row],[Customer ID]],Table6[#All],5,0)</f>
        <v>35350</v>
      </c>
      <c r="M1206" s="11">
        <f>VLOOKUP(Health_Care[[#This Row],[Customer ID]],Table6[#All],8,0)</f>
        <v>9338.61</v>
      </c>
      <c r="N1206" t="str">
        <f>VLOOKUP(Health_Care[[#This Row],[Customer ID]],Table6[#All],9,0)</f>
        <v>Tier - 2</v>
      </c>
      <c r="O1206" t="str">
        <f>VLOOKUP(Health_Care[[#This Row],[Customer ID]],Table6[#All],10,0)</f>
        <v>Tier - 1</v>
      </c>
      <c r="P1206" t="str">
        <f>VLOOKUP(Health_Care[[#This Row],[Customer ID]],Table6[#All],11,0)</f>
        <v>R1026</v>
      </c>
      <c r="Q1206">
        <f>VLOOKUP(Health_Care[[#This Row],[Customer ID]],Table6[#All],6,0)</f>
        <v>26</v>
      </c>
    </row>
    <row r="1207" spans="1:17" x14ac:dyDescent="0.35">
      <c r="A1207" t="s">
        <v>1165</v>
      </c>
      <c r="B1207" t="str">
        <f>VLOOKUP(Health_Care[[#This Row],[Customer ID]],Customer_Names[#All],3,0)</f>
        <v xml:space="preserve"> Warren</v>
      </c>
      <c r="C1207">
        <f>VLOOKUP(Health_Care[[#This Row],[Customer ID]],Medical_Examinations[],2,0)</f>
        <v>34.15</v>
      </c>
      <c r="D1207">
        <f>VLOOKUP(Health_Care[[#This Row],[Customer ID]],Medical_Examinations[],4,0)</f>
        <v>4.49</v>
      </c>
      <c r="E1207" t="str">
        <f>VLOOKUP(Health_Care[[#This Row],[Customer ID]],Medical_Examinations[],6,0)</f>
        <v>yes</v>
      </c>
      <c r="F1207" t="str">
        <f>VLOOKUP(Health_Care[[#This Row],[Customer ID]],Medical_Examinations[],7,0)</f>
        <v>No</v>
      </c>
      <c r="G1207" t="str">
        <f>VLOOKUP(Health_Care[[#This Row],[Customer ID]],Medical_Examinations[],8,0)</f>
        <v>No</v>
      </c>
      <c r="H1207">
        <f>VLOOKUP(Health_Care[[#This Row],[Customer ID]],Medical_Examinations[],9,0)</f>
        <v>1</v>
      </c>
      <c r="I1207" t="str">
        <f>VLOOKUP(Health_Care[[#This Row],[Customer ID]],Medical_Examinations[],10,0)</f>
        <v>No</v>
      </c>
      <c r="J1207" t="str">
        <f>VLOOKUP(Health_Care[[#This Row],[Customer ID]],Medical_Examinations[],3,0)</f>
        <v>Obesity</v>
      </c>
      <c r="K1207" t="str">
        <f>VLOOKUP(Health_Care[[#This Row],[Customer ID]],Medical_Examinations[],5,0)</f>
        <v>Normal</v>
      </c>
      <c r="L1207" s="10">
        <f>VLOOKUP(Health_Care[[#This Row],[Customer ID]],Table6[#All],5,0)</f>
        <v>32333</v>
      </c>
      <c r="M1207" s="11">
        <f>VLOOKUP(Health_Care[[#This Row],[Customer ID]],Table6[#All],8,0)</f>
        <v>9320.26</v>
      </c>
      <c r="N1207" t="str">
        <f>VLOOKUP(Health_Care[[#This Row],[Customer ID]],Table6[#All],9,0)</f>
        <v>Tier - 2</v>
      </c>
      <c r="O1207" t="str">
        <f>VLOOKUP(Health_Care[[#This Row],[Customer ID]],Table6[#All],10,0)</f>
        <v>Tier - 1</v>
      </c>
      <c r="P1207" t="str">
        <f>VLOOKUP(Health_Care[[#This Row],[Customer ID]],Table6[#All],11,0)</f>
        <v>R1012</v>
      </c>
      <c r="Q1207">
        <f>VLOOKUP(Health_Care[[#This Row],[Customer ID]],Table6[#All],6,0)</f>
        <v>34</v>
      </c>
    </row>
    <row r="1208" spans="1:17" x14ac:dyDescent="0.35">
      <c r="A1208" t="s">
        <v>1164</v>
      </c>
      <c r="B1208" t="str">
        <f>VLOOKUP(Health_Care[[#This Row],[Customer ID]],Customer_Names[#All],3,0)</f>
        <v xml:space="preserve"> Daniela</v>
      </c>
      <c r="C1208">
        <f>VLOOKUP(Health_Care[[#This Row],[Customer ID]],Medical_Examinations[],2,0)</f>
        <v>25.78</v>
      </c>
      <c r="D1208">
        <f>VLOOKUP(Health_Care[[#This Row],[Customer ID]],Medical_Examinations[],4,0)</f>
        <v>6.25</v>
      </c>
      <c r="E1208" t="str">
        <f>VLOOKUP(Health_Care[[#This Row],[Customer ID]],Medical_Examinations[],6,0)</f>
        <v>No</v>
      </c>
      <c r="F1208" t="str">
        <f>VLOOKUP(Health_Care[[#This Row],[Customer ID]],Medical_Examinations[],7,0)</f>
        <v>No</v>
      </c>
      <c r="G1208" t="str">
        <f>VLOOKUP(Health_Care[[#This Row],[Customer ID]],Medical_Examinations[],8,0)</f>
        <v>No</v>
      </c>
      <c r="H1208">
        <f>VLOOKUP(Health_Care[[#This Row],[Customer ID]],Medical_Examinations[],9,0)</f>
        <v>0</v>
      </c>
      <c r="I1208" t="str">
        <f>VLOOKUP(Health_Care[[#This Row],[Customer ID]],Medical_Examinations[],10,0)</f>
        <v>No</v>
      </c>
      <c r="J1208" t="str">
        <f>VLOOKUP(Health_Care[[#This Row],[Customer ID]],Medical_Examinations[],3,0)</f>
        <v>Over Weight</v>
      </c>
      <c r="K1208" t="str">
        <f>VLOOKUP(Health_Care[[#This Row],[Customer ID]],Medical_Examinations[],5,0)</f>
        <v>Prediabetes</v>
      </c>
      <c r="L1208" s="10">
        <f>VLOOKUP(Health_Care[[#This Row],[Customer ID]],Table6[#All],5,0)</f>
        <v>28410</v>
      </c>
      <c r="M1208" s="11">
        <f>VLOOKUP(Health_Care[[#This Row],[Customer ID]],Table6[#All],8,0)</f>
        <v>9315.41</v>
      </c>
      <c r="N1208" t="str">
        <f>VLOOKUP(Health_Care[[#This Row],[Customer ID]],Table6[#All],9,0)</f>
        <v>Tier - 2</v>
      </c>
      <c r="O1208" t="str">
        <f>VLOOKUP(Health_Care[[#This Row],[Customer ID]],Table6[#All],10,0)</f>
        <v>Tier - 1</v>
      </c>
      <c r="P1208" t="str">
        <f>VLOOKUP(Health_Care[[#This Row],[Customer ID]],Table6[#All],11,0)</f>
        <v>R1024</v>
      </c>
      <c r="Q1208">
        <f>VLOOKUP(Health_Care[[#This Row],[Customer ID]],Table6[#All],6,0)</f>
        <v>45</v>
      </c>
    </row>
    <row r="1209" spans="1:17" x14ac:dyDescent="0.35">
      <c r="A1209" t="s">
        <v>1163</v>
      </c>
      <c r="B1209" t="str">
        <f>VLOOKUP(Health_Care[[#This Row],[Customer ID]],Customer_Names[#All],3,0)</f>
        <v xml:space="preserve"> Deirdre A</v>
      </c>
      <c r="C1209">
        <f>VLOOKUP(Health_Care[[#This Row],[Customer ID]],Medical_Examinations[],2,0)</f>
        <v>21.02</v>
      </c>
      <c r="D1209">
        <f>VLOOKUP(Health_Care[[#This Row],[Customer ID]],Medical_Examinations[],4,0)</f>
        <v>9.6199999999999992</v>
      </c>
      <c r="E1209" t="str">
        <f>VLOOKUP(Health_Care[[#This Row],[Customer ID]],Medical_Examinations[],6,0)</f>
        <v>yes</v>
      </c>
      <c r="F1209" t="str">
        <f>VLOOKUP(Health_Care[[#This Row],[Customer ID]],Medical_Examinations[],7,0)</f>
        <v>No</v>
      </c>
      <c r="G1209" t="str">
        <f>VLOOKUP(Health_Care[[#This Row],[Customer ID]],Medical_Examinations[],8,0)</f>
        <v>Yes</v>
      </c>
      <c r="H1209">
        <f>VLOOKUP(Health_Care[[#This Row],[Customer ID]],Medical_Examinations[],9,0)</f>
        <v>1</v>
      </c>
      <c r="I1209" t="str">
        <f>VLOOKUP(Health_Care[[#This Row],[Customer ID]],Medical_Examinations[],10,0)</f>
        <v>No</v>
      </c>
      <c r="J1209" t="str">
        <f>VLOOKUP(Health_Care[[#This Row],[Customer ID]],Medical_Examinations[],3,0)</f>
        <v>Normal Weight</v>
      </c>
      <c r="K1209" t="str">
        <f>VLOOKUP(Health_Care[[#This Row],[Customer ID]],Medical_Examinations[],5,0)</f>
        <v>Diabetes</v>
      </c>
      <c r="L1209" s="10">
        <f>VLOOKUP(Health_Care[[#This Row],[Customer ID]],Table6[#All],5,0)</f>
        <v>23170</v>
      </c>
      <c r="M1209" s="11">
        <f>VLOOKUP(Health_Care[[#This Row],[Customer ID]],Table6[#All],8,0)</f>
        <v>9310.81</v>
      </c>
      <c r="N1209" t="str">
        <f>VLOOKUP(Health_Care[[#This Row],[Customer ID]],Table6[#All],9,0)</f>
        <v>Tier - 3</v>
      </c>
      <c r="O1209" t="str">
        <f>VLOOKUP(Health_Care[[#This Row],[Customer ID]],Table6[#All],10,0)</f>
        <v>Tier - 1</v>
      </c>
      <c r="P1209" t="str">
        <f>VLOOKUP(Health_Care[[#This Row],[Customer ID]],Table6[#All],11,0)</f>
        <v>R1013</v>
      </c>
      <c r="Q1209">
        <f>VLOOKUP(Health_Care[[#This Row],[Customer ID]],Table6[#All],6,0)</f>
        <v>60</v>
      </c>
    </row>
    <row r="1210" spans="1:17" x14ac:dyDescent="0.35">
      <c r="A1210" t="s">
        <v>1162</v>
      </c>
      <c r="B1210" t="str">
        <f>VLOOKUP(Health_Care[[#This Row],[Customer ID]],Customer_Names[#All],3,0)</f>
        <v xml:space="preserve"> Mathias</v>
      </c>
      <c r="C1210">
        <f>VLOOKUP(Health_Care[[#This Row],[Customer ID]],Medical_Examinations[],2,0)</f>
        <v>37.51</v>
      </c>
      <c r="D1210">
        <f>VLOOKUP(Health_Care[[#This Row],[Customer ID]],Medical_Examinations[],4,0)</f>
        <v>11.06</v>
      </c>
      <c r="E1210" t="str">
        <f>VLOOKUP(Health_Care[[#This Row],[Customer ID]],Medical_Examinations[],6,0)</f>
        <v>No</v>
      </c>
      <c r="F1210" t="str">
        <f>VLOOKUP(Health_Care[[#This Row],[Customer ID]],Medical_Examinations[],7,0)</f>
        <v>No</v>
      </c>
      <c r="G1210" t="str">
        <f>VLOOKUP(Health_Care[[#This Row],[Customer ID]],Medical_Examinations[],8,0)</f>
        <v>No</v>
      </c>
      <c r="H1210">
        <f>VLOOKUP(Health_Care[[#This Row],[Customer ID]],Medical_Examinations[],9,0)</f>
        <v>2</v>
      </c>
      <c r="I1210" t="str">
        <f>VLOOKUP(Health_Care[[#This Row],[Customer ID]],Medical_Examinations[],10,0)</f>
        <v>No</v>
      </c>
      <c r="J1210" t="str">
        <f>VLOOKUP(Health_Care[[#This Row],[Customer ID]],Medical_Examinations[],3,0)</f>
        <v>Obesity</v>
      </c>
      <c r="K1210" t="str">
        <f>VLOOKUP(Health_Care[[#This Row],[Customer ID]],Medical_Examinations[],5,0)</f>
        <v>Diabetes</v>
      </c>
      <c r="L1210" s="10">
        <f>VLOOKUP(Health_Care[[#This Row],[Customer ID]],Table6[#All],5,0)</f>
        <v>26953</v>
      </c>
      <c r="M1210" s="11">
        <f>VLOOKUP(Health_Care[[#This Row],[Customer ID]],Table6[#All],8,0)</f>
        <v>9304.7000000000007</v>
      </c>
      <c r="N1210" t="str">
        <f>VLOOKUP(Health_Care[[#This Row],[Customer ID]],Table6[#All],9,0)</f>
        <v>Tier - 3</v>
      </c>
      <c r="O1210" t="str">
        <f>VLOOKUP(Health_Care[[#This Row],[Customer ID]],Table6[#All],10,0)</f>
        <v>Tier - 3</v>
      </c>
      <c r="P1210" t="str">
        <f>VLOOKUP(Health_Care[[#This Row],[Customer ID]],Table6[#All],11,0)</f>
        <v>R1013</v>
      </c>
      <c r="Q1210">
        <f>VLOOKUP(Health_Care[[#This Row],[Customer ID]],Table6[#All],6,0)</f>
        <v>49</v>
      </c>
    </row>
    <row r="1211" spans="1:17" x14ac:dyDescent="0.35">
      <c r="A1211" t="s">
        <v>1161</v>
      </c>
      <c r="B1211" t="str">
        <f>VLOOKUP(Health_Care[[#This Row],[Customer ID]],Customer_Names[#All],3,0)</f>
        <v xml:space="preserve"> Matthew</v>
      </c>
      <c r="C1211">
        <f>VLOOKUP(Health_Care[[#This Row],[Customer ID]],Medical_Examinations[],2,0)</f>
        <v>25.745000000000001</v>
      </c>
      <c r="D1211">
        <f>VLOOKUP(Health_Care[[#This Row],[Customer ID]],Medical_Examinations[],4,0)</f>
        <v>6.11</v>
      </c>
      <c r="E1211" t="str">
        <f>VLOOKUP(Health_Care[[#This Row],[Customer ID]],Medical_Examinations[],6,0)</f>
        <v>yes</v>
      </c>
      <c r="F1211" t="str">
        <f>VLOOKUP(Health_Care[[#This Row],[Customer ID]],Medical_Examinations[],7,0)</f>
        <v>No</v>
      </c>
      <c r="G1211" t="str">
        <f>VLOOKUP(Health_Care[[#This Row],[Customer ID]],Medical_Examinations[],8,0)</f>
        <v>No</v>
      </c>
      <c r="H1211">
        <f>VLOOKUP(Health_Care[[#This Row],[Customer ID]],Medical_Examinations[],9,0)</f>
        <v>0</v>
      </c>
      <c r="I1211" t="str">
        <f>VLOOKUP(Health_Care[[#This Row],[Customer ID]],Medical_Examinations[],10,0)</f>
        <v>No</v>
      </c>
      <c r="J1211" t="str">
        <f>VLOOKUP(Health_Care[[#This Row],[Customer ID]],Medical_Examinations[],3,0)</f>
        <v>Over Weight</v>
      </c>
      <c r="K1211" t="str">
        <f>VLOOKUP(Health_Care[[#This Row],[Customer ID]],Medical_Examinations[],5,0)</f>
        <v>Prediabetes</v>
      </c>
      <c r="L1211" s="10">
        <f>VLOOKUP(Health_Care[[#This Row],[Customer ID]],Table6[#All],5,0)</f>
        <v>28067</v>
      </c>
      <c r="M1211" s="11">
        <f>VLOOKUP(Health_Care[[#This Row],[Customer ID]],Table6[#All],8,0)</f>
        <v>9301.89</v>
      </c>
      <c r="N1211" t="str">
        <f>VLOOKUP(Health_Care[[#This Row],[Customer ID]],Table6[#All],9,0)</f>
        <v>Tier - 2</v>
      </c>
      <c r="O1211" t="str">
        <f>VLOOKUP(Health_Care[[#This Row],[Customer ID]],Table6[#All],10,0)</f>
        <v>Tier - 1</v>
      </c>
      <c r="P1211" t="str">
        <f>VLOOKUP(Health_Care[[#This Row],[Customer ID]],Table6[#All],11,0)</f>
        <v>R1012</v>
      </c>
      <c r="Q1211">
        <f>VLOOKUP(Health_Care[[#This Row],[Customer ID]],Table6[#All],6,0)</f>
        <v>46</v>
      </c>
    </row>
    <row r="1212" spans="1:17" x14ac:dyDescent="0.35">
      <c r="A1212" t="s">
        <v>1160</v>
      </c>
      <c r="B1212" t="str">
        <f>VLOOKUP(Health_Care[[#This Row],[Customer ID]],Customer_Names[#All],3,0)</f>
        <v xml:space="preserve"> Kurt</v>
      </c>
      <c r="C1212">
        <f>VLOOKUP(Health_Care[[#This Row],[Customer ID]],Medical_Examinations[],2,0)</f>
        <v>31.35</v>
      </c>
      <c r="D1212">
        <f>VLOOKUP(Health_Care[[#This Row],[Customer ID]],Medical_Examinations[],4,0)</f>
        <v>11.49</v>
      </c>
      <c r="E1212" t="str">
        <f>VLOOKUP(Health_Care[[#This Row],[Customer ID]],Medical_Examinations[],6,0)</f>
        <v>No</v>
      </c>
      <c r="F1212" t="str">
        <f>VLOOKUP(Health_Care[[#This Row],[Customer ID]],Medical_Examinations[],7,0)</f>
        <v>No</v>
      </c>
      <c r="G1212" t="str">
        <f>VLOOKUP(Health_Care[[#This Row],[Customer ID]],Medical_Examinations[],8,0)</f>
        <v>No</v>
      </c>
      <c r="H1212">
        <f>VLOOKUP(Health_Care[[#This Row],[Customer ID]],Medical_Examinations[],9,0)</f>
        <v>2</v>
      </c>
      <c r="I1212" t="str">
        <f>VLOOKUP(Health_Care[[#This Row],[Customer ID]],Medical_Examinations[],10,0)</f>
        <v>No</v>
      </c>
      <c r="J1212" t="str">
        <f>VLOOKUP(Health_Care[[#This Row],[Customer ID]],Medical_Examinations[],3,0)</f>
        <v>Obesity</v>
      </c>
      <c r="K1212" t="str">
        <f>VLOOKUP(Health_Care[[#This Row],[Customer ID]],Medical_Examinations[],5,0)</f>
        <v>Diabetes</v>
      </c>
      <c r="L1212" s="10">
        <f>VLOOKUP(Health_Care[[#This Row],[Customer ID]],Table6[#All],5,0)</f>
        <v>26925</v>
      </c>
      <c r="M1212" s="11">
        <f>VLOOKUP(Health_Care[[#This Row],[Customer ID]],Table6[#All],8,0)</f>
        <v>9290.14</v>
      </c>
      <c r="N1212" t="str">
        <f>VLOOKUP(Health_Care[[#This Row],[Customer ID]],Table6[#All],9,0)</f>
        <v>Tier - 3</v>
      </c>
      <c r="O1212" t="str">
        <f>VLOOKUP(Health_Care[[#This Row],[Customer ID]],Table6[#All],10,0)</f>
        <v>Tier - 3</v>
      </c>
      <c r="P1212" t="str">
        <f>VLOOKUP(Health_Care[[#This Row],[Customer ID]],Table6[#All],11,0)</f>
        <v>R1016</v>
      </c>
      <c r="Q1212">
        <f>VLOOKUP(Health_Care[[#This Row],[Customer ID]],Table6[#All],6,0)</f>
        <v>49</v>
      </c>
    </row>
    <row r="1213" spans="1:17" x14ac:dyDescent="0.35">
      <c r="A1213" t="s">
        <v>1159</v>
      </c>
      <c r="B1213" t="str">
        <f>VLOOKUP(Health_Care[[#This Row],[Customer ID]],Customer_Names[#All],3,0)</f>
        <v xml:space="preserve"> Samuel</v>
      </c>
      <c r="C1213">
        <f>VLOOKUP(Health_Care[[#This Row],[Customer ID]],Medical_Examinations[],2,0)</f>
        <v>29.83</v>
      </c>
      <c r="D1213">
        <f>VLOOKUP(Health_Care[[#This Row],[Customer ID]],Medical_Examinations[],4,0)</f>
        <v>8.68</v>
      </c>
      <c r="E1213" t="str">
        <f>VLOOKUP(Health_Care[[#This Row],[Customer ID]],Medical_Examinations[],6,0)</f>
        <v>No</v>
      </c>
      <c r="F1213" t="str">
        <f>VLOOKUP(Health_Care[[#This Row],[Customer ID]],Medical_Examinations[],7,0)</f>
        <v>No</v>
      </c>
      <c r="G1213" t="str">
        <f>VLOOKUP(Health_Care[[#This Row],[Customer ID]],Medical_Examinations[],8,0)</f>
        <v>No</v>
      </c>
      <c r="H1213">
        <f>VLOOKUP(Health_Care[[#This Row],[Customer ID]],Medical_Examinations[],9,0)</f>
        <v>2</v>
      </c>
      <c r="I1213" t="str">
        <f>VLOOKUP(Health_Care[[#This Row],[Customer ID]],Medical_Examinations[],10,0)</f>
        <v>No</v>
      </c>
      <c r="J1213" t="str">
        <f>VLOOKUP(Health_Care[[#This Row],[Customer ID]],Medical_Examinations[],3,0)</f>
        <v>Over Weight</v>
      </c>
      <c r="K1213" t="str">
        <f>VLOOKUP(Health_Care[[#This Row],[Customer ID]],Medical_Examinations[],5,0)</f>
        <v>Diabetes</v>
      </c>
      <c r="L1213" s="10">
        <f>VLOOKUP(Health_Care[[#This Row],[Customer ID]],Table6[#All],5,0)</f>
        <v>26953</v>
      </c>
      <c r="M1213" s="11">
        <f>VLOOKUP(Health_Care[[#This Row],[Customer ID]],Table6[#All],8,0)</f>
        <v>9288.0300000000007</v>
      </c>
      <c r="N1213" t="str">
        <f>VLOOKUP(Health_Care[[#This Row],[Customer ID]],Table6[#All],9,0)</f>
        <v>Tier - 2</v>
      </c>
      <c r="O1213" t="str">
        <f>VLOOKUP(Health_Care[[#This Row],[Customer ID]],Table6[#All],10,0)</f>
        <v>Tier - 3</v>
      </c>
      <c r="P1213" t="str">
        <f>VLOOKUP(Health_Care[[#This Row],[Customer ID]],Table6[#All],11,0)</f>
        <v>R1018</v>
      </c>
      <c r="Q1213">
        <f>VLOOKUP(Health_Care[[#This Row],[Customer ID]],Table6[#All],6,0)</f>
        <v>49</v>
      </c>
    </row>
    <row r="1214" spans="1:17" x14ac:dyDescent="0.35">
      <c r="A1214" t="s">
        <v>1158</v>
      </c>
      <c r="B1214" t="str">
        <f>VLOOKUP(Health_Care[[#This Row],[Customer ID]],Customer_Names[#All],3,0)</f>
        <v xml:space="preserve"> Emily</v>
      </c>
      <c r="C1214">
        <f>VLOOKUP(Health_Care[[#This Row],[Customer ID]],Medical_Examinations[],2,0)</f>
        <v>25.49</v>
      </c>
      <c r="D1214">
        <f>VLOOKUP(Health_Care[[#This Row],[Customer ID]],Medical_Examinations[],4,0)</f>
        <v>5.68</v>
      </c>
      <c r="E1214" t="str">
        <f>VLOOKUP(Health_Care[[#This Row],[Customer ID]],Medical_Examinations[],6,0)</f>
        <v>yes</v>
      </c>
      <c r="F1214" t="str">
        <f>VLOOKUP(Health_Care[[#This Row],[Customer ID]],Medical_Examinations[],7,0)</f>
        <v>No</v>
      </c>
      <c r="G1214" t="str">
        <f>VLOOKUP(Health_Care[[#This Row],[Customer ID]],Medical_Examinations[],8,0)</f>
        <v>Yes</v>
      </c>
      <c r="H1214">
        <f>VLOOKUP(Health_Care[[#This Row],[Customer ID]],Medical_Examinations[],9,0)</f>
        <v>1</v>
      </c>
      <c r="I1214" t="str">
        <f>VLOOKUP(Health_Care[[#This Row],[Customer ID]],Medical_Examinations[],10,0)</f>
        <v>No</v>
      </c>
      <c r="J1214" t="str">
        <f>VLOOKUP(Health_Care[[#This Row],[Customer ID]],Medical_Examinations[],3,0)</f>
        <v>Over Weight</v>
      </c>
      <c r="K1214" t="str">
        <f>VLOOKUP(Health_Care[[#This Row],[Customer ID]],Medical_Examinations[],5,0)</f>
        <v>Normal</v>
      </c>
      <c r="L1214" s="10">
        <f>VLOOKUP(Health_Care[[#This Row],[Customer ID]],Table6[#All],5,0)</f>
        <v>25533</v>
      </c>
      <c r="M1214" s="11">
        <f>VLOOKUP(Health_Care[[#This Row],[Customer ID]],Table6[#All],8,0)</f>
        <v>9285.8700000000008</v>
      </c>
      <c r="N1214" t="str">
        <f>VLOOKUP(Health_Care[[#This Row],[Customer ID]],Table6[#All],9,0)</f>
        <v>Tier - 2</v>
      </c>
      <c r="O1214" t="str">
        <f>VLOOKUP(Health_Care[[#This Row],[Customer ID]],Table6[#All],10,0)</f>
        <v>Tier - 3</v>
      </c>
      <c r="P1214" t="str">
        <f>VLOOKUP(Health_Care[[#This Row],[Customer ID]],Table6[#All],11,0)</f>
        <v>R1013</v>
      </c>
      <c r="Q1214">
        <f>VLOOKUP(Health_Care[[#This Row],[Customer ID]],Table6[#All],6,0)</f>
        <v>53</v>
      </c>
    </row>
    <row r="1215" spans="1:17" x14ac:dyDescent="0.35">
      <c r="A1215" t="s">
        <v>1157</v>
      </c>
      <c r="B1215" t="str">
        <f>VLOOKUP(Health_Care[[#This Row],[Customer ID]],Customer_Names[#All],3,0)</f>
        <v xml:space="preserve"> Tiffany</v>
      </c>
      <c r="C1215">
        <f>VLOOKUP(Health_Care[[#This Row],[Customer ID]],Medical_Examinations[],2,0)</f>
        <v>34.1</v>
      </c>
      <c r="D1215">
        <f>VLOOKUP(Health_Care[[#This Row],[Customer ID]],Medical_Examinations[],4,0)</f>
        <v>8.4499999999999993</v>
      </c>
      <c r="E1215" t="str">
        <f>VLOOKUP(Health_Care[[#This Row],[Customer ID]],Medical_Examinations[],6,0)</f>
        <v>No</v>
      </c>
      <c r="F1215" t="str">
        <f>VLOOKUP(Health_Care[[#This Row],[Customer ID]],Medical_Examinations[],7,0)</f>
        <v>No</v>
      </c>
      <c r="G1215" t="str">
        <f>VLOOKUP(Health_Care[[#This Row],[Customer ID]],Medical_Examinations[],8,0)</f>
        <v>No</v>
      </c>
      <c r="H1215">
        <f>VLOOKUP(Health_Care[[#This Row],[Customer ID]],Medical_Examinations[],9,0)</f>
        <v>0</v>
      </c>
      <c r="I1215" t="str">
        <f>VLOOKUP(Health_Care[[#This Row],[Customer ID]],Medical_Examinations[],10,0)</f>
        <v>No</v>
      </c>
      <c r="J1215" t="str">
        <f>VLOOKUP(Health_Care[[#This Row],[Customer ID]],Medical_Examinations[],3,0)</f>
        <v>Obesity</v>
      </c>
      <c r="K1215" t="str">
        <f>VLOOKUP(Health_Care[[#This Row],[Customer ID]],Medical_Examinations[],5,0)</f>
        <v>Diabetes</v>
      </c>
      <c r="L1215" s="10">
        <f>VLOOKUP(Health_Care[[#This Row],[Customer ID]],Table6[#All],5,0)</f>
        <v>26116</v>
      </c>
      <c r="M1215" s="11">
        <f>VLOOKUP(Health_Care[[#This Row],[Customer ID]],Table6[#All],8,0)</f>
        <v>9283.56</v>
      </c>
      <c r="N1215" t="str">
        <f>VLOOKUP(Health_Care[[#This Row],[Customer ID]],Table6[#All],9,0)</f>
        <v>Tier - 2</v>
      </c>
      <c r="O1215" t="str">
        <f>VLOOKUP(Health_Care[[#This Row],[Customer ID]],Table6[#All],10,0)</f>
        <v>Tier - 3</v>
      </c>
      <c r="P1215" t="str">
        <f>VLOOKUP(Health_Care[[#This Row],[Customer ID]],Table6[#All],11,0)</f>
        <v>R1013</v>
      </c>
      <c r="Q1215">
        <f>VLOOKUP(Health_Care[[#This Row],[Customer ID]],Table6[#All],6,0)</f>
        <v>51</v>
      </c>
    </row>
    <row r="1216" spans="1:17" x14ac:dyDescent="0.35">
      <c r="A1216" t="s">
        <v>1156</v>
      </c>
      <c r="B1216" t="str">
        <f>VLOOKUP(Health_Care[[#This Row],[Customer ID]],Customer_Names[#All],3,0)</f>
        <v xml:space="preserve"> Alex F</v>
      </c>
      <c r="C1216">
        <f>VLOOKUP(Health_Care[[#This Row],[Customer ID]],Medical_Examinations[],2,0)</f>
        <v>25.84</v>
      </c>
      <c r="D1216">
        <f>VLOOKUP(Health_Care[[#This Row],[Customer ID]],Medical_Examinations[],4,0)</f>
        <v>8.51</v>
      </c>
      <c r="E1216" t="str">
        <f>VLOOKUP(Health_Care[[#This Row],[Customer ID]],Medical_Examinations[],6,0)</f>
        <v>No</v>
      </c>
      <c r="F1216" t="str">
        <f>VLOOKUP(Health_Care[[#This Row],[Customer ID]],Medical_Examinations[],7,0)</f>
        <v>No</v>
      </c>
      <c r="G1216" t="str">
        <f>VLOOKUP(Health_Care[[#This Row],[Customer ID]],Medical_Examinations[],8,0)</f>
        <v>No</v>
      </c>
      <c r="H1216">
        <f>VLOOKUP(Health_Care[[#This Row],[Customer ID]],Medical_Examinations[],9,0)</f>
        <v>2</v>
      </c>
      <c r="I1216" t="str">
        <f>VLOOKUP(Health_Care[[#This Row],[Customer ID]],Medical_Examinations[],10,0)</f>
        <v>No</v>
      </c>
      <c r="J1216" t="str">
        <f>VLOOKUP(Health_Care[[#This Row],[Customer ID]],Medical_Examinations[],3,0)</f>
        <v>Over Weight</v>
      </c>
      <c r="K1216" t="str">
        <f>VLOOKUP(Health_Care[[#This Row],[Customer ID]],Medical_Examinations[],5,0)</f>
        <v>Diabetes</v>
      </c>
      <c r="L1216" s="10">
        <f>VLOOKUP(Health_Care[[#This Row],[Customer ID]],Table6[#All],5,0)</f>
        <v>26964</v>
      </c>
      <c r="M1216" s="11">
        <f>VLOOKUP(Health_Care[[#This Row],[Customer ID]],Table6[#All],8,0)</f>
        <v>9282.48</v>
      </c>
      <c r="N1216" t="str">
        <f>VLOOKUP(Health_Care[[#This Row],[Customer ID]],Table6[#All],9,0)</f>
        <v>Tier - 3</v>
      </c>
      <c r="O1216" t="str">
        <f>VLOOKUP(Health_Care[[#This Row],[Customer ID]],Table6[#All],10,0)</f>
        <v>Tier - 2</v>
      </c>
      <c r="P1216" t="str">
        <f>VLOOKUP(Health_Care[[#This Row],[Customer ID]],Table6[#All],11,0)</f>
        <v>R1016</v>
      </c>
      <c r="Q1216">
        <f>VLOOKUP(Health_Care[[#This Row],[Customer ID]],Table6[#All],6,0)</f>
        <v>49</v>
      </c>
    </row>
    <row r="1217" spans="1:17" x14ac:dyDescent="0.35">
      <c r="A1217" t="s">
        <v>1155</v>
      </c>
      <c r="B1217" t="str">
        <f>VLOOKUP(Health_Care[[#This Row],[Customer ID]],Customer_Names[#All],3,0)</f>
        <v xml:space="preserve"> Alice</v>
      </c>
      <c r="C1217">
        <f>VLOOKUP(Health_Care[[#This Row],[Customer ID]],Medical_Examinations[],2,0)</f>
        <v>20.6</v>
      </c>
      <c r="D1217">
        <f>VLOOKUP(Health_Care[[#This Row],[Customer ID]],Medical_Examinations[],4,0)</f>
        <v>7.62</v>
      </c>
      <c r="E1217" t="str">
        <f>VLOOKUP(Health_Care[[#This Row],[Customer ID]],Medical_Examinations[],6,0)</f>
        <v>No</v>
      </c>
      <c r="F1217" t="str">
        <f>VLOOKUP(Health_Care[[#This Row],[Customer ID]],Medical_Examinations[],7,0)</f>
        <v>No</v>
      </c>
      <c r="G1217" t="str">
        <f>VLOOKUP(Health_Care[[#This Row],[Customer ID]],Medical_Examinations[],8,0)</f>
        <v>No</v>
      </c>
      <c r="H1217">
        <f>VLOOKUP(Health_Care[[#This Row],[Customer ID]],Medical_Examinations[],9,0)</f>
        <v>0</v>
      </c>
      <c r="I1217" t="str">
        <f>VLOOKUP(Health_Care[[#This Row],[Customer ID]],Medical_Examinations[],10,0)</f>
        <v>No</v>
      </c>
      <c r="J1217" t="str">
        <f>VLOOKUP(Health_Care[[#This Row],[Customer ID]],Medical_Examinations[],3,0)</f>
        <v>Normal Weight</v>
      </c>
      <c r="K1217" t="str">
        <f>VLOOKUP(Health_Care[[#This Row],[Customer ID]],Medical_Examinations[],5,0)</f>
        <v>Diabetes</v>
      </c>
      <c r="L1217" s="10">
        <f>VLOOKUP(Health_Care[[#This Row],[Customer ID]],Table6[#All],5,0)</f>
        <v>26151</v>
      </c>
      <c r="M1217" s="11">
        <f>VLOOKUP(Health_Care[[#This Row],[Customer ID]],Table6[#All],8,0)</f>
        <v>9264.7999999999993</v>
      </c>
      <c r="N1217" t="str">
        <f>VLOOKUP(Health_Care[[#This Row],[Customer ID]],Table6[#All],9,0)</f>
        <v>Tier - 2</v>
      </c>
      <c r="O1217" t="str">
        <f>VLOOKUP(Health_Care[[#This Row],[Customer ID]],Table6[#All],10,0)</f>
        <v>Tier - 1</v>
      </c>
      <c r="P1217" t="str">
        <f>VLOOKUP(Health_Care[[#This Row],[Customer ID]],Table6[#All],11,0)</f>
        <v>R1011</v>
      </c>
      <c r="Q1217">
        <f>VLOOKUP(Health_Care[[#This Row],[Customer ID]],Table6[#All],6,0)</f>
        <v>51</v>
      </c>
    </row>
    <row r="1218" spans="1:17" x14ac:dyDescent="0.35">
      <c r="A1218" t="s">
        <v>1154</v>
      </c>
      <c r="B1218" t="str">
        <f>VLOOKUP(Health_Care[[#This Row],[Customer ID]],Customer_Names[#All],3,0)</f>
        <v xml:space="preserve"> Allison M.</v>
      </c>
      <c r="C1218">
        <f>VLOOKUP(Health_Care[[#This Row],[Customer ID]],Medical_Examinations[],2,0)</f>
        <v>28.88</v>
      </c>
      <c r="D1218">
        <f>VLOOKUP(Health_Care[[#This Row],[Customer ID]],Medical_Examinations[],4,0)</f>
        <v>10.18</v>
      </c>
      <c r="E1218" t="str">
        <f>VLOOKUP(Health_Care[[#This Row],[Customer ID]],Medical_Examinations[],6,0)</f>
        <v>No</v>
      </c>
      <c r="F1218" t="str">
        <f>VLOOKUP(Health_Care[[#This Row],[Customer ID]],Medical_Examinations[],7,0)</f>
        <v>No</v>
      </c>
      <c r="G1218" t="str">
        <f>VLOOKUP(Health_Care[[#This Row],[Customer ID]],Medical_Examinations[],8,0)</f>
        <v>No</v>
      </c>
      <c r="H1218">
        <f>VLOOKUP(Health_Care[[#This Row],[Customer ID]],Medical_Examinations[],9,0)</f>
        <v>0</v>
      </c>
      <c r="I1218" t="str">
        <f>VLOOKUP(Health_Care[[#This Row],[Customer ID]],Medical_Examinations[],10,0)</f>
        <v>No</v>
      </c>
      <c r="J1218" t="str">
        <f>VLOOKUP(Health_Care[[#This Row],[Customer ID]],Medical_Examinations[],3,0)</f>
        <v>Over Weight</v>
      </c>
      <c r="K1218" t="str">
        <f>VLOOKUP(Health_Care[[#This Row],[Customer ID]],Medical_Examinations[],5,0)</f>
        <v>Diabetes</v>
      </c>
      <c r="L1218" s="10">
        <f>VLOOKUP(Health_Care[[#This Row],[Customer ID]],Table6[#All],5,0)</f>
        <v>27262</v>
      </c>
      <c r="M1218" s="11">
        <f>VLOOKUP(Health_Care[[#This Row],[Customer ID]],Table6[#All],8,0)</f>
        <v>9249.5</v>
      </c>
      <c r="N1218" t="str">
        <f>VLOOKUP(Health_Care[[#This Row],[Customer ID]],Table6[#All],9,0)</f>
        <v>Tier - 2</v>
      </c>
      <c r="O1218" t="str">
        <f>VLOOKUP(Health_Care[[#This Row],[Customer ID]],Table6[#All],10,0)</f>
        <v>Tier - 1</v>
      </c>
      <c r="P1218" t="str">
        <f>VLOOKUP(Health_Care[[#This Row],[Customer ID]],Table6[#All],11,0)</f>
        <v>R1012</v>
      </c>
      <c r="Q1218">
        <f>VLOOKUP(Health_Care[[#This Row],[Customer ID]],Table6[#All],6,0)</f>
        <v>48</v>
      </c>
    </row>
    <row r="1219" spans="1:17" x14ac:dyDescent="0.35">
      <c r="A1219" t="s">
        <v>1153</v>
      </c>
      <c r="B1219" t="str">
        <f>VLOOKUP(Health_Care[[#This Row],[Customer ID]],Customer_Names[#All],3,0)</f>
        <v xml:space="preserve"> Johannes Fiskerstand</v>
      </c>
      <c r="C1219">
        <f>VLOOKUP(Health_Care[[#This Row],[Customer ID]],Medical_Examinations[],2,0)</f>
        <v>28.24</v>
      </c>
      <c r="D1219">
        <f>VLOOKUP(Health_Care[[#This Row],[Customer ID]],Medical_Examinations[],4,0)</f>
        <v>5.36</v>
      </c>
      <c r="E1219" t="str">
        <f>VLOOKUP(Health_Care[[#This Row],[Customer ID]],Medical_Examinations[],6,0)</f>
        <v>No</v>
      </c>
      <c r="F1219" t="str">
        <f>VLOOKUP(Health_Care[[#This Row],[Customer ID]],Medical_Examinations[],7,0)</f>
        <v>No</v>
      </c>
      <c r="G1219" t="str">
        <f>VLOOKUP(Health_Care[[#This Row],[Customer ID]],Medical_Examinations[],8,0)</f>
        <v>No</v>
      </c>
      <c r="H1219">
        <f>VLOOKUP(Health_Care[[#This Row],[Customer ID]],Medical_Examinations[],9,0)</f>
        <v>0</v>
      </c>
      <c r="I1219" t="str">
        <f>VLOOKUP(Health_Care[[#This Row],[Customer ID]],Medical_Examinations[],10,0)</f>
        <v>No</v>
      </c>
      <c r="J1219" t="str">
        <f>VLOOKUP(Health_Care[[#This Row],[Customer ID]],Medical_Examinations[],3,0)</f>
        <v>Over Weight</v>
      </c>
      <c r="K1219" t="str">
        <f>VLOOKUP(Health_Care[[#This Row],[Customer ID]],Medical_Examinations[],5,0)</f>
        <v>Normal</v>
      </c>
      <c r="L1219" s="10">
        <f>VLOOKUP(Health_Care[[#This Row],[Customer ID]],Table6[#All],5,0)</f>
        <v>29499</v>
      </c>
      <c r="M1219" s="11">
        <f>VLOOKUP(Health_Care[[#This Row],[Customer ID]],Table6[#All],8,0)</f>
        <v>9247.94</v>
      </c>
      <c r="N1219" t="str">
        <f>VLOOKUP(Health_Care[[#This Row],[Customer ID]],Table6[#All],9,0)</f>
        <v>Tier - 2</v>
      </c>
      <c r="O1219" t="str">
        <f>VLOOKUP(Health_Care[[#This Row],[Customer ID]],Table6[#All],10,0)</f>
        <v>Tier - 1</v>
      </c>
      <c r="P1219" t="str">
        <f>VLOOKUP(Health_Care[[#This Row],[Customer ID]],Table6[#All],11,0)</f>
        <v>R1021</v>
      </c>
      <c r="Q1219">
        <f>VLOOKUP(Health_Care[[#This Row],[Customer ID]],Table6[#All],6,0)</f>
        <v>42</v>
      </c>
    </row>
    <row r="1220" spans="1:17" x14ac:dyDescent="0.35">
      <c r="A1220" t="s">
        <v>1152</v>
      </c>
      <c r="B1220" t="str">
        <f>VLOOKUP(Health_Care[[#This Row],[Customer ID]],Customer_Names[#All],3,0)</f>
        <v xml:space="preserve"> Stephen</v>
      </c>
      <c r="C1220">
        <f>VLOOKUP(Health_Care[[#This Row],[Customer ID]],Medical_Examinations[],2,0)</f>
        <v>25.46</v>
      </c>
      <c r="D1220">
        <f>VLOOKUP(Health_Care[[#This Row],[Customer ID]],Medical_Examinations[],4,0)</f>
        <v>11.78</v>
      </c>
      <c r="E1220" t="str">
        <f>VLOOKUP(Health_Care[[#This Row],[Customer ID]],Medical_Examinations[],6,0)</f>
        <v>yes</v>
      </c>
      <c r="F1220" t="str">
        <f>VLOOKUP(Health_Care[[#This Row],[Customer ID]],Medical_Examinations[],7,0)</f>
        <v>No</v>
      </c>
      <c r="G1220" t="str">
        <f>VLOOKUP(Health_Care[[#This Row],[Customer ID]],Medical_Examinations[],8,0)</f>
        <v>No</v>
      </c>
      <c r="H1220">
        <f>VLOOKUP(Health_Care[[#This Row],[Customer ID]],Medical_Examinations[],9,0)</f>
        <v>1</v>
      </c>
      <c r="I1220" t="str">
        <f>VLOOKUP(Health_Care[[#This Row],[Customer ID]],Medical_Examinations[],10,0)</f>
        <v>No</v>
      </c>
      <c r="J1220" t="str">
        <f>VLOOKUP(Health_Care[[#This Row],[Customer ID]],Medical_Examinations[],3,0)</f>
        <v>Over Weight</v>
      </c>
      <c r="K1220" t="str">
        <f>VLOOKUP(Health_Care[[#This Row],[Customer ID]],Medical_Examinations[],5,0)</f>
        <v>Diabetes</v>
      </c>
      <c r="L1220" s="10">
        <f>VLOOKUP(Health_Care[[#This Row],[Customer ID]],Table6[#All],5,0)</f>
        <v>27734</v>
      </c>
      <c r="M1220" s="11">
        <f>VLOOKUP(Health_Care[[#This Row],[Customer ID]],Table6[#All],8,0)</f>
        <v>9225.26</v>
      </c>
      <c r="N1220" t="str">
        <f>VLOOKUP(Health_Care[[#This Row],[Customer ID]],Table6[#All],9,0)</f>
        <v>Tier - 3</v>
      </c>
      <c r="O1220" t="str">
        <f>VLOOKUP(Health_Care[[#This Row],[Customer ID]],Table6[#All],10,0)</f>
        <v>Tier - 3</v>
      </c>
      <c r="P1220" t="str">
        <f>VLOOKUP(Health_Care[[#This Row],[Customer ID]],Table6[#All],11,0)</f>
        <v>R1015</v>
      </c>
      <c r="Q1220">
        <f>VLOOKUP(Health_Care[[#This Row],[Customer ID]],Table6[#All],6,0)</f>
        <v>47</v>
      </c>
    </row>
    <row r="1221" spans="1:17" x14ac:dyDescent="0.35">
      <c r="A1221" t="s">
        <v>1151</v>
      </c>
      <c r="B1221" t="str">
        <f>VLOOKUP(Health_Care[[#This Row],[Customer ID]],Customer_Names[#All],3,0)</f>
        <v xml:space="preserve"> Jon M</v>
      </c>
      <c r="C1221">
        <f>VLOOKUP(Health_Care[[#This Row],[Customer ID]],Medical_Examinations[],2,0)</f>
        <v>29.64</v>
      </c>
      <c r="D1221">
        <f>VLOOKUP(Health_Care[[#This Row],[Customer ID]],Medical_Examinations[],4,0)</f>
        <v>10.82</v>
      </c>
      <c r="E1221" t="str">
        <f>VLOOKUP(Health_Care[[#This Row],[Customer ID]],Medical_Examinations[],6,0)</f>
        <v>yes</v>
      </c>
      <c r="F1221" t="str">
        <f>VLOOKUP(Health_Care[[#This Row],[Customer ID]],Medical_Examinations[],7,0)</f>
        <v>No</v>
      </c>
      <c r="G1221" t="str">
        <f>VLOOKUP(Health_Care[[#This Row],[Customer ID]],Medical_Examinations[],8,0)</f>
        <v>No</v>
      </c>
      <c r="H1221">
        <f>VLOOKUP(Health_Care[[#This Row],[Customer ID]],Medical_Examinations[],9,0)</f>
        <v>0</v>
      </c>
      <c r="I1221" t="str">
        <f>VLOOKUP(Health_Care[[#This Row],[Customer ID]],Medical_Examinations[],10,0)</f>
        <v>No</v>
      </c>
      <c r="J1221" t="str">
        <f>VLOOKUP(Health_Care[[#This Row],[Customer ID]],Medical_Examinations[],3,0)</f>
        <v>Over Weight</v>
      </c>
      <c r="K1221" t="str">
        <f>VLOOKUP(Health_Care[[#This Row],[Customer ID]],Medical_Examinations[],5,0)</f>
        <v>Diabetes</v>
      </c>
      <c r="L1221" s="10">
        <f>VLOOKUP(Health_Care[[#This Row],[Customer ID]],Table6[#All],5,0)</f>
        <v>29925</v>
      </c>
      <c r="M1221" s="11">
        <f>VLOOKUP(Health_Care[[#This Row],[Customer ID]],Table6[#All],8,0)</f>
        <v>9222.4</v>
      </c>
      <c r="N1221" t="str">
        <f>VLOOKUP(Health_Care[[#This Row],[Customer ID]],Table6[#All],9,0)</f>
        <v>Tier - 2</v>
      </c>
      <c r="O1221" t="str">
        <f>VLOOKUP(Health_Care[[#This Row],[Customer ID]],Table6[#All],10,0)</f>
        <v>Tier - 3</v>
      </c>
      <c r="P1221" t="str">
        <f>VLOOKUP(Health_Care[[#This Row],[Customer ID]],Table6[#All],11,0)</f>
        <v>R1019</v>
      </c>
      <c r="Q1221">
        <f>VLOOKUP(Health_Care[[#This Row],[Customer ID]],Table6[#All],6,0)</f>
        <v>41</v>
      </c>
    </row>
    <row r="1222" spans="1:17" x14ac:dyDescent="0.35">
      <c r="A1222" t="s">
        <v>1150</v>
      </c>
      <c r="B1222" t="str">
        <f>VLOOKUP(Health_Care[[#This Row],[Customer ID]],Customer_Names[#All],3,0)</f>
        <v xml:space="preserve"> Fasil</v>
      </c>
      <c r="C1222">
        <f>VLOOKUP(Health_Care[[#This Row],[Customer ID]],Medical_Examinations[],2,0)</f>
        <v>31.27</v>
      </c>
      <c r="D1222">
        <f>VLOOKUP(Health_Care[[#This Row],[Customer ID]],Medical_Examinations[],4,0)</f>
        <v>7.73</v>
      </c>
      <c r="E1222" t="str">
        <f>VLOOKUP(Health_Care[[#This Row],[Customer ID]],Medical_Examinations[],6,0)</f>
        <v>yes</v>
      </c>
      <c r="F1222" t="str">
        <f>VLOOKUP(Health_Care[[#This Row],[Customer ID]],Medical_Examinations[],7,0)</f>
        <v>No</v>
      </c>
      <c r="G1222" t="str">
        <f>VLOOKUP(Health_Care[[#This Row],[Customer ID]],Medical_Examinations[],8,0)</f>
        <v>No</v>
      </c>
      <c r="H1222">
        <f>VLOOKUP(Health_Care[[#This Row],[Customer ID]],Medical_Examinations[],9,0)</f>
        <v>1</v>
      </c>
      <c r="I1222" t="str">
        <f>VLOOKUP(Health_Care[[#This Row],[Customer ID]],Medical_Examinations[],10,0)</f>
        <v>No</v>
      </c>
      <c r="J1222" t="str">
        <f>VLOOKUP(Health_Care[[#This Row],[Customer ID]],Medical_Examinations[],3,0)</f>
        <v>Obesity</v>
      </c>
      <c r="K1222" t="str">
        <f>VLOOKUP(Health_Care[[#This Row],[Customer ID]],Medical_Examinations[],5,0)</f>
        <v>Diabetes</v>
      </c>
      <c r="L1222" s="10">
        <f>VLOOKUP(Health_Care[[#This Row],[Customer ID]],Table6[#All],5,0)</f>
        <v>31771</v>
      </c>
      <c r="M1222" s="11">
        <f>VLOOKUP(Health_Care[[#This Row],[Customer ID]],Table6[#All],8,0)</f>
        <v>9210.06</v>
      </c>
      <c r="N1222" t="str">
        <f>VLOOKUP(Health_Care[[#This Row],[Customer ID]],Table6[#All],9,0)</f>
        <v>Tier - 2</v>
      </c>
      <c r="O1222" t="str">
        <f>VLOOKUP(Health_Care[[#This Row],[Customer ID]],Table6[#All],10,0)</f>
        <v>Tier - 3</v>
      </c>
      <c r="P1222" t="str">
        <f>VLOOKUP(Health_Care[[#This Row],[Customer ID]],Table6[#All],11,0)</f>
        <v>R1021</v>
      </c>
      <c r="Q1222">
        <f>VLOOKUP(Health_Care[[#This Row],[Customer ID]],Table6[#All],6,0)</f>
        <v>36</v>
      </c>
    </row>
    <row r="1223" spans="1:17" x14ac:dyDescent="0.35">
      <c r="A1223" t="s">
        <v>1149</v>
      </c>
      <c r="B1223" t="str">
        <f>VLOOKUP(Health_Care[[#This Row],[Customer ID]],Customer_Names[#All],3,0)</f>
        <v xml:space="preserve"> Megan C.</v>
      </c>
      <c r="C1223">
        <f>VLOOKUP(Health_Care[[#This Row],[Customer ID]],Medical_Examinations[],2,0)</f>
        <v>19.95</v>
      </c>
      <c r="D1223">
        <f>VLOOKUP(Health_Care[[#This Row],[Customer ID]],Medical_Examinations[],4,0)</f>
        <v>6.24</v>
      </c>
      <c r="E1223" t="str">
        <f>VLOOKUP(Health_Care[[#This Row],[Customer ID]],Medical_Examinations[],6,0)</f>
        <v>yes</v>
      </c>
      <c r="F1223" t="str">
        <f>VLOOKUP(Health_Care[[#This Row],[Customer ID]],Medical_Examinations[],7,0)</f>
        <v>No</v>
      </c>
      <c r="G1223" t="str">
        <f>VLOOKUP(Health_Care[[#This Row],[Customer ID]],Medical_Examinations[],8,0)</f>
        <v>No</v>
      </c>
      <c r="H1223">
        <f>VLOOKUP(Health_Care[[#This Row],[Customer ID]],Medical_Examinations[],9,0)</f>
        <v>0</v>
      </c>
      <c r="I1223" t="str">
        <f>VLOOKUP(Health_Care[[#This Row],[Customer ID]],Medical_Examinations[],10,0)</f>
        <v>No</v>
      </c>
      <c r="J1223" t="str">
        <f>VLOOKUP(Health_Care[[#This Row],[Customer ID]],Medical_Examinations[],3,0)</f>
        <v>Normal Weight</v>
      </c>
      <c r="K1223" t="str">
        <f>VLOOKUP(Health_Care[[#This Row],[Customer ID]],Medical_Examinations[],5,0)</f>
        <v>Prediabetes</v>
      </c>
      <c r="L1223" s="10">
        <f>VLOOKUP(Health_Care[[#This Row],[Customer ID]],Table6[#All],5,0)</f>
        <v>28013</v>
      </c>
      <c r="M1223" s="11">
        <f>VLOOKUP(Health_Care[[#This Row],[Customer ID]],Table6[#All],8,0)</f>
        <v>9193.84</v>
      </c>
      <c r="N1223" t="str">
        <f>VLOOKUP(Health_Care[[#This Row],[Customer ID]],Table6[#All],9,0)</f>
        <v>Tier - 2</v>
      </c>
      <c r="O1223" t="str">
        <f>VLOOKUP(Health_Care[[#This Row],[Customer ID]],Table6[#All],10,0)</f>
        <v>Tier - 1</v>
      </c>
      <c r="P1223" t="str">
        <f>VLOOKUP(Health_Care[[#This Row],[Customer ID]],Table6[#All],11,0)</f>
        <v>R1012</v>
      </c>
      <c r="Q1223">
        <f>VLOOKUP(Health_Care[[#This Row],[Customer ID]],Table6[#All],6,0)</f>
        <v>46</v>
      </c>
    </row>
    <row r="1224" spans="1:17" x14ac:dyDescent="0.35">
      <c r="A1224" t="s">
        <v>1148</v>
      </c>
      <c r="B1224" t="str">
        <f>VLOOKUP(Health_Care[[#This Row],[Customer ID]],Customer_Names[#All],3,0)</f>
        <v xml:space="preserve"> Lisa J.</v>
      </c>
      <c r="C1224">
        <f>VLOOKUP(Health_Care[[#This Row],[Customer ID]],Medical_Examinations[],2,0)</f>
        <v>21.3</v>
      </c>
      <c r="D1224">
        <f>VLOOKUP(Health_Care[[#This Row],[Customer ID]],Medical_Examinations[],4,0)</f>
        <v>10.42</v>
      </c>
      <c r="E1224" t="str">
        <f>VLOOKUP(Health_Care[[#This Row],[Customer ID]],Medical_Examinations[],6,0)</f>
        <v>No</v>
      </c>
      <c r="F1224" t="str">
        <f>VLOOKUP(Health_Care[[#This Row],[Customer ID]],Medical_Examinations[],7,0)</f>
        <v>No</v>
      </c>
      <c r="G1224" t="str">
        <f>VLOOKUP(Health_Care[[#This Row],[Customer ID]],Medical_Examinations[],8,0)</f>
        <v>No</v>
      </c>
      <c r="H1224">
        <f>VLOOKUP(Health_Care[[#This Row],[Customer ID]],Medical_Examinations[],9,0)</f>
        <v>2</v>
      </c>
      <c r="I1224" t="str">
        <f>VLOOKUP(Health_Care[[#This Row],[Customer ID]],Medical_Examinations[],10,0)</f>
        <v>No</v>
      </c>
      <c r="J1224" t="str">
        <f>VLOOKUP(Health_Care[[#This Row],[Customer ID]],Medical_Examinations[],3,0)</f>
        <v>Normal Weight</v>
      </c>
      <c r="K1224" t="str">
        <f>VLOOKUP(Health_Care[[#This Row],[Customer ID]],Medical_Examinations[],5,0)</f>
        <v>Diabetes</v>
      </c>
      <c r="L1224" s="10">
        <f>VLOOKUP(Health_Care[[#This Row],[Customer ID]],Table6[#All],5,0)</f>
        <v>27023</v>
      </c>
      <c r="M1224" s="11">
        <f>VLOOKUP(Health_Care[[#This Row],[Customer ID]],Table6[#All],8,0)</f>
        <v>9182.17</v>
      </c>
      <c r="N1224" t="str">
        <f>VLOOKUP(Health_Care[[#This Row],[Customer ID]],Table6[#All],9,0)</f>
        <v>Tier - 2</v>
      </c>
      <c r="O1224" t="str">
        <f>VLOOKUP(Health_Care[[#This Row],[Customer ID]],Table6[#All],10,0)</f>
        <v>Tier - 3</v>
      </c>
      <c r="P1224" t="str">
        <f>VLOOKUP(Health_Care[[#This Row],[Customer ID]],Table6[#All],11,0)</f>
        <v>R1011</v>
      </c>
      <c r="Q1224">
        <f>VLOOKUP(Health_Care[[#This Row],[Customer ID]],Table6[#All],6,0)</f>
        <v>49</v>
      </c>
    </row>
    <row r="1225" spans="1:17" x14ac:dyDescent="0.35">
      <c r="A1225" t="s">
        <v>1147</v>
      </c>
      <c r="B1225" t="str">
        <f>VLOOKUP(Health_Care[[#This Row],[Customer ID]],Customer_Names[#All],3,0)</f>
        <v xml:space="preserve"> Doron P</v>
      </c>
      <c r="C1225">
        <f>VLOOKUP(Health_Care[[#This Row],[Customer ID]],Medical_Examinations[],2,0)</f>
        <v>31.635000000000002</v>
      </c>
      <c r="D1225">
        <f>VLOOKUP(Health_Care[[#This Row],[Customer ID]],Medical_Examinations[],4,0)</f>
        <v>11.11</v>
      </c>
      <c r="E1225" t="str">
        <f>VLOOKUP(Health_Care[[#This Row],[Customer ID]],Medical_Examinations[],6,0)</f>
        <v>No</v>
      </c>
      <c r="F1225" t="str">
        <f>VLOOKUP(Health_Care[[#This Row],[Customer ID]],Medical_Examinations[],7,0)</f>
        <v>No</v>
      </c>
      <c r="G1225" t="str">
        <f>VLOOKUP(Health_Care[[#This Row],[Customer ID]],Medical_Examinations[],8,0)</f>
        <v>No</v>
      </c>
      <c r="H1225">
        <f>VLOOKUP(Health_Care[[#This Row],[Customer ID]],Medical_Examinations[],9,0)</f>
        <v>0</v>
      </c>
      <c r="I1225" t="str">
        <f>VLOOKUP(Health_Care[[#This Row],[Customer ID]],Medical_Examinations[],10,0)</f>
        <v>No</v>
      </c>
      <c r="J1225" t="str">
        <f>VLOOKUP(Health_Care[[#This Row],[Customer ID]],Medical_Examinations[],3,0)</f>
        <v>Obesity</v>
      </c>
      <c r="K1225" t="str">
        <f>VLOOKUP(Health_Care[[#This Row],[Customer ID]],Medical_Examinations[],5,0)</f>
        <v>Diabetes</v>
      </c>
      <c r="L1225" s="10">
        <f>VLOOKUP(Health_Care[[#This Row],[Customer ID]],Table6[#All],5,0)</f>
        <v>26296</v>
      </c>
      <c r="M1225" s="11">
        <f>VLOOKUP(Health_Care[[#This Row],[Customer ID]],Table6[#All],8,0)</f>
        <v>9174.14</v>
      </c>
      <c r="N1225" t="str">
        <f>VLOOKUP(Health_Care[[#This Row],[Customer ID]],Table6[#All],9,0)</f>
        <v>Tier - 3</v>
      </c>
      <c r="O1225" t="str">
        <f>VLOOKUP(Health_Care[[#This Row],[Customer ID]],Table6[#All],10,0)</f>
        <v>Tier - 1</v>
      </c>
      <c r="P1225" t="str">
        <f>VLOOKUP(Health_Care[[#This Row],[Customer ID]],Table6[#All],11,0)</f>
        <v>R1012</v>
      </c>
      <c r="Q1225">
        <f>VLOOKUP(Health_Care[[#This Row],[Customer ID]],Table6[#All],6,0)</f>
        <v>51</v>
      </c>
    </row>
    <row r="1226" spans="1:17" x14ac:dyDescent="0.35">
      <c r="A1226" t="s">
        <v>1146</v>
      </c>
      <c r="B1226" t="str">
        <f>VLOOKUP(Health_Care[[#This Row],[Customer ID]],Customer_Names[#All],3,0)</f>
        <v xml:space="preserve"> Katharina</v>
      </c>
      <c r="C1226">
        <f>VLOOKUP(Health_Care[[#This Row],[Customer ID]],Medical_Examinations[],2,0)</f>
        <v>23.9</v>
      </c>
      <c r="D1226">
        <f>VLOOKUP(Health_Care[[#This Row],[Customer ID]],Medical_Examinations[],4,0)</f>
        <v>7.67</v>
      </c>
      <c r="E1226" t="str">
        <f>VLOOKUP(Health_Care[[#This Row],[Customer ID]],Medical_Examinations[],6,0)</f>
        <v>yes</v>
      </c>
      <c r="F1226" t="str">
        <f>VLOOKUP(Health_Care[[#This Row],[Customer ID]],Medical_Examinations[],7,0)</f>
        <v>No</v>
      </c>
      <c r="G1226" t="str">
        <f>VLOOKUP(Health_Care[[#This Row],[Customer ID]],Medical_Examinations[],8,0)</f>
        <v>No</v>
      </c>
      <c r="H1226">
        <f>VLOOKUP(Health_Care[[#This Row],[Customer ID]],Medical_Examinations[],9,0)</f>
        <v>2</v>
      </c>
      <c r="I1226" t="str">
        <f>VLOOKUP(Health_Care[[#This Row],[Customer ID]],Medical_Examinations[],10,0)</f>
        <v>No</v>
      </c>
      <c r="J1226" t="str">
        <f>VLOOKUP(Health_Care[[#This Row],[Customer ID]],Medical_Examinations[],3,0)</f>
        <v>Normal Weight</v>
      </c>
      <c r="K1226" t="str">
        <f>VLOOKUP(Health_Care[[#This Row],[Customer ID]],Medical_Examinations[],5,0)</f>
        <v>Diabetes</v>
      </c>
      <c r="L1226" s="10">
        <f>VLOOKUP(Health_Care[[#This Row],[Customer ID]],Table6[#All],5,0)</f>
        <v>25865</v>
      </c>
      <c r="M1226" s="11">
        <f>VLOOKUP(Health_Care[[#This Row],[Customer ID]],Table6[#All],8,0)</f>
        <v>9171.75</v>
      </c>
      <c r="N1226" t="str">
        <f>VLOOKUP(Health_Care[[#This Row],[Customer ID]],Table6[#All],9,0)</f>
        <v>Tier - 2</v>
      </c>
      <c r="O1226" t="str">
        <f>VLOOKUP(Health_Care[[#This Row],[Customer ID]],Table6[#All],10,0)</f>
        <v>Tier - 2</v>
      </c>
      <c r="P1226" t="str">
        <f>VLOOKUP(Health_Care[[#This Row],[Customer ID]],Table6[#All],11,0)</f>
        <v>R1012</v>
      </c>
      <c r="Q1226">
        <f>VLOOKUP(Health_Care[[#This Row],[Customer ID]],Table6[#All],6,0)</f>
        <v>52</v>
      </c>
    </row>
    <row r="1227" spans="1:17" x14ac:dyDescent="0.35">
      <c r="A1227" t="s">
        <v>1145</v>
      </c>
      <c r="B1227" t="str">
        <f>VLOOKUP(Health_Care[[#This Row],[Customer ID]],Customer_Names[#All],3,0)</f>
        <v xml:space="preserve"> Carl</v>
      </c>
      <c r="C1227">
        <f>VLOOKUP(Health_Care[[#This Row],[Customer ID]],Medical_Examinations[],2,0)</f>
        <v>34.15</v>
      </c>
      <c r="D1227">
        <f>VLOOKUP(Health_Care[[#This Row],[Customer ID]],Medical_Examinations[],4,0)</f>
        <v>6.15</v>
      </c>
      <c r="E1227" t="str">
        <f>VLOOKUP(Health_Care[[#This Row],[Customer ID]],Medical_Examinations[],6,0)</f>
        <v>No</v>
      </c>
      <c r="F1227" t="str">
        <f>VLOOKUP(Health_Care[[#This Row],[Customer ID]],Medical_Examinations[],7,0)</f>
        <v>No</v>
      </c>
      <c r="G1227" t="str">
        <f>VLOOKUP(Health_Care[[#This Row],[Customer ID]],Medical_Examinations[],8,0)</f>
        <v>No</v>
      </c>
      <c r="H1227">
        <f>VLOOKUP(Health_Care[[#This Row],[Customer ID]],Medical_Examinations[],9,0)</f>
        <v>0</v>
      </c>
      <c r="I1227" t="str">
        <f>VLOOKUP(Health_Care[[#This Row],[Customer ID]],Medical_Examinations[],10,0)</f>
        <v>No</v>
      </c>
      <c r="J1227" t="str">
        <f>VLOOKUP(Health_Care[[#This Row],[Customer ID]],Medical_Examinations[],3,0)</f>
        <v>Obesity</v>
      </c>
      <c r="K1227" t="str">
        <f>VLOOKUP(Health_Care[[#This Row],[Customer ID]],Medical_Examinations[],5,0)</f>
        <v>Prediabetes</v>
      </c>
      <c r="L1227" s="10">
        <f>VLOOKUP(Health_Care[[#This Row],[Customer ID]],Table6[#All],5,0)</f>
        <v>33108</v>
      </c>
      <c r="M1227" s="11">
        <f>VLOOKUP(Health_Care[[#This Row],[Customer ID]],Table6[#All],8,0)</f>
        <v>9159.51</v>
      </c>
      <c r="N1227" t="str">
        <f>VLOOKUP(Health_Care[[#This Row],[Customer ID]],Table6[#All],9,0)</f>
        <v>Tier - 2</v>
      </c>
      <c r="O1227" t="str">
        <f>VLOOKUP(Health_Care[[#This Row],[Customer ID]],Table6[#All],10,0)</f>
        <v>Tier - 2</v>
      </c>
      <c r="P1227" t="str">
        <f>VLOOKUP(Health_Care[[#This Row],[Customer ID]],Table6[#All],11,0)</f>
        <v>R1021</v>
      </c>
      <c r="Q1227">
        <f>VLOOKUP(Health_Care[[#This Row],[Customer ID]],Table6[#All],6,0)</f>
        <v>32</v>
      </c>
    </row>
    <row r="1228" spans="1:17" x14ac:dyDescent="0.35">
      <c r="A1228" t="s">
        <v>1144</v>
      </c>
      <c r="B1228" t="str">
        <f>VLOOKUP(Health_Care[[#This Row],[Customer ID]],Customer_Names[#All],3,0)</f>
        <v xml:space="preserve"> Kelsey J.</v>
      </c>
      <c r="C1228">
        <f>VLOOKUP(Health_Care[[#This Row],[Customer ID]],Medical_Examinations[],2,0)</f>
        <v>28.71</v>
      </c>
      <c r="D1228">
        <f>VLOOKUP(Health_Care[[#This Row],[Customer ID]],Medical_Examinations[],4,0)</f>
        <v>5.71</v>
      </c>
      <c r="E1228" t="str">
        <f>VLOOKUP(Health_Care[[#This Row],[Customer ID]],Medical_Examinations[],6,0)</f>
        <v>No</v>
      </c>
      <c r="F1228" t="str">
        <f>VLOOKUP(Health_Care[[#This Row],[Customer ID]],Medical_Examinations[],7,0)</f>
        <v>No</v>
      </c>
      <c r="G1228" t="str">
        <f>VLOOKUP(Health_Care[[#This Row],[Customer ID]],Medical_Examinations[],8,0)</f>
        <v>No</v>
      </c>
      <c r="H1228">
        <f>VLOOKUP(Health_Care[[#This Row],[Customer ID]],Medical_Examinations[],9,0)</f>
        <v>0</v>
      </c>
      <c r="I1228" t="str">
        <f>VLOOKUP(Health_Care[[#This Row],[Customer ID]],Medical_Examinations[],10,0)</f>
        <v>No</v>
      </c>
      <c r="J1228" t="str">
        <f>VLOOKUP(Health_Care[[#This Row],[Customer ID]],Medical_Examinations[],3,0)</f>
        <v>Over Weight</v>
      </c>
      <c r="K1228" t="str">
        <f>VLOOKUP(Health_Care[[#This Row],[Customer ID]],Medical_Examinations[],5,0)</f>
        <v>Prediabetes</v>
      </c>
      <c r="L1228" s="10">
        <f>VLOOKUP(Health_Care[[#This Row],[Customer ID]],Table6[#All],5,0)</f>
        <v>30293</v>
      </c>
      <c r="M1228" s="11">
        <f>VLOOKUP(Health_Care[[#This Row],[Customer ID]],Table6[#All],8,0)</f>
        <v>9147.5</v>
      </c>
      <c r="N1228" t="str">
        <f>VLOOKUP(Health_Care[[#This Row],[Customer ID]],Table6[#All],9,0)</f>
        <v>Tier - 2</v>
      </c>
      <c r="O1228" t="str">
        <f>VLOOKUP(Health_Care[[#This Row],[Customer ID]],Table6[#All],10,0)</f>
        <v>Tier - 1</v>
      </c>
      <c r="P1228" t="str">
        <f>VLOOKUP(Health_Care[[#This Row],[Customer ID]],Table6[#All],11,0)</f>
        <v>R1012</v>
      </c>
      <c r="Q1228">
        <f>VLOOKUP(Health_Care[[#This Row],[Customer ID]],Table6[#All],6,0)</f>
        <v>40</v>
      </c>
    </row>
    <row r="1229" spans="1:17" x14ac:dyDescent="0.35">
      <c r="A1229" t="s">
        <v>1143</v>
      </c>
      <c r="B1229" t="str">
        <f>VLOOKUP(Health_Care[[#This Row],[Customer ID]],Customer_Names[#All],3,0)</f>
        <v xml:space="preserve"> Stephen A.</v>
      </c>
      <c r="C1229">
        <f>VLOOKUP(Health_Care[[#This Row],[Customer ID]],Medical_Examinations[],2,0)</f>
        <v>36.700000000000003</v>
      </c>
      <c r="D1229">
        <f>VLOOKUP(Health_Care[[#This Row],[Customer ID]],Medical_Examinations[],4,0)</f>
        <v>8.6999999999999993</v>
      </c>
      <c r="E1229" t="str">
        <f>VLOOKUP(Health_Care[[#This Row],[Customer ID]],Medical_Examinations[],6,0)</f>
        <v>yes</v>
      </c>
      <c r="F1229" t="str">
        <f>VLOOKUP(Health_Care[[#This Row],[Customer ID]],Medical_Examinations[],7,0)</f>
        <v>No</v>
      </c>
      <c r="G1229" t="str">
        <f>VLOOKUP(Health_Care[[#This Row],[Customer ID]],Medical_Examinations[],8,0)</f>
        <v>No</v>
      </c>
      <c r="H1229">
        <f>VLOOKUP(Health_Care[[#This Row],[Customer ID]],Medical_Examinations[],9,0)</f>
        <v>2</v>
      </c>
      <c r="I1229" t="str">
        <f>VLOOKUP(Health_Care[[#This Row],[Customer ID]],Medical_Examinations[],10,0)</f>
        <v>No</v>
      </c>
      <c r="J1229" t="str">
        <f>VLOOKUP(Health_Care[[#This Row],[Customer ID]],Medical_Examinations[],3,0)</f>
        <v>Obesity</v>
      </c>
      <c r="K1229" t="str">
        <f>VLOOKUP(Health_Care[[#This Row],[Customer ID]],Medical_Examinations[],5,0)</f>
        <v>Diabetes</v>
      </c>
      <c r="L1229" s="10">
        <f>VLOOKUP(Health_Care[[#This Row],[Customer ID]],Table6[#All],5,0)</f>
        <v>25859</v>
      </c>
      <c r="M1229" s="11">
        <f>VLOOKUP(Health_Care[[#This Row],[Customer ID]],Table6[#All],8,0)</f>
        <v>9144.57</v>
      </c>
      <c r="N1229" t="str">
        <f>VLOOKUP(Health_Care[[#This Row],[Customer ID]],Table6[#All],9,0)</f>
        <v>Tier - 3</v>
      </c>
      <c r="O1229" t="str">
        <f>VLOOKUP(Health_Care[[#This Row],[Customer ID]],Table6[#All],10,0)</f>
        <v>Tier - 2</v>
      </c>
      <c r="P1229" t="str">
        <f>VLOOKUP(Health_Care[[#This Row],[Customer ID]],Table6[#All],11,0)</f>
        <v>R1011</v>
      </c>
      <c r="Q1229">
        <f>VLOOKUP(Health_Care[[#This Row],[Customer ID]],Table6[#All],6,0)</f>
        <v>52</v>
      </c>
    </row>
    <row r="1230" spans="1:17" x14ac:dyDescent="0.35">
      <c r="A1230" t="s">
        <v>1142</v>
      </c>
      <c r="B1230" t="str">
        <f>VLOOKUP(Health_Care[[#This Row],[Customer ID]],Customer_Names[#All],3,0)</f>
        <v xml:space="preserve"> Dan</v>
      </c>
      <c r="C1230">
        <f>VLOOKUP(Health_Care[[#This Row],[Customer ID]],Medical_Examinations[],2,0)</f>
        <v>34.1</v>
      </c>
      <c r="D1230">
        <f>VLOOKUP(Health_Care[[#This Row],[Customer ID]],Medical_Examinations[],4,0)</f>
        <v>9.0399999999999991</v>
      </c>
      <c r="E1230" t="str">
        <f>VLOOKUP(Health_Care[[#This Row],[Customer ID]],Medical_Examinations[],6,0)</f>
        <v>yes</v>
      </c>
      <c r="F1230" t="str">
        <f>VLOOKUP(Health_Care[[#This Row],[Customer ID]],Medical_Examinations[],7,0)</f>
        <v>No</v>
      </c>
      <c r="G1230" t="str">
        <f>VLOOKUP(Health_Care[[#This Row],[Customer ID]],Medical_Examinations[],8,0)</f>
        <v>No</v>
      </c>
      <c r="H1230">
        <f>VLOOKUP(Health_Care[[#This Row],[Customer ID]],Medical_Examinations[],9,0)</f>
        <v>2</v>
      </c>
      <c r="I1230" t="str">
        <f>VLOOKUP(Health_Care[[#This Row],[Customer ID]],Medical_Examinations[],10,0)</f>
        <v>No</v>
      </c>
      <c r="J1230" t="str">
        <f>VLOOKUP(Health_Care[[#This Row],[Customer ID]],Medical_Examinations[],3,0)</f>
        <v>Obesity</v>
      </c>
      <c r="K1230" t="str">
        <f>VLOOKUP(Health_Care[[#This Row],[Customer ID]],Medical_Examinations[],5,0)</f>
        <v>Diabetes</v>
      </c>
      <c r="L1230" s="10">
        <f>VLOOKUP(Health_Care[[#This Row],[Customer ID]],Table6[#All],5,0)</f>
        <v>25792</v>
      </c>
      <c r="M1230" s="11">
        <f>VLOOKUP(Health_Care[[#This Row],[Customer ID]],Table6[#All],8,0)</f>
        <v>9140.9500000000007</v>
      </c>
      <c r="N1230" t="str">
        <f>VLOOKUP(Health_Care[[#This Row],[Customer ID]],Table6[#All],9,0)</f>
        <v>Tier - 3</v>
      </c>
      <c r="O1230" t="str">
        <f>VLOOKUP(Health_Care[[#This Row],[Customer ID]],Table6[#All],10,0)</f>
        <v>Tier - 3</v>
      </c>
      <c r="P1230" t="str">
        <f>VLOOKUP(Health_Care[[#This Row],[Customer ID]],Table6[#All],11,0)</f>
        <v>R1013</v>
      </c>
      <c r="Q1230">
        <f>VLOOKUP(Health_Care[[#This Row],[Customer ID]],Table6[#All],6,0)</f>
        <v>52</v>
      </c>
    </row>
    <row r="1231" spans="1:17" x14ac:dyDescent="0.35">
      <c r="A1231" t="s">
        <v>1141</v>
      </c>
      <c r="B1231" t="str">
        <f>VLOOKUP(Health_Care[[#This Row],[Customer ID]],Customer_Names[#All],3,0)</f>
        <v xml:space="preserve"> Katie C</v>
      </c>
      <c r="C1231">
        <f>VLOOKUP(Health_Care[[#This Row],[Customer ID]],Medical_Examinations[],2,0)</f>
        <v>25.7</v>
      </c>
      <c r="D1231">
        <f>VLOOKUP(Health_Care[[#This Row],[Customer ID]],Medical_Examinations[],4,0)</f>
        <v>5.61</v>
      </c>
      <c r="E1231" t="str">
        <f>VLOOKUP(Health_Care[[#This Row],[Customer ID]],Medical_Examinations[],6,0)</f>
        <v>No</v>
      </c>
      <c r="F1231" t="str">
        <f>VLOOKUP(Health_Care[[#This Row],[Customer ID]],Medical_Examinations[],7,0)</f>
        <v>No</v>
      </c>
      <c r="G1231" t="str">
        <f>VLOOKUP(Health_Care[[#This Row],[Customer ID]],Medical_Examinations[],8,0)</f>
        <v>No</v>
      </c>
      <c r="H1231">
        <f>VLOOKUP(Health_Care[[#This Row],[Customer ID]],Medical_Examinations[],9,0)</f>
        <v>0</v>
      </c>
      <c r="I1231" t="str">
        <f>VLOOKUP(Health_Care[[#This Row],[Customer ID]],Medical_Examinations[],10,0)</f>
        <v>No</v>
      </c>
      <c r="J1231" t="str">
        <f>VLOOKUP(Health_Care[[#This Row],[Customer ID]],Medical_Examinations[],3,0)</f>
        <v>Over Weight</v>
      </c>
      <c r="K1231" t="str">
        <f>VLOOKUP(Health_Care[[#This Row],[Customer ID]],Medical_Examinations[],5,0)</f>
        <v>Normal</v>
      </c>
      <c r="L1231" s="10">
        <f>VLOOKUP(Health_Care[[#This Row],[Customer ID]],Table6[#All],5,0)</f>
        <v>28461</v>
      </c>
      <c r="M1231" s="11">
        <f>VLOOKUP(Health_Care[[#This Row],[Customer ID]],Table6[#All],8,0)</f>
        <v>9101.7999999999993</v>
      </c>
      <c r="N1231" t="str">
        <f>VLOOKUP(Health_Care[[#This Row],[Customer ID]],Table6[#All],9,0)</f>
        <v>Tier - 2</v>
      </c>
      <c r="O1231" t="str">
        <f>VLOOKUP(Health_Care[[#This Row],[Customer ID]],Table6[#All],10,0)</f>
        <v>Tier - 1</v>
      </c>
      <c r="P1231" t="str">
        <f>VLOOKUP(Health_Care[[#This Row],[Customer ID]],Table6[#All],11,0)</f>
        <v>R1011</v>
      </c>
      <c r="Q1231">
        <f>VLOOKUP(Health_Care[[#This Row],[Customer ID]],Table6[#All],6,0)</f>
        <v>45</v>
      </c>
    </row>
    <row r="1232" spans="1:17" x14ac:dyDescent="0.35">
      <c r="A1232" t="s">
        <v>1140</v>
      </c>
      <c r="B1232" t="str">
        <f>VLOOKUP(Health_Care[[#This Row],[Customer ID]],Customer_Names[#All],3,0)</f>
        <v xml:space="preserve"> Melissa K</v>
      </c>
      <c r="C1232">
        <f>VLOOKUP(Health_Care[[#This Row],[Customer ID]],Medical_Examinations[],2,0)</f>
        <v>21.68</v>
      </c>
      <c r="D1232">
        <f>VLOOKUP(Health_Care[[#This Row],[Customer ID]],Medical_Examinations[],4,0)</f>
        <v>8.1199999999999992</v>
      </c>
      <c r="E1232" t="str">
        <f>VLOOKUP(Health_Care[[#This Row],[Customer ID]],Medical_Examinations[],6,0)</f>
        <v>No</v>
      </c>
      <c r="F1232" t="str">
        <f>VLOOKUP(Health_Care[[#This Row],[Customer ID]],Medical_Examinations[],7,0)</f>
        <v>No</v>
      </c>
      <c r="G1232" t="str">
        <f>VLOOKUP(Health_Care[[#This Row],[Customer ID]],Medical_Examinations[],8,0)</f>
        <v>No</v>
      </c>
      <c r="H1232">
        <f>VLOOKUP(Health_Care[[#This Row],[Customer ID]],Medical_Examinations[],9,0)</f>
        <v>0</v>
      </c>
      <c r="I1232" t="str">
        <f>VLOOKUP(Health_Care[[#This Row],[Customer ID]],Medical_Examinations[],10,0)</f>
        <v>No</v>
      </c>
      <c r="J1232" t="str">
        <f>VLOOKUP(Health_Care[[#This Row],[Customer ID]],Medical_Examinations[],3,0)</f>
        <v>Normal Weight</v>
      </c>
      <c r="K1232" t="str">
        <f>VLOOKUP(Health_Care[[#This Row],[Customer ID]],Medical_Examinations[],5,0)</f>
        <v>Diabetes</v>
      </c>
      <c r="L1232" s="10">
        <f>VLOOKUP(Health_Care[[#This Row],[Customer ID]],Table6[#All],5,0)</f>
        <v>24055</v>
      </c>
      <c r="M1232" s="11">
        <f>VLOOKUP(Health_Care[[#This Row],[Customer ID]],Table6[#All],8,0)</f>
        <v>9095.94</v>
      </c>
      <c r="N1232" t="str">
        <f>VLOOKUP(Health_Care[[#This Row],[Customer ID]],Table6[#All],9,0)</f>
        <v>Tier - 3</v>
      </c>
      <c r="O1232" t="str">
        <f>VLOOKUP(Health_Care[[#This Row],[Customer ID]],Table6[#All],10,0)</f>
        <v>Tier - 1</v>
      </c>
      <c r="P1232" t="str">
        <f>VLOOKUP(Health_Care[[#This Row],[Customer ID]],Table6[#All],11,0)</f>
        <v>R1011</v>
      </c>
      <c r="Q1232">
        <f>VLOOKUP(Health_Care[[#This Row],[Customer ID]],Table6[#All],6,0)</f>
        <v>57</v>
      </c>
    </row>
    <row r="1233" spans="1:17" x14ac:dyDescent="0.35">
      <c r="A1233" t="s">
        <v>1139</v>
      </c>
      <c r="B1233" t="str">
        <f>VLOOKUP(Health_Care[[#This Row],[Customer ID]],Customer_Names[#All],3,0)</f>
        <v xml:space="preserve"> Kara H</v>
      </c>
      <c r="C1233">
        <f>VLOOKUP(Health_Care[[#This Row],[Customer ID]],Medical_Examinations[],2,0)</f>
        <v>25.175000000000001</v>
      </c>
      <c r="D1233">
        <f>VLOOKUP(Health_Care[[#This Row],[Customer ID]],Medical_Examinations[],4,0)</f>
        <v>4.74</v>
      </c>
      <c r="E1233" t="str">
        <f>VLOOKUP(Health_Care[[#This Row],[Customer ID]],Medical_Examinations[],6,0)</f>
        <v>No</v>
      </c>
      <c r="F1233" t="str">
        <f>VLOOKUP(Health_Care[[#This Row],[Customer ID]],Medical_Examinations[],7,0)</f>
        <v>No</v>
      </c>
      <c r="G1233" t="str">
        <f>VLOOKUP(Health_Care[[#This Row],[Customer ID]],Medical_Examinations[],8,0)</f>
        <v>No</v>
      </c>
      <c r="H1233">
        <f>VLOOKUP(Health_Care[[#This Row],[Customer ID]],Medical_Examinations[],9,0)</f>
        <v>0</v>
      </c>
      <c r="I1233" t="str">
        <f>VLOOKUP(Health_Care[[#This Row],[Customer ID]],Medical_Examinations[],10,0)</f>
        <v>No</v>
      </c>
      <c r="J1233" t="str">
        <f>VLOOKUP(Health_Care[[#This Row],[Customer ID]],Medical_Examinations[],3,0)</f>
        <v>Over Weight</v>
      </c>
      <c r="K1233" t="str">
        <f>VLOOKUP(Health_Care[[#This Row],[Customer ID]],Medical_Examinations[],5,0)</f>
        <v>Normal</v>
      </c>
      <c r="L1233" s="10">
        <f>VLOOKUP(Health_Care[[#This Row],[Customer ID]],Table6[#All],5,0)</f>
        <v>28433</v>
      </c>
      <c r="M1233" s="11">
        <f>VLOOKUP(Health_Care[[#This Row],[Customer ID]],Table6[#All],8,0)</f>
        <v>9095.07</v>
      </c>
      <c r="N1233" t="str">
        <f>VLOOKUP(Health_Care[[#This Row],[Customer ID]],Table6[#All],9,0)</f>
        <v>Tier - 2</v>
      </c>
      <c r="O1233" t="str">
        <f>VLOOKUP(Health_Care[[#This Row],[Customer ID]],Table6[#All],10,0)</f>
        <v>Tier - 2</v>
      </c>
      <c r="P1233" t="str">
        <f>VLOOKUP(Health_Care[[#This Row],[Customer ID]],Table6[#All],11,0)</f>
        <v>R1024</v>
      </c>
      <c r="Q1233">
        <f>VLOOKUP(Health_Care[[#This Row],[Customer ID]],Table6[#All],6,0)</f>
        <v>45</v>
      </c>
    </row>
    <row r="1234" spans="1:17" x14ac:dyDescent="0.35">
      <c r="A1234" t="s">
        <v>1138</v>
      </c>
      <c r="B1234" t="str">
        <f>VLOOKUP(Health_Care[[#This Row],[Customer ID]],Customer_Names[#All],3,0)</f>
        <v xml:space="preserve"> Juan Carlos</v>
      </c>
      <c r="C1234">
        <f>VLOOKUP(Health_Care[[#This Row],[Customer ID]],Medical_Examinations[],2,0)</f>
        <v>44.77</v>
      </c>
      <c r="D1234">
        <f>VLOOKUP(Health_Care[[#This Row],[Customer ID]],Medical_Examinations[],4,0)</f>
        <v>4.0599999999999996</v>
      </c>
      <c r="E1234" t="str">
        <f>VLOOKUP(Health_Care[[#This Row],[Customer ID]],Medical_Examinations[],6,0)</f>
        <v>No</v>
      </c>
      <c r="F1234" t="str">
        <f>VLOOKUP(Health_Care[[#This Row],[Customer ID]],Medical_Examinations[],7,0)</f>
        <v>No</v>
      </c>
      <c r="G1234" t="str">
        <f>VLOOKUP(Health_Care[[#This Row],[Customer ID]],Medical_Examinations[],8,0)</f>
        <v>No</v>
      </c>
      <c r="H1234">
        <f>VLOOKUP(Health_Care[[#This Row],[Customer ID]],Medical_Examinations[],9,0)</f>
        <v>2</v>
      </c>
      <c r="I1234" t="str">
        <f>VLOOKUP(Health_Care[[#This Row],[Customer ID]],Medical_Examinations[],10,0)</f>
        <v>No</v>
      </c>
      <c r="J1234" t="str">
        <f>VLOOKUP(Health_Care[[#This Row],[Customer ID]],Medical_Examinations[],3,0)</f>
        <v>Obesity</v>
      </c>
      <c r="K1234" t="str">
        <f>VLOOKUP(Health_Care[[#This Row],[Customer ID]],Medical_Examinations[],5,0)</f>
        <v>Normal</v>
      </c>
      <c r="L1234" s="10">
        <f>VLOOKUP(Health_Care[[#This Row],[Customer ID]],Table6[#All],5,0)</f>
        <v>26635</v>
      </c>
      <c r="M1234" s="11">
        <f>VLOOKUP(Health_Care[[#This Row],[Customer ID]],Table6[#All],8,0)</f>
        <v>9058.73</v>
      </c>
      <c r="N1234" t="str">
        <f>VLOOKUP(Health_Care[[#This Row],[Customer ID]],Table6[#All],9,0)</f>
        <v>Tier - 3</v>
      </c>
      <c r="O1234" t="str">
        <f>VLOOKUP(Health_Care[[#This Row],[Customer ID]],Table6[#All],10,0)</f>
        <v>Tier - 2</v>
      </c>
      <c r="P1234" t="str">
        <f>VLOOKUP(Health_Care[[#This Row],[Customer ID]],Table6[#All],11,0)</f>
        <v>R1013</v>
      </c>
      <c r="Q1234">
        <f>VLOOKUP(Health_Care[[#This Row],[Customer ID]],Table6[#All],6,0)</f>
        <v>50</v>
      </c>
    </row>
    <row r="1235" spans="1:17" x14ac:dyDescent="0.35">
      <c r="A1235" t="s">
        <v>1137</v>
      </c>
      <c r="B1235" t="str">
        <f>VLOOKUP(Health_Care[[#This Row],[Customer ID]],Customer_Names[#All],3,0)</f>
        <v xml:space="preserve"> John III</v>
      </c>
      <c r="C1235">
        <f>VLOOKUP(Health_Care[[#This Row],[Customer ID]],Medical_Examinations[],2,0)</f>
        <v>37.07</v>
      </c>
      <c r="D1235">
        <f>VLOOKUP(Health_Care[[#This Row],[Customer ID]],Medical_Examinations[],4,0)</f>
        <v>5.69</v>
      </c>
      <c r="E1235" t="str">
        <f>VLOOKUP(Health_Care[[#This Row],[Customer ID]],Medical_Examinations[],6,0)</f>
        <v>No</v>
      </c>
      <c r="F1235" t="str">
        <f>VLOOKUP(Health_Care[[#This Row],[Customer ID]],Medical_Examinations[],7,0)</f>
        <v>No</v>
      </c>
      <c r="G1235" t="str">
        <f>VLOOKUP(Health_Care[[#This Row],[Customer ID]],Medical_Examinations[],8,0)</f>
        <v>No</v>
      </c>
      <c r="H1235">
        <f>VLOOKUP(Health_Care[[#This Row],[Customer ID]],Medical_Examinations[],9,0)</f>
        <v>2</v>
      </c>
      <c r="I1235" t="str">
        <f>VLOOKUP(Health_Care[[#This Row],[Customer ID]],Medical_Examinations[],10,0)</f>
        <v>No</v>
      </c>
      <c r="J1235" t="str">
        <f>VLOOKUP(Health_Care[[#This Row],[Customer ID]],Medical_Examinations[],3,0)</f>
        <v>Obesity</v>
      </c>
      <c r="K1235" t="str">
        <f>VLOOKUP(Health_Care[[#This Row],[Customer ID]],Medical_Examinations[],5,0)</f>
        <v>Normal</v>
      </c>
      <c r="L1235" s="10">
        <f>VLOOKUP(Health_Care[[#This Row],[Customer ID]],Table6[#All],5,0)</f>
        <v>26640</v>
      </c>
      <c r="M1235" s="11">
        <f>VLOOKUP(Health_Care[[#This Row],[Customer ID]],Table6[#All],8,0)</f>
        <v>9048.0300000000007</v>
      </c>
      <c r="N1235" t="str">
        <f>VLOOKUP(Health_Care[[#This Row],[Customer ID]],Table6[#All],9,0)</f>
        <v>Tier - 2</v>
      </c>
      <c r="O1235" t="str">
        <f>VLOOKUP(Health_Care[[#This Row],[Customer ID]],Table6[#All],10,0)</f>
        <v>Tier - 2</v>
      </c>
      <c r="P1235" t="str">
        <f>VLOOKUP(Health_Care[[#This Row],[Customer ID]],Table6[#All],11,0)</f>
        <v>R1013</v>
      </c>
      <c r="Q1235">
        <f>VLOOKUP(Health_Care[[#This Row],[Customer ID]],Table6[#All],6,0)</f>
        <v>50</v>
      </c>
    </row>
    <row r="1236" spans="1:17" x14ac:dyDescent="0.35">
      <c r="A1236" t="s">
        <v>1136</v>
      </c>
      <c r="B1236" t="str">
        <f>VLOOKUP(Health_Care[[#This Row],[Customer ID]],Customer_Names[#All],3,0)</f>
        <v xml:space="preserve"> Sarah M</v>
      </c>
      <c r="C1236">
        <f>VLOOKUP(Health_Care[[#This Row],[Customer ID]],Medical_Examinations[],2,0)</f>
        <v>39.799999999999997</v>
      </c>
      <c r="D1236">
        <f>VLOOKUP(Health_Care[[#This Row],[Customer ID]],Medical_Examinations[],4,0)</f>
        <v>5.66</v>
      </c>
      <c r="E1236" t="str">
        <f>VLOOKUP(Health_Care[[#This Row],[Customer ID]],Medical_Examinations[],6,0)</f>
        <v>No</v>
      </c>
      <c r="F1236" t="str">
        <f>VLOOKUP(Health_Care[[#This Row],[Customer ID]],Medical_Examinations[],7,0)</f>
        <v>No</v>
      </c>
      <c r="G1236" t="str">
        <f>VLOOKUP(Health_Care[[#This Row],[Customer ID]],Medical_Examinations[],8,0)</f>
        <v>Yes</v>
      </c>
      <c r="H1236">
        <f>VLOOKUP(Health_Care[[#This Row],[Customer ID]],Medical_Examinations[],9,0)</f>
        <v>1</v>
      </c>
      <c r="I1236" t="str">
        <f>VLOOKUP(Health_Care[[#This Row],[Customer ID]],Medical_Examinations[],10,0)</f>
        <v>No</v>
      </c>
      <c r="J1236" t="str">
        <f>VLOOKUP(Health_Care[[#This Row],[Customer ID]],Medical_Examinations[],3,0)</f>
        <v>Obesity</v>
      </c>
      <c r="K1236" t="str">
        <f>VLOOKUP(Health_Care[[#This Row],[Customer ID]],Medical_Examinations[],5,0)</f>
        <v>Normal</v>
      </c>
      <c r="L1236" s="10">
        <f>VLOOKUP(Health_Care[[#This Row],[Customer ID]],Table6[#All],5,0)</f>
        <v>34304</v>
      </c>
      <c r="M1236" s="11">
        <f>VLOOKUP(Health_Care[[#This Row],[Customer ID]],Table6[#All],8,0)</f>
        <v>9010.2000000000007</v>
      </c>
      <c r="N1236" t="str">
        <f>VLOOKUP(Health_Care[[#This Row],[Customer ID]],Table6[#All],9,0)</f>
        <v>Tier - 2</v>
      </c>
      <c r="O1236" t="str">
        <f>VLOOKUP(Health_Care[[#This Row],[Customer ID]],Table6[#All],10,0)</f>
        <v>Tier - 3</v>
      </c>
      <c r="P1236" t="str">
        <f>VLOOKUP(Health_Care[[#This Row],[Customer ID]],Table6[#All],11,0)</f>
        <v>R1026</v>
      </c>
      <c r="Q1236">
        <f>VLOOKUP(Health_Care[[#This Row],[Customer ID]],Table6[#All],6,0)</f>
        <v>29</v>
      </c>
    </row>
    <row r="1237" spans="1:17" x14ac:dyDescent="0.35">
      <c r="A1237" t="s">
        <v>1135</v>
      </c>
      <c r="B1237" t="str">
        <f>VLOOKUP(Health_Care[[#This Row],[Customer ID]],Customer_Names[#All],3,0)</f>
        <v xml:space="preserve"> Kristin C</v>
      </c>
      <c r="C1237">
        <f>VLOOKUP(Health_Care[[#This Row],[Customer ID]],Medical_Examinations[],2,0)</f>
        <v>26.36</v>
      </c>
      <c r="D1237">
        <f>VLOOKUP(Health_Care[[#This Row],[Customer ID]],Medical_Examinations[],4,0)</f>
        <v>4.32</v>
      </c>
      <c r="E1237" t="str">
        <f>VLOOKUP(Health_Care[[#This Row],[Customer ID]],Medical_Examinations[],6,0)</f>
        <v>No</v>
      </c>
      <c r="F1237" t="str">
        <f>VLOOKUP(Health_Care[[#This Row],[Customer ID]],Medical_Examinations[],7,0)</f>
        <v>No</v>
      </c>
      <c r="G1237" t="str">
        <f>VLOOKUP(Health_Care[[#This Row],[Customer ID]],Medical_Examinations[],8,0)</f>
        <v>Yes</v>
      </c>
      <c r="H1237">
        <f>VLOOKUP(Health_Care[[#This Row],[Customer ID]],Medical_Examinations[],9,0)</f>
        <v>1</v>
      </c>
      <c r="I1237" t="str">
        <f>VLOOKUP(Health_Care[[#This Row],[Customer ID]],Medical_Examinations[],10,0)</f>
        <v>No</v>
      </c>
      <c r="J1237" t="str">
        <f>VLOOKUP(Health_Care[[#This Row],[Customer ID]],Medical_Examinations[],3,0)</f>
        <v>Over Weight</v>
      </c>
      <c r="K1237" t="str">
        <f>VLOOKUP(Health_Care[[#This Row],[Customer ID]],Medical_Examinations[],5,0)</f>
        <v>Normal</v>
      </c>
      <c r="L1237" s="10">
        <f>VLOOKUP(Health_Care[[#This Row],[Customer ID]],Table6[#All],5,0)</f>
        <v>29205</v>
      </c>
      <c r="M1237" s="11">
        <f>VLOOKUP(Health_Care[[#This Row],[Customer ID]],Table6[#All],8,0)</f>
        <v>8998.43</v>
      </c>
      <c r="N1237" t="str">
        <f>VLOOKUP(Health_Care[[#This Row],[Customer ID]],Table6[#All],9,0)</f>
        <v>Tier - 2</v>
      </c>
      <c r="O1237" t="str">
        <f>VLOOKUP(Health_Care[[#This Row],[Customer ID]],Table6[#All],10,0)</f>
        <v>Tier - 1</v>
      </c>
      <c r="P1237" t="str">
        <f>VLOOKUP(Health_Care[[#This Row],[Customer ID]],Table6[#All],11,0)</f>
        <v>R1025</v>
      </c>
      <c r="Q1237">
        <f>VLOOKUP(Health_Care[[#This Row],[Customer ID]],Table6[#All],6,0)</f>
        <v>43</v>
      </c>
    </row>
    <row r="1238" spans="1:17" x14ac:dyDescent="0.35">
      <c r="A1238" t="s">
        <v>1134</v>
      </c>
      <c r="B1238" t="str">
        <f>VLOOKUP(Health_Care[[#This Row],[Customer ID]],Customer_Names[#All],3,0)</f>
        <v xml:space="preserve"> Casey M.</v>
      </c>
      <c r="C1238">
        <f>VLOOKUP(Health_Care[[#This Row],[Customer ID]],Medical_Examinations[],2,0)</f>
        <v>29.925000000000001</v>
      </c>
      <c r="D1238">
        <f>VLOOKUP(Health_Care[[#This Row],[Customer ID]],Medical_Examinations[],4,0)</f>
        <v>8.2899999999999991</v>
      </c>
      <c r="E1238" t="str">
        <f>VLOOKUP(Health_Care[[#This Row],[Customer ID]],Medical_Examinations[],6,0)</f>
        <v>No</v>
      </c>
      <c r="F1238" t="str">
        <f>VLOOKUP(Health_Care[[#This Row],[Customer ID]],Medical_Examinations[],7,0)</f>
        <v>No</v>
      </c>
      <c r="G1238" t="str">
        <f>VLOOKUP(Health_Care[[#This Row],[Customer ID]],Medical_Examinations[],8,0)</f>
        <v>No</v>
      </c>
      <c r="H1238">
        <f>VLOOKUP(Health_Care[[#This Row],[Customer ID]],Medical_Examinations[],9,0)</f>
        <v>2</v>
      </c>
      <c r="I1238" t="str">
        <f>VLOOKUP(Health_Care[[#This Row],[Customer ID]],Medical_Examinations[],10,0)</f>
        <v>No</v>
      </c>
      <c r="J1238" t="str">
        <f>VLOOKUP(Health_Care[[#This Row],[Customer ID]],Medical_Examinations[],3,0)</f>
        <v>Obesity</v>
      </c>
      <c r="K1238" t="str">
        <f>VLOOKUP(Health_Care[[#This Row],[Customer ID]],Medical_Examinations[],5,0)</f>
        <v>Diabetes</v>
      </c>
      <c r="L1238" s="10">
        <f>VLOOKUP(Health_Care[[#This Row],[Customer ID]],Table6[#All],5,0)</f>
        <v>26948</v>
      </c>
      <c r="M1238" s="11">
        <f>VLOOKUP(Health_Care[[#This Row],[Customer ID]],Table6[#All],8,0)</f>
        <v>8988.16</v>
      </c>
      <c r="N1238" t="str">
        <f>VLOOKUP(Health_Care[[#This Row],[Customer ID]],Table6[#All],9,0)</f>
        <v>Tier - 2</v>
      </c>
      <c r="O1238" t="str">
        <f>VLOOKUP(Health_Care[[#This Row],[Customer ID]],Table6[#All],10,0)</f>
        <v>Tier - 1</v>
      </c>
      <c r="P1238" t="str">
        <f>VLOOKUP(Health_Care[[#This Row],[Customer ID]],Table6[#All],11,0)</f>
        <v>R1012</v>
      </c>
      <c r="Q1238">
        <f>VLOOKUP(Health_Care[[#This Row],[Customer ID]],Table6[#All],6,0)</f>
        <v>49</v>
      </c>
    </row>
    <row r="1239" spans="1:17" x14ac:dyDescent="0.35">
      <c r="A1239" t="s">
        <v>1133</v>
      </c>
      <c r="B1239" t="str">
        <f>VLOOKUP(Health_Care[[#This Row],[Customer ID]],Customer_Names[#All],3,0)</f>
        <v xml:space="preserve"> Samuel</v>
      </c>
      <c r="C1239">
        <f>VLOOKUP(Health_Care[[#This Row],[Customer ID]],Medical_Examinations[],2,0)</f>
        <v>37.29</v>
      </c>
      <c r="D1239">
        <f>VLOOKUP(Health_Care[[#This Row],[Customer ID]],Medical_Examinations[],4,0)</f>
        <v>10.46</v>
      </c>
      <c r="E1239" t="str">
        <f>VLOOKUP(Health_Care[[#This Row],[Customer ID]],Medical_Examinations[],6,0)</f>
        <v>No</v>
      </c>
      <c r="F1239" t="str">
        <f>VLOOKUP(Health_Care[[#This Row],[Customer ID]],Medical_Examinations[],7,0)</f>
        <v>No</v>
      </c>
      <c r="G1239" t="str">
        <f>VLOOKUP(Health_Care[[#This Row],[Customer ID]],Medical_Examinations[],8,0)</f>
        <v>No</v>
      </c>
      <c r="H1239">
        <f>VLOOKUP(Health_Care[[#This Row],[Customer ID]],Medical_Examinations[],9,0)</f>
        <v>0</v>
      </c>
      <c r="I1239" t="str">
        <f>VLOOKUP(Health_Care[[#This Row],[Customer ID]],Medical_Examinations[],10,0)</f>
        <v>No</v>
      </c>
      <c r="J1239" t="str">
        <f>VLOOKUP(Health_Care[[#This Row],[Customer ID]],Medical_Examinations[],3,0)</f>
        <v>Obesity</v>
      </c>
      <c r="K1239" t="str">
        <f>VLOOKUP(Health_Care[[#This Row],[Customer ID]],Medical_Examinations[],5,0)</f>
        <v>Diabetes</v>
      </c>
      <c r="L1239" s="10">
        <f>VLOOKUP(Health_Care[[#This Row],[Customer ID]],Table6[#All],5,0)</f>
        <v>27231</v>
      </c>
      <c r="M1239" s="11">
        <f>VLOOKUP(Health_Care[[#This Row],[Customer ID]],Table6[#All],8,0)</f>
        <v>8978.19</v>
      </c>
      <c r="N1239" t="str">
        <f>VLOOKUP(Health_Care[[#This Row],[Customer ID]],Table6[#All],9,0)</f>
        <v>Tier - 2</v>
      </c>
      <c r="O1239" t="str">
        <f>VLOOKUP(Health_Care[[#This Row],[Customer ID]],Table6[#All],10,0)</f>
        <v>Tier - 2</v>
      </c>
      <c r="P1239" t="str">
        <f>VLOOKUP(Health_Care[[#This Row],[Customer ID]],Table6[#All],11,0)</f>
        <v>R1013</v>
      </c>
      <c r="Q1239">
        <f>VLOOKUP(Health_Care[[#This Row],[Customer ID]],Table6[#All],6,0)</f>
        <v>48</v>
      </c>
    </row>
    <row r="1240" spans="1:17" x14ac:dyDescent="0.35">
      <c r="A1240" t="s">
        <v>1132</v>
      </c>
      <c r="B1240" t="str">
        <f>VLOOKUP(Health_Care[[#This Row],[Customer ID]],Customer_Names[#All],3,0)</f>
        <v xml:space="preserve"> Braulio</v>
      </c>
      <c r="C1240">
        <f>VLOOKUP(Health_Care[[#This Row],[Customer ID]],Medical_Examinations[],2,0)</f>
        <v>30.2</v>
      </c>
      <c r="D1240">
        <f>VLOOKUP(Health_Care[[#This Row],[Customer ID]],Medical_Examinations[],4,0)</f>
        <v>11.96</v>
      </c>
      <c r="E1240" t="str">
        <f>VLOOKUP(Health_Care[[#This Row],[Customer ID]],Medical_Examinations[],6,0)</f>
        <v>No</v>
      </c>
      <c r="F1240" t="str">
        <f>VLOOKUP(Health_Care[[#This Row],[Customer ID]],Medical_Examinations[],7,0)</f>
        <v>No</v>
      </c>
      <c r="G1240" t="str">
        <f>VLOOKUP(Health_Care[[#This Row],[Customer ID]],Medical_Examinations[],8,0)</f>
        <v>No</v>
      </c>
      <c r="H1240">
        <f>VLOOKUP(Health_Care[[#This Row],[Customer ID]],Medical_Examinations[],9,0)</f>
        <v>0</v>
      </c>
      <c r="I1240" t="str">
        <f>VLOOKUP(Health_Care[[#This Row],[Customer ID]],Medical_Examinations[],10,0)</f>
        <v>No</v>
      </c>
      <c r="J1240" t="str">
        <f>VLOOKUP(Health_Care[[#This Row],[Customer ID]],Medical_Examinations[],3,0)</f>
        <v>Obesity</v>
      </c>
      <c r="K1240" t="str">
        <f>VLOOKUP(Health_Care[[#This Row],[Customer ID]],Medical_Examinations[],5,0)</f>
        <v>Diabetes</v>
      </c>
      <c r="L1240" s="10">
        <f>VLOOKUP(Health_Care[[#This Row],[Customer ID]],Table6[#All],5,0)</f>
        <v>27280</v>
      </c>
      <c r="M1240" s="11">
        <f>VLOOKUP(Health_Care[[#This Row],[Customer ID]],Table6[#All],8,0)</f>
        <v>8968.33</v>
      </c>
      <c r="N1240" t="str">
        <f>VLOOKUP(Health_Care[[#This Row],[Customer ID]],Table6[#All],9,0)</f>
        <v>Tier - 3</v>
      </c>
      <c r="O1240" t="str">
        <f>VLOOKUP(Health_Care[[#This Row],[Customer ID]],Table6[#All],10,0)</f>
        <v>Tier - 2</v>
      </c>
      <c r="P1240" t="str">
        <f>VLOOKUP(Health_Care[[#This Row],[Customer ID]],Table6[#All],11,0)</f>
        <v>R1011</v>
      </c>
      <c r="Q1240">
        <f>VLOOKUP(Health_Care[[#This Row],[Customer ID]],Table6[#All],6,0)</f>
        <v>48</v>
      </c>
    </row>
    <row r="1241" spans="1:17" x14ac:dyDescent="0.35">
      <c r="A1241" t="s">
        <v>1131</v>
      </c>
      <c r="B1241" t="str">
        <f>VLOOKUP(Health_Care[[#This Row],[Customer ID]],Customer_Names[#All],3,0)</f>
        <v xml:space="preserve"> Anne-Marie</v>
      </c>
      <c r="C1241">
        <f>VLOOKUP(Health_Care[[#This Row],[Customer ID]],Medical_Examinations[],2,0)</f>
        <v>24.225000000000001</v>
      </c>
      <c r="D1241">
        <f>VLOOKUP(Health_Care[[#This Row],[Customer ID]],Medical_Examinations[],4,0)</f>
        <v>4.25</v>
      </c>
      <c r="E1241" t="str">
        <f>VLOOKUP(Health_Care[[#This Row],[Customer ID]],Medical_Examinations[],6,0)</f>
        <v>yes</v>
      </c>
      <c r="F1241" t="str">
        <f>VLOOKUP(Health_Care[[#This Row],[Customer ID]],Medical_Examinations[],7,0)</f>
        <v>No</v>
      </c>
      <c r="G1241" t="str">
        <f>VLOOKUP(Health_Care[[#This Row],[Customer ID]],Medical_Examinations[],8,0)</f>
        <v>Yes</v>
      </c>
      <c r="H1241">
        <f>VLOOKUP(Health_Care[[#This Row],[Customer ID]],Medical_Examinations[],9,0)</f>
        <v>1</v>
      </c>
      <c r="I1241" t="str">
        <f>VLOOKUP(Health_Care[[#This Row],[Customer ID]],Medical_Examinations[],10,0)</f>
        <v>No</v>
      </c>
      <c r="J1241" t="str">
        <f>VLOOKUP(Health_Care[[#This Row],[Customer ID]],Medical_Examinations[],3,0)</f>
        <v>Normal Weight</v>
      </c>
      <c r="K1241" t="str">
        <f>VLOOKUP(Health_Care[[#This Row],[Customer ID]],Medical_Examinations[],5,0)</f>
        <v>Normal</v>
      </c>
      <c r="L1241" s="10">
        <f>VLOOKUP(Health_Care[[#This Row],[Customer ID]],Table6[#All],5,0)</f>
        <v>30512</v>
      </c>
      <c r="M1241" s="11">
        <f>VLOOKUP(Health_Care[[#This Row],[Customer ID]],Table6[#All],8,0)</f>
        <v>8965.7999999999993</v>
      </c>
      <c r="N1241" t="str">
        <f>VLOOKUP(Health_Care[[#This Row],[Customer ID]],Table6[#All],9,0)</f>
        <v>Tier - 2</v>
      </c>
      <c r="O1241" t="str">
        <f>VLOOKUP(Health_Care[[#This Row],[Customer ID]],Table6[#All],10,0)</f>
        <v>Tier - 3</v>
      </c>
      <c r="P1241" t="str">
        <f>VLOOKUP(Health_Care[[#This Row],[Customer ID]],Table6[#All],11,0)</f>
        <v>R1012</v>
      </c>
      <c r="Q1241">
        <f>VLOOKUP(Health_Care[[#This Row],[Customer ID]],Table6[#All],6,0)</f>
        <v>39</v>
      </c>
    </row>
    <row r="1242" spans="1:17" x14ac:dyDescent="0.35">
      <c r="A1242" t="s">
        <v>1130</v>
      </c>
      <c r="B1242" t="str">
        <f>VLOOKUP(Health_Care[[#This Row],[Customer ID]],Customer_Names[#All],3,0)</f>
        <v xml:space="preserve"> Samuel K.</v>
      </c>
      <c r="C1242">
        <f>VLOOKUP(Health_Care[[#This Row],[Customer ID]],Medical_Examinations[],2,0)</f>
        <v>31.445</v>
      </c>
      <c r="D1242">
        <f>VLOOKUP(Health_Care[[#This Row],[Customer ID]],Medical_Examinations[],4,0)</f>
        <v>8.33</v>
      </c>
      <c r="E1242" t="str">
        <f>VLOOKUP(Health_Care[[#This Row],[Customer ID]],Medical_Examinations[],6,0)</f>
        <v>No</v>
      </c>
      <c r="F1242" t="str">
        <f>VLOOKUP(Health_Care[[#This Row],[Customer ID]],Medical_Examinations[],7,0)</f>
        <v>No</v>
      </c>
      <c r="G1242" t="str">
        <f>VLOOKUP(Health_Care[[#This Row],[Customer ID]],Medical_Examinations[],8,0)</f>
        <v>No</v>
      </c>
      <c r="H1242">
        <f>VLOOKUP(Health_Care[[#This Row],[Customer ID]],Medical_Examinations[],9,0)</f>
        <v>0</v>
      </c>
      <c r="I1242" t="str">
        <f>VLOOKUP(Health_Care[[#This Row],[Customer ID]],Medical_Examinations[],10,0)</f>
        <v>No</v>
      </c>
      <c r="J1242" t="str">
        <f>VLOOKUP(Health_Care[[#This Row],[Customer ID]],Medical_Examinations[],3,0)</f>
        <v>Obesity</v>
      </c>
      <c r="K1242" t="str">
        <f>VLOOKUP(Health_Care[[#This Row],[Customer ID]],Medical_Examinations[],5,0)</f>
        <v>Diabetes</v>
      </c>
      <c r="L1242" s="10">
        <f>VLOOKUP(Health_Care[[#This Row],[Customer ID]],Table6[#All],5,0)</f>
        <v>27258</v>
      </c>
      <c r="M1242" s="11">
        <f>VLOOKUP(Health_Care[[#This Row],[Customer ID]],Table6[#All],8,0)</f>
        <v>8964.06</v>
      </c>
      <c r="N1242" t="str">
        <f>VLOOKUP(Health_Care[[#This Row],[Customer ID]],Table6[#All],9,0)</f>
        <v>Tier - 3</v>
      </c>
      <c r="O1242" t="str">
        <f>VLOOKUP(Health_Care[[#This Row],[Customer ID]],Table6[#All],10,0)</f>
        <v>Tier - 2</v>
      </c>
      <c r="P1242" t="str">
        <f>VLOOKUP(Health_Care[[#This Row],[Customer ID]],Table6[#All],11,0)</f>
        <v>R1016</v>
      </c>
      <c r="Q1242">
        <f>VLOOKUP(Health_Care[[#This Row],[Customer ID]],Table6[#All],6,0)</f>
        <v>48</v>
      </c>
    </row>
    <row r="1243" spans="1:17" x14ac:dyDescent="0.35">
      <c r="A1243" t="s">
        <v>1129</v>
      </c>
      <c r="B1243" t="str">
        <f>VLOOKUP(Health_Care[[#This Row],[Customer ID]],Customer_Names[#All],3,0)</f>
        <v xml:space="preserve"> Yuki</v>
      </c>
      <c r="C1243">
        <f>VLOOKUP(Health_Care[[#This Row],[Customer ID]],Medical_Examinations[],2,0)</f>
        <v>38.880000000000003</v>
      </c>
      <c r="D1243">
        <f>VLOOKUP(Health_Care[[#This Row],[Customer ID]],Medical_Examinations[],4,0)</f>
        <v>4.29</v>
      </c>
      <c r="E1243" t="str">
        <f>VLOOKUP(Health_Care[[#This Row],[Customer ID]],Medical_Examinations[],6,0)</f>
        <v>No</v>
      </c>
      <c r="F1243" t="str">
        <f>VLOOKUP(Health_Care[[#This Row],[Customer ID]],Medical_Examinations[],7,0)</f>
        <v>No</v>
      </c>
      <c r="G1243" t="str">
        <f>VLOOKUP(Health_Care[[#This Row],[Customer ID]],Medical_Examinations[],8,0)</f>
        <v>No</v>
      </c>
      <c r="H1243">
        <f>VLOOKUP(Health_Care[[#This Row],[Customer ID]],Medical_Examinations[],9,0)</f>
        <v>1</v>
      </c>
      <c r="I1243" t="str">
        <f>VLOOKUP(Health_Care[[#This Row],[Customer ID]],Medical_Examinations[],10,0)</f>
        <v>No</v>
      </c>
      <c r="J1243" t="str">
        <f>VLOOKUP(Health_Care[[#This Row],[Customer ID]],Medical_Examinations[],3,0)</f>
        <v>Obesity</v>
      </c>
      <c r="K1243" t="str">
        <f>VLOOKUP(Health_Care[[#This Row],[Customer ID]],Medical_Examinations[],5,0)</f>
        <v>Normal</v>
      </c>
      <c r="L1243" s="10">
        <f>VLOOKUP(Health_Care[[#This Row],[Customer ID]],Table6[#All],5,0)</f>
        <v>33874</v>
      </c>
      <c r="M1243" s="11">
        <f>VLOOKUP(Health_Care[[#This Row],[Customer ID]],Table6[#All],8,0)</f>
        <v>8954.99</v>
      </c>
      <c r="N1243" t="str">
        <f>VLOOKUP(Health_Care[[#This Row],[Customer ID]],Table6[#All],9,0)</f>
        <v>Tier - 2</v>
      </c>
      <c r="O1243" t="str">
        <f>VLOOKUP(Health_Care[[#This Row],[Customer ID]],Table6[#All],10,0)</f>
        <v>Tier - 3</v>
      </c>
      <c r="P1243" t="str">
        <f>VLOOKUP(Health_Care[[#This Row],[Customer ID]],Table6[#All],11,0)</f>
        <v>R1026</v>
      </c>
      <c r="Q1243">
        <f>VLOOKUP(Health_Care[[#This Row],[Customer ID]],Table6[#All],6,0)</f>
        <v>30</v>
      </c>
    </row>
    <row r="1244" spans="1:17" x14ac:dyDescent="0.35">
      <c r="A1244" t="s">
        <v>1128</v>
      </c>
      <c r="B1244" t="str">
        <f>VLOOKUP(Health_Care[[#This Row],[Customer ID]],Customer_Names[#All],3,0)</f>
        <v xml:space="preserve"> Rafer</v>
      </c>
      <c r="C1244">
        <f>VLOOKUP(Health_Care[[#This Row],[Customer ID]],Medical_Examinations[],2,0)</f>
        <v>43.89</v>
      </c>
      <c r="D1244">
        <f>VLOOKUP(Health_Care[[#This Row],[Customer ID]],Medical_Examinations[],4,0)</f>
        <v>6.32</v>
      </c>
      <c r="E1244" t="str">
        <f>VLOOKUP(Health_Care[[#This Row],[Customer ID]],Medical_Examinations[],6,0)</f>
        <v>yes</v>
      </c>
      <c r="F1244" t="str">
        <f>VLOOKUP(Health_Care[[#This Row],[Customer ID]],Medical_Examinations[],7,0)</f>
        <v>No</v>
      </c>
      <c r="G1244" t="str">
        <f>VLOOKUP(Health_Care[[#This Row],[Customer ID]],Medical_Examinations[],8,0)</f>
        <v>No</v>
      </c>
      <c r="H1244">
        <f>VLOOKUP(Health_Care[[#This Row],[Customer ID]],Medical_Examinations[],9,0)</f>
        <v>0</v>
      </c>
      <c r="I1244" t="str">
        <f>VLOOKUP(Health_Care[[#This Row],[Customer ID]],Medical_Examinations[],10,0)</f>
        <v>No</v>
      </c>
      <c r="J1244" t="str">
        <f>VLOOKUP(Health_Care[[#This Row],[Customer ID]],Medical_Examinations[],3,0)</f>
        <v>Obesity</v>
      </c>
      <c r="K1244" t="str">
        <f>VLOOKUP(Health_Care[[#This Row],[Customer ID]],Medical_Examinations[],5,0)</f>
        <v>Prediabetes</v>
      </c>
      <c r="L1244" s="10">
        <f>VLOOKUP(Health_Care[[#This Row],[Customer ID]],Table6[#All],5,0)</f>
        <v>28119</v>
      </c>
      <c r="M1244" s="11">
        <f>VLOOKUP(Health_Care[[#This Row],[Customer ID]],Table6[#All],8,0)</f>
        <v>8944.1200000000008</v>
      </c>
      <c r="N1244" t="str">
        <f>VLOOKUP(Health_Care[[#This Row],[Customer ID]],Table6[#All],9,0)</f>
        <v>Tier - 3</v>
      </c>
      <c r="O1244" t="str">
        <f>VLOOKUP(Health_Care[[#This Row],[Customer ID]],Table6[#All],10,0)</f>
        <v>Tier - 2</v>
      </c>
      <c r="P1244" t="str">
        <f>VLOOKUP(Health_Care[[#This Row],[Customer ID]],Table6[#All],11,0)</f>
        <v>R1013</v>
      </c>
      <c r="Q1244">
        <f>VLOOKUP(Health_Care[[#This Row],[Customer ID]],Table6[#All],6,0)</f>
        <v>46</v>
      </c>
    </row>
    <row r="1245" spans="1:17" x14ac:dyDescent="0.35">
      <c r="A1245" t="s">
        <v>1127</v>
      </c>
      <c r="B1245" t="str">
        <f>VLOOKUP(Health_Care[[#This Row],[Customer ID]],Customer_Names[#All],3,0)</f>
        <v xml:space="preserve"> Claire</v>
      </c>
      <c r="C1245">
        <f>VLOOKUP(Health_Care[[#This Row],[Customer ID]],Medical_Examinations[],2,0)</f>
        <v>25.6</v>
      </c>
      <c r="D1245">
        <f>VLOOKUP(Health_Care[[#This Row],[Customer ID]],Medical_Examinations[],4,0)</f>
        <v>5.65</v>
      </c>
      <c r="E1245" t="str">
        <f>VLOOKUP(Health_Care[[#This Row],[Customer ID]],Medical_Examinations[],6,0)</f>
        <v>No</v>
      </c>
      <c r="F1245" t="str">
        <f>VLOOKUP(Health_Care[[#This Row],[Customer ID]],Medical_Examinations[],7,0)</f>
        <v>No</v>
      </c>
      <c r="G1245" t="str">
        <f>VLOOKUP(Health_Care[[#This Row],[Customer ID]],Medical_Examinations[],8,0)</f>
        <v>No</v>
      </c>
      <c r="H1245">
        <f>VLOOKUP(Health_Care[[#This Row],[Customer ID]],Medical_Examinations[],9,0)</f>
        <v>2</v>
      </c>
      <c r="I1245" t="str">
        <f>VLOOKUP(Health_Care[[#This Row],[Customer ID]],Medical_Examinations[],10,0)</f>
        <v>No</v>
      </c>
      <c r="J1245" t="str">
        <f>VLOOKUP(Health_Care[[#This Row],[Customer ID]],Medical_Examinations[],3,0)</f>
        <v>Over Weight</v>
      </c>
      <c r="K1245" t="str">
        <f>VLOOKUP(Health_Care[[#This Row],[Customer ID]],Medical_Examinations[],5,0)</f>
        <v>Normal</v>
      </c>
      <c r="L1245" s="10">
        <f>VLOOKUP(Health_Care[[#This Row],[Customer ID]],Table6[#All],5,0)</f>
        <v>26456</v>
      </c>
      <c r="M1245" s="11">
        <f>VLOOKUP(Health_Care[[#This Row],[Customer ID]],Table6[#All],8,0)</f>
        <v>8932.08</v>
      </c>
      <c r="N1245" t="str">
        <f>VLOOKUP(Health_Care[[#This Row],[Customer ID]],Table6[#All],9,0)</f>
        <v>Tier - 2</v>
      </c>
      <c r="O1245" t="str">
        <f>VLOOKUP(Health_Care[[#This Row],[Customer ID]],Table6[#All],10,0)</f>
        <v>Tier - 1</v>
      </c>
      <c r="P1245" t="str">
        <f>VLOOKUP(Health_Care[[#This Row],[Customer ID]],Table6[#All],11,0)</f>
        <v>R1011</v>
      </c>
      <c r="Q1245">
        <f>VLOOKUP(Health_Care[[#This Row],[Customer ID]],Table6[#All],6,0)</f>
        <v>51</v>
      </c>
    </row>
    <row r="1246" spans="1:17" x14ac:dyDescent="0.35">
      <c r="A1246" t="s">
        <v>1126</v>
      </c>
      <c r="B1246" t="str">
        <f>VLOOKUP(Health_Care[[#This Row],[Customer ID]],Customer_Names[#All],3,0)</f>
        <v xml:space="preserve"> Erynn J.</v>
      </c>
      <c r="C1246">
        <f>VLOOKUP(Health_Care[[#This Row],[Customer ID]],Medical_Examinations[],2,0)</f>
        <v>29.545000000000002</v>
      </c>
      <c r="D1246">
        <f>VLOOKUP(Health_Care[[#This Row],[Customer ID]],Medical_Examinations[],4,0)</f>
        <v>8.41</v>
      </c>
      <c r="E1246" t="str">
        <f>VLOOKUP(Health_Care[[#This Row],[Customer ID]],Medical_Examinations[],6,0)</f>
        <v>yes</v>
      </c>
      <c r="F1246" t="str">
        <f>VLOOKUP(Health_Care[[#This Row],[Customer ID]],Medical_Examinations[],7,0)</f>
        <v>No</v>
      </c>
      <c r="G1246" t="str">
        <f>VLOOKUP(Health_Care[[#This Row],[Customer ID]],Medical_Examinations[],8,0)</f>
        <v>No</v>
      </c>
      <c r="H1246">
        <f>VLOOKUP(Health_Care[[#This Row],[Customer ID]],Medical_Examinations[],9,0)</f>
        <v>1</v>
      </c>
      <c r="I1246" t="str">
        <f>VLOOKUP(Health_Care[[#This Row],[Customer ID]],Medical_Examinations[],10,0)</f>
        <v>No</v>
      </c>
      <c r="J1246" t="str">
        <f>VLOOKUP(Health_Care[[#This Row],[Customer ID]],Medical_Examinations[],3,0)</f>
        <v>Over Weight</v>
      </c>
      <c r="K1246" t="str">
        <f>VLOOKUP(Health_Care[[#This Row],[Customer ID]],Medical_Examinations[],5,0)</f>
        <v>Diabetes</v>
      </c>
      <c r="L1246" s="10">
        <f>VLOOKUP(Health_Care[[#This Row],[Customer ID]],Table6[#All],5,0)</f>
        <v>27582</v>
      </c>
      <c r="M1246" s="11">
        <f>VLOOKUP(Health_Care[[#This Row],[Customer ID]],Table6[#All],8,0)</f>
        <v>8930.93</v>
      </c>
      <c r="N1246" t="str">
        <f>VLOOKUP(Health_Care[[#This Row],[Customer ID]],Table6[#All],9,0)</f>
        <v>Tier - 2</v>
      </c>
      <c r="O1246" t="str">
        <f>VLOOKUP(Health_Care[[#This Row],[Customer ID]],Table6[#All],10,0)</f>
        <v>Tier - 2</v>
      </c>
      <c r="P1246" t="str">
        <f>VLOOKUP(Health_Care[[#This Row],[Customer ID]],Table6[#All],11,0)</f>
        <v>R1012</v>
      </c>
      <c r="Q1246">
        <f>VLOOKUP(Health_Care[[#This Row],[Customer ID]],Table6[#All],6,0)</f>
        <v>47</v>
      </c>
    </row>
    <row r="1247" spans="1:17" x14ac:dyDescent="0.35">
      <c r="A1247" t="s">
        <v>1125</v>
      </c>
      <c r="B1247" t="str">
        <f>VLOOKUP(Health_Care[[#This Row],[Customer ID]],Customer_Names[#All],3,0)</f>
        <v xml:space="preserve"> Mahesh</v>
      </c>
      <c r="C1247">
        <f>VLOOKUP(Health_Care[[#This Row],[Customer ID]],Medical_Examinations[],2,0)</f>
        <v>23.25</v>
      </c>
      <c r="D1247">
        <f>VLOOKUP(Health_Care[[#This Row],[Customer ID]],Medical_Examinations[],4,0)</f>
        <v>11.96</v>
      </c>
      <c r="E1247" t="str">
        <f>VLOOKUP(Health_Care[[#This Row],[Customer ID]],Medical_Examinations[],6,0)</f>
        <v>yes</v>
      </c>
      <c r="F1247" t="str">
        <f>VLOOKUP(Health_Care[[#This Row],[Customer ID]],Medical_Examinations[],7,0)</f>
        <v>No</v>
      </c>
      <c r="G1247" t="str">
        <f>VLOOKUP(Health_Care[[#This Row],[Customer ID]],Medical_Examinations[],8,0)</f>
        <v>No</v>
      </c>
      <c r="H1247">
        <f>VLOOKUP(Health_Care[[#This Row],[Customer ID]],Medical_Examinations[],9,0)</f>
        <v>0</v>
      </c>
      <c r="I1247" t="str">
        <f>VLOOKUP(Health_Care[[#This Row],[Customer ID]],Medical_Examinations[],10,0)</f>
        <v>No</v>
      </c>
      <c r="J1247" t="str">
        <f>VLOOKUP(Health_Care[[#This Row],[Customer ID]],Medical_Examinations[],3,0)</f>
        <v>Normal Weight</v>
      </c>
      <c r="K1247" t="str">
        <f>VLOOKUP(Health_Care[[#This Row],[Customer ID]],Medical_Examinations[],5,0)</f>
        <v>Diabetes</v>
      </c>
      <c r="L1247" s="10">
        <f>VLOOKUP(Health_Care[[#This Row],[Customer ID]],Table6[#All],5,0)</f>
        <v>24721</v>
      </c>
      <c r="M1247" s="11">
        <f>VLOOKUP(Health_Care[[#This Row],[Customer ID]],Table6[#All],8,0)</f>
        <v>8908.4699999999993</v>
      </c>
      <c r="N1247" t="str">
        <f>VLOOKUP(Health_Care[[#This Row],[Customer ID]],Table6[#All],9,0)</f>
        <v>Tier - 3</v>
      </c>
      <c r="O1247" t="str">
        <f>VLOOKUP(Health_Care[[#This Row],[Customer ID]],Table6[#All],10,0)</f>
        <v>Tier - 2</v>
      </c>
      <c r="P1247" t="str">
        <f>VLOOKUP(Health_Care[[#This Row],[Customer ID]],Table6[#All],11,0)</f>
        <v>R1013</v>
      </c>
      <c r="Q1247">
        <f>VLOOKUP(Health_Care[[#This Row],[Customer ID]],Table6[#All],6,0)</f>
        <v>55</v>
      </c>
    </row>
    <row r="1248" spans="1:17" x14ac:dyDescent="0.35">
      <c r="A1248" t="s">
        <v>1124</v>
      </c>
      <c r="B1248" t="str">
        <f>VLOOKUP(Health_Care[[#This Row],[Customer ID]],Customer_Names[#All],3,0)</f>
        <v xml:space="preserve"> Stanley</v>
      </c>
      <c r="C1248">
        <f>VLOOKUP(Health_Care[[#This Row],[Customer ID]],Medical_Examinations[],2,0)</f>
        <v>43.95</v>
      </c>
      <c r="D1248">
        <f>VLOOKUP(Health_Care[[#This Row],[Customer ID]],Medical_Examinations[],4,0)</f>
        <v>5.17</v>
      </c>
      <c r="E1248" t="str">
        <f>VLOOKUP(Health_Care[[#This Row],[Customer ID]],Medical_Examinations[],6,0)</f>
        <v>yes</v>
      </c>
      <c r="F1248" t="str">
        <f>VLOOKUP(Health_Care[[#This Row],[Customer ID]],Medical_Examinations[],7,0)</f>
        <v>No</v>
      </c>
      <c r="G1248" t="str">
        <f>VLOOKUP(Health_Care[[#This Row],[Customer ID]],Medical_Examinations[],8,0)</f>
        <v>Yes</v>
      </c>
      <c r="H1248">
        <f>VLOOKUP(Health_Care[[#This Row],[Customer ID]],Medical_Examinations[],9,0)</f>
        <v>1</v>
      </c>
      <c r="I1248" t="str">
        <f>VLOOKUP(Health_Care[[#This Row],[Customer ID]],Medical_Examinations[],10,0)</f>
        <v>No</v>
      </c>
      <c r="J1248" t="str">
        <f>VLOOKUP(Health_Care[[#This Row],[Customer ID]],Medical_Examinations[],3,0)</f>
        <v>Obesity</v>
      </c>
      <c r="K1248" t="str">
        <f>VLOOKUP(Health_Care[[#This Row],[Customer ID]],Medical_Examinations[],5,0)</f>
        <v>Normal</v>
      </c>
      <c r="L1248" s="10">
        <f>VLOOKUP(Health_Care[[#This Row],[Customer ID]],Table6[#All],5,0)</f>
        <v>35762</v>
      </c>
      <c r="M1248" s="11">
        <f>VLOOKUP(Health_Care[[#This Row],[Customer ID]],Table6[#All],8,0)</f>
        <v>8906.14</v>
      </c>
      <c r="N1248" t="str">
        <f>VLOOKUP(Health_Care[[#This Row],[Customer ID]],Table6[#All],9,0)</f>
        <v>Tier - 2</v>
      </c>
      <c r="O1248" t="str">
        <f>VLOOKUP(Health_Care[[#This Row],[Customer ID]],Table6[#All],10,0)</f>
        <v>Tier - 2</v>
      </c>
      <c r="P1248" t="str">
        <f>VLOOKUP(Health_Care[[#This Row],[Customer ID]],Table6[#All],11,0)</f>
        <v>R1012</v>
      </c>
      <c r="Q1248">
        <f>VLOOKUP(Health_Care[[#This Row],[Customer ID]],Table6[#All],6,0)</f>
        <v>25</v>
      </c>
    </row>
    <row r="1249" spans="1:17" x14ac:dyDescent="0.35">
      <c r="A1249" t="s">
        <v>1123</v>
      </c>
      <c r="B1249" t="str">
        <f>VLOOKUP(Health_Care[[#This Row],[Customer ID]],Customer_Names[#All],3,0)</f>
        <v xml:space="preserve"> Gregory</v>
      </c>
      <c r="C1249">
        <f>VLOOKUP(Health_Care[[#This Row],[Customer ID]],Medical_Examinations[],2,0)</f>
        <v>21.85</v>
      </c>
      <c r="D1249">
        <f>VLOOKUP(Health_Care[[#This Row],[Customer ID]],Medical_Examinations[],4,0)</f>
        <v>8.76</v>
      </c>
      <c r="E1249" t="str">
        <f>VLOOKUP(Health_Care[[#This Row],[Customer ID]],Medical_Examinations[],6,0)</f>
        <v>No</v>
      </c>
      <c r="F1249" t="str">
        <f>VLOOKUP(Health_Care[[#This Row],[Customer ID]],Medical_Examinations[],7,0)</f>
        <v>No</v>
      </c>
      <c r="G1249" t="str">
        <f>VLOOKUP(Health_Care[[#This Row],[Customer ID]],Medical_Examinations[],8,0)</f>
        <v>No</v>
      </c>
      <c r="H1249">
        <f>VLOOKUP(Health_Care[[#This Row],[Customer ID]],Medical_Examinations[],9,0)</f>
        <v>0</v>
      </c>
      <c r="I1249" t="str">
        <f>VLOOKUP(Health_Care[[#This Row],[Customer ID]],Medical_Examinations[],10,0)</f>
        <v>No</v>
      </c>
      <c r="J1249" t="str">
        <f>VLOOKUP(Health_Care[[#This Row],[Customer ID]],Medical_Examinations[],3,0)</f>
        <v>Normal Weight</v>
      </c>
      <c r="K1249" t="str">
        <f>VLOOKUP(Health_Care[[#This Row],[Customer ID]],Medical_Examinations[],5,0)</f>
        <v>Diabetes</v>
      </c>
      <c r="L1249" s="10">
        <f>VLOOKUP(Health_Care[[#This Row],[Customer ID]],Table6[#All],5,0)</f>
        <v>28840</v>
      </c>
      <c r="M1249" s="11">
        <f>VLOOKUP(Health_Care[[#This Row],[Customer ID]],Table6[#All],8,0)</f>
        <v>8891.14</v>
      </c>
      <c r="N1249" t="str">
        <f>VLOOKUP(Health_Care[[#This Row],[Customer ID]],Table6[#All],9,0)</f>
        <v>Tier - 2</v>
      </c>
      <c r="O1249" t="str">
        <f>VLOOKUP(Health_Care[[#This Row],[Customer ID]],Table6[#All],10,0)</f>
        <v>Tier - 3</v>
      </c>
      <c r="P1249" t="str">
        <f>VLOOKUP(Health_Care[[#This Row],[Customer ID]],Table6[#All],11,0)</f>
        <v>R1017</v>
      </c>
      <c r="Q1249">
        <f>VLOOKUP(Health_Care[[#This Row],[Customer ID]],Table6[#All],6,0)</f>
        <v>44</v>
      </c>
    </row>
    <row r="1250" spans="1:17" x14ac:dyDescent="0.35">
      <c r="A1250" t="s">
        <v>1122</v>
      </c>
      <c r="B1250" t="str">
        <f>VLOOKUP(Health_Care[[#This Row],[Customer ID]],Customer_Names[#All],3,0)</f>
        <v xml:space="preserve"> Eric</v>
      </c>
      <c r="C1250">
        <f>VLOOKUP(Health_Care[[#This Row],[Customer ID]],Medical_Examinations[],2,0)</f>
        <v>25.73</v>
      </c>
      <c r="D1250">
        <f>VLOOKUP(Health_Care[[#This Row],[Customer ID]],Medical_Examinations[],4,0)</f>
        <v>7.99</v>
      </c>
      <c r="E1250" t="str">
        <f>VLOOKUP(Health_Care[[#This Row],[Customer ID]],Medical_Examinations[],6,0)</f>
        <v>No</v>
      </c>
      <c r="F1250" t="str">
        <f>VLOOKUP(Health_Care[[#This Row],[Customer ID]],Medical_Examinations[],7,0)</f>
        <v>No</v>
      </c>
      <c r="G1250" t="str">
        <f>VLOOKUP(Health_Care[[#This Row],[Customer ID]],Medical_Examinations[],8,0)</f>
        <v>No</v>
      </c>
      <c r="H1250">
        <f>VLOOKUP(Health_Care[[#This Row],[Customer ID]],Medical_Examinations[],9,0)</f>
        <v>2</v>
      </c>
      <c r="I1250" t="str">
        <f>VLOOKUP(Health_Care[[#This Row],[Customer ID]],Medical_Examinations[],10,0)</f>
        <v>No</v>
      </c>
      <c r="J1250" t="str">
        <f>VLOOKUP(Health_Care[[#This Row],[Customer ID]],Medical_Examinations[],3,0)</f>
        <v>Over Weight</v>
      </c>
      <c r="K1250" t="str">
        <f>VLOOKUP(Health_Care[[#This Row],[Customer ID]],Medical_Examinations[],5,0)</f>
        <v>Diabetes</v>
      </c>
      <c r="L1250" s="10">
        <f>VLOOKUP(Health_Care[[#This Row],[Customer ID]],Table6[#All],5,0)</f>
        <v>26916</v>
      </c>
      <c r="M1250" s="11">
        <f>VLOOKUP(Health_Care[[#This Row],[Customer ID]],Table6[#All],8,0)</f>
        <v>8890.59</v>
      </c>
      <c r="N1250" t="str">
        <f>VLOOKUP(Health_Care[[#This Row],[Customer ID]],Table6[#All],9,0)</f>
        <v>Tier - 2</v>
      </c>
      <c r="O1250" t="str">
        <f>VLOOKUP(Health_Care[[#This Row],[Customer ID]],Table6[#All],10,0)</f>
        <v>Tier - 3</v>
      </c>
      <c r="P1250" t="str">
        <f>VLOOKUP(Health_Care[[#This Row],[Customer ID]],Table6[#All],11,0)</f>
        <v>R1012</v>
      </c>
      <c r="Q1250">
        <f>VLOOKUP(Health_Care[[#This Row],[Customer ID]],Table6[#All],6,0)</f>
        <v>49</v>
      </c>
    </row>
    <row r="1251" spans="1:17" x14ac:dyDescent="0.35">
      <c r="A1251" t="s">
        <v>1121</v>
      </c>
      <c r="B1251" t="str">
        <f>VLOOKUP(Health_Care[[#This Row],[Customer ID]],Customer_Names[#All],3,0)</f>
        <v xml:space="preserve"> Rachel M</v>
      </c>
      <c r="C1251">
        <f>VLOOKUP(Health_Care[[#This Row],[Customer ID]],Medical_Examinations[],2,0)</f>
        <v>32.229999999999997</v>
      </c>
      <c r="D1251">
        <f>VLOOKUP(Health_Care[[#This Row],[Customer ID]],Medical_Examinations[],4,0)</f>
        <v>8.59</v>
      </c>
      <c r="E1251" t="str">
        <f>VLOOKUP(Health_Care[[#This Row],[Customer ID]],Medical_Examinations[],6,0)</f>
        <v>No</v>
      </c>
      <c r="F1251" t="str">
        <f>VLOOKUP(Health_Care[[#This Row],[Customer ID]],Medical_Examinations[],7,0)</f>
        <v>No</v>
      </c>
      <c r="G1251" t="str">
        <f>VLOOKUP(Health_Care[[#This Row],[Customer ID]],Medical_Examinations[],8,0)</f>
        <v>No</v>
      </c>
      <c r="H1251">
        <f>VLOOKUP(Health_Care[[#This Row],[Customer ID]],Medical_Examinations[],9,0)</f>
        <v>0</v>
      </c>
      <c r="I1251" t="str">
        <f>VLOOKUP(Health_Care[[#This Row],[Customer ID]],Medical_Examinations[],10,0)</f>
        <v>No</v>
      </c>
      <c r="J1251" t="str">
        <f>VLOOKUP(Health_Care[[#This Row],[Customer ID]],Medical_Examinations[],3,0)</f>
        <v>Obesity</v>
      </c>
      <c r="K1251" t="str">
        <f>VLOOKUP(Health_Care[[#This Row],[Customer ID]],Medical_Examinations[],5,0)</f>
        <v>Diabetes</v>
      </c>
      <c r="L1251" s="10">
        <f>VLOOKUP(Health_Care[[#This Row],[Customer ID]],Table6[#All],5,0)</f>
        <v>27198</v>
      </c>
      <c r="M1251" s="11">
        <f>VLOOKUP(Health_Care[[#This Row],[Customer ID]],Table6[#All],8,0)</f>
        <v>8871.15</v>
      </c>
      <c r="N1251" t="str">
        <f>VLOOKUP(Health_Care[[#This Row],[Customer ID]],Table6[#All],9,0)</f>
        <v>Tier - 2</v>
      </c>
      <c r="O1251" t="str">
        <f>VLOOKUP(Health_Care[[#This Row],[Customer ID]],Table6[#All],10,0)</f>
        <v>Tier - 3</v>
      </c>
      <c r="P1251" t="str">
        <f>VLOOKUP(Health_Care[[#This Row],[Customer ID]],Table6[#All],11,0)</f>
        <v>R1013</v>
      </c>
      <c r="Q1251">
        <f>VLOOKUP(Health_Care[[#This Row],[Customer ID]],Table6[#All],6,0)</f>
        <v>48</v>
      </c>
    </row>
    <row r="1252" spans="1:17" x14ac:dyDescent="0.35">
      <c r="A1252" t="s">
        <v>1120</v>
      </c>
      <c r="B1252" t="str">
        <f>VLOOKUP(Health_Care[[#This Row],[Customer ID]],Customer_Names[#All],3,0)</f>
        <v xml:space="preserve"> Fritz</v>
      </c>
      <c r="C1252">
        <f>VLOOKUP(Health_Care[[#This Row],[Customer ID]],Medical_Examinations[],2,0)</f>
        <v>32.204999999999998</v>
      </c>
      <c r="D1252">
        <f>VLOOKUP(Health_Care[[#This Row],[Customer ID]],Medical_Examinations[],4,0)</f>
        <v>6.14</v>
      </c>
      <c r="E1252" t="str">
        <f>VLOOKUP(Health_Care[[#This Row],[Customer ID]],Medical_Examinations[],6,0)</f>
        <v>No</v>
      </c>
      <c r="F1252" t="str">
        <f>VLOOKUP(Health_Care[[#This Row],[Customer ID]],Medical_Examinations[],7,0)</f>
        <v>No</v>
      </c>
      <c r="G1252" t="str">
        <f>VLOOKUP(Health_Care[[#This Row],[Customer ID]],Medical_Examinations[],8,0)</f>
        <v>No</v>
      </c>
      <c r="H1252">
        <f>VLOOKUP(Health_Care[[#This Row],[Customer ID]],Medical_Examinations[],9,0)</f>
        <v>2</v>
      </c>
      <c r="I1252" t="str">
        <f>VLOOKUP(Health_Care[[#This Row],[Customer ID]],Medical_Examinations[],10,0)</f>
        <v>No</v>
      </c>
      <c r="J1252" t="str">
        <f>VLOOKUP(Health_Care[[#This Row],[Customer ID]],Medical_Examinations[],3,0)</f>
        <v>Obesity</v>
      </c>
      <c r="K1252" t="str">
        <f>VLOOKUP(Health_Care[[#This Row],[Customer ID]],Medical_Examinations[],5,0)</f>
        <v>Prediabetes</v>
      </c>
      <c r="L1252" s="10">
        <f>VLOOKUP(Health_Care[[#This Row],[Customer ID]],Table6[#All],5,0)</f>
        <v>26625</v>
      </c>
      <c r="M1252" s="11">
        <f>VLOOKUP(Health_Care[[#This Row],[Customer ID]],Table6[#All],8,0)</f>
        <v>8835.26</v>
      </c>
      <c r="N1252" t="str">
        <f>VLOOKUP(Health_Care[[#This Row],[Customer ID]],Table6[#All],9,0)</f>
        <v>Tier - 3</v>
      </c>
      <c r="O1252" t="str">
        <f>VLOOKUP(Health_Care[[#This Row],[Customer ID]],Table6[#All],10,0)</f>
        <v>Tier - 2</v>
      </c>
      <c r="P1252" t="str">
        <f>VLOOKUP(Health_Care[[#This Row],[Customer ID]],Table6[#All],11,0)</f>
        <v>R1012</v>
      </c>
      <c r="Q1252">
        <f>VLOOKUP(Health_Care[[#This Row],[Customer ID]],Table6[#All],6,0)</f>
        <v>50</v>
      </c>
    </row>
    <row r="1253" spans="1:17" x14ac:dyDescent="0.35">
      <c r="A1253" t="s">
        <v>1119</v>
      </c>
      <c r="B1253" t="str">
        <f>VLOOKUP(Health_Care[[#This Row],[Customer ID]],Customer_Names[#All],3,0)</f>
        <v xml:space="preserve"> Brad</v>
      </c>
      <c r="C1253">
        <f>VLOOKUP(Health_Care[[#This Row],[Customer ID]],Medical_Examinations[],2,0)</f>
        <v>26.41</v>
      </c>
      <c r="D1253">
        <f>VLOOKUP(Health_Care[[#This Row],[Customer ID]],Medical_Examinations[],4,0)</f>
        <v>4.08</v>
      </c>
      <c r="E1253" t="str">
        <f>VLOOKUP(Health_Care[[#This Row],[Customer ID]],Medical_Examinations[],6,0)</f>
        <v>No</v>
      </c>
      <c r="F1253" t="str">
        <f>VLOOKUP(Health_Care[[#This Row],[Customer ID]],Medical_Examinations[],7,0)</f>
        <v>No</v>
      </c>
      <c r="G1253" t="str">
        <f>VLOOKUP(Health_Care[[#This Row],[Customer ID]],Medical_Examinations[],8,0)</f>
        <v>No</v>
      </c>
      <c r="H1253">
        <f>VLOOKUP(Health_Care[[#This Row],[Customer ID]],Medical_Examinations[],9,0)</f>
        <v>2</v>
      </c>
      <c r="I1253" t="str">
        <f>VLOOKUP(Health_Care[[#This Row],[Customer ID]],Medical_Examinations[],10,0)</f>
        <v>No</v>
      </c>
      <c r="J1253" t="str">
        <f>VLOOKUP(Health_Care[[#This Row],[Customer ID]],Medical_Examinations[],3,0)</f>
        <v>Over Weight</v>
      </c>
      <c r="K1253" t="str">
        <f>VLOOKUP(Health_Care[[#This Row],[Customer ID]],Medical_Examinations[],5,0)</f>
        <v>Normal</v>
      </c>
      <c r="L1253" s="10">
        <f>VLOOKUP(Health_Care[[#This Row],[Customer ID]],Table6[#All],5,0)</f>
        <v>26617</v>
      </c>
      <c r="M1253" s="11">
        <f>VLOOKUP(Health_Care[[#This Row],[Customer ID]],Table6[#All],8,0)</f>
        <v>8827.2099999999991</v>
      </c>
      <c r="N1253" t="str">
        <f>VLOOKUP(Health_Care[[#This Row],[Customer ID]],Table6[#All],9,0)</f>
        <v>Tier - 3</v>
      </c>
      <c r="O1253" t="str">
        <f>VLOOKUP(Health_Care[[#This Row],[Customer ID]],Table6[#All],10,0)</f>
        <v>Tier - 1</v>
      </c>
      <c r="P1253" t="str">
        <f>VLOOKUP(Health_Care[[#This Row],[Customer ID]],Table6[#All],11,0)</f>
        <v>R1012</v>
      </c>
      <c r="Q1253">
        <f>VLOOKUP(Health_Care[[#This Row],[Customer ID]],Table6[#All],6,0)</f>
        <v>50</v>
      </c>
    </row>
    <row r="1254" spans="1:17" x14ac:dyDescent="0.35">
      <c r="A1254" t="s">
        <v>1118</v>
      </c>
      <c r="B1254" t="str">
        <f>VLOOKUP(Health_Care[[#This Row],[Customer ID]],Customer_Names[#All],3,0)</f>
        <v xml:space="preserve"> Claire M</v>
      </c>
      <c r="C1254">
        <f>VLOOKUP(Health_Care[[#This Row],[Customer ID]],Medical_Examinations[],2,0)</f>
        <v>30.2</v>
      </c>
      <c r="D1254">
        <f>VLOOKUP(Health_Care[[#This Row],[Customer ID]],Medical_Examinations[],4,0)</f>
        <v>6.25</v>
      </c>
      <c r="E1254" t="str">
        <f>VLOOKUP(Health_Care[[#This Row],[Customer ID]],Medical_Examinations[],6,0)</f>
        <v>yes</v>
      </c>
      <c r="F1254" t="str">
        <f>VLOOKUP(Health_Care[[#This Row],[Customer ID]],Medical_Examinations[],7,0)</f>
        <v>No</v>
      </c>
      <c r="G1254" t="str">
        <f>VLOOKUP(Health_Care[[#This Row],[Customer ID]],Medical_Examinations[],8,0)</f>
        <v>No</v>
      </c>
      <c r="H1254">
        <f>VLOOKUP(Health_Care[[#This Row],[Customer ID]],Medical_Examinations[],9,0)</f>
        <v>0</v>
      </c>
      <c r="I1254" t="str">
        <f>VLOOKUP(Health_Care[[#This Row],[Customer ID]],Medical_Examinations[],10,0)</f>
        <v>No</v>
      </c>
      <c r="J1254" t="str">
        <f>VLOOKUP(Health_Care[[#This Row],[Customer ID]],Medical_Examinations[],3,0)</f>
        <v>Obesity</v>
      </c>
      <c r="K1254" t="str">
        <f>VLOOKUP(Health_Care[[#This Row],[Customer ID]],Medical_Examinations[],5,0)</f>
        <v>Prediabetes</v>
      </c>
      <c r="L1254" s="10">
        <f>VLOOKUP(Health_Care[[#This Row],[Customer ID]],Table6[#All],5,0)</f>
        <v>27955</v>
      </c>
      <c r="M1254" s="11">
        <f>VLOOKUP(Health_Care[[#This Row],[Customer ID]],Table6[#All],8,0)</f>
        <v>8825.09</v>
      </c>
      <c r="N1254" t="str">
        <f>VLOOKUP(Health_Care[[#This Row],[Customer ID]],Table6[#All],9,0)</f>
        <v>Tier - 2</v>
      </c>
      <c r="O1254" t="str">
        <f>VLOOKUP(Health_Care[[#This Row],[Customer ID]],Table6[#All],10,0)</f>
        <v>Tier - 3</v>
      </c>
      <c r="P1254" t="str">
        <f>VLOOKUP(Health_Care[[#This Row],[Customer ID]],Table6[#All],11,0)</f>
        <v>R1011</v>
      </c>
      <c r="Q1254">
        <f>VLOOKUP(Health_Care[[#This Row],[Customer ID]],Table6[#All],6,0)</f>
        <v>46</v>
      </c>
    </row>
    <row r="1255" spans="1:17" x14ac:dyDescent="0.35">
      <c r="A1255" t="s">
        <v>1117</v>
      </c>
      <c r="B1255" t="str">
        <f>VLOOKUP(Health_Care[[#This Row],[Customer ID]],Customer_Names[#All],3,0)</f>
        <v xml:space="preserve"> Jennifer</v>
      </c>
      <c r="C1255">
        <f>VLOOKUP(Health_Care[[#This Row],[Customer ID]],Medical_Examinations[],2,0)</f>
        <v>31.26</v>
      </c>
      <c r="D1255">
        <f>VLOOKUP(Health_Care[[#This Row],[Customer ID]],Medical_Examinations[],4,0)</f>
        <v>5.94</v>
      </c>
      <c r="E1255" t="str">
        <f>VLOOKUP(Health_Care[[#This Row],[Customer ID]],Medical_Examinations[],6,0)</f>
        <v>yes</v>
      </c>
      <c r="F1255" t="str">
        <f>VLOOKUP(Health_Care[[#This Row],[Customer ID]],Medical_Examinations[],7,0)</f>
        <v>No</v>
      </c>
      <c r="G1255" t="str">
        <f>VLOOKUP(Health_Care[[#This Row],[Customer ID]],Medical_Examinations[],8,0)</f>
        <v>No</v>
      </c>
      <c r="H1255">
        <f>VLOOKUP(Health_Care[[#This Row],[Customer ID]],Medical_Examinations[],9,0)</f>
        <v>1</v>
      </c>
      <c r="I1255" t="str">
        <f>VLOOKUP(Health_Care[[#This Row],[Customer ID]],Medical_Examinations[],10,0)</f>
        <v>No</v>
      </c>
      <c r="J1255" t="str">
        <f>VLOOKUP(Health_Care[[#This Row],[Customer ID]],Medical_Examinations[],3,0)</f>
        <v>Obesity</v>
      </c>
      <c r="K1255" t="str">
        <f>VLOOKUP(Health_Care[[#This Row],[Customer ID]],Medical_Examinations[],5,0)</f>
        <v>Prediabetes</v>
      </c>
      <c r="L1255" s="10">
        <f>VLOOKUP(Health_Care[[#This Row],[Customer ID]],Table6[#All],5,0)</f>
        <v>32377</v>
      </c>
      <c r="M1255" s="11">
        <f>VLOOKUP(Health_Care[[#This Row],[Customer ID]],Table6[#All],8,0)</f>
        <v>8824.27</v>
      </c>
      <c r="N1255" t="str">
        <f>VLOOKUP(Health_Care[[#This Row],[Customer ID]],Table6[#All],9,0)</f>
        <v>Tier - 2</v>
      </c>
      <c r="O1255" t="str">
        <f>VLOOKUP(Health_Care[[#This Row],[Customer ID]],Table6[#All],10,0)</f>
        <v>Tier - 1</v>
      </c>
      <c r="P1255" t="str">
        <f>VLOOKUP(Health_Care[[#This Row],[Customer ID]],Table6[#All],11,0)</f>
        <v>R1025</v>
      </c>
      <c r="Q1255">
        <f>VLOOKUP(Health_Care[[#This Row],[Customer ID]],Table6[#All],6,0)</f>
        <v>34</v>
      </c>
    </row>
    <row r="1256" spans="1:17" x14ac:dyDescent="0.35">
      <c r="A1256" t="s">
        <v>1116</v>
      </c>
      <c r="B1256" t="str">
        <f>VLOOKUP(Health_Care[[#This Row],[Customer ID]],Customer_Names[#All],3,0)</f>
        <v xml:space="preserve"> Maria S.</v>
      </c>
      <c r="C1256">
        <f>VLOOKUP(Health_Care[[#This Row],[Customer ID]],Medical_Examinations[],2,0)</f>
        <v>33.725000000000001</v>
      </c>
      <c r="D1256">
        <f>VLOOKUP(Health_Care[[#This Row],[Customer ID]],Medical_Examinations[],4,0)</f>
        <v>6.45</v>
      </c>
      <c r="E1256" t="str">
        <f>VLOOKUP(Health_Care[[#This Row],[Customer ID]],Medical_Examinations[],6,0)</f>
        <v>yes</v>
      </c>
      <c r="F1256" t="str">
        <f>VLOOKUP(Health_Care[[#This Row],[Customer ID]],Medical_Examinations[],7,0)</f>
        <v>No</v>
      </c>
      <c r="G1256" t="str">
        <f>VLOOKUP(Health_Care[[#This Row],[Customer ID]],Medical_Examinations[],8,0)</f>
        <v>No</v>
      </c>
      <c r="H1256">
        <f>VLOOKUP(Health_Care[[#This Row],[Customer ID]],Medical_Examinations[],9,0)</f>
        <v>0</v>
      </c>
      <c r="I1256" t="str">
        <f>VLOOKUP(Health_Care[[#This Row],[Customer ID]],Medical_Examinations[],10,0)</f>
        <v>No</v>
      </c>
      <c r="J1256" t="str">
        <f>VLOOKUP(Health_Care[[#This Row],[Customer ID]],Medical_Examinations[],3,0)</f>
        <v>Obesity</v>
      </c>
      <c r="K1256" t="str">
        <f>VLOOKUP(Health_Care[[#This Row],[Customer ID]],Medical_Examinations[],5,0)</f>
        <v>Diabetes</v>
      </c>
      <c r="L1256" s="10">
        <f>VLOOKUP(Health_Care[[#This Row],[Customer ID]],Table6[#All],5,0)</f>
        <v>28052</v>
      </c>
      <c r="M1256" s="11">
        <f>VLOOKUP(Health_Care[[#This Row],[Customer ID]],Table6[#All],8,0)</f>
        <v>8823.99</v>
      </c>
      <c r="N1256" t="str">
        <f>VLOOKUP(Health_Care[[#This Row],[Customer ID]],Table6[#All],9,0)</f>
        <v>Tier - 2</v>
      </c>
      <c r="O1256" t="str">
        <f>VLOOKUP(Health_Care[[#This Row],[Customer ID]],Table6[#All],10,0)</f>
        <v>Tier - 3</v>
      </c>
      <c r="P1256" t="str">
        <f>VLOOKUP(Health_Care[[#This Row],[Customer ID]],Table6[#All],11,0)</f>
        <v>R1024</v>
      </c>
      <c r="Q1256">
        <f>VLOOKUP(Health_Care[[#This Row],[Customer ID]],Table6[#All],6,0)</f>
        <v>46</v>
      </c>
    </row>
    <row r="1257" spans="1:17" x14ac:dyDescent="0.35">
      <c r="A1257" t="s">
        <v>1115</v>
      </c>
      <c r="B1257" t="str">
        <f>VLOOKUP(Health_Care[[#This Row],[Customer ID]],Customer_Names[#All],3,0)</f>
        <v xml:space="preserve"> Katherine E</v>
      </c>
      <c r="C1257">
        <f>VLOOKUP(Health_Care[[#This Row],[Customer ID]],Medical_Examinations[],2,0)</f>
        <v>28.9</v>
      </c>
      <c r="D1257">
        <f>VLOOKUP(Health_Care[[#This Row],[Customer ID]],Medical_Examinations[],4,0)</f>
        <v>5.74</v>
      </c>
      <c r="E1257" t="str">
        <f>VLOOKUP(Health_Care[[#This Row],[Customer ID]],Medical_Examinations[],6,0)</f>
        <v>yes</v>
      </c>
      <c r="F1257" t="str">
        <f>VLOOKUP(Health_Care[[#This Row],[Customer ID]],Medical_Examinations[],7,0)</f>
        <v>No</v>
      </c>
      <c r="G1257" t="str">
        <f>VLOOKUP(Health_Care[[#This Row],[Customer ID]],Medical_Examinations[],8,0)</f>
        <v>No</v>
      </c>
      <c r="H1257">
        <f>VLOOKUP(Health_Care[[#This Row],[Customer ID]],Medical_Examinations[],9,0)</f>
        <v>0</v>
      </c>
      <c r="I1257" t="str">
        <f>VLOOKUP(Health_Care[[#This Row],[Customer ID]],Medical_Examinations[],10,0)</f>
        <v>No</v>
      </c>
      <c r="J1257" t="str">
        <f>VLOOKUP(Health_Care[[#This Row],[Customer ID]],Medical_Examinations[],3,0)</f>
        <v>Over Weight</v>
      </c>
      <c r="K1257" t="str">
        <f>VLOOKUP(Health_Care[[#This Row],[Customer ID]],Medical_Examinations[],5,0)</f>
        <v>Prediabetes</v>
      </c>
      <c r="L1257" s="10">
        <f>VLOOKUP(Health_Care[[#This Row],[Customer ID]],Table6[#All],5,0)</f>
        <v>27925</v>
      </c>
      <c r="M1257" s="11">
        <f>VLOOKUP(Health_Care[[#This Row],[Customer ID]],Table6[#All],8,0)</f>
        <v>8823.2800000000007</v>
      </c>
      <c r="N1257" t="str">
        <f>VLOOKUP(Health_Care[[#This Row],[Customer ID]],Table6[#All],9,0)</f>
        <v>Tier - 2</v>
      </c>
      <c r="O1257" t="str">
        <f>VLOOKUP(Health_Care[[#This Row],[Customer ID]],Table6[#All],10,0)</f>
        <v>Tier - 1</v>
      </c>
      <c r="P1257" t="str">
        <f>VLOOKUP(Health_Care[[#This Row],[Customer ID]],Table6[#All],11,0)</f>
        <v>R1011</v>
      </c>
      <c r="Q1257">
        <f>VLOOKUP(Health_Care[[#This Row],[Customer ID]],Table6[#All],6,0)</f>
        <v>46</v>
      </c>
    </row>
    <row r="1258" spans="1:17" x14ac:dyDescent="0.35">
      <c r="A1258" t="s">
        <v>1114</v>
      </c>
      <c r="B1258" t="str">
        <f>VLOOKUP(Health_Care[[#This Row],[Customer ID]],Customer_Names[#All],3,0)</f>
        <v xml:space="preserve"> Michael</v>
      </c>
      <c r="C1258">
        <f>VLOOKUP(Health_Care[[#This Row],[Customer ID]],Medical_Examinations[],2,0)</f>
        <v>45.69</v>
      </c>
      <c r="D1258">
        <f>VLOOKUP(Health_Care[[#This Row],[Customer ID]],Medical_Examinations[],4,0)</f>
        <v>4.43</v>
      </c>
      <c r="E1258" t="str">
        <f>VLOOKUP(Health_Care[[#This Row],[Customer ID]],Medical_Examinations[],6,0)</f>
        <v>yes</v>
      </c>
      <c r="F1258" t="str">
        <f>VLOOKUP(Health_Care[[#This Row],[Customer ID]],Medical_Examinations[],7,0)</f>
        <v>No</v>
      </c>
      <c r="G1258" t="str">
        <f>VLOOKUP(Health_Care[[#This Row],[Customer ID]],Medical_Examinations[],8,0)</f>
        <v>No</v>
      </c>
      <c r="H1258">
        <f>VLOOKUP(Health_Care[[#This Row],[Customer ID]],Medical_Examinations[],9,0)</f>
        <v>0</v>
      </c>
      <c r="I1258" t="str">
        <f>VLOOKUP(Health_Care[[#This Row],[Customer ID]],Medical_Examinations[],10,0)</f>
        <v>No</v>
      </c>
      <c r="J1258" t="str">
        <f>VLOOKUP(Health_Care[[#This Row],[Customer ID]],Medical_Examinations[],3,0)</f>
        <v>Obesity</v>
      </c>
      <c r="K1258" t="str">
        <f>VLOOKUP(Health_Care[[#This Row],[Customer ID]],Medical_Examinations[],5,0)</f>
        <v>Normal</v>
      </c>
      <c r="L1258" s="10">
        <f>VLOOKUP(Health_Care[[#This Row],[Customer ID]],Table6[#All],5,0)</f>
        <v>37202</v>
      </c>
      <c r="M1258" s="11">
        <f>VLOOKUP(Health_Care[[#This Row],[Customer ID]],Table6[#All],8,0)</f>
        <v>8821.8799999999992</v>
      </c>
      <c r="N1258" t="str">
        <f>VLOOKUP(Health_Care[[#This Row],[Customer ID]],Table6[#All],9,0)</f>
        <v>Tier - 2</v>
      </c>
      <c r="O1258" t="str">
        <f>VLOOKUP(Health_Care[[#This Row],[Customer ID]],Table6[#All],10,0)</f>
        <v>Tier - 3</v>
      </c>
      <c r="P1258" t="str">
        <f>VLOOKUP(Health_Care[[#This Row],[Customer ID]],Table6[#All],11,0)</f>
        <v>R1023</v>
      </c>
      <c r="Q1258">
        <f>VLOOKUP(Health_Care[[#This Row],[Customer ID]],Table6[#All],6,0)</f>
        <v>21</v>
      </c>
    </row>
    <row r="1259" spans="1:17" x14ac:dyDescent="0.35">
      <c r="A1259" t="s">
        <v>1113</v>
      </c>
      <c r="B1259" t="str">
        <f>VLOOKUP(Health_Care[[#This Row],[Customer ID]],Customer_Names[#All],3,0)</f>
        <v xml:space="preserve"> Roxanne</v>
      </c>
      <c r="C1259">
        <f>VLOOKUP(Health_Care[[#This Row],[Customer ID]],Medical_Examinations[],2,0)</f>
        <v>21.03</v>
      </c>
      <c r="D1259">
        <f>VLOOKUP(Health_Care[[#This Row],[Customer ID]],Medical_Examinations[],4,0)</f>
        <v>6.5</v>
      </c>
      <c r="E1259" t="str">
        <f>VLOOKUP(Health_Care[[#This Row],[Customer ID]],Medical_Examinations[],6,0)</f>
        <v>No</v>
      </c>
      <c r="F1259" t="str">
        <f>VLOOKUP(Health_Care[[#This Row],[Customer ID]],Medical_Examinations[],7,0)</f>
        <v>No</v>
      </c>
      <c r="G1259" t="str">
        <f>VLOOKUP(Health_Care[[#This Row],[Customer ID]],Medical_Examinations[],8,0)</f>
        <v>No</v>
      </c>
      <c r="H1259">
        <f>VLOOKUP(Health_Care[[#This Row],[Customer ID]],Medical_Examinations[],9,0)</f>
        <v>0</v>
      </c>
      <c r="I1259" t="str">
        <f>VLOOKUP(Health_Care[[#This Row],[Customer ID]],Medical_Examinations[],10,0)</f>
        <v>No</v>
      </c>
      <c r="J1259" t="str">
        <f>VLOOKUP(Health_Care[[#This Row],[Customer ID]],Medical_Examinations[],3,0)</f>
        <v>Normal Weight</v>
      </c>
      <c r="K1259" t="str">
        <f>VLOOKUP(Health_Care[[#This Row],[Customer ID]],Medical_Examinations[],5,0)</f>
        <v>Diabetes</v>
      </c>
      <c r="L1259" s="10">
        <f>VLOOKUP(Health_Care[[#This Row],[Customer ID]],Table6[#All],5,0)</f>
        <v>23983</v>
      </c>
      <c r="M1259" s="11">
        <f>VLOOKUP(Health_Care[[#This Row],[Customer ID]],Table6[#All],8,0)</f>
        <v>8800.49</v>
      </c>
      <c r="N1259" t="str">
        <f>VLOOKUP(Health_Care[[#This Row],[Customer ID]],Table6[#All],9,0)</f>
        <v>Tier - 3</v>
      </c>
      <c r="O1259" t="str">
        <f>VLOOKUP(Health_Care[[#This Row],[Customer ID]],Table6[#All],10,0)</f>
        <v>Tier - 2</v>
      </c>
      <c r="P1259" t="str">
        <f>VLOOKUP(Health_Care[[#This Row],[Customer ID]],Table6[#All],11,0)</f>
        <v>R1013</v>
      </c>
      <c r="Q1259">
        <f>VLOOKUP(Health_Care[[#This Row],[Customer ID]],Table6[#All],6,0)</f>
        <v>57</v>
      </c>
    </row>
    <row r="1260" spans="1:17" x14ac:dyDescent="0.35">
      <c r="A1260" t="s">
        <v>1112</v>
      </c>
      <c r="B1260" t="str">
        <f>VLOOKUP(Health_Care[[#This Row],[Customer ID]],Customer_Names[#All],3,0)</f>
        <v xml:space="preserve"> Israel</v>
      </c>
      <c r="C1260">
        <f>VLOOKUP(Health_Care[[#This Row],[Customer ID]],Medical_Examinations[],2,0)</f>
        <v>37</v>
      </c>
      <c r="D1260">
        <f>VLOOKUP(Health_Care[[#This Row],[Customer ID]],Medical_Examinations[],4,0)</f>
        <v>8.75</v>
      </c>
      <c r="E1260" t="str">
        <f>VLOOKUP(Health_Care[[#This Row],[Customer ID]],Medical_Examinations[],6,0)</f>
        <v>No</v>
      </c>
      <c r="F1260" t="str">
        <f>VLOOKUP(Health_Care[[#This Row],[Customer ID]],Medical_Examinations[],7,0)</f>
        <v>No</v>
      </c>
      <c r="G1260" t="str">
        <f>VLOOKUP(Health_Care[[#This Row],[Customer ID]],Medical_Examinations[],8,0)</f>
        <v>No</v>
      </c>
      <c r="H1260">
        <f>VLOOKUP(Health_Care[[#This Row],[Customer ID]],Medical_Examinations[],9,0)</f>
        <v>0</v>
      </c>
      <c r="I1260" t="str">
        <f>VLOOKUP(Health_Care[[#This Row],[Customer ID]],Medical_Examinations[],10,0)</f>
        <v>No</v>
      </c>
      <c r="J1260" t="str">
        <f>VLOOKUP(Health_Care[[#This Row],[Customer ID]],Medical_Examinations[],3,0)</f>
        <v>Obesity</v>
      </c>
      <c r="K1260" t="str">
        <f>VLOOKUP(Health_Care[[#This Row],[Customer ID]],Medical_Examinations[],5,0)</f>
        <v>Diabetes</v>
      </c>
      <c r="L1260" s="10">
        <f>VLOOKUP(Health_Care[[#This Row],[Customer ID]],Table6[#All],5,0)</f>
        <v>26102</v>
      </c>
      <c r="M1260" s="11">
        <f>VLOOKUP(Health_Care[[#This Row],[Customer ID]],Table6[#All],8,0)</f>
        <v>8798.59</v>
      </c>
      <c r="N1260" t="str">
        <f>VLOOKUP(Health_Care[[#This Row],[Customer ID]],Table6[#All],9,0)</f>
        <v>Tier - 2</v>
      </c>
      <c r="O1260" t="str">
        <f>VLOOKUP(Health_Care[[#This Row],[Customer ID]],Table6[#All],10,0)</f>
        <v>Tier - 1</v>
      </c>
      <c r="P1260" t="str">
        <f>VLOOKUP(Health_Care[[#This Row],[Customer ID]],Table6[#All],11,0)</f>
        <v>R1011</v>
      </c>
      <c r="Q1260">
        <f>VLOOKUP(Health_Care[[#This Row],[Customer ID]],Table6[#All],6,0)</f>
        <v>51</v>
      </c>
    </row>
    <row r="1261" spans="1:17" x14ac:dyDescent="0.35">
      <c r="A1261" t="s">
        <v>1111</v>
      </c>
      <c r="B1261" t="str">
        <f>VLOOKUP(Health_Care[[#This Row],[Customer ID]],Customer_Names[#All],3,0)</f>
        <v xml:space="preserve"> Samalya</v>
      </c>
      <c r="C1261">
        <f>VLOOKUP(Health_Care[[#This Row],[Customer ID]],Medical_Examinations[],2,0)</f>
        <v>25.4</v>
      </c>
      <c r="D1261">
        <f>VLOOKUP(Health_Care[[#This Row],[Customer ID]],Medical_Examinations[],4,0)</f>
        <v>11.96</v>
      </c>
      <c r="E1261" t="str">
        <f>VLOOKUP(Health_Care[[#This Row],[Customer ID]],Medical_Examinations[],6,0)</f>
        <v>No</v>
      </c>
      <c r="F1261" t="str">
        <f>VLOOKUP(Health_Care[[#This Row],[Customer ID]],Medical_Examinations[],7,0)</f>
        <v>No</v>
      </c>
      <c r="G1261" t="str">
        <f>VLOOKUP(Health_Care[[#This Row],[Customer ID]],Medical_Examinations[],8,0)</f>
        <v>No</v>
      </c>
      <c r="H1261">
        <f>VLOOKUP(Health_Care[[#This Row],[Customer ID]],Medical_Examinations[],9,0)</f>
        <v>0</v>
      </c>
      <c r="I1261" t="str">
        <f>VLOOKUP(Health_Care[[#This Row],[Customer ID]],Medical_Examinations[],10,0)</f>
        <v>No</v>
      </c>
      <c r="J1261" t="str">
        <f>VLOOKUP(Health_Care[[#This Row],[Customer ID]],Medical_Examinations[],3,0)</f>
        <v>Over Weight</v>
      </c>
      <c r="K1261" t="str">
        <f>VLOOKUP(Health_Care[[#This Row],[Customer ID]],Medical_Examinations[],5,0)</f>
        <v>Diabetes</v>
      </c>
      <c r="L1261" s="10">
        <f>VLOOKUP(Health_Care[[#This Row],[Customer ID]],Table6[#All],5,0)</f>
        <v>26168</v>
      </c>
      <c r="M1261" s="11">
        <f>VLOOKUP(Health_Care[[#This Row],[Customer ID]],Table6[#All],8,0)</f>
        <v>8782.4699999999993</v>
      </c>
      <c r="N1261" t="str">
        <f>VLOOKUP(Health_Care[[#This Row],[Customer ID]],Table6[#All],9,0)</f>
        <v>Tier - 2</v>
      </c>
      <c r="O1261" t="str">
        <f>VLOOKUP(Health_Care[[#This Row],[Customer ID]],Table6[#All],10,0)</f>
        <v>Tier - 3</v>
      </c>
      <c r="P1261" t="str">
        <f>VLOOKUP(Health_Care[[#This Row],[Customer ID]],Table6[#All],11,0)</f>
        <v>R1011</v>
      </c>
      <c r="Q1261">
        <f>VLOOKUP(Health_Care[[#This Row],[Customer ID]],Table6[#All],6,0)</f>
        <v>51</v>
      </c>
    </row>
    <row r="1262" spans="1:17" x14ac:dyDescent="0.35">
      <c r="A1262" t="s">
        <v>1110</v>
      </c>
      <c r="B1262" t="str">
        <f>VLOOKUP(Health_Care[[#This Row],[Customer ID]],Customer_Names[#All],3,0)</f>
        <v xml:space="preserve"> Peter</v>
      </c>
      <c r="C1262">
        <f>VLOOKUP(Health_Care[[#This Row],[Customer ID]],Medical_Examinations[],2,0)</f>
        <v>32.299999999999997</v>
      </c>
      <c r="D1262">
        <f>VLOOKUP(Health_Care[[#This Row],[Customer ID]],Medical_Examinations[],4,0)</f>
        <v>10.54</v>
      </c>
      <c r="E1262" t="str">
        <f>VLOOKUP(Health_Care[[#This Row],[Customer ID]],Medical_Examinations[],6,0)</f>
        <v>No</v>
      </c>
      <c r="F1262" t="str">
        <f>VLOOKUP(Health_Care[[#This Row],[Customer ID]],Medical_Examinations[],7,0)</f>
        <v>No</v>
      </c>
      <c r="G1262" t="str">
        <f>VLOOKUP(Health_Care[[#This Row],[Customer ID]],Medical_Examinations[],8,0)</f>
        <v>No</v>
      </c>
      <c r="H1262">
        <f>VLOOKUP(Health_Care[[#This Row],[Customer ID]],Medical_Examinations[],9,0)</f>
        <v>0</v>
      </c>
      <c r="I1262" t="str">
        <f>VLOOKUP(Health_Care[[#This Row],[Customer ID]],Medical_Examinations[],10,0)</f>
        <v>No</v>
      </c>
      <c r="J1262" t="str">
        <f>VLOOKUP(Health_Care[[#This Row],[Customer ID]],Medical_Examinations[],3,0)</f>
        <v>Obesity</v>
      </c>
      <c r="K1262" t="str">
        <f>VLOOKUP(Health_Care[[#This Row],[Customer ID]],Medical_Examinations[],5,0)</f>
        <v>Diabetes</v>
      </c>
      <c r="L1262" s="10">
        <f>VLOOKUP(Health_Care[[#This Row],[Customer ID]],Table6[#All],5,0)</f>
        <v>27278</v>
      </c>
      <c r="M1262" s="11">
        <f>VLOOKUP(Health_Care[[#This Row],[Customer ID]],Table6[#All],8,0)</f>
        <v>8765.25</v>
      </c>
      <c r="N1262" t="str">
        <f>VLOOKUP(Health_Care[[#This Row],[Customer ID]],Table6[#All],9,0)</f>
        <v>Tier - 2</v>
      </c>
      <c r="O1262" t="str">
        <f>VLOOKUP(Health_Care[[#This Row],[Customer ID]],Table6[#All],10,0)</f>
        <v>Tier - 3</v>
      </c>
      <c r="P1262" t="str">
        <f>VLOOKUP(Health_Care[[#This Row],[Customer ID]],Table6[#All],11,0)</f>
        <v>R1012</v>
      </c>
      <c r="Q1262">
        <f>VLOOKUP(Health_Care[[#This Row],[Customer ID]],Table6[#All],6,0)</f>
        <v>48</v>
      </c>
    </row>
    <row r="1263" spans="1:17" x14ac:dyDescent="0.35">
      <c r="A1263" t="s">
        <v>1109</v>
      </c>
      <c r="B1263" t="str">
        <f>VLOOKUP(Health_Care[[#This Row],[Customer ID]],Customer_Names[#All],3,0)</f>
        <v xml:space="preserve"> Alicia</v>
      </c>
      <c r="C1263">
        <f>VLOOKUP(Health_Care[[#This Row],[Customer ID]],Medical_Examinations[],2,0)</f>
        <v>23.94</v>
      </c>
      <c r="D1263">
        <f>VLOOKUP(Health_Care[[#This Row],[Customer ID]],Medical_Examinations[],4,0)</f>
        <v>4.54</v>
      </c>
      <c r="E1263" t="str">
        <f>VLOOKUP(Health_Care[[#This Row],[Customer ID]],Medical_Examinations[],6,0)</f>
        <v>yes</v>
      </c>
      <c r="F1263" t="str">
        <f>VLOOKUP(Health_Care[[#This Row],[Customer ID]],Medical_Examinations[],7,0)</f>
        <v>No</v>
      </c>
      <c r="G1263" t="str">
        <f>VLOOKUP(Health_Care[[#This Row],[Customer ID]],Medical_Examinations[],8,0)</f>
        <v>Yes</v>
      </c>
      <c r="H1263">
        <f>VLOOKUP(Health_Care[[#This Row],[Customer ID]],Medical_Examinations[],9,0)</f>
        <v>1</v>
      </c>
      <c r="I1263" t="str">
        <f>VLOOKUP(Health_Care[[#This Row],[Customer ID]],Medical_Examinations[],10,0)</f>
        <v>No</v>
      </c>
      <c r="J1263" t="str">
        <f>VLOOKUP(Health_Care[[#This Row],[Customer ID]],Medical_Examinations[],3,0)</f>
        <v>Normal Weight</v>
      </c>
      <c r="K1263" t="str">
        <f>VLOOKUP(Health_Care[[#This Row],[Customer ID]],Medical_Examinations[],5,0)</f>
        <v>Normal</v>
      </c>
      <c r="L1263" s="10">
        <f>VLOOKUP(Health_Care[[#This Row],[Customer ID]],Table6[#All],5,0)</f>
        <v>25455</v>
      </c>
      <c r="M1263" s="11">
        <f>VLOOKUP(Health_Care[[#This Row],[Customer ID]],Table6[#All],8,0)</f>
        <v>8760.1200000000008</v>
      </c>
      <c r="N1263" t="str">
        <f>VLOOKUP(Health_Care[[#This Row],[Customer ID]],Table6[#All],9,0)</f>
        <v>Tier - 2</v>
      </c>
      <c r="O1263" t="str">
        <f>VLOOKUP(Health_Care[[#This Row],[Customer ID]],Table6[#All],10,0)</f>
        <v>Tier - 1</v>
      </c>
      <c r="P1263" t="str">
        <f>VLOOKUP(Health_Care[[#This Row],[Customer ID]],Table6[#All],11,0)</f>
        <v>R1013</v>
      </c>
      <c r="Q1263">
        <f>VLOOKUP(Health_Care[[#This Row],[Customer ID]],Table6[#All],6,0)</f>
        <v>53</v>
      </c>
    </row>
    <row r="1264" spans="1:17" x14ac:dyDescent="0.35">
      <c r="A1264" t="s">
        <v>1108</v>
      </c>
      <c r="B1264" t="str">
        <f>VLOOKUP(Health_Care[[#This Row],[Customer ID]],Customer_Names[#All],3,0)</f>
        <v xml:space="preserve"> Sarah K.</v>
      </c>
      <c r="C1264">
        <f>VLOOKUP(Health_Care[[#This Row],[Customer ID]],Medical_Examinations[],2,0)</f>
        <v>46.4</v>
      </c>
      <c r="D1264">
        <f>VLOOKUP(Health_Care[[#This Row],[Customer ID]],Medical_Examinations[],4,0)</f>
        <v>5.71</v>
      </c>
      <c r="E1264" t="str">
        <f>VLOOKUP(Health_Care[[#This Row],[Customer ID]],Medical_Examinations[],6,0)</f>
        <v>No</v>
      </c>
      <c r="F1264" t="str">
        <f>VLOOKUP(Health_Care[[#This Row],[Customer ID]],Medical_Examinations[],7,0)</f>
        <v>No</v>
      </c>
      <c r="G1264" t="str">
        <f>VLOOKUP(Health_Care[[#This Row],[Customer ID]],Medical_Examinations[],8,0)</f>
        <v>No</v>
      </c>
      <c r="H1264">
        <f>VLOOKUP(Health_Care[[#This Row],[Customer ID]],Medical_Examinations[],9,0)</f>
        <v>0</v>
      </c>
      <c r="I1264" t="str">
        <f>VLOOKUP(Health_Care[[#This Row],[Customer ID]],Medical_Examinations[],10,0)</f>
        <v>No</v>
      </c>
      <c r="J1264" t="str">
        <f>VLOOKUP(Health_Care[[#This Row],[Customer ID]],Medical_Examinations[],3,0)</f>
        <v>Obesity</v>
      </c>
      <c r="K1264" t="str">
        <f>VLOOKUP(Health_Care[[#This Row],[Customer ID]],Medical_Examinations[],5,0)</f>
        <v>Prediabetes</v>
      </c>
      <c r="L1264" s="10">
        <f>VLOOKUP(Health_Care[[#This Row],[Customer ID]],Table6[#All],5,0)</f>
        <v>36395</v>
      </c>
      <c r="M1264" s="11">
        <f>VLOOKUP(Health_Care[[#This Row],[Customer ID]],Table6[#All],8,0)</f>
        <v>8747.68</v>
      </c>
      <c r="N1264" t="str">
        <f>VLOOKUP(Health_Care[[#This Row],[Customer ID]],Table6[#All],9,0)</f>
        <v>Tier - 2</v>
      </c>
      <c r="O1264" t="str">
        <f>VLOOKUP(Health_Care[[#This Row],[Customer ID]],Table6[#All],10,0)</f>
        <v>Tier - 3</v>
      </c>
      <c r="P1264" t="str">
        <f>VLOOKUP(Health_Care[[#This Row],[Customer ID]],Table6[#All],11,0)</f>
        <v>R1011</v>
      </c>
      <c r="Q1264">
        <f>VLOOKUP(Health_Care[[#This Row],[Customer ID]],Table6[#All],6,0)</f>
        <v>23</v>
      </c>
    </row>
    <row r="1265" spans="1:17" x14ac:dyDescent="0.35">
      <c r="A1265" t="s">
        <v>1107</v>
      </c>
      <c r="B1265" t="str">
        <f>VLOOKUP(Health_Care[[#This Row],[Customer ID]],Customer_Names[#All],3,0)</f>
        <v xml:space="preserve"> Guomin</v>
      </c>
      <c r="C1265">
        <f>VLOOKUP(Health_Care[[#This Row],[Customer ID]],Medical_Examinations[],2,0)</f>
        <v>40.375</v>
      </c>
      <c r="D1265">
        <f>VLOOKUP(Health_Care[[#This Row],[Customer ID]],Medical_Examinations[],4,0)</f>
        <v>6.25</v>
      </c>
      <c r="E1265" t="str">
        <f>VLOOKUP(Health_Care[[#This Row],[Customer ID]],Medical_Examinations[],6,0)</f>
        <v>yes</v>
      </c>
      <c r="F1265" t="str">
        <f>VLOOKUP(Health_Care[[#This Row],[Customer ID]],Medical_Examinations[],7,0)</f>
        <v>No</v>
      </c>
      <c r="G1265" t="str">
        <f>VLOOKUP(Health_Care[[#This Row],[Customer ID]],Medical_Examinations[],8,0)</f>
        <v>No</v>
      </c>
      <c r="H1265">
        <f>VLOOKUP(Health_Care[[#This Row],[Customer ID]],Medical_Examinations[],9,0)</f>
        <v>0</v>
      </c>
      <c r="I1265" t="str">
        <f>VLOOKUP(Health_Care[[#This Row],[Customer ID]],Medical_Examinations[],10,0)</f>
        <v>No</v>
      </c>
      <c r="J1265" t="str">
        <f>VLOOKUP(Health_Care[[#This Row],[Customer ID]],Medical_Examinations[],3,0)</f>
        <v>Obesity</v>
      </c>
      <c r="K1265" t="str">
        <f>VLOOKUP(Health_Care[[#This Row],[Customer ID]],Medical_Examinations[],5,0)</f>
        <v>Prediabetes</v>
      </c>
      <c r="L1265" s="10">
        <f>VLOOKUP(Health_Care[[#This Row],[Customer ID]],Table6[#All],5,0)</f>
        <v>27928</v>
      </c>
      <c r="M1265" s="11">
        <f>VLOOKUP(Health_Care[[#This Row],[Customer ID]],Table6[#All],8,0)</f>
        <v>8733.23</v>
      </c>
      <c r="N1265" t="str">
        <f>VLOOKUP(Health_Care[[#This Row],[Customer ID]],Table6[#All],9,0)</f>
        <v>Tier - 2</v>
      </c>
      <c r="O1265" t="str">
        <f>VLOOKUP(Health_Care[[#This Row],[Customer ID]],Table6[#All],10,0)</f>
        <v>Tier - 3</v>
      </c>
      <c r="P1265" t="str">
        <f>VLOOKUP(Health_Care[[#This Row],[Customer ID]],Table6[#All],11,0)</f>
        <v>R1012</v>
      </c>
      <c r="Q1265">
        <f>VLOOKUP(Health_Care[[#This Row],[Customer ID]],Table6[#All],6,0)</f>
        <v>46</v>
      </c>
    </row>
    <row r="1266" spans="1:17" x14ac:dyDescent="0.35">
      <c r="A1266" t="s">
        <v>1106</v>
      </c>
      <c r="B1266" t="str">
        <f>VLOOKUP(Health_Care[[#This Row],[Customer ID]],Customer_Names[#All],3,0)</f>
        <v xml:space="preserve"> Javier</v>
      </c>
      <c r="C1266">
        <f>VLOOKUP(Health_Care[[#This Row],[Customer ID]],Medical_Examinations[],2,0)</f>
        <v>28.7</v>
      </c>
      <c r="D1266">
        <f>VLOOKUP(Health_Care[[#This Row],[Customer ID]],Medical_Examinations[],4,0)</f>
        <v>9.4700000000000006</v>
      </c>
      <c r="E1266" t="str">
        <f>VLOOKUP(Health_Care[[#This Row],[Customer ID]],Medical_Examinations[],6,0)</f>
        <v>No</v>
      </c>
      <c r="F1266" t="str">
        <f>VLOOKUP(Health_Care[[#This Row],[Customer ID]],Medical_Examinations[],7,0)</f>
        <v>No</v>
      </c>
      <c r="G1266" t="str">
        <f>VLOOKUP(Health_Care[[#This Row],[Customer ID]],Medical_Examinations[],8,0)</f>
        <v>No</v>
      </c>
      <c r="H1266">
        <f>VLOOKUP(Health_Care[[#This Row],[Customer ID]],Medical_Examinations[],9,0)</f>
        <v>2</v>
      </c>
      <c r="I1266" t="str">
        <f>VLOOKUP(Health_Care[[#This Row],[Customer ID]],Medical_Examinations[],10,0)</f>
        <v>No</v>
      </c>
      <c r="J1266" t="str">
        <f>VLOOKUP(Health_Care[[#This Row],[Customer ID]],Medical_Examinations[],3,0)</f>
        <v>Over Weight</v>
      </c>
      <c r="K1266" t="str">
        <f>VLOOKUP(Health_Care[[#This Row],[Customer ID]],Medical_Examinations[],5,0)</f>
        <v>Diabetes</v>
      </c>
      <c r="L1266" s="10">
        <f>VLOOKUP(Health_Care[[#This Row],[Customer ID]],Table6[#All],5,0)</f>
        <v>26840</v>
      </c>
      <c r="M1266" s="11">
        <f>VLOOKUP(Health_Care[[#This Row],[Customer ID]],Table6[#All],8,0)</f>
        <v>8703.4599999999991</v>
      </c>
      <c r="N1266" t="str">
        <f>VLOOKUP(Health_Care[[#This Row],[Customer ID]],Table6[#All],9,0)</f>
        <v>Tier - 3</v>
      </c>
      <c r="O1266" t="str">
        <f>VLOOKUP(Health_Care[[#This Row],[Customer ID]],Table6[#All],10,0)</f>
        <v>Tier - 3</v>
      </c>
      <c r="P1266" t="str">
        <f>VLOOKUP(Health_Care[[#This Row],[Customer ID]],Table6[#All],11,0)</f>
        <v>R1011</v>
      </c>
      <c r="Q1266">
        <f>VLOOKUP(Health_Care[[#This Row],[Customer ID]],Table6[#All],6,0)</f>
        <v>49</v>
      </c>
    </row>
    <row r="1267" spans="1:17" x14ac:dyDescent="0.35">
      <c r="A1267" t="s">
        <v>1105</v>
      </c>
      <c r="B1267" t="str">
        <f>VLOOKUP(Health_Care[[#This Row],[Customer ID]],Customer_Names[#All],3,0)</f>
        <v xml:space="preserve"> Matt</v>
      </c>
      <c r="C1267">
        <f>VLOOKUP(Health_Care[[#This Row],[Customer ID]],Medical_Examinations[],2,0)</f>
        <v>26.63</v>
      </c>
      <c r="D1267">
        <f>VLOOKUP(Health_Care[[#This Row],[Customer ID]],Medical_Examinations[],4,0)</f>
        <v>5.7</v>
      </c>
      <c r="E1267" t="str">
        <f>VLOOKUP(Health_Care[[#This Row],[Customer ID]],Medical_Examinations[],6,0)</f>
        <v>No</v>
      </c>
      <c r="F1267" t="str">
        <f>VLOOKUP(Health_Care[[#This Row],[Customer ID]],Medical_Examinations[],7,0)</f>
        <v>No</v>
      </c>
      <c r="G1267" t="str">
        <f>VLOOKUP(Health_Care[[#This Row],[Customer ID]],Medical_Examinations[],8,0)</f>
        <v>No</v>
      </c>
      <c r="H1267">
        <f>VLOOKUP(Health_Care[[#This Row],[Customer ID]],Medical_Examinations[],9,0)</f>
        <v>0</v>
      </c>
      <c r="I1267" t="str">
        <f>VLOOKUP(Health_Care[[#This Row],[Customer ID]],Medical_Examinations[],10,0)</f>
        <v>No</v>
      </c>
      <c r="J1267" t="str">
        <f>VLOOKUP(Health_Care[[#This Row],[Customer ID]],Medical_Examinations[],3,0)</f>
        <v>Over Weight</v>
      </c>
      <c r="K1267" t="str">
        <f>VLOOKUP(Health_Care[[#This Row],[Customer ID]],Medical_Examinations[],5,0)</f>
        <v>Prediabetes</v>
      </c>
      <c r="L1267" s="10">
        <f>VLOOKUP(Health_Care[[#This Row],[Customer ID]],Table6[#All],5,0)</f>
        <v>29522</v>
      </c>
      <c r="M1267" s="11">
        <f>VLOOKUP(Health_Care[[#This Row],[Customer ID]],Table6[#All],8,0)</f>
        <v>8701.84</v>
      </c>
      <c r="N1267" t="str">
        <f>VLOOKUP(Health_Care[[#This Row],[Customer ID]],Table6[#All],9,0)</f>
        <v>Tier - 2</v>
      </c>
      <c r="O1267" t="str">
        <f>VLOOKUP(Health_Care[[#This Row],[Customer ID]],Table6[#All],10,0)</f>
        <v>Tier - 3</v>
      </c>
      <c r="P1267" t="str">
        <f>VLOOKUP(Health_Care[[#This Row],[Customer ID]],Table6[#All],11,0)</f>
        <v>R1021</v>
      </c>
      <c r="Q1267">
        <f>VLOOKUP(Health_Care[[#This Row],[Customer ID]],Table6[#All],6,0)</f>
        <v>42</v>
      </c>
    </row>
    <row r="1268" spans="1:17" x14ac:dyDescent="0.35">
      <c r="A1268" t="s">
        <v>1104</v>
      </c>
      <c r="B1268" t="str">
        <f>VLOOKUP(Health_Care[[#This Row],[Customer ID]],Customer_Names[#All],3,0)</f>
        <v xml:space="preserve"> Thomas S</v>
      </c>
      <c r="C1268">
        <f>VLOOKUP(Health_Care[[#This Row],[Customer ID]],Medical_Examinations[],2,0)</f>
        <v>22.515000000000001</v>
      </c>
      <c r="D1268">
        <f>VLOOKUP(Health_Care[[#This Row],[Customer ID]],Medical_Examinations[],4,0)</f>
        <v>11.18</v>
      </c>
      <c r="E1268" t="str">
        <f>VLOOKUP(Health_Care[[#This Row],[Customer ID]],Medical_Examinations[],6,0)</f>
        <v>No</v>
      </c>
      <c r="F1268" t="str">
        <f>VLOOKUP(Health_Care[[#This Row],[Customer ID]],Medical_Examinations[],7,0)</f>
        <v>No</v>
      </c>
      <c r="G1268" t="str">
        <f>VLOOKUP(Health_Care[[#This Row],[Customer ID]],Medical_Examinations[],8,0)</f>
        <v>No</v>
      </c>
      <c r="H1268">
        <f>VLOOKUP(Health_Care[[#This Row],[Customer ID]],Medical_Examinations[],9,0)</f>
        <v>2</v>
      </c>
      <c r="I1268" t="str">
        <f>VLOOKUP(Health_Care[[#This Row],[Customer ID]],Medical_Examinations[],10,0)</f>
        <v>No</v>
      </c>
      <c r="J1268" t="str">
        <f>VLOOKUP(Health_Care[[#This Row],[Customer ID]],Medical_Examinations[],3,0)</f>
        <v>Normal Weight</v>
      </c>
      <c r="K1268" t="str">
        <f>VLOOKUP(Health_Care[[#This Row],[Customer ID]],Medical_Examinations[],5,0)</f>
        <v>Diabetes</v>
      </c>
      <c r="L1268" s="10">
        <f>VLOOKUP(Health_Care[[#This Row],[Customer ID]],Table6[#All],5,0)</f>
        <v>26948</v>
      </c>
      <c r="M1268" s="11">
        <f>VLOOKUP(Health_Care[[#This Row],[Customer ID]],Table6[#All],8,0)</f>
        <v>8688.86</v>
      </c>
      <c r="N1268" t="str">
        <f>VLOOKUP(Health_Care[[#This Row],[Customer ID]],Table6[#All],9,0)</f>
        <v>Tier - 2</v>
      </c>
      <c r="O1268" t="str">
        <f>VLOOKUP(Health_Care[[#This Row],[Customer ID]],Table6[#All],10,0)</f>
        <v>Tier - 1</v>
      </c>
      <c r="P1268" t="str">
        <f>VLOOKUP(Health_Care[[#This Row],[Customer ID]],Table6[#All],11,0)</f>
        <v>R1017</v>
      </c>
      <c r="Q1268">
        <f>VLOOKUP(Health_Care[[#This Row],[Customer ID]],Table6[#All],6,0)</f>
        <v>49</v>
      </c>
    </row>
    <row r="1269" spans="1:17" x14ac:dyDescent="0.35">
      <c r="A1269" t="s">
        <v>1103</v>
      </c>
      <c r="B1269" t="str">
        <f>VLOOKUP(Health_Care[[#This Row],[Customer ID]],Customer_Names[#All],3,0)</f>
        <v xml:space="preserve"> Martha Patricia</v>
      </c>
      <c r="C1269">
        <f>VLOOKUP(Health_Care[[#This Row],[Customer ID]],Medical_Examinations[],2,0)</f>
        <v>36.575000000000003</v>
      </c>
      <c r="D1269">
        <f>VLOOKUP(Health_Care[[#This Row],[Customer ID]],Medical_Examinations[],4,0)</f>
        <v>10.98</v>
      </c>
      <c r="E1269" t="str">
        <f>VLOOKUP(Health_Care[[#This Row],[Customer ID]],Medical_Examinations[],6,0)</f>
        <v>No</v>
      </c>
      <c r="F1269" t="str">
        <f>VLOOKUP(Health_Care[[#This Row],[Customer ID]],Medical_Examinations[],7,0)</f>
        <v>No</v>
      </c>
      <c r="G1269" t="str">
        <f>VLOOKUP(Health_Care[[#This Row],[Customer ID]],Medical_Examinations[],8,0)</f>
        <v>No</v>
      </c>
      <c r="H1269">
        <f>VLOOKUP(Health_Care[[#This Row],[Customer ID]],Medical_Examinations[],9,0)</f>
        <v>0</v>
      </c>
      <c r="I1269" t="str">
        <f>VLOOKUP(Health_Care[[#This Row],[Customer ID]],Medical_Examinations[],10,0)</f>
        <v>No</v>
      </c>
      <c r="J1269" t="str">
        <f>VLOOKUP(Health_Care[[#This Row],[Customer ID]],Medical_Examinations[],3,0)</f>
        <v>Obesity</v>
      </c>
      <c r="K1269" t="str">
        <f>VLOOKUP(Health_Care[[#This Row],[Customer ID]],Medical_Examinations[],5,0)</f>
        <v>Diabetes</v>
      </c>
      <c r="L1269" s="10">
        <f>VLOOKUP(Health_Care[[#This Row],[Customer ID]],Table6[#All],5,0)</f>
        <v>27257</v>
      </c>
      <c r="M1269" s="11">
        <f>VLOOKUP(Health_Care[[#This Row],[Customer ID]],Table6[#All],8,0)</f>
        <v>8671.19</v>
      </c>
      <c r="N1269" t="str">
        <f>VLOOKUP(Health_Care[[#This Row],[Customer ID]],Table6[#All],9,0)</f>
        <v>Tier - 2</v>
      </c>
      <c r="O1269" t="str">
        <f>VLOOKUP(Health_Care[[#This Row],[Customer ID]],Table6[#All],10,0)</f>
        <v>Tier - 1</v>
      </c>
      <c r="P1269" t="str">
        <f>VLOOKUP(Health_Care[[#This Row],[Customer ID]],Table6[#All],11,0)</f>
        <v>R1012</v>
      </c>
      <c r="Q1269">
        <f>VLOOKUP(Health_Care[[#This Row],[Customer ID]],Table6[#All],6,0)</f>
        <v>48</v>
      </c>
    </row>
    <row r="1270" spans="1:17" x14ac:dyDescent="0.35">
      <c r="A1270" t="s">
        <v>1102</v>
      </c>
      <c r="B1270" t="str">
        <f>VLOOKUP(Health_Care[[#This Row],[Customer ID]],Customer_Names[#All],3,0)</f>
        <v xml:space="preserve"> Alicia</v>
      </c>
      <c r="C1270">
        <f>VLOOKUP(Health_Care[[#This Row],[Customer ID]],Medical_Examinations[],2,0)</f>
        <v>23.66</v>
      </c>
      <c r="D1270">
        <f>VLOOKUP(Health_Care[[#This Row],[Customer ID]],Medical_Examinations[],4,0)</f>
        <v>5.1100000000000003</v>
      </c>
      <c r="E1270" t="str">
        <f>VLOOKUP(Health_Care[[#This Row],[Customer ID]],Medical_Examinations[],6,0)</f>
        <v>yes</v>
      </c>
      <c r="F1270" t="str">
        <f>VLOOKUP(Health_Care[[#This Row],[Customer ID]],Medical_Examinations[],7,0)</f>
        <v>No</v>
      </c>
      <c r="G1270" t="str">
        <f>VLOOKUP(Health_Care[[#This Row],[Customer ID]],Medical_Examinations[],8,0)</f>
        <v>Yes</v>
      </c>
      <c r="H1270">
        <f>VLOOKUP(Health_Care[[#This Row],[Customer ID]],Medical_Examinations[],9,0)</f>
        <v>1</v>
      </c>
      <c r="I1270" t="str">
        <f>VLOOKUP(Health_Care[[#This Row],[Customer ID]],Medical_Examinations[],10,0)</f>
        <v>No</v>
      </c>
      <c r="J1270" t="str">
        <f>VLOOKUP(Health_Care[[#This Row],[Customer ID]],Medical_Examinations[],3,0)</f>
        <v>Normal Weight</v>
      </c>
      <c r="K1270" t="str">
        <f>VLOOKUP(Health_Care[[#This Row],[Customer ID]],Medical_Examinations[],5,0)</f>
        <v>Normal</v>
      </c>
      <c r="L1270" s="10">
        <f>VLOOKUP(Health_Care[[#This Row],[Customer ID]],Table6[#All],5,0)</f>
        <v>25425</v>
      </c>
      <c r="M1270" s="11">
        <f>VLOOKUP(Health_Care[[#This Row],[Customer ID]],Table6[#All],8,0)</f>
        <v>8665.14</v>
      </c>
      <c r="N1270" t="str">
        <f>VLOOKUP(Health_Care[[#This Row],[Customer ID]],Table6[#All],9,0)</f>
        <v>Tier - 2</v>
      </c>
      <c r="O1270" t="str">
        <f>VLOOKUP(Health_Care[[#This Row],[Customer ID]],Table6[#All],10,0)</f>
        <v>Tier - 3</v>
      </c>
      <c r="P1270" t="str">
        <f>VLOOKUP(Health_Care[[#This Row],[Customer ID]],Table6[#All],11,0)</f>
        <v>R1013</v>
      </c>
      <c r="Q1270">
        <f>VLOOKUP(Health_Care[[#This Row],[Customer ID]],Table6[#All],6,0)</f>
        <v>53</v>
      </c>
    </row>
    <row r="1271" spans="1:17" x14ac:dyDescent="0.35">
      <c r="A1271" t="s">
        <v>1101</v>
      </c>
      <c r="B1271" t="str">
        <f>VLOOKUP(Health_Care[[#This Row],[Customer ID]],Customer_Names[#All],3,0)</f>
        <v xml:space="preserve"> Jennifer V.</v>
      </c>
      <c r="C1271">
        <f>VLOOKUP(Health_Care[[#This Row],[Customer ID]],Medical_Examinations[],2,0)</f>
        <v>18.62</v>
      </c>
      <c r="D1271">
        <f>VLOOKUP(Health_Care[[#This Row],[Customer ID]],Medical_Examinations[],4,0)</f>
        <v>10.24</v>
      </c>
      <c r="E1271" t="str">
        <f>VLOOKUP(Health_Care[[#This Row],[Customer ID]],Medical_Examinations[],6,0)</f>
        <v>No</v>
      </c>
      <c r="F1271" t="str">
        <f>VLOOKUP(Health_Care[[#This Row],[Customer ID]],Medical_Examinations[],7,0)</f>
        <v>No</v>
      </c>
      <c r="G1271" t="str">
        <f>VLOOKUP(Health_Care[[#This Row],[Customer ID]],Medical_Examinations[],8,0)</f>
        <v>No</v>
      </c>
      <c r="H1271">
        <f>VLOOKUP(Health_Care[[#This Row],[Customer ID]],Medical_Examinations[],9,0)</f>
        <v>0</v>
      </c>
      <c r="I1271" t="str">
        <f>VLOOKUP(Health_Care[[#This Row],[Customer ID]],Medical_Examinations[],10,0)</f>
        <v>No</v>
      </c>
      <c r="J1271" t="str">
        <f>VLOOKUP(Health_Care[[#This Row],[Customer ID]],Medical_Examinations[],3,0)</f>
        <v>Normal Weight</v>
      </c>
      <c r="K1271" t="str">
        <f>VLOOKUP(Health_Care[[#This Row],[Customer ID]],Medical_Examinations[],5,0)</f>
        <v>Diabetes</v>
      </c>
      <c r="L1271" s="10">
        <f>VLOOKUP(Health_Care[[#This Row],[Customer ID]],Table6[#All],5,0)</f>
        <v>24036</v>
      </c>
      <c r="M1271" s="11">
        <f>VLOOKUP(Health_Care[[#This Row],[Customer ID]],Table6[#All],8,0)</f>
        <v>8665.09</v>
      </c>
      <c r="N1271" t="str">
        <f>VLOOKUP(Health_Care[[#This Row],[Customer ID]],Table6[#All],9,0)</f>
        <v>Tier - 3</v>
      </c>
      <c r="O1271" t="str">
        <f>VLOOKUP(Health_Care[[#This Row],[Customer ID]],Table6[#All],10,0)</f>
        <v>Tier - 2</v>
      </c>
      <c r="P1271" t="str">
        <f>VLOOKUP(Health_Care[[#This Row],[Customer ID]],Table6[#All],11,0)</f>
        <v>R1012</v>
      </c>
      <c r="Q1271">
        <f>VLOOKUP(Health_Care[[#This Row],[Customer ID]],Table6[#All],6,0)</f>
        <v>57</v>
      </c>
    </row>
    <row r="1272" spans="1:17" x14ac:dyDescent="0.35">
      <c r="A1272" t="s">
        <v>1100</v>
      </c>
      <c r="B1272" t="str">
        <f>VLOOKUP(Health_Care[[#This Row],[Customer ID]],Customer_Names[#All],3,0)</f>
        <v xml:space="preserve"> Michael W.</v>
      </c>
      <c r="C1272">
        <f>VLOOKUP(Health_Care[[#This Row],[Customer ID]],Medical_Examinations[],2,0)</f>
        <v>19.190000000000001</v>
      </c>
      <c r="D1272">
        <f>VLOOKUP(Health_Care[[#This Row],[Customer ID]],Medical_Examinations[],4,0)</f>
        <v>7.71</v>
      </c>
      <c r="E1272" t="str">
        <f>VLOOKUP(Health_Care[[#This Row],[Customer ID]],Medical_Examinations[],6,0)</f>
        <v>yes</v>
      </c>
      <c r="F1272" t="str">
        <f>VLOOKUP(Health_Care[[#This Row],[Customer ID]],Medical_Examinations[],7,0)</f>
        <v>No</v>
      </c>
      <c r="G1272" t="str">
        <f>VLOOKUP(Health_Care[[#This Row],[Customer ID]],Medical_Examinations[],8,0)</f>
        <v>No</v>
      </c>
      <c r="H1272">
        <f>VLOOKUP(Health_Care[[#This Row],[Customer ID]],Medical_Examinations[],9,0)</f>
        <v>1</v>
      </c>
      <c r="I1272" t="str">
        <f>VLOOKUP(Health_Care[[#This Row],[Customer ID]],Medical_Examinations[],10,0)</f>
        <v>No</v>
      </c>
      <c r="J1272" t="str">
        <f>VLOOKUP(Health_Care[[#This Row],[Customer ID]],Medical_Examinations[],3,0)</f>
        <v>Normal Weight</v>
      </c>
      <c r="K1272" t="str">
        <f>VLOOKUP(Health_Care[[#This Row],[Customer ID]],Medical_Examinations[],5,0)</f>
        <v>Diabetes</v>
      </c>
      <c r="L1272" s="10">
        <f>VLOOKUP(Health_Care[[#This Row],[Customer ID]],Table6[#All],5,0)</f>
        <v>27609</v>
      </c>
      <c r="M1272" s="11">
        <f>VLOOKUP(Health_Care[[#This Row],[Customer ID]],Table6[#All],8,0)</f>
        <v>8627.5400000000009</v>
      </c>
      <c r="N1272" t="str">
        <f>VLOOKUP(Health_Care[[#This Row],[Customer ID]],Table6[#All],9,0)</f>
        <v>Tier - 2</v>
      </c>
      <c r="O1272" t="str">
        <f>VLOOKUP(Health_Care[[#This Row],[Customer ID]],Table6[#All],10,0)</f>
        <v>Tier - 2</v>
      </c>
      <c r="P1272" t="str">
        <f>VLOOKUP(Health_Care[[#This Row],[Customer ID]],Table6[#All],11,0)</f>
        <v>R1017</v>
      </c>
      <c r="Q1272">
        <f>VLOOKUP(Health_Care[[#This Row],[Customer ID]],Table6[#All],6,0)</f>
        <v>47</v>
      </c>
    </row>
    <row r="1273" spans="1:17" x14ac:dyDescent="0.35">
      <c r="A1273" t="s">
        <v>1099</v>
      </c>
      <c r="B1273" t="str">
        <f>VLOOKUP(Health_Care[[#This Row],[Customer ID]],Customer_Names[#All],3,0)</f>
        <v xml:space="preserve"> Eddie C</v>
      </c>
      <c r="C1273">
        <f>VLOOKUP(Health_Care[[#This Row],[Customer ID]],Medical_Examinations[],2,0)</f>
        <v>27.5</v>
      </c>
      <c r="D1273">
        <f>VLOOKUP(Health_Care[[#This Row],[Customer ID]],Medical_Examinations[],4,0)</f>
        <v>6.03</v>
      </c>
      <c r="E1273" t="str">
        <f>VLOOKUP(Health_Care[[#This Row],[Customer ID]],Medical_Examinations[],6,0)</f>
        <v>No</v>
      </c>
      <c r="F1273" t="str">
        <f>VLOOKUP(Health_Care[[#This Row],[Customer ID]],Medical_Examinations[],7,0)</f>
        <v>No</v>
      </c>
      <c r="G1273" t="str">
        <f>VLOOKUP(Health_Care[[#This Row],[Customer ID]],Medical_Examinations[],8,0)</f>
        <v>No</v>
      </c>
      <c r="H1273">
        <f>VLOOKUP(Health_Care[[#This Row],[Customer ID]],Medical_Examinations[],9,0)</f>
        <v>0</v>
      </c>
      <c r="I1273" t="str">
        <f>VLOOKUP(Health_Care[[#This Row],[Customer ID]],Medical_Examinations[],10,0)</f>
        <v>No</v>
      </c>
      <c r="J1273" t="str">
        <f>VLOOKUP(Health_Care[[#This Row],[Customer ID]],Medical_Examinations[],3,0)</f>
        <v>Over Weight</v>
      </c>
      <c r="K1273" t="str">
        <f>VLOOKUP(Health_Care[[#This Row],[Customer ID]],Medical_Examinations[],5,0)</f>
        <v>Prediabetes</v>
      </c>
      <c r="L1273" s="10">
        <f>VLOOKUP(Health_Care[[#This Row],[Customer ID]],Table6[#All],5,0)</f>
        <v>28370</v>
      </c>
      <c r="M1273" s="11">
        <f>VLOOKUP(Health_Care[[#This Row],[Customer ID]],Table6[#All],8,0)</f>
        <v>8615.2999999999993</v>
      </c>
      <c r="N1273" t="str">
        <f>VLOOKUP(Health_Care[[#This Row],[Customer ID]],Table6[#All],9,0)</f>
        <v>Tier - 2</v>
      </c>
      <c r="O1273" t="str">
        <f>VLOOKUP(Health_Care[[#This Row],[Customer ID]],Table6[#All],10,0)</f>
        <v>Tier - 3</v>
      </c>
      <c r="P1273" t="str">
        <f>VLOOKUP(Health_Care[[#This Row],[Customer ID]],Table6[#All],11,0)</f>
        <v>R1011</v>
      </c>
      <c r="Q1273">
        <f>VLOOKUP(Health_Care[[#This Row],[Customer ID]],Table6[#All],6,0)</f>
        <v>45</v>
      </c>
    </row>
    <row r="1274" spans="1:17" x14ac:dyDescent="0.35">
      <c r="A1274" t="s">
        <v>1098</v>
      </c>
      <c r="B1274" t="str">
        <f>VLOOKUP(Health_Care[[#This Row],[Customer ID]],Customer_Names[#All],3,0)</f>
        <v xml:space="preserve"> Maxime M</v>
      </c>
      <c r="C1274">
        <f>VLOOKUP(Health_Care[[#This Row],[Customer ID]],Medical_Examinations[],2,0)</f>
        <v>27.36</v>
      </c>
      <c r="D1274">
        <f>VLOOKUP(Health_Care[[#This Row],[Customer ID]],Medical_Examinations[],4,0)</f>
        <v>5.96</v>
      </c>
      <c r="E1274" t="str">
        <f>VLOOKUP(Health_Care[[#This Row],[Customer ID]],Medical_Examinations[],6,0)</f>
        <v>No</v>
      </c>
      <c r="F1274" t="str">
        <f>VLOOKUP(Health_Care[[#This Row],[Customer ID]],Medical_Examinations[],7,0)</f>
        <v>No</v>
      </c>
      <c r="G1274" t="str">
        <f>VLOOKUP(Health_Care[[#This Row],[Customer ID]],Medical_Examinations[],8,0)</f>
        <v>Yes</v>
      </c>
      <c r="H1274">
        <f>VLOOKUP(Health_Care[[#This Row],[Customer ID]],Medical_Examinations[],9,0)</f>
        <v>1</v>
      </c>
      <c r="I1274" t="str">
        <f>VLOOKUP(Health_Care[[#This Row],[Customer ID]],Medical_Examinations[],10,0)</f>
        <v>No</v>
      </c>
      <c r="J1274" t="str">
        <f>VLOOKUP(Health_Care[[#This Row],[Customer ID]],Medical_Examinations[],3,0)</f>
        <v>Over Weight</v>
      </c>
      <c r="K1274" t="str">
        <f>VLOOKUP(Health_Care[[#This Row],[Customer ID]],Medical_Examinations[],5,0)</f>
        <v>Prediabetes</v>
      </c>
      <c r="L1274" s="10">
        <f>VLOOKUP(Health_Care[[#This Row],[Customer ID]],Table6[#All],5,0)</f>
        <v>29053</v>
      </c>
      <c r="M1274" s="11">
        <f>VLOOKUP(Health_Care[[#This Row],[Customer ID]],Table6[#All],8,0)</f>
        <v>8606.2199999999993</v>
      </c>
      <c r="N1274" t="str">
        <f>VLOOKUP(Health_Care[[#This Row],[Customer ID]],Table6[#All],9,0)</f>
        <v>Tier - 1</v>
      </c>
      <c r="O1274" t="str">
        <f>VLOOKUP(Health_Care[[#This Row],[Customer ID]],Table6[#All],10,0)</f>
        <v>Tier - 2</v>
      </c>
      <c r="P1274" t="str">
        <f>VLOOKUP(Health_Care[[#This Row],[Customer ID]],Table6[#All],11,0)</f>
        <v>R1014</v>
      </c>
      <c r="Q1274">
        <f>VLOOKUP(Health_Care[[#This Row],[Customer ID]],Table6[#All],6,0)</f>
        <v>43</v>
      </c>
    </row>
    <row r="1275" spans="1:17" x14ac:dyDescent="0.35">
      <c r="A1275" t="s">
        <v>1097</v>
      </c>
      <c r="B1275" t="str">
        <f>VLOOKUP(Health_Care[[#This Row],[Customer ID]],Customer_Names[#All],3,0)</f>
        <v xml:space="preserve"> Mark D</v>
      </c>
      <c r="C1275">
        <f>VLOOKUP(Health_Care[[#This Row],[Customer ID]],Medical_Examinations[],2,0)</f>
        <v>20.350000000000001</v>
      </c>
      <c r="D1275">
        <f>VLOOKUP(Health_Care[[#This Row],[Customer ID]],Medical_Examinations[],4,0)</f>
        <v>4.16</v>
      </c>
      <c r="E1275" t="str">
        <f>VLOOKUP(Health_Care[[#This Row],[Customer ID]],Medical_Examinations[],6,0)</f>
        <v>No</v>
      </c>
      <c r="F1275" t="str">
        <f>VLOOKUP(Health_Care[[#This Row],[Customer ID]],Medical_Examinations[],7,0)</f>
        <v>No</v>
      </c>
      <c r="G1275" t="str">
        <f>VLOOKUP(Health_Care[[#This Row],[Customer ID]],Medical_Examinations[],8,0)</f>
        <v>No</v>
      </c>
      <c r="H1275">
        <f>VLOOKUP(Health_Care[[#This Row],[Customer ID]],Medical_Examinations[],9,0)</f>
        <v>0</v>
      </c>
      <c r="I1275" t="str">
        <f>VLOOKUP(Health_Care[[#This Row],[Customer ID]],Medical_Examinations[],10,0)</f>
        <v>No</v>
      </c>
      <c r="J1275" t="str">
        <f>VLOOKUP(Health_Care[[#This Row],[Customer ID]],Medical_Examinations[],3,0)</f>
        <v>Normal Weight</v>
      </c>
      <c r="K1275" t="str">
        <f>VLOOKUP(Health_Care[[#This Row],[Customer ID]],Medical_Examinations[],5,0)</f>
        <v>Normal</v>
      </c>
      <c r="L1275" s="10">
        <f>VLOOKUP(Health_Care[[#This Row],[Customer ID]],Table6[#All],5,0)</f>
        <v>28413</v>
      </c>
      <c r="M1275" s="11">
        <f>VLOOKUP(Health_Care[[#This Row],[Customer ID]],Table6[#All],8,0)</f>
        <v>8605.36</v>
      </c>
      <c r="N1275" t="str">
        <f>VLOOKUP(Health_Care[[#This Row],[Customer ID]],Table6[#All],9,0)</f>
        <v>Tier - 2</v>
      </c>
      <c r="O1275" t="str">
        <f>VLOOKUP(Health_Care[[#This Row],[Customer ID]],Table6[#All],10,0)</f>
        <v>Tier - 2</v>
      </c>
      <c r="P1275" t="str">
        <f>VLOOKUP(Health_Care[[#This Row],[Customer ID]],Table6[#All],11,0)</f>
        <v>R1013</v>
      </c>
      <c r="Q1275">
        <f>VLOOKUP(Health_Care[[#This Row],[Customer ID]],Table6[#All],6,0)</f>
        <v>45</v>
      </c>
    </row>
    <row r="1276" spans="1:17" x14ac:dyDescent="0.35">
      <c r="A1276" t="s">
        <v>1096</v>
      </c>
      <c r="B1276" t="str">
        <f>VLOOKUP(Health_Care[[#This Row],[Customer ID]],Customer_Names[#All],3,0)</f>
        <v xml:space="preserve"> Adam</v>
      </c>
      <c r="C1276">
        <f>VLOOKUP(Health_Care[[#This Row],[Customer ID]],Medical_Examinations[],2,0)</f>
        <v>24.035</v>
      </c>
      <c r="D1276">
        <f>VLOOKUP(Health_Care[[#This Row],[Customer ID]],Medical_Examinations[],4,0)</f>
        <v>6.11</v>
      </c>
      <c r="E1276" t="str">
        <f>VLOOKUP(Health_Care[[#This Row],[Customer ID]],Medical_Examinations[],6,0)</f>
        <v>No</v>
      </c>
      <c r="F1276" t="str">
        <f>VLOOKUP(Health_Care[[#This Row],[Customer ID]],Medical_Examinations[],7,0)</f>
        <v>No</v>
      </c>
      <c r="G1276" t="str">
        <f>VLOOKUP(Health_Care[[#This Row],[Customer ID]],Medical_Examinations[],8,0)</f>
        <v>No</v>
      </c>
      <c r="H1276">
        <f>VLOOKUP(Health_Care[[#This Row],[Customer ID]],Medical_Examinations[],9,0)</f>
        <v>0</v>
      </c>
      <c r="I1276" t="str">
        <f>VLOOKUP(Health_Care[[#This Row],[Customer ID]],Medical_Examinations[],10,0)</f>
        <v>No</v>
      </c>
      <c r="J1276" t="str">
        <f>VLOOKUP(Health_Care[[#This Row],[Customer ID]],Medical_Examinations[],3,0)</f>
        <v>Normal Weight</v>
      </c>
      <c r="K1276" t="str">
        <f>VLOOKUP(Health_Care[[#This Row],[Customer ID]],Medical_Examinations[],5,0)</f>
        <v>Prediabetes</v>
      </c>
      <c r="L1276" s="10">
        <f>VLOOKUP(Health_Care[[#This Row],[Customer ID]],Table6[#All],5,0)</f>
        <v>28441</v>
      </c>
      <c r="M1276" s="11">
        <f>VLOOKUP(Health_Care[[#This Row],[Customer ID]],Table6[#All],8,0)</f>
        <v>8604.48</v>
      </c>
      <c r="N1276" t="str">
        <f>VLOOKUP(Health_Care[[#This Row],[Customer ID]],Table6[#All],9,0)</f>
        <v>Tier - 3</v>
      </c>
      <c r="O1276" t="str">
        <f>VLOOKUP(Health_Care[[#This Row],[Customer ID]],Table6[#All],10,0)</f>
        <v>Tier - 2</v>
      </c>
      <c r="P1276" t="str">
        <f>VLOOKUP(Health_Care[[#This Row],[Customer ID]],Table6[#All],11,0)</f>
        <v>R1016</v>
      </c>
      <c r="Q1276">
        <f>VLOOKUP(Health_Care[[#This Row],[Customer ID]],Table6[#All],6,0)</f>
        <v>45</v>
      </c>
    </row>
    <row r="1277" spans="1:17" x14ac:dyDescent="0.35">
      <c r="A1277" t="s">
        <v>1095</v>
      </c>
      <c r="B1277" t="str">
        <f>VLOOKUP(Health_Care[[#This Row],[Customer ID]],Customer_Names[#All],3,0)</f>
        <v xml:space="preserve"> Justin M</v>
      </c>
      <c r="C1277">
        <f>VLOOKUP(Health_Care[[#This Row],[Customer ID]],Medical_Examinations[],2,0)</f>
        <v>23.56</v>
      </c>
      <c r="D1277">
        <f>VLOOKUP(Health_Care[[#This Row],[Customer ID]],Medical_Examinations[],4,0)</f>
        <v>5.97</v>
      </c>
      <c r="E1277" t="str">
        <f>VLOOKUP(Health_Care[[#This Row],[Customer ID]],Medical_Examinations[],6,0)</f>
        <v>No</v>
      </c>
      <c r="F1277" t="str">
        <f>VLOOKUP(Health_Care[[#This Row],[Customer ID]],Medical_Examinations[],7,0)</f>
        <v>No</v>
      </c>
      <c r="G1277" t="str">
        <f>VLOOKUP(Health_Care[[#This Row],[Customer ID]],Medical_Examinations[],8,0)</f>
        <v>No</v>
      </c>
      <c r="H1277">
        <f>VLOOKUP(Health_Care[[#This Row],[Customer ID]],Medical_Examinations[],9,0)</f>
        <v>0</v>
      </c>
      <c r="I1277" t="str">
        <f>VLOOKUP(Health_Care[[#This Row],[Customer ID]],Medical_Examinations[],10,0)</f>
        <v>No</v>
      </c>
      <c r="J1277" t="str">
        <f>VLOOKUP(Health_Care[[#This Row],[Customer ID]],Medical_Examinations[],3,0)</f>
        <v>Normal Weight</v>
      </c>
      <c r="K1277" t="str">
        <f>VLOOKUP(Health_Care[[#This Row],[Customer ID]],Medical_Examinations[],5,0)</f>
        <v>Prediabetes</v>
      </c>
      <c r="L1277" s="10">
        <f>VLOOKUP(Health_Care[[#This Row],[Customer ID]],Table6[#All],5,0)</f>
        <v>28392</v>
      </c>
      <c r="M1277" s="11">
        <f>VLOOKUP(Health_Care[[#This Row],[Customer ID]],Table6[#All],8,0)</f>
        <v>8603.82</v>
      </c>
      <c r="N1277" t="str">
        <f>VLOOKUP(Health_Care[[#This Row],[Customer ID]],Table6[#All],9,0)</f>
        <v>Tier - 2</v>
      </c>
      <c r="O1277" t="str">
        <f>VLOOKUP(Health_Care[[#This Row],[Customer ID]],Table6[#All],10,0)</f>
        <v>Tier - 1</v>
      </c>
      <c r="P1277" t="str">
        <f>VLOOKUP(Health_Care[[#This Row],[Customer ID]],Table6[#All],11,0)</f>
        <v>R1019</v>
      </c>
      <c r="Q1277">
        <f>VLOOKUP(Health_Care[[#This Row],[Customer ID]],Table6[#All],6,0)</f>
        <v>45</v>
      </c>
    </row>
    <row r="1278" spans="1:17" x14ac:dyDescent="0.35">
      <c r="A1278" t="s">
        <v>1094</v>
      </c>
      <c r="B1278" t="str">
        <f>VLOOKUP(Health_Care[[#This Row],[Customer ID]],Customer_Names[#All],3,0)</f>
        <v xml:space="preserve"> Svetlana V.</v>
      </c>
      <c r="C1278">
        <f>VLOOKUP(Health_Care[[#This Row],[Customer ID]],Medical_Examinations[],2,0)</f>
        <v>27.17</v>
      </c>
      <c r="D1278">
        <f>VLOOKUP(Health_Care[[#This Row],[Customer ID]],Medical_Examinations[],4,0)</f>
        <v>10.81</v>
      </c>
      <c r="E1278" t="str">
        <f>VLOOKUP(Health_Care[[#This Row],[Customer ID]],Medical_Examinations[],6,0)</f>
        <v>No</v>
      </c>
      <c r="F1278" t="str">
        <f>VLOOKUP(Health_Care[[#This Row],[Customer ID]],Medical_Examinations[],7,0)</f>
        <v>No</v>
      </c>
      <c r="G1278" t="str">
        <f>VLOOKUP(Health_Care[[#This Row],[Customer ID]],Medical_Examinations[],8,0)</f>
        <v>No</v>
      </c>
      <c r="H1278">
        <f>VLOOKUP(Health_Care[[#This Row],[Customer ID]],Medical_Examinations[],9,0)</f>
        <v>2</v>
      </c>
      <c r="I1278" t="str">
        <f>VLOOKUP(Health_Care[[#This Row],[Customer ID]],Medical_Examinations[],10,0)</f>
        <v>No</v>
      </c>
      <c r="J1278" t="str">
        <f>VLOOKUP(Health_Care[[#This Row],[Customer ID]],Medical_Examinations[],3,0)</f>
        <v>Over Weight</v>
      </c>
      <c r="K1278" t="str">
        <f>VLOOKUP(Health_Care[[#This Row],[Customer ID]],Medical_Examinations[],5,0)</f>
        <v>Diabetes</v>
      </c>
      <c r="L1278" s="10">
        <f>VLOOKUP(Health_Care[[#This Row],[Customer ID]],Table6[#All],5,0)</f>
        <v>26856</v>
      </c>
      <c r="M1278" s="11">
        <f>VLOOKUP(Health_Care[[#This Row],[Customer ID]],Table6[#All],8,0)</f>
        <v>8601.33</v>
      </c>
      <c r="N1278" t="str">
        <f>VLOOKUP(Health_Care[[#This Row],[Customer ID]],Table6[#All],9,0)</f>
        <v>Tier - 2</v>
      </c>
      <c r="O1278" t="str">
        <f>VLOOKUP(Health_Care[[#This Row],[Customer ID]],Table6[#All],10,0)</f>
        <v>Tier - 1</v>
      </c>
      <c r="P1278" t="str">
        <f>VLOOKUP(Health_Care[[#This Row],[Customer ID]],Table6[#All],11,0)</f>
        <v>R1013</v>
      </c>
      <c r="Q1278">
        <f>VLOOKUP(Health_Care[[#This Row],[Customer ID]],Table6[#All],6,0)</f>
        <v>49</v>
      </c>
    </row>
    <row r="1279" spans="1:17" x14ac:dyDescent="0.35">
      <c r="A1279" t="s">
        <v>1093</v>
      </c>
      <c r="B1279" t="str">
        <f>VLOOKUP(Health_Care[[#This Row],[Customer ID]],Customer_Names[#All],3,0)</f>
        <v xml:space="preserve"> Jana L</v>
      </c>
      <c r="C1279">
        <f>VLOOKUP(Health_Care[[#This Row],[Customer ID]],Medical_Examinations[],2,0)</f>
        <v>34.32</v>
      </c>
      <c r="D1279">
        <f>VLOOKUP(Health_Care[[#This Row],[Customer ID]],Medical_Examinations[],4,0)</f>
        <v>5.7</v>
      </c>
      <c r="E1279" t="str">
        <f>VLOOKUP(Health_Care[[#This Row],[Customer ID]],Medical_Examinations[],6,0)</f>
        <v>yes</v>
      </c>
      <c r="F1279" t="str">
        <f>VLOOKUP(Health_Care[[#This Row],[Customer ID]],Medical_Examinations[],7,0)</f>
        <v>No</v>
      </c>
      <c r="G1279" t="str">
        <f>VLOOKUP(Health_Care[[#This Row],[Customer ID]],Medical_Examinations[],8,0)</f>
        <v>Yes</v>
      </c>
      <c r="H1279">
        <f>VLOOKUP(Health_Care[[#This Row],[Customer ID]],Medical_Examinations[],9,0)</f>
        <v>1</v>
      </c>
      <c r="I1279" t="str">
        <f>VLOOKUP(Health_Care[[#This Row],[Customer ID]],Medical_Examinations[],10,0)</f>
        <v>No</v>
      </c>
      <c r="J1279" t="str">
        <f>VLOOKUP(Health_Care[[#This Row],[Customer ID]],Medical_Examinations[],3,0)</f>
        <v>Obesity</v>
      </c>
      <c r="K1279" t="str">
        <f>VLOOKUP(Health_Care[[#This Row],[Customer ID]],Medical_Examinations[],5,0)</f>
        <v>Prediabetes</v>
      </c>
      <c r="L1279" s="10">
        <f>VLOOKUP(Health_Care[[#This Row],[Customer ID]],Table6[#All],5,0)</f>
        <v>30522</v>
      </c>
      <c r="M1279" s="11">
        <f>VLOOKUP(Health_Care[[#This Row],[Customer ID]],Table6[#All],8,0)</f>
        <v>8596.83</v>
      </c>
      <c r="N1279" t="str">
        <f>VLOOKUP(Health_Care[[#This Row],[Customer ID]],Table6[#All],9,0)</f>
        <v>Tier - 2</v>
      </c>
      <c r="O1279" t="str">
        <f>VLOOKUP(Health_Care[[#This Row],[Customer ID]],Table6[#All],10,0)</f>
        <v>Tier - 3</v>
      </c>
      <c r="P1279" t="str">
        <f>VLOOKUP(Health_Care[[#This Row],[Customer ID]],Table6[#All],11,0)</f>
        <v>R1013</v>
      </c>
      <c r="Q1279">
        <f>VLOOKUP(Health_Care[[#This Row],[Customer ID]],Table6[#All],6,0)</f>
        <v>39</v>
      </c>
    </row>
    <row r="1280" spans="1:17" x14ac:dyDescent="0.35">
      <c r="A1280" t="s">
        <v>1092</v>
      </c>
      <c r="B1280" t="str">
        <f>VLOOKUP(Health_Care[[#This Row],[Customer ID]],Customer_Names[#All],3,0)</f>
        <v xml:space="preserve"> Laura</v>
      </c>
      <c r="C1280">
        <f>VLOOKUP(Health_Care[[#This Row],[Customer ID]],Medical_Examinations[],2,0)</f>
        <v>23.87</v>
      </c>
      <c r="D1280">
        <f>VLOOKUP(Health_Care[[#This Row],[Customer ID]],Medical_Examinations[],4,0)</f>
        <v>4.7699999999999996</v>
      </c>
      <c r="E1280" t="str">
        <f>VLOOKUP(Health_Care[[#This Row],[Customer ID]],Medical_Examinations[],6,0)</f>
        <v>yes</v>
      </c>
      <c r="F1280" t="str">
        <f>VLOOKUP(Health_Care[[#This Row],[Customer ID]],Medical_Examinations[],7,0)</f>
        <v>No</v>
      </c>
      <c r="G1280" t="str">
        <f>VLOOKUP(Health_Care[[#This Row],[Customer ID]],Medical_Examinations[],8,0)</f>
        <v>Yes</v>
      </c>
      <c r="H1280">
        <f>VLOOKUP(Health_Care[[#This Row],[Customer ID]],Medical_Examinations[],9,0)</f>
        <v>1</v>
      </c>
      <c r="I1280" t="str">
        <f>VLOOKUP(Health_Care[[#This Row],[Customer ID]],Medical_Examinations[],10,0)</f>
        <v>No</v>
      </c>
      <c r="J1280" t="str">
        <f>VLOOKUP(Health_Care[[#This Row],[Customer ID]],Medical_Examinations[],3,0)</f>
        <v>Normal Weight</v>
      </c>
      <c r="K1280" t="str">
        <f>VLOOKUP(Health_Care[[#This Row],[Customer ID]],Medical_Examinations[],5,0)</f>
        <v>Normal</v>
      </c>
      <c r="L1280" s="10">
        <f>VLOOKUP(Health_Care[[#This Row],[Customer ID]],Table6[#All],5,0)</f>
        <v>30680</v>
      </c>
      <c r="M1280" s="11">
        <f>VLOOKUP(Health_Care[[#This Row],[Customer ID]],Table6[#All],8,0)</f>
        <v>8582.2999999999993</v>
      </c>
      <c r="N1280" t="str">
        <f>VLOOKUP(Health_Care[[#This Row],[Customer ID]],Table6[#All],9,0)</f>
        <v>Tier - 2</v>
      </c>
      <c r="O1280" t="str">
        <f>VLOOKUP(Health_Care[[#This Row],[Customer ID]],Table6[#All],10,0)</f>
        <v>Tier - 1</v>
      </c>
      <c r="P1280" t="str">
        <f>VLOOKUP(Health_Care[[#This Row],[Customer ID]],Table6[#All],11,0)</f>
        <v>R1013</v>
      </c>
      <c r="Q1280">
        <f>VLOOKUP(Health_Care[[#This Row],[Customer ID]],Table6[#All],6,0)</f>
        <v>39</v>
      </c>
    </row>
    <row r="1281" spans="1:17" x14ac:dyDescent="0.35">
      <c r="A1281" t="s">
        <v>1091</v>
      </c>
      <c r="B1281" t="str">
        <f>VLOOKUP(Health_Care[[#This Row],[Customer ID]],Customer_Names[#All],3,0)</f>
        <v xml:space="preserve"> Torrey C III</v>
      </c>
      <c r="C1281">
        <f>VLOOKUP(Health_Care[[#This Row],[Customer ID]],Medical_Examinations[],2,0)</f>
        <v>30.15</v>
      </c>
      <c r="D1281">
        <f>VLOOKUP(Health_Care[[#This Row],[Customer ID]],Medical_Examinations[],4,0)</f>
        <v>4.25</v>
      </c>
      <c r="E1281" t="str">
        <f>VLOOKUP(Health_Care[[#This Row],[Customer ID]],Medical_Examinations[],6,0)</f>
        <v>No</v>
      </c>
      <c r="F1281" t="str">
        <f>VLOOKUP(Health_Care[[#This Row],[Customer ID]],Medical_Examinations[],7,0)</f>
        <v>No</v>
      </c>
      <c r="G1281" t="str">
        <f>VLOOKUP(Health_Care[[#This Row],[Customer ID]],Medical_Examinations[],8,0)</f>
        <v>No</v>
      </c>
      <c r="H1281">
        <f>VLOOKUP(Health_Care[[#This Row],[Customer ID]],Medical_Examinations[],9,0)</f>
        <v>1</v>
      </c>
      <c r="I1281" t="str">
        <f>VLOOKUP(Health_Care[[#This Row],[Customer ID]],Medical_Examinations[],10,0)</f>
        <v>No</v>
      </c>
      <c r="J1281" t="str">
        <f>VLOOKUP(Health_Care[[#This Row],[Customer ID]],Medical_Examinations[],3,0)</f>
        <v>Obesity</v>
      </c>
      <c r="K1281" t="str">
        <f>VLOOKUP(Health_Care[[#This Row],[Customer ID]],Medical_Examinations[],5,0)</f>
        <v>Normal</v>
      </c>
      <c r="L1281" s="10">
        <f>VLOOKUP(Health_Care[[#This Row],[Customer ID]],Table6[#All],5,0)</f>
        <v>32092</v>
      </c>
      <c r="M1281" s="11">
        <f>VLOOKUP(Health_Care[[#This Row],[Customer ID]],Table6[#All],8,0)</f>
        <v>8573.2999999999993</v>
      </c>
      <c r="N1281" t="str">
        <f>VLOOKUP(Health_Care[[#This Row],[Customer ID]],Table6[#All],9,0)</f>
        <v>Tier - 2</v>
      </c>
      <c r="O1281" t="str">
        <f>VLOOKUP(Health_Care[[#This Row],[Customer ID]],Table6[#All],10,0)</f>
        <v>Tier - 2</v>
      </c>
      <c r="P1281" t="str">
        <f>VLOOKUP(Health_Care[[#This Row],[Customer ID]],Table6[#All],11,0)</f>
        <v>R1021</v>
      </c>
      <c r="Q1281">
        <f>VLOOKUP(Health_Care[[#This Row],[Customer ID]],Table6[#All],6,0)</f>
        <v>35</v>
      </c>
    </row>
    <row r="1282" spans="1:17" x14ac:dyDescent="0.35">
      <c r="A1282" t="s">
        <v>1090</v>
      </c>
      <c r="B1282" t="str">
        <f>VLOOKUP(Health_Care[[#This Row],[Customer ID]],Customer_Names[#All],3,0)</f>
        <v xml:space="preserve"> Paul</v>
      </c>
      <c r="C1282">
        <f>VLOOKUP(Health_Care[[#This Row],[Customer ID]],Medical_Examinations[],2,0)</f>
        <v>26.36</v>
      </c>
      <c r="D1282">
        <f>VLOOKUP(Health_Care[[#This Row],[Customer ID]],Medical_Examinations[],4,0)</f>
        <v>5.52</v>
      </c>
      <c r="E1282" t="str">
        <f>VLOOKUP(Health_Care[[#This Row],[Customer ID]],Medical_Examinations[],6,0)</f>
        <v>No</v>
      </c>
      <c r="F1282" t="str">
        <f>VLOOKUP(Health_Care[[#This Row],[Customer ID]],Medical_Examinations[],7,0)</f>
        <v>No</v>
      </c>
      <c r="G1282" t="str">
        <f>VLOOKUP(Health_Care[[#This Row],[Customer ID]],Medical_Examinations[],8,0)</f>
        <v>No</v>
      </c>
      <c r="H1282">
        <f>VLOOKUP(Health_Care[[#This Row],[Customer ID]],Medical_Examinations[],9,0)</f>
        <v>0</v>
      </c>
      <c r="I1282" t="str">
        <f>VLOOKUP(Health_Care[[#This Row],[Customer ID]],Medical_Examinations[],10,0)</f>
        <v>No</v>
      </c>
      <c r="J1282" t="str">
        <f>VLOOKUP(Health_Care[[#This Row],[Customer ID]],Medical_Examinations[],3,0)</f>
        <v>Over Weight</v>
      </c>
      <c r="K1282" t="str">
        <f>VLOOKUP(Health_Care[[#This Row],[Customer ID]],Medical_Examinations[],5,0)</f>
        <v>Normal</v>
      </c>
      <c r="L1282" s="10">
        <f>VLOOKUP(Health_Care[[#This Row],[Customer ID]],Table6[#All],5,0)</f>
        <v>30291</v>
      </c>
      <c r="M1282" s="11">
        <f>VLOOKUP(Health_Care[[#This Row],[Customer ID]],Table6[#All],8,0)</f>
        <v>8572.0400000000009</v>
      </c>
      <c r="N1282" t="str">
        <f>VLOOKUP(Health_Care[[#This Row],[Customer ID]],Table6[#All],9,0)</f>
        <v>Tier - 2</v>
      </c>
      <c r="O1282" t="str">
        <f>VLOOKUP(Health_Care[[#This Row],[Customer ID]],Table6[#All],10,0)</f>
        <v>Tier - 2</v>
      </c>
      <c r="P1282" t="str">
        <f>VLOOKUP(Health_Care[[#This Row],[Customer ID]],Table6[#All],11,0)</f>
        <v>R1021</v>
      </c>
      <c r="Q1282">
        <f>VLOOKUP(Health_Care[[#This Row],[Customer ID]],Table6[#All],6,0)</f>
        <v>40</v>
      </c>
    </row>
    <row r="1283" spans="1:17" x14ac:dyDescent="0.35">
      <c r="A1283" t="s">
        <v>1089</v>
      </c>
      <c r="B1283" t="str">
        <f>VLOOKUP(Health_Care[[#This Row],[Customer ID]],Customer_Names[#All],3,0)</f>
        <v xml:space="preserve"> Jennifer D.</v>
      </c>
      <c r="C1283">
        <f>VLOOKUP(Health_Care[[#This Row],[Customer ID]],Medical_Examinations[],2,0)</f>
        <v>45.32</v>
      </c>
      <c r="D1283">
        <f>VLOOKUP(Health_Care[[#This Row],[Customer ID]],Medical_Examinations[],4,0)</f>
        <v>6.53</v>
      </c>
      <c r="E1283" t="str">
        <f>VLOOKUP(Health_Care[[#This Row],[Customer ID]],Medical_Examinations[],6,0)</f>
        <v>yes</v>
      </c>
      <c r="F1283" t="str">
        <f>VLOOKUP(Health_Care[[#This Row],[Customer ID]],Medical_Examinations[],7,0)</f>
        <v>No</v>
      </c>
      <c r="G1283" t="str">
        <f>VLOOKUP(Health_Care[[#This Row],[Customer ID]],Medical_Examinations[],8,0)</f>
        <v>No</v>
      </c>
      <c r="H1283">
        <f>VLOOKUP(Health_Care[[#This Row],[Customer ID]],Medical_Examinations[],9,0)</f>
        <v>1</v>
      </c>
      <c r="I1283" t="str">
        <f>VLOOKUP(Health_Care[[#This Row],[Customer ID]],Medical_Examinations[],10,0)</f>
        <v>No</v>
      </c>
      <c r="J1283" t="str">
        <f>VLOOKUP(Health_Care[[#This Row],[Customer ID]],Medical_Examinations[],3,0)</f>
        <v>Obesity</v>
      </c>
      <c r="K1283" t="str">
        <f>VLOOKUP(Health_Care[[#This Row],[Customer ID]],Medical_Examinations[],5,0)</f>
        <v>Diabetes</v>
      </c>
      <c r="L1283" s="10">
        <f>VLOOKUP(Health_Care[[#This Row],[Customer ID]],Table6[#All],5,0)</f>
        <v>27663</v>
      </c>
      <c r="M1283" s="11">
        <f>VLOOKUP(Health_Care[[#This Row],[Customer ID]],Table6[#All],8,0)</f>
        <v>8569.86</v>
      </c>
      <c r="N1283" t="str">
        <f>VLOOKUP(Health_Care[[#This Row],[Customer ID]],Table6[#All],9,0)</f>
        <v>Tier - 2</v>
      </c>
      <c r="O1283" t="str">
        <f>VLOOKUP(Health_Care[[#This Row],[Customer ID]],Table6[#All],10,0)</f>
        <v>Tier - 3</v>
      </c>
      <c r="P1283" t="str">
        <f>VLOOKUP(Health_Care[[#This Row],[Customer ID]],Table6[#All],11,0)</f>
        <v>R1013</v>
      </c>
      <c r="Q1283">
        <f>VLOOKUP(Health_Care[[#This Row],[Customer ID]],Table6[#All],6,0)</f>
        <v>47</v>
      </c>
    </row>
    <row r="1284" spans="1:17" x14ac:dyDescent="0.35">
      <c r="A1284" t="s">
        <v>1088</v>
      </c>
      <c r="B1284" t="str">
        <f>VLOOKUP(Health_Care[[#This Row],[Customer ID]],Customer_Names[#All],3,0)</f>
        <v xml:space="preserve"> Erik</v>
      </c>
      <c r="C1284">
        <f>VLOOKUP(Health_Care[[#This Row],[Customer ID]],Medical_Examinations[],2,0)</f>
        <v>31.93</v>
      </c>
      <c r="D1284">
        <f>VLOOKUP(Health_Care[[#This Row],[Customer ID]],Medical_Examinations[],4,0)</f>
        <v>4.82</v>
      </c>
      <c r="E1284" t="str">
        <f>VLOOKUP(Health_Care[[#This Row],[Customer ID]],Medical_Examinations[],6,0)</f>
        <v>yes</v>
      </c>
      <c r="F1284" t="str">
        <f>VLOOKUP(Health_Care[[#This Row],[Customer ID]],Medical_Examinations[],7,0)</f>
        <v>No</v>
      </c>
      <c r="G1284" t="str">
        <f>VLOOKUP(Health_Care[[#This Row],[Customer ID]],Medical_Examinations[],8,0)</f>
        <v>No</v>
      </c>
      <c r="H1284">
        <f>VLOOKUP(Health_Care[[#This Row],[Customer ID]],Medical_Examinations[],9,0)</f>
        <v>1</v>
      </c>
      <c r="I1284" t="str">
        <f>VLOOKUP(Health_Care[[#This Row],[Customer ID]],Medical_Examinations[],10,0)</f>
        <v>No</v>
      </c>
      <c r="J1284" t="str">
        <f>VLOOKUP(Health_Care[[#This Row],[Customer ID]],Medical_Examinations[],3,0)</f>
        <v>Obesity</v>
      </c>
      <c r="K1284" t="str">
        <f>VLOOKUP(Health_Care[[#This Row],[Customer ID]],Medical_Examinations[],5,0)</f>
        <v>Normal</v>
      </c>
      <c r="L1284" s="10">
        <f>VLOOKUP(Health_Care[[#This Row],[Customer ID]],Table6[#All],5,0)</f>
        <v>32407</v>
      </c>
      <c r="M1284" s="11">
        <f>VLOOKUP(Health_Care[[#This Row],[Customer ID]],Table6[#All],8,0)</f>
        <v>8567.25</v>
      </c>
      <c r="N1284" t="str">
        <f>VLOOKUP(Health_Care[[#This Row],[Customer ID]],Table6[#All],9,0)</f>
        <v>Tier - 2</v>
      </c>
      <c r="O1284" t="str">
        <f>VLOOKUP(Health_Care[[#This Row],[Customer ID]],Table6[#All],10,0)</f>
        <v>Tier - 1</v>
      </c>
      <c r="P1284" t="str">
        <f>VLOOKUP(Health_Care[[#This Row],[Customer ID]],Table6[#All],11,0)</f>
        <v>R1012</v>
      </c>
      <c r="Q1284">
        <f>VLOOKUP(Health_Care[[#This Row],[Customer ID]],Table6[#All],6,0)</f>
        <v>34</v>
      </c>
    </row>
    <row r="1285" spans="1:17" x14ac:dyDescent="0.35">
      <c r="A1285" t="s">
        <v>1087</v>
      </c>
      <c r="B1285" t="str">
        <f>VLOOKUP(Health_Care[[#This Row],[Customer ID]],Customer_Names[#All],3,0)</f>
        <v xml:space="preserve"> Lana J</v>
      </c>
      <c r="C1285">
        <f>VLOOKUP(Health_Care[[#This Row],[Customer ID]],Medical_Examinations[],2,0)</f>
        <v>36</v>
      </c>
      <c r="D1285">
        <f>VLOOKUP(Health_Care[[#This Row],[Customer ID]],Medical_Examinations[],4,0)</f>
        <v>11.94</v>
      </c>
      <c r="E1285" t="str">
        <f>VLOOKUP(Health_Care[[#This Row],[Customer ID]],Medical_Examinations[],6,0)</f>
        <v>yes</v>
      </c>
      <c r="F1285" t="str">
        <f>VLOOKUP(Health_Care[[#This Row],[Customer ID]],Medical_Examinations[],7,0)</f>
        <v>No</v>
      </c>
      <c r="G1285" t="str">
        <f>VLOOKUP(Health_Care[[#This Row],[Customer ID]],Medical_Examinations[],8,0)</f>
        <v>No</v>
      </c>
      <c r="H1285">
        <f>VLOOKUP(Health_Care[[#This Row],[Customer ID]],Medical_Examinations[],9,0)</f>
        <v>1</v>
      </c>
      <c r="I1285" t="str">
        <f>VLOOKUP(Health_Care[[#This Row],[Customer ID]],Medical_Examinations[],10,0)</f>
        <v>No</v>
      </c>
      <c r="J1285" t="str">
        <f>VLOOKUP(Health_Care[[#This Row],[Customer ID]],Medical_Examinations[],3,0)</f>
        <v>Obesity</v>
      </c>
      <c r="K1285" t="str">
        <f>VLOOKUP(Health_Care[[#This Row],[Customer ID]],Medical_Examinations[],5,0)</f>
        <v>Diabetes</v>
      </c>
      <c r="L1285" s="10">
        <f>VLOOKUP(Health_Care[[#This Row],[Customer ID]],Table6[#All],5,0)</f>
        <v>27627</v>
      </c>
      <c r="M1285" s="11">
        <f>VLOOKUP(Health_Care[[#This Row],[Customer ID]],Table6[#All],8,0)</f>
        <v>8556.91</v>
      </c>
      <c r="N1285" t="str">
        <f>VLOOKUP(Health_Care[[#This Row],[Customer ID]],Table6[#All],9,0)</f>
        <v>Tier - 2</v>
      </c>
      <c r="O1285" t="str">
        <f>VLOOKUP(Health_Care[[#This Row],[Customer ID]],Table6[#All],10,0)</f>
        <v>Tier - 1</v>
      </c>
      <c r="P1285" t="str">
        <f>VLOOKUP(Health_Care[[#This Row],[Customer ID]],Table6[#All],11,0)</f>
        <v>R1011</v>
      </c>
      <c r="Q1285">
        <f>VLOOKUP(Health_Care[[#This Row],[Customer ID]],Table6[#All],6,0)</f>
        <v>47</v>
      </c>
    </row>
    <row r="1286" spans="1:17" x14ac:dyDescent="0.35">
      <c r="A1286" t="s">
        <v>1086</v>
      </c>
      <c r="B1286" t="str">
        <f>VLOOKUP(Health_Care[[#This Row],[Customer ID]],Customer_Names[#All],3,0)</f>
        <v xml:space="preserve"> Rebecca E</v>
      </c>
      <c r="C1286">
        <f>VLOOKUP(Health_Care[[#This Row],[Customer ID]],Medical_Examinations[],2,0)</f>
        <v>32</v>
      </c>
      <c r="D1286">
        <f>VLOOKUP(Health_Care[[#This Row],[Customer ID]],Medical_Examinations[],4,0)</f>
        <v>7.85</v>
      </c>
      <c r="E1286" t="str">
        <f>VLOOKUP(Health_Care[[#This Row],[Customer ID]],Medical_Examinations[],6,0)</f>
        <v>yes</v>
      </c>
      <c r="F1286" t="str">
        <f>VLOOKUP(Health_Care[[#This Row],[Customer ID]],Medical_Examinations[],7,0)</f>
        <v>No</v>
      </c>
      <c r="G1286" t="str">
        <f>VLOOKUP(Health_Care[[#This Row],[Customer ID]],Medical_Examinations[],8,0)</f>
        <v>No</v>
      </c>
      <c r="H1286">
        <f>VLOOKUP(Health_Care[[#This Row],[Customer ID]],Medical_Examinations[],9,0)</f>
        <v>1</v>
      </c>
      <c r="I1286" t="str">
        <f>VLOOKUP(Health_Care[[#This Row],[Customer ID]],Medical_Examinations[],10,0)</f>
        <v>No</v>
      </c>
      <c r="J1286" t="str">
        <f>VLOOKUP(Health_Care[[#This Row],[Customer ID]],Medical_Examinations[],3,0)</f>
        <v>Obesity</v>
      </c>
      <c r="K1286" t="str">
        <f>VLOOKUP(Health_Care[[#This Row],[Customer ID]],Medical_Examinations[],5,0)</f>
        <v>Diabetes</v>
      </c>
      <c r="L1286" s="10">
        <f>VLOOKUP(Health_Care[[#This Row],[Customer ID]],Table6[#All],5,0)</f>
        <v>27612</v>
      </c>
      <c r="M1286" s="11">
        <f>VLOOKUP(Health_Care[[#This Row],[Customer ID]],Table6[#All],8,0)</f>
        <v>8551.35</v>
      </c>
      <c r="N1286" t="str">
        <f>VLOOKUP(Health_Care[[#This Row],[Customer ID]],Table6[#All],9,0)</f>
        <v>Tier - 2</v>
      </c>
      <c r="O1286" t="str">
        <f>VLOOKUP(Health_Care[[#This Row],[Customer ID]],Table6[#All],10,0)</f>
        <v>Tier - 2</v>
      </c>
      <c r="P1286" t="str">
        <f>VLOOKUP(Health_Care[[#This Row],[Customer ID]],Table6[#All],11,0)</f>
        <v>R1011</v>
      </c>
      <c r="Q1286">
        <f>VLOOKUP(Health_Care[[#This Row],[Customer ID]],Table6[#All],6,0)</f>
        <v>47</v>
      </c>
    </row>
    <row r="1287" spans="1:17" x14ac:dyDescent="0.35">
      <c r="A1287" t="s">
        <v>1085</v>
      </c>
      <c r="B1287" t="str">
        <f>VLOOKUP(Health_Care[[#This Row],[Customer ID]],Customer_Names[#All],3,0)</f>
        <v xml:space="preserve"> Katie M.</v>
      </c>
      <c r="C1287">
        <f>VLOOKUP(Health_Care[[#This Row],[Customer ID]],Medical_Examinations[],2,0)</f>
        <v>29.37</v>
      </c>
      <c r="D1287">
        <f>VLOOKUP(Health_Care[[#This Row],[Customer ID]],Medical_Examinations[],4,0)</f>
        <v>8.01</v>
      </c>
      <c r="E1287" t="str">
        <f>VLOOKUP(Health_Care[[#This Row],[Customer ID]],Medical_Examinations[],6,0)</f>
        <v>yes</v>
      </c>
      <c r="F1287" t="str">
        <f>VLOOKUP(Health_Care[[#This Row],[Customer ID]],Medical_Examinations[],7,0)</f>
        <v>No</v>
      </c>
      <c r="G1287" t="str">
        <f>VLOOKUP(Health_Care[[#This Row],[Customer ID]],Medical_Examinations[],8,0)</f>
        <v>No</v>
      </c>
      <c r="H1287">
        <f>VLOOKUP(Health_Care[[#This Row],[Customer ID]],Medical_Examinations[],9,0)</f>
        <v>1</v>
      </c>
      <c r="I1287" t="str">
        <f>VLOOKUP(Health_Care[[#This Row],[Customer ID]],Medical_Examinations[],10,0)</f>
        <v>No</v>
      </c>
      <c r="J1287" t="str">
        <f>VLOOKUP(Health_Care[[#This Row],[Customer ID]],Medical_Examinations[],3,0)</f>
        <v>Over Weight</v>
      </c>
      <c r="K1287" t="str">
        <f>VLOOKUP(Health_Care[[#This Row],[Customer ID]],Medical_Examinations[],5,0)</f>
        <v>Diabetes</v>
      </c>
      <c r="L1287" s="10">
        <f>VLOOKUP(Health_Care[[#This Row],[Customer ID]],Table6[#All],5,0)</f>
        <v>27740</v>
      </c>
      <c r="M1287" s="11">
        <f>VLOOKUP(Health_Care[[#This Row],[Customer ID]],Table6[#All],8,0)</f>
        <v>8547.69</v>
      </c>
      <c r="N1287" t="str">
        <f>VLOOKUP(Health_Care[[#This Row],[Customer ID]],Table6[#All],9,0)</f>
        <v>Tier - 2</v>
      </c>
      <c r="O1287" t="str">
        <f>VLOOKUP(Health_Care[[#This Row],[Customer ID]],Table6[#All],10,0)</f>
        <v>Tier - 1</v>
      </c>
      <c r="P1287" t="str">
        <f>VLOOKUP(Health_Care[[#This Row],[Customer ID]],Table6[#All],11,0)</f>
        <v>R1013</v>
      </c>
      <c r="Q1287">
        <f>VLOOKUP(Health_Care[[#This Row],[Customer ID]],Table6[#All],6,0)</f>
        <v>47</v>
      </c>
    </row>
    <row r="1288" spans="1:17" x14ac:dyDescent="0.35">
      <c r="A1288" t="s">
        <v>1084</v>
      </c>
      <c r="B1288" t="str">
        <f>VLOOKUP(Health_Care[[#This Row],[Customer ID]],Customer_Names[#All],3,0)</f>
        <v xml:space="preserve"> Elizabeth A.</v>
      </c>
      <c r="C1288">
        <f>VLOOKUP(Health_Care[[#This Row],[Customer ID]],Medical_Examinations[],2,0)</f>
        <v>23.6</v>
      </c>
      <c r="D1288">
        <f>VLOOKUP(Health_Care[[#This Row],[Customer ID]],Medical_Examinations[],4,0)</f>
        <v>7.4</v>
      </c>
      <c r="E1288" t="str">
        <f>VLOOKUP(Health_Care[[#This Row],[Customer ID]],Medical_Examinations[],6,0)</f>
        <v>yes</v>
      </c>
      <c r="F1288" t="str">
        <f>VLOOKUP(Health_Care[[#This Row],[Customer ID]],Medical_Examinations[],7,0)</f>
        <v>No</v>
      </c>
      <c r="G1288" t="str">
        <f>VLOOKUP(Health_Care[[#This Row],[Customer ID]],Medical_Examinations[],8,0)</f>
        <v>No</v>
      </c>
      <c r="H1288">
        <f>VLOOKUP(Health_Care[[#This Row],[Customer ID]],Medical_Examinations[],9,0)</f>
        <v>1</v>
      </c>
      <c r="I1288" t="str">
        <f>VLOOKUP(Health_Care[[#This Row],[Customer ID]],Medical_Examinations[],10,0)</f>
        <v>No</v>
      </c>
      <c r="J1288" t="str">
        <f>VLOOKUP(Health_Care[[#This Row],[Customer ID]],Medical_Examinations[],3,0)</f>
        <v>Normal Weight</v>
      </c>
      <c r="K1288" t="str">
        <f>VLOOKUP(Health_Care[[#This Row],[Customer ID]],Medical_Examinations[],5,0)</f>
        <v>Diabetes</v>
      </c>
      <c r="L1288" s="10">
        <f>VLOOKUP(Health_Care[[#This Row],[Customer ID]],Table6[#All],5,0)</f>
        <v>27704</v>
      </c>
      <c r="M1288" s="11">
        <f>VLOOKUP(Health_Care[[#This Row],[Customer ID]],Table6[#All],8,0)</f>
        <v>8539.67</v>
      </c>
      <c r="N1288" t="str">
        <f>VLOOKUP(Health_Care[[#This Row],[Customer ID]],Table6[#All],9,0)</f>
        <v>Tier - 2</v>
      </c>
      <c r="O1288" t="str">
        <f>VLOOKUP(Health_Care[[#This Row],[Customer ID]],Table6[#All],10,0)</f>
        <v>Tier - 3</v>
      </c>
      <c r="P1288" t="str">
        <f>VLOOKUP(Health_Care[[#This Row],[Customer ID]],Table6[#All],11,0)</f>
        <v>R1011</v>
      </c>
      <c r="Q1288">
        <f>VLOOKUP(Health_Care[[#This Row],[Customer ID]],Table6[#All],6,0)</f>
        <v>47</v>
      </c>
    </row>
    <row r="1289" spans="1:17" x14ac:dyDescent="0.35">
      <c r="A1289" t="s">
        <v>1083</v>
      </c>
      <c r="B1289" t="str">
        <f>VLOOKUP(Health_Care[[#This Row],[Customer ID]],Customer_Names[#All],3,0)</f>
        <v xml:space="preserve"> Sarah</v>
      </c>
      <c r="C1289">
        <f>VLOOKUP(Health_Care[[#This Row],[Customer ID]],Medical_Examinations[],2,0)</f>
        <v>33.155000000000001</v>
      </c>
      <c r="D1289">
        <f>VLOOKUP(Health_Care[[#This Row],[Customer ID]],Medical_Examinations[],4,0)</f>
        <v>8.3800000000000008</v>
      </c>
      <c r="E1289" t="str">
        <f>VLOOKUP(Health_Care[[#This Row],[Customer ID]],Medical_Examinations[],6,0)</f>
        <v>yes</v>
      </c>
      <c r="F1289" t="str">
        <f>VLOOKUP(Health_Care[[#This Row],[Customer ID]],Medical_Examinations[],7,0)</f>
        <v>No</v>
      </c>
      <c r="G1289" t="str">
        <f>VLOOKUP(Health_Care[[#This Row],[Customer ID]],Medical_Examinations[],8,0)</f>
        <v>No</v>
      </c>
      <c r="H1289">
        <f>VLOOKUP(Health_Care[[#This Row],[Customer ID]],Medical_Examinations[],9,0)</f>
        <v>0</v>
      </c>
      <c r="I1289" t="str">
        <f>VLOOKUP(Health_Care[[#This Row],[Customer ID]],Medical_Examinations[],10,0)</f>
        <v>No</v>
      </c>
      <c r="J1289" t="str">
        <f>VLOOKUP(Health_Care[[#This Row],[Customer ID]],Medical_Examinations[],3,0)</f>
        <v>Obesity</v>
      </c>
      <c r="K1289" t="str">
        <f>VLOOKUP(Health_Care[[#This Row],[Customer ID]],Medical_Examinations[],5,0)</f>
        <v>Diabetes</v>
      </c>
      <c r="L1289" s="10">
        <f>VLOOKUP(Health_Care[[#This Row],[Customer ID]],Table6[#All],5,0)</f>
        <v>29947</v>
      </c>
      <c r="M1289" s="11">
        <f>VLOOKUP(Health_Care[[#This Row],[Customer ID]],Table6[#All],8,0)</f>
        <v>8538.2900000000009</v>
      </c>
      <c r="N1289" t="str">
        <f>VLOOKUP(Health_Care[[#This Row],[Customer ID]],Table6[#All],9,0)</f>
        <v>Tier - 2</v>
      </c>
      <c r="O1289" t="str">
        <f>VLOOKUP(Health_Care[[#This Row],[Customer ID]],Table6[#All],10,0)</f>
        <v>Tier - 3</v>
      </c>
      <c r="P1289" t="str">
        <f>VLOOKUP(Health_Care[[#This Row],[Customer ID]],Table6[#All],11,0)</f>
        <v>R1024</v>
      </c>
      <c r="Q1289">
        <f>VLOOKUP(Health_Care[[#This Row],[Customer ID]],Table6[#All],6,0)</f>
        <v>41</v>
      </c>
    </row>
    <row r="1290" spans="1:17" x14ac:dyDescent="0.35">
      <c r="A1290" t="s">
        <v>1082</v>
      </c>
      <c r="B1290" t="str">
        <f>VLOOKUP(Health_Care[[#This Row],[Customer ID]],Customer_Names[#All],3,0)</f>
        <v xml:space="preserve"> Annie J.</v>
      </c>
      <c r="C1290">
        <f>VLOOKUP(Health_Care[[#This Row],[Customer ID]],Medical_Examinations[],2,0)</f>
        <v>24.32</v>
      </c>
      <c r="D1290">
        <f>VLOOKUP(Health_Care[[#This Row],[Customer ID]],Medical_Examinations[],4,0)</f>
        <v>11.56</v>
      </c>
      <c r="E1290" t="str">
        <f>VLOOKUP(Health_Care[[#This Row],[Customer ID]],Medical_Examinations[],6,0)</f>
        <v>yes</v>
      </c>
      <c r="F1290" t="str">
        <f>VLOOKUP(Health_Care[[#This Row],[Customer ID]],Medical_Examinations[],7,0)</f>
        <v>No</v>
      </c>
      <c r="G1290" t="str">
        <f>VLOOKUP(Health_Care[[#This Row],[Customer ID]],Medical_Examinations[],8,0)</f>
        <v>No</v>
      </c>
      <c r="H1290">
        <f>VLOOKUP(Health_Care[[#This Row],[Customer ID]],Medical_Examinations[],9,0)</f>
        <v>1</v>
      </c>
      <c r="I1290" t="str">
        <f>VLOOKUP(Health_Care[[#This Row],[Customer ID]],Medical_Examinations[],10,0)</f>
        <v>No</v>
      </c>
      <c r="J1290" t="str">
        <f>VLOOKUP(Health_Care[[#This Row],[Customer ID]],Medical_Examinations[],3,0)</f>
        <v>Normal Weight</v>
      </c>
      <c r="K1290" t="str">
        <f>VLOOKUP(Health_Care[[#This Row],[Customer ID]],Medical_Examinations[],5,0)</f>
        <v>Diabetes</v>
      </c>
      <c r="L1290" s="10">
        <f>VLOOKUP(Health_Care[[#This Row],[Customer ID]],Table6[#All],5,0)</f>
        <v>29060</v>
      </c>
      <c r="M1290" s="11">
        <f>VLOOKUP(Health_Care[[#This Row],[Customer ID]],Table6[#All],8,0)</f>
        <v>8534.67</v>
      </c>
      <c r="N1290" t="str">
        <f>VLOOKUP(Health_Care[[#This Row],[Customer ID]],Table6[#All],9,0)</f>
        <v>Tier - 2</v>
      </c>
      <c r="O1290" t="str">
        <f>VLOOKUP(Health_Care[[#This Row],[Customer ID]],Table6[#All],10,0)</f>
        <v>Tier - 3</v>
      </c>
      <c r="P1290" t="str">
        <f>VLOOKUP(Health_Care[[#This Row],[Customer ID]],Table6[#All],11,0)</f>
        <v>R1024</v>
      </c>
      <c r="Q1290">
        <f>VLOOKUP(Health_Care[[#This Row],[Customer ID]],Table6[#All],6,0)</f>
        <v>43</v>
      </c>
    </row>
    <row r="1291" spans="1:17" x14ac:dyDescent="0.35">
      <c r="A1291" t="s">
        <v>1081</v>
      </c>
      <c r="B1291" t="str">
        <f>VLOOKUP(Health_Care[[#This Row],[Customer ID]],Customer_Names[#All],3,0)</f>
        <v xml:space="preserve"> Annie</v>
      </c>
      <c r="C1291">
        <f>VLOOKUP(Health_Care[[#This Row],[Customer ID]],Medical_Examinations[],2,0)</f>
        <v>36.299999999999997</v>
      </c>
      <c r="D1291">
        <f>VLOOKUP(Health_Care[[#This Row],[Customer ID]],Medical_Examinations[],4,0)</f>
        <v>4.6100000000000003</v>
      </c>
      <c r="E1291" t="str">
        <f>VLOOKUP(Health_Care[[#This Row],[Customer ID]],Medical_Examinations[],6,0)</f>
        <v>No</v>
      </c>
      <c r="F1291" t="str">
        <f>VLOOKUP(Health_Care[[#This Row],[Customer ID]],Medical_Examinations[],7,0)</f>
        <v>No</v>
      </c>
      <c r="G1291" t="str">
        <f>VLOOKUP(Health_Care[[#This Row],[Customer ID]],Medical_Examinations[],8,0)</f>
        <v>No</v>
      </c>
      <c r="H1291">
        <f>VLOOKUP(Health_Care[[#This Row],[Customer ID]],Medical_Examinations[],9,0)</f>
        <v>0</v>
      </c>
      <c r="I1291" t="str">
        <f>VLOOKUP(Health_Care[[#This Row],[Customer ID]],Medical_Examinations[],10,0)</f>
        <v>No</v>
      </c>
      <c r="J1291" t="str">
        <f>VLOOKUP(Health_Care[[#This Row],[Customer ID]],Medical_Examinations[],3,0)</f>
        <v>Obesity</v>
      </c>
      <c r="K1291" t="str">
        <f>VLOOKUP(Health_Care[[#This Row],[Customer ID]],Medical_Examinations[],5,0)</f>
        <v>Normal</v>
      </c>
      <c r="L1291" s="10">
        <f>VLOOKUP(Health_Care[[#This Row],[Customer ID]],Table6[#All],5,0)</f>
        <v>28332</v>
      </c>
      <c r="M1291" s="11">
        <f>VLOOKUP(Health_Care[[#This Row],[Customer ID]],Table6[#All],8,0)</f>
        <v>8527.5300000000007</v>
      </c>
      <c r="N1291" t="str">
        <f>VLOOKUP(Health_Care[[#This Row],[Customer ID]],Table6[#All],9,0)</f>
        <v>Tier - 2</v>
      </c>
      <c r="O1291" t="str">
        <f>VLOOKUP(Health_Care[[#This Row],[Customer ID]],Table6[#All],10,0)</f>
        <v>Tier - 2</v>
      </c>
      <c r="P1291" t="str">
        <f>VLOOKUP(Health_Care[[#This Row],[Customer ID]],Table6[#All],11,0)</f>
        <v>R1013</v>
      </c>
      <c r="Q1291">
        <f>VLOOKUP(Health_Care[[#This Row],[Customer ID]],Table6[#All],6,0)</f>
        <v>45</v>
      </c>
    </row>
    <row r="1292" spans="1:17" x14ac:dyDescent="0.35">
      <c r="A1292" t="s">
        <v>1080</v>
      </c>
      <c r="B1292" t="str">
        <f>VLOOKUP(Health_Care[[#This Row],[Customer ID]],Customer_Names[#All],3,0)</f>
        <v xml:space="preserve"> Lindsey</v>
      </c>
      <c r="C1292">
        <f>VLOOKUP(Health_Care[[#This Row],[Customer ID]],Medical_Examinations[],2,0)</f>
        <v>34.4</v>
      </c>
      <c r="D1292">
        <f>VLOOKUP(Health_Care[[#This Row],[Customer ID]],Medical_Examinations[],4,0)</f>
        <v>4.95</v>
      </c>
      <c r="E1292" t="str">
        <f>VLOOKUP(Health_Care[[#This Row],[Customer ID]],Medical_Examinations[],6,0)</f>
        <v>No</v>
      </c>
      <c r="F1292" t="str">
        <f>VLOOKUP(Health_Care[[#This Row],[Customer ID]],Medical_Examinations[],7,0)</f>
        <v>No</v>
      </c>
      <c r="G1292" t="str">
        <f>VLOOKUP(Health_Care[[#This Row],[Customer ID]],Medical_Examinations[],8,0)</f>
        <v>Yes</v>
      </c>
      <c r="H1292">
        <f>VLOOKUP(Health_Care[[#This Row],[Customer ID]],Medical_Examinations[],9,0)</f>
        <v>1</v>
      </c>
      <c r="I1292" t="str">
        <f>VLOOKUP(Health_Care[[#This Row],[Customer ID]],Medical_Examinations[],10,0)</f>
        <v>No</v>
      </c>
      <c r="J1292" t="str">
        <f>VLOOKUP(Health_Care[[#This Row],[Customer ID]],Medical_Examinations[],3,0)</f>
        <v>Obesity</v>
      </c>
      <c r="K1292" t="str">
        <f>VLOOKUP(Health_Care[[#This Row],[Customer ID]],Medical_Examinations[],5,0)</f>
        <v>Normal</v>
      </c>
      <c r="L1292" s="10">
        <f>VLOOKUP(Health_Care[[#This Row],[Customer ID]],Table6[#All],5,0)</f>
        <v>29080</v>
      </c>
      <c r="M1292" s="11">
        <f>VLOOKUP(Health_Care[[#This Row],[Customer ID]],Table6[#All],8,0)</f>
        <v>8522</v>
      </c>
      <c r="N1292" t="str">
        <f>VLOOKUP(Health_Care[[#This Row],[Customer ID]],Table6[#All],9,0)</f>
        <v>Tier - 2</v>
      </c>
      <c r="O1292" t="str">
        <f>VLOOKUP(Health_Care[[#This Row],[Customer ID]],Table6[#All],10,0)</f>
        <v>Tier - 2</v>
      </c>
      <c r="P1292" t="str">
        <f>VLOOKUP(Health_Care[[#This Row],[Customer ID]],Table6[#All],11,0)</f>
        <v>R1011</v>
      </c>
      <c r="Q1292">
        <f>VLOOKUP(Health_Care[[#This Row],[Customer ID]],Table6[#All],6,0)</f>
        <v>43</v>
      </c>
    </row>
    <row r="1293" spans="1:17" x14ac:dyDescent="0.35">
      <c r="A1293" t="s">
        <v>1079</v>
      </c>
      <c r="B1293" t="str">
        <f>VLOOKUP(Health_Care[[#This Row],[Customer ID]],Customer_Names[#All],3,0)</f>
        <v xml:space="preserve"> Laura</v>
      </c>
      <c r="C1293">
        <f>VLOOKUP(Health_Care[[#This Row],[Customer ID]],Medical_Examinations[],2,0)</f>
        <v>30.9</v>
      </c>
      <c r="D1293">
        <f>VLOOKUP(Health_Care[[#This Row],[Customer ID]],Medical_Examinations[],4,0)</f>
        <v>5.04</v>
      </c>
      <c r="E1293" t="str">
        <f>VLOOKUP(Health_Care[[#This Row],[Customer ID]],Medical_Examinations[],6,0)</f>
        <v>No</v>
      </c>
      <c r="F1293" t="str">
        <f>VLOOKUP(Health_Care[[#This Row],[Customer ID]],Medical_Examinations[],7,0)</f>
        <v>No</v>
      </c>
      <c r="G1293" t="str">
        <f>VLOOKUP(Health_Care[[#This Row],[Customer ID]],Medical_Examinations[],8,0)</f>
        <v>No</v>
      </c>
      <c r="H1293">
        <f>VLOOKUP(Health_Care[[#This Row],[Customer ID]],Medical_Examinations[],9,0)</f>
        <v>0</v>
      </c>
      <c r="I1293" t="str">
        <f>VLOOKUP(Health_Care[[#This Row],[Customer ID]],Medical_Examinations[],10,0)</f>
        <v>No</v>
      </c>
      <c r="J1293" t="str">
        <f>VLOOKUP(Health_Care[[#This Row],[Customer ID]],Medical_Examinations[],3,0)</f>
        <v>Obesity</v>
      </c>
      <c r="K1293" t="str">
        <f>VLOOKUP(Health_Care[[#This Row],[Customer ID]],Medical_Examinations[],5,0)</f>
        <v>Normal</v>
      </c>
      <c r="L1293" s="10">
        <f>VLOOKUP(Health_Care[[#This Row],[Customer ID]],Table6[#All],5,0)</f>
        <v>28488</v>
      </c>
      <c r="M1293" s="11">
        <f>VLOOKUP(Health_Care[[#This Row],[Customer ID]],Table6[#All],8,0)</f>
        <v>8520.0300000000007</v>
      </c>
      <c r="N1293" t="str">
        <f>VLOOKUP(Health_Care[[#This Row],[Customer ID]],Table6[#All],9,0)</f>
        <v>Tier - 2</v>
      </c>
      <c r="O1293" t="str">
        <f>VLOOKUP(Health_Care[[#This Row],[Customer ID]],Table6[#All],10,0)</f>
        <v>Tier - 3</v>
      </c>
      <c r="P1293" t="str">
        <f>VLOOKUP(Health_Care[[#This Row],[Customer ID]],Table6[#All],11,0)</f>
        <v>R1011</v>
      </c>
      <c r="Q1293">
        <f>VLOOKUP(Health_Care[[#This Row],[Customer ID]],Table6[#All],6,0)</f>
        <v>45</v>
      </c>
    </row>
    <row r="1294" spans="1:17" x14ac:dyDescent="0.35">
      <c r="A1294" t="s">
        <v>1078</v>
      </c>
      <c r="B1294" t="str">
        <f>VLOOKUP(Health_Care[[#This Row],[Customer ID]],Customer_Names[#All],3,0)</f>
        <v xml:space="preserve"> Amy T</v>
      </c>
      <c r="C1294">
        <f>VLOOKUP(Health_Care[[#This Row],[Customer ID]],Medical_Examinations[],2,0)</f>
        <v>28.6</v>
      </c>
      <c r="D1294">
        <f>VLOOKUP(Health_Care[[#This Row],[Customer ID]],Medical_Examinations[],4,0)</f>
        <v>5.42</v>
      </c>
      <c r="E1294" t="str">
        <f>VLOOKUP(Health_Care[[#This Row],[Customer ID]],Medical_Examinations[],6,0)</f>
        <v>No</v>
      </c>
      <c r="F1294" t="str">
        <f>VLOOKUP(Health_Care[[#This Row],[Customer ID]],Medical_Examinations[],7,0)</f>
        <v>No</v>
      </c>
      <c r="G1294" t="str">
        <f>VLOOKUP(Health_Care[[#This Row],[Customer ID]],Medical_Examinations[],8,0)</f>
        <v>No</v>
      </c>
      <c r="H1294">
        <f>VLOOKUP(Health_Care[[#This Row],[Customer ID]],Medical_Examinations[],9,0)</f>
        <v>0</v>
      </c>
      <c r="I1294" t="str">
        <f>VLOOKUP(Health_Care[[#This Row],[Customer ID]],Medical_Examinations[],10,0)</f>
        <v>No</v>
      </c>
      <c r="J1294" t="str">
        <f>VLOOKUP(Health_Care[[#This Row],[Customer ID]],Medical_Examinations[],3,0)</f>
        <v>Over Weight</v>
      </c>
      <c r="K1294" t="str">
        <f>VLOOKUP(Health_Care[[#This Row],[Customer ID]],Medical_Examinations[],5,0)</f>
        <v>Normal</v>
      </c>
      <c r="L1294" s="10">
        <f>VLOOKUP(Health_Care[[#This Row],[Customer ID]],Table6[#All],5,0)</f>
        <v>28297</v>
      </c>
      <c r="M1294" s="11">
        <f>VLOOKUP(Health_Care[[#This Row],[Customer ID]],Table6[#All],8,0)</f>
        <v>8516.83</v>
      </c>
      <c r="N1294" t="str">
        <f>VLOOKUP(Health_Care[[#This Row],[Customer ID]],Table6[#All],9,0)</f>
        <v>Tier - 2</v>
      </c>
      <c r="O1294" t="str">
        <f>VLOOKUP(Health_Care[[#This Row],[Customer ID]],Table6[#All],10,0)</f>
        <v>Tier - 1</v>
      </c>
      <c r="P1294" t="str">
        <f>VLOOKUP(Health_Care[[#This Row],[Customer ID]],Table6[#All],11,0)</f>
        <v>R1013</v>
      </c>
      <c r="Q1294">
        <f>VLOOKUP(Health_Care[[#This Row],[Customer ID]],Table6[#All],6,0)</f>
        <v>45</v>
      </c>
    </row>
    <row r="1295" spans="1:17" x14ac:dyDescent="0.35">
      <c r="A1295" t="s">
        <v>1077</v>
      </c>
      <c r="B1295" t="str">
        <f>VLOOKUP(Health_Care[[#This Row],[Customer ID]],Customer_Names[#All],3,0)</f>
        <v xml:space="preserve"> Katarina D</v>
      </c>
      <c r="C1295">
        <f>VLOOKUP(Health_Care[[#This Row],[Customer ID]],Medical_Examinations[],2,0)</f>
        <v>27.83</v>
      </c>
      <c r="D1295">
        <f>VLOOKUP(Health_Care[[#This Row],[Customer ID]],Medical_Examinations[],4,0)</f>
        <v>5.39</v>
      </c>
      <c r="E1295" t="str">
        <f>VLOOKUP(Health_Care[[#This Row],[Customer ID]],Medical_Examinations[],6,0)</f>
        <v>No</v>
      </c>
      <c r="F1295" t="str">
        <f>VLOOKUP(Health_Care[[#This Row],[Customer ID]],Medical_Examinations[],7,0)</f>
        <v>No</v>
      </c>
      <c r="G1295" t="str">
        <f>VLOOKUP(Health_Care[[#This Row],[Customer ID]],Medical_Examinations[],8,0)</f>
        <v>No</v>
      </c>
      <c r="H1295">
        <f>VLOOKUP(Health_Care[[#This Row],[Customer ID]],Medical_Examinations[],9,0)</f>
        <v>0</v>
      </c>
      <c r="I1295" t="str">
        <f>VLOOKUP(Health_Care[[#This Row],[Customer ID]],Medical_Examinations[],10,0)</f>
        <v>No</v>
      </c>
      <c r="J1295" t="str">
        <f>VLOOKUP(Health_Care[[#This Row],[Customer ID]],Medical_Examinations[],3,0)</f>
        <v>Over Weight</v>
      </c>
      <c r="K1295" t="str">
        <f>VLOOKUP(Health_Care[[#This Row],[Customer ID]],Medical_Examinations[],5,0)</f>
        <v>Normal</v>
      </c>
      <c r="L1295" s="10">
        <f>VLOOKUP(Health_Care[[#This Row],[Customer ID]],Table6[#All],5,0)</f>
        <v>28485</v>
      </c>
      <c r="M1295" s="11">
        <f>VLOOKUP(Health_Care[[#This Row],[Customer ID]],Table6[#All],8,0)</f>
        <v>8515.76</v>
      </c>
      <c r="N1295" t="str">
        <f>VLOOKUP(Health_Care[[#This Row],[Customer ID]],Table6[#All],9,0)</f>
        <v>Tier - 2</v>
      </c>
      <c r="O1295" t="str">
        <f>VLOOKUP(Health_Care[[#This Row],[Customer ID]],Table6[#All],10,0)</f>
        <v>Tier - 2</v>
      </c>
      <c r="P1295" t="str">
        <f>VLOOKUP(Health_Care[[#This Row],[Customer ID]],Table6[#All],11,0)</f>
        <v>R1013</v>
      </c>
      <c r="Q1295">
        <f>VLOOKUP(Health_Care[[#This Row],[Customer ID]],Table6[#All],6,0)</f>
        <v>45</v>
      </c>
    </row>
    <row r="1296" spans="1:17" x14ac:dyDescent="0.35">
      <c r="A1296" t="s">
        <v>1076</v>
      </c>
      <c r="B1296" t="str">
        <f>VLOOKUP(Health_Care[[#This Row],[Customer ID]],Customer_Names[#All],3,0)</f>
        <v xml:space="preserve"> B.j.</v>
      </c>
      <c r="C1296">
        <f>VLOOKUP(Health_Care[[#This Row],[Customer ID]],Medical_Examinations[],2,0)</f>
        <v>39.64</v>
      </c>
      <c r="D1296">
        <f>VLOOKUP(Health_Care[[#This Row],[Customer ID]],Medical_Examinations[],4,0)</f>
        <v>6</v>
      </c>
      <c r="E1296" t="str">
        <f>VLOOKUP(Health_Care[[#This Row],[Customer ID]],Medical_Examinations[],6,0)</f>
        <v>No</v>
      </c>
      <c r="F1296" t="str">
        <f>VLOOKUP(Health_Care[[#This Row],[Customer ID]],Medical_Examinations[],7,0)</f>
        <v>No</v>
      </c>
      <c r="G1296" t="str">
        <f>VLOOKUP(Health_Care[[#This Row],[Customer ID]],Medical_Examinations[],8,0)</f>
        <v>Yes</v>
      </c>
      <c r="H1296">
        <f>VLOOKUP(Health_Care[[#This Row],[Customer ID]],Medical_Examinations[],9,0)</f>
        <v>1</v>
      </c>
      <c r="I1296" t="str">
        <f>VLOOKUP(Health_Care[[#This Row],[Customer ID]],Medical_Examinations[],10,0)</f>
        <v>No</v>
      </c>
      <c r="J1296" t="str">
        <f>VLOOKUP(Health_Care[[#This Row],[Customer ID]],Medical_Examinations[],3,0)</f>
        <v>Obesity</v>
      </c>
      <c r="K1296" t="str">
        <f>VLOOKUP(Health_Care[[#This Row],[Customer ID]],Medical_Examinations[],5,0)</f>
        <v>Prediabetes</v>
      </c>
      <c r="L1296" s="10">
        <f>VLOOKUP(Health_Care[[#This Row],[Customer ID]],Table6[#All],5,0)</f>
        <v>34283</v>
      </c>
      <c r="M1296" s="11">
        <f>VLOOKUP(Health_Care[[#This Row],[Customer ID]],Table6[#All],8,0)</f>
        <v>8471.65</v>
      </c>
      <c r="N1296" t="str">
        <f>VLOOKUP(Health_Care[[#This Row],[Customer ID]],Table6[#All],9,0)</f>
        <v>Tier - 2</v>
      </c>
      <c r="O1296" t="str">
        <f>VLOOKUP(Health_Care[[#This Row],[Customer ID]],Table6[#All],10,0)</f>
        <v>Tier - 1</v>
      </c>
      <c r="P1296" t="str">
        <f>VLOOKUP(Health_Care[[#This Row],[Customer ID]],Table6[#All],11,0)</f>
        <v>R1012</v>
      </c>
      <c r="Q1296">
        <f>VLOOKUP(Health_Care[[#This Row],[Customer ID]],Table6[#All],6,0)</f>
        <v>29</v>
      </c>
    </row>
    <row r="1297" spans="1:17" x14ac:dyDescent="0.35">
      <c r="A1297" t="s">
        <v>1075</v>
      </c>
      <c r="B1297" t="str">
        <f>VLOOKUP(Health_Care[[#This Row],[Customer ID]],Customer_Names[#All],3,0)</f>
        <v xml:space="preserve"> Alison</v>
      </c>
      <c r="C1297">
        <f>VLOOKUP(Health_Care[[#This Row],[Customer ID]],Medical_Examinations[],2,0)</f>
        <v>38.479999999999997</v>
      </c>
      <c r="D1297">
        <f>VLOOKUP(Health_Care[[#This Row],[Customer ID]],Medical_Examinations[],4,0)</f>
        <v>6.02</v>
      </c>
      <c r="E1297" t="str">
        <f>VLOOKUP(Health_Care[[#This Row],[Customer ID]],Medical_Examinations[],6,0)</f>
        <v>No</v>
      </c>
      <c r="F1297" t="str">
        <f>VLOOKUP(Health_Care[[#This Row],[Customer ID]],Medical_Examinations[],7,0)</f>
        <v>No</v>
      </c>
      <c r="G1297" t="str">
        <f>VLOOKUP(Health_Care[[#This Row],[Customer ID]],Medical_Examinations[],8,0)</f>
        <v>No</v>
      </c>
      <c r="H1297">
        <f>VLOOKUP(Health_Care[[#This Row],[Customer ID]],Medical_Examinations[],9,0)</f>
        <v>1</v>
      </c>
      <c r="I1297" t="str">
        <f>VLOOKUP(Health_Care[[#This Row],[Customer ID]],Medical_Examinations[],10,0)</f>
        <v>No</v>
      </c>
      <c r="J1297" t="str">
        <f>VLOOKUP(Health_Care[[#This Row],[Customer ID]],Medical_Examinations[],3,0)</f>
        <v>Obesity</v>
      </c>
      <c r="K1297" t="str">
        <f>VLOOKUP(Health_Care[[#This Row],[Customer ID]],Medical_Examinations[],5,0)</f>
        <v>Prediabetes</v>
      </c>
      <c r="L1297" s="10">
        <f>VLOOKUP(Health_Care[[#This Row],[Customer ID]],Table6[#All],5,0)</f>
        <v>33856</v>
      </c>
      <c r="M1297" s="11">
        <f>VLOOKUP(Health_Care[[#This Row],[Customer ID]],Table6[#All],8,0)</f>
        <v>8466.35</v>
      </c>
      <c r="N1297" t="str">
        <f>VLOOKUP(Health_Care[[#This Row],[Customer ID]],Table6[#All],9,0)</f>
        <v>Tier - 2</v>
      </c>
      <c r="O1297" t="str">
        <f>VLOOKUP(Health_Care[[#This Row],[Customer ID]],Table6[#All],10,0)</f>
        <v>Tier - 2</v>
      </c>
      <c r="P1297" t="str">
        <f>VLOOKUP(Health_Care[[#This Row],[Customer ID]],Table6[#All],11,0)</f>
        <v>R1012</v>
      </c>
      <c r="Q1297">
        <f>VLOOKUP(Health_Care[[#This Row],[Customer ID]],Table6[#All],6,0)</f>
        <v>30</v>
      </c>
    </row>
    <row r="1298" spans="1:17" x14ac:dyDescent="0.35">
      <c r="A1298" t="s">
        <v>1074</v>
      </c>
      <c r="B1298" t="str">
        <f>VLOOKUP(Health_Care[[#This Row],[Customer ID]],Customer_Names[#All],3,0)</f>
        <v xml:space="preserve"> Neil K.</v>
      </c>
      <c r="C1298">
        <f>VLOOKUP(Health_Care[[#This Row],[Customer ID]],Medical_Examinations[],2,0)</f>
        <v>36.200000000000003</v>
      </c>
      <c r="D1298">
        <f>VLOOKUP(Health_Care[[#This Row],[Customer ID]],Medical_Examinations[],4,0)</f>
        <v>4.62</v>
      </c>
      <c r="E1298" t="str">
        <f>VLOOKUP(Health_Care[[#This Row],[Customer ID]],Medical_Examinations[],6,0)</f>
        <v>No</v>
      </c>
      <c r="F1298" t="str">
        <f>VLOOKUP(Health_Care[[#This Row],[Customer ID]],Medical_Examinations[],7,0)</f>
        <v>No</v>
      </c>
      <c r="G1298" t="str">
        <f>VLOOKUP(Health_Care[[#This Row],[Customer ID]],Medical_Examinations[],8,0)</f>
        <v>No</v>
      </c>
      <c r="H1298">
        <f>VLOOKUP(Health_Care[[#This Row],[Customer ID]],Medical_Examinations[],9,0)</f>
        <v>2</v>
      </c>
      <c r="I1298" t="str">
        <f>VLOOKUP(Health_Care[[#This Row],[Customer ID]],Medical_Examinations[],10,0)</f>
        <v>No</v>
      </c>
      <c r="J1298" t="str">
        <f>VLOOKUP(Health_Care[[#This Row],[Customer ID]],Medical_Examinations[],3,0)</f>
        <v>Obesity</v>
      </c>
      <c r="K1298" t="str">
        <f>VLOOKUP(Health_Care[[#This Row],[Customer ID]],Medical_Examinations[],5,0)</f>
        <v>Normal</v>
      </c>
      <c r="L1298" s="10">
        <f>VLOOKUP(Health_Care[[#This Row],[Customer ID]],Table6[#All],5,0)</f>
        <v>26659</v>
      </c>
      <c r="M1298" s="11">
        <f>VLOOKUP(Health_Care[[#This Row],[Customer ID]],Table6[#All],8,0)</f>
        <v>8457.82</v>
      </c>
      <c r="N1298" t="str">
        <f>VLOOKUP(Health_Care[[#This Row],[Customer ID]],Table6[#All],9,0)</f>
        <v>Tier - 2</v>
      </c>
      <c r="O1298" t="str">
        <f>VLOOKUP(Health_Care[[#This Row],[Customer ID]],Table6[#All],10,0)</f>
        <v>Tier - 3</v>
      </c>
      <c r="P1298" t="str">
        <f>VLOOKUP(Health_Care[[#This Row],[Customer ID]],Table6[#All],11,0)</f>
        <v>R1011</v>
      </c>
      <c r="Q1298">
        <f>VLOOKUP(Health_Care[[#This Row],[Customer ID]],Table6[#All],6,0)</f>
        <v>50</v>
      </c>
    </row>
    <row r="1299" spans="1:17" x14ac:dyDescent="0.35">
      <c r="A1299" t="s">
        <v>1073</v>
      </c>
      <c r="B1299" t="str">
        <f>VLOOKUP(Health_Care[[#This Row],[Customer ID]],Customer_Names[#All],3,0)</f>
        <v xml:space="preserve"> Anne Hunter</v>
      </c>
      <c r="C1299">
        <f>VLOOKUP(Health_Care[[#This Row],[Customer ID]],Medical_Examinations[],2,0)</f>
        <v>27.13</v>
      </c>
      <c r="D1299">
        <f>VLOOKUP(Health_Care[[#This Row],[Customer ID]],Medical_Examinations[],4,0)</f>
        <v>5.59</v>
      </c>
      <c r="E1299" t="str">
        <f>VLOOKUP(Health_Care[[#This Row],[Customer ID]],Medical_Examinations[],6,0)</f>
        <v>No</v>
      </c>
      <c r="F1299" t="str">
        <f>VLOOKUP(Health_Care[[#This Row],[Customer ID]],Medical_Examinations[],7,0)</f>
        <v>No</v>
      </c>
      <c r="G1299" t="str">
        <f>VLOOKUP(Health_Care[[#This Row],[Customer ID]],Medical_Examinations[],8,0)</f>
        <v>No</v>
      </c>
      <c r="H1299">
        <f>VLOOKUP(Health_Care[[#This Row],[Customer ID]],Medical_Examinations[],9,0)</f>
        <v>1</v>
      </c>
      <c r="I1299" t="str">
        <f>VLOOKUP(Health_Care[[#This Row],[Customer ID]],Medical_Examinations[],10,0)</f>
        <v>No</v>
      </c>
      <c r="J1299" t="str">
        <f>VLOOKUP(Health_Care[[#This Row],[Customer ID]],Medical_Examinations[],3,0)</f>
        <v>Over Weight</v>
      </c>
      <c r="K1299" t="str">
        <f>VLOOKUP(Health_Care[[#This Row],[Customer ID]],Medical_Examinations[],5,0)</f>
        <v>Normal</v>
      </c>
      <c r="L1299" s="10">
        <f>VLOOKUP(Health_Care[[#This Row],[Customer ID]],Table6[#All],5,0)</f>
        <v>30852</v>
      </c>
      <c r="M1299" s="11">
        <f>VLOOKUP(Health_Care[[#This Row],[Customer ID]],Table6[#All],8,0)</f>
        <v>8450.82</v>
      </c>
      <c r="N1299" t="str">
        <f>VLOOKUP(Health_Care[[#This Row],[Customer ID]],Table6[#All],9,0)</f>
        <v>Tier - 2</v>
      </c>
      <c r="O1299" t="str">
        <f>VLOOKUP(Health_Care[[#This Row],[Customer ID]],Table6[#All],10,0)</f>
        <v>Tier - 2</v>
      </c>
      <c r="P1299" t="str">
        <f>VLOOKUP(Health_Care[[#This Row],[Customer ID]],Table6[#All],11,0)</f>
        <v>R1025</v>
      </c>
      <c r="Q1299">
        <f>VLOOKUP(Health_Care[[#This Row],[Customer ID]],Table6[#All],6,0)</f>
        <v>38</v>
      </c>
    </row>
    <row r="1300" spans="1:17" x14ac:dyDescent="0.35">
      <c r="A1300" t="s">
        <v>1072</v>
      </c>
      <c r="B1300" t="str">
        <f>VLOOKUP(Health_Care[[#This Row],[Customer ID]],Customer_Names[#All],3,0)</f>
        <v xml:space="preserve"> Sandra</v>
      </c>
      <c r="C1300">
        <f>VLOOKUP(Health_Care[[#This Row],[Customer ID]],Medical_Examinations[],2,0)</f>
        <v>20.75</v>
      </c>
      <c r="D1300">
        <f>VLOOKUP(Health_Care[[#This Row],[Customer ID]],Medical_Examinations[],4,0)</f>
        <v>5.18</v>
      </c>
      <c r="E1300" t="str">
        <f>VLOOKUP(Health_Care[[#This Row],[Customer ID]],Medical_Examinations[],6,0)</f>
        <v>yes</v>
      </c>
      <c r="F1300" t="str">
        <f>VLOOKUP(Health_Care[[#This Row],[Customer ID]],Medical_Examinations[],7,0)</f>
        <v>No</v>
      </c>
      <c r="G1300" t="str">
        <f>VLOOKUP(Health_Care[[#This Row],[Customer ID]],Medical_Examinations[],8,0)</f>
        <v>No</v>
      </c>
      <c r="H1300">
        <f>VLOOKUP(Health_Care[[#This Row],[Customer ID]],Medical_Examinations[],9,0)</f>
        <v>2</v>
      </c>
      <c r="I1300" t="str">
        <f>VLOOKUP(Health_Care[[#This Row],[Customer ID]],Medical_Examinations[],10,0)</f>
        <v>No</v>
      </c>
      <c r="J1300" t="str">
        <f>VLOOKUP(Health_Care[[#This Row],[Customer ID]],Medical_Examinations[],3,0)</f>
        <v>Normal Weight</v>
      </c>
      <c r="K1300" t="str">
        <f>VLOOKUP(Health_Care[[#This Row],[Customer ID]],Medical_Examinations[],5,0)</f>
        <v>Normal</v>
      </c>
      <c r="L1300" s="10">
        <f>VLOOKUP(Health_Care[[#This Row],[Customer ID]],Table6[#All],5,0)</f>
        <v>24270</v>
      </c>
      <c r="M1300" s="11">
        <f>VLOOKUP(Health_Care[[#This Row],[Customer ID]],Table6[#All],8,0)</f>
        <v>8448.66</v>
      </c>
      <c r="N1300" t="str">
        <f>VLOOKUP(Health_Care[[#This Row],[Customer ID]],Table6[#All],9,0)</f>
        <v>Tier - 3</v>
      </c>
      <c r="O1300" t="str">
        <f>VLOOKUP(Health_Care[[#This Row],[Customer ID]],Table6[#All],10,0)</f>
        <v>Tier - 1</v>
      </c>
      <c r="P1300" t="str">
        <f>VLOOKUP(Health_Care[[#This Row],[Customer ID]],Table6[#All],11,0)</f>
        <v>R1013</v>
      </c>
      <c r="Q1300">
        <f>VLOOKUP(Health_Care[[#This Row],[Customer ID]],Table6[#All],6,0)</f>
        <v>56</v>
      </c>
    </row>
    <row r="1301" spans="1:17" x14ac:dyDescent="0.35">
      <c r="A1301" t="s">
        <v>1071</v>
      </c>
      <c r="B1301" t="str">
        <f>VLOOKUP(Health_Care[[#This Row],[Customer ID]],Customer_Names[#All],3,0)</f>
        <v xml:space="preserve"> Robert</v>
      </c>
      <c r="C1301">
        <f>VLOOKUP(Health_Care[[#This Row],[Customer ID]],Medical_Examinations[],2,0)</f>
        <v>26.6</v>
      </c>
      <c r="D1301">
        <f>VLOOKUP(Health_Care[[#This Row],[Customer ID]],Medical_Examinations[],4,0)</f>
        <v>6.29</v>
      </c>
      <c r="E1301" t="str">
        <f>VLOOKUP(Health_Care[[#This Row],[Customer ID]],Medical_Examinations[],6,0)</f>
        <v>No</v>
      </c>
      <c r="F1301" t="str">
        <f>VLOOKUP(Health_Care[[#This Row],[Customer ID]],Medical_Examinations[],7,0)</f>
        <v>No</v>
      </c>
      <c r="G1301" t="str">
        <f>VLOOKUP(Health_Care[[#This Row],[Customer ID]],Medical_Examinations[],8,0)</f>
        <v>No</v>
      </c>
      <c r="H1301">
        <f>VLOOKUP(Health_Care[[#This Row],[Customer ID]],Medical_Examinations[],9,0)</f>
        <v>2</v>
      </c>
      <c r="I1301" t="str">
        <f>VLOOKUP(Health_Care[[#This Row],[Customer ID]],Medical_Examinations[],10,0)</f>
        <v>No</v>
      </c>
      <c r="J1301" t="str">
        <f>VLOOKUP(Health_Care[[#This Row],[Customer ID]],Medical_Examinations[],3,0)</f>
        <v>Over Weight</v>
      </c>
      <c r="K1301" t="str">
        <f>VLOOKUP(Health_Care[[#This Row],[Customer ID]],Medical_Examinations[],5,0)</f>
        <v>Prediabetes</v>
      </c>
      <c r="L1301" s="10">
        <f>VLOOKUP(Health_Care[[#This Row],[Customer ID]],Table6[#All],5,0)</f>
        <v>26546</v>
      </c>
      <c r="M1301" s="11">
        <f>VLOOKUP(Health_Care[[#This Row],[Customer ID]],Table6[#All],8,0)</f>
        <v>8444.4699999999993</v>
      </c>
      <c r="N1301" t="str">
        <f>VLOOKUP(Health_Care[[#This Row],[Customer ID]],Table6[#All],9,0)</f>
        <v>Tier - 3</v>
      </c>
      <c r="O1301" t="str">
        <f>VLOOKUP(Health_Care[[#This Row],[Customer ID]],Table6[#All],10,0)</f>
        <v>Tier - 1</v>
      </c>
      <c r="P1301" t="str">
        <f>VLOOKUP(Health_Care[[#This Row],[Customer ID]],Table6[#All],11,0)</f>
        <v>R1011</v>
      </c>
      <c r="Q1301">
        <f>VLOOKUP(Health_Care[[#This Row],[Customer ID]],Table6[#All],6,0)</f>
        <v>50</v>
      </c>
    </row>
    <row r="1302" spans="1:17" x14ac:dyDescent="0.35">
      <c r="A1302" t="s">
        <v>1070</v>
      </c>
      <c r="B1302" t="str">
        <f>VLOOKUP(Health_Care[[#This Row],[Customer ID]],Customer_Names[#All],3,0)</f>
        <v xml:space="preserve"> Rodney</v>
      </c>
      <c r="C1302">
        <f>VLOOKUP(Health_Care[[#This Row],[Customer ID]],Medical_Examinations[],2,0)</f>
        <v>25.3</v>
      </c>
      <c r="D1302">
        <f>VLOOKUP(Health_Care[[#This Row],[Customer ID]],Medical_Examinations[],4,0)</f>
        <v>4.49</v>
      </c>
      <c r="E1302" t="str">
        <f>VLOOKUP(Health_Care[[#This Row],[Customer ID]],Medical_Examinations[],6,0)</f>
        <v>No</v>
      </c>
      <c r="F1302" t="str">
        <f>VLOOKUP(Health_Care[[#This Row],[Customer ID]],Medical_Examinations[],7,0)</f>
        <v>No</v>
      </c>
      <c r="G1302" t="str">
        <f>VLOOKUP(Health_Care[[#This Row],[Customer ID]],Medical_Examinations[],8,0)</f>
        <v>No</v>
      </c>
      <c r="H1302">
        <f>VLOOKUP(Health_Care[[#This Row],[Customer ID]],Medical_Examinations[],9,0)</f>
        <v>2</v>
      </c>
      <c r="I1302" t="str">
        <f>VLOOKUP(Health_Care[[#This Row],[Customer ID]],Medical_Examinations[],10,0)</f>
        <v>No</v>
      </c>
      <c r="J1302" t="str">
        <f>VLOOKUP(Health_Care[[#This Row],[Customer ID]],Medical_Examinations[],3,0)</f>
        <v>Over Weight</v>
      </c>
      <c r="K1302" t="str">
        <f>VLOOKUP(Health_Care[[#This Row],[Customer ID]],Medical_Examinations[],5,0)</f>
        <v>Normal</v>
      </c>
      <c r="L1302" s="10">
        <f>VLOOKUP(Health_Care[[#This Row],[Customer ID]],Table6[#All],5,0)</f>
        <v>26551</v>
      </c>
      <c r="M1302" s="11">
        <f>VLOOKUP(Health_Care[[#This Row],[Customer ID]],Table6[#All],8,0)</f>
        <v>8442.67</v>
      </c>
      <c r="N1302" t="str">
        <f>VLOOKUP(Health_Care[[#This Row],[Customer ID]],Table6[#All],9,0)</f>
        <v>Tier - 2</v>
      </c>
      <c r="O1302" t="str">
        <f>VLOOKUP(Health_Care[[#This Row],[Customer ID]],Table6[#All],10,0)</f>
        <v>Tier - 3</v>
      </c>
      <c r="P1302" t="str">
        <f>VLOOKUP(Health_Care[[#This Row],[Customer ID]],Table6[#All],11,0)</f>
        <v>R1013</v>
      </c>
      <c r="Q1302">
        <f>VLOOKUP(Health_Care[[#This Row],[Customer ID]],Table6[#All],6,0)</f>
        <v>50</v>
      </c>
    </row>
    <row r="1303" spans="1:17" x14ac:dyDescent="0.35">
      <c r="A1303" t="s">
        <v>1069</v>
      </c>
      <c r="B1303" t="str">
        <f>VLOOKUP(Health_Care[[#This Row],[Customer ID]],Customer_Names[#All],3,0)</f>
        <v xml:space="preserve"> Carl R</v>
      </c>
      <c r="C1303">
        <f>VLOOKUP(Health_Care[[#This Row],[Customer ID]],Medical_Examinations[],2,0)</f>
        <v>18.84</v>
      </c>
      <c r="D1303">
        <f>VLOOKUP(Health_Care[[#This Row],[Customer ID]],Medical_Examinations[],4,0)</f>
        <v>11.82</v>
      </c>
      <c r="E1303" t="str">
        <f>VLOOKUP(Health_Care[[#This Row],[Customer ID]],Medical_Examinations[],6,0)</f>
        <v>yes</v>
      </c>
      <c r="F1303" t="str">
        <f>VLOOKUP(Health_Care[[#This Row],[Customer ID]],Medical_Examinations[],7,0)</f>
        <v>No</v>
      </c>
      <c r="G1303" t="str">
        <f>VLOOKUP(Health_Care[[#This Row],[Customer ID]],Medical_Examinations[],8,0)</f>
        <v>Yes</v>
      </c>
      <c r="H1303">
        <f>VLOOKUP(Health_Care[[#This Row],[Customer ID]],Medical_Examinations[],9,0)</f>
        <v>1</v>
      </c>
      <c r="I1303" t="str">
        <f>VLOOKUP(Health_Care[[#This Row],[Customer ID]],Medical_Examinations[],10,0)</f>
        <v>No</v>
      </c>
      <c r="J1303" t="str">
        <f>VLOOKUP(Health_Care[[#This Row],[Customer ID]],Medical_Examinations[],3,0)</f>
        <v>Normal Weight</v>
      </c>
      <c r="K1303" t="str">
        <f>VLOOKUP(Health_Care[[#This Row],[Customer ID]],Medical_Examinations[],5,0)</f>
        <v>Diabetes</v>
      </c>
      <c r="L1303" s="10">
        <f>VLOOKUP(Health_Care[[#This Row],[Customer ID]],Table6[#All],5,0)</f>
        <v>23278</v>
      </c>
      <c r="M1303" s="11">
        <f>VLOOKUP(Health_Care[[#This Row],[Customer ID]],Table6[#All],8,0)</f>
        <v>8440.0499999999993</v>
      </c>
      <c r="N1303" t="str">
        <f>VLOOKUP(Health_Care[[#This Row],[Customer ID]],Table6[#All],9,0)</f>
        <v>Tier - 3</v>
      </c>
      <c r="O1303" t="str">
        <f>VLOOKUP(Health_Care[[#This Row],[Customer ID]],Table6[#All],10,0)</f>
        <v>Tier - 2</v>
      </c>
      <c r="P1303" t="str">
        <f>VLOOKUP(Health_Care[[#This Row],[Customer ID]],Table6[#All],11,0)</f>
        <v>R1013</v>
      </c>
      <c r="Q1303">
        <f>VLOOKUP(Health_Care[[#This Row],[Customer ID]],Table6[#All],6,0)</f>
        <v>59</v>
      </c>
    </row>
    <row r="1304" spans="1:17" x14ac:dyDescent="0.35">
      <c r="A1304" t="s">
        <v>1068</v>
      </c>
      <c r="B1304" t="str">
        <f>VLOOKUP(Health_Care[[#This Row],[Customer ID]],Customer_Names[#All],3,0)</f>
        <v xml:space="preserve"> Maximilian</v>
      </c>
      <c r="C1304">
        <f>VLOOKUP(Health_Care[[#This Row],[Customer ID]],Medical_Examinations[],2,0)</f>
        <v>19.57</v>
      </c>
      <c r="D1304">
        <f>VLOOKUP(Health_Care[[#This Row],[Customer ID]],Medical_Examinations[],4,0)</f>
        <v>7.41</v>
      </c>
      <c r="E1304" t="str">
        <f>VLOOKUP(Health_Care[[#This Row],[Customer ID]],Medical_Examinations[],6,0)</f>
        <v>yes</v>
      </c>
      <c r="F1304" t="str">
        <f>VLOOKUP(Health_Care[[#This Row],[Customer ID]],Medical_Examinations[],7,0)</f>
        <v>No</v>
      </c>
      <c r="G1304" t="str">
        <f>VLOOKUP(Health_Care[[#This Row],[Customer ID]],Medical_Examinations[],8,0)</f>
        <v>No</v>
      </c>
      <c r="H1304">
        <f>VLOOKUP(Health_Care[[#This Row],[Customer ID]],Medical_Examinations[],9,0)</f>
        <v>1</v>
      </c>
      <c r="I1304" t="str">
        <f>VLOOKUP(Health_Care[[#This Row],[Customer ID]],Medical_Examinations[],10,0)</f>
        <v>No</v>
      </c>
      <c r="J1304" t="str">
        <f>VLOOKUP(Health_Care[[#This Row],[Customer ID]],Medical_Examinations[],3,0)</f>
        <v>Normal Weight</v>
      </c>
      <c r="K1304" t="str">
        <f>VLOOKUP(Health_Care[[#This Row],[Customer ID]],Medical_Examinations[],5,0)</f>
        <v>Diabetes</v>
      </c>
      <c r="L1304" s="10">
        <f>VLOOKUP(Health_Care[[#This Row],[Customer ID]],Table6[#All],5,0)</f>
        <v>27665</v>
      </c>
      <c r="M1304" s="11">
        <f>VLOOKUP(Health_Care[[#This Row],[Customer ID]],Table6[#All],8,0)</f>
        <v>8428.07</v>
      </c>
      <c r="N1304" t="str">
        <f>VLOOKUP(Health_Care[[#This Row],[Customer ID]],Table6[#All],9,0)</f>
        <v>Tier - 3</v>
      </c>
      <c r="O1304" t="str">
        <f>VLOOKUP(Health_Care[[#This Row],[Customer ID]],Table6[#All],10,0)</f>
        <v>Tier - 2</v>
      </c>
      <c r="P1304" t="str">
        <f>VLOOKUP(Health_Care[[#This Row],[Customer ID]],Table6[#All],11,0)</f>
        <v>R1012</v>
      </c>
      <c r="Q1304">
        <f>VLOOKUP(Health_Care[[#This Row],[Customer ID]],Table6[#All],6,0)</f>
        <v>47</v>
      </c>
    </row>
    <row r="1305" spans="1:17" x14ac:dyDescent="0.35">
      <c r="A1305" t="s">
        <v>1067</v>
      </c>
      <c r="B1305" t="str">
        <f>VLOOKUP(Health_Care[[#This Row],[Customer ID]],Customer_Names[#All],3,0)</f>
        <v xml:space="preserve"> Erik</v>
      </c>
      <c r="C1305">
        <f>VLOOKUP(Health_Care[[#This Row],[Customer ID]],Medical_Examinations[],2,0)</f>
        <v>30.495000000000001</v>
      </c>
      <c r="D1305">
        <f>VLOOKUP(Health_Care[[#This Row],[Customer ID]],Medical_Examinations[],4,0)</f>
        <v>5.97</v>
      </c>
      <c r="E1305" t="str">
        <f>VLOOKUP(Health_Care[[#This Row],[Customer ID]],Medical_Examinations[],6,0)</f>
        <v>No</v>
      </c>
      <c r="F1305" t="str">
        <f>VLOOKUP(Health_Care[[#This Row],[Customer ID]],Medical_Examinations[],7,0)</f>
        <v>No</v>
      </c>
      <c r="G1305" t="str">
        <f>VLOOKUP(Health_Care[[#This Row],[Customer ID]],Medical_Examinations[],8,0)</f>
        <v>No</v>
      </c>
      <c r="H1305">
        <f>VLOOKUP(Health_Care[[#This Row],[Customer ID]],Medical_Examinations[],9,0)</f>
        <v>0</v>
      </c>
      <c r="I1305" t="str">
        <f>VLOOKUP(Health_Care[[#This Row],[Customer ID]],Medical_Examinations[],10,0)</f>
        <v>No</v>
      </c>
      <c r="J1305" t="str">
        <f>VLOOKUP(Health_Care[[#This Row],[Customer ID]],Medical_Examinations[],3,0)</f>
        <v>Obesity</v>
      </c>
      <c r="K1305" t="str">
        <f>VLOOKUP(Health_Care[[#This Row],[Customer ID]],Medical_Examinations[],5,0)</f>
        <v>Prediabetes</v>
      </c>
      <c r="L1305" s="10">
        <f>VLOOKUP(Health_Care[[#This Row],[Customer ID]],Table6[#All],5,0)</f>
        <v>28372</v>
      </c>
      <c r="M1305" s="11">
        <f>VLOOKUP(Health_Care[[#This Row],[Customer ID]],Table6[#All],8,0)</f>
        <v>8413.4599999999991</v>
      </c>
      <c r="N1305" t="str">
        <f>VLOOKUP(Health_Care[[#This Row],[Customer ID]],Table6[#All],9,0)</f>
        <v>Tier - 3</v>
      </c>
      <c r="O1305" t="str">
        <f>VLOOKUP(Health_Care[[#This Row],[Customer ID]],Table6[#All],10,0)</f>
        <v>Tier - 1</v>
      </c>
      <c r="P1305" t="str">
        <f>VLOOKUP(Health_Care[[#This Row],[Customer ID]],Table6[#All],11,0)</f>
        <v>R1012</v>
      </c>
      <c r="Q1305">
        <f>VLOOKUP(Health_Care[[#This Row],[Customer ID]],Table6[#All],6,0)</f>
        <v>45</v>
      </c>
    </row>
    <row r="1306" spans="1:17" x14ac:dyDescent="0.35">
      <c r="A1306" t="s">
        <v>1066</v>
      </c>
      <c r="B1306" t="str">
        <f>VLOOKUP(Health_Care[[#This Row],[Customer ID]],Customer_Names[#All],3,0)</f>
        <v xml:space="preserve"> Christopher</v>
      </c>
      <c r="C1306">
        <f>VLOOKUP(Health_Care[[#This Row],[Customer ID]],Medical_Examinations[],2,0)</f>
        <v>30.114999999999998</v>
      </c>
      <c r="D1306">
        <f>VLOOKUP(Health_Care[[#This Row],[Customer ID]],Medical_Examinations[],4,0)</f>
        <v>5.74</v>
      </c>
      <c r="E1306" t="str">
        <f>VLOOKUP(Health_Care[[#This Row],[Customer ID]],Medical_Examinations[],6,0)</f>
        <v>No</v>
      </c>
      <c r="F1306" t="str">
        <f>VLOOKUP(Health_Care[[#This Row],[Customer ID]],Medical_Examinations[],7,0)</f>
        <v>No</v>
      </c>
      <c r="G1306" t="str">
        <f>VLOOKUP(Health_Care[[#This Row],[Customer ID]],Medical_Examinations[],8,0)</f>
        <v>Yes</v>
      </c>
      <c r="H1306">
        <f>VLOOKUP(Health_Care[[#This Row],[Customer ID]],Medical_Examinations[],9,0)</f>
        <v>1</v>
      </c>
      <c r="I1306" t="str">
        <f>VLOOKUP(Health_Care[[#This Row],[Customer ID]],Medical_Examinations[],10,0)</f>
        <v>No</v>
      </c>
      <c r="J1306" t="str">
        <f>VLOOKUP(Health_Care[[#This Row],[Customer ID]],Medical_Examinations[],3,0)</f>
        <v>Obesity</v>
      </c>
      <c r="K1306" t="str">
        <f>VLOOKUP(Health_Care[[#This Row],[Customer ID]],Medical_Examinations[],5,0)</f>
        <v>Prediabetes</v>
      </c>
      <c r="L1306" s="10">
        <f>VLOOKUP(Health_Care[[#This Row],[Customer ID]],Table6[#All],5,0)</f>
        <v>29017</v>
      </c>
      <c r="M1306" s="11">
        <f>VLOOKUP(Health_Care[[#This Row],[Customer ID]],Table6[#All],8,0)</f>
        <v>8410.0499999999993</v>
      </c>
      <c r="N1306" t="str">
        <f>VLOOKUP(Health_Care[[#This Row],[Customer ID]],Table6[#All],9,0)</f>
        <v>Tier - 2</v>
      </c>
      <c r="O1306" t="str">
        <f>VLOOKUP(Health_Care[[#This Row],[Customer ID]],Table6[#All],10,0)</f>
        <v>Tier - 2</v>
      </c>
      <c r="P1306" t="str">
        <f>VLOOKUP(Health_Care[[#This Row],[Customer ID]],Table6[#All],11,0)</f>
        <v>R1012</v>
      </c>
      <c r="Q1306">
        <f>VLOOKUP(Health_Care[[#This Row],[Customer ID]],Table6[#All],6,0)</f>
        <v>43</v>
      </c>
    </row>
    <row r="1307" spans="1:17" x14ac:dyDescent="0.35">
      <c r="A1307" t="s">
        <v>1065</v>
      </c>
      <c r="B1307" t="str">
        <f>VLOOKUP(Health_Care[[#This Row],[Customer ID]],Customer_Names[#All],3,0)</f>
        <v xml:space="preserve"> Eirik</v>
      </c>
      <c r="C1307">
        <f>VLOOKUP(Health_Care[[#This Row],[Customer ID]],Medical_Examinations[],2,0)</f>
        <v>24.78</v>
      </c>
      <c r="D1307">
        <f>VLOOKUP(Health_Care[[#This Row],[Customer ID]],Medical_Examinations[],4,0)</f>
        <v>9.85</v>
      </c>
      <c r="E1307" t="str">
        <f>VLOOKUP(Health_Care[[#This Row],[Customer ID]],Medical_Examinations[],6,0)</f>
        <v>No</v>
      </c>
      <c r="F1307" t="str">
        <f>VLOOKUP(Health_Care[[#This Row],[Customer ID]],Medical_Examinations[],7,0)</f>
        <v>No</v>
      </c>
      <c r="G1307" t="str">
        <f>VLOOKUP(Health_Care[[#This Row],[Customer ID]],Medical_Examinations[],8,0)</f>
        <v>No</v>
      </c>
      <c r="H1307">
        <f>VLOOKUP(Health_Care[[#This Row],[Customer ID]],Medical_Examinations[],9,0)</f>
        <v>0</v>
      </c>
      <c r="I1307" t="str">
        <f>VLOOKUP(Health_Care[[#This Row],[Customer ID]],Medical_Examinations[],10,0)</f>
        <v>No</v>
      </c>
      <c r="J1307" t="str">
        <f>VLOOKUP(Health_Care[[#This Row],[Customer ID]],Medical_Examinations[],3,0)</f>
        <v>Normal Weight</v>
      </c>
      <c r="K1307" t="str">
        <f>VLOOKUP(Health_Care[[#This Row],[Customer ID]],Medical_Examinations[],5,0)</f>
        <v>Diabetes</v>
      </c>
      <c r="L1307" s="10">
        <f>VLOOKUP(Health_Care[[#This Row],[Customer ID]],Table6[#All],5,0)</f>
        <v>26194</v>
      </c>
      <c r="M1307" s="11">
        <f>VLOOKUP(Health_Care[[#This Row],[Customer ID]],Table6[#All],8,0)</f>
        <v>8400.01</v>
      </c>
      <c r="N1307" t="str">
        <f>VLOOKUP(Health_Care[[#This Row],[Customer ID]],Table6[#All],9,0)</f>
        <v>Tier - 2</v>
      </c>
      <c r="O1307" t="str">
        <f>VLOOKUP(Health_Care[[#This Row],[Customer ID]],Table6[#All],10,0)</f>
        <v>Tier - 3</v>
      </c>
      <c r="P1307" t="str">
        <f>VLOOKUP(Health_Care[[#This Row],[Customer ID]],Table6[#All],11,0)</f>
        <v>R1013</v>
      </c>
      <c r="Q1307">
        <f>VLOOKUP(Health_Care[[#This Row],[Customer ID]],Table6[#All],6,0)</f>
        <v>51</v>
      </c>
    </row>
    <row r="1308" spans="1:17" x14ac:dyDescent="0.35">
      <c r="A1308" t="s">
        <v>1064</v>
      </c>
      <c r="B1308" t="str">
        <f>VLOOKUP(Health_Care[[#This Row],[Customer ID]],Customer_Names[#All],3,0)</f>
        <v xml:space="preserve"> Rik</v>
      </c>
      <c r="C1308">
        <f>VLOOKUP(Health_Care[[#This Row],[Customer ID]],Medical_Examinations[],2,0)</f>
        <v>24.77</v>
      </c>
      <c r="D1308">
        <f>VLOOKUP(Health_Care[[#This Row],[Customer ID]],Medical_Examinations[],4,0)</f>
        <v>7.59</v>
      </c>
      <c r="E1308" t="str">
        <f>VLOOKUP(Health_Care[[#This Row],[Customer ID]],Medical_Examinations[],6,0)</f>
        <v>No</v>
      </c>
      <c r="F1308" t="str">
        <f>VLOOKUP(Health_Care[[#This Row],[Customer ID]],Medical_Examinations[],7,0)</f>
        <v>No</v>
      </c>
      <c r="G1308" t="str">
        <f>VLOOKUP(Health_Care[[#This Row],[Customer ID]],Medical_Examinations[],8,0)</f>
        <v>No</v>
      </c>
      <c r="H1308">
        <f>VLOOKUP(Health_Care[[#This Row],[Customer ID]],Medical_Examinations[],9,0)</f>
        <v>0</v>
      </c>
      <c r="I1308" t="str">
        <f>VLOOKUP(Health_Care[[#This Row],[Customer ID]],Medical_Examinations[],10,0)</f>
        <v>No</v>
      </c>
      <c r="J1308" t="str">
        <f>VLOOKUP(Health_Care[[#This Row],[Customer ID]],Medical_Examinations[],3,0)</f>
        <v>Normal Weight</v>
      </c>
      <c r="K1308" t="str">
        <f>VLOOKUP(Health_Care[[#This Row],[Customer ID]],Medical_Examinations[],5,0)</f>
        <v>Diabetes</v>
      </c>
      <c r="L1308" s="10">
        <f>VLOOKUP(Health_Care[[#This Row],[Customer ID]],Table6[#All],5,0)</f>
        <v>26180</v>
      </c>
      <c r="M1308" s="11">
        <f>VLOOKUP(Health_Care[[#This Row],[Customer ID]],Table6[#All],8,0)</f>
        <v>8396.6200000000008</v>
      </c>
      <c r="N1308" t="str">
        <f>VLOOKUP(Health_Care[[#This Row],[Customer ID]],Table6[#All],9,0)</f>
        <v>Tier - 2</v>
      </c>
      <c r="O1308" t="str">
        <f>VLOOKUP(Health_Care[[#This Row],[Customer ID]],Table6[#All],10,0)</f>
        <v>Tier - 3</v>
      </c>
      <c r="P1308" t="str">
        <f>VLOOKUP(Health_Care[[#This Row],[Customer ID]],Table6[#All],11,0)</f>
        <v>R1013</v>
      </c>
      <c r="Q1308">
        <f>VLOOKUP(Health_Care[[#This Row],[Customer ID]],Table6[#All],6,0)</f>
        <v>51</v>
      </c>
    </row>
    <row r="1309" spans="1:17" x14ac:dyDescent="0.35">
      <c r="A1309" t="s">
        <v>1063</v>
      </c>
      <c r="B1309" t="str">
        <f>VLOOKUP(Health_Care[[#This Row],[Customer ID]],Customer_Names[#All],3,0)</f>
        <v xml:space="preserve"> Matthew R</v>
      </c>
      <c r="C1309">
        <f>VLOOKUP(Health_Care[[#This Row],[Customer ID]],Medical_Examinations[],2,0)</f>
        <v>16.579999999999998</v>
      </c>
      <c r="D1309">
        <f>VLOOKUP(Health_Care[[#This Row],[Customer ID]],Medical_Examinations[],4,0)</f>
        <v>6.98</v>
      </c>
      <c r="E1309" t="str">
        <f>VLOOKUP(Health_Care[[#This Row],[Customer ID]],Medical_Examinations[],6,0)</f>
        <v>yes</v>
      </c>
      <c r="F1309" t="str">
        <f>VLOOKUP(Health_Care[[#This Row],[Customer ID]],Medical_Examinations[],7,0)</f>
        <v>No</v>
      </c>
      <c r="G1309" t="str">
        <f>VLOOKUP(Health_Care[[#This Row],[Customer ID]],Medical_Examinations[],8,0)</f>
        <v>Yes</v>
      </c>
      <c r="H1309">
        <f>VLOOKUP(Health_Care[[#This Row],[Customer ID]],Medical_Examinations[],9,0)</f>
        <v>1</v>
      </c>
      <c r="I1309" t="str">
        <f>VLOOKUP(Health_Care[[#This Row],[Customer ID]],Medical_Examinations[],10,0)</f>
        <v>No</v>
      </c>
      <c r="J1309" t="str">
        <f>VLOOKUP(Health_Care[[#This Row],[Customer ID]],Medical_Examinations[],3,0)</f>
        <v>Under Weight</v>
      </c>
      <c r="K1309" t="str">
        <f>VLOOKUP(Health_Care[[#This Row],[Customer ID]],Medical_Examinations[],5,0)</f>
        <v>Diabetes</v>
      </c>
      <c r="L1309" s="10">
        <f>VLOOKUP(Health_Care[[#This Row],[Customer ID]],Table6[#All],5,0)</f>
        <v>23275</v>
      </c>
      <c r="M1309" s="11">
        <f>VLOOKUP(Health_Care[[#This Row],[Customer ID]],Table6[#All],8,0)</f>
        <v>8355.5400000000009</v>
      </c>
      <c r="N1309" t="str">
        <f>VLOOKUP(Health_Care[[#This Row],[Customer ID]],Table6[#All],9,0)</f>
        <v>Tier - 3</v>
      </c>
      <c r="O1309" t="str">
        <f>VLOOKUP(Health_Care[[#This Row],[Customer ID]],Table6[#All],10,0)</f>
        <v>Tier - 3</v>
      </c>
      <c r="P1309" t="str">
        <f>VLOOKUP(Health_Care[[#This Row],[Customer ID]],Table6[#All],11,0)</f>
        <v>R1012</v>
      </c>
      <c r="Q1309">
        <f>VLOOKUP(Health_Care[[#This Row],[Customer ID]],Table6[#All],6,0)</f>
        <v>59</v>
      </c>
    </row>
    <row r="1310" spans="1:17" x14ac:dyDescent="0.35">
      <c r="A1310" t="s">
        <v>1062</v>
      </c>
      <c r="B1310" t="str">
        <f>VLOOKUP(Health_Care[[#This Row],[Customer ID]],Customer_Names[#All],3,0)</f>
        <v xml:space="preserve"> Daniel G</v>
      </c>
      <c r="C1310">
        <f>VLOOKUP(Health_Care[[#This Row],[Customer ID]],Medical_Examinations[],2,0)</f>
        <v>38.17</v>
      </c>
      <c r="D1310">
        <f>VLOOKUP(Health_Care[[#This Row],[Customer ID]],Medical_Examinations[],4,0)</f>
        <v>4.7300000000000004</v>
      </c>
      <c r="E1310" t="str">
        <f>VLOOKUP(Health_Care[[#This Row],[Customer ID]],Medical_Examinations[],6,0)</f>
        <v>yes</v>
      </c>
      <c r="F1310" t="str">
        <f>VLOOKUP(Health_Care[[#This Row],[Customer ID]],Medical_Examinations[],7,0)</f>
        <v>No</v>
      </c>
      <c r="G1310" t="str">
        <f>VLOOKUP(Health_Care[[#This Row],[Customer ID]],Medical_Examinations[],8,0)</f>
        <v>No</v>
      </c>
      <c r="H1310">
        <f>VLOOKUP(Health_Care[[#This Row],[Customer ID]],Medical_Examinations[],9,0)</f>
        <v>0</v>
      </c>
      <c r="I1310" t="str">
        <f>VLOOKUP(Health_Care[[#This Row],[Customer ID]],Medical_Examinations[],10,0)</f>
        <v>No</v>
      </c>
      <c r="J1310" t="str">
        <f>VLOOKUP(Health_Care[[#This Row],[Customer ID]],Medical_Examinations[],3,0)</f>
        <v>Obesity</v>
      </c>
      <c r="K1310" t="str">
        <f>VLOOKUP(Health_Care[[#This Row],[Customer ID]],Medical_Examinations[],5,0)</f>
        <v>Normal</v>
      </c>
      <c r="L1310" s="10">
        <f>VLOOKUP(Health_Care[[#This Row],[Customer ID]],Table6[#All],5,0)</f>
        <v>27923</v>
      </c>
      <c r="M1310" s="11">
        <f>VLOOKUP(Health_Care[[#This Row],[Customer ID]],Table6[#All],8,0)</f>
        <v>8347.16</v>
      </c>
      <c r="N1310" t="str">
        <f>VLOOKUP(Health_Care[[#This Row],[Customer ID]],Table6[#All],9,0)</f>
        <v>Tier - 2</v>
      </c>
      <c r="O1310" t="str">
        <f>VLOOKUP(Health_Care[[#This Row],[Customer ID]],Table6[#All],10,0)</f>
        <v>Tier - 1</v>
      </c>
      <c r="P1310" t="str">
        <f>VLOOKUP(Health_Care[[#This Row],[Customer ID]],Table6[#All],11,0)</f>
        <v>R1013</v>
      </c>
      <c r="Q1310">
        <f>VLOOKUP(Health_Care[[#This Row],[Customer ID]],Table6[#All],6,0)</f>
        <v>46</v>
      </c>
    </row>
    <row r="1311" spans="1:17" x14ac:dyDescent="0.35">
      <c r="A1311" t="s">
        <v>1061</v>
      </c>
      <c r="B1311" t="str">
        <f>VLOOKUP(Health_Care[[#This Row],[Customer ID]],Customer_Names[#All],3,0)</f>
        <v xml:space="preserve"> Yannick</v>
      </c>
      <c r="C1311">
        <f>VLOOKUP(Health_Care[[#This Row],[Customer ID]],Medical_Examinations[],2,0)</f>
        <v>39.424999999999997</v>
      </c>
      <c r="D1311">
        <f>VLOOKUP(Health_Care[[#This Row],[Customer ID]],Medical_Examinations[],4,0)</f>
        <v>4.76</v>
      </c>
      <c r="E1311" t="str">
        <f>VLOOKUP(Health_Care[[#This Row],[Customer ID]],Medical_Examinations[],6,0)</f>
        <v>yes</v>
      </c>
      <c r="F1311" t="str">
        <f>VLOOKUP(Health_Care[[#This Row],[Customer ID]],Medical_Examinations[],7,0)</f>
        <v>No</v>
      </c>
      <c r="G1311" t="str">
        <f>VLOOKUP(Health_Care[[#This Row],[Customer ID]],Medical_Examinations[],8,0)</f>
        <v>No</v>
      </c>
      <c r="H1311">
        <f>VLOOKUP(Health_Care[[#This Row],[Customer ID]],Medical_Examinations[],9,0)</f>
        <v>0</v>
      </c>
      <c r="I1311" t="str">
        <f>VLOOKUP(Health_Care[[#This Row],[Customer ID]],Medical_Examinations[],10,0)</f>
        <v>No</v>
      </c>
      <c r="J1311" t="str">
        <f>VLOOKUP(Health_Care[[#This Row],[Customer ID]],Medical_Examinations[],3,0)</f>
        <v>Obesity</v>
      </c>
      <c r="K1311" t="str">
        <f>VLOOKUP(Health_Care[[#This Row],[Customer ID]],Medical_Examinations[],5,0)</f>
        <v>Normal</v>
      </c>
      <c r="L1311" s="10">
        <f>VLOOKUP(Health_Care[[#This Row],[Customer ID]],Table6[#All],5,0)</f>
        <v>27948</v>
      </c>
      <c r="M1311" s="11">
        <f>VLOOKUP(Health_Care[[#This Row],[Customer ID]],Table6[#All],8,0)</f>
        <v>8342.91</v>
      </c>
      <c r="N1311" t="str">
        <f>VLOOKUP(Health_Care[[#This Row],[Customer ID]],Table6[#All],9,0)</f>
        <v>Tier - 3</v>
      </c>
      <c r="O1311" t="str">
        <f>VLOOKUP(Health_Care[[#This Row],[Customer ID]],Table6[#All],10,0)</f>
        <v>Tier - 1</v>
      </c>
      <c r="P1311" t="str">
        <f>VLOOKUP(Health_Care[[#This Row],[Customer ID]],Table6[#All],11,0)</f>
        <v>R1016</v>
      </c>
      <c r="Q1311">
        <f>VLOOKUP(Health_Care[[#This Row],[Customer ID]],Table6[#All],6,0)</f>
        <v>46</v>
      </c>
    </row>
    <row r="1312" spans="1:17" x14ac:dyDescent="0.35">
      <c r="A1312" t="s">
        <v>1060</v>
      </c>
      <c r="B1312" t="str">
        <f>VLOOKUP(Health_Care[[#This Row],[Customer ID]],Customer_Names[#All],3,0)</f>
        <v xml:space="preserve"> Sean R</v>
      </c>
      <c r="C1312">
        <f>VLOOKUP(Health_Care[[#This Row],[Customer ID]],Medical_Examinations[],2,0)</f>
        <v>33.44</v>
      </c>
      <c r="D1312">
        <f>VLOOKUP(Health_Care[[#This Row],[Customer ID]],Medical_Examinations[],4,0)</f>
        <v>6.24</v>
      </c>
      <c r="E1312" t="str">
        <f>VLOOKUP(Health_Care[[#This Row],[Customer ID]],Medical_Examinations[],6,0)</f>
        <v>yes</v>
      </c>
      <c r="F1312" t="str">
        <f>VLOOKUP(Health_Care[[#This Row],[Customer ID]],Medical_Examinations[],7,0)</f>
        <v>No</v>
      </c>
      <c r="G1312" t="str">
        <f>VLOOKUP(Health_Care[[#This Row],[Customer ID]],Medical_Examinations[],8,0)</f>
        <v>No</v>
      </c>
      <c r="H1312">
        <f>VLOOKUP(Health_Care[[#This Row],[Customer ID]],Medical_Examinations[],9,0)</f>
        <v>0</v>
      </c>
      <c r="I1312" t="str">
        <f>VLOOKUP(Health_Care[[#This Row],[Customer ID]],Medical_Examinations[],10,0)</f>
        <v>No</v>
      </c>
      <c r="J1312" t="str">
        <f>VLOOKUP(Health_Care[[#This Row],[Customer ID]],Medical_Examinations[],3,0)</f>
        <v>Obesity</v>
      </c>
      <c r="K1312" t="str">
        <f>VLOOKUP(Health_Care[[#This Row],[Customer ID]],Medical_Examinations[],5,0)</f>
        <v>Prediabetes</v>
      </c>
      <c r="L1312" s="10">
        <f>VLOOKUP(Health_Care[[#This Row],[Customer ID]],Table6[#All],5,0)</f>
        <v>27961</v>
      </c>
      <c r="M1312" s="11">
        <f>VLOOKUP(Health_Care[[#This Row],[Customer ID]],Table6[#All],8,0)</f>
        <v>8334.59</v>
      </c>
      <c r="N1312" t="str">
        <f>VLOOKUP(Health_Care[[#This Row],[Customer ID]],Table6[#All],9,0)</f>
        <v>Tier - 3</v>
      </c>
      <c r="O1312" t="str">
        <f>VLOOKUP(Health_Care[[#This Row],[Customer ID]],Table6[#All],10,0)</f>
        <v>Tier - 2</v>
      </c>
      <c r="P1312" t="str">
        <f>VLOOKUP(Health_Care[[#This Row],[Customer ID]],Table6[#All],11,0)</f>
        <v>R1016</v>
      </c>
      <c r="Q1312">
        <f>VLOOKUP(Health_Care[[#This Row],[Customer ID]],Table6[#All],6,0)</f>
        <v>46</v>
      </c>
    </row>
    <row r="1313" spans="1:17" x14ac:dyDescent="0.35">
      <c r="A1313" t="s">
        <v>1059</v>
      </c>
      <c r="B1313" t="str">
        <f>VLOOKUP(Health_Care[[#This Row],[Customer ID]],Customer_Names[#All],3,0)</f>
        <v xml:space="preserve"> Peter</v>
      </c>
      <c r="C1313">
        <f>VLOOKUP(Health_Care[[#This Row],[Customer ID]],Medical_Examinations[],2,0)</f>
        <v>33.344999999999999</v>
      </c>
      <c r="D1313">
        <f>VLOOKUP(Health_Care[[#This Row],[Customer ID]],Medical_Examinations[],4,0)</f>
        <v>5.44</v>
      </c>
      <c r="E1313" t="str">
        <f>VLOOKUP(Health_Care[[#This Row],[Customer ID]],Medical_Examinations[],6,0)</f>
        <v>yes</v>
      </c>
      <c r="F1313" t="str">
        <f>VLOOKUP(Health_Care[[#This Row],[Customer ID]],Medical_Examinations[],7,0)</f>
        <v>No</v>
      </c>
      <c r="G1313" t="str">
        <f>VLOOKUP(Health_Care[[#This Row],[Customer ID]],Medical_Examinations[],8,0)</f>
        <v>No</v>
      </c>
      <c r="H1313">
        <f>VLOOKUP(Health_Care[[#This Row],[Customer ID]],Medical_Examinations[],9,0)</f>
        <v>0</v>
      </c>
      <c r="I1313" t="str">
        <f>VLOOKUP(Health_Care[[#This Row],[Customer ID]],Medical_Examinations[],10,0)</f>
        <v>No</v>
      </c>
      <c r="J1313" t="str">
        <f>VLOOKUP(Health_Care[[#This Row],[Customer ID]],Medical_Examinations[],3,0)</f>
        <v>Obesity</v>
      </c>
      <c r="K1313" t="str">
        <f>VLOOKUP(Health_Care[[#This Row],[Customer ID]],Medical_Examinations[],5,0)</f>
        <v>Normal</v>
      </c>
      <c r="L1313" s="10">
        <f>VLOOKUP(Health_Care[[#This Row],[Customer ID]],Table6[#All],5,0)</f>
        <v>27953</v>
      </c>
      <c r="M1313" s="11">
        <f>VLOOKUP(Health_Care[[#This Row],[Customer ID]],Table6[#All],8,0)</f>
        <v>8334.4599999999991</v>
      </c>
      <c r="N1313" t="str">
        <f>VLOOKUP(Health_Care[[#This Row],[Customer ID]],Table6[#All],9,0)</f>
        <v>Tier - 3</v>
      </c>
      <c r="O1313" t="str">
        <f>VLOOKUP(Health_Care[[#This Row],[Customer ID]],Table6[#All],10,0)</f>
        <v>Tier - 2</v>
      </c>
      <c r="P1313" t="str">
        <f>VLOOKUP(Health_Care[[#This Row],[Customer ID]],Table6[#All],11,0)</f>
        <v>R1016</v>
      </c>
      <c r="Q1313">
        <f>VLOOKUP(Health_Care[[#This Row],[Customer ID]],Table6[#All],6,0)</f>
        <v>46</v>
      </c>
    </row>
    <row r="1314" spans="1:17" x14ac:dyDescent="0.35">
      <c r="A1314" t="s">
        <v>1058</v>
      </c>
      <c r="B1314" t="str">
        <f>VLOOKUP(Health_Care[[#This Row],[Customer ID]],Customer_Names[#All],3,0)</f>
        <v xml:space="preserve"> Sara A.</v>
      </c>
      <c r="C1314">
        <f>VLOOKUP(Health_Care[[#This Row],[Customer ID]],Medical_Examinations[],2,0)</f>
        <v>38.79</v>
      </c>
      <c r="D1314">
        <f>VLOOKUP(Health_Care[[#This Row],[Customer ID]],Medical_Examinations[],4,0)</f>
        <v>5.08</v>
      </c>
      <c r="E1314" t="str">
        <f>VLOOKUP(Health_Care[[#This Row],[Customer ID]],Medical_Examinations[],6,0)</f>
        <v>No</v>
      </c>
      <c r="F1314" t="str">
        <f>VLOOKUP(Health_Care[[#This Row],[Customer ID]],Medical_Examinations[],7,0)</f>
        <v>No</v>
      </c>
      <c r="G1314" t="str">
        <f>VLOOKUP(Health_Care[[#This Row],[Customer ID]],Medical_Examinations[],8,0)</f>
        <v>Yes</v>
      </c>
      <c r="H1314">
        <f>VLOOKUP(Health_Care[[#This Row],[Customer ID]],Medical_Examinations[],9,0)</f>
        <v>1</v>
      </c>
      <c r="I1314" t="str">
        <f>VLOOKUP(Health_Care[[#This Row],[Customer ID]],Medical_Examinations[],10,0)</f>
        <v>No</v>
      </c>
      <c r="J1314" t="str">
        <f>VLOOKUP(Health_Care[[#This Row],[Customer ID]],Medical_Examinations[],3,0)</f>
        <v>Obesity</v>
      </c>
      <c r="K1314" t="str">
        <f>VLOOKUP(Health_Care[[#This Row],[Customer ID]],Medical_Examinations[],5,0)</f>
        <v>Normal</v>
      </c>
      <c r="L1314" s="10">
        <f>VLOOKUP(Health_Care[[#This Row],[Customer ID]],Table6[#All],5,0)</f>
        <v>34142</v>
      </c>
      <c r="M1314" s="11">
        <f>VLOOKUP(Health_Care[[#This Row],[Customer ID]],Table6[#All],8,0)</f>
        <v>8314.65</v>
      </c>
      <c r="N1314" t="str">
        <f>VLOOKUP(Health_Care[[#This Row],[Customer ID]],Table6[#All],9,0)</f>
        <v>Tier - 2</v>
      </c>
      <c r="O1314" t="str">
        <f>VLOOKUP(Health_Care[[#This Row],[Customer ID]],Table6[#All],10,0)</f>
        <v>Tier - 1</v>
      </c>
      <c r="P1314" t="str">
        <f>VLOOKUP(Health_Care[[#This Row],[Customer ID]],Table6[#All],11,0)</f>
        <v>R1012</v>
      </c>
      <c r="Q1314">
        <f>VLOOKUP(Health_Care[[#This Row],[Customer ID]],Table6[#All],6,0)</f>
        <v>29</v>
      </c>
    </row>
    <row r="1315" spans="1:17" x14ac:dyDescent="0.35">
      <c r="A1315" t="s">
        <v>1057</v>
      </c>
      <c r="B1315" t="str">
        <f>VLOOKUP(Health_Care[[#This Row],[Customer ID]],Customer_Names[#All],3,0)</f>
        <v xml:space="preserve"> Erin C.</v>
      </c>
      <c r="C1315">
        <f>VLOOKUP(Health_Care[[#This Row],[Customer ID]],Medical_Examinations[],2,0)</f>
        <v>30.684999999999999</v>
      </c>
      <c r="D1315">
        <f>VLOOKUP(Health_Care[[#This Row],[Customer ID]],Medical_Examinations[],4,0)</f>
        <v>4.87</v>
      </c>
      <c r="E1315" t="str">
        <f>VLOOKUP(Health_Care[[#This Row],[Customer ID]],Medical_Examinations[],6,0)</f>
        <v>No</v>
      </c>
      <c r="F1315" t="str">
        <f>VLOOKUP(Health_Care[[#This Row],[Customer ID]],Medical_Examinations[],7,0)</f>
        <v>No</v>
      </c>
      <c r="G1315" t="str">
        <f>VLOOKUP(Health_Care[[#This Row],[Customer ID]],Medical_Examinations[],8,0)</f>
        <v>Yes</v>
      </c>
      <c r="H1315">
        <f>VLOOKUP(Health_Care[[#This Row],[Customer ID]],Medical_Examinations[],9,0)</f>
        <v>1</v>
      </c>
      <c r="I1315" t="str">
        <f>VLOOKUP(Health_Care[[#This Row],[Customer ID]],Medical_Examinations[],10,0)</f>
        <v>No</v>
      </c>
      <c r="J1315" t="str">
        <f>VLOOKUP(Health_Care[[#This Row],[Customer ID]],Medical_Examinations[],3,0)</f>
        <v>Obesity</v>
      </c>
      <c r="K1315" t="str">
        <f>VLOOKUP(Health_Care[[#This Row],[Customer ID]],Medical_Examinations[],5,0)</f>
        <v>Normal</v>
      </c>
      <c r="L1315" s="10">
        <f>VLOOKUP(Health_Care[[#This Row],[Customer ID]],Table6[#All],5,0)</f>
        <v>29074</v>
      </c>
      <c r="M1315" s="11">
        <f>VLOOKUP(Health_Care[[#This Row],[Customer ID]],Table6[#All],8,0)</f>
        <v>8310.84</v>
      </c>
      <c r="N1315" t="str">
        <f>VLOOKUP(Health_Care[[#This Row],[Customer ID]],Table6[#All],9,0)</f>
        <v>Tier - 2</v>
      </c>
      <c r="O1315" t="str">
        <f>VLOOKUP(Health_Care[[#This Row],[Customer ID]],Table6[#All],10,0)</f>
        <v>Tier - 2</v>
      </c>
      <c r="P1315" t="str">
        <f>VLOOKUP(Health_Care[[#This Row],[Customer ID]],Table6[#All],11,0)</f>
        <v>R1012</v>
      </c>
      <c r="Q1315">
        <f>VLOOKUP(Health_Care[[#This Row],[Customer ID]],Table6[#All],6,0)</f>
        <v>43</v>
      </c>
    </row>
    <row r="1316" spans="1:17" x14ac:dyDescent="0.35">
      <c r="A1316" t="s">
        <v>1056</v>
      </c>
      <c r="B1316" t="str">
        <f>VLOOKUP(Health_Care[[#This Row],[Customer ID]],Customer_Names[#All],3,0)</f>
        <v xml:space="preserve"> Thibaud</v>
      </c>
      <c r="C1316">
        <f>VLOOKUP(Health_Care[[#This Row],[Customer ID]],Medical_Examinations[],2,0)</f>
        <v>22.135000000000002</v>
      </c>
      <c r="D1316">
        <f>VLOOKUP(Health_Care[[#This Row],[Customer ID]],Medical_Examinations[],4,0)</f>
        <v>8.17</v>
      </c>
      <c r="E1316" t="str">
        <f>VLOOKUP(Health_Care[[#This Row],[Customer ID]],Medical_Examinations[],6,0)</f>
        <v>No</v>
      </c>
      <c r="F1316" t="str">
        <f>VLOOKUP(Health_Care[[#This Row],[Customer ID]],Medical_Examinations[],7,0)</f>
        <v>No</v>
      </c>
      <c r="G1316" t="str">
        <f>VLOOKUP(Health_Care[[#This Row],[Customer ID]],Medical_Examinations[],8,0)</f>
        <v>No</v>
      </c>
      <c r="H1316">
        <f>VLOOKUP(Health_Care[[#This Row],[Customer ID]],Medical_Examinations[],9,0)</f>
        <v>0</v>
      </c>
      <c r="I1316" t="str">
        <f>VLOOKUP(Health_Care[[#This Row],[Customer ID]],Medical_Examinations[],10,0)</f>
        <v>No</v>
      </c>
      <c r="J1316" t="str">
        <f>VLOOKUP(Health_Care[[#This Row],[Customer ID]],Medical_Examinations[],3,0)</f>
        <v>Normal Weight</v>
      </c>
      <c r="K1316" t="str">
        <f>VLOOKUP(Health_Care[[#This Row],[Customer ID]],Medical_Examinations[],5,0)</f>
        <v>Diabetes</v>
      </c>
      <c r="L1316" s="10">
        <f>VLOOKUP(Health_Care[[#This Row],[Customer ID]],Table6[#All],5,0)</f>
        <v>28667</v>
      </c>
      <c r="M1316" s="11">
        <f>VLOOKUP(Health_Care[[#This Row],[Customer ID]],Table6[#All],8,0)</f>
        <v>8302.5400000000009</v>
      </c>
      <c r="N1316" t="str">
        <f>VLOOKUP(Health_Care[[#This Row],[Customer ID]],Table6[#All],9,0)</f>
        <v>Tier - 3</v>
      </c>
      <c r="O1316" t="str">
        <f>VLOOKUP(Health_Care[[#This Row],[Customer ID]],Table6[#All],10,0)</f>
        <v>Tier - 3</v>
      </c>
      <c r="P1316" t="str">
        <f>VLOOKUP(Health_Care[[#This Row],[Customer ID]],Table6[#All],11,0)</f>
        <v>R1016</v>
      </c>
      <c r="Q1316">
        <f>VLOOKUP(Health_Care[[#This Row],[Customer ID]],Table6[#All],6,0)</f>
        <v>44</v>
      </c>
    </row>
    <row r="1317" spans="1:17" x14ac:dyDescent="0.35">
      <c r="A1317" t="s">
        <v>1055</v>
      </c>
      <c r="B1317" t="str">
        <f>VLOOKUP(Health_Care[[#This Row],[Customer ID]],Customer_Names[#All],3,0)</f>
        <v xml:space="preserve"> Lisa</v>
      </c>
      <c r="C1317">
        <f>VLOOKUP(Health_Care[[#This Row],[Customer ID]],Medical_Examinations[],2,0)</f>
        <v>33.33</v>
      </c>
      <c r="D1317">
        <f>VLOOKUP(Health_Care[[#This Row],[Customer ID]],Medical_Examinations[],4,0)</f>
        <v>7.61</v>
      </c>
      <c r="E1317" t="str">
        <f>VLOOKUP(Health_Care[[#This Row],[Customer ID]],Medical_Examinations[],6,0)</f>
        <v>No</v>
      </c>
      <c r="F1317" t="str">
        <f>VLOOKUP(Health_Care[[#This Row],[Customer ID]],Medical_Examinations[],7,0)</f>
        <v>No</v>
      </c>
      <c r="G1317" t="str">
        <f>VLOOKUP(Health_Care[[#This Row],[Customer ID]],Medical_Examinations[],8,0)</f>
        <v>No</v>
      </c>
      <c r="H1317">
        <f>VLOOKUP(Health_Care[[#This Row],[Customer ID]],Medical_Examinations[],9,0)</f>
        <v>0</v>
      </c>
      <c r="I1317" t="str">
        <f>VLOOKUP(Health_Care[[#This Row],[Customer ID]],Medical_Examinations[],10,0)</f>
        <v>No</v>
      </c>
      <c r="J1317" t="str">
        <f>VLOOKUP(Health_Care[[#This Row],[Customer ID]],Medical_Examinations[],3,0)</f>
        <v>Obesity</v>
      </c>
      <c r="K1317" t="str">
        <f>VLOOKUP(Health_Care[[#This Row],[Customer ID]],Medical_Examinations[],5,0)</f>
        <v>Diabetes</v>
      </c>
      <c r="L1317" s="10">
        <f>VLOOKUP(Health_Care[[#This Row],[Customer ID]],Table6[#All],5,0)</f>
        <v>27186</v>
      </c>
      <c r="M1317" s="11">
        <f>VLOOKUP(Health_Care[[#This Row],[Customer ID]],Table6[#All],8,0)</f>
        <v>8283.68</v>
      </c>
      <c r="N1317" t="str">
        <f>VLOOKUP(Health_Care[[#This Row],[Customer ID]],Table6[#All],9,0)</f>
        <v>Tier - 2</v>
      </c>
      <c r="O1317" t="str">
        <f>VLOOKUP(Health_Care[[#This Row],[Customer ID]],Table6[#All],10,0)</f>
        <v>Tier - 3</v>
      </c>
      <c r="P1317" t="str">
        <f>VLOOKUP(Health_Care[[#This Row],[Customer ID]],Table6[#All],11,0)</f>
        <v>R1013</v>
      </c>
      <c r="Q1317">
        <f>VLOOKUP(Health_Care[[#This Row],[Customer ID]],Table6[#All],6,0)</f>
        <v>49</v>
      </c>
    </row>
    <row r="1318" spans="1:17" x14ac:dyDescent="0.35">
      <c r="A1318" t="s">
        <v>1054</v>
      </c>
      <c r="B1318" t="str">
        <f>VLOOKUP(Health_Care[[#This Row],[Customer ID]],Customer_Names[#All],3,0)</f>
        <v xml:space="preserve"> Gretchen K.</v>
      </c>
      <c r="C1318">
        <f>VLOOKUP(Health_Care[[#This Row],[Customer ID]],Medical_Examinations[],2,0)</f>
        <v>31.13</v>
      </c>
      <c r="D1318">
        <f>VLOOKUP(Health_Care[[#This Row],[Customer ID]],Medical_Examinations[],4,0)</f>
        <v>10.1</v>
      </c>
      <c r="E1318" t="str">
        <f>VLOOKUP(Health_Care[[#This Row],[Customer ID]],Medical_Examinations[],6,0)</f>
        <v>No</v>
      </c>
      <c r="F1318" t="str">
        <f>VLOOKUP(Health_Care[[#This Row],[Customer ID]],Medical_Examinations[],7,0)</f>
        <v>No</v>
      </c>
      <c r="G1318" t="str">
        <f>VLOOKUP(Health_Care[[#This Row],[Customer ID]],Medical_Examinations[],8,0)</f>
        <v>No</v>
      </c>
      <c r="H1318">
        <f>VLOOKUP(Health_Care[[#This Row],[Customer ID]],Medical_Examinations[],9,0)</f>
        <v>0</v>
      </c>
      <c r="I1318" t="str">
        <f>VLOOKUP(Health_Care[[#This Row],[Customer ID]],Medical_Examinations[],10,0)</f>
        <v>No</v>
      </c>
      <c r="J1318" t="str">
        <f>VLOOKUP(Health_Care[[#This Row],[Customer ID]],Medical_Examinations[],3,0)</f>
        <v>Obesity</v>
      </c>
      <c r="K1318" t="str">
        <f>VLOOKUP(Health_Care[[#This Row],[Customer ID]],Medical_Examinations[],5,0)</f>
        <v>Diabetes</v>
      </c>
      <c r="L1318" s="10">
        <f>VLOOKUP(Health_Care[[#This Row],[Customer ID]],Table6[#All],5,0)</f>
        <v>27385</v>
      </c>
      <c r="M1318" s="11">
        <f>VLOOKUP(Health_Care[[#This Row],[Customer ID]],Table6[#All],8,0)</f>
        <v>8280.6200000000008</v>
      </c>
      <c r="N1318" t="str">
        <f>VLOOKUP(Health_Care[[#This Row],[Customer ID]],Table6[#All],9,0)</f>
        <v>Tier - 2</v>
      </c>
      <c r="O1318" t="str">
        <f>VLOOKUP(Health_Care[[#This Row],[Customer ID]],Table6[#All],10,0)</f>
        <v>Tier - 2</v>
      </c>
      <c r="P1318" t="str">
        <f>VLOOKUP(Health_Care[[#This Row],[Customer ID]],Table6[#All],11,0)</f>
        <v>R1013</v>
      </c>
      <c r="Q1318">
        <f>VLOOKUP(Health_Care[[#This Row],[Customer ID]],Table6[#All],6,0)</f>
        <v>48</v>
      </c>
    </row>
    <row r="1319" spans="1:17" x14ac:dyDescent="0.35">
      <c r="A1319" t="s">
        <v>1053</v>
      </c>
      <c r="B1319" t="str">
        <f>VLOOKUP(Health_Care[[#This Row],[Customer ID]],Customer_Names[#All],3,0)</f>
        <v xml:space="preserve"> Martina</v>
      </c>
      <c r="C1319">
        <f>VLOOKUP(Health_Care[[#This Row],[Customer ID]],Medical_Examinations[],2,0)</f>
        <v>28.9</v>
      </c>
      <c r="D1319">
        <f>VLOOKUP(Health_Care[[#This Row],[Customer ID]],Medical_Examinations[],4,0)</f>
        <v>11.24</v>
      </c>
      <c r="E1319" t="str">
        <f>VLOOKUP(Health_Care[[#This Row],[Customer ID]],Medical_Examinations[],6,0)</f>
        <v>No</v>
      </c>
      <c r="F1319" t="str">
        <f>VLOOKUP(Health_Care[[#This Row],[Customer ID]],Medical_Examinations[],7,0)</f>
        <v>No</v>
      </c>
      <c r="G1319" t="str">
        <f>VLOOKUP(Health_Care[[#This Row],[Customer ID]],Medical_Examinations[],8,0)</f>
        <v>No</v>
      </c>
      <c r="H1319">
        <f>VLOOKUP(Health_Care[[#This Row],[Customer ID]],Medical_Examinations[],9,0)</f>
        <v>0</v>
      </c>
      <c r="I1319" t="str">
        <f>VLOOKUP(Health_Care[[#This Row],[Customer ID]],Medical_Examinations[],10,0)</f>
        <v>No</v>
      </c>
      <c r="J1319" t="str">
        <f>VLOOKUP(Health_Care[[#This Row],[Customer ID]],Medical_Examinations[],3,0)</f>
        <v>Over Weight</v>
      </c>
      <c r="K1319" t="str">
        <f>VLOOKUP(Health_Care[[#This Row],[Customer ID]],Medical_Examinations[],5,0)</f>
        <v>Diabetes</v>
      </c>
      <c r="L1319" s="10">
        <f>VLOOKUP(Health_Care[[#This Row],[Customer ID]],Table6[#All],5,0)</f>
        <v>27298</v>
      </c>
      <c r="M1319" s="11">
        <f>VLOOKUP(Health_Care[[#This Row],[Customer ID]],Table6[#All],8,0)</f>
        <v>8277.52</v>
      </c>
      <c r="N1319" t="str">
        <f>VLOOKUP(Health_Care[[#This Row],[Customer ID]],Table6[#All],9,0)</f>
        <v>Tier - 2</v>
      </c>
      <c r="O1319" t="str">
        <f>VLOOKUP(Health_Care[[#This Row],[Customer ID]],Table6[#All],10,0)</f>
        <v>Tier - 2</v>
      </c>
      <c r="P1319" t="str">
        <f>VLOOKUP(Health_Care[[#This Row],[Customer ID]],Table6[#All],11,0)</f>
        <v>R1011</v>
      </c>
      <c r="Q1319">
        <f>VLOOKUP(Health_Care[[#This Row],[Customer ID]],Table6[#All],6,0)</f>
        <v>48</v>
      </c>
    </row>
    <row r="1320" spans="1:17" x14ac:dyDescent="0.35">
      <c r="A1320" t="s">
        <v>1052</v>
      </c>
      <c r="B1320" t="str">
        <f>VLOOKUP(Health_Care[[#This Row],[Customer ID]],Customer_Names[#All],3,0)</f>
        <v xml:space="preserve"> Dustin J</v>
      </c>
      <c r="C1320">
        <f>VLOOKUP(Health_Care[[#This Row],[Customer ID]],Medical_Examinations[],2,0)</f>
        <v>43.31</v>
      </c>
      <c r="D1320">
        <f>VLOOKUP(Health_Care[[#This Row],[Customer ID]],Medical_Examinations[],4,0)</f>
        <v>6.1</v>
      </c>
      <c r="E1320" t="str">
        <f>VLOOKUP(Health_Care[[#This Row],[Customer ID]],Medical_Examinations[],6,0)</f>
        <v>yes</v>
      </c>
      <c r="F1320" t="str">
        <f>VLOOKUP(Health_Care[[#This Row],[Customer ID]],Medical_Examinations[],7,0)</f>
        <v>yes</v>
      </c>
      <c r="G1320" t="str">
        <f>VLOOKUP(Health_Care[[#This Row],[Customer ID]],Medical_Examinations[],8,0)</f>
        <v>No</v>
      </c>
      <c r="H1320">
        <f>VLOOKUP(Health_Care[[#This Row],[Customer ID]],Medical_Examinations[],9,0)</f>
        <v>1</v>
      </c>
      <c r="I1320" t="str">
        <f>VLOOKUP(Health_Care[[#This Row],[Customer ID]],Medical_Examinations[],10,0)</f>
        <v>No</v>
      </c>
      <c r="J1320" t="str">
        <f>VLOOKUP(Health_Care[[#This Row],[Customer ID]],Medical_Examinations[],3,0)</f>
        <v>Obesity</v>
      </c>
      <c r="K1320" t="str">
        <f>VLOOKUP(Health_Care[[#This Row],[Customer ID]],Medical_Examinations[],5,0)</f>
        <v>Prediabetes</v>
      </c>
      <c r="L1320" s="10">
        <f>VLOOKUP(Health_Care[[#This Row],[Customer ID]],Table6[#All],5,0)</f>
        <v>36858</v>
      </c>
      <c r="M1320" s="11">
        <f>VLOOKUP(Health_Care[[#This Row],[Customer ID]],Table6[#All],8,0)</f>
        <v>8271.4599999999991</v>
      </c>
      <c r="N1320" t="str">
        <f>VLOOKUP(Health_Care[[#This Row],[Customer ID]],Table6[#All],9,0)</f>
        <v>Tier - 2</v>
      </c>
      <c r="O1320" t="str">
        <f>VLOOKUP(Health_Care[[#This Row],[Customer ID]],Table6[#All],10,0)</f>
        <v>Tier - 1</v>
      </c>
      <c r="P1320" t="str">
        <f>VLOOKUP(Health_Care[[#This Row],[Customer ID]],Table6[#All],11,0)</f>
        <v>R1023</v>
      </c>
      <c r="Q1320">
        <f>VLOOKUP(Health_Care[[#This Row],[Customer ID]],Table6[#All],6,0)</f>
        <v>22</v>
      </c>
    </row>
    <row r="1321" spans="1:17" x14ac:dyDescent="0.35">
      <c r="A1321" t="s">
        <v>1051</v>
      </c>
      <c r="B1321" t="str">
        <f>VLOOKUP(Health_Care[[#This Row],[Customer ID]],Customer_Names[#All],3,0)</f>
        <v xml:space="preserve"> Kelsey</v>
      </c>
      <c r="C1321">
        <f>VLOOKUP(Health_Care[[#This Row],[Customer ID]],Medical_Examinations[],2,0)</f>
        <v>22.8</v>
      </c>
      <c r="D1321">
        <f>VLOOKUP(Health_Care[[#This Row],[Customer ID]],Medical_Examinations[],4,0)</f>
        <v>6.98</v>
      </c>
      <c r="E1321" t="str">
        <f>VLOOKUP(Health_Care[[#This Row],[Customer ID]],Medical_Examinations[],6,0)</f>
        <v>No</v>
      </c>
      <c r="F1321" t="str">
        <f>VLOOKUP(Health_Care[[#This Row],[Customer ID]],Medical_Examinations[],7,0)</f>
        <v>No</v>
      </c>
      <c r="G1321" t="str">
        <f>VLOOKUP(Health_Care[[#This Row],[Customer ID]],Medical_Examinations[],8,0)</f>
        <v>No</v>
      </c>
      <c r="H1321">
        <f>VLOOKUP(Health_Care[[#This Row],[Customer ID]],Medical_Examinations[],9,0)</f>
        <v>0</v>
      </c>
      <c r="I1321" t="str">
        <f>VLOOKUP(Health_Care[[#This Row],[Customer ID]],Medical_Examinations[],10,0)</f>
        <v>No</v>
      </c>
      <c r="J1321" t="str">
        <f>VLOOKUP(Health_Care[[#This Row],[Customer ID]],Medical_Examinations[],3,0)</f>
        <v>Normal Weight</v>
      </c>
      <c r="K1321" t="str">
        <f>VLOOKUP(Health_Care[[#This Row],[Customer ID]],Medical_Examinations[],5,0)</f>
        <v>Diabetes</v>
      </c>
      <c r="L1321" s="10">
        <f>VLOOKUP(Health_Care[[#This Row],[Customer ID]],Table6[#All],5,0)</f>
        <v>27246</v>
      </c>
      <c r="M1321" s="11">
        <f>VLOOKUP(Health_Care[[#This Row],[Customer ID]],Table6[#All],8,0)</f>
        <v>8269.0400000000009</v>
      </c>
      <c r="N1321" t="str">
        <f>VLOOKUP(Health_Care[[#This Row],[Customer ID]],Table6[#All],9,0)</f>
        <v>Tier - 2</v>
      </c>
      <c r="O1321" t="str">
        <f>VLOOKUP(Health_Care[[#This Row],[Customer ID]],Table6[#All],10,0)</f>
        <v>Tier - 1</v>
      </c>
      <c r="P1321" t="str">
        <f>VLOOKUP(Health_Care[[#This Row],[Customer ID]],Table6[#All],11,0)</f>
        <v>R1011</v>
      </c>
      <c r="Q1321">
        <f>VLOOKUP(Health_Care[[#This Row],[Customer ID]],Table6[#All],6,0)</f>
        <v>48</v>
      </c>
    </row>
    <row r="1322" spans="1:17" x14ac:dyDescent="0.35">
      <c r="A1322" t="s">
        <v>1050</v>
      </c>
      <c r="B1322" t="str">
        <f>VLOOKUP(Health_Care[[#This Row],[Customer ID]],Customer_Names[#All],3,0)</f>
        <v xml:space="preserve"> Daniel V.</v>
      </c>
      <c r="C1322">
        <f>VLOOKUP(Health_Care[[#This Row],[Customer ID]],Medical_Examinations[],2,0)</f>
        <v>19.09</v>
      </c>
      <c r="D1322">
        <f>VLOOKUP(Health_Care[[#This Row],[Customer ID]],Medical_Examinations[],4,0)</f>
        <v>4</v>
      </c>
      <c r="E1322" t="str">
        <f>VLOOKUP(Health_Care[[#This Row],[Customer ID]],Medical_Examinations[],6,0)</f>
        <v>yes</v>
      </c>
      <c r="F1322" t="str">
        <f>VLOOKUP(Health_Care[[#This Row],[Customer ID]],Medical_Examinations[],7,0)</f>
        <v>No</v>
      </c>
      <c r="G1322" t="str">
        <f>VLOOKUP(Health_Care[[#This Row],[Customer ID]],Medical_Examinations[],8,0)</f>
        <v>No</v>
      </c>
      <c r="H1322">
        <f>VLOOKUP(Health_Care[[#This Row],[Customer ID]],Medical_Examinations[],9,0)</f>
        <v>1</v>
      </c>
      <c r="I1322" t="str">
        <f>VLOOKUP(Health_Care[[#This Row],[Customer ID]],Medical_Examinations[],10,0)</f>
        <v>No</v>
      </c>
      <c r="J1322" t="str">
        <f>VLOOKUP(Health_Care[[#This Row],[Customer ID]],Medical_Examinations[],3,0)</f>
        <v>Normal Weight</v>
      </c>
      <c r="K1322" t="str">
        <f>VLOOKUP(Health_Care[[#This Row],[Customer ID]],Medical_Examinations[],5,0)</f>
        <v>Normal</v>
      </c>
      <c r="L1322" s="10">
        <f>VLOOKUP(Health_Care[[#This Row],[Customer ID]],Table6[#All],5,0)</f>
        <v>23625</v>
      </c>
      <c r="M1322" s="11">
        <f>VLOOKUP(Health_Care[[#This Row],[Customer ID]],Table6[#All],8,0)</f>
        <v>8268</v>
      </c>
      <c r="N1322" t="str">
        <f>VLOOKUP(Health_Care[[#This Row],[Customer ID]],Table6[#All],9,0)</f>
        <v>Tier - 3</v>
      </c>
      <c r="O1322" t="str">
        <f>VLOOKUP(Health_Care[[#This Row],[Customer ID]],Table6[#All],10,0)</f>
        <v>Tier - 3</v>
      </c>
      <c r="P1322" t="str">
        <f>VLOOKUP(Health_Care[[#This Row],[Customer ID]],Table6[#All],11,0)</f>
        <v>R1013</v>
      </c>
      <c r="Q1322">
        <f>VLOOKUP(Health_Care[[#This Row],[Customer ID]],Table6[#All],6,0)</f>
        <v>58</v>
      </c>
    </row>
    <row r="1323" spans="1:17" x14ac:dyDescent="0.35">
      <c r="A1323" t="s">
        <v>1049</v>
      </c>
      <c r="B1323" t="str">
        <f>VLOOKUP(Health_Care[[#This Row],[Customer ID]],Customer_Names[#All],3,0)</f>
        <v xml:space="preserve"> Saeger</v>
      </c>
      <c r="C1323">
        <f>VLOOKUP(Health_Care[[#This Row],[Customer ID]],Medical_Examinations[],2,0)</f>
        <v>23.37</v>
      </c>
      <c r="D1323">
        <f>VLOOKUP(Health_Care[[#This Row],[Customer ID]],Medical_Examinations[],4,0)</f>
        <v>4.2300000000000004</v>
      </c>
      <c r="E1323" t="str">
        <f>VLOOKUP(Health_Care[[#This Row],[Customer ID]],Medical_Examinations[],6,0)</f>
        <v>No</v>
      </c>
      <c r="F1323" t="str">
        <f>VLOOKUP(Health_Care[[#This Row],[Customer ID]],Medical_Examinations[],7,0)</f>
        <v>No</v>
      </c>
      <c r="G1323" t="str">
        <f>VLOOKUP(Health_Care[[#This Row],[Customer ID]],Medical_Examinations[],8,0)</f>
        <v>No</v>
      </c>
      <c r="H1323">
        <f>VLOOKUP(Health_Care[[#This Row],[Customer ID]],Medical_Examinations[],9,0)</f>
        <v>0</v>
      </c>
      <c r="I1323" t="str">
        <f>VLOOKUP(Health_Care[[#This Row],[Customer ID]],Medical_Examinations[],10,0)</f>
        <v>No</v>
      </c>
      <c r="J1323" t="str">
        <f>VLOOKUP(Health_Care[[#This Row],[Customer ID]],Medical_Examinations[],3,0)</f>
        <v>Normal Weight</v>
      </c>
      <c r="K1323" t="str">
        <f>VLOOKUP(Health_Care[[#This Row],[Customer ID]],Medical_Examinations[],5,0)</f>
        <v>Normal</v>
      </c>
      <c r="L1323" s="10">
        <f>VLOOKUP(Health_Care[[#This Row],[Customer ID]],Table6[#All],5,0)</f>
        <v>30221</v>
      </c>
      <c r="M1323" s="11">
        <f>VLOOKUP(Health_Care[[#This Row],[Customer ID]],Table6[#All],8,0)</f>
        <v>8252.2800000000007</v>
      </c>
      <c r="N1323" t="str">
        <f>VLOOKUP(Health_Care[[#This Row],[Customer ID]],Table6[#All],9,0)</f>
        <v>Tier - 2</v>
      </c>
      <c r="O1323" t="str">
        <f>VLOOKUP(Health_Care[[#This Row],[Customer ID]],Table6[#All],10,0)</f>
        <v>Tier - 2</v>
      </c>
      <c r="P1323" t="str">
        <f>VLOOKUP(Health_Care[[#This Row],[Customer ID]],Table6[#All],11,0)</f>
        <v>R1024</v>
      </c>
      <c r="Q1323">
        <f>VLOOKUP(Health_Care[[#This Row],[Customer ID]],Table6[#All],6,0)</f>
        <v>40</v>
      </c>
    </row>
    <row r="1324" spans="1:17" x14ac:dyDescent="0.35">
      <c r="A1324" t="s">
        <v>1048</v>
      </c>
      <c r="B1324" t="str">
        <f>VLOOKUP(Health_Care[[#This Row],[Customer ID]],Customer_Names[#All],3,0)</f>
        <v xml:space="preserve"> Buzunesh</v>
      </c>
      <c r="C1324">
        <f>VLOOKUP(Health_Care[[#This Row],[Customer ID]],Medical_Examinations[],2,0)</f>
        <v>33.44</v>
      </c>
      <c r="D1324">
        <f>VLOOKUP(Health_Care[[#This Row],[Customer ID]],Medical_Examinations[],4,0)</f>
        <v>4.72</v>
      </c>
      <c r="E1324" t="str">
        <f>VLOOKUP(Health_Care[[#This Row],[Customer ID]],Medical_Examinations[],6,0)</f>
        <v>yes</v>
      </c>
      <c r="F1324" t="str">
        <f>VLOOKUP(Health_Care[[#This Row],[Customer ID]],Medical_Examinations[],7,0)</f>
        <v>No</v>
      </c>
      <c r="G1324" t="str">
        <f>VLOOKUP(Health_Care[[#This Row],[Customer ID]],Medical_Examinations[],8,0)</f>
        <v>No</v>
      </c>
      <c r="H1324">
        <f>VLOOKUP(Health_Care[[#This Row],[Customer ID]],Medical_Examinations[],9,0)</f>
        <v>0</v>
      </c>
      <c r="I1324" t="str">
        <f>VLOOKUP(Health_Care[[#This Row],[Customer ID]],Medical_Examinations[],10,0)</f>
        <v>No</v>
      </c>
      <c r="J1324" t="str">
        <f>VLOOKUP(Health_Care[[#This Row],[Customer ID]],Medical_Examinations[],3,0)</f>
        <v>Obesity</v>
      </c>
      <c r="K1324" t="str">
        <f>VLOOKUP(Health_Care[[#This Row],[Customer ID]],Medical_Examinations[],5,0)</f>
        <v>Normal</v>
      </c>
      <c r="L1324" s="10">
        <f>VLOOKUP(Health_Care[[#This Row],[Customer ID]],Table6[#All],5,0)</f>
        <v>28005</v>
      </c>
      <c r="M1324" s="11">
        <f>VLOOKUP(Health_Care[[#This Row],[Customer ID]],Table6[#All],8,0)</f>
        <v>8240.59</v>
      </c>
      <c r="N1324" t="str">
        <f>VLOOKUP(Health_Care[[#This Row],[Customer ID]],Table6[#All],9,0)</f>
        <v>Tier - 2</v>
      </c>
      <c r="O1324" t="str">
        <f>VLOOKUP(Health_Care[[#This Row],[Customer ID]],Table6[#All],10,0)</f>
        <v>Tier - 2</v>
      </c>
      <c r="P1324" t="str">
        <f>VLOOKUP(Health_Care[[#This Row],[Customer ID]],Table6[#All],11,0)</f>
        <v>R1013</v>
      </c>
      <c r="Q1324">
        <f>VLOOKUP(Health_Care[[#This Row],[Customer ID]],Table6[#All],6,0)</f>
        <v>46</v>
      </c>
    </row>
    <row r="1325" spans="1:17" x14ac:dyDescent="0.35">
      <c r="A1325" t="s">
        <v>1047</v>
      </c>
      <c r="B1325" t="str">
        <f>VLOOKUP(Health_Care[[#This Row],[Customer ID]],Customer_Names[#All],3,0)</f>
        <v xml:space="preserve"> Mirte</v>
      </c>
      <c r="C1325">
        <f>VLOOKUP(Health_Care[[#This Row],[Customer ID]],Medical_Examinations[],2,0)</f>
        <v>28.05</v>
      </c>
      <c r="D1325">
        <f>VLOOKUP(Health_Care[[#This Row],[Customer ID]],Medical_Examinations[],4,0)</f>
        <v>5.63</v>
      </c>
      <c r="E1325" t="str">
        <f>VLOOKUP(Health_Care[[#This Row],[Customer ID]],Medical_Examinations[],6,0)</f>
        <v>yes</v>
      </c>
      <c r="F1325" t="str">
        <f>VLOOKUP(Health_Care[[#This Row],[Customer ID]],Medical_Examinations[],7,0)</f>
        <v>No</v>
      </c>
      <c r="G1325" t="str">
        <f>VLOOKUP(Health_Care[[#This Row],[Customer ID]],Medical_Examinations[],8,0)</f>
        <v>No</v>
      </c>
      <c r="H1325">
        <f>VLOOKUP(Health_Care[[#This Row],[Customer ID]],Medical_Examinations[],9,0)</f>
        <v>0</v>
      </c>
      <c r="I1325" t="str">
        <f>VLOOKUP(Health_Care[[#This Row],[Customer ID]],Medical_Examinations[],10,0)</f>
        <v>No</v>
      </c>
      <c r="J1325" t="str">
        <f>VLOOKUP(Health_Care[[#This Row],[Customer ID]],Medical_Examinations[],3,0)</f>
        <v>Over Weight</v>
      </c>
      <c r="K1325" t="str">
        <f>VLOOKUP(Health_Care[[#This Row],[Customer ID]],Medical_Examinations[],5,0)</f>
        <v>Normal</v>
      </c>
      <c r="L1325" s="10">
        <f>VLOOKUP(Health_Care[[#This Row],[Customer ID]],Table6[#All],5,0)</f>
        <v>27941</v>
      </c>
      <c r="M1325" s="11">
        <f>VLOOKUP(Health_Care[[#This Row],[Customer ID]],Table6[#All],8,0)</f>
        <v>8233.1</v>
      </c>
      <c r="N1325" t="str">
        <f>VLOOKUP(Health_Care[[#This Row],[Customer ID]],Table6[#All],9,0)</f>
        <v>Tier - 2</v>
      </c>
      <c r="O1325" t="str">
        <f>VLOOKUP(Health_Care[[#This Row],[Customer ID]],Table6[#All],10,0)</f>
        <v>Tier - 2</v>
      </c>
      <c r="P1325" t="str">
        <f>VLOOKUP(Health_Care[[#This Row],[Customer ID]],Table6[#All],11,0)</f>
        <v>R1013</v>
      </c>
      <c r="Q1325">
        <f>VLOOKUP(Health_Care[[#This Row],[Customer ID]],Table6[#All],6,0)</f>
        <v>46</v>
      </c>
    </row>
    <row r="1326" spans="1:17" x14ac:dyDescent="0.35">
      <c r="A1326" t="s">
        <v>1046</v>
      </c>
      <c r="B1326" t="str">
        <f>VLOOKUP(Health_Care[[#This Row],[Customer ID]],Customer_Names[#All],3,0)</f>
        <v xml:space="preserve"> Megan</v>
      </c>
      <c r="C1326">
        <f>VLOOKUP(Health_Care[[#This Row],[Customer ID]],Medical_Examinations[],2,0)</f>
        <v>27.72</v>
      </c>
      <c r="D1326">
        <f>VLOOKUP(Health_Care[[#This Row],[Customer ID]],Medical_Examinations[],4,0)</f>
        <v>5.83</v>
      </c>
      <c r="E1326" t="str">
        <f>VLOOKUP(Health_Care[[#This Row],[Customer ID]],Medical_Examinations[],6,0)</f>
        <v>yes</v>
      </c>
      <c r="F1326" t="str">
        <f>VLOOKUP(Health_Care[[#This Row],[Customer ID]],Medical_Examinations[],7,0)</f>
        <v>No</v>
      </c>
      <c r="G1326" t="str">
        <f>VLOOKUP(Health_Care[[#This Row],[Customer ID]],Medical_Examinations[],8,0)</f>
        <v>No</v>
      </c>
      <c r="H1326">
        <f>VLOOKUP(Health_Care[[#This Row],[Customer ID]],Medical_Examinations[],9,0)</f>
        <v>0</v>
      </c>
      <c r="I1326" t="str">
        <f>VLOOKUP(Health_Care[[#This Row],[Customer ID]],Medical_Examinations[],10,0)</f>
        <v>No</v>
      </c>
      <c r="J1326" t="str">
        <f>VLOOKUP(Health_Care[[#This Row],[Customer ID]],Medical_Examinations[],3,0)</f>
        <v>Over Weight</v>
      </c>
      <c r="K1326" t="str">
        <f>VLOOKUP(Health_Care[[#This Row],[Customer ID]],Medical_Examinations[],5,0)</f>
        <v>Prediabetes</v>
      </c>
      <c r="L1326" s="10">
        <f>VLOOKUP(Health_Care[[#This Row],[Customer ID]],Table6[#All],5,0)</f>
        <v>28006</v>
      </c>
      <c r="M1326" s="11">
        <f>VLOOKUP(Health_Care[[#This Row],[Customer ID]],Table6[#All],8,0)</f>
        <v>8232.64</v>
      </c>
      <c r="N1326" t="str">
        <f>VLOOKUP(Health_Care[[#This Row],[Customer ID]],Table6[#All],9,0)</f>
        <v>Tier - 2</v>
      </c>
      <c r="O1326" t="str">
        <f>VLOOKUP(Health_Care[[#This Row],[Customer ID]],Table6[#All],10,0)</f>
        <v>Tier - 3</v>
      </c>
      <c r="P1326" t="str">
        <f>VLOOKUP(Health_Care[[#This Row],[Customer ID]],Table6[#All],11,0)</f>
        <v>R1013</v>
      </c>
      <c r="Q1326">
        <f>VLOOKUP(Health_Care[[#This Row],[Customer ID]],Table6[#All],6,0)</f>
        <v>46</v>
      </c>
    </row>
    <row r="1327" spans="1:17" x14ac:dyDescent="0.35">
      <c r="A1327" t="s">
        <v>1045</v>
      </c>
      <c r="B1327" t="str">
        <f>VLOOKUP(Health_Care[[#This Row],[Customer ID]],Customer_Names[#All],3,0)</f>
        <v xml:space="preserve"> Kerry A.</v>
      </c>
      <c r="C1327">
        <f>VLOOKUP(Health_Care[[#This Row],[Customer ID]],Medical_Examinations[],2,0)</f>
        <v>29.81</v>
      </c>
      <c r="D1327">
        <f>VLOOKUP(Health_Care[[#This Row],[Customer ID]],Medical_Examinations[],4,0)</f>
        <v>9.23</v>
      </c>
      <c r="E1327" t="str">
        <f>VLOOKUP(Health_Care[[#This Row],[Customer ID]],Medical_Examinations[],6,0)</f>
        <v>No</v>
      </c>
      <c r="F1327" t="str">
        <f>VLOOKUP(Health_Care[[#This Row],[Customer ID]],Medical_Examinations[],7,0)</f>
        <v>No</v>
      </c>
      <c r="G1327" t="str">
        <f>VLOOKUP(Health_Care[[#This Row],[Customer ID]],Medical_Examinations[],8,0)</f>
        <v>No</v>
      </c>
      <c r="H1327">
        <f>VLOOKUP(Health_Care[[#This Row],[Customer ID]],Medical_Examinations[],9,0)</f>
        <v>0</v>
      </c>
      <c r="I1327" t="str">
        <f>VLOOKUP(Health_Care[[#This Row],[Customer ID]],Medical_Examinations[],10,0)</f>
        <v>No</v>
      </c>
      <c r="J1327" t="str">
        <f>VLOOKUP(Health_Care[[#This Row],[Customer ID]],Medical_Examinations[],3,0)</f>
        <v>Over Weight</v>
      </c>
      <c r="K1327" t="str">
        <f>VLOOKUP(Health_Care[[#This Row],[Customer ID]],Medical_Examinations[],5,0)</f>
        <v>Diabetes</v>
      </c>
      <c r="L1327" s="10">
        <f>VLOOKUP(Health_Care[[#This Row],[Customer ID]],Table6[#All],5,0)</f>
        <v>28671</v>
      </c>
      <c r="M1327" s="11">
        <f>VLOOKUP(Health_Care[[#This Row],[Customer ID]],Table6[#All],8,0)</f>
        <v>8219.2000000000007</v>
      </c>
      <c r="N1327" t="str">
        <f>VLOOKUP(Health_Care[[#This Row],[Customer ID]],Table6[#All],9,0)</f>
        <v>Tier - 2</v>
      </c>
      <c r="O1327" t="str">
        <f>VLOOKUP(Health_Care[[#This Row],[Customer ID]],Table6[#All],10,0)</f>
        <v>Tier - 2</v>
      </c>
      <c r="P1327" t="str">
        <f>VLOOKUP(Health_Care[[#This Row],[Customer ID]],Table6[#All],11,0)</f>
        <v>R1013</v>
      </c>
      <c r="Q1327">
        <f>VLOOKUP(Health_Care[[#This Row],[Customer ID]],Table6[#All],6,0)</f>
        <v>44</v>
      </c>
    </row>
    <row r="1328" spans="1:17" x14ac:dyDescent="0.35">
      <c r="A1328" t="s">
        <v>1044</v>
      </c>
      <c r="B1328" t="str">
        <f>VLOOKUP(Health_Care[[#This Row],[Customer ID]],Customer_Names[#All],3,0)</f>
        <v xml:space="preserve"> Kristin</v>
      </c>
      <c r="C1328">
        <f>VLOOKUP(Health_Care[[#This Row],[Customer ID]],Medical_Examinations[],2,0)</f>
        <v>23.98</v>
      </c>
      <c r="D1328">
        <f>VLOOKUP(Health_Care[[#This Row],[Customer ID]],Medical_Examinations[],4,0)</f>
        <v>9.89</v>
      </c>
      <c r="E1328" t="str">
        <f>VLOOKUP(Health_Care[[#This Row],[Customer ID]],Medical_Examinations[],6,0)</f>
        <v>No</v>
      </c>
      <c r="F1328" t="str">
        <f>VLOOKUP(Health_Care[[#This Row],[Customer ID]],Medical_Examinations[],7,0)</f>
        <v>No</v>
      </c>
      <c r="G1328" t="str">
        <f>VLOOKUP(Health_Care[[#This Row],[Customer ID]],Medical_Examinations[],8,0)</f>
        <v>No</v>
      </c>
      <c r="H1328">
        <f>VLOOKUP(Health_Care[[#This Row],[Customer ID]],Medical_Examinations[],9,0)</f>
        <v>0</v>
      </c>
      <c r="I1328" t="str">
        <f>VLOOKUP(Health_Care[[#This Row],[Customer ID]],Medical_Examinations[],10,0)</f>
        <v>No</v>
      </c>
      <c r="J1328" t="str">
        <f>VLOOKUP(Health_Care[[#This Row],[Customer ID]],Medical_Examinations[],3,0)</f>
        <v>Normal Weight</v>
      </c>
      <c r="K1328" t="str">
        <f>VLOOKUP(Health_Care[[#This Row],[Customer ID]],Medical_Examinations[],5,0)</f>
        <v>Diabetes</v>
      </c>
      <c r="L1328" s="10">
        <f>VLOOKUP(Health_Care[[#This Row],[Customer ID]],Table6[#All],5,0)</f>
        <v>28787</v>
      </c>
      <c r="M1328" s="11">
        <f>VLOOKUP(Health_Care[[#This Row],[Customer ID]],Table6[#All],8,0)</f>
        <v>8211.1</v>
      </c>
      <c r="N1328" t="str">
        <f>VLOOKUP(Health_Care[[#This Row],[Customer ID]],Table6[#All],9,0)</f>
        <v>Tier - 2</v>
      </c>
      <c r="O1328" t="str">
        <f>VLOOKUP(Health_Care[[#This Row],[Customer ID]],Table6[#All],10,0)</f>
        <v>Tier - 3</v>
      </c>
      <c r="P1328" t="str">
        <f>VLOOKUP(Health_Care[[#This Row],[Customer ID]],Table6[#All],11,0)</f>
        <v>R1013</v>
      </c>
      <c r="Q1328">
        <f>VLOOKUP(Health_Care[[#This Row],[Customer ID]],Table6[#All],6,0)</f>
        <v>44</v>
      </c>
    </row>
    <row r="1329" spans="1:17" x14ac:dyDescent="0.35">
      <c r="A1329" t="s">
        <v>1043</v>
      </c>
      <c r="B1329" t="str">
        <f>VLOOKUP(Health_Care[[#This Row],[Customer ID]],Customer_Names[#All],3,0)</f>
        <v xml:space="preserve"> Christopher R.</v>
      </c>
      <c r="C1329">
        <f>VLOOKUP(Health_Care[[#This Row],[Customer ID]],Medical_Examinations[],2,0)</f>
        <v>17.34</v>
      </c>
      <c r="D1329">
        <f>VLOOKUP(Health_Care[[#This Row],[Customer ID]],Medical_Examinations[],4,0)</f>
        <v>12</v>
      </c>
      <c r="E1329" t="str">
        <f>VLOOKUP(Health_Care[[#This Row],[Customer ID]],Medical_Examinations[],6,0)</f>
        <v>No</v>
      </c>
      <c r="F1329" t="str">
        <f>VLOOKUP(Health_Care[[#This Row],[Customer ID]],Medical_Examinations[],7,0)</f>
        <v>No</v>
      </c>
      <c r="G1329" t="str">
        <f>VLOOKUP(Health_Care[[#This Row],[Customer ID]],Medical_Examinations[],8,0)</f>
        <v>No</v>
      </c>
      <c r="H1329">
        <f>VLOOKUP(Health_Care[[#This Row],[Customer ID]],Medical_Examinations[],9,0)</f>
        <v>0</v>
      </c>
      <c r="I1329" t="str">
        <f>VLOOKUP(Health_Care[[#This Row],[Customer ID]],Medical_Examinations[],10,0)</f>
        <v>No</v>
      </c>
      <c r="J1329" t="str">
        <f>VLOOKUP(Health_Care[[#This Row],[Customer ID]],Medical_Examinations[],3,0)</f>
        <v>Under Weight</v>
      </c>
      <c r="K1329" t="str">
        <f>VLOOKUP(Health_Care[[#This Row],[Customer ID]],Medical_Examinations[],5,0)</f>
        <v>Diabetes</v>
      </c>
      <c r="L1329" s="10">
        <f>VLOOKUP(Health_Care[[#This Row],[Customer ID]],Table6[#All],5,0)</f>
        <v>22973</v>
      </c>
      <c r="M1329" s="11">
        <f>VLOOKUP(Health_Care[[#This Row],[Customer ID]],Table6[#All],8,0)</f>
        <v>8188.12</v>
      </c>
      <c r="N1329" t="str">
        <f>VLOOKUP(Health_Care[[#This Row],[Customer ID]],Table6[#All],9,0)</f>
        <v>Tier - 3</v>
      </c>
      <c r="O1329" t="str">
        <f>VLOOKUP(Health_Care[[#This Row],[Customer ID]],Table6[#All],10,0)</f>
        <v>Tier - 3</v>
      </c>
      <c r="P1329" t="str">
        <f>VLOOKUP(Health_Care[[#This Row],[Customer ID]],Table6[#All],11,0)</f>
        <v>R1013</v>
      </c>
      <c r="Q1329">
        <f>VLOOKUP(Health_Care[[#This Row],[Customer ID]],Table6[#All],6,0)</f>
        <v>60</v>
      </c>
    </row>
    <row r="1330" spans="1:17" x14ac:dyDescent="0.35">
      <c r="A1330" t="s">
        <v>1042</v>
      </c>
      <c r="B1330" t="str">
        <f>VLOOKUP(Health_Care[[#This Row],[Customer ID]],Customer_Names[#All],3,0)</f>
        <v xml:space="preserve"> Elizabeth A</v>
      </c>
      <c r="C1330">
        <f>VLOOKUP(Health_Care[[#This Row],[Customer ID]],Medical_Examinations[],2,0)</f>
        <v>40.39</v>
      </c>
      <c r="D1330">
        <f>VLOOKUP(Health_Care[[#This Row],[Customer ID]],Medical_Examinations[],4,0)</f>
        <v>4.24</v>
      </c>
      <c r="E1330" t="str">
        <f>VLOOKUP(Health_Care[[#This Row],[Customer ID]],Medical_Examinations[],6,0)</f>
        <v>yes</v>
      </c>
      <c r="F1330" t="str">
        <f>VLOOKUP(Health_Care[[#This Row],[Customer ID]],Medical_Examinations[],7,0)</f>
        <v>No</v>
      </c>
      <c r="G1330" t="str">
        <f>VLOOKUP(Health_Care[[#This Row],[Customer ID]],Medical_Examinations[],8,0)</f>
        <v>Yes</v>
      </c>
      <c r="H1330">
        <f>VLOOKUP(Health_Care[[#This Row],[Customer ID]],Medical_Examinations[],9,0)</f>
        <v>1</v>
      </c>
      <c r="I1330" t="str">
        <f>VLOOKUP(Health_Care[[#This Row],[Customer ID]],Medical_Examinations[],10,0)</f>
        <v>No</v>
      </c>
      <c r="J1330" t="str">
        <f>VLOOKUP(Health_Care[[#This Row],[Customer ID]],Medical_Examinations[],3,0)</f>
        <v>Obesity</v>
      </c>
      <c r="K1330" t="str">
        <f>VLOOKUP(Health_Care[[#This Row],[Customer ID]],Medical_Examinations[],5,0)</f>
        <v>Normal</v>
      </c>
      <c r="L1330" s="10">
        <f>VLOOKUP(Health_Care[[#This Row],[Customer ID]],Table6[#All],5,0)</f>
        <v>35724</v>
      </c>
      <c r="M1330" s="11">
        <f>VLOOKUP(Health_Care[[#This Row],[Customer ID]],Table6[#All],8,0)</f>
        <v>8182.89</v>
      </c>
      <c r="N1330" t="str">
        <f>VLOOKUP(Health_Care[[#This Row],[Customer ID]],Table6[#All],9,0)</f>
        <v>Tier - 2</v>
      </c>
      <c r="O1330" t="str">
        <f>VLOOKUP(Health_Care[[#This Row],[Customer ID]],Table6[#All],10,0)</f>
        <v>Tier - 1</v>
      </c>
      <c r="P1330" t="str">
        <f>VLOOKUP(Health_Care[[#This Row],[Customer ID]],Table6[#All],11,0)</f>
        <v>R1026</v>
      </c>
      <c r="Q1330">
        <f>VLOOKUP(Health_Care[[#This Row],[Customer ID]],Table6[#All],6,0)</f>
        <v>25</v>
      </c>
    </row>
    <row r="1331" spans="1:17" x14ac:dyDescent="0.35">
      <c r="A1331" t="s">
        <v>1041</v>
      </c>
      <c r="B1331" t="str">
        <f>VLOOKUP(Health_Care[[#This Row],[Customer ID]],Customer_Names[#All],3,0)</f>
        <v xml:space="preserve"> Andrew</v>
      </c>
      <c r="C1331">
        <f>VLOOKUP(Health_Care[[#This Row],[Customer ID]],Medical_Examinations[],2,0)</f>
        <v>25.96</v>
      </c>
      <c r="D1331">
        <f>VLOOKUP(Health_Care[[#This Row],[Customer ID]],Medical_Examinations[],4,0)</f>
        <v>4.68</v>
      </c>
      <c r="E1331" t="str">
        <f>VLOOKUP(Health_Care[[#This Row],[Customer ID]],Medical_Examinations[],6,0)</f>
        <v>yes</v>
      </c>
      <c r="F1331" t="str">
        <f>VLOOKUP(Health_Care[[#This Row],[Customer ID]],Medical_Examinations[],7,0)</f>
        <v>No</v>
      </c>
      <c r="G1331" t="str">
        <f>VLOOKUP(Health_Care[[#This Row],[Customer ID]],Medical_Examinations[],8,0)</f>
        <v>Yes</v>
      </c>
      <c r="H1331">
        <f>VLOOKUP(Health_Care[[#This Row],[Customer ID]],Medical_Examinations[],9,0)</f>
        <v>1</v>
      </c>
      <c r="I1331" t="str">
        <f>VLOOKUP(Health_Care[[#This Row],[Customer ID]],Medical_Examinations[],10,0)</f>
        <v>No</v>
      </c>
      <c r="J1331" t="str">
        <f>VLOOKUP(Health_Care[[#This Row],[Customer ID]],Medical_Examinations[],3,0)</f>
        <v>Over Weight</v>
      </c>
      <c r="K1331" t="str">
        <f>VLOOKUP(Health_Care[[#This Row],[Customer ID]],Medical_Examinations[],5,0)</f>
        <v>Normal</v>
      </c>
      <c r="L1331" s="10">
        <f>VLOOKUP(Health_Care[[#This Row],[Customer ID]],Table6[#All],5,0)</f>
        <v>30475</v>
      </c>
      <c r="M1331" s="11">
        <f>VLOOKUP(Health_Care[[#This Row],[Customer ID]],Table6[#All],8,0)</f>
        <v>8179.51</v>
      </c>
      <c r="N1331" t="str">
        <f>VLOOKUP(Health_Care[[#This Row],[Customer ID]],Table6[#All],9,0)</f>
        <v>Tier - 2</v>
      </c>
      <c r="O1331" t="str">
        <f>VLOOKUP(Health_Care[[#This Row],[Customer ID]],Table6[#All],10,0)</f>
        <v>Tier - 2</v>
      </c>
      <c r="P1331" t="str">
        <f>VLOOKUP(Health_Care[[#This Row],[Customer ID]],Table6[#All],11,0)</f>
        <v>R1020</v>
      </c>
      <c r="Q1331">
        <f>VLOOKUP(Health_Care[[#This Row],[Customer ID]],Table6[#All],6,0)</f>
        <v>40</v>
      </c>
    </row>
    <row r="1332" spans="1:17" x14ac:dyDescent="0.35">
      <c r="A1332" t="s">
        <v>1040</v>
      </c>
      <c r="B1332" t="str">
        <f>VLOOKUP(Health_Care[[#This Row],[Customer ID]],Customer_Names[#All],3,0)</f>
        <v xml:space="preserve"> Dawn M.</v>
      </c>
      <c r="C1332">
        <f>VLOOKUP(Health_Care[[#This Row],[Customer ID]],Medical_Examinations[],2,0)</f>
        <v>17.68</v>
      </c>
      <c r="D1332">
        <f>VLOOKUP(Health_Care[[#This Row],[Customer ID]],Medical_Examinations[],4,0)</f>
        <v>8.57</v>
      </c>
      <c r="E1332" t="str">
        <f>VLOOKUP(Health_Care[[#This Row],[Customer ID]],Medical_Examinations[],6,0)</f>
        <v>yes</v>
      </c>
      <c r="F1332" t="str">
        <f>VLOOKUP(Health_Care[[#This Row],[Customer ID]],Medical_Examinations[],7,0)</f>
        <v>No</v>
      </c>
      <c r="G1332" t="str">
        <f>VLOOKUP(Health_Care[[#This Row],[Customer ID]],Medical_Examinations[],8,0)</f>
        <v>Yes</v>
      </c>
      <c r="H1332">
        <f>VLOOKUP(Health_Care[[#This Row],[Customer ID]],Medical_Examinations[],9,0)</f>
        <v>1</v>
      </c>
      <c r="I1332" t="str">
        <f>VLOOKUP(Health_Care[[#This Row],[Customer ID]],Medical_Examinations[],10,0)</f>
        <v>No</v>
      </c>
      <c r="J1332" t="str">
        <f>VLOOKUP(Health_Care[[#This Row],[Customer ID]],Medical_Examinations[],3,0)</f>
        <v>Under Weight</v>
      </c>
      <c r="K1332" t="str">
        <f>VLOOKUP(Health_Care[[#This Row],[Customer ID]],Medical_Examinations[],5,0)</f>
        <v>Diabetes</v>
      </c>
      <c r="L1332" s="10">
        <f>VLOOKUP(Health_Care[[#This Row],[Customer ID]],Table6[#All],5,0)</f>
        <v>23320</v>
      </c>
      <c r="M1332" s="11">
        <f>VLOOKUP(Health_Care[[#This Row],[Customer ID]],Table6[#All],8,0)</f>
        <v>8177.9</v>
      </c>
      <c r="N1332" t="str">
        <f>VLOOKUP(Health_Care[[#This Row],[Customer ID]],Table6[#All],9,0)</f>
        <v>Tier - 3</v>
      </c>
      <c r="O1332" t="str">
        <f>VLOOKUP(Health_Care[[#This Row],[Customer ID]],Table6[#All],10,0)</f>
        <v>Tier - 1</v>
      </c>
      <c r="P1332" t="str">
        <f>VLOOKUP(Health_Care[[#This Row],[Customer ID]],Table6[#All],11,0)</f>
        <v>R1013</v>
      </c>
      <c r="Q1332">
        <f>VLOOKUP(Health_Care[[#This Row],[Customer ID]],Table6[#All],6,0)</f>
        <v>59</v>
      </c>
    </row>
    <row r="1333" spans="1:17" x14ac:dyDescent="0.35">
      <c r="A1333" t="s">
        <v>1039</v>
      </c>
      <c r="B1333" t="str">
        <f>VLOOKUP(Health_Care[[#This Row],[Customer ID]],Customer_Names[#All],3,0)</f>
        <v xml:space="preserve"> Jonathan P</v>
      </c>
      <c r="C1333">
        <f>VLOOKUP(Health_Care[[#This Row],[Customer ID]],Medical_Examinations[],2,0)</f>
        <v>30.875</v>
      </c>
      <c r="D1333">
        <f>VLOOKUP(Health_Care[[#This Row],[Customer ID]],Medical_Examinations[],4,0)</f>
        <v>4.0999999999999996</v>
      </c>
      <c r="E1333" t="str">
        <f>VLOOKUP(Health_Care[[#This Row],[Customer ID]],Medical_Examinations[],6,0)</f>
        <v>No</v>
      </c>
      <c r="F1333" t="str">
        <f>VLOOKUP(Health_Care[[#This Row],[Customer ID]],Medical_Examinations[],7,0)</f>
        <v>No</v>
      </c>
      <c r="G1333" t="str">
        <f>VLOOKUP(Health_Care[[#This Row],[Customer ID]],Medical_Examinations[],8,0)</f>
        <v>No</v>
      </c>
      <c r="H1333">
        <f>VLOOKUP(Health_Care[[#This Row],[Customer ID]],Medical_Examinations[],9,0)</f>
        <v>0</v>
      </c>
      <c r="I1333" t="str">
        <f>VLOOKUP(Health_Care[[#This Row],[Customer ID]],Medical_Examinations[],10,0)</f>
        <v>No</v>
      </c>
      <c r="J1333" t="str">
        <f>VLOOKUP(Health_Care[[#This Row],[Customer ID]],Medical_Examinations[],3,0)</f>
        <v>Obesity</v>
      </c>
      <c r="K1333" t="str">
        <f>VLOOKUP(Health_Care[[#This Row],[Customer ID]],Medical_Examinations[],5,0)</f>
        <v>Normal</v>
      </c>
      <c r="L1333" s="10">
        <f>VLOOKUP(Health_Care[[#This Row],[Customer ID]],Table6[#All],5,0)</f>
        <v>30130</v>
      </c>
      <c r="M1333" s="11">
        <f>VLOOKUP(Health_Care[[#This Row],[Customer ID]],Table6[#All],8,0)</f>
        <v>8162.72</v>
      </c>
      <c r="N1333" t="str">
        <f>VLOOKUP(Health_Care[[#This Row],[Customer ID]],Table6[#All],9,0)</f>
        <v>Tier - 3</v>
      </c>
      <c r="O1333" t="str">
        <f>VLOOKUP(Health_Care[[#This Row],[Customer ID]],Table6[#All],10,0)</f>
        <v>Tier - 3</v>
      </c>
      <c r="P1333" t="str">
        <f>VLOOKUP(Health_Care[[#This Row],[Customer ID]],Table6[#All],11,0)</f>
        <v>R1012</v>
      </c>
      <c r="Q1333">
        <f>VLOOKUP(Health_Care[[#This Row],[Customer ID]],Table6[#All],6,0)</f>
        <v>40</v>
      </c>
    </row>
    <row r="1334" spans="1:17" x14ac:dyDescent="0.35">
      <c r="A1334" t="s">
        <v>1038</v>
      </c>
      <c r="B1334" t="str">
        <f>VLOOKUP(Health_Care[[#This Row],[Customer ID]],Customer_Names[#All],3,0)</f>
        <v xml:space="preserve"> Gina</v>
      </c>
      <c r="C1334">
        <f>VLOOKUP(Health_Care[[#This Row],[Customer ID]],Medical_Examinations[],2,0)</f>
        <v>30.81</v>
      </c>
      <c r="D1334">
        <f>VLOOKUP(Health_Care[[#This Row],[Customer ID]],Medical_Examinations[],4,0)</f>
        <v>4.49</v>
      </c>
      <c r="E1334" t="str">
        <f>VLOOKUP(Health_Care[[#This Row],[Customer ID]],Medical_Examinations[],6,0)</f>
        <v>No</v>
      </c>
      <c r="F1334" t="str">
        <f>VLOOKUP(Health_Care[[#This Row],[Customer ID]],Medical_Examinations[],7,0)</f>
        <v>No</v>
      </c>
      <c r="G1334" t="str">
        <f>VLOOKUP(Health_Care[[#This Row],[Customer ID]],Medical_Examinations[],8,0)</f>
        <v>No</v>
      </c>
      <c r="H1334">
        <f>VLOOKUP(Health_Care[[#This Row],[Customer ID]],Medical_Examinations[],9,0)</f>
        <v>0</v>
      </c>
      <c r="I1334" t="str">
        <f>VLOOKUP(Health_Care[[#This Row],[Customer ID]],Medical_Examinations[],10,0)</f>
        <v>No</v>
      </c>
      <c r="J1334" t="str">
        <f>VLOOKUP(Health_Care[[#This Row],[Customer ID]],Medical_Examinations[],3,0)</f>
        <v>Obesity</v>
      </c>
      <c r="K1334" t="str">
        <f>VLOOKUP(Health_Care[[#This Row],[Customer ID]],Medical_Examinations[],5,0)</f>
        <v>Normal</v>
      </c>
      <c r="L1334" s="10">
        <f>VLOOKUP(Health_Care[[#This Row],[Customer ID]],Table6[#All],5,0)</f>
        <v>33045</v>
      </c>
      <c r="M1334" s="11">
        <f>VLOOKUP(Health_Care[[#This Row],[Customer ID]],Table6[#All],8,0)</f>
        <v>8157.92</v>
      </c>
      <c r="N1334" t="str">
        <f>VLOOKUP(Health_Care[[#This Row],[Customer ID]],Table6[#All],9,0)</f>
        <v>Tier - 2</v>
      </c>
      <c r="O1334" t="str">
        <f>VLOOKUP(Health_Care[[#This Row],[Customer ID]],Table6[#All],10,0)</f>
        <v>Tier - 3</v>
      </c>
      <c r="P1334" t="str">
        <f>VLOOKUP(Health_Care[[#This Row],[Customer ID]],Table6[#All],11,0)</f>
        <v>R1025</v>
      </c>
      <c r="Q1334">
        <f>VLOOKUP(Health_Care[[#This Row],[Customer ID]],Table6[#All],6,0)</f>
        <v>32</v>
      </c>
    </row>
    <row r="1335" spans="1:17" x14ac:dyDescent="0.35">
      <c r="A1335" t="s">
        <v>1037</v>
      </c>
      <c r="B1335" t="str">
        <f>VLOOKUP(Health_Care[[#This Row],[Customer ID]],Customer_Names[#All],3,0)</f>
        <v xml:space="preserve"> Dino</v>
      </c>
      <c r="C1335">
        <f>VLOOKUP(Health_Care[[#This Row],[Customer ID]],Medical_Examinations[],2,0)</f>
        <v>36.85</v>
      </c>
      <c r="D1335">
        <f>VLOOKUP(Health_Care[[#This Row],[Customer ID]],Medical_Examinations[],4,0)</f>
        <v>8.8000000000000007</v>
      </c>
      <c r="E1335" t="str">
        <f>VLOOKUP(Health_Care[[#This Row],[Customer ID]],Medical_Examinations[],6,0)</f>
        <v>No</v>
      </c>
      <c r="F1335" t="str">
        <f>VLOOKUP(Health_Care[[#This Row],[Customer ID]],Medical_Examinations[],7,0)</f>
        <v>No</v>
      </c>
      <c r="G1335" t="str">
        <f>VLOOKUP(Health_Care[[#This Row],[Customer ID]],Medical_Examinations[],8,0)</f>
        <v>No</v>
      </c>
      <c r="H1335">
        <f>VLOOKUP(Health_Care[[#This Row],[Customer ID]],Medical_Examinations[],9,0)</f>
        <v>2</v>
      </c>
      <c r="I1335" t="str">
        <f>VLOOKUP(Health_Care[[#This Row],[Customer ID]],Medical_Examinations[],10,0)</f>
        <v>No</v>
      </c>
      <c r="J1335" t="str">
        <f>VLOOKUP(Health_Care[[#This Row],[Customer ID]],Medical_Examinations[],3,0)</f>
        <v>Obesity</v>
      </c>
      <c r="K1335" t="str">
        <f>VLOOKUP(Health_Care[[#This Row],[Customer ID]],Medical_Examinations[],5,0)</f>
        <v>Diabetes</v>
      </c>
      <c r="L1335" s="10">
        <f>VLOOKUP(Health_Care[[#This Row],[Customer ID]],Table6[#All],5,0)</f>
        <v>26910</v>
      </c>
      <c r="M1335" s="11">
        <f>VLOOKUP(Health_Care[[#This Row],[Customer ID]],Table6[#All],8,0)</f>
        <v>8125.78</v>
      </c>
      <c r="N1335" t="str">
        <f>VLOOKUP(Health_Care[[#This Row],[Customer ID]],Table6[#All],9,0)</f>
        <v>Tier - 2</v>
      </c>
      <c r="O1335" t="str">
        <f>VLOOKUP(Health_Care[[#This Row],[Customer ID]],Table6[#All],10,0)</f>
        <v>Tier - 2</v>
      </c>
      <c r="P1335" t="str">
        <f>VLOOKUP(Health_Care[[#This Row],[Customer ID]],Table6[#All],11,0)</f>
        <v>R1013</v>
      </c>
      <c r="Q1335">
        <f>VLOOKUP(Health_Care[[#This Row],[Customer ID]],Table6[#All],6,0)</f>
        <v>49</v>
      </c>
    </row>
    <row r="1336" spans="1:17" x14ac:dyDescent="0.35">
      <c r="A1336" t="s">
        <v>1036</v>
      </c>
      <c r="B1336" t="str">
        <f>VLOOKUP(Health_Care[[#This Row],[Customer ID]],Customer_Names[#All],3,0)</f>
        <v xml:space="preserve"> Jan</v>
      </c>
      <c r="C1336">
        <f>VLOOKUP(Health_Care[[#This Row],[Customer ID]],Medical_Examinations[],2,0)</f>
        <v>35.86</v>
      </c>
      <c r="D1336">
        <f>VLOOKUP(Health_Care[[#This Row],[Customer ID]],Medical_Examinations[],4,0)</f>
        <v>7.93</v>
      </c>
      <c r="E1336" t="str">
        <f>VLOOKUP(Health_Care[[#This Row],[Customer ID]],Medical_Examinations[],6,0)</f>
        <v>No</v>
      </c>
      <c r="F1336" t="str">
        <f>VLOOKUP(Health_Care[[#This Row],[Customer ID]],Medical_Examinations[],7,0)</f>
        <v>No</v>
      </c>
      <c r="G1336" t="str">
        <f>VLOOKUP(Health_Care[[#This Row],[Customer ID]],Medical_Examinations[],8,0)</f>
        <v>No</v>
      </c>
      <c r="H1336">
        <f>VLOOKUP(Health_Care[[#This Row],[Customer ID]],Medical_Examinations[],9,0)</f>
        <v>2</v>
      </c>
      <c r="I1336" t="str">
        <f>VLOOKUP(Health_Care[[#This Row],[Customer ID]],Medical_Examinations[],10,0)</f>
        <v>No</v>
      </c>
      <c r="J1336" t="str">
        <f>VLOOKUP(Health_Care[[#This Row],[Customer ID]],Medical_Examinations[],3,0)</f>
        <v>Obesity</v>
      </c>
      <c r="K1336" t="str">
        <f>VLOOKUP(Health_Care[[#This Row],[Customer ID]],Medical_Examinations[],5,0)</f>
        <v>Diabetes</v>
      </c>
      <c r="L1336" s="10">
        <f>VLOOKUP(Health_Care[[#This Row],[Customer ID]],Table6[#All],5,0)</f>
        <v>26906</v>
      </c>
      <c r="M1336" s="11">
        <f>VLOOKUP(Health_Care[[#This Row],[Customer ID]],Table6[#All],8,0)</f>
        <v>8124.41</v>
      </c>
      <c r="N1336" t="str">
        <f>VLOOKUP(Health_Care[[#This Row],[Customer ID]],Table6[#All],9,0)</f>
        <v>Tier - 3</v>
      </c>
      <c r="O1336" t="str">
        <f>VLOOKUP(Health_Care[[#This Row],[Customer ID]],Table6[#All],10,0)</f>
        <v>Tier - 1</v>
      </c>
      <c r="P1336" t="str">
        <f>VLOOKUP(Health_Care[[#This Row],[Customer ID]],Table6[#All],11,0)</f>
        <v>R1013</v>
      </c>
      <c r="Q1336">
        <f>VLOOKUP(Health_Care[[#This Row],[Customer ID]],Table6[#All],6,0)</f>
        <v>49</v>
      </c>
    </row>
    <row r="1337" spans="1:17" x14ac:dyDescent="0.35">
      <c r="A1337" t="s">
        <v>1035</v>
      </c>
      <c r="B1337" t="str">
        <f>VLOOKUP(Health_Care[[#This Row],[Customer ID]],Customer_Names[#All],3,0)</f>
        <v xml:space="preserve"> Jonathan E.</v>
      </c>
      <c r="C1337">
        <f>VLOOKUP(Health_Care[[#This Row],[Customer ID]],Medical_Examinations[],2,0)</f>
        <v>30.3</v>
      </c>
      <c r="D1337">
        <f>VLOOKUP(Health_Care[[#This Row],[Customer ID]],Medical_Examinations[],4,0)</f>
        <v>9.4499999999999993</v>
      </c>
      <c r="E1337" t="str">
        <f>VLOOKUP(Health_Care[[#This Row],[Customer ID]],Medical_Examinations[],6,0)</f>
        <v>No</v>
      </c>
      <c r="F1337" t="str">
        <f>VLOOKUP(Health_Care[[#This Row],[Customer ID]],Medical_Examinations[],7,0)</f>
        <v>No</v>
      </c>
      <c r="G1337" t="str">
        <f>VLOOKUP(Health_Care[[#This Row],[Customer ID]],Medical_Examinations[],8,0)</f>
        <v>No</v>
      </c>
      <c r="H1337">
        <f>VLOOKUP(Health_Care[[#This Row],[Customer ID]],Medical_Examinations[],9,0)</f>
        <v>2</v>
      </c>
      <c r="I1337" t="str">
        <f>VLOOKUP(Health_Care[[#This Row],[Customer ID]],Medical_Examinations[],10,0)</f>
        <v>No</v>
      </c>
      <c r="J1337" t="str">
        <f>VLOOKUP(Health_Care[[#This Row],[Customer ID]],Medical_Examinations[],3,0)</f>
        <v>Obesity</v>
      </c>
      <c r="K1337" t="str">
        <f>VLOOKUP(Health_Care[[#This Row],[Customer ID]],Medical_Examinations[],5,0)</f>
        <v>Diabetes</v>
      </c>
      <c r="L1337" s="10">
        <f>VLOOKUP(Health_Care[[#This Row],[Customer ID]],Table6[#All],5,0)</f>
        <v>27014</v>
      </c>
      <c r="M1337" s="11">
        <f>VLOOKUP(Health_Care[[#This Row],[Customer ID]],Table6[#All],8,0)</f>
        <v>8116.68</v>
      </c>
      <c r="N1337" t="str">
        <f>VLOOKUP(Health_Care[[#This Row],[Customer ID]],Table6[#All],9,0)</f>
        <v>Tier - 3</v>
      </c>
      <c r="O1337" t="str">
        <f>VLOOKUP(Health_Care[[#This Row],[Customer ID]],Table6[#All],10,0)</f>
        <v>Tier - 1</v>
      </c>
      <c r="P1337" t="str">
        <f>VLOOKUP(Health_Care[[#This Row],[Customer ID]],Table6[#All],11,0)</f>
        <v>R1011</v>
      </c>
      <c r="Q1337">
        <f>VLOOKUP(Health_Care[[#This Row],[Customer ID]],Table6[#All],6,0)</f>
        <v>49</v>
      </c>
    </row>
    <row r="1338" spans="1:17" x14ac:dyDescent="0.35">
      <c r="A1338" t="s">
        <v>1034</v>
      </c>
      <c r="B1338" t="str">
        <f>VLOOKUP(Health_Care[[#This Row],[Customer ID]],Customer_Names[#All],3,0)</f>
        <v xml:space="preserve"> Mark A</v>
      </c>
      <c r="C1338">
        <f>VLOOKUP(Health_Care[[#This Row],[Customer ID]],Medical_Examinations[],2,0)</f>
        <v>32.015000000000001</v>
      </c>
      <c r="D1338">
        <f>VLOOKUP(Health_Care[[#This Row],[Customer ID]],Medical_Examinations[],4,0)</f>
        <v>7.67</v>
      </c>
      <c r="E1338" t="str">
        <f>VLOOKUP(Health_Care[[#This Row],[Customer ID]],Medical_Examinations[],6,0)</f>
        <v>No</v>
      </c>
      <c r="F1338" t="str">
        <f>VLOOKUP(Health_Care[[#This Row],[Customer ID]],Medical_Examinations[],7,0)</f>
        <v>No</v>
      </c>
      <c r="G1338" t="str">
        <f>VLOOKUP(Health_Care[[#This Row],[Customer ID]],Medical_Examinations[],8,0)</f>
        <v>No</v>
      </c>
      <c r="H1338">
        <f>VLOOKUP(Health_Care[[#This Row],[Customer ID]],Medical_Examinations[],9,0)</f>
        <v>0</v>
      </c>
      <c r="I1338" t="str">
        <f>VLOOKUP(Health_Care[[#This Row],[Customer ID]],Medical_Examinations[],10,0)</f>
        <v>No</v>
      </c>
      <c r="J1338" t="str">
        <f>VLOOKUP(Health_Care[[#This Row],[Customer ID]],Medical_Examinations[],3,0)</f>
        <v>Obesity</v>
      </c>
      <c r="K1338" t="str">
        <f>VLOOKUP(Health_Care[[#This Row],[Customer ID]],Medical_Examinations[],5,0)</f>
        <v>Diabetes</v>
      </c>
      <c r="L1338" s="10">
        <f>VLOOKUP(Health_Care[[#This Row],[Customer ID]],Table6[#All],5,0)</f>
        <v>28734</v>
      </c>
      <c r="M1338" s="11">
        <f>VLOOKUP(Health_Care[[#This Row],[Customer ID]],Table6[#All],8,0)</f>
        <v>8116.27</v>
      </c>
      <c r="N1338" t="str">
        <f>VLOOKUP(Health_Care[[#This Row],[Customer ID]],Table6[#All],9,0)</f>
        <v>Tier - 3</v>
      </c>
      <c r="O1338" t="str">
        <f>VLOOKUP(Health_Care[[#This Row],[Customer ID]],Table6[#All],10,0)</f>
        <v>Tier - 1</v>
      </c>
      <c r="P1338" t="str">
        <f>VLOOKUP(Health_Care[[#This Row],[Customer ID]],Table6[#All],11,0)</f>
        <v>R1012</v>
      </c>
      <c r="Q1338">
        <f>VLOOKUP(Health_Care[[#This Row],[Customer ID]],Table6[#All],6,0)</f>
        <v>44</v>
      </c>
    </row>
    <row r="1339" spans="1:17" x14ac:dyDescent="0.35">
      <c r="A1339" t="s">
        <v>1033</v>
      </c>
      <c r="B1339" t="str">
        <f>VLOOKUP(Health_Care[[#This Row],[Customer ID]],Customer_Names[#All],3,0)</f>
        <v xml:space="preserve"> Mary</v>
      </c>
      <c r="C1339">
        <f>VLOOKUP(Health_Care[[#This Row],[Customer ID]],Medical_Examinations[],2,0)</f>
        <v>25.06</v>
      </c>
      <c r="D1339">
        <f>VLOOKUP(Health_Care[[#This Row],[Customer ID]],Medical_Examinations[],4,0)</f>
        <v>10.53</v>
      </c>
      <c r="E1339" t="str">
        <f>VLOOKUP(Health_Care[[#This Row],[Customer ID]],Medical_Examinations[],6,0)</f>
        <v>No</v>
      </c>
      <c r="F1339" t="str">
        <f>VLOOKUP(Health_Care[[#This Row],[Customer ID]],Medical_Examinations[],7,0)</f>
        <v>No</v>
      </c>
      <c r="G1339" t="str">
        <f>VLOOKUP(Health_Care[[#This Row],[Customer ID]],Medical_Examinations[],8,0)</f>
        <v>No</v>
      </c>
      <c r="H1339">
        <f>VLOOKUP(Health_Care[[#This Row],[Customer ID]],Medical_Examinations[],9,0)</f>
        <v>2</v>
      </c>
      <c r="I1339" t="str">
        <f>VLOOKUP(Health_Care[[#This Row],[Customer ID]],Medical_Examinations[],10,0)</f>
        <v>No</v>
      </c>
      <c r="J1339" t="str">
        <f>VLOOKUP(Health_Care[[#This Row],[Customer ID]],Medical_Examinations[],3,0)</f>
        <v>Over Weight</v>
      </c>
      <c r="K1339" t="str">
        <f>VLOOKUP(Health_Care[[#This Row],[Customer ID]],Medical_Examinations[],5,0)</f>
        <v>Diabetes</v>
      </c>
      <c r="L1339" s="10">
        <f>VLOOKUP(Health_Care[[#This Row],[Customer ID]],Table6[#All],5,0)</f>
        <v>26948</v>
      </c>
      <c r="M1339" s="11">
        <f>VLOOKUP(Health_Care[[#This Row],[Customer ID]],Table6[#All],8,0)</f>
        <v>8112.59</v>
      </c>
      <c r="N1339" t="str">
        <f>VLOOKUP(Health_Care[[#This Row],[Customer ID]],Table6[#All],9,0)</f>
        <v>Tier - 2</v>
      </c>
      <c r="O1339" t="str">
        <f>VLOOKUP(Health_Care[[#This Row],[Customer ID]],Table6[#All],10,0)</f>
        <v>Tier - 2</v>
      </c>
      <c r="P1339" t="str">
        <f>VLOOKUP(Health_Care[[#This Row],[Customer ID]],Table6[#All],11,0)</f>
        <v>R1013</v>
      </c>
      <c r="Q1339">
        <f>VLOOKUP(Health_Care[[#This Row],[Customer ID]],Table6[#All],6,0)</f>
        <v>49</v>
      </c>
    </row>
    <row r="1340" spans="1:17" x14ac:dyDescent="0.35">
      <c r="A1340" t="s">
        <v>1032</v>
      </c>
      <c r="B1340" t="str">
        <f>VLOOKUP(Health_Care[[#This Row],[Customer ID]],Customer_Names[#All],3,0)</f>
        <v xml:space="preserve"> Samuel</v>
      </c>
      <c r="C1340">
        <f>VLOOKUP(Health_Care[[#This Row],[Customer ID]],Medical_Examinations[],2,0)</f>
        <v>18.829999999999998</v>
      </c>
      <c r="D1340">
        <f>VLOOKUP(Health_Care[[#This Row],[Customer ID]],Medical_Examinations[],4,0)</f>
        <v>10.08</v>
      </c>
      <c r="E1340" t="str">
        <f>VLOOKUP(Health_Care[[#This Row],[Customer ID]],Medical_Examinations[],6,0)</f>
        <v>yes</v>
      </c>
      <c r="F1340" t="str">
        <f>VLOOKUP(Health_Care[[#This Row],[Customer ID]],Medical_Examinations[],7,0)</f>
        <v>No</v>
      </c>
      <c r="G1340" t="str">
        <f>VLOOKUP(Health_Care[[#This Row],[Customer ID]],Medical_Examinations[],8,0)</f>
        <v>No</v>
      </c>
      <c r="H1340">
        <f>VLOOKUP(Health_Care[[#This Row],[Customer ID]],Medical_Examinations[],9,0)</f>
        <v>0</v>
      </c>
      <c r="I1340" t="str">
        <f>VLOOKUP(Health_Care[[#This Row],[Customer ID]],Medical_Examinations[],10,0)</f>
        <v>No</v>
      </c>
      <c r="J1340" t="str">
        <f>VLOOKUP(Health_Care[[#This Row],[Customer ID]],Medical_Examinations[],3,0)</f>
        <v>Normal Weight</v>
      </c>
      <c r="K1340" t="str">
        <f>VLOOKUP(Health_Care[[#This Row],[Customer ID]],Medical_Examinations[],5,0)</f>
        <v>Diabetes</v>
      </c>
      <c r="L1340" s="10">
        <f>VLOOKUP(Health_Care[[#This Row],[Customer ID]],Table6[#All],5,0)</f>
        <v>24633</v>
      </c>
      <c r="M1340" s="11">
        <f>VLOOKUP(Health_Care[[#This Row],[Customer ID]],Table6[#All],8,0)</f>
        <v>8091.3</v>
      </c>
      <c r="N1340" t="str">
        <f>VLOOKUP(Health_Care[[#This Row],[Customer ID]],Table6[#All],9,0)</f>
        <v>Tier - 3</v>
      </c>
      <c r="O1340" t="str">
        <f>VLOOKUP(Health_Care[[#This Row],[Customer ID]],Table6[#All],10,0)</f>
        <v>Tier - 1</v>
      </c>
      <c r="P1340" t="str">
        <f>VLOOKUP(Health_Care[[#This Row],[Customer ID]],Table6[#All],11,0)</f>
        <v>R1012</v>
      </c>
      <c r="Q1340">
        <f>VLOOKUP(Health_Care[[#This Row],[Customer ID]],Table6[#All],6,0)</f>
        <v>55</v>
      </c>
    </row>
    <row r="1341" spans="1:17" x14ac:dyDescent="0.35">
      <c r="A1341" t="s">
        <v>1031</v>
      </c>
      <c r="B1341" t="str">
        <f>VLOOKUP(Health_Care[[#This Row],[Customer ID]],Customer_Names[#All],3,0)</f>
        <v xml:space="preserve"> Stan J</v>
      </c>
      <c r="C1341">
        <f>VLOOKUP(Health_Care[[#This Row],[Customer ID]],Medical_Examinations[],2,0)</f>
        <v>47.52</v>
      </c>
      <c r="D1341">
        <f>VLOOKUP(Health_Care[[#This Row],[Customer ID]],Medical_Examinations[],4,0)</f>
        <v>11.39</v>
      </c>
      <c r="E1341" t="str">
        <f>VLOOKUP(Health_Care[[#This Row],[Customer ID]],Medical_Examinations[],6,0)</f>
        <v>yes</v>
      </c>
      <c r="F1341" t="str">
        <f>VLOOKUP(Health_Care[[#This Row],[Customer ID]],Medical_Examinations[],7,0)</f>
        <v>No</v>
      </c>
      <c r="G1341" t="str">
        <f>VLOOKUP(Health_Care[[#This Row],[Customer ID]],Medical_Examinations[],8,0)</f>
        <v>No</v>
      </c>
      <c r="H1341">
        <f>VLOOKUP(Health_Care[[#This Row],[Customer ID]],Medical_Examinations[],9,0)</f>
        <v>1</v>
      </c>
      <c r="I1341" t="str">
        <f>VLOOKUP(Health_Care[[#This Row],[Customer ID]],Medical_Examinations[],10,0)</f>
        <v>No</v>
      </c>
      <c r="J1341" t="str">
        <f>VLOOKUP(Health_Care[[#This Row],[Customer ID]],Medical_Examinations[],3,0)</f>
        <v>Obesity</v>
      </c>
      <c r="K1341" t="str">
        <f>VLOOKUP(Health_Care[[#This Row],[Customer ID]],Medical_Examinations[],5,0)</f>
        <v>Diabetes</v>
      </c>
      <c r="L1341" s="10">
        <f>VLOOKUP(Health_Care[[#This Row],[Customer ID]],Table6[#All],5,0)</f>
        <v>27749</v>
      </c>
      <c r="M1341" s="11">
        <f>VLOOKUP(Health_Care[[#This Row],[Customer ID]],Table6[#All],8,0)</f>
        <v>8083.92</v>
      </c>
      <c r="N1341" t="str">
        <f>VLOOKUP(Health_Care[[#This Row],[Customer ID]],Table6[#All],9,0)</f>
        <v>Tier - 3</v>
      </c>
      <c r="O1341" t="str">
        <f>VLOOKUP(Health_Care[[#This Row],[Customer ID]],Table6[#All],10,0)</f>
        <v>Tier - 3</v>
      </c>
      <c r="P1341" t="str">
        <f>VLOOKUP(Health_Care[[#This Row],[Customer ID]],Table6[#All],11,0)</f>
        <v>R1013</v>
      </c>
      <c r="Q1341">
        <f>VLOOKUP(Health_Care[[#This Row],[Customer ID]],Table6[#All],6,0)</f>
        <v>47</v>
      </c>
    </row>
    <row r="1342" spans="1:17" x14ac:dyDescent="0.35">
      <c r="A1342" t="s">
        <v>1030</v>
      </c>
      <c r="B1342" t="str">
        <f>VLOOKUP(Health_Care[[#This Row],[Customer ID]],Customer_Names[#All],3,0)</f>
        <v xml:space="preserve"> Jessica L.</v>
      </c>
      <c r="C1342">
        <f>VLOOKUP(Health_Care[[#This Row],[Customer ID]],Medical_Examinations[],2,0)</f>
        <v>37.82</v>
      </c>
      <c r="D1342">
        <f>VLOOKUP(Health_Care[[#This Row],[Customer ID]],Medical_Examinations[],4,0)</f>
        <v>6.36</v>
      </c>
      <c r="E1342" t="str">
        <f>VLOOKUP(Health_Care[[#This Row],[Customer ID]],Medical_Examinations[],6,0)</f>
        <v>No</v>
      </c>
      <c r="F1342" t="str">
        <f>VLOOKUP(Health_Care[[#This Row],[Customer ID]],Medical_Examinations[],7,0)</f>
        <v>No</v>
      </c>
      <c r="G1342" t="str">
        <f>VLOOKUP(Health_Care[[#This Row],[Customer ID]],Medical_Examinations[],8,0)</f>
        <v>No</v>
      </c>
      <c r="H1342">
        <f>VLOOKUP(Health_Care[[#This Row],[Customer ID]],Medical_Examinations[],9,0)</f>
        <v>0</v>
      </c>
      <c r="I1342" t="str">
        <f>VLOOKUP(Health_Care[[#This Row],[Customer ID]],Medical_Examinations[],10,0)</f>
        <v>No</v>
      </c>
      <c r="J1342" t="str">
        <f>VLOOKUP(Health_Care[[#This Row],[Customer ID]],Medical_Examinations[],3,0)</f>
        <v>Obesity</v>
      </c>
      <c r="K1342" t="str">
        <f>VLOOKUP(Health_Care[[#This Row],[Customer ID]],Medical_Examinations[],5,0)</f>
        <v>Prediabetes</v>
      </c>
      <c r="L1342" s="10">
        <f>VLOOKUP(Health_Care[[#This Row],[Customer ID]],Table6[#All],5,0)</f>
        <v>34619</v>
      </c>
      <c r="M1342" s="11">
        <f>VLOOKUP(Health_Care[[#This Row],[Customer ID]],Table6[#All],8,0)</f>
        <v>8081.74</v>
      </c>
      <c r="N1342" t="str">
        <f>VLOOKUP(Health_Care[[#This Row],[Customer ID]],Table6[#All],9,0)</f>
        <v>Tier - 2</v>
      </c>
      <c r="O1342" t="str">
        <f>VLOOKUP(Health_Care[[#This Row],[Customer ID]],Table6[#All],10,0)</f>
        <v>Tier - 2</v>
      </c>
      <c r="P1342" t="str">
        <f>VLOOKUP(Health_Care[[#This Row],[Customer ID]],Table6[#All],11,0)</f>
        <v>R1026</v>
      </c>
      <c r="Q1342">
        <f>VLOOKUP(Health_Care[[#This Row],[Customer ID]],Table6[#All],6,0)</f>
        <v>28</v>
      </c>
    </row>
    <row r="1343" spans="1:17" x14ac:dyDescent="0.35">
      <c r="A1343" t="s">
        <v>1029</v>
      </c>
      <c r="B1343" t="str">
        <f>VLOOKUP(Health_Care[[#This Row],[Customer ID]],Customer_Names[#All],3,0)</f>
        <v xml:space="preserve"> Krysta</v>
      </c>
      <c r="C1343">
        <f>VLOOKUP(Health_Care[[#This Row],[Customer ID]],Medical_Examinations[],2,0)</f>
        <v>44.16</v>
      </c>
      <c r="D1343">
        <f>VLOOKUP(Health_Care[[#This Row],[Customer ID]],Medical_Examinations[],4,0)</f>
        <v>5.31</v>
      </c>
      <c r="E1343" t="str">
        <f>VLOOKUP(Health_Care[[#This Row],[Customer ID]],Medical_Examinations[],6,0)</f>
        <v>yes</v>
      </c>
      <c r="F1343" t="str">
        <f>VLOOKUP(Health_Care[[#This Row],[Customer ID]],Medical_Examinations[],7,0)</f>
        <v>No</v>
      </c>
      <c r="G1343" t="str">
        <f>VLOOKUP(Health_Care[[#This Row],[Customer ID]],Medical_Examinations[],8,0)</f>
        <v>No</v>
      </c>
      <c r="H1343">
        <f>VLOOKUP(Health_Care[[#This Row],[Customer ID]],Medical_Examinations[],9,0)</f>
        <v>0</v>
      </c>
      <c r="I1343" t="str">
        <f>VLOOKUP(Health_Care[[#This Row],[Customer ID]],Medical_Examinations[],10,0)</f>
        <v>No</v>
      </c>
      <c r="J1343" t="str">
        <f>VLOOKUP(Health_Care[[#This Row],[Customer ID]],Medical_Examinations[],3,0)</f>
        <v>Obesity</v>
      </c>
      <c r="K1343" t="str">
        <f>VLOOKUP(Health_Care[[#This Row],[Customer ID]],Medical_Examinations[],5,0)</f>
        <v>Normal</v>
      </c>
      <c r="L1343" s="10">
        <f>VLOOKUP(Health_Care[[#This Row],[Customer ID]],Table6[#All],5,0)</f>
        <v>37131</v>
      </c>
      <c r="M1343" s="11">
        <f>VLOOKUP(Health_Care[[#This Row],[Customer ID]],Table6[#All],8,0)</f>
        <v>8081.26</v>
      </c>
      <c r="N1343" t="str">
        <f>VLOOKUP(Health_Care[[#This Row],[Customer ID]],Table6[#All],9,0)</f>
        <v>Tier - 2</v>
      </c>
      <c r="O1343" t="str">
        <f>VLOOKUP(Health_Care[[#This Row],[Customer ID]],Table6[#All],10,0)</f>
        <v>Tier - 2</v>
      </c>
      <c r="P1343" t="str">
        <f>VLOOKUP(Health_Care[[#This Row],[Customer ID]],Table6[#All],11,0)</f>
        <v>R1012</v>
      </c>
      <c r="Q1343">
        <f>VLOOKUP(Health_Care[[#This Row],[Customer ID]],Table6[#All],6,0)</f>
        <v>21</v>
      </c>
    </row>
    <row r="1344" spans="1:17" x14ac:dyDescent="0.35">
      <c r="A1344" t="s">
        <v>1028</v>
      </c>
      <c r="B1344" t="str">
        <f>VLOOKUP(Health_Care[[#This Row],[Customer ID]],Customer_Names[#All],3,0)</f>
        <v xml:space="preserve"> Natascia</v>
      </c>
      <c r="C1344">
        <f>VLOOKUP(Health_Care[[#This Row],[Customer ID]],Medical_Examinations[],2,0)</f>
        <v>37.049999999999997</v>
      </c>
      <c r="D1344">
        <f>VLOOKUP(Health_Care[[#This Row],[Customer ID]],Medical_Examinations[],4,0)</f>
        <v>4.74</v>
      </c>
      <c r="E1344" t="str">
        <f>VLOOKUP(Health_Care[[#This Row],[Customer ID]],Medical_Examinations[],6,0)</f>
        <v>No</v>
      </c>
      <c r="F1344" t="str">
        <f>VLOOKUP(Health_Care[[#This Row],[Customer ID]],Medical_Examinations[],7,0)</f>
        <v>No</v>
      </c>
      <c r="G1344" t="str">
        <f>VLOOKUP(Health_Care[[#This Row],[Customer ID]],Medical_Examinations[],8,0)</f>
        <v>Yes</v>
      </c>
      <c r="H1344">
        <f>VLOOKUP(Health_Care[[#This Row],[Customer ID]],Medical_Examinations[],9,0)</f>
        <v>1</v>
      </c>
      <c r="I1344" t="str">
        <f>VLOOKUP(Health_Care[[#This Row],[Customer ID]],Medical_Examinations[],10,0)</f>
        <v>No</v>
      </c>
      <c r="J1344" t="str">
        <f>VLOOKUP(Health_Care[[#This Row],[Customer ID]],Medical_Examinations[],3,0)</f>
        <v>Obesity</v>
      </c>
      <c r="K1344" t="str">
        <f>VLOOKUP(Health_Care[[#This Row],[Customer ID]],Medical_Examinations[],5,0)</f>
        <v>Normal</v>
      </c>
      <c r="L1344" s="10">
        <f>VLOOKUP(Health_Care[[#This Row],[Customer ID]],Table6[#All],5,0)</f>
        <v>34280</v>
      </c>
      <c r="M1344" s="11">
        <f>VLOOKUP(Health_Care[[#This Row],[Customer ID]],Table6[#All],8,0)</f>
        <v>8077.41</v>
      </c>
      <c r="N1344" t="str">
        <f>VLOOKUP(Health_Care[[#This Row],[Customer ID]],Table6[#All],9,0)</f>
        <v>Tier - 2</v>
      </c>
      <c r="O1344" t="str">
        <f>VLOOKUP(Health_Care[[#This Row],[Customer ID]],Table6[#All],10,0)</f>
        <v>Tier - 1</v>
      </c>
      <c r="P1344" t="str">
        <f>VLOOKUP(Health_Care[[#This Row],[Customer ID]],Table6[#All],11,0)</f>
        <v>R1026</v>
      </c>
      <c r="Q1344">
        <f>VLOOKUP(Health_Care[[#This Row],[Customer ID]],Table6[#All],6,0)</f>
        <v>29</v>
      </c>
    </row>
    <row r="1345" spans="1:17" x14ac:dyDescent="0.35">
      <c r="A1345" t="s">
        <v>1027</v>
      </c>
      <c r="B1345" t="str">
        <f>VLOOKUP(Health_Care[[#This Row],[Customer ID]],Customer_Names[#All],3,0)</f>
        <v xml:space="preserve"> Jenny</v>
      </c>
      <c r="C1345">
        <f>VLOOKUP(Health_Care[[#This Row],[Customer ID]],Medical_Examinations[],2,0)</f>
        <v>18.66</v>
      </c>
      <c r="D1345">
        <f>VLOOKUP(Health_Care[[#This Row],[Customer ID]],Medical_Examinations[],4,0)</f>
        <v>11.35</v>
      </c>
      <c r="E1345" t="str">
        <f>VLOOKUP(Health_Care[[#This Row],[Customer ID]],Medical_Examinations[],6,0)</f>
        <v>No</v>
      </c>
      <c r="F1345" t="str">
        <f>VLOOKUP(Health_Care[[#This Row],[Customer ID]],Medical_Examinations[],7,0)</f>
        <v>No</v>
      </c>
      <c r="G1345" t="str">
        <f>VLOOKUP(Health_Care[[#This Row],[Customer ID]],Medical_Examinations[],8,0)</f>
        <v>No</v>
      </c>
      <c r="H1345">
        <f>VLOOKUP(Health_Care[[#This Row],[Customer ID]],Medical_Examinations[],9,0)</f>
        <v>0</v>
      </c>
      <c r="I1345" t="str">
        <f>VLOOKUP(Health_Care[[#This Row],[Customer ID]],Medical_Examinations[],10,0)</f>
        <v>No</v>
      </c>
      <c r="J1345" t="str">
        <f>VLOOKUP(Health_Care[[#This Row],[Customer ID]],Medical_Examinations[],3,0)</f>
        <v>Normal Weight</v>
      </c>
      <c r="K1345" t="str">
        <f>VLOOKUP(Health_Care[[#This Row],[Customer ID]],Medical_Examinations[],5,0)</f>
        <v>Diabetes</v>
      </c>
      <c r="L1345" s="10">
        <f>VLOOKUP(Health_Care[[#This Row],[Customer ID]],Table6[#All],5,0)</f>
        <v>24036</v>
      </c>
      <c r="M1345" s="11">
        <f>VLOOKUP(Health_Care[[#This Row],[Customer ID]],Table6[#All],8,0)</f>
        <v>8071.57</v>
      </c>
      <c r="N1345" t="str">
        <f>VLOOKUP(Health_Care[[#This Row],[Customer ID]],Table6[#All],9,0)</f>
        <v>Tier - 3</v>
      </c>
      <c r="O1345" t="str">
        <f>VLOOKUP(Health_Care[[#This Row],[Customer ID]],Table6[#All],10,0)</f>
        <v>Tier - 1</v>
      </c>
      <c r="P1345" t="str">
        <f>VLOOKUP(Health_Care[[#This Row],[Customer ID]],Table6[#All],11,0)</f>
        <v>R1011</v>
      </c>
      <c r="Q1345">
        <f>VLOOKUP(Health_Care[[#This Row],[Customer ID]],Table6[#All],6,0)</f>
        <v>57</v>
      </c>
    </row>
    <row r="1346" spans="1:17" x14ac:dyDescent="0.35">
      <c r="A1346" t="s">
        <v>1026</v>
      </c>
      <c r="B1346" t="str">
        <f>VLOOKUP(Health_Care[[#This Row],[Customer ID]],Customer_Names[#All],3,0)</f>
        <v xml:space="preserve"> Brian</v>
      </c>
      <c r="C1346">
        <f>VLOOKUP(Health_Care[[#This Row],[Customer ID]],Medical_Examinations[],2,0)</f>
        <v>36.200000000000003</v>
      </c>
      <c r="D1346">
        <f>VLOOKUP(Health_Care[[#This Row],[Customer ID]],Medical_Examinations[],4,0)</f>
        <v>6.81</v>
      </c>
      <c r="E1346" t="str">
        <f>VLOOKUP(Health_Care[[#This Row],[Customer ID]],Medical_Examinations[],6,0)</f>
        <v>yes</v>
      </c>
      <c r="F1346" t="str">
        <f>VLOOKUP(Health_Care[[#This Row],[Customer ID]],Medical_Examinations[],7,0)</f>
        <v>No</v>
      </c>
      <c r="G1346" t="str">
        <f>VLOOKUP(Health_Care[[#This Row],[Customer ID]],Medical_Examinations[],8,0)</f>
        <v>No</v>
      </c>
      <c r="H1346">
        <f>VLOOKUP(Health_Care[[#This Row],[Customer ID]],Medical_Examinations[],9,0)</f>
        <v>1</v>
      </c>
      <c r="I1346" t="str">
        <f>VLOOKUP(Health_Care[[#This Row],[Customer ID]],Medical_Examinations[],10,0)</f>
        <v>No</v>
      </c>
      <c r="J1346" t="str">
        <f>VLOOKUP(Health_Care[[#This Row],[Customer ID]],Medical_Examinations[],3,0)</f>
        <v>Obesity</v>
      </c>
      <c r="K1346" t="str">
        <f>VLOOKUP(Health_Care[[#This Row],[Customer ID]],Medical_Examinations[],5,0)</f>
        <v>Diabetes</v>
      </c>
      <c r="L1346" s="10">
        <f>VLOOKUP(Health_Care[[#This Row],[Customer ID]],Table6[#All],5,0)</f>
        <v>27743</v>
      </c>
      <c r="M1346" s="11">
        <f>VLOOKUP(Health_Care[[#This Row],[Customer ID]],Table6[#All],8,0)</f>
        <v>8068.19</v>
      </c>
      <c r="N1346" t="str">
        <f>VLOOKUP(Health_Care[[#This Row],[Customer ID]],Table6[#All],9,0)</f>
        <v>Tier - 3</v>
      </c>
      <c r="O1346" t="str">
        <f>VLOOKUP(Health_Care[[#This Row],[Customer ID]],Table6[#All],10,0)</f>
        <v>Tier - 2</v>
      </c>
      <c r="P1346" t="str">
        <f>VLOOKUP(Health_Care[[#This Row],[Customer ID]],Table6[#All],11,0)</f>
        <v>R1011</v>
      </c>
      <c r="Q1346">
        <f>VLOOKUP(Health_Care[[#This Row],[Customer ID]],Table6[#All],6,0)</f>
        <v>47</v>
      </c>
    </row>
    <row r="1347" spans="1:17" x14ac:dyDescent="0.35">
      <c r="A1347" t="s">
        <v>1025</v>
      </c>
      <c r="B1347" t="str">
        <f>VLOOKUP(Health_Care[[#This Row],[Customer ID]],Customer_Names[#All],3,0)</f>
        <v xml:space="preserve"> Monica</v>
      </c>
      <c r="C1347">
        <f>VLOOKUP(Health_Care[[#This Row],[Customer ID]],Medical_Examinations[],2,0)</f>
        <v>18.87</v>
      </c>
      <c r="D1347">
        <f>VLOOKUP(Health_Care[[#This Row],[Customer ID]],Medical_Examinations[],4,0)</f>
        <v>8.06</v>
      </c>
      <c r="E1347" t="str">
        <f>VLOOKUP(Health_Care[[#This Row],[Customer ID]],Medical_Examinations[],6,0)</f>
        <v>No</v>
      </c>
      <c r="F1347" t="str">
        <f>VLOOKUP(Health_Care[[#This Row],[Customer ID]],Medical_Examinations[],7,0)</f>
        <v>No</v>
      </c>
      <c r="G1347" t="str">
        <f>VLOOKUP(Health_Care[[#This Row],[Customer ID]],Medical_Examinations[],8,0)</f>
        <v>No</v>
      </c>
      <c r="H1347">
        <f>VLOOKUP(Health_Care[[#This Row],[Customer ID]],Medical_Examinations[],9,0)</f>
        <v>0</v>
      </c>
      <c r="I1347" t="str">
        <f>VLOOKUP(Health_Care[[#This Row],[Customer ID]],Medical_Examinations[],10,0)</f>
        <v>No</v>
      </c>
      <c r="J1347" t="str">
        <f>VLOOKUP(Health_Care[[#This Row],[Customer ID]],Medical_Examinations[],3,0)</f>
        <v>Normal Weight</v>
      </c>
      <c r="K1347" t="str">
        <f>VLOOKUP(Health_Care[[#This Row],[Customer ID]],Medical_Examinations[],5,0)</f>
        <v>Diabetes</v>
      </c>
      <c r="L1347" s="10">
        <f>VLOOKUP(Health_Care[[#This Row],[Customer ID]],Table6[#All],5,0)</f>
        <v>23965</v>
      </c>
      <c r="M1347" s="11">
        <f>VLOOKUP(Health_Care[[#This Row],[Customer ID]],Table6[#All],8,0)</f>
        <v>8067.83</v>
      </c>
      <c r="N1347" t="str">
        <f>VLOOKUP(Health_Care[[#This Row],[Customer ID]],Table6[#All],9,0)</f>
        <v>Tier - 3</v>
      </c>
      <c r="O1347" t="str">
        <f>VLOOKUP(Health_Care[[#This Row],[Customer ID]],Table6[#All],10,0)</f>
        <v>Tier - 1</v>
      </c>
      <c r="P1347" t="str">
        <f>VLOOKUP(Health_Care[[#This Row],[Customer ID]],Table6[#All],11,0)</f>
        <v>R1013</v>
      </c>
      <c r="Q1347">
        <f>VLOOKUP(Health_Care[[#This Row],[Customer ID]],Table6[#All],6,0)</f>
        <v>57</v>
      </c>
    </row>
    <row r="1348" spans="1:17" x14ac:dyDescent="0.35">
      <c r="A1348" t="s">
        <v>1024</v>
      </c>
      <c r="B1348" t="str">
        <f>VLOOKUP(Health_Care[[#This Row],[Customer ID]],Customer_Names[#All],3,0)</f>
        <v xml:space="preserve"> Tyler</v>
      </c>
      <c r="C1348">
        <f>VLOOKUP(Health_Care[[#This Row],[Customer ID]],Medical_Examinations[],2,0)</f>
        <v>32.299999999999997</v>
      </c>
      <c r="D1348">
        <f>VLOOKUP(Health_Care[[#This Row],[Customer ID]],Medical_Examinations[],4,0)</f>
        <v>6.74</v>
      </c>
      <c r="E1348" t="str">
        <f>VLOOKUP(Health_Care[[#This Row],[Customer ID]],Medical_Examinations[],6,0)</f>
        <v>yes</v>
      </c>
      <c r="F1348" t="str">
        <f>VLOOKUP(Health_Care[[#This Row],[Customer ID]],Medical_Examinations[],7,0)</f>
        <v>No</v>
      </c>
      <c r="G1348" t="str">
        <f>VLOOKUP(Health_Care[[#This Row],[Customer ID]],Medical_Examinations[],8,0)</f>
        <v>No</v>
      </c>
      <c r="H1348">
        <f>VLOOKUP(Health_Care[[#This Row],[Customer ID]],Medical_Examinations[],9,0)</f>
        <v>1</v>
      </c>
      <c r="I1348" t="str">
        <f>VLOOKUP(Health_Care[[#This Row],[Customer ID]],Medical_Examinations[],10,0)</f>
        <v>No</v>
      </c>
      <c r="J1348" t="str">
        <f>VLOOKUP(Health_Care[[#This Row],[Customer ID]],Medical_Examinations[],3,0)</f>
        <v>Obesity</v>
      </c>
      <c r="K1348" t="str">
        <f>VLOOKUP(Health_Care[[#This Row],[Customer ID]],Medical_Examinations[],5,0)</f>
        <v>Diabetes</v>
      </c>
      <c r="L1348" s="10">
        <f>VLOOKUP(Health_Care[[#This Row],[Customer ID]],Table6[#All],5,0)</f>
        <v>27573</v>
      </c>
      <c r="M1348" s="11">
        <f>VLOOKUP(Health_Care[[#This Row],[Customer ID]],Table6[#All],8,0)</f>
        <v>8062.76</v>
      </c>
      <c r="N1348" t="str">
        <f>VLOOKUP(Health_Care[[#This Row],[Customer ID]],Table6[#All],9,0)</f>
        <v>Tier - 3</v>
      </c>
      <c r="O1348" t="str">
        <f>VLOOKUP(Health_Care[[#This Row],[Customer ID]],Table6[#All],10,0)</f>
        <v>Tier - 3</v>
      </c>
      <c r="P1348" t="str">
        <f>VLOOKUP(Health_Care[[#This Row],[Customer ID]],Table6[#All],11,0)</f>
        <v>R1011</v>
      </c>
      <c r="Q1348">
        <f>VLOOKUP(Health_Care[[#This Row],[Customer ID]],Table6[#All],6,0)</f>
        <v>47</v>
      </c>
    </row>
    <row r="1349" spans="1:17" x14ac:dyDescent="0.35">
      <c r="A1349" t="s">
        <v>1023</v>
      </c>
      <c r="B1349" t="str">
        <f>VLOOKUP(Health_Care[[#This Row],[Customer ID]],Customer_Names[#All],3,0)</f>
        <v xml:space="preserve"> Kelly C</v>
      </c>
      <c r="C1349">
        <f>VLOOKUP(Health_Care[[#This Row],[Customer ID]],Medical_Examinations[],2,0)</f>
        <v>22.64</v>
      </c>
      <c r="D1349">
        <f>VLOOKUP(Health_Care[[#This Row],[Customer ID]],Medical_Examinations[],4,0)</f>
        <v>6.54</v>
      </c>
      <c r="E1349" t="str">
        <f>VLOOKUP(Health_Care[[#This Row],[Customer ID]],Medical_Examinations[],6,0)</f>
        <v>yes</v>
      </c>
      <c r="F1349" t="str">
        <f>VLOOKUP(Health_Care[[#This Row],[Customer ID]],Medical_Examinations[],7,0)</f>
        <v>No</v>
      </c>
      <c r="G1349" t="str">
        <f>VLOOKUP(Health_Care[[#This Row],[Customer ID]],Medical_Examinations[],8,0)</f>
        <v>No</v>
      </c>
      <c r="H1349">
        <f>VLOOKUP(Health_Care[[#This Row],[Customer ID]],Medical_Examinations[],9,0)</f>
        <v>2</v>
      </c>
      <c r="I1349" t="str">
        <f>VLOOKUP(Health_Care[[#This Row],[Customer ID]],Medical_Examinations[],10,0)</f>
        <v>No</v>
      </c>
      <c r="J1349" t="str">
        <f>VLOOKUP(Health_Care[[#This Row],[Customer ID]],Medical_Examinations[],3,0)</f>
        <v>Normal Weight</v>
      </c>
      <c r="K1349" t="str">
        <f>VLOOKUP(Health_Care[[#This Row],[Customer ID]],Medical_Examinations[],5,0)</f>
        <v>Diabetes</v>
      </c>
      <c r="L1349" s="10">
        <f>VLOOKUP(Health_Care[[#This Row],[Customer ID]],Table6[#All],5,0)</f>
        <v>25914</v>
      </c>
      <c r="M1349" s="11">
        <f>VLOOKUP(Health_Care[[#This Row],[Customer ID]],Table6[#All],8,0)</f>
        <v>8062.31</v>
      </c>
      <c r="N1349" t="str">
        <f>VLOOKUP(Health_Care[[#This Row],[Customer ID]],Table6[#All],9,0)</f>
        <v>Tier - 2</v>
      </c>
      <c r="O1349" t="str">
        <f>VLOOKUP(Health_Care[[#This Row],[Customer ID]],Table6[#All],10,0)</f>
        <v>Tier - 1</v>
      </c>
      <c r="P1349" t="str">
        <f>VLOOKUP(Health_Care[[#This Row],[Customer ID]],Table6[#All],11,0)</f>
        <v>R1013</v>
      </c>
      <c r="Q1349">
        <f>VLOOKUP(Health_Care[[#This Row],[Customer ID]],Table6[#All],6,0)</f>
        <v>52</v>
      </c>
    </row>
    <row r="1350" spans="1:17" x14ac:dyDescent="0.35">
      <c r="A1350" t="s">
        <v>1022</v>
      </c>
      <c r="B1350" t="str">
        <f>VLOOKUP(Health_Care[[#This Row],[Customer ID]],Customer_Names[#All],3,0)</f>
        <v xml:space="preserve"> Emily</v>
      </c>
      <c r="C1350">
        <f>VLOOKUP(Health_Care[[#This Row],[Customer ID]],Medical_Examinations[],2,0)</f>
        <v>28.69</v>
      </c>
      <c r="D1350">
        <f>VLOOKUP(Health_Care[[#This Row],[Customer ID]],Medical_Examinations[],4,0)</f>
        <v>5.4</v>
      </c>
      <c r="E1350" t="str">
        <f>VLOOKUP(Health_Care[[#This Row],[Customer ID]],Medical_Examinations[],6,0)</f>
        <v>No</v>
      </c>
      <c r="F1350" t="str">
        <f>VLOOKUP(Health_Care[[#This Row],[Customer ID]],Medical_Examinations[],7,0)</f>
        <v>No</v>
      </c>
      <c r="G1350" t="str">
        <f>VLOOKUP(Health_Care[[#This Row],[Customer ID]],Medical_Examinations[],8,0)</f>
        <v>No</v>
      </c>
      <c r="H1350">
        <f>VLOOKUP(Health_Care[[#This Row],[Customer ID]],Medical_Examinations[],9,0)</f>
        <v>0</v>
      </c>
      <c r="I1350" t="str">
        <f>VLOOKUP(Health_Care[[#This Row],[Customer ID]],Medical_Examinations[],10,0)</f>
        <v>No</v>
      </c>
      <c r="J1350" t="str">
        <f>VLOOKUP(Health_Care[[#This Row],[Customer ID]],Medical_Examinations[],3,0)</f>
        <v>Over Weight</v>
      </c>
      <c r="K1350" t="str">
        <f>VLOOKUP(Health_Care[[#This Row],[Customer ID]],Medical_Examinations[],5,0)</f>
        <v>Normal</v>
      </c>
      <c r="L1350" s="10">
        <f>VLOOKUP(Health_Care[[#This Row],[Customer ID]],Table6[#All],5,0)</f>
        <v>30312</v>
      </c>
      <c r="M1350" s="11">
        <f>VLOOKUP(Health_Care[[#This Row],[Customer ID]],Table6[#All],8,0)</f>
        <v>8059.68</v>
      </c>
      <c r="N1350" t="str">
        <f>VLOOKUP(Health_Care[[#This Row],[Customer ID]],Table6[#All],9,0)</f>
        <v>Tier - 2</v>
      </c>
      <c r="O1350" t="str">
        <f>VLOOKUP(Health_Care[[#This Row],[Customer ID]],Table6[#All],10,0)</f>
        <v>Tier - 3</v>
      </c>
      <c r="P1350" t="str">
        <f>VLOOKUP(Health_Care[[#This Row],[Customer ID]],Table6[#All],11,0)</f>
        <v>R1012</v>
      </c>
      <c r="Q1350">
        <f>VLOOKUP(Health_Care[[#This Row],[Customer ID]],Table6[#All],6,0)</f>
        <v>40</v>
      </c>
    </row>
    <row r="1351" spans="1:17" x14ac:dyDescent="0.35">
      <c r="A1351" t="s">
        <v>1021</v>
      </c>
      <c r="B1351" t="str">
        <f>VLOOKUP(Health_Care[[#This Row],[Customer ID]],Customer_Names[#All],3,0)</f>
        <v xml:space="preserve"> James V</v>
      </c>
      <c r="C1351">
        <f>VLOOKUP(Health_Care[[#This Row],[Customer ID]],Medical_Examinations[],2,0)</f>
        <v>28.16</v>
      </c>
      <c r="D1351">
        <f>VLOOKUP(Health_Care[[#This Row],[Customer ID]],Medical_Examinations[],4,0)</f>
        <v>5.58</v>
      </c>
      <c r="E1351" t="str">
        <f>VLOOKUP(Health_Care[[#This Row],[Customer ID]],Medical_Examinations[],6,0)</f>
        <v>yes</v>
      </c>
      <c r="F1351" t="str">
        <f>VLOOKUP(Health_Care[[#This Row],[Customer ID]],Medical_Examinations[],7,0)</f>
        <v>No</v>
      </c>
      <c r="G1351" t="str">
        <f>VLOOKUP(Health_Care[[#This Row],[Customer ID]],Medical_Examinations[],8,0)</f>
        <v>No</v>
      </c>
      <c r="H1351">
        <f>VLOOKUP(Health_Care[[#This Row],[Customer ID]],Medical_Examinations[],9,0)</f>
        <v>0</v>
      </c>
      <c r="I1351" t="str">
        <f>VLOOKUP(Health_Care[[#This Row],[Customer ID]],Medical_Examinations[],10,0)</f>
        <v>No</v>
      </c>
      <c r="J1351" t="str">
        <f>VLOOKUP(Health_Care[[#This Row],[Customer ID]],Medical_Examinations[],3,0)</f>
        <v>Over Weight</v>
      </c>
      <c r="K1351" t="str">
        <f>VLOOKUP(Health_Care[[#This Row],[Customer ID]],Medical_Examinations[],5,0)</f>
        <v>Normal</v>
      </c>
      <c r="L1351" s="10">
        <f>VLOOKUP(Health_Care[[#This Row],[Customer ID]],Table6[#All],5,0)</f>
        <v>31379</v>
      </c>
      <c r="M1351" s="11">
        <f>VLOOKUP(Health_Care[[#This Row],[Customer ID]],Table6[#All],8,0)</f>
        <v>8059.06</v>
      </c>
      <c r="N1351" t="str">
        <f>VLOOKUP(Health_Care[[#This Row],[Customer ID]],Table6[#All],9,0)</f>
        <v>Tier - 2</v>
      </c>
      <c r="O1351" t="str">
        <f>VLOOKUP(Health_Care[[#This Row],[Customer ID]],Table6[#All],10,0)</f>
        <v>Tier - 3</v>
      </c>
      <c r="P1351" t="str">
        <f>VLOOKUP(Health_Care[[#This Row],[Customer ID]],Table6[#All],11,0)</f>
        <v>R1012</v>
      </c>
      <c r="Q1351">
        <f>VLOOKUP(Health_Care[[#This Row],[Customer ID]],Table6[#All],6,0)</f>
        <v>37</v>
      </c>
    </row>
    <row r="1352" spans="1:17" x14ac:dyDescent="0.35">
      <c r="A1352" t="s">
        <v>1020</v>
      </c>
      <c r="B1352" t="str">
        <f>VLOOKUP(Health_Care[[#This Row],[Customer ID]],Customer_Names[#All],3,0)</f>
        <v xml:space="preserve"> Angie</v>
      </c>
      <c r="C1352">
        <f>VLOOKUP(Health_Care[[#This Row],[Customer ID]],Medical_Examinations[],2,0)</f>
        <v>45.54</v>
      </c>
      <c r="D1352">
        <f>VLOOKUP(Health_Care[[#This Row],[Customer ID]],Medical_Examinations[],4,0)</f>
        <v>5.84</v>
      </c>
      <c r="E1352" t="str">
        <f>VLOOKUP(Health_Care[[#This Row],[Customer ID]],Medical_Examinations[],6,0)</f>
        <v>No</v>
      </c>
      <c r="F1352" t="str">
        <f>VLOOKUP(Health_Care[[#This Row],[Customer ID]],Medical_Examinations[],7,0)</f>
        <v>No</v>
      </c>
      <c r="G1352" t="str">
        <f>VLOOKUP(Health_Care[[#This Row],[Customer ID]],Medical_Examinations[],8,0)</f>
        <v>Yes</v>
      </c>
      <c r="H1352">
        <f>VLOOKUP(Health_Care[[#This Row],[Customer ID]],Medical_Examinations[],9,0)</f>
        <v>1</v>
      </c>
      <c r="I1352" t="str">
        <f>VLOOKUP(Health_Care[[#This Row],[Customer ID]],Medical_Examinations[],10,0)</f>
        <v>No</v>
      </c>
      <c r="J1352" t="str">
        <f>VLOOKUP(Health_Care[[#This Row],[Customer ID]],Medical_Examinations[],3,0)</f>
        <v>Obesity</v>
      </c>
      <c r="K1352" t="str">
        <f>VLOOKUP(Health_Care[[#This Row],[Customer ID]],Medical_Examinations[],5,0)</f>
        <v>Prediabetes</v>
      </c>
      <c r="L1352" s="10">
        <f>VLOOKUP(Health_Care[[#This Row],[Customer ID]],Table6[#All],5,0)</f>
        <v>37967</v>
      </c>
      <c r="M1352" s="11">
        <f>VLOOKUP(Health_Care[[#This Row],[Customer ID]],Table6[#All],8,0)</f>
        <v>8035.64</v>
      </c>
      <c r="N1352" t="str">
        <f>VLOOKUP(Health_Care[[#This Row],[Customer ID]],Table6[#All],9,0)</f>
        <v>Tier - 2</v>
      </c>
      <c r="O1352" t="str">
        <f>VLOOKUP(Health_Care[[#This Row],[Customer ID]],Table6[#All],10,0)</f>
        <v>Tier - 2</v>
      </c>
      <c r="P1352" t="str">
        <f>VLOOKUP(Health_Care[[#This Row],[Customer ID]],Table6[#All],11,0)</f>
        <v>R1012</v>
      </c>
      <c r="Q1352">
        <f>VLOOKUP(Health_Care[[#This Row],[Customer ID]],Table6[#All],6,0)</f>
        <v>19</v>
      </c>
    </row>
    <row r="1353" spans="1:17" x14ac:dyDescent="0.35">
      <c r="A1353" t="s">
        <v>1019</v>
      </c>
      <c r="B1353" t="str">
        <f>VLOOKUP(Health_Care[[#This Row],[Customer ID]],Customer_Names[#All],3,0)</f>
        <v xml:space="preserve"> Michael J.</v>
      </c>
      <c r="C1353">
        <f>VLOOKUP(Health_Care[[#This Row],[Customer ID]],Medical_Examinations[],2,0)</f>
        <v>28.7</v>
      </c>
      <c r="D1353">
        <f>VLOOKUP(Health_Care[[#This Row],[Customer ID]],Medical_Examinations[],4,0)</f>
        <v>4.2</v>
      </c>
      <c r="E1353" t="str">
        <f>VLOOKUP(Health_Care[[#This Row],[Customer ID]],Medical_Examinations[],6,0)</f>
        <v>No</v>
      </c>
      <c r="F1353" t="str">
        <f>VLOOKUP(Health_Care[[#This Row],[Customer ID]],Medical_Examinations[],7,0)</f>
        <v>No</v>
      </c>
      <c r="G1353" t="str">
        <f>VLOOKUP(Health_Care[[#This Row],[Customer ID]],Medical_Examinations[],8,0)</f>
        <v>No</v>
      </c>
      <c r="H1353">
        <f>VLOOKUP(Health_Care[[#This Row],[Customer ID]],Medical_Examinations[],9,0)</f>
        <v>0</v>
      </c>
      <c r="I1353" t="str">
        <f>VLOOKUP(Health_Care[[#This Row],[Customer ID]],Medical_Examinations[],10,0)</f>
        <v>No</v>
      </c>
      <c r="J1353" t="str">
        <f>VLOOKUP(Health_Care[[#This Row],[Customer ID]],Medical_Examinations[],3,0)</f>
        <v>Over Weight</v>
      </c>
      <c r="K1353" t="str">
        <f>VLOOKUP(Health_Care[[#This Row],[Customer ID]],Medical_Examinations[],5,0)</f>
        <v>Normal</v>
      </c>
      <c r="L1353" s="10">
        <f>VLOOKUP(Health_Care[[#This Row],[Customer ID]],Table6[#All],5,0)</f>
        <v>28435</v>
      </c>
      <c r="M1353" s="11">
        <f>VLOOKUP(Health_Care[[#This Row],[Customer ID]],Table6[#All],8,0)</f>
        <v>8027.97</v>
      </c>
      <c r="N1353" t="str">
        <f>VLOOKUP(Health_Care[[#This Row],[Customer ID]],Table6[#All],9,0)</f>
        <v>Tier - 3</v>
      </c>
      <c r="O1353" t="str">
        <f>VLOOKUP(Health_Care[[#This Row],[Customer ID]],Table6[#All],10,0)</f>
        <v>Tier - 2</v>
      </c>
      <c r="P1353" t="str">
        <f>VLOOKUP(Health_Care[[#This Row],[Customer ID]],Table6[#All],11,0)</f>
        <v>R1011</v>
      </c>
      <c r="Q1353">
        <f>VLOOKUP(Health_Care[[#This Row],[Customer ID]],Table6[#All],6,0)</f>
        <v>45</v>
      </c>
    </row>
    <row r="1354" spans="1:17" x14ac:dyDescent="0.35">
      <c r="A1354" t="s">
        <v>1018</v>
      </c>
      <c r="B1354" t="str">
        <f>VLOOKUP(Health_Care[[#This Row],[Customer ID]],Customer_Names[#All],3,0)</f>
        <v xml:space="preserve"> Sabina</v>
      </c>
      <c r="C1354">
        <f>VLOOKUP(Health_Care[[#This Row],[Customer ID]],Medical_Examinations[],2,0)</f>
        <v>27.74</v>
      </c>
      <c r="D1354">
        <f>VLOOKUP(Health_Care[[#This Row],[Customer ID]],Medical_Examinations[],4,0)</f>
        <v>6.06</v>
      </c>
      <c r="E1354" t="str">
        <f>VLOOKUP(Health_Care[[#This Row],[Customer ID]],Medical_Examinations[],6,0)</f>
        <v>yes</v>
      </c>
      <c r="F1354" t="str">
        <f>VLOOKUP(Health_Care[[#This Row],[Customer ID]],Medical_Examinations[],7,0)</f>
        <v>No</v>
      </c>
      <c r="G1354" t="str">
        <f>VLOOKUP(Health_Care[[#This Row],[Customer ID]],Medical_Examinations[],8,0)</f>
        <v>No</v>
      </c>
      <c r="H1354">
        <f>VLOOKUP(Health_Care[[#This Row],[Customer ID]],Medical_Examinations[],9,0)</f>
        <v>0</v>
      </c>
      <c r="I1354" t="str">
        <f>VLOOKUP(Health_Care[[#This Row],[Customer ID]],Medical_Examinations[],10,0)</f>
        <v>No</v>
      </c>
      <c r="J1354" t="str">
        <f>VLOOKUP(Health_Care[[#This Row],[Customer ID]],Medical_Examinations[],3,0)</f>
        <v>Over Weight</v>
      </c>
      <c r="K1354" t="str">
        <f>VLOOKUP(Health_Care[[#This Row],[Customer ID]],Medical_Examinations[],5,0)</f>
        <v>Prediabetes</v>
      </c>
      <c r="L1354" s="10">
        <f>VLOOKUP(Health_Care[[#This Row],[Customer ID]],Table6[#All],5,0)</f>
        <v>28114</v>
      </c>
      <c r="M1354" s="11">
        <f>VLOOKUP(Health_Care[[#This Row],[Customer ID]],Table6[#All],8,0)</f>
        <v>8026.67</v>
      </c>
      <c r="N1354" t="str">
        <f>VLOOKUP(Health_Care[[#This Row],[Customer ID]],Table6[#All],9,0)</f>
        <v>Tier - 2</v>
      </c>
      <c r="O1354" t="str">
        <f>VLOOKUP(Health_Care[[#This Row],[Customer ID]],Table6[#All],10,0)</f>
        <v>Tier - 2</v>
      </c>
      <c r="P1354" t="str">
        <f>VLOOKUP(Health_Care[[#This Row],[Customer ID]],Table6[#All],11,0)</f>
        <v>R1012</v>
      </c>
      <c r="Q1354">
        <f>VLOOKUP(Health_Care[[#This Row],[Customer ID]],Table6[#All],6,0)</f>
        <v>46</v>
      </c>
    </row>
    <row r="1355" spans="1:17" x14ac:dyDescent="0.35">
      <c r="A1355" t="s">
        <v>1017</v>
      </c>
      <c r="B1355" t="str">
        <f>VLOOKUP(Health_Care[[#This Row],[Customer ID]],Customer_Names[#All],3,0)</f>
        <v xml:space="preserve"> Amy C</v>
      </c>
      <c r="C1355">
        <f>VLOOKUP(Health_Care[[#This Row],[Customer ID]],Medical_Examinations[],2,0)</f>
        <v>36.954999999999998</v>
      </c>
      <c r="D1355">
        <f>VLOOKUP(Health_Care[[#This Row],[Customer ID]],Medical_Examinations[],4,0)</f>
        <v>7.57</v>
      </c>
      <c r="E1355" t="str">
        <f>VLOOKUP(Health_Care[[#This Row],[Customer ID]],Medical_Examinations[],6,0)</f>
        <v>No</v>
      </c>
      <c r="F1355" t="str">
        <f>VLOOKUP(Health_Care[[#This Row],[Customer ID]],Medical_Examinations[],7,0)</f>
        <v>No</v>
      </c>
      <c r="G1355" t="str">
        <f>VLOOKUP(Health_Care[[#This Row],[Customer ID]],Medical_Examinations[],8,0)</f>
        <v>No</v>
      </c>
      <c r="H1355">
        <f>VLOOKUP(Health_Care[[#This Row],[Customer ID]],Medical_Examinations[],9,0)</f>
        <v>0</v>
      </c>
      <c r="I1355" t="str">
        <f>VLOOKUP(Health_Care[[#This Row],[Customer ID]],Medical_Examinations[],10,0)</f>
        <v>No</v>
      </c>
      <c r="J1355" t="str">
        <f>VLOOKUP(Health_Care[[#This Row],[Customer ID]],Medical_Examinations[],3,0)</f>
        <v>Obesity</v>
      </c>
      <c r="K1355" t="str">
        <f>VLOOKUP(Health_Care[[#This Row],[Customer ID]],Medical_Examinations[],5,0)</f>
        <v>Diabetes</v>
      </c>
      <c r="L1355" s="10">
        <f>VLOOKUP(Health_Care[[#This Row],[Customer ID]],Table6[#All],5,0)</f>
        <v>28688</v>
      </c>
      <c r="M1355" s="11">
        <f>VLOOKUP(Health_Care[[#This Row],[Customer ID]],Table6[#All],8,0)</f>
        <v>8023.14</v>
      </c>
      <c r="N1355" t="str">
        <f>VLOOKUP(Health_Care[[#This Row],[Customer ID]],Table6[#All],9,0)</f>
        <v>Tier - 2</v>
      </c>
      <c r="O1355" t="str">
        <f>VLOOKUP(Health_Care[[#This Row],[Customer ID]],Table6[#All],10,0)</f>
        <v>Tier - 3</v>
      </c>
      <c r="P1355" t="str">
        <f>VLOOKUP(Health_Care[[#This Row],[Customer ID]],Table6[#All],11,0)</f>
        <v>R1012</v>
      </c>
      <c r="Q1355">
        <f>VLOOKUP(Health_Care[[#This Row],[Customer ID]],Table6[#All],6,0)</f>
        <v>44</v>
      </c>
    </row>
    <row r="1356" spans="1:17" x14ac:dyDescent="0.35">
      <c r="A1356" t="s">
        <v>1016</v>
      </c>
      <c r="B1356" t="str">
        <f>VLOOKUP(Health_Care[[#This Row],[Customer ID]],Customer_Names[#All],3,0)</f>
        <v xml:space="preserve"> Victoria U</v>
      </c>
      <c r="C1356">
        <f>VLOOKUP(Health_Care[[#This Row],[Customer ID]],Medical_Examinations[],2,0)</f>
        <v>30.69</v>
      </c>
      <c r="D1356">
        <f>VLOOKUP(Health_Care[[#This Row],[Customer ID]],Medical_Examinations[],4,0)</f>
        <v>6.15</v>
      </c>
      <c r="E1356" t="str">
        <f>VLOOKUP(Health_Care[[#This Row],[Customer ID]],Medical_Examinations[],6,0)</f>
        <v>No</v>
      </c>
      <c r="F1356" t="str">
        <f>VLOOKUP(Health_Care[[#This Row],[Customer ID]],Medical_Examinations[],7,0)</f>
        <v>No</v>
      </c>
      <c r="G1356" t="str">
        <f>VLOOKUP(Health_Care[[#This Row],[Customer ID]],Medical_Examinations[],8,0)</f>
        <v>No</v>
      </c>
      <c r="H1356">
        <f>VLOOKUP(Health_Care[[#This Row],[Customer ID]],Medical_Examinations[],9,0)</f>
        <v>0</v>
      </c>
      <c r="I1356" t="str">
        <f>VLOOKUP(Health_Care[[#This Row],[Customer ID]],Medical_Examinations[],10,0)</f>
        <v>No</v>
      </c>
      <c r="J1356" t="str">
        <f>VLOOKUP(Health_Care[[#This Row],[Customer ID]],Medical_Examinations[],3,0)</f>
        <v>Obesity</v>
      </c>
      <c r="K1356" t="str">
        <f>VLOOKUP(Health_Care[[#This Row],[Customer ID]],Medical_Examinations[],5,0)</f>
        <v>Prediabetes</v>
      </c>
      <c r="L1356" s="10">
        <f>VLOOKUP(Health_Care[[#This Row],[Customer ID]],Table6[#All],5,0)</f>
        <v>32815</v>
      </c>
      <c r="M1356" s="11">
        <f>VLOOKUP(Health_Care[[#This Row],[Customer ID]],Table6[#All],8,0)</f>
        <v>8021.11</v>
      </c>
      <c r="N1356" t="str">
        <f>VLOOKUP(Health_Care[[#This Row],[Customer ID]],Table6[#All],9,0)</f>
        <v>Tier - 2</v>
      </c>
      <c r="O1356" t="str">
        <f>VLOOKUP(Health_Care[[#This Row],[Customer ID]],Table6[#All],10,0)</f>
        <v>Tier - 1</v>
      </c>
      <c r="P1356" t="str">
        <f>VLOOKUP(Health_Care[[#This Row],[Customer ID]],Table6[#All],11,0)</f>
        <v>R1012</v>
      </c>
      <c r="Q1356">
        <f>VLOOKUP(Health_Care[[#This Row],[Customer ID]],Table6[#All],6,0)</f>
        <v>33</v>
      </c>
    </row>
    <row r="1357" spans="1:17" x14ac:dyDescent="0.35">
      <c r="A1357" t="s">
        <v>1015</v>
      </c>
      <c r="B1357" t="str">
        <f>VLOOKUP(Health_Care[[#This Row],[Customer ID]],Customer_Names[#All],3,0)</f>
        <v xml:space="preserve"> Amelia B</v>
      </c>
      <c r="C1357">
        <f>VLOOKUP(Health_Care[[#This Row],[Customer ID]],Medical_Examinations[],2,0)</f>
        <v>24.984999999999999</v>
      </c>
      <c r="D1357">
        <f>VLOOKUP(Health_Care[[#This Row],[Customer ID]],Medical_Examinations[],4,0)</f>
        <v>4.5599999999999996</v>
      </c>
      <c r="E1357" t="str">
        <f>VLOOKUP(Health_Care[[#This Row],[Customer ID]],Medical_Examinations[],6,0)</f>
        <v>No</v>
      </c>
      <c r="F1357" t="str">
        <f>VLOOKUP(Health_Care[[#This Row],[Customer ID]],Medical_Examinations[],7,0)</f>
        <v>No</v>
      </c>
      <c r="G1357" t="str">
        <f>VLOOKUP(Health_Care[[#This Row],[Customer ID]],Medical_Examinations[],8,0)</f>
        <v>No</v>
      </c>
      <c r="H1357">
        <f>VLOOKUP(Health_Care[[#This Row],[Customer ID]],Medical_Examinations[],9,0)</f>
        <v>0</v>
      </c>
      <c r="I1357" t="str">
        <f>VLOOKUP(Health_Care[[#This Row],[Customer ID]],Medical_Examinations[],10,0)</f>
        <v>No</v>
      </c>
      <c r="J1357" t="str">
        <f>VLOOKUP(Health_Care[[#This Row],[Customer ID]],Medical_Examinations[],3,0)</f>
        <v>Obesity</v>
      </c>
      <c r="K1357" t="str">
        <f>VLOOKUP(Health_Care[[#This Row],[Customer ID]],Medical_Examinations[],5,0)</f>
        <v>Normal</v>
      </c>
      <c r="L1357" s="10">
        <f>VLOOKUP(Health_Care[[#This Row],[Customer ID]],Table6[#All],5,0)</f>
        <v>29533</v>
      </c>
      <c r="M1357" s="11">
        <f>VLOOKUP(Health_Care[[#This Row],[Customer ID]],Table6[#All],8,0)</f>
        <v>8017.06</v>
      </c>
      <c r="N1357" t="str">
        <f>VLOOKUP(Health_Care[[#This Row],[Customer ID]],Table6[#All],9,0)</f>
        <v>Tier - 2</v>
      </c>
      <c r="O1357" t="str">
        <f>VLOOKUP(Health_Care[[#This Row],[Customer ID]],Table6[#All],10,0)</f>
        <v>Tier - 2</v>
      </c>
      <c r="P1357" t="str">
        <f>VLOOKUP(Health_Care[[#This Row],[Customer ID]],Table6[#All],11,0)</f>
        <v>R1012</v>
      </c>
      <c r="Q1357">
        <f>VLOOKUP(Health_Care[[#This Row],[Customer ID]],Table6[#All],6,0)</f>
        <v>42</v>
      </c>
    </row>
    <row r="1358" spans="1:17" x14ac:dyDescent="0.35">
      <c r="A1358" t="s">
        <v>1014</v>
      </c>
      <c r="B1358" t="str">
        <f>VLOOKUP(Health_Care[[#This Row],[Customer ID]],Customer_Names[#All],3,0)</f>
        <v xml:space="preserve"> Jackie J</v>
      </c>
      <c r="C1358">
        <f>VLOOKUP(Health_Care[[#This Row],[Customer ID]],Medical_Examinations[],2,0)</f>
        <v>39.42</v>
      </c>
      <c r="D1358">
        <f>VLOOKUP(Health_Care[[#This Row],[Customer ID]],Medical_Examinations[],4,0)</f>
        <v>4.72</v>
      </c>
      <c r="E1358" t="str">
        <f>VLOOKUP(Health_Care[[#This Row],[Customer ID]],Medical_Examinations[],6,0)</f>
        <v>yes</v>
      </c>
      <c r="F1358" t="str">
        <f>VLOOKUP(Health_Care[[#This Row],[Customer ID]],Medical_Examinations[],7,0)</f>
        <v>No</v>
      </c>
      <c r="G1358" t="str">
        <f>VLOOKUP(Health_Care[[#This Row],[Customer ID]],Medical_Examinations[],8,0)</f>
        <v>No</v>
      </c>
      <c r="H1358">
        <f>VLOOKUP(Health_Care[[#This Row],[Customer ID]],Medical_Examinations[],9,0)</f>
        <v>1</v>
      </c>
      <c r="I1358" t="str">
        <f>VLOOKUP(Health_Care[[#This Row],[Customer ID]],Medical_Examinations[],10,0)</f>
        <v>No</v>
      </c>
      <c r="J1358" t="str">
        <f>VLOOKUP(Health_Care[[#This Row],[Customer ID]],Medical_Examinations[],3,0)</f>
        <v>Obesity</v>
      </c>
      <c r="K1358" t="str">
        <f>VLOOKUP(Health_Care[[#This Row],[Customer ID]],Medical_Examinations[],5,0)</f>
        <v>Normal</v>
      </c>
      <c r="L1358" s="10">
        <f>VLOOKUP(Health_Care[[#This Row],[Customer ID]],Table6[#All],5,0)</f>
        <v>34960</v>
      </c>
      <c r="M1358" s="11">
        <f>VLOOKUP(Health_Care[[#This Row],[Customer ID]],Table6[#All],8,0)</f>
        <v>8014.62</v>
      </c>
      <c r="N1358" t="str">
        <f>VLOOKUP(Health_Care[[#This Row],[Customer ID]],Table6[#All],9,0)</f>
        <v>Tier - 2</v>
      </c>
      <c r="O1358" t="str">
        <f>VLOOKUP(Health_Care[[#This Row],[Customer ID]],Table6[#All],10,0)</f>
        <v>Tier - 3</v>
      </c>
      <c r="P1358" t="str">
        <f>VLOOKUP(Health_Care[[#This Row],[Customer ID]],Table6[#All],11,0)</f>
        <v>R1012</v>
      </c>
      <c r="Q1358">
        <f>VLOOKUP(Health_Care[[#This Row],[Customer ID]],Table6[#All],6,0)</f>
        <v>27</v>
      </c>
    </row>
    <row r="1359" spans="1:17" x14ac:dyDescent="0.35">
      <c r="A1359" t="s">
        <v>1013</v>
      </c>
      <c r="B1359" t="str">
        <f>VLOOKUP(Health_Care[[#This Row],[Customer ID]],Customer_Names[#All],3,0)</f>
        <v xml:space="preserve"> Justin</v>
      </c>
      <c r="C1359">
        <f>VLOOKUP(Health_Care[[#This Row],[Customer ID]],Medical_Examinations[],2,0)</f>
        <v>16.8</v>
      </c>
      <c r="D1359">
        <f>VLOOKUP(Health_Care[[#This Row],[Customer ID]],Medical_Examinations[],4,0)</f>
        <v>7.98</v>
      </c>
      <c r="E1359" t="str">
        <f>VLOOKUP(Health_Care[[#This Row],[Customer ID]],Medical_Examinations[],6,0)</f>
        <v>No</v>
      </c>
      <c r="F1359" t="str">
        <f>VLOOKUP(Health_Care[[#This Row],[Customer ID]],Medical_Examinations[],7,0)</f>
        <v>No</v>
      </c>
      <c r="G1359" t="str">
        <f>VLOOKUP(Health_Care[[#This Row],[Customer ID]],Medical_Examinations[],8,0)</f>
        <v>No</v>
      </c>
      <c r="H1359">
        <f>VLOOKUP(Health_Care[[#This Row],[Customer ID]],Medical_Examinations[],9,0)</f>
        <v>0</v>
      </c>
      <c r="I1359" t="str">
        <f>VLOOKUP(Health_Care[[#This Row],[Customer ID]],Medical_Examinations[],10,0)</f>
        <v>No</v>
      </c>
      <c r="J1359" t="str">
        <f>VLOOKUP(Health_Care[[#This Row],[Customer ID]],Medical_Examinations[],3,0)</f>
        <v>Under Weight</v>
      </c>
      <c r="K1359" t="str">
        <f>VLOOKUP(Health_Care[[#This Row],[Customer ID]],Medical_Examinations[],5,0)</f>
        <v>Diabetes</v>
      </c>
      <c r="L1359" s="10">
        <f>VLOOKUP(Health_Care[[#This Row],[Customer ID]],Table6[#All],5,0)</f>
        <v>22880</v>
      </c>
      <c r="M1359" s="11">
        <f>VLOOKUP(Health_Care[[#This Row],[Customer ID]],Table6[#All],8,0)</f>
        <v>8004.96</v>
      </c>
      <c r="N1359" t="str">
        <f>VLOOKUP(Health_Care[[#This Row],[Customer ID]],Table6[#All],9,0)</f>
        <v>Tier - 3</v>
      </c>
      <c r="O1359" t="str">
        <f>VLOOKUP(Health_Care[[#This Row],[Customer ID]],Table6[#All],10,0)</f>
        <v>Tier - 1</v>
      </c>
      <c r="P1359" t="str">
        <f>VLOOKUP(Health_Care[[#This Row],[Customer ID]],Table6[#All],11,0)</f>
        <v>R1013</v>
      </c>
      <c r="Q1359">
        <f>VLOOKUP(Health_Care[[#This Row],[Customer ID]],Table6[#All],6,0)</f>
        <v>60</v>
      </c>
    </row>
    <row r="1360" spans="1:17" x14ac:dyDescent="0.35">
      <c r="A1360" t="s">
        <v>1012</v>
      </c>
      <c r="B1360" t="str">
        <f>VLOOKUP(Health_Care[[#This Row],[Customer ID]],Customer_Names[#All],3,0)</f>
        <v xml:space="preserve"> Kerry</v>
      </c>
      <c r="C1360">
        <f>VLOOKUP(Health_Care[[#This Row],[Customer ID]],Medical_Examinations[],2,0)</f>
        <v>23.274999999999999</v>
      </c>
      <c r="D1360">
        <f>VLOOKUP(Health_Care[[#This Row],[Customer ID]],Medical_Examinations[],4,0)</f>
        <v>6.26</v>
      </c>
      <c r="E1360" t="str">
        <f>VLOOKUP(Health_Care[[#This Row],[Customer ID]],Medical_Examinations[],6,0)</f>
        <v>yes</v>
      </c>
      <c r="F1360" t="str">
        <f>VLOOKUP(Health_Care[[#This Row],[Customer ID]],Medical_Examinations[],7,0)</f>
        <v>No</v>
      </c>
      <c r="G1360" t="str">
        <f>VLOOKUP(Health_Care[[#This Row],[Customer ID]],Medical_Examinations[],8,0)</f>
        <v>Yes</v>
      </c>
      <c r="H1360">
        <f>VLOOKUP(Health_Care[[#This Row],[Customer ID]],Medical_Examinations[],9,0)</f>
        <v>1</v>
      </c>
      <c r="I1360" t="str">
        <f>VLOOKUP(Health_Care[[#This Row],[Customer ID]],Medical_Examinations[],10,0)</f>
        <v>No</v>
      </c>
      <c r="J1360" t="str">
        <f>VLOOKUP(Health_Care[[#This Row],[Customer ID]],Medical_Examinations[],3,0)</f>
        <v>Normal Weight</v>
      </c>
      <c r="K1360" t="str">
        <f>VLOOKUP(Health_Care[[#This Row],[Customer ID]],Medical_Examinations[],5,0)</f>
        <v>Prediabetes</v>
      </c>
      <c r="L1360" s="10">
        <f>VLOOKUP(Health_Care[[#This Row],[Customer ID]],Table6[#All],5,0)</f>
        <v>30548</v>
      </c>
      <c r="M1360" s="11">
        <f>VLOOKUP(Health_Care[[#This Row],[Customer ID]],Table6[#All],8,0)</f>
        <v>7986.48</v>
      </c>
      <c r="N1360" t="str">
        <f>VLOOKUP(Health_Care[[#This Row],[Customer ID]],Table6[#All],9,0)</f>
        <v>Tier - 2</v>
      </c>
      <c r="O1360" t="str">
        <f>VLOOKUP(Health_Care[[#This Row],[Customer ID]],Table6[#All],10,0)</f>
        <v>Tier - 3</v>
      </c>
      <c r="P1360" t="str">
        <f>VLOOKUP(Health_Care[[#This Row],[Customer ID]],Table6[#All],11,0)</f>
        <v>R1024</v>
      </c>
      <c r="Q1360">
        <f>VLOOKUP(Health_Care[[#This Row],[Customer ID]],Table6[#All],6,0)</f>
        <v>39</v>
      </c>
    </row>
    <row r="1361" spans="1:17" x14ac:dyDescent="0.35">
      <c r="A1361" t="s">
        <v>1011</v>
      </c>
      <c r="B1361" t="str">
        <f>VLOOKUP(Health_Care[[#This Row],[Customer ID]],Customer_Names[#All],3,0)</f>
        <v xml:space="preserve"> Cindy G.</v>
      </c>
      <c r="C1361">
        <f>VLOOKUP(Health_Care[[#This Row],[Customer ID]],Medical_Examinations[],2,0)</f>
        <v>22.8</v>
      </c>
      <c r="D1361">
        <f>VLOOKUP(Health_Care[[#This Row],[Customer ID]],Medical_Examinations[],4,0)</f>
        <v>4.29</v>
      </c>
      <c r="E1361" t="str">
        <f>VLOOKUP(Health_Care[[#This Row],[Customer ID]],Medical_Examinations[],6,0)</f>
        <v>yes</v>
      </c>
      <c r="F1361" t="str">
        <f>VLOOKUP(Health_Care[[#This Row],[Customer ID]],Medical_Examinations[],7,0)</f>
        <v>No</v>
      </c>
      <c r="G1361" t="str">
        <f>VLOOKUP(Health_Care[[#This Row],[Customer ID]],Medical_Examinations[],8,0)</f>
        <v>Yes</v>
      </c>
      <c r="H1361">
        <f>VLOOKUP(Health_Care[[#This Row],[Customer ID]],Medical_Examinations[],9,0)</f>
        <v>1</v>
      </c>
      <c r="I1361" t="str">
        <f>VLOOKUP(Health_Care[[#This Row],[Customer ID]],Medical_Examinations[],10,0)</f>
        <v>No</v>
      </c>
      <c r="J1361" t="str">
        <f>VLOOKUP(Health_Care[[#This Row],[Customer ID]],Medical_Examinations[],3,0)</f>
        <v>Normal Weight</v>
      </c>
      <c r="K1361" t="str">
        <f>VLOOKUP(Health_Care[[#This Row],[Customer ID]],Medical_Examinations[],5,0)</f>
        <v>Normal</v>
      </c>
      <c r="L1361" s="10">
        <f>VLOOKUP(Health_Care[[#This Row],[Customer ID]],Table6[#All],5,0)</f>
        <v>30556</v>
      </c>
      <c r="M1361" s="11">
        <f>VLOOKUP(Health_Care[[#This Row],[Customer ID]],Table6[#All],8,0)</f>
        <v>7985.82</v>
      </c>
      <c r="N1361" t="str">
        <f>VLOOKUP(Health_Care[[#This Row],[Customer ID]],Table6[#All],9,0)</f>
        <v>Tier - 2</v>
      </c>
      <c r="O1361" t="str">
        <f>VLOOKUP(Health_Care[[#This Row],[Customer ID]],Table6[#All],10,0)</f>
        <v>Tier - 1</v>
      </c>
      <c r="P1361" t="str">
        <f>VLOOKUP(Health_Care[[#This Row],[Customer ID]],Table6[#All],11,0)</f>
        <v>R1024</v>
      </c>
      <c r="Q1361">
        <f>VLOOKUP(Health_Care[[#This Row],[Customer ID]],Table6[#All],6,0)</f>
        <v>39</v>
      </c>
    </row>
    <row r="1362" spans="1:17" x14ac:dyDescent="0.35">
      <c r="A1362" t="s">
        <v>1010</v>
      </c>
      <c r="B1362" t="str">
        <f>VLOOKUP(Health_Care[[#This Row],[Customer ID]],Customer_Names[#All],3,0)</f>
        <v xml:space="preserve"> Gennaro</v>
      </c>
      <c r="C1362">
        <f>VLOOKUP(Health_Care[[#This Row],[Customer ID]],Medical_Examinations[],2,0)</f>
        <v>24.3</v>
      </c>
      <c r="D1362">
        <f>VLOOKUP(Health_Care[[#This Row],[Customer ID]],Medical_Examinations[],4,0)</f>
        <v>5.43</v>
      </c>
      <c r="E1362" t="str">
        <f>VLOOKUP(Health_Care[[#This Row],[Customer ID]],Medical_Examinations[],6,0)</f>
        <v>No</v>
      </c>
      <c r="F1362" t="str">
        <f>VLOOKUP(Health_Care[[#This Row],[Customer ID]],Medical_Examinations[],7,0)</f>
        <v>No</v>
      </c>
      <c r="G1362" t="str">
        <f>VLOOKUP(Health_Care[[#This Row],[Customer ID]],Medical_Examinations[],8,0)</f>
        <v>No</v>
      </c>
      <c r="H1362">
        <f>VLOOKUP(Health_Care[[#This Row],[Customer ID]],Medical_Examinations[],9,0)</f>
        <v>2</v>
      </c>
      <c r="I1362" t="str">
        <f>VLOOKUP(Health_Care[[#This Row],[Customer ID]],Medical_Examinations[],10,0)</f>
        <v>No</v>
      </c>
      <c r="J1362" t="str">
        <f>VLOOKUP(Health_Care[[#This Row],[Customer ID]],Medical_Examinations[],3,0)</f>
        <v>Normal Weight</v>
      </c>
      <c r="K1362" t="str">
        <f>VLOOKUP(Health_Care[[#This Row],[Customer ID]],Medical_Examinations[],5,0)</f>
        <v>Normal</v>
      </c>
      <c r="L1362" s="10">
        <f>VLOOKUP(Health_Care[[#This Row],[Customer ID]],Table6[#All],5,0)</f>
        <v>26626</v>
      </c>
      <c r="M1362" s="11">
        <f>VLOOKUP(Health_Care[[#This Row],[Customer ID]],Table6[#All],8,0)</f>
        <v>7980.34</v>
      </c>
      <c r="N1362" t="str">
        <f>VLOOKUP(Health_Care[[#This Row],[Customer ID]],Table6[#All],9,0)</f>
        <v>Tier - 2</v>
      </c>
      <c r="O1362" t="str">
        <f>VLOOKUP(Health_Care[[#This Row],[Customer ID]],Table6[#All],10,0)</f>
        <v>Tier - 2</v>
      </c>
      <c r="P1362" t="str">
        <f>VLOOKUP(Health_Care[[#This Row],[Customer ID]],Table6[#All],11,0)</f>
        <v>R1013</v>
      </c>
      <c r="Q1362">
        <f>VLOOKUP(Health_Care[[#This Row],[Customer ID]],Table6[#All],6,0)</f>
        <v>50</v>
      </c>
    </row>
    <row r="1363" spans="1:17" x14ac:dyDescent="0.35">
      <c r="A1363" t="s">
        <v>1009</v>
      </c>
      <c r="B1363" t="str">
        <f>VLOOKUP(Health_Care[[#This Row],[Customer ID]],Customer_Names[#All],3,0)</f>
        <v xml:space="preserve"> Terry</v>
      </c>
      <c r="C1363">
        <f>VLOOKUP(Health_Care[[#This Row],[Customer ID]],Medical_Examinations[],2,0)</f>
        <v>25.13</v>
      </c>
      <c r="D1363">
        <f>VLOOKUP(Health_Care[[#This Row],[Customer ID]],Medical_Examinations[],4,0)</f>
        <v>8</v>
      </c>
      <c r="E1363" t="str">
        <f>VLOOKUP(Health_Care[[#This Row],[Customer ID]],Medical_Examinations[],6,0)</f>
        <v>yes</v>
      </c>
      <c r="F1363" t="str">
        <f>VLOOKUP(Health_Care[[#This Row],[Customer ID]],Medical_Examinations[],7,0)</f>
        <v>No</v>
      </c>
      <c r="G1363" t="str">
        <f>VLOOKUP(Health_Care[[#This Row],[Customer ID]],Medical_Examinations[],8,0)</f>
        <v>No</v>
      </c>
      <c r="H1363">
        <f>VLOOKUP(Health_Care[[#This Row],[Customer ID]],Medical_Examinations[],9,0)</f>
        <v>1</v>
      </c>
      <c r="I1363" t="str">
        <f>VLOOKUP(Health_Care[[#This Row],[Customer ID]],Medical_Examinations[],10,0)</f>
        <v>No</v>
      </c>
      <c r="J1363" t="str">
        <f>VLOOKUP(Health_Care[[#This Row],[Customer ID]],Medical_Examinations[],3,0)</f>
        <v>Over Weight</v>
      </c>
      <c r="K1363" t="str">
        <f>VLOOKUP(Health_Care[[#This Row],[Customer ID]],Medical_Examinations[],5,0)</f>
        <v>Diabetes</v>
      </c>
      <c r="L1363" s="10">
        <f>VLOOKUP(Health_Care[[#This Row],[Customer ID]],Table6[#All],5,0)</f>
        <v>27616</v>
      </c>
      <c r="M1363" s="11">
        <f>VLOOKUP(Health_Care[[#This Row],[Customer ID]],Table6[#All],8,0)</f>
        <v>7966.81</v>
      </c>
      <c r="N1363" t="str">
        <f>VLOOKUP(Health_Care[[#This Row],[Customer ID]],Table6[#All],9,0)</f>
        <v>Tier - 2</v>
      </c>
      <c r="O1363" t="str">
        <f>VLOOKUP(Health_Care[[#This Row],[Customer ID]],Table6[#All],10,0)</f>
        <v>Tier - 2</v>
      </c>
      <c r="P1363" t="str">
        <f>VLOOKUP(Health_Care[[#This Row],[Customer ID]],Table6[#All],11,0)</f>
        <v>R1013</v>
      </c>
      <c r="Q1363">
        <f>VLOOKUP(Health_Care[[#This Row],[Customer ID]],Table6[#All],6,0)</f>
        <v>47</v>
      </c>
    </row>
    <row r="1364" spans="1:17" x14ac:dyDescent="0.35">
      <c r="A1364" t="s">
        <v>1008</v>
      </c>
      <c r="B1364" t="str">
        <f>VLOOKUP(Health_Care[[#This Row],[Customer ID]],Customer_Names[#All],3,0)</f>
        <v xml:space="preserve"> Patrick J</v>
      </c>
      <c r="C1364">
        <f>VLOOKUP(Health_Care[[#This Row],[Customer ID]],Medical_Examinations[],2,0)</f>
        <v>22.72</v>
      </c>
      <c r="D1364">
        <f>VLOOKUP(Health_Care[[#This Row],[Customer ID]],Medical_Examinations[],4,0)</f>
        <v>9.9600000000000009</v>
      </c>
      <c r="E1364" t="str">
        <f>VLOOKUP(Health_Care[[#This Row],[Customer ID]],Medical_Examinations[],6,0)</f>
        <v>yes</v>
      </c>
      <c r="F1364" t="str">
        <f>VLOOKUP(Health_Care[[#This Row],[Customer ID]],Medical_Examinations[],7,0)</f>
        <v>No</v>
      </c>
      <c r="G1364" t="str">
        <f>VLOOKUP(Health_Care[[#This Row],[Customer ID]],Medical_Examinations[],8,0)</f>
        <v>No</v>
      </c>
      <c r="H1364">
        <f>VLOOKUP(Health_Care[[#This Row],[Customer ID]],Medical_Examinations[],9,0)</f>
        <v>2</v>
      </c>
      <c r="I1364" t="str">
        <f>VLOOKUP(Health_Care[[#This Row],[Customer ID]],Medical_Examinations[],10,0)</f>
        <v>No</v>
      </c>
      <c r="J1364" t="str">
        <f>VLOOKUP(Health_Care[[#This Row],[Customer ID]],Medical_Examinations[],3,0)</f>
        <v>Normal Weight</v>
      </c>
      <c r="K1364" t="str">
        <f>VLOOKUP(Health_Care[[#This Row],[Customer ID]],Medical_Examinations[],5,0)</f>
        <v>Diabetes</v>
      </c>
      <c r="L1364" s="10">
        <f>VLOOKUP(Health_Care[[#This Row],[Customer ID]],Table6[#All],5,0)</f>
        <v>25738</v>
      </c>
      <c r="M1364" s="11">
        <f>VLOOKUP(Health_Care[[#This Row],[Customer ID]],Table6[#All],8,0)</f>
        <v>7958.13</v>
      </c>
      <c r="N1364" t="str">
        <f>VLOOKUP(Health_Care[[#This Row],[Customer ID]],Table6[#All],9,0)</f>
        <v>Tier - 2</v>
      </c>
      <c r="O1364" t="str">
        <f>VLOOKUP(Health_Care[[#This Row],[Customer ID]],Table6[#All],10,0)</f>
        <v>Tier - 2</v>
      </c>
      <c r="P1364" t="str">
        <f>VLOOKUP(Health_Care[[#This Row],[Customer ID]],Table6[#All],11,0)</f>
        <v>R1013</v>
      </c>
      <c r="Q1364">
        <f>VLOOKUP(Health_Care[[#This Row],[Customer ID]],Table6[#All],6,0)</f>
        <v>52</v>
      </c>
    </row>
    <row r="1365" spans="1:17" x14ac:dyDescent="0.35">
      <c r="A1365" t="s">
        <v>1007</v>
      </c>
      <c r="B1365" t="str">
        <f>VLOOKUP(Health_Care[[#This Row],[Customer ID]],Customer_Names[#All],3,0)</f>
        <v xml:space="preserve"> Keara</v>
      </c>
      <c r="C1365">
        <f>VLOOKUP(Health_Care[[#This Row],[Customer ID]],Medical_Examinations[],2,0)</f>
        <v>32.6</v>
      </c>
      <c r="D1365">
        <f>VLOOKUP(Health_Care[[#This Row],[Customer ID]],Medical_Examinations[],4,0)</f>
        <v>6.8</v>
      </c>
      <c r="E1365" t="str">
        <f>VLOOKUP(Health_Care[[#This Row],[Customer ID]],Medical_Examinations[],6,0)</f>
        <v>yes</v>
      </c>
      <c r="F1365" t="str">
        <f>VLOOKUP(Health_Care[[#This Row],[Customer ID]],Medical_Examinations[],7,0)</f>
        <v>No</v>
      </c>
      <c r="G1365" t="str">
        <f>VLOOKUP(Health_Care[[#This Row],[Customer ID]],Medical_Examinations[],8,0)</f>
        <v>No</v>
      </c>
      <c r="H1365">
        <f>VLOOKUP(Health_Care[[#This Row],[Customer ID]],Medical_Examinations[],9,0)</f>
        <v>0</v>
      </c>
      <c r="I1365" t="str">
        <f>VLOOKUP(Health_Care[[#This Row],[Customer ID]],Medical_Examinations[],10,0)</f>
        <v>No</v>
      </c>
      <c r="J1365" t="str">
        <f>VLOOKUP(Health_Care[[#This Row],[Customer ID]],Medical_Examinations[],3,0)</f>
        <v>Obesity</v>
      </c>
      <c r="K1365" t="str">
        <f>VLOOKUP(Health_Care[[#This Row],[Customer ID]],Medical_Examinations[],5,0)</f>
        <v>Diabetes</v>
      </c>
      <c r="L1365" s="10">
        <f>VLOOKUP(Health_Care[[#This Row],[Customer ID]],Table6[#All],5,0)</f>
        <v>29948</v>
      </c>
      <c r="M1365" s="11">
        <f>VLOOKUP(Health_Care[[#This Row],[Customer ID]],Table6[#All],8,0)</f>
        <v>7954.52</v>
      </c>
      <c r="N1365" t="str">
        <f>VLOOKUP(Health_Care[[#This Row],[Customer ID]],Table6[#All],9,0)</f>
        <v>Tier - 2</v>
      </c>
      <c r="O1365" t="str">
        <f>VLOOKUP(Health_Care[[#This Row],[Customer ID]],Table6[#All],10,0)</f>
        <v>Tier - 2</v>
      </c>
      <c r="P1365" t="str">
        <f>VLOOKUP(Health_Care[[#This Row],[Customer ID]],Table6[#All],11,0)</f>
        <v>R1011</v>
      </c>
      <c r="Q1365">
        <f>VLOOKUP(Health_Care[[#This Row],[Customer ID]],Table6[#All],6,0)</f>
        <v>41</v>
      </c>
    </row>
    <row r="1366" spans="1:17" x14ac:dyDescent="0.35">
      <c r="A1366" t="s">
        <v>1006</v>
      </c>
      <c r="B1366" t="str">
        <f>VLOOKUP(Health_Care[[#This Row],[Customer ID]],Customer_Names[#All],3,0)</f>
        <v xml:space="preserve"> Nicole</v>
      </c>
      <c r="C1366">
        <f>VLOOKUP(Health_Care[[#This Row],[Customer ID]],Medical_Examinations[],2,0)</f>
        <v>17.28</v>
      </c>
      <c r="D1366">
        <f>VLOOKUP(Health_Care[[#This Row],[Customer ID]],Medical_Examinations[],4,0)</f>
        <v>6.22</v>
      </c>
      <c r="E1366" t="str">
        <f>VLOOKUP(Health_Care[[#This Row],[Customer ID]],Medical_Examinations[],6,0)</f>
        <v>yes</v>
      </c>
      <c r="F1366" t="str">
        <f>VLOOKUP(Health_Care[[#This Row],[Customer ID]],Medical_Examinations[],7,0)</f>
        <v>No</v>
      </c>
      <c r="G1366" t="str">
        <f>VLOOKUP(Health_Care[[#This Row],[Customer ID]],Medical_Examinations[],8,0)</f>
        <v>No</v>
      </c>
      <c r="H1366">
        <f>VLOOKUP(Health_Care[[#This Row],[Customer ID]],Medical_Examinations[],9,0)</f>
        <v>2</v>
      </c>
      <c r="I1366" t="str">
        <f>VLOOKUP(Health_Care[[#This Row],[Customer ID]],Medical_Examinations[],10,0)</f>
        <v>No</v>
      </c>
      <c r="J1366" t="str">
        <f>VLOOKUP(Health_Care[[#This Row],[Customer ID]],Medical_Examinations[],3,0)</f>
        <v>Under Weight</v>
      </c>
      <c r="K1366" t="str">
        <f>VLOOKUP(Health_Care[[#This Row],[Customer ID]],Medical_Examinations[],5,0)</f>
        <v>Prediabetes</v>
      </c>
      <c r="L1366" s="10">
        <f>VLOOKUP(Health_Care[[#This Row],[Customer ID]],Table6[#All],5,0)</f>
        <v>24297</v>
      </c>
      <c r="M1366" s="11">
        <f>VLOOKUP(Health_Care[[#This Row],[Customer ID]],Table6[#All],8,0)</f>
        <v>7953.72</v>
      </c>
      <c r="N1366" t="str">
        <f>VLOOKUP(Health_Care[[#This Row],[Customer ID]],Table6[#All],9,0)</f>
        <v>Tier - 3</v>
      </c>
      <c r="O1366" t="str">
        <f>VLOOKUP(Health_Care[[#This Row],[Customer ID]],Table6[#All],10,0)</f>
        <v>Tier - 3</v>
      </c>
      <c r="P1366" t="str">
        <f>VLOOKUP(Health_Care[[#This Row],[Customer ID]],Table6[#All],11,0)</f>
        <v>R1012</v>
      </c>
      <c r="Q1366">
        <f>VLOOKUP(Health_Care[[#This Row],[Customer ID]],Table6[#All],6,0)</f>
        <v>56</v>
      </c>
    </row>
    <row r="1367" spans="1:17" x14ac:dyDescent="0.35">
      <c r="A1367" t="s">
        <v>1005</v>
      </c>
      <c r="B1367" t="str">
        <f>VLOOKUP(Health_Care[[#This Row],[Customer ID]],Customer_Names[#All],3,0)</f>
        <v xml:space="preserve"> Katena</v>
      </c>
      <c r="C1367">
        <f>VLOOKUP(Health_Care[[#This Row],[Customer ID]],Medical_Examinations[],2,0)</f>
        <v>27.92</v>
      </c>
      <c r="D1367">
        <f>VLOOKUP(Health_Care[[#This Row],[Customer ID]],Medical_Examinations[],4,0)</f>
        <v>5.79</v>
      </c>
      <c r="E1367" t="str">
        <f>VLOOKUP(Health_Care[[#This Row],[Customer ID]],Medical_Examinations[],6,0)</f>
        <v>No</v>
      </c>
      <c r="F1367" t="str">
        <f>VLOOKUP(Health_Care[[#This Row],[Customer ID]],Medical_Examinations[],7,0)</f>
        <v>No</v>
      </c>
      <c r="G1367" t="str">
        <f>VLOOKUP(Health_Care[[#This Row],[Customer ID]],Medical_Examinations[],8,0)</f>
        <v>No</v>
      </c>
      <c r="H1367">
        <f>VLOOKUP(Health_Care[[#This Row],[Customer ID]],Medical_Examinations[],9,0)</f>
        <v>1</v>
      </c>
      <c r="I1367" t="str">
        <f>VLOOKUP(Health_Care[[#This Row],[Customer ID]],Medical_Examinations[],10,0)</f>
        <v>No</v>
      </c>
      <c r="J1367" t="str">
        <f>VLOOKUP(Health_Care[[#This Row],[Customer ID]],Medical_Examinations[],3,0)</f>
        <v>Over Weight</v>
      </c>
      <c r="K1367" t="str">
        <f>VLOOKUP(Health_Care[[#This Row],[Customer ID]],Medical_Examinations[],5,0)</f>
        <v>Prediabetes</v>
      </c>
      <c r="L1367" s="10">
        <f>VLOOKUP(Health_Care[[#This Row],[Customer ID]],Table6[#All],5,0)</f>
        <v>32079</v>
      </c>
      <c r="M1367" s="11">
        <f>VLOOKUP(Health_Care[[#This Row],[Customer ID]],Table6[#All],8,0)</f>
        <v>7948.22</v>
      </c>
      <c r="N1367" t="str">
        <f>VLOOKUP(Health_Care[[#This Row],[Customer ID]],Table6[#All],9,0)</f>
        <v>Tier - 2</v>
      </c>
      <c r="O1367" t="str">
        <f>VLOOKUP(Health_Care[[#This Row],[Customer ID]],Table6[#All],10,0)</f>
        <v>Tier - 3</v>
      </c>
      <c r="P1367" t="str">
        <f>VLOOKUP(Health_Care[[#This Row],[Customer ID]],Table6[#All],11,0)</f>
        <v>R1025</v>
      </c>
      <c r="Q1367">
        <f>VLOOKUP(Health_Care[[#This Row],[Customer ID]],Table6[#All],6,0)</f>
        <v>35</v>
      </c>
    </row>
    <row r="1368" spans="1:17" x14ac:dyDescent="0.35">
      <c r="A1368" t="s">
        <v>1004</v>
      </c>
      <c r="B1368" t="str">
        <f>VLOOKUP(Health_Care[[#This Row],[Customer ID]],Customer_Names[#All],3,0)</f>
        <v xml:space="preserve"> Bean K.</v>
      </c>
      <c r="C1368">
        <f>VLOOKUP(Health_Care[[#This Row],[Customer ID]],Medical_Examinations[],2,0)</f>
        <v>38.284999999999997</v>
      </c>
      <c r="D1368">
        <f>VLOOKUP(Health_Care[[#This Row],[Customer ID]],Medical_Examinations[],4,0)</f>
        <v>5.41</v>
      </c>
      <c r="E1368" t="str">
        <f>VLOOKUP(Health_Care[[#This Row],[Customer ID]],Medical_Examinations[],6,0)</f>
        <v>No</v>
      </c>
      <c r="F1368" t="str">
        <f>VLOOKUP(Health_Care[[#This Row],[Customer ID]],Medical_Examinations[],7,0)</f>
        <v>No</v>
      </c>
      <c r="G1368" t="str">
        <f>VLOOKUP(Health_Care[[#This Row],[Customer ID]],Medical_Examinations[],8,0)</f>
        <v>No</v>
      </c>
      <c r="H1368">
        <f>VLOOKUP(Health_Care[[#This Row],[Customer ID]],Medical_Examinations[],9,0)</f>
        <v>0</v>
      </c>
      <c r="I1368" t="str">
        <f>VLOOKUP(Health_Care[[#This Row],[Customer ID]],Medical_Examinations[],10,0)</f>
        <v>No</v>
      </c>
      <c r="J1368" t="str">
        <f>VLOOKUP(Health_Care[[#This Row],[Customer ID]],Medical_Examinations[],3,0)</f>
        <v>Obesity</v>
      </c>
      <c r="K1368" t="str">
        <f>VLOOKUP(Health_Care[[#This Row],[Customer ID]],Medical_Examinations[],5,0)</f>
        <v>Normal</v>
      </c>
      <c r="L1368" s="10">
        <f>VLOOKUP(Health_Care[[#This Row],[Customer ID]],Table6[#All],5,0)</f>
        <v>28326</v>
      </c>
      <c r="M1368" s="11">
        <f>VLOOKUP(Health_Care[[#This Row],[Customer ID]],Table6[#All],8,0)</f>
        <v>7935.29</v>
      </c>
      <c r="N1368" t="str">
        <f>VLOOKUP(Health_Care[[#This Row],[Customer ID]],Table6[#All],9,0)</f>
        <v>Tier - 2</v>
      </c>
      <c r="O1368" t="str">
        <f>VLOOKUP(Health_Care[[#This Row],[Customer ID]],Table6[#All],10,0)</f>
        <v>Tier - 1</v>
      </c>
      <c r="P1368" t="str">
        <f>VLOOKUP(Health_Care[[#This Row],[Customer ID]],Table6[#All],11,0)</f>
        <v>R1024</v>
      </c>
      <c r="Q1368">
        <f>VLOOKUP(Health_Care[[#This Row],[Customer ID]],Table6[#All],6,0)</f>
        <v>45</v>
      </c>
    </row>
    <row r="1369" spans="1:17" x14ac:dyDescent="0.35">
      <c r="A1369" t="s">
        <v>1003</v>
      </c>
      <c r="B1369" t="str">
        <f>VLOOKUP(Health_Care[[#This Row],[Customer ID]],Customer_Names[#All],3,0)</f>
        <v xml:space="preserve"> Brian</v>
      </c>
      <c r="C1369">
        <f>VLOOKUP(Health_Care[[#This Row],[Customer ID]],Medical_Examinations[],2,0)</f>
        <v>16.48</v>
      </c>
      <c r="D1369">
        <f>VLOOKUP(Health_Care[[#This Row],[Customer ID]],Medical_Examinations[],4,0)</f>
        <v>11.05</v>
      </c>
      <c r="E1369" t="str">
        <f>VLOOKUP(Health_Care[[#This Row],[Customer ID]],Medical_Examinations[],6,0)</f>
        <v>No</v>
      </c>
      <c r="F1369" t="str">
        <f>VLOOKUP(Health_Care[[#This Row],[Customer ID]],Medical_Examinations[],7,0)</f>
        <v>No</v>
      </c>
      <c r="G1369" t="str">
        <f>VLOOKUP(Health_Care[[#This Row],[Customer ID]],Medical_Examinations[],8,0)</f>
        <v>No</v>
      </c>
      <c r="H1369">
        <f>VLOOKUP(Health_Care[[#This Row],[Customer ID]],Medical_Examinations[],9,0)</f>
        <v>0</v>
      </c>
      <c r="I1369" t="str">
        <f>VLOOKUP(Health_Care[[#This Row],[Customer ID]],Medical_Examinations[],10,0)</f>
        <v>No</v>
      </c>
      <c r="J1369" t="str">
        <f>VLOOKUP(Health_Care[[#This Row],[Customer ID]],Medical_Examinations[],3,0)</f>
        <v>Under Weight</v>
      </c>
      <c r="K1369" t="str">
        <f>VLOOKUP(Health_Care[[#This Row],[Customer ID]],Medical_Examinations[],5,0)</f>
        <v>Diabetes</v>
      </c>
      <c r="L1369" s="10">
        <f>VLOOKUP(Health_Care[[#This Row],[Customer ID]],Table6[#All],5,0)</f>
        <v>22929</v>
      </c>
      <c r="M1369" s="11">
        <f>VLOOKUP(Health_Care[[#This Row],[Customer ID]],Table6[#All],8,0)</f>
        <v>7896.41</v>
      </c>
      <c r="N1369" t="str">
        <f>VLOOKUP(Health_Care[[#This Row],[Customer ID]],Table6[#All],9,0)</f>
        <v>Tier - 3</v>
      </c>
      <c r="O1369" t="str">
        <f>VLOOKUP(Health_Care[[#This Row],[Customer ID]],Table6[#All],10,0)</f>
        <v>Tier - 2</v>
      </c>
      <c r="P1369" t="str">
        <f>VLOOKUP(Health_Care[[#This Row],[Customer ID]],Table6[#All],11,0)</f>
        <v>R1013</v>
      </c>
      <c r="Q1369">
        <f>VLOOKUP(Health_Care[[#This Row],[Customer ID]],Table6[#All],6,0)</f>
        <v>60</v>
      </c>
    </row>
    <row r="1370" spans="1:17" x14ac:dyDescent="0.35">
      <c r="A1370" t="s">
        <v>1002</v>
      </c>
      <c r="B1370" t="str">
        <f>VLOOKUP(Health_Care[[#This Row],[Customer ID]],Customer_Names[#All],3,0)</f>
        <v xml:space="preserve"> Jan-Patrick</v>
      </c>
      <c r="C1370">
        <f>VLOOKUP(Health_Care[[#This Row],[Customer ID]],Medical_Examinations[],2,0)</f>
        <v>38.57</v>
      </c>
      <c r="D1370">
        <f>VLOOKUP(Health_Care[[#This Row],[Customer ID]],Medical_Examinations[],4,0)</f>
        <v>6.27</v>
      </c>
      <c r="E1370" t="str">
        <f>VLOOKUP(Health_Care[[#This Row],[Customer ID]],Medical_Examinations[],6,0)</f>
        <v>No</v>
      </c>
      <c r="F1370" t="str">
        <f>VLOOKUP(Health_Care[[#This Row],[Customer ID]],Medical_Examinations[],7,0)</f>
        <v>No</v>
      </c>
      <c r="G1370" t="str">
        <f>VLOOKUP(Health_Care[[#This Row],[Customer ID]],Medical_Examinations[],8,0)</f>
        <v>No</v>
      </c>
      <c r="H1370">
        <f>VLOOKUP(Health_Care[[#This Row],[Customer ID]],Medical_Examinations[],9,0)</f>
        <v>0</v>
      </c>
      <c r="I1370" t="str">
        <f>VLOOKUP(Health_Care[[#This Row],[Customer ID]],Medical_Examinations[],10,0)</f>
        <v>No</v>
      </c>
      <c r="J1370" t="str">
        <f>VLOOKUP(Health_Care[[#This Row],[Customer ID]],Medical_Examinations[],3,0)</f>
        <v>Obesity</v>
      </c>
      <c r="K1370" t="str">
        <f>VLOOKUP(Health_Care[[#This Row],[Customer ID]],Medical_Examinations[],5,0)</f>
        <v>Prediabetes</v>
      </c>
      <c r="L1370" s="10">
        <f>VLOOKUP(Health_Care[[#This Row],[Customer ID]],Table6[#All],5,0)</f>
        <v>34655</v>
      </c>
      <c r="M1370" s="11">
        <f>VLOOKUP(Health_Care[[#This Row],[Customer ID]],Table6[#All],8,0)</f>
        <v>7851.85</v>
      </c>
      <c r="N1370" t="str">
        <f>VLOOKUP(Health_Care[[#This Row],[Customer ID]],Table6[#All],9,0)</f>
        <v>Tier - 2</v>
      </c>
      <c r="O1370" t="str">
        <f>VLOOKUP(Health_Care[[#This Row],[Customer ID]],Table6[#All],10,0)</f>
        <v>Tier - 3</v>
      </c>
      <c r="P1370" t="str">
        <f>VLOOKUP(Health_Care[[#This Row],[Customer ID]],Table6[#All],11,0)</f>
        <v>R1012</v>
      </c>
      <c r="Q1370">
        <f>VLOOKUP(Health_Care[[#This Row],[Customer ID]],Table6[#All],6,0)</f>
        <v>28</v>
      </c>
    </row>
    <row r="1371" spans="1:17" x14ac:dyDescent="0.35">
      <c r="A1371" t="s">
        <v>1001</v>
      </c>
      <c r="B1371" t="str">
        <f>VLOOKUP(Health_Care[[#This Row],[Customer ID]],Customer_Names[#All],3,0)</f>
        <v xml:space="preserve"> Jesse J</v>
      </c>
      <c r="C1371">
        <f>VLOOKUP(Health_Care[[#This Row],[Customer ID]],Medical_Examinations[],2,0)</f>
        <v>43.85</v>
      </c>
      <c r="D1371">
        <f>VLOOKUP(Health_Care[[#This Row],[Customer ID]],Medical_Examinations[],4,0)</f>
        <v>4.7699999999999996</v>
      </c>
      <c r="E1371" t="str">
        <f>VLOOKUP(Health_Care[[#This Row],[Customer ID]],Medical_Examinations[],6,0)</f>
        <v>yes</v>
      </c>
      <c r="F1371" t="str">
        <f>VLOOKUP(Health_Care[[#This Row],[Customer ID]],Medical_Examinations[],7,0)</f>
        <v>No</v>
      </c>
      <c r="G1371" t="str">
        <f>VLOOKUP(Health_Care[[#This Row],[Customer ID]],Medical_Examinations[],8,0)</f>
        <v>No</v>
      </c>
      <c r="H1371">
        <f>VLOOKUP(Health_Care[[#This Row],[Customer ID]],Medical_Examinations[],9,0)</f>
        <v>0</v>
      </c>
      <c r="I1371" t="str">
        <f>VLOOKUP(Health_Care[[#This Row],[Customer ID]],Medical_Examinations[],10,0)</f>
        <v>No</v>
      </c>
      <c r="J1371" t="str">
        <f>VLOOKUP(Health_Care[[#This Row],[Customer ID]],Medical_Examinations[],3,0)</f>
        <v>Obesity</v>
      </c>
      <c r="K1371" t="str">
        <f>VLOOKUP(Health_Care[[#This Row],[Customer ID]],Medical_Examinations[],5,0)</f>
        <v>Normal</v>
      </c>
      <c r="L1371" s="10">
        <f>VLOOKUP(Health_Care[[#This Row],[Customer ID]],Table6[#All],5,0)</f>
        <v>37169</v>
      </c>
      <c r="M1371" s="11">
        <f>VLOOKUP(Health_Care[[#This Row],[Customer ID]],Table6[#All],8,0)</f>
        <v>7844.8</v>
      </c>
      <c r="N1371" t="str">
        <f>VLOOKUP(Health_Care[[#This Row],[Customer ID]],Table6[#All],9,0)</f>
        <v>Tier - 2</v>
      </c>
      <c r="O1371" t="str">
        <f>VLOOKUP(Health_Care[[#This Row],[Customer ID]],Table6[#All],10,0)</f>
        <v>Tier - 2</v>
      </c>
      <c r="P1371" t="str">
        <f>VLOOKUP(Health_Care[[#This Row],[Customer ID]],Table6[#All],11,0)</f>
        <v>R1012</v>
      </c>
      <c r="Q1371">
        <f>VLOOKUP(Health_Care[[#This Row],[Customer ID]],Table6[#All],6,0)</f>
        <v>21</v>
      </c>
    </row>
    <row r="1372" spans="1:17" x14ac:dyDescent="0.35">
      <c r="A1372" t="s">
        <v>1000</v>
      </c>
      <c r="B1372" t="str">
        <f>VLOOKUP(Health_Care[[#This Row],[Customer ID]],Customer_Names[#All],3,0)</f>
        <v xml:space="preserve"> Lindsey M</v>
      </c>
      <c r="C1372">
        <f>VLOOKUP(Health_Care[[#This Row],[Customer ID]],Medical_Examinations[],2,0)</f>
        <v>30.11</v>
      </c>
      <c r="D1372">
        <f>VLOOKUP(Health_Care[[#This Row],[Customer ID]],Medical_Examinations[],4,0)</f>
        <v>4.08</v>
      </c>
      <c r="E1372" t="str">
        <f>VLOOKUP(Health_Care[[#This Row],[Customer ID]],Medical_Examinations[],6,0)</f>
        <v>No</v>
      </c>
      <c r="F1372" t="str">
        <f>VLOOKUP(Health_Care[[#This Row],[Customer ID]],Medical_Examinations[],7,0)</f>
        <v>No</v>
      </c>
      <c r="G1372" t="str">
        <f>VLOOKUP(Health_Care[[#This Row],[Customer ID]],Medical_Examinations[],8,0)</f>
        <v>No</v>
      </c>
      <c r="H1372">
        <f>VLOOKUP(Health_Care[[#This Row],[Customer ID]],Medical_Examinations[],9,0)</f>
        <v>0</v>
      </c>
      <c r="I1372" t="str">
        <f>VLOOKUP(Health_Care[[#This Row],[Customer ID]],Medical_Examinations[],10,0)</f>
        <v>No</v>
      </c>
      <c r="J1372" t="str">
        <f>VLOOKUP(Health_Care[[#This Row],[Customer ID]],Medical_Examinations[],3,0)</f>
        <v>Obesity</v>
      </c>
      <c r="K1372" t="str">
        <f>VLOOKUP(Health_Care[[#This Row],[Customer ID]],Medical_Examinations[],5,0)</f>
        <v>Normal</v>
      </c>
      <c r="L1372" s="10">
        <f>VLOOKUP(Health_Care[[#This Row],[Customer ID]],Table6[#All],5,0)</f>
        <v>32793</v>
      </c>
      <c r="M1372" s="11">
        <f>VLOOKUP(Health_Care[[#This Row],[Customer ID]],Table6[#All],8,0)</f>
        <v>7824.37</v>
      </c>
      <c r="N1372" t="str">
        <f>VLOOKUP(Health_Care[[#This Row],[Customer ID]],Table6[#All],9,0)</f>
        <v>Tier - 2</v>
      </c>
      <c r="O1372" t="str">
        <f>VLOOKUP(Health_Care[[#This Row],[Customer ID]],Table6[#All],10,0)</f>
        <v>Tier - 2</v>
      </c>
      <c r="P1372" t="str">
        <f>VLOOKUP(Health_Care[[#This Row],[Customer ID]],Table6[#All],11,0)</f>
        <v>R1012</v>
      </c>
      <c r="Q1372">
        <f>VLOOKUP(Health_Care[[#This Row],[Customer ID]],Table6[#All],6,0)</f>
        <v>33</v>
      </c>
    </row>
    <row r="1373" spans="1:17" x14ac:dyDescent="0.35">
      <c r="A1373" t="s">
        <v>999</v>
      </c>
      <c r="B1373" t="str">
        <f>VLOOKUP(Health_Care[[#This Row],[Customer ID]],Customer_Names[#All],3,0)</f>
        <v xml:space="preserve"> Marguerite K.</v>
      </c>
      <c r="C1373">
        <f>VLOOKUP(Health_Care[[#This Row],[Customer ID]],Medical_Examinations[],2,0)</f>
        <v>31.59</v>
      </c>
      <c r="D1373">
        <f>VLOOKUP(Health_Care[[#This Row],[Customer ID]],Medical_Examinations[],4,0)</f>
        <v>6.01</v>
      </c>
      <c r="E1373" t="str">
        <f>VLOOKUP(Health_Care[[#This Row],[Customer ID]],Medical_Examinations[],6,0)</f>
        <v>No</v>
      </c>
      <c r="F1373" t="str">
        <f>VLOOKUP(Health_Care[[#This Row],[Customer ID]],Medical_Examinations[],7,0)</f>
        <v>No</v>
      </c>
      <c r="G1373" t="str">
        <f>VLOOKUP(Health_Care[[#This Row],[Customer ID]],Medical_Examinations[],8,0)</f>
        <v>No</v>
      </c>
      <c r="H1373">
        <f>VLOOKUP(Health_Care[[#This Row],[Customer ID]],Medical_Examinations[],9,0)</f>
        <v>0</v>
      </c>
      <c r="I1373" t="str">
        <f>VLOOKUP(Health_Care[[#This Row],[Customer ID]],Medical_Examinations[],10,0)</f>
        <v>No</v>
      </c>
      <c r="J1373" t="str">
        <f>VLOOKUP(Health_Care[[#This Row],[Customer ID]],Medical_Examinations[],3,0)</f>
        <v>Obesity</v>
      </c>
      <c r="K1373" t="str">
        <f>VLOOKUP(Health_Care[[#This Row],[Customer ID]],Medical_Examinations[],5,0)</f>
        <v>Prediabetes</v>
      </c>
      <c r="L1373" s="10">
        <f>VLOOKUP(Health_Care[[#This Row],[Customer ID]],Table6[#All],5,0)</f>
        <v>33593</v>
      </c>
      <c r="M1373" s="11">
        <f>VLOOKUP(Health_Care[[#This Row],[Customer ID]],Table6[#All],8,0)</f>
        <v>7812.67</v>
      </c>
      <c r="N1373" t="str">
        <f>VLOOKUP(Health_Care[[#This Row],[Customer ID]],Table6[#All],9,0)</f>
        <v>Tier - 2</v>
      </c>
      <c r="O1373" t="str">
        <f>VLOOKUP(Health_Care[[#This Row],[Customer ID]],Table6[#All],10,0)</f>
        <v>Tier - 1</v>
      </c>
      <c r="P1373" t="str">
        <f>VLOOKUP(Health_Care[[#This Row],[Customer ID]],Table6[#All],11,0)</f>
        <v>R1012</v>
      </c>
      <c r="Q1373">
        <f>VLOOKUP(Health_Care[[#This Row],[Customer ID]],Table6[#All],6,0)</f>
        <v>31</v>
      </c>
    </row>
    <row r="1374" spans="1:17" x14ac:dyDescent="0.35">
      <c r="A1374" t="s">
        <v>998</v>
      </c>
      <c r="B1374" t="str">
        <f>VLOOKUP(Health_Care[[#This Row],[Customer ID]],Customer_Names[#All],3,0)</f>
        <v xml:space="preserve"> Travis</v>
      </c>
      <c r="C1374">
        <f>VLOOKUP(Health_Care[[#This Row],[Customer ID]],Medical_Examinations[],2,0)</f>
        <v>40.15</v>
      </c>
      <c r="D1374">
        <f>VLOOKUP(Health_Care[[#This Row],[Customer ID]],Medical_Examinations[],4,0)</f>
        <v>11.84</v>
      </c>
      <c r="E1374" t="str">
        <f>VLOOKUP(Health_Care[[#This Row],[Customer ID]],Medical_Examinations[],6,0)</f>
        <v>No</v>
      </c>
      <c r="F1374" t="str">
        <f>VLOOKUP(Health_Care[[#This Row],[Customer ID]],Medical_Examinations[],7,0)</f>
        <v>No</v>
      </c>
      <c r="G1374" t="str">
        <f>VLOOKUP(Health_Care[[#This Row],[Customer ID]],Medical_Examinations[],8,0)</f>
        <v>No</v>
      </c>
      <c r="H1374">
        <f>VLOOKUP(Health_Care[[#This Row],[Customer ID]],Medical_Examinations[],9,0)</f>
        <v>0</v>
      </c>
      <c r="I1374" t="str">
        <f>VLOOKUP(Health_Care[[#This Row],[Customer ID]],Medical_Examinations[],10,0)</f>
        <v>No</v>
      </c>
      <c r="J1374" t="str">
        <f>VLOOKUP(Health_Care[[#This Row],[Customer ID]],Medical_Examinations[],3,0)</f>
        <v>Obesity</v>
      </c>
      <c r="K1374" t="str">
        <f>VLOOKUP(Health_Care[[#This Row],[Customer ID]],Medical_Examinations[],5,0)</f>
        <v>Diabetes</v>
      </c>
      <c r="L1374" s="10">
        <f>VLOOKUP(Health_Care[[#This Row],[Customer ID]],Table6[#All],5,0)</f>
        <v>27342</v>
      </c>
      <c r="M1374" s="11">
        <f>VLOOKUP(Health_Care[[#This Row],[Customer ID]],Table6[#All],8,0)</f>
        <v>7804.16</v>
      </c>
      <c r="N1374" t="str">
        <f>VLOOKUP(Health_Care[[#This Row],[Customer ID]],Table6[#All],9,0)</f>
        <v>Tier - 2</v>
      </c>
      <c r="O1374" t="str">
        <f>VLOOKUP(Health_Care[[#This Row],[Customer ID]],Table6[#All],10,0)</f>
        <v>Tier - 3</v>
      </c>
      <c r="P1374" t="str">
        <f>VLOOKUP(Health_Care[[#This Row],[Customer ID]],Table6[#All],11,0)</f>
        <v>R1013</v>
      </c>
      <c r="Q1374">
        <f>VLOOKUP(Health_Care[[#This Row],[Customer ID]],Table6[#All],6,0)</f>
        <v>48</v>
      </c>
    </row>
    <row r="1375" spans="1:17" x14ac:dyDescent="0.35">
      <c r="A1375" t="s">
        <v>997</v>
      </c>
      <c r="B1375" t="str">
        <f>VLOOKUP(Health_Care[[#This Row],[Customer ID]],Customer_Names[#All],3,0)</f>
        <v xml:space="preserve"> Ricky</v>
      </c>
      <c r="C1375">
        <f>VLOOKUP(Health_Care[[#This Row],[Customer ID]],Medical_Examinations[],2,0)</f>
        <v>40.700000000000003</v>
      </c>
      <c r="D1375">
        <f>VLOOKUP(Health_Care[[#This Row],[Customer ID]],Medical_Examinations[],4,0)</f>
        <v>6.27</v>
      </c>
      <c r="E1375" t="str">
        <f>VLOOKUP(Health_Care[[#This Row],[Customer ID]],Medical_Examinations[],6,0)</f>
        <v>yes</v>
      </c>
      <c r="F1375" t="str">
        <f>VLOOKUP(Health_Care[[#This Row],[Customer ID]],Medical_Examinations[],7,0)</f>
        <v>No</v>
      </c>
      <c r="G1375" t="str">
        <f>VLOOKUP(Health_Care[[#This Row],[Customer ID]],Medical_Examinations[],8,0)</f>
        <v>Yes</v>
      </c>
      <c r="H1375">
        <f>VLOOKUP(Health_Care[[#This Row],[Customer ID]],Medical_Examinations[],9,0)</f>
        <v>1</v>
      </c>
      <c r="I1375" t="str">
        <f>VLOOKUP(Health_Care[[#This Row],[Customer ID]],Medical_Examinations[],10,0)</f>
        <v>No</v>
      </c>
      <c r="J1375" t="str">
        <f>VLOOKUP(Health_Care[[#This Row],[Customer ID]],Medical_Examinations[],3,0)</f>
        <v>Obesity</v>
      </c>
      <c r="K1375" t="str">
        <f>VLOOKUP(Health_Care[[#This Row],[Customer ID]],Medical_Examinations[],5,0)</f>
        <v>Prediabetes</v>
      </c>
      <c r="L1375" s="10">
        <f>VLOOKUP(Health_Care[[#This Row],[Customer ID]],Table6[#All],5,0)</f>
        <v>35766</v>
      </c>
      <c r="M1375" s="11">
        <f>VLOOKUP(Health_Care[[#This Row],[Customer ID]],Table6[#All],8,0)</f>
        <v>7803.77</v>
      </c>
      <c r="N1375" t="str">
        <f>VLOOKUP(Health_Care[[#This Row],[Customer ID]],Table6[#All],9,0)</f>
        <v>Tier - 2</v>
      </c>
      <c r="O1375" t="str">
        <f>VLOOKUP(Health_Care[[#This Row],[Customer ID]],Table6[#All],10,0)</f>
        <v>Tier - 3</v>
      </c>
      <c r="P1375" t="str">
        <f>VLOOKUP(Health_Care[[#This Row],[Customer ID]],Table6[#All],11,0)</f>
        <v>R1012</v>
      </c>
      <c r="Q1375">
        <f>VLOOKUP(Health_Care[[#This Row],[Customer ID]],Table6[#All],6,0)</f>
        <v>25</v>
      </c>
    </row>
    <row r="1376" spans="1:17" x14ac:dyDescent="0.35">
      <c r="A1376" t="s">
        <v>996</v>
      </c>
      <c r="B1376" t="str">
        <f>VLOOKUP(Health_Care[[#This Row],[Customer ID]],Customer_Names[#All],3,0)</f>
        <v xml:space="preserve"> Colleen L.</v>
      </c>
      <c r="C1376">
        <f>VLOOKUP(Health_Care[[#This Row],[Customer ID]],Medical_Examinations[],2,0)</f>
        <v>40.76</v>
      </c>
      <c r="D1376">
        <f>VLOOKUP(Health_Care[[#This Row],[Customer ID]],Medical_Examinations[],4,0)</f>
        <v>5.28</v>
      </c>
      <c r="E1376" t="str">
        <f>VLOOKUP(Health_Care[[#This Row],[Customer ID]],Medical_Examinations[],6,0)</f>
        <v>No</v>
      </c>
      <c r="F1376" t="str">
        <f>VLOOKUP(Health_Care[[#This Row],[Customer ID]],Medical_Examinations[],7,0)</f>
        <v>No</v>
      </c>
      <c r="G1376" t="str">
        <f>VLOOKUP(Health_Care[[#This Row],[Customer ID]],Medical_Examinations[],8,0)</f>
        <v>No</v>
      </c>
      <c r="H1376">
        <f>VLOOKUP(Health_Care[[#This Row],[Customer ID]],Medical_Examinations[],9,0)</f>
        <v>0</v>
      </c>
      <c r="I1376" t="str">
        <f>VLOOKUP(Health_Care[[#This Row],[Customer ID]],Medical_Examinations[],10,0)</f>
        <v>No</v>
      </c>
      <c r="J1376" t="str">
        <f>VLOOKUP(Health_Care[[#This Row],[Customer ID]],Medical_Examinations[],3,0)</f>
        <v>Obesity</v>
      </c>
      <c r="K1376" t="str">
        <f>VLOOKUP(Health_Care[[#This Row],[Customer ID]],Medical_Examinations[],5,0)</f>
        <v>Normal</v>
      </c>
      <c r="L1376" s="10">
        <f>VLOOKUP(Health_Care[[#This Row],[Customer ID]],Table6[#All],5,0)</f>
        <v>36519</v>
      </c>
      <c r="M1376" s="11">
        <f>VLOOKUP(Health_Care[[#This Row],[Customer ID]],Table6[#All],8,0)</f>
        <v>7794.68</v>
      </c>
      <c r="N1376" t="str">
        <f>VLOOKUP(Health_Care[[#This Row],[Customer ID]],Table6[#All],9,0)</f>
        <v>Tier - 2</v>
      </c>
      <c r="O1376" t="str">
        <f>VLOOKUP(Health_Care[[#This Row],[Customer ID]],Table6[#All],10,0)</f>
        <v>Tier - 2</v>
      </c>
      <c r="P1376" t="str">
        <f>VLOOKUP(Health_Care[[#This Row],[Customer ID]],Table6[#All],11,0)</f>
        <v>R1026</v>
      </c>
      <c r="Q1376">
        <f>VLOOKUP(Health_Care[[#This Row],[Customer ID]],Table6[#All],6,0)</f>
        <v>23</v>
      </c>
    </row>
    <row r="1377" spans="1:17" x14ac:dyDescent="0.35">
      <c r="A1377" t="s">
        <v>995</v>
      </c>
      <c r="B1377" t="str">
        <f>VLOOKUP(Health_Care[[#This Row],[Customer ID]],Customer_Names[#All],3,0)</f>
        <v xml:space="preserve"> Charlie A</v>
      </c>
      <c r="C1377">
        <f>VLOOKUP(Health_Care[[#This Row],[Customer ID]],Medical_Examinations[],2,0)</f>
        <v>29.7</v>
      </c>
      <c r="D1377">
        <f>VLOOKUP(Health_Care[[#This Row],[Customer ID]],Medical_Examinations[],4,0)</f>
        <v>7.03</v>
      </c>
      <c r="E1377" t="str">
        <f>VLOOKUP(Health_Care[[#This Row],[Customer ID]],Medical_Examinations[],6,0)</f>
        <v>No</v>
      </c>
      <c r="F1377" t="str">
        <f>VLOOKUP(Health_Care[[#This Row],[Customer ID]],Medical_Examinations[],7,0)</f>
        <v>No</v>
      </c>
      <c r="G1377" t="str">
        <f>VLOOKUP(Health_Care[[#This Row],[Customer ID]],Medical_Examinations[],8,0)</f>
        <v>No</v>
      </c>
      <c r="H1377">
        <f>VLOOKUP(Health_Care[[#This Row],[Customer ID]],Medical_Examinations[],9,0)</f>
        <v>0</v>
      </c>
      <c r="I1377" t="str">
        <f>VLOOKUP(Health_Care[[#This Row],[Customer ID]],Medical_Examinations[],10,0)</f>
        <v>No</v>
      </c>
      <c r="J1377" t="str">
        <f>VLOOKUP(Health_Care[[#This Row],[Customer ID]],Medical_Examinations[],3,0)</f>
        <v>Over Weight</v>
      </c>
      <c r="K1377" t="str">
        <f>VLOOKUP(Health_Care[[#This Row],[Customer ID]],Medical_Examinations[],5,0)</f>
        <v>Diabetes</v>
      </c>
      <c r="L1377" s="10">
        <f>VLOOKUP(Health_Care[[#This Row],[Customer ID]],Table6[#All],5,0)</f>
        <v>27369</v>
      </c>
      <c r="M1377" s="11">
        <f>VLOOKUP(Health_Care[[#This Row],[Customer ID]],Table6[#All],8,0)</f>
        <v>7789.64</v>
      </c>
      <c r="N1377" t="str">
        <f>VLOOKUP(Health_Care[[#This Row],[Customer ID]],Table6[#All],9,0)</f>
        <v>Tier - 1</v>
      </c>
      <c r="O1377" t="str">
        <f>VLOOKUP(Health_Care[[#This Row],[Customer ID]],Table6[#All],10,0)</f>
        <v>Tier - 3</v>
      </c>
      <c r="P1377" t="str">
        <f>VLOOKUP(Health_Care[[#This Row],[Customer ID]],Table6[#All],11,0)</f>
        <v>R1013</v>
      </c>
      <c r="Q1377">
        <f>VLOOKUP(Health_Care[[#This Row],[Customer ID]],Table6[#All],6,0)</f>
        <v>48</v>
      </c>
    </row>
    <row r="1378" spans="1:17" x14ac:dyDescent="0.35">
      <c r="A1378" t="s">
        <v>994</v>
      </c>
      <c r="B1378" t="str">
        <f>VLOOKUP(Health_Care[[#This Row],[Customer ID]],Customer_Names[#All],3,0)</f>
        <v xml:space="preserve"> Rick</v>
      </c>
      <c r="C1378">
        <f>VLOOKUP(Health_Care[[#This Row],[Customer ID]],Medical_Examinations[],2,0)</f>
        <v>40.58</v>
      </c>
      <c r="D1378">
        <f>VLOOKUP(Health_Care[[#This Row],[Customer ID]],Medical_Examinations[],4,0)</f>
        <v>5.32</v>
      </c>
      <c r="E1378" t="str">
        <f>VLOOKUP(Health_Care[[#This Row],[Customer ID]],Medical_Examinations[],6,0)</f>
        <v>yes</v>
      </c>
      <c r="F1378" t="str">
        <f>VLOOKUP(Health_Care[[#This Row],[Customer ID]],Medical_Examinations[],7,0)</f>
        <v>No</v>
      </c>
      <c r="G1378" t="str">
        <f>VLOOKUP(Health_Care[[#This Row],[Customer ID]],Medical_Examinations[],8,0)</f>
        <v>Yes</v>
      </c>
      <c r="H1378">
        <f>VLOOKUP(Health_Care[[#This Row],[Customer ID]],Medical_Examinations[],9,0)</f>
        <v>1</v>
      </c>
      <c r="I1378" t="str">
        <f>VLOOKUP(Health_Care[[#This Row],[Customer ID]],Medical_Examinations[],10,0)</f>
        <v>No</v>
      </c>
      <c r="J1378" t="str">
        <f>VLOOKUP(Health_Care[[#This Row],[Customer ID]],Medical_Examinations[],3,0)</f>
        <v>Obesity</v>
      </c>
      <c r="K1378" t="str">
        <f>VLOOKUP(Health_Care[[#This Row],[Customer ID]],Medical_Examinations[],5,0)</f>
        <v>Normal</v>
      </c>
      <c r="L1378" s="10">
        <f>VLOOKUP(Health_Care[[#This Row],[Customer ID]],Table6[#All],5,0)</f>
        <v>35785</v>
      </c>
      <c r="M1378" s="11">
        <f>VLOOKUP(Health_Care[[#This Row],[Customer ID]],Table6[#All],8,0)</f>
        <v>7763.06</v>
      </c>
      <c r="N1378" t="str">
        <f>VLOOKUP(Health_Care[[#This Row],[Customer ID]],Table6[#All],9,0)</f>
        <v>Tier - 2</v>
      </c>
      <c r="O1378" t="str">
        <f>VLOOKUP(Health_Care[[#This Row],[Customer ID]],Table6[#All],10,0)</f>
        <v>Tier - 1</v>
      </c>
      <c r="P1378" t="str">
        <f>VLOOKUP(Health_Care[[#This Row],[Customer ID]],Table6[#All],11,0)</f>
        <v>R1012</v>
      </c>
      <c r="Q1378">
        <f>VLOOKUP(Health_Care[[#This Row],[Customer ID]],Table6[#All],6,0)</f>
        <v>25</v>
      </c>
    </row>
    <row r="1379" spans="1:17" x14ac:dyDescent="0.35">
      <c r="A1379" t="s">
        <v>993</v>
      </c>
      <c r="B1379" t="str">
        <f>VLOOKUP(Health_Care[[#This Row],[Customer ID]],Customer_Names[#All],3,0)</f>
        <v xml:space="preserve"> Lauren C</v>
      </c>
      <c r="C1379">
        <f>VLOOKUP(Health_Care[[#This Row],[Customer ID]],Medical_Examinations[],2,0)</f>
        <v>33.06</v>
      </c>
      <c r="D1379">
        <f>VLOOKUP(Health_Care[[#This Row],[Customer ID]],Medical_Examinations[],4,0)</f>
        <v>9.59</v>
      </c>
      <c r="E1379" t="str">
        <f>VLOOKUP(Health_Care[[#This Row],[Customer ID]],Medical_Examinations[],6,0)</f>
        <v>yes</v>
      </c>
      <c r="F1379" t="str">
        <f>VLOOKUP(Health_Care[[#This Row],[Customer ID]],Medical_Examinations[],7,0)</f>
        <v>No</v>
      </c>
      <c r="G1379" t="str">
        <f>VLOOKUP(Health_Care[[#This Row],[Customer ID]],Medical_Examinations[],8,0)</f>
        <v>No</v>
      </c>
      <c r="H1379">
        <f>VLOOKUP(Health_Care[[#This Row],[Customer ID]],Medical_Examinations[],9,0)</f>
        <v>0</v>
      </c>
      <c r="I1379" t="str">
        <f>VLOOKUP(Health_Care[[#This Row],[Customer ID]],Medical_Examinations[],10,0)</f>
        <v>No</v>
      </c>
      <c r="J1379" t="str">
        <f>VLOOKUP(Health_Care[[#This Row],[Customer ID]],Medical_Examinations[],3,0)</f>
        <v>Obesity</v>
      </c>
      <c r="K1379" t="str">
        <f>VLOOKUP(Health_Care[[#This Row],[Customer ID]],Medical_Examinations[],5,0)</f>
        <v>Diabetes</v>
      </c>
      <c r="L1379" s="10">
        <f>VLOOKUP(Health_Care[[#This Row],[Customer ID]],Table6[#All],5,0)</f>
        <v>29767</v>
      </c>
      <c r="M1379" s="11">
        <f>VLOOKUP(Health_Care[[#This Row],[Customer ID]],Table6[#All],8,0)</f>
        <v>7749.16</v>
      </c>
      <c r="N1379" t="str">
        <f>VLOOKUP(Health_Care[[#This Row],[Customer ID]],Table6[#All],9,0)</f>
        <v>Tier - 2</v>
      </c>
      <c r="O1379" t="str">
        <f>VLOOKUP(Health_Care[[#This Row],[Customer ID]],Table6[#All],10,0)</f>
        <v>Tier - 1</v>
      </c>
      <c r="P1379" t="str">
        <f>VLOOKUP(Health_Care[[#This Row],[Customer ID]],Table6[#All],11,0)</f>
        <v>R1012</v>
      </c>
      <c r="Q1379">
        <f>VLOOKUP(Health_Care[[#This Row],[Customer ID]],Table6[#All],6,0)</f>
        <v>41</v>
      </c>
    </row>
    <row r="1380" spans="1:17" x14ac:dyDescent="0.35">
      <c r="A1380" t="s">
        <v>992</v>
      </c>
      <c r="B1380" t="str">
        <f>VLOOKUP(Health_Care[[#This Row],[Customer ID]],Customer_Names[#All],3,0)</f>
        <v xml:space="preserve"> Daniel</v>
      </c>
      <c r="C1380">
        <f>VLOOKUP(Health_Care[[#This Row],[Customer ID]],Medical_Examinations[],2,0)</f>
        <v>26.62</v>
      </c>
      <c r="D1380">
        <f>VLOOKUP(Health_Care[[#This Row],[Customer ID]],Medical_Examinations[],4,0)</f>
        <v>6.15</v>
      </c>
      <c r="E1380" t="str">
        <f>VLOOKUP(Health_Care[[#This Row],[Customer ID]],Medical_Examinations[],6,0)</f>
        <v>yes</v>
      </c>
      <c r="F1380" t="str">
        <f>VLOOKUP(Health_Care[[#This Row],[Customer ID]],Medical_Examinations[],7,0)</f>
        <v>No</v>
      </c>
      <c r="G1380" t="str">
        <f>VLOOKUP(Health_Care[[#This Row],[Customer ID]],Medical_Examinations[],8,0)</f>
        <v>No</v>
      </c>
      <c r="H1380">
        <f>VLOOKUP(Health_Care[[#This Row],[Customer ID]],Medical_Examinations[],9,0)</f>
        <v>0</v>
      </c>
      <c r="I1380" t="str">
        <f>VLOOKUP(Health_Care[[#This Row],[Customer ID]],Medical_Examinations[],10,0)</f>
        <v>No</v>
      </c>
      <c r="J1380" t="str">
        <f>VLOOKUP(Health_Care[[#This Row],[Customer ID]],Medical_Examinations[],3,0)</f>
        <v>Over Weight</v>
      </c>
      <c r="K1380" t="str">
        <f>VLOOKUP(Health_Care[[#This Row],[Customer ID]],Medical_Examinations[],5,0)</f>
        <v>Prediabetes</v>
      </c>
      <c r="L1380" s="10">
        <f>VLOOKUP(Health_Care[[#This Row],[Customer ID]],Table6[#All],5,0)</f>
        <v>28106</v>
      </c>
      <c r="M1380" s="11">
        <f>VLOOKUP(Health_Care[[#This Row],[Customer ID]],Table6[#All],8,0)</f>
        <v>7742.11</v>
      </c>
      <c r="N1380" t="str">
        <f>VLOOKUP(Health_Care[[#This Row],[Customer ID]],Table6[#All],9,0)</f>
        <v>Tier - 3</v>
      </c>
      <c r="O1380" t="str">
        <f>VLOOKUP(Health_Care[[#This Row],[Customer ID]],Table6[#All],10,0)</f>
        <v>Tier - 2</v>
      </c>
      <c r="P1380" t="str">
        <f>VLOOKUP(Health_Care[[#This Row],[Customer ID]],Table6[#All],11,0)</f>
        <v>R1013</v>
      </c>
      <c r="Q1380">
        <f>VLOOKUP(Health_Care[[#This Row],[Customer ID]],Table6[#All],6,0)</f>
        <v>46</v>
      </c>
    </row>
    <row r="1381" spans="1:17" x14ac:dyDescent="0.35">
      <c r="A1381" t="s">
        <v>991</v>
      </c>
      <c r="B1381" t="str">
        <f>VLOOKUP(Health_Care[[#This Row],[Customer ID]],Customer_Names[#All],3,0)</f>
        <v xml:space="preserve"> Jaime</v>
      </c>
      <c r="C1381">
        <f>VLOOKUP(Health_Care[[#This Row],[Customer ID]],Medical_Examinations[],2,0)</f>
        <v>37.1</v>
      </c>
      <c r="D1381">
        <f>VLOOKUP(Health_Care[[#This Row],[Customer ID]],Medical_Examinations[],4,0)</f>
        <v>11.08</v>
      </c>
      <c r="E1381" t="str">
        <f>VLOOKUP(Health_Care[[#This Row],[Customer ID]],Medical_Examinations[],6,0)</f>
        <v>No</v>
      </c>
      <c r="F1381" t="str">
        <f>VLOOKUP(Health_Care[[#This Row],[Customer ID]],Medical_Examinations[],7,0)</f>
        <v>No</v>
      </c>
      <c r="G1381" t="str">
        <f>VLOOKUP(Health_Care[[#This Row],[Customer ID]],Medical_Examinations[],8,0)</f>
        <v>No</v>
      </c>
      <c r="H1381">
        <f>VLOOKUP(Health_Care[[#This Row],[Customer ID]],Medical_Examinations[],9,0)</f>
        <v>0</v>
      </c>
      <c r="I1381" t="str">
        <f>VLOOKUP(Health_Care[[#This Row],[Customer ID]],Medical_Examinations[],10,0)</f>
        <v>No</v>
      </c>
      <c r="J1381" t="str">
        <f>VLOOKUP(Health_Care[[#This Row],[Customer ID]],Medical_Examinations[],3,0)</f>
        <v>Obesity</v>
      </c>
      <c r="K1381" t="str">
        <f>VLOOKUP(Health_Care[[#This Row],[Customer ID]],Medical_Examinations[],5,0)</f>
        <v>Diabetes</v>
      </c>
      <c r="L1381" s="10">
        <f>VLOOKUP(Health_Care[[#This Row],[Customer ID]],Table6[#All],5,0)</f>
        <v>28737</v>
      </c>
      <c r="M1381" s="11">
        <f>VLOOKUP(Health_Care[[#This Row],[Customer ID]],Table6[#All],8,0)</f>
        <v>7740.34</v>
      </c>
      <c r="N1381" t="str">
        <f>VLOOKUP(Health_Care[[#This Row],[Customer ID]],Table6[#All],9,0)</f>
        <v>Tier - 1</v>
      </c>
      <c r="O1381" t="str">
        <f>VLOOKUP(Health_Care[[#This Row],[Customer ID]],Table6[#All],10,0)</f>
        <v>Tier - 1</v>
      </c>
      <c r="P1381" t="str">
        <f>VLOOKUP(Health_Care[[#This Row],[Customer ID]],Table6[#All],11,0)</f>
        <v>R1011</v>
      </c>
      <c r="Q1381">
        <f>VLOOKUP(Health_Care[[#This Row],[Customer ID]],Table6[#All],6,0)</f>
        <v>44</v>
      </c>
    </row>
    <row r="1382" spans="1:17" x14ac:dyDescent="0.35">
      <c r="A1382" t="s">
        <v>990</v>
      </c>
      <c r="B1382" t="str">
        <f>VLOOKUP(Health_Care[[#This Row],[Customer ID]],Customer_Names[#All],3,0)</f>
        <v xml:space="preserve"> Erik R</v>
      </c>
      <c r="C1382">
        <f>VLOOKUP(Health_Care[[#This Row],[Customer ID]],Medical_Examinations[],2,0)</f>
        <v>18.28</v>
      </c>
      <c r="D1382">
        <f>VLOOKUP(Health_Care[[#This Row],[Customer ID]],Medical_Examinations[],4,0)</f>
        <v>7.95</v>
      </c>
      <c r="E1382" t="str">
        <f>VLOOKUP(Health_Care[[#This Row],[Customer ID]],Medical_Examinations[],6,0)</f>
        <v>No</v>
      </c>
      <c r="F1382" t="str">
        <f>VLOOKUP(Health_Care[[#This Row],[Customer ID]],Medical_Examinations[],7,0)</f>
        <v>No</v>
      </c>
      <c r="G1382" t="str">
        <f>VLOOKUP(Health_Care[[#This Row],[Customer ID]],Medical_Examinations[],8,0)</f>
        <v>No</v>
      </c>
      <c r="H1382">
        <f>VLOOKUP(Health_Care[[#This Row],[Customer ID]],Medical_Examinations[],9,0)</f>
        <v>0</v>
      </c>
      <c r="I1382" t="str">
        <f>VLOOKUP(Health_Care[[#This Row],[Customer ID]],Medical_Examinations[],10,0)</f>
        <v>No</v>
      </c>
      <c r="J1382" t="str">
        <f>VLOOKUP(Health_Care[[#This Row],[Customer ID]],Medical_Examinations[],3,0)</f>
        <v>Under Weight</v>
      </c>
      <c r="K1382" t="str">
        <f>VLOOKUP(Health_Care[[#This Row],[Customer ID]],Medical_Examinations[],5,0)</f>
        <v>Diabetes</v>
      </c>
      <c r="L1382" s="10">
        <f>VLOOKUP(Health_Care[[#This Row],[Customer ID]],Table6[#All],5,0)</f>
        <v>23941</v>
      </c>
      <c r="M1382" s="11">
        <f>VLOOKUP(Health_Care[[#This Row],[Customer ID]],Table6[#All],8,0)</f>
        <v>7736.39</v>
      </c>
      <c r="N1382" t="str">
        <f>VLOOKUP(Health_Care[[#This Row],[Customer ID]],Table6[#All],9,0)</f>
        <v>Tier - 3</v>
      </c>
      <c r="O1382" t="str">
        <f>VLOOKUP(Health_Care[[#This Row],[Customer ID]],Table6[#All],10,0)</f>
        <v>Tier - 2</v>
      </c>
      <c r="P1382" t="str">
        <f>VLOOKUP(Health_Care[[#This Row],[Customer ID]],Table6[#All],11,0)</f>
        <v>R1013</v>
      </c>
      <c r="Q1382">
        <f>VLOOKUP(Health_Care[[#This Row],[Customer ID]],Table6[#All],6,0)</f>
        <v>57</v>
      </c>
    </row>
    <row r="1383" spans="1:17" x14ac:dyDescent="0.35">
      <c r="A1383" t="s">
        <v>989</v>
      </c>
      <c r="B1383" t="str">
        <f>VLOOKUP(Health_Care[[#This Row],[Customer ID]],Customer_Names[#All],3,0)</f>
        <v xml:space="preserve"> Katie</v>
      </c>
      <c r="C1383">
        <f>VLOOKUP(Health_Care[[#This Row],[Customer ID]],Medical_Examinations[],2,0)</f>
        <v>35.814999999999998</v>
      </c>
      <c r="D1383">
        <f>VLOOKUP(Health_Care[[#This Row],[Customer ID]],Medical_Examinations[],4,0)</f>
        <v>6.23</v>
      </c>
      <c r="E1383" t="str">
        <f>VLOOKUP(Health_Care[[#This Row],[Customer ID]],Medical_Examinations[],6,0)</f>
        <v>No</v>
      </c>
      <c r="F1383" t="str">
        <f>VLOOKUP(Health_Care[[#This Row],[Customer ID]],Medical_Examinations[],7,0)</f>
        <v>No</v>
      </c>
      <c r="G1383" t="str">
        <f>VLOOKUP(Health_Care[[#This Row],[Customer ID]],Medical_Examinations[],8,0)</f>
        <v>No</v>
      </c>
      <c r="H1383">
        <f>VLOOKUP(Health_Care[[#This Row],[Customer ID]],Medical_Examinations[],9,0)</f>
        <v>0</v>
      </c>
      <c r="I1383" t="str">
        <f>VLOOKUP(Health_Care[[#This Row],[Customer ID]],Medical_Examinations[],10,0)</f>
        <v>No</v>
      </c>
      <c r="J1383" t="str">
        <f>VLOOKUP(Health_Care[[#This Row],[Customer ID]],Medical_Examinations[],3,0)</f>
        <v>Obesity</v>
      </c>
      <c r="K1383" t="str">
        <f>VLOOKUP(Health_Care[[#This Row],[Customer ID]],Medical_Examinations[],5,0)</f>
        <v>Prediabetes</v>
      </c>
      <c r="L1383" s="10">
        <f>VLOOKUP(Health_Care[[#This Row],[Customer ID]],Table6[#All],5,0)</f>
        <v>28366</v>
      </c>
      <c r="M1383" s="11">
        <f>VLOOKUP(Health_Care[[#This Row],[Customer ID]],Table6[#All],8,0)</f>
        <v>7731.86</v>
      </c>
      <c r="N1383" t="str">
        <f>VLOOKUP(Health_Care[[#This Row],[Customer ID]],Table6[#All],9,0)</f>
        <v>Tier - 2</v>
      </c>
      <c r="O1383" t="str">
        <f>VLOOKUP(Health_Care[[#This Row],[Customer ID]],Table6[#All],10,0)</f>
        <v>Tier - 3</v>
      </c>
      <c r="P1383" t="str">
        <f>VLOOKUP(Health_Care[[#This Row],[Customer ID]],Table6[#All],11,0)</f>
        <v>R1012</v>
      </c>
      <c r="Q1383">
        <f>VLOOKUP(Health_Care[[#This Row],[Customer ID]],Table6[#All],6,0)</f>
        <v>45</v>
      </c>
    </row>
    <row r="1384" spans="1:17" x14ac:dyDescent="0.35">
      <c r="A1384" t="s">
        <v>988</v>
      </c>
      <c r="B1384" t="str">
        <f>VLOOKUP(Health_Care[[#This Row],[Customer ID]],Customer_Names[#All],3,0)</f>
        <v xml:space="preserve"> Thomas A</v>
      </c>
      <c r="C1384">
        <f>VLOOKUP(Health_Care[[#This Row],[Customer ID]],Medical_Examinations[],2,0)</f>
        <v>30.69</v>
      </c>
      <c r="D1384">
        <f>VLOOKUP(Health_Care[[#This Row],[Customer ID]],Medical_Examinations[],4,0)</f>
        <v>6.5</v>
      </c>
      <c r="E1384" t="str">
        <f>VLOOKUP(Health_Care[[#This Row],[Customer ID]],Medical_Examinations[],6,0)</f>
        <v>No</v>
      </c>
      <c r="F1384" t="str">
        <f>VLOOKUP(Health_Care[[#This Row],[Customer ID]],Medical_Examinations[],7,0)</f>
        <v>No</v>
      </c>
      <c r="G1384" t="str">
        <f>VLOOKUP(Health_Care[[#This Row],[Customer ID]],Medical_Examinations[],8,0)</f>
        <v>No</v>
      </c>
      <c r="H1384">
        <f>VLOOKUP(Health_Care[[#This Row],[Customer ID]],Medical_Examinations[],9,0)</f>
        <v>0</v>
      </c>
      <c r="I1384" t="str">
        <f>VLOOKUP(Health_Care[[#This Row],[Customer ID]],Medical_Examinations[],10,0)</f>
        <v>No</v>
      </c>
      <c r="J1384" t="str">
        <f>VLOOKUP(Health_Care[[#This Row],[Customer ID]],Medical_Examinations[],3,0)</f>
        <v>Obesity</v>
      </c>
      <c r="K1384" t="str">
        <f>VLOOKUP(Health_Care[[#This Row],[Customer ID]],Medical_Examinations[],5,0)</f>
        <v>Diabetes</v>
      </c>
      <c r="L1384" s="10">
        <f>VLOOKUP(Health_Care[[#This Row],[Customer ID]],Table6[#All],5,0)</f>
        <v>28828</v>
      </c>
      <c r="M1384" s="11">
        <f>VLOOKUP(Health_Care[[#This Row],[Customer ID]],Table6[#All],8,0)</f>
        <v>7731.43</v>
      </c>
      <c r="N1384" t="str">
        <f>VLOOKUP(Health_Care[[#This Row],[Customer ID]],Table6[#All],9,0)</f>
        <v>Tier - 3</v>
      </c>
      <c r="O1384" t="str">
        <f>VLOOKUP(Health_Care[[#This Row],[Customer ID]],Table6[#All],10,0)</f>
        <v>Tier - 2</v>
      </c>
      <c r="P1384" t="str">
        <f>VLOOKUP(Health_Care[[#This Row],[Customer ID]],Table6[#All],11,0)</f>
        <v>R1013</v>
      </c>
      <c r="Q1384">
        <f>VLOOKUP(Health_Care[[#This Row],[Customer ID]],Table6[#All],6,0)</f>
        <v>44</v>
      </c>
    </row>
    <row r="1385" spans="1:17" x14ac:dyDescent="0.35">
      <c r="A1385" t="s">
        <v>987</v>
      </c>
      <c r="B1385" t="str">
        <f>VLOOKUP(Health_Care[[#This Row],[Customer ID]],Customer_Names[#All],3,0)</f>
        <v xml:space="preserve"> Jean-Marc</v>
      </c>
      <c r="C1385">
        <f>VLOOKUP(Health_Care[[#This Row],[Customer ID]],Medical_Examinations[],2,0)</f>
        <v>26.125</v>
      </c>
      <c r="D1385">
        <f>VLOOKUP(Health_Care[[#This Row],[Customer ID]],Medical_Examinations[],4,0)</f>
        <v>5.22</v>
      </c>
      <c r="E1385" t="str">
        <f>VLOOKUP(Health_Care[[#This Row],[Customer ID]],Medical_Examinations[],6,0)</f>
        <v>No</v>
      </c>
      <c r="F1385" t="str">
        <f>VLOOKUP(Health_Care[[#This Row],[Customer ID]],Medical_Examinations[],7,0)</f>
        <v>No</v>
      </c>
      <c r="G1385" t="str">
        <f>VLOOKUP(Health_Care[[#This Row],[Customer ID]],Medical_Examinations[],8,0)</f>
        <v>No</v>
      </c>
      <c r="H1385">
        <f>VLOOKUP(Health_Care[[#This Row],[Customer ID]],Medical_Examinations[],9,0)</f>
        <v>0</v>
      </c>
      <c r="I1385" t="str">
        <f>VLOOKUP(Health_Care[[#This Row],[Customer ID]],Medical_Examinations[],10,0)</f>
        <v>No</v>
      </c>
      <c r="J1385" t="str">
        <f>VLOOKUP(Health_Care[[#This Row],[Customer ID]],Medical_Examinations[],3,0)</f>
        <v>Over Weight</v>
      </c>
      <c r="K1385" t="str">
        <f>VLOOKUP(Health_Care[[#This Row],[Customer ID]],Medical_Examinations[],5,0)</f>
        <v>Normal</v>
      </c>
      <c r="L1385" s="10">
        <f>VLOOKUP(Health_Care[[#This Row],[Customer ID]],Table6[#All],5,0)</f>
        <v>29474</v>
      </c>
      <c r="M1385" s="11">
        <f>VLOOKUP(Health_Care[[#This Row],[Customer ID]],Table6[#All],8,0)</f>
        <v>7729.65</v>
      </c>
      <c r="N1385" t="str">
        <f>VLOOKUP(Health_Care[[#This Row],[Customer ID]],Table6[#All],9,0)</f>
        <v>Tier - 3</v>
      </c>
      <c r="O1385" t="str">
        <f>VLOOKUP(Health_Care[[#This Row],[Customer ID]],Table6[#All],10,0)</f>
        <v>Tier - 1</v>
      </c>
      <c r="P1385" t="str">
        <f>VLOOKUP(Health_Care[[#This Row],[Customer ID]],Table6[#All],11,0)</f>
        <v>R1016</v>
      </c>
      <c r="Q1385">
        <f>VLOOKUP(Health_Care[[#This Row],[Customer ID]],Table6[#All],6,0)</f>
        <v>42</v>
      </c>
    </row>
    <row r="1386" spans="1:17" x14ac:dyDescent="0.35">
      <c r="A1386" t="s">
        <v>986</v>
      </c>
      <c r="B1386" t="str">
        <f>VLOOKUP(Health_Care[[#This Row],[Customer ID]],Customer_Names[#All],3,0)</f>
        <v xml:space="preserve"> Kerry L</v>
      </c>
      <c r="C1386">
        <f>VLOOKUP(Health_Care[[#This Row],[Customer ID]],Medical_Examinations[],2,0)</f>
        <v>34.58</v>
      </c>
      <c r="D1386">
        <f>VLOOKUP(Health_Care[[#This Row],[Customer ID]],Medical_Examinations[],4,0)</f>
        <v>6.3</v>
      </c>
      <c r="E1386" t="str">
        <f>VLOOKUP(Health_Care[[#This Row],[Customer ID]],Medical_Examinations[],6,0)</f>
        <v>No</v>
      </c>
      <c r="F1386" t="str">
        <f>VLOOKUP(Health_Care[[#This Row],[Customer ID]],Medical_Examinations[],7,0)</f>
        <v>No</v>
      </c>
      <c r="G1386" t="str">
        <f>VLOOKUP(Health_Care[[#This Row],[Customer ID]],Medical_Examinations[],8,0)</f>
        <v>Yes</v>
      </c>
      <c r="H1386">
        <f>VLOOKUP(Health_Care[[#This Row],[Customer ID]],Medical_Examinations[],9,0)</f>
        <v>1</v>
      </c>
      <c r="I1386" t="str">
        <f>VLOOKUP(Health_Care[[#This Row],[Customer ID]],Medical_Examinations[],10,0)</f>
        <v>No</v>
      </c>
      <c r="J1386" t="str">
        <f>VLOOKUP(Health_Care[[#This Row],[Customer ID]],Medical_Examinations[],3,0)</f>
        <v>Obesity</v>
      </c>
      <c r="K1386" t="str">
        <f>VLOOKUP(Health_Care[[#This Row],[Customer ID]],Medical_Examinations[],5,0)</f>
        <v>Prediabetes</v>
      </c>
      <c r="L1386" s="10">
        <f>VLOOKUP(Health_Care[[#This Row],[Customer ID]],Table6[#All],5,0)</f>
        <v>29008</v>
      </c>
      <c r="M1386" s="11">
        <f>VLOOKUP(Health_Care[[#This Row],[Customer ID]],Table6[#All],8,0)</f>
        <v>7727.25</v>
      </c>
      <c r="N1386" t="str">
        <f>VLOOKUP(Health_Care[[#This Row],[Customer ID]],Table6[#All],9,0)</f>
        <v>Tier - 2</v>
      </c>
      <c r="O1386" t="str">
        <f>VLOOKUP(Health_Care[[#This Row],[Customer ID]],Table6[#All],10,0)</f>
        <v>Tier - 3</v>
      </c>
      <c r="P1386" t="str">
        <f>VLOOKUP(Health_Care[[#This Row],[Customer ID]],Table6[#All],11,0)</f>
        <v>R1012</v>
      </c>
      <c r="Q1386">
        <f>VLOOKUP(Health_Care[[#This Row],[Customer ID]],Table6[#All],6,0)</f>
        <v>44</v>
      </c>
    </row>
    <row r="1387" spans="1:17" x14ac:dyDescent="0.35">
      <c r="A1387" t="s">
        <v>985</v>
      </c>
      <c r="B1387" t="str">
        <f>VLOOKUP(Health_Care[[#This Row],[Customer ID]],Customer_Names[#All],3,0)</f>
        <v xml:space="preserve"> Ulrich</v>
      </c>
      <c r="C1387">
        <f>VLOOKUP(Health_Care[[#This Row],[Customer ID]],Medical_Examinations[],2,0)</f>
        <v>27.4</v>
      </c>
      <c r="D1387">
        <f>VLOOKUP(Health_Care[[#This Row],[Customer ID]],Medical_Examinations[],4,0)</f>
        <v>8.84</v>
      </c>
      <c r="E1387" t="str">
        <f>VLOOKUP(Health_Care[[#This Row],[Customer ID]],Medical_Examinations[],6,0)</f>
        <v>No</v>
      </c>
      <c r="F1387" t="str">
        <f>VLOOKUP(Health_Care[[#This Row],[Customer ID]],Medical_Examinations[],7,0)</f>
        <v>No</v>
      </c>
      <c r="G1387" t="str">
        <f>VLOOKUP(Health_Care[[#This Row],[Customer ID]],Medical_Examinations[],8,0)</f>
        <v>No</v>
      </c>
      <c r="H1387">
        <f>VLOOKUP(Health_Care[[#This Row],[Customer ID]],Medical_Examinations[],9,0)</f>
        <v>0</v>
      </c>
      <c r="I1387" t="str">
        <f>VLOOKUP(Health_Care[[#This Row],[Customer ID]],Medical_Examinations[],10,0)</f>
        <v>No</v>
      </c>
      <c r="J1387" t="str">
        <f>VLOOKUP(Health_Care[[#This Row],[Customer ID]],Medical_Examinations[],3,0)</f>
        <v>Over Weight</v>
      </c>
      <c r="K1387" t="str">
        <f>VLOOKUP(Health_Care[[#This Row],[Customer ID]],Medical_Examinations[],5,0)</f>
        <v>Diabetes</v>
      </c>
      <c r="L1387" s="10">
        <f>VLOOKUP(Health_Care[[#This Row],[Customer ID]],Table6[#All],5,0)</f>
        <v>28853</v>
      </c>
      <c r="M1387" s="11">
        <f>VLOOKUP(Health_Care[[#This Row],[Customer ID]],Table6[#All],8,0)</f>
        <v>7726.85</v>
      </c>
      <c r="N1387" t="str">
        <f>VLOOKUP(Health_Care[[#This Row],[Customer ID]],Table6[#All],9,0)</f>
        <v>Tier - 1</v>
      </c>
      <c r="O1387" t="str">
        <f>VLOOKUP(Health_Care[[#This Row],[Customer ID]],Table6[#All],10,0)</f>
        <v>Tier - 2</v>
      </c>
      <c r="P1387" t="str">
        <f>VLOOKUP(Health_Care[[#This Row],[Customer ID]],Table6[#All],11,0)</f>
        <v>R1011</v>
      </c>
      <c r="Q1387">
        <f>VLOOKUP(Health_Care[[#This Row],[Customer ID]],Table6[#All],6,0)</f>
        <v>44</v>
      </c>
    </row>
    <row r="1388" spans="1:17" x14ac:dyDescent="0.35">
      <c r="A1388" t="s">
        <v>984</v>
      </c>
      <c r="B1388" t="str">
        <f>VLOOKUP(Health_Care[[#This Row],[Customer ID]],Customer_Names[#All],3,0)</f>
        <v xml:space="preserve"> Justin P</v>
      </c>
      <c r="C1388">
        <f>VLOOKUP(Health_Care[[#This Row],[Customer ID]],Medical_Examinations[],2,0)</f>
        <v>27.53</v>
      </c>
      <c r="D1388">
        <f>VLOOKUP(Health_Care[[#This Row],[Customer ID]],Medical_Examinations[],4,0)</f>
        <v>4.1100000000000003</v>
      </c>
      <c r="E1388" t="str">
        <f>VLOOKUP(Health_Care[[#This Row],[Customer ID]],Medical_Examinations[],6,0)</f>
        <v>No</v>
      </c>
      <c r="F1388" t="str">
        <f>VLOOKUP(Health_Care[[#This Row],[Customer ID]],Medical_Examinations[],7,0)</f>
        <v>No</v>
      </c>
      <c r="G1388" t="str">
        <f>VLOOKUP(Health_Care[[#This Row],[Customer ID]],Medical_Examinations[],8,0)</f>
        <v>No</v>
      </c>
      <c r="H1388">
        <f>VLOOKUP(Health_Care[[#This Row],[Customer ID]],Medical_Examinations[],9,0)</f>
        <v>1</v>
      </c>
      <c r="I1388" t="str">
        <f>VLOOKUP(Health_Care[[#This Row],[Customer ID]],Medical_Examinations[],10,0)</f>
        <v>No</v>
      </c>
      <c r="J1388" t="str">
        <f>VLOOKUP(Health_Care[[#This Row],[Customer ID]],Medical_Examinations[],3,0)</f>
        <v>Over Weight</v>
      </c>
      <c r="K1388" t="str">
        <f>VLOOKUP(Health_Care[[#This Row],[Customer ID]],Medical_Examinations[],5,0)</f>
        <v>Normal</v>
      </c>
      <c r="L1388" s="10">
        <f>VLOOKUP(Health_Care[[#This Row],[Customer ID]],Table6[#All],5,0)</f>
        <v>31970</v>
      </c>
      <c r="M1388" s="11">
        <f>VLOOKUP(Health_Care[[#This Row],[Customer ID]],Table6[#All],8,0)</f>
        <v>7684.62</v>
      </c>
      <c r="N1388" t="str">
        <f>VLOOKUP(Health_Care[[#This Row],[Customer ID]],Table6[#All],9,0)</f>
        <v>Tier - 2</v>
      </c>
      <c r="O1388" t="str">
        <f>VLOOKUP(Health_Care[[#This Row],[Customer ID]],Table6[#All],10,0)</f>
        <v>Tier - 3</v>
      </c>
      <c r="P1388" t="str">
        <f>VLOOKUP(Health_Care[[#This Row],[Customer ID]],Table6[#All],11,0)</f>
        <v>R1021</v>
      </c>
      <c r="Q1388">
        <f>VLOOKUP(Health_Care[[#This Row],[Customer ID]],Table6[#All],6,0)</f>
        <v>35</v>
      </c>
    </row>
    <row r="1389" spans="1:17" x14ac:dyDescent="0.35">
      <c r="A1389" t="s">
        <v>983</v>
      </c>
      <c r="B1389" t="str">
        <f>VLOOKUP(Health_Care[[#This Row],[Customer ID]],Customer_Names[#All],3,0)</f>
        <v xml:space="preserve"> Hannah E.</v>
      </c>
      <c r="C1389">
        <f>VLOOKUP(Health_Care[[#This Row],[Customer ID]],Medical_Examinations[],2,0)</f>
        <v>33</v>
      </c>
      <c r="D1389">
        <f>VLOOKUP(Health_Care[[#This Row],[Customer ID]],Medical_Examinations[],4,0)</f>
        <v>4.57</v>
      </c>
      <c r="E1389" t="str">
        <f>VLOOKUP(Health_Care[[#This Row],[Customer ID]],Medical_Examinations[],6,0)</f>
        <v>No</v>
      </c>
      <c r="F1389" t="str">
        <f>VLOOKUP(Health_Care[[#This Row],[Customer ID]],Medical_Examinations[],7,0)</f>
        <v>No</v>
      </c>
      <c r="G1389" t="str">
        <f>VLOOKUP(Health_Care[[#This Row],[Customer ID]],Medical_Examinations[],8,0)</f>
        <v>No</v>
      </c>
      <c r="H1389">
        <f>VLOOKUP(Health_Care[[#This Row],[Customer ID]],Medical_Examinations[],9,0)</f>
        <v>0</v>
      </c>
      <c r="I1389" t="str">
        <f>VLOOKUP(Health_Care[[#This Row],[Customer ID]],Medical_Examinations[],10,0)</f>
        <v>No</v>
      </c>
      <c r="J1389" t="str">
        <f>VLOOKUP(Health_Care[[#This Row],[Customer ID]],Medical_Examinations[],3,0)</f>
        <v>Obesity</v>
      </c>
      <c r="K1389" t="str">
        <f>VLOOKUP(Health_Care[[#This Row],[Customer ID]],Medical_Examinations[],5,0)</f>
        <v>Normal</v>
      </c>
      <c r="L1389" s="10">
        <f>VLOOKUP(Health_Care[[#This Row],[Customer ID]],Table6[#All],5,0)</f>
        <v>30303</v>
      </c>
      <c r="M1389" s="11">
        <f>VLOOKUP(Health_Care[[#This Row],[Customer ID]],Table6[#All],8,0)</f>
        <v>7682.67</v>
      </c>
      <c r="N1389" t="str">
        <f>VLOOKUP(Health_Care[[#This Row],[Customer ID]],Table6[#All],9,0)</f>
        <v>Tier - 2</v>
      </c>
      <c r="O1389" t="str">
        <f>VLOOKUP(Health_Care[[#This Row],[Customer ID]],Table6[#All],10,0)</f>
        <v>Tier - 1</v>
      </c>
      <c r="P1389" t="str">
        <f>VLOOKUP(Health_Care[[#This Row],[Customer ID]],Table6[#All],11,0)</f>
        <v>R1013</v>
      </c>
      <c r="Q1389">
        <f>VLOOKUP(Health_Care[[#This Row],[Customer ID]],Table6[#All],6,0)</f>
        <v>40</v>
      </c>
    </row>
    <row r="1390" spans="1:17" x14ac:dyDescent="0.35">
      <c r="A1390" t="s">
        <v>982</v>
      </c>
      <c r="B1390" t="str">
        <f>VLOOKUP(Health_Care[[#This Row],[Customer ID]],Customer_Names[#All],3,0)</f>
        <v xml:space="preserve"> David</v>
      </c>
      <c r="C1390">
        <f>VLOOKUP(Health_Care[[#This Row],[Customer ID]],Medical_Examinations[],2,0)</f>
        <v>25.78</v>
      </c>
      <c r="D1390">
        <f>VLOOKUP(Health_Care[[#This Row],[Customer ID]],Medical_Examinations[],4,0)</f>
        <v>11.06</v>
      </c>
      <c r="E1390" t="str">
        <f>VLOOKUP(Health_Care[[#This Row],[Customer ID]],Medical_Examinations[],6,0)</f>
        <v>yes</v>
      </c>
      <c r="F1390" t="str">
        <f>VLOOKUP(Health_Care[[#This Row],[Customer ID]],Medical_Examinations[],7,0)</f>
        <v>No</v>
      </c>
      <c r="G1390" t="str">
        <f>VLOOKUP(Health_Care[[#This Row],[Customer ID]],Medical_Examinations[],8,0)</f>
        <v>No</v>
      </c>
      <c r="H1390">
        <f>VLOOKUP(Health_Care[[#This Row],[Customer ID]],Medical_Examinations[],9,0)</f>
        <v>0</v>
      </c>
      <c r="I1390" t="str">
        <f>VLOOKUP(Health_Care[[#This Row],[Customer ID]],Medical_Examinations[],10,0)</f>
        <v>No</v>
      </c>
      <c r="J1390" t="str">
        <f>VLOOKUP(Health_Care[[#This Row],[Customer ID]],Medical_Examinations[],3,0)</f>
        <v>Over Weight</v>
      </c>
      <c r="K1390" t="str">
        <f>VLOOKUP(Health_Care[[#This Row],[Customer ID]],Medical_Examinations[],5,0)</f>
        <v>Diabetes</v>
      </c>
      <c r="L1390" s="10">
        <f>VLOOKUP(Health_Care[[#This Row],[Customer ID]],Table6[#All],5,0)</f>
        <v>29939</v>
      </c>
      <c r="M1390" s="11">
        <f>VLOOKUP(Health_Care[[#This Row],[Customer ID]],Table6[#All],8,0)</f>
        <v>7681.17</v>
      </c>
      <c r="N1390" t="str">
        <f>VLOOKUP(Health_Care[[#This Row],[Customer ID]],Table6[#All],9,0)</f>
        <v>Tier - 2</v>
      </c>
      <c r="O1390" t="str">
        <f>VLOOKUP(Health_Care[[#This Row],[Customer ID]],Table6[#All],10,0)</f>
        <v>Tier - 2</v>
      </c>
      <c r="P1390" t="str">
        <f>VLOOKUP(Health_Care[[#This Row],[Customer ID]],Table6[#All],11,0)</f>
        <v>R1020</v>
      </c>
      <c r="Q1390">
        <f>VLOOKUP(Health_Care[[#This Row],[Customer ID]],Table6[#All],6,0)</f>
        <v>41</v>
      </c>
    </row>
    <row r="1391" spans="1:17" x14ac:dyDescent="0.35">
      <c r="A1391" t="s">
        <v>981</v>
      </c>
      <c r="B1391" t="str">
        <f>VLOOKUP(Health_Care[[#This Row],[Customer ID]],Customer_Names[#All],3,0)</f>
        <v xml:space="preserve"> Jim</v>
      </c>
      <c r="C1391">
        <f>VLOOKUP(Health_Care[[#This Row],[Customer ID]],Medical_Examinations[],2,0)</f>
        <v>22.66</v>
      </c>
      <c r="D1391">
        <f>VLOOKUP(Health_Care[[#This Row],[Customer ID]],Medical_Examinations[],4,0)</f>
        <v>10.68</v>
      </c>
      <c r="E1391" t="str">
        <f>VLOOKUP(Health_Care[[#This Row],[Customer ID]],Medical_Examinations[],6,0)</f>
        <v>No</v>
      </c>
      <c r="F1391" t="str">
        <f>VLOOKUP(Health_Care[[#This Row],[Customer ID]],Medical_Examinations[],7,0)</f>
        <v>No</v>
      </c>
      <c r="G1391" t="str">
        <f>VLOOKUP(Health_Care[[#This Row],[Customer ID]],Medical_Examinations[],8,0)</f>
        <v>No</v>
      </c>
      <c r="H1391">
        <f>VLOOKUP(Health_Care[[#This Row],[Customer ID]],Medical_Examinations[],9,0)</f>
        <v>0</v>
      </c>
      <c r="I1391" t="str">
        <f>VLOOKUP(Health_Care[[#This Row],[Customer ID]],Medical_Examinations[],10,0)</f>
        <v>No</v>
      </c>
      <c r="J1391" t="str">
        <f>VLOOKUP(Health_Care[[#This Row],[Customer ID]],Medical_Examinations[],3,0)</f>
        <v>Normal Weight</v>
      </c>
      <c r="K1391" t="str">
        <f>VLOOKUP(Health_Care[[#This Row],[Customer ID]],Medical_Examinations[],5,0)</f>
        <v>Diabetes</v>
      </c>
      <c r="L1391" s="10">
        <f>VLOOKUP(Health_Care[[#This Row],[Customer ID]],Table6[#All],5,0)</f>
        <v>26217</v>
      </c>
      <c r="M1391" s="11">
        <f>VLOOKUP(Health_Care[[#This Row],[Customer ID]],Table6[#All],8,0)</f>
        <v>7680.92</v>
      </c>
      <c r="N1391" t="str">
        <f>VLOOKUP(Health_Care[[#This Row],[Customer ID]],Table6[#All],9,0)</f>
        <v>Tier - 2</v>
      </c>
      <c r="O1391" t="str">
        <f>VLOOKUP(Health_Care[[#This Row],[Customer ID]],Table6[#All],10,0)</f>
        <v>Tier - 1</v>
      </c>
      <c r="P1391" t="str">
        <f>VLOOKUP(Health_Care[[#This Row],[Customer ID]],Table6[#All],11,0)</f>
        <v>R1013</v>
      </c>
      <c r="Q1391">
        <f>VLOOKUP(Health_Care[[#This Row],[Customer ID]],Table6[#All],6,0)</f>
        <v>51</v>
      </c>
    </row>
    <row r="1392" spans="1:17" x14ac:dyDescent="0.35">
      <c r="A1392" t="s">
        <v>980</v>
      </c>
      <c r="B1392" t="str">
        <f>VLOOKUP(Health_Care[[#This Row],[Customer ID]],Customer_Names[#All],3,0)</f>
        <v xml:space="preserve"> Joseph P</v>
      </c>
      <c r="C1392">
        <f>VLOOKUP(Health_Care[[#This Row],[Customer ID]],Medical_Examinations[],2,0)</f>
        <v>38.81</v>
      </c>
      <c r="D1392">
        <f>VLOOKUP(Health_Care[[#This Row],[Customer ID]],Medical_Examinations[],4,0)</f>
        <v>6.14</v>
      </c>
      <c r="E1392" t="str">
        <f>VLOOKUP(Health_Care[[#This Row],[Customer ID]],Medical_Examinations[],6,0)</f>
        <v>yes</v>
      </c>
      <c r="F1392" t="str">
        <f>VLOOKUP(Health_Care[[#This Row],[Customer ID]],Medical_Examinations[],7,0)</f>
        <v>No</v>
      </c>
      <c r="G1392" t="str">
        <f>VLOOKUP(Health_Care[[#This Row],[Customer ID]],Medical_Examinations[],8,0)</f>
        <v>No</v>
      </c>
      <c r="H1392">
        <f>VLOOKUP(Health_Care[[#This Row],[Customer ID]],Medical_Examinations[],9,0)</f>
        <v>1</v>
      </c>
      <c r="I1392" t="str">
        <f>VLOOKUP(Health_Care[[#This Row],[Customer ID]],Medical_Examinations[],10,0)</f>
        <v>No</v>
      </c>
      <c r="J1392" t="str">
        <f>VLOOKUP(Health_Care[[#This Row],[Customer ID]],Medical_Examinations[],3,0)</f>
        <v>Obesity</v>
      </c>
      <c r="K1392" t="str">
        <f>VLOOKUP(Health_Care[[#This Row],[Customer ID]],Medical_Examinations[],5,0)</f>
        <v>Prediabetes</v>
      </c>
      <c r="L1392" s="10">
        <f>VLOOKUP(Health_Care[[#This Row],[Customer ID]],Table6[#All],5,0)</f>
        <v>34955</v>
      </c>
      <c r="M1392" s="11">
        <f>VLOOKUP(Health_Care[[#This Row],[Customer ID]],Table6[#All],8,0)</f>
        <v>7676.4</v>
      </c>
      <c r="N1392" t="str">
        <f>VLOOKUP(Health_Care[[#This Row],[Customer ID]],Table6[#All],9,0)</f>
        <v>Tier - 2</v>
      </c>
      <c r="O1392" t="str">
        <f>VLOOKUP(Health_Care[[#This Row],[Customer ID]],Table6[#All],10,0)</f>
        <v>Tier - 1</v>
      </c>
      <c r="P1392" t="str">
        <f>VLOOKUP(Health_Care[[#This Row],[Customer ID]],Table6[#All],11,0)</f>
        <v>R1012</v>
      </c>
      <c r="Q1392">
        <f>VLOOKUP(Health_Care[[#This Row],[Customer ID]],Table6[#All],6,0)</f>
        <v>27</v>
      </c>
    </row>
    <row r="1393" spans="1:17" x14ac:dyDescent="0.35">
      <c r="A1393" t="s">
        <v>979</v>
      </c>
      <c r="B1393" t="str">
        <f>VLOOKUP(Health_Care[[#This Row],[Customer ID]],Customer_Names[#All],3,0)</f>
        <v xml:space="preserve"> Michael</v>
      </c>
      <c r="C1393">
        <f>VLOOKUP(Health_Care[[#This Row],[Customer ID]],Medical_Examinations[],2,0)</f>
        <v>38.51</v>
      </c>
      <c r="D1393">
        <f>VLOOKUP(Health_Care[[#This Row],[Customer ID]],Medical_Examinations[],4,0)</f>
        <v>5.45</v>
      </c>
      <c r="E1393" t="str">
        <f>VLOOKUP(Health_Care[[#This Row],[Customer ID]],Medical_Examinations[],6,0)</f>
        <v>yes</v>
      </c>
      <c r="F1393" t="str">
        <f>VLOOKUP(Health_Care[[#This Row],[Customer ID]],Medical_Examinations[],7,0)</f>
        <v>No</v>
      </c>
      <c r="G1393" t="str">
        <f>VLOOKUP(Health_Care[[#This Row],[Customer ID]],Medical_Examinations[],8,0)</f>
        <v>No</v>
      </c>
      <c r="H1393">
        <f>VLOOKUP(Health_Care[[#This Row],[Customer ID]],Medical_Examinations[],9,0)</f>
        <v>0</v>
      </c>
      <c r="I1393" t="str">
        <f>VLOOKUP(Health_Care[[#This Row],[Customer ID]],Medical_Examinations[],10,0)</f>
        <v>No</v>
      </c>
      <c r="J1393" t="str">
        <f>VLOOKUP(Health_Care[[#This Row],[Customer ID]],Medical_Examinations[],3,0)</f>
        <v>Obesity</v>
      </c>
      <c r="K1393" t="str">
        <f>VLOOKUP(Health_Care[[#This Row],[Customer ID]],Medical_Examinations[],5,0)</f>
        <v>Normal</v>
      </c>
      <c r="L1393" s="10">
        <f>VLOOKUP(Health_Care[[#This Row],[Customer ID]],Table6[#All],5,0)</f>
        <v>35393</v>
      </c>
      <c r="M1393" s="11">
        <f>VLOOKUP(Health_Care[[#This Row],[Customer ID]],Table6[#All],8,0)</f>
        <v>7670.75</v>
      </c>
      <c r="N1393" t="str">
        <f>VLOOKUP(Health_Care[[#This Row],[Customer ID]],Table6[#All],9,0)</f>
        <v>Tier - 2</v>
      </c>
      <c r="O1393" t="str">
        <f>VLOOKUP(Health_Care[[#This Row],[Customer ID]],Table6[#All],10,0)</f>
        <v>Tier - 2</v>
      </c>
      <c r="P1393" t="str">
        <f>VLOOKUP(Health_Care[[#This Row],[Customer ID]],Table6[#All],11,0)</f>
        <v>R1022</v>
      </c>
      <c r="Q1393">
        <f>VLOOKUP(Health_Care[[#This Row],[Customer ID]],Table6[#All],6,0)</f>
        <v>26</v>
      </c>
    </row>
    <row r="1394" spans="1:17" x14ac:dyDescent="0.35">
      <c r="A1394" t="s">
        <v>978</v>
      </c>
      <c r="B1394" t="str">
        <f>VLOOKUP(Health_Care[[#This Row],[Customer ID]],Customer_Names[#All],3,0)</f>
        <v xml:space="preserve"> Gina M</v>
      </c>
      <c r="C1394">
        <f>VLOOKUP(Health_Care[[#This Row],[Customer ID]],Medical_Examinations[],2,0)</f>
        <v>22.98</v>
      </c>
      <c r="D1394">
        <f>VLOOKUP(Health_Care[[#This Row],[Customer ID]],Medical_Examinations[],4,0)</f>
        <v>6.14</v>
      </c>
      <c r="E1394" t="str">
        <f>VLOOKUP(Health_Care[[#This Row],[Customer ID]],Medical_Examinations[],6,0)</f>
        <v>yes</v>
      </c>
      <c r="F1394" t="str">
        <f>VLOOKUP(Health_Care[[#This Row],[Customer ID]],Medical_Examinations[],7,0)</f>
        <v>No</v>
      </c>
      <c r="G1394" t="str">
        <f>VLOOKUP(Health_Care[[#This Row],[Customer ID]],Medical_Examinations[],8,0)</f>
        <v>No</v>
      </c>
      <c r="H1394">
        <f>VLOOKUP(Health_Care[[#This Row],[Customer ID]],Medical_Examinations[],9,0)</f>
        <v>0</v>
      </c>
      <c r="I1394" t="str">
        <f>VLOOKUP(Health_Care[[#This Row],[Customer ID]],Medical_Examinations[],10,0)</f>
        <v>No</v>
      </c>
      <c r="J1394" t="str">
        <f>VLOOKUP(Health_Care[[#This Row],[Customer ID]],Medical_Examinations[],3,0)</f>
        <v>Normal Weight</v>
      </c>
      <c r="K1394" t="str">
        <f>VLOOKUP(Health_Care[[#This Row],[Customer ID]],Medical_Examinations[],5,0)</f>
        <v>Prediabetes</v>
      </c>
      <c r="L1394" s="10">
        <f>VLOOKUP(Health_Care[[#This Row],[Customer ID]],Table6[#All],5,0)</f>
        <v>28042</v>
      </c>
      <c r="M1394" s="11">
        <f>VLOOKUP(Health_Care[[#This Row],[Customer ID]],Table6[#All],8,0)</f>
        <v>7662.47</v>
      </c>
      <c r="N1394" t="str">
        <f>VLOOKUP(Health_Care[[#This Row],[Customer ID]],Table6[#All],9,0)</f>
        <v>Tier - 2</v>
      </c>
      <c r="O1394" t="str">
        <f>VLOOKUP(Health_Care[[#This Row],[Customer ID]],Table6[#All],10,0)</f>
        <v>Tier - 1</v>
      </c>
      <c r="P1394" t="str">
        <f>VLOOKUP(Health_Care[[#This Row],[Customer ID]],Table6[#All],11,0)</f>
        <v>R1011</v>
      </c>
      <c r="Q1394">
        <f>VLOOKUP(Health_Care[[#This Row],[Customer ID]],Table6[#All],6,0)</f>
        <v>46</v>
      </c>
    </row>
    <row r="1395" spans="1:17" x14ac:dyDescent="0.35">
      <c r="A1395" t="s">
        <v>977</v>
      </c>
      <c r="B1395" t="str">
        <f>VLOOKUP(Health_Care[[#This Row],[Customer ID]],Customer_Names[#All],3,0)</f>
        <v xml:space="preserve"> Shantel C.</v>
      </c>
      <c r="C1395">
        <f>VLOOKUP(Health_Care[[#This Row],[Customer ID]],Medical_Examinations[],2,0)</f>
        <v>15.65</v>
      </c>
      <c r="D1395">
        <f>VLOOKUP(Health_Care[[#This Row],[Customer ID]],Medical_Examinations[],4,0)</f>
        <v>7.85</v>
      </c>
      <c r="E1395" t="str">
        <f>VLOOKUP(Health_Care[[#This Row],[Customer ID]],Medical_Examinations[],6,0)</f>
        <v>No</v>
      </c>
      <c r="F1395" t="str">
        <f>VLOOKUP(Health_Care[[#This Row],[Customer ID]],Medical_Examinations[],7,0)</f>
        <v>No</v>
      </c>
      <c r="G1395" t="str">
        <f>VLOOKUP(Health_Care[[#This Row],[Customer ID]],Medical_Examinations[],8,0)</f>
        <v>No</v>
      </c>
      <c r="H1395">
        <f>VLOOKUP(Health_Care[[#This Row],[Customer ID]],Medical_Examinations[],9,0)</f>
        <v>0</v>
      </c>
      <c r="I1395" t="str">
        <f>VLOOKUP(Health_Care[[#This Row],[Customer ID]],Medical_Examinations[],10,0)</f>
        <v>No</v>
      </c>
      <c r="J1395" t="str">
        <f>VLOOKUP(Health_Care[[#This Row],[Customer ID]],Medical_Examinations[],3,0)</f>
        <v>Under Weight</v>
      </c>
      <c r="K1395" t="str">
        <f>VLOOKUP(Health_Care[[#This Row],[Customer ID]],Medical_Examinations[],5,0)</f>
        <v>Diabetes</v>
      </c>
      <c r="L1395" s="10">
        <f>VLOOKUP(Health_Care[[#This Row],[Customer ID]],Table6[#All],5,0)</f>
        <v>24103</v>
      </c>
      <c r="M1395" s="11">
        <f>VLOOKUP(Health_Care[[#This Row],[Customer ID]],Table6[#All],8,0)</f>
        <v>7657.69</v>
      </c>
      <c r="N1395" t="str">
        <f>VLOOKUP(Health_Care[[#This Row],[Customer ID]],Table6[#All],9,0)</f>
        <v>Tier - 3</v>
      </c>
      <c r="O1395" t="str">
        <f>VLOOKUP(Health_Care[[#This Row],[Customer ID]],Table6[#All],10,0)</f>
        <v>Tier - 3</v>
      </c>
      <c r="P1395" t="str">
        <f>VLOOKUP(Health_Care[[#This Row],[Customer ID]],Table6[#All],11,0)</f>
        <v>R1012</v>
      </c>
      <c r="Q1395">
        <f>VLOOKUP(Health_Care[[#This Row],[Customer ID]],Table6[#All],6,0)</f>
        <v>57</v>
      </c>
    </row>
    <row r="1396" spans="1:17" x14ac:dyDescent="0.35">
      <c r="A1396" t="s">
        <v>976</v>
      </c>
      <c r="B1396" t="str">
        <f>VLOOKUP(Health_Care[[#This Row],[Customer ID]],Customer_Names[#All],3,0)</f>
        <v xml:space="preserve"> Brian</v>
      </c>
      <c r="C1396">
        <f>VLOOKUP(Health_Care[[#This Row],[Customer ID]],Medical_Examinations[],2,0)</f>
        <v>39.97</v>
      </c>
      <c r="D1396">
        <f>VLOOKUP(Health_Care[[#This Row],[Customer ID]],Medical_Examinations[],4,0)</f>
        <v>4.09</v>
      </c>
      <c r="E1396" t="str">
        <f>VLOOKUP(Health_Care[[#This Row],[Customer ID]],Medical_Examinations[],6,0)</f>
        <v>No</v>
      </c>
      <c r="F1396" t="str">
        <f>VLOOKUP(Health_Care[[#This Row],[Customer ID]],Medical_Examinations[],7,0)</f>
        <v>No</v>
      </c>
      <c r="G1396" t="str">
        <f>VLOOKUP(Health_Care[[#This Row],[Customer ID]],Medical_Examinations[],8,0)</f>
        <v>No</v>
      </c>
      <c r="H1396">
        <f>VLOOKUP(Health_Care[[#This Row],[Customer ID]],Medical_Examinations[],9,0)</f>
        <v>1</v>
      </c>
      <c r="I1396" t="str">
        <f>VLOOKUP(Health_Care[[#This Row],[Customer ID]],Medical_Examinations[],10,0)</f>
        <v>No</v>
      </c>
      <c r="J1396" t="str">
        <f>VLOOKUP(Health_Care[[#This Row],[Customer ID]],Medical_Examinations[],3,0)</f>
        <v>Obesity</v>
      </c>
      <c r="K1396" t="str">
        <f>VLOOKUP(Health_Care[[#This Row],[Customer ID]],Medical_Examinations[],5,0)</f>
        <v>Normal</v>
      </c>
      <c r="L1396" s="10">
        <f>VLOOKUP(Health_Care[[#This Row],[Customer ID]],Table6[#All],5,0)</f>
        <v>36068</v>
      </c>
      <c r="M1396" s="11">
        <f>VLOOKUP(Health_Care[[#This Row],[Customer ID]],Table6[#All],8,0)</f>
        <v>7652.26</v>
      </c>
      <c r="N1396" t="str">
        <f>VLOOKUP(Health_Care[[#This Row],[Customer ID]],Table6[#All],9,0)</f>
        <v>Tier - 2</v>
      </c>
      <c r="O1396" t="str">
        <f>VLOOKUP(Health_Care[[#This Row],[Customer ID]],Table6[#All],10,0)</f>
        <v>Tier - 3</v>
      </c>
      <c r="P1396" t="str">
        <f>VLOOKUP(Health_Care[[#This Row],[Customer ID]],Table6[#All],11,0)</f>
        <v>R1023</v>
      </c>
      <c r="Q1396">
        <f>VLOOKUP(Health_Care[[#This Row],[Customer ID]],Table6[#All],6,0)</f>
        <v>24</v>
      </c>
    </row>
    <row r="1397" spans="1:17" x14ac:dyDescent="0.35">
      <c r="A1397" t="s">
        <v>975</v>
      </c>
      <c r="B1397" t="str">
        <f>VLOOKUP(Health_Care[[#This Row],[Customer ID]],Customer_Names[#All],3,0)</f>
        <v xml:space="preserve"> Brian</v>
      </c>
      <c r="C1397">
        <f>VLOOKUP(Health_Care[[#This Row],[Customer ID]],Medical_Examinations[],2,0)</f>
        <v>37.22</v>
      </c>
      <c r="D1397">
        <f>VLOOKUP(Health_Care[[#This Row],[Customer ID]],Medical_Examinations[],4,0)</f>
        <v>4.62</v>
      </c>
      <c r="E1397" t="str">
        <f>VLOOKUP(Health_Care[[#This Row],[Customer ID]],Medical_Examinations[],6,0)</f>
        <v>No</v>
      </c>
      <c r="F1397" t="str">
        <f>VLOOKUP(Health_Care[[#This Row],[Customer ID]],Medical_Examinations[],7,0)</f>
        <v>No</v>
      </c>
      <c r="G1397" t="str">
        <f>VLOOKUP(Health_Care[[#This Row],[Customer ID]],Medical_Examinations[],8,0)</f>
        <v>Yes</v>
      </c>
      <c r="H1397">
        <f>VLOOKUP(Health_Care[[#This Row],[Customer ID]],Medical_Examinations[],9,0)</f>
        <v>1</v>
      </c>
      <c r="I1397" t="str">
        <f>VLOOKUP(Health_Care[[#This Row],[Customer ID]],Medical_Examinations[],10,0)</f>
        <v>No</v>
      </c>
      <c r="J1397" t="str">
        <f>VLOOKUP(Health_Care[[#This Row],[Customer ID]],Medical_Examinations[],3,0)</f>
        <v>Obesity</v>
      </c>
      <c r="K1397" t="str">
        <f>VLOOKUP(Health_Care[[#This Row],[Customer ID]],Medical_Examinations[],5,0)</f>
        <v>Normal</v>
      </c>
      <c r="L1397" s="10">
        <f>VLOOKUP(Health_Care[[#This Row],[Customer ID]],Table6[#All],5,0)</f>
        <v>34191</v>
      </c>
      <c r="M1397" s="11">
        <f>VLOOKUP(Health_Care[[#This Row],[Customer ID]],Table6[#All],8,0)</f>
        <v>7650.8</v>
      </c>
      <c r="N1397" t="str">
        <f>VLOOKUP(Health_Care[[#This Row],[Customer ID]],Table6[#All],9,0)</f>
        <v>Tier - 2</v>
      </c>
      <c r="O1397" t="str">
        <f>VLOOKUP(Health_Care[[#This Row],[Customer ID]],Table6[#All],10,0)</f>
        <v>Tier - 2</v>
      </c>
      <c r="P1397" t="str">
        <f>VLOOKUP(Health_Care[[#This Row],[Customer ID]],Table6[#All],11,0)</f>
        <v>R1012</v>
      </c>
      <c r="Q1397">
        <f>VLOOKUP(Health_Care[[#This Row],[Customer ID]],Table6[#All],6,0)</f>
        <v>29</v>
      </c>
    </row>
    <row r="1398" spans="1:17" x14ac:dyDescent="0.35">
      <c r="A1398" t="s">
        <v>974</v>
      </c>
      <c r="B1398" t="str">
        <f>VLOOKUP(Health_Care[[#This Row],[Customer ID]],Customer_Names[#All],3,0)</f>
        <v xml:space="preserve"> Jessica R</v>
      </c>
      <c r="C1398">
        <f>VLOOKUP(Health_Care[[#This Row],[Customer ID]],Medical_Examinations[],2,0)</f>
        <v>41.325000000000003</v>
      </c>
      <c r="D1398">
        <f>VLOOKUP(Health_Care[[#This Row],[Customer ID]],Medical_Examinations[],4,0)</f>
        <v>5.77</v>
      </c>
      <c r="E1398" t="str">
        <f>VLOOKUP(Health_Care[[#This Row],[Customer ID]],Medical_Examinations[],6,0)</f>
        <v>No</v>
      </c>
      <c r="F1398" t="str">
        <f>VLOOKUP(Health_Care[[#This Row],[Customer ID]],Medical_Examinations[],7,0)</f>
        <v>No</v>
      </c>
      <c r="G1398" t="str">
        <f>VLOOKUP(Health_Care[[#This Row],[Customer ID]],Medical_Examinations[],8,0)</f>
        <v>No</v>
      </c>
      <c r="H1398">
        <f>VLOOKUP(Health_Care[[#This Row],[Customer ID]],Medical_Examinations[],9,0)</f>
        <v>0</v>
      </c>
      <c r="I1398" t="str">
        <f>VLOOKUP(Health_Care[[#This Row],[Customer ID]],Medical_Examinations[],10,0)</f>
        <v>No</v>
      </c>
      <c r="J1398" t="str">
        <f>VLOOKUP(Health_Care[[#This Row],[Customer ID]],Medical_Examinations[],3,0)</f>
        <v>Obesity</v>
      </c>
      <c r="K1398" t="str">
        <f>VLOOKUP(Health_Care[[#This Row],[Customer ID]],Medical_Examinations[],5,0)</f>
        <v>Prediabetes</v>
      </c>
      <c r="L1398" s="10">
        <f>VLOOKUP(Health_Care[[#This Row],[Customer ID]],Table6[#All],5,0)</f>
        <v>29510</v>
      </c>
      <c r="M1398" s="11">
        <f>VLOOKUP(Health_Care[[#This Row],[Customer ID]],Table6[#All],8,0)</f>
        <v>7650.77</v>
      </c>
      <c r="N1398" t="str">
        <f>VLOOKUP(Health_Care[[#This Row],[Customer ID]],Table6[#All],9,0)</f>
        <v>Tier - 2</v>
      </c>
      <c r="O1398" t="str">
        <f>VLOOKUP(Health_Care[[#This Row],[Customer ID]],Table6[#All],10,0)</f>
        <v>Tier - 2</v>
      </c>
      <c r="P1398" t="str">
        <f>VLOOKUP(Health_Care[[#This Row],[Customer ID]],Table6[#All],11,0)</f>
        <v>R1024</v>
      </c>
      <c r="Q1398">
        <f>VLOOKUP(Health_Care[[#This Row],[Customer ID]],Table6[#All],6,0)</f>
        <v>42</v>
      </c>
    </row>
    <row r="1399" spans="1:17" x14ac:dyDescent="0.35">
      <c r="A1399" t="s">
        <v>973</v>
      </c>
      <c r="B1399" t="str">
        <f>VLOOKUP(Health_Care[[#This Row],[Customer ID]],Customer_Names[#All],3,0)</f>
        <v xml:space="preserve"> Robyn</v>
      </c>
      <c r="C1399">
        <f>VLOOKUP(Health_Care[[#This Row],[Customer ID]],Medical_Examinations[],2,0)</f>
        <v>40.31</v>
      </c>
      <c r="D1399">
        <f>VLOOKUP(Health_Care[[#This Row],[Customer ID]],Medical_Examinations[],4,0)</f>
        <v>5.84</v>
      </c>
      <c r="E1399" t="str">
        <f>VLOOKUP(Health_Care[[#This Row],[Customer ID]],Medical_Examinations[],6,0)</f>
        <v>No</v>
      </c>
      <c r="F1399" t="str">
        <f>VLOOKUP(Health_Care[[#This Row],[Customer ID]],Medical_Examinations[],7,0)</f>
        <v>No</v>
      </c>
      <c r="G1399" t="str">
        <f>VLOOKUP(Health_Care[[#This Row],[Customer ID]],Medical_Examinations[],8,0)</f>
        <v>No</v>
      </c>
      <c r="H1399">
        <f>VLOOKUP(Health_Care[[#This Row],[Customer ID]],Medical_Examinations[],9,0)</f>
        <v>0</v>
      </c>
      <c r="I1399" t="str">
        <f>VLOOKUP(Health_Care[[#This Row],[Customer ID]],Medical_Examinations[],10,0)</f>
        <v>No</v>
      </c>
      <c r="J1399" t="str">
        <f>VLOOKUP(Health_Care[[#This Row],[Customer ID]],Medical_Examinations[],3,0)</f>
        <v>Obesity</v>
      </c>
      <c r="K1399" t="str">
        <f>VLOOKUP(Health_Care[[#This Row],[Customer ID]],Medical_Examinations[],5,0)</f>
        <v>Prediabetes</v>
      </c>
      <c r="L1399" s="10">
        <f>VLOOKUP(Health_Care[[#This Row],[Customer ID]],Table6[#All],5,0)</f>
        <v>36326</v>
      </c>
      <c r="M1399" s="11">
        <f>VLOOKUP(Health_Care[[#This Row],[Customer ID]],Table6[#All],8,0)</f>
        <v>7642.05</v>
      </c>
      <c r="N1399" t="str">
        <f>VLOOKUP(Health_Care[[#This Row],[Customer ID]],Table6[#All],9,0)</f>
        <v>Tier - 2</v>
      </c>
      <c r="O1399" t="str">
        <f>VLOOKUP(Health_Care[[#This Row],[Customer ID]],Table6[#All],10,0)</f>
        <v>Tier - 2</v>
      </c>
      <c r="P1399" t="str">
        <f>VLOOKUP(Health_Care[[#This Row],[Customer ID]],Table6[#All],11,0)</f>
        <v>R1026</v>
      </c>
      <c r="Q1399">
        <f>VLOOKUP(Health_Care[[#This Row],[Customer ID]],Table6[#All],6,0)</f>
        <v>23</v>
      </c>
    </row>
    <row r="1400" spans="1:17" x14ac:dyDescent="0.35">
      <c r="A1400" t="s">
        <v>972</v>
      </c>
      <c r="B1400" t="str">
        <f>VLOOKUP(Health_Care[[#This Row],[Customer ID]],Customer_Names[#All],3,0)</f>
        <v xml:space="preserve"> Ashley</v>
      </c>
      <c r="C1400">
        <f>VLOOKUP(Health_Care[[#This Row],[Customer ID]],Medical_Examinations[],2,0)</f>
        <v>29.48</v>
      </c>
      <c r="D1400">
        <f>VLOOKUP(Health_Care[[#This Row],[Customer ID]],Medical_Examinations[],4,0)</f>
        <v>4.91</v>
      </c>
      <c r="E1400" t="str">
        <f>VLOOKUP(Health_Care[[#This Row],[Customer ID]],Medical_Examinations[],6,0)</f>
        <v>No</v>
      </c>
      <c r="F1400" t="str">
        <f>VLOOKUP(Health_Care[[#This Row],[Customer ID]],Medical_Examinations[],7,0)</f>
        <v>No</v>
      </c>
      <c r="G1400" t="str">
        <f>VLOOKUP(Health_Care[[#This Row],[Customer ID]],Medical_Examinations[],8,0)</f>
        <v>No</v>
      </c>
      <c r="H1400">
        <f>VLOOKUP(Health_Care[[#This Row],[Customer ID]],Medical_Examinations[],9,0)</f>
        <v>0</v>
      </c>
      <c r="I1400" t="str">
        <f>VLOOKUP(Health_Care[[#This Row],[Customer ID]],Medical_Examinations[],10,0)</f>
        <v>No</v>
      </c>
      <c r="J1400" t="str">
        <f>VLOOKUP(Health_Care[[#This Row],[Customer ID]],Medical_Examinations[],3,0)</f>
        <v>Over Weight</v>
      </c>
      <c r="K1400" t="str">
        <f>VLOOKUP(Health_Care[[#This Row],[Customer ID]],Medical_Examinations[],5,0)</f>
        <v>Normal</v>
      </c>
      <c r="L1400" s="10">
        <f>VLOOKUP(Health_Care[[#This Row],[Customer ID]],Table6[#All],5,0)</f>
        <v>29426</v>
      </c>
      <c r="M1400" s="11">
        <f>VLOOKUP(Health_Care[[#This Row],[Customer ID]],Table6[#All],8,0)</f>
        <v>7640.31</v>
      </c>
      <c r="N1400" t="str">
        <f>VLOOKUP(Health_Care[[#This Row],[Customer ID]],Table6[#All],9,0)</f>
        <v>Tier - 2</v>
      </c>
      <c r="O1400" t="str">
        <f>VLOOKUP(Health_Care[[#This Row],[Customer ID]],Table6[#All],10,0)</f>
        <v>Tier - 1</v>
      </c>
      <c r="P1400" t="str">
        <f>VLOOKUP(Health_Care[[#This Row],[Customer ID]],Table6[#All],11,0)</f>
        <v>R1013</v>
      </c>
      <c r="Q1400">
        <f>VLOOKUP(Health_Care[[#This Row],[Customer ID]],Table6[#All],6,0)</f>
        <v>42</v>
      </c>
    </row>
    <row r="1401" spans="1:17" x14ac:dyDescent="0.35">
      <c r="A1401" t="s">
        <v>971</v>
      </c>
      <c r="B1401" t="str">
        <f>VLOOKUP(Health_Care[[#This Row],[Customer ID]],Customer_Names[#All],3,0)</f>
        <v xml:space="preserve"> Dana</v>
      </c>
      <c r="C1401">
        <f>VLOOKUP(Health_Care[[#This Row],[Customer ID]],Medical_Examinations[],2,0)</f>
        <v>33.155000000000001</v>
      </c>
      <c r="D1401">
        <f>VLOOKUP(Health_Care[[#This Row],[Customer ID]],Medical_Examinations[],4,0)</f>
        <v>5.07</v>
      </c>
      <c r="E1401" t="str">
        <f>VLOOKUP(Health_Care[[#This Row],[Customer ID]],Medical_Examinations[],6,0)</f>
        <v>No</v>
      </c>
      <c r="F1401" t="str">
        <f>VLOOKUP(Health_Care[[#This Row],[Customer ID]],Medical_Examinations[],7,0)</f>
        <v>No</v>
      </c>
      <c r="G1401" t="str">
        <f>VLOOKUP(Health_Care[[#This Row],[Customer ID]],Medical_Examinations[],8,0)</f>
        <v>No</v>
      </c>
      <c r="H1401">
        <f>VLOOKUP(Health_Care[[#This Row],[Customer ID]],Medical_Examinations[],9,0)</f>
        <v>0</v>
      </c>
      <c r="I1401" t="str">
        <f>VLOOKUP(Health_Care[[#This Row],[Customer ID]],Medical_Examinations[],10,0)</f>
        <v>No</v>
      </c>
      <c r="J1401" t="str">
        <f>VLOOKUP(Health_Care[[#This Row],[Customer ID]],Medical_Examinations[],3,0)</f>
        <v>Obesity</v>
      </c>
      <c r="K1401" t="str">
        <f>VLOOKUP(Health_Care[[#This Row],[Customer ID]],Medical_Examinations[],5,0)</f>
        <v>Normal</v>
      </c>
      <c r="L1401" s="10">
        <f>VLOOKUP(Health_Care[[#This Row],[Customer ID]],Table6[#All],5,0)</f>
        <v>29392</v>
      </c>
      <c r="M1401" s="11">
        <f>VLOOKUP(Health_Care[[#This Row],[Customer ID]],Table6[#All],8,0)</f>
        <v>7639.42</v>
      </c>
      <c r="N1401" t="str">
        <f>VLOOKUP(Health_Care[[#This Row],[Customer ID]],Table6[#All],9,0)</f>
        <v>Tier - 2</v>
      </c>
      <c r="O1401" t="str">
        <f>VLOOKUP(Health_Care[[#This Row],[Customer ID]],Table6[#All],10,0)</f>
        <v>Tier - 2</v>
      </c>
      <c r="P1401" t="str">
        <f>VLOOKUP(Health_Care[[#This Row],[Customer ID]],Table6[#All],11,0)</f>
        <v>R1024</v>
      </c>
      <c r="Q1401">
        <f>VLOOKUP(Health_Care[[#This Row],[Customer ID]],Table6[#All],6,0)</f>
        <v>42</v>
      </c>
    </row>
    <row r="1402" spans="1:17" x14ac:dyDescent="0.35">
      <c r="A1402" t="s">
        <v>970</v>
      </c>
      <c r="B1402" t="str">
        <f>VLOOKUP(Health_Care[[#This Row],[Customer ID]],Customer_Names[#All],3,0)</f>
        <v xml:space="preserve"> Jessica F.</v>
      </c>
      <c r="C1402">
        <f>VLOOKUP(Health_Care[[#This Row],[Customer ID]],Medical_Examinations[],2,0)</f>
        <v>42.85</v>
      </c>
      <c r="D1402">
        <f>VLOOKUP(Health_Care[[#This Row],[Customer ID]],Medical_Examinations[],4,0)</f>
        <v>5.81</v>
      </c>
      <c r="E1402" t="str">
        <f>VLOOKUP(Health_Care[[#This Row],[Customer ID]],Medical_Examinations[],6,0)</f>
        <v>yes</v>
      </c>
      <c r="F1402" t="str">
        <f>VLOOKUP(Health_Care[[#This Row],[Customer ID]],Medical_Examinations[],7,0)</f>
        <v>No</v>
      </c>
      <c r="G1402" t="str">
        <f>VLOOKUP(Health_Care[[#This Row],[Customer ID]],Medical_Examinations[],8,0)</f>
        <v>No</v>
      </c>
      <c r="H1402">
        <f>VLOOKUP(Health_Care[[#This Row],[Customer ID]],Medical_Examinations[],9,0)</f>
        <v>0</v>
      </c>
      <c r="I1402" t="str">
        <f>VLOOKUP(Health_Care[[#This Row],[Customer ID]],Medical_Examinations[],10,0)</f>
        <v>No</v>
      </c>
      <c r="J1402" t="str">
        <f>VLOOKUP(Health_Care[[#This Row],[Customer ID]],Medical_Examinations[],3,0)</f>
        <v>Obesity</v>
      </c>
      <c r="K1402" t="str">
        <f>VLOOKUP(Health_Care[[#This Row],[Customer ID]],Medical_Examinations[],5,0)</f>
        <v>Prediabetes</v>
      </c>
      <c r="L1402" s="10">
        <f>VLOOKUP(Health_Care[[#This Row],[Customer ID]],Table6[#All],5,0)</f>
        <v>37238</v>
      </c>
      <c r="M1402" s="11">
        <f>VLOOKUP(Health_Care[[#This Row],[Customer ID]],Table6[#All],8,0)</f>
        <v>7636.92</v>
      </c>
      <c r="N1402" t="str">
        <f>VLOOKUP(Health_Care[[#This Row],[Customer ID]],Table6[#All],9,0)</f>
        <v>Tier - 2</v>
      </c>
      <c r="O1402" t="str">
        <f>VLOOKUP(Health_Care[[#This Row],[Customer ID]],Table6[#All],10,0)</f>
        <v>Tier - 3</v>
      </c>
      <c r="P1402" t="str">
        <f>VLOOKUP(Health_Care[[#This Row],[Customer ID]],Table6[#All],11,0)</f>
        <v>R1012</v>
      </c>
      <c r="Q1402">
        <f>VLOOKUP(Health_Care[[#This Row],[Customer ID]],Table6[#All],6,0)</f>
        <v>21</v>
      </c>
    </row>
    <row r="1403" spans="1:17" x14ac:dyDescent="0.35">
      <c r="A1403" t="s">
        <v>969</v>
      </c>
      <c r="B1403" t="str">
        <f>VLOOKUP(Health_Care[[#This Row],[Customer ID]],Customer_Names[#All],3,0)</f>
        <v xml:space="preserve"> Lindsey</v>
      </c>
      <c r="C1403">
        <f>VLOOKUP(Health_Care[[#This Row],[Customer ID]],Medical_Examinations[],2,0)</f>
        <v>32.340000000000003</v>
      </c>
      <c r="D1403">
        <f>VLOOKUP(Health_Care[[#This Row],[Customer ID]],Medical_Examinations[],4,0)</f>
        <v>11.2</v>
      </c>
      <c r="E1403" t="str">
        <f>VLOOKUP(Health_Care[[#This Row],[Customer ID]],Medical_Examinations[],6,0)</f>
        <v>No</v>
      </c>
      <c r="F1403" t="str">
        <f>VLOOKUP(Health_Care[[#This Row],[Customer ID]],Medical_Examinations[],7,0)</f>
        <v>No</v>
      </c>
      <c r="G1403" t="str">
        <f>VLOOKUP(Health_Care[[#This Row],[Customer ID]],Medical_Examinations[],8,0)</f>
        <v>No</v>
      </c>
      <c r="H1403">
        <f>VLOOKUP(Health_Care[[#This Row],[Customer ID]],Medical_Examinations[],9,0)</f>
        <v>0</v>
      </c>
      <c r="I1403" t="str">
        <f>VLOOKUP(Health_Care[[#This Row],[Customer ID]],Medical_Examinations[],10,0)</f>
        <v>No</v>
      </c>
      <c r="J1403" t="str">
        <f>VLOOKUP(Health_Care[[#This Row],[Customer ID]],Medical_Examinations[],3,0)</f>
        <v>Obesity</v>
      </c>
      <c r="K1403" t="str">
        <f>VLOOKUP(Health_Care[[#This Row],[Customer ID]],Medical_Examinations[],5,0)</f>
        <v>Diabetes</v>
      </c>
      <c r="L1403" s="10">
        <f>VLOOKUP(Health_Care[[#This Row],[Customer ID]],Table6[#All],5,0)</f>
        <v>28726</v>
      </c>
      <c r="M1403" s="11">
        <f>VLOOKUP(Health_Care[[#This Row],[Customer ID]],Table6[#All],8,0)</f>
        <v>7633.72</v>
      </c>
      <c r="N1403" t="str">
        <f>VLOOKUP(Health_Care[[#This Row],[Customer ID]],Table6[#All],9,0)</f>
        <v>Tier - 2</v>
      </c>
      <c r="O1403" t="str">
        <f>VLOOKUP(Health_Care[[#This Row],[Customer ID]],Table6[#All],10,0)</f>
        <v>Tier - 1</v>
      </c>
      <c r="P1403" t="str">
        <f>VLOOKUP(Health_Care[[#This Row],[Customer ID]],Table6[#All],11,0)</f>
        <v>R1013</v>
      </c>
      <c r="Q1403">
        <f>VLOOKUP(Health_Care[[#This Row],[Customer ID]],Table6[#All],6,0)</f>
        <v>44</v>
      </c>
    </row>
    <row r="1404" spans="1:17" x14ac:dyDescent="0.35">
      <c r="A1404" t="s">
        <v>968</v>
      </c>
      <c r="B1404" t="str">
        <f>VLOOKUP(Health_Care[[#This Row],[Customer ID]],Customer_Names[#All],3,0)</f>
        <v xml:space="preserve"> Kelly A</v>
      </c>
      <c r="C1404">
        <f>VLOOKUP(Health_Care[[#This Row],[Customer ID]],Medical_Examinations[],2,0)</f>
        <v>27.5</v>
      </c>
      <c r="D1404">
        <f>VLOOKUP(Health_Care[[#This Row],[Customer ID]],Medical_Examinations[],4,0)</f>
        <v>10.75</v>
      </c>
      <c r="E1404" t="str">
        <f>VLOOKUP(Health_Care[[#This Row],[Customer ID]],Medical_Examinations[],6,0)</f>
        <v>No</v>
      </c>
      <c r="F1404" t="str">
        <f>VLOOKUP(Health_Care[[#This Row],[Customer ID]],Medical_Examinations[],7,0)</f>
        <v>No</v>
      </c>
      <c r="G1404" t="str">
        <f>VLOOKUP(Health_Care[[#This Row],[Customer ID]],Medical_Examinations[],8,0)</f>
        <v>No</v>
      </c>
      <c r="H1404">
        <f>VLOOKUP(Health_Care[[#This Row],[Customer ID]],Medical_Examinations[],9,0)</f>
        <v>0</v>
      </c>
      <c r="I1404" t="str">
        <f>VLOOKUP(Health_Care[[#This Row],[Customer ID]],Medical_Examinations[],10,0)</f>
        <v>No</v>
      </c>
      <c r="J1404" t="str">
        <f>VLOOKUP(Health_Care[[#This Row],[Customer ID]],Medical_Examinations[],3,0)</f>
        <v>Over Weight</v>
      </c>
      <c r="K1404" t="str">
        <f>VLOOKUP(Health_Care[[#This Row],[Customer ID]],Medical_Examinations[],5,0)</f>
        <v>Diabetes</v>
      </c>
      <c r="L1404" s="10">
        <f>VLOOKUP(Health_Care[[#This Row],[Customer ID]],Table6[#All],5,0)</f>
        <v>28823</v>
      </c>
      <c r="M1404" s="11">
        <f>VLOOKUP(Health_Care[[#This Row],[Customer ID]],Table6[#All],8,0)</f>
        <v>7626.99</v>
      </c>
      <c r="N1404" t="str">
        <f>VLOOKUP(Health_Care[[#This Row],[Customer ID]],Table6[#All],9,0)</f>
        <v>Tier - 2</v>
      </c>
      <c r="O1404" t="str">
        <f>VLOOKUP(Health_Care[[#This Row],[Customer ID]],Table6[#All],10,0)</f>
        <v>Tier - 2</v>
      </c>
      <c r="P1404" t="str">
        <f>VLOOKUP(Health_Care[[#This Row],[Customer ID]],Table6[#All],11,0)</f>
        <v>R1011</v>
      </c>
      <c r="Q1404">
        <f>VLOOKUP(Health_Care[[#This Row],[Customer ID]],Table6[#All],6,0)</f>
        <v>44</v>
      </c>
    </row>
    <row r="1405" spans="1:17" x14ac:dyDescent="0.35">
      <c r="A1405" t="s">
        <v>967</v>
      </c>
      <c r="B1405" t="str">
        <f>VLOOKUP(Health_Care[[#This Row],[Customer ID]],Customer_Names[#All],3,0)</f>
        <v xml:space="preserve"> Brooke E</v>
      </c>
      <c r="C1405">
        <f>VLOOKUP(Health_Care[[#This Row],[Customer ID]],Medical_Examinations[],2,0)</f>
        <v>25.8</v>
      </c>
      <c r="D1405">
        <f>VLOOKUP(Health_Care[[#This Row],[Customer ID]],Medical_Examinations[],4,0)</f>
        <v>7.8</v>
      </c>
      <c r="E1405" t="str">
        <f>VLOOKUP(Health_Care[[#This Row],[Customer ID]],Medical_Examinations[],6,0)</f>
        <v>No</v>
      </c>
      <c r="F1405" t="str">
        <f>VLOOKUP(Health_Care[[#This Row],[Customer ID]],Medical_Examinations[],7,0)</f>
        <v>No</v>
      </c>
      <c r="G1405" t="str">
        <f>VLOOKUP(Health_Care[[#This Row],[Customer ID]],Medical_Examinations[],8,0)</f>
        <v>No</v>
      </c>
      <c r="H1405">
        <f>VLOOKUP(Health_Care[[#This Row],[Customer ID]],Medical_Examinations[],9,0)</f>
        <v>0</v>
      </c>
      <c r="I1405" t="str">
        <f>VLOOKUP(Health_Care[[#This Row],[Customer ID]],Medical_Examinations[],10,0)</f>
        <v>No</v>
      </c>
      <c r="J1405" t="str">
        <f>VLOOKUP(Health_Care[[#This Row],[Customer ID]],Medical_Examinations[],3,0)</f>
        <v>Over Weight</v>
      </c>
      <c r="K1405" t="str">
        <f>VLOOKUP(Health_Care[[#This Row],[Customer ID]],Medical_Examinations[],5,0)</f>
        <v>Diabetes</v>
      </c>
      <c r="L1405" s="10">
        <f>VLOOKUP(Health_Care[[#This Row],[Customer ID]],Table6[#All],5,0)</f>
        <v>28800</v>
      </c>
      <c r="M1405" s="11">
        <f>VLOOKUP(Health_Care[[#This Row],[Customer ID]],Table6[#All],8,0)</f>
        <v>7624.63</v>
      </c>
      <c r="N1405" t="str">
        <f>VLOOKUP(Health_Care[[#This Row],[Customer ID]],Table6[#All],9,0)</f>
        <v>Tier - 2</v>
      </c>
      <c r="O1405" t="str">
        <f>VLOOKUP(Health_Care[[#This Row],[Customer ID]],Table6[#All],10,0)</f>
        <v>Tier - 1</v>
      </c>
      <c r="P1405" t="str">
        <f>VLOOKUP(Health_Care[[#This Row],[Customer ID]],Table6[#All],11,0)</f>
        <v>R1011</v>
      </c>
      <c r="Q1405">
        <f>VLOOKUP(Health_Care[[#This Row],[Customer ID]],Table6[#All],6,0)</f>
        <v>44</v>
      </c>
    </row>
    <row r="1406" spans="1:17" x14ac:dyDescent="0.35">
      <c r="A1406" t="s">
        <v>966</v>
      </c>
      <c r="B1406" t="str">
        <f>VLOOKUP(Health_Care[[#This Row],[Customer ID]],Customer_Names[#All],3,0)</f>
        <v xml:space="preserve"> Katelyn E.</v>
      </c>
      <c r="C1406">
        <f>VLOOKUP(Health_Care[[#This Row],[Customer ID]],Medical_Examinations[],2,0)</f>
        <v>25</v>
      </c>
      <c r="D1406">
        <f>VLOOKUP(Health_Care[[#This Row],[Customer ID]],Medical_Examinations[],4,0)</f>
        <v>7.04</v>
      </c>
      <c r="E1406" t="str">
        <f>VLOOKUP(Health_Care[[#This Row],[Customer ID]],Medical_Examinations[],6,0)</f>
        <v>No</v>
      </c>
      <c r="F1406" t="str">
        <f>VLOOKUP(Health_Care[[#This Row],[Customer ID]],Medical_Examinations[],7,0)</f>
        <v>No</v>
      </c>
      <c r="G1406" t="str">
        <f>VLOOKUP(Health_Care[[#This Row],[Customer ID]],Medical_Examinations[],8,0)</f>
        <v>No</v>
      </c>
      <c r="H1406">
        <f>VLOOKUP(Health_Care[[#This Row],[Customer ID]],Medical_Examinations[],9,0)</f>
        <v>0</v>
      </c>
      <c r="I1406" t="str">
        <f>VLOOKUP(Health_Care[[#This Row],[Customer ID]],Medical_Examinations[],10,0)</f>
        <v>No</v>
      </c>
      <c r="J1406" t="str">
        <f>VLOOKUP(Health_Care[[#This Row],[Customer ID]],Medical_Examinations[],3,0)</f>
        <v>Over Weight</v>
      </c>
      <c r="K1406" t="str">
        <f>VLOOKUP(Health_Care[[#This Row],[Customer ID]],Medical_Examinations[],5,0)</f>
        <v>Diabetes</v>
      </c>
      <c r="L1406" s="10">
        <f>VLOOKUP(Health_Care[[#This Row],[Customer ID]],Table6[#All],5,0)</f>
        <v>28822</v>
      </c>
      <c r="M1406" s="11">
        <f>VLOOKUP(Health_Care[[#This Row],[Customer ID]],Table6[#All],8,0)</f>
        <v>7623.52</v>
      </c>
      <c r="N1406" t="str">
        <f>VLOOKUP(Health_Care[[#This Row],[Customer ID]],Table6[#All],9,0)</f>
        <v>Tier - 2</v>
      </c>
      <c r="O1406" t="str">
        <f>VLOOKUP(Health_Care[[#This Row],[Customer ID]],Table6[#All],10,0)</f>
        <v>Tier - 1</v>
      </c>
      <c r="P1406" t="str">
        <f>VLOOKUP(Health_Care[[#This Row],[Customer ID]],Table6[#All],11,0)</f>
        <v>R1011</v>
      </c>
      <c r="Q1406">
        <f>VLOOKUP(Health_Care[[#This Row],[Customer ID]],Table6[#All],6,0)</f>
        <v>44</v>
      </c>
    </row>
    <row r="1407" spans="1:17" x14ac:dyDescent="0.35">
      <c r="A1407" t="s">
        <v>965</v>
      </c>
      <c r="B1407" t="str">
        <f>VLOOKUP(Health_Care[[#This Row],[Customer ID]],Customer_Names[#All],3,0)</f>
        <v xml:space="preserve"> Adam</v>
      </c>
      <c r="C1407">
        <f>VLOOKUP(Health_Care[[#This Row],[Customer ID]],Medical_Examinations[],2,0)</f>
        <v>41.2</v>
      </c>
      <c r="D1407">
        <f>VLOOKUP(Health_Care[[#This Row],[Customer ID]],Medical_Examinations[],4,0)</f>
        <v>4.18</v>
      </c>
      <c r="E1407" t="str">
        <f>VLOOKUP(Health_Care[[#This Row],[Customer ID]],Medical_Examinations[],6,0)</f>
        <v>yes</v>
      </c>
      <c r="F1407" t="str">
        <f>VLOOKUP(Health_Care[[#This Row],[Customer ID]],Medical_Examinations[],7,0)</f>
        <v>No</v>
      </c>
      <c r="G1407" t="str">
        <f>VLOOKUP(Health_Care[[#This Row],[Customer ID]],Medical_Examinations[],8,0)</f>
        <v>No</v>
      </c>
      <c r="H1407">
        <f>VLOOKUP(Health_Care[[#This Row],[Customer ID]],Medical_Examinations[],9,0)</f>
        <v>0</v>
      </c>
      <c r="I1407" t="str">
        <f>VLOOKUP(Health_Care[[#This Row],[Customer ID]],Medical_Examinations[],10,0)</f>
        <v>No</v>
      </c>
      <c r="J1407" t="str">
        <f>VLOOKUP(Health_Care[[#This Row],[Customer ID]],Medical_Examinations[],3,0)</f>
        <v>Obesity</v>
      </c>
      <c r="K1407" t="str">
        <f>VLOOKUP(Health_Care[[#This Row],[Customer ID]],Medical_Examinations[],5,0)</f>
        <v>Normal</v>
      </c>
      <c r="L1407" s="10">
        <f>VLOOKUP(Health_Care[[#This Row],[Customer ID]],Table6[#All],5,0)</f>
        <v>35325</v>
      </c>
      <c r="M1407" s="11">
        <f>VLOOKUP(Health_Care[[#This Row],[Customer ID]],Table6[#All],8,0)</f>
        <v>7623.13</v>
      </c>
      <c r="N1407" t="str">
        <f>VLOOKUP(Health_Care[[#This Row],[Customer ID]],Table6[#All],9,0)</f>
        <v>Tier - 2</v>
      </c>
      <c r="O1407" t="str">
        <f>VLOOKUP(Health_Care[[#This Row],[Customer ID]],Table6[#All],10,0)</f>
        <v>Tier - 3</v>
      </c>
      <c r="P1407" t="str">
        <f>VLOOKUP(Health_Care[[#This Row],[Customer ID]],Table6[#All],11,0)</f>
        <v>R1011</v>
      </c>
      <c r="Q1407">
        <f>VLOOKUP(Health_Care[[#This Row],[Customer ID]],Table6[#All],6,0)</f>
        <v>26</v>
      </c>
    </row>
    <row r="1408" spans="1:17" x14ac:dyDescent="0.35">
      <c r="A1408" t="s">
        <v>964</v>
      </c>
      <c r="B1408" t="str">
        <f>VLOOKUP(Health_Care[[#This Row],[Customer ID]],Customer_Names[#All],3,0)</f>
        <v xml:space="preserve"> Dana</v>
      </c>
      <c r="C1408">
        <f>VLOOKUP(Health_Care[[#This Row],[Customer ID]],Medical_Examinations[],2,0)</f>
        <v>17.78</v>
      </c>
      <c r="D1408">
        <f>VLOOKUP(Health_Care[[#This Row],[Customer ID]],Medical_Examinations[],4,0)</f>
        <v>8.19</v>
      </c>
      <c r="E1408" t="str">
        <f>VLOOKUP(Health_Care[[#This Row],[Customer ID]],Medical_Examinations[],6,0)</f>
        <v>No</v>
      </c>
      <c r="F1408" t="str">
        <f>VLOOKUP(Health_Care[[#This Row],[Customer ID]],Medical_Examinations[],7,0)</f>
        <v>No</v>
      </c>
      <c r="G1408" t="str">
        <f>VLOOKUP(Health_Care[[#This Row],[Customer ID]],Medical_Examinations[],8,0)</f>
        <v>No</v>
      </c>
      <c r="H1408">
        <f>VLOOKUP(Health_Care[[#This Row],[Customer ID]],Medical_Examinations[],9,0)</f>
        <v>0</v>
      </c>
      <c r="I1408" t="str">
        <f>VLOOKUP(Health_Care[[#This Row],[Customer ID]],Medical_Examinations[],10,0)</f>
        <v>No</v>
      </c>
      <c r="J1408" t="str">
        <f>VLOOKUP(Health_Care[[#This Row],[Customer ID]],Medical_Examinations[],3,0)</f>
        <v>Under Weight</v>
      </c>
      <c r="K1408" t="str">
        <f>VLOOKUP(Health_Care[[#This Row],[Customer ID]],Medical_Examinations[],5,0)</f>
        <v>Diabetes</v>
      </c>
      <c r="L1408" s="10">
        <f>VLOOKUP(Health_Care[[#This Row],[Customer ID]],Table6[#All],5,0)</f>
        <v>25022</v>
      </c>
      <c r="M1408" s="11">
        <f>VLOOKUP(Health_Care[[#This Row],[Customer ID]],Table6[#All],8,0)</f>
        <v>7609.6</v>
      </c>
      <c r="N1408" t="str">
        <f>VLOOKUP(Health_Care[[#This Row],[Customer ID]],Table6[#All],9,0)</f>
        <v>Tier - 3</v>
      </c>
      <c r="O1408" t="str">
        <f>VLOOKUP(Health_Care[[#This Row],[Customer ID]],Table6[#All],10,0)</f>
        <v>Tier - 2</v>
      </c>
      <c r="P1408" t="str">
        <f>VLOOKUP(Health_Care[[#This Row],[Customer ID]],Table6[#All],11,0)</f>
        <v>R1012</v>
      </c>
      <c r="Q1408">
        <f>VLOOKUP(Health_Care[[#This Row],[Customer ID]],Table6[#All],6,0)</f>
        <v>54</v>
      </c>
    </row>
    <row r="1409" spans="1:17" x14ac:dyDescent="0.35">
      <c r="A1409" t="s">
        <v>963</v>
      </c>
      <c r="B1409" t="str">
        <f>VLOOKUP(Health_Care[[#This Row],[Customer ID]],Customer_Names[#All],3,0)</f>
        <v xml:space="preserve"> Eric W</v>
      </c>
      <c r="C1409">
        <f>VLOOKUP(Health_Care[[#This Row],[Customer ID]],Medical_Examinations[],2,0)</f>
        <v>40.119999999999997</v>
      </c>
      <c r="D1409">
        <f>VLOOKUP(Health_Care[[#This Row],[Customer ID]],Medical_Examinations[],4,0)</f>
        <v>6.22</v>
      </c>
      <c r="E1409" t="str">
        <f>VLOOKUP(Health_Care[[#This Row],[Customer ID]],Medical_Examinations[],6,0)</f>
        <v>yes</v>
      </c>
      <c r="F1409" t="str">
        <f>VLOOKUP(Health_Care[[#This Row],[Customer ID]],Medical_Examinations[],7,0)</f>
        <v>No</v>
      </c>
      <c r="G1409" t="str">
        <f>VLOOKUP(Health_Care[[#This Row],[Customer ID]],Medical_Examinations[],8,0)</f>
        <v>Yes</v>
      </c>
      <c r="H1409">
        <f>VLOOKUP(Health_Care[[#This Row],[Customer ID]],Medical_Examinations[],9,0)</f>
        <v>1</v>
      </c>
      <c r="I1409" t="str">
        <f>VLOOKUP(Health_Care[[#This Row],[Customer ID]],Medical_Examinations[],10,0)</f>
        <v>No</v>
      </c>
      <c r="J1409" t="str">
        <f>VLOOKUP(Health_Care[[#This Row],[Customer ID]],Medical_Examinations[],3,0)</f>
        <v>Obesity</v>
      </c>
      <c r="K1409" t="str">
        <f>VLOOKUP(Health_Care[[#This Row],[Customer ID]],Medical_Examinations[],5,0)</f>
        <v>Prediabetes</v>
      </c>
      <c r="L1409" s="10">
        <f>VLOOKUP(Health_Care[[#This Row],[Customer ID]],Table6[#All],5,0)</f>
        <v>35703</v>
      </c>
      <c r="M1409" s="11">
        <f>VLOOKUP(Health_Care[[#This Row],[Customer ID]],Table6[#All],8,0)</f>
        <v>7607.03</v>
      </c>
      <c r="N1409" t="str">
        <f>VLOOKUP(Health_Care[[#This Row],[Customer ID]],Table6[#All],9,0)</f>
        <v>Tier - 2</v>
      </c>
      <c r="O1409" t="str">
        <f>VLOOKUP(Health_Care[[#This Row],[Customer ID]],Table6[#All],10,0)</f>
        <v>Tier - 2</v>
      </c>
      <c r="P1409" t="str">
        <f>VLOOKUP(Health_Care[[#This Row],[Customer ID]],Table6[#All],11,0)</f>
        <v>R1012</v>
      </c>
      <c r="Q1409">
        <f>VLOOKUP(Health_Care[[#This Row],[Customer ID]],Table6[#All],6,0)</f>
        <v>25</v>
      </c>
    </row>
    <row r="1410" spans="1:17" x14ac:dyDescent="0.35">
      <c r="A1410" t="s">
        <v>962</v>
      </c>
      <c r="B1410" t="str">
        <f>VLOOKUP(Health_Care[[#This Row],[Customer ID]],Customer_Names[#All],3,0)</f>
        <v xml:space="preserve"> Matthew D</v>
      </c>
      <c r="C1410">
        <f>VLOOKUP(Health_Care[[#This Row],[Customer ID]],Medical_Examinations[],2,0)</f>
        <v>19.350000000000001</v>
      </c>
      <c r="D1410">
        <f>VLOOKUP(Health_Care[[#This Row],[Customer ID]],Medical_Examinations[],4,0)</f>
        <v>8.2200000000000006</v>
      </c>
      <c r="E1410" t="str">
        <f>VLOOKUP(Health_Care[[#This Row],[Customer ID]],Medical_Examinations[],6,0)</f>
        <v>yes</v>
      </c>
      <c r="F1410" t="str">
        <f>VLOOKUP(Health_Care[[#This Row],[Customer ID]],Medical_Examinations[],7,0)</f>
        <v>No</v>
      </c>
      <c r="G1410" t="str">
        <f>VLOOKUP(Health_Care[[#This Row],[Customer ID]],Medical_Examinations[],8,0)</f>
        <v>No</v>
      </c>
      <c r="H1410">
        <f>VLOOKUP(Health_Care[[#This Row],[Customer ID]],Medical_Examinations[],9,0)</f>
        <v>0</v>
      </c>
      <c r="I1410" t="str">
        <f>VLOOKUP(Health_Care[[#This Row],[Customer ID]],Medical_Examinations[],10,0)</f>
        <v>No</v>
      </c>
      <c r="J1410" t="str">
        <f>VLOOKUP(Health_Care[[#This Row],[Customer ID]],Medical_Examinations[],3,0)</f>
        <v>Normal Weight</v>
      </c>
      <c r="K1410" t="str">
        <f>VLOOKUP(Health_Care[[#This Row],[Customer ID]],Medical_Examinations[],5,0)</f>
        <v>Diabetes</v>
      </c>
      <c r="L1410" s="10">
        <f>VLOOKUP(Health_Care[[#This Row],[Customer ID]],Table6[#All],5,0)</f>
        <v>24670</v>
      </c>
      <c r="M1410" s="11">
        <f>VLOOKUP(Health_Care[[#This Row],[Customer ID]],Table6[#All],8,0)</f>
        <v>7585.62</v>
      </c>
      <c r="N1410" t="str">
        <f>VLOOKUP(Health_Care[[#This Row],[Customer ID]],Table6[#All],9,0)</f>
        <v>Tier - 3</v>
      </c>
      <c r="O1410" t="str">
        <f>VLOOKUP(Health_Care[[#This Row],[Customer ID]],Table6[#All],10,0)</f>
        <v>Tier - 2</v>
      </c>
      <c r="P1410" t="str">
        <f>VLOOKUP(Health_Care[[#This Row],[Customer ID]],Table6[#All],11,0)</f>
        <v>R1013</v>
      </c>
      <c r="Q1410">
        <f>VLOOKUP(Health_Care[[#This Row],[Customer ID]],Table6[#All],6,0)</f>
        <v>55</v>
      </c>
    </row>
    <row r="1411" spans="1:17" x14ac:dyDescent="0.35">
      <c r="A1411" t="s">
        <v>961</v>
      </c>
      <c r="B1411" t="str">
        <f>VLOOKUP(Health_Care[[#This Row],[Customer ID]],Customer_Names[#All],3,0)</f>
        <v xml:space="preserve"> Eoghan</v>
      </c>
      <c r="C1411">
        <f>VLOOKUP(Health_Care[[#This Row],[Customer ID]],Medical_Examinations[],2,0)</f>
        <v>36.69</v>
      </c>
      <c r="D1411">
        <f>VLOOKUP(Health_Care[[#This Row],[Customer ID]],Medical_Examinations[],4,0)</f>
        <v>6.15</v>
      </c>
      <c r="E1411" t="str">
        <f>VLOOKUP(Health_Care[[#This Row],[Customer ID]],Medical_Examinations[],6,0)</f>
        <v>No</v>
      </c>
      <c r="F1411" t="str">
        <f>VLOOKUP(Health_Care[[#This Row],[Customer ID]],Medical_Examinations[],7,0)</f>
        <v>No</v>
      </c>
      <c r="G1411" t="str">
        <f>VLOOKUP(Health_Care[[#This Row],[Customer ID]],Medical_Examinations[],8,0)</f>
        <v>No</v>
      </c>
      <c r="H1411">
        <f>VLOOKUP(Health_Care[[#This Row],[Customer ID]],Medical_Examinations[],9,0)</f>
        <v>0</v>
      </c>
      <c r="I1411" t="str">
        <f>VLOOKUP(Health_Care[[#This Row],[Customer ID]],Medical_Examinations[],10,0)</f>
        <v>No</v>
      </c>
      <c r="J1411" t="str">
        <f>VLOOKUP(Health_Care[[#This Row],[Customer ID]],Medical_Examinations[],3,0)</f>
        <v>Obesity</v>
      </c>
      <c r="K1411" t="str">
        <f>VLOOKUP(Health_Care[[#This Row],[Customer ID]],Medical_Examinations[],5,0)</f>
        <v>Prediabetes</v>
      </c>
      <c r="L1411" s="10">
        <f>VLOOKUP(Health_Care[[#This Row],[Customer ID]],Table6[#All],5,0)</f>
        <v>34560</v>
      </c>
      <c r="M1411" s="11">
        <f>VLOOKUP(Health_Care[[#This Row],[Customer ID]],Table6[#All],8,0)</f>
        <v>7567.13</v>
      </c>
      <c r="N1411" t="str">
        <f>VLOOKUP(Health_Care[[#This Row],[Customer ID]],Table6[#All],9,0)</f>
        <v>Tier - 2</v>
      </c>
      <c r="O1411" t="str">
        <f>VLOOKUP(Health_Care[[#This Row],[Customer ID]],Table6[#All],10,0)</f>
        <v>Tier - 2</v>
      </c>
      <c r="P1411" t="str">
        <f>VLOOKUP(Health_Care[[#This Row],[Customer ID]],Table6[#All],11,0)</f>
        <v>R1021</v>
      </c>
      <c r="Q1411">
        <f>VLOOKUP(Health_Care[[#This Row],[Customer ID]],Table6[#All],6,0)</f>
        <v>28</v>
      </c>
    </row>
    <row r="1412" spans="1:17" x14ac:dyDescent="0.35">
      <c r="A1412" t="s">
        <v>960</v>
      </c>
      <c r="B1412" t="str">
        <f>VLOOKUP(Health_Care[[#This Row],[Customer ID]],Customer_Names[#All],3,0)</f>
        <v xml:space="preserve"> Pamela W</v>
      </c>
      <c r="C1412">
        <f>VLOOKUP(Health_Care[[#This Row],[Customer ID]],Medical_Examinations[],2,0)</f>
        <v>28.51</v>
      </c>
      <c r="D1412">
        <f>VLOOKUP(Health_Care[[#This Row],[Customer ID]],Medical_Examinations[],4,0)</f>
        <v>5.65</v>
      </c>
      <c r="E1412" t="str">
        <f>VLOOKUP(Health_Care[[#This Row],[Customer ID]],Medical_Examinations[],6,0)</f>
        <v>yes</v>
      </c>
      <c r="F1412" t="str">
        <f>VLOOKUP(Health_Care[[#This Row],[Customer ID]],Medical_Examinations[],7,0)</f>
        <v>No</v>
      </c>
      <c r="G1412" t="str">
        <f>VLOOKUP(Health_Care[[#This Row],[Customer ID]],Medical_Examinations[],8,0)</f>
        <v>No</v>
      </c>
      <c r="H1412">
        <f>VLOOKUP(Health_Care[[#This Row],[Customer ID]],Medical_Examinations[],9,0)</f>
        <v>1</v>
      </c>
      <c r="I1412" t="str">
        <f>VLOOKUP(Health_Care[[#This Row],[Customer ID]],Medical_Examinations[],10,0)</f>
        <v>No</v>
      </c>
      <c r="J1412" t="str">
        <f>VLOOKUP(Health_Care[[#This Row],[Customer ID]],Medical_Examinations[],3,0)</f>
        <v>Over Weight</v>
      </c>
      <c r="K1412" t="str">
        <f>VLOOKUP(Health_Care[[#This Row],[Customer ID]],Medical_Examinations[],5,0)</f>
        <v>Normal</v>
      </c>
      <c r="L1412" s="10">
        <f>VLOOKUP(Health_Care[[#This Row],[Customer ID]],Table6[#All],5,0)</f>
        <v>32492</v>
      </c>
      <c r="M1412" s="11">
        <f>VLOOKUP(Health_Care[[#This Row],[Customer ID]],Table6[#All],8,0)</f>
        <v>7538.52</v>
      </c>
      <c r="N1412" t="str">
        <f>VLOOKUP(Health_Care[[#This Row],[Customer ID]],Table6[#All],9,0)</f>
        <v>Tier - 2</v>
      </c>
      <c r="O1412" t="str">
        <f>VLOOKUP(Health_Care[[#This Row],[Customer ID]],Table6[#All],10,0)</f>
        <v>Tier - 2</v>
      </c>
      <c r="P1412" t="str">
        <f>VLOOKUP(Health_Care[[#This Row],[Customer ID]],Table6[#All],11,0)</f>
        <v>R1012</v>
      </c>
      <c r="Q1412">
        <f>VLOOKUP(Health_Care[[#This Row],[Customer ID]],Table6[#All],6,0)</f>
        <v>34</v>
      </c>
    </row>
    <row r="1413" spans="1:17" x14ac:dyDescent="0.35">
      <c r="A1413" t="s">
        <v>959</v>
      </c>
      <c r="B1413" t="str">
        <f>VLOOKUP(Health_Care[[#This Row],[Customer ID]],Customer_Names[#All],3,0)</f>
        <v xml:space="preserve"> Lindsey M.</v>
      </c>
      <c r="C1413">
        <f>VLOOKUP(Health_Care[[#This Row],[Customer ID]],Medical_Examinations[],2,0)</f>
        <v>30.21</v>
      </c>
      <c r="D1413">
        <f>VLOOKUP(Health_Care[[#This Row],[Customer ID]],Medical_Examinations[],4,0)</f>
        <v>5.5</v>
      </c>
      <c r="E1413" t="str">
        <f>VLOOKUP(Health_Care[[#This Row],[Customer ID]],Medical_Examinations[],6,0)</f>
        <v>No</v>
      </c>
      <c r="F1413" t="str">
        <f>VLOOKUP(Health_Care[[#This Row],[Customer ID]],Medical_Examinations[],7,0)</f>
        <v>No</v>
      </c>
      <c r="G1413" t="str">
        <f>VLOOKUP(Health_Care[[#This Row],[Customer ID]],Medical_Examinations[],8,0)</f>
        <v>No</v>
      </c>
      <c r="H1413">
        <f>VLOOKUP(Health_Care[[#This Row],[Customer ID]],Medical_Examinations[],9,0)</f>
        <v>1</v>
      </c>
      <c r="I1413" t="str">
        <f>VLOOKUP(Health_Care[[#This Row],[Customer ID]],Medical_Examinations[],10,0)</f>
        <v>No</v>
      </c>
      <c r="J1413" t="str">
        <f>VLOOKUP(Health_Care[[#This Row],[Customer ID]],Medical_Examinations[],3,0)</f>
        <v>Obesity</v>
      </c>
      <c r="K1413" t="str">
        <f>VLOOKUP(Health_Care[[#This Row],[Customer ID]],Medical_Examinations[],5,0)</f>
        <v>Normal</v>
      </c>
      <c r="L1413" s="10">
        <f>VLOOKUP(Health_Care[[#This Row],[Customer ID]],Table6[#All],5,0)</f>
        <v>30916</v>
      </c>
      <c r="M1413" s="11">
        <f>VLOOKUP(Health_Care[[#This Row],[Customer ID]],Table6[#All],8,0)</f>
        <v>7537.16</v>
      </c>
      <c r="N1413" t="str">
        <f>VLOOKUP(Health_Care[[#This Row],[Customer ID]],Table6[#All],9,0)</f>
        <v>Tier - 2</v>
      </c>
      <c r="O1413" t="str">
        <f>VLOOKUP(Health_Care[[#This Row],[Customer ID]],Table6[#All],10,0)</f>
        <v>Tier - 2</v>
      </c>
      <c r="P1413" t="str">
        <f>VLOOKUP(Health_Care[[#This Row],[Customer ID]],Table6[#All],11,0)</f>
        <v>R1012</v>
      </c>
      <c r="Q1413">
        <f>VLOOKUP(Health_Care[[#This Row],[Customer ID]],Table6[#All],6,0)</f>
        <v>38</v>
      </c>
    </row>
    <row r="1414" spans="1:17" x14ac:dyDescent="0.35">
      <c r="A1414" t="s">
        <v>958</v>
      </c>
      <c r="B1414" t="str">
        <f>VLOOKUP(Health_Care[[#This Row],[Customer ID]],Customer_Names[#All],3,0)</f>
        <v xml:space="preserve"> Kassie</v>
      </c>
      <c r="C1414">
        <f>VLOOKUP(Health_Care[[#This Row],[Customer ID]],Medical_Examinations[],2,0)</f>
        <v>24.33</v>
      </c>
      <c r="D1414">
        <f>VLOOKUP(Health_Care[[#This Row],[Customer ID]],Medical_Examinations[],4,0)</f>
        <v>8</v>
      </c>
      <c r="E1414" t="str">
        <f>VLOOKUP(Health_Care[[#This Row],[Customer ID]],Medical_Examinations[],6,0)</f>
        <v>No</v>
      </c>
      <c r="F1414" t="str">
        <f>VLOOKUP(Health_Care[[#This Row],[Customer ID]],Medical_Examinations[],7,0)</f>
        <v>No</v>
      </c>
      <c r="G1414" t="str">
        <f>VLOOKUP(Health_Care[[#This Row],[Customer ID]],Medical_Examinations[],8,0)</f>
        <v>No</v>
      </c>
      <c r="H1414">
        <f>VLOOKUP(Health_Care[[#This Row],[Customer ID]],Medical_Examinations[],9,0)</f>
        <v>0</v>
      </c>
      <c r="I1414" t="str">
        <f>VLOOKUP(Health_Care[[#This Row],[Customer ID]],Medical_Examinations[],10,0)</f>
        <v>No</v>
      </c>
      <c r="J1414" t="str">
        <f>VLOOKUP(Health_Care[[#This Row],[Customer ID]],Medical_Examinations[],3,0)</f>
        <v>Normal Weight</v>
      </c>
      <c r="K1414" t="str">
        <f>VLOOKUP(Health_Care[[#This Row],[Customer ID]],Medical_Examinations[],5,0)</f>
        <v>Diabetes</v>
      </c>
      <c r="L1414" s="10">
        <f>VLOOKUP(Health_Care[[#This Row],[Customer ID]],Table6[#All],5,0)</f>
        <v>28838</v>
      </c>
      <c r="M1414" s="11">
        <f>VLOOKUP(Health_Care[[#This Row],[Customer ID]],Table6[#All],8,0)</f>
        <v>7531.7</v>
      </c>
      <c r="N1414" t="str">
        <f>VLOOKUP(Health_Care[[#This Row],[Customer ID]],Table6[#All],9,0)</f>
        <v>Tier - 2</v>
      </c>
      <c r="O1414" t="str">
        <f>VLOOKUP(Health_Care[[#This Row],[Customer ID]],Table6[#All],10,0)</f>
        <v>Tier - 1</v>
      </c>
      <c r="P1414" t="str">
        <f>VLOOKUP(Health_Care[[#This Row],[Customer ID]],Table6[#All],11,0)</f>
        <v>R1013</v>
      </c>
      <c r="Q1414">
        <f>VLOOKUP(Health_Care[[#This Row],[Customer ID]],Table6[#All],6,0)</f>
        <v>44</v>
      </c>
    </row>
    <row r="1415" spans="1:17" x14ac:dyDescent="0.35">
      <c r="A1415" t="s">
        <v>957</v>
      </c>
      <c r="B1415" t="str">
        <f>VLOOKUP(Health_Care[[#This Row],[Customer ID]],Customer_Names[#All],3,0)</f>
        <v xml:space="preserve"> Matthew</v>
      </c>
      <c r="C1415">
        <f>VLOOKUP(Health_Care[[#This Row],[Customer ID]],Medical_Examinations[],2,0)</f>
        <v>19.855</v>
      </c>
      <c r="D1415">
        <f>VLOOKUP(Health_Care[[#This Row],[Customer ID]],Medical_Examinations[],4,0)</f>
        <v>5.71</v>
      </c>
      <c r="E1415" t="str">
        <f>VLOOKUP(Health_Care[[#This Row],[Customer ID]],Medical_Examinations[],6,0)</f>
        <v>yes</v>
      </c>
      <c r="F1415" t="str">
        <f>VLOOKUP(Health_Care[[#This Row],[Customer ID]],Medical_Examinations[],7,0)</f>
        <v>No</v>
      </c>
      <c r="G1415" t="str">
        <f>VLOOKUP(Health_Care[[#This Row],[Customer ID]],Medical_Examinations[],8,0)</f>
        <v>No</v>
      </c>
      <c r="H1415">
        <f>VLOOKUP(Health_Care[[#This Row],[Customer ID]],Medical_Examinations[],9,0)</f>
        <v>0</v>
      </c>
      <c r="I1415" t="str">
        <f>VLOOKUP(Health_Care[[#This Row],[Customer ID]],Medical_Examinations[],10,0)</f>
        <v>No</v>
      </c>
      <c r="J1415" t="str">
        <f>VLOOKUP(Health_Care[[#This Row],[Customer ID]],Medical_Examinations[],3,0)</f>
        <v>Normal Weight</v>
      </c>
      <c r="K1415" t="str">
        <f>VLOOKUP(Health_Care[[#This Row],[Customer ID]],Medical_Examinations[],5,0)</f>
        <v>Prediabetes</v>
      </c>
      <c r="L1415" s="10">
        <f>VLOOKUP(Health_Care[[#This Row],[Customer ID]],Table6[#All],5,0)</f>
        <v>28043</v>
      </c>
      <c r="M1415" s="11">
        <f>VLOOKUP(Health_Care[[#This Row],[Customer ID]],Table6[#All],8,0)</f>
        <v>7526.71</v>
      </c>
      <c r="N1415" t="str">
        <f>VLOOKUP(Health_Care[[#This Row],[Customer ID]],Table6[#All],9,0)</f>
        <v>Tier - 3</v>
      </c>
      <c r="O1415" t="str">
        <f>VLOOKUP(Health_Care[[#This Row],[Customer ID]],Table6[#All],10,0)</f>
        <v>Tier - 1</v>
      </c>
      <c r="P1415" t="str">
        <f>VLOOKUP(Health_Care[[#This Row],[Customer ID]],Table6[#All],11,0)</f>
        <v>R1012</v>
      </c>
      <c r="Q1415">
        <f>VLOOKUP(Health_Care[[#This Row],[Customer ID]],Table6[#All],6,0)</f>
        <v>46</v>
      </c>
    </row>
    <row r="1416" spans="1:17" x14ac:dyDescent="0.35">
      <c r="A1416" t="s">
        <v>956</v>
      </c>
      <c r="B1416" t="str">
        <f>VLOOKUP(Health_Care[[#This Row],[Customer ID]],Customer_Names[#All],3,0)</f>
        <v xml:space="preserve"> Ruben Dario</v>
      </c>
      <c r="C1416">
        <f>VLOOKUP(Health_Care[[#This Row],[Customer ID]],Medical_Examinations[],2,0)</f>
        <v>25.364999999999998</v>
      </c>
      <c r="D1416">
        <f>VLOOKUP(Health_Care[[#This Row],[Customer ID]],Medical_Examinations[],4,0)</f>
        <v>11.71</v>
      </c>
      <c r="E1416" t="str">
        <f>VLOOKUP(Health_Care[[#This Row],[Customer ID]],Medical_Examinations[],6,0)</f>
        <v>No</v>
      </c>
      <c r="F1416" t="str">
        <f>VLOOKUP(Health_Care[[#This Row],[Customer ID]],Medical_Examinations[],7,0)</f>
        <v>No</v>
      </c>
      <c r="G1416" t="str">
        <f>VLOOKUP(Health_Care[[#This Row],[Customer ID]],Medical_Examinations[],8,0)</f>
        <v>No</v>
      </c>
      <c r="H1416">
        <f>VLOOKUP(Health_Care[[#This Row],[Customer ID]],Medical_Examinations[],9,0)</f>
        <v>0</v>
      </c>
      <c r="I1416" t="str">
        <f>VLOOKUP(Health_Care[[#This Row],[Customer ID]],Medical_Examinations[],10,0)</f>
        <v>No</v>
      </c>
      <c r="J1416" t="str">
        <f>VLOOKUP(Health_Care[[#This Row],[Customer ID]],Medical_Examinations[],3,0)</f>
        <v>Over Weight</v>
      </c>
      <c r="K1416" t="str">
        <f>VLOOKUP(Health_Care[[#This Row],[Customer ID]],Medical_Examinations[],5,0)</f>
        <v>Diabetes</v>
      </c>
      <c r="L1416" s="10">
        <f>VLOOKUP(Health_Care[[#This Row],[Customer ID]],Table6[#All],5,0)</f>
        <v>28781</v>
      </c>
      <c r="M1416" s="11">
        <f>VLOOKUP(Health_Care[[#This Row],[Customer ID]],Table6[#All],8,0)</f>
        <v>7518.03</v>
      </c>
      <c r="N1416" t="str">
        <f>VLOOKUP(Health_Care[[#This Row],[Customer ID]],Table6[#All],9,0)</f>
        <v>Tier - 2</v>
      </c>
      <c r="O1416" t="str">
        <f>VLOOKUP(Health_Care[[#This Row],[Customer ID]],Table6[#All],10,0)</f>
        <v>Tier - 3</v>
      </c>
      <c r="P1416" t="str">
        <f>VLOOKUP(Health_Care[[#This Row],[Customer ID]],Table6[#All],11,0)</f>
        <v>R1012</v>
      </c>
      <c r="Q1416">
        <f>VLOOKUP(Health_Care[[#This Row],[Customer ID]],Table6[#All],6,0)</f>
        <v>44</v>
      </c>
    </row>
    <row r="1417" spans="1:17" x14ac:dyDescent="0.35">
      <c r="A1417" t="s">
        <v>955</v>
      </c>
      <c r="B1417" t="str">
        <f>VLOOKUP(Health_Care[[#This Row],[Customer ID]],Customer_Names[#All],3,0)</f>
        <v xml:space="preserve"> Kevin</v>
      </c>
      <c r="C1417">
        <f>VLOOKUP(Health_Care[[#This Row],[Customer ID]],Medical_Examinations[],2,0)</f>
        <v>29.6</v>
      </c>
      <c r="D1417">
        <f>VLOOKUP(Health_Care[[#This Row],[Customer ID]],Medical_Examinations[],4,0)</f>
        <v>6.17</v>
      </c>
      <c r="E1417" t="str">
        <f>VLOOKUP(Health_Care[[#This Row],[Customer ID]],Medical_Examinations[],6,0)</f>
        <v>yes</v>
      </c>
      <c r="F1417" t="str">
        <f>VLOOKUP(Health_Care[[#This Row],[Customer ID]],Medical_Examinations[],7,0)</f>
        <v>No</v>
      </c>
      <c r="G1417" t="str">
        <f>VLOOKUP(Health_Care[[#This Row],[Customer ID]],Medical_Examinations[],8,0)</f>
        <v>Yes</v>
      </c>
      <c r="H1417">
        <f>VLOOKUP(Health_Care[[#This Row],[Customer ID]],Medical_Examinations[],9,0)</f>
        <v>1</v>
      </c>
      <c r="I1417" t="str">
        <f>VLOOKUP(Health_Care[[#This Row],[Customer ID]],Medical_Examinations[],10,0)</f>
        <v>No</v>
      </c>
      <c r="J1417" t="str">
        <f>VLOOKUP(Health_Care[[#This Row],[Customer ID]],Medical_Examinations[],3,0)</f>
        <v>Over Weight</v>
      </c>
      <c r="K1417" t="str">
        <f>VLOOKUP(Health_Care[[#This Row],[Customer ID]],Medical_Examinations[],5,0)</f>
        <v>Prediabetes</v>
      </c>
      <c r="L1417" s="10">
        <f>VLOOKUP(Health_Care[[#This Row],[Customer ID]],Table6[#All],5,0)</f>
        <v>30507</v>
      </c>
      <c r="M1417" s="11">
        <f>VLOOKUP(Health_Care[[#This Row],[Customer ID]],Table6[#All],8,0)</f>
        <v>7512.27</v>
      </c>
      <c r="N1417" t="str">
        <f>VLOOKUP(Health_Care[[#This Row],[Customer ID]],Table6[#All],9,0)</f>
        <v>Tier - 3</v>
      </c>
      <c r="O1417" t="str">
        <f>VLOOKUP(Health_Care[[#This Row],[Customer ID]],Table6[#All],10,0)</f>
        <v>Tier - 2</v>
      </c>
      <c r="P1417" t="str">
        <f>VLOOKUP(Health_Care[[#This Row],[Customer ID]],Table6[#All],11,0)</f>
        <v>R1011</v>
      </c>
      <c r="Q1417">
        <f>VLOOKUP(Health_Care[[#This Row],[Customer ID]],Table6[#All],6,0)</f>
        <v>39</v>
      </c>
    </row>
    <row r="1418" spans="1:17" x14ac:dyDescent="0.35">
      <c r="A1418" t="s">
        <v>954</v>
      </c>
      <c r="B1418" t="str">
        <f>VLOOKUP(Health_Care[[#This Row],[Customer ID]],Customer_Names[#All],3,0)</f>
        <v xml:space="preserve"> Lindsay M</v>
      </c>
      <c r="C1418">
        <f>VLOOKUP(Health_Care[[#This Row],[Customer ID]],Medical_Examinations[],2,0)</f>
        <v>39.43</v>
      </c>
      <c r="D1418">
        <f>VLOOKUP(Health_Care[[#This Row],[Customer ID]],Medical_Examinations[],4,0)</f>
        <v>6.1</v>
      </c>
      <c r="E1418" t="str">
        <f>VLOOKUP(Health_Care[[#This Row],[Customer ID]],Medical_Examinations[],6,0)</f>
        <v>yes</v>
      </c>
      <c r="F1418" t="str">
        <f>VLOOKUP(Health_Care[[#This Row],[Customer ID]],Medical_Examinations[],7,0)</f>
        <v>No</v>
      </c>
      <c r="G1418" t="str">
        <f>VLOOKUP(Health_Care[[#This Row],[Customer ID]],Medical_Examinations[],8,0)</f>
        <v>Yes</v>
      </c>
      <c r="H1418">
        <f>VLOOKUP(Health_Care[[#This Row],[Customer ID]],Medical_Examinations[],9,0)</f>
        <v>1</v>
      </c>
      <c r="I1418" t="str">
        <f>VLOOKUP(Health_Care[[#This Row],[Customer ID]],Medical_Examinations[],10,0)</f>
        <v>No</v>
      </c>
      <c r="J1418" t="str">
        <f>VLOOKUP(Health_Care[[#This Row],[Customer ID]],Medical_Examinations[],3,0)</f>
        <v>Obesity</v>
      </c>
      <c r="K1418" t="str">
        <f>VLOOKUP(Health_Care[[#This Row],[Customer ID]],Medical_Examinations[],5,0)</f>
        <v>Prediabetes</v>
      </c>
      <c r="L1418" s="10">
        <f>VLOOKUP(Health_Care[[#This Row],[Customer ID]],Table6[#All],5,0)</f>
        <v>35731</v>
      </c>
      <c r="M1418" s="11">
        <f>VLOOKUP(Health_Care[[#This Row],[Customer ID]],Table6[#All],8,0)</f>
        <v>7504.3</v>
      </c>
      <c r="N1418" t="str">
        <f>VLOOKUP(Health_Care[[#This Row],[Customer ID]],Table6[#All],9,0)</f>
        <v>Tier - 2</v>
      </c>
      <c r="O1418" t="str">
        <f>VLOOKUP(Health_Care[[#This Row],[Customer ID]],Table6[#All],10,0)</f>
        <v>Tier - 1</v>
      </c>
      <c r="P1418" t="str">
        <f>VLOOKUP(Health_Care[[#This Row],[Customer ID]],Table6[#All],11,0)</f>
        <v>R1012</v>
      </c>
      <c r="Q1418">
        <f>VLOOKUP(Health_Care[[#This Row],[Customer ID]],Table6[#All],6,0)</f>
        <v>25</v>
      </c>
    </row>
    <row r="1419" spans="1:17" x14ac:dyDescent="0.35">
      <c r="A1419" t="s">
        <v>953</v>
      </c>
      <c r="B1419" t="str">
        <f>VLOOKUP(Health_Care[[#This Row],[Customer ID]],Customer_Names[#All],3,0)</f>
        <v xml:space="preserve"> Amanda</v>
      </c>
      <c r="C1419">
        <f>VLOOKUP(Health_Care[[#This Row],[Customer ID]],Medical_Examinations[],2,0)</f>
        <v>27.34</v>
      </c>
      <c r="D1419">
        <f>VLOOKUP(Health_Care[[#This Row],[Customer ID]],Medical_Examinations[],4,0)</f>
        <v>5.19</v>
      </c>
      <c r="E1419" t="str">
        <f>VLOOKUP(Health_Care[[#This Row],[Customer ID]],Medical_Examinations[],6,0)</f>
        <v>yes</v>
      </c>
      <c r="F1419" t="str">
        <f>VLOOKUP(Health_Care[[#This Row],[Customer ID]],Medical_Examinations[],7,0)</f>
        <v>No</v>
      </c>
      <c r="G1419" t="str">
        <f>VLOOKUP(Health_Care[[#This Row],[Customer ID]],Medical_Examinations[],8,0)</f>
        <v>No</v>
      </c>
      <c r="H1419">
        <f>VLOOKUP(Health_Care[[#This Row],[Customer ID]],Medical_Examinations[],9,0)</f>
        <v>1</v>
      </c>
      <c r="I1419" t="str">
        <f>VLOOKUP(Health_Care[[#This Row],[Customer ID]],Medical_Examinations[],10,0)</f>
        <v>No</v>
      </c>
      <c r="J1419" t="str">
        <f>VLOOKUP(Health_Care[[#This Row],[Customer ID]],Medical_Examinations[],3,0)</f>
        <v>Over Weight</v>
      </c>
      <c r="K1419" t="str">
        <f>VLOOKUP(Health_Care[[#This Row],[Customer ID]],Medical_Examinations[],5,0)</f>
        <v>Normal</v>
      </c>
      <c r="L1419" s="10">
        <f>VLOOKUP(Health_Care[[#This Row],[Customer ID]],Table6[#All],5,0)</f>
        <v>32492</v>
      </c>
      <c r="M1419" s="11">
        <f>VLOOKUP(Health_Care[[#This Row],[Customer ID]],Table6[#All],8,0)</f>
        <v>7494.63</v>
      </c>
      <c r="N1419" t="str">
        <f>VLOOKUP(Health_Care[[#This Row],[Customer ID]],Table6[#All],9,0)</f>
        <v>Tier - 2</v>
      </c>
      <c r="O1419" t="str">
        <f>VLOOKUP(Health_Care[[#This Row],[Customer ID]],Table6[#All],10,0)</f>
        <v>Tier - 3</v>
      </c>
      <c r="P1419" t="str">
        <f>VLOOKUP(Health_Care[[#This Row],[Customer ID]],Table6[#All],11,0)</f>
        <v>R1025</v>
      </c>
      <c r="Q1419">
        <f>VLOOKUP(Health_Care[[#This Row],[Customer ID]],Table6[#All],6,0)</f>
        <v>34</v>
      </c>
    </row>
    <row r="1420" spans="1:17" x14ac:dyDescent="0.35">
      <c r="A1420" t="s">
        <v>952</v>
      </c>
      <c r="B1420" t="str">
        <f>VLOOKUP(Health_Care[[#This Row],[Customer ID]],Customer_Names[#All],3,0)</f>
        <v xml:space="preserve"> James</v>
      </c>
      <c r="C1420">
        <f>VLOOKUP(Health_Care[[#This Row],[Customer ID]],Medical_Examinations[],2,0)</f>
        <v>39.01</v>
      </c>
      <c r="D1420">
        <f>VLOOKUP(Health_Care[[#This Row],[Customer ID]],Medical_Examinations[],4,0)</f>
        <v>5.37</v>
      </c>
      <c r="E1420" t="str">
        <f>VLOOKUP(Health_Care[[#This Row],[Customer ID]],Medical_Examinations[],6,0)</f>
        <v>yes</v>
      </c>
      <c r="F1420" t="str">
        <f>VLOOKUP(Health_Care[[#This Row],[Customer ID]],Medical_Examinations[],7,0)</f>
        <v>No</v>
      </c>
      <c r="G1420" t="str">
        <f>VLOOKUP(Health_Care[[#This Row],[Customer ID]],Medical_Examinations[],8,0)</f>
        <v>No</v>
      </c>
      <c r="H1420">
        <f>VLOOKUP(Health_Care[[#This Row],[Customer ID]],Medical_Examinations[],9,0)</f>
        <v>0</v>
      </c>
      <c r="I1420" t="str">
        <f>VLOOKUP(Health_Care[[#This Row],[Customer ID]],Medical_Examinations[],10,0)</f>
        <v>No</v>
      </c>
      <c r="J1420" t="str">
        <f>VLOOKUP(Health_Care[[#This Row],[Customer ID]],Medical_Examinations[],3,0)</f>
        <v>Obesity</v>
      </c>
      <c r="K1420" t="str">
        <f>VLOOKUP(Health_Care[[#This Row],[Customer ID]],Medical_Examinations[],5,0)</f>
        <v>Normal</v>
      </c>
      <c r="L1420" s="10">
        <f>VLOOKUP(Health_Care[[#This Row],[Customer ID]],Table6[#All],5,0)</f>
        <v>35230</v>
      </c>
      <c r="M1420" s="11">
        <f>VLOOKUP(Health_Care[[#This Row],[Customer ID]],Table6[#All],8,0)</f>
        <v>7487.38</v>
      </c>
      <c r="N1420" t="str">
        <f>VLOOKUP(Health_Care[[#This Row],[Customer ID]],Table6[#All],9,0)</f>
        <v>Tier - 2</v>
      </c>
      <c r="O1420" t="str">
        <f>VLOOKUP(Health_Care[[#This Row],[Customer ID]],Table6[#All],10,0)</f>
        <v>Tier - 3</v>
      </c>
      <c r="P1420" t="str">
        <f>VLOOKUP(Health_Care[[#This Row],[Customer ID]],Table6[#All],11,0)</f>
        <v>R1012</v>
      </c>
      <c r="Q1420">
        <f>VLOOKUP(Health_Care[[#This Row],[Customer ID]],Table6[#All],6,0)</f>
        <v>26</v>
      </c>
    </row>
    <row r="1421" spans="1:17" x14ac:dyDescent="0.35">
      <c r="A1421" t="s">
        <v>951</v>
      </c>
      <c r="B1421" t="str">
        <f>VLOOKUP(Health_Care[[#This Row],[Customer ID]],Customer_Names[#All],3,0)</f>
        <v xml:space="preserve"> Samuel H.</v>
      </c>
      <c r="C1421">
        <f>VLOOKUP(Health_Care[[#This Row],[Customer ID]],Medical_Examinations[],2,0)</f>
        <v>18.989999999999998</v>
      </c>
      <c r="D1421">
        <f>VLOOKUP(Health_Care[[#This Row],[Customer ID]],Medical_Examinations[],4,0)</f>
        <v>10.82</v>
      </c>
      <c r="E1421" t="str">
        <f>VLOOKUP(Health_Care[[#This Row],[Customer ID]],Medical_Examinations[],6,0)</f>
        <v>yes</v>
      </c>
      <c r="F1421" t="str">
        <f>VLOOKUP(Health_Care[[#This Row],[Customer ID]],Medical_Examinations[],7,0)</f>
        <v>No</v>
      </c>
      <c r="G1421" t="str">
        <f>VLOOKUP(Health_Care[[#This Row],[Customer ID]],Medical_Examinations[],8,0)</f>
        <v>No</v>
      </c>
      <c r="H1421">
        <f>VLOOKUP(Health_Care[[#This Row],[Customer ID]],Medical_Examinations[],9,0)</f>
        <v>0</v>
      </c>
      <c r="I1421" t="str">
        <f>VLOOKUP(Health_Care[[#This Row],[Customer ID]],Medical_Examinations[],10,0)</f>
        <v>No</v>
      </c>
      <c r="J1421" t="str">
        <f>VLOOKUP(Health_Care[[#This Row],[Customer ID]],Medical_Examinations[],3,0)</f>
        <v>Normal Weight</v>
      </c>
      <c r="K1421" t="str">
        <f>VLOOKUP(Health_Care[[#This Row],[Customer ID]],Medical_Examinations[],5,0)</f>
        <v>Diabetes</v>
      </c>
      <c r="L1421" s="10">
        <f>VLOOKUP(Health_Care[[#This Row],[Customer ID]],Table6[#All],5,0)</f>
        <v>24688</v>
      </c>
      <c r="M1421" s="11">
        <f>VLOOKUP(Health_Care[[#This Row],[Customer ID]],Table6[#All],8,0)</f>
        <v>7463.51</v>
      </c>
      <c r="N1421" t="str">
        <f>VLOOKUP(Health_Care[[#This Row],[Customer ID]],Table6[#All],9,0)</f>
        <v>Tier - 3</v>
      </c>
      <c r="O1421" t="str">
        <f>VLOOKUP(Health_Care[[#This Row],[Customer ID]],Table6[#All],10,0)</f>
        <v>Tier - 3</v>
      </c>
      <c r="P1421" t="str">
        <f>VLOOKUP(Health_Care[[#This Row],[Customer ID]],Table6[#All],11,0)</f>
        <v>R1013</v>
      </c>
      <c r="Q1421">
        <f>VLOOKUP(Health_Care[[#This Row],[Customer ID]],Table6[#All],6,0)</f>
        <v>55</v>
      </c>
    </row>
    <row r="1422" spans="1:17" x14ac:dyDescent="0.35">
      <c r="A1422" t="s">
        <v>950</v>
      </c>
      <c r="B1422" t="str">
        <f>VLOOKUP(Health_Care[[#This Row],[Customer ID]],Customer_Names[#All],3,0)</f>
        <v xml:space="preserve"> Jenni</v>
      </c>
      <c r="C1422">
        <f>VLOOKUP(Health_Care[[#This Row],[Customer ID]],Medical_Examinations[],2,0)</f>
        <v>42.3</v>
      </c>
      <c r="D1422">
        <f>VLOOKUP(Health_Care[[#This Row],[Customer ID]],Medical_Examinations[],4,0)</f>
        <v>6.06</v>
      </c>
      <c r="E1422" t="str">
        <f>VLOOKUP(Health_Care[[#This Row],[Customer ID]],Medical_Examinations[],6,0)</f>
        <v>yes</v>
      </c>
      <c r="F1422" t="str">
        <f>VLOOKUP(Health_Care[[#This Row],[Customer ID]],Medical_Examinations[],7,0)</f>
        <v>No</v>
      </c>
      <c r="G1422" t="str">
        <f>VLOOKUP(Health_Care[[#This Row],[Customer ID]],Medical_Examinations[],8,0)</f>
        <v>No</v>
      </c>
      <c r="H1422">
        <f>VLOOKUP(Health_Care[[#This Row],[Customer ID]],Medical_Examinations[],9,0)</f>
        <v>0</v>
      </c>
      <c r="I1422" t="str">
        <f>VLOOKUP(Health_Care[[#This Row],[Customer ID]],Medical_Examinations[],10,0)</f>
        <v>No</v>
      </c>
      <c r="J1422" t="str">
        <f>VLOOKUP(Health_Care[[#This Row],[Customer ID]],Medical_Examinations[],3,0)</f>
        <v>Obesity</v>
      </c>
      <c r="K1422" t="str">
        <f>VLOOKUP(Health_Care[[#This Row],[Customer ID]],Medical_Examinations[],5,0)</f>
        <v>Prediabetes</v>
      </c>
      <c r="L1422" s="10">
        <f>VLOOKUP(Health_Care[[#This Row],[Customer ID]],Table6[#All],5,0)</f>
        <v>37043</v>
      </c>
      <c r="M1422" s="11">
        <f>VLOOKUP(Health_Care[[#This Row],[Customer ID]],Table6[#All],8,0)</f>
        <v>7450.36</v>
      </c>
      <c r="N1422" t="str">
        <f>VLOOKUP(Health_Care[[#This Row],[Customer ID]],Table6[#All],9,0)</f>
        <v>Tier - 2</v>
      </c>
      <c r="O1422" t="str">
        <f>VLOOKUP(Health_Care[[#This Row],[Customer ID]],Table6[#All],10,0)</f>
        <v>Tier - 2</v>
      </c>
      <c r="P1422" t="str">
        <f>VLOOKUP(Health_Care[[#This Row],[Customer ID]],Table6[#All],11,0)</f>
        <v>R1012</v>
      </c>
      <c r="Q1422">
        <f>VLOOKUP(Health_Care[[#This Row],[Customer ID]],Table6[#All],6,0)</f>
        <v>22</v>
      </c>
    </row>
    <row r="1423" spans="1:17" x14ac:dyDescent="0.35">
      <c r="A1423" t="s">
        <v>949</v>
      </c>
      <c r="B1423" t="str">
        <f>VLOOKUP(Health_Care[[#This Row],[Customer ID]],Customer_Names[#All],3,0)</f>
        <v xml:space="preserve"> Estuardo F</v>
      </c>
      <c r="C1423">
        <f>VLOOKUP(Health_Care[[#This Row],[Customer ID]],Medical_Examinations[],2,0)</f>
        <v>39.805</v>
      </c>
      <c r="D1423">
        <f>VLOOKUP(Health_Care[[#This Row],[Customer ID]],Medical_Examinations[],4,0)</f>
        <v>5.91</v>
      </c>
      <c r="E1423" t="str">
        <f>VLOOKUP(Health_Care[[#This Row],[Customer ID]],Medical_Examinations[],6,0)</f>
        <v>No</v>
      </c>
      <c r="F1423" t="str">
        <f>VLOOKUP(Health_Care[[#This Row],[Customer ID]],Medical_Examinations[],7,0)</f>
        <v>No</v>
      </c>
      <c r="G1423" t="str">
        <f>VLOOKUP(Health_Care[[#This Row],[Customer ID]],Medical_Examinations[],8,0)</f>
        <v>No</v>
      </c>
      <c r="H1423">
        <f>VLOOKUP(Health_Care[[#This Row],[Customer ID]],Medical_Examinations[],9,0)</f>
        <v>0</v>
      </c>
      <c r="I1423" t="str">
        <f>VLOOKUP(Health_Care[[#This Row],[Customer ID]],Medical_Examinations[],10,0)</f>
        <v>No</v>
      </c>
      <c r="J1423" t="str">
        <f>VLOOKUP(Health_Care[[#This Row],[Customer ID]],Medical_Examinations[],3,0)</f>
        <v>Obesity</v>
      </c>
      <c r="K1423" t="str">
        <f>VLOOKUP(Health_Care[[#This Row],[Customer ID]],Medical_Examinations[],5,0)</f>
        <v>Prediabetes</v>
      </c>
      <c r="L1423" s="10">
        <f>VLOOKUP(Health_Care[[#This Row],[Customer ID]],Table6[#All],5,0)</f>
        <v>28398</v>
      </c>
      <c r="M1423" s="11">
        <f>VLOOKUP(Health_Care[[#This Row],[Customer ID]],Table6[#All],8,0)</f>
        <v>7448.4</v>
      </c>
      <c r="N1423" t="str">
        <f>VLOOKUP(Health_Care[[#This Row],[Customer ID]],Table6[#All],9,0)</f>
        <v>Tier - 3</v>
      </c>
      <c r="O1423" t="str">
        <f>VLOOKUP(Health_Care[[#This Row],[Customer ID]],Table6[#All],10,0)</f>
        <v>Tier - 3</v>
      </c>
      <c r="P1423" t="str">
        <f>VLOOKUP(Health_Care[[#This Row],[Customer ID]],Table6[#All],11,0)</f>
        <v>R1017</v>
      </c>
      <c r="Q1423">
        <f>VLOOKUP(Health_Care[[#This Row],[Customer ID]],Table6[#All],6,0)</f>
        <v>45</v>
      </c>
    </row>
    <row r="1424" spans="1:17" x14ac:dyDescent="0.35">
      <c r="A1424" t="s">
        <v>948</v>
      </c>
      <c r="B1424" t="str">
        <f>VLOOKUP(Health_Care[[#This Row],[Customer ID]],Customer_Names[#All],3,0)</f>
        <v xml:space="preserve"> Brett</v>
      </c>
      <c r="C1424">
        <f>VLOOKUP(Health_Care[[#This Row],[Customer ID]],Medical_Examinations[],2,0)</f>
        <v>33.700000000000003</v>
      </c>
      <c r="D1424">
        <f>VLOOKUP(Health_Care[[#This Row],[Customer ID]],Medical_Examinations[],4,0)</f>
        <v>5.87</v>
      </c>
      <c r="E1424" t="str">
        <f>VLOOKUP(Health_Care[[#This Row],[Customer ID]],Medical_Examinations[],6,0)</f>
        <v>No</v>
      </c>
      <c r="F1424" t="str">
        <f>VLOOKUP(Health_Care[[#This Row],[Customer ID]],Medical_Examinations[],7,0)</f>
        <v>No</v>
      </c>
      <c r="G1424" t="str">
        <f>VLOOKUP(Health_Care[[#This Row],[Customer ID]],Medical_Examinations[],8,0)</f>
        <v>No</v>
      </c>
      <c r="H1424">
        <f>VLOOKUP(Health_Care[[#This Row],[Customer ID]],Medical_Examinations[],9,0)</f>
        <v>0</v>
      </c>
      <c r="I1424" t="str">
        <f>VLOOKUP(Health_Care[[#This Row],[Customer ID]],Medical_Examinations[],10,0)</f>
        <v>No</v>
      </c>
      <c r="J1424" t="str">
        <f>VLOOKUP(Health_Care[[#This Row],[Customer ID]],Medical_Examinations[],3,0)</f>
        <v>Obesity</v>
      </c>
      <c r="K1424" t="str">
        <f>VLOOKUP(Health_Care[[#This Row],[Customer ID]],Medical_Examinations[],5,0)</f>
        <v>Prediabetes</v>
      </c>
      <c r="L1424" s="10">
        <f>VLOOKUP(Health_Care[[#This Row],[Customer ID]],Table6[#All],5,0)</f>
        <v>28393</v>
      </c>
      <c r="M1424" s="11">
        <f>VLOOKUP(Health_Care[[#This Row],[Customer ID]],Table6[#All],8,0)</f>
        <v>7445.92</v>
      </c>
      <c r="N1424" t="str">
        <f>VLOOKUP(Health_Care[[#This Row],[Customer ID]],Table6[#All],9,0)</f>
        <v>Tier - 3</v>
      </c>
      <c r="O1424" t="str">
        <f>VLOOKUP(Health_Care[[#This Row],[Customer ID]],Table6[#All],10,0)</f>
        <v>Tier - 1</v>
      </c>
      <c r="P1424" t="str">
        <f>VLOOKUP(Health_Care[[#This Row],[Customer ID]],Table6[#All],11,0)</f>
        <v>R1011</v>
      </c>
      <c r="Q1424">
        <f>VLOOKUP(Health_Care[[#This Row],[Customer ID]],Table6[#All],6,0)</f>
        <v>45</v>
      </c>
    </row>
    <row r="1425" spans="1:17" x14ac:dyDescent="0.35">
      <c r="A1425" t="s">
        <v>947</v>
      </c>
      <c r="B1425" t="str">
        <f>VLOOKUP(Health_Care[[#This Row],[Customer ID]],Customer_Names[#All],3,0)</f>
        <v xml:space="preserve"> Sharon E.</v>
      </c>
      <c r="C1425">
        <f>VLOOKUP(Health_Care[[#This Row],[Customer ID]],Medical_Examinations[],2,0)</f>
        <v>36.195</v>
      </c>
      <c r="D1425">
        <f>VLOOKUP(Health_Care[[#This Row],[Customer ID]],Medical_Examinations[],4,0)</f>
        <v>6.22</v>
      </c>
      <c r="E1425" t="str">
        <f>VLOOKUP(Health_Care[[#This Row],[Customer ID]],Medical_Examinations[],6,0)</f>
        <v>No</v>
      </c>
      <c r="F1425" t="str">
        <f>VLOOKUP(Health_Care[[#This Row],[Customer ID]],Medical_Examinations[],7,0)</f>
        <v>No</v>
      </c>
      <c r="G1425" t="str">
        <f>VLOOKUP(Health_Care[[#This Row],[Customer ID]],Medical_Examinations[],8,0)</f>
        <v>No</v>
      </c>
      <c r="H1425">
        <f>VLOOKUP(Health_Care[[#This Row],[Customer ID]],Medical_Examinations[],9,0)</f>
        <v>0</v>
      </c>
      <c r="I1425" t="str">
        <f>VLOOKUP(Health_Care[[#This Row],[Customer ID]],Medical_Examinations[],10,0)</f>
        <v>No</v>
      </c>
      <c r="J1425" t="str">
        <f>VLOOKUP(Health_Care[[#This Row],[Customer ID]],Medical_Examinations[],3,0)</f>
        <v>Obesity</v>
      </c>
      <c r="K1425" t="str">
        <f>VLOOKUP(Health_Care[[#This Row],[Customer ID]],Medical_Examinations[],5,0)</f>
        <v>Prediabetes</v>
      </c>
      <c r="L1425" s="10">
        <f>VLOOKUP(Health_Care[[#This Row],[Customer ID]],Table6[#All],5,0)</f>
        <v>29409</v>
      </c>
      <c r="M1425" s="11">
        <f>VLOOKUP(Health_Care[[#This Row],[Customer ID]],Table6[#All],8,0)</f>
        <v>7443.64</v>
      </c>
      <c r="N1425" t="str">
        <f>VLOOKUP(Health_Care[[#This Row],[Customer ID]],Table6[#All],9,0)</f>
        <v>Tier - 2</v>
      </c>
      <c r="O1425" t="str">
        <f>VLOOKUP(Health_Care[[#This Row],[Customer ID]],Table6[#All],10,0)</f>
        <v>Tier - 3</v>
      </c>
      <c r="P1425" t="str">
        <f>VLOOKUP(Health_Care[[#This Row],[Customer ID]],Table6[#All],11,0)</f>
        <v>R1012</v>
      </c>
      <c r="Q1425">
        <f>VLOOKUP(Health_Care[[#This Row],[Customer ID]],Table6[#All],6,0)</f>
        <v>42</v>
      </c>
    </row>
    <row r="1426" spans="1:17" x14ac:dyDescent="0.35">
      <c r="A1426" t="s">
        <v>946</v>
      </c>
      <c r="B1426" t="str">
        <f>VLOOKUP(Health_Care[[#This Row],[Customer ID]],Customer_Names[#All],3,0)</f>
        <v xml:space="preserve"> Jacob W√¶ver</v>
      </c>
      <c r="C1426">
        <f>VLOOKUP(Health_Care[[#This Row],[Customer ID]],Medical_Examinations[],2,0)</f>
        <v>32.6</v>
      </c>
      <c r="D1426">
        <f>VLOOKUP(Health_Care[[#This Row],[Customer ID]],Medical_Examinations[],4,0)</f>
        <v>5.73</v>
      </c>
      <c r="E1426" t="str">
        <f>VLOOKUP(Health_Care[[#This Row],[Customer ID]],Medical_Examinations[],6,0)</f>
        <v>No</v>
      </c>
      <c r="F1426" t="str">
        <f>VLOOKUP(Health_Care[[#This Row],[Customer ID]],Medical_Examinations[],7,0)</f>
        <v>No</v>
      </c>
      <c r="G1426" t="str">
        <f>VLOOKUP(Health_Care[[#This Row],[Customer ID]],Medical_Examinations[],8,0)</f>
        <v>Yes</v>
      </c>
      <c r="H1426">
        <f>VLOOKUP(Health_Care[[#This Row],[Customer ID]],Medical_Examinations[],9,0)</f>
        <v>1</v>
      </c>
      <c r="I1426" t="str">
        <f>VLOOKUP(Health_Care[[#This Row],[Customer ID]],Medical_Examinations[],10,0)</f>
        <v>No</v>
      </c>
      <c r="J1426" t="str">
        <f>VLOOKUP(Health_Care[[#This Row],[Customer ID]],Medical_Examinations[],3,0)</f>
        <v>Obesity</v>
      </c>
      <c r="K1426" t="str">
        <f>VLOOKUP(Health_Care[[#This Row],[Customer ID]],Medical_Examinations[],5,0)</f>
        <v>Prediabetes</v>
      </c>
      <c r="L1426" s="10">
        <f>VLOOKUP(Health_Care[[#This Row],[Customer ID]],Table6[#All],5,0)</f>
        <v>29099</v>
      </c>
      <c r="M1426" s="11">
        <f>VLOOKUP(Health_Care[[#This Row],[Customer ID]],Table6[#All],8,0)</f>
        <v>7441.5</v>
      </c>
      <c r="N1426" t="str">
        <f>VLOOKUP(Health_Care[[#This Row],[Customer ID]],Table6[#All],9,0)</f>
        <v>Tier - 3</v>
      </c>
      <c r="O1426" t="str">
        <f>VLOOKUP(Health_Care[[#This Row],[Customer ID]],Table6[#All],10,0)</f>
        <v>Tier - 2</v>
      </c>
      <c r="P1426" t="str">
        <f>VLOOKUP(Health_Care[[#This Row],[Customer ID]],Table6[#All],11,0)</f>
        <v>R1011</v>
      </c>
      <c r="Q1426">
        <f>VLOOKUP(Health_Care[[#This Row],[Customer ID]],Table6[#All],6,0)</f>
        <v>43</v>
      </c>
    </row>
    <row r="1427" spans="1:17" x14ac:dyDescent="0.35">
      <c r="A1427" t="s">
        <v>945</v>
      </c>
      <c r="B1427" t="str">
        <f>VLOOKUP(Health_Care[[#This Row],[Customer ID]],Customer_Names[#All],3,0)</f>
        <v xml:space="preserve"> Scott</v>
      </c>
      <c r="C1427">
        <f>VLOOKUP(Health_Care[[#This Row],[Customer ID]],Medical_Examinations[],2,0)</f>
        <v>30.2</v>
      </c>
      <c r="D1427">
        <f>VLOOKUP(Health_Care[[#This Row],[Customer ID]],Medical_Examinations[],4,0)</f>
        <v>5.7</v>
      </c>
      <c r="E1427" t="str">
        <f>VLOOKUP(Health_Care[[#This Row],[Customer ID]],Medical_Examinations[],6,0)</f>
        <v>No</v>
      </c>
      <c r="F1427" t="str">
        <f>VLOOKUP(Health_Care[[#This Row],[Customer ID]],Medical_Examinations[],7,0)</f>
        <v>No</v>
      </c>
      <c r="G1427" t="str">
        <f>VLOOKUP(Health_Care[[#This Row],[Customer ID]],Medical_Examinations[],8,0)</f>
        <v>No</v>
      </c>
      <c r="H1427">
        <f>VLOOKUP(Health_Care[[#This Row],[Customer ID]],Medical_Examinations[],9,0)</f>
        <v>0</v>
      </c>
      <c r="I1427" t="str">
        <f>VLOOKUP(Health_Care[[#This Row],[Customer ID]],Medical_Examinations[],10,0)</f>
        <v>No</v>
      </c>
      <c r="J1427" t="str">
        <f>VLOOKUP(Health_Care[[#This Row],[Customer ID]],Medical_Examinations[],3,0)</f>
        <v>Obesity</v>
      </c>
      <c r="K1427" t="str">
        <f>VLOOKUP(Health_Care[[#This Row],[Customer ID]],Medical_Examinations[],5,0)</f>
        <v>Prediabetes</v>
      </c>
      <c r="L1427" s="10">
        <f>VLOOKUP(Health_Care[[#This Row],[Customer ID]],Table6[#All],5,0)</f>
        <v>28362</v>
      </c>
      <c r="M1427" s="11">
        <f>VLOOKUP(Health_Care[[#This Row],[Customer ID]],Table6[#All],8,0)</f>
        <v>7441.05</v>
      </c>
      <c r="N1427" t="str">
        <f>VLOOKUP(Health_Care[[#This Row],[Customer ID]],Table6[#All],9,0)</f>
        <v>Tier - 3</v>
      </c>
      <c r="O1427" t="str">
        <f>VLOOKUP(Health_Care[[#This Row],[Customer ID]],Table6[#All],10,0)</f>
        <v>Tier - 2</v>
      </c>
      <c r="P1427" t="str">
        <f>VLOOKUP(Health_Care[[#This Row],[Customer ID]],Table6[#All],11,0)</f>
        <v>R1011</v>
      </c>
      <c r="Q1427">
        <f>VLOOKUP(Health_Care[[#This Row],[Customer ID]],Table6[#All],6,0)</f>
        <v>45</v>
      </c>
    </row>
    <row r="1428" spans="1:17" x14ac:dyDescent="0.35">
      <c r="A1428" t="s">
        <v>944</v>
      </c>
      <c r="B1428" t="str">
        <f>VLOOKUP(Health_Care[[#This Row],[Customer ID]],Customer_Names[#All],3,0)</f>
        <v xml:space="preserve"> Brooke S.</v>
      </c>
      <c r="C1428">
        <f>VLOOKUP(Health_Care[[#This Row],[Customer ID]],Medical_Examinations[],2,0)</f>
        <v>27.645</v>
      </c>
      <c r="D1428">
        <f>VLOOKUP(Health_Care[[#This Row],[Customer ID]],Medical_Examinations[],4,0)</f>
        <v>9.91</v>
      </c>
      <c r="E1428" t="str">
        <f>VLOOKUP(Health_Care[[#This Row],[Customer ID]],Medical_Examinations[],6,0)</f>
        <v>No</v>
      </c>
      <c r="F1428" t="str">
        <f>VLOOKUP(Health_Care[[#This Row],[Customer ID]],Medical_Examinations[],7,0)</f>
        <v>No</v>
      </c>
      <c r="G1428" t="str">
        <f>VLOOKUP(Health_Care[[#This Row],[Customer ID]],Medical_Examinations[],8,0)</f>
        <v>No</v>
      </c>
      <c r="H1428">
        <f>VLOOKUP(Health_Care[[#This Row],[Customer ID]],Medical_Examinations[],9,0)</f>
        <v>0</v>
      </c>
      <c r="I1428" t="str">
        <f>VLOOKUP(Health_Care[[#This Row],[Customer ID]],Medical_Examinations[],10,0)</f>
        <v>No</v>
      </c>
      <c r="J1428" t="str">
        <f>VLOOKUP(Health_Care[[#This Row],[Customer ID]],Medical_Examinations[],3,0)</f>
        <v>Over Weight</v>
      </c>
      <c r="K1428" t="str">
        <f>VLOOKUP(Health_Care[[#This Row],[Customer ID]],Medical_Examinations[],5,0)</f>
        <v>Diabetes</v>
      </c>
      <c r="L1428" s="10">
        <f>VLOOKUP(Health_Care[[#This Row],[Customer ID]],Table6[#All],5,0)</f>
        <v>28826</v>
      </c>
      <c r="M1428" s="11">
        <f>VLOOKUP(Health_Care[[#This Row],[Customer ID]],Table6[#All],8,0)</f>
        <v>7421.19</v>
      </c>
      <c r="N1428" t="str">
        <f>VLOOKUP(Health_Care[[#This Row],[Customer ID]],Table6[#All],9,0)</f>
        <v>Tier - 2</v>
      </c>
      <c r="O1428" t="str">
        <f>VLOOKUP(Health_Care[[#This Row],[Customer ID]],Table6[#All],10,0)</f>
        <v>Tier - 3</v>
      </c>
      <c r="P1428" t="str">
        <f>VLOOKUP(Health_Care[[#This Row],[Customer ID]],Table6[#All],11,0)</f>
        <v>R1012</v>
      </c>
      <c r="Q1428">
        <f>VLOOKUP(Health_Care[[#This Row],[Customer ID]],Table6[#All],6,0)</f>
        <v>44</v>
      </c>
    </row>
    <row r="1429" spans="1:17" x14ac:dyDescent="0.35">
      <c r="A1429" t="s">
        <v>943</v>
      </c>
      <c r="B1429" t="str">
        <f>VLOOKUP(Health_Care[[#This Row],[Customer ID]],Customer_Names[#All],3,0)</f>
        <v xml:space="preserve"> Kaye A.</v>
      </c>
      <c r="C1429">
        <f>VLOOKUP(Health_Care[[#This Row],[Customer ID]],Medical_Examinations[],2,0)</f>
        <v>26.41</v>
      </c>
      <c r="D1429">
        <f>VLOOKUP(Health_Care[[#This Row],[Customer ID]],Medical_Examinations[],4,0)</f>
        <v>11.4</v>
      </c>
      <c r="E1429" t="str">
        <f>VLOOKUP(Health_Care[[#This Row],[Customer ID]],Medical_Examinations[],6,0)</f>
        <v>No</v>
      </c>
      <c r="F1429" t="str">
        <f>VLOOKUP(Health_Care[[#This Row],[Customer ID]],Medical_Examinations[],7,0)</f>
        <v>No</v>
      </c>
      <c r="G1429" t="str">
        <f>VLOOKUP(Health_Care[[#This Row],[Customer ID]],Medical_Examinations[],8,0)</f>
        <v>No</v>
      </c>
      <c r="H1429">
        <f>VLOOKUP(Health_Care[[#This Row],[Customer ID]],Medical_Examinations[],9,0)</f>
        <v>0</v>
      </c>
      <c r="I1429" t="str">
        <f>VLOOKUP(Health_Care[[#This Row],[Customer ID]],Medical_Examinations[],10,0)</f>
        <v>No</v>
      </c>
      <c r="J1429" t="str">
        <f>VLOOKUP(Health_Care[[#This Row],[Customer ID]],Medical_Examinations[],3,0)</f>
        <v>Over Weight</v>
      </c>
      <c r="K1429" t="str">
        <f>VLOOKUP(Health_Care[[#This Row],[Customer ID]],Medical_Examinations[],5,0)</f>
        <v>Diabetes</v>
      </c>
      <c r="L1429" s="10">
        <f>VLOOKUP(Health_Care[[#This Row],[Customer ID]],Table6[#All],5,0)</f>
        <v>28806</v>
      </c>
      <c r="M1429" s="11">
        <f>VLOOKUP(Health_Care[[#This Row],[Customer ID]],Table6[#All],8,0)</f>
        <v>7419.48</v>
      </c>
      <c r="N1429" t="str">
        <f>VLOOKUP(Health_Care[[#This Row],[Customer ID]],Table6[#All],9,0)</f>
        <v>Tier - 2</v>
      </c>
      <c r="O1429" t="str">
        <f>VLOOKUP(Health_Care[[#This Row],[Customer ID]],Table6[#All],10,0)</f>
        <v>Tier - 2</v>
      </c>
      <c r="P1429" t="str">
        <f>VLOOKUP(Health_Care[[#This Row],[Customer ID]],Table6[#All],11,0)</f>
        <v>R1012</v>
      </c>
      <c r="Q1429">
        <f>VLOOKUP(Health_Care[[#This Row],[Customer ID]],Table6[#All],6,0)</f>
        <v>44</v>
      </c>
    </row>
    <row r="1430" spans="1:17" x14ac:dyDescent="0.35">
      <c r="A1430" t="s">
        <v>942</v>
      </c>
      <c r="B1430" t="str">
        <f>VLOOKUP(Health_Care[[#This Row],[Customer ID]],Customer_Names[#All],3,0)</f>
        <v xml:space="preserve"> Carolyn</v>
      </c>
      <c r="C1430">
        <f>VLOOKUP(Health_Care[[#This Row],[Customer ID]],Medical_Examinations[],2,0)</f>
        <v>34.1</v>
      </c>
      <c r="D1430">
        <f>VLOOKUP(Health_Care[[#This Row],[Customer ID]],Medical_Examinations[],4,0)</f>
        <v>6.29</v>
      </c>
      <c r="E1430" t="str">
        <f>VLOOKUP(Health_Care[[#This Row],[Customer ID]],Medical_Examinations[],6,0)</f>
        <v>yes</v>
      </c>
      <c r="F1430" t="str">
        <f>VLOOKUP(Health_Care[[#This Row],[Customer ID]],Medical_Examinations[],7,0)</f>
        <v>No</v>
      </c>
      <c r="G1430" t="str">
        <f>VLOOKUP(Health_Care[[#This Row],[Customer ID]],Medical_Examinations[],8,0)</f>
        <v>Yes</v>
      </c>
      <c r="H1430">
        <f>VLOOKUP(Health_Care[[#This Row],[Customer ID]],Medical_Examinations[],9,0)</f>
        <v>1</v>
      </c>
      <c r="I1430" t="str">
        <f>VLOOKUP(Health_Care[[#This Row],[Customer ID]],Medical_Examinations[],10,0)</f>
        <v>No</v>
      </c>
      <c r="J1430" t="str">
        <f>VLOOKUP(Health_Care[[#This Row],[Customer ID]],Medical_Examinations[],3,0)</f>
        <v>Obesity</v>
      </c>
      <c r="K1430" t="str">
        <f>VLOOKUP(Health_Care[[#This Row],[Customer ID]],Medical_Examinations[],5,0)</f>
        <v>Prediabetes</v>
      </c>
      <c r="L1430" s="10">
        <f>VLOOKUP(Health_Care[[#This Row],[Customer ID]],Table6[#All],5,0)</f>
        <v>30578</v>
      </c>
      <c r="M1430" s="11">
        <f>VLOOKUP(Health_Care[[#This Row],[Customer ID]],Table6[#All],8,0)</f>
        <v>7418.52</v>
      </c>
      <c r="N1430" t="str">
        <f>VLOOKUP(Health_Care[[#This Row],[Customer ID]],Table6[#All],9,0)</f>
        <v>Tier - 2</v>
      </c>
      <c r="O1430" t="str">
        <f>VLOOKUP(Health_Care[[#This Row],[Customer ID]],Table6[#All],10,0)</f>
        <v>Tier - 2</v>
      </c>
      <c r="P1430" t="str">
        <f>VLOOKUP(Health_Care[[#This Row],[Customer ID]],Table6[#All],11,0)</f>
        <v>R1011</v>
      </c>
      <c r="Q1430">
        <f>VLOOKUP(Health_Care[[#This Row],[Customer ID]],Table6[#All],6,0)</f>
        <v>39</v>
      </c>
    </row>
    <row r="1431" spans="1:17" x14ac:dyDescent="0.35">
      <c r="A1431" t="s">
        <v>941</v>
      </c>
      <c r="B1431" t="str">
        <f>VLOOKUP(Health_Care[[#This Row],[Customer ID]],Customer_Names[#All],3,0)</f>
        <v xml:space="preserve"> Daniel C.</v>
      </c>
      <c r="C1431">
        <f>VLOOKUP(Health_Care[[#This Row],[Customer ID]],Medical_Examinations[],2,0)</f>
        <v>17.3</v>
      </c>
      <c r="D1431">
        <f>VLOOKUP(Health_Care[[#This Row],[Customer ID]],Medical_Examinations[],4,0)</f>
        <v>9.2799999999999994</v>
      </c>
      <c r="E1431" t="str">
        <f>VLOOKUP(Health_Care[[#This Row],[Customer ID]],Medical_Examinations[],6,0)</f>
        <v>No</v>
      </c>
      <c r="F1431" t="str">
        <f>VLOOKUP(Health_Care[[#This Row],[Customer ID]],Medical_Examinations[],7,0)</f>
        <v>No</v>
      </c>
      <c r="G1431" t="str">
        <f>VLOOKUP(Health_Care[[#This Row],[Customer ID]],Medical_Examinations[],8,0)</f>
        <v>No</v>
      </c>
      <c r="H1431">
        <f>VLOOKUP(Health_Care[[#This Row],[Customer ID]],Medical_Examinations[],9,0)</f>
        <v>0</v>
      </c>
      <c r="I1431" t="str">
        <f>VLOOKUP(Health_Care[[#This Row],[Customer ID]],Medical_Examinations[],10,0)</f>
        <v>No</v>
      </c>
      <c r="J1431" t="str">
        <f>VLOOKUP(Health_Care[[#This Row],[Customer ID]],Medical_Examinations[],3,0)</f>
        <v>Under Weight</v>
      </c>
      <c r="K1431" t="str">
        <f>VLOOKUP(Health_Care[[#This Row],[Customer ID]],Medical_Examinations[],5,0)</f>
        <v>Diabetes</v>
      </c>
      <c r="L1431" s="10">
        <f>VLOOKUP(Health_Care[[#This Row],[Customer ID]],Table6[#All],5,0)</f>
        <v>24081</v>
      </c>
      <c r="M1431" s="11">
        <f>VLOOKUP(Health_Care[[#This Row],[Customer ID]],Table6[#All],8,0)</f>
        <v>7403.98</v>
      </c>
      <c r="N1431" t="str">
        <f>VLOOKUP(Health_Care[[#This Row],[Customer ID]],Table6[#All],9,0)</f>
        <v>Tier - 3</v>
      </c>
      <c r="O1431" t="str">
        <f>VLOOKUP(Health_Care[[#This Row],[Customer ID]],Table6[#All],10,0)</f>
        <v>Tier - 2</v>
      </c>
      <c r="P1431" t="str">
        <f>VLOOKUP(Health_Care[[#This Row],[Customer ID]],Table6[#All],11,0)</f>
        <v>R1013</v>
      </c>
      <c r="Q1431">
        <f>VLOOKUP(Health_Care[[#This Row],[Customer ID]],Table6[#All],6,0)</f>
        <v>57</v>
      </c>
    </row>
    <row r="1432" spans="1:17" x14ac:dyDescent="0.35">
      <c r="A1432" t="s">
        <v>940</v>
      </c>
      <c r="B1432" t="str">
        <f>VLOOKUP(Health_Care[[#This Row],[Customer ID]],Customer_Names[#All],3,0)</f>
        <v xml:space="preserve"> Laurie A</v>
      </c>
      <c r="C1432">
        <f>VLOOKUP(Health_Care[[#This Row],[Customer ID]],Medical_Examinations[],2,0)</f>
        <v>35.020000000000003</v>
      </c>
      <c r="D1432">
        <f>VLOOKUP(Health_Care[[#This Row],[Customer ID]],Medical_Examinations[],4,0)</f>
        <v>4.78</v>
      </c>
      <c r="E1432" t="str">
        <f>VLOOKUP(Health_Care[[#This Row],[Customer ID]],Medical_Examinations[],6,0)</f>
        <v>No</v>
      </c>
      <c r="F1432" t="str">
        <f>VLOOKUP(Health_Care[[#This Row],[Customer ID]],Medical_Examinations[],7,0)</f>
        <v>No</v>
      </c>
      <c r="G1432" t="str">
        <f>VLOOKUP(Health_Care[[#This Row],[Customer ID]],Medical_Examinations[],8,0)</f>
        <v>Yes</v>
      </c>
      <c r="H1432">
        <f>VLOOKUP(Health_Care[[#This Row],[Customer ID]],Medical_Examinations[],9,0)</f>
        <v>1</v>
      </c>
      <c r="I1432" t="str">
        <f>VLOOKUP(Health_Care[[#This Row],[Customer ID]],Medical_Examinations[],10,0)</f>
        <v>No</v>
      </c>
      <c r="J1432" t="str">
        <f>VLOOKUP(Health_Care[[#This Row],[Customer ID]],Medical_Examinations[],3,0)</f>
        <v>Obesity</v>
      </c>
      <c r="K1432" t="str">
        <f>VLOOKUP(Health_Care[[#This Row],[Customer ID]],Medical_Examinations[],5,0)</f>
        <v>Normal</v>
      </c>
      <c r="L1432" s="10">
        <f>VLOOKUP(Health_Care[[#This Row],[Customer ID]],Table6[#All],5,0)</f>
        <v>34172</v>
      </c>
      <c r="M1432" s="11">
        <f>VLOOKUP(Health_Care[[#This Row],[Customer ID]],Table6[#All],8,0)</f>
        <v>7388.85</v>
      </c>
      <c r="N1432" t="str">
        <f>VLOOKUP(Health_Care[[#This Row],[Customer ID]],Table6[#All],9,0)</f>
        <v>Tier - 2</v>
      </c>
      <c r="O1432" t="str">
        <f>VLOOKUP(Health_Care[[#This Row],[Customer ID]],Table6[#All],10,0)</f>
        <v>Tier - 2</v>
      </c>
      <c r="P1432" t="str">
        <f>VLOOKUP(Health_Care[[#This Row],[Customer ID]],Table6[#All],11,0)</f>
        <v>R1026</v>
      </c>
      <c r="Q1432">
        <f>VLOOKUP(Health_Care[[#This Row],[Customer ID]],Table6[#All],6,0)</f>
        <v>29</v>
      </c>
    </row>
    <row r="1433" spans="1:17" x14ac:dyDescent="0.35">
      <c r="A1433" t="s">
        <v>939</v>
      </c>
      <c r="B1433" t="str">
        <f>VLOOKUP(Health_Care[[#This Row],[Customer ID]],Customer_Names[#All],3,0)</f>
        <v xml:space="preserve"> Nicole</v>
      </c>
      <c r="C1433">
        <f>VLOOKUP(Health_Care[[#This Row],[Customer ID]],Medical_Examinations[],2,0)</f>
        <v>37.1</v>
      </c>
      <c r="D1433">
        <f>VLOOKUP(Health_Care[[#This Row],[Customer ID]],Medical_Examinations[],4,0)</f>
        <v>8.8699999999999992</v>
      </c>
      <c r="E1433" t="str">
        <f>VLOOKUP(Health_Care[[#This Row],[Customer ID]],Medical_Examinations[],6,0)</f>
        <v>yes</v>
      </c>
      <c r="F1433" t="str">
        <f>VLOOKUP(Health_Care[[#This Row],[Customer ID]],Medical_Examinations[],7,0)</f>
        <v>No</v>
      </c>
      <c r="G1433" t="str">
        <f>VLOOKUP(Health_Care[[#This Row],[Customer ID]],Medical_Examinations[],8,0)</f>
        <v>No</v>
      </c>
      <c r="H1433">
        <f>VLOOKUP(Health_Care[[#This Row],[Customer ID]],Medical_Examinations[],9,0)</f>
        <v>0</v>
      </c>
      <c r="I1433" t="str">
        <f>VLOOKUP(Health_Care[[#This Row],[Customer ID]],Medical_Examinations[],10,0)</f>
        <v>No</v>
      </c>
      <c r="J1433" t="str">
        <f>VLOOKUP(Health_Care[[#This Row],[Customer ID]],Medical_Examinations[],3,0)</f>
        <v>Obesity</v>
      </c>
      <c r="K1433" t="str">
        <f>VLOOKUP(Health_Care[[#This Row],[Customer ID]],Medical_Examinations[],5,0)</f>
        <v>Diabetes</v>
      </c>
      <c r="L1433" s="10">
        <f>VLOOKUP(Health_Care[[#This Row],[Customer ID]],Table6[#All],5,0)</f>
        <v>29914</v>
      </c>
      <c r="M1433" s="11">
        <f>VLOOKUP(Health_Care[[#This Row],[Customer ID]],Table6[#All],8,0)</f>
        <v>7371.77</v>
      </c>
      <c r="N1433" t="str">
        <f>VLOOKUP(Health_Care[[#This Row],[Customer ID]],Table6[#All],9,0)</f>
        <v>Tier - 2</v>
      </c>
      <c r="O1433" t="str">
        <f>VLOOKUP(Health_Care[[#This Row],[Customer ID]],Table6[#All],10,0)</f>
        <v>Tier - 1</v>
      </c>
      <c r="P1433" t="str">
        <f>VLOOKUP(Health_Care[[#This Row],[Customer ID]],Table6[#All],11,0)</f>
        <v>R1011</v>
      </c>
      <c r="Q1433">
        <f>VLOOKUP(Health_Care[[#This Row],[Customer ID]],Table6[#All],6,0)</f>
        <v>41</v>
      </c>
    </row>
    <row r="1434" spans="1:17" x14ac:dyDescent="0.35">
      <c r="A1434" t="s">
        <v>938</v>
      </c>
      <c r="B1434" t="str">
        <f>VLOOKUP(Health_Care[[#This Row],[Customer ID]],Customer_Names[#All],3,0)</f>
        <v xml:space="preserve"> Shelby</v>
      </c>
      <c r="C1434">
        <f>VLOOKUP(Health_Care[[#This Row],[Customer ID]],Medical_Examinations[],2,0)</f>
        <v>16.79</v>
      </c>
      <c r="D1434">
        <f>VLOOKUP(Health_Care[[#This Row],[Customer ID]],Medical_Examinations[],4,0)</f>
        <v>11.4</v>
      </c>
      <c r="E1434" t="str">
        <f>VLOOKUP(Health_Care[[#This Row],[Customer ID]],Medical_Examinations[],6,0)</f>
        <v>No</v>
      </c>
      <c r="F1434" t="str">
        <f>VLOOKUP(Health_Care[[#This Row],[Customer ID]],Medical_Examinations[],7,0)</f>
        <v>No</v>
      </c>
      <c r="G1434" t="str">
        <f>VLOOKUP(Health_Care[[#This Row],[Customer ID]],Medical_Examinations[],8,0)</f>
        <v>No</v>
      </c>
      <c r="H1434">
        <f>VLOOKUP(Health_Care[[#This Row],[Customer ID]],Medical_Examinations[],9,0)</f>
        <v>0</v>
      </c>
      <c r="I1434" t="str">
        <f>VLOOKUP(Health_Care[[#This Row],[Customer ID]],Medical_Examinations[],10,0)</f>
        <v>No</v>
      </c>
      <c r="J1434" t="str">
        <f>VLOOKUP(Health_Care[[#This Row],[Customer ID]],Medical_Examinations[],3,0)</f>
        <v>Under Weight</v>
      </c>
      <c r="K1434" t="str">
        <f>VLOOKUP(Health_Care[[#This Row],[Customer ID]],Medical_Examinations[],5,0)</f>
        <v>Diabetes</v>
      </c>
      <c r="L1434" s="10">
        <f>VLOOKUP(Health_Care[[#This Row],[Customer ID]],Table6[#All],5,0)</f>
        <v>24085</v>
      </c>
      <c r="M1434" s="11">
        <f>VLOOKUP(Health_Care[[#This Row],[Customer ID]],Table6[#All],8,0)</f>
        <v>7362.31</v>
      </c>
      <c r="N1434" t="str">
        <f>VLOOKUP(Health_Care[[#This Row],[Customer ID]],Table6[#All],9,0)</f>
        <v>Tier - 3</v>
      </c>
      <c r="O1434" t="str">
        <f>VLOOKUP(Health_Care[[#This Row],[Customer ID]],Table6[#All],10,0)</f>
        <v>Tier - 3</v>
      </c>
      <c r="P1434" t="str">
        <f>VLOOKUP(Health_Care[[#This Row],[Customer ID]],Table6[#All],11,0)</f>
        <v>R1013</v>
      </c>
      <c r="Q1434">
        <f>VLOOKUP(Health_Care[[#This Row],[Customer ID]],Table6[#All],6,0)</f>
        <v>57</v>
      </c>
    </row>
    <row r="1435" spans="1:17" x14ac:dyDescent="0.35">
      <c r="A1435" t="s">
        <v>937</v>
      </c>
      <c r="B1435" t="str">
        <f>VLOOKUP(Health_Care[[#This Row],[Customer ID]],Customer_Names[#All],3,0)</f>
        <v xml:space="preserve"> Allison</v>
      </c>
      <c r="C1435">
        <f>VLOOKUP(Health_Care[[#This Row],[Customer ID]],Medical_Examinations[],2,0)</f>
        <v>31.635000000000002</v>
      </c>
      <c r="D1435">
        <f>VLOOKUP(Health_Care[[#This Row],[Customer ID]],Medical_Examinations[],4,0)</f>
        <v>9.1300000000000008</v>
      </c>
      <c r="E1435" t="str">
        <f>VLOOKUP(Health_Care[[#This Row],[Customer ID]],Medical_Examinations[],6,0)</f>
        <v>yes</v>
      </c>
      <c r="F1435" t="str">
        <f>VLOOKUP(Health_Care[[#This Row],[Customer ID]],Medical_Examinations[],7,0)</f>
        <v>No</v>
      </c>
      <c r="G1435" t="str">
        <f>VLOOKUP(Health_Care[[#This Row],[Customer ID]],Medical_Examinations[],8,0)</f>
        <v>No</v>
      </c>
      <c r="H1435">
        <f>VLOOKUP(Health_Care[[#This Row],[Customer ID]],Medical_Examinations[],9,0)</f>
        <v>0</v>
      </c>
      <c r="I1435" t="str">
        <f>VLOOKUP(Health_Care[[#This Row],[Customer ID]],Medical_Examinations[],10,0)</f>
        <v>No</v>
      </c>
      <c r="J1435" t="str">
        <f>VLOOKUP(Health_Care[[#This Row],[Customer ID]],Medical_Examinations[],3,0)</f>
        <v>Obesity</v>
      </c>
      <c r="K1435" t="str">
        <f>VLOOKUP(Health_Care[[#This Row],[Customer ID]],Medical_Examinations[],5,0)</f>
        <v>Diabetes</v>
      </c>
      <c r="L1435" s="10">
        <f>VLOOKUP(Health_Care[[#This Row],[Customer ID]],Table6[#All],5,0)</f>
        <v>29783</v>
      </c>
      <c r="M1435" s="11">
        <f>VLOOKUP(Health_Care[[#This Row],[Customer ID]],Table6[#All],8,0)</f>
        <v>7358.18</v>
      </c>
      <c r="N1435" t="str">
        <f>VLOOKUP(Health_Care[[#This Row],[Customer ID]],Table6[#All],9,0)</f>
        <v>Tier - 2</v>
      </c>
      <c r="O1435" t="str">
        <f>VLOOKUP(Health_Care[[#This Row],[Customer ID]],Table6[#All],10,0)</f>
        <v>Tier - 3</v>
      </c>
      <c r="P1435" t="str">
        <f>VLOOKUP(Health_Care[[#This Row],[Customer ID]],Table6[#All],11,0)</f>
        <v>R1024</v>
      </c>
      <c r="Q1435">
        <f>VLOOKUP(Health_Care[[#This Row],[Customer ID]],Table6[#All],6,0)</f>
        <v>41</v>
      </c>
    </row>
    <row r="1436" spans="1:17" x14ac:dyDescent="0.35">
      <c r="A1436" t="s">
        <v>936</v>
      </c>
      <c r="B1436" t="str">
        <f>VLOOKUP(Health_Care[[#This Row],[Customer ID]],Customer_Names[#All],3,0)</f>
        <v xml:space="preserve"> Leticia</v>
      </c>
      <c r="C1436">
        <f>VLOOKUP(Health_Care[[#This Row],[Customer ID]],Medical_Examinations[],2,0)</f>
        <v>24.19</v>
      </c>
      <c r="D1436">
        <f>VLOOKUP(Health_Care[[#This Row],[Customer ID]],Medical_Examinations[],4,0)</f>
        <v>6.22</v>
      </c>
      <c r="E1436" t="str">
        <f>VLOOKUP(Health_Care[[#This Row],[Customer ID]],Medical_Examinations[],6,0)</f>
        <v>yes</v>
      </c>
      <c r="F1436" t="str">
        <f>VLOOKUP(Health_Care[[#This Row],[Customer ID]],Medical_Examinations[],7,0)</f>
        <v>No</v>
      </c>
      <c r="G1436" t="str">
        <f>VLOOKUP(Health_Care[[#This Row],[Customer ID]],Medical_Examinations[],8,0)</f>
        <v>Yes</v>
      </c>
      <c r="H1436">
        <f>VLOOKUP(Health_Care[[#This Row],[Customer ID]],Medical_Examinations[],9,0)</f>
        <v>1</v>
      </c>
      <c r="I1436" t="str">
        <f>VLOOKUP(Health_Care[[#This Row],[Customer ID]],Medical_Examinations[],10,0)</f>
        <v>No</v>
      </c>
      <c r="J1436" t="str">
        <f>VLOOKUP(Health_Care[[#This Row],[Customer ID]],Medical_Examinations[],3,0)</f>
        <v>Normal Weight</v>
      </c>
      <c r="K1436" t="str">
        <f>VLOOKUP(Health_Care[[#This Row],[Customer ID]],Medical_Examinations[],5,0)</f>
        <v>Prediabetes</v>
      </c>
      <c r="L1436" s="10">
        <f>VLOOKUP(Health_Care[[#This Row],[Customer ID]],Table6[#All],5,0)</f>
        <v>30488</v>
      </c>
      <c r="M1436" s="11">
        <f>VLOOKUP(Health_Care[[#This Row],[Customer ID]],Table6[#All],8,0)</f>
        <v>7357.49</v>
      </c>
      <c r="N1436" t="str">
        <f>VLOOKUP(Health_Care[[#This Row],[Customer ID]],Table6[#All],9,0)</f>
        <v>Tier - 2</v>
      </c>
      <c r="O1436" t="str">
        <f>VLOOKUP(Health_Care[[#This Row],[Customer ID]],Table6[#All],10,0)</f>
        <v>Tier - 2</v>
      </c>
      <c r="P1436" t="str">
        <f>VLOOKUP(Health_Care[[#This Row],[Customer ID]],Table6[#All],11,0)</f>
        <v>R1012</v>
      </c>
      <c r="Q1436">
        <f>VLOOKUP(Health_Care[[#This Row],[Customer ID]],Table6[#All],6,0)</f>
        <v>39</v>
      </c>
    </row>
    <row r="1437" spans="1:17" x14ac:dyDescent="0.35">
      <c r="A1437" t="s">
        <v>935</v>
      </c>
      <c r="B1437" t="str">
        <f>VLOOKUP(Health_Care[[#This Row],[Customer ID]],Customer_Names[#All],3,0)</f>
        <v xml:space="preserve"> John S.</v>
      </c>
      <c r="C1437">
        <f>VLOOKUP(Health_Care[[#This Row],[Customer ID]],Medical_Examinations[],2,0)</f>
        <v>35.29</v>
      </c>
      <c r="D1437">
        <f>VLOOKUP(Health_Care[[#This Row],[Customer ID]],Medical_Examinations[],4,0)</f>
        <v>5.9</v>
      </c>
      <c r="E1437" t="str">
        <f>VLOOKUP(Health_Care[[#This Row],[Customer ID]],Medical_Examinations[],6,0)</f>
        <v>No</v>
      </c>
      <c r="F1437" t="str">
        <f>VLOOKUP(Health_Care[[#This Row],[Customer ID]],Medical_Examinations[],7,0)</f>
        <v>No</v>
      </c>
      <c r="G1437" t="str">
        <f>VLOOKUP(Health_Care[[#This Row],[Customer ID]],Medical_Examinations[],8,0)</f>
        <v>Yes</v>
      </c>
      <c r="H1437">
        <f>VLOOKUP(Health_Care[[#This Row],[Customer ID]],Medical_Examinations[],9,0)</f>
        <v>1</v>
      </c>
      <c r="I1437" t="str">
        <f>VLOOKUP(Health_Care[[#This Row],[Customer ID]],Medical_Examinations[],10,0)</f>
        <v>No</v>
      </c>
      <c r="J1437" t="str">
        <f>VLOOKUP(Health_Care[[#This Row],[Customer ID]],Medical_Examinations[],3,0)</f>
        <v>Obesity</v>
      </c>
      <c r="K1437" t="str">
        <f>VLOOKUP(Health_Care[[#This Row],[Customer ID]],Medical_Examinations[],5,0)</f>
        <v>Prediabetes</v>
      </c>
      <c r="L1437" s="10">
        <f>VLOOKUP(Health_Care[[#This Row],[Customer ID]],Table6[#All],5,0)</f>
        <v>34247</v>
      </c>
      <c r="M1437" s="11">
        <f>VLOOKUP(Health_Care[[#This Row],[Customer ID]],Table6[#All],8,0)</f>
        <v>7349.12</v>
      </c>
      <c r="N1437" t="str">
        <f>VLOOKUP(Health_Care[[#This Row],[Customer ID]],Table6[#All],9,0)</f>
        <v>Tier - 2</v>
      </c>
      <c r="O1437" t="str">
        <f>VLOOKUP(Health_Care[[#This Row],[Customer ID]],Table6[#All],10,0)</f>
        <v>Tier - 2</v>
      </c>
      <c r="P1437" t="str">
        <f>VLOOKUP(Health_Care[[#This Row],[Customer ID]],Table6[#All],11,0)</f>
        <v>R1021</v>
      </c>
      <c r="Q1437">
        <f>VLOOKUP(Health_Care[[#This Row],[Customer ID]],Table6[#All],6,0)</f>
        <v>29</v>
      </c>
    </row>
    <row r="1438" spans="1:17" x14ac:dyDescent="0.35">
      <c r="A1438" t="s">
        <v>934</v>
      </c>
      <c r="B1438" t="str">
        <f>VLOOKUP(Health_Care[[#This Row],[Customer ID]],Customer_Names[#All],3,0)</f>
        <v xml:space="preserve"> April</v>
      </c>
      <c r="C1438">
        <f>VLOOKUP(Health_Care[[#This Row],[Customer ID]],Medical_Examinations[],2,0)</f>
        <v>35.299999999999997</v>
      </c>
      <c r="D1438">
        <f>VLOOKUP(Health_Care[[#This Row],[Customer ID]],Medical_Examinations[],4,0)</f>
        <v>4.45</v>
      </c>
      <c r="E1438" t="str">
        <f>VLOOKUP(Health_Care[[#This Row],[Customer ID]],Medical_Examinations[],6,0)</f>
        <v>No</v>
      </c>
      <c r="F1438" t="str">
        <f>VLOOKUP(Health_Care[[#This Row],[Customer ID]],Medical_Examinations[],7,0)</f>
        <v>No</v>
      </c>
      <c r="G1438" t="str">
        <f>VLOOKUP(Health_Care[[#This Row],[Customer ID]],Medical_Examinations[],8,0)</f>
        <v>No</v>
      </c>
      <c r="H1438">
        <f>VLOOKUP(Health_Care[[#This Row],[Customer ID]],Medical_Examinations[],9,0)</f>
        <v>0</v>
      </c>
      <c r="I1438" t="str">
        <f>VLOOKUP(Health_Care[[#This Row],[Customer ID]],Medical_Examinations[],10,0)</f>
        <v>No</v>
      </c>
      <c r="J1438" t="str">
        <f>VLOOKUP(Health_Care[[#This Row],[Customer ID]],Medical_Examinations[],3,0)</f>
        <v>Obesity</v>
      </c>
      <c r="K1438" t="str">
        <f>VLOOKUP(Health_Care[[#This Row],[Customer ID]],Medical_Examinations[],5,0)</f>
        <v>Normal</v>
      </c>
      <c r="L1438" s="10">
        <f>VLOOKUP(Health_Care[[#This Row],[Customer ID]],Table6[#All],5,0)</f>
        <v>28460</v>
      </c>
      <c r="M1438" s="11">
        <f>VLOOKUP(Health_Care[[#This Row],[Customer ID]],Table6[#All],8,0)</f>
        <v>7348.14</v>
      </c>
      <c r="N1438" t="str">
        <f>VLOOKUP(Health_Care[[#This Row],[Customer ID]],Table6[#All],9,0)</f>
        <v>Tier - 2</v>
      </c>
      <c r="O1438" t="str">
        <f>VLOOKUP(Health_Care[[#This Row],[Customer ID]],Table6[#All],10,0)</f>
        <v>Tier - 1</v>
      </c>
      <c r="P1438" t="str">
        <f>VLOOKUP(Health_Care[[#This Row],[Customer ID]],Table6[#All],11,0)</f>
        <v>R1011</v>
      </c>
      <c r="Q1438">
        <f>VLOOKUP(Health_Care[[#This Row],[Customer ID]],Table6[#All],6,0)</f>
        <v>45</v>
      </c>
    </row>
    <row r="1439" spans="1:17" x14ac:dyDescent="0.35">
      <c r="A1439" t="s">
        <v>933</v>
      </c>
      <c r="B1439" t="str">
        <f>VLOOKUP(Health_Care[[#This Row],[Customer ID]],Customer_Names[#All],3,0)</f>
        <v xml:space="preserve"> Ashley N.</v>
      </c>
      <c r="C1439">
        <f>VLOOKUP(Health_Care[[#This Row],[Customer ID]],Medical_Examinations[],2,0)</f>
        <v>35.64</v>
      </c>
      <c r="D1439">
        <f>VLOOKUP(Health_Care[[#This Row],[Customer ID]],Medical_Examinations[],4,0)</f>
        <v>6.17</v>
      </c>
      <c r="E1439" t="str">
        <f>VLOOKUP(Health_Care[[#This Row],[Customer ID]],Medical_Examinations[],6,0)</f>
        <v>No</v>
      </c>
      <c r="F1439" t="str">
        <f>VLOOKUP(Health_Care[[#This Row],[Customer ID]],Medical_Examinations[],7,0)</f>
        <v>No</v>
      </c>
      <c r="G1439" t="str">
        <f>VLOOKUP(Health_Care[[#This Row],[Customer ID]],Medical_Examinations[],8,0)</f>
        <v>Yes</v>
      </c>
      <c r="H1439">
        <f>VLOOKUP(Health_Care[[#This Row],[Customer ID]],Medical_Examinations[],9,0)</f>
        <v>1</v>
      </c>
      <c r="I1439" t="str">
        <f>VLOOKUP(Health_Care[[#This Row],[Customer ID]],Medical_Examinations[],10,0)</f>
        <v>No</v>
      </c>
      <c r="J1439" t="str">
        <f>VLOOKUP(Health_Care[[#This Row],[Customer ID]],Medical_Examinations[],3,0)</f>
        <v>Obesity</v>
      </c>
      <c r="K1439" t="str">
        <f>VLOOKUP(Health_Care[[#This Row],[Customer ID]],Medical_Examinations[],5,0)</f>
        <v>Prediabetes</v>
      </c>
      <c r="L1439" s="10">
        <f>VLOOKUP(Health_Care[[#This Row],[Customer ID]],Table6[#All],5,0)</f>
        <v>29032</v>
      </c>
      <c r="M1439" s="11">
        <f>VLOOKUP(Health_Care[[#This Row],[Customer ID]],Table6[#All],8,0)</f>
        <v>7345.73</v>
      </c>
      <c r="N1439" t="str">
        <f>VLOOKUP(Health_Care[[#This Row],[Customer ID]],Table6[#All],9,0)</f>
        <v>Tier - 2</v>
      </c>
      <c r="O1439" t="str">
        <f>VLOOKUP(Health_Care[[#This Row],[Customer ID]],Table6[#All],10,0)</f>
        <v>Tier - 1</v>
      </c>
      <c r="P1439" t="str">
        <f>VLOOKUP(Health_Care[[#This Row],[Customer ID]],Table6[#All],11,0)</f>
        <v>R1013</v>
      </c>
      <c r="Q1439">
        <f>VLOOKUP(Health_Care[[#This Row],[Customer ID]],Table6[#All],6,0)</f>
        <v>43</v>
      </c>
    </row>
    <row r="1440" spans="1:17" x14ac:dyDescent="0.35">
      <c r="A1440" t="s">
        <v>932</v>
      </c>
      <c r="B1440" t="str">
        <f>VLOOKUP(Health_Care[[#This Row],[Customer ID]],Customer_Names[#All],3,0)</f>
        <v xml:space="preserve"> Madeleine</v>
      </c>
      <c r="C1440">
        <f>VLOOKUP(Health_Care[[#This Row],[Customer ID]],Medical_Examinations[],2,0)</f>
        <v>33.1</v>
      </c>
      <c r="D1440">
        <f>VLOOKUP(Health_Care[[#This Row],[Customer ID]],Medical_Examinations[],4,0)</f>
        <v>4.93</v>
      </c>
      <c r="E1440" t="str">
        <f>VLOOKUP(Health_Care[[#This Row],[Customer ID]],Medical_Examinations[],6,0)</f>
        <v>No</v>
      </c>
      <c r="F1440" t="str">
        <f>VLOOKUP(Health_Care[[#This Row],[Customer ID]],Medical_Examinations[],7,0)</f>
        <v>No</v>
      </c>
      <c r="G1440" t="str">
        <f>VLOOKUP(Health_Care[[#This Row],[Customer ID]],Medical_Examinations[],8,0)</f>
        <v>No</v>
      </c>
      <c r="H1440">
        <f>VLOOKUP(Health_Care[[#This Row],[Customer ID]],Medical_Examinations[],9,0)</f>
        <v>0</v>
      </c>
      <c r="I1440" t="str">
        <f>VLOOKUP(Health_Care[[#This Row],[Customer ID]],Medical_Examinations[],10,0)</f>
        <v>No</v>
      </c>
      <c r="J1440" t="str">
        <f>VLOOKUP(Health_Care[[#This Row],[Customer ID]],Medical_Examinations[],3,0)</f>
        <v>Obesity</v>
      </c>
      <c r="K1440" t="str">
        <f>VLOOKUP(Health_Care[[#This Row],[Customer ID]],Medical_Examinations[],5,0)</f>
        <v>Normal</v>
      </c>
      <c r="L1440" s="10">
        <f>VLOOKUP(Health_Care[[#This Row],[Customer ID]],Table6[#All],5,0)</f>
        <v>28477</v>
      </c>
      <c r="M1440" s="11">
        <f>VLOOKUP(Health_Care[[#This Row],[Customer ID]],Table6[#All],8,0)</f>
        <v>7345.08</v>
      </c>
      <c r="N1440" t="str">
        <f>VLOOKUP(Health_Care[[#This Row],[Customer ID]],Table6[#All],9,0)</f>
        <v>Tier - 2</v>
      </c>
      <c r="O1440" t="str">
        <f>VLOOKUP(Health_Care[[#This Row],[Customer ID]],Table6[#All],10,0)</f>
        <v>Tier - 1</v>
      </c>
      <c r="P1440" t="str">
        <f>VLOOKUP(Health_Care[[#This Row],[Customer ID]],Table6[#All],11,0)</f>
        <v>R1011</v>
      </c>
      <c r="Q1440">
        <f>VLOOKUP(Health_Care[[#This Row],[Customer ID]],Table6[#All],6,0)</f>
        <v>45</v>
      </c>
    </row>
    <row r="1441" spans="1:17" x14ac:dyDescent="0.35">
      <c r="A1441" t="s">
        <v>931</v>
      </c>
      <c r="B1441" t="str">
        <f>VLOOKUP(Health_Care[[#This Row],[Customer ID]],Customer_Names[#All],3,0)</f>
        <v xml:space="preserve"> Nelly S</v>
      </c>
      <c r="C1441">
        <f>VLOOKUP(Health_Care[[#This Row],[Customer ID]],Medical_Examinations[],2,0)</f>
        <v>26.41</v>
      </c>
      <c r="D1441">
        <f>VLOOKUP(Health_Care[[#This Row],[Customer ID]],Medical_Examinations[],4,0)</f>
        <v>7.32</v>
      </c>
      <c r="E1441" t="str">
        <f>VLOOKUP(Health_Care[[#This Row],[Customer ID]],Medical_Examinations[],6,0)</f>
        <v>yes</v>
      </c>
      <c r="F1441" t="str">
        <f>VLOOKUP(Health_Care[[#This Row],[Customer ID]],Medical_Examinations[],7,0)</f>
        <v>No</v>
      </c>
      <c r="G1441" t="str">
        <f>VLOOKUP(Health_Care[[#This Row],[Customer ID]],Medical_Examinations[],8,0)</f>
        <v>No</v>
      </c>
      <c r="H1441">
        <f>VLOOKUP(Health_Care[[#This Row],[Customer ID]],Medical_Examinations[],9,0)</f>
        <v>1</v>
      </c>
      <c r="I1441" t="str">
        <f>VLOOKUP(Health_Care[[#This Row],[Customer ID]],Medical_Examinations[],10,0)</f>
        <v>No</v>
      </c>
      <c r="J1441" t="str">
        <f>VLOOKUP(Health_Care[[#This Row],[Customer ID]],Medical_Examinations[],3,0)</f>
        <v>Over Weight</v>
      </c>
      <c r="K1441" t="str">
        <f>VLOOKUP(Health_Care[[#This Row],[Customer ID]],Medical_Examinations[],5,0)</f>
        <v>Diabetes</v>
      </c>
      <c r="L1441" s="10">
        <f>VLOOKUP(Health_Care[[#This Row],[Customer ID]],Table6[#All],5,0)</f>
        <v>31578</v>
      </c>
      <c r="M1441" s="11">
        <f>VLOOKUP(Health_Care[[#This Row],[Customer ID]],Table6[#All],8,0)</f>
        <v>7339.93</v>
      </c>
      <c r="N1441" t="str">
        <f>VLOOKUP(Health_Care[[#This Row],[Customer ID]],Table6[#All],9,0)</f>
        <v>Tier - 2</v>
      </c>
      <c r="O1441" t="str">
        <f>VLOOKUP(Health_Care[[#This Row],[Customer ID]],Table6[#All],10,0)</f>
        <v>Tier - 2</v>
      </c>
      <c r="P1441" t="str">
        <f>VLOOKUP(Health_Care[[#This Row],[Customer ID]],Table6[#All],11,0)</f>
        <v>R1012</v>
      </c>
      <c r="Q1441">
        <f>VLOOKUP(Health_Care[[#This Row],[Customer ID]],Table6[#All],6,0)</f>
        <v>36</v>
      </c>
    </row>
    <row r="1442" spans="1:17" x14ac:dyDescent="0.35">
      <c r="A1442" t="s">
        <v>930</v>
      </c>
      <c r="B1442" t="str">
        <f>VLOOKUP(Health_Care[[#This Row],[Customer ID]],Customer_Names[#All],3,0)</f>
        <v xml:space="preserve"> Meredith S</v>
      </c>
      <c r="C1442">
        <f>VLOOKUP(Health_Care[[#This Row],[Customer ID]],Medical_Examinations[],2,0)</f>
        <v>29.9</v>
      </c>
      <c r="D1442">
        <f>VLOOKUP(Health_Care[[#This Row],[Customer ID]],Medical_Examinations[],4,0)</f>
        <v>5.27</v>
      </c>
      <c r="E1442" t="str">
        <f>VLOOKUP(Health_Care[[#This Row],[Customer ID]],Medical_Examinations[],6,0)</f>
        <v>No</v>
      </c>
      <c r="F1442" t="str">
        <f>VLOOKUP(Health_Care[[#This Row],[Customer ID]],Medical_Examinations[],7,0)</f>
        <v>No</v>
      </c>
      <c r="G1442" t="str">
        <f>VLOOKUP(Health_Care[[#This Row],[Customer ID]],Medical_Examinations[],8,0)</f>
        <v>Yes</v>
      </c>
      <c r="H1442">
        <f>VLOOKUP(Health_Care[[#This Row],[Customer ID]],Medical_Examinations[],9,0)</f>
        <v>1</v>
      </c>
      <c r="I1442" t="str">
        <f>VLOOKUP(Health_Care[[#This Row],[Customer ID]],Medical_Examinations[],10,0)</f>
        <v>No</v>
      </c>
      <c r="J1442" t="str">
        <f>VLOOKUP(Health_Care[[#This Row],[Customer ID]],Medical_Examinations[],3,0)</f>
        <v>Over Weight</v>
      </c>
      <c r="K1442" t="str">
        <f>VLOOKUP(Health_Care[[#This Row],[Customer ID]],Medical_Examinations[],5,0)</f>
        <v>Normal</v>
      </c>
      <c r="L1442" s="10">
        <f>VLOOKUP(Health_Care[[#This Row],[Customer ID]],Table6[#All],5,0)</f>
        <v>29117</v>
      </c>
      <c r="M1442" s="11">
        <f>VLOOKUP(Health_Care[[#This Row],[Customer ID]],Table6[#All],8,0)</f>
        <v>7337.75</v>
      </c>
      <c r="N1442" t="str">
        <f>VLOOKUP(Health_Care[[#This Row],[Customer ID]],Table6[#All],9,0)</f>
        <v>Tier - 2</v>
      </c>
      <c r="O1442" t="str">
        <f>VLOOKUP(Health_Care[[#This Row],[Customer ID]],Table6[#All],10,0)</f>
        <v>Tier - 3</v>
      </c>
      <c r="P1442" t="str">
        <f>VLOOKUP(Health_Care[[#This Row],[Customer ID]],Table6[#All],11,0)</f>
        <v>R1011</v>
      </c>
      <c r="Q1442">
        <f>VLOOKUP(Health_Care[[#This Row],[Customer ID]],Table6[#All],6,0)</f>
        <v>43</v>
      </c>
    </row>
    <row r="1443" spans="1:17" x14ac:dyDescent="0.35">
      <c r="A1443" t="s">
        <v>929</v>
      </c>
      <c r="B1443" t="str">
        <f>VLOOKUP(Health_Care[[#This Row],[Customer ID]],Customer_Names[#All],3,0)</f>
        <v xml:space="preserve"> Kevin</v>
      </c>
      <c r="C1443">
        <f>VLOOKUP(Health_Care[[#This Row],[Customer ID]],Medical_Examinations[],2,0)</f>
        <v>25.24</v>
      </c>
      <c r="D1443">
        <f>VLOOKUP(Health_Care[[#This Row],[Customer ID]],Medical_Examinations[],4,0)</f>
        <v>5.82</v>
      </c>
      <c r="E1443" t="str">
        <f>VLOOKUP(Health_Care[[#This Row],[Customer ID]],Medical_Examinations[],6,0)</f>
        <v>No</v>
      </c>
      <c r="F1443" t="str">
        <f>VLOOKUP(Health_Care[[#This Row],[Customer ID]],Medical_Examinations[],7,0)</f>
        <v>No</v>
      </c>
      <c r="G1443" t="str">
        <f>VLOOKUP(Health_Care[[#This Row],[Customer ID]],Medical_Examinations[],8,0)</f>
        <v>No</v>
      </c>
      <c r="H1443">
        <f>VLOOKUP(Health_Care[[#This Row],[Customer ID]],Medical_Examinations[],9,0)</f>
        <v>1</v>
      </c>
      <c r="I1443" t="str">
        <f>VLOOKUP(Health_Care[[#This Row],[Customer ID]],Medical_Examinations[],10,0)</f>
        <v>No</v>
      </c>
      <c r="J1443" t="str">
        <f>VLOOKUP(Health_Care[[#This Row],[Customer ID]],Medical_Examinations[],3,0)</f>
        <v>Over Weight</v>
      </c>
      <c r="K1443" t="str">
        <f>VLOOKUP(Health_Care[[#This Row],[Customer ID]],Medical_Examinations[],5,0)</f>
        <v>Prediabetes</v>
      </c>
      <c r="L1443" s="10">
        <f>VLOOKUP(Health_Care[[#This Row],[Customer ID]],Table6[#All],5,0)</f>
        <v>30888</v>
      </c>
      <c r="M1443" s="11">
        <f>VLOOKUP(Health_Care[[#This Row],[Customer ID]],Table6[#All],8,0)</f>
        <v>7325.47</v>
      </c>
      <c r="N1443" t="str">
        <f>VLOOKUP(Health_Care[[#This Row],[Customer ID]],Table6[#All],9,0)</f>
        <v>Tier - 2</v>
      </c>
      <c r="O1443" t="str">
        <f>VLOOKUP(Health_Care[[#This Row],[Customer ID]],Table6[#All],10,0)</f>
        <v>Tier - 1</v>
      </c>
      <c r="P1443" t="str">
        <f>VLOOKUP(Health_Care[[#This Row],[Customer ID]],Table6[#All],11,0)</f>
        <v>R1012</v>
      </c>
      <c r="Q1443">
        <f>VLOOKUP(Health_Care[[#This Row],[Customer ID]],Table6[#All],6,0)</f>
        <v>38</v>
      </c>
    </row>
    <row r="1444" spans="1:17" x14ac:dyDescent="0.35">
      <c r="A1444" t="s">
        <v>928</v>
      </c>
      <c r="B1444" t="str">
        <f>VLOOKUP(Health_Care[[#This Row],[Customer ID]],Customer_Names[#All],3,0)</f>
        <v xml:space="preserve"> Lisa</v>
      </c>
      <c r="C1444">
        <f>VLOOKUP(Health_Care[[#This Row],[Customer ID]],Medical_Examinations[],2,0)</f>
        <v>25.08</v>
      </c>
      <c r="D1444">
        <f>VLOOKUP(Health_Care[[#This Row],[Customer ID]],Medical_Examinations[],4,0)</f>
        <v>5.8</v>
      </c>
      <c r="E1444" t="str">
        <f>VLOOKUP(Health_Care[[#This Row],[Customer ID]],Medical_Examinations[],6,0)</f>
        <v>No</v>
      </c>
      <c r="F1444" t="str">
        <f>VLOOKUP(Health_Care[[#This Row],[Customer ID]],Medical_Examinations[],7,0)</f>
        <v>No</v>
      </c>
      <c r="G1444" t="str">
        <f>VLOOKUP(Health_Care[[#This Row],[Customer ID]],Medical_Examinations[],8,0)</f>
        <v>Yes</v>
      </c>
      <c r="H1444">
        <f>VLOOKUP(Health_Care[[#This Row],[Customer ID]],Medical_Examinations[],9,0)</f>
        <v>1</v>
      </c>
      <c r="I1444" t="str">
        <f>VLOOKUP(Health_Care[[#This Row],[Customer ID]],Medical_Examinations[],10,0)</f>
        <v>No</v>
      </c>
      <c r="J1444" t="str">
        <f>VLOOKUP(Health_Care[[#This Row],[Customer ID]],Medical_Examinations[],3,0)</f>
        <v>Over Weight</v>
      </c>
      <c r="K1444" t="str">
        <f>VLOOKUP(Health_Care[[#This Row],[Customer ID]],Medical_Examinations[],5,0)</f>
        <v>Prediabetes</v>
      </c>
      <c r="L1444" s="10">
        <f>VLOOKUP(Health_Care[[#This Row],[Customer ID]],Table6[#All],5,0)</f>
        <v>29025</v>
      </c>
      <c r="M1444" s="11">
        <f>VLOOKUP(Health_Care[[#This Row],[Customer ID]],Table6[#All],8,0)</f>
        <v>7325.05</v>
      </c>
      <c r="N1444" t="str">
        <f>VLOOKUP(Health_Care[[#This Row],[Customer ID]],Table6[#All],9,0)</f>
        <v>Tier - 2</v>
      </c>
      <c r="O1444" t="str">
        <f>VLOOKUP(Health_Care[[#This Row],[Customer ID]],Table6[#All],10,0)</f>
        <v>Tier - 3</v>
      </c>
      <c r="P1444" t="str">
        <f>VLOOKUP(Health_Care[[#This Row],[Customer ID]],Table6[#All],11,0)</f>
        <v>R1024</v>
      </c>
      <c r="Q1444">
        <f>VLOOKUP(Health_Care[[#This Row],[Customer ID]],Table6[#All],6,0)</f>
        <v>43</v>
      </c>
    </row>
    <row r="1445" spans="1:17" x14ac:dyDescent="0.35">
      <c r="A1445" t="s">
        <v>927</v>
      </c>
      <c r="B1445" t="str">
        <f>VLOOKUP(Health_Care[[#This Row],[Customer ID]],Customer_Names[#All],3,0)</f>
        <v xml:space="preserve"> Katherine A</v>
      </c>
      <c r="C1445">
        <f>VLOOKUP(Health_Care[[#This Row],[Customer ID]],Medical_Examinations[],2,0)</f>
        <v>29.164999999999999</v>
      </c>
      <c r="D1445">
        <f>VLOOKUP(Health_Care[[#This Row],[Customer ID]],Medical_Examinations[],4,0)</f>
        <v>4.87</v>
      </c>
      <c r="E1445" t="str">
        <f>VLOOKUP(Health_Care[[#This Row],[Customer ID]],Medical_Examinations[],6,0)</f>
        <v>No</v>
      </c>
      <c r="F1445" t="str">
        <f>VLOOKUP(Health_Care[[#This Row],[Customer ID]],Medical_Examinations[],7,0)</f>
        <v>yes</v>
      </c>
      <c r="G1445" t="str">
        <f>VLOOKUP(Health_Care[[#This Row],[Customer ID]],Medical_Examinations[],8,0)</f>
        <v>No</v>
      </c>
      <c r="H1445">
        <f>VLOOKUP(Health_Care[[#This Row],[Customer ID]],Medical_Examinations[],9,0)</f>
        <v>1</v>
      </c>
      <c r="I1445" t="str">
        <f>VLOOKUP(Health_Care[[#This Row],[Customer ID]],Medical_Examinations[],10,0)</f>
        <v>No</v>
      </c>
      <c r="J1445" t="str">
        <f>VLOOKUP(Health_Care[[#This Row],[Customer ID]],Medical_Examinations[],3,0)</f>
        <v>Over Weight</v>
      </c>
      <c r="K1445" t="str">
        <f>VLOOKUP(Health_Care[[#This Row],[Customer ID]],Medical_Examinations[],5,0)</f>
        <v>Normal</v>
      </c>
      <c r="L1445" s="10">
        <f>VLOOKUP(Health_Care[[#This Row],[Customer ID]],Table6[#All],5,0)</f>
        <v>38306</v>
      </c>
      <c r="M1445" s="11">
        <f>VLOOKUP(Health_Care[[#This Row],[Customer ID]],Table6[#All],8,0)</f>
        <v>7323.73</v>
      </c>
      <c r="N1445" t="str">
        <f>VLOOKUP(Health_Care[[#This Row],[Customer ID]],Table6[#All],9,0)</f>
        <v>Tier - 2</v>
      </c>
      <c r="O1445" t="str">
        <f>VLOOKUP(Health_Care[[#This Row],[Customer ID]],Table6[#All],10,0)</f>
        <v>Tier - 2</v>
      </c>
      <c r="P1445" t="str">
        <f>VLOOKUP(Health_Care[[#This Row],[Customer ID]],Table6[#All],11,0)</f>
        <v>R1024</v>
      </c>
      <c r="Q1445">
        <f>VLOOKUP(Health_Care[[#This Row],[Customer ID]],Table6[#All],6,0)</f>
        <v>18</v>
      </c>
    </row>
    <row r="1446" spans="1:17" x14ac:dyDescent="0.35">
      <c r="A1446" t="s">
        <v>926</v>
      </c>
      <c r="B1446" t="str">
        <f>VLOOKUP(Health_Care[[#This Row],[Customer ID]],Customer_Names[#All],3,0)</f>
        <v xml:space="preserve"> Steve</v>
      </c>
      <c r="C1446">
        <f>VLOOKUP(Health_Care[[#This Row],[Customer ID]],Medical_Examinations[],2,0)</f>
        <v>15.05</v>
      </c>
      <c r="D1446">
        <f>VLOOKUP(Health_Care[[#This Row],[Customer ID]],Medical_Examinations[],4,0)</f>
        <v>8.1199999999999992</v>
      </c>
      <c r="E1446" t="str">
        <f>VLOOKUP(Health_Care[[#This Row],[Customer ID]],Medical_Examinations[],6,0)</f>
        <v>No</v>
      </c>
      <c r="F1446" t="str">
        <f>VLOOKUP(Health_Care[[#This Row],[Customer ID]],Medical_Examinations[],7,0)</f>
        <v>No</v>
      </c>
      <c r="G1446" t="str">
        <f>VLOOKUP(Health_Care[[#This Row],[Customer ID]],Medical_Examinations[],8,0)</f>
        <v>No</v>
      </c>
      <c r="H1446">
        <f>VLOOKUP(Health_Care[[#This Row],[Customer ID]],Medical_Examinations[],9,0)</f>
        <v>0</v>
      </c>
      <c r="I1446" t="str">
        <f>VLOOKUP(Health_Care[[#This Row],[Customer ID]],Medical_Examinations[],10,0)</f>
        <v>No</v>
      </c>
      <c r="J1446" t="str">
        <f>VLOOKUP(Health_Care[[#This Row],[Customer ID]],Medical_Examinations[],3,0)</f>
        <v>Under Weight</v>
      </c>
      <c r="K1446" t="str">
        <f>VLOOKUP(Health_Care[[#This Row],[Customer ID]],Medical_Examinations[],5,0)</f>
        <v>Diabetes</v>
      </c>
      <c r="L1446" s="10">
        <f>VLOOKUP(Health_Care[[#This Row],[Customer ID]],Table6[#All],5,0)</f>
        <v>23934</v>
      </c>
      <c r="M1446" s="11">
        <f>VLOOKUP(Health_Care[[#This Row],[Customer ID]],Table6[#All],8,0)</f>
        <v>7322.86</v>
      </c>
      <c r="N1446" t="str">
        <f>VLOOKUP(Health_Care[[#This Row],[Customer ID]],Table6[#All],9,0)</f>
        <v>Tier - 3</v>
      </c>
      <c r="O1446" t="str">
        <f>VLOOKUP(Health_Care[[#This Row],[Customer ID]],Table6[#All],10,0)</f>
        <v>Tier - 3</v>
      </c>
      <c r="P1446" t="str">
        <f>VLOOKUP(Health_Care[[#This Row],[Customer ID]],Table6[#All],11,0)</f>
        <v>R1012</v>
      </c>
      <c r="Q1446">
        <f>VLOOKUP(Health_Care[[#This Row],[Customer ID]],Table6[#All],6,0)</f>
        <v>57</v>
      </c>
    </row>
    <row r="1447" spans="1:17" x14ac:dyDescent="0.35">
      <c r="A1447" t="s">
        <v>925</v>
      </c>
      <c r="B1447" t="str">
        <f>VLOOKUP(Health_Care[[#This Row],[Customer ID]],Customer_Names[#All],3,0)</f>
        <v xml:space="preserve"> Kate L.</v>
      </c>
      <c r="C1447">
        <f>VLOOKUP(Health_Care[[#This Row],[Customer ID]],Medical_Examinations[],2,0)</f>
        <v>19.95</v>
      </c>
      <c r="D1447">
        <f>VLOOKUP(Health_Care[[#This Row],[Customer ID]],Medical_Examinations[],4,0)</f>
        <v>4.3600000000000003</v>
      </c>
      <c r="E1447" t="str">
        <f>VLOOKUP(Health_Care[[#This Row],[Customer ID]],Medical_Examinations[],6,0)</f>
        <v>No</v>
      </c>
      <c r="F1447" t="str">
        <f>VLOOKUP(Health_Care[[#This Row],[Customer ID]],Medical_Examinations[],7,0)</f>
        <v>No</v>
      </c>
      <c r="G1447" t="str">
        <f>VLOOKUP(Health_Care[[#This Row],[Customer ID]],Medical_Examinations[],8,0)</f>
        <v>No</v>
      </c>
      <c r="H1447">
        <f>VLOOKUP(Health_Care[[#This Row],[Customer ID]],Medical_Examinations[],9,0)</f>
        <v>2</v>
      </c>
      <c r="I1447" t="str">
        <f>VLOOKUP(Health_Care[[#This Row],[Customer ID]],Medical_Examinations[],10,0)</f>
        <v>No</v>
      </c>
      <c r="J1447" t="str">
        <f>VLOOKUP(Health_Care[[#This Row],[Customer ID]],Medical_Examinations[],3,0)</f>
        <v>Normal Weight</v>
      </c>
      <c r="K1447" t="str">
        <f>VLOOKUP(Health_Care[[#This Row],[Customer ID]],Medical_Examinations[],5,0)</f>
        <v>Normal</v>
      </c>
      <c r="L1447" s="10">
        <f>VLOOKUP(Health_Care[[#This Row],[Customer ID]],Table6[#All],5,0)</f>
        <v>26522</v>
      </c>
      <c r="M1447" s="11">
        <f>VLOOKUP(Health_Care[[#This Row],[Customer ID]],Table6[#All],8,0)</f>
        <v>7318.22</v>
      </c>
      <c r="N1447" t="str">
        <f>VLOOKUP(Health_Care[[#This Row],[Customer ID]],Table6[#All],9,0)</f>
        <v>Tier - 2</v>
      </c>
      <c r="O1447" t="str">
        <f>VLOOKUP(Health_Care[[#This Row],[Customer ID]],Table6[#All],10,0)</f>
        <v>Tier - 3</v>
      </c>
      <c r="P1447" t="str">
        <f>VLOOKUP(Health_Care[[#This Row],[Customer ID]],Table6[#All],11,0)</f>
        <v>R1012</v>
      </c>
      <c r="Q1447">
        <f>VLOOKUP(Health_Care[[#This Row],[Customer ID]],Table6[#All],6,0)</f>
        <v>50</v>
      </c>
    </row>
    <row r="1448" spans="1:17" x14ac:dyDescent="0.35">
      <c r="A1448" t="s">
        <v>924</v>
      </c>
      <c r="B1448" t="str">
        <f>VLOOKUP(Health_Care[[#This Row],[Customer ID]],Customer_Names[#All],3,0)</f>
        <v xml:space="preserve"> Beth</v>
      </c>
      <c r="C1448">
        <f>VLOOKUP(Health_Care[[#This Row],[Customer ID]],Medical_Examinations[],2,0)</f>
        <v>16.66</v>
      </c>
      <c r="D1448">
        <f>VLOOKUP(Health_Care[[#This Row],[Customer ID]],Medical_Examinations[],4,0)</f>
        <v>9.16</v>
      </c>
      <c r="E1448" t="str">
        <f>VLOOKUP(Health_Care[[#This Row],[Customer ID]],Medical_Examinations[],6,0)</f>
        <v>No</v>
      </c>
      <c r="F1448" t="str">
        <f>VLOOKUP(Health_Care[[#This Row],[Customer ID]],Medical_Examinations[],7,0)</f>
        <v>No</v>
      </c>
      <c r="G1448" t="str">
        <f>VLOOKUP(Health_Care[[#This Row],[Customer ID]],Medical_Examinations[],8,0)</f>
        <v>No</v>
      </c>
      <c r="H1448">
        <f>VLOOKUP(Health_Care[[#This Row],[Customer ID]],Medical_Examinations[],9,0)</f>
        <v>0</v>
      </c>
      <c r="I1448" t="str">
        <f>VLOOKUP(Health_Care[[#This Row],[Customer ID]],Medical_Examinations[],10,0)</f>
        <v>No</v>
      </c>
      <c r="J1448" t="str">
        <f>VLOOKUP(Health_Care[[#This Row],[Customer ID]],Medical_Examinations[],3,0)</f>
        <v>Under Weight</v>
      </c>
      <c r="K1448" t="str">
        <f>VLOOKUP(Health_Care[[#This Row],[Customer ID]],Medical_Examinations[],5,0)</f>
        <v>Diabetes</v>
      </c>
      <c r="L1448" s="10">
        <f>VLOOKUP(Health_Care[[#This Row],[Customer ID]],Table6[#All],5,0)</f>
        <v>23918</v>
      </c>
      <c r="M1448" s="11">
        <f>VLOOKUP(Health_Care[[#This Row],[Customer ID]],Table6[#All],8,0)</f>
        <v>7318.21</v>
      </c>
      <c r="N1448" t="str">
        <f>VLOOKUP(Health_Care[[#This Row],[Customer ID]],Table6[#All],9,0)</f>
        <v>Tier - 3</v>
      </c>
      <c r="O1448" t="str">
        <f>VLOOKUP(Health_Care[[#This Row],[Customer ID]],Table6[#All],10,0)</f>
        <v>Tier - 1</v>
      </c>
      <c r="P1448" t="str">
        <f>VLOOKUP(Health_Care[[#This Row],[Customer ID]],Table6[#All],11,0)</f>
        <v>R1013</v>
      </c>
      <c r="Q1448">
        <f>VLOOKUP(Health_Care[[#This Row],[Customer ID]],Table6[#All],6,0)</f>
        <v>57</v>
      </c>
    </row>
    <row r="1449" spans="1:17" x14ac:dyDescent="0.35">
      <c r="A1449" t="s">
        <v>923</v>
      </c>
      <c r="B1449" t="str">
        <f>VLOOKUP(Health_Care[[#This Row],[Customer ID]],Customer_Names[#All],3,0)</f>
        <v xml:space="preserve"> Katharine</v>
      </c>
      <c r="C1449">
        <f>VLOOKUP(Health_Care[[#This Row],[Customer ID]],Medical_Examinations[],2,0)</f>
        <v>16.62</v>
      </c>
      <c r="D1449">
        <f>VLOOKUP(Health_Care[[#This Row],[Customer ID]],Medical_Examinations[],4,0)</f>
        <v>9.14</v>
      </c>
      <c r="E1449" t="str">
        <f>VLOOKUP(Health_Care[[#This Row],[Customer ID]],Medical_Examinations[],6,0)</f>
        <v>No</v>
      </c>
      <c r="F1449" t="str">
        <f>VLOOKUP(Health_Care[[#This Row],[Customer ID]],Medical_Examinations[],7,0)</f>
        <v>No</v>
      </c>
      <c r="G1449" t="str">
        <f>VLOOKUP(Health_Care[[#This Row],[Customer ID]],Medical_Examinations[],8,0)</f>
        <v>No</v>
      </c>
      <c r="H1449">
        <f>VLOOKUP(Health_Care[[#This Row],[Customer ID]],Medical_Examinations[],9,0)</f>
        <v>0</v>
      </c>
      <c r="I1449" t="str">
        <f>VLOOKUP(Health_Care[[#This Row],[Customer ID]],Medical_Examinations[],10,0)</f>
        <v>No</v>
      </c>
      <c r="J1449" t="str">
        <f>VLOOKUP(Health_Care[[#This Row],[Customer ID]],Medical_Examinations[],3,0)</f>
        <v>Under Weight</v>
      </c>
      <c r="K1449" t="str">
        <f>VLOOKUP(Health_Care[[#This Row],[Customer ID]],Medical_Examinations[],5,0)</f>
        <v>Diabetes</v>
      </c>
      <c r="L1449" s="10">
        <f>VLOOKUP(Health_Care[[#This Row],[Customer ID]],Table6[#All],5,0)</f>
        <v>23899</v>
      </c>
      <c r="M1449" s="11">
        <f>VLOOKUP(Health_Care[[#This Row],[Customer ID]],Table6[#All],8,0)</f>
        <v>7304.65</v>
      </c>
      <c r="N1449" t="str">
        <f>VLOOKUP(Health_Care[[#This Row],[Customer ID]],Table6[#All],9,0)</f>
        <v>Tier - 3</v>
      </c>
      <c r="O1449" t="str">
        <f>VLOOKUP(Health_Care[[#This Row],[Customer ID]],Table6[#All],10,0)</f>
        <v>Tier - 3</v>
      </c>
      <c r="P1449" t="str">
        <f>VLOOKUP(Health_Care[[#This Row],[Customer ID]],Table6[#All],11,0)</f>
        <v>R1013</v>
      </c>
      <c r="Q1449">
        <f>VLOOKUP(Health_Care[[#This Row],[Customer ID]],Table6[#All],6,0)</f>
        <v>58</v>
      </c>
    </row>
    <row r="1450" spans="1:17" x14ac:dyDescent="0.35">
      <c r="A1450" t="s">
        <v>922</v>
      </c>
      <c r="B1450" t="str">
        <f>VLOOKUP(Health_Care[[#This Row],[Customer ID]],Customer_Names[#All],3,0)</f>
        <v xml:space="preserve"> Heather L</v>
      </c>
      <c r="C1450">
        <f>VLOOKUP(Health_Care[[#This Row],[Customer ID]],Medical_Examinations[],2,0)</f>
        <v>15.36</v>
      </c>
      <c r="D1450">
        <f>VLOOKUP(Health_Care[[#This Row],[Customer ID]],Medical_Examinations[],4,0)</f>
        <v>5.49</v>
      </c>
      <c r="E1450" t="str">
        <f>VLOOKUP(Health_Care[[#This Row],[Customer ID]],Medical_Examinations[],6,0)</f>
        <v>yes</v>
      </c>
      <c r="F1450" t="str">
        <f>VLOOKUP(Health_Care[[#This Row],[Customer ID]],Medical_Examinations[],7,0)</f>
        <v>No</v>
      </c>
      <c r="G1450" t="str">
        <f>VLOOKUP(Health_Care[[#This Row],[Customer ID]],Medical_Examinations[],8,0)</f>
        <v>No</v>
      </c>
      <c r="H1450">
        <f>VLOOKUP(Health_Care[[#This Row],[Customer ID]],Medical_Examinations[],9,0)</f>
        <v>2</v>
      </c>
      <c r="I1450" t="str">
        <f>VLOOKUP(Health_Care[[#This Row],[Customer ID]],Medical_Examinations[],10,0)</f>
        <v>No</v>
      </c>
      <c r="J1450" t="str">
        <f>VLOOKUP(Health_Care[[#This Row],[Customer ID]],Medical_Examinations[],3,0)</f>
        <v>Under Weight</v>
      </c>
      <c r="K1450" t="str">
        <f>VLOOKUP(Health_Care[[#This Row],[Customer ID]],Medical_Examinations[],5,0)</f>
        <v>Normal</v>
      </c>
      <c r="L1450" s="10">
        <f>VLOOKUP(Health_Care[[#This Row],[Customer ID]],Table6[#All],5,0)</f>
        <v>24467</v>
      </c>
      <c r="M1450" s="11">
        <f>VLOOKUP(Health_Care[[#This Row],[Customer ID]],Table6[#All],8,0)</f>
        <v>7302.46</v>
      </c>
      <c r="N1450" t="str">
        <f>VLOOKUP(Health_Care[[#This Row],[Customer ID]],Table6[#All],9,0)</f>
        <v>Tier - 3</v>
      </c>
      <c r="O1450" t="str">
        <f>VLOOKUP(Health_Care[[#This Row],[Customer ID]],Table6[#All],10,0)</f>
        <v>Tier - 1</v>
      </c>
      <c r="P1450" t="str">
        <f>VLOOKUP(Health_Care[[#This Row],[Customer ID]],Table6[#All],11,0)</f>
        <v>R1012</v>
      </c>
      <c r="Q1450">
        <f>VLOOKUP(Health_Care[[#This Row],[Customer ID]],Table6[#All],6,0)</f>
        <v>56</v>
      </c>
    </row>
    <row r="1451" spans="1:17" x14ac:dyDescent="0.35">
      <c r="A1451" t="s">
        <v>921</v>
      </c>
      <c r="B1451" t="str">
        <f>VLOOKUP(Health_Care[[#This Row],[Customer ID]],Customer_Names[#All],3,0)</f>
        <v xml:space="preserve"> Desiree</v>
      </c>
      <c r="C1451">
        <f>VLOOKUP(Health_Care[[#This Row],[Customer ID]],Medical_Examinations[],2,0)</f>
        <v>27.74</v>
      </c>
      <c r="D1451">
        <f>VLOOKUP(Health_Care[[#This Row],[Customer ID]],Medical_Examinations[],4,0)</f>
        <v>5.96</v>
      </c>
      <c r="E1451" t="str">
        <f>VLOOKUP(Health_Care[[#This Row],[Customer ID]],Medical_Examinations[],6,0)</f>
        <v>yes</v>
      </c>
      <c r="F1451" t="str">
        <f>VLOOKUP(Health_Care[[#This Row],[Customer ID]],Medical_Examinations[],7,0)</f>
        <v>No</v>
      </c>
      <c r="G1451" t="str">
        <f>VLOOKUP(Health_Care[[#This Row],[Customer ID]],Medical_Examinations[],8,0)</f>
        <v>No</v>
      </c>
      <c r="H1451">
        <f>VLOOKUP(Health_Care[[#This Row],[Customer ID]],Medical_Examinations[],9,0)</f>
        <v>0</v>
      </c>
      <c r="I1451" t="str">
        <f>VLOOKUP(Health_Care[[#This Row],[Customer ID]],Medical_Examinations[],10,0)</f>
        <v>No</v>
      </c>
      <c r="J1451" t="str">
        <f>VLOOKUP(Health_Care[[#This Row],[Customer ID]],Medical_Examinations[],3,0)</f>
        <v>Over Weight</v>
      </c>
      <c r="K1451" t="str">
        <f>VLOOKUP(Health_Care[[#This Row],[Customer ID]],Medical_Examinations[],5,0)</f>
        <v>Prediabetes</v>
      </c>
      <c r="L1451" s="10">
        <f>VLOOKUP(Health_Care[[#This Row],[Customer ID]],Table6[#All],5,0)</f>
        <v>31353</v>
      </c>
      <c r="M1451" s="11">
        <f>VLOOKUP(Health_Care[[#This Row],[Customer ID]],Table6[#All],8,0)</f>
        <v>7281.51</v>
      </c>
      <c r="N1451" t="str">
        <f>VLOOKUP(Health_Care[[#This Row],[Customer ID]],Table6[#All],9,0)</f>
        <v>Tier - 2</v>
      </c>
      <c r="O1451" t="str">
        <f>VLOOKUP(Health_Care[[#This Row],[Customer ID]],Table6[#All],10,0)</f>
        <v>Tier - 1</v>
      </c>
      <c r="P1451" t="str">
        <f>VLOOKUP(Health_Care[[#This Row],[Customer ID]],Table6[#All],11,0)</f>
        <v>R1012</v>
      </c>
      <c r="Q1451">
        <f>VLOOKUP(Health_Care[[#This Row],[Customer ID]],Table6[#All],6,0)</f>
        <v>37</v>
      </c>
    </row>
    <row r="1452" spans="1:17" x14ac:dyDescent="0.35">
      <c r="A1452" t="s">
        <v>920</v>
      </c>
      <c r="B1452" t="str">
        <f>VLOOKUP(Health_Care[[#This Row],[Customer ID]],Customer_Names[#All],3,0)</f>
        <v xml:space="preserve"> Peter B.</v>
      </c>
      <c r="C1452">
        <f>VLOOKUP(Health_Care[[#This Row],[Customer ID]],Medical_Examinations[],2,0)</f>
        <v>22.44</v>
      </c>
      <c r="D1452">
        <f>VLOOKUP(Health_Care[[#This Row],[Customer ID]],Medical_Examinations[],4,0)</f>
        <v>4.62</v>
      </c>
      <c r="E1452" t="str">
        <f>VLOOKUP(Health_Care[[#This Row],[Customer ID]],Medical_Examinations[],6,0)</f>
        <v>yes</v>
      </c>
      <c r="F1452" t="str">
        <f>VLOOKUP(Health_Care[[#This Row],[Customer ID]],Medical_Examinations[],7,0)</f>
        <v>No</v>
      </c>
      <c r="G1452" t="str">
        <f>VLOOKUP(Health_Care[[#This Row],[Customer ID]],Medical_Examinations[],8,0)</f>
        <v>No</v>
      </c>
      <c r="H1452">
        <f>VLOOKUP(Health_Care[[#This Row],[Customer ID]],Medical_Examinations[],9,0)</f>
        <v>0</v>
      </c>
      <c r="I1452" t="str">
        <f>VLOOKUP(Health_Care[[#This Row],[Customer ID]],Medical_Examinations[],10,0)</f>
        <v>No</v>
      </c>
      <c r="J1452" t="str">
        <f>VLOOKUP(Health_Care[[#This Row],[Customer ID]],Medical_Examinations[],3,0)</f>
        <v>Normal Weight</v>
      </c>
      <c r="K1452" t="str">
        <f>VLOOKUP(Health_Care[[#This Row],[Customer ID]],Medical_Examinations[],5,0)</f>
        <v>Normal</v>
      </c>
      <c r="L1452" s="10">
        <f>VLOOKUP(Health_Care[[#This Row],[Customer ID]],Table6[#All],5,0)</f>
        <v>28112</v>
      </c>
      <c r="M1452" s="11">
        <f>VLOOKUP(Health_Care[[#This Row],[Customer ID]],Table6[#All],8,0)</f>
        <v>7273.02</v>
      </c>
      <c r="N1452" t="str">
        <f>VLOOKUP(Health_Care[[#This Row],[Customer ID]],Table6[#All],9,0)</f>
        <v>Tier - 2</v>
      </c>
      <c r="O1452" t="str">
        <f>VLOOKUP(Health_Care[[#This Row],[Customer ID]],Table6[#All],10,0)</f>
        <v>Tier - 1</v>
      </c>
      <c r="P1452" t="str">
        <f>VLOOKUP(Health_Care[[#This Row],[Customer ID]],Table6[#All],11,0)</f>
        <v>R1013</v>
      </c>
      <c r="Q1452">
        <f>VLOOKUP(Health_Care[[#This Row],[Customer ID]],Table6[#All],6,0)</f>
        <v>46</v>
      </c>
    </row>
    <row r="1453" spans="1:17" x14ac:dyDescent="0.35">
      <c r="A1453" t="s">
        <v>919</v>
      </c>
      <c r="B1453" t="str">
        <f>VLOOKUP(Health_Care[[#This Row],[Customer ID]],Customer_Names[#All],3,0)</f>
        <v xml:space="preserve"> Adam</v>
      </c>
      <c r="C1453">
        <f>VLOOKUP(Health_Care[[#This Row],[Customer ID]],Medical_Examinations[],2,0)</f>
        <v>37.049999999999997</v>
      </c>
      <c r="D1453">
        <f>VLOOKUP(Health_Care[[#This Row],[Customer ID]],Medical_Examinations[],4,0)</f>
        <v>9.9600000000000009</v>
      </c>
      <c r="E1453" t="str">
        <f>VLOOKUP(Health_Care[[#This Row],[Customer ID]],Medical_Examinations[],6,0)</f>
        <v>yes</v>
      </c>
      <c r="F1453" t="str">
        <f>VLOOKUP(Health_Care[[#This Row],[Customer ID]],Medical_Examinations[],7,0)</f>
        <v>No</v>
      </c>
      <c r="G1453" t="str">
        <f>VLOOKUP(Health_Care[[#This Row],[Customer ID]],Medical_Examinations[],8,0)</f>
        <v>No</v>
      </c>
      <c r="H1453">
        <f>VLOOKUP(Health_Care[[#This Row],[Customer ID]],Medical_Examinations[],9,0)</f>
        <v>0</v>
      </c>
      <c r="I1453" t="str">
        <f>VLOOKUP(Health_Care[[#This Row],[Customer ID]],Medical_Examinations[],10,0)</f>
        <v>No</v>
      </c>
      <c r="J1453" t="str">
        <f>VLOOKUP(Health_Care[[#This Row],[Customer ID]],Medical_Examinations[],3,0)</f>
        <v>Obesity</v>
      </c>
      <c r="K1453" t="str">
        <f>VLOOKUP(Health_Care[[#This Row],[Customer ID]],Medical_Examinations[],5,0)</f>
        <v>Diabetes</v>
      </c>
      <c r="L1453" s="10">
        <f>VLOOKUP(Health_Care[[#This Row],[Customer ID]],Table6[#All],5,0)</f>
        <v>29802</v>
      </c>
      <c r="M1453" s="11">
        <f>VLOOKUP(Health_Care[[#This Row],[Customer ID]],Table6[#All],8,0)</f>
        <v>7265.7</v>
      </c>
      <c r="N1453" t="str">
        <f>VLOOKUP(Health_Care[[#This Row],[Customer ID]],Table6[#All],9,0)</f>
        <v>Tier - 3</v>
      </c>
      <c r="O1453" t="str">
        <f>VLOOKUP(Health_Care[[#This Row],[Customer ID]],Table6[#All],10,0)</f>
        <v>Tier - 3</v>
      </c>
      <c r="P1453" t="str">
        <f>VLOOKUP(Health_Care[[#This Row],[Customer ID]],Table6[#All],11,0)</f>
        <v>R1012</v>
      </c>
      <c r="Q1453">
        <f>VLOOKUP(Health_Care[[#This Row],[Customer ID]],Table6[#All],6,0)</f>
        <v>41</v>
      </c>
    </row>
    <row r="1454" spans="1:17" x14ac:dyDescent="0.35">
      <c r="A1454" t="s">
        <v>918</v>
      </c>
      <c r="B1454" t="str">
        <f>VLOOKUP(Health_Care[[#This Row],[Customer ID]],Customer_Names[#All],3,0)</f>
        <v xml:space="preserve"> Jeremy J</v>
      </c>
      <c r="C1454">
        <f>VLOOKUP(Health_Care[[#This Row],[Customer ID]],Medical_Examinations[],2,0)</f>
        <v>22.95</v>
      </c>
      <c r="D1454">
        <f>VLOOKUP(Health_Care[[#This Row],[Customer ID]],Medical_Examinations[],4,0)</f>
        <v>10.53</v>
      </c>
      <c r="E1454" t="str">
        <f>VLOOKUP(Health_Care[[#This Row],[Customer ID]],Medical_Examinations[],6,0)</f>
        <v>No</v>
      </c>
      <c r="F1454" t="str">
        <f>VLOOKUP(Health_Care[[#This Row],[Customer ID]],Medical_Examinations[],7,0)</f>
        <v>No</v>
      </c>
      <c r="G1454" t="str">
        <f>VLOOKUP(Health_Care[[#This Row],[Customer ID]],Medical_Examinations[],8,0)</f>
        <v>No</v>
      </c>
      <c r="H1454">
        <f>VLOOKUP(Health_Care[[#This Row],[Customer ID]],Medical_Examinations[],9,0)</f>
        <v>2</v>
      </c>
      <c r="I1454" t="str">
        <f>VLOOKUP(Health_Care[[#This Row],[Customer ID]],Medical_Examinations[],10,0)</f>
        <v>No</v>
      </c>
      <c r="J1454" t="str">
        <f>VLOOKUP(Health_Care[[#This Row],[Customer ID]],Medical_Examinations[],3,0)</f>
        <v>Normal Weight</v>
      </c>
      <c r="K1454" t="str">
        <f>VLOOKUP(Health_Care[[#This Row],[Customer ID]],Medical_Examinations[],5,0)</f>
        <v>Diabetes</v>
      </c>
      <c r="L1454" s="10">
        <f>VLOOKUP(Health_Care[[#This Row],[Customer ID]],Table6[#All],5,0)</f>
        <v>26962</v>
      </c>
      <c r="M1454" s="11">
        <f>VLOOKUP(Health_Care[[#This Row],[Customer ID]],Table6[#All],8,0)</f>
        <v>7265.58</v>
      </c>
      <c r="N1454" t="str">
        <f>VLOOKUP(Health_Care[[#This Row],[Customer ID]],Table6[#All],9,0)</f>
        <v>Tier - 2</v>
      </c>
      <c r="O1454" t="str">
        <f>VLOOKUP(Health_Care[[#This Row],[Customer ID]],Table6[#All],10,0)</f>
        <v>Tier - 2</v>
      </c>
      <c r="P1454" t="str">
        <f>VLOOKUP(Health_Care[[#This Row],[Customer ID]],Table6[#All],11,0)</f>
        <v>R1013</v>
      </c>
      <c r="Q1454">
        <f>VLOOKUP(Health_Care[[#This Row],[Customer ID]],Table6[#All],6,0)</f>
        <v>49</v>
      </c>
    </row>
    <row r="1455" spans="1:17" x14ac:dyDescent="0.35">
      <c r="A1455" t="s">
        <v>917</v>
      </c>
      <c r="B1455" t="str">
        <f>VLOOKUP(Health_Care[[#This Row],[Customer ID]],Customer_Names[#All],3,0)</f>
        <v xml:space="preserve"> Adam C</v>
      </c>
      <c r="C1455">
        <f>VLOOKUP(Health_Care[[#This Row],[Customer ID]],Medical_Examinations[],2,0)</f>
        <v>34.200000000000003</v>
      </c>
      <c r="D1455">
        <f>VLOOKUP(Health_Care[[#This Row],[Customer ID]],Medical_Examinations[],4,0)</f>
        <v>6.69</v>
      </c>
      <c r="E1455" t="str">
        <f>VLOOKUP(Health_Care[[#This Row],[Customer ID]],Medical_Examinations[],6,0)</f>
        <v>yes</v>
      </c>
      <c r="F1455" t="str">
        <f>VLOOKUP(Health_Care[[#This Row],[Customer ID]],Medical_Examinations[],7,0)</f>
        <v>No</v>
      </c>
      <c r="G1455" t="str">
        <f>VLOOKUP(Health_Care[[#This Row],[Customer ID]],Medical_Examinations[],8,0)</f>
        <v>No</v>
      </c>
      <c r="H1455">
        <f>VLOOKUP(Health_Care[[#This Row],[Customer ID]],Medical_Examinations[],9,0)</f>
        <v>0</v>
      </c>
      <c r="I1455" t="str">
        <f>VLOOKUP(Health_Care[[#This Row],[Customer ID]],Medical_Examinations[],10,0)</f>
        <v>No</v>
      </c>
      <c r="J1455" t="str">
        <f>VLOOKUP(Health_Care[[#This Row],[Customer ID]],Medical_Examinations[],3,0)</f>
        <v>Obesity</v>
      </c>
      <c r="K1455" t="str">
        <f>VLOOKUP(Health_Care[[#This Row],[Customer ID]],Medical_Examinations[],5,0)</f>
        <v>Diabetes</v>
      </c>
      <c r="L1455" s="10">
        <f>VLOOKUP(Health_Care[[#This Row],[Customer ID]],Table6[#All],5,0)</f>
        <v>29750</v>
      </c>
      <c r="M1455" s="11">
        <f>VLOOKUP(Health_Care[[#This Row],[Customer ID]],Table6[#All],8,0)</f>
        <v>7261.74</v>
      </c>
      <c r="N1455" t="str">
        <f>VLOOKUP(Health_Care[[#This Row],[Customer ID]],Table6[#All],9,0)</f>
        <v>Tier - 3</v>
      </c>
      <c r="O1455" t="str">
        <f>VLOOKUP(Health_Care[[#This Row],[Customer ID]],Table6[#All],10,0)</f>
        <v>Tier - 3</v>
      </c>
      <c r="P1455" t="str">
        <f>VLOOKUP(Health_Care[[#This Row],[Customer ID]],Table6[#All],11,0)</f>
        <v>R1012</v>
      </c>
      <c r="Q1455">
        <f>VLOOKUP(Health_Care[[#This Row],[Customer ID]],Table6[#All],6,0)</f>
        <v>41</v>
      </c>
    </row>
    <row r="1456" spans="1:17" x14ac:dyDescent="0.35">
      <c r="A1456" t="s">
        <v>916</v>
      </c>
      <c r="B1456" t="str">
        <f>VLOOKUP(Health_Care[[#This Row],[Customer ID]],Customer_Names[#All],3,0)</f>
        <v xml:space="preserve"> Jon</v>
      </c>
      <c r="C1456">
        <f>VLOOKUP(Health_Care[[#This Row],[Customer ID]],Medical_Examinations[],2,0)</f>
        <v>30.59</v>
      </c>
      <c r="D1456">
        <f>VLOOKUP(Health_Care[[#This Row],[Customer ID]],Medical_Examinations[],4,0)</f>
        <v>9.5500000000000007</v>
      </c>
      <c r="E1456" t="str">
        <f>VLOOKUP(Health_Care[[#This Row],[Customer ID]],Medical_Examinations[],6,0)</f>
        <v>yes</v>
      </c>
      <c r="F1456" t="str">
        <f>VLOOKUP(Health_Care[[#This Row],[Customer ID]],Medical_Examinations[],7,0)</f>
        <v>No</v>
      </c>
      <c r="G1456" t="str">
        <f>VLOOKUP(Health_Care[[#This Row],[Customer ID]],Medical_Examinations[],8,0)</f>
        <v>No</v>
      </c>
      <c r="H1456">
        <f>VLOOKUP(Health_Care[[#This Row],[Customer ID]],Medical_Examinations[],9,0)</f>
        <v>0</v>
      </c>
      <c r="I1456" t="str">
        <f>VLOOKUP(Health_Care[[#This Row],[Customer ID]],Medical_Examinations[],10,0)</f>
        <v>No</v>
      </c>
      <c r="J1456" t="str">
        <f>VLOOKUP(Health_Care[[#This Row],[Customer ID]],Medical_Examinations[],3,0)</f>
        <v>Obesity</v>
      </c>
      <c r="K1456" t="str">
        <f>VLOOKUP(Health_Care[[#This Row],[Customer ID]],Medical_Examinations[],5,0)</f>
        <v>Diabetes</v>
      </c>
      <c r="L1456" s="10">
        <f>VLOOKUP(Health_Care[[#This Row],[Customer ID]],Table6[#All],5,0)</f>
        <v>29812</v>
      </c>
      <c r="M1456" s="11">
        <f>VLOOKUP(Health_Care[[#This Row],[Customer ID]],Table6[#All],8,0)</f>
        <v>7256.72</v>
      </c>
      <c r="N1456" t="str">
        <f>VLOOKUP(Health_Care[[#This Row],[Customer ID]],Table6[#All],9,0)</f>
        <v>Tier - 3</v>
      </c>
      <c r="O1456" t="str">
        <f>VLOOKUP(Health_Care[[#This Row],[Customer ID]],Table6[#All],10,0)</f>
        <v>Tier - 2</v>
      </c>
      <c r="P1456" t="str">
        <f>VLOOKUP(Health_Care[[#This Row],[Customer ID]],Table6[#All],11,0)</f>
        <v>R1012</v>
      </c>
      <c r="Q1456">
        <f>VLOOKUP(Health_Care[[#This Row],[Customer ID]],Table6[#All],6,0)</f>
        <v>41</v>
      </c>
    </row>
    <row r="1457" spans="1:17" x14ac:dyDescent="0.35">
      <c r="A1457" t="s">
        <v>915</v>
      </c>
      <c r="B1457" t="str">
        <f>VLOOKUP(Health_Care[[#This Row],[Customer ID]],Customer_Names[#All],3,0)</f>
        <v xml:space="preserve"> Steven J</v>
      </c>
      <c r="C1457">
        <f>VLOOKUP(Health_Care[[#This Row],[Customer ID]],Medical_Examinations[],2,0)</f>
        <v>25.51</v>
      </c>
      <c r="D1457">
        <f>VLOOKUP(Health_Care[[#This Row],[Customer ID]],Medical_Examinations[],4,0)</f>
        <v>6.05</v>
      </c>
      <c r="E1457" t="str">
        <f>VLOOKUP(Health_Care[[#This Row],[Customer ID]],Medical_Examinations[],6,0)</f>
        <v>No</v>
      </c>
      <c r="F1457" t="str">
        <f>VLOOKUP(Health_Care[[#This Row],[Customer ID]],Medical_Examinations[],7,0)</f>
        <v>No</v>
      </c>
      <c r="G1457" t="str">
        <f>VLOOKUP(Health_Care[[#This Row],[Customer ID]],Medical_Examinations[],8,0)</f>
        <v>No</v>
      </c>
      <c r="H1457">
        <f>VLOOKUP(Health_Care[[#This Row],[Customer ID]],Medical_Examinations[],9,0)</f>
        <v>0</v>
      </c>
      <c r="I1457" t="str">
        <f>VLOOKUP(Health_Care[[#This Row],[Customer ID]],Medical_Examinations[],10,0)</f>
        <v>No</v>
      </c>
      <c r="J1457" t="str">
        <f>VLOOKUP(Health_Care[[#This Row],[Customer ID]],Medical_Examinations[],3,0)</f>
        <v>Over Weight</v>
      </c>
      <c r="K1457" t="str">
        <f>VLOOKUP(Health_Care[[#This Row],[Customer ID]],Medical_Examinations[],5,0)</f>
        <v>Prediabetes</v>
      </c>
      <c r="L1457" s="10">
        <f>VLOOKUP(Health_Care[[#This Row],[Customer ID]],Table6[#All],5,0)</f>
        <v>30156</v>
      </c>
      <c r="M1457" s="11">
        <f>VLOOKUP(Health_Care[[#This Row],[Customer ID]],Table6[#All],8,0)</f>
        <v>7248.71</v>
      </c>
      <c r="N1457" t="str">
        <f>VLOOKUP(Health_Care[[#This Row],[Customer ID]],Table6[#All],9,0)</f>
        <v>Tier - 2</v>
      </c>
      <c r="O1457" t="str">
        <f>VLOOKUP(Health_Care[[#This Row],[Customer ID]],Table6[#All],10,0)</f>
        <v>Tier - 1</v>
      </c>
      <c r="P1457" t="str">
        <f>VLOOKUP(Health_Care[[#This Row],[Customer ID]],Table6[#All],11,0)</f>
        <v>R1013</v>
      </c>
      <c r="Q1457">
        <f>VLOOKUP(Health_Care[[#This Row],[Customer ID]],Table6[#All],6,0)</f>
        <v>40</v>
      </c>
    </row>
    <row r="1458" spans="1:17" x14ac:dyDescent="0.35">
      <c r="A1458" t="s">
        <v>914</v>
      </c>
      <c r="B1458" t="str">
        <f>VLOOKUP(Health_Care[[#This Row],[Customer ID]],Customer_Names[#All],3,0)</f>
        <v xml:space="preserve"> Jessica P.</v>
      </c>
      <c r="C1458">
        <f>VLOOKUP(Health_Care[[#This Row],[Customer ID]],Medical_Examinations[],2,0)</f>
        <v>29.04</v>
      </c>
      <c r="D1458">
        <f>VLOOKUP(Health_Care[[#This Row],[Customer ID]],Medical_Examinations[],4,0)</f>
        <v>10.56</v>
      </c>
      <c r="E1458" t="str">
        <f>VLOOKUP(Health_Care[[#This Row],[Customer ID]],Medical_Examinations[],6,0)</f>
        <v>yes</v>
      </c>
      <c r="F1458" t="str">
        <f>VLOOKUP(Health_Care[[#This Row],[Customer ID]],Medical_Examinations[],7,0)</f>
        <v>No</v>
      </c>
      <c r="G1458" t="str">
        <f>VLOOKUP(Health_Care[[#This Row],[Customer ID]],Medical_Examinations[],8,0)</f>
        <v>No</v>
      </c>
      <c r="H1458">
        <f>VLOOKUP(Health_Care[[#This Row],[Customer ID]],Medical_Examinations[],9,0)</f>
        <v>1</v>
      </c>
      <c r="I1458" t="str">
        <f>VLOOKUP(Health_Care[[#This Row],[Customer ID]],Medical_Examinations[],10,0)</f>
        <v>No</v>
      </c>
      <c r="J1458" t="str">
        <f>VLOOKUP(Health_Care[[#This Row],[Customer ID]],Medical_Examinations[],3,0)</f>
        <v>Over Weight</v>
      </c>
      <c r="K1458" t="str">
        <f>VLOOKUP(Health_Care[[#This Row],[Customer ID]],Medical_Examinations[],5,0)</f>
        <v>Diabetes</v>
      </c>
      <c r="L1458" s="10">
        <f>VLOOKUP(Health_Care[[#This Row],[Customer ID]],Table6[#All],5,0)</f>
        <v>31657</v>
      </c>
      <c r="M1458" s="11">
        <f>VLOOKUP(Health_Care[[#This Row],[Customer ID]],Table6[#All],8,0)</f>
        <v>7243.81</v>
      </c>
      <c r="N1458" t="str">
        <f>VLOOKUP(Health_Care[[#This Row],[Customer ID]],Table6[#All],9,0)</f>
        <v>Tier - 2</v>
      </c>
      <c r="O1458" t="str">
        <f>VLOOKUP(Health_Care[[#This Row],[Customer ID]],Table6[#All],10,0)</f>
        <v>Tier - 3</v>
      </c>
      <c r="P1458" t="str">
        <f>VLOOKUP(Health_Care[[#This Row],[Customer ID]],Table6[#All],11,0)</f>
        <v>R1013</v>
      </c>
      <c r="Q1458">
        <f>VLOOKUP(Health_Care[[#This Row],[Customer ID]],Table6[#All],6,0)</f>
        <v>36</v>
      </c>
    </row>
    <row r="1459" spans="1:17" x14ac:dyDescent="0.35">
      <c r="A1459" t="s">
        <v>913</v>
      </c>
      <c r="B1459" t="str">
        <f>VLOOKUP(Health_Care[[#This Row],[Customer ID]],Customer_Names[#All],3,0)</f>
        <v xml:space="preserve"> Ashley</v>
      </c>
      <c r="C1459">
        <f>VLOOKUP(Health_Care[[#This Row],[Customer ID]],Medical_Examinations[],2,0)</f>
        <v>22.135000000000002</v>
      </c>
      <c r="D1459">
        <f>VLOOKUP(Health_Care[[#This Row],[Customer ID]],Medical_Examinations[],4,0)</f>
        <v>10.81</v>
      </c>
      <c r="E1459" t="str">
        <f>VLOOKUP(Health_Care[[#This Row],[Customer ID]],Medical_Examinations[],6,0)</f>
        <v>yes</v>
      </c>
      <c r="F1459" t="str">
        <f>VLOOKUP(Health_Care[[#This Row],[Customer ID]],Medical_Examinations[],7,0)</f>
        <v>No</v>
      </c>
      <c r="G1459" t="str">
        <f>VLOOKUP(Health_Care[[#This Row],[Customer ID]],Medical_Examinations[],8,0)</f>
        <v>No</v>
      </c>
      <c r="H1459">
        <f>VLOOKUP(Health_Care[[#This Row],[Customer ID]],Medical_Examinations[],9,0)</f>
        <v>1</v>
      </c>
      <c r="I1459" t="str">
        <f>VLOOKUP(Health_Care[[#This Row],[Customer ID]],Medical_Examinations[],10,0)</f>
        <v>No</v>
      </c>
      <c r="J1459" t="str">
        <f>VLOOKUP(Health_Care[[#This Row],[Customer ID]],Medical_Examinations[],3,0)</f>
        <v>Normal Weight</v>
      </c>
      <c r="K1459" t="str">
        <f>VLOOKUP(Health_Care[[#This Row],[Customer ID]],Medical_Examinations[],5,0)</f>
        <v>Diabetes</v>
      </c>
      <c r="L1459" s="10">
        <f>VLOOKUP(Health_Care[[#This Row],[Customer ID]],Table6[#All],5,0)</f>
        <v>31606</v>
      </c>
      <c r="M1459" s="11">
        <f>VLOOKUP(Health_Care[[#This Row],[Customer ID]],Table6[#All],8,0)</f>
        <v>7228.22</v>
      </c>
      <c r="N1459" t="str">
        <f>VLOOKUP(Health_Care[[#This Row],[Customer ID]],Table6[#All],9,0)</f>
        <v>Tier - 2</v>
      </c>
      <c r="O1459" t="str">
        <f>VLOOKUP(Health_Care[[#This Row],[Customer ID]],Table6[#All],10,0)</f>
        <v>Tier - 1</v>
      </c>
      <c r="P1459" t="str">
        <f>VLOOKUP(Health_Care[[#This Row],[Customer ID]],Table6[#All],11,0)</f>
        <v>R1024</v>
      </c>
      <c r="Q1459">
        <f>VLOOKUP(Health_Care[[#This Row],[Customer ID]],Table6[#All],6,0)</f>
        <v>36</v>
      </c>
    </row>
    <row r="1460" spans="1:17" x14ac:dyDescent="0.35">
      <c r="A1460" t="s">
        <v>912</v>
      </c>
      <c r="B1460" t="str">
        <f>VLOOKUP(Health_Care[[#This Row],[Customer ID]],Customer_Names[#All],3,0)</f>
        <v xml:space="preserve"> Arturo H.</v>
      </c>
      <c r="C1460">
        <f>VLOOKUP(Health_Care[[#This Row],[Customer ID]],Medical_Examinations[],2,0)</f>
        <v>21.375</v>
      </c>
      <c r="D1460">
        <f>VLOOKUP(Health_Care[[#This Row],[Customer ID]],Medical_Examinations[],4,0)</f>
        <v>4.32</v>
      </c>
      <c r="E1460" t="str">
        <f>VLOOKUP(Health_Care[[#This Row],[Customer ID]],Medical_Examinations[],6,0)</f>
        <v>No</v>
      </c>
      <c r="F1460" t="str">
        <f>VLOOKUP(Health_Care[[#This Row],[Customer ID]],Medical_Examinations[],7,0)</f>
        <v>No</v>
      </c>
      <c r="G1460" t="str">
        <f>VLOOKUP(Health_Care[[#This Row],[Customer ID]],Medical_Examinations[],8,0)</f>
        <v>No</v>
      </c>
      <c r="H1460">
        <f>VLOOKUP(Health_Care[[#This Row],[Customer ID]],Medical_Examinations[],9,0)</f>
        <v>0</v>
      </c>
      <c r="I1460" t="str">
        <f>VLOOKUP(Health_Care[[#This Row],[Customer ID]],Medical_Examinations[],10,0)</f>
        <v>No</v>
      </c>
      <c r="J1460" t="str">
        <f>VLOOKUP(Health_Care[[#This Row],[Customer ID]],Medical_Examinations[],3,0)</f>
        <v>Normal Weight</v>
      </c>
      <c r="K1460" t="str">
        <f>VLOOKUP(Health_Care[[#This Row],[Customer ID]],Medical_Examinations[],5,0)</f>
        <v>Normal</v>
      </c>
      <c r="L1460" s="10">
        <f>VLOOKUP(Health_Care[[#This Row],[Customer ID]],Table6[#All],5,0)</f>
        <v>28383</v>
      </c>
      <c r="M1460" s="11">
        <f>VLOOKUP(Health_Care[[#This Row],[Customer ID]],Table6[#All],8,0)</f>
        <v>7222.79</v>
      </c>
      <c r="N1460" t="str">
        <f>VLOOKUP(Health_Care[[#This Row],[Customer ID]],Table6[#All],9,0)</f>
        <v>Tier - 3</v>
      </c>
      <c r="O1460" t="str">
        <f>VLOOKUP(Health_Care[[#This Row],[Customer ID]],Table6[#All],10,0)</f>
        <v>Tier - 3</v>
      </c>
      <c r="P1460" t="str">
        <f>VLOOKUP(Health_Care[[#This Row],[Customer ID]],Table6[#All],11,0)</f>
        <v>R1012</v>
      </c>
      <c r="Q1460">
        <f>VLOOKUP(Health_Care[[#This Row],[Customer ID]],Table6[#All],6,0)</f>
        <v>45</v>
      </c>
    </row>
    <row r="1461" spans="1:17" x14ac:dyDescent="0.35">
      <c r="A1461" t="s">
        <v>911</v>
      </c>
      <c r="B1461" t="str">
        <f>VLOOKUP(Health_Care[[#This Row],[Customer ID]],Customer_Names[#All],3,0)</f>
        <v xml:space="preserve"> Ketil</v>
      </c>
      <c r="C1461">
        <f>VLOOKUP(Health_Care[[#This Row],[Customer ID]],Medical_Examinations[],2,0)</f>
        <v>29.19</v>
      </c>
      <c r="D1461">
        <f>VLOOKUP(Health_Care[[#This Row],[Customer ID]],Medical_Examinations[],4,0)</f>
        <v>4.37</v>
      </c>
      <c r="E1461" t="str">
        <f>VLOOKUP(Health_Care[[#This Row],[Customer ID]],Medical_Examinations[],6,0)</f>
        <v>No</v>
      </c>
      <c r="F1461" t="str">
        <f>VLOOKUP(Health_Care[[#This Row],[Customer ID]],Medical_Examinations[],7,0)</f>
        <v>No</v>
      </c>
      <c r="G1461" t="str">
        <f>VLOOKUP(Health_Care[[#This Row],[Customer ID]],Medical_Examinations[],8,0)</f>
        <v>No</v>
      </c>
      <c r="H1461">
        <f>VLOOKUP(Health_Care[[#This Row],[Customer ID]],Medical_Examinations[],9,0)</f>
        <v>0</v>
      </c>
      <c r="I1461" t="str">
        <f>VLOOKUP(Health_Care[[#This Row],[Customer ID]],Medical_Examinations[],10,0)</f>
        <v>No</v>
      </c>
      <c r="J1461" t="str">
        <f>VLOOKUP(Health_Care[[#This Row],[Customer ID]],Medical_Examinations[],3,0)</f>
        <v>Over Weight</v>
      </c>
      <c r="K1461" t="str">
        <f>VLOOKUP(Health_Care[[#This Row],[Customer ID]],Medical_Examinations[],5,0)</f>
        <v>Normal</v>
      </c>
      <c r="L1461" s="10">
        <f>VLOOKUP(Health_Care[[#This Row],[Customer ID]],Table6[#All],5,0)</f>
        <v>33417</v>
      </c>
      <c r="M1461" s="11">
        <f>VLOOKUP(Health_Care[[#This Row],[Customer ID]],Table6[#All],8,0)</f>
        <v>7220.25</v>
      </c>
      <c r="N1461" t="str">
        <f>VLOOKUP(Health_Care[[#This Row],[Customer ID]],Table6[#All],9,0)</f>
        <v>Tier - 2</v>
      </c>
      <c r="O1461" t="str">
        <f>VLOOKUP(Health_Care[[#This Row],[Customer ID]],Table6[#All],10,0)</f>
        <v>Tier - 2</v>
      </c>
      <c r="P1461" t="str">
        <f>VLOOKUP(Health_Care[[#This Row],[Customer ID]],Table6[#All],11,0)</f>
        <v>R1021</v>
      </c>
      <c r="Q1461">
        <f>VLOOKUP(Health_Care[[#This Row],[Customer ID]],Table6[#All],6,0)</f>
        <v>31</v>
      </c>
    </row>
    <row r="1462" spans="1:17" x14ac:dyDescent="0.35">
      <c r="A1462" t="s">
        <v>910</v>
      </c>
      <c r="B1462" t="str">
        <f>VLOOKUP(Health_Care[[#This Row],[Customer ID]],Customer_Names[#All],3,0)</f>
        <v xml:space="preserve"> Katie</v>
      </c>
      <c r="C1462">
        <f>VLOOKUP(Health_Care[[#This Row],[Customer ID]],Medical_Examinations[],2,0)</f>
        <v>31.92</v>
      </c>
      <c r="D1462">
        <f>VLOOKUP(Health_Care[[#This Row],[Customer ID]],Medical_Examinations[],4,0)</f>
        <v>4.8099999999999996</v>
      </c>
      <c r="E1462" t="str">
        <f>VLOOKUP(Health_Care[[#This Row],[Customer ID]],Medical_Examinations[],6,0)</f>
        <v>yes</v>
      </c>
      <c r="F1462" t="str">
        <f>VLOOKUP(Health_Care[[#This Row],[Customer ID]],Medical_Examinations[],7,0)</f>
        <v>No</v>
      </c>
      <c r="G1462" t="str">
        <f>VLOOKUP(Health_Care[[#This Row],[Customer ID]],Medical_Examinations[],8,0)</f>
        <v>Yes</v>
      </c>
      <c r="H1462">
        <f>VLOOKUP(Health_Care[[#This Row],[Customer ID]],Medical_Examinations[],9,0)</f>
        <v>1</v>
      </c>
      <c r="I1462" t="str">
        <f>VLOOKUP(Health_Care[[#This Row],[Customer ID]],Medical_Examinations[],10,0)</f>
        <v>No</v>
      </c>
      <c r="J1462" t="str">
        <f>VLOOKUP(Health_Care[[#This Row],[Customer ID]],Medical_Examinations[],3,0)</f>
        <v>Obesity</v>
      </c>
      <c r="K1462" t="str">
        <f>VLOOKUP(Health_Care[[#This Row],[Customer ID]],Medical_Examinations[],5,0)</f>
        <v>Normal</v>
      </c>
      <c r="L1462" s="10">
        <f>VLOOKUP(Health_Care[[#This Row],[Customer ID]],Table6[#All],5,0)</f>
        <v>30641</v>
      </c>
      <c r="M1462" s="11">
        <f>VLOOKUP(Health_Care[[#This Row],[Customer ID]],Table6[#All],8,0)</f>
        <v>7209.49</v>
      </c>
      <c r="N1462" t="str">
        <f>VLOOKUP(Health_Care[[#This Row],[Customer ID]],Table6[#All],9,0)</f>
        <v>Tier - 2</v>
      </c>
      <c r="O1462" t="str">
        <f>VLOOKUP(Health_Care[[#This Row],[Customer ID]],Table6[#All],10,0)</f>
        <v>Tier - 3</v>
      </c>
      <c r="P1462" t="str">
        <f>VLOOKUP(Health_Care[[#This Row],[Customer ID]],Table6[#All],11,0)</f>
        <v>R1012</v>
      </c>
      <c r="Q1462">
        <f>VLOOKUP(Health_Care[[#This Row],[Customer ID]],Table6[#All],6,0)</f>
        <v>39</v>
      </c>
    </row>
    <row r="1463" spans="1:17" x14ac:dyDescent="0.35">
      <c r="A1463" t="s">
        <v>909</v>
      </c>
      <c r="B1463" t="str">
        <f>VLOOKUP(Health_Care[[#This Row],[Customer ID]],Customer_Names[#All],3,0)</f>
        <v xml:space="preserve"> Christi</v>
      </c>
      <c r="C1463">
        <f>VLOOKUP(Health_Care[[#This Row],[Customer ID]],Medical_Examinations[],2,0)</f>
        <v>26.315000000000001</v>
      </c>
      <c r="D1463">
        <f>VLOOKUP(Health_Care[[#This Row],[Customer ID]],Medical_Examinations[],4,0)</f>
        <v>4.5599999999999996</v>
      </c>
      <c r="E1463" t="str">
        <f>VLOOKUP(Health_Care[[#This Row],[Customer ID]],Medical_Examinations[],6,0)</f>
        <v>yes</v>
      </c>
      <c r="F1463" t="str">
        <f>VLOOKUP(Health_Care[[#This Row],[Customer ID]],Medical_Examinations[],7,0)</f>
        <v>No</v>
      </c>
      <c r="G1463" t="str">
        <f>VLOOKUP(Health_Care[[#This Row],[Customer ID]],Medical_Examinations[],8,0)</f>
        <v>Yes</v>
      </c>
      <c r="H1463">
        <f>VLOOKUP(Health_Care[[#This Row],[Customer ID]],Medical_Examinations[],9,0)</f>
        <v>1</v>
      </c>
      <c r="I1463" t="str">
        <f>VLOOKUP(Health_Care[[#This Row],[Customer ID]],Medical_Examinations[],10,0)</f>
        <v>No</v>
      </c>
      <c r="J1463" t="str">
        <f>VLOOKUP(Health_Care[[#This Row],[Customer ID]],Medical_Examinations[],3,0)</f>
        <v>Over Weight</v>
      </c>
      <c r="K1463" t="str">
        <f>VLOOKUP(Health_Care[[#This Row],[Customer ID]],Medical_Examinations[],5,0)</f>
        <v>Normal</v>
      </c>
      <c r="L1463" s="10">
        <f>VLOOKUP(Health_Care[[#This Row],[Customer ID]],Table6[#All],5,0)</f>
        <v>30539</v>
      </c>
      <c r="M1463" s="11">
        <f>VLOOKUP(Health_Care[[#This Row],[Customer ID]],Table6[#All],8,0)</f>
        <v>7201.7</v>
      </c>
      <c r="N1463" t="str">
        <f>VLOOKUP(Health_Care[[#This Row],[Customer ID]],Table6[#All],9,0)</f>
        <v>Tier - 2</v>
      </c>
      <c r="O1463" t="str">
        <f>VLOOKUP(Health_Care[[#This Row],[Customer ID]],Table6[#All],10,0)</f>
        <v>Tier - 3</v>
      </c>
      <c r="P1463" t="str">
        <f>VLOOKUP(Health_Care[[#This Row],[Customer ID]],Table6[#All],11,0)</f>
        <v>R1012</v>
      </c>
      <c r="Q1463">
        <f>VLOOKUP(Health_Care[[#This Row],[Customer ID]],Table6[#All],6,0)</f>
        <v>39</v>
      </c>
    </row>
    <row r="1464" spans="1:17" x14ac:dyDescent="0.35">
      <c r="A1464" t="s">
        <v>908</v>
      </c>
      <c r="B1464" t="str">
        <f>VLOOKUP(Health_Care[[#This Row],[Customer ID]],Customer_Names[#All],3,0)</f>
        <v xml:space="preserve"> Alan</v>
      </c>
      <c r="C1464">
        <f>VLOOKUP(Health_Care[[#This Row],[Customer ID]],Medical_Examinations[],2,0)</f>
        <v>35.299999999999997</v>
      </c>
      <c r="D1464">
        <f>VLOOKUP(Health_Care[[#This Row],[Customer ID]],Medical_Examinations[],4,0)</f>
        <v>4.3899999999999997</v>
      </c>
      <c r="E1464" t="str">
        <f>VLOOKUP(Health_Care[[#This Row],[Customer ID]],Medical_Examinations[],6,0)</f>
        <v>No</v>
      </c>
      <c r="F1464" t="str">
        <f>VLOOKUP(Health_Care[[#This Row],[Customer ID]],Medical_Examinations[],7,0)</f>
        <v>No</v>
      </c>
      <c r="G1464" t="str">
        <f>VLOOKUP(Health_Care[[#This Row],[Customer ID]],Medical_Examinations[],8,0)</f>
        <v>No</v>
      </c>
      <c r="H1464">
        <f>VLOOKUP(Health_Care[[#This Row],[Customer ID]],Medical_Examinations[],9,0)</f>
        <v>0</v>
      </c>
      <c r="I1464" t="str">
        <f>VLOOKUP(Health_Care[[#This Row],[Customer ID]],Medical_Examinations[],10,0)</f>
        <v>No</v>
      </c>
      <c r="J1464" t="str">
        <f>VLOOKUP(Health_Care[[#This Row],[Customer ID]],Medical_Examinations[],3,0)</f>
        <v>Obesity</v>
      </c>
      <c r="K1464" t="str">
        <f>VLOOKUP(Health_Care[[#This Row],[Customer ID]],Medical_Examinations[],5,0)</f>
        <v>Normal</v>
      </c>
      <c r="L1464" s="10">
        <f>VLOOKUP(Health_Care[[#This Row],[Customer ID]],Table6[#All],5,0)</f>
        <v>30208</v>
      </c>
      <c r="M1464" s="11">
        <f>VLOOKUP(Health_Care[[#This Row],[Customer ID]],Table6[#All],8,0)</f>
        <v>7196.87</v>
      </c>
      <c r="N1464" t="str">
        <f>VLOOKUP(Health_Care[[#This Row],[Customer ID]],Table6[#All],9,0)</f>
        <v>Tier - 3</v>
      </c>
      <c r="O1464" t="str">
        <f>VLOOKUP(Health_Care[[#This Row],[Customer ID]],Table6[#All],10,0)</f>
        <v>Tier - 2</v>
      </c>
      <c r="P1464" t="str">
        <f>VLOOKUP(Health_Care[[#This Row],[Customer ID]],Table6[#All],11,0)</f>
        <v>R1011</v>
      </c>
      <c r="Q1464">
        <f>VLOOKUP(Health_Care[[#This Row],[Customer ID]],Table6[#All],6,0)</f>
        <v>40</v>
      </c>
    </row>
    <row r="1465" spans="1:17" x14ac:dyDescent="0.35">
      <c r="A1465" t="s">
        <v>907</v>
      </c>
      <c r="B1465" t="str">
        <f>VLOOKUP(Health_Care[[#This Row],[Customer ID]],Customer_Names[#All],3,0)</f>
        <v xml:space="preserve"> Edivaldo B. Sr.</v>
      </c>
      <c r="C1465">
        <f>VLOOKUP(Health_Care[[#This Row],[Customer ID]],Medical_Examinations[],2,0)</f>
        <v>18.91</v>
      </c>
      <c r="D1465">
        <f>VLOOKUP(Health_Care[[#This Row],[Customer ID]],Medical_Examinations[],4,0)</f>
        <v>11.44</v>
      </c>
      <c r="E1465" t="str">
        <f>VLOOKUP(Health_Care[[#This Row],[Customer ID]],Medical_Examinations[],6,0)</f>
        <v>No</v>
      </c>
      <c r="F1465" t="str">
        <f>VLOOKUP(Health_Care[[#This Row],[Customer ID]],Medical_Examinations[],7,0)</f>
        <v>No</v>
      </c>
      <c r="G1465" t="str">
        <f>VLOOKUP(Health_Care[[#This Row],[Customer ID]],Medical_Examinations[],8,0)</f>
        <v>No</v>
      </c>
      <c r="H1465">
        <f>VLOOKUP(Health_Care[[#This Row],[Customer ID]],Medical_Examinations[],9,0)</f>
        <v>0</v>
      </c>
      <c r="I1465" t="str">
        <f>VLOOKUP(Health_Care[[#This Row],[Customer ID]],Medical_Examinations[],10,0)</f>
        <v>No</v>
      </c>
      <c r="J1465" t="str">
        <f>VLOOKUP(Health_Care[[#This Row],[Customer ID]],Medical_Examinations[],3,0)</f>
        <v>Normal Weight</v>
      </c>
      <c r="K1465" t="str">
        <f>VLOOKUP(Health_Care[[#This Row],[Customer ID]],Medical_Examinations[],5,0)</f>
        <v>Diabetes</v>
      </c>
      <c r="L1465" s="10">
        <f>VLOOKUP(Health_Care[[#This Row],[Customer ID]],Table6[#All],5,0)</f>
        <v>25076</v>
      </c>
      <c r="M1465" s="11">
        <f>VLOOKUP(Health_Care[[#This Row],[Customer ID]],Table6[#All],8,0)</f>
        <v>7179.52</v>
      </c>
      <c r="N1465" t="str">
        <f>VLOOKUP(Health_Care[[#This Row],[Customer ID]],Table6[#All],9,0)</f>
        <v>Tier - 3</v>
      </c>
      <c r="O1465" t="str">
        <f>VLOOKUP(Health_Care[[#This Row],[Customer ID]],Table6[#All],10,0)</f>
        <v>Tier - 3</v>
      </c>
      <c r="P1465" t="str">
        <f>VLOOKUP(Health_Care[[#This Row],[Customer ID]],Table6[#All],11,0)</f>
        <v>R1013</v>
      </c>
      <c r="Q1465">
        <f>VLOOKUP(Health_Care[[#This Row],[Customer ID]],Table6[#All],6,0)</f>
        <v>54</v>
      </c>
    </row>
    <row r="1466" spans="1:17" x14ac:dyDescent="0.35">
      <c r="A1466" t="s">
        <v>906</v>
      </c>
      <c r="B1466" t="str">
        <f>VLOOKUP(Health_Care[[#This Row],[Customer ID]],Customer_Names[#All],3,0)</f>
        <v xml:space="preserve"> Eve</v>
      </c>
      <c r="C1466">
        <f>VLOOKUP(Health_Care[[#This Row],[Customer ID]],Medical_Examinations[],2,0)</f>
        <v>22.41</v>
      </c>
      <c r="D1466">
        <f>VLOOKUP(Health_Care[[#This Row],[Customer ID]],Medical_Examinations[],4,0)</f>
        <v>11.37</v>
      </c>
      <c r="E1466" t="str">
        <f>VLOOKUP(Health_Care[[#This Row],[Customer ID]],Medical_Examinations[],6,0)</f>
        <v>yes</v>
      </c>
      <c r="F1466" t="str">
        <f>VLOOKUP(Health_Care[[#This Row],[Customer ID]],Medical_Examinations[],7,0)</f>
        <v>No</v>
      </c>
      <c r="G1466" t="str">
        <f>VLOOKUP(Health_Care[[#This Row],[Customer ID]],Medical_Examinations[],8,0)</f>
        <v>No</v>
      </c>
      <c r="H1466">
        <f>VLOOKUP(Health_Care[[#This Row],[Customer ID]],Medical_Examinations[],9,0)</f>
        <v>1</v>
      </c>
      <c r="I1466" t="str">
        <f>VLOOKUP(Health_Care[[#This Row],[Customer ID]],Medical_Examinations[],10,0)</f>
        <v>No</v>
      </c>
      <c r="J1466" t="str">
        <f>VLOOKUP(Health_Care[[#This Row],[Customer ID]],Medical_Examinations[],3,0)</f>
        <v>Normal Weight</v>
      </c>
      <c r="K1466" t="str">
        <f>VLOOKUP(Health_Care[[#This Row],[Customer ID]],Medical_Examinations[],5,0)</f>
        <v>Diabetes</v>
      </c>
      <c r="L1466" s="10">
        <f>VLOOKUP(Health_Care[[#This Row],[Customer ID]],Table6[#All],5,0)</f>
        <v>27594</v>
      </c>
      <c r="M1466" s="11">
        <f>VLOOKUP(Health_Care[[#This Row],[Customer ID]],Table6[#All],8,0)</f>
        <v>7175.51</v>
      </c>
      <c r="N1466" t="str">
        <f>VLOOKUP(Health_Care[[#This Row],[Customer ID]],Table6[#All],9,0)</f>
        <v>Tier - 2</v>
      </c>
      <c r="O1466" t="str">
        <f>VLOOKUP(Health_Care[[#This Row],[Customer ID]],Table6[#All],10,0)</f>
        <v>Tier - 3</v>
      </c>
      <c r="P1466" t="str">
        <f>VLOOKUP(Health_Care[[#This Row],[Customer ID]],Table6[#All],11,0)</f>
        <v>R1013</v>
      </c>
      <c r="Q1466">
        <f>VLOOKUP(Health_Care[[#This Row],[Customer ID]],Table6[#All],6,0)</f>
        <v>47</v>
      </c>
    </row>
    <row r="1467" spans="1:17" x14ac:dyDescent="0.35">
      <c r="A1467" t="s">
        <v>905</v>
      </c>
      <c r="B1467" t="str">
        <f>VLOOKUP(Health_Care[[#This Row],[Customer ID]],Customer_Names[#All],3,0)</f>
        <v xml:space="preserve"> Devin</v>
      </c>
      <c r="C1467">
        <f>VLOOKUP(Health_Care[[#This Row],[Customer ID]],Medical_Examinations[],2,0)</f>
        <v>22.704999999999998</v>
      </c>
      <c r="D1467">
        <f>VLOOKUP(Health_Care[[#This Row],[Customer ID]],Medical_Examinations[],4,0)</f>
        <v>6.14</v>
      </c>
      <c r="E1467" t="str">
        <f>VLOOKUP(Health_Care[[#This Row],[Customer ID]],Medical_Examinations[],6,0)</f>
        <v>No</v>
      </c>
      <c r="F1467" t="str">
        <f>VLOOKUP(Health_Care[[#This Row],[Customer ID]],Medical_Examinations[],7,0)</f>
        <v>No</v>
      </c>
      <c r="G1467" t="str">
        <f>VLOOKUP(Health_Care[[#This Row],[Customer ID]],Medical_Examinations[],8,0)</f>
        <v>No</v>
      </c>
      <c r="H1467">
        <f>VLOOKUP(Health_Care[[#This Row],[Customer ID]],Medical_Examinations[],9,0)</f>
        <v>0</v>
      </c>
      <c r="I1467" t="str">
        <f>VLOOKUP(Health_Care[[#This Row],[Customer ID]],Medical_Examinations[],10,0)</f>
        <v>No</v>
      </c>
      <c r="J1467" t="str">
        <f>VLOOKUP(Health_Care[[#This Row],[Customer ID]],Medical_Examinations[],3,0)</f>
        <v>Normal Weight</v>
      </c>
      <c r="K1467" t="str">
        <f>VLOOKUP(Health_Care[[#This Row],[Customer ID]],Medical_Examinations[],5,0)</f>
        <v>Prediabetes</v>
      </c>
      <c r="L1467" s="10">
        <f>VLOOKUP(Health_Care[[#This Row],[Customer ID]],Table6[#All],5,0)</f>
        <v>30179</v>
      </c>
      <c r="M1467" s="11">
        <f>VLOOKUP(Health_Care[[#This Row],[Customer ID]],Table6[#All],8,0)</f>
        <v>7173.36</v>
      </c>
      <c r="N1467" t="str">
        <f>VLOOKUP(Health_Care[[#This Row],[Customer ID]],Table6[#All],9,0)</f>
        <v>Tier - 3</v>
      </c>
      <c r="O1467" t="str">
        <f>VLOOKUP(Health_Care[[#This Row],[Customer ID]],Table6[#All],10,0)</f>
        <v>Tier - 2</v>
      </c>
      <c r="P1467" t="str">
        <f>VLOOKUP(Health_Care[[#This Row],[Customer ID]],Table6[#All],11,0)</f>
        <v>R1016</v>
      </c>
      <c r="Q1467">
        <f>VLOOKUP(Health_Care[[#This Row],[Customer ID]],Table6[#All],6,0)</f>
        <v>40</v>
      </c>
    </row>
    <row r="1468" spans="1:17" x14ac:dyDescent="0.35">
      <c r="A1468" t="s">
        <v>904</v>
      </c>
      <c r="B1468" t="str">
        <f>VLOOKUP(Health_Care[[#This Row],[Customer ID]],Customer_Names[#All],3,0)</f>
        <v xml:space="preserve"> Shaun R</v>
      </c>
      <c r="C1468">
        <f>VLOOKUP(Health_Care[[#This Row],[Customer ID]],Medical_Examinations[],2,0)</f>
        <v>37.18</v>
      </c>
      <c r="D1468">
        <f>VLOOKUP(Health_Care[[#This Row],[Customer ID]],Medical_Examinations[],4,0)</f>
        <v>4.8899999999999997</v>
      </c>
      <c r="E1468" t="str">
        <f>VLOOKUP(Health_Care[[#This Row],[Customer ID]],Medical_Examinations[],6,0)</f>
        <v>No</v>
      </c>
      <c r="F1468" t="str">
        <f>VLOOKUP(Health_Care[[#This Row],[Customer ID]],Medical_Examinations[],7,0)</f>
        <v>No</v>
      </c>
      <c r="G1468" t="str">
        <f>VLOOKUP(Health_Care[[#This Row],[Customer ID]],Medical_Examinations[],8,0)</f>
        <v>No</v>
      </c>
      <c r="H1468">
        <f>VLOOKUP(Health_Care[[#This Row],[Customer ID]],Medical_Examinations[],9,0)</f>
        <v>0</v>
      </c>
      <c r="I1468" t="str">
        <f>VLOOKUP(Health_Care[[#This Row],[Customer ID]],Medical_Examinations[],10,0)</f>
        <v>No</v>
      </c>
      <c r="J1468" t="str">
        <f>VLOOKUP(Health_Care[[#This Row],[Customer ID]],Medical_Examinations[],3,0)</f>
        <v>Obesity</v>
      </c>
      <c r="K1468" t="str">
        <f>VLOOKUP(Health_Care[[#This Row],[Customer ID]],Medical_Examinations[],5,0)</f>
        <v>Normal</v>
      </c>
      <c r="L1468" s="10">
        <f>VLOOKUP(Health_Care[[#This Row],[Customer ID]],Table6[#All],5,0)</f>
        <v>29494</v>
      </c>
      <c r="M1468" s="11">
        <f>VLOOKUP(Health_Care[[#This Row],[Customer ID]],Table6[#All],8,0)</f>
        <v>7162.01</v>
      </c>
      <c r="N1468" t="str">
        <f>VLOOKUP(Health_Care[[#This Row],[Customer ID]],Table6[#All],9,0)</f>
        <v>Tier - 2</v>
      </c>
      <c r="O1468" t="str">
        <f>VLOOKUP(Health_Care[[#This Row],[Customer ID]],Table6[#All],10,0)</f>
        <v>Tier - 3</v>
      </c>
      <c r="P1468" t="str">
        <f>VLOOKUP(Health_Care[[#This Row],[Customer ID]],Table6[#All],11,0)</f>
        <v>R1013</v>
      </c>
      <c r="Q1468">
        <f>VLOOKUP(Health_Care[[#This Row],[Customer ID]],Table6[#All],6,0)</f>
        <v>42</v>
      </c>
    </row>
    <row r="1469" spans="1:17" x14ac:dyDescent="0.35">
      <c r="A1469" t="s">
        <v>903</v>
      </c>
      <c r="B1469" t="str">
        <f>VLOOKUP(Health_Care[[#This Row],[Customer ID]],Customer_Names[#All],3,0)</f>
        <v xml:space="preserve"> Adrian</v>
      </c>
      <c r="C1469">
        <f>VLOOKUP(Health_Care[[#This Row],[Customer ID]],Medical_Examinations[],2,0)</f>
        <v>35.97</v>
      </c>
      <c r="D1469">
        <f>VLOOKUP(Health_Care[[#This Row],[Customer ID]],Medical_Examinations[],4,0)</f>
        <v>4.5999999999999996</v>
      </c>
      <c r="E1469" t="str">
        <f>VLOOKUP(Health_Care[[#This Row],[Customer ID]],Medical_Examinations[],6,0)</f>
        <v>No</v>
      </c>
      <c r="F1469" t="str">
        <f>VLOOKUP(Health_Care[[#This Row],[Customer ID]],Medical_Examinations[],7,0)</f>
        <v>No</v>
      </c>
      <c r="G1469" t="str">
        <f>VLOOKUP(Health_Care[[#This Row],[Customer ID]],Medical_Examinations[],8,0)</f>
        <v>No</v>
      </c>
      <c r="H1469">
        <f>VLOOKUP(Health_Care[[#This Row],[Customer ID]],Medical_Examinations[],9,0)</f>
        <v>0</v>
      </c>
      <c r="I1469" t="str">
        <f>VLOOKUP(Health_Care[[#This Row],[Customer ID]],Medical_Examinations[],10,0)</f>
        <v>No</v>
      </c>
      <c r="J1469" t="str">
        <f>VLOOKUP(Health_Care[[#This Row],[Customer ID]],Medical_Examinations[],3,0)</f>
        <v>Obesity</v>
      </c>
      <c r="K1469" t="str">
        <f>VLOOKUP(Health_Care[[#This Row],[Customer ID]],Medical_Examinations[],5,0)</f>
        <v>Normal</v>
      </c>
      <c r="L1469" s="10">
        <f>VLOOKUP(Health_Care[[#This Row],[Customer ID]],Table6[#All],5,0)</f>
        <v>29501</v>
      </c>
      <c r="M1469" s="11">
        <f>VLOOKUP(Health_Care[[#This Row],[Customer ID]],Table6[#All],8,0)</f>
        <v>7160.33</v>
      </c>
      <c r="N1469" t="str">
        <f>VLOOKUP(Health_Care[[#This Row],[Customer ID]],Table6[#All],9,0)</f>
        <v>Tier - 2</v>
      </c>
      <c r="O1469" t="str">
        <f>VLOOKUP(Health_Care[[#This Row],[Customer ID]],Table6[#All],10,0)</f>
        <v>Tier - 1</v>
      </c>
      <c r="P1469" t="str">
        <f>VLOOKUP(Health_Care[[#This Row],[Customer ID]],Table6[#All],11,0)</f>
        <v>R1013</v>
      </c>
      <c r="Q1469">
        <f>VLOOKUP(Health_Care[[#This Row],[Customer ID]],Table6[#All],6,0)</f>
        <v>42</v>
      </c>
    </row>
    <row r="1470" spans="1:17" x14ac:dyDescent="0.35">
      <c r="A1470" t="s">
        <v>902</v>
      </c>
      <c r="B1470" t="str">
        <f>VLOOKUP(Health_Care[[#This Row],[Customer ID]],Customer_Names[#All],3,0)</f>
        <v xml:space="preserve"> Andrew</v>
      </c>
      <c r="C1470">
        <f>VLOOKUP(Health_Care[[#This Row],[Customer ID]],Medical_Examinations[],2,0)</f>
        <v>35.799999999999997</v>
      </c>
      <c r="D1470">
        <f>VLOOKUP(Health_Care[[#This Row],[Customer ID]],Medical_Examinations[],4,0)</f>
        <v>4.42</v>
      </c>
      <c r="E1470" t="str">
        <f>VLOOKUP(Health_Care[[#This Row],[Customer ID]],Medical_Examinations[],6,0)</f>
        <v>No</v>
      </c>
      <c r="F1470" t="str">
        <f>VLOOKUP(Health_Care[[#This Row],[Customer ID]],Medical_Examinations[],7,0)</f>
        <v>No</v>
      </c>
      <c r="G1470" t="str">
        <f>VLOOKUP(Health_Care[[#This Row],[Customer ID]],Medical_Examinations[],8,0)</f>
        <v>No</v>
      </c>
      <c r="H1470">
        <f>VLOOKUP(Health_Care[[#This Row],[Customer ID]],Medical_Examinations[],9,0)</f>
        <v>0</v>
      </c>
      <c r="I1470" t="str">
        <f>VLOOKUP(Health_Care[[#This Row],[Customer ID]],Medical_Examinations[],10,0)</f>
        <v>No</v>
      </c>
      <c r="J1470" t="str">
        <f>VLOOKUP(Health_Care[[#This Row],[Customer ID]],Medical_Examinations[],3,0)</f>
        <v>Obesity</v>
      </c>
      <c r="K1470" t="str">
        <f>VLOOKUP(Health_Care[[#This Row],[Customer ID]],Medical_Examinations[],5,0)</f>
        <v>Normal</v>
      </c>
      <c r="L1470" s="10">
        <f>VLOOKUP(Health_Care[[#This Row],[Customer ID]],Table6[#All],5,0)</f>
        <v>29394</v>
      </c>
      <c r="M1470" s="11">
        <f>VLOOKUP(Health_Care[[#This Row],[Customer ID]],Table6[#All],8,0)</f>
        <v>7160.09</v>
      </c>
      <c r="N1470" t="str">
        <f>VLOOKUP(Health_Care[[#This Row],[Customer ID]],Table6[#All],9,0)</f>
        <v>Tier - 2</v>
      </c>
      <c r="O1470" t="str">
        <f>VLOOKUP(Health_Care[[#This Row],[Customer ID]],Table6[#All],10,0)</f>
        <v>Tier - 2</v>
      </c>
      <c r="P1470" t="str">
        <f>VLOOKUP(Health_Care[[#This Row],[Customer ID]],Table6[#All],11,0)</f>
        <v>R1011</v>
      </c>
      <c r="Q1470">
        <f>VLOOKUP(Health_Care[[#This Row],[Customer ID]],Table6[#All],6,0)</f>
        <v>42</v>
      </c>
    </row>
    <row r="1471" spans="1:17" x14ac:dyDescent="0.35">
      <c r="A1471" t="s">
        <v>901</v>
      </c>
      <c r="B1471" t="str">
        <f>VLOOKUP(Health_Care[[#This Row],[Customer ID]],Customer_Names[#All],3,0)</f>
        <v xml:space="preserve"> Mallory</v>
      </c>
      <c r="C1471">
        <f>VLOOKUP(Health_Care[[#This Row],[Customer ID]],Medical_Examinations[],2,0)</f>
        <v>28.31</v>
      </c>
      <c r="D1471">
        <f>VLOOKUP(Health_Care[[#This Row],[Customer ID]],Medical_Examinations[],4,0)</f>
        <v>7.48</v>
      </c>
      <c r="E1471" t="str">
        <f>VLOOKUP(Health_Care[[#This Row],[Customer ID]],Medical_Examinations[],6,0)</f>
        <v>yes</v>
      </c>
      <c r="F1471" t="str">
        <f>VLOOKUP(Health_Care[[#This Row],[Customer ID]],Medical_Examinations[],7,0)</f>
        <v>No</v>
      </c>
      <c r="G1471" t="str">
        <f>VLOOKUP(Health_Care[[#This Row],[Customer ID]],Medical_Examinations[],8,0)</f>
        <v>No</v>
      </c>
      <c r="H1471">
        <f>VLOOKUP(Health_Care[[#This Row],[Customer ID]],Medical_Examinations[],9,0)</f>
        <v>0</v>
      </c>
      <c r="I1471" t="str">
        <f>VLOOKUP(Health_Care[[#This Row],[Customer ID]],Medical_Examinations[],10,0)</f>
        <v>No</v>
      </c>
      <c r="J1471" t="str">
        <f>VLOOKUP(Health_Care[[#This Row],[Customer ID]],Medical_Examinations[],3,0)</f>
        <v>Over Weight</v>
      </c>
      <c r="K1471" t="str">
        <f>VLOOKUP(Health_Care[[#This Row],[Customer ID]],Medical_Examinations[],5,0)</f>
        <v>Diabetes</v>
      </c>
      <c r="L1471" s="10">
        <f>VLOOKUP(Health_Care[[#This Row],[Customer ID]],Table6[#All],5,0)</f>
        <v>29784</v>
      </c>
      <c r="M1471" s="11">
        <f>VLOOKUP(Health_Care[[#This Row],[Customer ID]],Table6[#All],8,0)</f>
        <v>7153.55</v>
      </c>
      <c r="N1471" t="str">
        <f>VLOOKUP(Health_Care[[#This Row],[Customer ID]],Table6[#All],9,0)</f>
        <v>Tier - 2</v>
      </c>
      <c r="O1471" t="str">
        <f>VLOOKUP(Health_Care[[#This Row],[Customer ID]],Table6[#All],10,0)</f>
        <v>Tier - 1</v>
      </c>
      <c r="P1471" t="str">
        <f>VLOOKUP(Health_Care[[#This Row],[Customer ID]],Table6[#All],11,0)</f>
        <v>R1012</v>
      </c>
      <c r="Q1471">
        <f>VLOOKUP(Health_Care[[#This Row],[Customer ID]],Table6[#All],6,0)</f>
        <v>41</v>
      </c>
    </row>
    <row r="1472" spans="1:17" x14ac:dyDescent="0.35">
      <c r="A1472" t="s">
        <v>900</v>
      </c>
      <c r="B1472" t="str">
        <f>VLOOKUP(Health_Care[[#This Row],[Customer ID]],Customer_Names[#All],3,0)</f>
        <v xml:space="preserve"> Shawn E</v>
      </c>
      <c r="C1472">
        <f>VLOOKUP(Health_Care[[#This Row],[Customer ID]],Medical_Examinations[],2,0)</f>
        <v>38.06</v>
      </c>
      <c r="D1472">
        <f>VLOOKUP(Health_Care[[#This Row],[Customer ID]],Medical_Examinations[],4,0)</f>
        <v>10.74</v>
      </c>
      <c r="E1472" t="str">
        <f>VLOOKUP(Health_Care[[#This Row],[Customer ID]],Medical_Examinations[],6,0)</f>
        <v>No</v>
      </c>
      <c r="F1472" t="str">
        <f>VLOOKUP(Health_Care[[#This Row],[Customer ID]],Medical_Examinations[],7,0)</f>
        <v>No</v>
      </c>
      <c r="G1472" t="str">
        <f>VLOOKUP(Health_Care[[#This Row],[Customer ID]],Medical_Examinations[],8,0)</f>
        <v>No</v>
      </c>
      <c r="H1472">
        <f>VLOOKUP(Health_Care[[#This Row],[Customer ID]],Medical_Examinations[],9,0)</f>
        <v>0</v>
      </c>
      <c r="I1472" t="str">
        <f>VLOOKUP(Health_Care[[#This Row],[Customer ID]],Medical_Examinations[],10,0)</f>
        <v>No</v>
      </c>
      <c r="J1472" t="str">
        <f>VLOOKUP(Health_Care[[#This Row],[Customer ID]],Medical_Examinations[],3,0)</f>
        <v>Obesity</v>
      </c>
      <c r="K1472" t="str">
        <f>VLOOKUP(Health_Care[[#This Row],[Customer ID]],Medical_Examinations[],5,0)</f>
        <v>Diabetes</v>
      </c>
      <c r="L1472" s="10">
        <f>VLOOKUP(Health_Care[[#This Row],[Customer ID]],Table6[#All],5,0)</f>
        <v>28739</v>
      </c>
      <c r="M1472" s="11">
        <f>VLOOKUP(Health_Care[[#This Row],[Customer ID]],Table6[#All],8,0)</f>
        <v>7152.67</v>
      </c>
      <c r="N1472" t="str">
        <f>VLOOKUP(Health_Care[[#This Row],[Customer ID]],Table6[#All],9,0)</f>
        <v>Tier - 3</v>
      </c>
      <c r="O1472" t="str">
        <f>VLOOKUP(Health_Care[[#This Row],[Customer ID]],Table6[#All],10,0)</f>
        <v>Tier - 2</v>
      </c>
      <c r="P1472" t="str">
        <f>VLOOKUP(Health_Care[[#This Row],[Customer ID]],Table6[#All],11,0)</f>
        <v>R1013</v>
      </c>
      <c r="Q1472">
        <f>VLOOKUP(Health_Care[[#This Row],[Customer ID]],Table6[#All],6,0)</f>
        <v>44</v>
      </c>
    </row>
    <row r="1473" spans="1:17" x14ac:dyDescent="0.35">
      <c r="A1473" t="s">
        <v>899</v>
      </c>
      <c r="B1473" t="str">
        <f>VLOOKUP(Health_Care[[#This Row],[Customer ID]],Customer_Names[#All],3,0)</f>
        <v xml:space="preserve"> Sarah E</v>
      </c>
      <c r="C1473">
        <f>VLOOKUP(Health_Care[[#This Row],[Customer ID]],Medical_Examinations[],2,0)</f>
        <v>28</v>
      </c>
      <c r="D1473">
        <f>VLOOKUP(Health_Care[[#This Row],[Customer ID]],Medical_Examinations[],4,0)</f>
        <v>5.19</v>
      </c>
      <c r="E1473" t="str">
        <f>VLOOKUP(Health_Care[[#This Row],[Customer ID]],Medical_Examinations[],6,0)</f>
        <v>No</v>
      </c>
      <c r="F1473" t="str">
        <f>VLOOKUP(Health_Care[[#This Row],[Customer ID]],Medical_Examinations[],7,0)</f>
        <v>No</v>
      </c>
      <c r="G1473" t="str">
        <f>VLOOKUP(Health_Care[[#This Row],[Customer ID]],Medical_Examinations[],8,0)</f>
        <v>No</v>
      </c>
      <c r="H1473">
        <f>VLOOKUP(Health_Care[[#This Row],[Customer ID]],Medical_Examinations[],9,0)</f>
        <v>1</v>
      </c>
      <c r="I1473" t="str">
        <f>VLOOKUP(Health_Care[[#This Row],[Customer ID]],Medical_Examinations[],10,0)</f>
        <v>No</v>
      </c>
      <c r="J1473" t="str">
        <f>VLOOKUP(Health_Care[[#This Row],[Customer ID]],Medical_Examinations[],3,0)</f>
        <v>Over Weight</v>
      </c>
      <c r="K1473" t="str">
        <f>VLOOKUP(Health_Care[[#This Row],[Customer ID]],Medical_Examinations[],5,0)</f>
        <v>Normal</v>
      </c>
      <c r="L1473" s="10">
        <f>VLOOKUP(Health_Care[[#This Row],[Customer ID]],Table6[#All],5,0)</f>
        <v>30862</v>
      </c>
      <c r="M1473" s="11">
        <f>VLOOKUP(Health_Care[[#This Row],[Customer ID]],Table6[#All],8,0)</f>
        <v>7151.09</v>
      </c>
      <c r="N1473" t="str">
        <f>VLOOKUP(Health_Care[[#This Row],[Customer ID]],Table6[#All],9,0)</f>
        <v>Tier - 2</v>
      </c>
      <c r="O1473" t="str">
        <f>VLOOKUP(Health_Care[[#This Row],[Customer ID]],Table6[#All],10,0)</f>
        <v>Tier - 2</v>
      </c>
      <c r="P1473" t="str">
        <f>VLOOKUP(Health_Care[[#This Row],[Customer ID]],Table6[#All],11,0)</f>
        <v>R1011</v>
      </c>
      <c r="Q1473">
        <f>VLOOKUP(Health_Care[[#This Row],[Customer ID]],Table6[#All],6,0)</f>
        <v>38</v>
      </c>
    </row>
    <row r="1474" spans="1:17" x14ac:dyDescent="0.35">
      <c r="A1474" t="s">
        <v>898</v>
      </c>
      <c r="B1474" t="str">
        <f>VLOOKUP(Health_Care[[#This Row],[Customer ID]],Customer_Names[#All],3,0)</f>
        <v xml:space="preserve"> Josh</v>
      </c>
      <c r="C1474">
        <f>VLOOKUP(Health_Care[[#This Row],[Customer ID]],Medical_Examinations[],2,0)</f>
        <v>34.32</v>
      </c>
      <c r="D1474">
        <f>VLOOKUP(Health_Care[[#This Row],[Customer ID]],Medical_Examinations[],4,0)</f>
        <v>9.17</v>
      </c>
      <c r="E1474" t="str">
        <f>VLOOKUP(Health_Care[[#This Row],[Customer ID]],Medical_Examinations[],6,0)</f>
        <v>No</v>
      </c>
      <c r="F1474" t="str">
        <f>VLOOKUP(Health_Care[[#This Row],[Customer ID]],Medical_Examinations[],7,0)</f>
        <v>No</v>
      </c>
      <c r="G1474" t="str">
        <f>VLOOKUP(Health_Care[[#This Row],[Customer ID]],Medical_Examinations[],8,0)</f>
        <v>No</v>
      </c>
      <c r="H1474">
        <f>VLOOKUP(Health_Care[[#This Row],[Customer ID]],Medical_Examinations[],9,0)</f>
        <v>0</v>
      </c>
      <c r="I1474" t="str">
        <f>VLOOKUP(Health_Care[[#This Row],[Customer ID]],Medical_Examinations[],10,0)</f>
        <v>No</v>
      </c>
      <c r="J1474" t="str">
        <f>VLOOKUP(Health_Care[[#This Row],[Customer ID]],Medical_Examinations[],3,0)</f>
        <v>Obesity</v>
      </c>
      <c r="K1474" t="str">
        <f>VLOOKUP(Health_Care[[#This Row],[Customer ID]],Medical_Examinations[],5,0)</f>
        <v>Diabetes</v>
      </c>
      <c r="L1474" s="10">
        <f>VLOOKUP(Health_Care[[#This Row],[Customer ID]],Table6[#All],5,0)</f>
        <v>28701</v>
      </c>
      <c r="M1474" s="11">
        <f>VLOOKUP(Health_Care[[#This Row],[Customer ID]],Table6[#All],8,0)</f>
        <v>7147.47</v>
      </c>
      <c r="N1474" t="str">
        <f>VLOOKUP(Health_Care[[#This Row],[Customer ID]],Table6[#All],9,0)</f>
        <v>Tier - 2</v>
      </c>
      <c r="O1474" t="str">
        <f>VLOOKUP(Health_Care[[#This Row],[Customer ID]],Table6[#All],10,0)</f>
        <v>Tier - 3</v>
      </c>
      <c r="P1474" t="str">
        <f>VLOOKUP(Health_Care[[#This Row],[Customer ID]],Table6[#All],11,0)</f>
        <v>R1013</v>
      </c>
      <c r="Q1474">
        <f>VLOOKUP(Health_Care[[#This Row],[Customer ID]],Table6[#All],6,0)</f>
        <v>44</v>
      </c>
    </row>
    <row r="1475" spans="1:17" x14ac:dyDescent="0.35">
      <c r="A1475" t="s">
        <v>897</v>
      </c>
      <c r="B1475" t="str">
        <f>VLOOKUP(Health_Care[[#This Row],[Customer ID]],Customer_Names[#All],3,0)</f>
        <v xml:space="preserve"> Johann A</v>
      </c>
      <c r="C1475">
        <f>VLOOKUP(Health_Care[[#This Row],[Customer ID]],Medical_Examinations[],2,0)</f>
        <v>22.3</v>
      </c>
      <c r="D1475">
        <f>VLOOKUP(Health_Care[[#This Row],[Customer ID]],Medical_Examinations[],4,0)</f>
        <v>4.95</v>
      </c>
      <c r="E1475" t="str">
        <f>VLOOKUP(Health_Care[[#This Row],[Customer ID]],Medical_Examinations[],6,0)</f>
        <v>yes</v>
      </c>
      <c r="F1475" t="str">
        <f>VLOOKUP(Health_Care[[#This Row],[Customer ID]],Medical_Examinations[],7,0)</f>
        <v>No</v>
      </c>
      <c r="G1475" t="str">
        <f>VLOOKUP(Health_Care[[#This Row],[Customer ID]],Medical_Examinations[],8,0)</f>
        <v>No</v>
      </c>
      <c r="H1475">
        <f>VLOOKUP(Health_Care[[#This Row],[Customer ID]],Medical_Examinations[],9,0)</f>
        <v>0</v>
      </c>
      <c r="I1475" t="str">
        <f>VLOOKUP(Health_Care[[#This Row],[Customer ID]],Medical_Examinations[],10,0)</f>
        <v>No</v>
      </c>
      <c r="J1475" t="str">
        <f>VLOOKUP(Health_Care[[#This Row],[Customer ID]],Medical_Examinations[],3,0)</f>
        <v>Normal Weight</v>
      </c>
      <c r="K1475" t="str">
        <f>VLOOKUP(Health_Care[[#This Row],[Customer ID]],Medical_Examinations[],5,0)</f>
        <v>Normal</v>
      </c>
      <c r="L1475" s="10">
        <f>VLOOKUP(Health_Care[[#This Row],[Customer ID]],Table6[#All],5,0)</f>
        <v>27935</v>
      </c>
      <c r="M1475" s="11">
        <f>VLOOKUP(Health_Care[[#This Row],[Customer ID]],Table6[#All],8,0)</f>
        <v>7147.11</v>
      </c>
      <c r="N1475" t="str">
        <f>VLOOKUP(Health_Care[[#This Row],[Customer ID]],Table6[#All],9,0)</f>
        <v>Tier - 3</v>
      </c>
      <c r="O1475" t="str">
        <f>VLOOKUP(Health_Care[[#This Row],[Customer ID]],Table6[#All],10,0)</f>
        <v>Tier - 2</v>
      </c>
      <c r="P1475" t="str">
        <f>VLOOKUP(Health_Care[[#This Row],[Customer ID]],Table6[#All],11,0)</f>
        <v>R1011</v>
      </c>
      <c r="Q1475">
        <f>VLOOKUP(Health_Care[[#This Row],[Customer ID]],Table6[#All],6,0)</f>
        <v>46</v>
      </c>
    </row>
    <row r="1476" spans="1:17" x14ac:dyDescent="0.35">
      <c r="A1476" t="s">
        <v>896</v>
      </c>
      <c r="B1476" t="str">
        <f>VLOOKUP(Health_Care[[#This Row],[Customer ID]],Customer_Names[#All],3,0)</f>
        <v xml:space="preserve"> Robin M.</v>
      </c>
      <c r="C1476">
        <f>VLOOKUP(Health_Care[[#This Row],[Customer ID]],Medical_Examinations[],2,0)</f>
        <v>27.835000000000001</v>
      </c>
      <c r="D1476">
        <f>VLOOKUP(Health_Care[[#This Row],[Customer ID]],Medical_Examinations[],4,0)</f>
        <v>6.03</v>
      </c>
      <c r="E1476" t="str">
        <f>VLOOKUP(Health_Care[[#This Row],[Customer ID]],Medical_Examinations[],6,0)</f>
        <v>No</v>
      </c>
      <c r="F1476" t="str">
        <f>VLOOKUP(Health_Care[[#This Row],[Customer ID]],Medical_Examinations[],7,0)</f>
        <v>No</v>
      </c>
      <c r="G1476" t="str">
        <f>VLOOKUP(Health_Care[[#This Row],[Customer ID]],Medical_Examinations[],8,0)</f>
        <v>No</v>
      </c>
      <c r="H1476">
        <f>VLOOKUP(Health_Care[[#This Row],[Customer ID]],Medical_Examinations[],9,0)</f>
        <v>1</v>
      </c>
      <c r="I1476" t="str">
        <f>VLOOKUP(Health_Care[[#This Row],[Customer ID]],Medical_Examinations[],10,0)</f>
        <v>No</v>
      </c>
      <c r="J1476" t="str">
        <f>VLOOKUP(Health_Care[[#This Row],[Customer ID]],Medical_Examinations[],3,0)</f>
        <v>Over Weight</v>
      </c>
      <c r="K1476" t="str">
        <f>VLOOKUP(Health_Care[[#This Row],[Customer ID]],Medical_Examinations[],5,0)</f>
        <v>Prediabetes</v>
      </c>
      <c r="L1476" s="10">
        <f>VLOOKUP(Health_Care[[#This Row],[Customer ID]],Table6[#All],5,0)</f>
        <v>31007</v>
      </c>
      <c r="M1476" s="11">
        <f>VLOOKUP(Health_Care[[#This Row],[Customer ID]],Table6[#All],8,0)</f>
        <v>7144.86</v>
      </c>
      <c r="N1476" t="str">
        <f>VLOOKUP(Health_Care[[#This Row],[Customer ID]],Table6[#All],9,0)</f>
        <v>Tier - 2</v>
      </c>
      <c r="O1476" t="str">
        <f>VLOOKUP(Health_Care[[#This Row],[Customer ID]],Table6[#All],10,0)</f>
        <v>Tier - 2</v>
      </c>
      <c r="P1476" t="str">
        <f>VLOOKUP(Health_Care[[#This Row],[Customer ID]],Table6[#All],11,0)</f>
        <v>R1024</v>
      </c>
      <c r="Q1476">
        <f>VLOOKUP(Health_Care[[#This Row],[Customer ID]],Table6[#All],6,0)</f>
        <v>38</v>
      </c>
    </row>
    <row r="1477" spans="1:17" x14ac:dyDescent="0.35">
      <c r="A1477" t="s">
        <v>895</v>
      </c>
      <c r="B1477" t="str">
        <f>VLOOKUP(Health_Care[[#This Row],[Customer ID]],Customer_Names[#All],3,0)</f>
        <v xml:space="preserve"> Kyle K</v>
      </c>
      <c r="C1477">
        <f>VLOOKUP(Health_Care[[#This Row],[Customer ID]],Medical_Examinations[],2,0)</f>
        <v>39.229999999999997</v>
      </c>
      <c r="D1477">
        <f>VLOOKUP(Health_Care[[#This Row],[Customer ID]],Medical_Examinations[],4,0)</f>
        <v>5.36</v>
      </c>
      <c r="E1477" t="str">
        <f>VLOOKUP(Health_Care[[#This Row],[Customer ID]],Medical_Examinations[],6,0)</f>
        <v>No</v>
      </c>
      <c r="F1477" t="str">
        <f>VLOOKUP(Health_Care[[#This Row],[Customer ID]],Medical_Examinations[],7,0)</f>
        <v>No</v>
      </c>
      <c r="G1477" t="str">
        <f>VLOOKUP(Health_Care[[#This Row],[Customer ID]],Medical_Examinations[],8,0)</f>
        <v>No</v>
      </c>
      <c r="H1477">
        <f>VLOOKUP(Health_Care[[#This Row],[Customer ID]],Medical_Examinations[],9,0)</f>
        <v>0</v>
      </c>
      <c r="I1477" t="str">
        <f>VLOOKUP(Health_Care[[#This Row],[Customer ID]],Medical_Examinations[],10,0)</f>
        <v>No</v>
      </c>
      <c r="J1477" t="str">
        <f>VLOOKUP(Health_Care[[#This Row],[Customer ID]],Medical_Examinations[],3,0)</f>
        <v>Obesity</v>
      </c>
      <c r="K1477" t="str">
        <f>VLOOKUP(Health_Care[[#This Row],[Customer ID]],Medical_Examinations[],5,0)</f>
        <v>Normal</v>
      </c>
      <c r="L1477" s="10">
        <f>VLOOKUP(Health_Care[[#This Row],[Customer ID]],Table6[#All],5,0)</f>
        <v>36380</v>
      </c>
      <c r="M1477" s="11">
        <f>VLOOKUP(Health_Care[[#This Row],[Customer ID]],Table6[#All],8,0)</f>
        <v>7144.4</v>
      </c>
      <c r="N1477" t="str">
        <f>VLOOKUP(Health_Care[[#This Row],[Customer ID]],Table6[#All],9,0)</f>
        <v>Tier - 2</v>
      </c>
      <c r="O1477" t="str">
        <f>VLOOKUP(Health_Care[[#This Row],[Customer ID]],Table6[#All],10,0)</f>
        <v>Tier - 1</v>
      </c>
      <c r="P1477" t="str">
        <f>VLOOKUP(Health_Care[[#This Row],[Customer ID]],Table6[#All],11,0)</f>
        <v>R1022</v>
      </c>
      <c r="Q1477">
        <f>VLOOKUP(Health_Care[[#This Row],[Customer ID]],Table6[#All],6,0)</f>
        <v>23</v>
      </c>
    </row>
    <row r="1478" spans="1:17" x14ac:dyDescent="0.35">
      <c r="A1478" t="s">
        <v>894</v>
      </c>
      <c r="B1478" t="str">
        <f>VLOOKUP(Health_Care[[#This Row],[Customer ID]],Customer_Names[#All],3,0)</f>
        <v xml:space="preserve"> Alison</v>
      </c>
      <c r="C1478">
        <f>VLOOKUP(Health_Care[[#This Row],[Customer ID]],Medical_Examinations[],2,0)</f>
        <v>19.95</v>
      </c>
      <c r="D1478">
        <f>VLOOKUP(Health_Care[[#This Row],[Customer ID]],Medical_Examinations[],4,0)</f>
        <v>6.11</v>
      </c>
      <c r="E1478" t="str">
        <f>VLOOKUP(Health_Care[[#This Row],[Customer ID]],Medical_Examinations[],6,0)</f>
        <v>No</v>
      </c>
      <c r="F1478" t="str">
        <f>VLOOKUP(Health_Care[[#This Row],[Customer ID]],Medical_Examinations[],7,0)</f>
        <v>No</v>
      </c>
      <c r="G1478" t="str">
        <f>VLOOKUP(Health_Care[[#This Row],[Customer ID]],Medical_Examinations[],8,0)</f>
        <v>No</v>
      </c>
      <c r="H1478">
        <f>VLOOKUP(Health_Care[[#This Row],[Customer ID]],Medical_Examinations[],9,0)</f>
        <v>1</v>
      </c>
      <c r="I1478" t="str">
        <f>VLOOKUP(Health_Care[[#This Row],[Customer ID]],Medical_Examinations[],10,0)</f>
        <v>No</v>
      </c>
      <c r="J1478" t="str">
        <f>VLOOKUP(Health_Care[[#This Row],[Customer ID]],Medical_Examinations[],3,0)</f>
        <v>Normal Weight</v>
      </c>
      <c r="K1478" t="str">
        <f>VLOOKUP(Health_Care[[#This Row],[Customer ID]],Medical_Examinations[],5,0)</f>
        <v>Prediabetes</v>
      </c>
      <c r="L1478" s="10">
        <f>VLOOKUP(Health_Care[[#This Row],[Customer ID]],Table6[#All],5,0)</f>
        <v>30870</v>
      </c>
      <c r="M1478" s="11">
        <f>VLOOKUP(Health_Care[[#This Row],[Customer ID]],Table6[#All],8,0)</f>
        <v>7133.9</v>
      </c>
      <c r="N1478" t="str">
        <f>VLOOKUP(Health_Care[[#This Row],[Customer ID]],Table6[#All],9,0)</f>
        <v>Tier - 2</v>
      </c>
      <c r="O1478" t="str">
        <f>VLOOKUP(Health_Care[[#This Row],[Customer ID]],Table6[#All],10,0)</f>
        <v>Tier - 1</v>
      </c>
      <c r="P1478" t="str">
        <f>VLOOKUP(Health_Care[[#This Row],[Customer ID]],Table6[#All],11,0)</f>
        <v>R1024</v>
      </c>
      <c r="Q1478">
        <f>VLOOKUP(Health_Care[[#This Row],[Customer ID]],Table6[#All],6,0)</f>
        <v>38</v>
      </c>
    </row>
    <row r="1479" spans="1:17" x14ac:dyDescent="0.35">
      <c r="A1479" t="s">
        <v>893</v>
      </c>
      <c r="B1479" t="str">
        <f>VLOOKUP(Health_Care[[#This Row],[Customer ID]],Customer_Names[#All],3,0)</f>
        <v xml:space="preserve"> Michael A.</v>
      </c>
      <c r="C1479">
        <f>VLOOKUP(Health_Care[[#This Row],[Customer ID]],Medical_Examinations[],2,0)</f>
        <v>34.64</v>
      </c>
      <c r="D1479">
        <f>VLOOKUP(Health_Care[[#This Row],[Customer ID]],Medical_Examinations[],4,0)</f>
        <v>4.88</v>
      </c>
      <c r="E1479" t="str">
        <f>VLOOKUP(Health_Care[[#This Row],[Customer ID]],Medical_Examinations[],6,0)</f>
        <v>No</v>
      </c>
      <c r="F1479" t="str">
        <f>VLOOKUP(Health_Care[[#This Row],[Customer ID]],Medical_Examinations[],7,0)</f>
        <v>No</v>
      </c>
      <c r="G1479" t="str">
        <f>VLOOKUP(Health_Care[[#This Row],[Customer ID]],Medical_Examinations[],8,0)</f>
        <v>Yes</v>
      </c>
      <c r="H1479">
        <f>VLOOKUP(Health_Care[[#This Row],[Customer ID]],Medical_Examinations[],9,0)</f>
        <v>1</v>
      </c>
      <c r="I1479" t="str">
        <f>VLOOKUP(Health_Care[[#This Row],[Customer ID]],Medical_Examinations[],10,0)</f>
        <v>No</v>
      </c>
      <c r="J1479" t="str">
        <f>VLOOKUP(Health_Care[[#This Row],[Customer ID]],Medical_Examinations[],3,0)</f>
        <v>Obesity</v>
      </c>
      <c r="K1479" t="str">
        <f>VLOOKUP(Health_Care[[#This Row],[Customer ID]],Medical_Examinations[],5,0)</f>
        <v>Normal</v>
      </c>
      <c r="L1479" s="10">
        <f>VLOOKUP(Health_Care[[#This Row],[Customer ID]],Table6[#All],5,0)</f>
        <v>34182</v>
      </c>
      <c r="M1479" s="11">
        <f>VLOOKUP(Health_Care[[#This Row],[Customer ID]],Table6[#All],8,0)</f>
        <v>7128.64</v>
      </c>
      <c r="N1479" t="str">
        <f>VLOOKUP(Health_Care[[#This Row],[Customer ID]],Table6[#All],9,0)</f>
        <v>Tier - 2</v>
      </c>
      <c r="O1479" t="str">
        <f>VLOOKUP(Health_Care[[#This Row],[Customer ID]],Table6[#All],10,0)</f>
        <v>Tier - 2</v>
      </c>
      <c r="P1479" t="str">
        <f>VLOOKUP(Health_Care[[#This Row],[Customer ID]],Table6[#All],11,0)</f>
        <v>R1021</v>
      </c>
      <c r="Q1479">
        <f>VLOOKUP(Health_Care[[#This Row],[Customer ID]],Table6[#All],6,0)</f>
        <v>29</v>
      </c>
    </row>
    <row r="1480" spans="1:17" x14ac:dyDescent="0.35">
      <c r="A1480" t="s">
        <v>892</v>
      </c>
      <c r="B1480" t="str">
        <f>VLOOKUP(Health_Care[[#This Row],[Customer ID]],Customer_Names[#All],3,0)</f>
        <v xml:space="preserve"> Byron A</v>
      </c>
      <c r="C1480">
        <f>VLOOKUP(Health_Care[[#This Row],[Customer ID]],Medical_Examinations[],2,0)</f>
        <v>18.75</v>
      </c>
      <c r="D1480">
        <f>VLOOKUP(Health_Care[[#This Row],[Customer ID]],Medical_Examinations[],4,0)</f>
        <v>6.72</v>
      </c>
      <c r="E1480" t="str">
        <f>VLOOKUP(Health_Care[[#This Row],[Customer ID]],Medical_Examinations[],6,0)</f>
        <v>No</v>
      </c>
      <c r="F1480" t="str">
        <f>VLOOKUP(Health_Care[[#This Row],[Customer ID]],Medical_Examinations[],7,0)</f>
        <v>No</v>
      </c>
      <c r="G1480" t="str">
        <f>VLOOKUP(Health_Care[[#This Row],[Customer ID]],Medical_Examinations[],8,0)</f>
        <v>No</v>
      </c>
      <c r="H1480">
        <f>VLOOKUP(Health_Care[[#This Row],[Customer ID]],Medical_Examinations[],9,0)</f>
        <v>0</v>
      </c>
      <c r="I1480" t="str">
        <f>VLOOKUP(Health_Care[[#This Row],[Customer ID]],Medical_Examinations[],10,0)</f>
        <v>No</v>
      </c>
      <c r="J1480" t="str">
        <f>VLOOKUP(Health_Care[[#This Row],[Customer ID]],Medical_Examinations[],3,0)</f>
        <v>Normal Weight</v>
      </c>
      <c r="K1480" t="str">
        <f>VLOOKUP(Health_Care[[#This Row],[Customer ID]],Medical_Examinations[],5,0)</f>
        <v>Diabetes</v>
      </c>
      <c r="L1480" s="10">
        <f>VLOOKUP(Health_Care[[#This Row],[Customer ID]],Table6[#All],5,0)</f>
        <v>25018</v>
      </c>
      <c r="M1480" s="11">
        <f>VLOOKUP(Health_Care[[#This Row],[Customer ID]],Table6[#All],8,0)</f>
        <v>7125.25</v>
      </c>
      <c r="N1480" t="str">
        <f>VLOOKUP(Health_Care[[#This Row],[Customer ID]],Table6[#All],9,0)</f>
        <v>Tier - 3</v>
      </c>
      <c r="O1480" t="str">
        <f>VLOOKUP(Health_Care[[#This Row],[Customer ID]],Table6[#All],10,0)</f>
        <v>Tier - 2</v>
      </c>
      <c r="P1480" t="str">
        <f>VLOOKUP(Health_Care[[#This Row],[Customer ID]],Table6[#All],11,0)</f>
        <v>R1013</v>
      </c>
      <c r="Q1480">
        <f>VLOOKUP(Health_Care[[#This Row],[Customer ID]],Table6[#All],6,0)</f>
        <v>54</v>
      </c>
    </row>
    <row r="1481" spans="1:17" x14ac:dyDescent="0.35">
      <c r="A1481" t="s">
        <v>891</v>
      </c>
      <c r="B1481" t="str">
        <f>VLOOKUP(Health_Care[[#This Row],[Customer ID]],Customer_Names[#All],3,0)</f>
        <v xml:space="preserve"> Carine A</v>
      </c>
      <c r="C1481">
        <f>VLOOKUP(Health_Care[[#This Row],[Customer ID]],Medical_Examinations[],2,0)</f>
        <v>26.48</v>
      </c>
      <c r="D1481">
        <f>VLOOKUP(Health_Care[[#This Row],[Customer ID]],Medical_Examinations[],4,0)</f>
        <v>4.2</v>
      </c>
      <c r="E1481" t="str">
        <f>VLOOKUP(Health_Care[[#This Row],[Customer ID]],Medical_Examinations[],6,0)</f>
        <v>No</v>
      </c>
      <c r="F1481" t="str">
        <f>VLOOKUP(Health_Care[[#This Row],[Customer ID]],Medical_Examinations[],7,0)</f>
        <v>No</v>
      </c>
      <c r="G1481" t="str">
        <f>VLOOKUP(Health_Care[[#This Row],[Customer ID]],Medical_Examinations[],8,0)</f>
        <v>No</v>
      </c>
      <c r="H1481">
        <f>VLOOKUP(Health_Care[[#This Row],[Customer ID]],Medical_Examinations[],9,0)</f>
        <v>1</v>
      </c>
      <c r="I1481" t="str">
        <f>VLOOKUP(Health_Care[[#This Row],[Customer ID]],Medical_Examinations[],10,0)</f>
        <v>No</v>
      </c>
      <c r="J1481" t="str">
        <f>VLOOKUP(Health_Care[[#This Row],[Customer ID]],Medical_Examinations[],3,0)</f>
        <v>Over Weight</v>
      </c>
      <c r="K1481" t="str">
        <f>VLOOKUP(Health_Care[[#This Row],[Customer ID]],Medical_Examinations[],5,0)</f>
        <v>Normal</v>
      </c>
      <c r="L1481" s="10">
        <f>VLOOKUP(Health_Care[[#This Row],[Customer ID]],Table6[#All],5,0)</f>
        <v>32000</v>
      </c>
      <c r="M1481" s="11">
        <f>VLOOKUP(Health_Care[[#This Row],[Customer ID]],Table6[#All],8,0)</f>
        <v>7106.81</v>
      </c>
      <c r="N1481" t="str">
        <f>VLOOKUP(Health_Care[[#This Row],[Customer ID]],Table6[#All],9,0)</f>
        <v>Tier - 2</v>
      </c>
      <c r="O1481" t="str">
        <f>VLOOKUP(Health_Care[[#This Row],[Customer ID]],Table6[#All],10,0)</f>
        <v>Tier - 1</v>
      </c>
      <c r="P1481" t="str">
        <f>VLOOKUP(Health_Care[[#This Row],[Customer ID]],Table6[#All],11,0)</f>
        <v>R1012</v>
      </c>
      <c r="Q1481">
        <f>VLOOKUP(Health_Care[[#This Row],[Customer ID]],Table6[#All],6,0)</f>
        <v>35</v>
      </c>
    </row>
    <row r="1482" spans="1:17" x14ac:dyDescent="0.35">
      <c r="A1482" t="s">
        <v>890</v>
      </c>
      <c r="B1482" t="str">
        <f>VLOOKUP(Health_Care[[#This Row],[Customer ID]],Customer_Names[#All],3,0)</f>
        <v xml:space="preserve"> Nathaniel</v>
      </c>
      <c r="C1482">
        <f>VLOOKUP(Health_Care[[#This Row],[Customer ID]],Medical_Examinations[],2,0)</f>
        <v>34.83</v>
      </c>
      <c r="D1482">
        <f>VLOOKUP(Health_Care[[#This Row],[Customer ID]],Medical_Examinations[],4,0)</f>
        <v>5.79</v>
      </c>
      <c r="E1482" t="str">
        <f>VLOOKUP(Health_Care[[#This Row],[Customer ID]],Medical_Examinations[],6,0)</f>
        <v>No</v>
      </c>
      <c r="F1482" t="str">
        <f>VLOOKUP(Health_Care[[#This Row],[Customer ID]],Medical_Examinations[],7,0)</f>
        <v>No</v>
      </c>
      <c r="G1482" t="str">
        <f>VLOOKUP(Health_Care[[#This Row],[Customer ID]],Medical_Examinations[],8,0)</f>
        <v>No</v>
      </c>
      <c r="H1482">
        <f>VLOOKUP(Health_Care[[#This Row],[Customer ID]],Medical_Examinations[],9,0)</f>
        <v>1</v>
      </c>
      <c r="I1482" t="str">
        <f>VLOOKUP(Health_Care[[#This Row],[Customer ID]],Medical_Examinations[],10,0)</f>
        <v>No</v>
      </c>
      <c r="J1482" t="str">
        <f>VLOOKUP(Health_Care[[#This Row],[Customer ID]],Medical_Examinations[],3,0)</f>
        <v>Obesity</v>
      </c>
      <c r="K1482" t="str">
        <f>VLOOKUP(Health_Care[[#This Row],[Customer ID]],Medical_Examinations[],5,0)</f>
        <v>Prediabetes</v>
      </c>
      <c r="L1482" s="10">
        <f>VLOOKUP(Health_Care[[#This Row],[Customer ID]],Table6[#All],5,0)</f>
        <v>33773</v>
      </c>
      <c r="M1482" s="11">
        <f>VLOOKUP(Health_Care[[#This Row],[Customer ID]],Table6[#All],8,0)</f>
        <v>7096.98</v>
      </c>
      <c r="N1482" t="str">
        <f>VLOOKUP(Health_Care[[#This Row],[Customer ID]],Table6[#All],9,0)</f>
        <v>Tier - 2</v>
      </c>
      <c r="O1482" t="str">
        <f>VLOOKUP(Health_Care[[#This Row],[Customer ID]],Table6[#All],10,0)</f>
        <v>Tier - 2</v>
      </c>
      <c r="P1482" t="str">
        <f>VLOOKUP(Health_Care[[#This Row],[Customer ID]],Table6[#All],11,0)</f>
        <v>R1012</v>
      </c>
      <c r="Q1482">
        <f>VLOOKUP(Health_Care[[#This Row],[Customer ID]],Table6[#All],6,0)</f>
        <v>30</v>
      </c>
    </row>
    <row r="1483" spans="1:17" x14ac:dyDescent="0.35">
      <c r="A1483" t="s">
        <v>889</v>
      </c>
      <c r="B1483" t="str">
        <f>VLOOKUP(Health_Care[[#This Row],[Customer ID]],Customer_Names[#All],3,0)</f>
        <v xml:space="preserve"> Lindsay A.</v>
      </c>
      <c r="C1483">
        <f>VLOOKUP(Health_Care[[#This Row],[Customer ID]],Medical_Examinations[],2,0)</f>
        <v>25.46</v>
      </c>
      <c r="D1483">
        <f>VLOOKUP(Health_Care[[#This Row],[Customer ID]],Medical_Examinations[],4,0)</f>
        <v>4.29</v>
      </c>
      <c r="E1483" t="str">
        <f>VLOOKUP(Health_Care[[#This Row],[Customer ID]],Medical_Examinations[],6,0)</f>
        <v>No</v>
      </c>
      <c r="F1483" t="str">
        <f>VLOOKUP(Health_Care[[#This Row],[Customer ID]],Medical_Examinations[],7,0)</f>
        <v>No</v>
      </c>
      <c r="G1483" t="str">
        <f>VLOOKUP(Health_Care[[#This Row],[Customer ID]],Medical_Examinations[],8,0)</f>
        <v>No</v>
      </c>
      <c r="H1483">
        <f>VLOOKUP(Health_Care[[#This Row],[Customer ID]],Medical_Examinations[],9,0)</f>
        <v>0</v>
      </c>
      <c r="I1483" t="str">
        <f>VLOOKUP(Health_Care[[#This Row],[Customer ID]],Medical_Examinations[],10,0)</f>
        <v>No</v>
      </c>
      <c r="J1483" t="str">
        <f>VLOOKUP(Health_Care[[#This Row],[Customer ID]],Medical_Examinations[],3,0)</f>
        <v>Over Weight</v>
      </c>
      <c r="K1483" t="str">
        <f>VLOOKUP(Health_Care[[#This Row],[Customer ID]],Medical_Examinations[],5,0)</f>
        <v>Normal</v>
      </c>
      <c r="L1483" s="10">
        <f>VLOOKUP(Health_Care[[#This Row],[Customer ID]],Table6[#All],5,0)</f>
        <v>30230</v>
      </c>
      <c r="M1483" s="11">
        <f>VLOOKUP(Health_Care[[#This Row],[Customer ID]],Table6[#All],8,0)</f>
        <v>7077.19</v>
      </c>
      <c r="N1483" t="str">
        <f>VLOOKUP(Health_Care[[#This Row],[Customer ID]],Table6[#All],9,0)</f>
        <v>Tier - 2</v>
      </c>
      <c r="O1483" t="str">
        <f>VLOOKUP(Health_Care[[#This Row],[Customer ID]],Table6[#All],10,0)</f>
        <v>Tier - 3</v>
      </c>
      <c r="P1483" t="str">
        <f>VLOOKUP(Health_Care[[#This Row],[Customer ID]],Table6[#All],11,0)</f>
        <v>R1024</v>
      </c>
      <c r="Q1483">
        <f>VLOOKUP(Health_Care[[#This Row],[Customer ID]],Table6[#All],6,0)</f>
        <v>40</v>
      </c>
    </row>
    <row r="1484" spans="1:17" x14ac:dyDescent="0.35">
      <c r="A1484" t="s">
        <v>888</v>
      </c>
      <c r="B1484" t="str">
        <f>VLOOKUP(Health_Care[[#This Row],[Customer ID]],Customer_Names[#All],3,0)</f>
        <v xml:space="preserve"> Justin R</v>
      </c>
      <c r="C1484">
        <f>VLOOKUP(Health_Care[[#This Row],[Customer ID]],Medical_Examinations[],2,0)</f>
        <v>23.31</v>
      </c>
      <c r="D1484">
        <f>VLOOKUP(Health_Care[[#This Row],[Customer ID]],Medical_Examinations[],4,0)</f>
        <v>8.27</v>
      </c>
      <c r="E1484" t="str">
        <f>VLOOKUP(Health_Care[[#This Row],[Customer ID]],Medical_Examinations[],6,0)</f>
        <v>No</v>
      </c>
      <c r="F1484" t="str">
        <f>VLOOKUP(Health_Care[[#This Row],[Customer ID]],Medical_Examinations[],7,0)</f>
        <v>No</v>
      </c>
      <c r="G1484" t="str">
        <f>VLOOKUP(Health_Care[[#This Row],[Customer ID]],Medical_Examinations[],8,0)</f>
        <v>No</v>
      </c>
      <c r="H1484">
        <f>VLOOKUP(Health_Care[[#This Row],[Customer ID]],Medical_Examinations[],9,0)</f>
        <v>0</v>
      </c>
      <c r="I1484" t="str">
        <f>VLOOKUP(Health_Care[[#This Row],[Customer ID]],Medical_Examinations[],10,0)</f>
        <v>No</v>
      </c>
      <c r="J1484" t="str">
        <f>VLOOKUP(Health_Care[[#This Row],[Customer ID]],Medical_Examinations[],3,0)</f>
        <v>Normal Weight</v>
      </c>
      <c r="K1484" t="str">
        <f>VLOOKUP(Health_Care[[#This Row],[Customer ID]],Medical_Examinations[],5,0)</f>
        <v>Diabetes</v>
      </c>
      <c r="L1484" s="10">
        <f>VLOOKUP(Health_Care[[#This Row],[Customer ID]],Table6[#All],5,0)</f>
        <v>28665</v>
      </c>
      <c r="M1484" s="11">
        <f>VLOOKUP(Health_Care[[#This Row],[Customer ID]],Table6[#All],8,0)</f>
        <v>7054.41</v>
      </c>
      <c r="N1484" t="str">
        <f>VLOOKUP(Health_Care[[#This Row],[Customer ID]],Table6[#All],9,0)</f>
        <v>Tier - 2</v>
      </c>
      <c r="O1484" t="str">
        <f>VLOOKUP(Health_Care[[#This Row],[Customer ID]],Table6[#All],10,0)</f>
        <v>Tier - 2</v>
      </c>
      <c r="P1484" t="str">
        <f>VLOOKUP(Health_Care[[#This Row],[Customer ID]],Table6[#All],11,0)</f>
        <v>R1013</v>
      </c>
      <c r="Q1484">
        <f>VLOOKUP(Health_Care[[#This Row],[Customer ID]],Table6[#All],6,0)</f>
        <v>44</v>
      </c>
    </row>
    <row r="1485" spans="1:17" x14ac:dyDescent="0.35">
      <c r="A1485" t="s">
        <v>887</v>
      </c>
      <c r="B1485" t="str">
        <f>VLOOKUP(Health_Care[[#This Row],[Customer ID]],Customer_Names[#All],3,0)</f>
        <v xml:space="preserve"> Casey</v>
      </c>
      <c r="C1485">
        <f>VLOOKUP(Health_Care[[#This Row],[Customer ID]],Medical_Examinations[],2,0)</f>
        <v>29</v>
      </c>
      <c r="D1485">
        <f>VLOOKUP(Health_Care[[#This Row],[Customer ID]],Medical_Examinations[],4,0)</f>
        <v>4.5599999999999996</v>
      </c>
      <c r="E1485" t="str">
        <f>VLOOKUP(Health_Care[[#This Row],[Customer ID]],Medical_Examinations[],6,0)</f>
        <v>No</v>
      </c>
      <c r="F1485" t="str">
        <f>VLOOKUP(Health_Care[[#This Row],[Customer ID]],Medical_Examinations[],7,0)</f>
        <v>No</v>
      </c>
      <c r="G1485" t="str">
        <f>VLOOKUP(Health_Care[[#This Row],[Customer ID]],Medical_Examinations[],8,0)</f>
        <v>No</v>
      </c>
      <c r="H1485">
        <f>VLOOKUP(Health_Care[[#This Row],[Customer ID]],Medical_Examinations[],9,0)</f>
        <v>0</v>
      </c>
      <c r="I1485" t="str">
        <f>VLOOKUP(Health_Care[[#This Row],[Customer ID]],Medical_Examinations[],10,0)</f>
        <v>No</v>
      </c>
      <c r="J1485" t="str">
        <f>VLOOKUP(Health_Care[[#This Row],[Customer ID]],Medical_Examinations[],3,0)</f>
        <v>Over Weight</v>
      </c>
      <c r="K1485" t="str">
        <f>VLOOKUP(Health_Care[[#This Row],[Customer ID]],Medical_Examinations[],5,0)</f>
        <v>Normal</v>
      </c>
      <c r="L1485" s="10">
        <f>VLOOKUP(Health_Care[[#This Row],[Customer ID]],Table6[#All],5,0)</f>
        <v>29400</v>
      </c>
      <c r="M1485" s="11">
        <f>VLOOKUP(Health_Care[[#This Row],[Customer ID]],Table6[#All],8,0)</f>
        <v>7050.64</v>
      </c>
      <c r="N1485" t="str">
        <f>VLOOKUP(Health_Care[[#This Row],[Customer ID]],Table6[#All],9,0)</f>
        <v>Tier - 2</v>
      </c>
      <c r="O1485" t="str">
        <f>VLOOKUP(Health_Care[[#This Row],[Customer ID]],Table6[#All],10,0)</f>
        <v>Tier - 3</v>
      </c>
      <c r="P1485" t="str">
        <f>VLOOKUP(Health_Care[[#This Row],[Customer ID]],Table6[#All],11,0)</f>
        <v>R1011</v>
      </c>
      <c r="Q1485">
        <f>VLOOKUP(Health_Care[[#This Row],[Customer ID]],Table6[#All],6,0)</f>
        <v>42</v>
      </c>
    </row>
    <row r="1486" spans="1:17" x14ac:dyDescent="0.35">
      <c r="A1486" t="s">
        <v>886</v>
      </c>
      <c r="B1486" t="str">
        <f>VLOOKUP(Health_Care[[#This Row],[Customer ID]],Customer_Names[#All],3,0)</f>
        <v xml:space="preserve"> Amanda L</v>
      </c>
      <c r="C1486">
        <f>VLOOKUP(Health_Care[[#This Row],[Customer ID]],Medical_Examinations[],2,0)</f>
        <v>32.869999999999997</v>
      </c>
      <c r="D1486">
        <f>VLOOKUP(Health_Care[[#This Row],[Customer ID]],Medical_Examinations[],4,0)</f>
        <v>5.33</v>
      </c>
      <c r="E1486" t="str">
        <f>VLOOKUP(Health_Care[[#This Row],[Customer ID]],Medical_Examinations[],6,0)</f>
        <v>No</v>
      </c>
      <c r="F1486" t="str">
        <f>VLOOKUP(Health_Care[[#This Row],[Customer ID]],Medical_Examinations[],7,0)</f>
        <v>No</v>
      </c>
      <c r="G1486" t="str">
        <f>VLOOKUP(Health_Care[[#This Row],[Customer ID]],Medical_Examinations[],8,0)</f>
        <v>No</v>
      </c>
      <c r="H1486">
        <f>VLOOKUP(Health_Care[[#This Row],[Customer ID]],Medical_Examinations[],9,0)</f>
        <v>0</v>
      </c>
      <c r="I1486" t="str">
        <f>VLOOKUP(Health_Care[[#This Row],[Customer ID]],Medical_Examinations[],10,0)</f>
        <v>No</v>
      </c>
      <c r="J1486" t="str">
        <f>VLOOKUP(Health_Care[[#This Row],[Customer ID]],Medical_Examinations[],3,0)</f>
        <v>Obesity</v>
      </c>
      <c r="K1486" t="str">
        <f>VLOOKUP(Health_Care[[#This Row],[Customer ID]],Medical_Examinations[],5,0)</f>
        <v>Normal</v>
      </c>
      <c r="L1486" s="10">
        <f>VLOOKUP(Health_Care[[#This Row],[Customer ID]],Table6[#All],5,0)</f>
        <v>29423</v>
      </c>
      <c r="M1486" s="11">
        <f>VLOOKUP(Health_Care[[#This Row],[Customer ID]],Table6[#All],8,0)</f>
        <v>7050.02</v>
      </c>
      <c r="N1486" t="str">
        <f>VLOOKUP(Health_Care[[#This Row],[Customer ID]],Table6[#All],9,0)</f>
        <v>Tier - 2</v>
      </c>
      <c r="O1486" t="str">
        <f>VLOOKUP(Health_Care[[#This Row],[Customer ID]],Table6[#All],10,0)</f>
        <v>Tier - 1</v>
      </c>
      <c r="P1486" t="str">
        <f>VLOOKUP(Health_Care[[#This Row],[Customer ID]],Table6[#All],11,0)</f>
        <v>R1024</v>
      </c>
      <c r="Q1486">
        <f>VLOOKUP(Health_Care[[#This Row],[Customer ID]],Table6[#All],6,0)</f>
        <v>42</v>
      </c>
    </row>
    <row r="1487" spans="1:17" x14ac:dyDescent="0.35">
      <c r="A1487" t="s">
        <v>885</v>
      </c>
      <c r="B1487" t="str">
        <f>VLOOKUP(Health_Care[[#This Row],[Customer ID]],Customer_Names[#All],3,0)</f>
        <v xml:space="preserve"> Ayako N.</v>
      </c>
      <c r="C1487">
        <f>VLOOKUP(Health_Care[[#This Row],[Customer ID]],Medical_Examinations[],2,0)</f>
        <v>26.18</v>
      </c>
      <c r="D1487">
        <f>VLOOKUP(Health_Care[[#This Row],[Customer ID]],Medical_Examinations[],4,0)</f>
        <v>5.63</v>
      </c>
      <c r="E1487" t="str">
        <f>VLOOKUP(Health_Care[[#This Row],[Customer ID]],Medical_Examinations[],6,0)</f>
        <v>No</v>
      </c>
      <c r="F1487" t="str">
        <f>VLOOKUP(Health_Care[[#This Row],[Customer ID]],Medical_Examinations[],7,0)</f>
        <v>No</v>
      </c>
      <c r="G1487" t="str">
        <f>VLOOKUP(Health_Care[[#This Row],[Customer ID]],Medical_Examinations[],8,0)</f>
        <v>No</v>
      </c>
      <c r="H1487">
        <f>VLOOKUP(Health_Care[[#This Row],[Customer ID]],Medical_Examinations[],9,0)</f>
        <v>0</v>
      </c>
      <c r="I1487" t="str">
        <f>VLOOKUP(Health_Care[[#This Row],[Customer ID]],Medical_Examinations[],10,0)</f>
        <v>No</v>
      </c>
      <c r="J1487" t="str">
        <f>VLOOKUP(Health_Care[[#This Row],[Customer ID]],Medical_Examinations[],3,0)</f>
        <v>Over Weight</v>
      </c>
      <c r="K1487" t="str">
        <f>VLOOKUP(Health_Care[[#This Row],[Customer ID]],Medical_Examinations[],5,0)</f>
        <v>Normal</v>
      </c>
      <c r="L1487" s="10">
        <f>VLOOKUP(Health_Care[[#This Row],[Customer ID]],Table6[#All],5,0)</f>
        <v>29516</v>
      </c>
      <c r="M1487" s="11">
        <f>VLOOKUP(Health_Care[[#This Row],[Customer ID]],Table6[#All],8,0)</f>
        <v>7046.72</v>
      </c>
      <c r="N1487" t="str">
        <f>VLOOKUP(Health_Care[[#This Row],[Customer ID]],Table6[#All],9,0)</f>
        <v>Tier - 2</v>
      </c>
      <c r="O1487" t="str">
        <f>VLOOKUP(Health_Care[[#This Row],[Customer ID]],Table6[#All],10,0)</f>
        <v>Tier - 3</v>
      </c>
      <c r="P1487" t="str">
        <f>VLOOKUP(Health_Care[[#This Row],[Customer ID]],Table6[#All],11,0)</f>
        <v>R1013</v>
      </c>
      <c r="Q1487">
        <f>VLOOKUP(Health_Care[[#This Row],[Customer ID]],Table6[#All],6,0)</f>
        <v>42</v>
      </c>
    </row>
    <row r="1488" spans="1:17" x14ac:dyDescent="0.35">
      <c r="A1488" t="s">
        <v>884</v>
      </c>
      <c r="B1488" t="str">
        <f>VLOOKUP(Health_Care[[#This Row],[Customer ID]],Customer_Names[#All],3,0)</f>
        <v xml:space="preserve"> Emilee</v>
      </c>
      <c r="C1488">
        <f>VLOOKUP(Health_Care[[#This Row],[Customer ID]],Medical_Examinations[],2,0)</f>
        <v>25.3</v>
      </c>
      <c r="D1488">
        <f>VLOOKUP(Health_Care[[#This Row],[Customer ID]],Medical_Examinations[],4,0)</f>
        <v>5.12</v>
      </c>
      <c r="E1488" t="str">
        <f>VLOOKUP(Health_Care[[#This Row],[Customer ID]],Medical_Examinations[],6,0)</f>
        <v>No</v>
      </c>
      <c r="F1488" t="str">
        <f>VLOOKUP(Health_Care[[#This Row],[Customer ID]],Medical_Examinations[],7,0)</f>
        <v>No</v>
      </c>
      <c r="G1488" t="str">
        <f>VLOOKUP(Health_Care[[#This Row],[Customer ID]],Medical_Examinations[],8,0)</f>
        <v>No</v>
      </c>
      <c r="H1488">
        <f>VLOOKUP(Health_Care[[#This Row],[Customer ID]],Medical_Examinations[],9,0)</f>
        <v>0</v>
      </c>
      <c r="I1488" t="str">
        <f>VLOOKUP(Health_Care[[#This Row],[Customer ID]],Medical_Examinations[],10,0)</f>
        <v>No</v>
      </c>
      <c r="J1488" t="str">
        <f>VLOOKUP(Health_Care[[#This Row],[Customer ID]],Medical_Examinations[],3,0)</f>
        <v>Over Weight</v>
      </c>
      <c r="K1488" t="str">
        <f>VLOOKUP(Health_Care[[#This Row],[Customer ID]],Medical_Examinations[],5,0)</f>
        <v>Normal</v>
      </c>
      <c r="L1488" s="10">
        <f>VLOOKUP(Health_Care[[#This Row],[Customer ID]],Table6[#All],5,0)</f>
        <v>29428</v>
      </c>
      <c r="M1488" s="11">
        <f>VLOOKUP(Health_Care[[#This Row],[Customer ID]],Table6[#All],8,0)</f>
        <v>7045.5</v>
      </c>
      <c r="N1488" t="str">
        <f>VLOOKUP(Health_Care[[#This Row],[Customer ID]],Table6[#All],9,0)</f>
        <v>Tier - 2</v>
      </c>
      <c r="O1488" t="str">
        <f>VLOOKUP(Health_Care[[#This Row],[Customer ID]],Table6[#All],10,0)</f>
        <v>Tier - 1</v>
      </c>
      <c r="P1488" t="str">
        <f>VLOOKUP(Health_Care[[#This Row],[Customer ID]],Table6[#All],11,0)</f>
        <v>R1011</v>
      </c>
      <c r="Q1488">
        <f>VLOOKUP(Health_Care[[#This Row],[Customer ID]],Table6[#All],6,0)</f>
        <v>42</v>
      </c>
    </row>
    <row r="1489" spans="1:17" x14ac:dyDescent="0.35">
      <c r="A1489" t="s">
        <v>883</v>
      </c>
      <c r="B1489" t="str">
        <f>VLOOKUP(Health_Care[[#This Row],[Customer ID]],Customer_Names[#All],3,0)</f>
        <v xml:space="preserve"> Stephen M</v>
      </c>
      <c r="C1489">
        <f>VLOOKUP(Health_Care[[#This Row],[Customer ID]],Medical_Examinations[],2,0)</f>
        <v>36.94</v>
      </c>
      <c r="D1489">
        <f>VLOOKUP(Health_Care[[#This Row],[Customer ID]],Medical_Examinations[],4,0)</f>
        <v>5.15</v>
      </c>
      <c r="E1489" t="str">
        <f>VLOOKUP(Health_Care[[#This Row],[Customer ID]],Medical_Examinations[],6,0)</f>
        <v>yes</v>
      </c>
      <c r="F1489" t="str">
        <f>VLOOKUP(Health_Care[[#This Row],[Customer ID]],Medical_Examinations[],7,0)</f>
        <v>No</v>
      </c>
      <c r="G1489" t="str">
        <f>VLOOKUP(Health_Care[[#This Row],[Customer ID]],Medical_Examinations[],8,0)</f>
        <v>No</v>
      </c>
      <c r="H1489">
        <f>VLOOKUP(Health_Care[[#This Row],[Customer ID]],Medical_Examinations[],9,0)</f>
        <v>1</v>
      </c>
      <c r="I1489" t="str">
        <f>VLOOKUP(Health_Care[[#This Row],[Customer ID]],Medical_Examinations[],10,0)</f>
        <v>No</v>
      </c>
      <c r="J1489" t="str">
        <f>VLOOKUP(Health_Care[[#This Row],[Customer ID]],Medical_Examinations[],3,0)</f>
        <v>Obesity</v>
      </c>
      <c r="K1489" t="str">
        <f>VLOOKUP(Health_Care[[#This Row],[Customer ID]],Medical_Examinations[],5,0)</f>
        <v>Normal</v>
      </c>
      <c r="L1489" s="10">
        <f>VLOOKUP(Health_Care[[#This Row],[Customer ID]],Table6[#All],5,0)</f>
        <v>35001</v>
      </c>
      <c r="M1489" s="11">
        <f>VLOOKUP(Health_Care[[#This Row],[Customer ID]],Table6[#All],8,0)</f>
        <v>7042.11</v>
      </c>
      <c r="N1489" t="str">
        <f>VLOOKUP(Health_Care[[#This Row],[Customer ID]],Table6[#All],9,0)</f>
        <v>Tier - 2</v>
      </c>
      <c r="O1489" t="str">
        <f>VLOOKUP(Health_Care[[#This Row],[Customer ID]],Table6[#All],10,0)</f>
        <v>Tier - 3</v>
      </c>
      <c r="P1489" t="str">
        <f>VLOOKUP(Health_Care[[#This Row],[Customer ID]],Table6[#All],11,0)</f>
        <v>R1012</v>
      </c>
      <c r="Q1489">
        <f>VLOOKUP(Health_Care[[#This Row],[Customer ID]],Table6[#All],6,0)</f>
        <v>27</v>
      </c>
    </row>
    <row r="1490" spans="1:17" x14ac:dyDescent="0.35">
      <c r="A1490" t="s">
        <v>882</v>
      </c>
      <c r="B1490" t="str">
        <f>VLOOKUP(Health_Care[[#This Row],[Customer ID]],Customer_Names[#All],3,0)</f>
        <v xml:space="preserve"> Annemarie A</v>
      </c>
      <c r="C1490">
        <f>VLOOKUP(Health_Care[[#This Row],[Customer ID]],Medical_Examinations[],2,0)</f>
        <v>22.86</v>
      </c>
      <c r="D1490">
        <f>VLOOKUP(Health_Care[[#This Row],[Customer ID]],Medical_Examinations[],4,0)</f>
        <v>7.5</v>
      </c>
      <c r="E1490" t="str">
        <f>VLOOKUP(Health_Care[[#This Row],[Customer ID]],Medical_Examinations[],6,0)</f>
        <v>No</v>
      </c>
      <c r="F1490" t="str">
        <f>VLOOKUP(Health_Care[[#This Row],[Customer ID]],Medical_Examinations[],7,0)</f>
        <v>No</v>
      </c>
      <c r="G1490" t="str">
        <f>VLOOKUP(Health_Care[[#This Row],[Customer ID]],Medical_Examinations[],8,0)</f>
        <v>No</v>
      </c>
      <c r="H1490">
        <f>VLOOKUP(Health_Care[[#This Row],[Customer ID]],Medical_Examinations[],9,0)</f>
        <v>0</v>
      </c>
      <c r="I1490" t="str">
        <f>VLOOKUP(Health_Care[[#This Row],[Customer ID]],Medical_Examinations[],10,0)</f>
        <v>No</v>
      </c>
      <c r="J1490" t="str">
        <f>VLOOKUP(Health_Care[[#This Row],[Customer ID]],Medical_Examinations[],3,0)</f>
        <v>Normal Weight</v>
      </c>
      <c r="K1490" t="str">
        <f>VLOOKUP(Health_Care[[#This Row],[Customer ID]],Medical_Examinations[],5,0)</f>
        <v>Diabetes</v>
      </c>
      <c r="L1490" s="10">
        <f>VLOOKUP(Health_Care[[#This Row],[Customer ID]],Table6[#All],5,0)</f>
        <v>28643</v>
      </c>
      <c r="M1490" s="11">
        <f>VLOOKUP(Health_Care[[#This Row],[Customer ID]],Table6[#All],8,0)</f>
        <v>7033.08</v>
      </c>
      <c r="N1490" t="str">
        <f>VLOOKUP(Health_Care[[#This Row],[Customer ID]],Table6[#All],9,0)</f>
        <v>Tier - 2</v>
      </c>
      <c r="O1490" t="str">
        <f>VLOOKUP(Health_Care[[#This Row],[Customer ID]],Table6[#All],10,0)</f>
        <v>Tier - 2</v>
      </c>
      <c r="P1490" t="str">
        <f>VLOOKUP(Health_Care[[#This Row],[Customer ID]],Table6[#All],11,0)</f>
        <v>R1013</v>
      </c>
      <c r="Q1490">
        <f>VLOOKUP(Health_Care[[#This Row],[Customer ID]],Table6[#All],6,0)</f>
        <v>45</v>
      </c>
    </row>
    <row r="1491" spans="1:17" x14ac:dyDescent="0.35">
      <c r="A1491" t="s">
        <v>881</v>
      </c>
      <c r="B1491" t="str">
        <f>VLOOKUP(Health_Care[[#This Row],[Customer ID]],Customer_Names[#All],3,0)</f>
        <v xml:space="preserve"> Ashley R</v>
      </c>
      <c r="C1491">
        <f>VLOOKUP(Health_Care[[#This Row],[Customer ID]],Medical_Examinations[],2,0)</f>
        <v>18.760000000000002</v>
      </c>
      <c r="D1491">
        <f>VLOOKUP(Health_Care[[#This Row],[Customer ID]],Medical_Examinations[],4,0)</f>
        <v>4.88</v>
      </c>
      <c r="E1491" t="str">
        <f>VLOOKUP(Health_Care[[#This Row],[Customer ID]],Medical_Examinations[],6,0)</f>
        <v>yes</v>
      </c>
      <c r="F1491" t="str">
        <f>VLOOKUP(Health_Care[[#This Row],[Customer ID]],Medical_Examinations[],7,0)</f>
        <v>No</v>
      </c>
      <c r="G1491" t="str">
        <f>VLOOKUP(Health_Care[[#This Row],[Customer ID]],Medical_Examinations[],8,0)</f>
        <v>Yes</v>
      </c>
      <c r="H1491">
        <f>VLOOKUP(Health_Care[[#This Row],[Customer ID]],Medical_Examinations[],9,0)</f>
        <v>1</v>
      </c>
      <c r="I1491" t="str">
        <f>VLOOKUP(Health_Care[[#This Row],[Customer ID]],Medical_Examinations[],10,0)</f>
        <v>No</v>
      </c>
      <c r="J1491" t="str">
        <f>VLOOKUP(Health_Care[[#This Row],[Customer ID]],Medical_Examinations[],3,0)</f>
        <v>Normal Weight</v>
      </c>
      <c r="K1491" t="str">
        <f>VLOOKUP(Health_Care[[#This Row],[Customer ID]],Medical_Examinations[],5,0)</f>
        <v>Normal</v>
      </c>
      <c r="L1491" s="10">
        <f>VLOOKUP(Health_Care[[#This Row],[Customer ID]],Table6[#All],5,0)</f>
        <v>25390</v>
      </c>
      <c r="M1491" s="11">
        <f>VLOOKUP(Health_Care[[#This Row],[Customer ID]],Table6[#All],8,0)</f>
        <v>7003.1</v>
      </c>
      <c r="N1491" t="str">
        <f>VLOOKUP(Health_Care[[#This Row],[Customer ID]],Table6[#All],9,0)</f>
        <v>Tier - 2</v>
      </c>
      <c r="O1491" t="str">
        <f>VLOOKUP(Health_Care[[#This Row],[Customer ID]],Table6[#All],10,0)</f>
        <v>Tier - 3</v>
      </c>
      <c r="P1491" t="str">
        <f>VLOOKUP(Health_Care[[#This Row],[Customer ID]],Table6[#All],11,0)</f>
        <v>R1013</v>
      </c>
      <c r="Q1491">
        <f>VLOOKUP(Health_Care[[#This Row],[Customer ID]],Table6[#All],6,0)</f>
        <v>53</v>
      </c>
    </row>
    <row r="1492" spans="1:17" x14ac:dyDescent="0.35">
      <c r="A1492" t="s">
        <v>880</v>
      </c>
      <c r="B1492" t="str">
        <f>VLOOKUP(Health_Care[[#This Row],[Customer ID]],Customer_Names[#All],3,0)</f>
        <v xml:space="preserve"> Leslie A</v>
      </c>
      <c r="C1492">
        <f>VLOOKUP(Health_Care[[#This Row],[Customer ID]],Medical_Examinations[],2,0)</f>
        <v>24.36</v>
      </c>
      <c r="D1492">
        <f>VLOOKUP(Health_Care[[#This Row],[Customer ID]],Medical_Examinations[],4,0)</f>
        <v>5.57</v>
      </c>
      <c r="E1492" t="str">
        <f>VLOOKUP(Health_Care[[#This Row],[Customer ID]],Medical_Examinations[],6,0)</f>
        <v>No</v>
      </c>
      <c r="F1492" t="str">
        <f>VLOOKUP(Health_Care[[#This Row],[Customer ID]],Medical_Examinations[],7,0)</f>
        <v>No</v>
      </c>
      <c r="G1492" t="str">
        <f>VLOOKUP(Health_Care[[#This Row],[Customer ID]],Medical_Examinations[],8,0)</f>
        <v>No</v>
      </c>
      <c r="H1492">
        <f>VLOOKUP(Health_Care[[#This Row],[Customer ID]],Medical_Examinations[],9,0)</f>
        <v>0</v>
      </c>
      <c r="I1492" t="str">
        <f>VLOOKUP(Health_Care[[#This Row],[Customer ID]],Medical_Examinations[],10,0)</f>
        <v>No</v>
      </c>
      <c r="J1492" t="str">
        <f>VLOOKUP(Health_Care[[#This Row],[Customer ID]],Medical_Examinations[],3,0)</f>
        <v>Normal Weight</v>
      </c>
      <c r="K1492" t="str">
        <f>VLOOKUP(Health_Care[[#This Row],[Customer ID]],Medical_Examinations[],5,0)</f>
        <v>Normal</v>
      </c>
      <c r="L1492" s="10">
        <f>VLOOKUP(Health_Care[[#This Row],[Customer ID]],Table6[#All],5,0)</f>
        <v>30195</v>
      </c>
      <c r="M1492" s="11">
        <f>VLOOKUP(Health_Care[[#This Row],[Customer ID]],Table6[#All],8,0)</f>
        <v>6989.95</v>
      </c>
      <c r="N1492" t="str">
        <f>VLOOKUP(Health_Care[[#This Row],[Customer ID]],Table6[#All],9,0)</f>
        <v>Tier - 2</v>
      </c>
      <c r="O1492" t="str">
        <f>VLOOKUP(Health_Care[[#This Row],[Customer ID]],Table6[#All],10,0)</f>
        <v>Tier - 1</v>
      </c>
      <c r="P1492" t="str">
        <f>VLOOKUP(Health_Care[[#This Row],[Customer ID]],Table6[#All],11,0)</f>
        <v>R1013</v>
      </c>
      <c r="Q1492">
        <f>VLOOKUP(Health_Care[[#This Row],[Customer ID]],Table6[#All],6,0)</f>
        <v>40</v>
      </c>
    </row>
    <row r="1493" spans="1:17" x14ac:dyDescent="0.35">
      <c r="A1493" t="s">
        <v>879</v>
      </c>
      <c r="B1493" t="str">
        <f>VLOOKUP(Health_Care[[#This Row],[Customer ID]],Customer_Names[#All],3,0)</f>
        <v xml:space="preserve"> Mauricio J. Sr.</v>
      </c>
      <c r="C1493">
        <f>VLOOKUP(Health_Care[[#This Row],[Customer ID]],Medical_Examinations[],2,0)</f>
        <v>32.299999999999997</v>
      </c>
      <c r="D1493">
        <f>VLOOKUP(Health_Care[[#This Row],[Customer ID]],Medical_Examinations[],4,0)</f>
        <v>5.31</v>
      </c>
      <c r="E1493" t="str">
        <f>VLOOKUP(Health_Care[[#This Row],[Customer ID]],Medical_Examinations[],6,0)</f>
        <v>No</v>
      </c>
      <c r="F1493" t="str">
        <f>VLOOKUP(Health_Care[[#This Row],[Customer ID]],Medical_Examinations[],7,0)</f>
        <v>No</v>
      </c>
      <c r="G1493" t="str">
        <f>VLOOKUP(Health_Care[[#This Row],[Customer ID]],Medical_Examinations[],8,0)</f>
        <v>No</v>
      </c>
      <c r="H1493">
        <f>VLOOKUP(Health_Care[[#This Row],[Customer ID]],Medical_Examinations[],9,0)</f>
        <v>0</v>
      </c>
      <c r="I1493" t="str">
        <f>VLOOKUP(Health_Care[[#This Row],[Customer ID]],Medical_Examinations[],10,0)</f>
        <v>No</v>
      </c>
      <c r="J1493" t="str">
        <f>VLOOKUP(Health_Care[[#This Row],[Customer ID]],Medical_Examinations[],3,0)</f>
        <v>Obesity</v>
      </c>
      <c r="K1493" t="str">
        <f>VLOOKUP(Health_Care[[#This Row],[Customer ID]],Medical_Examinations[],5,0)</f>
        <v>Normal</v>
      </c>
      <c r="L1493" s="10">
        <f>VLOOKUP(Health_Care[[#This Row],[Customer ID]],Table6[#All],5,0)</f>
        <v>30242</v>
      </c>
      <c r="M1493" s="11">
        <f>VLOOKUP(Health_Care[[#This Row],[Customer ID]],Table6[#All],8,0)</f>
        <v>6986.7</v>
      </c>
      <c r="N1493" t="str">
        <f>VLOOKUP(Health_Care[[#This Row],[Customer ID]],Table6[#All],9,0)</f>
        <v>Tier - 3</v>
      </c>
      <c r="O1493" t="str">
        <f>VLOOKUP(Health_Care[[#This Row],[Customer ID]],Table6[#All],10,0)</f>
        <v>Tier - 1</v>
      </c>
      <c r="P1493" t="str">
        <f>VLOOKUP(Health_Care[[#This Row],[Customer ID]],Table6[#All],11,0)</f>
        <v>R1012</v>
      </c>
      <c r="Q1493">
        <f>VLOOKUP(Health_Care[[#This Row],[Customer ID]],Table6[#All],6,0)</f>
        <v>40</v>
      </c>
    </row>
    <row r="1494" spans="1:17" x14ac:dyDescent="0.35">
      <c r="A1494" t="s">
        <v>878</v>
      </c>
      <c r="B1494" t="str">
        <f>VLOOKUP(Health_Care[[#This Row],[Customer ID]],Customer_Names[#All],3,0)</f>
        <v xml:space="preserve"> Kieran</v>
      </c>
      <c r="C1494">
        <f>VLOOKUP(Health_Care[[#This Row],[Customer ID]],Medical_Examinations[],2,0)</f>
        <v>22.704999999999998</v>
      </c>
      <c r="D1494">
        <f>VLOOKUP(Health_Care[[#This Row],[Customer ID]],Medical_Examinations[],4,0)</f>
        <v>4.57</v>
      </c>
      <c r="E1494" t="str">
        <f>VLOOKUP(Health_Care[[#This Row],[Customer ID]],Medical_Examinations[],6,0)</f>
        <v>yes</v>
      </c>
      <c r="F1494" t="str">
        <f>VLOOKUP(Health_Care[[#This Row],[Customer ID]],Medical_Examinations[],7,0)</f>
        <v>No</v>
      </c>
      <c r="G1494" t="str">
        <f>VLOOKUP(Health_Care[[#This Row],[Customer ID]],Medical_Examinations[],8,0)</f>
        <v>No</v>
      </c>
      <c r="H1494">
        <f>VLOOKUP(Health_Care[[#This Row],[Customer ID]],Medical_Examinations[],9,0)</f>
        <v>0</v>
      </c>
      <c r="I1494" t="str">
        <f>VLOOKUP(Health_Care[[#This Row],[Customer ID]],Medical_Examinations[],10,0)</f>
        <v>No</v>
      </c>
      <c r="J1494" t="str">
        <f>VLOOKUP(Health_Care[[#This Row],[Customer ID]],Medical_Examinations[],3,0)</f>
        <v>Normal Weight</v>
      </c>
      <c r="K1494" t="str">
        <f>VLOOKUP(Health_Care[[#This Row],[Customer ID]],Medical_Examinations[],5,0)</f>
        <v>Normal</v>
      </c>
      <c r="L1494" s="10">
        <f>VLOOKUP(Health_Care[[#This Row],[Customer ID]],Table6[#All],5,0)</f>
        <v>31391</v>
      </c>
      <c r="M1494" s="11">
        <f>VLOOKUP(Health_Care[[#This Row],[Customer ID]],Table6[#All],8,0)</f>
        <v>6985.51</v>
      </c>
      <c r="N1494" t="str">
        <f>VLOOKUP(Health_Care[[#This Row],[Customer ID]],Table6[#All],9,0)</f>
        <v>Tier - 2</v>
      </c>
      <c r="O1494" t="str">
        <f>VLOOKUP(Health_Care[[#This Row],[Customer ID]],Table6[#All],10,0)</f>
        <v>Tier - 2</v>
      </c>
      <c r="P1494" t="str">
        <f>VLOOKUP(Health_Care[[#This Row],[Customer ID]],Table6[#All],11,0)</f>
        <v>R1019</v>
      </c>
      <c r="Q1494">
        <f>VLOOKUP(Health_Care[[#This Row],[Customer ID]],Table6[#All],6,0)</f>
        <v>37</v>
      </c>
    </row>
    <row r="1495" spans="1:17" x14ac:dyDescent="0.35">
      <c r="A1495" t="s">
        <v>877</v>
      </c>
      <c r="B1495" t="str">
        <f>VLOOKUP(Health_Care[[#This Row],[Customer ID]],Customer_Names[#All],3,0)</f>
        <v xml:space="preserve"> Elizabeth A</v>
      </c>
      <c r="C1495">
        <f>VLOOKUP(Health_Care[[#This Row],[Customer ID]],Medical_Examinations[],2,0)</f>
        <v>21.79</v>
      </c>
      <c r="D1495">
        <f>VLOOKUP(Health_Care[[#This Row],[Customer ID]],Medical_Examinations[],4,0)</f>
        <v>8.6999999999999993</v>
      </c>
      <c r="E1495" t="str">
        <f>VLOOKUP(Health_Care[[#This Row],[Customer ID]],Medical_Examinations[],6,0)</f>
        <v>yes</v>
      </c>
      <c r="F1495" t="str">
        <f>VLOOKUP(Health_Care[[#This Row],[Customer ID]],Medical_Examinations[],7,0)</f>
        <v>No</v>
      </c>
      <c r="G1495" t="str">
        <f>VLOOKUP(Health_Care[[#This Row],[Customer ID]],Medical_Examinations[],8,0)</f>
        <v>No</v>
      </c>
      <c r="H1495">
        <f>VLOOKUP(Health_Care[[#This Row],[Customer ID]],Medical_Examinations[],9,0)</f>
        <v>1</v>
      </c>
      <c r="I1495" t="str">
        <f>VLOOKUP(Health_Care[[#This Row],[Customer ID]],Medical_Examinations[],10,0)</f>
        <v>No</v>
      </c>
      <c r="J1495" t="str">
        <f>VLOOKUP(Health_Care[[#This Row],[Customer ID]],Medical_Examinations[],3,0)</f>
        <v>Normal Weight</v>
      </c>
      <c r="K1495" t="str">
        <f>VLOOKUP(Health_Care[[#This Row],[Customer ID]],Medical_Examinations[],5,0)</f>
        <v>Diabetes</v>
      </c>
      <c r="L1495" s="10">
        <f>VLOOKUP(Health_Care[[#This Row],[Customer ID]],Table6[#All],5,0)</f>
        <v>27548</v>
      </c>
      <c r="M1495" s="11">
        <f>VLOOKUP(Health_Care[[#This Row],[Customer ID]],Table6[#All],8,0)</f>
        <v>6965.21</v>
      </c>
      <c r="N1495" t="str">
        <f>VLOOKUP(Health_Care[[#This Row],[Customer ID]],Table6[#All],9,0)</f>
        <v>Tier - 2</v>
      </c>
      <c r="O1495" t="str">
        <f>VLOOKUP(Health_Care[[#This Row],[Customer ID]],Table6[#All],10,0)</f>
        <v>Tier - 3</v>
      </c>
      <c r="P1495" t="str">
        <f>VLOOKUP(Health_Care[[#This Row],[Customer ID]],Table6[#All],11,0)</f>
        <v>R1013</v>
      </c>
      <c r="Q1495">
        <f>VLOOKUP(Health_Care[[#This Row],[Customer ID]],Table6[#All],6,0)</f>
        <v>48</v>
      </c>
    </row>
    <row r="1496" spans="1:17" x14ac:dyDescent="0.35">
      <c r="A1496" t="s">
        <v>876</v>
      </c>
      <c r="B1496" t="str">
        <f>VLOOKUP(Health_Care[[#This Row],[Customer ID]],Customer_Names[#All],3,0)</f>
        <v xml:space="preserve"> Zeke M.</v>
      </c>
      <c r="C1496">
        <f>VLOOKUP(Health_Care[[#This Row],[Customer ID]],Medical_Examinations[],2,0)</f>
        <v>24.52</v>
      </c>
      <c r="D1496">
        <f>VLOOKUP(Health_Care[[#This Row],[Customer ID]],Medical_Examinations[],4,0)</f>
        <v>4.76</v>
      </c>
      <c r="E1496" t="str">
        <f>VLOOKUP(Health_Care[[#This Row],[Customer ID]],Medical_Examinations[],6,0)</f>
        <v>No</v>
      </c>
      <c r="F1496" t="str">
        <f>VLOOKUP(Health_Care[[#This Row],[Customer ID]],Medical_Examinations[],7,0)</f>
        <v>No</v>
      </c>
      <c r="G1496" t="str">
        <f>VLOOKUP(Health_Care[[#This Row],[Customer ID]],Medical_Examinations[],8,0)</f>
        <v>No</v>
      </c>
      <c r="H1496">
        <f>VLOOKUP(Health_Care[[#This Row],[Customer ID]],Medical_Examinations[],9,0)</f>
        <v>0</v>
      </c>
      <c r="I1496" t="str">
        <f>VLOOKUP(Health_Care[[#This Row],[Customer ID]],Medical_Examinations[],10,0)</f>
        <v>No</v>
      </c>
      <c r="J1496" t="str">
        <f>VLOOKUP(Health_Care[[#This Row],[Customer ID]],Medical_Examinations[],3,0)</f>
        <v>Normal Weight</v>
      </c>
      <c r="K1496" t="str">
        <f>VLOOKUP(Health_Care[[#This Row],[Customer ID]],Medical_Examinations[],5,0)</f>
        <v>Normal</v>
      </c>
      <c r="L1496" s="10">
        <f>VLOOKUP(Health_Care[[#This Row],[Customer ID]],Table6[#All],5,0)</f>
        <v>29451</v>
      </c>
      <c r="M1496" s="11">
        <f>VLOOKUP(Health_Care[[#This Row],[Customer ID]],Table6[#All],8,0)</f>
        <v>6951.12</v>
      </c>
      <c r="N1496" t="str">
        <f>VLOOKUP(Health_Care[[#This Row],[Customer ID]],Table6[#All],9,0)</f>
        <v>Tier - 2</v>
      </c>
      <c r="O1496" t="str">
        <f>VLOOKUP(Health_Care[[#This Row],[Customer ID]],Table6[#All],10,0)</f>
        <v>Tier - 2</v>
      </c>
      <c r="P1496" t="str">
        <f>VLOOKUP(Health_Care[[#This Row],[Customer ID]],Table6[#All],11,0)</f>
        <v>R1013</v>
      </c>
      <c r="Q1496">
        <f>VLOOKUP(Health_Care[[#This Row],[Customer ID]],Table6[#All],6,0)</f>
        <v>42</v>
      </c>
    </row>
    <row r="1497" spans="1:17" x14ac:dyDescent="0.35">
      <c r="A1497" t="s">
        <v>875</v>
      </c>
      <c r="B1497" t="str">
        <f>VLOOKUP(Health_Care[[#This Row],[Customer ID]],Customer_Names[#All],3,0)</f>
        <v xml:space="preserve"> Chip</v>
      </c>
      <c r="C1497">
        <f>VLOOKUP(Health_Care[[#This Row],[Customer ID]],Medical_Examinations[],2,0)</f>
        <v>39.520000000000003</v>
      </c>
      <c r="D1497">
        <f>VLOOKUP(Health_Care[[#This Row],[Customer ID]],Medical_Examinations[],4,0)</f>
        <v>11.81</v>
      </c>
      <c r="E1497" t="str">
        <f>VLOOKUP(Health_Care[[#This Row],[Customer ID]],Medical_Examinations[],6,0)</f>
        <v>No</v>
      </c>
      <c r="F1497" t="str">
        <f>VLOOKUP(Health_Care[[#This Row],[Customer ID]],Medical_Examinations[],7,0)</f>
        <v>No</v>
      </c>
      <c r="G1497" t="str">
        <f>VLOOKUP(Health_Care[[#This Row],[Customer ID]],Medical_Examinations[],8,0)</f>
        <v>No</v>
      </c>
      <c r="H1497">
        <f>VLOOKUP(Health_Care[[#This Row],[Customer ID]],Medical_Examinations[],9,0)</f>
        <v>0</v>
      </c>
      <c r="I1497" t="str">
        <f>VLOOKUP(Health_Care[[#This Row],[Customer ID]],Medical_Examinations[],10,0)</f>
        <v>No</v>
      </c>
      <c r="J1497" t="str">
        <f>VLOOKUP(Health_Care[[#This Row],[Customer ID]],Medical_Examinations[],3,0)</f>
        <v>Obesity</v>
      </c>
      <c r="K1497" t="str">
        <f>VLOOKUP(Health_Care[[#This Row],[Customer ID]],Medical_Examinations[],5,0)</f>
        <v>Diabetes</v>
      </c>
      <c r="L1497" s="10">
        <f>VLOOKUP(Health_Care[[#This Row],[Customer ID]],Table6[#All],5,0)</f>
        <v>28839</v>
      </c>
      <c r="M1497" s="11">
        <f>VLOOKUP(Health_Care[[#This Row],[Customer ID]],Table6[#All],8,0)</f>
        <v>6948.7</v>
      </c>
      <c r="N1497" t="str">
        <f>VLOOKUP(Health_Care[[#This Row],[Customer ID]],Table6[#All],9,0)</f>
        <v>Tier - 1</v>
      </c>
      <c r="O1497" t="str">
        <f>VLOOKUP(Health_Care[[#This Row],[Customer ID]],Table6[#All],10,0)</f>
        <v>Tier - 2</v>
      </c>
      <c r="P1497" t="str">
        <f>VLOOKUP(Health_Care[[#This Row],[Customer ID]],Table6[#All],11,0)</f>
        <v>R1012</v>
      </c>
      <c r="Q1497">
        <f>VLOOKUP(Health_Care[[#This Row],[Customer ID]],Table6[#All],6,0)</f>
        <v>44</v>
      </c>
    </row>
    <row r="1498" spans="1:17" x14ac:dyDescent="0.35">
      <c r="A1498" t="s">
        <v>874</v>
      </c>
      <c r="B1498" t="str">
        <f>VLOOKUP(Health_Care[[#This Row],[Customer ID]],Customer_Names[#All],3,0)</f>
        <v xml:space="preserve"> Miguel Angel Sr.</v>
      </c>
      <c r="C1498">
        <f>VLOOKUP(Health_Care[[#This Row],[Customer ID]],Medical_Examinations[],2,0)</f>
        <v>24.49</v>
      </c>
      <c r="D1498">
        <f>VLOOKUP(Health_Care[[#This Row],[Customer ID]],Medical_Examinations[],4,0)</f>
        <v>4.67</v>
      </c>
      <c r="E1498" t="str">
        <f>VLOOKUP(Health_Care[[#This Row],[Customer ID]],Medical_Examinations[],6,0)</f>
        <v>No</v>
      </c>
      <c r="F1498" t="str">
        <f>VLOOKUP(Health_Care[[#This Row],[Customer ID]],Medical_Examinations[],7,0)</f>
        <v>No</v>
      </c>
      <c r="G1498" t="str">
        <f>VLOOKUP(Health_Care[[#This Row],[Customer ID]],Medical_Examinations[],8,0)</f>
        <v>No</v>
      </c>
      <c r="H1498">
        <f>VLOOKUP(Health_Care[[#This Row],[Customer ID]],Medical_Examinations[],9,0)</f>
        <v>0</v>
      </c>
      <c r="I1498" t="str">
        <f>VLOOKUP(Health_Care[[#This Row],[Customer ID]],Medical_Examinations[],10,0)</f>
        <v>No</v>
      </c>
      <c r="J1498" t="str">
        <f>VLOOKUP(Health_Care[[#This Row],[Customer ID]],Medical_Examinations[],3,0)</f>
        <v>Normal Weight</v>
      </c>
      <c r="K1498" t="str">
        <f>VLOOKUP(Health_Care[[#This Row],[Customer ID]],Medical_Examinations[],5,0)</f>
        <v>Normal</v>
      </c>
      <c r="L1498" s="10">
        <f>VLOOKUP(Health_Care[[#This Row],[Customer ID]],Table6[#All],5,0)</f>
        <v>29499</v>
      </c>
      <c r="M1498" s="11">
        <f>VLOOKUP(Health_Care[[#This Row],[Customer ID]],Table6[#All],8,0)</f>
        <v>6940.94</v>
      </c>
      <c r="N1498" t="str">
        <f>VLOOKUP(Health_Care[[#This Row],[Customer ID]],Table6[#All],9,0)</f>
        <v>Tier - 2</v>
      </c>
      <c r="O1498" t="str">
        <f>VLOOKUP(Health_Care[[#This Row],[Customer ID]],Table6[#All],10,0)</f>
        <v>Tier - 3</v>
      </c>
      <c r="P1498" t="str">
        <f>VLOOKUP(Health_Care[[#This Row],[Customer ID]],Table6[#All],11,0)</f>
        <v>R1013</v>
      </c>
      <c r="Q1498">
        <f>VLOOKUP(Health_Care[[#This Row],[Customer ID]],Table6[#All],6,0)</f>
        <v>42</v>
      </c>
    </row>
    <row r="1499" spans="1:17" x14ac:dyDescent="0.35">
      <c r="A1499" t="s">
        <v>873</v>
      </c>
      <c r="B1499" t="str">
        <f>VLOOKUP(Health_Care[[#This Row],[Customer ID]],Customer_Names[#All],3,0)</f>
        <v xml:space="preserve"> Brian</v>
      </c>
      <c r="C1499">
        <f>VLOOKUP(Health_Care[[#This Row],[Customer ID]],Medical_Examinations[],2,0)</f>
        <v>26.315000000000001</v>
      </c>
      <c r="D1499">
        <f>VLOOKUP(Health_Care[[#This Row],[Customer ID]],Medical_Examinations[],4,0)</f>
        <v>6.02</v>
      </c>
      <c r="E1499" t="str">
        <f>VLOOKUP(Health_Care[[#This Row],[Customer ID]],Medical_Examinations[],6,0)</f>
        <v>No</v>
      </c>
      <c r="F1499" t="str">
        <f>VLOOKUP(Health_Care[[#This Row],[Customer ID]],Medical_Examinations[],7,0)</f>
        <v>No</v>
      </c>
      <c r="G1499" t="str">
        <f>VLOOKUP(Health_Care[[#This Row],[Customer ID]],Medical_Examinations[],8,0)</f>
        <v>No</v>
      </c>
      <c r="H1499">
        <f>VLOOKUP(Health_Care[[#This Row],[Customer ID]],Medical_Examinations[],9,0)</f>
        <v>0</v>
      </c>
      <c r="I1499" t="str">
        <f>VLOOKUP(Health_Care[[#This Row],[Customer ID]],Medical_Examinations[],10,0)</f>
        <v>No</v>
      </c>
      <c r="J1499" t="str">
        <f>VLOOKUP(Health_Care[[#This Row],[Customer ID]],Medical_Examinations[],3,0)</f>
        <v>Over Weight</v>
      </c>
      <c r="K1499" t="str">
        <f>VLOOKUP(Health_Care[[#This Row],[Customer ID]],Medical_Examinations[],5,0)</f>
        <v>Prediabetes</v>
      </c>
      <c r="L1499" s="10">
        <f>VLOOKUP(Health_Care[[#This Row],[Customer ID]],Table6[#All],5,0)</f>
        <v>29463</v>
      </c>
      <c r="M1499" s="11">
        <f>VLOOKUP(Health_Care[[#This Row],[Customer ID]],Table6[#All],8,0)</f>
        <v>6940.91</v>
      </c>
      <c r="N1499" t="str">
        <f>VLOOKUP(Health_Care[[#This Row],[Customer ID]],Table6[#All],9,0)</f>
        <v>Tier - 2</v>
      </c>
      <c r="O1499" t="str">
        <f>VLOOKUP(Health_Care[[#This Row],[Customer ID]],Table6[#All],10,0)</f>
        <v>Tier - 2</v>
      </c>
      <c r="P1499" t="str">
        <f>VLOOKUP(Health_Care[[#This Row],[Customer ID]],Table6[#All],11,0)</f>
        <v>R1012</v>
      </c>
      <c r="Q1499">
        <f>VLOOKUP(Health_Care[[#This Row],[Customer ID]],Table6[#All],6,0)</f>
        <v>42</v>
      </c>
    </row>
    <row r="1500" spans="1:17" x14ac:dyDescent="0.35">
      <c r="A1500" t="s">
        <v>872</v>
      </c>
      <c r="B1500" t="str">
        <f>VLOOKUP(Health_Care[[#This Row],[Customer ID]],Customer_Names[#All],3,0)</f>
        <v xml:space="preserve"> Meghan</v>
      </c>
      <c r="C1500">
        <f>VLOOKUP(Health_Care[[#This Row],[Customer ID]],Medical_Examinations[],2,0)</f>
        <v>22.58</v>
      </c>
      <c r="D1500">
        <f>VLOOKUP(Health_Care[[#This Row],[Customer ID]],Medical_Examinations[],4,0)</f>
        <v>7.46</v>
      </c>
      <c r="E1500" t="str">
        <f>VLOOKUP(Health_Care[[#This Row],[Customer ID]],Medical_Examinations[],6,0)</f>
        <v>No</v>
      </c>
      <c r="F1500" t="str">
        <f>VLOOKUP(Health_Care[[#This Row],[Customer ID]],Medical_Examinations[],7,0)</f>
        <v>No</v>
      </c>
      <c r="G1500" t="str">
        <f>VLOOKUP(Health_Care[[#This Row],[Customer ID]],Medical_Examinations[],8,0)</f>
        <v>No</v>
      </c>
      <c r="H1500">
        <f>VLOOKUP(Health_Care[[#This Row],[Customer ID]],Medical_Examinations[],9,0)</f>
        <v>0</v>
      </c>
      <c r="I1500" t="str">
        <f>VLOOKUP(Health_Care[[#This Row],[Customer ID]],Medical_Examinations[],10,0)</f>
        <v>No</v>
      </c>
      <c r="J1500" t="str">
        <f>VLOOKUP(Health_Care[[#This Row],[Customer ID]],Medical_Examinations[],3,0)</f>
        <v>Normal Weight</v>
      </c>
      <c r="K1500" t="str">
        <f>VLOOKUP(Health_Care[[#This Row],[Customer ID]],Medical_Examinations[],5,0)</f>
        <v>Diabetes</v>
      </c>
      <c r="L1500" s="10">
        <f>VLOOKUP(Health_Care[[#This Row],[Customer ID]],Table6[#All],5,0)</f>
        <v>28823</v>
      </c>
      <c r="M1500" s="11">
        <f>VLOOKUP(Health_Care[[#This Row],[Customer ID]],Table6[#All],8,0)</f>
        <v>6938.11</v>
      </c>
      <c r="N1500" t="str">
        <f>VLOOKUP(Health_Care[[#This Row],[Customer ID]],Table6[#All],9,0)</f>
        <v>Tier - 2</v>
      </c>
      <c r="O1500" t="str">
        <f>VLOOKUP(Health_Care[[#This Row],[Customer ID]],Table6[#All],10,0)</f>
        <v>Tier - 2</v>
      </c>
      <c r="P1500" t="str">
        <f>VLOOKUP(Health_Care[[#This Row],[Customer ID]],Table6[#All],11,0)</f>
        <v>R1013</v>
      </c>
      <c r="Q1500">
        <f>VLOOKUP(Health_Care[[#This Row],[Customer ID]],Table6[#All],6,0)</f>
        <v>44</v>
      </c>
    </row>
    <row r="1501" spans="1:17" x14ac:dyDescent="0.35">
      <c r="A1501" t="s">
        <v>871</v>
      </c>
      <c r="B1501" t="str">
        <f>VLOOKUP(Health_Care[[#This Row],[Customer ID]],Customer_Names[#All],3,0)</f>
        <v xml:space="preserve"> Meredith L.</v>
      </c>
      <c r="C1501">
        <f>VLOOKUP(Health_Care[[#This Row],[Customer ID]],Medical_Examinations[],2,0)</f>
        <v>19.475000000000001</v>
      </c>
      <c r="D1501">
        <f>VLOOKUP(Health_Care[[#This Row],[Customer ID]],Medical_Examinations[],4,0)</f>
        <v>4.74</v>
      </c>
      <c r="E1501" t="str">
        <f>VLOOKUP(Health_Care[[#This Row],[Customer ID]],Medical_Examinations[],6,0)</f>
        <v>No</v>
      </c>
      <c r="F1501" t="str">
        <f>VLOOKUP(Health_Care[[#This Row],[Customer ID]],Medical_Examinations[],7,0)</f>
        <v>No</v>
      </c>
      <c r="G1501" t="str">
        <f>VLOOKUP(Health_Care[[#This Row],[Customer ID]],Medical_Examinations[],8,0)</f>
        <v>No</v>
      </c>
      <c r="H1501">
        <f>VLOOKUP(Health_Care[[#This Row],[Customer ID]],Medical_Examinations[],9,0)</f>
        <v>1</v>
      </c>
      <c r="I1501" t="str">
        <f>VLOOKUP(Health_Care[[#This Row],[Customer ID]],Medical_Examinations[],10,0)</f>
        <v>No</v>
      </c>
      <c r="J1501" t="str">
        <f>VLOOKUP(Health_Care[[#This Row],[Customer ID]],Medical_Examinations[],3,0)</f>
        <v>Normal Weight</v>
      </c>
      <c r="K1501" t="str">
        <f>VLOOKUP(Health_Care[[#This Row],[Customer ID]],Medical_Examinations[],5,0)</f>
        <v>Normal</v>
      </c>
      <c r="L1501" s="10">
        <f>VLOOKUP(Health_Care[[#This Row],[Customer ID]],Table6[#All],5,0)</f>
        <v>30930</v>
      </c>
      <c r="M1501" s="11">
        <f>VLOOKUP(Health_Care[[#This Row],[Customer ID]],Table6[#All],8,0)</f>
        <v>6933.24</v>
      </c>
      <c r="N1501" t="str">
        <f>VLOOKUP(Health_Care[[#This Row],[Customer ID]],Table6[#All],9,0)</f>
        <v>Tier - 2</v>
      </c>
      <c r="O1501" t="str">
        <f>VLOOKUP(Health_Care[[#This Row],[Customer ID]],Table6[#All],10,0)</f>
        <v>Tier - 3</v>
      </c>
      <c r="P1501" t="str">
        <f>VLOOKUP(Health_Care[[#This Row],[Customer ID]],Table6[#All],11,0)</f>
        <v>R1012</v>
      </c>
      <c r="Q1501">
        <f>VLOOKUP(Health_Care[[#This Row],[Customer ID]],Table6[#All],6,0)</f>
        <v>38</v>
      </c>
    </row>
    <row r="1502" spans="1:17" x14ac:dyDescent="0.35">
      <c r="A1502" t="s">
        <v>870</v>
      </c>
      <c r="B1502" t="str">
        <f>VLOOKUP(Health_Care[[#This Row],[Customer ID]],Customer_Names[#All],3,0)</f>
        <v xml:space="preserve"> Millicent M</v>
      </c>
      <c r="C1502">
        <f>VLOOKUP(Health_Care[[#This Row],[Customer ID]],Medical_Examinations[],2,0)</f>
        <v>26.33</v>
      </c>
      <c r="D1502">
        <f>VLOOKUP(Health_Care[[#This Row],[Customer ID]],Medical_Examinations[],4,0)</f>
        <v>4.79</v>
      </c>
      <c r="E1502" t="str">
        <f>VLOOKUP(Health_Care[[#This Row],[Customer ID]],Medical_Examinations[],6,0)</f>
        <v>No</v>
      </c>
      <c r="F1502" t="str">
        <f>VLOOKUP(Health_Care[[#This Row],[Customer ID]],Medical_Examinations[],7,0)</f>
        <v>No</v>
      </c>
      <c r="G1502" t="str">
        <f>VLOOKUP(Health_Care[[#This Row],[Customer ID]],Medical_Examinations[],8,0)</f>
        <v>No</v>
      </c>
      <c r="H1502">
        <f>VLOOKUP(Health_Care[[#This Row],[Customer ID]],Medical_Examinations[],9,0)</f>
        <v>0</v>
      </c>
      <c r="I1502" t="str">
        <f>VLOOKUP(Health_Care[[#This Row],[Customer ID]],Medical_Examinations[],10,0)</f>
        <v>No</v>
      </c>
      <c r="J1502" t="str">
        <f>VLOOKUP(Health_Care[[#This Row],[Customer ID]],Medical_Examinations[],3,0)</f>
        <v>Over Weight</v>
      </c>
      <c r="K1502" t="str">
        <f>VLOOKUP(Health_Care[[#This Row],[Customer ID]],Medical_Examinations[],5,0)</f>
        <v>Normal</v>
      </c>
      <c r="L1502" s="10">
        <f>VLOOKUP(Health_Care[[#This Row],[Customer ID]],Table6[#All],5,0)</f>
        <v>32863</v>
      </c>
      <c r="M1502" s="11">
        <f>VLOOKUP(Health_Care[[#This Row],[Customer ID]],Table6[#All],8,0)</f>
        <v>6895.19</v>
      </c>
      <c r="N1502" t="str">
        <f>VLOOKUP(Health_Care[[#This Row],[Customer ID]],Table6[#All],9,0)</f>
        <v>Tier - 2</v>
      </c>
      <c r="O1502" t="str">
        <f>VLOOKUP(Health_Care[[#This Row],[Customer ID]],Table6[#All],10,0)</f>
        <v>Tier - 3</v>
      </c>
      <c r="P1502" t="str">
        <f>VLOOKUP(Health_Care[[#This Row],[Customer ID]],Table6[#All],11,0)</f>
        <v>R1024</v>
      </c>
      <c r="Q1502">
        <f>VLOOKUP(Health_Care[[#This Row],[Customer ID]],Table6[#All],6,0)</f>
        <v>33</v>
      </c>
    </row>
    <row r="1503" spans="1:17" x14ac:dyDescent="0.35">
      <c r="A1503" t="s">
        <v>869</v>
      </c>
      <c r="B1503" t="str">
        <f>VLOOKUP(Health_Care[[#This Row],[Customer ID]],Customer_Names[#All],3,0)</f>
        <v xml:space="preserve"> Kathleen</v>
      </c>
      <c r="C1503">
        <f>VLOOKUP(Health_Care[[#This Row],[Customer ID]],Medical_Examinations[],2,0)</f>
        <v>17.29</v>
      </c>
      <c r="D1503">
        <f>VLOOKUP(Health_Care[[#This Row],[Customer ID]],Medical_Examinations[],4,0)</f>
        <v>5.35</v>
      </c>
      <c r="E1503" t="str">
        <f>VLOOKUP(Health_Care[[#This Row],[Customer ID]],Medical_Examinations[],6,0)</f>
        <v>yes</v>
      </c>
      <c r="F1503" t="str">
        <f>VLOOKUP(Health_Care[[#This Row],[Customer ID]],Medical_Examinations[],7,0)</f>
        <v>No</v>
      </c>
      <c r="G1503" t="str">
        <f>VLOOKUP(Health_Care[[#This Row],[Customer ID]],Medical_Examinations[],8,0)</f>
        <v>No</v>
      </c>
      <c r="H1503">
        <f>VLOOKUP(Health_Care[[#This Row],[Customer ID]],Medical_Examinations[],9,0)</f>
        <v>0</v>
      </c>
      <c r="I1503" t="str">
        <f>VLOOKUP(Health_Care[[#This Row],[Customer ID]],Medical_Examinations[],10,0)</f>
        <v>No</v>
      </c>
      <c r="J1503" t="str">
        <f>VLOOKUP(Health_Care[[#This Row],[Customer ID]],Medical_Examinations[],3,0)</f>
        <v>Under Weight</v>
      </c>
      <c r="K1503" t="str">
        <f>VLOOKUP(Health_Care[[#This Row],[Customer ID]],Medical_Examinations[],5,0)</f>
        <v>Normal</v>
      </c>
      <c r="L1503" s="10">
        <f>VLOOKUP(Health_Care[[#This Row],[Customer ID]],Table6[#All],5,0)</f>
        <v>31300</v>
      </c>
      <c r="M1503" s="11">
        <f>VLOOKUP(Health_Care[[#This Row],[Customer ID]],Table6[#All],8,0)</f>
        <v>6877.98</v>
      </c>
      <c r="N1503" t="str">
        <f>VLOOKUP(Health_Care[[#This Row],[Customer ID]],Table6[#All],9,0)</f>
        <v>Tier - 2</v>
      </c>
      <c r="O1503" t="str">
        <f>VLOOKUP(Health_Care[[#This Row],[Customer ID]],Table6[#All],10,0)</f>
        <v>Tier - 1</v>
      </c>
      <c r="P1503" t="str">
        <f>VLOOKUP(Health_Care[[#This Row],[Customer ID]],Table6[#All],11,0)</f>
        <v>R1024</v>
      </c>
      <c r="Q1503">
        <f>VLOOKUP(Health_Care[[#This Row],[Customer ID]],Table6[#All],6,0)</f>
        <v>37</v>
      </c>
    </row>
    <row r="1504" spans="1:17" x14ac:dyDescent="0.35">
      <c r="A1504" t="s">
        <v>868</v>
      </c>
      <c r="B1504" t="str">
        <f>VLOOKUP(Health_Care[[#This Row],[Customer ID]],Customer_Names[#All],3,0)</f>
        <v xml:space="preserve"> Kimberly K</v>
      </c>
      <c r="C1504">
        <f>VLOOKUP(Health_Care[[#This Row],[Customer ID]],Medical_Examinations[],2,0)</f>
        <v>42.88</v>
      </c>
      <c r="D1504">
        <f>VLOOKUP(Health_Care[[#This Row],[Customer ID]],Medical_Examinations[],4,0)</f>
        <v>4.87</v>
      </c>
      <c r="E1504" t="str">
        <f>VLOOKUP(Health_Care[[#This Row],[Customer ID]],Medical_Examinations[],6,0)</f>
        <v>No</v>
      </c>
      <c r="F1504" t="str">
        <f>VLOOKUP(Health_Care[[#This Row],[Customer ID]],Medical_Examinations[],7,0)</f>
        <v>yes</v>
      </c>
      <c r="G1504" t="str">
        <f>VLOOKUP(Health_Care[[#This Row],[Customer ID]],Medical_Examinations[],8,0)</f>
        <v>No</v>
      </c>
      <c r="H1504">
        <f>VLOOKUP(Health_Care[[#This Row],[Customer ID]],Medical_Examinations[],9,0)</f>
        <v>1</v>
      </c>
      <c r="I1504" t="str">
        <f>VLOOKUP(Health_Care[[#This Row],[Customer ID]],Medical_Examinations[],10,0)</f>
        <v>No</v>
      </c>
      <c r="J1504" t="str">
        <f>VLOOKUP(Health_Care[[#This Row],[Customer ID]],Medical_Examinations[],3,0)</f>
        <v>Obesity</v>
      </c>
      <c r="K1504" t="str">
        <f>VLOOKUP(Health_Care[[#This Row],[Customer ID]],Medical_Examinations[],5,0)</f>
        <v>Normal</v>
      </c>
      <c r="L1504" s="10">
        <f>VLOOKUP(Health_Care[[#This Row],[Customer ID]],Table6[#All],5,0)</f>
        <v>38345</v>
      </c>
      <c r="M1504" s="11">
        <f>VLOOKUP(Health_Care[[#This Row],[Customer ID]],Table6[#All],8,0)</f>
        <v>6876.53</v>
      </c>
      <c r="N1504" t="str">
        <f>VLOOKUP(Health_Care[[#This Row],[Customer ID]],Table6[#All],9,0)</f>
        <v>Tier - 2</v>
      </c>
      <c r="O1504" t="str">
        <f>VLOOKUP(Health_Care[[#This Row],[Customer ID]],Table6[#All],10,0)</f>
        <v>Tier - 1</v>
      </c>
      <c r="P1504" t="str">
        <f>VLOOKUP(Health_Care[[#This Row],[Customer ID]],Table6[#All],11,0)</f>
        <v>R1012</v>
      </c>
      <c r="Q1504">
        <f>VLOOKUP(Health_Care[[#This Row],[Customer ID]],Table6[#All],6,0)</f>
        <v>18</v>
      </c>
    </row>
    <row r="1505" spans="1:17" x14ac:dyDescent="0.35">
      <c r="A1505" t="s">
        <v>867</v>
      </c>
      <c r="B1505" t="str">
        <f>VLOOKUP(Health_Care[[#This Row],[Customer ID]],Customer_Names[#All],3,0)</f>
        <v xml:space="preserve"> Justin C</v>
      </c>
      <c r="C1505">
        <f>VLOOKUP(Health_Care[[#This Row],[Customer ID]],Medical_Examinations[],2,0)</f>
        <v>32.200000000000003</v>
      </c>
      <c r="D1505">
        <f>VLOOKUP(Health_Care[[#This Row],[Customer ID]],Medical_Examinations[],4,0)</f>
        <v>10.09</v>
      </c>
      <c r="E1505" t="str">
        <f>VLOOKUP(Health_Care[[#This Row],[Customer ID]],Medical_Examinations[],6,0)</f>
        <v>yes</v>
      </c>
      <c r="F1505" t="str">
        <f>VLOOKUP(Health_Care[[#This Row],[Customer ID]],Medical_Examinations[],7,0)</f>
        <v>No</v>
      </c>
      <c r="G1505" t="str">
        <f>VLOOKUP(Health_Care[[#This Row],[Customer ID]],Medical_Examinations[],8,0)</f>
        <v>No</v>
      </c>
      <c r="H1505">
        <f>VLOOKUP(Health_Care[[#This Row],[Customer ID]],Medical_Examinations[],9,0)</f>
        <v>0</v>
      </c>
      <c r="I1505" t="str">
        <f>VLOOKUP(Health_Care[[#This Row],[Customer ID]],Medical_Examinations[],10,0)</f>
        <v>No</v>
      </c>
      <c r="J1505" t="str">
        <f>VLOOKUP(Health_Care[[#This Row],[Customer ID]],Medical_Examinations[],3,0)</f>
        <v>Obesity</v>
      </c>
      <c r="K1505" t="str">
        <f>VLOOKUP(Health_Care[[#This Row],[Customer ID]],Medical_Examinations[],5,0)</f>
        <v>Diabetes</v>
      </c>
      <c r="L1505" s="10">
        <f>VLOOKUP(Health_Care[[#This Row],[Customer ID]],Table6[#All],5,0)</f>
        <v>29760</v>
      </c>
      <c r="M1505" s="11">
        <f>VLOOKUP(Health_Care[[#This Row],[Customer ID]],Table6[#All],8,0)</f>
        <v>6875.96</v>
      </c>
      <c r="N1505" t="str">
        <f>VLOOKUP(Health_Care[[#This Row],[Customer ID]],Table6[#All],9,0)</f>
        <v>Tier - 2</v>
      </c>
      <c r="O1505" t="str">
        <f>VLOOKUP(Health_Care[[#This Row],[Customer ID]],Table6[#All],10,0)</f>
        <v>Tier - 2</v>
      </c>
      <c r="P1505" t="str">
        <f>VLOOKUP(Health_Care[[#This Row],[Customer ID]],Table6[#All],11,0)</f>
        <v>R1011</v>
      </c>
      <c r="Q1505">
        <f>VLOOKUP(Health_Care[[#This Row],[Customer ID]],Table6[#All],6,0)</f>
        <v>41</v>
      </c>
    </row>
    <row r="1506" spans="1:17" x14ac:dyDescent="0.35">
      <c r="A1506" t="s">
        <v>866</v>
      </c>
      <c r="B1506" t="str">
        <f>VLOOKUP(Health_Care[[#This Row],[Customer ID]],Customer_Names[#All],3,0)</f>
        <v xml:space="preserve"> Tristan P.</v>
      </c>
      <c r="C1506">
        <f>VLOOKUP(Health_Care[[#This Row],[Customer ID]],Medical_Examinations[],2,0)</f>
        <v>18.75</v>
      </c>
      <c r="D1506">
        <f>VLOOKUP(Health_Care[[#This Row],[Customer ID]],Medical_Examinations[],4,0)</f>
        <v>5.47</v>
      </c>
      <c r="E1506" t="str">
        <f>VLOOKUP(Health_Care[[#This Row],[Customer ID]],Medical_Examinations[],6,0)</f>
        <v>yes</v>
      </c>
      <c r="F1506" t="str">
        <f>VLOOKUP(Health_Care[[#This Row],[Customer ID]],Medical_Examinations[],7,0)</f>
        <v>No</v>
      </c>
      <c r="G1506" t="str">
        <f>VLOOKUP(Health_Care[[#This Row],[Customer ID]],Medical_Examinations[],8,0)</f>
        <v>Yes</v>
      </c>
      <c r="H1506">
        <f>VLOOKUP(Health_Care[[#This Row],[Customer ID]],Medical_Examinations[],9,0)</f>
        <v>1</v>
      </c>
      <c r="I1506" t="str">
        <f>VLOOKUP(Health_Care[[#This Row],[Customer ID]],Medical_Examinations[],10,0)</f>
        <v>No</v>
      </c>
      <c r="J1506" t="str">
        <f>VLOOKUP(Health_Care[[#This Row],[Customer ID]],Medical_Examinations[],3,0)</f>
        <v>Normal Weight</v>
      </c>
      <c r="K1506" t="str">
        <f>VLOOKUP(Health_Care[[#This Row],[Customer ID]],Medical_Examinations[],5,0)</f>
        <v>Normal</v>
      </c>
      <c r="L1506" s="10">
        <f>VLOOKUP(Health_Care[[#This Row],[Customer ID]],Table6[#All],5,0)</f>
        <v>25499</v>
      </c>
      <c r="M1506" s="11">
        <f>VLOOKUP(Health_Care[[#This Row],[Customer ID]],Table6[#All],8,0)</f>
        <v>6868.39</v>
      </c>
      <c r="N1506" t="str">
        <f>VLOOKUP(Health_Care[[#This Row],[Customer ID]],Table6[#All],9,0)</f>
        <v>Tier - 2</v>
      </c>
      <c r="O1506" t="str">
        <f>VLOOKUP(Health_Care[[#This Row],[Customer ID]],Table6[#All],10,0)</f>
        <v>Tier - 2</v>
      </c>
      <c r="P1506" t="str">
        <f>VLOOKUP(Health_Care[[#This Row],[Customer ID]],Table6[#All],11,0)</f>
        <v>R1013</v>
      </c>
      <c r="Q1506">
        <f>VLOOKUP(Health_Care[[#This Row],[Customer ID]],Table6[#All],6,0)</f>
        <v>53</v>
      </c>
    </row>
    <row r="1507" spans="1:17" x14ac:dyDescent="0.35">
      <c r="A1507" t="s">
        <v>865</v>
      </c>
      <c r="B1507" t="str">
        <f>VLOOKUP(Health_Care[[#This Row],[Customer ID]],Customer_Names[#All],3,0)</f>
        <v xml:space="preserve"> Traci A</v>
      </c>
      <c r="C1507">
        <f>VLOOKUP(Health_Care[[#This Row],[Customer ID]],Medical_Examinations[],2,0)</f>
        <v>22.36</v>
      </c>
      <c r="D1507">
        <f>VLOOKUP(Health_Care[[#This Row],[Customer ID]],Medical_Examinations[],4,0)</f>
        <v>8.6</v>
      </c>
      <c r="E1507" t="str">
        <f>VLOOKUP(Health_Care[[#This Row],[Customer ID]],Medical_Examinations[],6,0)</f>
        <v>No</v>
      </c>
      <c r="F1507" t="str">
        <f>VLOOKUP(Health_Care[[#This Row],[Customer ID]],Medical_Examinations[],7,0)</f>
        <v>No</v>
      </c>
      <c r="G1507" t="str">
        <f>VLOOKUP(Health_Care[[#This Row],[Customer ID]],Medical_Examinations[],8,0)</f>
        <v>No</v>
      </c>
      <c r="H1507">
        <f>VLOOKUP(Health_Care[[#This Row],[Customer ID]],Medical_Examinations[],9,0)</f>
        <v>0</v>
      </c>
      <c r="I1507" t="str">
        <f>VLOOKUP(Health_Care[[#This Row],[Customer ID]],Medical_Examinations[],10,0)</f>
        <v>No</v>
      </c>
      <c r="J1507" t="str">
        <f>VLOOKUP(Health_Care[[#This Row],[Customer ID]],Medical_Examinations[],3,0)</f>
        <v>Normal Weight</v>
      </c>
      <c r="K1507" t="str">
        <f>VLOOKUP(Health_Care[[#This Row],[Customer ID]],Medical_Examinations[],5,0)</f>
        <v>Diabetes</v>
      </c>
      <c r="L1507" s="10">
        <f>VLOOKUP(Health_Care[[#This Row],[Customer ID]],Table6[#All],5,0)</f>
        <v>28707</v>
      </c>
      <c r="M1507" s="11">
        <f>VLOOKUP(Health_Care[[#This Row],[Customer ID]],Table6[#All],8,0)</f>
        <v>6863.49</v>
      </c>
      <c r="N1507" t="str">
        <f>VLOOKUP(Health_Care[[#This Row],[Customer ID]],Table6[#All],9,0)</f>
        <v>Tier - 2</v>
      </c>
      <c r="O1507" t="str">
        <f>VLOOKUP(Health_Care[[#This Row],[Customer ID]],Table6[#All],10,0)</f>
        <v>Tier - 1</v>
      </c>
      <c r="P1507" t="str">
        <f>VLOOKUP(Health_Care[[#This Row],[Customer ID]],Table6[#All],11,0)</f>
        <v>R1013</v>
      </c>
      <c r="Q1507">
        <f>VLOOKUP(Health_Care[[#This Row],[Customer ID]],Table6[#All],6,0)</f>
        <v>44</v>
      </c>
    </row>
    <row r="1508" spans="1:17" x14ac:dyDescent="0.35">
      <c r="A1508" t="s">
        <v>864</v>
      </c>
      <c r="B1508" t="str">
        <f>VLOOKUP(Health_Care[[#This Row],[Customer ID]],Customer_Names[#All],3,0)</f>
        <v xml:space="preserve"> Justin P</v>
      </c>
      <c r="C1508">
        <f>VLOOKUP(Health_Care[[#This Row],[Customer ID]],Medical_Examinations[],2,0)</f>
        <v>23.94</v>
      </c>
      <c r="D1508">
        <f>VLOOKUP(Health_Care[[#This Row],[Customer ID]],Medical_Examinations[],4,0)</f>
        <v>10.74</v>
      </c>
      <c r="E1508" t="str">
        <f>VLOOKUP(Health_Care[[#This Row],[Customer ID]],Medical_Examinations[],6,0)</f>
        <v>yes</v>
      </c>
      <c r="F1508" t="str">
        <f>VLOOKUP(Health_Care[[#This Row],[Customer ID]],Medical_Examinations[],7,0)</f>
        <v>No</v>
      </c>
      <c r="G1508" t="str">
        <f>VLOOKUP(Health_Care[[#This Row],[Customer ID]],Medical_Examinations[],8,0)</f>
        <v>No</v>
      </c>
      <c r="H1508">
        <f>VLOOKUP(Health_Care[[#This Row],[Customer ID]],Medical_Examinations[],9,0)</f>
        <v>0</v>
      </c>
      <c r="I1508" t="str">
        <f>VLOOKUP(Health_Care[[#This Row],[Customer ID]],Medical_Examinations[],10,0)</f>
        <v>No</v>
      </c>
      <c r="J1508" t="str">
        <f>VLOOKUP(Health_Care[[#This Row],[Customer ID]],Medical_Examinations[],3,0)</f>
        <v>Normal Weight</v>
      </c>
      <c r="K1508" t="str">
        <f>VLOOKUP(Health_Care[[#This Row],[Customer ID]],Medical_Examinations[],5,0)</f>
        <v>Diabetes</v>
      </c>
      <c r="L1508" s="10">
        <f>VLOOKUP(Health_Care[[#This Row],[Customer ID]],Table6[#All],5,0)</f>
        <v>29756</v>
      </c>
      <c r="M1508" s="11">
        <f>VLOOKUP(Health_Care[[#This Row],[Customer ID]],Table6[#All],8,0)</f>
        <v>6858.48</v>
      </c>
      <c r="N1508" t="str">
        <f>VLOOKUP(Health_Care[[#This Row],[Customer ID]],Table6[#All],9,0)</f>
        <v>Tier - 2</v>
      </c>
      <c r="O1508" t="str">
        <f>VLOOKUP(Health_Care[[#This Row],[Customer ID]],Table6[#All],10,0)</f>
        <v>Tier - 2</v>
      </c>
      <c r="P1508" t="str">
        <f>VLOOKUP(Health_Care[[#This Row],[Customer ID]],Table6[#All],11,0)</f>
        <v>R1019</v>
      </c>
      <c r="Q1508">
        <f>VLOOKUP(Health_Care[[#This Row],[Customer ID]],Table6[#All],6,0)</f>
        <v>41</v>
      </c>
    </row>
    <row r="1509" spans="1:17" x14ac:dyDescent="0.35">
      <c r="A1509" t="s">
        <v>863</v>
      </c>
      <c r="B1509" t="str">
        <f>VLOOKUP(Health_Care[[#This Row],[Customer ID]],Customer_Names[#All],3,0)</f>
        <v xml:space="preserve"> Logan M</v>
      </c>
      <c r="C1509">
        <f>VLOOKUP(Health_Care[[#This Row],[Customer ID]],Medical_Examinations[],2,0)</f>
        <v>30.1</v>
      </c>
      <c r="D1509">
        <f>VLOOKUP(Health_Care[[#This Row],[Customer ID]],Medical_Examinations[],4,0)</f>
        <v>4.3899999999999997</v>
      </c>
      <c r="E1509" t="str">
        <f>VLOOKUP(Health_Care[[#This Row],[Customer ID]],Medical_Examinations[],6,0)</f>
        <v>No</v>
      </c>
      <c r="F1509" t="str">
        <f>VLOOKUP(Health_Care[[#This Row],[Customer ID]],Medical_Examinations[],7,0)</f>
        <v>No</v>
      </c>
      <c r="G1509" t="str">
        <f>VLOOKUP(Health_Care[[#This Row],[Customer ID]],Medical_Examinations[],8,0)</f>
        <v>Yes</v>
      </c>
      <c r="H1509">
        <f>VLOOKUP(Health_Care[[#This Row],[Customer ID]],Medical_Examinations[],9,0)</f>
        <v>1</v>
      </c>
      <c r="I1509" t="str">
        <f>VLOOKUP(Health_Care[[#This Row],[Customer ID]],Medical_Examinations[],10,0)</f>
        <v>No</v>
      </c>
      <c r="J1509" t="str">
        <f>VLOOKUP(Health_Care[[#This Row],[Customer ID]],Medical_Examinations[],3,0)</f>
        <v>Obesity</v>
      </c>
      <c r="K1509" t="str">
        <f>VLOOKUP(Health_Care[[#This Row],[Customer ID]],Medical_Examinations[],5,0)</f>
        <v>Normal</v>
      </c>
      <c r="L1509" s="10">
        <f>VLOOKUP(Health_Care[[#This Row],[Customer ID]],Table6[#All],5,0)</f>
        <v>29163</v>
      </c>
      <c r="M1509" s="11">
        <f>VLOOKUP(Health_Care[[#This Row],[Customer ID]],Table6[#All],8,0)</f>
        <v>6849.03</v>
      </c>
      <c r="N1509" t="str">
        <f>VLOOKUP(Health_Care[[#This Row],[Customer ID]],Table6[#All],9,0)</f>
        <v>Tier - 2</v>
      </c>
      <c r="O1509" t="str">
        <f>VLOOKUP(Health_Care[[#This Row],[Customer ID]],Table6[#All],10,0)</f>
        <v>Tier - 2</v>
      </c>
      <c r="P1509" t="str">
        <f>VLOOKUP(Health_Care[[#This Row],[Customer ID]],Table6[#All],11,0)</f>
        <v>R1011</v>
      </c>
      <c r="Q1509">
        <f>VLOOKUP(Health_Care[[#This Row],[Customer ID]],Table6[#All],6,0)</f>
        <v>43</v>
      </c>
    </row>
    <row r="1510" spans="1:17" x14ac:dyDescent="0.35">
      <c r="A1510" t="s">
        <v>862</v>
      </c>
      <c r="B1510" t="str">
        <f>VLOOKUP(Health_Care[[#This Row],[Customer ID]],Customer_Names[#All],3,0)</f>
        <v xml:space="preserve"> Sebastien</v>
      </c>
      <c r="C1510">
        <f>VLOOKUP(Health_Care[[#This Row],[Customer ID]],Medical_Examinations[],2,0)</f>
        <v>21.93</v>
      </c>
      <c r="D1510">
        <f>VLOOKUP(Health_Care[[#This Row],[Customer ID]],Medical_Examinations[],4,0)</f>
        <v>6.3</v>
      </c>
      <c r="E1510" t="str">
        <f>VLOOKUP(Health_Care[[#This Row],[Customer ID]],Medical_Examinations[],6,0)</f>
        <v>No</v>
      </c>
      <c r="F1510" t="str">
        <f>VLOOKUP(Health_Care[[#This Row],[Customer ID]],Medical_Examinations[],7,0)</f>
        <v>No</v>
      </c>
      <c r="G1510" t="str">
        <f>VLOOKUP(Health_Care[[#This Row],[Customer ID]],Medical_Examinations[],8,0)</f>
        <v>No</v>
      </c>
      <c r="H1510">
        <f>VLOOKUP(Health_Care[[#This Row],[Customer ID]],Medical_Examinations[],9,0)</f>
        <v>0</v>
      </c>
      <c r="I1510" t="str">
        <f>VLOOKUP(Health_Care[[#This Row],[Customer ID]],Medical_Examinations[],10,0)</f>
        <v>No</v>
      </c>
      <c r="J1510" t="str">
        <f>VLOOKUP(Health_Care[[#This Row],[Customer ID]],Medical_Examinations[],3,0)</f>
        <v>Normal Weight</v>
      </c>
      <c r="K1510" t="str">
        <f>VLOOKUP(Health_Care[[#This Row],[Customer ID]],Medical_Examinations[],5,0)</f>
        <v>Prediabetes</v>
      </c>
      <c r="L1510" s="10">
        <f>VLOOKUP(Health_Care[[#This Row],[Customer ID]],Table6[#All],5,0)</f>
        <v>28291</v>
      </c>
      <c r="M1510" s="11">
        <f>VLOOKUP(Health_Care[[#This Row],[Customer ID]],Table6[#All],8,0)</f>
        <v>6843.17</v>
      </c>
      <c r="N1510" t="str">
        <f>VLOOKUP(Health_Care[[#This Row],[Customer ID]],Table6[#All],9,0)</f>
        <v>Tier - 2</v>
      </c>
      <c r="O1510" t="str">
        <f>VLOOKUP(Health_Care[[#This Row],[Customer ID]],Table6[#All],10,0)</f>
        <v>Tier - 1</v>
      </c>
      <c r="P1510" t="str">
        <f>VLOOKUP(Health_Care[[#This Row],[Customer ID]],Table6[#All],11,0)</f>
        <v>R1013</v>
      </c>
      <c r="Q1510">
        <f>VLOOKUP(Health_Care[[#This Row],[Customer ID]],Table6[#All],6,0)</f>
        <v>45</v>
      </c>
    </row>
    <row r="1511" spans="1:17" x14ac:dyDescent="0.35">
      <c r="A1511" t="s">
        <v>861</v>
      </c>
      <c r="B1511" t="str">
        <f>VLOOKUP(Health_Care[[#This Row],[Customer ID]],Customer_Names[#All],3,0)</f>
        <v xml:space="preserve"> Tiffany A</v>
      </c>
      <c r="C1511">
        <f>VLOOKUP(Health_Care[[#This Row],[Customer ID]],Medical_Examinations[],2,0)</f>
        <v>39.75</v>
      </c>
      <c r="D1511">
        <f>VLOOKUP(Health_Care[[#This Row],[Customer ID]],Medical_Examinations[],4,0)</f>
        <v>5.41</v>
      </c>
      <c r="E1511" t="str">
        <f>VLOOKUP(Health_Care[[#This Row],[Customer ID]],Medical_Examinations[],6,0)</f>
        <v>No</v>
      </c>
      <c r="F1511" t="str">
        <f>VLOOKUP(Health_Care[[#This Row],[Customer ID]],Medical_Examinations[],7,0)</f>
        <v>yes</v>
      </c>
      <c r="G1511" t="str">
        <f>VLOOKUP(Health_Care[[#This Row],[Customer ID]],Medical_Examinations[],8,0)</f>
        <v>No</v>
      </c>
      <c r="H1511">
        <f>VLOOKUP(Health_Care[[#This Row],[Customer ID]],Medical_Examinations[],9,0)</f>
        <v>1</v>
      </c>
      <c r="I1511" t="str">
        <f>VLOOKUP(Health_Care[[#This Row],[Customer ID]],Medical_Examinations[],10,0)</f>
        <v>No</v>
      </c>
      <c r="J1511" t="str">
        <f>VLOOKUP(Health_Care[[#This Row],[Customer ID]],Medical_Examinations[],3,0)</f>
        <v>Obesity</v>
      </c>
      <c r="K1511" t="str">
        <f>VLOOKUP(Health_Care[[#This Row],[Customer ID]],Medical_Examinations[],5,0)</f>
        <v>Normal</v>
      </c>
      <c r="L1511" s="10">
        <f>VLOOKUP(Health_Care[[#This Row],[Customer ID]],Table6[#All],5,0)</f>
        <v>36860</v>
      </c>
      <c r="M1511" s="11">
        <f>VLOOKUP(Health_Care[[#This Row],[Customer ID]],Table6[#All],8,0)</f>
        <v>6842.28</v>
      </c>
      <c r="N1511" t="str">
        <f>VLOOKUP(Health_Care[[#This Row],[Customer ID]],Table6[#All],9,0)</f>
        <v>Tier - 2</v>
      </c>
      <c r="O1511" t="str">
        <f>VLOOKUP(Health_Care[[#This Row],[Customer ID]],Table6[#All],10,0)</f>
        <v>Tier - 1</v>
      </c>
      <c r="P1511" t="str">
        <f>VLOOKUP(Health_Care[[#This Row],[Customer ID]],Table6[#All],11,0)</f>
        <v>R1012</v>
      </c>
      <c r="Q1511">
        <f>VLOOKUP(Health_Care[[#This Row],[Customer ID]],Table6[#All],6,0)</f>
        <v>22</v>
      </c>
    </row>
    <row r="1512" spans="1:17" x14ac:dyDescent="0.35">
      <c r="A1512" t="s">
        <v>860</v>
      </c>
      <c r="B1512" t="str">
        <f>VLOOKUP(Health_Care[[#This Row],[Customer ID]],Customer_Names[#All],3,0)</f>
        <v xml:space="preserve"> Matthew</v>
      </c>
      <c r="C1512">
        <f>VLOOKUP(Health_Care[[#This Row],[Customer ID]],Medical_Examinations[],2,0)</f>
        <v>26.03</v>
      </c>
      <c r="D1512">
        <f>VLOOKUP(Health_Care[[#This Row],[Customer ID]],Medical_Examinations[],4,0)</f>
        <v>4.47</v>
      </c>
      <c r="E1512" t="str">
        <f>VLOOKUP(Health_Care[[#This Row],[Customer ID]],Medical_Examinations[],6,0)</f>
        <v>No</v>
      </c>
      <c r="F1512" t="str">
        <f>VLOOKUP(Health_Care[[#This Row],[Customer ID]],Medical_Examinations[],7,0)</f>
        <v>No</v>
      </c>
      <c r="G1512" t="str">
        <f>VLOOKUP(Health_Care[[#This Row],[Customer ID]],Medical_Examinations[],8,0)</f>
        <v>Yes</v>
      </c>
      <c r="H1512">
        <f>VLOOKUP(Health_Care[[#This Row],[Customer ID]],Medical_Examinations[],9,0)</f>
        <v>1</v>
      </c>
      <c r="I1512" t="str">
        <f>VLOOKUP(Health_Care[[#This Row],[Customer ID]],Medical_Examinations[],10,0)</f>
        <v>No</v>
      </c>
      <c r="J1512" t="str">
        <f>VLOOKUP(Health_Care[[#This Row],[Customer ID]],Medical_Examinations[],3,0)</f>
        <v>Over Weight</v>
      </c>
      <c r="K1512" t="str">
        <f>VLOOKUP(Health_Care[[#This Row],[Customer ID]],Medical_Examinations[],5,0)</f>
        <v>Normal</v>
      </c>
      <c r="L1512" s="10">
        <f>VLOOKUP(Health_Care[[#This Row],[Customer ID]],Table6[#All],5,0)</f>
        <v>29051</v>
      </c>
      <c r="M1512" s="11">
        <f>VLOOKUP(Health_Care[[#This Row],[Customer ID]],Table6[#All],8,0)</f>
        <v>6837.37</v>
      </c>
      <c r="N1512" t="str">
        <f>VLOOKUP(Health_Care[[#This Row],[Customer ID]],Table6[#All],9,0)</f>
        <v>Tier - 3</v>
      </c>
      <c r="O1512" t="str">
        <f>VLOOKUP(Health_Care[[#This Row],[Customer ID]],Table6[#All],10,0)</f>
        <v>Tier - 1</v>
      </c>
      <c r="P1512" t="str">
        <f>VLOOKUP(Health_Care[[#This Row],[Customer ID]],Table6[#All],11,0)</f>
        <v>R1016</v>
      </c>
      <c r="Q1512">
        <f>VLOOKUP(Health_Care[[#This Row],[Customer ID]],Table6[#All],6,0)</f>
        <v>43</v>
      </c>
    </row>
    <row r="1513" spans="1:17" x14ac:dyDescent="0.35">
      <c r="A1513" t="s">
        <v>859</v>
      </c>
      <c r="B1513" t="str">
        <f>VLOOKUP(Health_Care[[#This Row],[Customer ID]],Customer_Names[#All],3,0)</f>
        <v xml:space="preserve"> Luke</v>
      </c>
      <c r="C1513">
        <f>VLOOKUP(Health_Care[[#This Row],[Customer ID]],Medical_Examinations[],2,0)</f>
        <v>34.51</v>
      </c>
      <c r="D1513">
        <f>VLOOKUP(Health_Care[[#This Row],[Customer ID]],Medical_Examinations[],4,0)</f>
        <v>6.26</v>
      </c>
      <c r="E1513" t="str">
        <f>VLOOKUP(Health_Care[[#This Row],[Customer ID]],Medical_Examinations[],6,0)</f>
        <v>No</v>
      </c>
      <c r="F1513" t="str">
        <f>VLOOKUP(Health_Care[[#This Row],[Customer ID]],Medical_Examinations[],7,0)</f>
        <v>No</v>
      </c>
      <c r="G1513" t="str">
        <f>VLOOKUP(Health_Care[[#This Row],[Customer ID]],Medical_Examinations[],8,0)</f>
        <v>No</v>
      </c>
      <c r="H1513">
        <f>VLOOKUP(Health_Care[[#This Row],[Customer ID]],Medical_Examinations[],9,0)</f>
        <v>0</v>
      </c>
      <c r="I1513" t="str">
        <f>VLOOKUP(Health_Care[[#This Row],[Customer ID]],Medical_Examinations[],10,0)</f>
        <v>No</v>
      </c>
      <c r="J1513" t="str">
        <f>VLOOKUP(Health_Care[[#This Row],[Customer ID]],Medical_Examinations[],3,0)</f>
        <v>Obesity</v>
      </c>
      <c r="K1513" t="str">
        <f>VLOOKUP(Health_Care[[#This Row],[Customer ID]],Medical_Examinations[],5,0)</f>
        <v>Prediabetes</v>
      </c>
      <c r="L1513" s="10">
        <f>VLOOKUP(Health_Care[[#This Row],[Customer ID]],Table6[#All],5,0)</f>
        <v>34523</v>
      </c>
      <c r="M1513" s="11">
        <f>VLOOKUP(Health_Care[[#This Row],[Customer ID]],Table6[#All],8,0)</f>
        <v>6827.69</v>
      </c>
      <c r="N1513" t="str">
        <f>VLOOKUP(Health_Care[[#This Row],[Customer ID]],Table6[#All],9,0)</f>
        <v>Tier - 2</v>
      </c>
      <c r="O1513" t="str">
        <f>VLOOKUP(Health_Care[[#This Row],[Customer ID]],Table6[#All],10,0)</f>
        <v>Tier - 2</v>
      </c>
      <c r="P1513" t="str">
        <f>VLOOKUP(Health_Care[[#This Row],[Customer ID]],Table6[#All],11,0)</f>
        <v>R1021</v>
      </c>
      <c r="Q1513">
        <f>VLOOKUP(Health_Care[[#This Row],[Customer ID]],Table6[#All],6,0)</f>
        <v>28</v>
      </c>
    </row>
    <row r="1514" spans="1:17" x14ac:dyDescent="0.35">
      <c r="A1514" t="s">
        <v>858</v>
      </c>
      <c r="B1514" t="str">
        <f>VLOOKUP(Health_Care[[#This Row],[Customer ID]],Customer_Names[#All],3,0)</f>
        <v xml:space="preserve"> Leigh</v>
      </c>
      <c r="C1514">
        <f>VLOOKUP(Health_Care[[#This Row],[Customer ID]],Medical_Examinations[],2,0)</f>
        <v>19.32</v>
      </c>
      <c r="D1514">
        <f>VLOOKUP(Health_Care[[#This Row],[Customer ID]],Medical_Examinations[],4,0)</f>
        <v>11.58</v>
      </c>
      <c r="E1514" t="str">
        <f>VLOOKUP(Health_Care[[#This Row],[Customer ID]],Medical_Examinations[],6,0)</f>
        <v>yes</v>
      </c>
      <c r="F1514" t="str">
        <f>VLOOKUP(Health_Care[[#This Row],[Customer ID]],Medical_Examinations[],7,0)</f>
        <v>No</v>
      </c>
      <c r="G1514" t="str">
        <f>VLOOKUP(Health_Care[[#This Row],[Customer ID]],Medical_Examinations[],8,0)</f>
        <v>No</v>
      </c>
      <c r="H1514">
        <f>VLOOKUP(Health_Care[[#This Row],[Customer ID]],Medical_Examinations[],9,0)</f>
        <v>1</v>
      </c>
      <c r="I1514" t="str">
        <f>VLOOKUP(Health_Care[[#This Row],[Customer ID]],Medical_Examinations[],10,0)</f>
        <v>No</v>
      </c>
      <c r="J1514" t="str">
        <f>VLOOKUP(Health_Care[[#This Row],[Customer ID]],Medical_Examinations[],3,0)</f>
        <v>Normal Weight</v>
      </c>
      <c r="K1514" t="str">
        <f>VLOOKUP(Health_Care[[#This Row],[Customer ID]],Medical_Examinations[],5,0)</f>
        <v>Diabetes</v>
      </c>
      <c r="L1514" s="10">
        <f>VLOOKUP(Health_Care[[#This Row],[Customer ID]],Table6[#All],5,0)</f>
        <v>27623</v>
      </c>
      <c r="M1514" s="11">
        <f>VLOOKUP(Health_Care[[#This Row],[Customer ID]],Table6[#All],8,0)</f>
        <v>6809.46</v>
      </c>
      <c r="N1514" t="str">
        <f>VLOOKUP(Health_Care[[#This Row],[Customer ID]],Table6[#All],9,0)</f>
        <v>Tier - 2</v>
      </c>
      <c r="O1514" t="str">
        <f>VLOOKUP(Health_Care[[#This Row],[Customer ID]],Table6[#All],10,0)</f>
        <v>Tier - 1</v>
      </c>
      <c r="P1514" t="str">
        <f>VLOOKUP(Health_Care[[#This Row],[Customer ID]],Table6[#All],11,0)</f>
        <v>R1012</v>
      </c>
      <c r="Q1514">
        <f>VLOOKUP(Health_Care[[#This Row],[Customer ID]],Table6[#All],6,0)</f>
        <v>47</v>
      </c>
    </row>
    <row r="1515" spans="1:17" x14ac:dyDescent="0.35">
      <c r="A1515" t="s">
        <v>857</v>
      </c>
      <c r="B1515" t="str">
        <f>VLOOKUP(Health_Care[[#This Row],[Customer ID]],Customer_Names[#All],3,0)</f>
        <v xml:space="preserve"> Yosuke</v>
      </c>
      <c r="C1515">
        <f>VLOOKUP(Health_Care[[#This Row],[Customer ID]],Medical_Examinations[],2,0)</f>
        <v>28.5</v>
      </c>
      <c r="D1515">
        <f>VLOOKUP(Health_Care[[#This Row],[Customer ID]],Medical_Examinations[],4,0)</f>
        <v>4.3600000000000003</v>
      </c>
      <c r="E1515" t="str">
        <f>VLOOKUP(Health_Care[[#This Row],[Customer ID]],Medical_Examinations[],6,0)</f>
        <v>No</v>
      </c>
      <c r="F1515" t="str">
        <f>VLOOKUP(Health_Care[[#This Row],[Customer ID]],Medical_Examinations[],7,0)</f>
        <v>No</v>
      </c>
      <c r="G1515" t="str">
        <f>VLOOKUP(Health_Care[[#This Row],[Customer ID]],Medical_Examinations[],8,0)</f>
        <v>No</v>
      </c>
      <c r="H1515">
        <f>VLOOKUP(Health_Care[[#This Row],[Customer ID]],Medical_Examinations[],9,0)</f>
        <v>0</v>
      </c>
      <c r="I1515" t="str">
        <f>VLOOKUP(Health_Care[[#This Row],[Customer ID]],Medical_Examinations[],10,0)</f>
        <v>No</v>
      </c>
      <c r="J1515" t="str">
        <f>VLOOKUP(Health_Care[[#This Row],[Customer ID]],Medical_Examinations[],3,0)</f>
        <v>Over Weight</v>
      </c>
      <c r="K1515" t="str">
        <f>VLOOKUP(Health_Care[[#This Row],[Customer ID]],Medical_Examinations[],5,0)</f>
        <v>Normal</v>
      </c>
      <c r="L1515" s="10">
        <f>VLOOKUP(Health_Care[[#This Row],[Customer ID]],Table6[#All],5,0)</f>
        <v>33418</v>
      </c>
      <c r="M1515" s="11">
        <f>VLOOKUP(Health_Care[[#This Row],[Customer ID]],Table6[#All],8,0)</f>
        <v>6799.46</v>
      </c>
      <c r="N1515" t="str">
        <f>VLOOKUP(Health_Care[[#This Row],[Customer ID]],Table6[#All],9,0)</f>
        <v>Tier - 1</v>
      </c>
      <c r="O1515" t="str">
        <f>VLOOKUP(Health_Care[[#This Row],[Customer ID]],Table6[#All],10,0)</f>
        <v>Tier - 2</v>
      </c>
      <c r="P1515" t="str">
        <f>VLOOKUP(Health_Care[[#This Row],[Customer ID]],Table6[#All],11,0)</f>
        <v>R1014</v>
      </c>
      <c r="Q1515">
        <f>VLOOKUP(Health_Care[[#This Row],[Customer ID]],Table6[#All],6,0)</f>
        <v>31</v>
      </c>
    </row>
    <row r="1516" spans="1:17" x14ac:dyDescent="0.35">
      <c r="A1516" t="s">
        <v>856</v>
      </c>
      <c r="B1516" t="str">
        <f>VLOOKUP(Health_Care[[#This Row],[Customer ID]],Customer_Names[#All],3,0)</f>
        <v xml:space="preserve"> Matthew</v>
      </c>
      <c r="C1516">
        <f>VLOOKUP(Health_Care[[#This Row],[Customer ID]],Medical_Examinations[],2,0)</f>
        <v>30.875</v>
      </c>
      <c r="D1516">
        <f>VLOOKUP(Health_Care[[#This Row],[Customer ID]],Medical_Examinations[],4,0)</f>
        <v>4.1399999999999997</v>
      </c>
      <c r="E1516" t="str">
        <f>VLOOKUP(Health_Care[[#This Row],[Customer ID]],Medical_Examinations[],6,0)</f>
        <v>yes</v>
      </c>
      <c r="F1516" t="str">
        <f>VLOOKUP(Health_Care[[#This Row],[Customer ID]],Medical_Examinations[],7,0)</f>
        <v>No</v>
      </c>
      <c r="G1516" t="str">
        <f>VLOOKUP(Health_Care[[#This Row],[Customer ID]],Medical_Examinations[],8,0)</f>
        <v>No</v>
      </c>
      <c r="H1516">
        <f>VLOOKUP(Health_Care[[#This Row],[Customer ID]],Medical_Examinations[],9,0)</f>
        <v>0</v>
      </c>
      <c r="I1516" t="str">
        <f>VLOOKUP(Health_Care[[#This Row],[Customer ID]],Medical_Examinations[],10,0)</f>
        <v>No</v>
      </c>
      <c r="J1516" t="str">
        <f>VLOOKUP(Health_Care[[#This Row],[Customer ID]],Medical_Examinations[],3,0)</f>
        <v>Obesity</v>
      </c>
      <c r="K1516" t="str">
        <f>VLOOKUP(Health_Care[[#This Row],[Customer ID]],Medical_Examinations[],5,0)</f>
        <v>Normal</v>
      </c>
      <c r="L1516" s="10">
        <f>VLOOKUP(Health_Care[[#This Row],[Customer ID]],Table6[#All],5,0)</f>
        <v>31405</v>
      </c>
      <c r="M1516" s="11">
        <f>VLOOKUP(Health_Care[[#This Row],[Customer ID]],Table6[#All],8,0)</f>
        <v>6796.86</v>
      </c>
      <c r="N1516" t="str">
        <f>VLOOKUP(Health_Care[[#This Row],[Customer ID]],Table6[#All],9,0)</f>
        <v>Tier - 3</v>
      </c>
      <c r="O1516" t="str">
        <f>VLOOKUP(Health_Care[[#This Row],[Customer ID]],Table6[#All],10,0)</f>
        <v>Tier - 3</v>
      </c>
      <c r="P1516" t="str">
        <f>VLOOKUP(Health_Care[[#This Row],[Customer ID]],Table6[#All],11,0)</f>
        <v>R1012</v>
      </c>
      <c r="Q1516">
        <f>VLOOKUP(Health_Care[[#This Row],[Customer ID]],Table6[#All],6,0)</f>
        <v>37</v>
      </c>
    </row>
    <row r="1517" spans="1:17" x14ac:dyDescent="0.35">
      <c r="A1517" t="s">
        <v>855</v>
      </c>
      <c r="B1517" t="str">
        <f>VLOOKUP(Health_Care[[#This Row],[Customer ID]],Customer_Names[#All],3,0)</f>
        <v xml:space="preserve"> Jacob</v>
      </c>
      <c r="C1517">
        <f>VLOOKUP(Health_Care[[#This Row],[Customer ID]],Medical_Examinations[],2,0)</f>
        <v>24.02</v>
      </c>
      <c r="D1517">
        <f>VLOOKUP(Health_Care[[#This Row],[Customer ID]],Medical_Examinations[],4,0)</f>
        <v>4.38</v>
      </c>
      <c r="E1517" t="str">
        <f>VLOOKUP(Health_Care[[#This Row],[Customer ID]],Medical_Examinations[],6,0)</f>
        <v>No</v>
      </c>
      <c r="F1517" t="str">
        <f>VLOOKUP(Health_Care[[#This Row],[Customer ID]],Medical_Examinations[],7,0)</f>
        <v>No</v>
      </c>
      <c r="G1517" t="str">
        <f>VLOOKUP(Health_Care[[#This Row],[Customer ID]],Medical_Examinations[],8,0)</f>
        <v>No</v>
      </c>
      <c r="H1517">
        <f>VLOOKUP(Health_Care[[#This Row],[Customer ID]],Medical_Examinations[],9,0)</f>
        <v>0</v>
      </c>
      <c r="I1517" t="str">
        <f>VLOOKUP(Health_Care[[#This Row],[Customer ID]],Medical_Examinations[],10,0)</f>
        <v>No</v>
      </c>
      <c r="J1517" t="str">
        <f>VLOOKUP(Health_Care[[#This Row],[Customer ID]],Medical_Examinations[],3,0)</f>
        <v>Normal Weight</v>
      </c>
      <c r="K1517" t="str">
        <f>VLOOKUP(Health_Care[[#This Row],[Customer ID]],Medical_Examinations[],5,0)</f>
        <v>Normal</v>
      </c>
      <c r="L1517" s="10">
        <f>VLOOKUP(Health_Care[[#This Row],[Customer ID]],Table6[#All],5,0)</f>
        <v>29548</v>
      </c>
      <c r="M1517" s="11">
        <f>VLOOKUP(Health_Care[[#This Row],[Customer ID]],Table6[#All],8,0)</f>
        <v>6781.52</v>
      </c>
      <c r="N1517" t="str">
        <f>VLOOKUP(Health_Care[[#This Row],[Customer ID]],Table6[#All],9,0)</f>
        <v>Tier - 2</v>
      </c>
      <c r="O1517" t="str">
        <f>VLOOKUP(Health_Care[[#This Row],[Customer ID]],Table6[#All],10,0)</f>
        <v>Tier - 2</v>
      </c>
      <c r="P1517" t="str">
        <f>VLOOKUP(Health_Care[[#This Row],[Customer ID]],Table6[#All],11,0)</f>
        <v>R1013</v>
      </c>
      <c r="Q1517">
        <f>VLOOKUP(Health_Care[[#This Row],[Customer ID]],Table6[#All],6,0)</f>
        <v>42</v>
      </c>
    </row>
    <row r="1518" spans="1:17" x14ac:dyDescent="0.35">
      <c r="A1518" t="s">
        <v>854</v>
      </c>
      <c r="B1518" t="str">
        <f>VLOOKUP(Health_Care[[#This Row],[Customer ID]],Customer_Names[#All],3,0)</f>
        <v xml:space="preserve"> Jodi</v>
      </c>
      <c r="C1518">
        <f>VLOOKUP(Health_Care[[#This Row],[Customer ID]],Medical_Examinations[],2,0)</f>
        <v>36.08</v>
      </c>
      <c r="D1518">
        <f>VLOOKUP(Health_Care[[#This Row],[Customer ID]],Medical_Examinations[],4,0)</f>
        <v>11.61</v>
      </c>
      <c r="E1518" t="str">
        <f>VLOOKUP(Health_Care[[#This Row],[Customer ID]],Medical_Examinations[],6,0)</f>
        <v>yes</v>
      </c>
      <c r="F1518" t="str">
        <f>VLOOKUP(Health_Care[[#This Row],[Customer ID]],Medical_Examinations[],7,0)</f>
        <v>No</v>
      </c>
      <c r="G1518" t="str">
        <f>VLOOKUP(Health_Care[[#This Row],[Customer ID]],Medical_Examinations[],8,0)</f>
        <v>No</v>
      </c>
      <c r="H1518">
        <f>VLOOKUP(Health_Care[[#This Row],[Customer ID]],Medical_Examinations[],9,0)</f>
        <v>0</v>
      </c>
      <c r="I1518" t="str">
        <f>VLOOKUP(Health_Care[[#This Row],[Customer ID]],Medical_Examinations[],10,0)</f>
        <v>No</v>
      </c>
      <c r="J1518" t="str">
        <f>VLOOKUP(Health_Care[[#This Row],[Customer ID]],Medical_Examinations[],3,0)</f>
        <v>Obesity</v>
      </c>
      <c r="K1518" t="str">
        <f>VLOOKUP(Health_Care[[#This Row],[Customer ID]],Medical_Examinations[],5,0)</f>
        <v>Diabetes</v>
      </c>
      <c r="L1518" s="10">
        <f>VLOOKUP(Health_Care[[#This Row],[Customer ID]],Table6[#All],5,0)</f>
        <v>29867</v>
      </c>
      <c r="M1518" s="11">
        <f>VLOOKUP(Health_Care[[#This Row],[Customer ID]],Table6[#All],8,0)</f>
        <v>6781.35</v>
      </c>
      <c r="N1518" t="str">
        <f>VLOOKUP(Health_Care[[#This Row],[Customer ID]],Table6[#All],9,0)</f>
        <v>Tier - 2</v>
      </c>
      <c r="O1518" t="str">
        <f>VLOOKUP(Health_Care[[#This Row],[Customer ID]],Table6[#All],10,0)</f>
        <v>Tier - 1</v>
      </c>
      <c r="P1518" t="str">
        <f>VLOOKUP(Health_Care[[#This Row],[Customer ID]],Table6[#All],11,0)</f>
        <v>R1013</v>
      </c>
      <c r="Q1518">
        <f>VLOOKUP(Health_Care[[#This Row],[Customer ID]],Table6[#All],6,0)</f>
        <v>41</v>
      </c>
    </row>
    <row r="1519" spans="1:17" x14ac:dyDescent="0.35">
      <c r="A1519" t="s">
        <v>853</v>
      </c>
      <c r="B1519" t="str">
        <f>VLOOKUP(Health_Care[[#This Row],[Customer ID]],Customer_Names[#All],3,0)</f>
        <v xml:space="preserve"> Lauren</v>
      </c>
      <c r="C1519">
        <f>VLOOKUP(Health_Care[[#This Row],[Customer ID]],Medical_Examinations[],2,0)</f>
        <v>32.200000000000003</v>
      </c>
      <c r="D1519">
        <f>VLOOKUP(Health_Care[[#This Row],[Customer ID]],Medical_Examinations[],4,0)</f>
        <v>10.59</v>
      </c>
      <c r="E1519" t="str">
        <f>VLOOKUP(Health_Care[[#This Row],[Customer ID]],Medical_Examinations[],6,0)</f>
        <v>yes</v>
      </c>
      <c r="F1519" t="str">
        <f>VLOOKUP(Health_Care[[#This Row],[Customer ID]],Medical_Examinations[],7,0)</f>
        <v>No</v>
      </c>
      <c r="G1519" t="str">
        <f>VLOOKUP(Health_Care[[#This Row],[Customer ID]],Medical_Examinations[],8,0)</f>
        <v>No</v>
      </c>
      <c r="H1519">
        <f>VLOOKUP(Health_Care[[#This Row],[Customer ID]],Medical_Examinations[],9,0)</f>
        <v>0</v>
      </c>
      <c r="I1519" t="str">
        <f>VLOOKUP(Health_Care[[#This Row],[Customer ID]],Medical_Examinations[],10,0)</f>
        <v>No</v>
      </c>
      <c r="J1519" t="str">
        <f>VLOOKUP(Health_Care[[#This Row],[Customer ID]],Medical_Examinations[],3,0)</f>
        <v>Obesity</v>
      </c>
      <c r="K1519" t="str">
        <f>VLOOKUP(Health_Care[[#This Row],[Customer ID]],Medical_Examinations[],5,0)</f>
        <v>Diabetes</v>
      </c>
      <c r="L1519" s="10">
        <f>VLOOKUP(Health_Care[[#This Row],[Customer ID]],Table6[#All],5,0)</f>
        <v>29832</v>
      </c>
      <c r="M1519" s="11">
        <f>VLOOKUP(Health_Care[[#This Row],[Customer ID]],Table6[#All],8,0)</f>
        <v>6775.96</v>
      </c>
      <c r="N1519" t="str">
        <f>VLOOKUP(Health_Care[[#This Row],[Customer ID]],Table6[#All],9,0)</f>
        <v>Tier - 2</v>
      </c>
      <c r="O1519" t="str">
        <f>VLOOKUP(Health_Care[[#This Row],[Customer ID]],Table6[#All],10,0)</f>
        <v>Tier - 3</v>
      </c>
      <c r="P1519" t="str">
        <f>VLOOKUP(Health_Care[[#This Row],[Customer ID]],Table6[#All],11,0)</f>
        <v>R1011</v>
      </c>
      <c r="Q1519">
        <f>VLOOKUP(Health_Care[[#This Row],[Customer ID]],Table6[#All],6,0)</f>
        <v>41</v>
      </c>
    </row>
    <row r="1520" spans="1:17" x14ac:dyDescent="0.35">
      <c r="A1520" t="s">
        <v>852</v>
      </c>
      <c r="B1520" t="str">
        <f>VLOOKUP(Health_Care[[#This Row],[Customer ID]],Customer_Names[#All],3,0)</f>
        <v xml:space="preserve"> Misti C</v>
      </c>
      <c r="C1520">
        <f>VLOOKUP(Health_Care[[#This Row],[Customer ID]],Medical_Examinations[],2,0)</f>
        <v>28.05</v>
      </c>
      <c r="D1520">
        <f>VLOOKUP(Health_Care[[#This Row],[Customer ID]],Medical_Examinations[],4,0)</f>
        <v>11.85</v>
      </c>
      <c r="E1520" t="str">
        <f>VLOOKUP(Health_Care[[#This Row],[Customer ID]],Medical_Examinations[],6,0)</f>
        <v>yes</v>
      </c>
      <c r="F1520" t="str">
        <f>VLOOKUP(Health_Care[[#This Row],[Customer ID]],Medical_Examinations[],7,0)</f>
        <v>No</v>
      </c>
      <c r="G1520" t="str">
        <f>VLOOKUP(Health_Care[[#This Row],[Customer ID]],Medical_Examinations[],8,0)</f>
        <v>No</v>
      </c>
      <c r="H1520">
        <f>VLOOKUP(Health_Care[[#This Row],[Customer ID]],Medical_Examinations[],9,0)</f>
        <v>0</v>
      </c>
      <c r="I1520" t="str">
        <f>VLOOKUP(Health_Care[[#This Row],[Customer ID]],Medical_Examinations[],10,0)</f>
        <v>No</v>
      </c>
      <c r="J1520" t="str">
        <f>VLOOKUP(Health_Care[[#This Row],[Customer ID]],Medical_Examinations[],3,0)</f>
        <v>Over Weight</v>
      </c>
      <c r="K1520" t="str">
        <f>VLOOKUP(Health_Care[[#This Row],[Customer ID]],Medical_Examinations[],5,0)</f>
        <v>Diabetes</v>
      </c>
      <c r="L1520" s="10">
        <f>VLOOKUP(Health_Care[[#This Row],[Customer ID]],Table6[#All],5,0)</f>
        <v>29850</v>
      </c>
      <c r="M1520" s="11">
        <f>VLOOKUP(Health_Care[[#This Row],[Customer ID]],Table6[#All],8,0)</f>
        <v>6770.19</v>
      </c>
      <c r="N1520" t="str">
        <f>VLOOKUP(Health_Care[[#This Row],[Customer ID]],Table6[#All],9,0)</f>
        <v>Tier - 2</v>
      </c>
      <c r="O1520" t="str">
        <f>VLOOKUP(Health_Care[[#This Row],[Customer ID]],Table6[#All],10,0)</f>
        <v>Tier - 3</v>
      </c>
      <c r="P1520" t="str">
        <f>VLOOKUP(Health_Care[[#This Row],[Customer ID]],Table6[#All],11,0)</f>
        <v>R1013</v>
      </c>
      <c r="Q1520">
        <f>VLOOKUP(Health_Care[[#This Row],[Customer ID]],Table6[#All],6,0)</f>
        <v>41</v>
      </c>
    </row>
    <row r="1521" spans="1:17" x14ac:dyDescent="0.35">
      <c r="A1521" t="s">
        <v>851</v>
      </c>
      <c r="B1521" t="str">
        <f>VLOOKUP(Health_Care[[#This Row],[Customer ID]],Customer_Names[#All],3,0)</f>
        <v xml:space="preserve"> Angela J</v>
      </c>
      <c r="C1521">
        <f>VLOOKUP(Health_Care[[#This Row],[Customer ID]],Medical_Examinations[],2,0)</f>
        <v>19</v>
      </c>
      <c r="D1521">
        <f>VLOOKUP(Health_Care[[#This Row],[Customer ID]],Medical_Examinations[],4,0)</f>
        <v>5.46</v>
      </c>
      <c r="E1521" t="str">
        <f>VLOOKUP(Health_Care[[#This Row],[Customer ID]],Medical_Examinations[],6,0)</f>
        <v>yes</v>
      </c>
      <c r="F1521" t="str">
        <f>VLOOKUP(Health_Care[[#This Row],[Customer ID]],Medical_Examinations[],7,0)</f>
        <v>No</v>
      </c>
      <c r="G1521" t="str">
        <f>VLOOKUP(Health_Care[[#This Row],[Customer ID]],Medical_Examinations[],8,0)</f>
        <v>No</v>
      </c>
      <c r="H1521">
        <f>VLOOKUP(Health_Care[[#This Row],[Customer ID]],Medical_Examinations[],9,0)</f>
        <v>1</v>
      </c>
      <c r="I1521" t="str">
        <f>VLOOKUP(Health_Care[[#This Row],[Customer ID]],Medical_Examinations[],10,0)</f>
        <v>No</v>
      </c>
      <c r="J1521" t="str">
        <f>VLOOKUP(Health_Care[[#This Row],[Customer ID]],Medical_Examinations[],3,0)</f>
        <v>Normal Weight</v>
      </c>
      <c r="K1521" t="str">
        <f>VLOOKUP(Health_Care[[#This Row],[Customer ID]],Medical_Examinations[],5,0)</f>
        <v>Normal</v>
      </c>
      <c r="L1521" s="10">
        <f>VLOOKUP(Health_Care[[#This Row],[Customer ID]],Table6[#All],5,0)</f>
        <v>32426</v>
      </c>
      <c r="M1521" s="11">
        <f>VLOOKUP(Health_Care[[#This Row],[Customer ID]],Table6[#All],8,0)</f>
        <v>6753.04</v>
      </c>
      <c r="N1521" t="str">
        <f>VLOOKUP(Health_Care[[#This Row],[Customer ID]],Table6[#All],9,0)</f>
        <v>Tier - 2</v>
      </c>
      <c r="O1521" t="str">
        <f>VLOOKUP(Health_Care[[#This Row],[Customer ID]],Table6[#All],10,0)</f>
        <v>Tier - 2</v>
      </c>
      <c r="P1521" t="str">
        <f>VLOOKUP(Health_Care[[#This Row],[Customer ID]],Table6[#All],11,0)</f>
        <v>R1024</v>
      </c>
      <c r="Q1521">
        <f>VLOOKUP(Health_Care[[#This Row],[Customer ID]],Table6[#All],6,0)</f>
        <v>34</v>
      </c>
    </row>
    <row r="1522" spans="1:17" x14ac:dyDescent="0.35">
      <c r="A1522" t="s">
        <v>850</v>
      </c>
      <c r="B1522" t="str">
        <f>VLOOKUP(Health_Care[[#This Row],[Customer ID]],Customer_Names[#All],3,0)</f>
        <v xml:space="preserve"> Jonathan D.</v>
      </c>
      <c r="C1522">
        <f>VLOOKUP(Health_Care[[#This Row],[Customer ID]],Medical_Examinations[],2,0)</f>
        <v>16.13</v>
      </c>
      <c r="D1522">
        <f>VLOOKUP(Health_Care[[#This Row],[Customer ID]],Medical_Examinations[],4,0)</f>
        <v>4.54</v>
      </c>
      <c r="E1522" t="str">
        <f>VLOOKUP(Health_Care[[#This Row],[Customer ID]],Medical_Examinations[],6,0)</f>
        <v>yes</v>
      </c>
      <c r="F1522" t="str">
        <f>VLOOKUP(Health_Care[[#This Row],[Customer ID]],Medical_Examinations[],7,0)</f>
        <v>No</v>
      </c>
      <c r="G1522" t="str">
        <f>VLOOKUP(Health_Care[[#This Row],[Customer ID]],Medical_Examinations[],8,0)</f>
        <v>No</v>
      </c>
      <c r="H1522">
        <f>VLOOKUP(Health_Care[[#This Row],[Customer ID]],Medical_Examinations[],9,0)</f>
        <v>2</v>
      </c>
      <c r="I1522" t="str">
        <f>VLOOKUP(Health_Care[[#This Row],[Customer ID]],Medical_Examinations[],10,0)</f>
        <v>No</v>
      </c>
      <c r="J1522" t="str">
        <f>VLOOKUP(Health_Care[[#This Row],[Customer ID]],Medical_Examinations[],3,0)</f>
        <v>Under Weight</v>
      </c>
      <c r="K1522" t="str">
        <f>VLOOKUP(Health_Care[[#This Row],[Customer ID]],Medical_Examinations[],5,0)</f>
        <v>Normal</v>
      </c>
      <c r="L1522" s="10">
        <f>VLOOKUP(Health_Care[[#This Row],[Customer ID]],Table6[#All],5,0)</f>
        <v>24450</v>
      </c>
      <c r="M1522" s="11">
        <f>VLOOKUP(Health_Care[[#This Row],[Customer ID]],Table6[#All],8,0)</f>
        <v>6750.27</v>
      </c>
      <c r="N1522" t="str">
        <f>VLOOKUP(Health_Care[[#This Row],[Customer ID]],Table6[#All],9,0)</f>
        <v>Tier - 3</v>
      </c>
      <c r="O1522" t="str">
        <f>VLOOKUP(Health_Care[[#This Row],[Customer ID]],Table6[#All],10,0)</f>
        <v>Tier - 2</v>
      </c>
      <c r="P1522" t="str">
        <f>VLOOKUP(Health_Care[[#This Row],[Customer ID]],Table6[#All],11,0)</f>
        <v>R1013</v>
      </c>
      <c r="Q1522">
        <f>VLOOKUP(Health_Care[[#This Row],[Customer ID]],Table6[#All],6,0)</f>
        <v>56</v>
      </c>
    </row>
    <row r="1523" spans="1:17" x14ac:dyDescent="0.35">
      <c r="A1523" t="s">
        <v>849</v>
      </c>
      <c r="B1523" t="str">
        <f>VLOOKUP(Health_Care[[#This Row],[Customer ID]],Customer_Names[#All],3,0)</f>
        <v xml:space="preserve"> Victoria</v>
      </c>
      <c r="C1523">
        <f>VLOOKUP(Health_Care[[#This Row],[Customer ID]],Medical_Examinations[],2,0)</f>
        <v>18.77</v>
      </c>
      <c r="D1523">
        <f>VLOOKUP(Health_Care[[#This Row],[Customer ID]],Medical_Examinations[],4,0)</f>
        <v>11.98</v>
      </c>
      <c r="E1523" t="str">
        <f>VLOOKUP(Health_Care[[#This Row],[Customer ID]],Medical_Examinations[],6,0)</f>
        <v>yes</v>
      </c>
      <c r="F1523" t="str">
        <f>VLOOKUP(Health_Care[[#This Row],[Customer ID]],Medical_Examinations[],7,0)</f>
        <v>No</v>
      </c>
      <c r="G1523" t="str">
        <f>VLOOKUP(Health_Care[[#This Row],[Customer ID]],Medical_Examinations[],8,0)</f>
        <v>No</v>
      </c>
      <c r="H1523">
        <f>VLOOKUP(Health_Care[[#This Row],[Customer ID]],Medical_Examinations[],9,0)</f>
        <v>2</v>
      </c>
      <c r="I1523" t="str">
        <f>VLOOKUP(Health_Care[[#This Row],[Customer ID]],Medical_Examinations[],10,0)</f>
        <v>No</v>
      </c>
      <c r="J1523" t="str">
        <f>VLOOKUP(Health_Care[[#This Row],[Customer ID]],Medical_Examinations[],3,0)</f>
        <v>Normal Weight</v>
      </c>
      <c r="K1523" t="str">
        <f>VLOOKUP(Health_Care[[#This Row],[Customer ID]],Medical_Examinations[],5,0)</f>
        <v>Diabetes</v>
      </c>
      <c r="L1523" s="10">
        <f>VLOOKUP(Health_Care[[#This Row],[Customer ID]],Table6[#All],5,0)</f>
        <v>25736</v>
      </c>
      <c r="M1523" s="11">
        <f>VLOOKUP(Health_Care[[#This Row],[Customer ID]],Table6[#All],8,0)</f>
        <v>6749.63</v>
      </c>
      <c r="N1523" t="str">
        <f>VLOOKUP(Health_Care[[#This Row],[Customer ID]],Table6[#All],9,0)</f>
        <v>Tier - 2</v>
      </c>
      <c r="O1523" t="str">
        <f>VLOOKUP(Health_Care[[#This Row],[Customer ID]],Table6[#All],10,0)</f>
        <v>Tier - 1</v>
      </c>
      <c r="P1523" t="str">
        <f>VLOOKUP(Health_Care[[#This Row],[Customer ID]],Table6[#All],11,0)</f>
        <v>R1013</v>
      </c>
      <c r="Q1523">
        <f>VLOOKUP(Health_Care[[#This Row],[Customer ID]],Table6[#All],6,0)</f>
        <v>52</v>
      </c>
    </row>
    <row r="1524" spans="1:17" x14ac:dyDescent="0.35">
      <c r="A1524" t="s">
        <v>848</v>
      </c>
      <c r="B1524" t="str">
        <f>VLOOKUP(Health_Care[[#This Row],[Customer ID]],Customer_Names[#All],3,0)</f>
        <v xml:space="preserve"> Adrian R.</v>
      </c>
      <c r="C1524">
        <f>VLOOKUP(Health_Care[[#This Row],[Customer ID]],Medical_Examinations[],2,0)</f>
        <v>28.88</v>
      </c>
      <c r="D1524">
        <f>VLOOKUP(Health_Care[[#This Row],[Customer ID]],Medical_Examinations[],4,0)</f>
        <v>6.59</v>
      </c>
      <c r="E1524" t="str">
        <f>VLOOKUP(Health_Care[[#This Row],[Customer ID]],Medical_Examinations[],6,0)</f>
        <v>yes</v>
      </c>
      <c r="F1524" t="str">
        <f>VLOOKUP(Health_Care[[#This Row],[Customer ID]],Medical_Examinations[],7,0)</f>
        <v>No</v>
      </c>
      <c r="G1524" t="str">
        <f>VLOOKUP(Health_Care[[#This Row],[Customer ID]],Medical_Examinations[],8,0)</f>
        <v>No</v>
      </c>
      <c r="H1524">
        <f>VLOOKUP(Health_Care[[#This Row],[Customer ID]],Medical_Examinations[],9,0)</f>
        <v>1</v>
      </c>
      <c r="I1524" t="str">
        <f>VLOOKUP(Health_Care[[#This Row],[Customer ID]],Medical_Examinations[],10,0)</f>
        <v>No</v>
      </c>
      <c r="J1524" t="str">
        <f>VLOOKUP(Health_Care[[#This Row],[Customer ID]],Medical_Examinations[],3,0)</f>
        <v>Over Weight</v>
      </c>
      <c r="K1524" t="str">
        <f>VLOOKUP(Health_Care[[#This Row],[Customer ID]],Medical_Examinations[],5,0)</f>
        <v>Diabetes</v>
      </c>
      <c r="L1524" s="10">
        <f>VLOOKUP(Health_Care[[#This Row],[Customer ID]],Table6[#All],5,0)</f>
        <v>31568</v>
      </c>
      <c r="M1524" s="11">
        <f>VLOOKUP(Health_Care[[#This Row],[Customer ID]],Table6[#All],8,0)</f>
        <v>6748.59</v>
      </c>
      <c r="N1524" t="str">
        <f>VLOOKUP(Health_Care[[#This Row],[Customer ID]],Table6[#All],9,0)</f>
        <v>Tier - 3</v>
      </c>
      <c r="O1524" t="str">
        <f>VLOOKUP(Health_Care[[#This Row],[Customer ID]],Table6[#All],10,0)</f>
        <v>Tier - 1</v>
      </c>
      <c r="P1524" t="str">
        <f>VLOOKUP(Health_Care[[#This Row],[Customer ID]],Table6[#All],11,0)</f>
        <v>R1016</v>
      </c>
      <c r="Q1524">
        <f>VLOOKUP(Health_Care[[#This Row],[Customer ID]],Table6[#All],6,0)</f>
        <v>37</v>
      </c>
    </row>
    <row r="1525" spans="1:17" x14ac:dyDescent="0.35">
      <c r="A1525" t="s">
        <v>847</v>
      </c>
      <c r="B1525" t="str">
        <f>VLOOKUP(Health_Care[[#This Row],[Customer ID]],Customer_Names[#All],3,0)</f>
        <v xml:space="preserve"> Andrew</v>
      </c>
      <c r="C1525">
        <f>VLOOKUP(Health_Care[[#This Row],[Customer ID]],Medical_Examinations[],2,0)</f>
        <v>27.55</v>
      </c>
      <c r="D1525">
        <f>VLOOKUP(Health_Care[[#This Row],[Customer ID]],Medical_Examinations[],4,0)</f>
        <v>10.83</v>
      </c>
      <c r="E1525" t="str">
        <f>VLOOKUP(Health_Care[[#This Row],[Customer ID]],Medical_Examinations[],6,0)</f>
        <v>yes</v>
      </c>
      <c r="F1525" t="str">
        <f>VLOOKUP(Health_Care[[#This Row],[Customer ID]],Medical_Examinations[],7,0)</f>
        <v>No</v>
      </c>
      <c r="G1525" t="str">
        <f>VLOOKUP(Health_Care[[#This Row],[Customer ID]],Medical_Examinations[],8,0)</f>
        <v>No</v>
      </c>
      <c r="H1525">
        <f>VLOOKUP(Health_Care[[#This Row],[Customer ID]],Medical_Examinations[],9,0)</f>
        <v>1</v>
      </c>
      <c r="I1525" t="str">
        <f>VLOOKUP(Health_Care[[#This Row],[Customer ID]],Medical_Examinations[],10,0)</f>
        <v>No</v>
      </c>
      <c r="J1525" t="str">
        <f>VLOOKUP(Health_Care[[#This Row],[Customer ID]],Medical_Examinations[],3,0)</f>
        <v>Over Weight</v>
      </c>
      <c r="K1525" t="str">
        <f>VLOOKUP(Health_Care[[#This Row],[Customer ID]],Medical_Examinations[],5,0)</f>
        <v>Diabetes</v>
      </c>
      <c r="L1525" s="10">
        <f>VLOOKUP(Health_Care[[#This Row],[Customer ID]],Table6[#All],5,0)</f>
        <v>31631</v>
      </c>
      <c r="M1525" s="11">
        <f>VLOOKUP(Health_Care[[#This Row],[Customer ID]],Table6[#All],8,0)</f>
        <v>6746.74</v>
      </c>
      <c r="N1525" t="str">
        <f>VLOOKUP(Health_Care[[#This Row],[Customer ID]],Table6[#All],9,0)</f>
        <v>Tier - 3</v>
      </c>
      <c r="O1525" t="str">
        <f>VLOOKUP(Health_Care[[#This Row],[Customer ID]],Table6[#All],10,0)</f>
        <v>Tier - 2</v>
      </c>
      <c r="P1525" t="str">
        <f>VLOOKUP(Health_Care[[#This Row],[Customer ID]],Table6[#All],11,0)</f>
        <v>R1016</v>
      </c>
      <c r="Q1525">
        <f>VLOOKUP(Health_Care[[#This Row],[Customer ID]],Table6[#All],6,0)</f>
        <v>36</v>
      </c>
    </row>
    <row r="1526" spans="1:17" x14ac:dyDescent="0.35">
      <c r="A1526" t="s">
        <v>846</v>
      </c>
      <c r="B1526" t="str">
        <f>VLOOKUP(Health_Care[[#This Row],[Customer ID]],Customer_Names[#All],3,0)</f>
        <v xml:space="preserve"> Jason A.</v>
      </c>
      <c r="C1526">
        <f>VLOOKUP(Health_Care[[#This Row],[Customer ID]],Medical_Examinations[],2,0)</f>
        <v>15.6</v>
      </c>
      <c r="D1526">
        <f>VLOOKUP(Health_Care[[#This Row],[Customer ID]],Medical_Examinations[],4,0)</f>
        <v>8.6</v>
      </c>
      <c r="E1526" t="str">
        <f>VLOOKUP(Health_Care[[#This Row],[Customer ID]],Medical_Examinations[],6,0)</f>
        <v>No</v>
      </c>
      <c r="F1526" t="str">
        <f>VLOOKUP(Health_Care[[#This Row],[Customer ID]],Medical_Examinations[],7,0)</f>
        <v>No</v>
      </c>
      <c r="G1526" t="str">
        <f>VLOOKUP(Health_Care[[#This Row],[Customer ID]],Medical_Examinations[],8,0)</f>
        <v>No</v>
      </c>
      <c r="H1526">
        <f>VLOOKUP(Health_Care[[#This Row],[Customer ID]],Medical_Examinations[],9,0)</f>
        <v>0</v>
      </c>
      <c r="I1526" t="str">
        <f>VLOOKUP(Health_Care[[#This Row],[Customer ID]],Medical_Examinations[],10,0)</f>
        <v>No</v>
      </c>
      <c r="J1526" t="str">
        <f>VLOOKUP(Health_Care[[#This Row],[Customer ID]],Medical_Examinations[],3,0)</f>
        <v>Under Weight</v>
      </c>
      <c r="K1526" t="str">
        <f>VLOOKUP(Health_Care[[#This Row],[Customer ID]],Medical_Examinations[],5,0)</f>
        <v>Diabetes</v>
      </c>
      <c r="L1526" s="10">
        <f>VLOOKUP(Health_Care[[#This Row],[Customer ID]],Table6[#All],5,0)</f>
        <v>25037</v>
      </c>
      <c r="M1526" s="11">
        <f>VLOOKUP(Health_Care[[#This Row],[Customer ID]],Table6[#All],8,0)</f>
        <v>6738.84</v>
      </c>
      <c r="N1526" t="str">
        <f>VLOOKUP(Health_Care[[#This Row],[Customer ID]],Table6[#All],9,0)</f>
        <v>Tier - 3</v>
      </c>
      <c r="O1526" t="str">
        <f>VLOOKUP(Health_Care[[#This Row],[Customer ID]],Table6[#All],10,0)</f>
        <v>Tier - 1</v>
      </c>
      <c r="P1526" t="str">
        <f>VLOOKUP(Health_Care[[#This Row],[Customer ID]],Table6[#All],11,0)</f>
        <v>R1012</v>
      </c>
      <c r="Q1526">
        <f>VLOOKUP(Health_Care[[#This Row],[Customer ID]],Table6[#All],6,0)</f>
        <v>54</v>
      </c>
    </row>
    <row r="1527" spans="1:17" x14ac:dyDescent="0.35">
      <c r="A1527" t="s">
        <v>845</v>
      </c>
      <c r="B1527" t="str">
        <f>VLOOKUP(Health_Care[[#This Row],[Customer ID]],Customer_Names[#All],3,0)</f>
        <v xml:space="preserve"> Rachel</v>
      </c>
      <c r="C1527">
        <f>VLOOKUP(Health_Care[[#This Row],[Customer ID]],Medical_Examinations[],2,0)</f>
        <v>21.99</v>
      </c>
      <c r="D1527">
        <f>VLOOKUP(Health_Care[[#This Row],[Customer ID]],Medical_Examinations[],4,0)</f>
        <v>11.17</v>
      </c>
      <c r="E1527" t="str">
        <f>VLOOKUP(Health_Care[[#This Row],[Customer ID]],Medical_Examinations[],6,0)</f>
        <v>No</v>
      </c>
      <c r="F1527" t="str">
        <f>VLOOKUP(Health_Care[[#This Row],[Customer ID]],Medical_Examinations[],7,0)</f>
        <v>No</v>
      </c>
      <c r="G1527" t="str">
        <f>VLOOKUP(Health_Care[[#This Row],[Customer ID]],Medical_Examinations[],8,0)</f>
        <v>No</v>
      </c>
      <c r="H1527">
        <f>VLOOKUP(Health_Care[[#This Row],[Customer ID]],Medical_Examinations[],9,0)</f>
        <v>0</v>
      </c>
      <c r="I1527" t="str">
        <f>VLOOKUP(Health_Care[[#This Row],[Customer ID]],Medical_Examinations[],10,0)</f>
        <v>No</v>
      </c>
      <c r="J1527" t="str">
        <f>VLOOKUP(Health_Care[[#This Row],[Customer ID]],Medical_Examinations[],3,0)</f>
        <v>Normal Weight</v>
      </c>
      <c r="K1527" t="str">
        <f>VLOOKUP(Health_Care[[#This Row],[Customer ID]],Medical_Examinations[],5,0)</f>
        <v>Diabetes</v>
      </c>
      <c r="L1527" s="10">
        <f>VLOOKUP(Health_Care[[#This Row],[Customer ID]],Table6[#All],5,0)</f>
        <v>28784</v>
      </c>
      <c r="M1527" s="11">
        <f>VLOOKUP(Health_Care[[#This Row],[Customer ID]],Table6[#All],8,0)</f>
        <v>6737.98</v>
      </c>
      <c r="N1527" t="str">
        <f>VLOOKUP(Health_Care[[#This Row],[Customer ID]],Table6[#All],9,0)</f>
        <v>Tier - 2</v>
      </c>
      <c r="O1527" t="str">
        <f>VLOOKUP(Health_Care[[#This Row],[Customer ID]],Table6[#All],10,0)</f>
        <v>Tier - 3</v>
      </c>
      <c r="P1527" t="str">
        <f>VLOOKUP(Health_Care[[#This Row],[Customer ID]],Table6[#All],11,0)</f>
        <v>R1013</v>
      </c>
      <c r="Q1527">
        <f>VLOOKUP(Health_Care[[#This Row],[Customer ID]],Table6[#All],6,0)</f>
        <v>44</v>
      </c>
    </row>
    <row r="1528" spans="1:17" x14ac:dyDescent="0.35">
      <c r="A1528" t="s">
        <v>844</v>
      </c>
      <c r="B1528" t="str">
        <f>VLOOKUP(Health_Care[[#This Row],[Customer ID]],Customer_Names[#All],3,0)</f>
        <v xml:space="preserve"> Susan</v>
      </c>
      <c r="C1528">
        <f>VLOOKUP(Health_Care[[#This Row],[Customer ID]],Medical_Examinations[],2,0)</f>
        <v>34.85</v>
      </c>
      <c r="D1528">
        <f>VLOOKUP(Health_Care[[#This Row],[Customer ID]],Medical_Examinations[],4,0)</f>
        <v>5.75</v>
      </c>
      <c r="E1528" t="str">
        <f>VLOOKUP(Health_Care[[#This Row],[Customer ID]],Medical_Examinations[],6,0)</f>
        <v>No</v>
      </c>
      <c r="F1528" t="str">
        <f>VLOOKUP(Health_Care[[#This Row],[Customer ID]],Medical_Examinations[],7,0)</f>
        <v>No</v>
      </c>
      <c r="G1528" t="str">
        <f>VLOOKUP(Health_Care[[#This Row],[Customer ID]],Medical_Examinations[],8,0)</f>
        <v>No</v>
      </c>
      <c r="H1528">
        <f>VLOOKUP(Health_Care[[#This Row],[Customer ID]],Medical_Examinations[],9,0)</f>
        <v>0</v>
      </c>
      <c r="I1528" t="str">
        <f>VLOOKUP(Health_Care[[#This Row],[Customer ID]],Medical_Examinations[],10,0)</f>
        <v>No</v>
      </c>
      <c r="J1528" t="str">
        <f>VLOOKUP(Health_Care[[#This Row],[Customer ID]],Medical_Examinations[],3,0)</f>
        <v>Obesity</v>
      </c>
      <c r="K1528" t="str">
        <f>VLOOKUP(Health_Care[[#This Row],[Customer ID]],Medical_Examinations[],5,0)</f>
        <v>Prediabetes</v>
      </c>
      <c r="L1528" s="10">
        <f>VLOOKUP(Health_Care[[#This Row],[Customer ID]],Table6[#All],5,0)</f>
        <v>34498</v>
      </c>
      <c r="M1528" s="11">
        <f>VLOOKUP(Health_Care[[#This Row],[Customer ID]],Table6[#All],8,0)</f>
        <v>6721.37</v>
      </c>
      <c r="N1528" t="str">
        <f>VLOOKUP(Health_Care[[#This Row],[Customer ID]],Table6[#All],9,0)</f>
        <v>Tier - 2</v>
      </c>
      <c r="O1528" t="str">
        <f>VLOOKUP(Health_Care[[#This Row],[Customer ID]],Table6[#All],10,0)</f>
        <v>Tier - 1</v>
      </c>
      <c r="P1528" t="str">
        <f>VLOOKUP(Health_Care[[#This Row],[Customer ID]],Table6[#All],11,0)</f>
        <v>R1012</v>
      </c>
      <c r="Q1528">
        <f>VLOOKUP(Health_Care[[#This Row],[Customer ID]],Table6[#All],6,0)</f>
        <v>28</v>
      </c>
    </row>
    <row r="1529" spans="1:17" x14ac:dyDescent="0.35">
      <c r="A1529" t="s">
        <v>843</v>
      </c>
      <c r="B1529" t="str">
        <f>VLOOKUP(Health_Care[[#This Row],[Customer ID]],Customer_Names[#All],3,0)</f>
        <v xml:space="preserve"> Cameron M.</v>
      </c>
      <c r="C1529">
        <f>VLOOKUP(Health_Care[[#This Row],[Customer ID]],Medical_Examinations[],2,0)</f>
        <v>24.51</v>
      </c>
      <c r="D1529">
        <f>VLOOKUP(Health_Care[[#This Row],[Customer ID]],Medical_Examinations[],4,0)</f>
        <v>4.83</v>
      </c>
      <c r="E1529" t="str">
        <f>VLOOKUP(Health_Care[[#This Row],[Customer ID]],Medical_Examinations[],6,0)</f>
        <v>yes</v>
      </c>
      <c r="F1529" t="str">
        <f>VLOOKUP(Health_Care[[#This Row],[Customer ID]],Medical_Examinations[],7,0)</f>
        <v>No</v>
      </c>
      <c r="G1529" t="str">
        <f>VLOOKUP(Health_Care[[#This Row],[Customer ID]],Medical_Examinations[],8,0)</f>
        <v>Yes</v>
      </c>
      <c r="H1529">
        <f>VLOOKUP(Health_Care[[#This Row],[Customer ID]],Medical_Examinations[],9,0)</f>
        <v>1</v>
      </c>
      <c r="I1529" t="str">
        <f>VLOOKUP(Health_Care[[#This Row],[Customer ID]],Medical_Examinations[],10,0)</f>
        <v>No</v>
      </c>
      <c r="J1529" t="str">
        <f>VLOOKUP(Health_Care[[#This Row],[Customer ID]],Medical_Examinations[],3,0)</f>
        <v>Normal Weight</v>
      </c>
      <c r="K1529" t="str">
        <f>VLOOKUP(Health_Care[[#This Row],[Customer ID]],Medical_Examinations[],5,0)</f>
        <v>Normal</v>
      </c>
      <c r="L1529" s="10">
        <f>VLOOKUP(Health_Care[[#This Row],[Customer ID]],Table6[#All],5,0)</f>
        <v>30479</v>
      </c>
      <c r="M1529" s="11">
        <f>VLOOKUP(Health_Care[[#This Row],[Customer ID]],Table6[#All],8,0)</f>
        <v>6710.19</v>
      </c>
      <c r="N1529" t="str">
        <f>VLOOKUP(Health_Care[[#This Row],[Customer ID]],Table6[#All],9,0)</f>
        <v>Tier - 3</v>
      </c>
      <c r="O1529" t="str">
        <f>VLOOKUP(Health_Care[[#This Row],[Customer ID]],Table6[#All],10,0)</f>
        <v>Tier - 3</v>
      </c>
      <c r="P1529" t="str">
        <f>VLOOKUP(Health_Care[[#This Row],[Customer ID]],Table6[#All],11,0)</f>
        <v>R1012</v>
      </c>
      <c r="Q1529">
        <f>VLOOKUP(Health_Care[[#This Row],[Customer ID]],Table6[#All],6,0)</f>
        <v>39</v>
      </c>
    </row>
    <row r="1530" spans="1:17" x14ac:dyDescent="0.35">
      <c r="A1530" t="s">
        <v>842</v>
      </c>
      <c r="B1530" t="str">
        <f>VLOOKUP(Health_Care[[#This Row],[Customer ID]],Customer_Names[#All],3,0)</f>
        <v xml:space="preserve"> Claudia A.</v>
      </c>
      <c r="C1530">
        <f>VLOOKUP(Health_Care[[#This Row],[Customer ID]],Medical_Examinations[],2,0)</f>
        <v>19.399999999999999</v>
      </c>
      <c r="D1530">
        <f>VLOOKUP(Health_Care[[#This Row],[Customer ID]],Medical_Examinations[],4,0)</f>
        <v>11.93</v>
      </c>
      <c r="E1530" t="str">
        <f>VLOOKUP(Health_Care[[#This Row],[Customer ID]],Medical_Examinations[],6,0)</f>
        <v>No</v>
      </c>
      <c r="F1530" t="str">
        <f>VLOOKUP(Health_Care[[#This Row],[Customer ID]],Medical_Examinations[],7,0)</f>
        <v>No</v>
      </c>
      <c r="G1530" t="str">
        <f>VLOOKUP(Health_Care[[#This Row],[Customer ID]],Medical_Examinations[],8,0)</f>
        <v>No</v>
      </c>
      <c r="H1530">
        <f>VLOOKUP(Health_Care[[#This Row],[Customer ID]],Medical_Examinations[],9,0)</f>
        <v>0</v>
      </c>
      <c r="I1530" t="str">
        <f>VLOOKUP(Health_Care[[#This Row],[Customer ID]],Medical_Examinations[],10,0)</f>
        <v>No</v>
      </c>
      <c r="J1530" t="str">
        <f>VLOOKUP(Health_Care[[#This Row],[Customer ID]],Medical_Examinations[],3,0)</f>
        <v>Normal Weight</v>
      </c>
      <c r="K1530" t="str">
        <f>VLOOKUP(Health_Care[[#This Row],[Customer ID]],Medical_Examinations[],5,0)</f>
        <v>Diabetes</v>
      </c>
      <c r="L1530" s="10">
        <f>VLOOKUP(Health_Care[[#This Row],[Customer ID]],Table6[#All],5,0)</f>
        <v>26279</v>
      </c>
      <c r="M1530" s="11">
        <f>VLOOKUP(Health_Care[[#This Row],[Customer ID]],Table6[#All],8,0)</f>
        <v>6706.47</v>
      </c>
      <c r="N1530" t="str">
        <f>VLOOKUP(Health_Care[[#This Row],[Customer ID]],Table6[#All],9,0)</f>
        <v>Tier - 2</v>
      </c>
      <c r="O1530" t="str">
        <f>VLOOKUP(Health_Care[[#This Row],[Customer ID]],Table6[#All],10,0)</f>
        <v>Tier - 1</v>
      </c>
      <c r="P1530" t="str">
        <f>VLOOKUP(Health_Care[[#This Row],[Customer ID]],Table6[#All],11,0)</f>
        <v>R1013</v>
      </c>
      <c r="Q1530">
        <f>VLOOKUP(Health_Care[[#This Row],[Customer ID]],Table6[#All],6,0)</f>
        <v>51</v>
      </c>
    </row>
    <row r="1531" spans="1:17" x14ac:dyDescent="0.35">
      <c r="A1531" t="s">
        <v>841</v>
      </c>
      <c r="B1531" t="str">
        <f>VLOOKUP(Health_Care[[#This Row],[Customer ID]],Customer_Names[#All],3,0)</f>
        <v xml:space="preserve"> Kate</v>
      </c>
      <c r="C1531">
        <f>VLOOKUP(Health_Care[[#This Row],[Customer ID]],Medical_Examinations[],2,0)</f>
        <v>15.1</v>
      </c>
      <c r="D1531">
        <f>VLOOKUP(Health_Care[[#This Row],[Customer ID]],Medical_Examinations[],4,0)</f>
        <v>8.41</v>
      </c>
      <c r="E1531" t="str">
        <f>VLOOKUP(Health_Care[[#This Row],[Customer ID]],Medical_Examinations[],6,0)</f>
        <v>No</v>
      </c>
      <c r="F1531" t="str">
        <f>VLOOKUP(Health_Care[[#This Row],[Customer ID]],Medical_Examinations[],7,0)</f>
        <v>No</v>
      </c>
      <c r="G1531" t="str">
        <f>VLOOKUP(Health_Care[[#This Row],[Customer ID]],Medical_Examinations[],8,0)</f>
        <v>No</v>
      </c>
      <c r="H1531">
        <f>VLOOKUP(Health_Care[[#This Row],[Customer ID]],Medical_Examinations[],9,0)</f>
        <v>0</v>
      </c>
      <c r="I1531" t="str">
        <f>VLOOKUP(Health_Care[[#This Row],[Customer ID]],Medical_Examinations[],10,0)</f>
        <v>No</v>
      </c>
      <c r="J1531" t="str">
        <f>VLOOKUP(Health_Care[[#This Row],[Customer ID]],Medical_Examinations[],3,0)</f>
        <v>Under Weight</v>
      </c>
      <c r="K1531" t="str">
        <f>VLOOKUP(Health_Care[[#This Row],[Customer ID]],Medical_Examinations[],5,0)</f>
        <v>Diabetes</v>
      </c>
      <c r="L1531" s="10">
        <f>VLOOKUP(Health_Care[[#This Row],[Customer ID]],Table6[#All],5,0)</f>
        <v>25032</v>
      </c>
      <c r="M1531" s="11">
        <f>VLOOKUP(Health_Care[[#This Row],[Customer ID]],Table6[#All],8,0)</f>
        <v>6700.56</v>
      </c>
      <c r="N1531" t="str">
        <f>VLOOKUP(Health_Care[[#This Row],[Customer ID]],Table6[#All],9,0)</f>
        <v>Tier - 3</v>
      </c>
      <c r="O1531" t="str">
        <f>VLOOKUP(Health_Care[[#This Row],[Customer ID]],Table6[#All],10,0)</f>
        <v>Tier - 1</v>
      </c>
      <c r="P1531" t="str">
        <f>VLOOKUP(Health_Care[[#This Row],[Customer ID]],Table6[#All],11,0)</f>
        <v>R1012</v>
      </c>
      <c r="Q1531">
        <f>VLOOKUP(Health_Care[[#This Row],[Customer ID]],Table6[#All],6,0)</f>
        <v>54</v>
      </c>
    </row>
    <row r="1532" spans="1:17" x14ac:dyDescent="0.35">
      <c r="A1532" t="s">
        <v>840</v>
      </c>
      <c r="B1532" t="str">
        <f>VLOOKUP(Health_Care[[#This Row],[Customer ID]],Customer_Names[#All],3,0)</f>
        <v xml:space="preserve"> Nicole M.</v>
      </c>
      <c r="C1532">
        <f>VLOOKUP(Health_Care[[#This Row],[Customer ID]],Medical_Examinations[],2,0)</f>
        <v>23.37</v>
      </c>
      <c r="D1532">
        <f>VLOOKUP(Health_Care[[#This Row],[Customer ID]],Medical_Examinations[],4,0)</f>
        <v>5.59</v>
      </c>
      <c r="E1532" t="str">
        <f>VLOOKUP(Health_Care[[#This Row],[Customer ID]],Medical_Examinations[],6,0)</f>
        <v>yes</v>
      </c>
      <c r="F1532" t="str">
        <f>VLOOKUP(Health_Care[[#This Row],[Customer ID]],Medical_Examinations[],7,0)</f>
        <v>No</v>
      </c>
      <c r="G1532" t="str">
        <f>VLOOKUP(Health_Care[[#This Row],[Customer ID]],Medical_Examinations[],8,0)</f>
        <v>No</v>
      </c>
      <c r="H1532">
        <f>VLOOKUP(Health_Care[[#This Row],[Customer ID]],Medical_Examinations[],9,0)</f>
        <v>0</v>
      </c>
      <c r="I1532" t="str">
        <f>VLOOKUP(Health_Care[[#This Row],[Customer ID]],Medical_Examinations[],10,0)</f>
        <v>No</v>
      </c>
      <c r="J1532" t="str">
        <f>VLOOKUP(Health_Care[[#This Row],[Customer ID]],Medical_Examinations[],3,0)</f>
        <v>Normal Weight</v>
      </c>
      <c r="K1532" t="str">
        <f>VLOOKUP(Health_Care[[#This Row],[Customer ID]],Medical_Examinations[],5,0)</f>
        <v>Normal</v>
      </c>
      <c r="L1532" s="10">
        <f>VLOOKUP(Health_Care[[#This Row],[Customer ID]],Table6[#All],5,0)</f>
        <v>31237</v>
      </c>
      <c r="M1532" s="11">
        <f>VLOOKUP(Health_Care[[#This Row],[Customer ID]],Table6[#All],8,0)</f>
        <v>6686.43</v>
      </c>
      <c r="N1532" t="str">
        <f>VLOOKUP(Health_Care[[#This Row],[Customer ID]],Table6[#All],9,0)</f>
        <v>Tier - 2</v>
      </c>
      <c r="O1532" t="str">
        <f>VLOOKUP(Health_Care[[#This Row],[Customer ID]],Table6[#All],10,0)</f>
        <v>Tier - 3</v>
      </c>
      <c r="P1532" t="str">
        <f>VLOOKUP(Health_Care[[#This Row],[Customer ID]],Table6[#All],11,0)</f>
        <v>R1012</v>
      </c>
      <c r="Q1532">
        <f>VLOOKUP(Health_Care[[#This Row],[Customer ID]],Table6[#All],6,0)</f>
        <v>37</v>
      </c>
    </row>
    <row r="1533" spans="1:17" x14ac:dyDescent="0.35">
      <c r="A1533" t="s">
        <v>839</v>
      </c>
      <c r="B1533" t="str">
        <f>VLOOKUP(Health_Care[[#This Row],[Customer ID]],Customer_Names[#All],3,0)</f>
        <v xml:space="preserve"> Jack</v>
      </c>
      <c r="C1533">
        <f>VLOOKUP(Health_Care[[#This Row],[Customer ID]],Medical_Examinations[],2,0)</f>
        <v>42.4</v>
      </c>
      <c r="D1533">
        <f>VLOOKUP(Health_Care[[#This Row],[Customer ID]],Medical_Examinations[],4,0)</f>
        <v>4.0599999999999996</v>
      </c>
      <c r="E1533" t="str">
        <f>VLOOKUP(Health_Care[[#This Row],[Customer ID]],Medical_Examinations[],6,0)</f>
        <v>No</v>
      </c>
      <c r="F1533" t="str">
        <f>VLOOKUP(Health_Care[[#This Row],[Customer ID]],Medical_Examinations[],7,0)</f>
        <v>No</v>
      </c>
      <c r="G1533" t="str">
        <f>VLOOKUP(Health_Care[[#This Row],[Customer ID]],Medical_Examinations[],8,0)</f>
        <v>No</v>
      </c>
      <c r="H1533">
        <f>VLOOKUP(Health_Care[[#This Row],[Customer ID]],Medical_Examinations[],9,0)</f>
        <v>0</v>
      </c>
      <c r="I1533" t="str">
        <f>VLOOKUP(Health_Care[[#This Row],[Customer ID]],Medical_Examinations[],10,0)</f>
        <v>No</v>
      </c>
      <c r="J1533" t="str">
        <f>VLOOKUP(Health_Care[[#This Row],[Customer ID]],Medical_Examinations[],3,0)</f>
        <v>Obesity</v>
      </c>
      <c r="K1533" t="str">
        <f>VLOOKUP(Health_Care[[#This Row],[Customer ID]],Medical_Examinations[],5,0)</f>
        <v>Normal</v>
      </c>
      <c r="L1533" s="10">
        <f>VLOOKUP(Health_Care[[#This Row],[Customer ID]],Table6[#All],5,0)</f>
        <v>32801</v>
      </c>
      <c r="M1533" s="11">
        <f>VLOOKUP(Health_Care[[#This Row],[Customer ID]],Table6[#All],8,0)</f>
        <v>6666.24</v>
      </c>
      <c r="N1533" t="str">
        <f>VLOOKUP(Health_Care[[#This Row],[Customer ID]],Table6[#All],9,0)</f>
        <v>Tier - 3</v>
      </c>
      <c r="O1533" t="str">
        <f>VLOOKUP(Health_Care[[#This Row],[Customer ID]],Table6[#All],10,0)</f>
        <v>Tier - 1</v>
      </c>
      <c r="P1533" t="str">
        <f>VLOOKUP(Health_Care[[#This Row],[Customer ID]],Table6[#All],11,0)</f>
        <v>R1011</v>
      </c>
      <c r="Q1533">
        <f>VLOOKUP(Health_Care[[#This Row],[Customer ID]],Table6[#All],6,0)</f>
        <v>33</v>
      </c>
    </row>
    <row r="1534" spans="1:17" x14ac:dyDescent="0.35">
      <c r="A1534" t="s">
        <v>838</v>
      </c>
      <c r="B1534" t="str">
        <f>VLOOKUP(Health_Care[[#This Row],[Customer ID]],Customer_Names[#All],3,0)</f>
        <v xml:space="preserve"> Gregory</v>
      </c>
      <c r="C1534">
        <f>VLOOKUP(Health_Care[[#This Row],[Customer ID]],Medical_Examinations[],2,0)</f>
        <v>28.405000000000001</v>
      </c>
      <c r="D1534">
        <f>VLOOKUP(Health_Care[[#This Row],[Customer ID]],Medical_Examinations[],4,0)</f>
        <v>7.02</v>
      </c>
      <c r="E1534" t="str">
        <f>VLOOKUP(Health_Care[[#This Row],[Customer ID]],Medical_Examinations[],6,0)</f>
        <v>yes</v>
      </c>
      <c r="F1534" t="str">
        <f>VLOOKUP(Health_Care[[#This Row],[Customer ID]],Medical_Examinations[],7,0)</f>
        <v>No</v>
      </c>
      <c r="G1534" t="str">
        <f>VLOOKUP(Health_Care[[#This Row],[Customer ID]],Medical_Examinations[],8,0)</f>
        <v>No</v>
      </c>
      <c r="H1534">
        <f>VLOOKUP(Health_Care[[#This Row],[Customer ID]],Medical_Examinations[],9,0)</f>
        <v>0</v>
      </c>
      <c r="I1534" t="str">
        <f>VLOOKUP(Health_Care[[#This Row],[Customer ID]],Medical_Examinations[],10,0)</f>
        <v>No</v>
      </c>
      <c r="J1534" t="str">
        <f>VLOOKUP(Health_Care[[#This Row],[Customer ID]],Medical_Examinations[],3,0)</f>
        <v>Over Weight</v>
      </c>
      <c r="K1534" t="str">
        <f>VLOOKUP(Health_Care[[#This Row],[Customer ID]],Medical_Examinations[],5,0)</f>
        <v>Diabetes</v>
      </c>
      <c r="L1534" s="10">
        <f>VLOOKUP(Health_Care[[#This Row],[Customer ID]],Table6[#All],5,0)</f>
        <v>29846</v>
      </c>
      <c r="M1534" s="11">
        <f>VLOOKUP(Health_Care[[#This Row],[Customer ID]],Table6[#All],8,0)</f>
        <v>6664.69</v>
      </c>
      <c r="N1534" t="str">
        <f>VLOOKUP(Health_Care[[#This Row],[Customer ID]],Table6[#All],9,0)</f>
        <v>Tier - 3</v>
      </c>
      <c r="O1534" t="str">
        <f>VLOOKUP(Health_Care[[#This Row],[Customer ID]],Table6[#All],10,0)</f>
        <v>Tier - 1</v>
      </c>
      <c r="P1534" t="str">
        <f>VLOOKUP(Health_Care[[#This Row],[Customer ID]],Table6[#All],11,0)</f>
        <v>R1012</v>
      </c>
      <c r="Q1534">
        <f>VLOOKUP(Health_Care[[#This Row],[Customer ID]],Table6[#All],6,0)</f>
        <v>41</v>
      </c>
    </row>
    <row r="1535" spans="1:17" x14ac:dyDescent="0.35">
      <c r="A1535" t="s">
        <v>837</v>
      </c>
      <c r="B1535" t="str">
        <f>VLOOKUP(Health_Care[[#This Row],[Customer ID]],Customer_Names[#All],3,0)</f>
        <v xml:space="preserve"> Rebecca</v>
      </c>
      <c r="C1535">
        <f>VLOOKUP(Health_Care[[#This Row],[Customer ID]],Medical_Examinations[],2,0)</f>
        <v>23.4</v>
      </c>
      <c r="D1535">
        <f>VLOOKUP(Health_Care[[#This Row],[Customer ID]],Medical_Examinations[],4,0)</f>
        <v>4.47</v>
      </c>
      <c r="E1535" t="str">
        <f>VLOOKUP(Health_Care[[#This Row],[Customer ID]],Medical_Examinations[],6,0)</f>
        <v>No</v>
      </c>
      <c r="F1535" t="str">
        <f>VLOOKUP(Health_Care[[#This Row],[Customer ID]],Medical_Examinations[],7,0)</f>
        <v>No</v>
      </c>
      <c r="G1535" t="str">
        <f>VLOOKUP(Health_Care[[#This Row],[Customer ID]],Medical_Examinations[],8,0)</f>
        <v>No</v>
      </c>
      <c r="H1535">
        <f>VLOOKUP(Health_Care[[#This Row],[Customer ID]],Medical_Examinations[],9,0)</f>
        <v>0</v>
      </c>
      <c r="I1535" t="str">
        <f>VLOOKUP(Health_Care[[#This Row],[Customer ID]],Medical_Examinations[],10,0)</f>
        <v>No</v>
      </c>
      <c r="J1535" t="str">
        <f>VLOOKUP(Health_Care[[#This Row],[Customer ID]],Medical_Examinations[],3,0)</f>
        <v>Normal Weight</v>
      </c>
      <c r="K1535" t="str">
        <f>VLOOKUP(Health_Care[[#This Row],[Customer ID]],Medical_Examinations[],5,0)</f>
        <v>Normal</v>
      </c>
      <c r="L1535" s="10">
        <f>VLOOKUP(Health_Care[[#This Row],[Customer ID]],Table6[#All],5,0)</f>
        <v>30221</v>
      </c>
      <c r="M1535" s="11">
        <f>VLOOKUP(Health_Care[[#This Row],[Customer ID]],Table6[#All],8,0)</f>
        <v>6664.32</v>
      </c>
      <c r="N1535" t="str">
        <f>VLOOKUP(Health_Care[[#This Row],[Customer ID]],Table6[#All],9,0)</f>
        <v>Tier - 2</v>
      </c>
      <c r="O1535" t="str">
        <f>VLOOKUP(Health_Care[[#This Row],[Customer ID]],Table6[#All],10,0)</f>
        <v>Tier - 2</v>
      </c>
      <c r="P1535" t="str">
        <f>VLOOKUP(Health_Care[[#This Row],[Customer ID]],Table6[#All],11,0)</f>
        <v>R1013</v>
      </c>
      <c r="Q1535">
        <f>VLOOKUP(Health_Care[[#This Row],[Customer ID]],Table6[#All],6,0)</f>
        <v>40</v>
      </c>
    </row>
    <row r="1536" spans="1:17" x14ac:dyDescent="0.35">
      <c r="A1536" t="s">
        <v>836</v>
      </c>
      <c r="B1536" t="str">
        <f>VLOOKUP(Health_Care[[#This Row],[Customer ID]],Customer_Names[#All],3,0)</f>
        <v xml:space="preserve"> Adam</v>
      </c>
      <c r="C1536">
        <f>VLOOKUP(Health_Care[[#This Row],[Customer ID]],Medical_Examinations[],2,0)</f>
        <v>33.44</v>
      </c>
      <c r="D1536">
        <f>VLOOKUP(Health_Care[[#This Row],[Customer ID]],Medical_Examinations[],4,0)</f>
        <v>4.54</v>
      </c>
      <c r="E1536" t="str">
        <f>VLOOKUP(Health_Care[[#This Row],[Customer ID]],Medical_Examinations[],6,0)</f>
        <v>No</v>
      </c>
      <c r="F1536" t="str">
        <f>VLOOKUP(Health_Care[[#This Row],[Customer ID]],Medical_Examinations[],7,0)</f>
        <v>No</v>
      </c>
      <c r="G1536" t="str">
        <f>VLOOKUP(Health_Care[[#This Row],[Customer ID]],Medical_Examinations[],8,0)</f>
        <v>No</v>
      </c>
      <c r="H1536">
        <f>VLOOKUP(Health_Care[[#This Row],[Customer ID]],Medical_Examinations[],9,0)</f>
        <v>0</v>
      </c>
      <c r="I1536" t="str">
        <f>VLOOKUP(Health_Care[[#This Row],[Customer ID]],Medical_Examinations[],10,0)</f>
        <v>No</v>
      </c>
      <c r="J1536" t="str">
        <f>VLOOKUP(Health_Care[[#This Row],[Customer ID]],Medical_Examinations[],3,0)</f>
        <v>Obesity</v>
      </c>
      <c r="K1536" t="str">
        <f>VLOOKUP(Health_Care[[#This Row],[Customer ID]],Medical_Examinations[],5,0)</f>
        <v>Normal</v>
      </c>
      <c r="L1536" s="10">
        <f>VLOOKUP(Health_Care[[#This Row],[Customer ID]],Table6[#All],5,0)</f>
        <v>32831</v>
      </c>
      <c r="M1536" s="11">
        <f>VLOOKUP(Health_Care[[#This Row],[Customer ID]],Table6[#All],8,0)</f>
        <v>6653.79</v>
      </c>
      <c r="N1536" t="str">
        <f>VLOOKUP(Health_Care[[#This Row],[Customer ID]],Table6[#All],9,0)</f>
        <v>Tier - 2</v>
      </c>
      <c r="O1536" t="str">
        <f>VLOOKUP(Health_Care[[#This Row],[Customer ID]],Table6[#All],10,0)</f>
        <v>Tier - 1</v>
      </c>
      <c r="P1536" t="str">
        <f>VLOOKUP(Health_Care[[#This Row],[Customer ID]],Table6[#All],11,0)</f>
        <v>R1013</v>
      </c>
      <c r="Q1536">
        <f>VLOOKUP(Health_Care[[#This Row],[Customer ID]],Table6[#All],6,0)</f>
        <v>33</v>
      </c>
    </row>
    <row r="1537" spans="1:17" x14ac:dyDescent="0.35">
      <c r="A1537" t="s">
        <v>835</v>
      </c>
      <c r="B1537" t="str">
        <f>VLOOKUP(Health_Care[[#This Row],[Customer ID]],Customer_Names[#All],3,0)</f>
        <v xml:space="preserve"> Ryan</v>
      </c>
      <c r="C1537">
        <f>VLOOKUP(Health_Care[[#This Row],[Customer ID]],Medical_Examinations[],2,0)</f>
        <v>21.12</v>
      </c>
      <c r="D1537">
        <f>VLOOKUP(Health_Care[[#This Row],[Customer ID]],Medical_Examinations[],4,0)</f>
        <v>4.99</v>
      </c>
      <c r="E1537" t="str">
        <f>VLOOKUP(Health_Care[[#This Row],[Customer ID]],Medical_Examinations[],6,0)</f>
        <v>No</v>
      </c>
      <c r="F1537" t="str">
        <f>VLOOKUP(Health_Care[[#This Row],[Customer ID]],Medical_Examinations[],7,0)</f>
        <v>No</v>
      </c>
      <c r="G1537" t="str">
        <f>VLOOKUP(Health_Care[[#This Row],[Customer ID]],Medical_Examinations[],8,0)</f>
        <v>No</v>
      </c>
      <c r="H1537">
        <f>VLOOKUP(Health_Care[[#This Row],[Customer ID]],Medical_Examinations[],9,0)</f>
        <v>1</v>
      </c>
      <c r="I1537" t="str">
        <f>VLOOKUP(Health_Care[[#This Row],[Customer ID]],Medical_Examinations[],10,0)</f>
        <v>No</v>
      </c>
      <c r="J1537" t="str">
        <f>VLOOKUP(Health_Care[[#This Row],[Customer ID]],Medical_Examinations[],3,0)</f>
        <v>Normal Weight</v>
      </c>
      <c r="K1537" t="str">
        <f>VLOOKUP(Health_Care[[#This Row],[Customer ID]],Medical_Examinations[],5,0)</f>
        <v>Normal</v>
      </c>
      <c r="L1537" s="10">
        <f>VLOOKUP(Health_Care[[#This Row],[Customer ID]],Table6[#All],5,0)</f>
        <v>30864</v>
      </c>
      <c r="M1537" s="11">
        <f>VLOOKUP(Health_Care[[#This Row],[Customer ID]],Table6[#All],8,0)</f>
        <v>6652.53</v>
      </c>
      <c r="N1537" t="str">
        <f>VLOOKUP(Health_Care[[#This Row],[Customer ID]],Table6[#All],9,0)</f>
        <v>Tier - 3</v>
      </c>
      <c r="O1537" t="str">
        <f>VLOOKUP(Health_Care[[#This Row],[Customer ID]],Table6[#All],10,0)</f>
        <v>Tier - 2</v>
      </c>
      <c r="P1537" t="str">
        <f>VLOOKUP(Health_Care[[#This Row],[Customer ID]],Table6[#All],11,0)</f>
        <v>R1013</v>
      </c>
      <c r="Q1537">
        <f>VLOOKUP(Health_Care[[#This Row],[Customer ID]],Table6[#All],6,0)</f>
        <v>38</v>
      </c>
    </row>
    <row r="1538" spans="1:17" x14ac:dyDescent="0.35">
      <c r="A1538" t="s">
        <v>834</v>
      </c>
      <c r="B1538" t="str">
        <f>VLOOKUP(Health_Care[[#This Row],[Customer ID]],Customer_Names[#All],3,0)</f>
        <v xml:space="preserve"> Jackie K.</v>
      </c>
      <c r="C1538">
        <f>VLOOKUP(Health_Care[[#This Row],[Customer ID]],Medical_Examinations[],2,0)</f>
        <v>18.48</v>
      </c>
      <c r="D1538">
        <f>VLOOKUP(Health_Care[[#This Row],[Customer ID]],Medical_Examinations[],4,0)</f>
        <v>10.84</v>
      </c>
      <c r="E1538" t="str">
        <f>VLOOKUP(Health_Care[[#This Row],[Customer ID]],Medical_Examinations[],6,0)</f>
        <v>yes</v>
      </c>
      <c r="F1538" t="str">
        <f>VLOOKUP(Health_Care[[#This Row],[Customer ID]],Medical_Examinations[],7,0)</f>
        <v>No</v>
      </c>
      <c r="G1538" t="str">
        <f>VLOOKUP(Health_Care[[#This Row],[Customer ID]],Medical_Examinations[],8,0)</f>
        <v>No</v>
      </c>
      <c r="H1538">
        <f>VLOOKUP(Health_Care[[#This Row],[Customer ID]],Medical_Examinations[],9,0)</f>
        <v>2</v>
      </c>
      <c r="I1538" t="str">
        <f>VLOOKUP(Health_Care[[#This Row],[Customer ID]],Medical_Examinations[],10,0)</f>
        <v>No</v>
      </c>
      <c r="J1538" t="str">
        <f>VLOOKUP(Health_Care[[#This Row],[Customer ID]],Medical_Examinations[],3,0)</f>
        <v>Under Weight</v>
      </c>
      <c r="K1538" t="str">
        <f>VLOOKUP(Health_Care[[#This Row],[Customer ID]],Medical_Examinations[],5,0)</f>
        <v>Diabetes</v>
      </c>
      <c r="L1538" s="10">
        <f>VLOOKUP(Health_Care[[#This Row],[Customer ID]],Table6[#All],5,0)</f>
        <v>25880</v>
      </c>
      <c r="M1538" s="11">
        <f>VLOOKUP(Health_Care[[#This Row],[Customer ID]],Table6[#All],8,0)</f>
        <v>6651.26</v>
      </c>
      <c r="N1538" t="str">
        <f>VLOOKUP(Health_Care[[#This Row],[Customer ID]],Table6[#All],9,0)</f>
        <v>Tier - 2</v>
      </c>
      <c r="O1538" t="str">
        <f>VLOOKUP(Health_Care[[#This Row],[Customer ID]],Table6[#All],10,0)</f>
        <v>Tier - 3</v>
      </c>
      <c r="P1538" t="str">
        <f>VLOOKUP(Health_Care[[#This Row],[Customer ID]],Table6[#All],11,0)</f>
        <v>R1013</v>
      </c>
      <c r="Q1538">
        <f>VLOOKUP(Health_Care[[#This Row],[Customer ID]],Table6[#All],6,0)</f>
        <v>52</v>
      </c>
    </row>
    <row r="1539" spans="1:17" x14ac:dyDescent="0.35">
      <c r="A1539" t="s">
        <v>833</v>
      </c>
      <c r="B1539" t="str">
        <f>VLOOKUP(Health_Care[[#This Row],[Customer ID]],Customer_Names[#All],3,0)</f>
        <v xml:space="preserve"> Chris</v>
      </c>
      <c r="C1539">
        <f>VLOOKUP(Health_Care[[#This Row],[Customer ID]],Medical_Examinations[],2,0)</f>
        <v>16.815000000000001</v>
      </c>
      <c r="D1539">
        <f>VLOOKUP(Health_Care[[#This Row],[Customer ID]],Medical_Examinations[],4,0)</f>
        <v>5.63</v>
      </c>
      <c r="E1539" t="str">
        <f>VLOOKUP(Health_Care[[#This Row],[Customer ID]],Medical_Examinations[],6,0)</f>
        <v>No</v>
      </c>
      <c r="F1539" t="str">
        <f>VLOOKUP(Health_Care[[#This Row],[Customer ID]],Medical_Examinations[],7,0)</f>
        <v>No</v>
      </c>
      <c r="G1539" t="str">
        <f>VLOOKUP(Health_Care[[#This Row],[Customer ID]],Medical_Examinations[],8,0)</f>
        <v>No</v>
      </c>
      <c r="H1539">
        <f>VLOOKUP(Health_Care[[#This Row],[Customer ID]],Medical_Examinations[],9,0)</f>
        <v>1</v>
      </c>
      <c r="I1539" t="str">
        <f>VLOOKUP(Health_Care[[#This Row],[Customer ID]],Medical_Examinations[],10,0)</f>
        <v>No</v>
      </c>
      <c r="J1539" t="str">
        <f>VLOOKUP(Health_Care[[#This Row],[Customer ID]],Medical_Examinations[],3,0)</f>
        <v>Under Weight</v>
      </c>
      <c r="K1539" t="str">
        <f>VLOOKUP(Health_Care[[#This Row],[Customer ID]],Medical_Examinations[],5,0)</f>
        <v>Normal</v>
      </c>
      <c r="L1539" s="10">
        <f>VLOOKUP(Health_Care[[#This Row],[Customer ID]],Table6[#All],5,0)</f>
        <v>31024</v>
      </c>
      <c r="M1539" s="11">
        <f>VLOOKUP(Health_Care[[#This Row],[Customer ID]],Table6[#All],8,0)</f>
        <v>6640.54</v>
      </c>
      <c r="N1539" t="str">
        <f>VLOOKUP(Health_Care[[#This Row],[Customer ID]],Table6[#All],9,0)</f>
        <v>Tier - 2</v>
      </c>
      <c r="O1539" t="str">
        <f>VLOOKUP(Health_Care[[#This Row],[Customer ID]],Table6[#All],10,0)</f>
        <v>Tier - 3</v>
      </c>
      <c r="P1539" t="str">
        <f>VLOOKUP(Health_Care[[#This Row],[Customer ID]],Table6[#All],11,0)</f>
        <v>R1019</v>
      </c>
      <c r="Q1539">
        <f>VLOOKUP(Health_Care[[#This Row],[Customer ID]],Table6[#All],6,0)</f>
        <v>38</v>
      </c>
    </row>
    <row r="1540" spans="1:17" x14ac:dyDescent="0.35">
      <c r="A1540" t="s">
        <v>832</v>
      </c>
      <c r="B1540" t="str">
        <f>VLOOKUP(Health_Care[[#This Row],[Customer ID]],Customer_Names[#All],3,0)</f>
        <v xml:space="preserve"> Tyler C</v>
      </c>
      <c r="C1540">
        <f>VLOOKUP(Health_Care[[#This Row],[Customer ID]],Medical_Examinations[],2,0)</f>
        <v>26.72</v>
      </c>
      <c r="D1540">
        <f>VLOOKUP(Health_Care[[#This Row],[Customer ID]],Medical_Examinations[],4,0)</f>
        <v>4.1399999999999997</v>
      </c>
      <c r="E1540" t="str">
        <f>VLOOKUP(Health_Care[[#This Row],[Customer ID]],Medical_Examinations[],6,0)</f>
        <v>No</v>
      </c>
      <c r="F1540" t="str">
        <f>VLOOKUP(Health_Care[[#This Row],[Customer ID]],Medical_Examinations[],7,0)</f>
        <v>No</v>
      </c>
      <c r="G1540" t="str">
        <f>VLOOKUP(Health_Care[[#This Row],[Customer ID]],Medical_Examinations[],8,0)</f>
        <v>No</v>
      </c>
      <c r="H1540">
        <f>VLOOKUP(Health_Care[[#This Row],[Customer ID]],Medical_Examinations[],9,0)</f>
        <v>0</v>
      </c>
      <c r="I1540" t="str">
        <f>VLOOKUP(Health_Care[[#This Row],[Customer ID]],Medical_Examinations[],10,0)</f>
        <v>No</v>
      </c>
      <c r="J1540" t="str">
        <f>VLOOKUP(Health_Care[[#This Row],[Customer ID]],Medical_Examinations[],3,0)</f>
        <v>Over Weight</v>
      </c>
      <c r="K1540" t="str">
        <f>VLOOKUP(Health_Care[[#This Row],[Customer ID]],Medical_Examinations[],5,0)</f>
        <v>Normal</v>
      </c>
      <c r="L1540" s="10">
        <f>VLOOKUP(Health_Care[[#This Row],[Customer ID]],Table6[#All],5,0)</f>
        <v>33030</v>
      </c>
      <c r="M1540" s="11">
        <f>VLOOKUP(Health_Care[[#This Row],[Customer ID]],Table6[#All],8,0)</f>
        <v>6639.3</v>
      </c>
      <c r="N1540" t="str">
        <f>VLOOKUP(Health_Care[[#This Row],[Customer ID]],Table6[#All],9,0)</f>
        <v>Tier - 2</v>
      </c>
      <c r="O1540" t="str">
        <f>VLOOKUP(Health_Care[[#This Row],[Customer ID]],Table6[#All],10,0)</f>
        <v>Tier - 2</v>
      </c>
      <c r="P1540" t="str">
        <f>VLOOKUP(Health_Care[[#This Row],[Customer ID]],Table6[#All],11,0)</f>
        <v>R1021</v>
      </c>
      <c r="Q1540">
        <f>VLOOKUP(Health_Care[[#This Row],[Customer ID]],Table6[#All],6,0)</f>
        <v>33</v>
      </c>
    </row>
    <row r="1541" spans="1:17" x14ac:dyDescent="0.35">
      <c r="A1541" t="s">
        <v>831</v>
      </c>
      <c r="B1541" t="str">
        <f>VLOOKUP(Health_Care[[#This Row],[Customer ID]],Customer_Names[#All],3,0)</f>
        <v xml:space="preserve"> Yoshie</v>
      </c>
      <c r="C1541">
        <f>VLOOKUP(Health_Care[[#This Row],[Customer ID]],Medical_Examinations[],2,0)</f>
        <v>41.42</v>
      </c>
      <c r="D1541">
        <f>VLOOKUP(Health_Care[[#This Row],[Customer ID]],Medical_Examinations[],4,0)</f>
        <v>5.17</v>
      </c>
      <c r="E1541" t="str">
        <f>VLOOKUP(Health_Care[[#This Row],[Customer ID]],Medical_Examinations[],6,0)</f>
        <v>No</v>
      </c>
      <c r="F1541" t="str">
        <f>VLOOKUP(Health_Care[[#This Row],[Customer ID]],Medical_Examinations[],7,0)</f>
        <v>No</v>
      </c>
      <c r="G1541" t="str">
        <f>VLOOKUP(Health_Care[[#This Row],[Customer ID]],Medical_Examinations[],8,0)</f>
        <v>Yes</v>
      </c>
      <c r="H1541">
        <f>VLOOKUP(Health_Care[[#This Row],[Customer ID]],Medical_Examinations[],9,0)</f>
        <v>1</v>
      </c>
      <c r="I1541" t="str">
        <f>VLOOKUP(Health_Care[[#This Row],[Customer ID]],Medical_Examinations[],10,0)</f>
        <v>No</v>
      </c>
      <c r="J1541" t="str">
        <f>VLOOKUP(Health_Care[[#This Row],[Customer ID]],Medical_Examinations[],3,0)</f>
        <v>Obesity</v>
      </c>
      <c r="K1541" t="str">
        <f>VLOOKUP(Health_Care[[#This Row],[Customer ID]],Medical_Examinations[],5,0)</f>
        <v>Normal</v>
      </c>
      <c r="L1541" s="10">
        <f>VLOOKUP(Health_Care[[#This Row],[Customer ID]],Table6[#All],5,0)</f>
        <v>37868</v>
      </c>
      <c r="M1541" s="11">
        <f>VLOOKUP(Health_Care[[#This Row],[Customer ID]],Table6[#All],8,0)</f>
        <v>6638.16</v>
      </c>
      <c r="N1541" t="str">
        <f>VLOOKUP(Health_Care[[#This Row],[Customer ID]],Table6[#All],9,0)</f>
        <v>Tier - 2</v>
      </c>
      <c r="O1541" t="str">
        <f>VLOOKUP(Health_Care[[#This Row],[Customer ID]],Table6[#All],10,0)</f>
        <v>Tier - 1</v>
      </c>
      <c r="P1541" t="str">
        <f>VLOOKUP(Health_Care[[#This Row],[Customer ID]],Table6[#All],11,0)</f>
        <v>R1012</v>
      </c>
      <c r="Q1541">
        <f>VLOOKUP(Health_Care[[#This Row],[Customer ID]],Table6[#All],6,0)</f>
        <v>19</v>
      </c>
    </row>
    <row r="1542" spans="1:17" x14ac:dyDescent="0.35">
      <c r="A1542" t="s">
        <v>830</v>
      </c>
      <c r="B1542" t="str">
        <f>VLOOKUP(Health_Care[[#This Row],[Customer ID]],Customer_Names[#All],3,0)</f>
        <v xml:space="preserve"> Lauren A</v>
      </c>
      <c r="C1542">
        <f>VLOOKUP(Health_Care[[#This Row],[Customer ID]],Medical_Examinations[],2,0)</f>
        <v>20.69</v>
      </c>
      <c r="D1542">
        <f>VLOOKUP(Health_Care[[#This Row],[Customer ID]],Medical_Examinations[],4,0)</f>
        <v>6.93</v>
      </c>
      <c r="E1542" t="str">
        <f>VLOOKUP(Health_Care[[#This Row],[Customer ID]],Medical_Examinations[],6,0)</f>
        <v>No</v>
      </c>
      <c r="F1542" t="str">
        <f>VLOOKUP(Health_Care[[#This Row],[Customer ID]],Medical_Examinations[],7,0)</f>
        <v>No</v>
      </c>
      <c r="G1542" t="str">
        <f>VLOOKUP(Health_Care[[#This Row],[Customer ID]],Medical_Examinations[],8,0)</f>
        <v>No</v>
      </c>
      <c r="H1542">
        <f>VLOOKUP(Health_Care[[#This Row],[Customer ID]],Medical_Examinations[],9,0)</f>
        <v>2</v>
      </c>
      <c r="I1542" t="str">
        <f>VLOOKUP(Health_Care[[#This Row],[Customer ID]],Medical_Examinations[],10,0)</f>
        <v>No</v>
      </c>
      <c r="J1542" t="str">
        <f>VLOOKUP(Health_Care[[#This Row],[Customer ID]],Medical_Examinations[],3,0)</f>
        <v>Normal Weight</v>
      </c>
      <c r="K1542" t="str">
        <f>VLOOKUP(Health_Care[[#This Row],[Customer ID]],Medical_Examinations[],5,0)</f>
        <v>Diabetes</v>
      </c>
      <c r="L1542" s="10">
        <f>VLOOKUP(Health_Care[[#This Row],[Customer ID]],Table6[#All],5,0)</f>
        <v>26905</v>
      </c>
      <c r="M1542" s="11">
        <f>VLOOKUP(Health_Care[[#This Row],[Customer ID]],Table6[#All],8,0)</f>
        <v>6630.31</v>
      </c>
      <c r="N1542" t="str">
        <f>VLOOKUP(Health_Care[[#This Row],[Customer ID]],Table6[#All],9,0)</f>
        <v>Tier - 2</v>
      </c>
      <c r="O1542" t="str">
        <f>VLOOKUP(Health_Care[[#This Row],[Customer ID]],Table6[#All],10,0)</f>
        <v>Tier - 1</v>
      </c>
      <c r="P1542" t="str">
        <f>VLOOKUP(Health_Care[[#This Row],[Customer ID]],Table6[#All],11,0)</f>
        <v>R1013</v>
      </c>
      <c r="Q1542">
        <f>VLOOKUP(Health_Care[[#This Row],[Customer ID]],Table6[#All],6,0)</f>
        <v>49</v>
      </c>
    </row>
    <row r="1543" spans="1:17" x14ac:dyDescent="0.35">
      <c r="A1543" t="s">
        <v>829</v>
      </c>
      <c r="B1543" t="str">
        <f>VLOOKUP(Health_Care[[#This Row],[Customer ID]],Customer_Names[#All],3,0)</f>
        <v xml:space="preserve"> Mason D.</v>
      </c>
      <c r="C1543">
        <f>VLOOKUP(Health_Care[[#This Row],[Customer ID]],Medical_Examinations[],2,0)</f>
        <v>41.23</v>
      </c>
      <c r="D1543">
        <f>VLOOKUP(Health_Care[[#This Row],[Customer ID]],Medical_Examinations[],4,0)</f>
        <v>4.24</v>
      </c>
      <c r="E1543" t="str">
        <f>VLOOKUP(Health_Care[[#This Row],[Customer ID]],Medical_Examinations[],6,0)</f>
        <v>No</v>
      </c>
      <c r="F1543" t="str">
        <f>VLOOKUP(Health_Care[[#This Row],[Customer ID]],Medical_Examinations[],7,0)</f>
        <v>No</v>
      </c>
      <c r="G1543" t="str">
        <f>VLOOKUP(Health_Care[[#This Row],[Customer ID]],Medical_Examinations[],8,0)</f>
        <v>No</v>
      </c>
      <c r="H1543">
        <f>VLOOKUP(Health_Care[[#This Row],[Customer ID]],Medical_Examinations[],9,0)</f>
        <v>0</v>
      </c>
      <c r="I1543" t="str">
        <f>VLOOKUP(Health_Care[[#This Row],[Customer ID]],Medical_Examinations[],10,0)</f>
        <v>No</v>
      </c>
      <c r="J1543" t="str">
        <f>VLOOKUP(Health_Care[[#This Row],[Customer ID]],Medical_Examinations[],3,0)</f>
        <v>Obesity</v>
      </c>
      <c r="K1543" t="str">
        <f>VLOOKUP(Health_Care[[#This Row],[Customer ID]],Medical_Examinations[],5,0)</f>
        <v>Normal</v>
      </c>
      <c r="L1543" s="10">
        <f>VLOOKUP(Health_Care[[#This Row],[Customer ID]],Table6[#All],5,0)</f>
        <v>30191</v>
      </c>
      <c r="M1543" s="11">
        <f>VLOOKUP(Health_Care[[#This Row],[Customer ID]],Table6[#All],8,0)</f>
        <v>6610.11</v>
      </c>
      <c r="N1543" t="str">
        <f>VLOOKUP(Health_Care[[#This Row],[Customer ID]],Table6[#All],9,0)</f>
        <v>Tier - 3</v>
      </c>
      <c r="O1543" t="str">
        <f>VLOOKUP(Health_Care[[#This Row],[Customer ID]],Table6[#All],10,0)</f>
        <v>Tier - 2</v>
      </c>
      <c r="P1543" t="str">
        <f>VLOOKUP(Health_Care[[#This Row],[Customer ID]],Table6[#All],11,0)</f>
        <v>R1015</v>
      </c>
      <c r="Q1543">
        <f>VLOOKUP(Health_Care[[#This Row],[Customer ID]],Table6[#All],6,0)</f>
        <v>40</v>
      </c>
    </row>
    <row r="1544" spans="1:17" x14ac:dyDescent="0.35">
      <c r="A1544" t="s">
        <v>828</v>
      </c>
      <c r="B1544" t="str">
        <f>VLOOKUP(Health_Care[[#This Row],[Customer ID]],Customer_Names[#All],3,0)</f>
        <v xml:space="preserve"> Ryan</v>
      </c>
      <c r="C1544">
        <f>VLOOKUP(Health_Care[[#This Row],[Customer ID]],Medical_Examinations[],2,0)</f>
        <v>29.9</v>
      </c>
      <c r="D1544">
        <f>VLOOKUP(Health_Care[[#This Row],[Customer ID]],Medical_Examinations[],4,0)</f>
        <v>5.91</v>
      </c>
      <c r="E1544" t="str">
        <f>VLOOKUP(Health_Care[[#This Row],[Customer ID]],Medical_Examinations[],6,0)</f>
        <v>No</v>
      </c>
      <c r="F1544" t="str">
        <f>VLOOKUP(Health_Care[[#This Row],[Customer ID]],Medical_Examinations[],7,0)</f>
        <v>No</v>
      </c>
      <c r="G1544" t="str">
        <f>VLOOKUP(Health_Care[[#This Row],[Customer ID]],Medical_Examinations[],8,0)</f>
        <v>No</v>
      </c>
      <c r="H1544">
        <f>VLOOKUP(Health_Care[[#This Row],[Customer ID]],Medical_Examinations[],9,0)</f>
        <v>0</v>
      </c>
      <c r="I1544" t="str">
        <f>VLOOKUP(Health_Care[[#This Row],[Customer ID]],Medical_Examinations[],10,0)</f>
        <v>No</v>
      </c>
      <c r="J1544" t="str">
        <f>VLOOKUP(Health_Care[[#This Row],[Customer ID]],Medical_Examinations[],3,0)</f>
        <v>Over Weight</v>
      </c>
      <c r="K1544" t="str">
        <f>VLOOKUP(Health_Care[[#This Row],[Customer ID]],Medical_Examinations[],5,0)</f>
        <v>Prediabetes</v>
      </c>
      <c r="L1544" s="10">
        <f>VLOOKUP(Health_Care[[#This Row],[Customer ID]],Table6[#All],5,0)</f>
        <v>30262</v>
      </c>
      <c r="M1544" s="11">
        <f>VLOOKUP(Health_Care[[#This Row],[Customer ID]],Table6[#All],8,0)</f>
        <v>6600.36</v>
      </c>
      <c r="N1544" t="str">
        <f>VLOOKUP(Health_Care[[#This Row],[Customer ID]],Table6[#All],9,0)</f>
        <v>Tier - 2</v>
      </c>
      <c r="O1544" t="str">
        <f>VLOOKUP(Health_Care[[#This Row],[Customer ID]],Table6[#All],10,0)</f>
        <v>Tier - 3</v>
      </c>
      <c r="P1544" t="str">
        <f>VLOOKUP(Health_Care[[#This Row],[Customer ID]],Table6[#All],11,0)</f>
        <v>R1011</v>
      </c>
      <c r="Q1544">
        <f>VLOOKUP(Health_Care[[#This Row],[Customer ID]],Table6[#All],6,0)</f>
        <v>40</v>
      </c>
    </row>
    <row r="1545" spans="1:17" x14ac:dyDescent="0.35">
      <c r="A1545" t="s">
        <v>827</v>
      </c>
      <c r="B1545" t="str">
        <f>VLOOKUP(Health_Care[[#This Row],[Customer ID]],Customer_Names[#All],3,0)</f>
        <v xml:space="preserve"> Arturo</v>
      </c>
      <c r="C1545">
        <f>VLOOKUP(Health_Care[[#This Row],[Customer ID]],Medical_Examinations[],2,0)</f>
        <v>34.104999999999997</v>
      </c>
      <c r="D1545">
        <f>VLOOKUP(Health_Care[[#This Row],[Customer ID]],Medical_Examinations[],4,0)</f>
        <v>5.93</v>
      </c>
      <c r="E1545" t="str">
        <f>VLOOKUP(Health_Care[[#This Row],[Customer ID]],Medical_Examinations[],6,0)</f>
        <v>No</v>
      </c>
      <c r="F1545" t="str">
        <f>VLOOKUP(Health_Care[[#This Row],[Customer ID]],Medical_Examinations[],7,0)</f>
        <v>No</v>
      </c>
      <c r="G1545" t="str">
        <f>VLOOKUP(Health_Care[[#This Row],[Customer ID]],Medical_Examinations[],8,0)</f>
        <v>No</v>
      </c>
      <c r="H1545">
        <f>VLOOKUP(Health_Care[[#This Row],[Customer ID]],Medical_Examinations[],9,0)</f>
        <v>0</v>
      </c>
      <c r="I1545" t="str">
        <f>VLOOKUP(Health_Care[[#This Row],[Customer ID]],Medical_Examinations[],10,0)</f>
        <v>No</v>
      </c>
      <c r="J1545" t="str">
        <f>VLOOKUP(Health_Care[[#This Row],[Customer ID]],Medical_Examinations[],3,0)</f>
        <v>Obesity</v>
      </c>
      <c r="K1545" t="str">
        <f>VLOOKUP(Health_Care[[#This Row],[Customer ID]],Medical_Examinations[],5,0)</f>
        <v>Prediabetes</v>
      </c>
      <c r="L1545" s="10">
        <f>VLOOKUP(Health_Care[[#This Row],[Customer ID]],Table6[#All],5,0)</f>
        <v>30314</v>
      </c>
      <c r="M1545" s="11">
        <f>VLOOKUP(Health_Care[[#This Row],[Customer ID]],Table6[#All],8,0)</f>
        <v>6600.21</v>
      </c>
      <c r="N1545" t="str">
        <f>VLOOKUP(Health_Care[[#This Row],[Customer ID]],Table6[#All],9,0)</f>
        <v>Tier - 3</v>
      </c>
      <c r="O1545" t="str">
        <f>VLOOKUP(Health_Care[[#This Row],[Customer ID]],Table6[#All],10,0)</f>
        <v>Tier - 2</v>
      </c>
      <c r="P1545" t="str">
        <f>VLOOKUP(Health_Care[[#This Row],[Customer ID]],Table6[#All],11,0)</f>
        <v>R1016</v>
      </c>
      <c r="Q1545">
        <f>VLOOKUP(Health_Care[[#This Row],[Customer ID]],Table6[#All],6,0)</f>
        <v>40</v>
      </c>
    </row>
    <row r="1546" spans="1:17" x14ac:dyDescent="0.35">
      <c r="A1546" t="s">
        <v>826</v>
      </c>
      <c r="B1546" t="str">
        <f>VLOOKUP(Health_Care[[#This Row],[Customer ID]],Customer_Names[#All],3,0)</f>
        <v xml:space="preserve"> Jake</v>
      </c>
      <c r="C1546">
        <f>VLOOKUP(Health_Care[[#This Row],[Customer ID]],Medical_Examinations[],2,0)</f>
        <v>24.97</v>
      </c>
      <c r="D1546">
        <f>VLOOKUP(Health_Care[[#This Row],[Customer ID]],Medical_Examinations[],4,0)</f>
        <v>5.66</v>
      </c>
      <c r="E1546" t="str">
        <f>VLOOKUP(Health_Care[[#This Row],[Customer ID]],Medical_Examinations[],6,0)</f>
        <v>No</v>
      </c>
      <c r="F1546" t="str">
        <f>VLOOKUP(Health_Care[[#This Row],[Customer ID]],Medical_Examinations[],7,0)</f>
        <v>No</v>
      </c>
      <c r="G1546" t="str">
        <f>VLOOKUP(Health_Care[[#This Row],[Customer ID]],Medical_Examinations[],8,0)</f>
        <v>No</v>
      </c>
      <c r="H1546">
        <f>VLOOKUP(Health_Care[[#This Row],[Customer ID]],Medical_Examinations[],9,0)</f>
        <v>0</v>
      </c>
      <c r="I1546" t="str">
        <f>VLOOKUP(Health_Care[[#This Row],[Customer ID]],Medical_Examinations[],10,0)</f>
        <v>No</v>
      </c>
      <c r="J1546" t="str">
        <f>VLOOKUP(Health_Care[[#This Row],[Customer ID]],Medical_Examinations[],3,0)</f>
        <v>Obesity</v>
      </c>
      <c r="K1546" t="str">
        <f>VLOOKUP(Health_Care[[#This Row],[Customer ID]],Medical_Examinations[],5,0)</f>
        <v>Normal</v>
      </c>
      <c r="L1546" s="10">
        <f>VLOOKUP(Health_Care[[#This Row],[Customer ID]],Table6[#All],5,0)</f>
        <v>30277</v>
      </c>
      <c r="M1546" s="11">
        <f>VLOOKUP(Health_Care[[#This Row],[Customer ID]],Table6[#All],8,0)</f>
        <v>6593.51</v>
      </c>
      <c r="N1546" t="str">
        <f>VLOOKUP(Health_Care[[#This Row],[Customer ID]],Table6[#All],9,0)</f>
        <v>Tier - 2</v>
      </c>
      <c r="O1546" t="str">
        <f>VLOOKUP(Health_Care[[#This Row],[Customer ID]],Table6[#All],10,0)</f>
        <v>Tier - 1</v>
      </c>
      <c r="P1546" t="str">
        <f>VLOOKUP(Health_Care[[#This Row],[Customer ID]],Table6[#All],11,0)</f>
        <v>R1013</v>
      </c>
      <c r="Q1546">
        <f>VLOOKUP(Health_Care[[#This Row],[Customer ID]],Table6[#All],6,0)</f>
        <v>40</v>
      </c>
    </row>
    <row r="1547" spans="1:17" x14ac:dyDescent="0.35">
      <c r="A1547" t="s">
        <v>825</v>
      </c>
      <c r="B1547" t="str">
        <f>VLOOKUP(Health_Care[[#This Row],[Customer ID]],Customer_Names[#All],3,0)</f>
        <v xml:space="preserve"> Sarah E</v>
      </c>
      <c r="C1547">
        <f>VLOOKUP(Health_Care[[#This Row],[Customer ID]],Medical_Examinations[],2,0)</f>
        <v>34.799999999999997</v>
      </c>
      <c r="D1547">
        <f>VLOOKUP(Health_Care[[#This Row],[Customer ID]],Medical_Examinations[],4,0)</f>
        <v>4.1900000000000004</v>
      </c>
      <c r="E1547" t="str">
        <f>VLOOKUP(Health_Care[[#This Row],[Customer ID]],Medical_Examinations[],6,0)</f>
        <v>No</v>
      </c>
      <c r="F1547" t="str">
        <f>VLOOKUP(Health_Care[[#This Row],[Customer ID]],Medical_Examinations[],7,0)</f>
        <v>No</v>
      </c>
      <c r="G1547" t="str">
        <f>VLOOKUP(Health_Care[[#This Row],[Customer ID]],Medical_Examinations[],8,0)</f>
        <v>No</v>
      </c>
      <c r="H1547">
        <f>VLOOKUP(Health_Care[[#This Row],[Customer ID]],Medical_Examinations[],9,0)</f>
        <v>1</v>
      </c>
      <c r="I1547" t="str">
        <f>VLOOKUP(Health_Care[[#This Row],[Customer ID]],Medical_Examinations[],10,0)</f>
        <v>No</v>
      </c>
      <c r="J1547" t="str">
        <f>VLOOKUP(Health_Care[[#This Row],[Customer ID]],Medical_Examinations[],3,0)</f>
        <v>Obesity</v>
      </c>
      <c r="K1547" t="str">
        <f>VLOOKUP(Health_Care[[#This Row],[Customer ID]],Medical_Examinations[],5,0)</f>
        <v>Normal</v>
      </c>
      <c r="L1547" s="10">
        <f>VLOOKUP(Health_Care[[#This Row],[Customer ID]],Table6[#All],5,0)</f>
        <v>30960</v>
      </c>
      <c r="M1547" s="11">
        <f>VLOOKUP(Health_Care[[#This Row],[Customer ID]],Table6[#All],8,0)</f>
        <v>6571.54</v>
      </c>
      <c r="N1547" t="str">
        <f>VLOOKUP(Health_Care[[#This Row],[Customer ID]],Table6[#All],9,0)</f>
        <v>Tier - 2</v>
      </c>
      <c r="O1547" t="str">
        <f>VLOOKUP(Health_Care[[#This Row],[Customer ID]],Table6[#All],10,0)</f>
        <v>Tier - 3</v>
      </c>
      <c r="P1547" t="str">
        <f>VLOOKUP(Health_Care[[#This Row],[Customer ID]],Table6[#All],11,0)</f>
        <v>R1011</v>
      </c>
      <c r="Q1547">
        <f>VLOOKUP(Health_Care[[#This Row],[Customer ID]],Table6[#All],6,0)</f>
        <v>38</v>
      </c>
    </row>
    <row r="1548" spans="1:17" x14ac:dyDescent="0.35">
      <c r="A1548" t="s">
        <v>824</v>
      </c>
      <c r="B1548" t="str">
        <f>VLOOKUP(Health_Care[[#This Row],[Customer ID]],Customer_Names[#All],3,0)</f>
        <v xml:space="preserve"> Alison L.</v>
      </c>
      <c r="C1548">
        <f>VLOOKUP(Health_Care[[#This Row],[Customer ID]],Medical_Examinations[],2,0)</f>
        <v>32.965000000000003</v>
      </c>
      <c r="D1548">
        <f>VLOOKUP(Health_Care[[#This Row],[Customer ID]],Medical_Examinations[],4,0)</f>
        <v>9.2100000000000009</v>
      </c>
      <c r="E1548" t="str">
        <f>VLOOKUP(Health_Care[[#This Row],[Customer ID]],Medical_Examinations[],6,0)</f>
        <v>yes</v>
      </c>
      <c r="F1548" t="str">
        <f>VLOOKUP(Health_Care[[#This Row],[Customer ID]],Medical_Examinations[],7,0)</f>
        <v>No</v>
      </c>
      <c r="G1548" t="str">
        <f>VLOOKUP(Health_Care[[#This Row],[Customer ID]],Medical_Examinations[],8,0)</f>
        <v>No</v>
      </c>
      <c r="H1548">
        <f>VLOOKUP(Health_Care[[#This Row],[Customer ID]],Medical_Examinations[],9,0)</f>
        <v>0</v>
      </c>
      <c r="I1548" t="str">
        <f>VLOOKUP(Health_Care[[#This Row],[Customer ID]],Medical_Examinations[],10,0)</f>
        <v>No</v>
      </c>
      <c r="J1548" t="str">
        <f>VLOOKUP(Health_Care[[#This Row],[Customer ID]],Medical_Examinations[],3,0)</f>
        <v>Obesity</v>
      </c>
      <c r="K1548" t="str">
        <f>VLOOKUP(Health_Care[[#This Row],[Customer ID]],Medical_Examinations[],5,0)</f>
        <v>Diabetes</v>
      </c>
      <c r="L1548" s="10">
        <f>VLOOKUP(Health_Care[[#This Row],[Customer ID]],Table6[#All],5,0)</f>
        <v>29787</v>
      </c>
      <c r="M1548" s="11">
        <f>VLOOKUP(Health_Care[[#This Row],[Customer ID]],Table6[#All],8,0)</f>
        <v>6571.02</v>
      </c>
      <c r="N1548" t="str">
        <f>VLOOKUP(Health_Care[[#This Row],[Customer ID]],Table6[#All],9,0)</f>
        <v>Tier - 2</v>
      </c>
      <c r="O1548" t="str">
        <f>VLOOKUP(Health_Care[[#This Row],[Customer ID]],Table6[#All],10,0)</f>
        <v>Tier - 1</v>
      </c>
      <c r="P1548" t="str">
        <f>VLOOKUP(Health_Care[[#This Row],[Customer ID]],Table6[#All],11,0)</f>
        <v>R1012</v>
      </c>
      <c r="Q1548">
        <f>VLOOKUP(Health_Care[[#This Row],[Customer ID]],Table6[#All],6,0)</f>
        <v>41</v>
      </c>
    </row>
    <row r="1549" spans="1:17" x14ac:dyDescent="0.35">
      <c r="A1549" t="s">
        <v>823</v>
      </c>
      <c r="B1549" t="str">
        <f>VLOOKUP(Health_Care[[#This Row],[Customer ID]],Customer_Names[#All],3,0)</f>
        <v xml:space="preserve"> Karen A.</v>
      </c>
      <c r="C1549">
        <f>VLOOKUP(Health_Care[[#This Row],[Customer ID]],Medical_Examinations[],2,0)</f>
        <v>27.265000000000001</v>
      </c>
      <c r="D1549">
        <f>VLOOKUP(Health_Care[[#This Row],[Customer ID]],Medical_Examinations[],4,0)</f>
        <v>5.51</v>
      </c>
      <c r="E1549" t="str">
        <f>VLOOKUP(Health_Care[[#This Row],[Customer ID]],Medical_Examinations[],6,0)</f>
        <v>No</v>
      </c>
      <c r="F1549" t="str">
        <f>VLOOKUP(Health_Care[[#This Row],[Customer ID]],Medical_Examinations[],7,0)</f>
        <v>No</v>
      </c>
      <c r="G1549" t="str">
        <f>VLOOKUP(Health_Care[[#This Row],[Customer ID]],Medical_Examinations[],8,0)</f>
        <v>No</v>
      </c>
      <c r="H1549">
        <f>VLOOKUP(Health_Care[[#This Row],[Customer ID]],Medical_Examinations[],9,0)</f>
        <v>1</v>
      </c>
      <c r="I1549" t="str">
        <f>VLOOKUP(Health_Care[[#This Row],[Customer ID]],Medical_Examinations[],10,0)</f>
        <v>No</v>
      </c>
      <c r="J1549" t="str">
        <f>VLOOKUP(Health_Care[[#This Row],[Customer ID]],Medical_Examinations[],3,0)</f>
        <v>Over Weight</v>
      </c>
      <c r="K1549" t="str">
        <f>VLOOKUP(Health_Care[[#This Row],[Customer ID]],Medical_Examinations[],5,0)</f>
        <v>Normal</v>
      </c>
      <c r="L1549" s="10">
        <f>VLOOKUP(Health_Care[[#This Row],[Customer ID]],Table6[#All],5,0)</f>
        <v>30945</v>
      </c>
      <c r="M1549" s="11">
        <f>VLOOKUP(Health_Care[[#This Row],[Customer ID]],Table6[#All],8,0)</f>
        <v>6555.07</v>
      </c>
      <c r="N1549" t="str">
        <f>VLOOKUP(Health_Care[[#This Row],[Customer ID]],Table6[#All],9,0)</f>
        <v>Tier - 2</v>
      </c>
      <c r="O1549" t="str">
        <f>VLOOKUP(Health_Care[[#This Row],[Customer ID]],Table6[#All],10,0)</f>
        <v>Tier - 2</v>
      </c>
      <c r="P1549" t="str">
        <f>VLOOKUP(Health_Care[[#This Row],[Customer ID]],Table6[#All],11,0)</f>
        <v>R1024</v>
      </c>
      <c r="Q1549">
        <f>VLOOKUP(Health_Care[[#This Row],[Customer ID]],Table6[#All],6,0)</f>
        <v>38</v>
      </c>
    </row>
    <row r="1550" spans="1:17" x14ac:dyDescent="0.35">
      <c r="A1550" t="s">
        <v>822</v>
      </c>
      <c r="B1550" t="str">
        <f>VLOOKUP(Health_Care[[#This Row],[Customer ID]],Customer_Names[#All],3,0)</f>
        <v xml:space="preserve"> Thomas R. Jr.</v>
      </c>
      <c r="C1550">
        <f>VLOOKUP(Health_Care[[#This Row],[Customer ID]],Medical_Examinations[],2,0)</f>
        <v>17.059999999999999</v>
      </c>
      <c r="D1550">
        <f>VLOOKUP(Health_Care[[#This Row],[Customer ID]],Medical_Examinations[],4,0)</f>
        <v>8.5</v>
      </c>
      <c r="E1550" t="str">
        <f>VLOOKUP(Health_Care[[#This Row],[Customer ID]],Medical_Examinations[],6,0)</f>
        <v>No</v>
      </c>
      <c r="F1550" t="str">
        <f>VLOOKUP(Health_Care[[#This Row],[Customer ID]],Medical_Examinations[],7,0)</f>
        <v>No</v>
      </c>
      <c r="G1550" t="str">
        <f>VLOOKUP(Health_Care[[#This Row],[Customer ID]],Medical_Examinations[],8,0)</f>
        <v>No</v>
      </c>
      <c r="H1550">
        <f>VLOOKUP(Health_Care[[#This Row],[Customer ID]],Medical_Examinations[],9,0)</f>
        <v>0</v>
      </c>
      <c r="I1550" t="str">
        <f>VLOOKUP(Health_Care[[#This Row],[Customer ID]],Medical_Examinations[],10,0)</f>
        <v>No</v>
      </c>
      <c r="J1550" t="str">
        <f>VLOOKUP(Health_Care[[#This Row],[Customer ID]],Medical_Examinations[],3,0)</f>
        <v>Under Weight</v>
      </c>
      <c r="K1550" t="str">
        <f>VLOOKUP(Health_Care[[#This Row],[Customer ID]],Medical_Examinations[],5,0)</f>
        <v>Diabetes</v>
      </c>
      <c r="L1550" s="10">
        <f>VLOOKUP(Health_Care[[#This Row],[Customer ID]],Table6[#All],5,0)</f>
        <v>25183</v>
      </c>
      <c r="M1550" s="11">
        <f>VLOOKUP(Health_Care[[#This Row],[Customer ID]],Table6[#All],8,0)</f>
        <v>6552.01</v>
      </c>
      <c r="N1550" t="str">
        <f>VLOOKUP(Health_Care[[#This Row],[Customer ID]],Table6[#All],9,0)</f>
        <v>Tier - 3</v>
      </c>
      <c r="O1550" t="str">
        <f>VLOOKUP(Health_Care[[#This Row],[Customer ID]],Table6[#All],10,0)</f>
        <v>Tier - 2</v>
      </c>
      <c r="P1550" t="str">
        <f>VLOOKUP(Health_Care[[#This Row],[Customer ID]],Table6[#All],11,0)</f>
        <v>R1013</v>
      </c>
      <c r="Q1550">
        <f>VLOOKUP(Health_Care[[#This Row],[Customer ID]],Table6[#All],6,0)</f>
        <v>54</v>
      </c>
    </row>
    <row r="1551" spans="1:17" x14ac:dyDescent="0.35">
      <c r="A1551" t="s">
        <v>821</v>
      </c>
      <c r="B1551" t="str">
        <f>VLOOKUP(Health_Care[[#This Row],[Customer ID]],Customer_Names[#All],3,0)</f>
        <v xml:space="preserve"> Stephanie W.</v>
      </c>
      <c r="C1551">
        <f>VLOOKUP(Health_Care[[#This Row],[Customer ID]],Medical_Examinations[],2,0)</f>
        <v>36.29</v>
      </c>
      <c r="D1551">
        <f>VLOOKUP(Health_Care[[#This Row],[Customer ID]],Medical_Examinations[],4,0)</f>
        <v>6.23</v>
      </c>
      <c r="E1551" t="str">
        <f>VLOOKUP(Health_Care[[#This Row],[Customer ID]],Medical_Examinations[],6,0)</f>
        <v>No</v>
      </c>
      <c r="F1551" t="str">
        <f>VLOOKUP(Health_Care[[#This Row],[Customer ID]],Medical_Examinations[],7,0)</f>
        <v>No</v>
      </c>
      <c r="G1551" t="str">
        <f>VLOOKUP(Health_Care[[#This Row],[Customer ID]],Medical_Examinations[],8,0)</f>
        <v>No</v>
      </c>
      <c r="H1551">
        <f>VLOOKUP(Health_Care[[#This Row],[Customer ID]],Medical_Examinations[],9,0)</f>
        <v>0</v>
      </c>
      <c r="I1551" t="str">
        <f>VLOOKUP(Health_Care[[#This Row],[Customer ID]],Medical_Examinations[],10,0)</f>
        <v>No</v>
      </c>
      <c r="J1551" t="str">
        <f>VLOOKUP(Health_Care[[#This Row],[Customer ID]],Medical_Examinations[],3,0)</f>
        <v>Obesity</v>
      </c>
      <c r="K1551" t="str">
        <f>VLOOKUP(Health_Care[[#This Row],[Customer ID]],Medical_Examinations[],5,0)</f>
        <v>Prediabetes</v>
      </c>
      <c r="L1551" s="10">
        <f>VLOOKUP(Health_Care[[#This Row],[Customer ID]],Table6[#All],5,0)</f>
        <v>32726</v>
      </c>
      <c r="M1551" s="11">
        <f>VLOOKUP(Health_Care[[#This Row],[Customer ID]],Table6[#All],8,0)</f>
        <v>6551.75</v>
      </c>
      <c r="N1551" t="str">
        <f>VLOOKUP(Health_Care[[#This Row],[Customer ID]],Table6[#All],9,0)</f>
        <v>Tier - 2</v>
      </c>
      <c r="O1551" t="str">
        <f>VLOOKUP(Health_Care[[#This Row],[Customer ID]],Table6[#All],10,0)</f>
        <v>Tier - 2</v>
      </c>
      <c r="P1551" t="str">
        <f>VLOOKUP(Health_Care[[#This Row],[Customer ID]],Table6[#All],11,0)</f>
        <v>R1024</v>
      </c>
      <c r="Q1551">
        <f>VLOOKUP(Health_Care[[#This Row],[Customer ID]],Table6[#All],6,0)</f>
        <v>33</v>
      </c>
    </row>
    <row r="1552" spans="1:17" x14ac:dyDescent="0.35">
      <c r="A1552" t="s">
        <v>820</v>
      </c>
      <c r="B1552" t="str">
        <f>VLOOKUP(Health_Care[[#This Row],[Customer ID]],Customer_Names[#All],3,0)</f>
        <v xml:space="preserve"> Ezra</v>
      </c>
      <c r="C1552">
        <f>VLOOKUP(Health_Care[[#This Row],[Customer ID]],Medical_Examinations[],2,0)</f>
        <v>28.594999999999999</v>
      </c>
      <c r="D1552">
        <f>VLOOKUP(Health_Care[[#This Row],[Customer ID]],Medical_Examinations[],4,0)</f>
        <v>8.5299999999999994</v>
      </c>
      <c r="E1552" t="str">
        <f>VLOOKUP(Health_Care[[#This Row],[Customer ID]],Medical_Examinations[],6,0)</f>
        <v>yes</v>
      </c>
      <c r="F1552" t="str">
        <f>VLOOKUP(Health_Care[[#This Row],[Customer ID]],Medical_Examinations[],7,0)</f>
        <v>No</v>
      </c>
      <c r="G1552" t="str">
        <f>VLOOKUP(Health_Care[[#This Row],[Customer ID]],Medical_Examinations[],8,0)</f>
        <v>No</v>
      </c>
      <c r="H1552">
        <f>VLOOKUP(Health_Care[[#This Row],[Customer ID]],Medical_Examinations[],9,0)</f>
        <v>1</v>
      </c>
      <c r="I1552" t="str">
        <f>VLOOKUP(Health_Care[[#This Row],[Customer ID]],Medical_Examinations[],10,0)</f>
        <v>No</v>
      </c>
      <c r="J1552" t="str">
        <f>VLOOKUP(Health_Care[[#This Row],[Customer ID]],Medical_Examinations[],3,0)</f>
        <v>Over Weight</v>
      </c>
      <c r="K1552" t="str">
        <f>VLOOKUP(Health_Care[[#This Row],[Customer ID]],Medical_Examinations[],5,0)</f>
        <v>Diabetes</v>
      </c>
      <c r="L1552" s="10">
        <f>VLOOKUP(Health_Care[[#This Row],[Customer ID]],Table6[#All],5,0)</f>
        <v>31764</v>
      </c>
      <c r="M1552" s="11">
        <f>VLOOKUP(Health_Care[[#This Row],[Customer ID]],Table6[#All],8,0)</f>
        <v>6548.2</v>
      </c>
      <c r="N1552" t="str">
        <f>VLOOKUP(Health_Care[[#This Row],[Customer ID]],Table6[#All],9,0)</f>
        <v>Tier - 2</v>
      </c>
      <c r="O1552" t="str">
        <f>VLOOKUP(Health_Care[[#This Row],[Customer ID]],Table6[#All],10,0)</f>
        <v>Tier - 3</v>
      </c>
      <c r="P1552" t="str">
        <f>VLOOKUP(Health_Care[[#This Row],[Customer ID]],Table6[#All],11,0)</f>
        <v>R1012</v>
      </c>
      <c r="Q1552">
        <f>VLOOKUP(Health_Care[[#This Row],[Customer ID]],Table6[#All],6,0)</f>
        <v>36</v>
      </c>
    </row>
    <row r="1553" spans="1:17" x14ac:dyDescent="0.35">
      <c r="A1553" t="s">
        <v>819</v>
      </c>
      <c r="B1553" t="str">
        <f>VLOOKUP(Health_Care[[#This Row],[Customer ID]],Customer_Names[#All],3,0)</f>
        <v xml:space="preserve"> Jim</v>
      </c>
      <c r="C1553">
        <f>VLOOKUP(Health_Care[[#This Row],[Customer ID]],Medical_Examinations[],2,0)</f>
        <v>17.8</v>
      </c>
      <c r="D1553">
        <f>VLOOKUP(Health_Care[[#This Row],[Customer ID]],Medical_Examinations[],4,0)</f>
        <v>5.75</v>
      </c>
      <c r="E1553" t="str">
        <f>VLOOKUP(Health_Care[[#This Row],[Customer ID]],Medical_Examinations[],6,0)</f>
        <v>yes</v>
      </c>
      <c r="F1553" t="str">
        <f>VLOOKUP(Health_Care[[#This Row],[Customer ID]],Medical_Examinations[],7,0)</f>
        <v>No</v>
      </c>
      <c r="G1553" t="str">
        <f>VLOOKUP(Health_Care[[#This Row],[Customer ID]],Medical_Examinations[],8,0)</f>
        <v>Yes</v>
      </c>
      <c r="H1553">
        <f>VLOOKUP(Health_Care[[#This Row],[Customer ID]],Medical_Examinations[],9,0)</f>
        <v>1</v>
      </c>
      <c r="I1553" t="str">
        <f>VLOOKUP(Health_Care[[#This Row],[Customer ID]],Medical_Examinations[],10,0)</f>
        <v>No</v>
      </c>
      <c r="J1553" t="str">
        <f>VLOOKUP(Health_Care[[#This Row],[Customer ID]],Medical_Examinations[],3,0)</f>
        <v>Under Weight</v>
      </c>
      <c r="K1553" t="str">
        <f>VLOOKUP(Health_Care[[#This Row],[Customer ID]],Medical_Examinations[],5,0)</f>
        <v>Prediabetes</v>
      </c>
      <c r="L1553" s="10">
        <f>VLOOKUP(Health_Care[[#This Row],[Customer ID]],Table6[#All],5,0)</f>
        <v>25540</v>
      </c>
      <c r="M1553" s="11">
        <f>VLOOKUP(Health_Care[[#This Row],[Customer ID]],Table6[#All],8,0)</f>
        <v>6546.16</v>
      </c>
      <c r="N1553" t="str">
        <f>VLOOKUP(Health_Care[[#This Row],[Customer ID]],Table6[#All],9,0)</f>
        <v>Tier - 2</v>
      </c>
      <c r="O1553" t="str">
        <f>VLOOKUP(Health_Care[[#This Row],[Customer ID]],Table6[#All],10,0)</f>
        <v>Tier - 3</v>
      </c>
      <c r="P1553" t="str">
        <f>VLOOKUP(Health_Care[[#This Row],[Customer ID]],Table6[#All],11,0)</f>
        <v>R1013</v>
      </c>
      <c r="Q1553">
        <f>VLOOKUP(Health_Care[[#This Row],[Customer ID]],Table6[#All],6,0)</f>
        <v>53</v>
      </c>
    </row>
    <row r="1554" spans="1:17" x14ac:dyDescent="0.35">
      <c r="A1554" t="s">
        <v>818</v>
      </c>
      <c r="B1554" t="str">
        <f>VLOOKUP(Health_Care[[#This Row],[Customer ID]],Customer_Names[#All],3,0)</f>
        <v xml:space="preserve"> Ari L.</v>
      </c>
      <c r="C1554">
        <f>VLOOKUP(Health_Care[[#This Row],[Customer ID]],Medical_Examinations[],2,0)</f>
        <v>21.4</v>
      </c>
      <c r="D1554">
        <f>VLOOKUP(Health_Care[[#This Row],[Customer ID]],Medical_Examinations[],4,0)</f>
        <v>5.6</v>
      </c>
      <c r="E1554" t="str">
        <f>VLOOKUP(Health_Care[[#This Row],[Customer ID]],Medical_Examinations[],6,0)</f>
        <v>No</v>
      </c>
      <c r="F1554" t="str">
        <f>VLOOKUP(Health_Care[[#This Row],[Customer ID]],Medical_Examinations[],7,0)</f>
        <v>No</v>
      </c>
      <c r="G1554" t="str">
        <f>VLOOKUP(Health_Care[[#This Row],[Customer ID]],Medical_Examinations[],8,0)</f>
        <v>No</v>
      </c>
      <c r="H1554">
        <f>VLOOKUP(Health_Care[[#This Row],[Customer ID]],Medical_Examinations[],9,0)</f>
        <v>0</v>
      </c>
      <c r="I1554" t="str">
        <f>VLOOKUP(Health_Care[[#This Row],[Customer ID]],Medical_Examinations[],10,0)</f>
        <v>No</v>
      </c>
      <c r="J1554" t="str">
        <f>VLOOKUP(Health_Care[[#This Row],[Customer ID]],Medical_Examinations[],3,0)</f>
        <v>Normal Weight</v>
      </c>
      <c r="K1554" t="str">
        <f>VLOOKUP(Health_Care[[#This Row],[Customer ID]],Medical_Examinations[],5,0)</f>
        <v>Normal</v>
      </c>
      <c r="L1554" s="10">
        <f>VLOOKUP(Health_Care[[#This Row],[Customer ID]],Table6[#All],5,0)</f>
        <v>30226</v>
      </c>
      <c r="M1554" s="11">
        <f>VLOOKUP(Health_Care[[#This Row],[Customer ID]],Table6[#All],8,0)</f>
        <v>6536.68</v>
      </c>
      <c r="N1554" t="str">
        <f>VLOOKUP(Health_Care[[#This Row],[Customer ID]],Table6[#All],9,0)</f>
        <v>Tier - 2</v>
      </c>
      <c r="O1554" t="str">
        <f>VLOOKUP(Health_Care[[#This Row],[Customer ID]],Table6[#All],10,0)</f>
        <v>Tier - 2</v>
      </c>
      <c r="P1554" t="str">
        <f>VLOOKUP(Health_Care[[#This Row],[Customer ID]],Table6[#All],11,0)</f>
        <v>R1012</v>
      </c>
      <c r="Q1554">
        <f>VLOOKUP(Health_Care[[#This Row],[Customer ID]],Table6[#All],6,0)</f>
        <v>40</v>
      </c>
    </row>
    <row r="1555" spans="1:17" x14ac:dyDescent="0.35">
      <c r="A1555" t="s">
        <v>817</v>
      </c>
      <c r="B1555" t="str">
        <f>VLOOKUP(Health_Care[[#This Row],[Customer ID]],Customer_Names[#All],3,0)</f>
        <v xml:space="preserve"> Fanny</v>
      </c>
      <c r="C1555">
        <f>VLOOKUP(Health_Care[[#This Row],[Customer ID]],Medical_Examinations[],2,0)</f>
        <v>23.01</v>
      </c>
      <c r="D1555">
        <f>VLOOKUP(Health_Care[[#This Row],[Customer ID]],Medical_Examinations[],4,0)</f>
        <v>4.68</v>
      </c>
      <c r="E1555" t="str">
        <f>VLOOKUP(Health_Care[[#This Row],[Customer ID]],Medical_Examinations[],6,0)</f>
        <v>No</v>
      </c>
      <c r="F1555" t="str">
        <f>VLOOKUP(Health_Care[[#This Row],[Customer ID]],Medical_Examinations[],7,0)</f>
        <v>No</v>
      </c>
      <c r="G1555" t="str">
        <f>VLOOKUP(Health_Care[[#This Row],[Customer ID]],Medical_Examinations[],8,0)</f>
        <v>No</v>
      </c>
      <c r="H1555">
        <f>VLOOKUP(Health_Care[[#This Row],[Customer ID]],Medical_Examinations[],9,0)</f>
        <v>0</v>
      </c>
      <c r="I1555" t="str">
        <f>VLOOKUP(Health_Care[[#This Row],[Customer ID]],Medical_Examinations[],10,0)</f>
        <v>No</v>
      </c>
      <c r="J1555" t="str">
        <f>VLOOKUP(Health_Care[[#This Row],[Customer ID]],Medical_Examinations[],3,0)</f>
        <v>Normal Weight</v>
      </c>
      <c r="K1555" t="str">
        <f>VLOOKUP(Health_Care[[#This Row],[Customer ID]],Medical_Examinations[],5,0)</f>
        <v>Normal</v>
      </c>
      <c r="L1555" s="10">
        <f>VLOOKUP(Health_Care[[#This Row],[Customer ID]],Table6[#All],5,0)</f>
        <v>30175</v>
      </c>
      <c r="M1555" s="11">
        <f>VLOOKUP(Health_Care[[#This Row],[Customer ID]],Table6[#All],8,0)</f>
        <v>6532.04</v>
      </c>
      <c r="N1555" t="str">
        <f>VLOOKUP(Health_Care[[#This Row],[Customer ID]],Table6[#All],9,0)</f>
        <v>Tier - 2</v>
      </c>
      <c r="O1555" t="str">
        <f>VLOOKUP(Health_Care[[#This Row],[Customer ID]],Table6[#All],10,0)</f>
        <v>Tier - 1</v>
      </c>
      <c r="P1555" t="str">
        <f>VLOOKUP(Health_Care[[#This Row],[Customer ID]],Table6[#All],11,0)</f>
        <v>R1013</v>
      </c>
      <c r="Q1555">
        <f>VLOOKUP(Health_Care[[#This Row],[Customer ID]],Table6[#All],6,0)</f>
        <v>40</v>
      </c>
    </row>
    <row r="1556" spans="1:17" x14ac:dyDescent="0.35">
      <c r="A1556" t="s">
        <v>816</v>
      </c>
      <c r="B1556" t="str">
        <f>VLOOKUP(Health_Care[[#This Row],[Customer ID]],Customer_Names[#All],3,0)</f>
        <v xml:space="preserve"> Heather</v>
      </c>
      <c r="C1556">
        <f>VLOOKUP(Health_Care[[#This Row],[Customer ID]],Medical_Examinations[],2,0)</f>
        <v>19.86</v>
      </c>
      <c r="D1556">
        <f>VLOOKUP(Health_Care[[#This Row],[Customer ID]],Medical_Examinations[],4,0)</f>
        <v>5.62</v>
      </c>
      <c r="E1556" t="str">
        <f>VLOOKUP(Health_Care[[#This Row],[Customer ID]],Medical_Examinations[],6,0)</f>
        <v>yes</v>
      </c>
      <c r="F1556" t="str">
        <f>VLOOKUP(Health_Care[[#This Row],[Customer ID]],Medical_Examinations[],7,0)</f>
        <v>No</v>
      </c>
      <c r="G1556" t="str">
        <f>VLOOKUP(Health_Care[[#This Row],[Customer ID]],Medical_Examinations[],8,0)</f>
        <v>No</v>
      </c>
      <c r="H1556">
        <f>VLOOKUP(Health_Care[[#This Row],[Customer ID]],Medical_Examinations[],9,0)</f>
        <v>0</v>
      </c>
      <c r="I1556" t="str">
        <f>VLOOKUP(Health_Care[[#This Row],[Customer ID]],Medical_Examinations[],10,0)</f>
        <v>No</v>
      </c>
      <c r="J1556" t="str">
        <f>VLOOKUP(Health_Care[[#This Row],[Customer ID]],Medical_Examinations[],3,0)</f>
        <v>Normal Weight</v>
      </c>
      <c r="K1556" t="str">
        <f>VLOOKUP(Health_Care[[#This Row],[Customer ID]],Medical_Examinations[],5,0)</f>
        <v>Normal</v>
      </c>
      <c r="L1556" s="10">
        <f>VLOOKUP(Health_Care[[#This Row],[Customer ID]],Table6[#All],5,0)</f>
        <v>28056</v>
      </c>
      <c r="M1556" s="11">
        <f>VLOOKUP(Health_Care[[#This Row],[Customer ID]],Table6[#All],8,0)</f>
        <v>6529.21</v>
      </c>
      <c r="N1556" t="str">
        <f>VLOOKUP(Health_Care[[#This Row],[Customer ID]],Table6[#All],9,0)</f>
        <v>Tier - 2</v>
      </c>
      <c r="O1556" t="str">
        <f>VLOOKUP(Health_Care[[#This Row],[Customer ID]],Table6[#All],10,0)</f>
        <v>Tier - 1</v>
      </c>
      <c r="P1556" t="str">
        <f>VLOOKUP(Health_Care[[#This Row],[Customer ID]],Table6[#All],11,0)</f>
        <v>R1013</v>
      </c>
      <c r="Q1556">
        <f>VLOOKUP(Health_Care[[#This Row],[Customer ID]],Table6[#All],6,0)</f>
        <v>46</v>
      </c>
    </row>
    <row r="1557" spans="1:17" x14ac:dyDescent="0.35">
      <c r="A1557" t="s">
        <v>815</v>
      </c>
      <c r="B1557" t="str">
        <f>VLOOKUP(Health_Care[[#This Row],[Customer ID]],Customer_Names[#All],3,0)</f>
        <v xml:space="preserve"> Peter W. Sr.</v>
      </c>
      <c r="C1557">
        <f>VLOOKUP(Health_Care[[#This Row],[Customer ID]],Medical_Examinations[],2,0)</f>
        <v>33.58</v>
      </c>
      <c r="D1557">
        <f>VLOOKUP(Health_Care[[#This Row],[Customer ID]],Medical_Examinations[],4,0)</f>
        <v>5.08</v>
      </c>
      <c r="E1557" t="str">
        <f>VLOOKUP(Health_Care[[#This Row],[Customer ID]],Medical_Examinations[],6,0)</f>
        <v>No</v>
      </c>
      <c r="F1557" t="str">
        <f>VLOOKUP(Health_Care[[#This Row],[Customer ID]],Medical_Examinations[],7,0)</f>
        <v>No</v>
      </c>
      <c r="G1557" t="str">
        <f>VLOOKUP(Health_Care[[#This Row],[Customer ID]],Medical_Examinations[],8,0)</f>
        <v>No</v>
      </c>
      <c r="H1557">
        <f>VLOOKUP(Health_Care[[#This Row],[Customer ID]],Medical_Examinations[],9,0)</f>
        <v>0</v>
      </c>
      <c r="I1557" t="str">
        <f>VLOOKUP(Health_Care[[#This Row],[Customer ID]],Medical_Examinations[],10,0)</f>
        <v>No</v>
      </c>
      <c r="J1557" t="str">
        <f>VLOOKUP(Health_Care[[#This Row],[Customer ID]],Medical_Examinations[],3,0)</f>
        <v>Obesity</v>
      </c>
      <c r="K1557" t="str">
        <f>VLOOKUP(Health_Care[[#This Row],[Customer ID]],Medical_Examinations[],5,0)</f>
        <v>Normal</v>
      </c>
      <c r="L1557" s="10">
        <f>VLOOKUP(Health_Care[[#This Row],[Customer ID]],Table6[#All],5,0)</f>
        <v>34522</v>
      </c>
      <c r="M1557" s="11">
        <f>VLOOKUP(Health_Care[[#This Row],[Customer ID]],Table6[#All],8,0)</f>
        <v>6512.24</v>
      </c>
      <c r="N1557" t="str">
        <f>VLOOKUP(Health_Care[[#This Row],[Customer ID]],Table6[#All],9,0)</f>
        <v>Tier - 2</v>
      </c>
      <c r="O1557" t="str">
        <f>VLOOKUP(Health_Care[[#This Row],[Customer ID]],Table6[#All],10,0)</f>
        <v>Tier - 1</v>
      </c>
      <c r="P1557" t="str">
        <f>VLOOKUP(Health_Care[[#This Row],[Customer ID]],Table6[#All],11,0)</f>
        <v>R1021</v>
      </c>
      <c r="Q1557">
        <f>VLOOKUP(Health_Care[[#This Row],[Customer ID]],Table6[#All],6,0)</f>
        <v>28</v>
      </c>
    </row>
    <row r="1558" spans="1:17" x14ac:dyDescent="0.35">
      <c r="A1558" t="s">
        <v>814</v>
      </c>
      <c r="B1558" t="str">
        <f>VLOOKUP(Health_Care[[#This Row],[Customer ID]],Customer_Names[#All],3,0)</f>
        <v xml:space="preserve"> Catherine A</v>
      </c>
      <c r="C1558">
        <f>VLOOKUP(Health_Care[[#This Row],[Customer ID]],Medical_Examinations[],2,0)</f>
        <v>29.81</v>
      </c>
      <c r="D1558">
        <f>VLOOKUP(Health_Care[[#This Row],[Customer ID]],Medical_Examinations[],4,0)</f>
        <v>5.28</v>
      </c>
      <c r="E1558" t="str">
        <f>VLOOKUP(Health_Care[[#This Row],[Customer ID]],Medical_Examinations[],6,0)</f>
        <v>No</v>
      </c>
      <c r="F1558" t="str">
        <f>VLOOKUP(Health_Care[[#This Row],[Customer ID]],Medical_Examinations[],7,0)</f>
        <v>No</v>
      </c>
      <c r="G1558" t="str">
        <f>VLOOKUP(Health_Care[[#This Row],[Customer ID]],Medical_Examinations[],8,0)</f>
        <v>No</v>
      </c>
      <c r="H1558">
        <f>VLOOKUP(Health_Care[[#This Row],[Customer ID]],Medical_Examinations[],9,0)</f>
        <v>0</v>
      </c>
      <c r="I1558" t="str">
        <f>VLOOKUP(Health_Care[[#This Row],[Customer ID]],Medical_Examinations[],10,0)</f>
        <v>No</v>
      </c>
      <c r="J1558" t="str">
        <f>VLOOKUP(Health_Care[[#This Row],[Customer ID]],Medical_Examinations[],3,0)</f>
        <v>Over Weight</v>
      </c>
      <c r="K1558" t="str">
        <f>VLOOKUP(Health_Care[[#This Row],[Customer ID]],Medical_Examinations[],5,0)</f>
        <v>Normal</v>
      </c>
      <c r="L1558" s="10">
        <f>VLOOKUP(Health_Care[[#This Row],[Customer ID]],Table6[#All],5,0)</f>
        <v>30191</v>
      </c>
      <c r="M1558" s="11">
        <f>VLOOKUP(Health_Care[[#This Row],[Customer ID]],Table6[#All],8,0)</f>
        <v>6500.24</v>
      </c>
      <c r="N1558" t="str">
        <f>VLOOKUP(Health_Care[[#This Row],[Customer ID]],Table6[#All],9,0)</f>
        <v>Tier - 2</v>
      </c>
      <c r="O1558" t="str">
        <f>VLOOKUP(Health_Care[[#This Row],[Customer ID]],Table6[#All],10,0)</f>
        <v>Tier - 2</v>
      </c>
      <c r="P1558" t="str">
        <f>VLOOKUP(Health_Care[[#This Row],[Customer ID]],Table6[#All],11,0)</f>
        <v>R1013</v>
      </c>
      <c r="Q1558">
        <f>VLOOKUP(Health_Care[[#This Row],[Customer ID]],Table6[#All],6,0)</f>
        <v>40</v>
      </c>
    </row>
    <row r="1559" spans="1:17" x14ac:dyDescent="0.35">
      <c r="A1559" t="s">
        <v>813</v>
      </c>
      <c r="B1559" t="str">
        <f>VLOOKUP(Health_Care[[#This Row],[Customer ID]],Customer_Names[#All],3,0)</f>
        <v xml:space="preserve"> Kelly A</v>
      </c>
      <c r="C1559">
        <f>VLOOKUP(Health_Care[[#This Row],[Customer ID]],Medical_Examinations[],2,0)</f>
        <v>27.4</v>
      </c>
      <c r="D1559">
        <f>VLOOKUP(Health_Care[[#This Row],[Customer ID]],Medical_Examinations[],4,0)</f>
        <v>4.6100000000000003</v>
      </c>
      <c r="E1559" t="str">
        <f>VLOOKUP(Health_Care[[#This Row],[Customer ID]],Medical_Examinations[],6,0)</f>
        <v>No</v>
      </c>
      <c r="F1559" t="str">
        <f>VLOOKUP(Health_Care[[#This Row],[Customer ID]],Medical_Examinations[],7,0)</f>
        <v>No</v>
      </c>
      <c r="G1559" t="str">
        <f>VLOOKUP(Health_Care[[#This Row],[Customer ID]],Medical_Examinations[],8,0)</f>
        <v>No</v>
      </c>
      <c r="H1559">
        <f>VLOOKUP(Health_Care[[#This Row],[Customer ID]],Medical_Examinations[],9,0)</f>
        <v>0</v>
      </c>
      <c r="I1559" t="str">
        <f>VLOOKUP(Health_Care[[#This Row],[Customer ID]],Medical_Examinations[],10,0)</f>
        <v>No</v>
      </c>
      <c r="J1559" t="str">
        <f>VLOOKUP(Health_Care[[#This Row],[Customer ID]],Medical_Examinations[],3,0)</f>
        <v>Over Weight</v>
      </c>
      <c r="K1559" t="str">
        <f>VLOOKUP(Health_Care[[#This Row],[Customer ID]],Medical_Examinations[],5,0)</f>
        <v>Normal</v>
      </c>
      <c r="L1559" s="10">
        <f>VLOOKUP(Health_Care[[#This Row],[Customer ID]],Table6[#All],5,0)</f>
        <v>30233</v>
      </c>
      <c r="M1559" s="11">
        <f>VLOOKUP(Health_Care[[#This Row],[Customer ID]],Table6[#All],8,0)</f>
        <v>6496.89</v>
      </c>
      <c r="N1559" t="str">
        <f>VLOOKUP(Health_Care[[#This Row],[Customer ID]],Table6[#All],9,0)</f>
        <v>Tier - 2</v>
      </c>
      <c r="O1559" t="str">
        <f>VLOOKUP(Health_Care[[#This Row],[Customer ID]],Table6[#All],10,0)</f>
        <v>Tier - 3</v>
      </c>
      <c r="P1559" t="str">
        <f>VLOOKUP(Health_Care[[#This Row],[Customer ID]],Table6[#All],11,0)</f>
        <v>R1011</v>
      </c>
      <c r="Q1559">
        <f>VLOOKUP(Health_Care[[#This Row],[Customer ID]],Table6[#All],6,0)</f>
        <v>40</v>
      </c>
    </row>
    <row r="1560" spans="1:17" x14ac:dyDescent="0.35">
      <c r="A1560" t="s">
        <v>812</v>
      </c>
      <c r="B1560" t="str">
        <f>VLOOKUP(Health_Care[[#This Row],[Customer ID]],Customer_Names[#All],3,0)</f>
        <v xml:space="preserve"> Janel N.</v>
      </c>
      <c r="C1560">
        <f>VLOOKUP(Health_Care[[#This Row],[Customer ID]],Medical_Examinations[],2,0)</f>
        <v>17.98</v>
      </c>
      <c r="D1560">
        <f>VLOOKUP(Health_Care[[#This Row],[Customer ID]],Medical_Examinations[],4,0)</f>
        <v>6.57</v>
      </c>
      <c r="E1560" t="str">
        <f>VLOOKUP(Health_Care[[#This Row],[Customer ID]],Medical_Examinations[],6,0)</f>
        <v>yes</v>
      </c>
      <c r="F1560" t="str">
        <f>VLOOKUP(Health_Care[[#This Row],[Customer ID]],Medical_Examinations[],7,0)</f>
        <v>No</v>
      </c>
      <c r="G1560" t="str">
        <f>VLOOKUP(Health_Care[[#This Row],[Customer ID]],Medical_Examinations[],8,0)</f>
        <v>No</v>
      </c>
      <c r="H1560">
        <f>VLOOKUP(Health_Care[[#This Row],[Customer ID]],Medical_Examinations[],9,0)</f>
        <v>2</v>
      </c>
      <c r="I1560" t="str">
        <f>VLOOKUP(Health_Care[[#This Row],[Customer ID]],Medical_Examinations[],10,0)</f>
        <v>No</v>
      </c>
      <c r="J1560" t="str">
        <f>VLOOKUP(Health_Care[[#This Row],[Customer ID]],Medical_Examinations[],3,0)</f>
        <v>Under Weight</v>
      </c>
      <c r="K1560" t="str">
        <f>VLOOKUP(Health_Care[[#This Row],[Customer ID]],Medical_Examinations[],5,0)</f>
        <v>Diabetes</v>
      </c>
      <c r="L1560" s="10">
        <f>VLOOKUP(Health_Care[[#This Row],[Customer ID]],Table6[#All],5,0)</f>
        <v>25903</v>
      </c>
      <c r="M1560" s="11">
        <f>VLOOKUP(Health_Care[[#This Row],[Customer ID]],Table6[#All],8,0)</f>
        <v>6481.67</v>
      </c>
      <c r="N1560" t="str">
        <f>VLOOKUP(Health_Care[[#This Row],[Customer ID]],Table6[#All],9,0)</f>
        <v>Tier - 2</v>
      </c>
      <c r="O1560" t="str">
        <f>VLOOKUP(Health_Care[[#This Row],[Customer ID]],Table6[#All],10,0)</f>
        <v>Tier - 2</v>
      </c>
      <c r="P1560" t="str">
        <f>VLOOKUP(Health_Care[[#This Row],[Customer ID]],Table6[#All],11,0)</f>
        <v>R1013</v>
      </c>
      <c r="Q1560">
        <f>VLOOKUP(Health_Care[[#This Row],[Customer ID]],Table6[#All],6,0)</f>
        <v>52</v>
      </c>
    </row>
    <row r="1561" spans="1:17" x14ac:dyDescent="0.35">
      <c r="A1561" t="s">
        <v>811</v>
      </c>
      <c r="B1561" t="str">
        <f>VLOOKUP(Health_Care[[#This Row],[Customer ID]],Customer_Names[#All],3,0)</f>
        <v xml:space="preserve"> Yann Kai</v>
      </c>
      <c r="C1561">
        <f>VLOOKUP(Health_Care[[#This Row],[Customer ID]],Medical_Examinations[],2,0)</f>
        <v>37.9</v>
      </c>
      <c r="D1561">
        <f>VLOOKUP(Health_Care[[#This Row],[Customer ID]],Medical_Examinations[],4,0)</f>
        <v>5.83</v>
      </c>
      <c r="E1561" t="str">
        <f>VLOOKUP(Health_Care[[#This Row],[Customer ID]],Medical_Examinations[],6,0)</f>
        <v>No</v>
      </c>
      <c r="F1561" t="str">
        <f>VLOOKUP(Health_Care[[#This Row],[Customer ID]],Medical_Examinations[],7,0)</f>
        <v>No</v>
      </c>
      <c r="G1561" t="str">
        <f>VLOOKUP(Health_Care[[#This Row],[Customer ID]],Medical_Examinations[],8,0)</f>
        <v>No</v>
      </c>
      <c r="H1561">
        <f>VLOOKUP(Health_Care[[#This Row],[Customer ID]],Medical_Examinations[],9,0)</f>
        <v>0</v>
      </c>
      <c r="I1561" t="str">
        <f>VLOOKUP(Health_Care[[#This Row],[Customer ID]],Medical_Examinations[],10,0)</f>
        <v>No</v>
      </c>
      <c r="J1561" t="str">
        <f>VLOOKUP(Health_Care[[#This Row],[Customer ID]],Medical_Examinations[],3,0)</f>
        <v>Obesity</v>
      </c>
      <c r="K1561" t="str">
        <f>VLOOKUP(Health_Care[[#This Row],[Customer ID]],Medical_Examinations[],5,0)</f>
        <v>Prediabetes</v>
      </c>
      <c r="L1561" s="10">
        <f>VLOOKUP(Health_Care[[#This Row],[Customer ID]],Table6[#All],5,0)</f>
        <v>29380</v>
      </c>
      <c r="M1561" s="11">
        <f>VLOOKUP(Health_Care[[#This Row],[Customer ID]],Table6[#All],8,0)</f>
        <v>6474.01</v>
      </c>
      <c r="N1561" t="str">
        <f>VLOOKUP(Health_Care[[#This Row],[Customer ID]],Table6[#All],9,0)</f>
        <v>Tier - 2</v>
      </c>
      <c r="O1561" t="str">
        <f>VLOOKUP(Health_Care[[#This Row],[Customer ID]],Table6[#All],10,0)</f>
        <v>Tier - 3</v>
      </c>
      <c r="P1561" t="str">
        <f>VLOOKUP(Health_Care[[#This Row],[Customer ID]],Table6[#All],11,0)</f>
        <v>R1011</v>
      </c>
      <c r="Q1561">
        <f>VLOOKUP(Health_Care[[#This Row],[Customer ID]],Table6[#All],6,0)</f>
        <v>43</v>
      </c>
    </row>
    <row r="1562" spans="1:17" x14ac:dyDescent="0.35">
      <c r="A1562" t="s">
        <v>810</v>
      </c>
      <c r="B1562" t="str">
        <f>VLOOKUP(Health_Care[[#This Row],[Customer ID]],Customer_Names[#All],3,0)</f>
        <v xml:space="preserve"> Zachary R.</v>
      </c>
      <c r="C1562">
        <f>VLOOKUP(Health_Care[[#This Row],[Customer ID]],Medical_Examinations[],2,0)</f>
        <v>25.27</v>
      </c>
      <c r="D1562">
        <f>VLOOKUP(Health_Care[[#This Row],[Customer ID]],Medical_Examinations[],4,0)</f>
        <v>6.98</v>
      </c>
      <c r="E1562" t="str">
        <f>VLOOKUP(Health_Care[[#This Row],[Customer ID]],Medical_Examinations[],6,0)</f>
        <v>yes</v>
      </c>
      <c r="F1562" t="str">
        <f>VLOOKUP(Health_Care[[#This Row],[Customer ID]],Medical_Examinations[],7,0)</f>
        <v>No</v>
      </c>
      <c r="G1562" t="str">
        <f>VLOOKUP(Health_Care[[#This Row],[Customer ID]],Medical_Examinations[],8,0)</f>
        <v>No</v>
      </c>
      <c r="H1562">
        <f>VLOOKUP(Health_Care[[#This Row],[Customer ID]],Medical_Examinations[],9,0)</f>
        <v>0</v>
      </c>
      <c r="I1562" t="str">
        <f>VLOOKUP(Health_Care[[#This Row],[Customer ID]],Medical_Examinations[],10,0)</f>
        <v>No</v>
      </c>
      <c r="J1562" t="str">
        <f>VLOOKUP(Health_Care[[#This Row],[Customer ID]],Medical_Examinations[],3,0)</f>
        <v>Over Weight</v>
      </c>
      <c r="K1562" t="str">
        <f>VLOOKUP(Health_Care[[#This Row],[Customer ID]],Medical_Examinations[],5,0)</f>
        <v>Diabetes</v>
      </c>
      <c r="L1562" s="10">
        <f>VLOOKUP(Health_Care[[#This Row],[Customer ID]],Table6[#All],5,0)</f>
        <v>29794</v>
      </c>
      <c r="M1562" s="11">
        <f>VLOOKUP(Health_Care[[#This Row],[Customer ID]],Table6[#All],8,0)</f>
        <v>6473.15</v>
      </c>
      <c r="N1562" t="str">
        <f>VLOOKUP(Health_Care[[#This Row],[Customer ID]],Table6[#All],9,0)</f>
        <v>Tier - 2</v>
      </c>
      <c r="O1562" t="str">
        <f>VLOOKUP(Health_Care[[#This Row],[Customer ID]],Table6[#All],10,0)</f>
        <v>Tier - 2</v>
      </c>
      <c r="P1562" t="str">
        <f>VLOOKUP(Health_Care[[#This Row],[Customer ID]],Table6[#All],11,0)</f>
        <v>R1013</v>
      </c>
      <c r="Q1562">
        <f>VLOOKUP(Health_Care[[#This Row],[Customer ID]],Table6[#All],6,0)</f>
        <v>41</v>
      </c>
    </row>
    <row r="1563" spans="1:17" x14ac:dyDescent="0.35">
      <c r="A1563" t="s">
        <v>809</v>
      </c>
      <c r="B1563" t="str">
        <f>VLOOKUP(Health_Care[[#This Row],[Customer ID]],Customer_Names[#All],3,0)</f>
        <v xml:space="preserve"> Alejandro Sr.</v>
      </c>
      <c r="C1563">
        <f>VLOOKUP(Health_Care[[#This Row],[Customer ID]],Medical_Examinations[],2,0)</f>
        <v>29.26</v>
      </c>
      <c r="D1563">
        <f>VLOOKUP(Health_Care[[#This Row],[Customer ID]],Medical_Examinations[],4,0)</f>
        <v>4.03</v>
      </c>
      <c r="E1563" t="str">
        <f>VLOOKUP(Health_Care[[#This Row],[Customer ID]],Medical_Examinations[],6,0)</f>
        <v>No</v>
      </c>
      <c r="F1563" t="str">
        <f>VLOOKUP(Health_Care[[#This Row],[Customer ID]],Medical_Examinations[],7,0)</f>
        <v>No</v>
      </c>
      <c r="G1563" t="str">
        <f>VLOOKUP(Health_Care[[#This Row],[Customer ID]],Medical_Examinations[],8,0)</f>
        <v>No</v>
      </c>
      <c r="H1563">
        <f>VLOOKUP(Health_Care[[#This Row],[Customer ID]],Medical_Examinations[],9,0)</f>
        <v>1</v>
      </c>
      <c r="I1563" t="str">
        <f>VLOOKUP(Health_Care[[#This Row],[Customer ID]],Medical_Examinations[],10,0)</f>
        <v>No</v>
      </c>
      <c r="J1563" t="str">
        <f>VLOOKUP(Health_Care[[#This Row],[Customer ID]],Medical_Examinations[],3,0)</f>
        <v>Over Weight</v>
      </c>
      <c r="K1563" t="str">
        <f>VLOOKUP(Health_Care[[#This Row],[Customer ID]],Medical_Examinations[],5,0)</f>
        <v>Normal</v>
      </c>
      <c r="L1563" s="10">
        <f>VLOOKUP(Health_Care[[#This Row],[Customer ID]],Table6[#All],5,0)</f>
        <v>30987</v>
      </c>
      <c r="M1563" s="11">
        <f>VLOOKUP(Health_Care[[#This Row],[Customer ID]],Table6[#All],8,0)</f>
        <v>6457.84</v>
      </c>
      <c r="N1563" t="str">
        <f>VLOOKUP(Health_Care[[#This Row],[Customer ID]],Table6[#All],9,0)</f>
        <v>Tier - 2</v>
      </c>
      <c r="O1563" t="str">
        <f>VLOOKUP(Health_Care[[#This Row],[Customer ID]],Table6[#All],10,0)</f>
        <v>Tier - 3</v>
      </c>
      <c r="P1563" t="str">
        <f>VLOOKUP(Health_Care[[#This Row],[Customer ID]],Table6[#All],11,0)</f>
        <v>R1012</v>
      </c>
      <c r="Q1563">
        <f>VLOOKUP(Health_Care[[#This Row],[Customer ID]],Table6[#All],6,0)</f>
        <v>38</v>
      </c>
    </row>
    <row r="1564" spans="1:17" x14ac:dyDescent="0.35">
      <c r="A1564" t="s">
        <v>808</v>
      </c>
      <c r="B1564" t="str">
        <f>VLOOKUP(Health_Care[[#This Row],[Customer ID]],Customer_Names[#All],3,0)</f>
        <v xml:space="preserve"> Nicholas R.</v>
      </c>
      <c r="C1564">
        <f>VLOOKUP(Health_Care[[#This Row],[Customer ID]],Medical_Examinations[],2,0)</f>
        <v>27.835000000000001</v>
      </c>
      <c r="D1564">
        <f>VLOOKUP(Health_Care[[#This Row],[Customer ID]],Medical_Examinations[],4,0)</f>
        <v>4.5599999999999996</v>
      </c>
      <c r="E1564" t="str">
        <f>VLOOKUP(Health_Care[[#This Row],[Customer ID]],Medical_Examinations[],6,0)</f>
        <v>No</v>
      </c>
      <c r="F1564" t="str">
        <f>VLOOKUP(Health_Care[[#This Row],[Customer ID]],Medical_Examinations[],7,0)</f>
        <v>No</v>
      </c>
      <c r="G1564" t="str">
        <f>VLOOKUP(Health_Care[[#This Row],[Customer ID]],Medical_Examinations[],8,0)</f>
        <v>No</v>
      </c>
      <c r="H1564">
        <f>VLOOKUP(Health_Care[[#This Row],[Customer ID]],Medical_Examinations[],9,0)</f>
        <v>1</v>
      </c>
      <c r="I1564" t="str">
        <f>VLOOKUP(Health_Care[[#This Row],[Customer ID]],Medical_Examinations[],10,0)</f>
        <v>No</v>
      </c>
      <c r="J1564" t="str">
        <f>VLOOKUP(Health_Care[[#This Row],[Customer ID]],Medical_Examinations[],3,0)</f>
        <v>Over Weight</v>
      </c>
      <c r="K1564" t="str">
        <f>VLOOKUP(Health_Care[[#This Row],[Customer ID]],Medical_Examinations[],5,0)</f>
        <v>Normal</v>
      </c>
      <c r="L1564" s="10">
        <f>VLOOKUP(Health_Care[[#This Row],[Customer ID]],Table6[#All],5,0)</f>
        <v>30920</v>
      </c>
      <c r="M1564" s="11">
        <f>VLOOKUP(Health_Care[[#This Row],[Customer ID]],Table6[#All],8,0)</f>
        <v>6455.86</v>
      </c>
      <c r="N1564" t="str">
        <f>VLOOKUP(Health_Care[[#This Row],[Customer ID]],Table6[#All],9,0)</f>
        <v>Tier - 3</v>
      </c>
      <c r="O1564" t="str">
        <f>VLOOKUP(Health_Care[[#This Row],[Customer ID]],Table6[#All],10,0)</f>
        <v>Tier - 3</v>
      </c>
      <c r="P1564" t="str">
        <f>VLOOKUP(Health_Care[[#This Row],[Customer ID]],Table6[#All],11,0)</f>
        <v>R1012</v>
      </c>
      <c r="Q1564">
        <f>VLOOKUP(Health_Care[[#This Row],[Customer ID]],Table6[#All],6,0)</f>
        <v>38</v>
      </c>
    </row>
    <row r="1565" spans="1:17" x14ac:dyDescent="0.35">
      <c r="A1565" t="s">
        <v>807</v>
      </c>
      <c r="B1565" t="str">
        <f>VLOOKUP(Health_Care[[#This Row],[Customer ID]],Customer_Names[#All],3,0)</f>
        <v xml:space="preserve"> Paul</v>
      </c>
      <c r="C1565">
        <f>VLOOKUP(Health_Care[[#This Row],[Customer ID]],Medical_Examinations[],2,0)</f>
        <v>46.53</v>
      </c>
      <c r="D1565">
        <f>VLOOKUP(Health_Care[[#This Row],[Customer ID]],Medical_Examinations[],4,0)</f>
        <v>5.38</v>
      </c>
      <c r="E1565" t="str">
        <f>VLOOKUP(Health_Care[[#This Row],[Customer ID]],Medical_Examinations[],6,0)</f>
        <v>yes</v>
      </c>
      <c r="F1565" t="str">
        <f>VLOOKUP(Health_Care[[#This Row],[Customer ID]],Medical_Examinations[],7,0)</f>
        <v>No</v>
      </c>
      <c r="G1565" t="str">
        <f>VLOOKUP(Health_Care[[#This Row],[Customer ID]],Medical_Examinations[],8,0)</f>
        <v>No</v>
      </c>
      <c r="H1565">
        <f>VLOOKUP(Health_Care[[#This Row],[Customer ID]],Medical_Examinations[],9,0)</f>
        <v>0</v>
      </c>
      <c r="I1565" t="str">
        <f>VLOOKUP(Health_Care[[#This Row],[Customer ID]],Medical_Examinations[],10,0)</f>
        <v>No</v>
      </c>
      <c r="J1565" t="str">
        <f>VLOOKUP(Health_Care[[#This Row],[Customer ID]],Medical_Examinations[],3,0)</f>
        <v>Obesity</v>
      </c>
      <c r="K1565" t="str">
        <f>VLOOKUP(Health_Care[[#This Row],[Customer ID]],Medical_Examinations[],5,0)</f>
        <v>Normal</v>
      </c>
      <c r="L1565" s="10">
        <f>VLOOKUP(Health_Care[[#This Row],[Customer ID]],Table6[#All],5,0)</f>
        <v>31250</v>
      </c>
      <c r="M1565" s="11">
        <f>VLOOKUP(Health_Care[[#This Row],[Customer ID]],Table6[#All],8,0)</f>
        <v>6435.62</v>
      </c>
      <c r="N1565" t="str">
        <f>VLOOKUP(Health_Care[[#This Row],[Customer ID]],Table6[#All],9,0)</f>
        <v>Tier - 3</v>
      </c>
      <c r="O1565" t="str">
        <f>VLOOKUP(Health_Care[[#This Row],[Customer ID]],Table6[#All],10,0)</f>
        <v>Tier - 2</v>
      </c>
      <c r="P1565" t="str">
        <f>VLOOKUP(Health_Care[[#This Row],[Customer ID]],Table6[#All],11,0)</f>
        <v>R1013</v>
      </c>
      <c r="Q1565">
        <f>VLOOKUP(Health_Care[[#This Row],[Customer ID]],Table6[#All],6,0)</f>
        <v>37</v>
      </c>
    </row>
    <row r="1566" spans="1:17" x14ac:dyDescent="0.35">
      <c r="A1566" t="s">
        <v>806</v>
      </c>
      <c r="B1566" t="str">
        <f>VLOOKUP(Health_Care[[#This Row],[Customer ID]],Customer_Names[#All],3,0)</f>
        <v xml:space="preserve"> Michael D</v>
      </c>
      <c r="C1566">
        <f>VLOOKUP(Health_Care[[#This Row],[Customer ID]],Medical_Examinations[],2,0)</f>
        <v>20.58</v>
      </c>
      <c r="D1566">
        <f>VLOOKUP(Health_Care[[#This Row],[Customer ID]],Medical_Examinations[],4,0)</f>
        <v>11.04</v>
      </c>
      <c r="E1566" t="str">
        <f>VLOOKUP(Health_Care[[#This Row],[Customer ID]],Medical_Examinations[],6,0)</f>
        <v>yes</v>
      </c>
      <c r="F1566" t="str">
        <f>VLOOKUP(Health_Care[[#This Row],[Customer ID]],Medical_Examinations[],7,0)</f>
        <v>No</v>
      </c>
      <c r="G1566" t="str">
        <f>VLOOKUP(Health_Care[[#This Row],[Customer ID]],Medical_Examinations[],8,0)</f>
        <v>No</v>
      </c>
      <c r="H1566">
        <f>VLOOKUP(Health_Care[[#This Row],[Customer ID]],Medical_Examinations[],9,0)</f>
        <v>1</v>
      </c>
      <c r="I1566" t="str">
        <f>VLOOKUP(Health_Care[[#This Row],[Customer ID]],Medical_Examinations[],10,0)</f>
        <v>No</v>
      </c>
      <c r="J1566" t="str">
        <f>VLOOKUP(Health_Care[[#This Row],[Customer ID]],Medical_Examinations[],3,0)</f>
        <v>Normal Weight</v>
      </c>
      <c r="K1566" t="str">
        <f>VLOOKUP(Health_Care[[#This Row],[Customer ID]],Medical_Examinations[],5,0)</f>
        <v>Diabetes</v>
      </c>
      <c r="L1566" s="10">
        <f>VLOOKUP(Health_Care[[#This Row],[Customer ID]],Table6[#All],5,0)</f>
        <v>27611</v>
      </c>
      <c r="M1566" s="11">
        <f>VLOOKUP(Health_Care[[#This Row],[Customer ID]],Table6[#All],8,0)</f>
        <v>6423.48</v>
      </c>
      <c r="N1566" t="str">
        <f>VLOOKUP(Health_Care[[#This Row],[Customer ID]],Table6[#All],9,0)</f>
        <v>Tier - 2</v>
      </c>
      <c r="O1566" t="str">
        <f>VLOOKUP(Health_Care[[#This Row],[Customer ID]],Table6[#All],10,0)</f>
        <v>Tier - 3</v>
      </c>
      <c r="P1566" t="str">
        <f>VLOOKUP(Health_Care[[#This Row],[Customer ID]],Table6[#All],11,0)</f>
        <v>R1013</v>
      </c>
      <c r="Q1566">
        <f>VLOOKUP(Health_Care[[#This Row],[Customer ID]],Table6[#All],6,0)</f>
        <v>47</v>
      </c>
    </row>
    <row r="1567" spans="1:17" x14ac:dyDescent="0.35">
      <c r="A1567" t="s">
        <v>805</v>
      </c>
      <c r="B1567" t="str">
        <f>VLOOKUP(Health_Care[[#This Row],[Customer ID]],Customer_Names[#All],3,0)</f>
        <v xml:space="preserve"> Marina</v>
      </c>
      <c r="C1567">
        <f>VLOOKUP(Health_Care[[#This Row],[Customer ID]],Medical_Examinations[],2,0)</f>
        <v>19.53</v>
      </c>
      <c r="D1567">
        <f>VLOOKUP(Health_Care[[#This Row],[Customer ID]],Medical_Examinations[],4,0)</f>
        <v>6.09</v>
      </c>
      <c r="E1567" t="str">
        <f>VLOOKUP(Health_Care[[#This Row],[Customer ID]],Medical_Examinations[],6,0)</f>
        <v>yes</v>
      </c>
      <c r="F1567" t="str">
        <f>VLOOKUP(Health_Care[[#This Row],[Customer ID]],Medical_Examinations[],7,0)</f>
        <v>No</v>
      </c>
      <c r="G1567" t="str">
        <f>VLOOKUP(Health_Care[[#This Row],[Customer ID]],Medical_Examinations[],8,0)</f>
        <v>No</v>
      </c>
      <c r="H1567">
        <f>VLOOKUP(Health_Care[[#This Row],[Customer ID]],Medical_Examinations[],9,0)</f>
        <v>0</v>
      </c>
      <c r="I1567" t="str">
        <f>VLOOKUP(Health_Care[[#This Row],[Customer ID]],Medical_Examinations[],10,0)</f>
        <v>No</v>
      </c>
      <c r="J1567" t="str">
        <f>VLOOKUP(Health_Care[[#This Row],[Customer ID]],Medical_Examinations[],3,0)</f>
        <v>Normal Weight</v>
      </c>
      <c r="K1567" t="str">
        <f>VLOOKUP(Health_Care[[#This Row],[Customer ID]],Medical_Examinations[],5,0)</f>
        <v>Prediabetes</v>
      </c>
      <c r="L1567" s="10">
        <f>VLOOKUP(Health_Care[[#This Row],[Customer ID]],Table6[#All],5,0)</f>
        <v>28124</v>
      </c>
      <c r="M1567" s="11">
        <f>VLOOKUP(Health_Care[[#This Row],[Customer ID]],Table6[#All],8,0)</f>
        <v>6417.28</v>
      </c>
      <c r="N1567" t="str">
        <f>VLOOKUP(Health_Care[[#This Row],[Customer ID]],Table6[#All],9,0)</f>
        <v>Tier - 2</v>
      </c>
      <c r="O1567" t="str">
        <f>VLOOKUP(Health_Care[[#This Row],[Customer ID]],Table6[#All],10,0)</f>
        <v>Tier - 3</v>
      </c>
      <c r="P1567" t="str">
        <f>VLOOKUP(Health_Care[[#This Row],[Customer ID]],Table6[#All],11,0)</f>
        <v>R1013</v>
      </c>
      <c r="Q1567">
        <f>VLOOKUP(Health_Care[[#This Row],[Customer ID]],Table6[#All],6,0)</f>
        <v>46</v>
      </c>
    </row>
    <row r="1568" spans="1:17" x14ac:dyDescent="0.35">
      <c r="A1568" t="s">
        <v>804</v>
      </c>
      <c r="B1568" t="str">
        <f>VLOOKUP(Health_Care[[#This Row],[Customer ID]],Customer_Names[#All],3,0)</f>
        <v xml:space="preserve"> Caroline</v>
      </c>
      <c r="C1568">
        <f>VLOOKUP(Health_Care[[#This Row],[Customer ID]],Medical_Examinations[],2,0)</f>
        <v>27.7</v>
      </c>
      <c r="D1568">
        <f>VLOOKUP(Health_Care[[#This Row],[Customer ID]],Medical_Examinations[],4,0)</f>
        <v>4.71</v>
      </c>
      <c r="E1568" t="str">
        <f>VLOOKUP(Health_Care[[#This Row],[Customer ID]],Medical_Examinations[],6,0)</f>
        <v>No</v>
      </c>
      <c r="F1568" t="str">
        <f>VLOOKUP(Health_Care[[#This Row],[Customer ID]],Medical_Examinations[],7,0)</f>
        <v>No</v>
      </c>
      <c r="G1568" t="str">
        <f>VLOOKUP(Health_Care[[#This Row],[Customer ID]],Medical_Examinations[],8,0)</f>
        <v>No</v>
      </c>
      <c r="H1568">
        <f>VLOOKUP(Health_Care[[#This Row],[Customer ID]],Medical_Examinations[],9,0)</f>
        <v>1</v>
      </c>
      <c r="I1568" t="str">
        <f>VLOOKUP(Health_Care[[#This Row],[Customer ID]],Medical_Examinations[],10,0)</f>
        <v>No</v>
      </c>
      <c r="J1568" t="str">
        <f>VLOOKUP(Health_Care[[#This Row],[Customer ID]],Medical_Examinations[],3,0)</f>
        <v>Over Weight</v>
      </c>
      <c r="K1568" t="str">
        <f>VLOOKUP(Health_Care[[#This Row],[Customer ID]],Medical_Examinations[],5,0)</f>
        <v>Normal</v>
      </c>
      <c r="L1568" s="10">
        <f>VLOOKUP(Health_Care[[#This Row],[Customer ID]],Table6[#All],5,0)</f>
        <v>32024</v>
      </c>
      <c r="M1568" s="11">
        <f>VLOOKUP(Health_Care[[#This Row],[Customer ID]],Table6[#All],8,0)</f>
        <v>6414.18</v>
      </c>
      <c r="N1568" t="str">
        <f>VLOOKUP(Health_Care[[#This Row],[Customer ID]],Table6[#All],9,0)</f>
        <v>Tier - 2</v>
      </c>
      <c r="O1568" t="str">
        <f>VLOOKUP(Health_Care[[#This Row],[Customer ID]],Table6[#All],10,0)</f>
        <v>Tier - 2</v>
      </c>
      <c r="P1568" t="str">
        <f>VLOOKUP(Health_Care[[#This Row],[Customer ID]],Table6[#All],11,0)</f>
        <v>R1011</v>
      </c>
      <c r="Q1568">
        <f>VLOOKUP(Health_Care[[#This Row],[Customer ID]],Table6[#All],6,0)</f>
        <v>35</v>
      </c>
    </row>
    <row r="1569" spans="1:17" x14ac:dyDescent="0.35">
      <c r="A1569" t="s">
        <v>803</v>
      </c>
      <c r="B1569" t="str">
        <f>VLOOKUP(Health_Care[[#This Row],[Customer ID]],Customer_Names[#All],3,0)</f>
        <v xml:space="preserve"> Ross P</v>
      </c>
      <c r="C1569">
        <f>VLOOKUP(Health_Care[[#This Row],[Customer ID]],Medical_Examinations[],2,0)</f>
        <v>18.920000000000002</v>
      </c>
      <c r="D1569">
        <f>VLOOKUP(Health_Care[[#This Row],[Customer ID]],Medical_Examinations[],4,0)</f>
        <v>8.18</v>
      </c>
      <c r="E1569" t="str">
        <f>VLOOKUP(Health_Care[[#This Row],[Customer ID]],Medical_Examinations[],6,0)</f>
        <v>No</v>
      </c>
      <c r="F1569" t="str">
        <f>VLOOKUP(Health_Care[[#This Row],[Customer ID]],Medical_Examinations[],7,0)</f>
        <v>No</v>
      </c>
      <c r="G1569" t="str">
        <f>VLOOKUP(Health_Care[[#This Row],[Customer ID]],Medical_Examinations[],8,0)</f>
        <v>No</v>
      </c>
      <c r="H1569">
        <f>VLOOKUP(Health_Care[[#This Row],[Customer ID]],Medical_Examinations[],9,0)</f>
        <v>0</v>
      </c>
      <c r="I1569" t="str">
        <f>VLOOKUP(Health_Care[[#This Row],[Customer ID]],Medical_Examinations[],10,0)</f>
        <v>No</v>
      </c>
      <c r="J1569" t="str">
        <f>VLOOKUP(Health_Care[[#This Row],[Customer ID]],Medical_Examinations[],3,0)</f>
        <v>Normal Weight</v>
      </c>
      <c r="K1569" t="str">
        <f>VLOOKUP(Health_Care[[#This Row],[Customer ID]],Medical_Examinations[],5,0)</f>
        <v>Diabetes</v>
      </c>
      <c r="L1569" s="10">
        <f>VLOOKUP(Health_Care[[#This Row],[Customer ID]],Table6[#All],5,0)</f>
        <v>26167</v>
      </c>
      <c r="M1569" s="11">
        <f>VLOOKUP(Health_Care[[#This Row],[Customer ID]],Table6[#All],8,0)</f>
        <v>6412.34</v>
      </c>
      <c r="N1569" t="str">
        <f>VLOOKUP(Health_Care[[#This Row],[Customer ID]],Table6[#All],9,0)</f>
        <v>Tier - 2</v>
      </c>
      <c r="O1569" t="str">
        <f>VLOOKUP(Health_Care[[#This Row],[Customer ID]],Table6[#All],10,0)</f>
        <v>Tier - 3</v>
      </c>
      <c r="P1569" t="str">
        <f>VLOOKUP(Health_Care[[#This Row],[Customer ID]],Table6[#All],11,0)</f>
        <v>R1013</v>
      </c>
      <c r="Q1569">
        <f>VLOOKUP(Health_Care[[#This Row],[Customer ID]],Table6[#All],6,0)</f>
        <v>51</v>
      </c>
    </row>
    <row r="1570" spans="1:17" x14ac:dyDescent="0.35">
      <c r="A1570" t="s">
        <v>802</v>
      </c>
      <c r="B1570" t="str">
        <f>VLOOKUP(Health_Care[[#This Row],[Customer ID]],Customer_Names[#All],3,0)</f>
        <v xml:space="preserve"> Aoife</v>
      </c>
      <c r="C1570">
        <f>VLOOKUP(Health_Care[[#This Row],[Customer ID]],Medical_Examinations[],2,0)</f>
        <v>17.760000000000002</v>
      </c>
      <c r="D1570">
        <f>VLOOKUP(Health_Care[[#This Row],[Customer ID]],Medical_Examinations[],4,0)</f>
        <v>11.18</v>
      </c>
      <c r="E1570" t="str">
        <f>VLOOKUP(Health_Care[[#This Row],[Customer ID]],Medical_Examinations[],6,0)</f>
        <v>yes</v>
      </c>
      <c r="F1570" t="str">
        <f>VLOOKUP(Health_Care[[#This Row],[Customer ID]],Medical_Examinations[],7,0)</f>
        <v>No</v>
      </c>
      <c r="G1570" t="str">
        <f>VLOOKUP(Health_Care[[#This Row],[Customer ID]],Medical_Examinations[],8,0)</f>
        <v>No</v>
      </c>
      <c r="H1570">
        <f>VLOOKUP(Health_Care[[#This Row],[Customer ID]],Medical_Examinations[],9,0)</f>
        <v>2</v>
      </c>
      <c r="I1570" t="str">
        <f>VLOOKUP(Health_Care[[#This Row],[Customer ID]],Medical_Examinations[],10,0)</f>
        <v>No</v>
      </c>
      <c r="J1570" t="str">
        <f>VLOOKUP(Health_Care[[#This Row],[Customer ID]],Medical_Examinations[],3,0)</f>
        <v>Under Weight</v>
      </c>
      <c r="K1570" t="str">
        <f>VLOOKUP(Health_Care[[#This Row],[Customer ID]],Medical_Examinations[],5,0)</f>
        <v>Diabetes</v>
      </c>
      <c r="L1570" s="10">
        <f>VLOOKUP(Health_Care[[#This Row],[Customer ID]],Table6[#All],5,0)</f>
        <v>25800</v>
      </c>
      <c r="M1570" s="11">
        <f>VLOOKUP(Health_Care[[#This Row],[Customer ID]],Table6[#All],8,0)</f>
        <v>6407.05</v>
      </c>
      <c r="N1570" t="str">
        <f>VLOOKUP(Health_Care[[#This Row],[Customer ID]],Table6[#All],9,0)</f>
        <v>Tier - 2</v>
      </c>
      <c r="O1570" t="str">
        <f>VLOOKUP(Health_Care[[#This Row],[Customer ID]],Table6[#All],10,0)</f>
        <v>Tier - 1</v>
      </c>
      <c r="P1570" t="str">
        <f>VLOOKUP(Health_Care[[#This Row],[Customer ID]],Table6[#All],11,0)</f>
        <v>R1013</v>
      </c>
      <c r="Q1570">
        <f>VLOOKUP(Health_Care[[#This Row],[Customer ID]],Table6[#All],6,0)</f>
        <v>52</v>
      </c>
    </row>
    <row r="1571" spans="1:17" x14ac:dyDescent="0.35">
      <c r="A1571" t="s">
        <v>801</v>
      </c>
      <c r="B1571" t="str">
        <f>VLOOKUP(Health_Care[[#This Row],[Customer ID]],Customer_Names[#All],3,0)</f>
        <v xml:space="preserve"> Wesley</v>
      </c>
      <c r="C1571">
        <f>VLOOKUP(Health_Care[[#This Row],[Customer ID]],Medical_Examinations[],2,0)</f>
        <v>29.83</v>
      </c>
      <c r="D1571">
        <f>VLOOKUP(Health_Care[[#This Row],[Customer ID]],Medical_Examinations[],4,0)</f>
        <v>5.03</v>
      </c>
      <c r="E1571" t="str">
        <f>VLOOKUP(Health_Care[[#This Row],[Customer ID]],Medical_Examinations[],6,0)</f>
        <v>yes</v>
      </c>
      <c r="F1571" t="str">
        <f>VLOOKUP(Health_Care[[#This Row],[Customer ID]],Medical_Examinations[],7,0)</f>
        <v>No</v>
      </c>
      <c r="G1571" t="str">
        <f>VLOOKUP(Health_Care[[#This Row],[Customer ID]],Medical_Examinations[],8,0)</f>
        <v>No</v>
      </c>
      <c r="H1571">
        <f>VLOOKUP(Health_Care[[#This Row],[Customer ID]],Medical_Examinations[],9,0)</f>
        <v>0</v>
      </c>
      <c r="I1571" t="str">
        <f>VLOOKUP(Health_Care[[#This Row],[Customer ID]],Medical_Examinations[],10,0)</f>
        <v>No</v>
      </c>
      <c r="J1571" t="str">
        <f>VLOOKUP(Health_Care[[#This Row],[Customer ID]],Medical_Examinations[],3,0)</f>
        <v>Over Weight</v>
      </c>
      <c r="K1571" t="str">
        <f>VLOOKUP(Health_Care[[#This Row],[Customer ID]],Medical_Examinations[],5,0)</f>
        <v>Normal</v>
      </c>
      <c r="L1571" s="10">
        <f>VLOOKUP(Health_Care[[#This Row],[Customer ID]],Table6[#All],5,0)</f>
        <v>31391</v>
      </c>
      <c r="M1571" s="11">
        <f>VLOOKUP(Health_Care[[#This Row],[Customer ID]],Table6[#All],8,0)</f>
        <v>6406.41</v>
      </c>
      <c r="N1571" t="str">
        <f>VLOOKUP(Health_Care[[#This Row],[Customer ID]],Table6[#All],9,0)</f>
        <v>Tier - 1</v>
      </c>
      <c r="O1571" t="str">
        <f>VLOOKUP(Health_Care[[#This Row],[Customer ID]],Table6[#All],10,0)</f>
        <v>Tier - 3</v>
      </c>
      <c r="P1571" t="str">
        <f>VLOOKUP(Health_Care[[#This Row],[Customer ID]],Table6[#All],11,0)</f>
        <v>R1014</v>
      </c>
      <c r="Q1571">
        <f>VLOOKUP(Health_Care[[#This Row],[Customer ID]],Table6[#All],6,0)</f>
        <v>37</v>
      </c>
    </row>
    <row r="1572" spans="1:17" x14ac:dyDescent="0.35">
      <c r="A1572" t="s">
        <v>800</v>
      </c>
      <c r="B1572" t="str">
        <f>VLOOKUP(Health_Care[[#This Row],[Customer ID]],Customer_Names[#All],3,0)</f>
        <v xml:space="preserve"> Rebecca J</v>
      </c>
      <c r="C1572">
        <f>VLOOKUP(Health_Care[[#This Row],[Customer ID]],Medical_Examinations[],2,0)</f>
        <v>23.465</v>
      </c>
      <c r="D1572">
        <f>VLOOKUP(Health_Care[[#This Row],[Customer ID]],Medical_Examinations[],4,0)</f>
        <v>5.56</v>
      </c>
      <c r="E1572" t="str">
        <f>VLOOKUP(Health_Care[[#This Row],[Customer ID]],Medical_Examinations[],6,0)</f>
        <v>No</v>
      </c>
      <c r="F1572" t="str">
        <f>VLOOKUP(Health_Care[[#This Row],[Customer ID]],Medical_Examinations[],7,0)</f>
        <v>No</v>
      </c>
      <c r="G1572" t="str">
        <f>VLOOKUP(Health_Care[[#This Row],[Customer ID]],Medical_Examinations[],8,0)</f>
        <v>No</v>
      </c>
      <c r="H1572">
        <f>VLOOKUP(Health_Care[[#This Row],[Customer ID]],Medical_Examinations[],9,0)</f>
        <v>1</v>
      </c>
      <c r="I1572" t="str">
        <f>VLOOKUP(Health_Care[[#This Row],[Customer ID]],Medical_Examinations[],10,0)</f>
        <v>No</v>
      </c>
      <c r="J1572" t="str">
        <f>VLOOKUP(Health_Care[[#This Row],[Customer ID]],Medical_Examinations[],3,0)</f>
        <v>Normal Weight</v>
      </c>
      <c r="K1572" t="str">
        <f>VLOOKUP(Health_Care[[#This Row],[Customer ID]],Medical_Examinations[],5,0)</f>
        <v>Normal</v>
      </c>
      <c r="L1572" s="10">
        <f>VLOOKUP(Health_Care[[#This Row],[Customer ID]],Table6[#All],5,0)</f>
        <v>32029</v>
      </c>
      <c r="M1572" s="11">
        <f>VLOOKUP(Health_Care[[#This Row],[Customer ID]],Table6[#All],8,0)</f>
        <v>6402.29</v>
      </c>
      <c r="N1572" t="str">
        <f>VLOOKUP(Health_Care[[#This Row],[Customer ID]],Table6[#All],9,0)</f>
        <v>Tier - 2</v>
      </c>
      <c r="O1572" t="str">
        <f>VLOOKUP(Health_Care[[#This Row],[Customer ID]],Table6[#All],10,0)</f>
        <v>Tier - 3</v>
      </c>
      <c r="P1572" t="str">
        <f>VLOOKUP(Health_Care[[#This Row],[Customer ID]],Table6[#All],11,0)</f>
        <v>R1024</v>
      </c>
      <c r="Q1572">
        <f>VLOOKUP(Health_Care[[#This Row],[Customer ID]],Table6[#All],6,0)</f>
        <v>35</v>
      </c>
    </row>
    <row r="1573" spans="1:17" x14ac:dyDescent="0.35">
      <c r="A1573" t="s">
        <v>799</v>
      </c>
      <c r="B1573" t="str">
        <f>VLOOKUP(Health_Care[[#This Row],[Customer ID]],Customer_Names[#All],3,0)</f>
        <v xml:space="preserve"> Barry P.</v>
      </c>
      <c r="C1573">
        <f>VLOOKUP(Health_Care[[#This Row],[Customer ID]],Medical_Examinations[],2,0)</f>
        <v>29.355</v>
      </c>
      <c r="D1573">
        <f>VLOOKUP(Health_Care[[#This Row],[Customer ID]],Medical_Examinations[],4,0)</f>
        <v>4.33</v>
      </c>
      <c r="E1573" t="str">
        <f>VLOOKUP(Health_Care[[#This Row],[Customer ID]],Medical_Examinations[],6,0)</f>
        <v>No</v>
      </c>
      <c r="F1573" t="str">
        <f>VLOOKUP(Health_Care[[#This Row],[Customer ID]],Medical_Examinations[],7,0)</f>
        <v>No</v>
      </c>
      <c r="G1573" t="str">
        <f>VLOOKUP(Health_Care[[#This Row],[Customer ID]],Medical_Examinations[],8,0)</f>
        <v>No</v>
      </c>
      <c r="H1573">
        <f>VLOOKUP(Health_Care[[#This Row],[Customer ID]],Medical_Examinations[],9,0)</f>
        <v>0</v>
      </c>
      <c r="I1573" t="str">
        <f>VLOOKUP(Health_Care[[#This Row],[Customer ID]],Medical_Examinations[],10,0)</f>
        <v>No</v>
      </c>
      <c r="J1573" t="str">
        <f>VLOOKUP(Health_Care[[#This Row],[Customer ID]],Medical_Examinations[],3,0)</f>
        <v>Over Weight</v>
      </c>
      <c r="K1573" t="str">
        <f>VLOOKUP(Health_Care[[#This Row],[Customer ID]],Medical_Examinations[],5,0)</f>
        <v>Normal</v>
      </c>
      <c r="L1573" s="10">
        <f>VLOOKUP(Health_Care[[#This Row],[Customer ID]],Table6[#All],5,0)</f>
        <v>30252</v>
      </c>
      <c r="M1573" s="11">
        <f>VLOOKUP(Health_Care[[#This Row],[Customer ID]],Table6[#All],8,0)</f>
        <v>6393.6</v>
      </c>
      <c r="N1573" t="str">
        <f>VLOOKUP(Health_Care[[#This Row],[Customer ID]],Table6[#All],9,0)</f>
        <v>Tier - 2</v>
      </c>
      <c r="O1573" t="str">
        <f>VLOOKUP(Health_Care[[#This Row],[Customer ID]],Table6[#All],10,0)</f>
        <v>Tier - 1</v>
      </c>
      <c r="P1573" t="str">
        <f>VLOOKUP(Health_Care[[#This Row],[Customer ID]],Table6[#All],11,0)</f>
        <v>R1012</v>
      </c>
      <c r="Q1573">
        <f>VLOOKUP(Health_Care[[#This Row],[Customer ID]],Table6[#All],6,0)</f>
        <v>40</v>
      </c>
    </row>
    <row r="1574" spans="1:17" x14ac:dyDescent="0.35">
      <c r="A1574" t="s">
        <v>798</v>
      </c>
      <c r="B1574" t="str">
        <f>VLOOKUP(Health_Care[[#This Row],[Customer ID]],Customer_Names[#All],3,0)</f>
        <v xml:space="preserve"> Maciej</v>
      </c>
      <c r="C1574">
        <f>VLOOKUP(Health_Care[[#This Row],[Customer ID]],Medical_Examinations[],2,0)</f>
        <v>35.49</v>
      </c>
      <c r="D1574">
        <f>VLOOKUP(Health_Care[[#This Row],[Customer ID]],Medical_Examinations[],4,0)</f>
        <v>5.21</v>
      </c>
      <c r="E1574" t="str">
        <f>VLOOKUP(Health_Care[[#This Row],[Customer ID]],Medical_Examinations[],6,0)</f>
        <v>yes</v>
      </c>
      <c r="F1574" t="str">
        <f>VLOOKUP(Health_Care[[#This Row],[Customer ID]],Medical_Examinations[],7,0)</f>
        <v>No</v>
      </c>
      <c r="G1574" t="str">
        <f>VLOOKUP(Health_Care[[#This Row],[Customer ID]],Medical_Examinations[],8,0)</f>
        <v>Yes</v>
      </c>
      <c r="H1574">
        <f>VLOOKUP(Health_Care[[#This Row],[Customer ID]],Medical_Examinations[],9,0)</f>
        <v>1</v>
      </c>
      <c r="I1574" t="str">
        <f>VLOOKUP(Health_Care[[#This Row],[Customer ID]],Medical_Examinations[],10,0)</f>
        <v>No</v>
      </c>
      <c r="J1574" t="str">
        <f>VLOOKUP(Health_Care[[#This Row],[Customer ID]],Medical_Examinations[],3,0)</f>
        <v>Obesity</v>
      </c>
      <c r="K1574" t="str">
        <f>VLOOKUP(Health_Care[[#This Row],[Customer ID]],Medical_Examinations[],5,0)</f>
        <v>Normal</v>
      </c>
      <c r="L1574" s="10">
        <f>VLOOKUP(Health_Care[[#This Row],[Customer ID]],Table6[#All],5,0)</f>
        <v>35658</v>
      </c>
      <c r="M1574" s="11">
        <f>VLOOKUP(Health_Care[[#This Row],[Customer ID]],Table6[#All],8,0)</f>
        <v>6389.53</v>
      </c>
      <c r="N1574" t="str">
        <f>VLOOKUP(Health_Care[[#This Row],[Customer ID]],Table6[#All],9,0)</f>
        <v>Tier - 2</v>
      </c>
      <c r="O1574" t="str">
        <f>VLOOKUP(Health_Care[[#This Row],[Customer ID]],Table6[#All],10,0)</f>
        <v>Tier - 2</v>
      </c>
      <c r="P1574" t="str">
        <f>VLOOKUP(Health_Care[[#This Row],[Customer ID]],Table6[#All],11,0)</f>
        <v>R1021</v>
      </c>
      <c r="Q1574">
        <f>VLOOKUP(Health_Care[[#This Row],[Customer ID]],Table6[#All],6,0)</f>
        <v>25</v>
      </c>
    </row>
    <row r="1575" spans="1:17" x14ac:dyDescent="0.35">
      <c r="A1575" t="s">
        <v>797</v>
      </c>
      <c r="B1575" t="str">
        <f>VLOOKUP(Health_Care[[#This Row],[Customer ID]],Customer_Names[#All],3,0)</f>
        <v xml:space="preserve"> Jerry D.</v>
      </c>
      <c r="C1575">
        <f>VLOOKUP(Health_Care[[#This Row],[Customer ID]],Medical_Examinations[],2,0)</f>
        <v>26.315000000000001</v>
      </c>
      <c r="D1575">
        <f>VLOOKUP(Health_Care[[#This Row],[Customer ID]],Medical_Examinations[],4,0)</f>
        <v>5.89</v>
      </c>
      <c r="E1575" t="str">
        <f>VLOOKUP(Health_Care[[#This Row],[Customer ID]],Medical_Examinations[],6,0)</f>
        <v>No</v>
      </c>
      <c r="F1575" t="str">
        <f>VLOOKUP(Health_Care[[#This Row],[Customer ID]],Medical_Examinations[],7,0)</f>
        <v>No</v>
      </c>
      <c r="G1575" t="str">
        <f>VLOOKUP(Health_Care[[#This Row],[Customer ID]],Medical_Examinations[],8,0)</f>
        <v>No</v>
      </c>
      <c r="H1575">
        <f>VLOOKUP(Health_Care[[#This Row],[Customer ID]],Medical_Examinations[],9,0)</f>
        <v>0</v>
      </c>
      <c r="I1575" t="str">
        <f>VLOOKUP(Health_Care[[#This Row],[Customer ID]],Medical_Examinations[],10,0)</f>
        <v>No</v>
      </c>
      <c r="J1575" t="str">
        <f>VLOOKUP(Health_Care[[#This Row],[Customer ID]],Medical_Examinations[],3,0)</f>
        <v>Over Weight</v>
      </c>
      <c r="K1575" t="str">
        <f>VLOOKUP(Health_Care[[#This Row],[Customer ID]],Medical_Examinations[],5,0)</f>
        <v>Prediabetes</v>
      </c>
      <c r="L1575" s="10">
        <f>VLOOKUP(Health_Care[[#This Row],[Customer ID]],Table6[#All],5,0)</f>
        <v>30169</v>
      </c>
      <c r="M1575" s="11">
        <f>VLOOKUP(Health_Care[[#This Row],[Customer ID]],Table6[#All],8,0)</f>
        <v>6389.38</v>
      </c>
      <c r="N1575" t="str">
        <f>VLOOKUP(Health_Care[[#This Row],[Customer ID]],Table6[#All],9,0)</f>
        <v>Tier - 1</v>
      </c>
      <c r="O1575" t="str">
        <f>VLOOKUP(Health_Care[[#This Row],[Customer ID]],Table6[#All],10,0)</f>
        <v>Tier - 2</v>
      </c>
      <c r="P1575" t="str">
        <f>VLOOKUP(Health_Care[[#This Row],[Customer ID]],Table6[#All],11,0)</f>
        <v>R1012</v>
      </c>
      <c r="Q1575">
        <f>VLOOKUP(Health_Care[[#This Row],[Customer ID]],Table6[#All],6,0)</f>
        <v>40</v>
      </c>
    </row>
    <row r="1576" spans="1:17" x14ac:dyDescent="0.35">
      <c r="A1576" t="s">
        <v>796</v>
      </c>
      <c r="B1576" t="str">
        <f>VLOOKUP(Health_Care[[#This Row],[Customer ID]],Customer_Names[#All],3,0)</f>
        <v xml:space="preserve"> Eric A.</v>
      </c>
      <c r="C1576">
        <f>VLOOKUP(Health_Care[[#This Row],[Customer ID]],Medical_Examinations[],2,0)</f>
        <v>19.79</v>
      </c>
      <c r="D1576">
        <f>VLOOKUP(Health_Care[[#This Row],[Customer ID]],Medical_Examinations[],4,0)</f>
        <v>4.8099999999999996</v>
      </c>
      <c r="E1576" t="str">
        <f>VLOOKUP(Health_Care[[#This Row],[Customer ID]],Medical_Examinations[],6,0)</f>
        <v>yes</v>
      </c>
      <c r="F1576" t="str">
        <f>VLOOKUP(Health_Care[[#This Row],[Customer ID]],Medical_Examinations[],7,0)</f>
        <v>No</v>
      </c>
      <c r="G1576" t="str">
        <f>VLOOKUP(Health_Care[[#This Row],[Customer ID]],Medical_Examinations[],8,0)</f>
        <v>No</v>
      </c>
      <c r="H1576">
        <f>VLOOKUP(Health_Care[[#This Row],[Customer ID]],Medical_Examinations[],9,0)</f>
        <v>0</v>
      </c>
      <c r="I1576" t="str">
        <f>VLOOKUP(Health_Care[[#This Row],[Customer ID]],Medical_Examinations[],10,0)</f>
        <v>No</v>
      </c>
      <c r="J1576" t="str">
        <f>VLOOKUP(Health_Care[[#This Row],[Customer ID]],Medical_Examinations[],3,0)</f>
        <v>Normal Weight</v>
      </c>
      <c r="K1576" t="str">
        <f>VLOOKUP(Health_Care[[#This Row],[Customer ID]],Medical_Examinations[],5,0)</f>
        <v>Normal</v>
      </c>
      <c r="L1576" s="10">
        <f>VLOOKUP(Health_Care[[#This Row],[Customer ID]],Table6[#All],5,0)</f>
        <v>28082</v>
      </c>
      <c r="M1576" s="11">
        <f>VLOOKUP(Health_Care[[#This Row],[Customer ID]],Table6[#All],8,0)</f>
        <v>6374.16</v>
      </c>
      <c r="N1576" t="str">
        <f>VLOOKUP(Health_Care[[#This Row],[Customer ID]],Table6[#All],9,0)</f>
        <v>Tier - 2</v>
      </c>
      <c r="O1576" t="str">
        <f>VLOOKUP(Health_Care[[#This Row],[Customer ID]],Table6[#All],10,0)</f>
        <v>Tier - 2</v>
      </c>
      <c r="P1576" t="str">
        <f>VLOOKUP(Health_Care[[#This Row],[Customer ID]],Table6[#All],11,0)</f>
        <v>R1013</v>
      </c>
      <c r="Q1576">
        <f>VLOOKUP(Health_Care[[#This Row],[Customer ID]],Table6[#All],6,0)</f>
        <v>46</v>
      </c>
    </row>
    <row r="1577" spans="1:17" x14ac:dyDescent="0.35">
      <c r="A1577" t="s">
        <v>795</v>
      </c>
      <c r="B1577" t="str">
        <f>VLOOKUP(Health_Care[[#This Row],[Customer ID]],Customer_Names[#All],3,0)</f>
        <v xml:space="preserve"> Cathi</v>
      </c>
      <c r="C1577">
        <f>VLOOKUP(Health_Care[[#This Row],[Customer ID]],Medical_Examinations[],2,0)</f>
        <v>40.564999999999998</v>
      </c>
      <c r="D1577">
        <f>VLOOKUP(Health_Care[[#This Row],[Customer ID]],Medical_Examinations[],4,0)</f>
        <v>5.66</v>
      </c>
      <c r="E1577" t="str">
        <f>VLOOKUP(Health_Care[[#This Row],[Customer ID]],Medical_Examinations[],6,0)</f>
        <v>No</v>
      </c>
      <c r="F1577" t="str">
        <f>VLOOKUP(Health_Care[[#This Row],[Customer ID]],Medical_Examinations[],7,0)</f>
        <v>No</v>
      </c>
      <c r="G1577" t="str">
        <f>VLOOKUP(Health_Care[[#This Row],[Customer ID]],Medical_Examinations[],8,0)</f>
        <v>No</v>
      </c>
      <c r="H1577">
        <f>VLOOKUP(Health_Care[[#This Row],[Customer ID]],Medical_Examinations[],9,0)</f>
        <v>1</v>
      </c>
      <c r="I1577" t="str">
        <f>VLOOKUP(Health_Care[[#This Row],[Customer ID]],Medical_Examinations[],10,0)</f>
        <v>No</v>
      </c>
      <c r="J1577" t="str">
        <f>VLOOKUP(Health_Care[[#This Row],[Customer ID]],Medical_Examinations[],3,0)</f>
        <v>Obesity</v>
      </c>
      <c r="K1577" t="str">
        <f>VLOOKUP(Health_Care[[#This Row],[Customer ID]],Medical_Examinations[],5,0)</f>
        <v>Normal</v>
      </c>
      <c r="L1577" s="10">
        <f>VLOOKUP(Health_Care[[#This Row],[Customer ID]],Table6[#All],5,0)</f>
        <v>30907</v>
      </c>
      <c r="M1577" s="11">
        <f>VLOOKUP(Health_Care[[#This Row],[Customer ID]],Table6[#All],8,0)</f>
        <v>6373.56</v>
      </c>
      <c r="N1577" t="str">
        <f>VLOOKUP(Health_Care[[#This Row],[Customer ID]],Table6[#All],9,0)</f>
        <v>Tier - 2</v>
      </c>
      <c r="O1577" t="str">
        <f>VLOOKUP(Health_Care[[#This Row],[Customer ID]],Table6[#All],10,0)</f>
        <v>Tier - 1</v>
      </c>
      <c r="P1577" t="str">
        <f>VLOOKUP(Health_Care[[#This Row],[Customer ID]],Table6[#All],11,0)</f>
        <v>R1012</v>
      </c>
      <c r="Q1577">
        <f>VLOOKUP(Health_Care[[#This Row],[Customer ID]],Table6[#All],6,0)</f>
        <v>38</v>
      </c>
    </row>
    <row r="1578" spans="1:17" x14ac:dyDescent="0.35">
      <c r="A1578" t="s">
        <v>794</v>
      </c>
      <c r="B1578" t="str">
        <f>VLOOKUP(Health_Care[[#This Row],[Customer ID]],Customer_Names[#All],3,0)</f>
        <v xml:space="preserve"> Alex M</v>
      </c>
      <c r="C1578">
        <f>VLOOKUP(Health_Care[[#This Row],[Customer ID]],Medical_Examinations[],2,0)</f>
        <v>18.03</v>
      </c>
      <c r="D1578">
        <f>VLOOKUP(Health_Care[[#This Row],[Customer ID]],Medical_Examinations[],4,0)</f>
        <v>10.66</v>
      </c>
      <c r="E1578" t="str">
        <f>VLOOKUP(Health_Care[[#This Row],[Customer ID]],Medical_Examinations[],6,0)</f>
        <v>yes</v>
      </c>
      <c r="F1578" t="str">
        <f>VLOOKUP(Health_Care[[#This Row],[Customer ID]],Medical_Examinations[],7,0)</f>
        <v>No</v>
      </c>
      <c r="G1578" t="str">
        <f>VLOOKUP(Health_Care[[#This Row],[Customer ID]],Medical_Examinations[],8,0)</f>
        <v>No</v>
      </c>
      <c r="H1578">
        <f>VLOOKUP(Health_Care[[#This Row],[Customer ID]],Medical_Examinations[],9,0)</f>
        <v>2</v>
      </c>
      <c r="I1578" t="str">
        <f>VLOOKUP(Health_Care[[#This Row],[Customer ID]],Medical_Examinations[],10,0)</f>
        <v>No</v>
      </c>
      <c r="J1578" t="str">
        <f>VLOOKUP(Health_Care[[#This Row],[Customer ID]],Medical_Examinations[],3,0)</f>
        <v>Under Weight</v>
      </c>
      <c r="K1578" t="str">
        <f>VLOOKUP(Health_Care[[#This Row],[Customer ID]],Medical_Examinations[],5,0)</f>
        <v>Diabetes</v>
      </c>
      <c r="L1578" s="10">
        <f>VLOOKUP(Health_Care[[#This Row],[Customer ID]],Table6[#All],5,0)</f>
        <v>25881</v>
      </c>
      <c r="M1578" s="11">
        <f>VLOOKUP(Health_Care[[#This Row],[Customer ID]],Table6[#All],8,0)</f>
        <v>6367.31</v>
      </c>
      <c r="N1578" t="str">
        <f>VLOOKUP(Health_Care[[#This Row],[Customer ID]],Table6[#All],9,0)</f>
        <v>Tier - 2</v>
      </c>
      <c r="O1578" t="str">
        <f>VLOOKUP(Health_Care[[#This Row],[Customer ID]],Table6[#All],10,0)</f>
        <v>Tier - 1</v>
      </c>
      <c r="P1578" t="str">
        <f>VLOOKUP(Health_Care[[#This Row],[Customer ID]],Table6[#All],11,0)</f>
        <v>R1013</v>
      </c>
      <c r="Q1578">
        <f>VLOOKUP(Health_Care[[#This Row],[Customer ID]],Table6[#All],6,0)</f>
        <v>52</v>
      </c>
    </row>
    <row r="1579" spans="1:17" x14ac:dyDescent="0.35">
      <c r="A1579" t="s">
        <v>793</v>
      </c>
      <c r="B1579" t="str">
        <f>VLOOKUP(Health_Care[[#This Row],[Customer ID]],Customer_Names[#All],3,0)</f>
        <v xml:space="preserve"> Liang</v>
      </c>
      <c r="C1579">
        <f>VLOOKUP(Health_Care[[#This Row],[Customer ID]],Medical_Examinations[],2,0)</f>
        <v>34.65</v>
      </c>
      <c r="D1579">
        <f>VLOOKUP(Health_Care[[#This Row],[Customer ID]],Medical_Examinations[],4,0)</f>
        <v>5.98</v>
      </c>
      <c r="E1579" t="str">
        <f>VLOOKUP(Health_Care[[#This Row],[Customer ID]],Medical_Examinations[],6,0)</f>
        <v>yes</v>
      </c>
      <c r="F1579" t="str">
        <f>VLOOKUP(Health_Care[[#This Row],[Customer ID]],Medical_Examinations[],7,0)</f>
        <v>No</v>
      </c>
      <c r="G1579" t="str">
        <f>VLOOKUP(Health_Care[[#This Row],[Customer ID]],Medical_Examinations[],8,0)</f>
        <v>No</v>
      </c>
      <c r="H1579">
        <f>VLOOKUP(Health_Care[[#This Row],[Customer ID]],Medical_Examinations[],9,0)</f>
        <v>0</v>
      </c>
      <c r="I1579" t="str">
        <f>VLOOKUP(Health_Care[[#This Row],[Customer ID]],Medical_Examinations[],10,0)</f>
        <v>No</v>
      </c>
      <c r="J1579" t="str">
        <f>VLOOKUP(Health_Care[[#This Row],[Customer ID]],Medical_Examinations[],3,0)</f>
        <v>Obesity</v>
      </c>
      <c r="K1579" t="str">
        <f>VLOOKUP(Health_Care[[#This Row],[Customer ID]],Medical_Examinations[],5,0)</f>
        <v>Prediabetes</v>
      </c>
      <c r="L1579" s="10">
        <f>VLOOKUP(Health_Care[[#This Row],[Customer ID]],Table6[#All],5,0)</f>
        <v>35253</v>
      </c>
      <c r="M1579" s="11">
        <f>VLOOKUP(Health_Care[[#This Row],[Customer ID]],Table6[#All],8,0)</f>
        <v>6361.47</v>
      </c>
      <c r="N1579" t="str">
        <f>VLOOKUP(Health_Care[[#This Row],[Customer ID]],Table6[#All],9,0)</f>
        <v>Tier - 2</v>
      </c>
      <c r="O1579" t="str">
        <f>VLOOKUP(Health_Care[[#This Row],[Customer ID]],Table6[#All],10,0)</f>
        <v>Tier - 3</v>
      </c>
      <c r="P1579" t="str">
        <f>VLOOKUP(Health_Care[[#This Row],[Customer ID]],Table6[#All],11,0)</f>
        <v>R1021</v>
      </c>
      <c r="Q1579">
        <f>VLOOKUP(Health_Care[[#This Row],[Customer ID]],Table6[#All],6,0)</f>
        <v>26</v>
      </c>
    </row>
    <row r="1580" spans="1:17" x14ac:dyDescent="0.35">
      <c r="A1580" t="s">
        <v>792</v>
      </c>
      <c r="B1580" t="str">
        <f>VLOOKUP(Health_Care[[#This Row],[Customer ID]],Customer_Names[#All],3,0)</f>
        <v xml:space="preserve"> Lexy</v>
      </c>
      <c r="C1580">
        <f>VLOOKUP(Health_Care[[#This Row],[Customer ID]],Medical_Examinations[],2,0)</f>
        <v>42.94</v>
      </c>
      <c r="D1580">
        <f>VLOOKUP(Health_Care[[#This Row],[Customer ID]],Medical_Examinations[],4,0)</f>
        <v>4.34</v>
      </c>
      <c r="E1580" t="str">
        <f>VLOOKUP(Health_Care[[#This Row],[Customer ID]],Medical_Examinations[],6,0)</f>
        <v>No</v>
      </c>
      <c r="F1580" t="str">
        <f>VLOOKUP(Health_Care[[#This Row],[Customer ID]],Medical_Examinations[],7,0)</f>
        <v>No</v>
      </c>
      <c r="G1580" t="str">
        <f>VLOOKUP(Health_Care[[#This Row],[Customer ID]],Medical_Examinations[],8,0)</f>
        <v>No</v>
      </c>
      <c r="H1580">
        <f>VLOOKUP(Health_Care[[#This Row],[Customer ID]],Medical_Examinations[],9,0)</f>
        <v>0</v>
      </c>
      <c r="I1580" t="str">
        <f>VLOOKUP(Health_Care[[#This Row],[Customer ID]],Medical_Examinations[],10,0)</f>
        <v>No</v>
      </c>
      <c r="J1580" t="str">
        <f>VLOOKUP(Health_Care[[#This Row],[Customer ID]],Medical_Examinations[],3,0)</f>
        <v>Obesity</v>
      </c>
      <c r="K1580" t="str">
        <f>VLOOKUP(Health_Care[[#This Row],[Customer ID]],Medical_Examinations[],5,0)</f>
        <v>Normal</v>
      </c>
      <c r="L1580" s="10">
        <f>VLOOKUP(Health_Care[[#This Row],[Customer ID]],Table6[#All],5,0)</f>
        <v>32683</v>
      </c>
      <c r="M1580" s="11">
        <f>VLOOKUP(Health_Care[[#This Row],[Customer ID]],Table6[#All],8,0)</f>
        <v>6360.99</v>
      </c>
      <c r="N1580" t="str">
        <f>VLOOKUP(Health_Care[[#This Row],[Customer ID]],Table6[#All],9,0)</f>
        <v>Tier - 2</v>
      </c>
      <c r="O1580" t="str">
        <f>VLOOKUP(Health_Care[[#This Row],[Customer ID]],Table6[#All],10,0)</f>
        <v>Tier - 2</v>
      </c>
      <c r="P1580" t="str">
        <f>VLOOKUP(Health_Care[[#This Row],[Customer ID]],Table6[#All],11,0)</f>
        <v>R1012</v>
      </c>
      <c r="Q1580">
        <f>VLOOKUP(Health_Care[[#This Row],[Customer ID]],Table6[#All],6,0)</f>
        <v>33</v>
      </c>
    </row>
    <row r="1581" spans="1:17" x14ac:dyDescent="0.35">
      <c r="A1581" t="s">
        <v>791</v>
      </c>
      <c r="B1581" t="str">
        <f>VLOOKUP(Health_Care[[#This Row],[Customer ID]],Customer_Names[#All],3,0)</f>
        <v xml:space="preserve"> Michael</v>
      </c>
      <c r="C1581">
        <f>VLOOKUP(Health_Care[[#This Row],[Customer ID]],Medical_Examinations[],2,0)</f>
        <v>31.254999999999999</v>
      </c>
      <c r="D1581">
        <f>VLOOKUP(Health_Care[[#This Row],[Customer ID]],Medical_Examinations[],4,0)</f>
        <v>5.17</v>
      </c>
      <c r="E1581" t="str">
        <f>VLOOKUP(Health_Care[[#This Row],[Customer ID]],Medical_Examinations[],6,0)</f>
        <v>No</v>
      </c>
      <c r="F1581" t="str">
        <f>VLOOKUP(Health_Care[[#This Row],[Customer ID]],Medical_Examinations[],7,0)</f>
        <v>No</v>
      </c>
      <c r="G1581" t="str">
        <f>VLOOKUP(Health_Care[[#This Row],[Customer ID]],Medical_Examinations[],8,0)</f>
        <v>No</v>
      </c>
      <c r="H1581">
        <f>VLOOKUP(Health_Care[[#This Row],[Customer ID]],Medical_Examinations[],9,0)</f>
        <v>0</v>
      </c>
      <c r="I1581" t="str">
        <f>VLOOKUP(Health_Care[[#This Row],[Customer ID]],Medical_Examinations[],10,0)</f>
        <v>No</v>
      </c>
      <c r="J1581" t="str">
        <f>VLOOKUP(Health_Care[[#This Row],[Customer ID]],Medical_Examinations[],3,0)</f>
        <v>Obesity</v>
      </c>
      <c r="K1581" t="str">
        <f>VLOOKUP(Health_Care[[#This Row],[Customer ID]],Medical_Examinations[],5,0)</f>
        <v>Normal</v>
      </c>
      <c r="L1581" s="10">
        <f>VLOOKUP(Health_Care[[#This Row],[Customer ID]],Table6[#All],5,0)</f>
        <v>29524</v>
      </c>
      <c r="M1581" s="11">
        <f>VLOOKUP(Health_Care[[#This Row],[Customer ID]],Table6[#All],8,0)</f>
        <v>6358.78</v>
      </c>
      <c r="N1581" t="str">
        <f>VLOOKUP(Health_Care[[#This Row],[Customer ID]],Table6[#All],9,0)</f>
        <v>Tier - 2</v>
      </c>
      <c r="O1581" t="str">
        <f>VLOOKUP(Health_Care[[#This Row],[Customer ID]],Table6[#All],10,0)</f>
        <v>Tier - 1</v>
      </c>
      <c r="P1581" t="str">
        <f>VLOOKUP(Health_Care[[#This Row],[Customer ID]],Table6[#All],11,0)</f>
        <v>R1012</v>
      </c>
      <c r="Q1581">
        <f>VLOOKUP(Health_Care[[#This Row],[Customer ID]],Table6[#All],6,0)</f>
        <v>42</v>
      </c>
    </row>
    <row r="1582" spans="1:17" x14ac:dyDescent="0.35">
      <c r="A1582" t="s">
        <v>790</v>
      </c>
      <c r="B1582" t="str">
        <f>VLOOKUP(Health_Care[[#This Row],[Customer ID]],Customer_Names[#All],3,0)</f>
        <v xml:space="preserve"> Samuel L</v>
      </c>
      <c r="C1582">
        <f>VLOOKUP(Health_Care[[#This Row],[Customer ID]],Medical_Examinations[],2,0)</f>
        <v>45.43</v>
      </c>
      <c r="D1582">
        <f>VLOOKUP(Health_Care[[#This Row],[Customer ID]],Medical_Examinations[],4,0)</f>
        <v>4.2300000000000004</v>
      </c>
      <c r="E1582" t="str">
        <f>VLOOKUP(Health_Care[[#This Row],[Customer ID]],Medical_Examinations[],6,0)</f>
        <v>yes</v>
      </c>
      <c r="F1582" t="str">
        <f>VLOOKUP(Health_Care[[#This Row],[Customer ID]],Medical_Examinations[],7,0)</f>
        <v>No</v>
      </c>
      <c r="G1582" t="str">
        <f>VLOOKUP(Health_Care[[#This Row],[Customer ID]],Medical_Examinations[],8,0)</f>
        <v>Yes</v>
      </c>
      <c r="H1582">
        <f>VLOOKUP(Health_Care[[#This Row],[Customer ID]],Medical_Examinations[],9,0)</f>
        <v>1</v>
      </c>
      <c r="I1582" t="str">
        <f>VLOOKUP(Health_Care[[#This Row],[Customer ID]],Medical_Examinations[],10,0)</f>
        <v>No</v>
      </c>
      <c r="J1582" t="str">
        <f>VLOOKUP(Health_Care[[#This Row],[Customer ID]],Medical_Examinations[],3,0)</f>
        <v>Obesity</v>
      </c>
      <c r="K1582" t="str">
        <f>VLOOKUP(Health_Care[[#This Row],[Customer ID]],Medical_Examinations[],5,0)</f>
        <v>Normal</v>
      </c>
      <c r="L1582" s="10">
        <f>VLOOKUP(Health_Care[[#This Row],[Customer ID]],Table6[#All],5,0)</f>
        <v>30547</v>
      </c>
      <c r="M1582" s="11">
        <f>VLOOKUP(Health_Care[[#This Row],[Customer ID]],Table6[#All],8,0)</f>
        <v>6356.27</v>
      </c>
      <c r="N1582" t="str">
        <f>VLOOKUP(Health_Care[[#This Row],[Customer ID]],Table6[#All],9,0)</f>
        <v>Tier - 3</v>
      </c>
      <c r="O1582" t="str">
        <f>VLOOKUP(Health_Care[[#This Row],[Customer ID]],Table6[#All],10,0)</f>
        <v>Tier - 2</v>
      </c>
      <c r="P1582" t="str">
        <f>VLOOKUP(Health_Care[[#This Row],[Customer ID]],Table6[#All],11,0)</f>
        <v>R1013</v>
      </c>
      <c r="Q1582">
        <f>VLOOKUP(Health_Care[[#This Row],[Customer ID]],Table6[#All],6,0)</f>
        <v>39</v>
      </c>
    </row>
    <row r="1583" spans="1:17" x14ac:dyDescent="0.35">
      <c r="A1583" t="s">
        <v>789</v>
      </c>
      <c r="B1583" t="str">
        <f>VLOOKUP(Health_Care[[#This Row],[Customer ID]],Customer_Names[#All],3,0)</f>
        <v xml:space="preserve"> Spencer A.</v>
      </c>
      <c r="C1583">
        <f>VLOOKUP(Health_Care[[#This Row],[Customer ID]],Medical_Examinations[],2,0)</f>
        <v>32.340000000000003</v>
      </c>
      <c r="D1583">
        <f>VLOOKUP(Health_Care[[#This Row],[Customer ID]],Medical_Examinations[],4,0)</f>
        <v>4.88</v>
      </c>
      <c r="E1583" t="str">
        <f>VLOOKUP(Health_Care[[#This Row],[Customer ID]],Medical_Examinations[],6,0)</f>
        <v>yes</v>
      </c>
      <c r="F1583" t="str">
        <f>VLOOKUP(Health_Care[[#This Row],[Customer ID]],Medical_Examinations[],7,0)</f>
        <v>No</v>
      </c>
      <c r="G1583" t="str">
        <f>VLOOKUP(Health_Care[[#This Row],[Customer ID]],Medical_Examinations[],8,0)</f>
        <v>Yes</v>
      </c>
      <c r="H1583">
        <f>VLOOKUP(Health_Care[[#This Row],[Customer ID]],Medical_Examinations[],9,0)</f>
        <v>1</v>
      </c>
      <c r="I1583" t="str">
        <f>VLOOKUP(Health_Care[[#This Row],[Customer ID]],Medical_Examinations[],10,0)</f>
        <v>No</v>
      </c>
      <c r="J1583" t="str">
        <f>VLOOKUP(Health_Care[[#This Row],[Customer ID]],Medical_Examinations[],3,0)</f>
        <v>Obesity</v>
      </c>
      <c r="K1583" t="str">
        <f>VLOOKUP(Health_Care[[#This Row],[Customer ID]],Medical_Examinations[],5,0)</f>
        <v>Normal</v>
      </c>
      <c r="L1583" s="10">
        <f>VLOOKUP(Health_Care[[#This Row],[Customer ID]],Table6[#All],5,0)</f>
        <v>30610</v>
      </c>
      <c r="M1583" s="11">
        <f>VLOOKUP(Health_Care[[#This Row],[Customer ID]],Table6[#All],8,0)</f>
        <v>6338.08</v>
      </c>
      <c r="N1583" t="str">
        <f>VLOOKUP(Health_Care[[#This Row],[Customer ID]],Table6[#All],9,0)</f>
        <v>Tier - 2</v>
      </c>
      <c r="O1583" t="str">
        <f>VLOOKUP(Health_Care[[#This Row],[Customer ID]],Table6[#All],10,0)</f>
        <v>Tier - 1</v>
      </c>
      <c r="P1583" t="str">
        <f>VLOOKUP(Health_Care[[#This Row],[Customer ID]],Table6[#All],11,0)</f>
        <v>R1013</v>
      </c>
      <c r="Q1583">
        <f>VLOOKUP(Health_Care[[#This Row],[Customer ID]],Table6[#All],6,0)</f>
        <v>39</v>
      </c>
    </row>
    <row r="1584" spans="1:17" x14ac:dyDescent="0.35">
      <c r="A1584" t="s">
        <v>788</v>
      </c>
      <c r="B1584" t="str">
        <f>VLOOKUP(Health_Care[[#This Row],[Customer ID]],Customer_Names[#All],3,0)</f>
        <v xml:space="preserve"> Rochelle</v>
      </c>
      <c r="C1584">
        <f>VLOOKUP(Health_Care[[#This Row],[Customer ID]],Medical_Examinations[],2,0)</f>
        <v>25.46</v>
      </c>
      <c r="D1584">
        <f>VLOOKUP(Health_Care[[#This Row],[Customer ID]],Medical_Examinations[],4,0)</f>
        <v>9.7100000000000009</v>
      </c>
      <c r="E1584" t="str">
        <f>VLOOKUP(Health_Care[[#This Row],[Customer ID]],Medical_Examinations[],6,0)</f>
        <v>yes</v>
      </c>
      <c r="F1584" t="str">
        <f>VLOOKUP(Health_Care[[#This Row],[Customer ID]],Medical_Examinations[],7,0)</f>
        <v>No</v>
      </c>
      <c r="G1584" t="str">
        <f>VLOOKUP(Health_Care[[#This Row],[Customer ID]],Medical_Examinations[],8,0)</f>
        <v>No</v>
      </c>
      <c r="H1584">
        <f>VLOOKUP(Health_Care[[#This Row],[Customer ID]],Medical_Examinations[],9,0)</f>
        <v>1</v>
      </c>
      <c r="I1584" t="str">
        <f>VLOOKUP(Health_Care[[#This Row],[Customer ID]],Medical_Examinations[],10,0)</f>
        <v>No</v>
      </c>
      <c r="J1584" t="str">
        <f>VLOOKUP(Health_Care[[#This Row],[Customer ID]],Medical_Examinations[],3,0)</f>
        <v>Over Weight</v>
      </c>
      <c r="K1584" t="str">
        <f>VLOOKUP(Health_Care[[#This Row],[Customer ID]],Medical_Examinations[],5,0)</f>
        <v>Diabetes</v>
      </c>
      <c r="L1584" s="10">
        <f>VLOOKUP(Health_Care[[#This Row],[Customer ID]],Table6[#All],5,0)</f>
        <v>31680</v>
      </c>
      <c r="M1584" s="11">
        <f>VLOOKUP(Health_Care[[#This Row],[Customer ID]],Table6[#All],8,0)</f>
        <v>6335.64</v>
      </c>
      <c r="N1584" t="str">
        <f>VLOOKUP(Health_Care[[#This Row],[Customer ID]],Table6[#All],9,0)</f>
        <v>Tier - 2</v>
      </c>
      <c r="O1584" t="str">
        <f>VLOOKUP(Health_Care[[#This Row],[Customer ID]],Table6[#All],10,0)</f>
        <v>Tier - 2</v>
      </c>
      <c r="P1584" t="str">
        <f>VLOOKUP(Health_Care[[#This Row],[Customer ID]],Table6[#All],11,0)</f>
        <v>R1013</v>
      </c>
      <c r="Q1584">
        <f>VLOOKUP(Health_Care[[#This Row],[Customer ID]],Table6[#All],6,0)</f>
        <v>36</v>
      </c>
    </row>
    <row r="1585" spans="1:17" x14ac:dyDescent="0.35">
      <c r="A1585" t="s">
        <v>787</v>
      </c>
      <c r="B1585" t="str">
        <f>VLOOKUP(Health_Care[[#This Row],[Customer ID]],Customer_Names[#All],3,0)</f>
        <v xml:space="preserve"> Paula</v>
      </c>
      <c r="C1585">
        <f>VLOOKUP(Health_Care[[#This Row],[Customer ID]],Medical_Examinations[],2,0)</f>
        <v>37.145000000000003</v>
      </c>
      <c r="D1585">
        <f>VLOOKUP(Health_Care[[#This Row],[Customer ID]],Medical_Examinations[],4,0)</f>
        <v>5.32</v>
      </c>
      <c r="E1585" t="str">
        <f>VLOOKUP(Health_Care[[#This Row],[Customer ID]],Medical_Examinations[],6,0)</f>
        <v>No</v>
      </c>
      <c r="F1585" t="str">
        <f>VLOOKUP(Health_Care[[#This Row],[Customer ID]],Medical_Examinations[],7,0)</f>
        <v>No</v>
      </c>
      <c r="G1585" t="str">
        <f>VLOOKUP(Health_Care[[#This Row],[Customer ID]],Medical_Examinations[],8,0)</f>
        <v>No</v>
      </c>
      <c r="H1585">
        <f>VLOOKUP(Health_Care[[#This Row],[Customer ID]],Medical_Examinations[],9,0)</f>
        <v>0</v>
      </c>
      <c r="I1585" t="str">
        <f>VLOOKUP(Health_Care[[#This Row],[Customer ID]],Medical_Examinations[],10,0)</f>
        <v>No</v>
      </c>
      <c r="J1585" t="str">
        <f>VLOOKUP(Health_Care[[#This Row],[Customer ID]],Medical_Examinations[],3,0)</f>
        <v>Obesity</v>
      </c>
      <c r="K1585" t="str">
        <f>VLOOKUP(Health_Care[[#This Row],[Customer ID]],Medical_Examinations[],5,0)</f>
        <v>Normal</v>
      </c>
      <c r="L1585" s="10">
        <f>VLOOKUP(Health_Care[[#This Row],[Customer ID]],Table6[#All],5,0)</f>
        <v>33098</v>
      </c>
      <c r="M1585" s="11">
        <f>VLOOKUP(Health_Care[[#This Row],[Customer ID]],Table6[#All],8,0)</f>
        <v>6334.34</v>
      </c>
      <c r="N1585" t="str">
        <f>VLOOKUP(Health_Care[[#This Row],[Customer ID]],Table6[#All],9,0)</f>
        <v>Tier - 2</v>
      </c>
      <c r="O1585" t="str">
        <f>VLOOKUP(Health_Care[[#This Row],[Customer ID]],Table6[#All],10,0)</f>
        <v>Tier - 2</v>
      </c>
      <c r="P1585" t="str">
        <f>VLOOKUP(Health_Care[[#This Row],[Customer ID]],Table6[#All],11,0)</f>
        <v>R1024</v>
      </c>
      <c r="Q1585">
        <f>VLOOKUP(Health_Care[[#This Row],[Customer ID]],Table6[#All],6,0)</f>
        <v>32</v>
      </c>
    </row>
    <row r="1586" spans="1:17" x14ac:dyDescent="0.35">
      <c r="A1586" t="s">
        <v>786</v>
      </c>
      <c r="B1586" t="str">
        <f>VLOOKUP(Health_Care[[#This Row],[Customer ID]],Customer_Names[#All],3,0)</f>
        <v xml:space="preserve"> Madeline E.</v>
      </c>
      <c r="C1586">
        <f>VLOOKUP(Health_Care[[#This Row],[Customer ID]],Medical_Examinations[],2,0)</f>
        <v>30.8</v>
      </c>
      <c r="D1586">
        <f>VLOOKUP(Health_Care[[#This Row],[Customer ID]],Medical_Examinations[],4,0)</f>
        <v>5.83</v>
      </c>
      <c r="E1586" t="str">
        <f>VLOOKUP(Health_Care[[#This Row],[Customer ID]],Medical_Examinations[],6,0)</f>
        <v>yes</v>
      </c>
      <c r="F1586" t="str">
        <f>VLOOKUP(Health_Care[[#This Row],[Customer ID]],Medical_Examinations[],7,0)</f>
        <v>No</v>
      </c>
      <c r="G1586" t="str">
        <f>VLOOKUP(Health_Care[[#This Row],[Customer ID]],Medical_Examinations[],8,0)</f>
        <v>No</v>
      </c>
      <c r="H1586">
        <f>VLOOKUP(Health_Care[[#This Row],[Customer ID]],Medical_Examinations[],9,0)</f>
        <v>0</v>
      </c>
      <c r="I1586" t="str">
        <f>VLOOKUP(Health_Care[[#This Row],[Customer ID]],Medical_Examinations[],10,0)</f>
        <v>No</v>
      </c>
      <c r="J1586" t="str">
        <f>VLOOKUP(Health_Care[[#This Row],[Customer ID]],Medical_Examinations[],3,0)</f>
        <v>Obesity</v>
      </c>
      <c r="K1586" t="str">
        <f>VLOOKUP(Health_Care[[#This Row],[Customer ID]],Medical_Examinations[],5,0)</f>
        <v>Prediabetes</v>
      </c>
      <c r="L1586" s="10">
        <f>VLOOKUP(Health_Care[[#This Row],[Customer ID]],Table6[#All],5,0)</f>
        <v>31396</v>
      </c>
      <c r="M1586" s="11">
        <f>VLOOKUP(Health_Care[[#This Row],[Customer ID]],Table6[#All],8,0)</f>
        <v>6313.76</v>
      </c>
      <c r="N1586" t="str">
        <f>VLOOKUP(Health_Care[[#This Row],[Customer ID]],Table6[#All],9,0)</f>
        <v>Tier - 2</v>
      </c>
      <c r="O1586" t="str">
        <f>VLOOKUP(Health_Care[[#This Row],[Customer ID]],Table6[#All],10,0)</f>
        <v>Tier - 1</v>
      </c>
      <c r="P1586" t="str">
        <f>VLOOKUP(Health_Care[[#This Row],[Customer ID]],Table6[#All],11,0)</f>
        <v>R1013</v>
      </c>
      <c r="Q1586">
        <f>VLOOKUP(Health_Care[[#This Row],[Customer ID]],Table6[#All],6,0)</f>
        <v>37</v>
      </c>
    </row>
    <row r="1587" spans="1:17" x14ac:dyDescent="0.35">
      <c r="A1587" t="s">
        <v>785</v>
      </c>
      <c r="B1587" t="str">
        <f>VLOOKUP(Health_Care[[#This Row],[Customer ID]],Customer_Names[#All],3,0)</f>
        <v xml:space="preserve"> Maria Isabel</v>
      </c>
      <c r="C1587">
        <f>VLOOKUP(Health_Care[[#This Row],[Customer ID]],Medical_Examinations[],2,0)</f>
        <v>29.5</v>
      </c>
      <c r="D1587">
        <f>VLOOKUP(Health_Care[[#This Row],[Customer ID]],Medical_Examinations[],4,0)</f>
        <v>5.54</v>
      </c>
      <c r="E1587" t="str">
        <f>VLOOKUP(Health_Care[[#This Row],[Customer ID]],Medical_Examinations[],6,0)</f>
        <v>yes</v>
      </c>
      <c r="F1587" t="str">
        <f>VLOOKUP(Health_Care[[#This Row],[Customer ID]],Medical_Examinations[],7,0)</f>
        <v>No</v>
      </c>
      <c r="G1587" t="str">
        <f>VLOOKUP(Health_Care[[#This Row],[Customer ID]],Medical_Examinations[],8,0)</f>
        <v>No</v>
      </c>
      <c r="H1587">
        <f>VLOOKUP(Health_Care[[#This Row],[Customer ID]],Medical_Examinations[],9,0)</f>
        <v>0</v>
      </c>
      <c r="I1587" t="str">
        <f>VLOOKUP(Health_Care[[#This Row],[Customer ID]],Medical_Examinations[],10,0)</f>
        <v>No</v>
      </c>
      <c r="J1587" t="str">
        <f>VLOOKUP(Health_Care[[#This Row],[Customer ID]],Medical_Examinations[],3,0)</f>
        <v>Over Weight</v>
      </c>
      <c r="K1587" t="str">
        <f>VLOOKUP(Health_Care[[#This Row],[Customer ID]],Medical_Examinations[],5,0)</f>
        <v>Normal</v>
      </c>
      <c r="L1587" s="10">
        <f>VLOOKUP(Health_Care[[#This Row],[Customer ID]],Table6[#All],5,0)</f>
        <v>31370</v>
      </c>
      <c r="M1587" s="11">
        <f>VLOOKUP(Health_Care[[#This Row],[Customer ID]],Table6[#All],8,0)</f>
        <v>6311.95</v>
      </c>
      <c r="N1587" t="str">
        <f>VLOOKUP(Health_Care[[#This Row],[Customer ID]],Table6[#All],9,0)</f>
        <v>Tier - 2</v>
      </c>
      <c r="O1587" t="str">
        <f>VLOOKUP(Health_Care[[#This Row],[Customer ID]],Table6[#All],10,0)</f>
        <v>Tier - 1</v>
      </c>
      <c r="P1587" t="str">
        <f>VLOOKUP(Health_Care[[#This Row],[Customer ID]],Table6[#All],11,0)</f>
        <v>R1011</v>
      </c>
      <c r="Q1587">
        <f>VLOOKUP(Health_Care[[#This Row],[Customer ID]],Table6[#All],6,0)</f>
        <v>37</v>
      </c>
    </row>
    <row r="1588" spans="1:17" x14ac:dyDescent="0.35">
      <c r="A1588" t="s">
        <v>784</v>
      </c>
      <c r="B1588" t="str">
        <f>VLOOKUP(Health_Care[[#This Row],[Customer ID]],Customer_Names[#All],3,0)</f>
        <v xml:space="preserve"> Arthur M.</v>
      </c>
      <c r="C1588">
        <f>VLOOKUP(Health_Care[[#This Row],[Customer ID]],Medical_Examinations[],2,0)</f>
        <v>43.39</v>
      </c>
      <c r="D1588">
        <f>VLOOKUP(Health_Care[[#This Row],[Customer ID]],Medical_Examinations[],4,0)</f>
        <v>5.85</v>
      </c>
      <c r="E1588" t="str">
        <f>VLOOKUP(Health_Care[[#This Row],[Customer ID]],Medical_Examinations[],6,0)</f>
        <v>No</v>
      </c>
      <c r="F1588" t="str">
        <f>VLOOKUP(Health_Care[[#This Row],[Customer ID]],Medical_Examinations[],7,0)</f>
        <v>yes</v>
      </c>
      <c r="G1588" t="str">
        <f>VLOOKUP(Health_Care[[#This Row],[Customer ID]],Medical_Examinations[],8,0)</f>
        <v>No</v>
      </c>
      <c r="H1588">
        <f>VLOOKUP(Health_Care[[#This Row],[Customer ID]],Medical_Examinations[],9,0)</f>
        <v>1</v>
      </c>
      <c r="I1588" t="str">
        <f>VLOOKUP(Health_Care[[#This Row],[Customer ID]],Medical_Examinations[],10,0)</f>
        <v>No</v>
      </c>
      <c r="J1588" t="str">
        <f>VLOOKUP(Health_Care[[#This Row],[Customer ID]],Medical_Examinations[],3,0)</f>
        <v>Obesity</v>
      </c>
      <c r="K1588" t="str">
        <f>VLOOKUP(Health_Care[[#This Row],[Customer ID]],Medical_Examinations[],5,0)</f>
        <v>Prediabetes</v>
      </c>
      <c r="L1588" s="10">
        <f>VLOOKUP(Health_Care[[#This Row],[Customer ID]],Table6[#All],5,0)</f>
        <v>38195</v>
      </c>
      <c r="M1588" s="11">
        <f>VLOOKUP(Health_Care[[#This Row],[Customer ID]],Table6[#All],8,0)</f>
        <v>6311.11</v>
      </c>
      <c r="N1588" t="str">
        <f>VLOOKUP(Health_Care[[#This Row],[Customer ID]],Table6[#All],9,0)</f>
        <v>Tier - 2</v>
      </c>
      <c r="O1588" t="str">
        <f>VLOOKUP(Health_Care[[#This Row],[Customer ID]],Table6[#All],10,0)</f>
        <v>Tier - 2</v>
      </c>
      <c r="P1588" t="str">
        <f>VLOOKUP(Health_Care[[#This Row],[Customer ID]],Table6[#All],11,0)</f>
        <v>R1011</v>
      </c>
      <c r="Q1588">
        <f>VLOOKUP(Health_Care[[#This Row],[Customer ID]],Table6[#All],6,0)</f>
        <v>18</v>
      </c>
    </row>
    <row r="1589" spans="1:17" x14ac:dyDescent="0.35">
      <c r="A1589" t="s">
        <v>783</v>
      </c>
      <c r="B1589" t="str">
        <f>VLOOKUP(Health_Care[[#This Row],[Customer ID]],Customer_Names[#All],3,0)</f>
        <v xml:space="preserve"> Joseph R.</v>
      </c>
      <c r="C1589">
        <f>VLOOKUP(Health_Care[[#This Row],[Customer ID]],Medical_Examinations[],2,0)</f>
        <v>15.08</v>
      </c>
      <c r="D1589">
        <f>VLOOKUP(Health_Care[[#This Row],[Customer ID]],Medical_Examinations[],4,0)</f>
        <v>4.8499999999999996</v>
      </c>
      <c r="E1589" t="str">
        <f>VLOOKUP(Health_Care[[#This Row],[Customer ID]],Medical_Examinations[],6,0)</f>
        <v>yes</v>
      </c>
      <c r="F1589" t="str">
        <f>VLOOKUP(Health_Care[[#This Row],[Customer ID]],Medical_Examinations[],7,0)</f>
        <v>No</v>
      </c>
      <c r="G1589" t="str">
        <f>VLOOKUP(Health_Care[[#This Row],[Customer ID]],Medical_Examinations[],8,0)</f>
        <v>Yes</v>
      </c>
      <c r="H1589">
        <f>VLOOKUP(Health_Care[[#This Row],[Customer ID]],Medical_Examinations[],9,0)</f>
        <v>1</v>
      </c>
      <c r="I1589" t="str">
        <f>VLOOKUP(Health_Care[[#This Row],[Customer ID]],Medical_Examinations[],10,0)</f>
        <v>No</v>
      </c>
      <c r="J1589" t="str">
        <f>VLOOKUP(Health_Care[[#This Row],[Customer ID]],Medical_Examinations[],3,0)</f>
        <v>Under Weight</v>
      </c>
      <c r="K1589" t="str">
        <f>VLOOKUP(Health_Care[[#This Row],[Customer ID]],Medical_Examinations[],5,0)</f>
        <v>Normal</v>
      </c>
      <c r="L1589" s="10">
        <f>VLOOKUP(Health_Care[[#This Row],[Customer ID]],Table6[#All],5,0)</f>
        <v>25450</v>
      </c>
      <c r="M1589" s="11">
        <f>VLOOKUP(Health_Care[[#This Row],[Customer ID]],Table6[#All],8,0)</f>
        <v>6305.61</v>
      </c>
      <c r="N1589" t="str">
        <f>VLOOKUP(Health_Care[[#This Row],[Customer ID]],Table6[#All],9,0)</f>
        <v>Tier - 2</v>
      </c>
      <c r="O1589" t="str">
        <f>VLOOKUP(Health_Care[[#This Row],[Customer ID]],Table6[#All],10,0)</f>
        <v>Tier - 2</v>
      </c>
      <c r="P1589" t="str">
        <f>VLOOKUP(Health_Care[[#This Row],[Customer ID]],Table6[#All],11,0)</f>
        <v>R1012</v>
      </c>
      <c r="Q1589">
        <f>VLOOKUP(Health_Care[[#This Row],[Customer ID]],Table6[#All],6,0)</f>
        <v>53</v>
      </c>
    </row>
    <row r="1590" spans="1:17" x14ac:dyDescent="0.35">
      <c r="A1590" t="s">
        <v>782</v>
      </c>
      <c r="B1590" t="str">
        <f>VLOOKUP(Health_Care[[#This Row],[Customer ID]],Customer_Names[#All],3,0)</f>
        <v xml:space="preserve"> Sachiko</v>
      </c>
      <c r="C1590">
        <f>VLOOKUP(Health_Care[[#This Row],[Customer ID]],Medical_Examinations[],2,0)</f>
        <v>20.48</v>
      </c>
      <c r="D1590">
        <f>VLOOKUP(Health_Care[[#This Row],[Customer ID]],Medical_Examinations[],4,0)</f>
        <v>11.09</v>
      </c>
      <c r="E1590" t="str">
        <f>VLOOKUP(Health_Care[[#This Row],[Customer ID]],Medical_Examinations[],6,0)</f>
        <v>No</v>
      </c>
      <c r="F1590" t="str">
        <f>VLOOKUP(Health_Care[[#This Row],[Customer ID]],Medical_Examinations[],7,0)</f>
        <v>No</v>
      </c>
      <c r="G1590" t="str">
        <f>VLOOKUP(Health_Care[[#This Row],[Customer ID]],Medical_Examinations[],8,0)</f>
        <v>No</v>
      </c>
      <c r="H1590">
        <f>VLOOKUP(Health_Care[[#This Row],[Customer ID]],Medical_Examinations[],9,0)</f>
        <v>0</v>
      </c>
      <c r="I1590" t="str">
        <f>VLOOKUP(Health_Care[[#This Row],[Customer ID]],Medical_Examinations[],10,0)</f>
        <v>No</v>
      </c>
      <c r="J1590" t="str">
        <f>VLOOKUP(Health_Care[[#This Row],[Customer ID]],Medical_Examinations[],3,0)</f>
        <v>Normal Weight</v>
      </c>
      <c r="K1590" t="str">
        <f>VLOOKUP(Health_Care[[#This Row],[Customer ID]],Medical_Examinations[],5,0)</f>
        <v>Diabetes</v>
      </c>
      <c r="L1590" s="10">
        <f>VLOOKUP(Health_Care[[#This Row],[Customer ID]],Table6[#All],5,0)</f>
        <v>27289</v>
      </c>
      <c r="M1590" s="11">
        <f>VLOOKUP(Health_Care[[#This Row],[Customer ID]],Table6[#All],8,0)</f>
        <v>6302.23</v>
      </c>
      <c r="N1590" t="str">
        <f>VLOOKUP(Health_Care[[#This Row],[Customer ID]],Table6[#All],9,0)</f>
        <v>Tier - 2</v>
      </c>
      <c r="O1590" t="str">
        <f>VLOOKUP(Health_Care[[#This Row],[Customer ID]],Table6[#All],10,0)</f>
        <v>Tier - 1</v>
      </c>
      <c r="P1590" t="str">
        <f>VLOOKUP(Health_Care[[#This Row],[Customer ID]],Table6[#All],11,0)</f>
        <v>R1013</v>
      </c>
      <c r="Q1590">
        <f>VLOOKUP(Health_Care[[#This Row],[Customer ID]],Table6[#All],6,0)</f>
        <v>48</v>
      </c>
    </row>
    <row r="1591" spans="1:17" x14ac:dyDescent="0.35">
      <c r="A1591" t="s">
        <v>781</v>
      </c>
      <c r="B1591" t="str">
        <f>VLOOKUP(Health_Care[[#This Row],[Customer ID]],Customer_Names[#All],3,0)</f>
        <v xml:space="preserve"> Christopher</v>
      </c>
      <c r="C1591">
        <f>VLOOKUP(Health_Care[[#This Row],[Customer ID]],Medical_Examinations[],2,0)</f>
        <v>34.450000000000003</v>
      </c>
      <c r="D1591">
        <f>VLOOKUP(Health_Care[[#This Row],[Customer ID]],Medical_Examinations[],4,0)</f>
        <v>5.58</v>
      </c>
      <c r="E1591" t="str">
        <f>VLOOKUP(Health_Care[[#This Row],[Customer ID]],Medical_Examinations[],6,0)</f>
        <v>yes</v>
      </c>
      <c r="F1591" t="str">
        <f>VLOOKUP(Health_Care[[#This Row],[Customer ID]],Medical_Examinations[],7,0)</f>
        <v>No</v>
      </c>
      <c r="G1591" t="str">
        <f>VLOOKUP(Health_Care[[#This Row],[Customer ID]],Medical_Examinations[],8,0)</f>
        <v>No</v>
      </c>
      <c r="H1591">
        <f>VLOOKUP(Health_Care[[#This Row],[Customer ID]],Medical_Examinations[],9,0)</f>
        <v>0</v>
      </c>
      <c r="I1591" t="str">
        <f>VLOOKUP(Health_Care[[#This Row],[Customer ID]],Medical_Examinations[],10,0)</f>
        <v>No</v>
      </c>
      <c r="J1591" t="str">
        <f>VLOOKUP(Health_Care[[#This Row],[Customer ID]],Medical_Examinations[],3,0)</f>
        <v>Obesity</v>
      </c>
      <c r="K1591" t="str">
        <f>VLOOKUP(Health_Care[[#This Row],[Customer ID]],Medical_Examinations[],5,0)</f>
        <v>Normal</v>
      </c>
      <c r="L1591" s="10">
        <f>VLOOKUP(Health_Care[[#This Row],[Customer ID]],Table6[#All],5,0)</f>
        <v>35250</v>
      </c>
      <c r="M1591" s="11">
        <f>VLOOKUP(Health_Care[[#This Row],[Customer ID]],Table6[#All],8,0)</f>
        <v>6293.63</v>
      </c>
      <c r="N1591" t="str">
        <f>VLOOKUP(Health_Care[[#This Row],[Customer ID]],Table6[#All],9,0)</f>
        <v>Tier - 2</v>
      </c>
      <c r="O1591" t="str">
        <f>VLOOKUP(Health_Care[[#This Row],[Customer ID]],Table6[#All],10,0)</f>
        <v>Tier - 3</v>
      </c>
      <c r="P1591" t="str">
        <f>VLOOKUP(Health_Care[[#This Row],[Customer ID]],Table6[#All],11,0)</f>
        <v>R1021</v>
      </c>
      <c r="Q1591">
        <f>VLOOKUP(Health_Care[[#This Row],[Customer ID]],Table6[#All],6,0)</f>
        <v>26</v>
      </c>
    </row>
    <row r="1592" spans="1:17" x14ac:dyDescent="0.35">
      <c r="A1592" t="s">
        <v>780</v>
      </c>
      <c r="B1592" t="str">
        <f>VLOOKUP(Health_Care[[#This Row],[Customer ID]],Customer_Names[#All],3,0)</f>
        <v xml:space="preserve"> Joseph</v>
      </c>
      <c r="C1592">
        <f>VLOOKUP(Health_Care[[#This Row],[Customer ID]],Medical_Examinations[],2,0)</f>
        <v>34.21</v>
      </c>
      <c r="D1592">
        <f>VLOOKUP(Health_Care[[#This Row],[Customer ID]],Medical_Examinations[],4,0)</f>
        <v>9.7200000000000006</v>
      </c>
      <c r="E1592" t="str">
        <f>VLOOKUP(Health_Care[[#This Row],[Customer ID]],Medical_Examinations[],6,0)</f>
        <v>yes</v>
      </c>
      <c r="F1592" t="str">
        <f>VLOOKUP(Health_Care[[#This Row],[Customer ID]],Medical_Examinations[],7,0)</f>
        <v>No</v>
      </c>
      <c r="G1592" t="str">
        <f>VLOOKUP(Health_Care[[#This Row],[Customer ID]],Medical_Examinations[],8,0)</f>
        <v>No</v>
      </c>
      <c r="H1592">
        <f>VLOOKUP(Health_Care[[#This Row],[Customer ID]],Medical_Examinations[],9,0)</f>
        <v>0</v>
      </c>
      <c r="I1592" t="str">
        <f>VLOOKUP(Health_Care[[#This Row],[Customer ID]],Medical_Examinations[],10,0)</f>
        <v>No</v>
      </c>
      <c r="J1592" t="str">
        <f>VLOOKUP(Health_Care[[#This Row],[Customer ID]],Medical_Examinations[],3,0)</f>
        <v>Obesity</v>
      </c>
      <c r="K1592" t="str">
        <f>VLOOKUP(Health_Care[[#This Row],[Customer ID]],Medical_Examinations[],5,0)</f>
        <v>Diabetes</v>
      </c>
      <c r="L1592" s="10">
        <f>VLOOKUP(Health_Care[[#This Row],[Customer ID]],Table6[#All],5,0)</f>
        <v>29824</v>
      </c>
      <c r="M1592" s="11">
        <f>VLOOKUP(Health_Care[[#This Row],[Customer ID]],Table6[#All],8,0)</f>
        <v>6289.75</v>
      </c>
      <c r="N1592" t="str">
        <f>VLOOKUP(Health_Care[[#This Row],[Customer ID]],Table6[#All],9,0)</f>
        <v>Tier - 2</v>
      </c>
      <c r="O1592" t="str">
        <f>VLOOKUP(Health_Care[[#This Row],[Customer ID]],Table6[#All],10,0)</f>
        <v>Tier - 3</v>
      </c>
      <c r="P1592" t="str">
        <f>VLOOKUP(Health_Care[[#This Row],[Customer ID]],Table6[#All],11,0)</f>
        <v>R1013</v>
      </c>
      <c r="Q1592">
        <f>VLOOKUP(Health_Care[[#This Row],[Customer ID]],Table6[#All],6,0)</f>
        <v>41</v>
      </c>
    </row>
    <row r="1593" spans="1:17" x14ac:dyDescent="0.35">
      <c r="A1593" t="s">
        <v>779</v>
      </c>
      <c r="B1593" t="str">
        <f>VLOOKUP(Health_Care[[#This Row],[Customer ID]],Customer_Names[#All],3,0)</f>
        <v xml:space="preserve"> Lawrence</v>
      </c>
      <c r="C1593">
        <f>VLOOKUP(Health_Care[[#This Row],[Customer ID]],Medical_Examinations[],2,0)</f>
        <v>28.8</v>
      </c>
      <c r="D1593">
        <f>VLOOKUP(Health_Care[[#This Row],[Customer ID]],Medical_Examinations[],4,0)</f>
        <v>11.41</v>
      </c>
      <c r="E1593" t="str">
        <f>VLOOKUP(Health_Care[[#This Row],[Customer ID]],Medical_Examinations[],6,0)</f>
        <v>yes</v>
      </c>
      <c r="F1593" t="str">
        <f>VLOOKUP(Health_Care[[#This Row],[Customer ID]],Medical_Examinations[],7,0)</f>
        <v>No</v>
      </c>
      <c r="G1593" t="str">
        <f>VLOOKUP(Health_Care[[#This Row],[Customer ID]],Medical_Examinations[],8,0)</f>
        <v>No</v>
      </c>
      <c r="H1593">
        <f>VLOOKUP(Health_Care[[#This Row],[Customer ID]],Medical_Examinations[],9,0)</f>
        <v>0</v>
      </c>
      <c r="I1593" t="str">
        <f>VLOOKUP(Health_Care[[#This Row],[Customer ID]],Medical_Examinations[],10,0)</f>
        <v>No</v>
      </c>
      <c r="J1593" t="str">
        <f>VLOOKUP(Health_Care[[#This Row],[Customer ID]],Medical_Examinations[],3,0)</f>
        <v>Over Weight</v>
      </c>
      <c r="K1593" t="str">
        <f>VLOOKUP(Health_Care[[#This Row],[Customer ID]],Medical_Examinations[],5,0)</f>
        <v>Diabetes</v>
      </c>
      <c r="L1593" s="10">
        <f>VLOOKUP(Health_Care[[#This Row],[Customer ID]],Table6[#All],5,0)</f>
        <v>29914</v>
      </c>
      <c r="M1593" s="11">
        <f>VLOOKUP(Health_Care[[#This Row],[Customer ID]],Table6[#All],8,0)</f>
        <v>6282.24</v>
      </c>
      <c r="N1593" t="str">
        <f>VLOOKUP(Health_Care[[#This Row],[Customer ID]],Table6[#All],9,0)</f>
        <v>Tier - 2</v>
      </c>
      <c r="O1593" t="str">
        <f>VLOOKUP(Health_Care[[#This Row],[Customer ID]],Table6[#All],10,0)</f>
        <v>Tier - 1</v>
      </c>
      <c r="P1593" t="str">
        <f>VLOOKUP(Health_Care[[#This Row],[Customer ID]],Table6[#All],11,0)</f>
        <v>R1011</v>
      </c>
      <c r="Q1593">
        <f>VLOOKUP(Health_Care[[#This Row],[Customer ID]],Table6[#All],6,0)</f>
        <v>41</v>
      </c>
    </row>
    <row r="1594" spans="1:17" x14ac:dyDescent="0.35">
      <c r="A1594" t="s">
        <v>778</v>
      </c>
      <c r="B1594" t="str">
        <f>VLOOKUP(Health_Care[[#This Row],[Customer ID]],Customer_Names[#All],3,0)</f>
        <v xml:space="preserve"> Katie</v>
      </c>
      <c r="C1594">
        <f>VLOOKUP(Health_Care[[#This Row],[Customer ID]],Medical_Examinations[],2,0)</f>
        <v>31.74</v>
      </c>
      <c r="D1594">
        <f>VLOOKUP(Health_Care[[#This Row],[Customer ID]],Medical_Examinations[],4,0)</f>
        <v>4.46</v>
      </c>
      <c r="E1594" t="str">
        <f>VLOOKUP(Health_Care[[#This Row],[Customer ID]],Medical_Examinations[],6,0)</f>
        <v>No</v>
      </c>
      <c r="F1594" t="str">
        <f>VLOOKUP(Health_Care[[#This Row],[Customer ID]],Medical_Examinations[],7,0)</f>
        <v>No</v>
      </c>
      <c r="G1594" t="str">
        <f>VLOOKUP(Health_Care[[#This Row],[Customer ID]],Medical_Examinations[],8,0)</f>
        <v>Yes</v>
      </c>
      <c r="H1594">
        <f>VLOOKUP(Health_Care[[#This Row],[Customer ID]],Medical_Examinations[],9,0)</f>
        <v>1</v>
      </c>
      <c r="I1594" t="str">
        <f>VLOOKUP(Health_Care[[#This Row],[Customer ID]],Medical_Examinations[],10,0)</f>
        <v>No</v>
      </c>
      <c r="J1594" t="str">
        <f>VLOOKUP(Health_Care[[#This Row],[Customer ID]],Medical_Examinations[],3,0)</f>
        <v>Obesity</v>
      </c>
      <c r="K1594" t="str">
        <f>VLOOKUP(Health_Care[[#This Row],[Customer ID]],Medical_Examinations[],5,0)</f>
        <v>Normal</v>
      </c>
      <c r="L1594" s="10">
        <f>VLOOKUP(Health_Care[[#This Row],[Customer ID]],Table6[#All],5,0)</f>
        <v>34258</v>
      </c>
      <c r="M1594" s="11">
        <f>VLOOKUP(Health_Care[[#This Row],[Customer ID]],Table6[#All],8,0)</f>
        <v>6276.3</v>
      </c>
      <c r="N1594" t="str">
        <f>VLOOKUP(Health_Care[[#This Row],[Customer ID]],Table6[#All],9,0)</f>
        <v>Tier - 2</v>
      </c>
      <c r="O1594" t="str">
        <f>VLOOKUP(Health_Care[[#This Row],[Customer ID]],Table6[#All],10,0)</f>
        <v>Tier - 1</v>
      </c>
      <c r="P1594" t="str">
        <f>VLOOKUP(Health_Care[[#This Row],[Customer ID]],Table6[#All],11,0)</f>
        <v>R1025</v>
      </c>
      <c r="Q1594">
        <f>VLOOKUP(Health_Care[[#This Row],[Customer ID]],Table6[#All],6,0)</f>
        <v>29</v>
      </c>
    </row>
    <row r="1595" spans="1:17" x14ac:dyDescent="0.35">
      <c r="A1595" t="s">
        <v>777</v>
      </c>
      <c r="B1595" t="str">
        <f>VLOOKUP(Health_Care[[#This Row],[Customer ID]],Customer_Names[#All],3,0)</f>
        <v xml:space="preserve"> Ruben</v>
      </c>
      <c r="C1595">
        <f>VLOOKUP(Health_Care[[#This Row],[Customer ID]],Medical_Examinations[],2,0)</f>
        <v>21.78</v>
      </c>
      <c r="D1595">
        <f>VLOOKUP(Health_Care[[#This Row],[Customer ID]],Medical_Examinations[],4,0)</f>
        <v>9.31</v>
      </c>
      <c r="E1595" t="str">
        <f>VLOOKUP(Health_Care[[#This Row],[Customer ID]],Medical_Examinations[],6,0)</f>
        <v>yes</v>
      </c>
      <c r="F1595" t="str">
        <f>VLOOKUP(Health_Care[[#This Row],[Customer ID]],Medical_Examinations[],7,0)</f>
        <v>No</v>
      </c>
      <c r="G1595" t="str">
        <f>VLOOKUP(Health_Care[[#This Row],[Customer ID]],Medical_Examinations[],8,0)</f>
        <v>No</v>
      </c>
      <c r="H1595">
        <f>VLOOKUP(Health_Care[[#This Row],[Customer ID]],Medical_Examinations[],9,0)</f>
        <v>0</v>
      </c>
      <c r="I1595" t="str">
        <f>VLOOKUP(Health_Care[[#This Row],[Customer ID]],Medical_Examinations[],10,0)</f>
        <v>No</v>
      </c>
      <c r="J1595" t="str">
        <f>VLOOKUP(Health_Care[[#This Row],[Customer ID]],Medical_Examinations[],3,0)</f>
        <v>Normal Weight</v>
      </c>
      <c r="K1595" t="str">
        <f>VLOOKUP(Health_Care[[#This Row],[Customer ID]],Medical_Examinations[],5,0)</f>
        <v>Diabetes</v>
      </c>
      <c r="L1595" s="10">
        <f>VLOOKUP(Health_Care[[#This Row],[Customer ID]],Table6[#All],5,0)</f>
        <v>29767</v>
      </c>
      <c r="M1595" s="11">
        <f>VLOOKUP(Health_Care[[#This Row],[Customer ID]],Table6[#All],8,0)</f>
        <v>6272.48</v>
      </c>
      <c r="N1595" t="str">
        <f>VLOOKUP(Health_Care[[#This Row],[Customer ID]],Table6[#All],9,0)</f>
        <v>Tier - 1</v>
      </c>
      <c r="O1595" t="str">
        <f>VLOOKUP(Health_Care[[#This Row],[Customer ID]],Table6[#All],10,0)</f>
        <v>Tier - 3</v>
      </c>
      <c r="P1595" t="str">
        <f>VLOOKUP(Health_Care[[#This Row],[Customer ID]],Table6[#All],11,0)</f>
        <v>R1013</v>
      </c>
      <c r="Q1595">
        <f>VLOOKUP(Health_Care[[#This Row],[Customer ID]],Table6[#All],6,0)</f>
        <v>41</v>
      </c>
    </row>
    <row r="1596" spans="1:17" x14ac:dyDescent="0.35">
      <c r="A1596" t="s">
        <v>776</v>
      </c>
      <c r="B1596" t="str">
        <f>VLOOKUP(Health_Care[[#This Row],[Customer ID]],Customer_Names[#All],3,0)</f>
        <v xml:space="preserve"> Sarah</v>
      </c>
      <c r="C1596">
        <f>VLOOKUP(Health_Care[[#This Row],[Customer ID]],Medical_Examinations[],2,0)</f>
        <v>23.75</v>
      </c>
      <c r="D1596">
        <f>VLOOKUP(Health_Care[[#This Row],[Customer ID]],Medical_Examinations[],4,0)</f>
        <v>5.03</v>
      </c>
      <c r="E1596" t="str">
        <f>VLOOKUP(Health_Care[[#This Row],[Customer ID]],Medical_Examinations[],6,0)</f>
        <v>No</v>
      </c>
      <c r="F1596" t="str">
        <f>VLOOKUP(Health_Care[[#This Row],[Customer ID]],Medical_Examinations[],7,0)</f>
        <v>No</v>
      </c>
      <c r="G1596" t="str">
        <f>VLOOKUP(Health_Care[[#This Row],[Customer ID]],Medical_Examinations[],8,0)</f>
        <v>No</v>
      </c>
      <c r="H1596">
        <f>VLOOKUP(Health_Care[[#This Row],[Customer ID]],Medical_Examinations[],9,0)</f>
        <v>1</v>
      </c>
      <c r="I1596" t="str">
        <f>VLOOKUP(Health_Care[[#This Row],[Customer ID]],Medical_Examinations[],10,0)</f>
        <v>No</v>
      </c>
      <c r="J1596" t="str">
        <f>VLOOKUP(Health_Care[[#This Row],[Customer ID]],Medical_Examinations[],3,0)</f>
        <v>Normal Weight</v>
      </c>
      <c r="K1596" t="str">
        <f>VLOOKUP(Health_Care[[#This Row],[Customer ID]],Medical_Examinations[],5,0)</f>
        <v>Normal</v>
      </c>
      <c r="L1596" s="10">
        <f>VLOOKUP(Health_Care[[#This Row],[Customer ID]],Table6[#All],5,0)</f>
        <v>30950</v>
      </c>
      <c r="M1596" s="11">
        <f>VLOOKUP(Health_Care[[#This Row],[Customer ID]],Table6[#All],8,0)</f>
        <v>6269.33</v>
      </c>
      <c r="N1596" t="str">
        <f>VLOOKUP(Health_Care[[#This Row],[Customer ID]],Table6[#All],9,0)</f>
        <v>Tier - 2</v>
      </c>
      <c r="O1596" t="str">
        <f>VLOOKUP(Health_Care[[#This Row],[Customer ID]],Table6[#All],10,0)</f>
        <v>Tier - 1</v>
      </c>
      <c r="P1596" t="str">
        <f>VLOOKUP(Health_Care[[#This Row],[Customer ID]],Table6[#All],11,0)</f>
        <v>R1013</v>
      </c>
      <c r="Q1596">
        <f>VLOOKUP(Health_Care[[#This Row],[Customer ID]],Table6[#All],6,0)</f>
        <v>38</v>
      </c>
    </row>
    <row r="1597" spans="1:17" x14ac:dyDescent="0.35">
      <c r="A1597" t="s">
        <v>775</v>
      </c>
      <c r="B1597" t="str">
        <f>VLOOKUP(Health_Care[[#This Row],[Customer ID]],Customer_Names[#All],3,0)</f>
        <v xml:space="preserve"> Angela R.</v>
      </c>
      <c r="C1597">
        <f>VLOOKUP(Health_Care[[#This Row],[Customer ID]],Medical_Examinations[],2,0)</f>
        <v>33.21</v>
      </c>
      <c r="D1597">
        <f>VLOOKUP(Health_Care[[#This Row],[Customer ID]],Medical_Examinations[],4,0)</f>
        <v>5.07</v>
      </c>
      <c r="E1597" t="str">
        <f>VLOOKUP(Health_Care[[#This Row],[Customer ID]],Medical_Examinations[],6,0)</f>
        <v>yes</v>
      </c>
      <c r="F1597" t="str">
        <f>VLOOKUP(Health_Care[[#This Row],[Customer ID]],Medical_Examinations[],7,0)</f>
        <v>No</v>
      </c>
      <c r="G1597" t="str">
        <f>VLOOKUP(Health_Care[[#This Row],[Customer ID]],Medical_Examinations[],8,0)</f>
        <v>No</v>
      </c>
      <c r="H1597">
        <f>VLOOKUP(Health_Care[[#This Row],[Customer ID]],Medical_Examinations[],9,0)</f>
        <v>1</v>
      </c>
      <c r="I1597" t="str">
        <f>VLOOKUP(Health_Care[[#This Row],[Customer ID]],Medical_Examinations[],10,0)</f>
        <v>No</v>
      </c>
      <c r="J1597" t="str">
        <f>VLOOKUP(Health_Care[[#This Row],[Customer ID]],Medical_Examinations[],3,0)</f>
        <v>Obesity</v>
      </c>
      <c r="K1597" t="str">
        <f>VLOOKUP(Health_Care[[#This Row],[Customer ID]],Medical_Examinations[],5,0)</f>
        <v>Normal</v>
      </c>
      <c r="L1597" s="10">
        <f>VLOOKUP(Health_Care[[#This Row],[Customer ID]],Table6[#All],5,0)</f>
        <v>34989</v>
      </c>
      <c r="M1597" s="11">
        <f>VLOOKUP(Health_Care[[#This Row],[Customer ID]],Table6[#All],8,0)</f>
        <v>6261.2</v>
      </c>
      <c r="N1597" t="str">
        <f>VLOOKUP(Health_Care[[#This Row],[Customer ID]],Table6[#All],9,0)</f>
        <v>Tier - 2</v>
      </c>
      <c r="O1597" t="str">
        <f>VLOOKUP(Health_Care[[#This Row],[Customer ID]],Table6[#All],10,0)</f>
        <v>Tier - 1</v>
      </c>
      <c r="P1597" t="str">
        <f>VLOOKUP(Health_Care[[#This Row],[Customer ID]],Table6[#All],11,0)</f>
        <v>R1026</v>
      </c>
      <c r="Q1597">
        <f>VLOOKUP(Health_Care[[#This Row],[Customer ID]],Table6[#All],6,0)</f>
        <v>27</v>
      </c>
    </row>
    <row r="1598" spans="1:17" x14ac:dyDescent="0.35">
      <c r="A1598" t="s">
        <v>774</v>
      </c>
      <c r="B1598" t="str">
        <f>VLOOKUP(Health_Care[[#This Row],[Customer ID]],Customer_Names[#All],3,0)</f>
        <v xml:space="preserve"> Chatham</v>
      </c>
      <c r="C1598">
        <f>VLOOKUP(Health_Care[[#This Row],[Customer ID]],Medical_Examinations[],2,0)</f>
        <v>17.7</v>
      </c>
      <c r="D1598">
        <f>VLOOKUP(Health_Care[[#This Row],[Customer ID]],Medical_Examinations[],4,0)</f>
        <v>10.42</v>
      </c>
      <c r="E1598" t="str">
        <f>VLOOKUP(Health_Care[[#This Row],[Customer ID]],Medical_Examinations[],6,0)</f>
        <v>yes</v>
      </c>
      <c r="F1598" t="str">
        <f>VLOOKUP(Health_Care[[#This Row],[Customer ID]],Medical_Examinations[],7,0)</f>
        <v>No</v>
      </c>
      <c r="G1598" t="str">
        <f>VLOOKUP(Health_Care[[#This Row],[Customer ID]],Medical_Examinations[],8,0)</f>
        <v>No</v>
      </c>
      <c r="H1598">
        <f>VLOOKUP(Health_Care[[#This Row],[Customer ID]],Medical_Examinations[],9,0)</f>
        <v>2</v>
      </c>
      <c r="I1598" t="str">
        <f>VLOOKUP(Health_Care[[#This Row],[Customer ID]],Medical_Examinations[],10,0)</f>
        <v>No</v>
      </c>
      <c r="J1598" t="str">
        <f>VLOOKUP(Health_Care[[#This Row],[Customer ID]],Medical_Examinations[],3,0)</f>
        <v>Under Weight</v>
      </c>
      <c r="K1598" t="str">
        <f>VLOOKUP(Health_Care[[#This Row],[Customer ID]],Medical_Examinations[],5,0)</f>
        <v>Diabetes</v>
      </c>
      <c r="L1598" s="10">
        <f>VLOOKUP(Health_Care[[#This Row],[Customer ID]],Table6[#All],5,0)</f>
        <v>25852</v>
      </c>
      <c r="M1598" s="11">
        <f>VLOOKUP(Health_Care[[#This Row],[Customer ID]],Table6[#All],8,0)</f>
        <v>6255.38</v>
      </c>
      <c r="N1598" t="str">
        <f>VLOOKUP(Health_Care[[#This Row],[Customer ID]],Table6[#All],9,0)</f>
        <v>Tier - 2</v>
      </c>
      <c r="O1598" t="str">
        <f>VLOOKUP(Health_Care[[#This Row],[Customer ID]],Table6[#All],10,0)</f>
        <v>Tier - 2</v>
      </c>
      <c r="P1598" t="str">
        <f>VLOOKUP(Health_Care[[#This Row],[Customer ID]],Table6[#All],11,0)</f>
        <v>R1013</v>
      </c>
      <c r="Q1598">
        <f>VLOOKUP(Health_Care[[#This Row],[Customer ID]],Table6[#All],6,0)</f>
        <v>52</v>
      </c>
    </row>
    <row r="1599" spans="1:17" x14ac:dyDescent="0.35">
      <c r="A1599" t="s">
        <v>773</v>
      </c>
      <c r="B1599" t="str">
        <f>VLOOKUP(Health_Care[[#This Row],[Customer ID]],Customer_Names[#All],3,0)</f>
        <v xml:space="preserve"> Derek</v>
      </c>
      <c r="C1599">
        <f>VLOOKUP(Health_Care[[#This Row],[Customer ID]],Medical_Examinations[],2,0)</f>
        <v>17.2</v>
      </c>
      <c r="D1599">
        <f>VLOOKUP(Health_Care[[#This Row],[Customer ID]],Medical_Examinations[],4,0)</f>
        <v>6.45</v>
      </c>
      <c r="E1599" t="str">
        <f>VLOOKUP(Health_Care[[#This Row],[Customer ID]],Medical_Examinations[],6,0)</f>
        <v>No</v>
      </c>
      <c r="F1599" t="str">
        <f>VLOOKUP(Health_Care[[#This Row],[Customer ID]],Medical_Examinations[],7,0)</f>
        <v>No</v>
      </c>
      <c r="G1599" t="str">
        <f>VLOOKUP(Health_Care[[#This Row],[Customer ID]],Medical_Examinations[],8,0)</f>
        <v>No</v>
      </c>
      <c r="H1599">
        <f>VLOOKUP(Health_Care[[#This Row],[Customer ID]],Medical_Examinations[],9,0)</f>
        <v>2</v>
      </c>
      <c r="I1599" t="str">
        <f>VLOOKUP(Health_Care[[#This Row],[Customer ID]],Medical_Examinations[],10,0)</f>
        <v>No</v>
      </c>
      <c r="J1599" t="str">
        <f>VLOOKUP(Health_Care[[#This Row],[Customer ID]],Medical_Examinations[],3,0)</f>
        <v>Under Weight</v>
      </c>
      <c r="K1599" t="str">
        <f>VLOOKUP(Health_Care[[#This Row],[Customer ID]],Medical_Examinations[],5,0)</f>
        <v>Diabetes</v>
      </c>
      <c r="L1599" s="10">
        <f>VLOOKUP(Health_Care[[#This Row],[Customer ID]],Table6[#All],5,0)</f>
        <v>26550</v>
      </c>
      <c r="M1599" s="11">
        <f>VLOOKUP(Health_Care[[#This Row],[Customer ID]],Table6[#All],8,0)</f>
        <v>6254.13</v>
      </c>
      <c r="N1599" t="str">
        <f>VLOOKUP(Health_Care[[#This Row],[Customer ID]],Table6[#All],9,0)</f>
        <v>Tier - 2</v>
      </c>
      <c r="O1599" t="str">
        <f>VLOOKUP(Health_Care[[#This Row],[Customer ID]],Table6[#All],10,0)</f>
        <v>Tier - 2</v>
      </c>
      <c r="P1599" t="str">
        <f>VLOOKUP(Health_Care[[#This Row],[Customer ID]],Table6[#All],11,0)</f>
        <v>R1012</v>
      </c>
      <c r="Q1599">
        <f>VLOOKUP(Health_Care[[#This Row],[Customer ID]],Table6[#All],6,0)</f>
        <v>50</v>
      </c>
    </row>
    <row r="1600" spans="1:17" x14ac:dyDescent="0.35">
      <c r="A1600" t="s">
        <v>772</v>
      </c>
      <c r="B1600" t="str">
        <f>VLOOKUP(Health_Care[[#This Row],[Customer ID]],Customer_Names[#All],3,0)</f>
        <v xml:space="preserve"> Kalvin J.</v>
      </c>
      <c r="C1600">
        <f>VLOOKUP(Health_Care[[#This Row],[Customer ID]],Medical_Examinations[],2,0)</f>
        <v>19.21</v>
      </c>
      <c r="D1600">
        <f>VLOOKUP(Health_Care[[#This Row],[Customer ID]],Medical_Examinations[],4,0)</f>
        <v>5.52</v>
      </c>
      <c r="E1600" t="str">
        <f>VLOOKUP(Health_Care[[#This Row],[Customer ID]],Medical_Examinations[],6,0)</f>
        <v>No</v>
      </c>
      <c r="F1600" t="str">
        <f>VLOOKUP(Health_Care[[#This Row],[Customer ID]],Medical_Examinations[],7,0)</f>
        <v>No</v>
      </c>
      <c r="G1600" t="str">
        <f>VLOOKUP(Health_Care[[#This Row],[Customer ID]],Medical_Examinations[],8,0)</f>
        <v>No</v>
      </c>
      <c r="H1600">
        <f>VLOOKUP(Health_Care[[#This Row],[Customer ID]],Medical_Examinations[],9,0)</f>
        <v>2</v>
      </c>
      <c r="I1600" t="str">
        <f>VLOOKUP(Health_Care[[#This Row],[Customer ID]],Medical_Examinations[],10,0)</f>
        <v>No</v>
      </c>
      <c r="J1600" t="str">
        <f>VLOOKUP(Health_Care[[#This Row],[Customer ID]],Medical_Examinations[],3,0)</f>
        <v>Normal Weight</v>
      </c>
      <c r="K1600" t="str">
        <f>VLOOKUP(Health_Care[[#This Row],[Customer ID]],Medical_Examinations[],5,0)</f>
        <v>Normal</v>
      </c>
      <c r="L1600" s="10">
        <f>VLOOKUP(Health_Care[[#This Row],[Customer ID]],Table6[#All],5,0)</f>
        <v>26614</v>
      </c>
      <c r="M1600" s="11">
        <f>VLOOKUP(Health_Care[[#This Row],[Customer ID]],Table6[#All],8,0)</f>
        <v>6253.85</v>
      </c>
      <c r="N1600" t="str">
        <f>VLOOKUP(Health_Care[[#This Row],[Customer ID]],Table6[#All],9,0)</f>
        <v>Tier - 2</v>
      </c>
      <c r="O1600" t="str">
        <f>VLOOKUP(Health_Care[[#This Row],[Customer ID]],Table6[#All],10,0)</f>
        <v>Tier - 2</v>
      </c>
      <c r="P1600" t="str">
        <f>VLOOKUP(Health_Care[[#This Row],[Customer ID]],Table6[#All],11,0)</f>
        <v>R1013</v>
      </c>
      <c r="Q1600">
        <f>VLOOKUP(Health_Care[[#This Row],[Customer ID]],Table6[#All],6,0)</f>
        <v>50</v>
      </c>
    </row>
    <row r="1601" spans="1:17" x14ac:dyDescent="0.35">
      <c r="A1601" t="s">
        <v>771</v>
      </c>
      <c r="B1601" t="str">
        <f>VLOOKUP(Health_Care[[#This Row],[Customer ID]],Customer_Names[#All],3,0)</f>
        <v xml:space="preserve"> Dave</v>
      </c>
      <c r="C1601">
        <f>VLOOKUP(Health_Care[[#This Row],[Customer ID]],Medical_Examinations[],2,0)</f>
        <v>23.2</v>
      </c>
      <c r="D1601">
        <f>VLOOKUP(Health_Care[[#This Row],[Customer ID]],Medical_Examinations[],4,0)</f>
        <v>4.41</v>
      </c>
      <c r="E1601" t="str">
        <f>VLOOKUP(Health_Care[[#This Row],[Customer ID]],Medical_Examinations[],6,0)</f>
        <v>No</v>
      </c>
      <c r="F1601" t="str">
        <f>VLOOKUP(Health_Care[[#This Row],[Customer ID]],Medical_Examinations[],7,0)</f>
        <v>No</v>
      </c>
      <c r="G1601" t="str">
        <f>VLOOKUP(Health_Care[[#This Row],[Customer ID]],Medical_Examinations[],8,0)</f>
        <v>Yes</v>
      </c>
      <c r="H1601">
        <f>VLOOKUP(Health_Care[[#This Row],[Customer ID]],Medical_Examinations[],9,0)</f>
        <v>1</v>
      </c>
      <c r="I1601" t="str">
        <f>VLOOKUP(Health_Care[[#This Row],[Customer ID]],Medical_Examinations[],10,0)</f>
        <v>No</v>
      </c>
      <c r="J1601" t="str">
        <f>VLOOKUP(Health_Care[[#This Row],[Customer ID]],Medical_Examinations[],3,0)</f>
        <v>Normal Weight</v>
      </c>
      <c r="K1601" t="str">
        <f>VLOOKUP(Health_Care[[#This Row],[Customer ID]],Medical_Examinations[],5,0)</f>
        <v>Normal</v>
      </c>
      <c r="L1601" s="10">
        <f>VLOOKUP(Health_Care[[#This Row],[Customer ID]],Table6[#All],5,0)</f>
        <v>29138</v>
      </c>
      <c r="M1601" s="11">
        <f>VLOOKUP(Health_Care[[#This Row],[Customer ID]],Table6[#All],8,0)</f>
        <v>6250.44</v>
      </c>
      <c r="N1601" t="str">
        <f>VLOOKUP(Health_Care[[#This Row],[Customer ID]],Table6[#All],9,0)</f>
        <v>Tier - 2</v>
      </c>
      <c r="O1601" t="str">
        <f>VLOOKUP(Health_Care[[#This Row],[Customer ID]],Table6[#All],10,0)</f>
        <v>Tier - 1</v>
      </c>
      <c r="P1601" t="str">
        <f>VLOOKUP(Health_Care[[#This Row],[Customer ID]],Table6[#All],11,0)</f>
        <v>R1011</v>
      </c>
      <c r="Q1601">
        <f>VLOOKUP(Health_Care[[#This Row],[Customer ID]],Table6[#All],6,0)</f>
        <v>43</v>
      </c>
    </row>
    <row r="1602" spans="1:17" x14ac:dyDescent="0.35">
      <c r="A1602" t="s">
        <v>770</v>
      </c>
      <c r="B1602" t="str">
        <f>VLOOKUP(Health_Care[[#This Row],[Customer ID]],Customer_Names[#All],3,0)</f>
        <v xml:space="preserve"> Barbara G.</v>
      </c>
      <c r="C1602">
        <f>VLOOKUP(Health_Care[[#This Row],[Customer ID]],Medical_Examinations[],2,0)</f>
        <v>32.5</v>
      </c>
      <c r="D1602">
        <f>VLOOKUP(Health_Care[[#This Row],[Customer ID]],Medical_Examinations[],4,0)</f>
        <v>4.6900000000000004</v>
      </c>
      <c r="E1602" t="str">
        <f>VLOOKUP(Health_Care[[#This Row],[Customer ID]],Medical_Examinations[],6,0)</f>
        <v>yes</v>
      </c>
      <c r="F1602" t="str">
        <f>VLOOKUP(Health_Care[[#This Row],[Customer ID]],Medical_Examinations[],7,0)</f>
        <v>No</v>
      </c>
      <c r="G1602" t="str">
        <f>VLOOKUP(Health_Care[[#This Row],[Customer ID]],Medical_Examinations[],8,0)</f>
        <v>Yes</v>
      </c>
      <c r="H1602">
        <f>VLOOKUP(Health_Care[[#This Row],[Customer ID]],Medical_Examinations[],9,0)</f>
        <v>1</v>
      </c>
      <c r="I1602" t="str">
        <f>VLOOKUP(Health_Care[[#This Row],[Customer ID]],Medical_Examinations[],10,0)</f>
        <v>No</v>
      </c>
      <c r="J1602" t="str">
        <f>VLOOKUP(Health_Care[[#This Row],[Customer ID]],Medical_Examinations[],3,0)</f>
        <v>Obesity</v>
      </c>
      <c r="K1602" t="str">
        <f>VLOOKUP(Health_Care[[#This Row],[Customer ID]],Medical_Examinations[],5,0)</f>
        <v>Normal</v>
      </c>
      <c r="L1602" s="10">
        <f>VLOOKUP(Health_Care[[#This Row],[Customer ID]],Table6[#All],5,0)</f>
        <v>30539</v>
      </c>
      <c r="M1602" s="11">
        <f>VLOOKUP(Health_Care[[#This Row],[Customer ID]],Table6[#All],8,0)</f>
        <v>6238.3</v>
      </c>
      <c r="N1602" t="str">
        <f>VLOOKUP(Health_Care[[#This Row],[Customer ID]],Table6[#All],9,0)</f>
        <v>Tier - 2</v>
      </c>
      <c r="O1602" t="str">
        <f>VLOOKUP(Health_Care[[#This Row],[Customer ID]],Table6[#All],10,0)</f>
        <v>Tier - 1</v>
      </c>
      <c r="P1602" t="str">
        <f>VLOOKUP(Health_Care[[#This Row],[Customer ID]],Table6[#All],11,0)</f>
        <v>R1011</v>
      </c>
      <c r="Q1602">
        <f>VLOOKUP(Health_Care[[#This Row],[Customer ID]],Table6[#All],6,0)</f>
        <v>39</v>
      </c>
    </row>
    <row r="1603" spans="1:17" x14ac:dyDescent="0.35">
      <c r="A1603" t="s">
        <v>769</v>
      </c>
      <c r="B1603" t="str">
        <f>VLOOKUP(Health_Care[[#This Row],[Customer ID]],Customer_Names[#All],3,0)</f>
        <v xml:space="preserve"> Skylar</v>
      </c>
      <c r="C1603">
        <f>VLOOKUP(Health_Care[[#This Row],[Customer ID]],Medical_Examinations[],2,0)</f>
        <v>20.9</v>
      </c>
      <c r="D1603">
        <f>VLOOKUP(Health_Care[[#This Row],[Customer ID]],Medical_Examinations[],4,0)</f>
        <v>6.94</v>
      </c>
      <c r="E1603" t="str">
        <f>VLOOKUP(Health_Care[[#This Row],[Customer ID]],Medical_Examinations[],6,0)</f>
        <v>No</v>
      </c>
      <c r="F1603" t="str">
        <f>VLOOKUP(Health_Care[[#This Row],[Customer ID]],Medical_Examinations[],7,0)</f>
        <v>No</v>
      </c>
      <c r="G1603" t="str">
        <f>VLOOKUP(Health_Care[[#This Row],[Customer ID]],Medical_Examinations[],8,0)</f>
        <v>No</v>
      </c>
      <c r="H1603">
        <f>VLOOKUP(Health_Care[[#This Row],[Customer ID]],Medical_Examinations[],9,0)</f>
        <v>0</v>
      </c>
      <c r="I1603" t="str">
        <f>VLOOKUP(Health_Care[[#This Row],[Customer ID]],Medical_Examinations[],10,0)</f>
        <v>No</v>
      </c>
      <c r="J1603" t="str">
        <f>VLOOKUP(Health_Care[[#This Row],[Customer ID]],Medical_Examinations[],3,0)</f>
        <v>Normal Weight</v>
      </c>
      <c r="K1603" t="str">
        <f>VLOOKUP(Health_Care[[#This Row],[Customer ID]],Medical_Examinations[],5,0)</f>
        <v>Diabetes</v>
      </c>
      <c r="L1603" s="10">
        <f>VLOOKUP(Health_Care[[#This Row],[Customer ID]],Table6[#All],5,0)</f>
        <v>28752</v>
      </c>
      <c r="M1603" s="11">
        <f>VLOOKUP(Health_Care[[#This Row],[Customer ID]],Table6[#All],8,0)</f>
        <v>6236.95</v>
      </c>
      <c r="N1603" t="str">
        <f>VLOOKUP(Health_Care[[#This Row],[Customer ID]],Table6[#All],9,0)</f>
        <v>Tier - 2</v>
      </c>
      <c r="O1603" t="str">
        <f>VLOOKUP(Health_Care[[#This Row],[Customer ID]],Table6[#All],10,0)</f>
        <v>Tier - 2</v>
      </c>
      <c r="P1603" t="str">
        <f>VLOOKUP(Health_Care[[#This Row],[Customer ID]],Table6[#All],11,0)</f>
        <v>R1013</v>
      </c>
      <c r="Q1603">
        <f>VLOOKUP(Health_Care[[#This Row],[Customer ID]],Table6[#All],6,0)</f>
        <v>44</v>
      </c>
    </row>
    <row r="1604" spans="1:17" x14ac:dyDescent="0.35">
      <c r="A1604" t="s">
        <v>768</v>
      </c>
      <c r="B1604" t="str">
        <f>VLOOKUP(Health_Care[[#This Row],[Customer ID]],Customer_Names[#All],3,0)</f>
        <v xml:space="preserve"> Nick</v>
      </c>
      <c r="C1604">
        <f>VLOOKUP(Health_Care[[#This Row],[Customer ID]],Medical_Examinations[],2,0)</f>
        <v>19.11</v>
      </c>
      <c r="D1604">
        <f>VLOOKUP(Health_Care[[#This Row],[Customer ID]],Medical_Examinations[],4,0)</f>
        <v>4.3499999999999996</v>
      </c>
      <c r="E1604" t="str">
        <f>VLOOKUP(Health_Care[[#This Row],[Customer ID]],Medical_Examinations[],6,0)</f>
        <v>No</v>
      </c>
      <c r="F1604" t="str">
        <f>VLOOKUP(Health_Care[[#This Row],[Customer ID]],Medical_Examinations[],7,0)</f>
        <v>No</v>
      </c>
      <c r="G1604" t="str">
        <f>VLOOKUP(Health_Care[[#This Row],[Customer ID]],Medical_Examinations[],8,0)</f>
        <v>No</v>
      </c>
      <c r="H1604">
        <f>VLOOKUP(Health_Care[[#This Row],[Customer ID]],Medical_Examinations[],9,0)</f>
        <v>2</v>
      </c>
      <c r="I1604" t="str">
        <f>VLOOKUP(Health_Care[[#This Row],[Customer ID]],Medical_Examinations[],10,0)</f>
        <v>No</v>
      </c>
      <c r="J1604" t="str">
        <f>VLOOKUP(Health_Care[[#This Row],[Customer ID]],Medical_Examinations[],3,0)</f>
        <v>Normal Weight</v>
      </c>
      <c r="K1604" t="str">
        <f>VLOOKUP(Health_Care[[#This Row],[Customer ID]],Medical_Examinations[],5,0)</f>
        <v>Normal</v>
      </c>
      <c r="L1604" s="10">
        <f>VLOOKUP(Health_Care[[#This Row],[Customer ID]],Table6[#All],5,0)</f>
        <v>26479</v>
      </c>
      <c r="M1604" s="11">
        <f>VLOOKUP(Health_Care[[#This Row],[Customer ID]],Table6[#All],8,0)</f>
        <v>6219.93</v>
      </c>
      <c r="N1604" t="str">
        <f>VLOOKUP(Health_Care[[#This Row],[Customer ID]],Table6[#All],9,0)</f>
        <v>Tier - 2</v>
      </c>
      <c r="O1604" t="str">
        <f>VLOOKUP(Health_Care[[#This Row],[Customer ID]],Table6[#All],10,0)</f>
        <v>Tier - 2</v>
      </c>
      <c r="P1604" t="str">
        <f>VLOOKUP(Health_Care[[#This Row],[Customer ID]],Table6[#All],11,0)</f>
        <v>R1013</v>
      </c>
      <c r="Q1604">
        <f>VLOOKUP(Health_Care[[#This Row],[Customer ID]],Table6[#All],6,0)</f>
        <v>50</v>
      </c>
    </row>
    <row r="1605" spans="1:17" x14ac:dyDescent="0.35">
      <c r="A1605" t="s">
        <v>767</v>
      </c>
      <c r="B1605" t="str">
        <f>VLOOKUP(Health_Care[[#This Row],[Customer ID]],Customer_Names[#All],3,0)</f>
        <v xml:space="preserve"> Sunny S</v>
      </c>
      <c r="C1605">
        <f>VLOOKUP(Health_Care[[#This Row],[Customer ID]],Medical_Examinations[],2,0)</f>
        <v>31.17</v>
      </c>
      <c r="D1605">
        <f>VLOOKUP(Health_Care[[#This Row],[Customer ID]],Medical_Examinations[],4,0)</f>
        <v>5.28</v>
      </c>
      <c r="E1605" t="str">
        <f>VLOOKUP(Health_Care[[#This Row],[Customer ID]],Medical_Examinations[],6,0)</f>
        <v>No</v>
      </c>
      <c r="F1605" t="str">
        <f>VLOOKUP(Health_Care[[#This Row],[Customer ID]],Medical_Examinations[],7,0)</f>
        <v>No</v>
      </c>
      <c r="G1605" t="str">
        <f>VLOOKUP(Health_Care[[#This Row],[Customer ID]],Medical_Examinations[],8,0)</f>
        <v>No</v>
      </c>
      <c r="H1605">
        <f>VLOOKUP(Health_Care[[#This Row],[Customer ID]],Medical_Examinations[],9,0)</f>
        <v>1</v>
      </c>
      <c r="I1605" t="str">
        <f>VLOOKUP(Health_Care[[#This Row],[Customer ID]],Medical_Examinations[],10,0)</f>
        <v>No</v>
      </c>
      <c r="J1605" t="str">
        <f>VLOOKUP(Health_Care[[#This Row],[Customer ID]],Medical_Examinations[],3,0)</f>
        <v>Obesity</v>
      </c>
      <c r="K1605" t="str">
        <f>VLOOKUP(Health_Care[[#This Row],[Customer ID]],Medical_Examinations[],5,0)</f>
        <v>Normal</v>
      </c>
      <c r="L1605" s="10">
        <f>VLOOKUP(Health_Care[[#This Row],[Customer ID]],Table6[#All],5,0)</f>
        <v>33828</v>
      </c>
      <c r="M1605" s="11">
        <f>VLOOKUP(Health_Care[[#This Row],[Customer ID]],Table6[#All],8,0)</f>
        <v>6208.5</v>
      </c>
      <c r="N1605" t="str">
        <f>VLOOKUP(Health_Care[[#This Row],[Customer ID]],Table6[#All],9,0)</f>
        <v>Tier - 2</v>
      </c>
      <c r="O1605" t="str">
        <f>VLOOKUP(Health_Care[[#This Row],[Customer ID]],Table6[#All],10,0)</f>
        <v>Tier - 1</v>
      </c>
      <c r="P1605" t="str">
        <f>VLOOKUP(Health_Care[[#This Row],[Customer ID]],Table6[#All],11,0)</f>
        <v>R1021</v>
      </c>
      <c r="Q1605">
        <f>VLOOKUP(Health_Care[[#This Row],[Customer ID]],Table6[#All],6,0)</f>
        <v>30</v>
      </c>
    </row>
    <row r="1606" spans="1:17" x14ac:dyDescent="0.35">
      <c r="A1606" t="s">
        <v>766</v>
      </c>
      <c r="B1606" t="str">
        <f>VLOOKUP(Health_Care[[#This Row],[Customer ID]],Customer_Names[#All],3,0)</f>
        <v xml:space="preserve"> Anne-Marie</v>
      </c>
      <c r="C1606">
        <f>VLOOKUP(Health_Care[[#This Row],[Customer ID]],Medical_Examinations[],2,0)</f>
        <v>36.08</v>
      </c>
      <c r="D1606">
        <f>VLOOKUP(Health_Care[[#This Row],[Customer ID]],Medical_Examinations[],4,0)</f>
        <v>4.29</v>
      </c>
      <c r="E1606" t="str">
        <f>VLOOKUP(Health_Care[[#This Row],[Customer ID]],Medical_Examinations[],6,0)</f>
        <v>No</v>
      </c>
      <c r="F1606" t="str">
        <f>VLOOKUP(Health_Care[[#This Row],[Customer ID]],Medical_Examinations[],7,0)</f>
        <v>No</v>
      </c>
      <c r="G1606" t="str">
        <f>VLOOKUP(Health_Care[[#This Row],[Customer ID]],Medical_Examinations[],8,0)</f>
        <v>No</v>
      </c>
      <c r="H1606">
        <f>VLOOKUP(Health_Care[[#This Row],[Customer ID]],Medical_Examinations[],9,0)</f>
        <v>0</v>
      </c>
      <c r="I1606" t="str">
        <f>VLOOKUP(Health_Care[[#This Row],[Customer ID]],Medical_Examinations[],10,0)</f>
        <v>No</v>
      </c>
      <c r="J1606" t="str">
        <f>VLOOKUP(Health_Care[[#This Row],[Customer ID]],Medical_Examinations[],3,0)</f>
        <v>Obesity</v>
      </c>
      <c r="K1606" t="str">
        <f>VLOOKUP(Health_Care[[#This Row],[Customer ID]],Medical_Examinations[],5,0)</f>
        <v>Normal</v>
      </c>
      <c r="L1606" s="10">
        <f>VLOOKUP(Health_Care[[#This Row],[Customer ID]],Table6[#All],5,0)</f>
        <v>36413</v>
      </c>
      <c r="M1606" s="11">
        <f>VLOOKUP(Health_Care[[#This Row],[Customer ID]],Table6[#All],8,0)</f>
        <v>6207.26</v>
      </c>
      <c r="N1606" t="str">
        <f>VLOOKUP(Health_Care[[#This Row],[Customer ID]],Table6[#All],9,0)</f>
        <v>Tier - 2</v>
      </c>
      <c r="O1606" t="str">
        <f>VLOOKUP(Health_Care[[#This Row],[Customer ID]],Table6[#All],10,0)</f>
        <v>Tier - 2</v>
      </c>
      <c r="P1606" t="str">
        <f>VLOOKUP(Health_Care[[#This Row],[Customer ID]],Table6[#All],11,0)</f>
        <v>R1026</v>
      </c>
      <c r="Q1606">
        <f>VLOOKUP(Health_Care[[#This Row],[Customer ID]],Table6[#All],6,0)</f>
        <v>23</v>
      </c>
    </row>
    <row r="1607" spans="1:17" x14ac:dyDescent="0.35">
      <c r="A1607" t="s">
        <v>765</v>
      </c>
      <c r="B1607" t="str">
        <f>VLOOKUP(Health_Care[[#This Row],[Customer ID]],Customer_Names[#All],3,0)</f>
        <v xml:space="preserve"> Nicholas</v>
      </c>
      <c r="C1607">
        <f>VLOOKUP(Health_Care[[#This Row],[Customer ID]],Medical_Examinations[],2,0)</f>
        <v>28.024999999999999</v>
      </c>
      <c r="D1607">
        <f>VLOOKUP(Health_Care[[#This Row],[Customer ID]],Medical_Examinations[],4,0)</f>
        <v>5.69</v>
      </c>
      <c r="E1607" t="str">
        <f>VLOOKUP(Health_Care[[#This Row],[Customer ID]],Medical_Examinations[],6,0)</f>
        <v>yes</v>
      </c>
      <c r="F1607" t="str">
        <f>VLOOKUP(Health_Care[[#This Row],[Customer ID]],Medical_Examinations[],7,0)</f>
        <v>No</v>
      </c>
      <c r="G1607" t="str">
        <f>VLOOKUP(Health_Care[[#This Row],[Customer ID]],Medical_Examinations[],8,0)</f>
        <v>No</v>
      </c>
      <c r="H1607">
        <f>VLOOKUP(Health_Care[[#This Row],[Customer ID]],Medical_Examinations[],9,0)</f>
        <v>0</v>
      </c>
      <c r="I1607" t="str">
        <f>VLOOKUP(Health_Care[[#This Row],[Customer ID]],Medical_Examinations[],10,0)</f>
        <v>No</v>
      </c>
      <c r="J1607" t="str">
        <f>VLOOKUP(Health_Care[[#This Row],[Customer ID]],Medical_Examinations[],3,0)</f>
        <v>Over Weight</v>
      </c>
      <c r="K1607" t="str">
        <f>VLOOKUP(Health_Care[[#This Row],[Customer ID]],Medical_Examinations[],5,0)</f>
        <v>Normal</v>
      </c>
      <c r="L1607" s="10">
        <f>VLOOKUP(Health_Care[[#This Row],[Customer ID]],Table6[#All],5,0)</f>
        <v>31312</v>
      </c>
      <c r="M1607" s="11">
        <f>VLOOKUP(Health_Care[[#This Row],[Customer ID]],Table6[#All],8,0)</f>
        <v>6203.9</v>
      </c>
      <c r="N1607" t="str">
        <f>VLOOKUP(Health_Care[[#This Row],[Customer ID]],Table6[#All],9,0)</f>
        <v>Tier - 2</v>
      </c>
      <c r="O1607" t="str">
        <f>VLOOKUP(Health_Care[[#This Row],[Customer ID]],Table6[#All],10,0)</f>
        <v>Tier - 2</v>
      </c>
      <c r="P1607" t="str">
        <f>VLOOKUP(Health_Care[[#This Row],[Customer ID]],Table6[#All],11,0)</f>
        <v>R1012</v>
      </c>
      <c r="Q1607">
        <f>VLOOKUP(Health_Care[[#This Row],[Customer ID]],Table6[#All],6,0)</f>
        <v>37</v>
      </c>
    </row>
    <row r="1608" spans="1:17" x14ac:dyDescent="0.35">
      <c r="A1608" t="s">
        <v>764</v>
      </c>
      <c r="B1608" t="str">
        <f>VLOOKUP(Health_Care[[#This Row],[Customer ID]],Customer_Names[#All],3,0)</f>
        <v xml:space="preserve"> Scott M.</v>
      </c>
      <c r="C1608">
        <f>VLOOKUP(Health_Care[[#This Row],[Customer ID]],Medical_Examinations[],2,0)</f>
        <v>24.32</v>
      </c>
      <c r="D1608">
        <f>VLOOKUP(Health_Care[[#This Row],[Customer ID]],Medical_Examinations[],4,0)</f>
        <v>5.56</v>
      </c>
      <c r="E1608" t="str">
        <f>VLOOKUP(Health_Care[[#This Row],[Customer ID]],Medical_Examinations[],6,0)</f>
        <v>yes</v>
      </c>
      <c r="F1608" t="str">
        <f>VLOOKUP(Health_Care[[#This Row],[Customer ID]],Medical_Examinations[],7,0)</f>
        <v>No</v>
      </c>
      <c r="G1608" t="str">
        <f>VLOOKUP(Health_Care[[#This Row],[Customer ID]],Medical_Examinations[],8,0)</f>
        <v>No</v>
      </c>
      <c r="H1608">
        <f>VLOOKUP(Health_Care[[#This Row],[Customer ID]],Medical_Examinations[],9,0)</f>
        <v>0</v>
      </c>
      <c r="I1608" t="str">
        <f>VLOOKUP(Health_Care[[#This Row],[Customer ID]],Medical_Examinations[],10,0)</f>
        <v>No</v>
      </c>
      <c r="J1608" t="str">
        <f>VLOOKUP(Health_Care[[#This Row],[Customer ID]],Medical_Examinations[],3,0)</f>
        <v>Normal Weight</v>
      </c>
      <c r="K1608" t="str">
        <f>VLOOKUP(Health_Care[[#This Row],[Customer ID]],Medical_Examinations[],5,0)</f>
        <v>Normal</v>
      </c>
      <c r="L1608" s="10">
        <f>VLOOKUP(Health_Care[[#This Row],[Customer ID]],Table6[#All],5,0)</f>
        <v>31250</v>
      </c>
      <c r="M1608" s="11">
        <f>VLOOKUP(Health_Care[[#This Row],[Customer ID]],Table6[#All],8,0)</f>
        <v>6198.75</v>
      </c>
      <c r="N1608" t="str">
        <f>VLOOKUP(Health_Care[[#This Row],[Customer ID]],Table6[#All],9,0)</f>
        <v>Tier - 2</v>
      </c>
      <c r="O1608" t="str">
        <f>VLOOKUP(Health_Care[[#This Row],[Customer ID]],Table6[#All],10,0)</f>
        <v>Tier - 1</v>
      </c>
      <c r="P1608" t="str">
        <f>VLOOKUP(Health_Care[[#This Row],[Customer ID]],Table6[#All],11,0)</f>
        <v>R1012</v>
      </c>
      <c r="Q1608">
        <f>VLOOKUP(Health_Care[[#This Row],[Customer ID]],Table6[#All],6,0)</f>
        <v>37</v>
      </c>
    </row>
    <row r="1609" spans="1:17" x14ac:dyDescent="0.35">
      <c r="A1609" t="s">
        <v>763</v>
      </c>
      <c r="B1609" t="str">
        <f>VLOOKUP(Health_Care[[#This Row],[Customer ID]],Customer_Names[#All],3,0)</f>
        <v xml:space="preserve"> Marisa A</v>
      </c>
      <c r="C1609">
        <f>VLOOKUP(Health_Care[[#This Row],[Customer ID]],Medical_Examinations[],2,0)</f>
        <v>38</v>
      </c>
      <c r="D1609">
        <f>VLOOKUP(Health_Care[[#This Row],[Customer ID]],Medical_Examinations[],4,0)</f>
        <v>5.41</v>
      </c>
      <c r="E1609" t="str">
        <f>VLOOKUP(Health_Care[[#This Row],[Customer ID]],Medical_Examinations[],6,0)</f>
        <v>yes</v>
      </c>
      <c r="F1609" t="str">
        <f>VLOOKUP(Health_Care[[#This Row],[Customer ID]],Medical_Examinations[],7,0)</f>
        <v>No</v>
      </c>
      <c r="G1609" t="str">
        <f>VLOOKUP(Health_Care[[#This Row],[Customer ID]],Medical_Examinations[],8,0)</f>
        <v>No</v>
      </c>
      <c r="H1609">
        <f>VLOOKUP(Health_Care[[#This Row],[Customer ID]],Medical_Examinations[],9,0)</f>
        <v>1</v>
      </c>
      <c r="I1609" t="str">
        <f>VLOOKUP(Health_Care[[#This Row],[Customer ID]],Medical_Examinations[],10,0)</f>
        <v>No</v>
      </c>
      <c r="J1609" t="str">
        <f>VLOOKUP(Health_Care[[#This Row],[Customer ID]],Medical_Examinations[],3,0)</f>
        <v>Obesity</v>
      </c>
      <c r="K1609" t="str">
        <f>VLOOKUP(Health_Care[[#This Row],[Customer ID]],Medical_Examinations[],5,0)</f>
        <v>Normal</v>
      </c>
      <c r="L1609" s="10">
        <f>VLOOKUP(Health_Care[[#This Row],[Customer ID]],Table6[#All],5,0)</f>
        <v>32439</v>
      </c>
      <c r="M1609" s="11">
        <f>VLOOKUP(Health_Care[[#This Row],[Customer ID]],Table6[#All],8,0)</f>
        <v>6196.45</v>
      </c>
      <c r="N1609" t="str">
        <f>VLOOKUP(Health_Care[[#This Row],[Customer ID]],Table6[#All],9,0)</f>
        <v>Tier - 2</v>
      </c>
      <c r="O1609" t="str">
        <f>VLOOKUP(Health_Care[[#This Row],[Customer ID]],Table6[#All],10,0)</f>
        <v>Tier - 1</v>
      </c>
      <c r="P1609" t="str">
        <f>VLOOKUP(Health_Care[[#This Row],[Customer ID]],Table6[#All],11,0)</f>
        <v>R1011</v>
      </c>
      <c r="Q1609">
        <f>VLOOKUP(Health_Care[[#This Row],[Customer ID]],Table6[#All],6,0)</f>
        <v>34</v>
      </c>
    </row>
    <row r="1610" spans="1:17" x14ac:dyDescent="0.35">
      <c r="A1610" t="s">
        <v>762</v>
      </c>
      <c r="B1610" t="str">
        <f>VLOOKUP(Health_Care[[#This Row],[Customer ID]],Customer_Names[#All],3,0)</f>
        <v xml:space="preserve"> Katie</v>
      </c>
      <c r="C1610">
        <f>VLOOKUP(Health_Care[[#This Row],[Customer ID]],Medical_Examinations[],2,0)</f>
        <v>31.6</v>
      </c>
      <c r="D1610">
        <f>VLOOKUP(Health_Care[[#This Row],[Customer ID]],Medical_Examinations[],4,0)</f>
        <v>10.85</v>
      </c>
      <c r="E1610" t="str">
        <f>VLOOKUP(Health_Care[[#This Row],[Customer ID]],Medical_Examinations[],6,0)</f>
        <v>yes</v>
      </c>
      <c r="F1610" t="str">
        <f>VLOOKUP(Health_Care[[#This Row],[Customer ID]],Medical_Examinations[],7,0)</f>
        <v>No</v>
      </c>
      <c r="G1610" t="str">
        <f>VLOOKUP(Health_Care[[#This Row],[Customer ID]],Medical_Examinations[],8,0)</f>
        <v>No</v>
      </c>
      <c r="H1610">
        <f>VLOOKUP(Health_Care[[#This Row],[Customer ID]],Medical_Examinations[],9,0)</f>
        <v>0</v>
      </c>
      <c r="I1610" t="str">
        <f>VLOOKUP(Health_Care[[#This Row],[Customer ID]],Medical_Examinations[],10,0)</f>
        <v>No</v>
      </c>
      <c r="J1610" t="str">
        <f>VLOOKUP(Health_Care[[#This Row],[Customer ID]],Medical_Examinations[],3,0)</f>
        <v>Obesity</v>
      </c>
      <c r="K1610" t="str">
        <f>VLOOKUP(Health_Care[[#This Row],[Customer ID]],Medical_Examinations[],5,0)</f>
        <v>Diabetes</v>
      </c>
      <c r="L1610" s="10">
        <f>VLOOKUP(Health_Care[[#This Row],[Customer ID]],Table6[#All],5,0)</f>
        <v>29860</v>
      </c>
      <c r="M1610" s="11">
        <f>VLOOKUP(Health_Care[[#This Row],[Customer ID]],Table6[#All],8,0)</f>
        <v>6186.13</v>
      </c>
      <c r="N1610" t="str">
        <f>VLOOKUP(Health_Care[[#This Row],[Customer ID]],Table6[#All],9,0)</f>
        <v>Tier - 2</v>
      </c>
      <c r="O1610" t="str">
        <f>VLOOKUP(Health_Care[[#This Row],[Customer ID]],Table6[#All],10,0)</f>
        <v>Tier - 3</v>
      </c>
      <c r="P1610" t="str">
        <f>VLOOKUP(Health_Care[[#This Row],[Customer ID]],Table6[#All],11,0)</f>
        <v>R1011</v>
      </c>
      <c r="Q1610">
        <f>VLOOKUP(Health_Care[[#This Row],[Customer ID]],Table6[#All],6,0)</f>
        <v>41</v>
      </c>
    </row>
    <row r="1611" spans="1:17" x14ac:dyDescent="0.35">
      <c r="A1611" t="s">
        <v>761</v>
      </c>
      <c r="B1611" t="str">
        <f>VLOOKUP(Health_Care[[#This Row],[Customer ID]],Customer_Names[#All],3,0)</f>
        <v xml:space="preserve"> Amy L</v>
      </c>
      <c r="C1611">
        <f>VLOOKUP(Health_Care[[#This Row],[Customer ID]],Medical_Examinations[],2,0)</f>
        <v>31.02</v>
      </c>
      <c r="D1611">
        <f>VLOOKUP(Health_Care[[#This Row],[Customer ID]],Medical_Examinations[],4,0)</f>
        <v>11.63</v>
      </c>
      <c r="E1611" t="str">
        <f>VLOOKUP(Health_Care[[#This Row],[Customer ID]],Medical_Examinations[],6,0)</f>
        <v>yes</v>
      </c>
      <c r="F1611" t="str">
        <f>VLOOKUP(Health_Care[[#This Row],[Customer ID]],Medical_Examinations[],7,0)</f>
        <v>No</v>
      </c>
      <c r="G1611" t="str">
        <f>VLOOKUP(Health_Care[[#This Row],[Customer ID]],Medical_Examinations[],8,0)</f>
        <v>No</v>
      </c>
      <c r="H1611">
        <f>VLOOKUP(Health_Care[[#This Row],[Customer ID]],Medical_Examinations[],9,0)</f>
        <v>0</v>
      </c>
      <c r="I1611" t="str">
        <f>VLOOKUP(Health_Care[[#This Row],[Customer ID]],Medical_Examinations[],10,0)</f>
        <v>No</v>
      </c>
      <c r="J1611" t="str">
        <f>VLOOKUP(Health_Care[[#This Row],[Customer ID]],Medical_Examinations[],3,0)</f>
        <v>Obesity</v>
      </c>
      <c r="K1611" t="str">
        <f>VLOOKUP(Health_Care[[#This Row],[Customer ID]],Medical_Examinations[],5,0)</f>
        <v>Diabetes</v>
      </c>
      <c r="L1611" s="10">
        <f>VLOOKUP(Health_Care[[#This Row],[Customer ID]],Table6[#All],5,0)</f>
        <v>29912</v>
      </c>
      <c r="M1611" s="11">
        <f>VLOOKUP(Health_Care[[#This Row],[Customer ID]],Table6[#All],8,0)</f>
        <v>6185.32</v>
      </c>
      <c r="N1611" t="str">
        <f>VLOOKUP(Health_Care[[#This Row],[Customer ID]],Table6[#All],9,0)</f>
        <v>Tier - 2</v>
      </c>
      <c r="O1611" t="str">
        <f>VLOOKUP(Health_Care[[#This Row],[Customer ID]],Table6[#All],10,0)</f>
        <v>Tier - 1</v>
      </c>
      <c r="P1611" t="str">
        <f>VLOOKUP(Health_Care[[#This Row],[Customer ID]],Table6[#All],11,0)</f>
        <v>R1013</v>
      </c>
      <c r="Q1611">
        <f>VLOOKUP(Health_Care[[#This Row],[Customer ID]],Table6[#All],6,0)</f>
        <v>41</v>
      </c>
    </row>
    <row r="1612" spans="1:17" x14ac:dyDescent="0.35">
      <c r="A1612" t="s">
        <v>760</v>
      </c>
      <c r="B1612" t="str">
        <f>VLOOKUP(Health_Care[[#This Row],[Customer ID]],Customer_Names[#All],3,0)</f>
        <v xml:space="preserve"> Jenna M</v>
      </c>
      <c r="C1612">
        <f>VLOOKUP(Health_Care[[#This Row],[Customer ID]],Medical_Examinations[],2,0)</f>
        <v>29.26</v>
      </c>
      <c r="D1612">
        <f>VLOOKUP(Health_Care[[#This Row],[Customer ID]],Medical_Examinations[],4,0)</f>
        <v>5.68</v>
      </c>
      <c r="E1612" t="str">
        <f>VLOOKUP(Health_Care[[#This Row],[Customer ID]],Medical_Examinations[],6,0)</f>
        <v>yes</v>
      </c>
      <c r="F1612" t="str">
        <f>VLOOKUP(Health_Care[[#This Row],[Customer ID]],Medical_Examinations[],7,0)</f>
        <v>No</v>
      </c>
      <c r="G1612" t="str">
        <f>VLOOKUP(Health_Care[[#This Row],[Customer ID]],Medical_Examinations[],8,0)</f>
        <v>No</v>
      </c>
      <c r="H1612">
        <f>VLOOKUP(Health_Care[[#This Row],[Customer ID]],Medical_Examinations[],9,0)</f>
        <v>1</v>
      </c>
      <c r="I1612" t="str">
        <f>VLOOKUP(Health_Care[[#This Row],[Customer ID]],Medical_Examinations[],10,0)</f>
        <v>No</v>
      </c>
      <c r="J1612" t="str">
        <f>VLOOKUP(Health_Care[[#This Row],[Customer ID]],Medical_Examinations[],3,0)</f>
        <v>Over Weight</v>
      </c>
      <c r="K1612" t="str">
        <f>VLOOKUP(Health_Care[[#This Row],[Customer ID]],Medical_Examinations[],5,0)</f>
        <v>Normal</v>
      </c>
      <c r="L1612" s="10">
        <f>VLOOKUP(Health_Care[[#This Row],[Customer ID]],Table6[#All],5,0)</f>
        <v>32448</v>
      </c>
      <c r="M1612" s="11">
        <f>VLOOKUP(Health_Care[[#This Row],[Customer ID]],Table6[#All],8,0)</f>
        <v>6184.3</v>
      </c>
      <c r="N1612" t="str">
        <f>VLOOKUP(Health_Care[[#This Row],[Customer ID]],Table6[#All],9,0)</f>
        <v>Tier - 2</v>
      </c>
      <c r="O1612" t="str">
        <f>VLOOKUP(Health_Care[[#This Row],[Customer ID]],Table6[#All],10,0)</f>
        <v>Tier - 3</v>
      </c>
      <c r="P1612" t="str">
        <f>VLOOKUP(Health_Care[[#This Row],[Customer ID]],Table6[#All],11,0)</f>
        <v>R1013</v>
      </c>
      <c r="Q1612">
        <f>VLOOKUP(Health_Care[[#This Row],[Customer ID]],Table6[#All],6,0)</f>
        <v>34</v>
      </c>
    </row>
    <row r="1613" spans="1:17" x14ac:dyDescent="0.35">
      <c r="A1613" t="s">
        <v>759</v>
      </c>
      <c r="B1613" t="str">
        <f>VLOOKUP(Health_Care[[#This Row],[Customer ID]],Customer_Names[#All],3,0)</f>
        <v xml:space="preserve"> Elizabeth M.</v>
      </c>
      <c r="C1613">
        <f>VLOOKUP(Health_Care[[#This Row],[Customer ID]],Medical_Examinations[],2,0)</f>
        <v>15.09</v>
      </c>
      <c r="D1613">
        <f>VLOOKUP(Health_Care[[#This Row],[Customer ID]],Medical_Examinations[],4,0)</f>
        <v>7.59</v>
      </c>
      <c r="E1613" t="str">
        <f>VLOOKUP(Health_Care[[#This Row],[Customer ID]],Medical_Examinations[],6,0)</f>
        <v>yes</v>
      </c>
      <c r="F1613" t="str">
        <f>VLOOKUP(Health_Care[[#This Row],[Customer ID]],Medical_Examinations[],7,0)</f>
        <v>No</v>
      </c>
      <c r="G1613" t="str">
        <f>VLOOKUP(Health_Care[[#This Row],[Customer ID]],Medical_Examinations[],8,0)</f>
        <v>No</v>
      </c>
      <c r="H1613">
        <f>VLOOKUP(Health_Care[[#This Row],[Customer ID]],Medical_Examinations[],9,0)</f>
        <v>2</v>
      </c>
      <c r="I1613" t="str">
        <f>VLOOKUP(Health_Care[[#This Row],[Customer ID]],Medical_Examinations[],10,0)</f>
        <v>No</v>
      </c>
      <c r="J1613" t="str">
        <f>VLOOKUP(Health_Care[[#This Row],[Customer ID]],Medical_Examinations[],3,0)</f>
        <v>Under Weight</v>
      </c>
      <c r="K1613" t="str">
        <f>VLOOKUP(Health_Care[[#This Row],[Customer ID]],Medical_Examinations[],5,0)</f>
        <v>Diabetes</v>
      </c>
      <c r="L1613" s="10">
        <f>VLOOKUP(Health_Care[[#This Row],[Customer ID]],Table6[#All],5,0)</f>
        <v>25846</v>
      </c>
      <c r="M1613" s="11">
        <f>VLOOKUP(Health_Care[[#This Row],[Customer ID]],Table6[#All],8,0)</f>
        <v>6183.46</v>
      </c>
      <c r="N1613" t="str">
        <f>VLOOKUP(Health_Care[[#This Row],[Customer ID]],Table6[#All],9,0)</f>
        <v>Tier - 2</v>
      </c>
      <c r="O1613" t="str">
        <f>VLOOKUP(Health_Care[[#This Row],[Customer ID]],Table6[#All],10,0)</f>
        <v>Tier - 2</v>
      </c>
      <c r="P1613" t="str">
        <f>VLOOKUP(Health_Care[[#This Row],[Customer ID]],Table6[#All],11,0)</f>
        <v>R1012</v>
      </c>
      <c r="Q1613">
        <f>VLOOKUP(Health_Care[[#This Row],[Customer ID]],Table6[#All],6,0)</f>
        <v>52</v>
      </c>
    </row>
    <row r="1614" spans="1:17" x14ac:dyDescent="0.35">
      <c r="A1614" t="s">
        <v>758</v>
      </c>
      <c r="B1614" t="str">
        <f>VLOOKUP(Health_Care[[#This Row],[Customer ID]],Customer_Names[#All],3,0)</f>
        <v xml:space="preserve"> Lyazid</v>
      </c>
      <c r="C1614">
        <f>VLOOKUP(Health_Care[[#This Row],[Customer ID]],Medical_Examinations[],2,0)</f>
        <v>22.63</v>
      </c>
      <c r="D1614">
        <f>VLOOKUP(Health_Care[[#This Row],[Customer ID]],Medical_Examinations[],4,0)</f>
        <v>5.09</v>
      </c>
      <c r="E1614" t="str">
        <f>VLOOKUP(Health_Care[[#This Row],[Customer ID]],Medical_Examinations[],6,0)</f>
        <v>yes</v>
      </c>
      <c r="F1614" t="str">
        <f>VLOOKUP(Health_Care[[#This Row],[Customer ID]],Medical_Examinations[],7,0)</f>
        <v>No</v>
      </c>
      <c r="G1614" t="str">
        <f>VLOOKUP(Health_Care[[#This Row],[Customer ID]],Medical_Examinations[],8,0)</f>
        <v>No</v>
      </c>
      <c r="H1614">
        <f>VLOOKUP(Health_Care[[#This Row],[Customer ID]],Medical_Examinations[],9,0)</f>
        <v>0</v>
      </c>
      <c r="I1614" t="str">
        <f>VLOOKUP(Health_Care[[#This Row],[Customer ID]],Medical_Examinations[],10,0)</f>
        <v>No</v>
      </c>
      <c r="J1614" t="str">
        <f>VLOOKUP(Health_Care[[#This Row],[Customer ID]],Medical_Examinations[],3,0)</f>
        <v>Normal Weight</v>
      </c>
      <c r="K1614" t="str">
        <f>VLOOKUP(Health_Care[[#This Row],[Customer ID]],Medical_Examinations[],5,0)</f>
        <v>Normal</v>
      </c>
      <c r="L1614" s="10">
        <f>VLOOKUP(Health_Care[[#This Row],[Customer ID]],Table6[#All],5,0)</f>
        <v>31268</v>
      </c>
      <c r="M1614" s="11">
        <f>VLOOKUP(Health_Care[[#This Row],[Customer ID]],Table6[#All],8,0)</f>
        <v>6183.32</v>
      </c>
      <c r="N1614" t="str">
        <f>VLOOKUP(Health_Care[[#This Row],[Customer ID]],Table6[#All],9,0)</f>
        <v>Tier - 2</v>
      </c>
      <c r="O1614" t="str">
        <f>VLOOKUP(Health_Care[[#This Row],[Customer ID]],Table6[#All],10,0)</f>
        <v>Tier - 2</v>
      </c>
      <c r="P1614" t="str">
        <f>VLOOKUP(Health_Care[[#This Row],[Customer ID]],Table6[#All],11,0)</f>
        <v>R1012</v>
      </c>
      <c r="Q1614">
        <f>VLOOKUP(Health_Care[[#This Row],[Customer ID]],Table6[#All],6,0)</f>
        <v>37</v>
      </c>
    </row>
    <row r="1615" spans="1:17" x14ac:dyDescent="0.35">
      <c r="A1615" t="s">
        <v>757</v>
      </c>
      <c r="B1615" t="str">
        <f>VLOOKUP(Health_Care[[#This Row],[Customer ID]],Customer_Names[#All],3,0)</f>
        <v xml:space="preserve"> Lindsey A.</v>
      </c>
      <c r="C1615">
        <f>VLOOKUP(Health_Care[[#This Row],[Customer ID]],Medical_Examinations[],2,0)</f>
        <v>23.46</v>
      </c>
      <c r="D1615">
        <f>VLOOKUP(Health_Care[[#This Row],[Customer ID]],Medical_Examinations[],4,0)</f>
        <v>4.21</v>
      </c>
      <c r="E1615" t="str">
        <f>VLOOKUP(Health_Care[[#This Row],[Customer ID]],Medical_Examinations[],6,0)</f>
        <v>No</v>
      </c>
      <c r="F1615" t="str">
        <f>VLOOKUP(Health_Care[[#This Row],[Customer ID]],Medical_Examinations[],7,0)</f>
        <v>No</v>
      </c>
      <c r="G1615" t="str">
        <f>VLOOKUP(Health_Care[[#This Row],[Customer ID]],Medical_Examinations[],8,0)</f>
        <v>No</v>
      </c>
      <c r="H1615">
        <f>VLOOKUP(Health_Care[[#This Row],[Customer ID]],Medical_Examinations[],9,0)</f>
        <v>1</v>
      </c>
      <c r="I1615" t="str">
        <f>VLOOKUP(Health_Care[[#This Row],[Customer ID]],Medical_Examinations[],10,0)</f>
        <v>No</v>
      </c>
      <c r="J1615" t="str">
        <f>VLOOKUP(Health_Care[[#This Row],[Customer ID]],Medical_Examinations[],3,0)</f>
        <v>Normal Weight</v>
      </c>
      <c r="K1615" t="str">
        <f>VLOOKUP(Health_Care[[#This Row],[Customer ID]],Medical_Examinations[],5,0)</f>
        <v>Normal</v>
      </c>
      <c r="L1615" s="10">
        <f>VLOOKUP(Health_Care[[#This Row],[Customer ID]],Table6[#All],5,0)</f>
        <v>30961</v>
      </c>
      <c r="M1615" s="11">
        <f>VLOOKUP(Health_Care[[#This Row],[Customer ID]],Table6[#All],8,0)</f>
        <v>6170.96</v>
      </c>
      <c r="N1615" t="str">
        <f>VLOOKUP(Health_Care[[#This Row],[Customer ID]],Table6[#All],9,0)</f>
        <v>Tier - 2</v>
      </c>
      <c r="O1615" t="str">
        <f>VLOOKUP(Health_Care[[#This Row],[Customer ID]],Table6[#All],10,0)</f>
        <v>Tier - 1</v>
      </c>
      <c r="P1615" t="str">
        <f>VLOOKUP(Health_Care[[#This Row],[Customer ID]],Table6[#All],11,0)</f>
        <v>R1013</v>
      </c>
      <c r="Q1615">
        <f>VLOOKUP(Health_Care[[#This Row],[Customer ID]],Table6[#All],6,0)</f>
        <v>38</v>
      </c>
    </row>
    <row r="1616" spans="1:17" x14ac:dyDescent="0.35">
      <c r="A1616" t="s">
        <v>756</v>
      </c>
      <c r="B1616" t="str">
        <f>VLOOKUP(Health_Care[[#This Row],[Customer ID]],Customer_Names[#All],3,0)</f>
        <v xml:space="preserve"> Chris</v>
      </c>
      <c r="C1616">
        <f>VLOOKUP(Health_Care[[#This Row],[Customer ID]],Medical_Examinations[],2,0)</f>
        <v>22.56</v>
      </c>
      <c r="D1616">
        <f>VLOOKUP(Health_Care[[#This Row],[Customer ID]],Medical_Examinations[],4,0)</f>
        <v>4.34</v>
      </c>
      <c r="E1616" t="str">
        <f>VLOOKUP(Health_Care[[#This Row],[Customer ID]],Medical_Examinations[],6,0)</f>
        <v>yes</v>
      </c>
      <c r="F1616" t="str">
        <f>VLOOKUP(Health_Care[[#This Row],[Customer ID]],Medical_Examinations[],7,0)</f>
        <v>No</v>
      </c>
      <c r="G1616" t="str">
        <f>VLOOKUP(Health_Care[[#This Row],[Customer ID]],Medical_Examinations[],8,0)</f>
        <v>No</v>
      </c>
      <c r="H1616">
        <f>VLOOKUP(Health_Care[[#This Row],[Customer ID]],Medical_Examinations[],9,0)</f>
        <v>0</v>
      </c>
      <c r="I1616" t="str">
        <f>VLOOKUP(Health_Care[[#This Row],[Customer ID]],Medical_Examinations[],10,0)</f>
        <v>No</v>
      </c>
      <c r="J1616" t="str">
        <f>VLOOKUP(Health_Care[[#This Row],[Customer ID]],Medical_Examinations[],3,0)</f>
        <v>Normal Weight</v>
      </c>
      <c r="K1616" t="str">
        <f>VLOOKUP(Health_Care[[#This Row],[Customer ID]],Medical_Examinations[],5,0)</f>
        <v>Normal</v>
      </c>
      <c r="L1616" s="10">
        <f>VLOOKUP(Health_Care[[#This Row],[Customer ID]],Table6[#All],5,0)</f>
        <v>31335</v>
      </c>
      <c r="M1616" s="11">
        <f>VLOOKUP(Health_Care[[#This Row],[Customer ID]],Table6[#All],8,0)</f>
        <v>6159.57</v>
      </c>
      <c r="N1616" t="str">
        <f>VLOOKUP(Health_Care[[#This Row],[Customer ID]],Table6[#All],9,0)</f>
        <v>Tier - 2</v>
      </c>
      <c r="O1616" t="str">
        <f>VLOOKUP(Health_Care[[#This Row],[Customer ID]],Table6[#All],10,0)</f>
        <v>Tier - 1</v>
      </c>
      <c r="P1616" t="str">
        <f>VLOOKUP(Health_Care[[#This Row],[Customer ID]],Table6[#All],11,0)</f>
        <v>R1012</v>
      </c>
      <c r="Q1616">
        <f>VLOOKUP(Health_Care[[#This Row],[Customer ID]],Table6[#All],6,0)</f>
        <v>37</v>
      </c>
    </row>
    <row r="1617" spans="1:17" x14ac:dyDescent="0.35">
      <c r="A1617" t="s">
        <v>755</v>
      </c>
      <c r="B1617" t="str">
        <f>VLOOKUP(Health_Care[[#This Row],[Customer ID]],Customer_Names[#All],3,0)</f>
        <v xml:space="preserve"> Jennifer A</v>
      </c>
      <c r="C1617">
        <f>VLOOKUP(Health_Care[[#This Row],[Customer ID]],Medical_Examinations[],2,0)</f>
        <v>19.28</v>
      </c>
      <c r="D1617">
        <f>VLOOKUP(Health_Care[[#This Row],[Customer ID]],Medical_Examinations[],4,0)</f>
        <v>11.85</v>
      </c>
      <c r="E1617" t="str">
        <f>VLOOKUP(Health_Care[[#This Row],[Customer ID]],Medical_Examinations[],6,0)</f>
        <v>No</v>
      </c>
      <c r="F1617" t="str">
        <f>VLOOKUP(Health_Care[[#This Row],[Customer ID]],Medical_Examinations[],7,0)</f>
        <v>No</v>
      </c>
      <c r="G1617" t="str">
        <f>VLOOKUP(Health_Care[[#This Row],[Customer ID]],Medical_Examinations[],8,0)</f>
        <v>No</v>
      </c>
      <c r="H1617">
        <f>VLOOKUP(Health_Care[[#This Row],[Customer ID]],Medical_Examinations[],9,0)</f>
        <v>2</v>
      </c>
      <c r="I1617" t="str">
        <f>VLOOKUP(Health_Care[[#This Row],[Customer ID]],Medical_Examinations[],10,0)</f>
        <v>No</v>
      </c>
      <c r="J1617" t="str">
        <f>VLOOKUP(Health_Care[[#This Row],[Customer ID]],Medical_Examinations[],3,0)</f>
        <v>Normal Weight</v>
      </c>
      <c r="K1617" t="str">
        <f>VLOOKUP(Health_Care[[#This Row],[Customer ID]],Medical_Examinations[],5,0)</f>
        <v>Diabetes</v>
      </c>
      <c r="L1617" s="10">
        <f>VLOOKUP(Health_Care[[#This Row],[Customer ID]],Table6[#All],5,0)</f>
        <v>26974</v>
      </c>
      <c r="M1617" s="11">
        <f>VLOOKUP(Health_Care[[#This Row],[Customer ID]],Table6[#All],8,0)</f>
        <v>6152.05</v>
      </c>
      <c r="N1617" t="str">
        <f>VLOOKUP(Health_Care[[#This Row],[Customer ID]],Table6[#All],9,0)</f>
        <v>Tier - 2</v>
      </c>
      <c r="O1617" t="str">
        <f>VLOOKUP(Health_Care[[#This Row],[Customer ID]],Table6[#All],10,0)</f>
        <v>Tier - 3</v>
      </c>
      <c r="P1617" t="str">
        <f>VLOOKUP(Health_Care[[#This Row],[Customer ID]],Table6[#All],11,0)</f>
        <v>R1013</v>
      </c>
      <c r="Q1617">
        <f>VLOOKUP(Health_Care[[#This Row],[Customer ID]],Table6[#All],6,0)</f>
        <v>49</v>
      </c>
    </row>
    <row r="1618" spans="1:17" x14ac:dyDescent="0.35">
      <c r="A1618" t="s">
        <v>754</v>
      </c>
      <c r="B1618" t="str">
        <f>VLOOKUP(Health_Care[[#This Row],[Customer ID]],Customer_Names[#All],3,0)</f>
        <v xml:space="preserve"> Leif S.</v>
      </c>
      <c r="C1618">
        <f>VLOOKUP(Health_Care[[#This Row],[Customer ID]],Medical_Examinations[],2,0)</f>
        <v>15.37</v>
      </c>
      <c r="D1618">
        <f>VLOOKUP(Health_Care[[#This Row],[Customer ID]],Medical_Examinations[],4,0)</f>
        <v>9.61</v>
      </c>
      <c r="E1618" t="str">
        <f>VLOOKUP(Health_Care[[#This Row],[Customer ID]],Medical_Examinations[],6,0)</f>
        <v>yes</v>
      </c>
      <c r="F1618" t="str">
        <f>VLOOKUP(Health_Care[[#This Row],[Customer ID]],Medical_Examinations[],7,0)</f>
        <v>No</v>
      </c>
      <c r="G1618" t="str">
        <f>VLOOKUP(Health_Care[[#This Row],[Customer ID]],Medical_Examinations[],8,0)</f>
        <v>No</v>
      </c>
      <c r="H1618">
        <f>VLOOKUP(Health_Care[[#This Row],[Customer ID]],Medical_Examinations[],9,0)</f>
        <v>2</v>
      </c>
      <c r="I1618" t="str">
        <f>VLOOKUP(Health_Care[[#This Row],[Customer ID]],Medical_Examinations[],10,0)</f>
        <v>No</v>
      </c>
      <c r="J1618" t="str">
        <f>VLOOKUP(Health_Care[[#This Row],[Customer ID]],Medical_Examinations[],3,0)</f>
        <v>Under Weight</v>
      </c>
      <c r="K1618" t="str">
        <f>VLOOKUP(Health_Care[[#This Row],[Customer ID]],Medical_Examinations[],5,0)</f>
        <v>Diabetes</v>
      </c>
      <c r="L1618" s="10">
        <f>VLOOKUP(Health_Care[[#This Row],[Customer ID]],Table6[#All],5,0)</f>
        <v>25855</v>
      </c>
      <c r="M1618" s="11">
        <f>VLOOKUP(Health_Care[[#This Row],[Customer ID]],Table6[#All],8,0)</f>
        <v>6147.12</v>
      </c>
      <c r="N1618" t="str">
        <f>VLOOKUP(Health_Care[[#This Row],[Customer ID]],Table6[#All],9,0)</f>
        <v>Tier - 2</v>
      </c>
      <c r="O1618" t="str">
        <f>VLOOKUP(Health_Care[[#This Row],[Customer ID]],Table6[#All],10,0)</f>
        <v>Tier - 3</v>
      </c>
      <c r="P1618" t="str">
        <f>VLOOKUP(Health_Care[[#This Row],[Customer ID]],Table6[#All],11,0)</f>
        <v>R1012</v>
      </c>
      <c r="Q1618">
        <f>VLOOKUP(Health_Care[[#This Row],[Customer ID]],Table6[#All],6,0)</f>
        <v>52</v>
      </c>
    </row>
    <row r="1619" spans="1:17" x14ac:dyDescent="0.35">
      <c r="A1619" t="s">
        <v>753</v>
      </c>
      <c r="B1619" t="str">
        <f>VLOOKUP(Health_Care[[#This Row],[Customer ID]],Customer_Names[#All],3,0)</f>
        <v xml:space="preserve"> Stephanie A</v>
      </c>
      <c r="C1619">
        <f>VLOOKUP(Health_Care[[#This Row],[Customer ID]],Medical_Examinations[],2,0)</f>
        <v>18.71</v>
      </c>
      <c r="D1619">
        <f>VLOOKUP(Health_Care[[#This Row],[Customer ID]],Medical_Examinations[],4,0)</f>
        <v>5.29</v>
      </c>
      <c r="E1619" t="str">
        <f>VLOOKUP(Health_Care[[#This Row],[Customer ID]],Medical_Examinations[],6,0)</f>
        <v>yes</v>
      </c>
      <c r="F1619" t="str">
        <f>VLOOKUP(Health_Care[[#This Row],[Customer ID]],Medical_Examinations[],7,0)</f>
        <v>No</v>
      </c>
      <c r="G1619" t="str">
        <f>VLOOKUP(Health_Care[[#This Row],[Customer ID]],Medical_Examinations[],8,0)</f>
        <v>No</v>
      </c>
      <c r="H1619">
        <f>VLOOKUP(Health_Care[[#This Row],[Customer ID]],Medical_Examinations[],9,0)</f>
        <v>0</v>
      </c>
      <c r="I1619" t="str">
        <f>VLOOKUP(Health_Care[[#This Row],[Customer ID]],Medical_Examinations[],10,0)</f>
        <v>No</v>
      </c>
      <c r="J1619" t="str">
        <f>VLOOKUP(Health_Care[[#This Row],[Customer ID]],Medical_Examinations[],3,0)</f>
        <v>Normal Weight</v>
      </c>
      <c r="K1619" t="str">
        <f>VLOOKUP(Health_Care[[#This Row],[Customer ID]],Medical_Examinations[],5,0)</f>
        <v>Normal</v>
      </c>
      <c r="L1619" s="10">
        <f>VLOOKUP(Health_Care[[#This Row],[Customer ID]],Table6[#All],5,0)</f>
        <v>28106</v>
      </c>
      <c r="M1619" s="11">
        <f>VLOOKUP(Health_Care[[#This Row],[Customer ID]],Table6[#All],8,0)</f>
        <v>6139.14</v>
      </c>
      <c r="N1619" t="str">
        <f>VLOOKUP(Health_Care[[#This Row],[Customer ID]],Table6[#All],9,0)</f>
        <v>Tier - 2</v>
      </c>
      <c r="O1619" t="str">
        <f>VLOOKUP(Health_Care[[#This Row],[Customer ID]],Table6[#All],10,0)</f>
        <v>Tier - 3</v>
      </c>
      <c r="P1619" t="str">
        <f>VLOOKUP(Health_Care[[#This Row],[Customer ID]],Table6[#All],11,0)</f>
        <v>R1013</v>
      </c>
      <c r="Q1619">
        <f>VLOOKUP(Health_Care[[#This Row],[Customer ID]],Table6[#All],6,0)</f>
        <v>46</v>
      </c>
    </row>
    <row r="1620" spans="1:17" x14ac:dyDescent="0.35">
      <c r="A1620" t="s">
        <v>752</v>
      </c>
      <c r="B1620" t="str">
        <f>VLOOKUP(Health_Care[[#This Row],[Customer ID]],Customer_Names[#All],3,0)</f>
        <v xml:space="preserve"> Bo</v>
      </c>
      <c r="C1620">
        <f>VLOOKUP(Health_Care[[#This Row],[Customer ID]],Medical_Examinations[],2,0)</f>
        <v>20.61</v>
      </c>
      <c r="D1620">
        <f>VLOOKUP(Health_Care[[#This Row],[Customer ID]],Medical_Examinations[],4,0)</f>
        <v>6.89</v>
      </c>
      <c r="E1620" t="str">
        <f>VLOOKUP(Health_Care[[#This Row],[Customer ID]],Medical_Examinations[],6,0)</f>
        <v>No</v>
      </c>
      <c r="F1620" t="str">
        <f>VLOOKUP(Health_Care[[#This Row],[Customer ID]],Medical_Examinations[],7,0)</f>
        <v>No</v>
      </c>
      <c r="G1620" t="str">
        <f>VLOOKUP(Health_Care[[#This Row],[Customer ID]],Medical_Examinations[],8,0)</f>
        <v>No</v>
      </c>
      <c r="H1620">
        <f>VLOOKUP(Health_Care[[#This Row],[Customer ID]],Medical_Examinations[],9,0)</f>
        <v>0</v>
      </c>
      <c r="I1620" t="str">
        <f>VLOOKUP(Health_Care[[#This Row],[Customer ID]],Medical_Examinations[],10,0)</f>
        <v>No</v>
      </c>
      <c r="J1620" t="str">
        <f>VLOOKUP(Health_Care[[#This Row],[Customer ID]],Medical_Examinations[],3,0)</f>
        <v>Normal Weight</v>
      </c>
      <c r="K1620" t="str">
        <f>VLOOKUP(Health_Care[[#This Row],[Customer ID]],Medical_Examinations[],5,0)</f>
        <v>Diabetes</v>
      </c>
      <c r="L1620" s="10">
        <f>VLOOKUP(Health_Care[[#This Row],[Customer ID]],Table6[#All],5,0)</f>
        <v>28738</v>
      </c>
      <c r="M1620" s="11">
        <f>VLOOKUP(Health_Care[[#This Row],[Customer ID]],Table6[#All],8,0)</f>
        <v>6138.58</v>
      </c>
      <c r="N1620" t="str">
        <f>VLOOKUP(Health_Care[[#This Row],[Customer ID]],Table6[#All],9,0)</f>
        <v>Tier - 2</v>
      </c>
      <c r="O1620" t="str">
        <f>VLOOKUP(Health_Care[[#This Row],[Customer ID]],Table6[#All],10,0)</f>
        <v>Tier - 1</v>
      </c>
      <c r="P1620" t="str">
        <f>VLOOKUP(Health_Care[[#This Row],[Customer ID]],Table6[#All],11,0)</f>
        <v>R1013</v>
      </c>
      <c r="Q1620">
        <f>VLOOKUP(Health_Care[[#This Row],[Customer ID]],Table6[#All],6,0)</f>
        <v>44</v>
      </c>
    </row>
    <row r="1621" spans="1:17" x14ac:dyDescent="0.35">
      <c r="A1621" t="s">
        <v>751</v>
      </c>
      <c r="B1621" t="str">
        <f>VLOOKUP(Health_Care[[#This Row],[Customer ID]],Customer_Names[#All],3,0)</f>
        <v xml:space="preserve"> Leah</v>
      </c>
      <c r="C1621">
        <f>VLOOKUP(Health_Care[[#This Row],[Customer ID]],Medical_Examinations[],2,0)</f>
        <v>15.99</v>
      </c>
      <c r="D1621">
        <f>VLOOKUP(Health_Care[[#This Row],[Customer ID]],Medical_Examinations[],4,0)</f>
        <v>4.57</v>
      </c>
      <c r="E1621" t="str">
        <f>VLOOKUP(Health_Care[[#This Row],[Customer ID]],Medical_Examinations[],6,0)</f>
        <v>yes</v>
      </c>
      <c r="F1621" t="str">
        <f>VLOOKUP(Health_Care[[#This Row],[Customer ID]],Medical_Examinations[],7,0)</f>
        <v>No</v>
      </c>
      <c r="G1621" t="str">
        <f>VLOOKUP(Health_Care[[#This Row],[Customer ID]],Medical_Examinations[],8,0)</f>
        <v>Yes</v>
      </c>
      <c r="H1621">
        <f>VLOOKUP(Health_Care[[#This Row],[Customer ID]],Medical_Examinations[],9,0)</f>
        <v>1</v>
      </c>
      <c r="I1621" t="str">
        <f>VLOOKUP(Health_Care[[#This Row],[Customer ID]],Medical_Examinations[],10,0)</f>
        <v>No</v>
      </c>
      <c r="J1621" t="str">
        <f>VLOOKUP(Health_Care[[#This Row],[Customer ID]],Medical_Examinations[],3,0)</f>
        <v>Under Weight</v>
      </c>
      <c r="K1621" t="str">
        <f>VLOOKUP(Health_Care[[#This Row],[Customer ID]],Medical_Examinations[],5,0)</f>
        <v>Normal</v>
      </c>
      <c r="L1621" s="10">
        <f>VLOOKUP(Health_Care[[#This Row],[Customer ID]],Table6[#All],5,0)</f>
        <v>25516</v>
      </c>
      <c r="M1621" s="11">
        <f>VLOOKUP(Health_Care[[#This Row],[Customer ID]],Table6[#All],8,0)</f>
        <v>6138.5</v>
      </c>
      <c r="N1621" t="str">
        <f>VLOOKUP(Health_Care[[#This Row],[Customer ID]],Table6[#All],9,0)</f>
        <v>Tier - 2</v>
      </c>
      <c r="O1621" t="str">
        <f>VLOOKUP(Health_Care[[#This Row],[Customer ID]],Table6[#All],10,0)</f>
        <v>Tier - 2</v>
      </c>
      <c r="P1621" t="str">
        <f>VLOOKUP(Health_Care[[#This Row],[Customer ID]],Table6[#All],11,0)</f>
        <v>R1011</v>
      </c>
      <c r="Q1621">
        <f>VLOOKUP(Health_Care[[#This Row],[Customer ID]],Table6[#All],6,0)</f>
        <v>53</v>
      </c>
    </row>
    <row r="1622" spans="1:17" x14ac:dyDescent="0.35">
      <c r="A1622" t="s">
        <v>750</v>
      </c>
      <c r="B1622" t="str">
        <f>VLOOKUP(Health_Care[[#This Row],[Customer ID]],Customer_Names[#All],3,0)</f>
        <v xml:space="preserve"> Kara Lynne</v>
      </c>
      <c r="C1622">
        <f>VLOOKUP(Health_Care[[#This Row],[Customer ID]],Medical_Examinations[],2,0)</f>
        <v>33.155000000000001</v>
      </c>
      <c r="D1622">
        <f>VLOOKUP(Health_Care[[#This Row],[Customer ID]],Medical_Examinations[],4,0)</f>
        <v>4.32</v>
      </c>
      <c r="E1622" t="str">
        <f>VLOOKUP(Health_Care[[#This Row],[Customer ID]],Medical_Examinations[],6,0)</f>
        <v>No</v>
      </c>
      <c r="F1622" t="str">
        <f>VLOOKUP(Health_Care[[#This Row],[Customer ID]],Medical_Examinations[],7,0)</f>
        <v>No</v>
      </c>
      <c r="G1622" t="str">
        <f>VLOOKUP(Health_Care[[#This Row],[Customer ID]],Medical_Examinations[],8,0)</f>
        <v>No</v>
      </c>
      <c r="H1622">
        <f>VLOOKUP(Health_Care[[#This Row],[Customer ID]],Medical_Examinations[],9,0)</f>
        <v>0</v>
      </c>
      <c r="I1622" t="str">
        <f>VLOOKUP(Health_Care[[#This Row],[Customer ID]],Medical_Examinations[],10,0)</f>
        <v>No</v>
      </c>
      <c r="J1622" t="str">
        <f>VLOOKUP(Health_Care[[#This Row],[Customer ID]],Medical_Examinations[],3,0)</f>
        <v>Obesity</v>
      </c>
      <c r="K1622" t="str">
        <f>VLOOKUP(Health_Care[[#This Row],[Customer ID]],Medical_Examinations[],5,0)</f>
        <v>Normal</v>
      </c>
      <c r="L1622" s="10">
        <f>VLOOKUP(Health_Care[[#This Row],[Customer ID]],Table6[#All],5,0)</f>
        <v>33103</v>
      </c>
      <c r="M1622" s="11">
        <f>VLOOKUP(Health_Care[[#This Row],[Customer ID]],Table6[#All],8,0)</f>
        <v>6128.8</v>
      </c>
      <c r="N1622" t="str">
        <f>VLOOKUP(Health_Care[[#This Row],[Customer ID]],Table6[#All],9,0)</f>
        <v>Tier - 2</v>
      </c>
      <c r="O1622" t="str">
        <f>VLOOKUP(Health_Care[[#This Row],[Customer ID]],Table6[#All],10,0)</f>
        <v>Tier - 3</v>
      </c>
      <c r="P1622" t="str">
        <f>VLOOKUP(Health_Care[[#This Row],[Customer ID]],Table6[#All],11,0)</f>
        <v>R1012</v>
      </c>
      <c r="Q1622">
        <f>VLOOKUP(Health_Care[[#This Row],[Customer ID]],Table6[#All],6,0)</f>
        <v>32</v>
      </c>
    </row>
    <row r="1623" spans="1:17" x14ac:dyDescent="0.35">
      <c r="A1623" t="s">
        <v>749</v>
      </c>
      <c r="B1623" t="str">
        <f>VLOOKUP(Health_Care[[#This Row],[Customer ID]],Customer_Names[#All],3,0)</f>
        <v xml:space="preserve"> Jeffrey</v>
      </c>
      <c r="C1623">
        <f>VLOOKUP(Health_Care[[#This Row],[Customer ID]],Medical_Examinations[],2,0)</f>
        <v>26.22</v>
      </c>
      <c r="D1623">
        <f>VLOOKUP(Health_Care[[#This Row],[Customer ID]],Medical_Examinations[],4,0)</f>
        <v>5.57</v>
      </c>
      <c r="E1623" t="str">
        <f>VLOOKUP(Health_Care[[#This Row],[Customer ID]],Medical_Examinations[],6,0)</f>
        <v>yes</v>
      </c>
      <c r="F1623" t="str">
        <f>VLOOKUP(Health_Care[[#This Row],[Customer ID]],Medical_Examinations[],7,0)</f>
        <v>No</v>
      </c>
      <c r="G1623" t="str">
        <f>VLOOKUP(Health_Care[[#This Row],[Customer ID]],Medical_Examinations[],8,0)</f>
        <v>Yes</v>
      </c>
      <c r="H1623">
        <f>VLOOKUP(Health_Care[[#This Row],[Customer ID]],Medical_Examinations[],9,0)</f>
        <v>1</v>
      </c>
      <c r="I1623" t="str">
        <f>VLOOKUP(Health_Care[[#This Row],[Customer ID]],Medical_Examinations[],10,0)</f>
        <v>No</v>
      </c>
      <c r="J1623" t="str">
        <f>VLOOKUP(Health_Care[[#This Row],[Customer ID]],Medical_Examinations[],3,0)</f>
        <v>Over Weight</v>
      </c>
      <c r="K1623" t="str">
        <f>VLOOKUP(Health_Care[[#This Row],[Customer ID]],Medical_Examinations[],5,0)</f>
        <v>Normal</v>
      </c>
      <c r="L1623" s="10">
        <f>VLOOKUP(Health_Care[[#This Row],[Customer ID]],Table6[#All],5,0)</f>
        <v>30636</v>
      </c>
      <c r="M1623" s="11">
        <f>VLOOKUP(Health_Care[[#This Row],[Customer ID]],Table6[#All],8,0)</f>
        <v>6123.57</v>
      </c>
      <c r="N1623" t="str">
        <f>VLOOKUP(Health_Care[[#This Row],[Customer ID]],Table6[#All],9,0)</f>
        <v>Tier - 3</v>
      </c>
      <c r="O1623" t="str">
        <f>VLOOKUP(Health_Care[[#This Row],[Customer ID]],Table6[#All],10,0)</f>
        <v>Tier - 2</v>
      </c>
      <c r="P1623" t="str">
        <f>VLOOKUP(Health_Care[[#This Row],[Customer ID]],Table6[#All],11,0)</f>
        <v>R1012</v>
      </c>
      <c r="Q1623">
        <f>VLOOKUP(Health_Care[[#This Row],[Customer ID]],Table6[#All],6,0)</f>
        <v>39</v>
      </c>
    </row>
    <row r="1624" spans="1:17" x14ac:dyDescent="0.35">
      <c r="A1624" t="s">
        <v>748</v>
      </c>
      <c r="B1624" t="str">
        <f>VLOOKUP(Health_Care[[#This Row],[Customer ID]],Customer_Names[#All],3,0)</f>
        <v xml:space="preserve"> Justin</v>
      </c>
      <c r="C1624">
        <f>VLOOKUP(Health_Care[[#This Row],[Customer ID]],Medical_Examinations[],2,0)</f>
        <v>21.85</v>
      </c>
      <c r="D1624">
        <f>VLOOKUP(Health_Care[[#This Row],[Customer ID]],Medical_Examinations[],4,0)</f>
        <v>5.26</v>
      </c>
      <c r="E1624" t="str">
        <f>VLOOKUP(Health_Care[[#This Row],[Customer ID]],Medical_Examinations[],6,0)</f>
        <v>yes</v>
      </c>
      <c r="F1624" t="str">
        <f>VLOOKUP(Health_Care[[#This Row],[Customer ID]],Medical_Examinations[],7,0)</f>
        <v>No</v>
      </c>
      <c r="G1624" t="str">
        <f>VLOOKUP(Health_Care[[#This Row],[Customer ID]],Medical_Examinations[],8,0)</f>
        <v>Yes</v>
      </c>
      <c r="H1624">
        <f>VLOOKUP(Health_Care[[#This Row],[Customer ID]],Medical_Examinations[],9,0)</f>
        <v>1</v>
      </c>
      <c r="I1624" t="str">
        <f>VLOOKUP(Health_Care[[#This Row],[Customer ID]],Medical_Examinations[],10,0)</f>
        <v>No</v>
      </c>
      <c r="J1624" t="str">
        <f>VLOOKUP(Health_Care[[#This Row],[Customer ID]],Medical_Examinations[],3,0)</f>
        <v>Normal Weight</v>
      </c>
      <c r="K1624" t="str">
        <f>VLOOKUP(Health_Care[[#This Row],[Customer ID]],Medical_Examinations[],5,0)</f>
        <v>Normal</v>
      </c>
      <c r="L1624" s="10">
        <f>VLOOKUP(Health_Care[[#This Row],[Customer ID]],Table6[#All],5,0)</f>
        <v>30539</v>
      </c>
      <c r="M1624" s="11">
        <f>VLOOKUP(Health_Care[[#This Row],[Customer ID]],Table6[#All],8,0)</f>
        <v>6117.49</v>
      </c>
      <c r="N1624" t="str">
        <f>VLOOKUP(Health_Care[[#This Row],[Customer ID]],Table6[#All],9,0)</f>
        <v>Tier - 2</v>
      </c>
      <c r="O1624" t="str">
        <f>VLOOKUP(Health_Care[[#This Row],[Customer ID]],Table6[#All],10,0)</f>
        <v>Tier - 3</v>
      </c>
      <c r="P1624" t="str">
        <f>VLOOKUP(Health_Care[[#This Row],[Customer ID]],Table6[#All],11,0)</f>
        <v>R1012</v>
      </c>
      <c r="Q1624">
        <f>VLOOKUP(Health_Care[[#This Row],[Customer ID]],Table6[#All],6,0)</f>
        <v>39</v>
      </c>
    </row>
    <row r="1625" spans="1:17" x14ac:dyDescent="0.35">
      <c r="A1625" t="s">
        <v>747</v>
      </c>
      <c r="B1625" t="str">
        <f>VLOOKUP(Health_Care[[#This Row],[Customer ID]],Customer_Names[#All],3,0)</f>
        <v xml:space="preserve"> Emily</v>
      </c>
      <c r="C1625">
        <f>VLOOKUP(Health_Care[[#This Row],[Customer ID]],Medical_Examinations[],2,0)</f>
        <v>30.495000000000001</v>
      </c>
      <c r="D1625">
        <f>VLOOKUP(Health_Care[[#This Row],[Customer ID]],Medical_Examinations[],4,0)</f>
        <v>6.25</v>
      </c>
      <c r="E1625" t="str">
        <f>VLOOKUP(Health_Care[[#This Row],[Customer ID]],Medical_Examinations[],6,0)</f>
        <v>No</v>
      </c>
      <c r="F1625" t="str">
        <f>VLOOKUP(Health_Care[[#This Row],[Customer ID]],Medical_Examinations[],7,0)</f>
        <v>No</v>
      </c>
      <c r="G1625" t="str">
        <f>VLOOKUP(Health_Care[[#This Row],[Customer ID]],Medical_Examinations[],8,0)</f>
        <v>No</v>
      </c>
      <c r="H1625">
        <f>VLOOKUP(Health_Care[[#This Row],[Customer ID]],Medical_Examinations[],9,0)</f>
        <v>0</v>
      </c>
      <c r="I1625" t="str">
        <f>VLOOKUP(Health_Care[[#This Row],[Customer ID]],Medical_Examinations[],10,0)</f>
        <v>No</v>
      </c>
      <c r="J1625" t="str">
        <f>VLOOKUP(Health_Care[[#This Row],[Customer ID]],Medical_Examinations[],3,0)</f>
        <v>Obesity</v>
      </c>
      <c r="K1625" t="str">
        <f>VLOOKUP(Health_Care[[#This Row],[Customer ID]],Medical_Examinations[],5,0)</f>
        <v>Prediabetes</v>
      </c>
      <c r="L1625" s="10">
        <f>VLOOKUP(Health_Care[[#This Row],[Customer ID]],Table6[#All],5,0)</f>
        <v>33444</v>
      </c>
      <c r="M1625" s="11">
        <f>VLOOKUP(Health_Care[[#This Row],[Customer ID]],Table6[#All],8,0)</f>
        <v>6113.23</v>
      </c>
      <c r="N1625" t="str">
        <f>VLOOKUP(Health_Care[[#This Row],[Customer ID]],Table6[#All],9,0)</f>
        <v>Tier - 2</v>
      </c>
      <c r="O1625" t="str">
        <f>VLOOKUP(Health_Care[[#This Row],[Customer ID]],Table6[#All],10,0)</f>
        <v>Tier - 2</v>
      </c>
      <c r="P1625" t="str">
        <f>VLOOKUP(Health_Care[[#This Row],[Customer ID]],Table6[#All],11,0)</f>
        <v>R1024</v>
      </c>
      <c r="Q1625">
        <f>VLOOKUP(Health_Care[[#This Row],[Customer ID]],Table6[#All],6,0)</f>
        <v>31</v>
      </c>
    </row>
    <row r="1626" spans="1:17" x14ac:dyDescent="0.35">
      <c r="A1626" t="s">
        <v>746</v>
      </c>
      <c r="B1626" t="str">
        <f>VLOOKUP(Health_Care[[#This Row],[Customer ID]],Customer_Names[#All],3,0)</f>
        <v xml:space="preserve"> Rebecca</v>
      </c>
      <c r="C1626">
        <f>VLOOKUP(Health_Care[[#This Row],[Customer ID]],Medical_Examinations[],2,0)</f>
        <v>34.104999999999997</v>
      </c>
      <c r="D1626">
        <f>VLOOKUP(Health_Care[[#This Row],[Customer ID]],Medical_Examinations[],4,0)</f>
        <v>5.67</v>
      </c>
      <c r="E1626" t="str">
        <f>VLOOKUP(Health_Care[[#This Row],[Customer ID]],Medical_Examinations[],6,0)</f>
        <v>yes</v>
      </c>
      <c r="F1626" t="str">
        <f>VLOOKUP(Health_Care[[#This Row],[Customer ID]],Medical_Examinations[],7,0)</f>
        <v>No</v>
      </c>
      <c r="G1626" t="str">
        <f>VLOOKUP(Health_Care[[#This Row],[Customer ID]],Medical_Examinations[],8,0)</f>
        <v>No</v>
      </c>
      <c r="H1626">
        <f>VLOOKUP(Health_Care[[#This Row],[Customer ID]],Medical_Examinations[],9,0)</f>
        <v>0</v>
      </c>
      <c r="I1626" t="str">
        <f>VLOOKUP(Health_Care[[#This Row],[Customer ID]],Medical_Examinations[],10,0)</f>
        <v>No</v>
      </c>
      <c r="J1626" t="str">
        <f>VLOOKUP(Health_Care[[#This Row],[Customer ID]],Medical_Examinations[],3,0)</f>
        <v>Obesity</v>
      </c>
      <c r="K1626" t="str">
        <f>VLOOKUP(Health_Care[[#This Row],[Customer ID]],Medical_Examinations[],5,0)</f>
        <v>Normal</v>
      </c>
      <c r="L1626" s="10">
        <f>VLOOKUP(Health_Care[[#This Row],[Customer ID]],Table6[#All],5,0)</f>
        <v>31249</v>
      </c>
      <c r="M1626" s="11">
        <f>VLOOKUP(Health_Care[[#This Row],[Customer ID]],Table6[#All],8,0)</f>
        <v>6112.35</v>
      </c>
      <c r="N1626" t="str">
        <f>VLOOKUP(Health_Care[[#This Row],[Customer ID]],Table6[#All],9,0)</f>
        <v>Tier - 2</v>
      </c>
      <c r="O1626" t="str">
        <f>VLOOKUP(Health_Care[[#This Row],[Customer ID]],Table6[#All],10,0)</f>
        <v>Tier - 1</v>
      </c>
      <c r="P1626" t="str">
        <f>VLOOKUP(Health_Care[[#This Row],[Customer ID]],Table6[#All],11,0)</f>
        <v>R1012</v>
      </c>
      <c r="Q1626">
        <f>VLOOKUP(Health_Care[[#This Row],[Customer ID]],Table6[#All],6,0)</f>
        <v>37</v>
      </c>
    </row>
    <row r="1627" spans="1:17" x14ac:dyDescent="0.35">
      <c r="A1627" t="s">
        <v>745</v>
      </c>
      <c r="B1627" t="str">
        <f>VLOOKUP(Health_Care[[#This Row],[Customer ID]],Customer_Names[#All],3,0)</f>
        <v xml:space="preserve"> Allie</v>
      </c>
      <c r="C1627">
        <f>VLOOKUP(Health_Care[[#This Row],[Customer ID]],Medical_Examinations[],2,0)</f>
        <v>32.770000000000003</v>
      </c>
      <c r="D1627">
        <f>VLOOKUP(Health_Care[[#This Row],[Customer ID]],Medical_Examinations[],4,0)</f>
        <v>4.42</v>
      </c>
      <c r="E1627" t="str">
        <f>VLOOKUP(Health_Care[[#This Row],[Customer ID]],Medical_Examinations[],6,0)</f>
        <v>yes</v>
      </c>
      <c r="F1627" t="str">
        <f>VLOOKUP(Health_Care[[#This Row],[Customer ID]],Medical_Examinations[],7,0)</f>
        <v>No</v>
      </c>
      <c r="G1627" t="str">
        <f>VLOOKUP(Health_Care[[#This Row],[Customer ID]],Medical_Examinations[],8,0)</f>
        <v>No</v>
      </c>
      <c r="H1627">
        <f>VLOOKUP(Health_Care[[#This Row],[Customer ID]],Medical_Examinations[],9,0)</f>
        <v>1</v>
      </c>
      <c r="I1627" t="str">
        <f>VLOOKUP(Health_Care[[#This Row],[Customer ID]],Medical_Examinations[],10,0)</f>
        <v>No</v>
      </c>
      <c r="J1627" t="str">
        <f>VLOOKUP(Health_Care[[#This Row],[Customer ID]],Medical_Examinations[],3,0)</f>
        <v>Obesity</v>
      </c>
      <c r="K1627" t="str">
        <f>VLOOKUP(Health_Care[[#This Row],[Customer ID]],Medical_Examinations[],5,0)</f>
        <v>Normal</v>
      </c>
      <c r="L1627" s="10">
        <f>VLOOKUP(Health_Care[[#This Row],[Customer ID]],Table6[#All],5,0)</f>
        <v>34951</v>
      </c>
      <c r="M1627" s="11">
        <f>VLOOKUP(Health_Care[[#This Row],[Customer ID]],Table6[#All],8,0)</f>
        <v>6111.95</v>
      </c>
      <c r="N1627" t="str">
        <f>VLOOKUP(Health_Care[[#This Row],[Customer ID]],Table6[#All],9,0)</f>
        <v>Tier - 2</v>
      </c>
      <c r="O1627" t="str">
        <f>VLOOKUP(Health_Care[[#This Row],[Customer ID]],Table6[#All],10,0)</f>
        <v>Tier - 3</v>
      </c>
      <c r="P1627" t="str">
        <f>VLOOKUP(Health_Care[[#This Row],[Customer ID]],Table6[#All],11,0)</f>
        <v>R1026</v>
      </c>
      <c r="Q1627">
        <f>VLOOKUP(Health_Care[[#This Row],[Customer ID]],Table6[#All],6,0)</f>
        <v>27</v>
      </c>
    </row>
    <row r="1628" spans="1:17" x14ac:dyDescent="0.35">
      <c r="A1628" t="s">
        <v>744</v>
      </c>
      <c r="B1628" t="str">
        <f>VLOOKUP(Health_Care[[#This Row],[Customer ID]],Customer_Names[#All],3,0)</f>
        <v xml:space="preserve"> Trasi</v>
      </c>
      <c r="C1628">
        <f>VLOOKUP(Health_Care[[#This Row],[Customer ID]],Medical_Examinations[],2,0)</f>
        <v>16.850000000000001</v>
      </c>
      <c r="D1628">
        <f>VLOOKUP(Health_Care[[#This Row],[Customer ID]],Medical_Examinations[],4,0)</f>
        <v>11.75</v>
      </c>
      <c r="E1628" t="str">
        <f>VLOOKUP(Health_Care[[#This Row],[Customer ID]],Medical_Examinations[],6,0)</f>
        <v>yes</v>
      </c>
      <c r="F1628" t="str">
        <f>VLOOKUP(Health_Care[[#This Row],[Customer ID]],Medical_Examinations[],7,0)</f>
        <v>No</v>
      </c>
      <c r="G1628" t="str">
        <f>VLOOKUP(Health_Care[[#This Row],[Customer ID]],Medical_Examinations[],8,0)</f>
        <v>No</v>
      </c>
      <c r="H1628">
        <f>VLOOKUP(Health_Care[[#This Row],[Customer ID]],Medical_Examinations[],9,0)</f>
        <v>2</v>
      </c>
      <c r="I1628" t="str">
        <f>VLOOKUP(Health_Care[[#This Row],[Customer ID]],Medical_Examinations[],10,0)</f>
        <v>No</v>
      </c>
      <c r="J1628" t="str">
        <f>VLOOKUP(Health_Care[[#This Row],[Customer ID]],Medical_Examinations[],3,0)</f>
        <v>Under Weight</v>
      </c>
      <c r="K1628" t="str">
        <f>VLOOKUP(Health_Care[[#This Row],[Customer ID]],Medical_Examinations[],5,0)</f>
        <v>Diabetes</v>
      </c>
      <c r="L1628" s="10">
        <f>VLOOKUP(Health_Care[[#This Row],[Customer ID]],Table6[#All],5,0)</f>
        <v>25728</v>
      </c>
      <c r="M1628" s="11">
        <f>VLOOKUP(Health_Care[[#This Row],[Customer ID]],Table6[#All],8,0)</f>
        <v>6098.38</v>
      </c>
      <c r="N1628" t="str">
        <f>VLOOKUP(Health_Care[[#This Row],[Customer ID]],Table6[#All],9,0)</f>
        <v>Tier - 2</v>
      </c>
      <c r="O1628" t="str">
        <f>VLOOKUP(Health_Care[[#This Row],[Customer ID]],Table6[#All],10,0)</f>
        <v>Tier - 2</v>
      </c>
      <c r="P1628" t="str">
        <f>VLOOKUP(Health_Care[[#This Row],[Customer ID]],Table6[#All],11,0)</f>
        <v>R1013</v>
      </c>
      <c r="Q1628">
        <f>VLOOKUP(Health_Care[[#This Row],[Customer ID]],Table6[#All],6,0)</f>
        <v>52</v>
      </c>
    </row>
    <row r="1629" spans="1:17" x14ac:dyDescent="0.35">
      <c r="A1629" t="s">
        <v>743</v>
      </c>
      <c r="B1629" t="str">
        <f>VLOOKUP(Health_Care[[#This Row],[Customer ID]],Customer_Names[#All],3,0)</f>
        <v xml:space="preserve"> Kevin</v>
      </c>
      <c r="C1629">
        <f>VLOOKUP(Health_Care[[#This Row],[Customer ID]],Medical_Examinations[],2,0)</f>
        <v>34.700000000000003</v>
      </c>
      <c r="D1629">
        <f>VLOOKUP(Health_Care[[#This Row],[Customer ID]],Medical_Examinations[],4,0)</f>
        <v>6.06</v>
      </c>
      <c r="E1629" t="str">
        <f>VLOOKUP(Health_Care[[#This Row],[Customer ID]],Medical_Examinations[],6,0)</f>
        <v>No</v>
      </c>
      <c r="F1629" t="str">
        <f>VLOOKUP(Health_Care[[#This Row],[Customer ID]],Medical_Examinations[],7,0)</f>
        <v>No</v>
      </c>
      <c r="G1629" t="str">
        <f>VLOOKUP(Health_Care[[#This Row],[Customer ID]],Medical_Examinations[],8,0)</f>
        <v>No</v>
      </c>
      <c r="H1629">
        <f>VLOOKUP(Health_Care[[#This Row],[Customer ID]],Medical_Examinations[],9,0)</f>
        <v>1</v>
      </c>
      <c r="I1629" t="str">
        <f>VLOOKUP(Health_Care[[#This Row],[Customer ID]],Medical_Examinations[],10,0)</f>
        <v>No</v>
      </c>
      <c r="J1629" t="str">
        <f>VLOOKUP(Health_Care[[#This Row],[Customer ID]],Medical_Examinations[],3,0)</f>
        <v>Obesity</v>
      </c>
      <c r="K1629" t="str">
        <f>VLOOKUP(Health_Care[[#This Row],[Customer ID]],Medical_Examinations[],5,0)</f>
        <v>Prediabetes</v>
      </c>
      <c r="L1629" s="10">
        <f>VLOOKUP(Health_Care[[#This Row],[Customer ID]],Table6[#All],5,0)</f>
        <v>30888</v>
      </c>
      <c r="M1629" s="11">
        <f>VLOOKUP(Health_Care[[#This Row],[Customer ID]],Table6[#All],8,0)</f>
        <v>6082.41</v>
      </c>
      <c r="N1629" t="str">
        <f>VLOOKUP(Health_Care[[#This Row],[Customer ID]],Table6[#All],9,0)</f>
        <v>Tier - 1</v>
      </c>
      <c r="O1629" t="str">
        <f>VLOOKUP(Health_Care[[#This Row],[Customer ID]],Table6[#All],10,0)</f>
        <v>Tier - 2</v>
      </c>
      <c r="P1629" t="str">
        <f>VLOOKUP(Health_Care[[#This Row],[Customer ID]],Table6[#All],11,0)</f>
        <v>R1011</v>
      </c>
      <c r="Q1629">
        <f>VLOOKUP(Health_Care[[#This Row],[Customer ID]],Table6[#All],6,0)</f>
        <v>38</v>
      </c>
    </row>
    <row r="1630" spans="1:17" x14ac:dyDescent="0.35">
      <c r="A1630" t="s">
        <v>742</v>
      </c>
      <c r="B1630" t="str">
        <f>VLOOKUP(Health_Care[[#This Row],[Customer ID]],Customer_Names[#All],3,0)</f>
        <v xml:space="preserve"> Fernando</v>
      </c>
      <c r="C1630">
        <f>VLOOKUP(Health_Care[[#This Row],[Customer ID]],Medical_Examinations[],2,0)</f>
        <v>37.049999999999997</v>
      </c>
      <c r="D1630">
        <f>VLOOKUP(Health_Care[[#This Row],[Customer ID]],Medical_Examinations[],4,0)</f>
        <v>5.48</v>
      </c>
      <c r="E1630" t="str">
        <f>VLOOKUP(Health_Care[[#This Row],[Customer ID]],Medical_Examinations[],6,0)</f>
        <v>No</v>
      </c>
      <c r="F1630" t="str">
        <f>VLOOKUP(Health_Care[[#This Row],[Customer ID]],Medical_Examinations[],7,0)</f>
        <v>No</v>
      </c>
      <c r="G1630" t="str">
        <f>VLOOKUP(Health_Care[[#This Row],[Customer ID]],Medical_Examinations[],8,0)</f>
        <v>No</v>
      </c>
      <c r="H1630">
        <f>VLOOKUP(Health_Care[[#This Row],[Customer ID]],Medical_Examinations[],9,0)</f>
        <v>1</v>
      </c>
      <c r="I1630" t="str">
        <f>VLOOKUP(Health_Care[[#This Row],[Customer ID]],Medical_Examinations[],10,0)</f>
        <v>No</v>
      </c>
      <c r="J1630" t="str">
        <f>VLOOKUP(Health_Care[[#This Row],[Customer ID]],Medical_Examinations[],3,0)</f>
        <v>Obesity</v>
      </c>
      <c r="K1630" t="str">
        <f>VLOOKUP(Health_Care[[#This Row],[Customer ID]],Medical_Examinations[],5,0)</f>
        <v>Normal</v>
      </c>
      <c r="L1630" s="10">
        <f>VLOOKUP(Health_Care[[#This Row],[Customer ID]],Table6[#All],5,0)</f>
        <v>30969</v>
      </c>
      <c r="M1630" s="11">
        <f>VLOOKUP(Health_Care[[#This Row],[Customer ID]],Table6[#All],8,0)</f>
        <v>6079.67</v>
      </c>
      <c r="N1630" t="str">
        <f>VLOOKUP(Health_Care[[#This Row],[Customer ID]],Table6[#All],9,0)</f>
        <v>Tier - 1</v>
      </c>
      <c r="O1630" t="str">
        <f>VLOOKUP(Health_Care[[#This Row],[Customer ID]],Table6[#All],10,0)</f>
        <v>Tier - 1</v>
      </c>
      <c r="P1630" t="str">
        <f>VLOOKUP(Health_Care[[#This Row],[Customer ID]],Table6[#All],11,0)</f>
        <v>R1014</v>
      </c>
      <c r="Q1630">
        <f>VLOOKUP(Health_Care[[#This Row],[Customer ID]],Table6[#All],6,0)</f>
        <v>38</v>
      </c>
    </row>
    <row r="1631" spans="1:17" x14ac:dyDescent="0.35">
      <c r="A1631" t="s">
        <v>741</v>
      </c>
      <c r="B1631" t="str">
        <f>VLOOKUP(Health_Care[[#This Row],[Customer ID]],Customer_Names[#All],3,0)</f>
        <v xml:space="preserve"> Ieva</v>
      </c>
      <c r="C1631">
        <f>VLOOKUP(Health_Care[[#This Row],[Customer ID]],Medical_Examinations[],2,0)</f>
        <v>18.78</v>
      </c>
      <c r="D1631">
        <f>VLOOKUP(Health_Care[[#This Row],[Customer ID]],Medical_Examinations[],4,0)</f>
        <v>4.45</v>
      </c>
      <c r="E1631" t="str">
        <f>VLOOKUP(Health_Care[[#This Row],[Customer ID]],Medical_Examinations[],6,0)</f>
        <v>No</v>
      </c>
      <c r="F1631" t="str">
        <f>VLOOKUP(Health_Care[[#This Row],[Customer ID]],Medical_Examinations[],7,0)</f>
        <v>No</v>
      </c>
      <c r="G1631" t="str">
        <f>VLOOKUP(Health_Care[[#This Row],[Customer ID]],Medical_Examinations[],8,0)</f>
        <v>Yes</v>
      </c>
      <c r="H1631">
        <f>VLOOKUP(Health_Care[[#This Row],[Customer ID]],Medical_Examinations[],9,0)</f>
        <v>1</v>
      </c>
      <c r="I1631" t="str">
        <f>VLOOKUP(Health_Care[[#This Row],[Customer ID]],Medical_Examinations[],10,0)</f>
        <v>No</v>
      </c>
      <c r="J1631" t="str">
        <f>VLOOKUP(Health_Care[[#This Row],[Customer ID]],Medical_Examinations[],3,0)</f>
        <v>Normal Weight</v>
      </c>
      <c r="K1631" t="str">
        <f>VLOOKUP(Health_Care[[#This Row],[Customer ID]],Medical_Examinations[],5,0)</f>
        <v>Normal</v>
      </c>
      <c r="L1631" s="10">
        <f>VLOOKUP(Health_Care[[#This Row],[Customer ID]],Table6[#All],5,0)</f>
        <v>29075</v>
      </c>
      <c r="M1631" s="11">
        <f>VLOOKUP(Health_Care[[#This Row],[Customer ID]],Table6[#All],8,0)</f>
        <v>6074.37</v>
      </c>
      <c r="N1631" t="str">
        <f>VLOOKUP(Health_Care[[#This Row],[Customer ID]],Table6[#All],9,0)</f>
        <v>Tier - 2</v>
      </c>
      <c r="O1631" t="str">
        <f>VLOOKUP(Health_Care[[#This Row],[Customer ID]],Table6[#All],10,0)</f>
        <v>Tier - 2</v>
      </c>
      <c r="P1631" t="str">
        <f>VLOOKUP(Health_Care[[#This Row],[Customer ID]],Table6[#All],11,0)</f>
        <v>R1012</v>
      </c>
      <c r="Q1631">
        <f>VLOOKUP(Health_Care[[#This Row],[Customer ID]],Table6[#All],6,0)</f>
        <v>43</v>
      </c>
    </row>
    <row r="1632" spans="1:17" x14ac:dyDescent="0.35">
      <c r="A1632" t="s">
        <v>740</v>
      </c>
      <c r="B1632" t="str">
        <f>VLOOKUP(Health_Care[[#This Row],[Customer ID]],Customer_Names[#All],3,0)</f>
        <v xml:space="preserve"> Chris</v>
      </c>
      <c r="C1632">
        <f>VLOOKUP(Health_Care[[#This Row],[Customer ID]],Medical_Examinations[],2,0)</f>
        <v>28.024999999999999</v>
      </c>
      <c r="D1632">
        <f>VLOOKUP(Health_Care[[#This Row],[Customer ID]],Medical_Examinations[],4,0)</f>
        <v>5</v>
      </c>
      <c r="E1632" t="str">
        <f>VLOOKUP(Health_Care[[#This Row],[Customer ID]],Medical_Examinations[],6,0)</f>
        <v>No</v>
      </c>
      <c r="F1632" t="str">
        <f>VLOOKUP(Health_Care[[#This Row],[Customer ID]],Medical_Examinations[],7,0)</f>
        <v>No</v>
      </c>
      <c r="G1632" t="str">
        <f>VLOOKUP(Health_Care[[#This Row],[Customer ID]],Medical_Examinations[],8,0)</f>
        <v>No</v>
      </c>
      <c r="H1632">
        <f>VLOOKUP(Health_Care[[#This Row],[Customer ID]],Medical_Examinations[],9,0)</f>
        <v>1</v>
      </c>
      <c r="I1632" t="str">
        <f>VLOOKUP(Health_Care[[#This Row],[Customer ID]],Medical_Examinations[],10,0)</f>
        <v>No</v>
      </c>
      <c r="J1632" t="str">
        <f>VLOOKUP(Health_Care[[#This Row],[Customer ID]],Medical_Examinations[],3,0)</f>
        <v>Over Weight</v>
      </c>
      <c r="K1632" t="str">
        <f>VLOOKUP(Health_Care[[#This Row],[Customer ID]],Medical_Examinations[],5,0)</f>
        <v>Normal</v>
      </c>
      <c r="L1632" s="10">
        <f>VLOOKUP(Health_Care[[#This Row],[Customer ID]],Table6[#All],5,0)</f>
        <v>30946</v>
      </c>
      <c r="M1632" s="11">
        <f>VLOOKUP(Health_Care[[#This Row],[Customer ID]],Table6[#All],8,0)</f>
        <v>6067.13</v>
      </c>
      <c r="N1632" t="str">
        <f>VLOOKUP(Health_Care[[#This Row],[Customer ID]],Table6[#All],9,0)</f>
        <v>Tier - 3</v>
      </c>
      <c r="O1632" t="str">
        <f>VLOOKUP(Health_Care[[#This Row],[Customer ID]],Table6[#All],10,0)</f>
        <v>Tier - 1</v>
      </c>
      <c r="P1632" t="str">
        <f>VLOOKUP(Health_Care[[#This Row],[Customer ID]],Table6[#All],11,0)</f>
        <v>R1016</v>
      </c>
      <c r="Q1632">
        <f>VLOOKUP(Health_Care[[#This Row],[Customer ID]],Table6[#All],6,0)</f>
        <v>38</v>
      </c>
    </row>
    <row r="1633" spans="1:17" x14ac:dyDescent="0.35">
      <c r="A1633" t="s">
        <v>739</v>
      </c>
      <c r="B1633" t="str">
        <f>VLOOKUP(Health_Care[[#This Row],[Customer ID]],Customer_Names[#All],3,0)</f>
        <v xml:space="preserve"> Drew L.</v>
      </c>
      <c r="C1633">
        <f>VLOOKUP(Health_Care[[#This Row],[Customer ID]],Medical_Examinations[],2,0)</f>
        <v>35.090000000000003</v>
      </c>
      <c r="D1633">
        <f>VLOOKUP(Health_Care[[#This Row],[Customer ID]],Medical_Examinations[],4,0)</f>
        <v>5.84</v>
      </c>
      <c r="E1633" t="str">
        <f>VLOOKUP(Health_Care[[#This Row],[Customer ID]],Medical_Examinations[],6,0)</f>
        <v>No</v>
      </c>
      <c r="F1633" t="str">
        <f>VLOOKUP(Health_Care[[#This Row],[Customer ID]],Medical_Examinations[],7,0)</f>
        <v>No</v>
      </c>
      <c r="G1633" t="str">
        <f>VLOOKUP(Health_Care[[#This Row],[Customer ID]],Medical_Examinations[],8,0)</f>
        <v>No</v>
      </c>
      <c r="H1633">
        <f>VLOOKUP(Health_Care[[#This Row],[Customer ID]],Medical_Examinations[],9,0)</f>
        <v>0</v>
      </c>
      <c r="I1633" t="str">
        <f>VLOOKUP(Health_Care[[#This Row],[Customer ID]],Medical_Examinations[],10,0)</f>
        <v>No</v>
      </c>
      <c r="J1633" t="str">
        <f>VLOOKUP(Health_Care[[#This Row],[Customer ID]],Medical_Examinations[],3,0)</f>
        <v>Obesity</v>
      </c>
      <c r="K1633" t="str">
        <f>VLOOKUP(Health_Care[[#This Row],[Customer ID]],Medical_Examinations[],5,0)</f>
        <v>Prediabetes</v>
      </c>
      <c r="L1633" s="10">
        <f>VLOOKUP(Health_Care[[#This Row],[Customer ID]],Table6[#All],5,0)</f>
        <v>34646</v>
      </c>
      <c r="M1633" s="11">
        <f>VLOOKUP(Health_Care[[#This Row],[Customer ID]],Table6[#All],8,0)</f>
        <v>6064.37</v>
      </c>
      <c r="N1633" t="str">
        <f>VLOOKUP(Health_Care[[#This Row],[Customer ID]],Table6[#All],9,0)</f>
        <v>Tier - 2</v>
      </c>
      <c r="O1633" t="str">
        <f>VLOOKUP(Health_Care[[#This Row],[Customer ID]],Table6[#All],10,0)</f>
        <v>Tier - 2</v>
      </c>
      <c r="P1633" t="str">
        <f>VLOOKUP(Health_Care[[#This Row],[Customer ID]],Table6[#All],11,0)</f>
        <v>R1011</v>
      </c>
      <c r="Q1633">
        <f>VLOOKUP(Health_Care[[#This Row],[Customer ID]],Table6[#All],6,0)</f>
        <v>28</v>
      </c>
    </row>
    <row r="1634" spans="1:17" x14ac:dyDescent="0.35">
      <c r="A1634" t="s">
        <v>738</v>
      </c>
      <c r="B1634" t="str">
        <f>VLOOKUP(Health_Care[[#This Row],[Customer ID]],Customer_Names[#All],3,0)</f>
        <v xml:space="preserve"> Christina</v>
      </c>
      <c r="C1634">
        <f>VLOOKUP(Health_Care[[#This Row],[Customer ID]],Medical_Examinations[],2,0)</f>
        <v>34.42</v>
      </c>
      <c r="D1634">
        <f>VLOOKUP(Health_Care[[#This Row],[Customer ID]],Medical_Examinations[],4,0)</f>
        <v>5.21</v>
      </c>
      <c r="E1634" t="str">
        <f>VLOOKUP(Health_Care[[#This Row],[Customer ID]],Medical_Examinations[],6,0)</f>
        <v>yes</v>
      </c>
      <c r="F1634" t="str">
        <f>VLOOKUP(Health_Care[[#This Row],[Customer ID]],Medical_Examinations[],7,0)</f>
        <v>No</v>
      </c>
      <c r="G1634" t="str">
        <f>VLOOKUP(Health_Care[[#This Row],[Customer ID]],Medical_Examinations[],8,0)</f>
        <v>No</v>
      </c>
      <c r="H1634">
        <f>VLOOKUP(Health_Care[[#This Row],[Customer ID]],Medical_Examinations[],9,0)</f>
        <v>0</v>
      </c>
      <c r="I1634" t="str">
        <f>VLOOKUP(Health_Care[[#This Row],[Customer ID]],Medical_Examinations[],10,0)</f>
        <v>No</v>
      </c>
      <c r="J1634" t="str">
        <f>VLOOKUP(Health_Care[[#This Row],[Customer ID]],Medical_Examinations[],3,0)</f>
        <v>Obesity</v>
      </c>
      <c r="K1634" t="str">
        <f>VLOOKUP(Health_Care[[#This Row],[Customer ID]],Medical_Examinations[],5,0)</f>
        <v>Normal</v>
      </c>
      <c r="L1634" s="10">
        <f>VLOOKUP(Health_Care[[#This Row],[Customer ID]],Table6[#All],5,0)</f>
        <v>35274</v>
      </c>
      <c r="M1634" s="11">
        <f>VLOOKUP(Health_Care[[#This Row],[Customer ID]],Table6[#All],8,0)</f>
        <v>6061.8</v>
      </c>
      <c r="N1634" t="str">
        <f>VLOOKUP(Health_Care[[#This Row],[Customer ID]],Table6[#All],9,0)</f>
        <v>Tier - 2</v>
      </c>
      <c r="O1634" t="str">
        <f>VLOOKUP(Health_Care[[#This Row],[Customer ID]],Table6[#All],10,0)</f>
        <v>Tier - 3</v>
      </c>
      <c r="P1634" t="str">
        <f>VLOOKUP(Health_Care[[#This Row],[Customer ID]],Table6[#All],11,0)</f>
        <v>R1012</v>
      </c>
      <c r="Q1634">
        <f>VLOOKUP(Health_Care[[#This Row],[Customer ID]],Table6[#All],6,0)</f>
        <v>26</v>
      </c>
    </row>
    <row r="1635" spans="1:17" x14ac:dyDescent="0.35">
      <c r="A1635" t="s">
        <v>737</v>
      </c>
      <c r="B1635" t="str">
        <f>VLOOKUP(Health_Care[[#This Row],[Customer ID]],Customer_Names[#All],3,0)</f>
        <v xml:space="preserve"> Alexander G</v>
      </c>
      <c r="C1635">
        <f>VLOOKUP(Health_Care[[#This Row],[Customer ID]],Medical_Examinations[],2,0)</f>
        <v>29.4</v>
      </c>
      <c r="D1635">
        <f>VLOOKUP(Health_Care[[#This Row],[Customer ID]],Medical_Examinations[],4,0)</f>
        <v>4.26</v>
      </c>
      <c r="E1635" t="str">
        <f>VLOOKUP(Health_Care[[#This Row],[Customer ID]],Medical_Examinations[],6,0)</f>
        <v>No</v>
      </c>
      <c r="F1635" t="str">
        <f>VLOOKUP(Health_Care[[#This Row],[Customer ID]],Medical_Examinations[],7,0)</f>
        <v>No</v>
      </c>
      <c r="G1635" t="str">
        <f>VLOOKUP(Health_Care[[#This Row],[Customer ID]],Medical_Examinations[],8,0)</f>
        <v>No</v>
      </c>
      <c r="H1635">
        <f>VLOOKUP(Health_Care[[#This Row],[Customer ID]],Medical_Examinations[],9,0)</f>
        <v>0</v>
      </c>
      <c r="I1635" t="str">
        <f>VLOOKUP(Health_Care[[#This Row],[Customer ID]],Medical_Examinations[],10,0)</f>
        <v>No</v>
      </c>
      <c r="J1635" t="str">
        <f>VLOOKUP(Health_Care[[#This Row],[Customer ID]],Medical_Examinations[],3,0)</f>
        <v>Over Weight</v>
      </c>
      <c r="K1635" t="str">
        <f>VLOOKUP(Health_Care[[#This Row],[Customer ID]],Medical_Examinations[],5,0)</f>
        <v>Normal</v>
      </c>
      <c r="L1635" s="10">
        <f>VLOOKUP(Health_Care[[#This Row],[Customer ID]],Table6[#All],5,0)</f>
        <v>32736</v>
      </c>
      <c r="M1635" s="11">
        <f>VLOOKUP(Health_Care[[#This Row],[Customer ID]],Table6[#All],8,0)</f>
        <v>6059.17</v>
      </c>
      <c r="N1635" t="str">
        <f>VLOOKUP(Health_Care[[#This Row],[Customer ID]],Table6[#All],9,0)</f>
        <v>Tier - 2</v>
      </c>
      <c r="O1635" t="str">
        <f>VLOOKUP(Health_Care[[#This Row],[Customer ID]],Table6[#All],10,0)</f>
        <v>Tier - 1</v>
      </c>
      <c r="P1635" t="str">
        <f>VLOOKUP(Health_Care[[#This Row],[Customer ID]],Table6[#All],11,0)</f>
        <v>R1011</v>
      </c>
      <c r="Q1635">
        <f>VLOOKUP(Health_Care[[#This Row],[Customer ID]],Table6[#All],6,0)</f>
        <v>33</v>
      </c>
    </row>
    <row r="1636" spans="1:17" x14ac:dyDescent="0.35">
      <c r="A1636" t="s">
        <v>736</v>
      </c>
      <c r="B1636" t="str">
        <f>VLOOKUP(Health_Care[[#This Row],[Customer ID]],Customer_Names[#All],3,0)</f>
        <v xml:space="preserve"> Meaghan</v>
      </c>
      <c r="C1636">
        <f>VLOOKUP(Health_Care[[#This Row],[Customer ID]],Medical_Examinations[],2,0)</f>
        <v>21.31</v>
      </c>
      <c r="D1636">
        <f>VLOOKUP(Health_Care[[#This Row],[Customer ID]],Medical_Examinations[],4,0)</f>
        <v>4.17</v>
      </c>
      <c r="E1636" t="str">
        <f>VLOOKUP(Health_Care[[#This Row],[Customer ID]],Medical_Examinations[],6,0)</f>
        <v>No</v>
      </c>
      <c r="F1636" t="str">
        <f>VLOOKUP(Health_Care[[#This Row],[Customer ID]],Medical_Examinations[],7,0)</f>
        <v>No</v>
      </c>
      <c r="G1636" t="str">
        <f>VLOOKUP(Health_Care[[#This Row],[Customer ID]],Medical_Examinations[],8,0)</f>
        <v>No</v>
      </c>
      <c r="H1636">
        <f>VLOOKUP(Health_Care[[#This Row],[Customer ID]],Medical_Examinations[],9,0)</f>
        <v>0</v>
      </c>
      <c r="I1636" t="str">
        <f>VLOOKUP(Health_Care[[#This Row],[Customer ID]],Medical_Examinations[],10,0)</f>
        <v>No</v>
      </c>
      <c r="J1636" t="str">
        <f>VLOOKUP(Health_Care[[#This Row],[Customer ID]],Medical_Examinations[],3,0)</f>
        <v>Normal Weight</v>
      </c>
      <c r="K1636" t="str">
        <f>VLOOKUP(Health_Care[[#This Row],[Customer ID]],Medical_Examinations[],5,0)</f>
        <v>Normal</v>
      </c>
      <c r="L1636" s="10">
        <f>VLOOKUP(Health_Care[[#This Row],[Customer ID]],Table6[#All],5,0)</f>
        <v>29441</v>
      </c>
      <c r="M1636" s="11">
        <f>VLOOKUP(Health_Care[[#This Row],[Customer ID]],Table6[#All],8,0)</f>
        <v>5993.62</v>
      </c>
      <c r="N1636" t="str">
        <f>VLOOKUP(Health_Care[[#This Row],[Customer ID]],Table6[#All],9,0)</f>
        <v>Tier - 2</v>
      </c>
      <c r="O1636" t="str">
        <f>VLOOKUP(Health_Care[[#This Row],[Customer ID]],Table6[#All],10,0)</f>
        <v>Tier - 3</v>
      </c>
      <c r="P1636" t="str">
        <f>VLOOKUP(Health_Care[[#This Row],[Customer ID]],Table6[#All],11,0)</f>
        <v>R1013</v>
      </c>
      <c r="Q1636">
        <f>VLOOKUP(Health_Care[[#This Row],[Customer ID]],Table6[#All],6,0)</f>
        <v>42</v>
      </c>
    </row>
    <row r="1637" spans="1:17" x14ac:dyDescent="0.35">
      <c r="A1637" t="s">
        <v>735</v>
      </c>
      <c r="B1637" t="str">
        <f>VLOOKUP(Health_Care[[#This Row],[Customer ID]],Customer_Names[#All],3,0)</f>
        <v xml:space="preserve"> Kristin</v>
      </c>
      <c r="C1637">
        <f>VLOOKUP(Health_Care[[#This Row],[Customer ID]],Medical_Examinations[],2,0)</f>
        <v>19.559999999999999</v>
      </c>
      <c r="D1637">
        <f>VLOOKUP(Health_Care[[#This Row],[Customer ID]],Medical_Examinations[],4,0)</f>
        <v>11.96</v>
      </c>
      <c r="E1637" t="str">
        <f>VLOOKUP(Health_Care[[#This Row],[Customer ID]],Medical_Examinations[],6,0)</f>
        <v>No</v>
      </c>
      <c r="F1637" t="str">
        <f>VLOOKUP(Health_Care[[#This Row],[Customer ID]],Medical_Examinations[],7,0)</f>
        <v>No</v>
      </c>
      <c r="G1637" t="str">
        <f>VLOOKUP(Health_Care[[#This Row],[Customer ID]],Medical_Examinations[],8,0)</f>
        <v>No</v>
      </c>
      <c r="H1637">
        <f>VLOOKUP(Health_Care[[#This Row],[Customer ID]],Medical_Examinations[],9,0)</f>
        <v>0</v>
      </c>
      <c r="I1637" t="str">
        <f>VLOOKUP(Health_Care[[#This Row],[Customer ID]],Medical_Examinations[],10,0)</f>
        <v>No</v>
      </c>
      <c r="J1637" t="str">
        <f>VLOOKUP(Health_Care[[#This Row],[Customer ID]],Medical_Examinations[],3,0)</f>
        <v>Normal Weight</v>
      </c>
      <c r="K1637" t="str">
        <f>VLOOKUP(Health_Care[[#This Row],[Customer ID]],Medical_Examinations[],5,0)</f>
        <v>Diabetes</v>
      </c>
      <c r="L1637" s="10">
        <f>VLOOKUP(Health_Care[[#This Row],[Customer ID]],Table6[#All],5,0)</f>
        <v>27258</v>
      </c>
      <c r="M1637" s="11">
        <f>VLOOKUP(Health_Care[[#This Row],[Customer ID]],Table6[#All],8,0)</f>
        <v>5990.17</v>
      </c>
      <c r="N1637" t="str">
        <f>VLOOKUP(Health_Care[[#This Row],[Customer ID]],Table6[#All],9,0)</f>
        <v>Tier - 2</v>
      </c>
      <c r="O1637" t="str">
        <f>VLOOKUP(Health_Care[[#This Row],[Customer ID]],Table6[#All],10,0)</f>
        <v>Tier - 2</v>
      </c>
      <c r="P1637" t="str">
        <f>VLOOKUP(Health_Care[[#This Row],[Customer ID]],Table6[#All],11,0)</f>
        <v>R1013</v>
      </c>
      <c r="Q1637">
        <f>VLOOKUP(Health_Care[[#This Row],[Customer ID]],Table6[#All],6,0)</f>
        <v>48</v>
      </c>
    </row>
    <row r="1638" spans="1:17" x14ac:dyDescent="0.35">
      <c r="A1638" t="s">
        <v>734</v>
      </c>
      <c r="B1638" t="str">
        <f>VLOOKUP(Health_Care[[#This Row],[Customer ID]],Customer_Names[#All],3,0)</f>
        <v xml:space="preserve"> Andrea K.</v>
      </c>
      <c r="C1638">
        <f>VLOOKUP(Health_Care[[#This Row],[Customer ID]],Medical_Examinations[],2,0)</f>
        <v>37.335000000000001</v>
      </c>
      <c r="D1638">
        <f>VLOOKUP(Health_Care[[#This Row],[Customer ID]],Medical_Examinations[],4,0)</f>
        <v>6.26</v>
      </c>
      <c r="E1638" t="str">
        <f>VLOOKUP(Health_Care[[#This Row],[Customer ID]],Medical_Examinations[],6,0)</f>
        <v>yes</v>
      </c>
      <c r="F1638" t="str">
        <f>VLOOKUP(Health_Care[[#This Row],[Customer ID]],Medical_Examinations[],7,0)</f>
        <v>No</v>
      </c>
      <c r="G1638" t="str">
        <f>VLOOKUP(Health_Care[[#This Row],[Customer ID]],Medical_Examinations[],8,0)</f>
        <v>No</v>
      </c>
      <c r="H1638">
        <f>VLOOKUP(Health_Care[[#This Row],[Customer ID]],Medical_Examinations[],9,0)</f>
        <v>1</v>
      </c>
      <c r="I1638" t="str">
        <f>VLOOKUP(Health_Care[[#This Row],[Customer ID]],Medical_Examinations[],10,0)</f>
        <v>No</v>
      </c>
      <c r="J1638" t="str">
        <f>VLOOKUP(Health_Care[[#This Row],[Customer ID]],Medical_Examinations[],3,0)</f>
        <v>Obesity</v>
      </c>
      <c r="K1638" t="str">
        <f>VLOOKUP(Health_Care[[#This Row],[Customer ID]],Medical_Examinations[],5,0)</f>
        <v>Prediabetes</v>
      </c>
      <c r="L1638" s="10">
        <f>VLOOKUP(Health_Care[[#This Row],[Customer ID]],Table6[#All],5,0)</f>
        <v>32304</v>
      </c>
      <c r="M1638" s="11">
        <f>VLOOKUP(Health_Care[[#This Row],[Customer ID]],Table6[#All],8,0)</f>
        <v>5989.52</v>
      </c>
      <c r="N1638" t="str">
        <f>VLOOKUP(Health_Care[[#This Row],[Customer ID]],Table6[#All],9,0)</f>
        <v>Tier - 2</v>
      </c>
      <c r="O1638" t="str">
        <f>VLOOKUP(Health_Care[[#This Row],[Customer ID]],Table6[#All],10,0)</f>
        <v>Tier - 1</v>
      </c>
      <c r="P1638" t="str">
        <f>VLOOKUP(Health_Care[[#This Row],[Customer ID]],Table6[#All],11,0)</f>
        <v>R1012</v>
      </c>
      <c r="Q1638">
        <f>VLOOKUP(Health_Care[[#This Row],[Customer ID]],Table6[#All],6,0)</f>
        <v>34</v>
      </c>
    </row>
    <row r="1639" spans="1:17" x14ac:dyDescent="0.35">
      <c r="A1639" t="s">
        <v>733</v>
      </c>
      <c r="B1639" t="str">
        <f>VLOOKUP(Health_Care[[#This Row],[Customer ID]],Customer_Names[#All],3,0)</f>
        <v xml:space="preserve"> Kris</v>
      </c>
      <c r="C1639">
        <f>VLOOKUP(Health_Care[[#This Row],[Customer ID]],Medical_Examinations[],2,0)</f>
        <v>19.53</v>
      </c>
      <c r="D1639">
        <f>VLOOKUP(Health_Care[[#This Row],[Customer ID]],Medical_Examinations[],4,0)</f>
        <v>11.68</v>
      </c>
      <c r="E1639" t="str">
        <f>VLOOKUP(Health_Care[[#This Row],[Customer ID]],Medical_Examinations[],6,0)</f>
        <v>No</v>
      </c>
      <c r="F1639" t="str">
        <f>VLOOKUP(Health_Care[[#This Row],[Customer ID]],Medical_Examinations[],7,0)</f>
        <v>No</v>
      </c>
      <c r="G1639" t="str">
        <f>VLOOKUP(Health_Care[[#This Row],[Customer ID]],Medical_Examinations[],8,0)</f>
        <v>No</v>
      </c>
      <c r="H1639">
        <f>VLOOKUP(Health_Care[[#This Row],[Customer ID]],Medical_Examinations[],9,0)</f>
        <v>0</v>
      </c>
      <c r="I1639" t="str">
        <f>VLOOKUP(Health_Care[[#This Row],[Customer ID]],Medical_Examinations[],10,0)</f>
        <v>No</v>
      </c>
      <c r="J1639" t="str">
        <f>VLOOKUP(Health_Care[[#This Row],[Customer ID]],Medical_Examinations[],3,0)</f>
        <v>Normal Weight</v>
      </c>
      <c r="K1639" t="str">
        <f>VLOOKUP(Health_Care[[#This Row],[Customer ID]],Medical_Examinations[],5,0)</f>
        <v>Diabetes</v>
      </c>
      <c r="L1639" s="10">
        <f>VLOOKUP(Health_Care[[#This Row],[Customer ID]],Table6[#All],5,0)</f>
        <v>27313</v>
      </c>
      <c r="M1639" s="11">
        <f>VLOOKUP(Health_Care[[#This Row],[Customer ID]],Table6[#All],8,0)</f>
        <v>5979.99</v>
      </c>
      <c r="N1639" t="str">
        <f>VLOOKUP(Health_Care[[#This Row],[Customer ID]],Table6[#All],9,0)</f>
        <v>Tier - 2</v>
      </c>
      <c r="O1639" t="str">
        <f>VLOOKUP(Health_Care[[#This Row],[Customer ID]],Table6[#All],10,0)</f>
        <v>Tier - 3</v>
      </c>
      <c r="P1639" t="str">
        <f>VLOOKUP(Health_Care[[#This Row],[Customer ID]],Table6[#All],11,0)</f>
        <v>R1013</v>
      </c>
      <c r="Q1639">
        <f>VLOOKUP(Health_Care[[#This Row],[Customer ID]],Table6[#All],6,0)</f>
        <v>48</v>
      </c>
    </row>
    <row r="1640" spans="1:17" x14ac:dyDescent="0.35">
      <c r="A1640" t="s">
        <v>732</v>
      </c>
      <c r="B1640" t="str">
        <f>VLOOKUP(Health_Care[[#This Row],[Customer ID]],Customer_Names[#All],3,0)</f>
        <v xml:space="preserve"> Alden W</v>
      </c>
      <c r="C1640">
        <f>VLOOKUP(Health_Care[[#This Row],[Customer ID]],Medical_Examinations[],2,0)</f>
        <v>34.1</v>
      </c>
      <c r="D1640">
        <f>VLOOKUP(Health_Care[[#This Row],[Customer ID]],Medical_Examinations[],4,0)</f>
        <v>5.16</v>
      </c>
      <c r="E1640" t="str">
        <f>VLOOKUP(Health_Care[[#This Row],[Customer ID]],Medical_Examinations[],6,0)</f>
        <v>No</v>
      </c>
      <c r="F1640" t="str">
        <f>VLOOKUP(Health_Care[[#This Row],[Customer ID]],Medical_Examinations[],7,0)</f>
        <v>No</v>
      </c>
      <c r="G1640" t="str">
        <f>VLOOKUP(Health_Care[[#This Row],[Customer ID]],Medical_Examinations[],8,0)</f>
        <v>No</v>
      </c>
      <c r="H1640">
        <f>VLOOKUP(Health_Care[[#This Row],[Customer ID]],Medical_Examinations[],9,0)</f>
        <v>0</v>
      </c>
      <c r="I1640" t="str">
        <f>VLOOKUP(Health_Care[[#This Row],[Customer ID]],Medical_Examinations[],10,0)</f>
        <v>No</v>
      </c>
      <c r="J1640" t="str">
        <f>VLOOKUP(Health_Care[[#This Row],[Customer ID]],Medical_Examinations[],3,0)</f>
        <v>Obesity</v>
      </c>
      <c r="K1640" t="str">
        <f>VLOOKUP(Health_Care[[#This Row],[Customer ID]],Medical_Examinations[],5,0)</f>
        <v>Normal</v>
      </c>
      <c r="L1640" s="10">
        <f>VLOOKUP(Health_Care[[#This Row],[Customer ID]],Table6[#All],5,0)</f>
        <v>29504</v>
      </c>
      <c r="M1640" s="11">
        <f>VLOOKUP(Health_Care[[#This Row],[Customer ID]],Table6[#All],8,0)</f>
        <v>5979.73</v>
      </c>
      <c r="N1640" t="str">
        <f>VLOOKUP(Health_Care[[#This Row],[Customer ID]],Table6[#All],9,0)</f>
        <v>Tier - 2</v>
      </c>
      <c r="O1640" t="str">
        <f>VLOOKUP(Health_Care[[#This Row],[Customer ID]],Table6[#All],10,0)</f>
        <v>Tier - 2</v>
      </c>
      <c r="P1640" t="str">
        <f>VLOOKUP(Health_Care[[#This Row],[Customer ID]],Table6[#All],11,0)</f>
        <v>R1011</v>
      </c>
      <c r="Q1640">
        <f>VLOOKUP(Health_Care[[#This Row],[Customer ID]],Table6[#All],6,0)</f>
        <v>42</v>
      </c>
    </row>
    <row r="1641" spans="1:17" x14ac:dyDescent="0.35">
      <c r="A1641" t="s">
        <v>731</v>
      </c>
      <c r="B1641" t="str">
        <f>VLOOKUP(Health_Care[[#This Row],[Customer ID]],Customer_Names[#All],3,0)</f>
        <v xml:space="preserve"> Suzanne M</v>
      </c>
      <c r="C1641">
        <f>VLOOKUP(Health_Care[[#This Row],[Customer ID]],Medical_Examinations[],2,0)</f>
        <v>16.5</v>
      </c>
      <c r="D1641">
        <f>VLOOKUP(Health_Care[[#This Row],[Customer ID]],Medical_Examinations[],4,0)</f>
        <v>6.9</v>
      </c>
      <c r="E1641" t="str">
        <f>VLOOKUP(Health_Care[[#This Row],[Customer ID]],Medical_Examinations[],6,0)</f>
        <v>yes</v>
      </c>
      <c r="F1641" t="str">
        <f>VLOOKUP(Health_Care[[#This Row],[Customer ID]],Medical_Examinations[],7,0)</f>
        <v>No</v>
      </c>
      <c r="G1641" t="str">
        <f>VLOOKUP(Health_Care[[#This Row],[Customer ID]],Medical_Examinations[],8,0)</f>
        <v>No</v>
      </c>
      <c r="H1641">
        <f>VLOOKUP(Health_Care[[#This Row],[Customer ID]],Medical_Examinations[],9,0)</f>
        <v>2</v>
      </c>
      <c r="I1641" t="str">
        <f>VLOOKUP(Health_Care[[#This Row],[Customer ID]],Medical_Examinations[],10,0)</f>
        <v>No</v>
      </c>
      <c r="J1641" t="str">
        <f>VLOOKUP(Health_Care[[#This Row],[Customer ID]],Medical_Examinations[],3,0)</f>
        <v>Under Weight</v>
      </c>
      <c r="K1641" t="str">
        <f>VLOOKUP(Health_Care[[#This Row],[Customer ID]],Medical_Examinations[],5,0)</f>
        <v>Diabetes</v>
      </c>
      <c r="L1641" s="10">
        <f>VLOOKUP(Health_Care[[#This Row],[Customer ID]],Table6[#All],5,0)</f>
        <v>25744</v>
      </c>
      <c r="M1641" s="11">
        <f>VLOOKUP(Health_Care[[#This Row],[Customer ID]],Table6[#All],8,0)</f>
        <v>5979.66</v>
      </c>
      <c r="N1641" t="str">
        <f>VLOOKUP(Health_Care[[#This Row],[Customer ID]],Table6[#All],9,0)</f>
        <v>Tier - 2</v>
      </c>
      <c r="O1641" t="str">
        <f>VLOOKUP(Health_Care[[#This Row],[Customer ID]],Table6[#All],10,0)</f>
        <v>Tier - 3</v>
      </c>
      <c r="P1641" t="str">
        <f>VLOOKUP(Health_Care[[#This Row],[Customer ID]],Table6[#All],11,0)</f>
        <v>R1013</v>
      </c>
      <c r="Q1641">
        <f>VLOOKUP(Health_Care[[#This Row],[Customer ID]],Table6[#All],6,0)</f>
        <v>52</v>
      </c>
    </row>
    <row r="1642" spans="1:17" x14ac:dyDescent="0.35">
      <c r="A1642" t="s">
        <v>730</v>
      </c>
      <c r="B1642" t="str">
        <f>VLOOKUP(Health_Care[[#This Row],[Customer ID]],Customer_Names[#All],3,0)</f>
        <v xml:space="preserve"> Heidi Z.</v>
      </c>
      <c r="C1642">
        <f>VLOOKUP(Health_Care[[#This Row],[Customer ID]],Medical_Examinations[],2,0)</f>
        <v>30.69</v>
      </c>
      <c r="D1642">
        <f>VLOOKUP(Health_Care[[#This Row],[Customer ID]],Medical_Examinations[],4,0)</f>
        <v>4.83</v>
      </c>
      <c r="E1642" t="str">
        <f>VLOOKUP(Health_Care[[#This Row],[Customer ID]],Medical_Examinations[],6,0)</f>
        <v>No</v>
      </c>
      <c r="F1642" t="str">
        <f>VLOOKUP(Health_Care[[#This Row],[Customer ID]],Medical_Examinations[],7,0)</f>
        <v>No</v>
      </c>
      <c r="G1642" t="str">
        <f>VLOOKUP(Health_Care[[#This Row],[Customer ID]],Medical_Examinations[],8,0)</f>
        <v>No</v>
      </c>
      <c r="H1642">
        <f>VLOOKUP(Health_Care[[#This Row],[Customer ID]],Medical_Examinations[],9,0)</f>
        <v>1</v>
      </c>
      <c r="I1642" t="str">
        <f>VLOOKUP(Health_Care[[#This Row],[Customer ID]],Medical_Examinations[],10,0)</f>
        <v>No</v>
      </c>
      <c r="J1642" t="str">
        <f>VLOOKUP(Health_Care[[#This Row],[Customer ID]],Medical_Examinations[],3,0)</f>
        <v>Obesity</v>
      </c>
      <c r="K1642" t="str">
        <f>VLOOKUP(Health_Care[[#This Row],[Customer ID]],Medical_Examinations[],5,0)</f>
        <v>Normal</v>
      </c>
      <c r="L1642" s="10">
        <f>VLOOKUP(Health_Care[[#This Row],[Customer ID]],Table6[#All],5,0)</f>
        <v>30997</v>
      </c>
      <c r="M1642" s="11">
        <f>VLOOKUP(Health_Care[[#This Row],[Customer ID]],Table6[#All],8,0)</f>
        <v>5976.83</v>
      </c>
      <c r="N1642" t="str">
        <f>VLOOKUP(Health_Care[[#This Row],[Customer ID]],Table6[#All],9,0)</f>
        <v>Tier - 2</v>
      </c>
      <c r="O1642" t="str">
        <f>VLOOKUP(Health_Care[[#This Row],[Customer ID]],Table6[#All],10,0)</f>
        <v>Tier - 2</v>
      </c>
      <c r="P1642" t="str">
        <f>VLOOKUP(Health_Care[[#This Row],[Customer ID]],Table6[#All],11,0)</f>
        <v>R1013</v>
      </c>
      <c r="Q1642">
        <f>VLOOKUP(Health_Care[[#This Row],[Customer ID]],Table6[#All],6,0)</f>
        <v>38</v>
      </c>
    </row>
    <row r="1643" spans="1:17" x14ac:dyDescent="0.35">
      <c r="A1643" t="s">
        <v>729</v>
      </c>
      <c r="B1643" t="str">
        <f>VLOOKUP(Health_Care[[#This Row],[Customer ID]],Customer_Names[#All],3,0)</f>
        <v xml:space="preserve"> Carolyn</v>
      </c>
      <c r="C1643">
        <f>VLOOKUP(Health_Care[[#This Row],[Customer ID]],Medical_Examinations[],2,0)</f>
        <v>28.93</v>
      </c>
      <c r="D1643">
        <f>VLOOKUP(Health_Care[[#This Row],[Customer ID]],Medical_Examinations[],4,0)</f>
        <v>4.87</v>
      </c>
      <c r="E1643" t="str">
        <f>VLOOKUP(Health_Care[[#This Row],[Customer ID]],Medical_Examinations[],6,0)</f>
        <v>No</v>
      </c>
      <c r="F1643" t="str">
        <f>VLOOKUP(Health_Care[[#This Row],[Customer ID]],Medical_Examinations[],7,0)</f>
        <v>No</v>
      </c>
      <c r="G1643" t="str">
        <f>VLOOKUP(Health_Care[[#This Row],[Customer ID]],Medical_Examinations[],8,0)</f>
        <v>No</v>
      </c>
      <c r="H1643">
        <f>VLOOKUP(Health_Care[[#This Row],[Customer ID]],Medical_Examinations[],9,0)</f>
        <v>1</v>
      </c>
      <c r="I1643" t="str">
        <f>VLOOKUP(Health_Care[[#This Row],[Customer ID]],Medical_Examinations[],10,0)</f>
        <v>No</v>
      </c>
      <c r="J1643" t="str">
        <f>VLOOKUP(Health_Care[[#This Row],[Customer ID]],Medical_Examinations[],3,0)</f>
        <v>Over Weight</v>
      </c>
      <c r="K1643" t="str">
        <f>VLOOKUP(Health_Care[[#This Row],[Customer ID]],Medical_Examinations[],5,0)</f>
        <v>Normal</v>
      </c>
      <c r="L1643" s="10">
        <f>VLOOKUP(Health_Care[[#This Row],[Customer ID]],Table6[#All],5,0)</f>
        <v>30944</v>
      </c>
      <c r="M1643" s="11">
        <f>VLOOKUP(Health_Care[[#This Row],[Customer ID]],Table6[#All],8,0)</f>
        <v>5974.38</v>
      </c>
      <c r="N1643" t="str">
        <f>VLOOKUP(Health_Care[[#This Row],[Customer ID]],Table6[#All],9,0)</f>
        <v>Tier - 2</v>
      </c>
      <c r="O1643" t="str">
        <f>VLOOKUP(Health_Care[[#This Row],[Customer ID]],Table6[#All],10,0)</f>
        <v>Tier - 3</v>
      </c>
      <c r="P1643" t="str">
        <f>VLOOKUP(Health_Care[[#This Row],[Customer ID]],Table6[#All],11,0)</f>
        <v>R1013</v>
      </c>
      <c r="Q1643">
        <f>VLOOKUP(Health_Care[[#This Row],[Customer ID]],Table6[#All],6,0)</f>
        <v>38</v>
      </c>
    </row>
    <row r="1644" spans="1:17" x14ac:dyDescent="0.35">
      <c r="A1644" t="s">
        <v>728</v>
      </c>
      <c r="B1644" t="str">
        <f>VLOOKUP(Health_Care[[#This Row],[Customer ID]],Customer_Names[#All],3,0)</f>
        <v xml:space="preserve"> Sabine</v>
      </c>
      <c r="C1644">
        <f>VLOOKUP(Health_Care[[#This Row],[Customer ID]],Medical_Examinations[],2,0)</f>
        <v>38.9</v>
      </c>
      <c r="D1644">
        <f>VLOOKUP(Health_Care[[#This Row],[Customer ID]],Medical_Examinations[],4,0)</f>
        <v>4.28</v>
      </c>
      <c r="E1644" t="str">
        <f>VLOOKUP(Health_Care[[#This Row],[Customer ID]],Medical_Examinations[],6,0)</f>
        <v>No</v>
      </c>
      <c r="F1644" t="str">
        <f>VLOOKUP(Health_Care[[#This Row],[Customer ID]],Medical_Examinations[],7,0)</f>
        <v>No</v>
      </c>
      <c r="G1644" t="str">
        <f>VLOOKUP(Health_Care[[#This Row],[Customer ID]],Medical_Examinations[],8,0)</f>
        <v>No</v>
      </c>
      <c r="H1644">
        <f>VLOOKUP(Health_Care[[#This Row],[Customer ID]],Medical_Examinations[],9,0)</f>
        <v>0</v>
      </c>
      <c r="I1644" t="str">
        <f>VLOOKUP(Health_Care[[#This Row],[Customer ID]],Medical_Examinations[],10,0)</f>
        <v>No</v>
      </c>
      <c r="J1644" t="str">
        <f>VLOOKUP(Health_Care[[#This Row],[Customer ID]],Medical_Examinations[],3,0)</f>
        <v>Obesity</v>
      </c>
      <c r="K1644" t="str">
        <f>VLOOKUP(Health_Care[[#This Row],[Customer ID]],Medical_Examinations[],5,0)</f>
        <v>Normal</v>
      </c>
      <c r="L1644" s="10">
        <f>VLOOKUP(Health_Care[[#This Row],[Customer ID]],Table6[#All],5,0)</f>
        <v>32711</v>
      </c>
      <c r="M1644" s="11">
        <f>VLOOKUP(Health_Care[[#This Row],[Customer ID]],Table6[#All],8,0)</f>
        <v>5972.38</v>
      </c>
      <c r="N1644" t="str">
        <f>VLOOKUP(Health_Care[[#This Row],[Customer ID]],Table6[#All],9,0)</f>
        <v>Tier - 2</v>
      </c>
      <c r="O1644" t="str">
        <f>VLOOKUP(Health_Care[[#This Row],[Customer ID]],Table6[#All],10,0)</f>
        <v>Tier - 2</v>
      </c>
      <c r="P1644" t="str">
        <f>VLOOKUP(Health_Care[[#This Row],[Customer ID]],Table6[#All],11,0)</f>
        <v>R1011</v>
      </c>
      <c r="Q1644">
        <f>VLOOKUP(Health_Care[[#This Row],[Customer ID]],Table6[#All],6,0)</f>
        <v>33</v>
      </c>
    </row>
    <row r="1645" spans="1:17" x14ac:dyDescent="0.35">
      <c r="A1645" t="s">
        <v>727</v>
      </c>
      <c r="B1645" t="str">
        <f>VLOOKUP(Health_Care[[#This Row],[Customer ID]],Customer_Names[#All],3,0)</f>
        <v xml:space="preserve"> Bobby</v>
      </c>
      <c r="C1645">
        <f>VLOOKUP(Health_Care[[#This Row],[Customer ID]],Medical_Examinations[],2,0)</f>
        <v>26.9</v>
      </c>
      <c r="D1645">
        <f>VLOOKUP(Health_Care[[#This Row],[Customer ID]],Medical_Examinations[],4,0)</f>
        <v>4.07</v>
      </c>
      <c r="E1645" t="str">
        <f>VLOOKUP(Health_Care[[#This Row],[Customer ID]],Medical_Examinations[],6,0)</f>
        <v>No</v>
      </c>
      <c r="F1645" t="str">
        <f>VLOOKUP(Health_Care[[#This Row],[Customer ID]],Medical_Examinations[],7,0)</f>
        <v>No</v>
      </c>
      <c r="G1645" t="str">
        <f>VLOOKUP(Health_Care[[#This Row],[Customer ID]],Medical_Examinations[],8,0)</f>
        <v>No</v>
      </c>
      <c r="H1645">
        <f>VLOOKUP(Health_Care[[#This Row],[Customer ID]],Medical_Examinations[],9,0)</f>
        <v>0</v>
      </c>
      <c r="I1645" t="str">
        <f>VLOOKUP(Health_Care[[#This Row],[Customer ID]],Medical_Examinations[],10,0)</f>
        <v>No</v>
      </c>
      <c r="J1645" t="str">
        <f>VLOOKUP(Health_Care[[#This Row],[Customer ID]],Medical_Examinations[],3,0)</f>
        <v>Over Weight</v>
      </c>
      <c r="K1645" t="str">
        <f>VLOOKUP(Health_Care[[#This Row],[Customer ID]],Medical_Examinations[],5,0)</f>
        <v>Normal</v>
      </c>
      <c r="L1645" s="10">
        <f>VLOOKUP(Health_Care[[#This Row],[Customer ID]],Table6[#All],5,0)</f>
        <v>29423</v>
      </c>
      <c r="M1645" s="11">
        <f>VLOOKUP(Health_Care[[#This Row],[Customer ID]],Table6[#All],8,0)</f>
        <v>5969.72</v>
      </c>
      <c r="N1645" t="str">
        <f>VLOOKUP(Health_Care[[#This Row],[Customer ID]],Table6[#All],9,0)</f>
        <v>Tier - 3</v>
      </c>
      <c r="O1645" t="str">
        <f>VLOOKUP(Health_Care[[#This Row],[Customer ID]],Table6[#All],10,0)</f>
        <v>Tier - 3</v>
      </c>
      <c r="P1645" t="str">
        <f>VLOOKUP(Health_Care[[#This Row],[Customer ID]],Table6[#All],11,0)</f>
        <v>R1011</v>
      </c>
      <c r="Q1645">
        <f>VLOOKUP(Health_Care[[#This Row],[Customer ID]],Table6[#All],6,0)</f>
        <v>42</v>
      </c>
    </row>
    <row r="1646" spans="1:17" x14ac:dyDescent="0.35">
      <c r="A1646" t="s">
        <v>726</v>
      </c>
      <c r="B1646" t="str">
        <f>VLOOKUP(Health_Care[[#This Row],[Customer ID]],Customer_Names[#All],3,0)</f>
        <v xml:space="preserve"> Fan</v>
      </c>
      <c r="C1646">
        <f>VLOOKUP(Health_Care[[#This Row],[Customer ID]],Medical_Examinations[],2,0)</f>
        <v>24.86</v>
      </c>
      <c r="D1646">
        <f>VLOOKUP(Health_Care[[#This Row],[Customer ID]],Medical_Examinations[],4,0)</f>
        <v>6.23</v>
      </c>
      <c r="E1646" t="str">
        <f>VLOOKUP(Health_Care[[#This Row],[Customer ID]],Medical_Examinations[],6,0)</f>
        <v>No</v>
      </c>
      <c r="F1646" t="str">
        <f>VLOOKUP(Health_Care[[#This Row],[Customer ID]],Medical_Examinations[],7,0)</f>
        <v>No</v>
      </c>
      <c r="G1646" t="str">
        <f>VLOOKUP(Health_Care[[#This Row],[Customer ID]],Medical_Examinations[],8,0)</f>
        <v>No</v>
      </c>
      <c r="H1646">
        <f>VLOOKUP(Health_Care[[#This Row],[Customer ID]],Medical_Examinations[],9,0)</f>
        <v>0</v>
      </c>
      <c r="I1646" t="str">
        <f>VLOOKUP(Health_Care[[#This Row],[Customer ID]],Medical_Examinations[],10,0)</f>
        <v>No</v>
      </c>
      <c r="J1646" t="str">
        <f>VLOOKUP(Health_Care[[#This Row],[Customer ID]],Medical_Examinations[],3,0)</f>
        <v>Normal Weight</v>
      </c>
      <c r="K1646" t="str">
        <f>VLOOKUP(Health_Care[[#This Row],[Customer ID]],Medical_Examinations[],5,0)</f>
        <v>Prediabetes</v>
      </c>
      <c r="L1646" s="10">
        <f>VLOOKUP(Health_Care[[#This Row],[Customer ID]],Table6[#All],5,0)</f>
        <v>29438</v>
      </c>
      <c r="M1646" s="11">
        <f>VLOOKUP(Health_Care[[#This Row],[Customer ID]],Table6[#All],8,0)</f>
        <v>5966.89</v>
      </c>
      <c r="N1646" t="str">
        <f>VLOOKUP(Health_Care[[#This Row],[Customer ID]],Table6[#All],9,0)</f>
        <v>Tier - 2</v>
      </c>
      <c r="O1646" t="str">
        <f>VLOOKUP(Health_Care[[#This Row],[Customer ID]],Table6[#All],10,0)</f>
        <v>Tier - 3</v>
      </c>
      <c r="P1646" t="str">
        <f>VLOOKUP(Health_Care[[#This Row],[Customer ID]],Table6[#All],11,0)</f>
        <v>R1013</v>
      </c>
      <c r="Q1646">
        <f>VLOOKUP(Health_Care[[#This Row],[Customer ID]],Table6[#All],6,0)</f>
        <v>42</v>
      </c>
    </row>
    <row r="1647" spans="1:17" x14ac:dyDescent="0.35">
      <c r="A1647" t="s">
        <v>725</v>
      </c>
      <c r="B1647" t="str">
        <f>VLOOKUP(Health_Care[[#This Row],[Customer ID]],Customer_Names[#All],3,0)</f>
        <v xml:space="preserve"> Rachel M</v>
      </c>
      <c r="C1647">
        <f>VLOOKUP(Health_Care[[#This Row],[Customer ID]],Medical_Examinations[],2,0)</f>
        <v>39.14</v>
      </c>
      <c r="D1647">
        <f>VLOOKUP(Health_Care[[#This Row],[Customer ID]],Medical_Examinations[],4,0)</f>
        <v>6.24</v>
      </c>
      <c r="E1647" t="str">
        <f>VLOOKUP(Health_Care[[#This Row],[Customer ID]],Medical_Examinations[],6,0)</f>
        <v>No</v>
      </c>
      <c r="F1647" t="str">
        <f>VLOOKUP(Health_Care[[#This Row],[Customer ID]],Medical_Examinations[],7,0)</f>
        <v>yes</v>
      </c>
      <c r="G1647" t="str">
        <f>VLOOKUP(Health_Care[[#This Row],[Customer ID]],Medical_Examinations[],8,0)</f>
        <v>No</v>
      </c>
      <c r="H1647">
        <f>VLOOKUP(Health_Care[[#This Row],[Customer ID]],Medical_Examinations[],9,0)</f>
        <v>1</v>
      </c>
      <c r="I1647" t="str">
        <f>VLOOKUP(Health_Care[[#This Row],[Customer ID]],Medical_Examinations[],10,0)</f>
        <v>No</v>
      </c>
      <c r="J1647" t="str">
        <f>VLOOKUP(Health_Care[[#This Row],[Customer ID]],Medical_Examinations[],3,0)</f>
        <v>Obesity</v>
      </c>
      <c r="K1647" t="str">
        <f>VLOOKUP(Health_Care[[#This Row],[Customer ID]],Medical_Examinations[],5,0)</f>
        <v>Prediabetes</v>
      </c>
      <c r="L1647" s="10">
        <f>VLOOKUP(Health_Care[[#This Row],[Customer ID]],Table6[#All],5,0)</f>
        <v>38183</v>
      </c>
      <c r="M1647" s="11">
        <f>VLOOKUP(Health_Care[[#This Row],[Customer ID]],Table6[#All],8,0)</f>
        <v>5960.91</v>
      </c>
      <c r="N1647" t="str">
        <f>VLOOKUP(Health_Care[[#This Row],[Customer ID]],Table6[#All],9,0)</f>
        <v>Tier - 2</v>
      </c>
      <c r="O1647" t="str">
        <f>VLOOKUP(Health_Care[[#This Row],[Customer ID]],Table6[#All],10,0)</f>
        <v>Tier - 1</v>
      </c>
      <c r="P1647" t="str">
        <f>VLOOKUP(Health_Care[[#This Row],[Customer ID]],Table6[#All],11,0)</f>
        <v>R1026</v>
      </c>
      <c r="Q1647">
        <f>VLOOKUP(Health_Care[[#This Row],[Customer ID]],Table6[#All],6,0)</f>
        <v>18</v>
      </c>
    </row>
    <row r="1648" spans="1:17" x14ac:dyDescent="0.35">
      <c r="A1648" t="s">
        <v>724</v>
      </c>
      <c r="B1648" t="str">
        <f>VLOOKUP(Health_Care[[#This Row],[Customer ID]],Customer_Names[#All],3,0)</f>
        <v xml:space="preserve"> Greg</v>
      </c>
      <c r="C1648">
        <f>VLOOKUP(Health_Care[[#This Row],[Customer ID]],Medical_Examinations[],2,0)</f>
        <v>39.799999999999997</v>
      </c>
      <c r="D1648">
        <f>VLOOKUP(Health_Care[[#This Row],[Customer ID]],Medical_Examinations[],4,0)</f>
        <v>6.17</v>
      </c>
      <c r="E1648" t="str">
        <f>VLOOKUP(Health_Care[[#This Row],[Customer ID]],Medical_Examinations[],6,0)</f>
        <v>No</v>
      </c>
      <c r="F1648" t="str">
        <f>VLOOKUP(Health_Care[[#This Row],[Customer ID]],Medical_Examinations[],7,0)</f>
        <v>No</v>
      </c>
      <c r="G1648" t="str">
        <f>VLOOKUP(Health_Care[[#This Row],[Customer ID]],Medical_Examinations[],8,0)</f>
        <v>Yes</v>
      </c>
      <c r="H1648">
        <f>VLOOKUP(Health_Care[[#This Row],[Customer ID]],Medical_Examinations[],9,0)</f>
        <v>1</v>
      </c>
      <c r="I1648" t="str">
        <f>VLOOKUP(Health_Care[[#This Row],[Customer ID]],Medical_Examinations[],10,0)</f>
        <v>No</v>
      </c>
      <c r="J1648" t="str">
        <f>VLOOKUP(Health_Care[[#This Row],[Customer ID]],Medical_Examinations[],3,0)</f>
        <v>Obesity</v>
      </c>
      <c r="K1648" t="str">
        <f>VLOOKUP(Health_Care[[#This Row],[Customer ID]],Medical_Examinations[],5,0)</f>
        <v>Prediabetes</v>
      </c>
      <c r="L1648" s="10">
        <f>VLOOKUP(Health_Care[[#This Row],[Customer ID]],Table6[#All],5,0)</f>
        <v>37846</v>
      </c>
      <c r="M1648" s="11">
        <f>VLOOKUP(Health_Care[[#This Row],[Customer ID]],Table6[#All],8,0)</f>
        <v>5957.35</v>
      </c>
      <c r="N1648" t="str">
        <f>VLOOKUP(Health_Care[[#This Row],[Customer ID]],Table6[#All],9,0)</f>
        <v>Tier - 2</v>
      </c>
      <c r="O1648" t="str">
        <f>VLOOKUP(Health_Care[[#This Row],[Customer ID]],Table6[#All],10,0)</f>
        <v>Tier - 2</v>
      </c>
      <c r="P1648" t="str">
        <f>VLOOKUP(Health_Care[[#This Row],[Customer ID]],Table6[#All],11,0)</f>
        <v>R1012</v>
      </c>
      <c r="Q1648">
        <f>VLOOKUP(Health_Care[[#This Row],[Customer ID]],Table6[#All],6,0)</f>
        <v>19</v>
      </c>
    </row>
    <row r="1649" spans="1:17" x14ac:dyDescent="0.35">
      <c r="A1649" t="s">
        <v>723</v>
      </c>
      <c r="B1649" t="str">
        <f>VLOOKUP(Health_Care[[#This Row],[Customer ID]],Customer_Names[#All],3,0)</f>
        <v xml:space="preserve"> Dan</v>
      </c>
      <c r="C1649">
        <f>VLOOKUP(Health_Care[[#This Row],[Customer ID]],Medical_Examinations[],2,0)</f>
        <v>34.32</v>
      </c>
      <c r="D1649">
        <f>VLOOKUP(Health_Care[[#This Row],[Customer ID]],Medical_Examinations[],4,0)</f>
        <v>5.16</v>
      </c>
      <c r="E1649" t="str">
        <f>VLOOKUP(Health_Care[[#This Row],[Customer ID]],Medical_Examinations[],6,0)</f>
        <v>No</v>
      </c>
      <c r="F1649" t="str">
        <f>VLOOKUP(Health_Care[[#This Row],[Customer ID]],Medical_Examinations[],7,0)</f>
        <v>No</v>
      </c>
      <c r="G1649" t="str">
        <f>VLOOKUP(Health_Care[[#This Row],[Customer ID]],Medical_Examinations[],8,0)</f>
        <v>No</v>
      </c>
      <c r="H1649">
        <f>VLOOKUP(Health_Care[[#This Row],[Customer ID]],Medical_Examinations[],9,0)</f>
        <v>1</v>
      </c>
      <c r="I1649" t="str">
        <f>VLOOKUP(Health_Care[[#This Row],[Customer ID]],Medical_Examinations[],10,0)</f>
        <v>No</v>
      </c>
      <c r="J1649" t="str">
        <f>VLOOKUP(Health_Care[[#This Row],[Customer ID]],Medical_Examinations[],3,0)</f>
        <v>Obesity</v>
      </c>
      <c r="K1649" t="str">
        <f>VLOOKUP(Health_Care[[#This Row],[Customer ID]],Medical_Examinations[],5,0)</f>
        <v>Normal</v>
      </c>
      <c r="L1649" s="10">
        <f>VLOOKUP(Health_Care[[#This Row],[Customer ID]],Table6[#All],5,0)</f>
        <v>31972</v>
      </c>
      <c r="M1649" s="11">
        <f>VLOOKUP(Health_Care[[#This Row],[Customer ID]],Table6[#All],8,0)</f>
        <v>5934.38</v>
      </c>
      <c r="N1649" t="str">
        <f>VLOOKUP(Health_Care[[#This Row],[Customer ID]],Table6[#All],9,0)</f>
        <v>Tier - 3</v>
      </c>
      <c r="O1649" t="str">
        <f>VLOOKUP(Health_Care[[#This Row],[Customer ID]],Table6[#All],10,0)</f>
        <v>Tier - 2</v>
      </c>
      <c r="P1649" t="str">
        <f>VLOOKUP(Health_Care[[#This Row],[Customer ID]],Table6[#All],11,0)</f>
        <v>R1013</v>
      </c>
      <c r="Q1649">
        <f>VLOOKUP(Health_Care[[#This Row],[Customer ID]],Table6[#All],6,0)</f>
        <v>35</v>
      </c>
    </row>
    <row r="1650" spans="1:17" x14ac:dyDescent="0.35">
      <c r="A1650" t="s">
        <v>722</v>
      </c>
      <c r="B1650" t="str">
        <f>VLOOKUP(Health_Care[[#This Row],[Customer ID]],Customer_Names[#All],3,0)</f>
        <v xml:space="preserve"> Jennifer A</v>
      </c>
      <c r="C1650">
        <f>VLOOKUP(Health_Care[[#This Row],[Customer ID]],Medical_Examinations[],2,0)</f>
        <v>32.51</v>
      </c>
      <c r="D1650">
        <f>VLOOKUP(Health_Care[[#This Row],[Customer ID]],Medical_Examinations[],4,0)</f>
        <v>4.3</v>
      </c>
      <c r="E1650" t="str">
        <f>VLOOKUP(Health_Care[[#This Row],[Customer ID]],Medical_Examinations[],6,0)</f>
        <v>No</v>
      </c>
      <c r="F1650" t="str">
        <f>VLOOKUP(Health_Care[[#This Row],[Customer ID]],Medical_Examinations[],7,0)</f>
        <v>No</v>
      </c>
      <c r="G1650" t="str">
        <f>VLOOKUP(Health_Care[[#This Row],[Customer ID]],Medical_Examinations[],8,0)</f>
        <v>No</v>
      </c>
      <c r="H1650">
        <f>VLOOKUP(Health_Care[[#This Row],[Customer ID]],Medical_Examinations[],9,0)</f>
        <v>0</v>
      </c>
      <c r="I1650" t="str">
        <f>VLOOKUP(Health_Care[[#This Row],[Customer ID]],Medical_Examinations[],10,0)</f>
        <v>No</v>
      </c>
      <c r="J1650" t="str">
        <f>VLOOKUP(Health_Care[[#This Row],[Customer ID]],Medical_Examinations[],3,0)</f>
        <v>Obesity</v>
      </c>
      <c r="K1650" t="str">
        <f>VLOOKUP(Health_Care[[#This Row],[Customer ID]],Medical_Examinations[],5,0)</f>
        <v>Normal</v>
      </c>
      <c r="L1650" s="10">
        <f>VLOOKUP(Health_Care[[#This Row],[Customer ID]],Table6[#All],5,0)</f>
        <v>34545</v>
      </c>
      <c r="M1650" s="11">
        <f>VLOOKUP(Health_Care[[#This Row],[Customer ID]],Table6[#All],8,0)</f>
        <v>5927.65</v>
      </c>
      <c r="N1650" t="str">
        <f>VLOOKUP(Health_Care[[#This Row],[Customer ID]],Table6[#All],9,0)</f>
        <v>Tier - 2</v>
      </c>
      <c r="O1650" t="str">
        <f>VLOOKUP(Health_Care[[#This Row],[Customer ID]],Table6[#All],10,0)</f>
        <v>Tier - 1</v>
      </c>
      <c r="P1650" t="str">
        <f>VLOOKUP(Health_Care[[#This Row],[Customer ID]],Table6[#All],11,0)</f>
        <v>R1012</v>
      </c>
      <c r="Q1650">
        <f>VLOOKUP(Health_Care[[#This Row],[Customer ID]],Table6[#All],6,0)</f>
        <v>28</v>
      </c>
    </row>
    <row r="1651" spans="1:17" x14ac:dyDescent="0.35">
      <c r="A1651" t="s">
        <v>721</v>
      </c>
      <c r="B1651" t="str">
        <f>VLOOKUP(Health_Care[[#This Row],[Customer ID]],Customer_Names[#All],3,0)</f>
        <v xml:space="preserve"> Jessica</v>
      </c>
      <c r="C1651">
        <f>VLOOKUP(Health_Care[[#This Row],[Customer ID]],Medical_Examinations[],2,0)</f>
        <v>30.71</v>
      </c>
      <c r="D1651">
        <f>VLOOKUP(Health_Care[[#This Row],[Customer ID]],Medical_Examinations[],4,0)</f>
        <v>6.14</v>
      </c>
      <c r="E1651" t="str">
        <f>VLOOKUP(Health_Care[[#This Row],[Customer ID]],Medical_Examinations[],6,0)</f>
        <v>No</v>
      </c>
      <c r="F1651" t="str">
        <f>VLOOKUP(Health_Care[[#This Row],[Customer ID]],Medical_Examinations[],7,0)</f>
        <v>No</v>
      </c>
      <c r="G1651" t="str">
        <f>VLOOKUP(Health_Care[[#This Row],[Customer ID]],Medical_Examinations[],8,0)</f>
        <v>Yes</v>
      </c>
      <c r="H1651">
        <f>VLOOKUP(Health_Care[[#This Row],[Customer ID]],Medical_Examinations[],9,0)</f>
        <v>1</v>
      </c>
      <c r="I1651" t="str">
        <f>VLOOKUP(Health_Care[[#This Row],[Customer ID]],Medical_Examinations[],10,0)</f>
        <v>No</v>
      </c>
      <c r="J1651" t="str">
        <f>VLOOKUP(Health_Care[[#This Row],[Customer ID]],Medical_Examinations[],3,0)</f>
        <v>Obesity</v>
      </c>
      <c r="K1651" t="str">
        <f>VLOOKUP(Health_Care[[#This Row],[Customer ID]],Medical_Examinations[],5,0)</f>
        <v>Prediabetes</v>
      </c>
      <c r="L1651" s="10">
        <f>VLOOKUP(Health_Care[[#This Row],[Customer ID]],Table6[#All],5,0)</f>
        <v>34194</v>
      </c>
      <c r="M1651" s="11">
        <f>VLOOKUP(Health_Care[[#This Row],[Customer ID]],Table6[#All],8,0)</f>
        <v>5926.93</v>
      </c>
      <c r="N1651" t="str">
        <f>VLOOKUP(Health_Care[[#This Row],[Customer ID]],Table6[#All],9,0)</f>
        <v>Tier - 2</v>
      </c>
      <c r="O1651" t="str">
        <f>VLOOKUP(Health_Care[[#This Row],[Customer ID]],Table6[#All],10,0)</f>
        <v>Tier - 2</v>
      </c>
      <c r="P1651" t="str">
        <f>VLOOKUP(Health_Care[[#This Row],[Customer ID]],Table6[#All],11,0)</f>
        <v>R1025</v>
      </c>
      <c r="Q1651">
        <f>VLOOKUP(Health_Care[[#This Row],[Customer ID]],Table6[#All],6,0)</f>
        <v>29</v>
      </c>
    </row>
    <row r="1652" spans="1:17" x14ac:dyDescent="0.35">
      <c r="A1652" t="s">
        <v>720</v>
      </c>
      <c r="B1652" t="str">
        <f>VLOOKUP(Health_Care[[#This Row],[Customer ID]],Customer_Names[#All],3,0)</f>
        <v xml:space="preserve"> Chaiwat</v>
      </c>
      <c r="C1652">
        <f>VLOOKUP(Health_Care[[#This Row],[Customer ID]],Medical_Examinations[],2,0)</f>
        <v>28.9</v>
      </c>
      <c r="D1652">
        <f>VLOOKUP(Health_Care[[#This Row],[Customer ID]],Medical_Examinations[],4,0)</f>
        <v>5.36</v>
      </c>
      <c r="E1652" t="str">
        <f>VLOOKUP(Health_Care[[#This Row],[Customer ID]],Medical_Examinations[],6,0)</f>
        <v>No</v>
      </c>
      <c r="F1652" t="str">
        <f>VLOOKUP(Health_Care[[#This Row],[Customer ID]],Medical_Examinations[],7,0)</f>
        <v>No</v>
      </c>
      <c r="G1652" t="str">
        <f>VLOOKUP(Health_Care[[#This Row],[Customer ID]],Medical_Examinations[],8,0)</f>
        <v>No</v>
      </c>
      <c r="H1652">
        <f>VLOOKUP(Health_Care[[#This Row],[Customer ID]],Medical_Examinations[],9,0)</f>
        <v>1</v>
      </c>
      <c r="I1652" t="str">
        <f>VLOOKUP(Health_Care[[#This Row],[Customer ID]],Medical_Examinations[],10,0)</f>
        <v>No</v>
      </c>
      <c r="J1652" t="str">
        <f>VLOOKUP(Health_Care[[#This Row],[Customer ID]],Medical_Examinations[],3,0)</f>
        <v>Over Weight</v>
      </c>
      <c r="K1652" t="str">
        <f>VLOOKUP(Health_Care[[#This Row],[Customer ID]],Medical_Examinations[],5,0)</f>
        <v>Normal</v>
      </c>
      <c r="L1652" s="10">
        <f>VLOOKUP(Health_Care[[#This Row],[Customer ID]],Table6[#All],5,0)</f>
        <v>31987</v>
      </c>
      <c r="M1652" s="11">
        <f>VLOOKUP(Health_Care[[#This Row],[Customer ID]],Table6[#All],8,0)</f>
        <v>5926.85</v>
      </c>
      <c r="N1652" t="str">
        <f>VLOOKUP(Health_Care[[#This Row],[Customer ID]],Table6[#All],9,0)</f>
        <v>Tier - 3</v>
      </c>
      <c r="O1652" t="str">
        <f>VLOOKUP(Health_Care[[#This Row],[Customer ID]],Table6[#All],10,0)</f>
        <v>Tier - 3</v>
      </c>
      <c r="P1652" t="str">
        <f>VLOOKUP(Health_Care[[#This Row],[Customer ID]],Table6[#All],11,0)</f>
        <v>R1011</v>
      </c>
      <c r="Q1652">
        <f>VLOOKUP(Health_Care[[#This Row],[Customer ID]],Table6[#All],6,0)</f>
        <v>35</v>
      </c>
    </row>
    <row r="1653" spans="1:17" x14ac:dyDescent="0.35">
      <c r="A1653" t="s">
        <v>719</v>
      </c>
      <c r="B1653" t="str">
        <f>VLOOKUP(Health_Care[[#This Row],[Customer ID]],Customer_Names[#All],3,0)</f>
        <v xml:space="preserve"> Kerri</v>
      </c>
      <c r="C1653">
        <f>VLOOKUP(Health_Care[[#This Row],[Customer ID]],Medical_Examinations[],2,0)</f>
        <v>36.19</v>
      </c>
      <c r="D1653">
        <f>VLOOKUP(Health_Care[[#This Row],[Customer ID]],Medical_Examinations[],4,0)</f>
        <v>4.3</v>
      </c>
      <c r="E1653" t="str">
        <f>VLOOKUP(Health_Care[[#This Row],[Customer ID]],Medical_Examinations[],6,0)</f>
        <v>No</v>
      </c>
      <c r="F1653" t="str">
        <f>VLOOKUP(Health_Care[[#This Row],[Customer ID]],Medical_Examinations[],7,0)</f>
        <v>No</v>
      </c>
      <c r="G1653" t="str">
        <f>VLOOKUP(Health_Care[[#This Row],[Customer ID]],Medical_Examinations[],8,0)</f>
        <v>No</v>
      </c>
      <c r="H1653">
        <f>VLOOKUP(Health_Care[[#This Row],[Customer ID]],Medical_Examinations[],9,0)</f>
        <v>0</v>
      </c>
      <c r="I1653" t="str">
        <f>VLOOKUP(Health_Care[[#This Row],[Customer ID]],Medical_Examinations[],10,0)</f>
        <v>No</v>
      </c>
      <c r="J1653" t="str">
        <f>VLOOKUP(Health_Care[[#This Row],[Customer ID]],Medical_Examinations[],3,0)</f>
        <v>Obesity</v>
      </c>
      <c r="K1653" t="str">
        <f>VLOOKUP(Health_Care[[#This Row],[Customer ID]],Medical_Examinations[],5,0)</f>
        <v>Normal</v>
      </c>
      <c r="L1653" s="10">
        <f>VLOOKUP(Health_Care[[#This Row],[Customer ID]],Table6[#All],5,0)</f>
        <v>30306</v>
      </c>
      <c r="M1653" s="11">
        <f>VLOOKUP(Health_Care[[#This Row],[Customer ID]],Table6[#All],8,0)</f>
        <v>5920.1</v>
      </c>
      <c r="N1653" t="str">
        <f>VLOOKUP(Health_Care[[#This Row],[Customer ID]],Table6[#All],9,0)</f>
        <v>Tier - 2</v>
      </c>
      <c r="O1653" t="str">
        <f>VLOOKUP(Health_Care[[#This Row],[Customer ID]],Table6[#All],10,0)</f>
        <v>Tier - 1</v>
      </c>
      <c r="P1653" t="str">
        <f>VLOOKUP(Health_Care[[#This Row],[Customer ID]],Table6[#All],11,0)</f>
        <v>R1013</v>
      </c>
      <c r="Q1653">
        <f>VLOOKUP(Health_Care[[#This Row],[Customer ID]],Table6[#All],6,0)</f>
        <v>40</v>
      </c>
    </row>
    <row r="1654" spans="1:17" x14ac:dyDescent="0.35">
      <c r="A1654" t="s">
        <v>718</v>
      </c>
      <c r="B1654" t="str">
        <f>VLOOKUP(Health_Care[[#This Row],[Customer ID]],Customer_Names[#All],3,0)</f>
        <v xml:space="preserve"> Lisa</v>
      </c>
      <c r="C1654">
        <f>VLOOKUP(Health_Care[[#This Row],[Customer ID]],Medical_Examinations[],2,0)</f>
        <v>29.6</v>
      </c>
      <c r="D1654">
        <f>VLOOKUP(Health_Care[[#This Row],[Customer ID]],Medical_Examinations[],4,0)</f>
        <v>4.09</v>
      </c>
      <c r="E1654" t="str">
        <f>VLOOKUP(Health_Care[[#This Row],[Customer ID]],Medical_Examinations[],6,0)</f>
        <v>No</v>
      </c>
      <c r="F1654" t="str">
        <f>VLOOKUP(Health_Care[[#This Row],[Customer ID]],Medical_Examinations[],7,0)</f>
        <v>No</v>
      </c>
      <c r="G1654" t="str">
        <f>VLOOKUP(Health_Care[[#This Row],[Customer ID]],Medical_Examinations[],8,0)</f>
        <v>No</v>
      </c>
      <c r="H1654">
        <f>VLOOKUP(Health_Care[[#This Row],[Customer ID]],Medical_Examinations[],9,0)</f>
        <v>0</v>
      </c>
      <c r="I1654" t="str">
        <f>VLOOKUP(Health_Care[[#This Row],[Customer ID]],Medical_Examinations[],10,0)</f>
        <v>No</v>
      </c>
      <c r="J1654" t="str">
        <f>VLOOKUP(Health_Care[[#This Row],[Customer ID]],Medical_Examinations[],3,0)</f>
        <v>Over Weight</v>
      </c>
      <c r="K1654" t="str">
        <f>VLOOKUP(Health_Care[[#This Row],[Customer ID]],Medical_Examinations[],5,0)</f>
        <v>Normal</v>
      </c>
      <c r="L1654" s="10">
        <f>VLOOKUP(Health_Care[[#This Row],[Customer ID]],Table6[#All],5,0)</f>
        <v>30140</v>
      </c>
      <c r="M1654" s="11">
        <f>VLOOKUP(Health_Care[[#This Row],[Customer ID]],Table6[#All],8,0)</f>
        <v>5910.94</v>
      </c>
      <c r="N1654" t="str">
        <f>VLOOKUP(Health_Care[[#This Row],[Customer ID]],Table6[#All],9,0)</f>
        <v>Tier - 2</v>
      </c>
      <c r="O1654" t="str">
        <f>VLOOKUP(Health_Care[[#This Row],[Customer ID]],Table6[#All],10,0)</f>
        <v>Tier - 1</v>
      </c>
      <c r="P1654" t="str">
        <f>VLOOKUP(Health_Care[[#This Row],[Customer ID]],Table6[#All],11,0)</f>
        <v>R1011</v>
      </c>
      <c r="Q1654">
        <f>VLOOKUP(Health_Care[[#This Row],[Customer ID]],Table6[#All],6,0)</f>
        <v>40</v>
      </c>
    </row>
    <row r="1655" spans="1:17" x14ac:dyDescent="0.35">
      <c r="A1655" t="s">
        <v>717</v>
      </c>
      <c r="B1655" t="str">
        <f>VLOOKUP(Health_Care[[#This Row],[Customer ID]],Customer_Names[#All],3,0)</f>
        <v xml:space="preserve"> Nicholas G</v>
      </c>
      <c r="C1655">
        <f>VLOOKUP(Health_Care[[#This Row],[Customer ID]],Medical_Examinations[],2,0)</f>
        <v>30.95</v>
      </c>
      <c r="D1655">
        <f>VLOOKUP(Health_Care[[#This Row],[Customer ID]],Medical_Examinations[],4,0)</f>
        <v>6.27</v>
      </c>
      <c r="E1655" t="str">
        <f>VLOOKUP(Health_Care[[#This Row],[Customer ID]],Medical_Examinations[],6,0)</f>
        <v>No</v>
      </c>
      <c r="F1655" t="str">
        <f>VLOOKUP(Health_Care[[#This Row],[Customer ID]],Medical_Examinations[],7,0)</f>
        <v>No</v>
      </c>
      <c r="G1655" t="str">
        <f>VLOOKUP(Health_Care[[#This Row],[Customer ID]],Medical_Examinations[],8,0)</f>
        <v>Yes</v>
      </c>
      <c r="H1655">
        <f>VLOOKUP(Health_Care[[#This Row],[Customer ID]],Medical_Examinations[],9,0)</f>
        <v>1</v>
      </c>
      <c r="I1655" t="str">
        <f>VLOOKUP(Health_Care[[#This Row],[Customer ID]],Medical_Examinations[],10,0)</f>
        <v>No</v>
      </c>
      <c r="J1655" t="str">
        <f>VLOOKUP(Health_Care[[#This Row],[Customer ID]],Medical_Examinations[],3,0)</f>
        <v>Obesity</v>
      </c>
      <c r="K1655" t="str">
        <f>VLOOKUP(Health_Care[[#This Row],[Customer ID]],Medical_Examinations[],5,0)</f>
        <v>Prediabetes</v>
      </c>
      <c r="L1655" s="10">
        <f>VLOOKUP(Health_Care[[#This Row],[Customer ID]],Table6[#All],5,0)</f>
        <v>34261</v>
      </c>
      <c r="M1655" s="11">
        <f>VLOOKUP(Health_Care[[#This Row],[Customer ID]],Table6[#All],8,0)</f>
        <v>5877.02</v>
      </c>
      <c r="N1655" t="str">
        <f>VLOOKUP(Health_Care[[#This Row],[Customer ID]],Table6[#All],9,0)</f>
        <v>Tier - 2</v>
      </c>
      <c r="O1655" t="str">
        <f>VLOOKUP(Health_Care[[#This Row],[Customer ID]],Table6[#All],10,0)</f>
        <v>Tier - 2</v>
      </c>
      <c r="P1655" t="str">
        <f>VLOOKUP(Health_Care[[#This Row],[Customer ID]],Table6[#All],11,0)</f>
        <v>R1021</v>
      </c>
      <c r="Q1655">
        <f>VLOOKUP(Health_Care[[#This Row],[Customer ID]],Table6[#All],6,0)</f>
        <v>29</v>
      </c>
    </row>
    <row r="1656" spans="1:17" x14ac:dyDescent="0.35">
      <c r="A1656" t="s">
        <v>716</v>
      </c>
      <c r="B1656" t="str">
        <f>VLOOKUP(Health_Care[[#This Row],[Customer ID]],Customer_Names[#All],3,0)</f>
        <v xml:space="preserve"> Vasilis S</v>
      </c>
      <c r="C1656">
        <f>VLOOKUP(Health_Care[[#This Row],[Customer ID]],Medical_Examinations[],2,0)</f>
        <v>19.95</v>
      </c>
      <c r="D1656">
        <f>VLOOKUP(Health_Care[[#This Row],[Customer ID]],Medical_Examinations[],4,0)</f>
        <v>5.39</v>
      </c>
      <c r="E1656" t="str">
        <f>VLOOKUP(Health_Care[[#This Row],[Customer ID]],Medical_Examinations[],6,0)</f>
        <v>No</v>
      </c>
      <c r="F1656" t="str">
        <f>VLOOKUP(Health_Care[[#This Row],[Customer ID]],Medical_Examinations[],7,0)</f>
        <v>No</v>
      </c>
      <c r="G1656" t="str">
        <f>VLOOKUP(Health_Care[[#This Row],[Customer ID]],Medical_Examinations[],8,0)</f>
        <v>No</v>
      </c>
      <c r="H1656">
        <f>VLOOKUP(Health_Care[[#This Row],[Customer ID]],Medical_Examinations[],9,0)</f>
        <v>1</v>
      </c>
      <c r="I1656" t="str">
        <f>VLOOKUP(Health_Care[[#This Row],[Customer ID]],Medical_Examinations[],10,0)</f>
        <v>No</v>
      </c>
      <c r="J1656" t="str">
        <f>VLOOKUP(Health_Care[[#This Row],[Customer ID]],Medical_Examinations[],3,0)</f>
        <v>Normal Weight</v>
      </c>
      <c r="K1656" t="str">
        <f>VLOOKUP(Health_Care[[#This Row],[Customer ID]],Medical_Examinations[],5,0)</f>
        <v>Normal</v>
      </c>
      <c r="L1656" s="10">
        <f>VLOOKUP(Health_Care[[#This Row],[Customer ID]],Table6[#All],5,0)</f>
        <v>31008</v>
      </c>
      <c r="M1656" s="11">
        <f>VLOOKUP(Health_Care[[#This Row],[Customer ID]],Table6[#All],8,0)</f>
        <v>5855.9</v>
      </c>
      <c r="N1656" t="str">
        <f>VLOOKUP(Health_Care[[#This Row],[Customer ID]],Table6[#All],9,0)</f>
        <v>Tier - 2</v>
      </c>
      <c r="O1656" t="str">
        <f>VLOOKUP(Health_Care[[#This Row],[Customer ID]],Table6[#All],10,0)</f>
        <v>Tier - 3</v>
      </c>
      <c r="P1656" t="str">
        <f>VLOOKUP(Health_Care[[#This Row],[Customer ID]],Table6[#All],11,0)</f>
        <v>R1012</v>
      </c>
      <c r="Q1656">
        <f>VLOOKUP(Health_Care[[#This Row],[Customer ID]],Table6[#All],6,0)</f>
        <v>38</v>
      </c>
    </row>
    <row r="1657" spans="1:17" x14ac:dyDescent="0.35">
      <c r="A1657" t="s">
        <v>715</v>
      </c>
      <c r="B1657" t="str">
        <f>VLOOKUP(Health_Care[[#This Row],[Customer ID]],Customer_Names[#All],3,0)</f>
        <v xml:space="preserve"> Michael P</v>
      </c>
      <c r="C1657">
        <f>VLOOKUP(Health_Care[[#This Row],[Customer ID]],Medical_Examinations[],2,0)</f>
        <v>23.65</v>
      </c>
      <c r="D1657">
        <f>VLOOKUP(Health_Care[[#This Row],[Customer ID]],Medical_Examinations[],4,0)</f>
        <v>5.75</v>
      </c>
      <c r="E1657" t="str">
        <f>VLOOKUP(Health_Care[[#This Row],[Customer ID]],Medical_Examinations[],6,0)</f>
        <v>yes</v>
      </c>
      <c r="F1657" t="str">
        <f>VLOOKUP(Health_Care[[#This Row],[Customer ID]],Medical_Examinations[],7,0)</f>
        <v>No</v>
      </c>
      <c r="G1657" t="str">
        <f>VLOOKUP(Health_Care[[#This Row],[Customer ID]],Medical_Examinations[],8,0)</f>
        <v>No</v>
      </c>
      <c r="H1657">
        <f>VLOOKUP(Health_Care[[#This Row],[Customer ID]],Medical_Examinations[],9,0)</f>
        <v>0</v>
      </c>
      <c r="I1657" t="str">
        <f>VLOOKUP(Health_Care[[#This Row],[Customer ID]],Medical_Examinations[],10,0)</f>
        <v>No</v>
      </c>
      <c r="J1657" t="str">
        <f>VLOOKUP(Health_Care[[#This Row],[Customer ID]],Medical_Examinations[],3,0)</f>
        <v>Normal Weight</v>
      </c>
      <c r="K1657" t="str">
        <f>VLOOKUP(Health_Care[[#This Row],[Customer ID]],Medical_Examinations[],5,0)</f>
        <v>Prediabetes</v>
      </c>
      <c r="L1657" s="10">
        <f>VLOOKUP(Health_Care[[#This Row],[Customer ID]],Table6[#All],5,0)</f>
        <v>31216</v>
      </c>
      <c r="M1657" s="11">
        <f>VLOOKUP(Health_Care[[#This Row],[Customer ID]],Table6[#All],8,0)</f>
        <v>5847.24</v>
      </c>
      <c r="N1657" t="str">
        <f>VLOOKUP(Health_Care[[#This Row],[Customer ID]],Table6[#All],9,0)</f>
        <v>Tier - 2</v>
      </c>
      <c r="O1657" t="str">
        <f>VLOOKUP(Health_Care[[#This Row],[Customer ID]],Table6[#All],10,0)</f>
        <v>Tier - 1</v>
      </c>
      <c r="P1657" t="str">
        <f>VLOOKUP(Health_Care[[#This Row],[Customer ID]],Table6[#All],11,0)</f>
        <v>R1013</v>
      </c>
      <c r="Q1657">
        <f>VLOOKUP(Health_Care[[#This Row],[Customer ID]],Table6[#All],6,0)</f>
        <v>37</v>
      </c>
    </row>
    <row r="1658" spans="1:17" x14ac:dyDescent="0.35">
      <c r="A1658" t="s">
        <v>714</v>
      </c>
      <c r="B1658" t="str">
        <f>VLOOKUP(Health_Care[[#This Row],[Customer ID]],Customer_Names[#All],3,0)</f>
        <v xml:space="preserve"> Colleen C.</v>
      </c>
      <c r="C1658">
        <f>VLOOKUP(Health_Care[[#This Row],[Customer ID]],Medical_Examinations[],2,0)</f>
        <v>43.34</v>
      </c>
      <c r="D1658">
        <f>VLOOKUP(Health_Care[[#This Row],[Customer ID]],Medical_Examinations[],4,0)</f>
        <v>4.91</v>
      </c>
      <c r="E1658" t="str">
        <f>VLOOKUP(Health_Care[[#This Row],[Customer ID]],Medical_Examinations[],6,0)</f>
        <v>No</v>
      </c>
      <c r="F1658" t="str">
        <f>VLOOKUP(Health_Care[[#This Row],[Customer ID]],Medical_Examinations[],7,0)</f>
        <v>No</v>
      </c>
      <c r="G1658" t="str">
        <f>VLOOKUP(Health_Care[[#This Row],[Customer ID]],Medical_Examinations[],8,0)</f>
        <v>No</v>
      </c>
      <c r="H1658">
        <f>VLOOKUP(Health_Care[[#This Row],[Customer ID]],Medical_Examinations[],9,0)</f>
        <v>1</v>
      </c>
      <c r="I1658" t="str">
        <f>VLOOKUP(Health_Care[[#This Row],[Customer ID]],Medical_Examinations[],10,0)</f>
        <v>No</v>
      </c>
      <c r="J1658" t="str">
        <f>VLOOKUP(Health_Care[[#This Row],[Customer ID]],Medical_Examinations[],3,0)</f>
        <v>Obesity</v>
      </c>
      <c r="K1658" t="str">
        <f>VLOOKUP(Health_Care[[#This Row],[Customer ID]],Medical_Examinations[],5,0)</f>
        <v>Normal</v>
      </c>
      <c r="L1658" s="10">
        <f>VLOOKUP(Health_Care[[#This Row],[Customer ID]],Table6[#All],5,0)</f>
        <v>32050</v>
      </c>
      <c r="M1658" s="11">
        <f>VLOOKUP(Health_Care[[#This Row],[Customer ID]],Table6[#All],8,0)</f>
        <v>5846.92</v>
      </c>
      <c r="N1658" t="str">
        <f>VLOOKUP(Health_Care[[#This Row],[Customer ID]],Table6[#All],9,0)</f>
        <v>Tier - 2</v>
      </c>
      <c r="O1658" t="str">
        <f>VLOOKUP(Health_Care[[#This Row],[Customer ID]],Table6[#All],10,0)</f>
        <v>Tier - 2</v>
      </c>
      <c r="P1658" t="str">
        <f>VLOOKUP(Health_Care[[#This Row],[Customer ID]],Table6[#All],11,0)</f>
        <v>R1013</v>
      </c>
      <c r="Q1658">
        <f>VLOOKUP(Health_Care[[#This Row],[Customer ID]],Table6[#All],6,0)</f>
        <v>35</v>
      </c>
    </row>
    <row r="1659" spans="1:17" x14ac:dyDescent="0.35">
      <c r="A1659" t="s">
        <v>713</v>
      </c>
      <c r="B1659" t="str">
        <f>VLOOKUP(Health_Care[[#This Row],[Customer ID]],Customer_Names[#All],3,0)</f>
        <v xml:space="preserve"> Annika</v>
      </c>
      <c r="C1659">
        <f>VLOOKUP(Health_Care[[#This Row],[Customer ID]],Medical_Examinations[],2,0)</f>
        <v>31.98</v>
      </c>
      <c r="D1659">
        <f>VLOOKUP(Health_Care[[#This Row],[Customer ID]],Medical_Examinations[],4,0)</f>
        <v>4.46</v>
      </c>
      <c r="E1659" t="str">
        <f>VLOOKUP(Health_Care[[#This Row],[Customer ID]],Medical_Examinations[],6,0)</f>
        <v>yes</v>
      </c>
      <c r="F1659" t="str">
        <f>VLOOKUP(Health_Care[[#This Row],[Customer ID]],Medical_Examinations[],7,0)</f>
        <v>No</v>
      </c>
      <c r="G1659" t="str">
        <f>VLOOKUP(Health_Care[[#This Row],[Customer ID]],Medical_Examinations[],8,0)</f>
        <v>No</v>
      </c>
      <c r="H1659">
        <f>VLOOKUP(Health_Care[[#This Row],[Customer ID]],Medical_Examinations[],9,0)</f>
        <v>1</v>
      </c>
      <c r="I1659" t="str">
        <f>VLOOKUP(Health_Care[[#This Row],[Customer ID]],Medical_Examinations[],10,0)</f>
        <v>No</v>
      </c>
      <c r="J1659" t="str">
        <f>VLOOKUP(Health_Care[[#This Row],[Customer ID]],Medical_Examinations[],3,0)</f>
        <v>Obesity</v>
      </c>
      <c r="K1659" t="str">
        <f>VLOOKUP(Health_Care[[#This Row],[Customer ID]],Medical_Examinations[],5,0)</f>
        <v>Normal</v>
      </c>
      <c r="L1659" s="10">
        <f>VLOOKUP(Health_Care[[#This Row],[Customer ID]],Table6[#All],5,0)</f>
        <v>34931</v>
      </c>
      <c r="M1659" s="11">
        <f>VLOOKUP(Health_Care[[#This Row],[Customer ID]],Table6[#All],8,0)</f>
        <v>5843.99</v>
      </c>
      <c r="N1659" t="str">
        <f>VLOOKUP(Health_Care[[#This Row],[Customer ID]],Table6[#All],9,0)</f>
        <v>Tier - 2</v>
      </c>
      <c r="O1659" t="str">
        <f>VLOOKUP(Health_Care[[#This Row],[Customer ID]],Table6[#All],10,0)</f>
        <v>Tier - 2</v>
      </c>
      <c r="P1659" t="str">
        <f>VLOOKUP(Health_Care[[#This Row],[Customer ID]],Table6[#All],11,0)</f>
        <v>R1025</v>
      </c>
      <c r="Q1659">
        <f>VLOOKUP(Health_Care[[#This Row],[Customer ID]],Table6[#All],6,0)</f>
        <v>27</v>
      </c>
    </row>
    <row r="1660" spans="1:17" x14ac:dyDescent="0.35">
      <c r="A1660" t="s">
        <v>712</v>
      </c>
      <c r="B1660" t="str">
        <f>VLOOKUP(Health_Care[[#This Row],[Customer ID]],Customer_Names[#All],3,0)</f>
        <v xml:space="preserve"> Kelly</v>
      </c>
      <c r="C1660">
        <f>VLOOKUP(Health_Care[[#This Row],[Customer ID]],Medical_Examinations[],2,0)</f>
        <v>35.86</v>
      </c>
      <c r="D1660">
        <f>VLOOKUP(Health_Care[[#This Row],[Customer ID]],Medical_Examinations[],4,0)</f>
        <v>6.22</v>
      </c>
      <c r="E1660" t="str">
        <f>VLOOKUP(Health_Care[[#This Row],[Customer ID]],Medical_Examinations[],6,0)</f>
        <v>No</v>
      </c>
      <c r="F1660" t="str">
        <f>VLOOKUP(Health_Care[[#This Row],[Customer ID]],Medical_Examinations[],7,0)</f>
        <v>No</v>
      </c>
      <c r="G1660" t="str">
        <f>VLOOKUP(Health_Care[[#This Row],[Customer ID]],Medical_Examinations[],8,0)</f>
        <v>No</v>
      </c>
      <c r="H1660">
        <f>VLOOKUP(Health_Care[[#This Row],[Customer ID]],Medical_Examinations[],9,0)</f>
        <v>1</v>
      </c>
      <c r="I1660" t="str">
        <f>VLOOKUP(Health_Care[[#This Row],[Customer ID]],Medical_Examinations[],10,0)</f>
        <v>No</v>
      </c>
      <c r="J1660" t="str">
        <f>VLOOKUP(Health_Care[[#This Row],[Customer ID]],Medical_Examinations[],3,0)</f>
        <v>Obesity</v>
      </c>
      <c r="K1660" t="str">
        <f>VLOOKUP(Health_Care[[#This Row],[Customer ID]],Medical_Examinations[],5,0)</f>
        <v>Prediabetes</v>
      </c>
      <c r="L1660" s="10">
        <f>VLOOKUP(Health_Care[[#This Row],[Customer ID]],Table6[#All],5,0)</f>
        <v>31985</v>
      </c>
      <c r="M1660" s="11">
        <f>VLOOKUP(Health_Care[[#This Row],[Customer ID]],Table6[#All],8,0)</f>
        <v>5836.52</v>
      </c>
      <c r="N1660" t="str">
        <f>VLOOKUP(Health_Care[[#This Row],[Customer ID]],Table6[#All],9,0)</f>
        <v>Tier - 2</v>
      </c>
      <c r="O1660" t="str">
        <f>VLOOKUP(Health_Care[[#This Row],[Customer ID]],Table6[#All],10,0)</f>
        <v>Tier - 3</v>
      </c>
      <c r="P1660" t="str">
        <f>VLOOKUP(Health_Care[[#This Row],[Customer ID]],Table6[#All],11,0)</f>
        <v>R1013</v>
      </c>
      <c r="Q1660">
        <f>VLOOKUP(Health_Care[[#This Row],[Customer ID]],Table6[#All],6,0)</f>
        <v>35</v>
      </c>
    </row>
    <row r="1661" spans="1:17" x14ac:dyDescent="0.35">
      <c r="A1661" t="s">
        <v>711</v>
      </c>
      <c r="B1661" t="str">
        <f>VLOOKUP(Health_Care[[#This Row],[Customer ID]],Customer_Names[#All],3,0)</f>
        <v xml:space="preserve"> Nicholas C.</v>
      </c>
      <c r="C1661">
        <f>VLOOKUP(Health_Care[[#This Row],[Customer ID]],Medical_Examinations[],2,0)</f>
        <v>15.2</v>
      </c>
      <c r="D1661">
        <f>VLOOKUP(Health_Care[[#This Row],[Customer ID]],Medical_Examinations[],4,0)</f>
        <v>8.82</v>
      </c>
      <c r="E1661" t="str">
        <f>VLOOKUP(Health_Care[[#This Row],[Customer ID]],Medical_Examinations[],6,0)</f>
        <v>No</v>
      </c>
      <c r="F1661" t="str">
        <f>VLOOKUP(Health_Care[[#This Row],[Customer ID]],Medical_Examinations[],7,0)</f>
        <v>No</v>
      </c>
      <c r="G1661" t="str">
        <f>VLOOKUP(Health_Care[[#This Row],[Customer ID]],Medical_Examinations[],8,0)</f>
        <v>No</v>
      </c>
      <c r="H1661">
        <f>VLOOKUP(Health_Care[[#This Row],[Customer ID]],Medical_Examinations[],9,0)</f>
        <v>0</v>
      </c>
      <c r="I1661" t="str">
        <f>VLOOKUP(Health_Care[[#This Row],[Customer ID]],Medical_Examinations[],10,0)</f>
        <v>No</v>
      </c>
      <c r="J1661" t="str">
        <f>VLOOKUP(Health_Care[[#This Row],[Customer ID]],Medical_Examinations[],3,0)</f>
        <v>Under Weight</v>
      </c>
      <c r="K1661" t="str">
        <f>VLOOKUP(Health_Care[[#This Row],[Customer ID]],Medical_Examinations[],5,0)</f>
        <v>Diabetes</v>
      </c>
      <c r="L1661" s="10">
        <f>VLOOKUP(Health_Care[[#This Row],[Customer ID]],Table6[#All],5,0)</f>
        <v>26203</v>
      </c>
      <c r="M1661" s="11">
        <f>VLOOKUP(Health_Care[[#This Row],[Customer ID]],Table6[#All],8,0)</f>
        <v>5832.6</v>
      </c>
      <c r="N1661" t="str">
        <f>VLOOKUP(Health_Care[[#This Row],[Customer ID]],Table6[#All],9,0)</f>
        <v>Tier - 2</v>
      </c>
      <c r="O1661" t="str">
        <f>VLOOKUP(Health_Care[[#This Row],[Customer ID]],Table6[#All],10,0)</f>
        <v>Tier - 3</v>
      </c>
      <c r="P1661" t="str">
        <f>VLOOKUP(Health_Care[[#This Row],[Customer ID]],Table6[#All],11,0)</f>
        <v>R1012</v>
      </c>
      <c r="Q1661">
        <f>VLOOKUP(Health_Care[[#This Row],[Customer ID]],Table6[#All],6,0)</f>
        <v>51</v>
      </c>
    </row>
    <row r="1662" spans="1:17" x14ac:dyDescent="0.35">
      <c r="A1662" t="s">
        <v>710</v>
      </c>
      <c r="B1662" t="str">
        <f>VLOOKUP(Health_Care[[#This Row],[Customer ID]],Customer_Names[#All],3,0)</f>
        <v xml:space="preserve"> Kelly K</v>
      </c>
      <c r="C1662">
        <f>VLOOKUP(Health_Care[[#This Row],[Customer ID]],Medical_Examinations[],2,0)</f>
        <v>37.200000000000003</v>
      </c>
      <c r="D1662">
        <f>VLOOKUP(Health_Care[[#This Row],[Customer ID]],Medical_Examinations[],4,0)</f>
        <v>10.14</v>
      </c>
      <c r="E1662" t="str">
        <f>VLOOKUP(Health_Care[[#This Row],[Customer ID]],Medical_Examinations[],6,0)</f>
        <v>No</v>
      </c>
      <c r="F1662" t="str">
        <f>VLOOKUP(Health_Care[[#This Row],[Customer ID]],Medical_Examinations[],7,0)</f>
        <v>No</v>
      </c>
      <c r="G1662" t="str">
        <f>VLOOKUP(Health_Care[[#This Row],[Customer ID]],Medical_Examinations[],8,0)</f>
        <v>No</v>
      </c>
      <c r="H1662">
        <f>VLOOKUP(Health_Care[[#This Row],[Customer ID]],Medical_Examinations[],9,0)</f>
        <v>0</v>
      </c>
      <c r="I1662" t="str">
        <f>VLOOKUP(Health_Care[[#This Row],[Customer ID]],Medical_Examinations[],10,0)</f>
        <v>No</v>
      </c>
      <c r="J1662" t="str">
        <f>VLOOKUP(Health_Care[[#This Row],[Customer ID]],Medical_Examinations[],3,0)</f>
        <v>Obesity</v>
      </c>
      <c r="K1662" t="str">
        <f>VLOOKUP(Health_Care[[#This Row],[Customer ID]],Medical_Examinations[],5,0)</f>
        <v>Diabetes</v>
      </c>
      <c r="L1662" s="10">
        <f>VLOOKUP(Health_Care[[#This Row],[Customer ID]],Table6[#All],5,0)</f>
        <v>37459</v>
      </c>
      <c r="M1662" s="11">
        <f>VLOOKUP(Health_Care[[#This Row],[Customer ID]],Table6[#All],8,0)</f>
        <v>5816.58</v>
      </c>
      <c r="N1662" t="str">
        <f>VLOOKUP(Health_Care[[#This Row],[Customer ID]],Table6[#All],9,0)</f>
        <v>Tier - 2</v>
      </c>
      <c r="O1662" t="str">
        <f>VLOOKUP(Health_Care[[#This Row],[Customer ID]],Table6[#All],10,0)</f>
        <v>Tier - 2</v>
      </c>
      <c r="P1662" t="str">
        <f>VLOOKUP(Health_Care[[#This Row],[Customer ID]],Table6[#All],11,0)</f>
        <v>R1026</v>
      </c>
      <c r="Q1662">
        <f>VLOOKUP(Health_Care[[#This Row],[Customer ID]],Table6[#All],6,0)</f>
        <v>20</v>
      </c>
    </row>
    <row r="1663" spans="1:17" x14ac:dyDescent="0.35">
      <c r="A1663" t="s">
        <v>709</v>
      </c>
      <c r="B1663" t="str">
        <f>VLOOKUP(Health_Care[[#This Row],[Customer ID]],Customer_Names[#All],3,0)</f>
        <v xml:space="preserve"> Andrew</v>
      </c>
      <c r="C1663">
        <f>VLOOKUP(Health_Care[[#This Row],[Customer ID]],Medical_Examinations[],2,0)</f>
        <v>17.91</v>
      </c>
      <c r="D1663">
        <f>VLOOKUP(Health_Care[[#This Row],[Customer ID]],Medical_Examinations[],4,0)</f>
        <v>4.66</v>
      </c>
      <c r="E1663" t="str">
        <f>VLOOKUP(Health_Care[[#This Row],[Customer ID]],Medical_Examinations[],6,0)</f>
        <v>No</v>
      </c>
      <c r="F1663" t="str">
        <f>VLOOKUP(Health_Care[[#This Row],[Customer ID]],Medical_Examinations[],7,0)</f>
        <v>No</v>
      </c>
      <c r="G1663" t="str">
        <f>VLOOKUP(Health_Care[[#This Row],[Customer ID]],Medical_Examinations[],8,0)</f>
        <v>No</v>
      </c>
      <c r="H1663">
        <f>VLOOKUP(Health_Care[[#This Row],[Customer ID]],Medical_Examinations[],9,0)</f>
        <v>2</v>
      </c>
      <c r="I1663" t="str">
        <f>VLOOKUP(Health_Care[[#This Row],[Customer ID]],Medical_Examinations[],10,0)</f>
        <v>No</v>
      </c>
      <c r="J1663" t="str">
        <f>VLOOKUP(Health_Care[[#This Row],[Customer ID]],Medical_Examinations[],3,0)</f>
        <v>Under Weight</v>
      </c>
      <c r="K1663" t="str">
        <f>VLOOKUP(Health_Care[[#This Row],[Customer ID]],Medical_Examinations[],5,0)</f>
        <v>Normal</v>
      </c>
      <c r="L1663" s="10">
        <f>VLOOKUP(Health_Care[[#This Row],[Customer ID]],Table6[#All],5,0)</f>
        <v>26605</v>
      </c>
      <c r="M1663" s="11">
        <f>VLOOKUP(Health_Care[[#This Row],[Customer ID]],Table6[#All],8,0)</f>
        <v>5812.9</v>
      </c>
      <c r="N1663" t="str">
        <f>VLOOKUP(Health_Care[[#This Row],[Customer ID]],Table6[#All],9,0)</f>
        <v>Tier - 2</v>
      </c>
      <c r="O1663" t="str">
        <f>VLOOKUP(Health_Care[[#This Row],[Customer ID]],Table6[#All],10,0)</f>
        <v>Tier - 2</v>
      </c>
      <c r="P1663" t="str">
        <f>VLOOKUP(Health_Care[[#This Row],[Customer ID]],Table6[#All],11,0)</f>
        <v>R1013</v>
      </c>
      <c r="Q1663">
        <f>VLOOKUP(Health_Care[[#This Row],[Customer ID]],Table6[#All],6,0)</f>
        <v>50</v>
      </c>
    </row>
    <row r="1664" spans="1:17" x14ac:dyDescent="0.35">
      <c r="A1664" t="s">
        <v>708</v>
      </c>
      <c r="B1664" t="str">
        <f>VLOOKUP(Health_Care[[#This Row],[Customer ID]],Customer_Names[#All],3,0)</f>
        <v xml:space="preserve"> Hannah</v>
      </c>
      <c r="C1664">
        <f>VLOOKUP(Health_Care[[#This Row],[Customer ID]],Medical_Examinations[],2,0)</f>
        <v>20.76</v>
      </c>
      <c r="D1664">
        <f>VLOOKUP(Health_Care[[#This Row],[Customer ID]],Medical_Examinations[],4,0)</f>
        <v>6.26</v>
      </c>
      <c r="E1664" t="str">
        <f>VLOOKUP(Health_Care[[#This Row],[Customer ID]],Medical_Examinations[],6,0)</f>
        <v>No</v>
      </c>
      <c r="F1664" t="str">
        <f>VLOOKUP(Health_Care[[#This Row],[Customer ID]],Medical_Examinations[],7,0)</f>
        <v>No</v>
      </c>
      <c r="G1664" t="str">
        <f>VLOOKUP(Health_Care[[#This Row],[Customer ID]],Medical_Examinations[],8,0)</f>
        <v>No</v>
      </c>
      <c r="H1664">
        <f>VLOOKUP(Health_Care[[#This Row],[Customer ID]],Medical_Examinations[],9,0)</f>
        <v>0</v>
      </c>
      <c r="I1664" t="str">
        <f>VLOOKUP(Health_Care[[#This Row],[Customer ID]],Medical_Examinations[],10,0)</f>
        <v>No</v>
      </c>
      <c r="J1664" t="str">
        <f>VLOOKUP(Health_Care[[#This Row],[Customer ID]],Medical_Examinations[],3,0)</f>
        <v>Normal Weight</v>
      </c>
      <c r="K1664" t="str">
        <f>VLOOKUP(Health_Care[[#This Row],[Customer ID]],Medical_Examinations[],5,0)</f>
        <v>Prediabetes</v>
      </c>
      <c r="L1664" s="10">
        <f>VLOOKUP(Health_Care[[#This Row],[Customer ID]],Table6[#All],5,0)</f>
        <v>29482</v>
      </c>
      <c r="M1664" s="11">
        <f>VLOOKUP(Health_Care[[#This Row],[Customer ID]],Table6[#All],8,0)</f>
        <v>5807.06</v>
      </c>
      <c r="N1664" t="str">
        <f>VLOOKUP(Health_Care[[#This Row],[Customer ID]],Table6[#All],9,0)</f>
        <v>Tier - 2</v>
      </c>
      <c r="O1664" t="str">
        <f>VLOOKUP(Health_Care[[#This Row],[Customer ID]],Table6[#All],10,0)</f>
        <v>Tier - 3</v>
      </c>
      <c r="P1664" t="str">
        <f>VLOOKUP(Health_Care[[#This Row],[Customer ID]],Table6[#All],11,0)</f>
        <v>R1013</v>
      </c>
      <c r="Q1664">
        <f>VLOOKUP(Health_Care[[#This Row],[Customer ID]],Table6[#All],6,0)</f>
        <v>42</v>
      </c>
    </row>
    <row r="1665" spans="1:17" x14ac:dyDescent="0.35">
      <c r="A1665" t="s">
        <v>707</v>
      </c>
      <c r="B1665" t="str">
        <f>VLOOKUP(Health_Care[[#This Row],[Customer ID]],Customer_Names[#All],3,0)</f>
        <v xml:space="preserve"> Patricio Sr.</v>
      </c>
      <c r="C1665">
        <f>VLOOKUP(Health_Care[[#This Row],[Customer ID]],Medical_Examinations[],2,0)</f>
        <v>38.99</v>
      </c>
      <c r="D1665">
        <f>VLOOKUP(Health_Care[[#This Row],[Customer ID]],Medical_Examinations[],4,0)</f>
        <v>5.21</v>
      </c>
      <c r="E1665" t="str">
        <f>VLOOKUP(Health_Care[[#This Row],[Customer ID]],Medical_Examinations[],6,0)</f>
        <v>No</v>
      </c>
      <c r="F1665" t="str">
        <f>VLOOKUP(Health_Care[[#This Row],[Customer ID]],Medical_Examinations[],7,0)</f>
        <v>yes</v>
      </c>
      <c r="G1665" t="str">
        <f>VLOOKUP(Health_Care[[#This Row],[Customer ID]],Medical_Examinations[],8,0)</f>
        <v>No</v>
      </c>
      <c r="H1665">
        <f>VLOOKUP(Health_Care[[#This Row],[Customer ID]],Medical_Examinations[],9,0)</f>
        <v>1</v>
      </c>
      <c r="I1665" t="str">
        <f>VLOOKUP(Health_Care[[#This Row],[Customer ID]],Medical_Examinations[],10,0)</f>
        <v>No</v>
      </c>
      <c r="J1665" t="str">
        <f>VLOOKUP(Health_Care[[#This Row],[Customer ID]],Medical_Examinations[],3,0)</f>
        <v>Obesity</v>
      </c>
      <c r="K1665" t="str">
        <f>VLOOKUP(Health_Care[[#This Row],[Customer ID]],Medical_Examinations[],5,0)</f>
        <v>Normal</v>
      </c>
      <c r="L1665" s="10">
        <f>VLOOKUP(Health_Care[[#This Row],[Customer ID]],Table6[#All],5,0)</f>
        <v>38292</v>
      </c>
      <c r="M1665" s="11">
        <f>VLOOKUP(Health_Care[[#This Row],[Customer ID]],Table6[#All],8,0)</f>
        <v>5778.71</v>
      </c>
      <c r="N1665" t="str">
        <f>VLOOKUP(Health_Care[[#This Row],[Customer ID]],Table6[#All],9,0)</f>
        <v>Tier - 2</v>
      </c>
      <c r="O1665" t="str">
        <f>VLOOKUP(Health_Care[[#This Row],[Customer ID]],Table6[#All],10,0)</f>
        <v>Tier - 3</v>
      </c>
      <c r="P1665" t="str">
        <f>VLOOKUP(Health_Care[[#This Row],[Customer ID]],Table6[#All],11,0)</f>
        <v>R1022</v>
      </c>
      <c r="Q1665">
        <f>VLOOKUP(Health_Care[[#This Row],[Customer ID]],Table6[#All],6,0)</f>
        <v>18</v>
      </c>
    </row>
    <row r="1666" spans="1:17" x14ac:dyDescent="0.35">
      <c r="A1666" t="s">
        <v>706</v>
      </c>
      <c r="B1666" t="str">
        <f>VLOOKUP(Health_Care[[#This Row],[Customer ID]],Customer_Names[#All],3,0)</f>
        <v xml:space="preserve"> Robert B</v>
      </c>
      <c r="C1666">
        <f>VLOOKUP(Health_Care[[#This Row],[Customer ID]],Medical_Examinations[],2,0)</f>
        <v>42.655000000000001</v>
      </c>
      <c r="D1666">
        <f>VLOOKUP(Health_Care[[#This Row],[Customer ID]],Medical_Examinations[],4,0)</f>
        <v>5.94</v>
      </c>
      <c r="E1666" t="str">
        <f>VLOOKUP(Health_Care[[#This Row],[Customer ID]],Medical_Examinations[],6,0)</f>
        <v>yes</v>
      </c>
      <c r="F1666" t="str">
        <f>VLOOKUP(Health_Care[[#This Row],[Customer ID]],Medical_Examinations[],7,0)</f>
        <v>No</v>
      </c>
      <c r="G1666" t="str">
        <f>VLOOKUP(Health_Care[[#This Row],[Customer ID]],Medical_Examinations[],8,0)</f>
        <v>Yes</v>
      </c>
      <c r="H1666">
        <f>VLOOKUP(Health_Care[[#This Row],[Customer ID]],Medical_Examinations[],9,0)</f>
        <v>1</v>
      </c>
      <c r="I1666" t="str">
        <f>VLOOKUP(Health_Care[[#This Row],[Customer ID]],Medical_Examinations[],10,0)</f>
        <v>No</v>
      </c>
      <c r="J1666" t="str">
        <f>VLOOKUP(Health_Care[[#This Row],[Customer ID]],Medical_Examinations[],3,0)</f>
        <v>Obesity</v>
      </c>
      <c r="K1666" t="str">
        <f>VLOOKUP(Health_Care[[#This Row],[Customer ID]],Medical_Examinations[],5,0)</f>
        <v>Prediabetes</v>
      </c>
      <c r="L1666" s="10">
        <f>VLOOKUP(Health_Care[[#This Row],[Customer ID]],Table6[#All],5,0)</f>
        <v>30558</v>
      </c>
      <c r="M1666" s="11">
        <f>VLOOKUP(Health_Care[[#This Row],[Customer ID]],Table6[#All],8,0)</f>
        <v>5757.41</v>
      </c>
      <c r="N1666" t="str">
        <f>VLOOKUP(Health_Care[[#This Row],[Customer ID]],Table6[#All],9,0)</f>
        <v>Tier - 2</v>
      </c>
      <c r="O1666" t="str">
        <f>VLOOKUP(Health_Care[[#This Row],[Customer ID]],Table6[#All],10,0)</f>
        <v>Tier - 3</v>
      </c>
      <c r="P1666" t="str">
        <f>VLOOKUP(Health_Care[[#This Row],[Customer ID]],Table6[#All],11,0)</f>
        <v>R1019</v>
      </c>
      <c r="Q1666">
        <f>VLOOKUP(Health_Care[[#This Row],[Customer ID]],Table6[#All],6,0)</f>
        <v>39</v>
      </c>
    </row>
    <row r="1667" spans="1:17" x14ac:dyDescent="0.35">
      <c r="A1667" t="s">
        <v>705</v>
      </c>
      <c r="B1667" t="str">
        <f>VLOOKUP(Health_Care[[#This Row],[Customer ID]],Customer_Names[#All],3,0)</f>
        <v xml:space="preserve"> Benjamin M</v>
      </c>
      <c r="C1667">
        <f>VLOOKUP(Health_Care[[#This Row],[Customer ID]],Medical_Examinations[],2,0)</f>
        <v>30.57</v>
      </c>
      <c r="D1667">
        <f>VLOOKUP(Health_Care[[#This Row],[Customer ID]],Medical_Examinations[],4,0)</f>
        <v>5.34</v>
      </c>
      <c r="E1667" t="str">
        <f>VLOOKUP(Health_Care[[#This Row],[Customer ID]],Medical_Examinations[],6,0)</f>
        <v>No</v>
      </c>
      <c r="F1667" t="str">
        <f>VLOOKUP(Health_Care[[#This Row],[Customer ID]],Medical_Examinations[],7,0)</f>
        <v>No</v>
      </c>
      <c r="G1667" t="str">
        <f>VLOOKUP(Health_Care[[#This Row],[Customer ID]],Medical_Examinations[],8,0)</f>
        <v>Yes</v>
      </c>
      <c r="H1667">
        <f>VLOOKUP(Health_Care[[#This Row],[Customer ID]],Medical_Examinations[],9,0)</f>
        <v>1</v>
      </c>
      <c r="I1667" t="str">
        <f>VLOOKUP(Health_Care[[#This Row],[Customer ID]],Medical_Examinations[],10,0)</f>
        <v>No</v>
      </c>
      <c r="J1667" t="str">
        <f>VLOOKUP(Health_Care[[#This Row],[Customer ID]],Medical_Examinations[],3,0)</f>
        <v>Obesity</v>
      </c>
      <c r="K1667" t="str">
        <f>VLOOKUP(Health_Care[[#This Row],[Customer ID]],Medical_Examinations[],5,0)</f>
        <v>Normal</v>
      </c>
      <c r="L1667" s="10">
        <f>VLOOKUP(Health_Care[[#This Row],[Customer ID]],Table6[#All],5,0)</f>
        <v>34130</v>
      </c>
      <c r="M1667" s="11">
        <f>VLOOKUP(Health_Care[[#This Row],[Customer ID]],Table6[#All],8,0)</f>
        <v>5748.13</v>
      </c>
      <c r="N1667" t="str">
        <f>VLOOKUP(Health_Care[[#This Row],[Customer ID]],Table6[#All],9,0)</f>
        <v>Tier - 2</v>
      </c>
      <c r="O1667" t="str">
        <f>VLOOKUP(Health_Care[[#This Row],[Customer ID]],Table6[#All],10,0)</f>
        <v>Tier - 1</v>
      </c>
      <c r="P1667" t="str">
        <f>VLOOKUP(Health_Care[[#This Row],[Customer ID]],Table6[#All],11,0)</f>
        <v>R1021</v>
      </c>
      <c r="Q1667">
        <f>VLOOKUP(Health_Care[[#This Row],[Customer ID]],Table6[#All],6,0)</f>
        <v>29</v>
      </c>
    </row>
    <row r="1668" spans="1:17" x14ac:dyDescent="0.35">
      <c r="A1668" t="s">
        <v>704</v>
      </c>
      <c r="B1668" t="str">
        <f>VLOOKUP(Health_Care[[#This Row],[Customer ID]],Customer_Names[#All],3,0)</f>
        <v xml:space="preserve"> Robert</v>
      </c>
      <c r="C1668">
        <f>VLOOKUP(Health_Care[[#This Row],[Customer ID]],Medical_Examinations[],2,0)</f>
        <v>17.7</v>
      </c>
      <c r="D1668">
        <f>VLOOKUP(Health_Care[[#This Row],[Customer ID]],Medical_Examinations[],4,0)</f>
        <v>6.38</v>
      </c>
      <c r="E1668" t="str">
        <f>VLOOKUP(Health_Care[[#This Row],[Customer ID]],Medical_Examinations[],6,0)</f>
        <v>No</v>
      </c>
      <c r="F1668" t="str">
        <f>VLOOKUP(Health_Care[[#This Row],[Customer ID]],Medical_Examinations[],7,0)</f>
        <v>No</v>
      </c>
      <c r="G1668" t="str">
        <f>VLOOKUP(Health_Care[[#This Row],[Customer ID]],Medical_Examinations[],8,0)</f>
        <v>No</v>
      </c>
      <c r="H1668">
        <f>VLOOKUP(Health_Care[[#This Row],[Customer ID]],Medical_Examinations[],9,0)</f>
        <v>2</v>
      </c>
      <c r="I1668" t="str">
        <f>VLOOKUP(Health_Care[[#This Row],[Customer ID]],Medical_Examinations[],10,0)</f>
        <v>No</v>
      </c>
      <c r="J1668" t="str">
        <f>VLOOKUP(Health_Care[[#This Row],[Customer ID]],Medical_Examinations[],3,0)</f>
        <v>Under Weight</v>
      </c>
      <c r="K1668" t="str">
        <f>VLOOKUP(Health_Care[[#This Row],[Customer ID]],Medical_Examinations[],5,0)</f>
        <v>Prediabetes</v>
      </c>
      <c r="L1668" s="10">
        <f>VLOOKUP(Health_Care[[#This Row],[Customer ID]],Table6[#All],5,0)</f>
        <v>26532</v>
      </c>
      <c r="M1668" s="11">
        <f>VLOOKUP(Health_Care[[#This Row],[Customer ID]],Table6[#All],8,0)</f>
        <v>5741.67</v>
      </c>
      <c r="N1668" t="str">
        <f>VLOOKUP(Health_Care[[#This Row],[Customer ID]],Table6[#All],9,0)</f>
        <v>Tier - 2</v>
      </c>
      <c r="O1668" t="str">
        <f>VLOOKUP(Health_Care[[#This Row],[Customer ID]],Table6[#All],10,0)</f>
        <v>Tier - 3</v>
      </c>
      <c r="P1668" t="str">
        <f>VLOOKUP(Health_Care[[#This Row],[Customer ID]],Table6[#All],11,0)</f>
        <v>R1013</v>
      </c>
      <c r="Q1668">
        <f>VLOOKUP(Health_Care[[#This Row],[Customer ID]],Table6[#All],6,0)</f>
        <v>50</v>
      </c>
    </row>
    <row r="1669" spans="1:17" x14ac:dyDescent="0.35">
      <c r="A1669" t="s">
        <v>703</v>
      </c>
      <c r="B1669" t="str">
        <f>VLOOKUP(Health_Care[[#This Row],[Customer ID]],Customer_Names[#All],3,0)</f>
        <v xml:space="preserve"> Eric R.</v>
      </c>
      <c r="C1669">
        <f>VLOOKUP(Health_Care[[#This Row],[Customer ID]],Medical_Examinations[],2,0)</f>
        <v>34.770000000000003</v>
      </c>
      <c r="D1669">
        <f>VLOOKUP(Health_Care[[#This Row],[Customer ID]],Medical_Examinations[],4,0)</f>
        <v>4.47</v>
      </c>
      <c r="E1669" t="str">
        <f>VLOOKUP(Health_Care[[#This Row],[Customer ID]],Medical_Examinations[],6,0)</f>
        <v>No</v>
      </c>
      <c r="F1669" t="str">
        <f>VLOOKUP(Health_Care[[#This Row],[Customer ID]],Medical_Examinations[],7,0)</f>
        <v>No</v>
      </c>
      <c r="G1669" t="str">
        <f>VLOOKUP(Health_Care[[#This Row],[Customer ID]],Medical_Examinations[],8,0)</f>
        <v>No</v>
      </c>
      <c r="H1669">
        <f>VLOOKUP(Health_Care[[#This Row],[Customer ID]],Medical_Examinations[],9,0)</f>
        <v>1</v>
      </c>
      <c r="I1669" t="str">
        <f>VLOOKUP(Health_Care[[#This Row],[Customer ID]],Medical_Examinations[],10,0)</f>
        <v>No</v>
      </c>
      <c r="J1669" t="str">
        <f>VLOOKUP(Health_Care[[#This Row],[Customer ID]],Medical_Examinations[],3,0)</f>
        <v>Obesity</v>
      </c>
      <c r="K1669" t="str">
        <f>VLOOKUP(Health_Care[[#This Row],[Customer ID]],Medical_Examinations[],5,0)</f>
        <v>Normal</v>
      </c>
      <c r="L1669" s="10">
        <f>VLOOKUP(Health_Care[[#This Row],[Customer ID]],Table6[#All],5,0)</f>
        <v>32069</v>
      </c>
      <c r="M1669" s="11">
        <f>VLOOKUP(Health_Care[[#This Row],[Customer ID]],Table6[#All],8,0)</f>
        <v>5729.01</v>
      </c>
      <c r="N1669" t="str">
        <f>VLOOKUP(Health_Care[[#This Row],[Customer ID]],Table6[#All],9,0)</f>
        <v>Tier - 1</v>
      </c>
      <c r="O1669" t="str">
        <f>VLOOKUP(Health_Care[[#This Row],[Customer ID]],Table6[#All],10,0)</f>
        <v>Tier - 2</v>
      </c>
      <c r="P1669" t="str">
        <f>VLOOKUP(Health_Care[[#This Row],[Customer ID]],Table6[#All],11,0)</f>
        <v>R1012</v>
      </c>
      <c r="Q1669">
        <f>VLOOKUP(Health_Care[[#This Row],[Customer ID]],Table6[#All],6,0)</f>
        <v>35</v>
      </c>
    </row>
    <row r="1670" spans="1:17" x14ac:dyDescent="0.35">
      <c r="A1670" t="s">
        <v>702</v>
      </c>
      <c r="B1670" t="str">
        <f>VLOOKUP(Health_Care[[#This Row],[Customer ID]],Customer_Names[#All],3,0)</f>
        <v xml:space="preserve"> Matthew</v>
      </c>
      <c r="C1670">
        <f>VLOOKUP(Health_Care[[#This Row],[Customer ID]],Medical_Examinations[],2,0)</f>
        <v>16.88</v>
      </c>
      <c r="D1670">
        <f>VLOOKUP(Health_Care[[#This Row],[Customer ID]],Medical_Examinations[],4,0)</f>
        <v>9.9600000000000009</v>
      </c>
      <c r="E1670" t="str">
        <f>VLOOKUP(Health_Care[[#This Row],[Customer ID]],Medical_Examinations[],6,0)</f>
        <v>No</v>
      </c>
      <c r="F1670" t="str">
        <f>VLOOKUP(Health_Care[[#This Row],[Customer ID]],Medical_Examinations[],7,0)</f>
        <v>No</v>
      </c>
      <c r="G1670" t="str">
        <f>VLOOKUP(Health_Care[[#This Row],[Customer ID]],Medical_Examinations[],8,0)</f>
        <v>No</v>
      </c>
      <c r="H1670">
        <f>VLOOKUP(Health_Care[[#This Row],[Customer ID]],Medical_Examinations[],9,0)</f>
        <v>0</v>
      </c>
      <c r="I1670" t="str">
        <f>VLOOKUP(Health_Care[[#This Row],[Customer ID]],Medical_Examinations[],10,0)</f>
        <v>No</v>
      </c>
      <c r="J1670" t="str">
        <f>VLOOKUP(Health_Care[[#This Row],[Customer ID]],Medical_Examinations[],3,0)</f>
        <v>Under Weight</v>
      </c>
      <c r="K1670" t="str">
        <f>VLOOKUP(Health_Care[[#This Row],[Customer ID]],Medical_Examinations[],5,0)</f>
        <v>Diabetes</v>
      </c>
      <c r="L1670" s="10">
        <f>VLOOKUP(Health_Care[[#This Row],[Customer ID]],Table6[#All],5,0)</f>
        <v>26285</v>
      </c>
      <c r="M1670" s="11">
        <f>VLOOKUP(Health_Care[[#This Row],[Customer ID]],Table6[#All],8,0)</f>
        <v>5720.38</v>
      </c>
      <c r="N1670" t="str">
        <f>VLOOKUP(Health_Care[[#This Row],[Customer ID]],Table6[#All],9,0)</f>
        <v>Tier - 2</v>
      </c>
      <c r="O1670" t="str">
        <f>VLOOKUP(Health_Care[[#This Row],[Customer ID]],Table6[#All],10,0)</f>
        <v>Tier - 1</v>
      </c>
      <c r="P1670" t="str">
        <f>VLOOKUP(Health_Care[[#This Row],[Customer ID]],Table6[#All],11,0)</f>
        <v>R1013</v>
      </c>
      <c r="Q1670">
        <f>VLOOKUP(Health_Care[[#This Row],[Customer ID]],Table6[#All],6,0)</f>
        <v>51</v>
      </c>
    </row>
    <row r="1671" spans="1:17" x14ac:dyDescent="0.35">
      <c r="A1671" t="s">
        <v>701</v>
      </c>
      <c r="B1671" t="str">
        <f>VLOOKUP(Health_Care[[#This Row],[Customer ID]],Customer_Names[#All],3,0)</f>
        <v xml:space="preserve"> Bob R</v>
      </c>
      <c r="C1671">
        <f>VLOOKUP(Health_Care[[#This Row],[Customer ID]],Medical_Examinations[],2,0)</f>
        <v>40.26</v>
      </c>
      <c r="D1671">
        <f>VLOOKUP(Health_Care[[#This Row],[Customer ID]],Medical_Examinations[],4,0)</f>
        <v>9.92</v>
      </c>
      <c r="E1671" t="str">
        <f>VLOOKUP(Health_Care[[#This Row],[Customer ID]],Medical_Examinations[],6,0)</f>
        <v>yes</v>
      </c>
      <c r="F1671" t="str">
        <f>VLOOKUP(Health_Care[[#This Row],[Customer ID]],Medical_Examinations[],7,0)</f>
        <v>No</v>
      </c>
      <c r="G1671" t="str">
        <f>VLOOKUP(Health_Care[[#This Row],[Customer ID]],Medical_Examinations[],8,0)</f>
        <v>No</v>
      </c>
      <c r="H1671">
        <f>VLOOKUP(Health_Care[[#This Row],[Customer ID]],Medical_Examinations[],9,0)</f>
        <v>0</v>
      </c>
      <c r="I1671" t="str">
        <f>VLOOKUP(Health_Care[[#This Row],[Customer ID]],Medical_Examinations[],10,0)</f>
        <v>No</v>
      </c>
      <c r="J1671" t="str">
        <f>VLOOKUP(Health_Care[[#This Row],[Customer ID]],Medical_Examinations[],3,0)</f>
        <v>Obesity</v>
      </c>
      <c r="K1671" t="str">
        <f>VLOOKUP(Health_Care[[#This Row],[Customer ID]],Medical_Examinations[],5,0)</f>
        <v>Diabetes</v>
      </c>
      <c r="L1671" s="10">
        <f>VLOOKUP(Health_Care[[#This Row],[Customer ID]],Table6[#All],5,0)</f>
        <v>29828</v>
      </c>
      <c r="M1671" s="11">
        <f>VLOOKUP(Health_Care[[#This Row],[Customer ID]],Table6[#All],8,0)</f>
        <v>5709.16</v>
      </c>
      <c r="N1671" t="str">
        <f>VLOOKUP(Health_Care[[#This Row],[Customer ID]],Table6[#All],9,0)</f>
        <v>Tier - 3</v>
      </c>
      <c r="O1671" t="str">
        <f>VLOOKUP(Health_Care[[#This Row],[Customer ID]],Table6[#All],10,0)</f>
        <v>Tier - 3</v>
      </c>
      <c r="P1671" t="str">
        <f>VLOOKUP(Health_Care[[#This Row],[Customer ID]],Table6[#All],11,0)</f>
        <v>R1013</v>
      </c>
      <c r="Q1671">
        <f>VLOOKUP(Health_Care[[#This Row],[Customer ID]],Table6[#All],6,0)</f>
        <v>41</v>
      </c>
    </row>
    <row r="1672" spans="1:17" x14ac:dyDescent="0.35">
      <c r="A1672" t="s">
        <v>700</v>
      </c>
      <c r="B1672" t="str">
        <f>VLOOKUP(Health_Care[[#This Row],[Customer ID]],Customer_Names[#All],3,0)</f>
        <v xml:space="preserve"> Stephanie J.</v>
      </c>
      <c r="C1672">
        <f>VLOOKUP(Health_Care[[#This Row],[Customer ID]],Medical_Examinations[],2,0)</f>
        <v>25.6</v>
      </c>
      <c r="D1672">
        <f>VLOOKUP(Health_Care[[#This Row],[Customer ID]],Medical_Examinations[],4,0)</f>
        <v>6.03</v>
      </c>
      <c r="E1672" t="str">
        <f>VLOOKUP(Health_Care[[#This Row],[Customer ID]],Medical_Examinations[],6,0)</f>
        <v>No</v>
      </c>
      <c r="F1672" t="str">
        <f>VLOOKUP(Health_Care[[#This Row],[Customer ID]],Medical_Examinations[],7,0)</f>
        <v>No</v>
      </c>
      <c r="G1672" t="str">
        <f>VLOOKUP(Health_Care[[#This Row],[Customer ID]],Medical_Examinations[],8,0)</f>
        <v>Yes</v>
      </c>
      <c r="H1672">
        <f>VLOOKUP(Health_Care[[#This Row],[Customer ID]],Medical_Examinations[],9,0)</f>
        <v>1</v>
      </c>
      <c r="I1672" t="str">
        <f>VLOOKUP(Health_Care[[#This Row],[Customer ID]],Medical_Examinations[],10,0)</f>
        <v>No</v>
      </c>
      <c r="J1672" t="str">
        <f>VLOOKUP(Health_Care[[#This Row],[Customer ID]],Medical_Examinations[],3,0)</f>
        <v>Over Weight</v>
      </c>
      <c r="K1672" t="str">
        <f>VLOOKUP(Health_Care[[#This Row],[Customer ID]],Medical_Examinations[],5,0)</f>
        <v>Prediabetes</v>
      </c>
      <c r="L1672" s="10">
        <f>VLOOKUP(Health_Care[[#This Row],[Customer ID]],Table6[#All],5,0)</f>
        <v>34276</v>
      </c>
      <c r="M1672" s="11">
        <f>VLOOKUP(Health_Care[[#This Row],[Customer ID]],Table6[#All],8,0)</f>
        <v>5708.87</v>
      </c>
      <c r="N1672" t="str">
        <f>VLOOKUP(Health_Care[[#This Row],[Customer ID]],Table6[#All],9,0)</f>
        <v>Tier - 2</v>
      </c>
      <c r="O1672" t="str">
        <f>VLOOKUP(Health_Care[[#This Row],[Customer ID]],Table6[#All],10,0)</f>
        <v>Tier - 1</v>
      </c>
      <c r="P1672" t="str">
        <f>VLOOKUP(Health_Care[[#This Row],[Customer ID]],Table6[#All],11,0)</f>
        <v>R1011</v>
      </c>
      <c r="Q1672">
        <f>VLOOKUP(Health_Care[[#This Row],[Customer ID]],Table6[#All],6,0)</f>
        <v>29</v>
      </c>
    </row>
    <row r="1673" spans="1:17" x14ac:dyDescent="0.35">
      <c r="A1673" t="s">
        <v>699</v>
      </c>
      <c r="B1673" t="str">
        <f>VLOOKUP(Health_Care[[#This Row],[Customer ID]],Customer_Names[#All],3,0)</f>
        <v xml:space="preserve"> Jake</v>
      </c>
      <c r="C1673">
        <f>VLOOKUP(Health_Care[[#This Row],[Customer ID]],Medical_Examinations[],2,0)</f>
        <v>33.549999999999997</v>
      </c>
      <c r="D1673">
        <f>VLOOKUP(Health_Care[[#This Row],[Customer ID]],Medical_Examinations[],4,0)</f>
        <v>10.9</v>
      </c>
      <c r="E1673" t="str">
        <f>VLOOKUP(Health_Care[[#This Row],[Customer ID]],Medical_Examinations[],6,0)</f>
        <v>yes</v>
      </c>
      <c r="F1673" t="str">
        <f>VLOOKUP(Health_Care[[#This Row],[Customer ID]],Medical_Examinations[],7,0)</f>
        <v>No</v>
      </c>
      <c r="G1673" t="str">
        <f>VLOOKUP(Health_Care[[#This Row],[Customer ID]],Medical_Examinations[],8,0)</f>
        <v>No</v>
      </c>
      <c r="H1673">
        <f>VLOOKUP(Health_Care[[#This Row],[Customer ID]],Medical_Examinations[],9,0)</f>
        <v>0</v>
      </c>
      <c r="I1673" t="str">
        <f>VLOOKUP(Health_Care[[#This Row],[Customer ID]],Medical_Examinations[],10,0)</f>
        <v>No</v>
      </c>
      <c r="J1673" t="str">
        <f>VLOOKUP(Health_Care[[#This Row],[Customer ID]],Medical_Examinations[],3,0)</f>
        <v>Obesity</v>
      </c>
      <c r="K1673" t="str">
        <f>VLOOKUP(Health_Care[[#This Row],[Customer ID]],Medical_Examinations[],5,0)</f>
        <v>Diabetes</v>
      </c>
      <c r="L1673" s="10">
        <f>VLOOKUP(Health_Care[[#This Row],[Customer ID]],Table6[#All],5,0)</f>
        <v>29752</v>
      </c>
      <c r="M1673" s="11">
        <f>VLOOKUP(Health_Care[[#This Row],[Customer ID]],Table6[#All],8,0)</f>
        <v>5699.84</v>
      </c>
      <c r="N1673" t="str">
        <f>VLOOKUP(Health_Care[[#This Row],[Customer ID]],Table6[#All],9,0)</f>
        <v>Tier - 2</v>
      </c>
      <c r="O1673" t="str">
        <f>VLOOKUP(Health_Care[[#This Row],[Customer ID]],Table6[#All],10,0)</f>
        <v>Tier - 3</v>
      </c>
      <c r="P1673" t="str">
        <f>VLOOKUP(Health_Care[[#This Row],[Customer ID]],Table6[#All],11,0)</f>
        <v>R1013</v>
      </c>
      <c r="Q1673">
        <f>VLOOKUP(Health_Care[[#This Row],[Customer ID]],Table6[#All],6,0)</f>
        <v>41</v>
      </c>
    </row>
    <row r="1674" spans="1:17" x14ac:dyDescent="0.35">
      <c r="A1674" t="s">
        <v>698</v>
      </c>
      <c r="B1674" t="str">
        <f>VLOOKUP(Health_Care[[#This Row],[Customer ID]],Customer_Names[#All],3,0)</f>
        <v xml:space="preserve"> Alison L.</v>
      </c>
      <c r="C1674">
        <f>VLOOKUP(Health_Care[[#This Row],[Customer ID]],Medical_Examinations[],2,0)</f>
        <v>16.690000000000001</v>
      </c>
      <c r="D1674">
        <f>VLOOKUP(Health_Care[[#This Row],[Customer ID]],Medical_Examinations[],4,0)</f>
        <v>10.66</v>
      </c>
      <c r="E1674" t="str">
        <f>VLOOKUP(Health_Care[[#This Row],[Customer ID]],Medical_Examinations[],6,0)</f>
        <v>No</v>
      </c>
      <c r="F1674" t="str">
        <f>VLOOKUP(Health_Care[[#This Row],[Customer ID]],Medical_Examinations[],7,0)</f>
        <v>No</v>
      </c>
      <c r="G1674" t="str">
        <f>VLOOKUP(Health_Care[[#This Row],[Customer ID]],Medical_Examinations[],8,0)</f>
        <v>No</v>
      </c>
      <c r="H1674">
        <f>VLOOKUP(Health_Care[[#This Row],[Customer ID]],Medical_Examinations[],9,0)</f>
        <v>0</v>
      </c>
      <c r="I1674" t="str">
        <f>VLOOKUP(Health_Care[[#This Row],[Customer ID]],Medical_Examinations[],10,0)</f>
        <v>No</v>
      </c>
      <c r="J1674" t="str">
        <f>VLOOKUP(Health_Care[[#This Row],[Customer ID]],Medical_Examinations[],3,0)</f>
        <v>Under Weight</v>
      </c>
      <c r="K1674" t="str">
        <f>VLOOKUP(Health_Care[[#This Row],[Customer ID]],Medical_Examinations[],5,0)</f>
        <v>Diabetes</v>
      </c>
      <c r="L1674" s="10">
        <f>VLOOKUP(Health_Care[[#This Row],[Customer ID]],Table6[#All],5,0)</f>
        <v>27216</v>
      </c>
      <c r="M1674" s="11">
        <f>VLOOKUP(Health_Care[[#This Row],[Customer ID]],Table6[#All],8,0)</f>
        <v>5698.74</v>
      </c>
      <c r="N1674" t="str">
        <f>VLOOKUP(Health_Care[[#This Row],[Customer ID]],Table6[#All],9,0)</f>
        <v>Tier - 2</v>
      </c>
      <c r="O1674" t="str">
        <f>VLOOKUP(Health_Care[[#This Row],[Customer ID]],Table6[#All],10,0)</f>
        <v>Tier - 2</v>
      </c>
      <c r="P1674" t="str">
        <f>VLOOKUP(Health_Care[[#This Row],[Customer ID]],Table6[#All],11,0)</f>
        <v>R1012</v>
      </c>
      <c r="Q1674">
        <f>VLOOKUP(Health_Care[[#This Row],[Customer ID]],Table6[#All],6,0)</f>
        <v>48</v>
      </c>
    </row>
    <row r="1675" spans="1:17" x14ac:dyDescent="0.35">
      <c r="A1675" t="s">
        <v>697</v>
      </c>
      <c r="B1675" t="str">
        <f>VLOOKUP(Health_Care[[#This Row],[Customer ID]],Customer_Names[#All],3,0)</f>
        <v xml:space="preserve"> Lindsay M</v>
      </c>
      <c r="C1675">
        <f>VLOOKUP(Health_Care[[#This Row],[Customer ID]],Medical_Examinations[],2,0)</f>
        <v>19.95</v>
      </c>
      <c r="D1675">
        <f>VLOOKUP(Health_Care[[#This Row],[Customer ID]],Medical_Examinations[],4,0)</f>
        <v>4.05</v>
      </c>
      <c r="E1675" t="str">
        <f>VLOOKUP(Health_Care[[#This Row],[Customer ID]],Medical_Examinations[],6,0)</f>
        <v>No</v>
      </c>
      <c r="F1675" t="str">
        <f>VLOOKUP(Health_Care[[#This Row],[Customer ID]],Medical_Examinations[],7,0)</f>
        <v>No</v>
      </c>
      <c r="G1675" t="str">
        <f>VLOOKUP(Health_Care[[#This Row],[Customer ID]],Medical_Examinations[],8,0)</f>
        <v>No</v>
      </c>
      <c r="H1675">
        <f>VLOOKUP(Health_Care[[#This Row],[Customer ID]],Medical_Examinations[],9,0)</f>
        <v>1</v>
      </c>
      <c r="I1675" t="str">
        <f>VLOOKUP(Health_Care[[#This Row],[Customer ID]],Medical_Examinations[],10,0)</f>
        <v>No</v>
      </c>
      <c r="J1675" t="str">
        <f>VLOOKUP(Health_Care[[#This Row],[Customer ID]],Medical_Examinations[],3,0)</f>
        <v>Normal Weight</v>
      </c>
      <c r="K1675" t="str">
        <f>VLOOKUP(Health_Care[[#This Row],[Customer ID]],Medical_Examinations[],5,0)</f>
        <v>Normal</v>
      </c>
      <c r="L1675" s="10">
        <f>VLOOKUP(Health_Care[[#This Row],[Customer ID]],Table6[#All],5,0)</f>
        <v>33911</v>
      </c>
      <c r="M1675" s="11">
        <f>VLOOKUP(Health_Care[[#This Row],[Customer ID]],Table6[#All],8,0)</f>
        <v>5693.43</v>
      </c>
      <c r="N1675" t="str">
        <f>VLOOKUP(Health_Care[[#This Row],[Customer ID]],Table6[#All],9,0)</f>
        <v>Tier - 2</v>
      </c>
      <c r="O1675" t="str">
        <f>VLOOKUP(Health_Care[[#This Row],[Customer ID]],Table6[#All],10,0)</f>
        <v>Tier - 3</v>
      </c>
      <c r="P1675" t="str">
        <f>VLOOKUP(Health_Care[[#This Row],[Customer ID]],Table6[#All],11,0)</f>
        <v>R1012</v>
      </c>
      <c r="Q1675">
        <f>VLOOKUP(Health_Care[[#This Row],[Customer ID]],Table6[#All],6,0)</f>
        <v>30</v>
      </c>
    </row>
    <row r="1676" spans="1:17" x14ac:dyDescent="0.35">
      <c r="A1676" t="s">
        <v>696</v>
      </c>
      <c r="B1676" t="str">
        <f>VLOOKUP(Health_Care[[#This Row],[Customer ID]],Customer_Names[#All],3,0)</f>
        <v xml:space="preserve"> Guillaume</v>
      </c>
      <c r="C1676">
        <f>VLOOKUP(Health_Care[[#This Row],[Customer ID]],Medical_Examinations[],2,0)</f>
        <v>17.55</v>
      </c>
      <c r="D1676">
        <f>VLOOKUP(Health_Care[[#This Row],[Customer ID]],Medical_Examinations[],4,0)</f>
        <v>4.2300000000000004</v>
      </c>
      <c r="E1676" t="str">
        <f>VLOOKUP(Health_Care[[#This Row],[Customer ID]],Medical_Examinations[],6,0)</f>
        <v>No</v>
      </c>
      <c r="F1676" t="str">
        <f>VLOOKUP(Health_Care[[#This Row],[Customer ID]],Medical_Examinations[],7,0)</f>
        <v>No</v>
      </c>
      <c r="G1676" t="str">
        <f>VLOOKUP(Health_Care[[#This Row],[Customer ID]],Medical_Examinations[],8,0)</f>
        <v>No</v>
      </c>
      <c r="H1676">
        <f>VLOOKUP(Health_Care[[#This Row],[Customer ID]],Medical_Examinations[],9,0)</f>
        <v>2</v>
      </c>
      <c r="I1676" t="str">
        <f>VLOOKUP(Health_Care[[#This Row],[Customer ID]],Medical_Examinations[],10,0)</f>
        <v>No</v>
      </c>
      <c r="J1676" t="str">
        <f>VLOOKUP(Health_Care[[#This Row],[Customer ID]],Medical_Examinations[],3,0)</f>
        <v>Under Weight</v>
      </c>
      <c r="K1676" t="str">
        <f>VLOOKUP(Health_Care[[#This Row],[Customer ID]],Medical_Examinations[],5,0)</f>
        <v>Normal</v>
      </c>
      <c r="L1676" s="10">
        <f>VLOOKUP(Health_Care[[#This Row],[Customer ID]],Table6[#All],5,0)</f>
        <v>26600</v>
      </c>
      <c r="M1676" s="11">
        <f>VLOOKUP(Health_Care[[#This Row],[Customer ID]],Table6[#All],8,0)</f>
        <v>5690.79</v>
      </c>
      <c r="N1676" t="str">
        <f>VLOOKUP(Health_Care[[#This Row],[Customer ID]],Table6[#All],9,0)</f>
        <v>Tier - 2</v>
      </c>
      <c r="O1676" t="str">
        <f>VLOOKUP(Health_Care[[#This Row],[Customer ID]],Table6[#All],10,0)</f>
        <v>Tier - 1</v>
      </c>
      <c r="P1676" t="str">
        <f>VLOOKUP(Health_Care[[#This Row],[Customer ID]],Table6[#All],11,0)</f>
        <v>R1013</v>
      </c>
      <c r="Q1676">
        <f>VLOOKUP(Health_Care[[#This Row],[Customer ID]],Table6[#All],6,0)</f>
        <v>50</v>
      </c>
    </row>
    <row r="1677" spans="1:17" x14ac:dyDescent="0.35">
      <c r="A1677" t="s">
        <v>695</v>
      </c>
      <c r="B1677" t="str">
        <f>VLOOKUP(Health_Care[[#This Row],[Customer ID]],Customer_Names[#All],3,0)</f>
        <v xml:space="preserve"> Kaylee</v>
      </c>
      <c r="C1677">
        <f>VLOOKUP(Health_Care[[#This Row],[Customer ID]],Medical_Examinations[],2,0)</f>
        <v>22.01</v>
      </c>
      <c r="D1677">
        <f>VLOOKUP(Health_Care[[#This Row],[Customer ID]],Medical_Examinations[],4,0)</f>
        <v>5.01</v>
      </c>
      <c r="E1677" t="str">
        <f>VLOOKUP(Health_Care[[#This Row],[Customer ID]],Medical_Examinations[],6,0)</f>
        <v>No</v>
      </c>
      <c r="F1677" t="str">
        <f>VLOOKUP(Health_Care[[#This Row],[Customer ID]],Medical_Examinations[],7,0)</f>
        <v>No</v>
      </c>
      <c r="G1677" t="str">
        <f>VLOOKUP(Health_Care[[#This Row],[Customer ID]],Medical_Examinations[],8,0)</f>
        <v>No</v>
      </c>
      <c r="H1677">
        <f>VLOOKUP(Health_Care[[#This Row],[Customer ID]],Medical_Examinations[],9,0)</f>
        <v>1</v>
      </c>
      <c r="I1677" t="str">
        <f>VLOOKUP(Health_Care[[#This Row],[Customer ID]],Medical_Examinations[],10,0)</f>
        <v>No</v>
      </c>
      <c r="J1677" t="str">
        <f>VLOOKUP(Health_Care[[#This Row],[Customer ID]],Medical_Examinations[],3,0)</f>
        <v>Normal Weight</v>
      </c>
      <c r="K1677" t="str">
        <f>VLOOKUP(Health_Care[[#This Row],[Customer ID]],Medical_Examinations[],5,0)</f>
        <v>Normal</v>
      </c>
      <c r="L1677" s="10">
        <f>VLOOKUP(Health_Care[[#This Row],[Customer ID]],Table6[#All],5,0)</f>
        <v>30906</v>
      </c>
      <c r="M1677" s="11">
        <f>VLOOKUP(Health_Care[[#This Row],[Customer ID]],Table6[#All],8,0)</f>
        <v>5679.13</v>
      </c>
      <c r="N1677" t="str">
        <f>VLOOKUP(Health_Care[[#This Row],[Customer ID]],Table6[#All],9,0)</f>
        <v>Tier - 2</v>
      </c>
      <c r="O1677" t="str">
        <f>VLOOKUP(Health_Care[[#This Row],[Customer ID]],Table6[#All],10,0)</f>
        <v>Tier - 2</v>
      </c>
      <c r="P1677" t="str">
        <f>VLOOKUP(Health_Care[[#This Row],[Customer ID]],Table6[#All],11,0)</f>
        <v>R1013</v>
      </c>
      <c r="Q1677">
        <f>VLOOKUP(Health_Care[[#This Row],[Customer ID]],Table6[#All],6,0)</f>
        <v>38</v>
      </c>
    </row>
    <row r="1678" spans="1:17" x14ac:dyDescent="0.35">
      <c r="A1678" t="s">
        <v>694</v>
      </c>
      <c r="B1678" t="str">
        <f>VLOOKUP(Health_Care[[#This Row],[Customer ID]],Customer_Names[#All],3,0)</f>
        <v xml:space="preserve"> Theresa</v>
      </c>
      <c r="C1678">
        <f>VLOOKUP(Health_Care[[#This Row],[Customer ID]],Medical_Examinations[],2,0)</f>
        <v>41.8</v>
      </c>
      <c r="D1678">
        <f>VLOOKUP(Health_Care[[#This Row],[Customer ID]],Medical_Examinations[],4,0)</f>
        <v>5.82</v>
      </c>
      <c r="E1678" t="str">
        <f>VLOOKUP(Health_Care[[#This Row],[Customer ID]],Medical_Examinations[],6,0)</f>
        <v>yes</v>
      </c>
      <c r="F1678" t="str">
        <f>VLOOKUP(Health_Care[[#This Row],[Customer ID]],Medical_Examinations[],7,0)</f>
        <v>No</v>
      </c>
      <c r="G1678" t="str">
        <f>VLOOKUP(Health_Care[[#This Row],[Customer ID]],Medical_Examinations[],8,0)</f>
        <v>Yes</v>
      </c>
      <c r="H1678">
        <f>VLOOKUP(Health_Care[[#This Row],[Customer ID]],Medical_Examinations[],9,0)</f>
        <v>1</v>
      </c>
      <c r="I1678" t="str">
        <f>VLOOKUP(Health_Care[[#This Row],[Customer ID]],Medical_Examinations[],10,0)</f>
        <v>No</v>
      </c>
      <c r="J1678" t="str">
        <f>VLOOKUP(Health_Care[[#This Row],[Customer ID]],Medical_Examinations[],3,0)</f>
        <v>Obesity</v>
      </c>
      <c r="K1678" t="str">
        <f>VLOOKUP(Health_Care[[#This Row],[Customer ID]],Medical_Examinations[],5,0)</f>
        <v>Prediabetes</v>
      </c>
      <c r="L1678" s="10">
        <f>VLOOKUP(Health_Care[[#This Row],[Customer ID]],Table6[#All],5,0)</f>
        <v>30562</v>
      </c>
      <c r="M1678" s="11">
        <f>VLOOKUP(Health_Care[[#This Row],[Customer ID]],Table6[#All],8,0)</f>
        <v>5662.23</v>
      </c>
      <c r="N1678" t="str">
        <f>VLOOKUP(Health_Care[[#This Row],[Customer ID]],Table6[#All],9,0)</f>
        <v>Tier - 2</v>
      </c>
      <c r="O1678" t="str">
        <f>VLOOKUP(Health_Care[[#This Row],[Customer ID]],Table6[#All],10,0)</f>
        <v>Tier - 1</v>
      </c>
      <c r="P1678" t="str">
        <f>VLOOKUP(Health_Care[[#This Row],[Customer ID]],Table6[#All],11,0)</f>
        <v>R1013</v>
      </c>
      <c r="Q1678">
        <f>VLOOKUP(Health_Care[[#This Row],[Customer ID]],Table6[#All],6,0)</f>
        <v>39</v>
      </c>
    </row>
    <row r="1679" spans="1:17" x14ac:dyDescent="0.35">
      <c r="A1679" t="s">
        <v>693</v>
      </c>
      <c r="B1679" t="str">
        <f>VLOOKUP(Health_Care[[#This Row],[Customer ID]],Customer_Names[#All],3,0)</f>
        <v xml:space="preserve"> Travis G.</v>
      </c>
      <c r="C1679">
        <f>VLOOKUP(Health_Care[[#This Row],[Customer ID]],Medical_Examinations[],2,0)</f>
        <v>19.170000000000002</v>
      </c>
      <c r="D1679">
        <f>VLOOKUP(Health_Care[[#This Row],[Customer ID]],Medical_Examinations[],4,0)</f>
        <v>7.94</v>
      </c>
      <c r="E1679" t="str">
        <f>VLOOKUP(Health_Care[[#This Row],[Customer ID]],Medical_Examinations[],6,0)</f>
        <v>No</v>
      </c>
      <c r="F1679" t="str">
        <f>VLOOKUP(Health_Care[[#This Row],[Customer ID]],Medical_Examinations[],7,0)</f>
        <v>No</v>
      </c>
      <c r="G1679" t="str">
        <f>VLOOKUP(Health_Care[[#This Row],[Customer ID]],Medical_Examinations[],8,0)</f>
        <v>No</v>
      </c>
      <c r="H1679">
        <f>VLOOKUP(Health_Care[[#This Row],[Customer ID]],Medical_Examinations[],9,0)</f>
        <v>0</v>
      </c>
      <c r="I1679" t="str">
        <f>VLOOKUP(Health_Care[[#This Row],[Customer ID]],Medical_Examinations[],10,0)</f>
        <v>No</v>
      </c>
      <c r="J1679" t="str">
        <f>VLOOKUP(Health_Care[[#This Row],[Customer ID]],Medical_Examinations[],3,0)</f>
        <v>Normal Weight</v>
      </c>
      <c r="K1679" t="str">
        <f>VLOOKUP(Health_Care[[#This Row],[Customer ID]],Medical_Examinations[],5,0)</f>
        <v>Diabetes</v>
      </c>
      <c r="L1679" s="10">
        <f>VLOOKUP(Health_Care[[#This Row],[Customer ID]],Table6[#All],5,0)</f>
        <v>28760</v>
      </c>
      <c r="M1679" s="11">
        <f>VLOOKUP(Health_Care[[#This Row],[Customer ID]],Table6[#All],8,0)</f>
        <v>5650.14</v>
      </c>
      <c r="N1679" t="str">
        <f>VLOOKUP(Health_Care[[#This Row],[Customer ID]],Table6[#All],9,0)</f>
        <v>Tier - 2</v>
      </c>
      <c r="O1679" t="str">
        <f>VLOOKUP(Health_Care[[#This Row],[Customer ID]],Table6[#All],10,0)</f>
        <v>Tier - 1</v>
      </c>
      <c r="P1679" t="str">
        <f>VLOOKUP(Health_Care[[#This Row],[Customer ID]],Table6[#All],11,0)</f>
        <v>R1013</v>
      </c>
      <c r="Q1679">
        <f>VLOOKUP(Health_Care[[#This Row],[Customer ID]],Table6[#All],6,0)</f>
        <v>44</v>
      </c>
    </row>
    <row r="1680" spans="1:17" x14ac:dyDescent="0.35">
      <c r="A1680" t="s">
        <v>692</v>
      </c>
      <c r="B1680" t="str">
        <f>VLOOKUP(Health_Care[[#This Row],[Customer ID]],Customer_Names[#All],3,0)</f>
        <v xml:space="preserve"> Emma L.</v>
      </c>
      <c r="C1680">
        <f>VLOOKUP(Health_Care[[#This Row],[Customer ID]],Medical_Examinations[],2,0)</f>
        <v>32.799999999999997</v>
      </c>
      <c r="D1680">
        <f>VLOOKUP(Health_Care[[#This Row],[Customer ID]],Medical_Examinations[],4,0)</f>
        <v>6.16</v>
      </c>
      <c r="E1680" t="str">
        <f>VLOOKUP(Health_Care[[#This Row],[Customer ID]],Medical_Examinations[],6,0)</f>
        <v>yes</v>
      </c>
      <c r="F1680" t="str">
        <f>VLOOKUP(Health_Care[[#This Row],[Customer ID]],Medical_Examinations[],7,0)</f>
        <v>No</v>
      </c>
      <c r="G1680" t="str">
        <f>VLOOKUP(Health_Care[[#This Row],[Customer ID]],Medical_Examinations[],8,0)</f>
        <v>Yes</v>
      </c>
      <c r="H1680">
        <f>VLOOKUP(Health_Care[[#This Row],[Customer ID]],Medical_Examinations[],9,0)</f>
        <v>1</v>
      </c>
      <c r="I1680" t="str">
        <f>VLOOKUP(Health_Care[[#This Row],[Customer ID]],Medical_Examinations[],10,0)</f>
        <v>No</v>
      </c>
      <c r="J1680" t="str">
        <f>VLOOKUP(Health_Care[[#This Row],[Customer ID]],Medical_Examinations[],3,0)</f>
        <v>Obesity</v>
      </c>
      <c r="K1680" t="str">
        <f>VLOOKUP(Health_Care[[#This Row],[Customer ID]],Medical_Examinations[],5,0)</f>
        <v>Prediabetes</v>
      </c>
      <c r="L1680" s="10">
        <f>VLOOKUP(Health_Care[[#This Row],[Customer ID]],Table6[#All],5,0)</f>
        <v>30475</v>
      </c>
      <c r="M1680" s="11">
        <f>VLOOKUP(Health_Care[[#This Row],[Customer ID]],Table6[#All],8,0)</f>
        <v>5649.72</v>
      </c>
      <c r="N1680" t="str">
        <f>VLOOKUP(Health_Care[[#This Row],[Customer ID]],Table6[#All],9,0)</f>
        <v>Tier - 2</v>
      </c>
      <c r="O1680" t="str">
        <f>VLOOKUP(Health_Care[[#This Row],[Customer ID]],Table6[#All],10,0)</f>
        <v>Tier - 3</v>
      </c>
      <c r="P1680" t="str">
        <f>VLOOKUP(Health_Care[[#This Row],[Customer ID]],Table6[#All],11,0)</f>
        <v>R1011</v>
      </c>
      <c r="Q1680">
        <f>VLOOKUP(Health_Care[[#This Row],[Customer ID]],Table6[#All],6,0)</f>
        <v>40</v>
      </c>
    </row>
    <row r="1681" spans="1:17" x14ac:dyDescent="0.35">
      <c r="A1681" t="s">
        <v>691</v>
      </c>
      <c r="B1681" t="str">
        <f>VLOOKUP(Health_Care[[#This Row],[Customer ID]],Customer_Names[#All],3,0)</f>
        <v xml:space="preserve"> Linda</v>
      </c>
      <c r="C1681">
        <f>VLOOKUP(Health_Care[[#This Row],[Customer ID]],Medical_Examinations[],2,0)</f>
        <v>35.814999999999998</v>
      </c>
      <c r="D1681">
        <f>VLOOKUP(Health_Care[[#This Row],[Customer ID]],Medical_Examinations[],4,0)</f>
        <v>4.1500000000000004</v>
      </c>
      <c r="E1681" t="str">
        <f>VLOOKUP(Health_Care[[#This Row],[Customer ID]],Medical_Examinations[],6,0)</f>
        <v>No</v>
      </c>
      <c r="F1681" t="str">
        <f>VLOOKUP(Health_Care[[#This Row],[Customer ID]],Medical_Examinations[],7,0)</f>
        <v>No</v>
      </c>
      <c r="G1681" t="str">
        <f>VLOOKUP(Health_Care[[#This Row],[Customer ID]],Medical_Examinations[],8,0)</f>
        <v>No</v>
      </c>
      <c r="H1681">
        <f>VLOOKUP(Health_Care[[#This Row],[Customer ID]],Medical_Examinations[],9,0)</f>
        <v>1</v>
      </c>
      <c r="I1681" t="str">
        <f>VLOOKUP(Health_Care[[#This Row],[Customer ID]],Medical_Examinations[],10,0)</f>
        <v>No</v>
      </c>
      <c r="J1681" t="str">
        <f>VLOOKUP(Health_Care[[#This Row],[Customer ID]],Medical_Examinations[],3,0)</f>
        <v>Obesity</v>
      </c>
      <c r="K1681" t="str">
        <f>VLOOKUP(Health_Care[[#This Row],[Customer ID]],Medical_Examinations[],5,0)</f>
        <v>Normal</v>
      </c>
      <c r="L1681" s="10">
        <f>VLOOKUP(Health_Care[[#This Row],[Customer ID]],Table6[#All],5,0)</f>
        <v>32120</v>
      </c>
      <c r="M1681" s="11">
        <f>VLOOKUP(Health_Care[[#This Row],[Customer ID]],Table6[#All],8,0)</f>
        <v>5630.46</v>
      </c>
      <c r="N1681" t="str">
        <f>VLOOKUP(Health_Care[[#This Row],[Customer ID]],Table6[#All],9,0)</f>
        <v>Tier - 2</v>
      </c>
      <c r="O1681" t="str">
        <f>VLOOKUP(Health_Care[[#This Row],[Customer ID]],Table6[#All],10,0)</f>
        <v>Tier - 3</v>
      </c>
      <c r="P1681" t="str">
        <f>VLOOKUP(Health_Care[[#This Row],[Customer ID]],Table6[#All],11,0)</f>
        <v>R1012</v>
      </c>
      <c r="Q1681">
        <f>VLOOKUP(Health_Care[[#This Row],[Customer ID]],Table6[#All],6,0)</f>
        <v>35</v>
      </c>
    </row>
    <row r="1682" spans="1:17" x14ac:dyDescent="0.35">
      <c r="A1682" t="s">
        <v>690</v>
      </c>
      <c r="B1682" t="str">
        <f>VLOOKUP(Health_Care[[#This Row],[Customer ID]],Customer_Names[#All],3,0)</f>
        <v xml:space="preserve"> Owen R</v>
      </c>
      <c r="C1682">
        <f>VLOOKUP(Health_Care[[#This Row],[Customer ID]],Medical_Examinations[],2,0)</f>
        <v>24.3</v>
      </c>
      <c r="D1682">
        <f>VLOOKUP(Health_Care[[#This Row],[Customer ID]],Medical_Examinations[],4,0)</f>
        <v>6.23</v>
      </c>
      <c r="E1682" t="str">
        <f>VLOOKUP(Health_Care[[#This Row],[Customer ID]],Medical_Examinations[],6,0)</f>
        <v>No</v>
      </c>
      <c r="F1682" t="str">
        <f>VLOOKUP(Health_Care[[#This Row],[Customer ID]],Medical_Examinations[],7,0)</f>
        <v>No</v>
      </c>
      <c r="G1682" t="str">
        <f>VLOOKUP(Health_Care[[#This Row],[Customer ID]],Medical_Examinations[],8,0)</f>
        <v>No</v>
      </c>
      <c r="H1682">
        <f>VLOOKUP(Health_Care[[#This Row],[Customer ID]],Medical_Examinations[],9,0)</f>
        <v>0</v>
      </c>
      <c r="I1682" t="str">
        <f>VLOOKUP(Health_Care[[#This Row],[Customer ID]],Medical_Examinations[],10,0)</f>
        <v>No</v>
      </c>
      <c r="J1682" t="str">
        <f>VLOOKUP(Health_Care[[#This Row],[Customer ID]],Medical_Examinations[],3,0)</f>
        <v>Normal Weight</v>
      </c>
      <c r="K1682" t="str">
        <f>VLOOKUP(Health_Care[[#This Row],[Customer ID]],Medical_Examinations[],5,0)</f>
        <v>Prediabetes</v>
      </c>
      <c r="L1682" s="10">
        <f>VLOOKUP(Health_Care[[#This Row],[Customer ID]],Table6[#All],5,0)</f>
        <v>34653</v>
      </c>
      <c r="M1682" s="11">
        <f>VLOOKUP(Health_Care[[#This Row],[Customer ID]],Table6[#All],8,0)</f>
        <v>5615.37</v>
      </c>
      <c r="N1682" t="str">
        <f>VLOOKUP(Health_Care[[#This Row],[Customer ID]],Table6[#All],9,0)</f>
        <v>Tier - 2</v>
      </c>
      <c r="O1682" t="str">
        <f>VLOOKUP(Health_Care[[#This Row],[Customer ID]],Table6[#All],10,0)</f>
        <v>Tier - 3</v>
      </c>
      <c r="P1682" t="str">
        <f>VLOOKUP(Health_Care[[#This Row],[Customer ID]],Table6[#All],11,0)</f>
        <v>R1011</v>
      </c>
      <c r="Q1682">
        <f>VLOOKUP(Health_Care[[#This Row],[Customer ID]],Table6[#All],6,0)</f>
        <v>28</v>
      </c>
    </row>
    <row r="1683" spans="1:17" x14ac:dyDescent="0.35">
      <c r="A1683" t="s">
        <v>689</v>
      </c>
      <c r="B1683" t="str">
        <f>VLOOKUP(Health_Care[[#This Row],[Customer ID]],Customer_Names[#All],3,0)</f>
        <v xml:space="preserve"> Jacob</v>
      </c>
      <c r="C1683">
        <f>VLOOKUP(Health_Care[[#This Row],[Customer ID]],Medical_Examinations[],2,0)</f>
        <v>19.059999999999999</v>
      </c>
      <c r="D1683">
        <f>VLOOKUP(Health_Care[[#This Row],[Customer ID]],Medical_Examinations[],4,0)</f>
        <v>7.41</v>
      </c>
      <c r="E1683" t="str">
        <f>VLOOKUP(Health_Care[[#This Row],[Customer ID]],Medical_Examinations[],6,0)</f>
        <v>No</v>
      </c>
      <c r="F1683" t="str">
        <f>VLOOKUP(Health_Care[[#This Row],[Customer ID]],Medical_Examinations[],7,0)</f>
        <v>No</v>
      </c>
      <c r="G1683" t="str">
        <f>VLOOKUP(Health_Care[[#This Row],[Customer ID]],Medical_Examinations[],8,0)</f>
        <v>No</v>
      </c>
      <c r="H1683">
        <f>VLOOKUP(Health_Care[[#This Row],[Customer ID]],Medical_Examinations[],9,0)</f>
        <v>0</v>
      </c>
      <c r="I1683" t="str">
        <f>VLOOKUP(Health_Care[[#This Row],[Customer ID]],Medical_Examinations[],10,0)</f>
        <v>No</v>
      </c>
      <c r="J1683" t="str">
        <f>VLOOKUP(Health_Care[[#This Row],[Customer ID]],Medical_Examinations[],3,0)</f>
        <v>Normal Weight</v>
      </c>
      <c r="K1683" t="str">
        <f>VLOOKUP(Health_Care[[#This Row],[Customer ID]],Medical_Examinations[],5,0)</f>
        <v>Diabetes</v>
      </c>
      <c r="L1683" s="10">
        <f>VLOOKUP(Health_Care[[#This Row],[Customer ID]],Table6[#All],5,0)</f>
        <v>28744</v>
      </c>
      <c r="M1683" s="11">
        <f>VLOOKUP(Health_Care[[#This Row],[Customer ID]],Table6[#All],8,0)</f>
        <v>5612.83</v>
      </c>
      <c r="N1683" t="str">
        <f>VLOOKUP(Health_Care[[#This Row],[Customer ID]],Table6[#All],9,0)</f>
        <v>Tier - 2</v>
      </c>
      <c r="O1683" t="str">
        <f>VLOOKUP(Health_Care[[#This Row],[Customer ID]],Table6[#All],10,0)</f>
        <v>Tier - 3</v>
      </c>
      <c r="P1683" t="str">
        <f>VLOOKUP(Health_Care[[#This Row],[Customer ID]],Table6[#All],11,0)</f>
        <v>R1013</v>
      </c>
      <c r="Q1683">
        <f>VLOOKUP(Health_Care[[#This Row],[Customer ID]],Table6[#All],6,0)</f>
        <v>44</v>
      </c>
    </row>
    <row r="1684" spans="1:17" x14ac:dyDescent="0.35">
      <c r="A1684" t="s">
        <v>688</v>
      </c>
      <c r="B1684" t="str">
        <f>VLOOKUP(Health_Care[[#This Row],[Customer ID]],Customer_Names[#All],3,0)</f>
        <v xml:space="preserve"> Jacqueline</v>
      </c>
      <c r="C1684">
        <f>VLOOKUP(Health_Care[[#This Row],[Customer ID]],Medical_Examinations[],2,0)</f>
        <v>33.25</v>
      </c>
      <c r="D1684">
        <f>VLOOKUP(Health_Care[[#This Row],[Customer ID]],Medical_Examinations[],4,0)</f>
        <v>5.62</v>
      </c>
      <c r="E1684" t="str">
        <f>VLOOKUP(Health_Care[[#This Row],[Customer ID]],Medical_Examinations[],6,0)</f>
        <v>yes</v>
      </c>
      <c r="F1684" t="str">
        <f>VLOOKUP(Health_Care[[#This Row],[Customer ID]],Medical_Examinations[],7,0)</f>
        <v>No</v>
      </c>
      <c r="G1684" t="str">
        <f>VLOOKUP(Health_Care[[#This Row],[Customer ID]],Medical_Examinations[],8,0)</f>
        <v>No</v>
      </c>
      <c r="H1684">
        <f>VLOOKUP(Health_Care[[#This Row],[Customer ID]],Medical_Examinations[],9,0)</f>
        <v>1</v>
      </c>
      <c r="I1684" t="str">
        <f>VLOOKUP(Health_Care[[#This Row],[Customer ID]],Medical_Examinations[],10,0)</f>
        <v>No</v>
      </c>
      <c r="J1684" t="str">
        <f>VLOOKUP(Health_Care[[#This Row],[Customer ID]],Medical_Examinations[],3,0)</f>
        <v>Obesity</v>
      </c>
      <c r="K1684" t="str">
        <f>VLOOKUP(Health_Care[[#This Row],[Customer ID]],Medical_Examinations[],5,0)</f>
        <v>Normal</v>
      </c>
      <c r="L1684" s="10">
        <f>VLOOKUP(Health_Care[[#This Row],[Customer ID]],Table6[#All],5,0)</f>
        <v>32465</v>
      </c>
      <c r="M1684" s="11">
        <f>VLOOKUP(Health_Care[[#This Row],[Customer ID]],Table6[#All],8,0)</f>
        <v>5594.85</v>
      </c>
      <c r="N1684" t="str">
        <f>VLOOKUP(Health_Care[[#This Row],[Customer ID]],Table6[#All],9,0)</f>
        <v>Tier - 2</v>
      </c>
      <c r="O1684" t="str">
        <f>VLOOKUP(Health_Care[[#This Row],[Customer ID]],Table6[#All],10,0)</f>
        <v>Tier - 3</v>
      </c>
      <c r="P1684" t="str">
        <f>VLOOKUP(Health_Care[[#This Row],[Customer ID]],Table6[#All],11,0)</f>
        <v>R1024</v>
      </c>
      <c r="Q1684">
        <f>VLOOKUP(Health_Care[[#This Row],[Customer ID]],Table6[#All],6,0)</f>
        <v>34</v>
      </c>
    </row>
    <row r="1685" spans="1:17" x14ac:dyDescent="0.35">
      <c r="A1685" t="s">
        <v>687</v>
      </c>
      <c r="B1685" t="str">
        <f>VLOOKUP(Health_Care[[#This Row],[Customer ID]],Customer_Names[#All],3,0)</f>
        <v xml:space="preserve"> Yefeng</v>
      </c>
      <c r="C1685">
        <f>VLOOKUP(Health_Care[[#This Row],[Customer ID]],Medical_Examinations[],2,0)</f>
        <v>21.37</v>
      </c>
      <c r="D1685">
        <f>VLOOKUP(Health_Care[[#This Row],[Customer ID]],Medical_Examinations[],4,0)</f>
        <v>4.54</v>
      </c>
      <c r="E1685" t="str">
        <f>VLOOKUP(Health_Care[[#This Row],[Customer ID]],Medical_Examinations[],6,0)</f>
        <v>yes</v>
      </c>
      <c r="F1685" t="str">
        <f>VLOOKUP(Health_Care[[#This Row],[Customer ID]],Medical_Examinations[],7,0)</f>
        <v>No</v>
      </c>
      <c r="G1685" t="str">
        <f>VLOOKUP(Health_Care[[#This Row],[Customer ID]],Medical_Examinations[],8,0)</f>
        <v>Yes</v>
      </c>
      <c r="H1685">
        <f>VLOOKUP(Health_Care[[#This Row],[Customer ID]],Medical_Examinations[],9,0)</f>
        <v>1</v>
      </c>
      <c r="I1685" t="str">
        <f>VLOOKUP(Health_Care[[#This Row],[Customer ID]],Medical_Examinations[],10,0)</f>
        <v>No</v>
      </c>
      <c r="J1685" t="str">
        <f>VLOOKUP(Health_Care[[#This Row],[Customer ID]],Medical_Examinations[],3,0)</f>
        <v>Normal Weight</v>
      </c>
      <c r="K1685" t="str">
        <f>VLOOKUP(Health_Care[[#This Row],[Customer ID]],Medical_Examinations[],5,0)</f>
        <v>Normal</v>
      </c>
      <c r="L1685" s="10">
        <f>VLOOKUP(Health_Care[[#This Row],[Customer ID]],Table6[#All],5,0)</f>
        <v>30592</v>
      </c>
      <c r="M1685" s="11">
        <f>VLOOKUP(Health_Care[[#This Row],[Customer ID]],Table6[#All],8,0)</f>
        <v>5587.59</v>
      </c>
      <c r="N1685" t="str">
        <f>VLOOKUP(Health_Care[[#This Row],[Customer ID]],Table6[#All],9,0)</f>
        <v>Tier - 2</v>
      </c>
      <c r="O1685" t="str">
        <f>VLOOKUP(Health_Care[[#This Row],[Customer ID]],Table6[#All],10,0)</f>
        <v>Tier - 1</v>
      </c>
      <c r="P1685" t="str">
        <f>VLOOKUP(Health_Care[[#This Row],[Customer ID]],Table6[#All],11,0)</f>
        <v>R1013</v>
      </c>
      <c r="Q1685">
        <f>VLOOKUP(Health_Care[[#This Row],[Customer ID]],Table6[#All],6,0)</f>
        <v>39</v>
      </c>
    </row>
    <row r="1686" spans="1:17" x14ac:dyDescent="0.35">
      <c r="A1686" t="s">
        <v>686</v>
      </c>
      <c r="B1686" t="str">
        <f>VLOOKUP(Health_Care[[#This Row],[Customer ID]],Customer_Names[#All],3,0)</f>
        <v xml:space="preserve"> Thomas J</v>
      </c>
      <c r="C1686">
        <f>VLOOKUP(Health_Care[[#This Row],[Customer ID]],Medical_Examinations[],2,0)</f>
        <v>34.43</v>
      </c>
      <c r="D1686">
        <f>VLOOKUP(Health_Care[[#This Row],[Customer ID]],Medical_Examinations[],4,0)</f>
        <v>8.6199999999999992</v>
      </c>
      <c r="E1686" t="str">
        <f>VLOOKUP(Health_Care[[#This Row],[Customer ID]],Medical_Examinations[],6,0)</f>
        <v>yes</v>
      </c>
      <c r="F1686" t="str">
        <f>VLOOKUP(Health_Care[[#This Row],[Customer ID]],Medical_Examinations[],7,0)</f>
        <v>No</v>
      </c>
      <c r="G1686" t="str">
        <f>VLOOKUP(Health_Care[[#This Row],[Customer ID]],Medical_Examinations[],8,0)</f>
        <v>No</v>
      </c>
      <c r="H1686">
        <f>VLOOKUP(Health_Care[[#This Row],[Customer ID]],Medical_Examinations[],9,0)</f>
        <v>1</v>
      </c>
      <c r="I1686" t="str">
        <f>VLOOKUP(Health_Care[[#This Row],[Customer ID]],Medical_Examinations[],10,0)</f>
        <v>No</v>
      </c>
      <c r="J1686" t="str">
        <f>VLOOKUP(Health_Care[[#This Row],[Customer ID]],Medical_Examinations[],3,0)</f>
        <v>Obesity</v>
      </c>
      <c r="K1686" t="str">
        <f>VLOOKUP(Health_Care[[#This Row],[Customer ID]],Medical_Examinations[],5,0)</f>
        <v>Diabetes</v>
      </c>
      <c r="L1686" s="10">
        <f>VLOOKUP(Health_Care[[#This Row],[Customer ID]],Table6[#All],5,0)</f>
        <v>31737</v>
      </c>
      <c r="M1686" s="11">
        <f>VLOOKUP(Health_Care[[#This Row],[Customer ID]],Table6[#All],8,0)</f>
        <v>5584.31</v>
      </c>
      <c r="N1686" t="str">
        <f>VLOOKUP(Health_Care[[#This Row],[Customer ID]],Table6[#All],9,0)</f>
        <v>Tier - 3</v>
      </c>
      <c r="O1686" t="str">
        <f>VLOOKUP(Health_Care[[#This Row],[Customer ID]],Table6[#All],10,0)</f>
        <v>Tier - 1</v>
      </c>
      <c r="P1686" t="str">
        <f>VLOOKUP(Health_Care[[#This Row],[Customer ID]],Table6[#All],11,0)</f>
        <v>R1013</v>
      </c>
      <c r="Q1686">
        <f>VLOOKUP(Health_Care[[#This Row],[Customer ID]],Table6[#All],6,0)</f>
        <v>36</v>
      </c>
    </row>
    <row r="1687" spans="1:17" x14ac:dyDescent="0.35">
      <c r="A1687" t="s">
        <v>685</v>
      </c>
      <c r="B1687" t="str">
        <f>VLOOKUP(Health_Care[[#This Row],[Customer ID]],Customer_Names[#All],3,0)</f>
        <v xml:space="preserve"> Ken</v>
      </c>
      <c r="C1687">
        <f>VLOOKUP(Health_Care[[#This Row],[Customer ID]],Medical_Examinations[],2,0)</f>
        <v>20.86</v>
      </c>
      <c r="D1687">
        <f>VLOOKUP(Health_Care[[#This Row],[Customer ID]],Medical_Examinations[],4,0)</f>
        <v>4.3600000000000003</v>
      </c>
      <c r="E1687" t="str">
        <f>VLOOKUP(Health_Care[[#This Row],[Customer ID]],Medical_Examinations[],6,0)</f>
        <v>yes</v>
      </c>
      <c r="F1687" t="str">
        <f>VLOOKUP(Health_Care[[#This Row],[Customer ID]],Medical_Examinations[],7,0)</f>
        <v>No</v>
      </c>
      <c r="G1687" t="str">
        <f>VLOOKUP(Health_Care[[#This Row],[Customer ID]],Medical_Examinations[],8,0)</f>
        <v>No</v>
      </c>
      <c r="H1687">
        <f>VLOOKUP(Health_Care[[#This Row],[Customer ID]],Medical_Examinations[],9,0)</f>
        <v>0</v>
      </c>
      <c r="I1687" t="str">
        <f>VLOOKUP(Health_Care[[#This Row],[Customer ID]],Medical_Examinations[],10,0)</f>
        <v>No</v>
      </c>
      <c r="J1687" t="str">
        <f>VLOOKUP(Health_Care[[#This Row],[Customer ID]],Medical_Examinations[],3,0)</f>
        <v>Normal Weight</v>
      </c>
      <c r="K1687" t="str">
        <f>VLOOKUP(Health_Care[[#This Row],[Customer ID]],Medical_Examinations[],5,0)</f>
        <v>Normal</v>
      </c>
      <c r="L1687" s="10">
        <f>VLOOKUP(Health_Care[[#This Row],[Customer ID]],Table6[#All],5,0)</f>
        <v>31295</v>
      </c>
      <c r="M1687" s="11">
        <f>VLOOKUP(Health_Care[[#This Row],[Customer ID]],Table6[#All],8,0)</f>
        <v>5582.95</v>
      </c>
      <c r="N1687" t="str">
        <f>VLOOKUP(Health_Care[[#This Row],[Customer ID]],Table6[#All],9,0)</f>
        <v>Tier - 2</v>
      </c>
      <c r="O1687" t="str">
        <f>VLOOKUP(Health_Care[[#This Row],[Customer ID]],Table6[#All],10,0)</f>
        <v>Tier - 1</v>
      </c>
      <c r="P1687" t="str">
        <f>VLOOKUP(Health_Care[[#This Row],[Customer ID]],Table6[#All],11,0)</f>
        <v>R1012</v>
      </c>
      <c r="Q1687">
        <f>VLOOKUP(Health_Care[[#This Row],[Customer ID]],Table6[#All],6,0)</f>
        <v>37</v>
      </c>
    </row>
    <row r="1688" spans="1:17" x14ac:dyDescent="0.35">
      <c r="A1688" t="s">
        <v>684</v>
      </c>
      <c r="B1688" t="str">
        <f>VLOOKUP(Health_Care[[#This Row],[Customer ID]],Customer_Names[#All],3,0)</f>
        <v xml:space="preserve"> Annie E</v>
      </c>
      <c r="C1688">
        <f>VLOOKUP(Health_Care[[#This Row],[Customer ID]],Medical_Examinations[],2,0)</f>
        <v>18.34</v>
      </c>
      <c r="D1688">
        <f>VLOOKUP(Health_Care[[#This Row],[Customer ID]],Medical_Examinations[],4,0)</f>
        <v>10.01</v>
      </c>
      <c r="E1688" t="str">
        <f>VLOOKUP(Health_Care[[#This Row],[Customer ID]],Medical_Examinations[],6,0)</f>
        <v>No</v>
      </c>
      <c r="F1688" t="str">
        <f>VLOOKUP(Health_Care[[#This Row],[Customer ID]],Medical_Examinations[],7,0)</f>
        <v>No</v>
      </c>
      <c r="G1688" t="str">
        <f>VLOOKUP(Health_Care[[#This Row],[Customer ID]],Medical_Examinations[],8,0)</f>
        <v>No</v>
      </c>
      <c r="H1688">
        <f>VLOOKUP(Health_Care[[#This Row],[Customer ID]],Medical_Examinations[],9,0)</f>
        <v>0</v>
      </c>
      <c r="I1688" t="str">
        <f>VLOOKUP(Health_Care[[#This Row],[Customer ID]],Medical_Examinations[],10,0)</f>
        <v>No</v>
      </c>
      <c r="J1688" t="str">
        <f>VLOOKUP(Health_Care[[#This Row],[Customer ID]],Medical_Examinations[],3,0)</f>
        <v>Under Weight</v>
      </c>
      <c r="K1688" t="str">
        <f>VLOOKUP(Health_Care[[#This Row],[Customer ID]],Medical_Examinations[],5,0)</f>
        <v>Diabetes</v>
      </c>
      <c r="L1688" s="10">
        <f>VLOOKUP(Health_Care[[#This Row],[Customer ID]],Table6[#All],5,0)</f>
        <v>27290</v>
      </c>
      <c r="M1688" s="11">
        <f>VLOOKUP(Health_Care[[#This Row],[Customer ID]],Table6[#All],8,0)</f>
        <v>5576.35</v>
      </c>
      <c r="N1688" t="str">
        <f>VLOOKUP(Health_Care[[#This Row],[Customer ID]],Table6[#All],9,0)</f>
        <v>Tier - 2</v>
      </c>
      <c r="O1688" t="str">
        <f>VLOOKUP(Health_Care[[#This Row],[Customer ID]],Table6[#All],10,0)</f>
        <v>Tier - 3</v>
      </c>
      <c r="P1688" t="str">
        <f>VLOOKUP(Health_Care[[#This Row],[Customer ID]],Table6[#All],11,0)</f>
        <v>R1013</v>
      </c>
      <c r="Q1688">
        <f>VLOOKUP(Health_Care[[#This Row],[Customer ID]],Table6[#All],6,0)</f>
        <v>48</v>
      </c>
    </row>
    <row r="1689" spans="1:17" x14ac:dyDescent="0.35">
      <c r="A1689" t="s">
        <v>683</v>
      </c>
      <c r="B1689" t="str">
        <f>VLOOKUP(Health_Care[[#This Row],[Customer ID]],Customer_Names[#All],3,0)</f>
        <v xml:space="preserve"> Noel K.</v>
      </c>
      <c r="C1689">
        <f>VLOOKUP(Health_Care[[#This Row],[Customer ID]],Medical_Examinations[],2,0)</f>
        <v>34.15</v>
      </c>
      <c r="D1689">
        <f>VLOOKUP(Health_Care[[#This Row],[Customer ID]],Medical_Examinations[],4,0)</f>
        <v>5.42</v>
      </c>
      <c r="E1689" t="str">
        <f>VLOOKUP(Health_Care[[#This Row],[Customer ID]],Medical_Examinations[],6,0)</f>
        <v>No</v>
      </c>
      <c r="F1689" t="str">
        <f>VLOOKUP(Health_Care[[#This Row],[Customer ID]],Medical_Examinations[],7,0)</f>
        <v>No</v>
      </c>
      <c r="G1689" t="str">
        <f>VLOOKUP(Health_Care[[#This Row],[Customer ID]],Medical_Examinations[],8,0)</f>
        <v>No</v>
      </c>
      <c r="H1689">
        <f>VLOOKUP(Health_Care[[#This Row],[Customer ID]],Medical_Examinations[],9,0)</f>
        <v>0</v>
      </c>
      <c r="I1689" t="str">
        <f>VLOOKUP(Health_Care[[#This Row],[Customer ID]],Medical_Examinations[],10,0)</f>
        <v>No</v>
      </c>
      <c r="J1689" t="str">
        <f>VLOOKUP(Health_Care[[#This Row],[Customer ID]],Medical_Examinations[],3,0)</f>
        <v>Obesity</v>
      </c>
      <c r="K1689" t="str">
        <f>VLOOKUP(Health_Care[[#This Row],[Customer ID]],Medical_Examinations[],5,0)</f>
        <v>Normal</v>
      </c>
      <c r="L1689" s="10">
        <f>VLOOKUP(Health_Care[[#This Row],[Customer ID]],Table6[#All],5,0)</f>
        <v>36425</v>
      </c>
      <c r="M1689" s="11">
        <f>VLOOKUP(Health_Care[[#This Row],[Customer ID]],Table6[#All],8,0)</f>
        <v>5552.61</v>
      </c>
      <c r="N1689" t="str">
        <f>VLOOKUP(Health_Care[[#This Row],[Customer ID]],Table6[#All],9,0)</f>
        <v>Tier - 2</v>
      </c>
      <c r="O1689" t="str">
        <f>VLOOKUP(Health_Care[[#This Row],[Customer ID]],Table6[#All],10,0)</f>
        <v>Tier - 3</v>
      </c>
      <c r="P1689" t="str">
        <f>VLOOKUP(Health_Care[[#This Row],[Customer ID]],Table6[#All],11,0)</f>
        <v>R1026</v>
      </c>
      <c r="Q1689">
        <f>VLOOKUP(Health_Care[[#This Row],[Customer ID]],Table6[#All],6,0)</f>
        <v>23</v>
      </c>
    </row>
    <row r="1690" spans="1:17" x14ac:dyDescent="0.35">
      <c r="A1690" t="s">
        <v>682</v>
      </c>
      <c r="B1690" t="str">
        <f>VLOOKUP(Health_Care[[#This Row],[Customer ID]],Customer_Names[#All],3,0)</f>
        <v xml:space="preserve"> Mark S</v>
      </c>
      <c r="C1690">
        <f>VLOOKUP(Health_Care[[#This Row],[Customer ID]],Medical_Examinations[],2,0)</f>
        <v>18.350000000000001</v>
      </c>
      <c r="D1690">
        <f>VLOOKUP(Health_Care[[#This Row],[Customer ID]],Medical_Examinations[],4,0)</f>
        <v>5.12</v>
      </c>
      <c r="E1690" t="str">
        <f>VLOOKUP(Health_Care[[#This Row],[Customer ID]],Medical_Examinations[],6,0)</f>
        <v>No</v>
      </c>
      <c r="F1690" t="str">
        <f>VLOOKUP(Health_Care[[#This Row],[Customer ID]],Medical_Examinations[],7,0)</f>
        <v>No</v>
      </c>
      <c r="G1690" t="str">
        <f>VLOOKUP(Health_Care[[#This Row],[Customer ID]],Medical_Examinations[],8,0)</f>
        <v>No</v>
      </c>
      <c r="H1690">
        <f>VLOOKUP(Health_Care[[#This Row],[Customer ID]],Medical_Examinations[],9,0)</f>
        <v>0</v>
      </c>
      <c r="I1690" t="str">
        <f>VLOOKUP(Health_Care[[#This Row],[Customer ID]],Medical_Examinations[],10,0)</f>
        <v>No</v>
      </c>
      <c r="J1690" t="str">
        <f>VLOOKUP(Health_Care[[#This Row],[Customer ID]],Medical_Examinations[],3,0)</f>
        <v>Under Weight</v>
      </c>
      <c r="K1690" t="str">
        <f>VLOOKUP(Health_Care[[#This Row],[Customer ID]],Medical_Examinations[],5,0)</f>
        <v>Normal</v>
      </c>
      <c r="L1690" s="10">
        <f>VLOOKUP(Health_Care[[#This Row],[Customer ID]],Table6[#All],5,0)</f>
        <v>29562</v>
      </c>
      <c r="M1690" s="11">
        <f>VLOOKUP(Health_Care[[#This Row],[Customer ID]],Table6[#All],8,0)</f>
        <v>5540.35</v>
      </c>
      <c r="N1690" t="str">
        <f>VLOOKUP(Health_Care[[#This Row],[Customer ID]],Table6[#All],9,0)</f>
        <v>Tier - 2</v>
      </c>
      <c r="O1690" t="str">
        <f>VLOOKUP(Health_Care[[#This Row],[Customer ID]],Table6[#All],10,0)</f>
        <v>Tier - 2</v>
      </c>
      <c r="P1690" t="str">
        <f>VLOOKUP(Health_Care[[#This Row],[Customer ID]],Table6[#All],11,0)</f>
        <v>R1012</v>
      </c>
      <c r="Q1690">
        <f>VLOOKUP(Health_Care[[#This Row],[Customer ID]],Table6[#All],6,0)</f>
        <v>42</v>
      </c>
    </row>
    <row r="1691" spans="1:17" x14ac:dyDescent="0.35">
      <c r="A1691" t="s">
        <v>681</v>
      </c>
      <c r="B1691" t="str">
        <f>VLOOKUP(Health_Care[[#This Row],[Customer ID]],Customer_Names[#All],3,0)</f>
        <v xml:space="preserve"> Federica</v>
      </c>
      <c r="C1691">
        <f>VLOOKUP(Health_Care[[#This Row],[Customer ID]],Medical_Examinations[],2,0)</f>
        <v>22.13</v>
      </c>
      <c r="D1691">
        <f>VLOOKUP(Health_Care[[#This Row],[Customer ID]],Medical_Examinations[],4,0)</f>
        <v>9.1999999999999993</v>
      </c>
      <c r="E1691" t="str">
        <f>VLOOKUP(Health_Care[[#This Row],[Customer ID]],Medical_Examinations[],6,0)</f>
        <v>yes</v>
      </c>
      <c r="F1691" t="str">
        <f>VLOOKUP(Health_Care[[#This Row],[Customer ID]],Medical_Examinations[],7,0)</f>
        <v>No</v>
      </c>
      <c r="G1691" t="str">
        <f>VLOOKUP(Health_Care[[#This Row],[Customer ID]],Medical_Examinations[],8,0)</f>
        <v>No</v>
      </c>
      <c r="H1691">
        <f>VLOOKUP(Health_Care[[#This Row],[Customer ID]],Medical_Examinations[],9,0)</f>
        <v>0</v>
      </c>
      <c r="I1691" t="str">
        <f>VLOOKUP(Health_Care[[#This Row],[Customer ID]],Medical_Examinations[],10,0)</f>
        <v>No</v>
      </c>
      <c r="J1691" t="str">
        <f>VLOOKUP(Health_Care[[#This Row],[Customer ID]],Medical_Examinations[],3,0)</f>
        <v>Normal Weight</v>
      </c>
      <c r="K1691" t="str">
        <f>VLOOKUP(Health_Care[[#This Row],[Customer ID]],Medical_Examinations[],5,0)</f>
        <v>Diabetes</v>
      </c>
      <c r="L1691" s="10">
        <f>VLOOKUP(Health_Care[[#This Row],[Customer ID]],Table6[#All],5,0)</f>
        <v>29897</v>
      </c>
      <c r="M1691" s="11">
        <f>VLOOKUP(Health_Care[[#This Row],[Customer ID]],Table6[#All],8,0)</f>
        <v>5539.4</v>
      </c>
      <c r="N1691" t="str">
        <f>VLOOKUP(Health_Care[[#This Row],[Customer ID]],Table6[#All],9,0)</f>
        <v>Tier - 2</v>
      </c>
      <c r="O1691" t="str">
        <f>VLOOKUP(Health_Care[[#This Row],[Customer ID]],Table6[#All],10,0)</f>
        <v>Tier - 2</v>
      </c>
      <c r="P1691" t="str">
        <f>VLOOKUP(Health_Care[[#This Row],[Customer ID]],Table6[#All],11,0)</f>
        <v>R1013</v>
      </c>
      <c r="Q1691">
        <f>VLOOKUP(Health_Care[[#This Row],[Customer ID]],Table6[#All],6,0)</f>
        <v>41</v>
      </c>
    </row>
    <row r="1692" spans="1:17" x14ac:dyDescent="0.35">
      <c r="A1692" t="s">
        <v>680</v>
      </c>
      <c r="B1692" t="str">
        <f>VLOOKUP(Health_Care[[#This Row],[Customer ID]],Customer_Names[#All],3,0)</f>
        <v xml:space="preserve"> Pamela L</v>
      </c>
      <c r="C1692">
        <f>VLOOKUP(Health_Care[[#This Row],[Customer ID]],Medical_Examinations[],2,0)</f>
        <v>22.51</v>
      </c>
      <c r="D1692">
        <f>VLOOKUP(Health_Care[[#This Row],[Customer ID]],Medical_Examinations[],4,0)</f>
        <v>6.08</v>
      </c>
      <c r="E1692" t="str">
        <f>VLOOKUP(Health_Care[[#This Row],[Customer ID]],Medical_Examinations[],6,0)</f>
        <v>yes</v>
      </c>
      <c r="F1692" t="str">
        <f>VLOOKUP(Health_Care[[#This Row],[Customer ID]],Medical_Examinations[],7,0)</f>
        <v>No</v>
      </c>
      <c r="G1692" t="str">
        <f>VLOOKUP(Health_Care[[#This Row],[Customer ID]],Medical_Examinations[],8,0)</f>
        <v>No</v>
      </c>
      <c r="H1692">
        <f>VLOOKUP(Health_Care[[#This Row],[Customer ID]],Medical_Examinations[],9,0)</f>
        <v>1</v>
      </c>
      <c r="I1692" t="str">
        <f>VLOOKUP(Health_Care[[#This Row],[Customer ID]],Medical_Examinations[],10,0)</f>
        <v>No</v>
      </c>
      <c r="J1692" t="str">
        <f>VLOOKUP(Health_Care[[#This Row],[Customer ID]],Medical_Examinations[],3,0)</f>
        <v>Normal Weight</v>
      </c>
      <c r="K1692" t="str">
        <f>VLOOKUP(Health_Care[[#This Row],[Customer ID]],Medical_Examinations[],5,0)</f>
        <v>Prediabetes</v>
      </c>
      <c r="L1692" s="10">
        <f>VLOOKUP(Health_Care[[#This Row],[Customer ID]],Table6[#All],5,0)</f>
        <v>32353</v>
      </c>
      <c r="M1692" s="11">
        <f>VLOOKUP(Health_Care[[#This Row],[Customer ID]],Table6[#All],8,0)</f>
        <v>5503.36</v>
      </c>
      <c r="N1692" t="str">
        <f>VLOOKUP(Health_Care[[#This Row],[Customer ID]],Table6[#All],9,0)</f>
        <v>Tier - 2</v>
      </c>
      <c r="O1692" t="str">
        <f>VLOOKUP(Health_Care[[#This Row],[Customer ID]],Table6[#All],10,0)</f>
        <v>Tier - 2</v>
      </c>
      <c r="P1692" t="str">
        <f>VLOOKUP(Health_Care[[#This Row],[Customer ID]],Table6[#All],11,0)</f>
        <v>R1012</v>
      </c>
      <c r="Q1692">
        <f>VLOOKUP(Health_Care[[#This Row],[Customer ID]],Table6[#All],6,0)</f>
        <v>34</v>
      </c>
    </row>
    <row r="1693" spans="1:17" x14ac:dyDescent="0.35">
      <c r="A1693" t="s">
        <v>679</v>
      </c>
      <c r="B1693" t="str">
        <f>VLOOKUP(Health_Care[[#This Row],[Customer ID]],Customer_Names[#All],3,0)</f>
        <v xml:space="preserve"> Andrew W.</v>
      </c>
      <c r="C1693">
        <f>VLOOKUP(Health_Care[[#This Row],[Customer ID]],Medical_Examinations[],2,0)</f>
        <v>31</v>
      </c>
      <c r="D1693">
        <f>VLOOKUP(Health_Care[[#This Row],[Customer ID]],Medical_Examinations[],4,0)</f>
        <v>4.7699999999999996</v>
      </c>
      <c r="E1693" t="str">
        <f>VLOOKUP(Health_Care[[#This Row],[Customer ID]],Medical_Examinations[],6,0)</f>
        <v>No</v>
      </c>
      <c r="F1693" t="str">
        <f>VLOOKUP(Health_Care[[#This Row],[Customer ID]],Medical_Examinations[],7,0)</f>
        <v>No</v>
      </c>
      <c r="G1693" t="str">
        <f>VLOOKUP(Health_Care[[#This Row],[Customer ID]],Medical_Examinations[],8,0)</f>
        <v>No</v>
      </c>
      <c r="H1693">
        <f>VLOOKUP(Health_Care[[#This Row],[Customer ID]],Medical_Examinations[],9,0)</f>
        <v>1</v>
      </c>
      <c r="I1693" t="str">
        <f>VLOOKUP(Health_Care[[#This Row],[Customer ID]],Medical_Examinations[],10,0)</f>
        <v>No</v>
      </c>
      <c r="J1693" t="str">
        <f>VLOOKUP(Health_Care[[#This Row],[Customer ID]],Medical_Examinations[],3,0)</f>
        <v>Obesity</v>
      </c>
      <c r="K1693" t="str">
        <f>VLOOKUP(Health_Care[[#This Row],[Customer ID]],Medical_Examinations[],5,0)</f>
        <v>Normal</v>
      </c>
      <c r="L1693" s="10">
        <f>VLOOKUP(Health_Care[[#This Row],[Customer ID]],Table6[#All],5,0)</f>
        <v>30911</v>
      </c>
      <c r="M1693" s="11">
        <f>VLOOKUP(Health_Care[[#This Row],[Customer ID]],Table6[#All],8,0)</f>
        <v>5488.26</v>
      </c>
      <c r="N1693" t="str">
        <f>VLOOKUP(Health_Care[[#This Row],[Customer ID]],Table6[#All],9,0)</f>
        <v>Tier - 2</v>
      </c>
      <c r="O1693" t="str">
        <f>VLOOKUP(Health_Care[[#This Row],[Customer ID]],Table6[#All],10,0)</f>
        <v>Tier - 3</v>
      </c>
      <c r="P1693" t="str">
        <f>VLOOKUP(Health_Care[[#This Row],[Customer ID]],Table6[#All],11,0)</f>
        <v>R1011</v>
      </c>
      <c r="Q1693">
        <f>VLOOKUP(Health_Care[[#This Row],[Customer ID]],Table6[#All],6,0)</f>
        <v>38</v>
      </c>
    </row>
    <row r="1694" spans="1:17" x14ac:dyDescent="0.35">
      <c r="A1694" t="s">
        <v>678</v>
      </c>
      <c r="B1694" t="str">
        <f>VLOOKUP(Health_Care[[#This Row],[Customer ID]],Customer_Names[#All],3,0)</f>
        <v xml:space="preserve"> Randall</v>
      </c>
      <c r="C1694">
        <f>VLOOKUP(Health_Care[[#This Row],[Customer ID]],Medical_Examinations[],2,0)</f>
        <v>28.27</v>
      </c>
      <c r="D1694">
        <f>VLOOKUP(Health_Care[[#This Row],[Customer ID]],Medical_Examinations[],4,0)</f>
        <v>4.62</v>
      </c>
      <c r="E1694" t="str">
        <f>VLOOKUP(Health_Care[[#This Row],[Customer ID]],Medical_Examinations[],6,0)</f>
        <v>No</v>
      </c>
      <c r="F1694" t="str">
        <f>VLOOKUP(Health_Care[[#This Row],[Customer ID]],Medical_Examinations[],7,0)</f>
        <v>No</v>
      </c>
      <c r="G1694" t="str">
        <f>VLOOKUP(Health_Care[[#This Row],[Customer ID]],Medical_Examinations[],8,0)</f>
        <v>No</v>
      </c>
      <c r="H1694">
        <f>VLOOKUP(Health_Care[[#This Row],[Customer ID]],Medical_Examinations[],9,0)</f>
        <v>1</v>
      </c>
      <c r="I1694" t="str">
        <f>VLOOKUP(Health_Care[[#This Row],[Customer ID]],Medical_Examinations[],10,0)</f>
        <v>No</v>
      </c>
      <c r="J1694" t="str">
        <f>VLOOKUP(Health_Care[[#This Row],[Customer ID]],Medical_Examinations[],3,0)</f>
        <v>Over Weight</v>
      </c>
      <c r="K1694" t="str">
        <f>VLOOKUP(Health_Care[[#This Row],[Customer ID]],Medical_Examinations[],5,0)</f>
        <v>Normal</v>
      </c>
      <c r="L1694" s="10">
        <f>VLOOKUP(Health_Care[[#This Row],[Customer ID]],Table6[#All],5,0)</f>
        <v>30920</v>
      </c>
      <c r="M1694" s="11">
        <f>VLOOKUP(Health_Care[[#This Row],[Customer ID]],Table6[#All],8,0)</f>
        <v>5484.47</v>
      </c>
      <c r="N1694" t="str">
        <f>VLOOKUP(Health_Care[[#This Row],[Customer ID]],Table6[#All],9,0)</f>
        <v>Tier - 2</v>
      </c>
      <c r="O1694" t="str">
        <f>VLOOKUP(Health_Care[[#This Row],[Customer ID]],Table6[#All],10,0)</f>
        <v>Tier - 2</v>
      </c>
      <c r="P1694" t="str">
        <f>VLOOKUP(Health_Care[[#This Row],[Customer ID]],Table6[#All],11,0)</f>
        <v>R1013</v>
      </c>
      <c r="Q1694">
        <f>VLOOKUP(Health_Care[[#This Row],[Customer ID]],Table6[#All],6,0)</f>
        <v>38</v>
      </c>
    </row>
    <row r="1695" spans="1:17" x14ac:dyDescent="0.35">
      <c r="A1695" t="s">
        <v>677</v>
      </c>
      <c r="B1695" t="str">
        <f>VLOOKUP(Health_Care[[#This Row],[Customer ID]],Customer_Names[#All],3,0)</f>
        <v xml:space="preserve"> Tracy L</v>
      </c>
      <c r="C1695">
        <f>VLOOKUP(Health_Care[[#This Row],[Customer ID]],Medical_Examinations[],2,0)</f>
        <v>29.92</v>
      </c>
      <c r="D1695">
        <f>VLOOKUP(Health_Care[[#This Row],[Customer ID]],Medical_Examinations[],4,0)</f>
        <v>9.07</v>
      </c>
      <c r="E1695" t="str">
        <f>VLOOKUP(Health_Care[[#This Row],[Customer ID]],Medical_Examinations[],6,0)</f>
        <v>yes</v>
      </c>
      <c r="F1695" t="str">
        <f>VLOOKUP(Health_Care[[#This Row],[Customer ID]],Medical_Examinations[],7,0)</f>
        <v>No</v>
      </c>
      <c r="G1695" t="str">
        <f>VLOOKUP(Health_Care[[#This Row],[Customer ID]],Medical_Examinations[],8,0)</f>
        <v>No</v>
      </c>
      <c r="H1695">
        <f>VLOOKUP(Health_Care[[#This Row],[Customer ID]],Medical_Examinations[],9,0)</f>
        <v>1</v>
      </c>
      <c r="I1695" t="str">
        <f>VLOOKUP(Health_Care[[#This Row],[Customer ID]],Medical_Examinations[],10,0)</f>
        <v>No</v>
      </c>
      <c r="J1695" t="str">
        <f>VLOOKUP(Health_Care[[#This Row],[Customer ID]],Medical_Examinations[],3,0)</f>
        <v>Obesity</v>
      </c>
      <c r="K1695" t="str">
        <f>VLOOKUP(Health_Care[[#This Row],[Customer ID]],Medical_Examinations[],5,0)</f>
        <v>Diabetes</v>
      </c>
      <c r="L1695" s="10">
        <f>VLOOKUP(Health_Care[[#This Row],[Customer ID]],Table6[#All],5,0)</f>
        <v>31685</v>
      </c>
      <c r="M1695" s="11">
        <f>VLOOKUP(Health_Care[[#This Row],[Customer ID]],Table6[#All],8,0)</f>
        <v>5478.04</v>
      </c>
      <c r="N1695" t="str">
        <f>VLOOKUP(Health_Care[[#This Row],[Customer ID]],Table6[#All],9,0)</f>
        <v>Tier - 2</v>
      </c>
      <c r="O1695" t="str">
        <f>VLOOKUP(Health_Care[[#This Row],[Customer ID]],Table6[#All],10,0)</f>
        <v>Tier - 3</v>
      </c>
      <c r="P1695" t="str">
        <f>VLOOKUP(Health_Care[[#This Row],[Customer ID]],Table6[#All],11,0)</f>
        <v>R1013</v>
      </c>
      <c r="Q1695">
        <f>VLOOKUP(Health_Care[[#This Row],[Customer ID]],Table6[#All],6,0)</f>
        <v>36</v>
      </c>
    </row>
    <row r="1696" spans="1:17" x14ac:dyDescent="0.35">
      <c r="A1696" t="s">
        <v>676</v>
      </c>
      <c r="B1696" t="str">
        <f>VLOOKUP(Health_Care[[#This Row],[Customer ID]],Customer_Names[#All],3,0)</f>
        <v xml:space="preserve"> Azelie</v>
      </c>
      <c r="C1696">
        <f>VLOOKUP(Health_Care[[#This Row],[Customer ID]],Medical_Examinations[],2,0)</f>
        <v>25.9</v>
      </c>
      <c r="D1696">
        <f>VLOOKUP(Health_Care[[#This Row],[Customer ID]],Medical_Examinations[],4,0)</f>
        <v>9.1199999999999992</v>
      </c>
      <c r="E1696" t="str">
        <f>VLOOKUP(Health_Care[[#This Row],[Customer ID]],Medical_Examinations[],6,0)</f>
        <v>yes</v>
      </c>
      <c r="F1696" t="str">
        <f>VLOOKUP(Health_Care[[#This Row],[Customer ID]],Medical_Examinations[],7,0)</f>
        <v>No</v>
      </c>
      <c r="G1696" t="str">
        <f>VLOOKUP(Health_Care[[#This Row],[Customer ID]],Medical_Examinations[],8,0)</f>
        <v>No</v>
      </c>
      <c r="H1696">
        <f>VLOOKUP(Health_Care[[#This Row],[Customer ID]],Medical_Examinations[],9,0)</f>
        <v>1</v>
      </c>
      <c r="I1696" t="str">
        <f>VLOOKUP(Health_Care[[#This Row],[Customer ID]],Medical_Examinations[],10,0)</f>
        <v>No</v>
      </c>
      <c r="J1696" t="str">
        <f>VLOOKUP(Health_Care[[#This Row],[Customer ID]],Medical_Examinations[],3,0)</f>
        <v>Over Weight</v>
      </c>
      <c r="K1696" t="str">
        <f>VLOOKUP(Health_Care[[#This Row],[Customer ID]],Medical_Examinations[],5,0)</f>
        <v>Diabetes</v>
      </c>
      <c r="L1696" s="10">
        <f>VLOOKUP(Health_Care[[#This Row],[Customer ID]],Table6[#All],5,0)</f>
        <v>31605</v>
      </c>
      <c r="M1696" s="11">
        <f>VLOOKUP(Health_Care[[#This Row],[Customer ID]],Table6[#All],8,0)</f>
        <v>5472.45</v>
      </c>
      <c r="N1696" t="str">
        <f>VLOOKUP(Health_Care[[#This Row],[Customer ID]],Table6[#All],9,0)</f>
        <v>Tier - 2</v>
      </c>
      <c r="O1696" t="str">
        <f>VLOOKUP(Health_Care[[#This Row],[Customer ID]],Table6[#All],10,0)</f>
        <v>Tier - 3</v>
      </c>
      <c r="P1696" t="str">
        <f>VLOOKUP(Health_Care[[#This Row],[Customer ID]],Table6[#All],11,0)</f>
        <v>R1011</v>
      </c>
      <c r="Q1696">
        <f>VLOOKUP(Health_Care[[#This Row],[Customer ID]],Table6[#All],6,0)</f>
        <v>36</v>
      </c>
    </row>
    <row r="1697" spans="1:17" x14ac:dyDescent="0.35">
      <c r="A1697" t="s">
        <v>675</v>
      </c>
      <c r="B1697" t="str">
        <f>VLOOKUP(Health_Care[[#This Row],[Customer ID]],Customer_Names[#All],3,0)</f>
        <v xml:space="preserve"> Monica M.</v>
      </c>
      <c r="C1697">
        <f>VLOOKUP(Health_Care[[#This Row],[Customer ID]],Medical_Examinations[],2,0)</f>
        <v>27.74</v>
      </c>
      <c r="D1697">
        <f>VLOOKUP(Health_Care[[#This Row],[Customer ID]],Medical_Examinations[],4,0)</f>
        <v>7.32</v>
      </c>
      <c r="E1697" t="str">
        <f>VLOOKUP(Health_Care[[#This Row],[Customer ID]],Medical_Examinations[],6,0)</f>
        <v>yes</v>
      </c>
      <c r="F1697" t="str">
        <f>VLOOKUP(Health_Care[[#This Row],[Customer ID]],Medical_Examinations[],7,0)</f>
        <v>No</v>
      </c>
      <c r="G1697" t="str">
        <f>VLOOKUP(Health_Care[[#This Row],[Customer ID]],Medical_Examinations[],8,0)</f>
        <v>No</v>
      </c>
      <c r="H1697">
        <f>VLOOKUP(Health_Care[[#This Row],[Customer ID]],Medical_Examinations[],9,0)</f>
        <v>1</v>
      </c>
      <c r="I1697" t="str">
        <f>VLOOKUP(Health_Care[[#This Row],[Customer ID]],Medical_Examinations[],10,0)</f>
        <v>No</v>
      </c>
      <c r="J1697" t="str">
        <f>VLOOKUP(Health_Care[[#This Row],[Customer ID]],Medical_Examinations[],3,0)</f>
        <v>Over Weight</v>
      </c>
      <c r="K1697" t="str">
        <f>VLOOKUP(Health_Care[[#This Row],[Customer ID]],Medical_Examinations[],5,0)</f>
        <v>Diabetes</v>
      </c>
      <c r="L1697" s="10">
        <f>VLOOKUP(Health_Care[[#This Row],[Customer ID]],Table6[#All],5,0)</f>
        <v>31748</v>
      </c>
      <c r="M1697" s="11">
        <f>VLOOKUP(Health_Care[[#This Row],[Customer ID]],Table6[#All],8,0)</f>
        <v>5469.01</v>
      </c>
      <c r="N1697" t="str">
        <f>VLOOKUP(Health_Care[[#This Row],[Customer ID]],Table6[#All],9,0)</f>
        <v>Tier - 2</v>
      </c>
      <c r="O1697" t="str">
        <f>VLOOKUP(Health_Care[[#This Row],[Customer ID]],Table6[#All],10,0)</f>
        <v>Tier - 2</v>
      </c>
      <c r="P1697" t="str">
        <f>VLOOKUP(Health_Care[[#This Row],[Customer ID]],Table6[#All],11,0)</f>
        <v>R1024</v>
      </c>
      <c r="Q1697">
        <f>VLOOKUP(Health_Care[[#This Row],[Customer ID]],Table6[#All],6,0)</f>
        <v>36</v>
      </c>
    </row>
    <row r="1698" spans="1:17" x14ac:dyDescent="0.35">
      <c r="A1698" t="s">
        <v>674</v>
      </c>
      <c r="B1698" t="str">
        <f>VLOOKUP(Health_Care[[#This Row],[Customer ID]],Customer_Names[#All],3,0)</f>
        <v xml:space="preserve"> Katarina K.</v>
      </c>
      <c r="C1698">
        <f>VLOOKUP(Health_Care[[#This Row],[Customer ID]],Medical_Examinations[],2,0)</f>
        <v>17.260000000000002</v>
      </c>
      <c r="D1698">
        <f>VLOOKUP(Health_Care[[#This Row],[Customer ID]],Medical_Examinations[],4,0)</f>
        <v>11.73</v>
      </c>
      <c r="E1698" t="str">
        <f>VLOOKUP(Health_Care[[#This Row],[Customer ID]],Medical_Examinations[],6,0)</f>
        <v>No</v>
      </c>
      <c r="F1698" t="str">
        <f>VLOOKUP(Health_Care[[#This Row],[Customer ID]],Medical_Examinations[],7,0)</f>
        <v>No</v>
      </c>
      <c r="G1698" t="str">
        <f>VLOOKUP(Health_Care[[#This Row],[Customer ID]],Medical_Examinations[],8,0)</f>
        <v>No</v>
      </c>
      <c r="H1698">
        <f>VLOOKUP(Health_Care[[#This Row],[Customer ID]],Medical_Examinations[],9,0)</f>
        <v>2</v>
      </c>
      <c r="I1698" t="str">
        <f>VLOOKUP(Health_Care[[#This Row],[Customer ID]],Medical_Examinations[],10,0)</f>
        <v>No</v>
      </c>
      <c r="J1698" t="str">
        <f>VLOOKUP(Health_Care[[#This Row],[Customer ID]],Medical_Examinations[],3,0)</f>
        <v>Under Weight</v>
      </c>
      <c r="K1698" t="str">
        <f>VLOOKUP(Health_Care[[#This Row],[Customer ID]],Medical_Examinations[],5,0)</f>
        <v>Diabetes</v>
      </c>
      <c r="L1698" s="10">
        <f>VLOOKUP(Health_Care[[#This Row],[Customer ID]],Table6[#All],5,0)</f>
        <v>26961</v>
      </c>
      <c r="M1698" s="11">
        <f>VLOOKUP(Health_Care[[#This Row],[Customer ID]],Table6[#All],8,0)</f>
        <v>5466.88</v>
      </c>
      <c r="N1698" t="str">
        <f>VLOOKUP(Health_Care[[#This Row],[Customer ID]],Table6[#All],9,0)</f>
        <v>Tier - 2</v>
      </c>
      <c r="O1698" t="str">
        <f>VLOOKUP(Health_Care[[#This Row],[Customer ID]],Table6[#All],10,0)</f>
        <v>Tier - 2</v>
      </c>
      <c r="P1698" t="str">
        <f>VLOOKUP(Health_Care[[#This Row],[Customer ID]],Table6[#All],11,0)</f>
        <v>R1013</v>
      </c>
      <c r="Q1698">
        <f>VLOOKUP(Health_Care[[#This Row],[Customer ID]],Table6[#All],6,0)</f>
        <v>49</v>
      </c>
    </row>
    <row r="1699" spans="1:17" x14ac:dyDescent="0.35">
      <c r="A1699" t="s">
        <v>673</v>
      </c>
      <c r="B1699" t="str">
        <f>VLOOKUP(Health_Care[[#This Row],[Customer ID]],Customer_Names[#All],3,0)</f>
        <v xml:space="preserve"> Jamie L.</v>
      </c>
      <c r="C1699">
        <f>VLOOKUP(Health_Care[[#This Row],[Customer ID]],Medical_Examinations[],2,0)</f>
        <v>19.855</v>
      </c>
      <c r="D1699">
        <f>VLOOKUP(Health_Care[[#This Row],[Customer ID]],Medical_Examinations[],4,0)</f>
        <v>6.64</v>
      </c>
      <c r="E1699" t="str">
        <f>VLOOKUP(Health_Care[[#This Row],[Customer ID]],Medical_Examinations[],6,0)</f>
        <v>yes</v>
      </c>
      <c r="F1699" t="str">
        <f>VLOOKUP(Health_Care[[#This Row],[Customer ID]],Medical_Examinations[],7,0)</f>
        <v>No</v>
      </c>
      <c r="G1699" t="str">
        <f>VLOOKUP(Health_Care[[#This Row],[Customer ID]],Medical_Examinations[],8,0)</f>
        <v>No</v>
      </c>
      <c r="H1699">
        <f>VLOOKUP(Health_Care[[#This Row],[Customer ID]],Medical_Examinations[],9,0)</f>
        <v>1</v>
      </c>
      <c r="I1699" t="str">
        <f>VLOOKUP(Health_Care[[#This Row],[Customer ID]],Medical_Examinations[],10,0)</f>
        <v>No</v>
      </c>
      <c r="J1699" t="str">
        <f>VLOOKUP(Health_Care[[#This Row],[Customer ID]],Medical_Examinations[],3,0)</f>
        <v>Normal Weight</v>
      </c>
      <c r="K1699" t="str">
        <f>VLOOKUP(Health_Care[[#This Row],[Customer ID]],Medical_Examinations[],5,0)</f>
        <v>Diabetes</v>
      </c>
      <c r="L1699" s="10">
        <f>VLOOKUP(Health_Care[[#This Row],[Customer ID]],Table6[#All],5,0)</f>
        <v>31771</v>
      </c>
      <c r="M1699" s="11">
        <f>VLOOKUP(Health_Care[[#This Row],[Customer ID]],Table6[#All],8,0)</f>
        <v>5458.05</v>
      </c>
      <c r="N1699" t="str">
        <f>VLOOKUP(Health_Care[[#This Row],[Customer ID]],Table6[#All],9,0)</f>
        <v>Tier - 2</v>
      </c>
      <c r="O1699" t="str">
        <f>VLOOKUP(Health_Care[[#This Row],[Customer ID]],Table6[#All],10,0)</f>
        <v>Tier - 2</v>
      </c>
      <c r="P1699" t="str">
        <f>VLOOKUP(Health_Care[[#This Row],[Customer ID]],Table6[#All],11,0)</f>
        <v>R1024</v>
      </c>
      <c r="Q1699">
        <f>VLOOKUP(Health_Care[[#This Row],[Customer ID]],Table6[#All],6,0)</f>
        <v>36</v>
      </c>
    </row>
    <row r="1700" spans="1:17" x14ac:dyDescent="0.35">
      <c r="A1700" t="s">
        <v>672</v>
      </c>
      <c r="B1700" t="str">
        <f>VLOOKUP(Health_Care[[#This Row],[Customer ID]],Customer_Names[#All],3,0)</f>
        <v xml:space="preserve"> Brian</v>
      </c>
      <c r="C1700">
        <f>VLOOKUP(Health_Care[[#This Row],[Customer ID]],Medical_Examinations[],2,0)</f>
        <v>41.69</v>
      </c>
      <c r="D1700">
        <f>VLOOKUP(Health_Care[[#This Row],[Customer ID]],Medical_Examinations[],4,0)</f>
        <v>5.78</v>
      </c>
      <c r="E1700" t="str">
        <f>VLOOKUP(Health_Care[[#This Row],[Customer ID]],Medical_Examinations[],6,0)</f>
        <v>No</v>
      </c>
      <c r="F1700" t="str">
        <f>VLOOKUP(Health_Care[[#This Row],[Customer ID]],Medical_Examinations[],7,0)</f>
        <v>No</v>
      </c>
      <c r="G1700" t="str">
        <f>VLOOKUP(Health_Care[[#This Row],[Customer ID]],Medical_Examinations[],8,0)</f>
        <v>No</v>
      </c>
      <c r="H1700">
        <f>VLOOKUP(Health_Care[[#This Row],[Customer ID]],Medical_Examinations[],9,0)</f>
        <v>0</v>
      </c>
      <c r="I1700" t="str">
        <f>VLOOKUP(Health_Care[[#This Row],[Customer ID]],Medical_Examinations[],10,0)</f>
        <v>No</v>
      </c>
      <c r="J1700" t="str">
        <f>VLOOKUP(Health_Care[[#This Row],[Customer ID]],Medical_Examinations[],3,0)</f>
        <v>Obesity</v>
      </c>
      <c r="K1700" t="str">
        <f>VLOOKUP(Health_Care[[#This Row],[Customer ID]],Medical_Examinations[],5,0)</f>
        <v>Prediabetes</v>
      </c>
      <c r="L1700" s="10">
        <f>VLOOKUP(Health_Care[[#This Row],[Customer ID]],Table6[#All],5,0)</f>
        <v>30188</v>
      </c>
      <c r="M1700" s="11">
        <f>VLOOKUP(Health_Care[[#This Row],[Customer ID]],Table6[#All],8,0)</f>
        <v>5438.75</v>
      </c>
      <c r="N1700" t="str">
        <f>VLOOKUP(Health_Care[[#This Row],[Customer ID]],Table6[#All],9,0)</f>
        <v>Tier - 3</v>
      </c>
      <c r="O1700" t="str">
        <f>VLOOKUP(Health_Care[[#This Row],[Customer ID]],Table6[#All],10,0)</f>
        <v>Tier - 2</v>
      </c>
      <c r="P1700" t="str">
        <f>VLOOKUP(Health_Care[[#This Row],[Customer ID]],Table6[#All],11,0)</f>
        <v>R1013</v>
      </c>
      <c r="Q1700">
        <f>VLOOKUP(Health_Care[[#This Row],[Customer ID]],Table6[#All],6,0)</f>
        <v>40</v>
      </c>
    </row>
    <row r="1701" spans="1:17" x14ac:dyDescent="0.35">
      <c r="A1701" t="s">
        <v>671</v>
      </c>
      <c r="B1701" t="str">
        <f>VLOOKUP(Health_Care[[#This Row],[Customer ID]],Customer_Names[#All],3,0)</f>
        <v xml:space="preserve"> Stacey L.</v>
      </c>
      <c r="C1701">
        <f>VLOOKUP(Health_Care[[#This Row],[Customer ID]],Medical_Examinations[],2,0)</f>
        <v>16.12</v>
      </c>
      <c r="D1701">
        <f>VLOOKUP(Health_Care[[#This Row],[Customer ID]],Medical_Examinations[],4,0)</f>
        <v>10.45</v>
      </c>
      <c r="E1701" t="str">
        <f>VLOOKUP(Health_Care[[#This Row],[Customer ID]],Medical_Examinations[],6,0)</f>
        <v>No</v>
      </c>
      <c r="F1701" t="str">
        <f>VLOOKUP(Health_Care[[#This Row],[Customer ID]],Medical_Examinations[],7,0)</f>
        <v>No</v>
      </c>
      <c r="G1701" t="str">
        <f>VLOOKUP(Health_Care[[#This Row],[Customer ID]],Medical_Examinations[],8,0)</f>
        <v>No</v>
      </c>
      <c r="H1701">
        <f>VLOOKUP(Health_Care[[#This Row],[Customer ID]],Medical_Examinations[],9,0)</f>
        <v>0</v>
      </c>
      <c r="I1701" t="str">
        <f>VLOOKUP(Health_Care[[#This Row],[Customer ID]],Medical_Examinations[],10,0)</f>
        <v>No</v>
      </c>
      <c r="J1701" t="str">
        <f>VLOOKUP(Health_Care[[#This Row],[Customer ID]],Medical_Examinations[],3,0)</f>
        <v>Under Weight</v>
      </c>
      <c r="K1701" t="str">
        <f>VLOOKUP(Health_Care[[#This Row],[Customer ID]],Medical_Examinations[],5,0)</f>
        <v>Diabetes</v>
      </c>
      <c r="L1701" s="10">
        <f>VLOOKUP(Health_Care[[#This Row],[Customer ID]],Table6[#All],5,0)</f>
        <v>28649</v>
      </c>
      <c r="M1701" s="11">
        <f>VLOOKUP(Health_Care[[#This Row],[Customer ID]],Table6[#All],8,0)</f>
        <v>5428.98</v>
      </c>
      <c r="N1701" t="str">
        <f>VLOOKUP(Health_Care[[#This Row],[Customer ID]],Table6[#All],9,0)</f>
        <v>Tier - 2</v>
      </c>
      <c r="O1701" t="str">
        <f>VLOOKUP(Health_Care[[#This Row],[Customer ID]],Table6[#All],10,0)</f>
        <v>Tier - 2</v>
      </c>
      <c r="P1701" t="str">
        <f>VLOOKUP(Health_Care[[#This Row],[Customer ID]],Table6[#All],11,0)</f>
        <v>R1012</v>
      </c>
      <c r="Q1701">
        <f>VLOOKUP(Health_Care[[#This Row],[Customer ID]],Table6[#All],6,0)</f>
        <v>45</v>
      </c>
    </row>
    <row r="1702" spans="1:17" x14ac:dyDescent="0.35">
      <c r="A1702" t="s">
        <v>670</v>
      </c>
      <c r="B1702" t="str">
        <f>VLOOKUP(Health_Care[[#This Row],[Customer ID]],Customer_Names[#All],3,0)</f>
        <v xml:space="preserve"> Stephen</v>
      </c>
      <c r="C1702">
        <f>VLOOKUP(Health_Care[[#This Row],[Customer ID]],Medical_Examinations[],2,0)</f>
        <v>37.43</v>
      </c>
      <c r="D1702">
        <f>VLOOKUP(Health_Care[[#This Row],[Customer ID]],Medical_Examinations[],4,0)</f>
        <v>4.5199999999999996</v>
      </c>
      <c r="E1702" t="str">
        <f>VLOOKUP(Health_Care[[#This Row],[Customer ID]],Medical_Examinations[],6,0)</f>
        <v>No</v>
      </c>
      <c r="F1702" t="str">
        <f>VLOOKUP(Health_Care[[#This Row],[Customer ID]],Medical_Examinations[],7,0)</f>
        <v>No</v>
      </c>
      <c r="G1702" t="str">
        <f>VLOOKUP(Health_Care[[#This Row],[Customer ID]],Medical_Examinations[],8,0)</f>
        <v>No</v>
      </c>
      <c r="H1702">
        <f>VLOOKUP(Health_Care[[#This Row],[Customer ID]],Medical_Examinations[],9,0)</f>
        <v>1</v>
      </c>
      <c r="I1702" t="str">
        <f>VLOOKUP(Health_Care[[#This Row],[Customer ID]],Medical_Examinations[],10,0)</f>
        <v>No</v>
      </c>
      <c r="J1702" t="str">
        <f>VLOOKUP(Health_Care[[#This Row],[Customer ID]],Medical_Examinations[],3,0)</f>
        <v>Obesity</v>
      </c>
      <c r="K1702" t="str">
        <f>VLOOKUP(Health_Care[[#This Row],[Customer ID]],Medical_Examinations[],5,0)</f>
        <v>Normal</v>
      </c>
      <c r="L1702" s="10">
        <f>VLOOKUP(Health_Care[[#This Row],[Customer ID]],Table6[#All],5,0)</f>
        <v>33864</v>
      </c>
      <c r="M1702" s="11">
        <f>VLOOKUP(Health_Care[[#This Row],[Customer ID]],Table6[#All],8,0)</f>
        <v>5428.73</v>
      </c>
      <c r="N1702" t="str">
        <f>VLOOKUP(Health_Care[[#This Row],[Customer ID]],Table6[#All],9,0)</f>
        <v>Tier - 3</v>
      </c>
      <c r="O1702" t="str">
        <f>VLOOKUP(Health_Care[[#This Row],[Customer ID]],Table6[#All],10,0)</f>
        <v>Tier - 1</v>
      </c>
      <c r="P1702" t="str">
        <f>VLOOKUP(Health_Care[[#This Row],[Customer ID]],Table6[#All],11,0)</f>
        <v>R1017</v>
      </c>
      <c r="Q1702">
        <f>VLOOKUP(Health_Care[[#This Row],[Customer ID]],Table6[#All],6,0)</f>
        <v>30</v>
      </c>
    </row>
    <row r="1703" spans="1:17" x14ac:dyDescent="0.35">
      <c r="A1703" t="s">
        <v>669</v>
      </c>
      <c r="B1703" t="str">
        <f>VLOOKUP(Health_Care[[#This Row],[Customer ID]],Customer_Names[#All],3,0)</f>
        <v xml:space="preserve"> Joshua</v>
      </c>
      <c r="C1703">
        <f>VLOOKUP(Health_Care[[#This Row],[Customer ID]],Medical_Examinations[],2,0)</f>
        <v>31.065000000000001</v>
      </c>
      <c r="D1703">
        <f>VLOOKUP(Health_Care[[#This Row],[Customer ID]],Medical_Examinations[],4,0)</f>
        <v>5.71</v>
      </c>
      <c r="E1703" t="str">
        <f>VLOOKUP(Health_Care[[#This Row],[Customer ID]],Medical_Examinations[],6,0)</f>
        <v>No</v>
      </c>
      <c r="F1703" t="str">
        <f>VLOOKUP(Health_Care[[#This Row],[Customer ID]],Medical_Examinations[],7,0)</f>
        <v>No</v>
      </c>
      <c r="G1703" t="str">
        <f>VLOOKUP(Health_Care[[#This Row],[Customer ID]],Medical_Examinations[],8,0)</f>
        <v>No</v>
      </c>
      <c r="H1703">
        <f>VLOOKUP(Health_Care[[#This Row],[Customer ID]],Medical_Examinations[],9,0)</f>
        <v>0</v>
      </c>
      <c r="I1703" t="str">
        <f>VLOOKUP(Health_Care[[#This Row],[Customer ID]],Medical_Examinations[],10,0)</f>
        <v>No</v>
      </c>
      <c r="J1703" t="str">
        <f>VLOOKUP(Health_Care[[#This Row],[Customer ID]],Medical_Examinations[],3,0)</f>
        <v>Obesity</v>
      </c>
      <c r="K1703" t="str">
        <f>VLOOKUP(Health_Care[[#This Row],[Customer ID]],Medical_Examinations[],5,0)</f>
        <v>Prediabetes</v>
      </c>
      <c r="L1703" s="10">
        <f>VLOOKUP(Health_Care[[#This Row],[Customer ID]],Table6[#All],5,0)</f>
        <v>33425</v>
      </c>
      <c r="M1703" s="11">
        <f>VLOOKUP(Health_Care[[#This Row],[Customer ID]],Table6[#All],8,0)</f>
        <v>5425.02</v>
      </c>
      <c r="N1703" t="str">
        <f>VLOOKUP(Health_Care[[#This Row],[Customer ID]],Table6[#All],9,0)</f>
        <v>Tier - 2</v>
      </c>
      <c r="O1703" t="str">
        <f>VLOOKUP(Health_Care[[#This Row],[Customer ID]],Table6[#All],10,0)</f>
        <v>Tier - 1</v>
      </c>
      <c r="P1703" t="str">
        <f>VLOOKUP(Health_Care[[#This Row],[Customer ID]],Table6[#All],11,0)</f>
        <v>R1012</v>
      </c>
      <c r="Q1703">
        <f>VLOOKUP(Health_Care[[#This Row],[Customer ID]],Table6[#All],6,0)</f>
        <v>31</v>
      </c>
    </row>
    <row r="1704" spans="1:17" x14ac:dyDescent="0.35">
      <c r="A1704" t="s">
        <v>668</v>
      </c>
      <c r="B1704" t="str">
        <f>VLOOKUP(Health_Care[[#This Row],[Customer ID]],Customer_Names[#All],3,0)</f>
        <v xml:space="preserve"> Josh</v>
      </c>
      <c r="C1704">
        <f>VLOOKUP(Health_Care[[#This Row],[Customer ID]],Medical_Examinations[],2,0)</f>
        <v>25.08</v>
      </c>
      <c r="D1704">
        <f>VLOOKUP(Health_Care[[#This Row],[Customer ID]],Medical_Examinations[],4,0)</f>
        <v>4.7699999999999996</v>
      </c>
      <c r="E1704" t="str">
        <f>VLOOKUP(Health_Care[[#This Row],[Customer ID]],Medical_Examinations[],6,0)</f>
        <v>No</v>
      </c>
      <c r="F1704" t="str">
        <f>VLOOKUP(Health_Care[[#This Row],[Customer ID]],Medical_Examinations[],7,0)</f>
        <v>No</v>
      </c>
      <c r="G1704" t="str">
        <f>VLOOKUP(Health_Care[[#This Row],[Customer ID]],Medical_Examinations[],8,0)</f>
        <v>No</v>
      </c>
      <c r="H1704">
        <f>VLOOKUP(Health_Care[[#This Row],[Customer ID]],Medical_Examinations[],9,0)</f>
        <v>0</v>
      </c>
      <c r="I1704" t="str">
        <f>VLOOKUP(Health_Care[[#This Row],[Customer ID]],Medical_Examinations[],10,0)</f>
        <v>No</v>
      </c>
      <c r="J1704" t="str">
        <f>VLOOKUP(Health_Care[[#This Row],[Customer ID]],Medical_Examinations[],3,0)</f>
        <v>Over Weight</v>
      </c>
      <c r="K1704" t="str">
        <f>VLOOKUP(Health_Care[[#This Row],[Customer ID]],Medical_Examinations[],5,0)</f>
        <v>Normal</v>
      </c>
      <c r="L1704" s="10">
        <f>VLOOKUP(Health_Care[[#This Row],[Customer ID]],Table6[#All],5,0)</f>
        <v>30221</v>
      </c>
      <c r="M1704" s="11">
        <f>VLOOKUP(Health_Care[[#This Row],[Customer ID]],Table6[#All],8,0)</f>
        <v>5415.66</v>
      </c>
      <c r="N1704" t="str">
        <f>VLOOKUP(Health_Care[[#This Row],[Customer ID]],Table6[#All],9,0)</f>
        <v>Tier - 2</v>
      </c>
      <c r="O1704" t="str">
        <f>VLOOKUP(Health_Care[[#This Row],[Customer ID]],Table6[#All],10,0)</f>
        <v>Tier - 3</v>
      </c>
      <c r="P1704" t="str">
        <f>VLOOKUP(Health_Care[[#This Row],[Customer ID]],Table6[#All],11,0)</f>
        <v>R1013</v>
      </c>
      <c r="Q1704">
        <f>VLOOKUP(Health_Care[[#This Row],[Customer ID]],Table6[#All],6,0)</f>
        <v>40</v>
      </c>
    </row>
    <row r="1705" spans="1:17" x14ac:dyDescent="0.35">
      <c r="A1705" t="s">
        <v>667</v>
      </c>
      <c r="B1705" t="str">
        <f>VLOOKUP(Health_Care[[#This Row],[Customer ID]],Customer_Names[#All],3,0)</f>
        <v xml:space="preserve"> Heather</v>
      </c>
      <c r="C1705">
        <f>VLOOKUP(Health_Care[[#This Row],[Customer ID]],Medical_Examinations[],2,0)</f>
        <v>15.2</v>
      </c>
      <c r="D1705">
        <f>VLOOKUP(Health_Care[[#This Row],[Customer ID]],Medical_Examinations[],4,0)</f>
        <v>7.81</v>
      </c>
      <c r="E1705" t="str">
        <f>VLOOKUP(Health_Care[[#This Row],[Customer ID]],Medical_Examinations[],6,0)</f>
        <v>yes</v>
      </c>
      <c r="F1705" t="str">
        <f>VLOOKUP(Health_Care[[#This Row],[Customer ID]],Medical_Examinations[],7,0)</f>
        <v>No</v>
      </c>
      <c r="G1705" t="str">
        <f>VLOOKUP(Health_Care[[#This Row],[Customer ID]],Medical_Examinations[],8,0)</f>
        <v>No</v>
      </c>
      <c r="H1705">
        <f>VLOOKUP(Health_Care[[#This Row],[Customer ID]],Medical_Examinations[],9,0)</f>
        <v>1</v>
      </c>
      <c r="I1705" t="str">
        <f>VLOOKUP(Health_Care[[#This Row],[Customer ID]],Medical_Examinations[],10,0)</f>
        <v>No</v>
      </c>
      <c r="J1705" t="str">
        <f>VLOOKUP(Health_Care[[#This Row],[Customer ID]],Medical_Examinations[],3,0)</f>
        <v>Under Weight</v>
      </c>
      <c r="K1705" t="str">
        <f>VLOOKUP(Health_Care[[#This Row],[Customer ID]],Medical_Examinations[],5,0)</f>
        <v>Diabetes</v>
      </c>
      <c r="L1705" s="10">
        <f>VLOOKUP(Health_Care[[#This Row],[Customer ID]],Table6[#All],5,0)</f>
        <v>27664</v>
      </c>
      <c r="M1705" s="11">
        <f>VLOOKUP(Health_Care[[#This Row],[Customer ID]],Table6[#All],8,0)</f>
        <v>5411.99</v>
      </c>
      <c r="N1705" t="str">
        <f>VLOOKUP(Health_Care[[#This Row],[Customer ID]],Table6[#All],9,0)</f>
        <v>Tier - 2</v>
      </c>
      <c r="O1705" t="str">
        <f>VLOOKUP(Health_Care[[#This Row],[Customer ID]],Table6[#All],10,0)</f>
        <v>Tier - 3</v>
      </c>
      <c r="P1705" t="str">
        <f>VLOOKUP(Health_Care[[#This Row],[Customer ID]],Table6[#All],11,0)</f>
        <v>R1012</v>
      </c>
      <c r="Q1705">
        <f>VLOOKUP(Health_Care[[#This Row],[Customer ID]],Table6[#All],6,0)</f>
        <v>47</v>
      </c>
    </row>
    <row r="1706" spans="1:17" x14ac:dyDescent="0.35">
      <c r="A1706" t="s">
        <v>666</v>
      </c>
      <c r="B1706" t="str">
        <f>VLOOKUP(Health_Care[[#This Row],[Customer ID]],Customer_Names[#All],3,0)</f>
        <v xml:space="preserve"> James C.</v>
      </c>
      <c r="C1706">
        <f>VLOOKUP(Health_Care[[#This Row],[Customer ID]],Medical_Examinations[],2,0)</f>
        <v>22.34</v>
      </c>
      <c r="D1706">
        <f>VLOOKUP(Health_Care[[#This Row],[Customer ID]],Medical_Examinations[],4,0)</f>
        <v>5.19</v>
      </c>
      <c r="E1706" t="str">
        <f>VLOOKUP(Health_Care[[#This Row],[Customer ID]],Medical_Examinations[],6,0)</f>
        <v>yes</v>
      </c>
      <c r="F1706" t="str">
        <f>VLOOKUP(Health_Care[[#This Row],[Customer ID]],Medical_Examinations[],7,0)</f>
        <v>No</v>
      </c>
      <c r="G1706" t="str">
        <f>VLOOKUP(Health_Care[[#This Row],[Customer ID]],Medical_Examinations[],8,0)</f>
        <v>No</v>
      </c>
      <c r="H1706">
        <f>VLOOKUP(Health_Care[[#This Row],[Customer ID]],Medical_Examinations[],9,0)</f>
        <v>0</v>
      </c>
      <c r="I1706" t="str">
        <f>VLOOKUP(Health_Care[[#This Row],[Customer ID]],Medical_Examinations[],10,0)</f>
        <v>No</v>
      </c>
      <c r="J1706" t="str">
        <f>VLOOKUP(Health_Care[[#This Row],[Customer ID]],Medical_Examinations[],3,0)</f>
        <v>Normal Weight</v>
      </c>
      <c r="K1706" t="str">
        <f>VLOOKUP(Health_Care[[#This Row],[Customer ID]],Medical_Examinations[],5,0)</f>
        <v>Normal</v>
      </c>
      <c r="L1706" s="10">
        <f>VLOOKUP(Health_Care[[#This Row],[Customer ID]],Table6[#All],5,0)</f>
        <v>31404</v>
      </c>
      <c r="M1706" s="11">
        <f>VLOOKUP(Health_Care[[#This Row],[Customer ID]],Table6[#All],8,0)</f>
        <v>5402.89</v>
      </c>
      <c r="N1706" t="str">
        <f>VLOOKUP(Health_Care[[#This Row],[Customer ID]],Table6[#All],9,0)</f>
        <v>Tier - 2</v>
      </c>
      <c r="O1706" t="str">
        <f>VLOOKUP(Health_Care[[#This Row],[Customer ID]],Table6[#All],10,0)</f>
        <v>Tier - 1</v>
      </c>
      <c r="P1706" t="str">
        <f>VLOOKUP(Health_Care[[#This Row],[Customer ID]],Table6[#All],11,0)</f>
        <v>R1013</v>
      </c>
      <c r="Q1706">
        <f>VLOOKUP(Health_Care[[#This Row],[Customer ID]],Table6[#All],6,0)</f>
        <v>37</v>
      </c>
    </row>
    <row r="1707" spans="1:17" x14ac:dyDescent="0.35">
      <c r="A1707" t="s">
        <v>665</v>
      </c>
      <c r="B1707" t="str">
        <f>VLOOKUP(Health_Care[[#This Row],[Customer ID]],Customer_Names[#All],3,0)</f>
        <v xml:space="preserve"> Kim</v>
      </c>
      <c r="C1707">
        <f>VLOOKUP(Health_Care[[#This Row],[Customer ID]],Medical_Examinations[],2,0)</f>
        <v>40.15</v>
      </c>
      <c r="D1707">
        <f>VLOOKUP(Health_Care[[#This Row],[Customer ID]],Medical_Examinations[],4,0)</f>
        <v>5.93</v>
      </c>
      <c r="E1707" t="str">
        <f>VLOOKUP(Health_Care[[#This Row],[Customer ID]],Medical_Examinations[],6,0)</f>
        <v>No</v>
      </c>
      <c r="F1707" t="str">
        <f>VLOOKUP(Health_Care[[#This Row],[Customer ID]],Medical_Examinations[],7,0)</f>
        <v>No</v>
      </c>
      <c r="G1707" t="str">
        <f>VLOOKUP(Health_Care[[#This Row],[Customer ID]],Medical_Examinations[],8,0)</f>
        <v>No</v>
      </c>
      <c r="H1707">
        <f>VLOOKUP(Health_Care[[#This Row],[Customer ID]],Medical_Examinations[],9,0)</f>
        <v>1</v>
      </c>
      <c r="I1707" t="str">
        <f>VLOOKUP(Health_Care[[#This Row],[Customer ID]],Medical_Examinations[],10,0)</f>
        <v>No</v>
      </c>
      <c r="J1707" t="str">
        <f>VLOOKUP(Health_Care[[#This Row],[Customer ID]],Medical_Examinations[],3,0)</f>
        <v>Obesity</v>
      </c>
      <c r="K1707" t="str">
        <f>VLOOKUP(Health_Care[[#This Row],[Customer ID]],Medical_Examinations[],5,0)</f>
        <v>Prediabetes</v>
      </c>
      <c r="L1707" s="10">
        <f>VLOOKUP(Health_Care[[#This Row],[Customer ID]],Table6[#All],5,0)</f>
        <v>30895</v>
      </c>
      <c r="M1707" s="11">
        <f>VLOOKUP(Health_Care[[#This Row],[Customer ID]],Table6[#All],8,0)</f>
        <v>5400.98</v>
      </c>
      <c r="N1707" t="str">
        <f>VLOOKUP(Health_Care[[#This Row],[Customer ID]],Table6[#All],9,0)</f>
        <v>Tier - 2</v>
      </c>
      <c r="O1707" t="str">
        <f>VLOOKUP(Health_Care[[#This Row],[Customer ID]],Table6[#All],10,0)</f>
        <v>Tier - 2</v>
      </c>
      <c r="P1707" t="str">
        <f>VLOOKUP(Health_Care[[#This Row],[Customer ID]],Table6[#All],11,0)</f>
        <v>R1013</v>
      </c>
      <c r="Q1707">
        <f>VLOOKUP(Health_Care[[#This Row],[Customer ID]],Table6[#All],6,0)</f>
        <v>38</v>
      </c>
    </row>
    <row r="1708" spans="1:17" x14ac:dyDescent="0.35">
      <c r="A1708" t="s">
        <v>664</v>
      </c>
      <c r="B1708" t="str">
        <f>VLOOKUP(Health_Care[[#This Row],[Customer ID]],Customer_Names[#All],3,0)</f>
        <v xml:space="preserve"> Marie E.</v>
      </c>
      <c r="C1708">
        <f>VLOOKUP(Health_Care[[#This Row],[Customer ID]],Medical_Examinations[],2,0)</f>
        <v>37.729999999999997</v>
      </c>
      <c r="D1708">
        <f>VLOOKUP(Health_Care[[#This Row],[Customer ID]],Medical_Examinations[],4,0)</f>
        <v>6.29</v>
      </c>
      <c r="E1708" t="str">
        <f>VLOOKUP(Health_Care[[#This Row],[Customer ID]],Medical_Examinations[],6,0)</f>
        <v>No</v>
      </c>
      <c r="F1708" t="str">
        <f>VLOOKUP(Health_Care[[#This Row],[Customer ID]],Medical_Examinations[],7,0)</f>
        <v>No</v>
      </c>
      <c r="G1708" t="str">
        <f>VLOOKUP(Health_Care[[#This Row],[Customer ID]],Medical_Examinations[],8,0)</f>
        <v>No</v>
      </c>
      <c r="H1708">
        <f>VLOOKUP(Health_Care[[#This Row],[Customer ID]],Medical_Examinations[],9,0)</f>
        <v>1</v>
      </c>
      <c r="I1708" t="str">
        <f>VLOOKUP(Health_Care[[#This Row],[Customer ID]],Medical_Examinations[],10,0)</f>
        <v>No</v>
      </c>
      <c r="J1708" t="str">
        <f>VLOOKUP(Health_Care[[#This Row],[Customer ID]],Medical_Examinations[],3,0)</f>
        <v>Obesity</v>
      </c>
      <c r="K1708" t="str">
        <f>VLOOKUP(Health_Care[[#This Row],[Customer ID]],Medical_Examinations[],5,0)</f>
        <v>Prediabetes</v>
      </c>
      <c r="L1708" s="10">
        <f>VLOOKUP(Health_Care[[#This Row],[Customer ID]],Table6[#All],5,0)</f>
        <v>30928</v>
      </c>
      <c r="M1708" s="11">
        <f>VLOOKUP(Health_Care[[#This Row],[Customer ID]],Table6[#All],8,0)</f>
        <v>5397.62</v>
      </c>
      <c r="N1708" t="str">
        <f>VLOOKUP(Health_Care[[#This Row],[Customer ID]],Table6[#All],9,0)</f>
        <v>Tier - 2</v>
      </c>
      <c r="O1708" t="str">
        <f>VLOOKUP(Health_Care[[#This Row],[Customer ID]],Table6[#All],10,0)</f>
        <v>Tier - 2</v>
      </c>
      <c r="P1708" t="str">
        <f>VLOOKUP(Health_Care[[#This Row],[Customer ID]],Table6[#All],11,0)</f>
        <v>R1013</v>
      </c>
      <c r="Q1708">
        <f>VLOOKUP(Health_Care[[#This Row],[Customer ID]],Table6[#All],6,0)</f>
        <v>38</v>
      </c>
    </row>
    <row r="1709" spans="1:17" x14ac:dyDescent="0.35">
      <c r="A1709" t="s">
        <v>663</v>
      </c>
      <c r="B1709" t="str">
        <f>VLOOKUP(Health_Care[[#This Row],[Customer ID]],Customer_Names[#All],3,0)</f>
        <v xml:space="preserve"> Dariusz</v>
      </c>
      <c r="C1709">
        <f>VLOOKUP(Health_Care[[#This Row],[Customer ID]],Medical_Examinations[],2,0)</f>
        <v>25.35</v>
      </c>
      <c r="D1709">
        <f>VLOOKUP(Health_Care[[#This Row],[Customer ID]],Medical_Examinations[],4,0)</f>
        <v>4.9000000000000004</v>
      </c>
      <c r="E1709" t="str">
        <f>VLOOKUP(Health_Care[[#This Row],[Customer ID]],Medical_Examinations[],6,0)</f>
        <v>No</v>
      </c>
      <c r="F1709" t="str">
        <f>VLOOKUP(Health_Care[[#This Row],[Customer ID]],Medical_Examinations[],7,0)</f>
        <v>No</v>
      </c>
      <c r="G1709" t="str">
        <f>VLOOKUP(Health_Care[[#This Row],[Customer ID]],Medical_Examinations[],8,0)</f>
        <v>No</v>
      </c>
      <c r="H1709">
        <f>VLOOKUP(Health_Care[[#This Row],[Customer ID]],Medical_Examinations[],9,0)</f>
        <v>0</v>
      </c>
      <c r="I1709" t="str">
        <f>VLOOKUP(Health_Care[[#This Row],[Customer ID]],Medical_Examinations[],10,0)</f>
        <v>No</v>
      </c>
      <c r="J1709" t="str">
        <f>VLOOKUP(Health_Care[[#This Row],[Customer ID]],Medical_Examinations[],3,0)</f>
        <v>Over Weight</v>
      </c>
      <c r="K1709" t="str">
        <f>VLOOKUP(Health_Care[[#This Row],[Customer ID]],Medical_Examinations[],5,0)</f>
        <v>Normal</v>
      </c>
      <c r="L1709" s="10">
        <f>VLOOKUP(Health_Care[[#This Row],[Customer ID]],Table6[#All],5,0)</f>
        <v>32818</v>
      </c>
      <c r="M1709" s="11">
        <f>VLOOKUP(Health_Care[[#This Row],[Customer ID]],Table6[#All],8,0)</f>
        <v>5396.44</v>
      </c>
      <c r="N1709" t="str">
        <f>VLOOKUP(Health_Care[[#This Row],[Customer ID]],Table6[#All],9,0)</f>
        <v>Tier - 2</v>
      </c>
      <c r="O1709" t="str">
        <f>VLOOKUP(Health_Care[[#This Row],[Customer ID]],Table6[#All],10,0)</f>
        <v>Tier - 3</v>
      </c>
      <c r="P1709" t="str">
        <f>VLOOKUP(Health_Care[[#This Row],[Customer ID]],Table6[#All],11,0)</f>
        <v>R1013</v>
      </c>
      <c r="Q1709">
        <f>VLOOKUP(Health_Care[[#This Row],[Customer ID]],Table6[#All],6,0)</f>
        <v>33</v>
      </c>
    </row>
    <row r="1710" spans="1:17" x14ac:dyDescent="0.35">
      <c r="A1710" t="s">
        <v>662</v>
      </c>
      <c r="B1710" t="str">
        <f>VLOOKUP(Health_Care[[#This Row],[Customer ID]],Customer_Names[#All],3,0)</f>
        <v xml:space="preserve"> Jessica E.</v>
      </c>
      <c r="C1710">
        <f>VLOOKUP(Health_Care[[#This Row],[Customer ID]],Medical_Examinations[],2,0)</f>
        <v>26.41</v>
      </c>
      <c r="D1710">
        <f>VLOOKUP(Health_Care[[#This Row],[Customer ID]],Medical_Examinations[],4,0)</f>
        <v>5.07</v>
      </c>
      <c r="E1710" t="str">
        <f>VLOOKUP(Health_Care[[#This Row],[Customer ID]],Medical_Examinations[],6,0)</f>
        <v>yes</v>
      </c>
      <c r="F1710" t="str">
        <f>VLOOKUP(Health_Care[[#This Row],[Customer ID]],Medical_Examinations[],7,0)</f>
        <v>No</v>
      </c>
      <c r="G1710" t="str">
        <f>VLOOKUP(Health_Care[[#This Row],[Customer ID]],Medical_Examinations[],8,0)</f>
        <v>No</v>
      </c>
      <c r="H1710">
        <f>VLOOKUP(Health_Care[[#This Row],[Customer ID]],Medical_Examinations[],9,0)</f>
        <v>1</v>
      </c>
      <c r="I1710" t="str">
        <f>VLOOKUP(Health_Care[[#This Row],[Customer ID]],Medical_Examinations[],10,0)</f>
        <v>No</v>
      </c>
      <c r="J1710" t="str">
        <f>VLOOKUP(Health_Care[[#This Row],[Customer ID]],Medical_Examinations[],3,0)</f>
        <v>Over Weight</v>
      </c>
      <c r="K1710" t="str">
        <f>VLOOKUP(Health_Care[[#This Row],[Customer ID]],Medical_Examinations[],5,0)</f>
        <v>Normal</v>
      </c>
      <c r="L1710" s="10">
        <f>VLOOKUP(Health_Care[[#This Row],[Customer ID]],Table6[#All],5,0)</f>
        <v>32363</v>
      </c>
      <c r="M1710" s="11">
        <f>VLOOKUP(Health_Care[[#This Row],[Customer ID]],Table6[#All],8,0)</f>
        <v>5385.34</v>
      </c>
      <c r="N1710" t="str">
        <f>VLOOKUP(Health_Care[[#This Row],[Customer ID]],Table6[#All],9,0)</f>
        <v>Tier - 2</v>
      </c>
      <c r="O1710" t="str">
        <f>VLOOKUP(Health_Care[[#This Row],[Customer ID]],Table6[#All],10,0)</f>
        <v>Tier - 3</v>
      </c>
      <c r="P1710" t="str">
        <f>VLOOKUP(Health_Care[[#This Row],[Customer ID]],Table6[#All],11,0)</f>
        <v>R1012</v>
      </c>
      <c r="Q1710">
        <f>VLOOKUP(Health_Care[[#This Row],[Customer ID]],Table6[#All],6,0)</f>
        <v>34</v>
      </c>
    </row>
    <row r="1711" spans="1:17" x14ac:dyDescent="0.35">
      <c r="A1711" t="s">
        <v>661</v>
      </c>
      <c r="B1711" t="str">
        <f>VLOOKUP(Health_Care[[#This Row],[Customer ID]],Customer_Names[#All],3,0)</f>
        <v xml:space="preserve"> Kristen</v>
      </c>
      <c r="C1711">
        <f>VLOOKUP(Health_Care[[#This Row],[Customer ID]],Medical_Examinations[],2,0)</f>
        <v>27.6</v>
      </c>
      <c r="D1711">
        <f>VLOOKUP(Health_Care[[#This Row],[Customer ID]],Medical_Examinations[],4,0)</f>
        <v>5.33</v>
      </c>
      <c r="E1711" t="str">
        <f>VLOOKUP(Health_Care[[#This Row],[Customer ID]],Medical_Examinations[],6,0)</f>
        <v>No</v>
      </c>
      <c r="F1711" t="str">
        <f>VLOOKUP(Health_Care[[#This Row],[Customer ID]],Medical_Examinations[],7,0)</f>
        <v>No</v>
      </c>
      <c r="G1711" t="str">
        <f>VLOOKUP(Health_Care[[#This Row],[Customer ID]],Medical_Examinations[],8,0)</f>
        <v>No</v>
      </c>
      <c r="H1711">
        <f>VLOOKUP(Health_Care[[#This Row],[Customer ID]],Medical_Examinations[],9,0)</f>
        <v>1</v>
      </c>
      <c r="I1711" t="str">
        <f>VLOOKUP(Health_Care[[#This Row],[Customer ID]],Medical_Examinations[],10,0)</f>
        <v>No</v>
      </c>
      <c r="J1711" t="str">
        <f>VLOOKUP(Health_Care[[#This Row],[Customer ID]],Medical_Examinations[],3,0)</f>
        <v>Over Weight</v>
      </c>
      <c r="K1711" t="str">
        <f>VLOOKUP(Health_Care[[#This Row],[Customer ID]],Medical_Examinations[],5,0)</f>
        <v>Normal</v>
      </c>
      <c r="L1711" s="10">
        <f>VLOOKUP(Health_Care[[#This Row],[Customer ID]],Table6[#All],5,0)</f>
        <v>30834</v>
      </c>
      <c r="M1711" s="11">
        <f>VLOOKUP(Health_Care[[#This Row],[Customer ID]],Table6[#All],8,0)</f>
        <v>5383.54</v>
      </c>
      <c r="N1711" t="str">
        <f>VLOOKUP(Health_Care[[#This Row],[Customer ID]],Table6[#All],9,0)</f>
        <v>Tier - 2</v>
      </c>
      <c r="O1711" t="str">
        <f>VLOOKUP(Health_Care[[#This Row],[Customer ID]],Table6[#All],10,0)</f>
        <v>Tier - 3</v>
      </c>
      <c r="P1711" t="str">
        <f>VLOOKUP(Health_Care[[#This Row],[Customer ID]],Table6[#All],11,0)</f>
        <v>R1011</v>
      </c>
      <c r="Q1711">
        <f>VLOOKUP(Health_Care[[#This Row],[Customer ID]],Table6[#All],6,0)</f>
        <v>39</v>
      </c>
    </row>
    <row r="1712" spans="1:17" x14ac:dyDescent="0.35">
      <c r="A1712" t="s">
        <v>660</v>
      </c>
      <c r="B1712" t="str">
        <f>VLOOKUP(Health_Care[[#This Row],[Customer ID]],Customer_Names[#All],3,0)</f>
        <v xml:space="preserve"> Jose Guadalupe P. Sr.</v>
      </c>
      <c r="C1712">
        <f>VLOOKUP(Health_Care[[#This Row],[Customer ID]],Medical_Examinations[],2,0)</f>
        <v>33.82</v>
      </c>
      <c r="D1712">
        <f>VLOOKUP(Health_Care[[#This Row],[Customer ID]],Medical_Examinations[],4,0)</f>
        <v>8.93</v>
      </c>
      <c r="E1712" t="str">
        <f>VLOOKUP(Health_Care[[#This Row],[Customer ID]],Medical_Examinations[],6,0)</f>
        <v>yes</v>
      </c>
      <c r="F1712" t="str">
        <f>VLOOKUP(Health_Care[[#This Row],[Customer ID]],Medical_Examinations[],7,0)</f>
        <v>No</v>
      </c>
      <c r="G1712" t="str">
        <f>VLOOKUP(Health_Care[[#This Row],[Customer ID]],Medical_Examinations[],8,0)</f>
        <v>No</v>
      </c>
      <c r="H1712">
        <f>VLOOKUP(Health_Care[[#This Row],[Customer ID]],Medical_Examinations[],9,0)</f>
        <v>1</v>
      </c>
      <c r="I1712" t="str">
        <f>VLOOKUP(Health_Care[[#This Row],[Customer ID]],Medical_Examinations[],10,0)</f>
        <v>No</v>
      </c>
      <c r="J1712" t="str">
        <f>VLOOKUP(Health_Care[[#This Row],[Customer ID]],Medical_Examinations[],3,0)</f>
        <v>Obesity</v>
      </c>
      <c r="K1712" t="str">
        <f>VLOOKUP(Health_Care[[#This Row],[Customer ID]],Medical_Examinations[],5,0)</f>
        <v>Diabetes</v>
      </c>
      <c r="L1712" s="10">
        <f>VLOOKUP(Health_Care[[#This Row],[Customer ID]],Table6[#All],5,0)</f>
        <v>31615</v>
      </c>
      <c r="M1712" s="11">
        <f>VLOOKUP(Health_Care[[#This Row],[Customer ID]],Table6[#All],8,0)</f>
        <v>5377.46</v>
      </c>
      <c r="N1712" t="str">
        <f>VLOOKUP(Health_Care[[#This Row],[Customer ID]],Table6[#All],9,0)</f>
        <v>Tier - 2</v>
      </c>
      <c r="O1712" t="str">
        <f>VLOOKUP(Health_Care[[#This Row],[Customer ID]],Table6[#All],10,0)</f>
        <v>Tier - 3</v>
      </c>
      <c r="P1712" t="str">
        <f>VLOOKUP(Health_Care[[#This Row],[Customer ID]],Table6[#All],11,0)</f>
        <v>R1012</v>
      </c>
      <c r="Q1712">
        <f>VLOOKUP(Health_Care[[#This Row],[Customer ID]],Table6[#All],6,0)</f>
        <v>36</v>
      </c>
    </row>
    <row r="1713" spans="1:17" x14ac:dyDescent="0.35">
      <c r="A1713" t="s">
        <v>659</v>
      </c>
      <c r="B1713" t="str">
        <f>VLOOKUP(Health_Care[[#This Row],[Customer ID]],Customer_Names[#All],3,0)</f>
        <v xml:space="preserve"> Cynthia</v>
      </c>
      <c r="C1713">
        <f>VLOOKUP(Health_Care[[#This Row],[Customer ID]],Medical_Examinations[],2,0)</f>
        <v>32.9</v>
      </c>
      <c r="D1713">
        <f>VLOOKUP(Health_Care[[#This Row],[Customer ID]],Medical_Examinations[],4,0)</f>
        <v>4.3499999999999996</v>
      </c>
      <c r="E1713" t="str">
        <f>VLOOKUP(Health_Care[[#This Row],[Customer ID]],Medical_Examinations[],6,0)</f>
        <v>No</v>
      </c>
      <c r="F1713" t="str">
        <f>VLOOKUP(Health_Care[[#This Row],[Customer ID]],Medical_Examinations[],7,0)</f>
        <v>No</v>
      </c>
      <c r="G1713" t="str">
        <f>VLOOKUP(Health_Care[[#This Row],[Customer ID]],Medical_Examinations[],8,0)</f>
        <v>No</v>
      </c>
      <c r="H1713">
        <f>VLOOKUP(Health_Care[[#This Row],[Customer ID]],Medical_Examinations[],9,0)</f>
        <v>0</v>
      </c>
      <c r="I1713" t="str">
        <f>VLOOKUP(Health_Care[[#This Row],[Customer ID]],Medical_Examinations[],10,0)</f>
        <v>No</v>
      </c>
      <c r="J1713" t="str">
        <f>VLOOKUP(Health_Care[[#This Row],[Customer ID]],Medical_Examinations[],3,0)</f>
        <v>Obesity</v>
      </c>
      <c r="K1713" t="str">
        <f>VLOOKUP(Health_Care[[#This Row],[Customer ID]],Medical_Examinations[],5,0)</f>
        <v>Normal</v>
      </c>
      <c r="L1713" s="10">
        <f>VLOOKUP(Health_Care[[#This Row],[Customer ID]],Table6[#All],5,0)</f>
        <v>32830</v>
      </c>
      <c r="M1713" s="11">
        <f>VLOOKUP(Health_Care[[#This Row],[Customer ID]],Table6[#All],8,0)</f>
        <v>5375.04</v>
      </c>
      <c r="N1713" t="str">
        <f>VLOOKUP(Health_Care[[#This Row],[Customer ID]],Table6[#All],9,0)</f>
        <v>Tier - 2</v>
      </c>
      <c r="O1713" t="str">
        <f>VLOOKUP(Health_Care[[#This Row],[Customer ID]],Table6[#All],10,0)</f>
        <v>Tier - 1</v>
      </c>
      <c r="P1713" t="str">
        <f>VLOOKUP(Health_Care[[#This Row],[Customer ID]],Table6[#All],11,0)</f>
        <v>R1011</v>
      </c>
      <c r="Q1713">
        <f>VLOOKUP(Health_Care[[#This Row],[Customer ID]],Table6[#All],6,0)</f>
        <v>33</v>
      </c>
    </row>
    <row r="1714" spans="1:17" x14ac:dyDescent="0.35">
      <c r="A1714" t="s">
        <v>658</v>
      </c>
      <c r="B1714" t="str">
        <f>VLOOKUP(Health_Care[[#This Row],[Customer ID]],Customer_Names[#All],3,0)</f>
        <v xml:space="preserve"> Tyler</v>
      </c>
      <c r="C1714">
        <f>VLOOKUP(Health_Care[[#This Row],[Customer ID]],Medical_Examinations[],2,0)</f>
        <v>30.875</v>
      </c>
      <c r="D1714">
        <f>VLOOKUP(Health_Care[[#This Row],[Customer ID]],Medical_Examinations[],4,0)</f>
        <v>9.5399999999999991</v>
      </c>
      <c r="E1714" t="str">
        <f>VLOOKUP(Health_Care[[#This Row],[Customer ID]],Medical_Examinations[],6,0)</f>
        <v>yes</v>
      </c>
      <c r="F1714" t="str">
        <f>VLOOKUP(Health_Care[[#This Row],[Customer ID]],Medical_Examinations[],7,0)</f>
        <v>No</v>
      </c>
      <c r="G1714" t="str">
        <f>VLOOKUP(Health_Care[[#This Row],[Customer ID]],Medical_Examinations[],8,0)</f>
        <v>No</v>
      </c>
      <c r="H1714">
        <f>VLOOKUP(Health_Care[[#This Row],[Customer ID]],Medical_Examinations[],9,0)</f>
        <v>1</v>
      </c>
      <c r="I1714" t="str">
        <f>VLOOKUP(Health_Care[[#This Row],[Customer ID]],Medical_Examinations[],10,0)</f>
        <v>No</v>
      </c>
      <c r="J1714" t="str">
        <f>VLOOKUP(Health_Care[[#This Row],[Customer ID]],Medical_Examinations[],3,0)</f>
        <v>Obesity</v>
      </c>
      <c r="K1714" t="str">
        <f>VLOOKUP(Health_Care[[#This Row],[Customer ID]],Medical_Examinations[],5,0)</f>
        <v>Diabetes</v>
      </c>
      <c r="L1714" s="10">
        <f>VLOOKUP(Health_Care[[#This Row],[Customer ID]],Table6[#All],5,0)</f>
        <v>31564</v>
      </c>
      <c r="M1714" s="11">
        <f>VLOOKUP(Health_Care[[#This Row],[Customer ID]],Table6[#All],8,0)</f>
        <v>5373.36</v>
      </c>
      <c r="N1714" t="str">
        <f>VLOOKUP(Health_Care[[#This Row],[Customer ID]],Table6[#All],9,0)</f>
        <v>Tier - 2</v>
      </c>
      <c r="O1714" t="str">
        <f>VLOOKUP(Health_Care[[#This Row],[Customer ID]],Table6[#All],10,0)</f>
        <v>Tier - 2</v>
      </c>
      <c r="P1714" t="str">
        <f>VLOOKUP(Health_Care[[#This Row],[Customer ID]],Table6[#All],11,0)</f>
        <v>R1012</v>
      </c>
      <c r="Q1714">
        <f>VLOOKUP(Health_Care[[#This Row],[Customer ID]],Table6[#All],6,0)</f>
        <v>37</v>
      </c>
    </row>
    <row r="1715" spans="1:17" x14ac:dyDescent="0.35">
      <c r="A1715" t="s">
        <v>657</v>
      </c>
      <c r="B1715" t="str">
        <f>VLOOKUP(Health_Care[[#This Row],[Customer ID]],Customer_Names[#All],3,0)</f>
        <v xml:space="preserve"> Holly J</v>
      </c>
      <c r="C1715">
        <f>VLOOKUP(Health_Care[[#This Row],[Customer ID]],Medical_Examinations[],2,0)</f>
        <v>32.64</v>
      </c>
      <c r="D1715">
        <f>VLOOKUP(Health_Care[[#This Row],[Customer ID]],Medical_Examinations[],4,0)</f>
        <v>5.91</v>
      </c>
      <c r="E1715" t="str">
        <f>VLOOKUP(Health_Care[[#This Row],[Customer ID]],Medical_Examinations[],6,0)</f>
        <v>No</v>
      </c>
      <c r="F1715" t="str">
        <f>VLOOKUP(Health_Care[[#This Row],[Customer ID]],Medical_Examinations[],7,0)</f>
        <v>No</v>
      </c>
      <c r="G1715" t="str">
        <f>VLOOKUP(Health_Care[[#This Row],[Customer ID]],Medical_Examinations[],8,0)</f>
        <v>No</v>
      </c>
      <c r="H1715">
        <f>VLOOKUP(Health_Care[[#This Row],[Customer ID]],Medical_Examinations[],9,0)</f>
        <v>0</v>
      </c>
      <c r="I1715" t="str">
        <f>VLOOKUP(Health_Care[[#This Row],[Customer ID]],Medical_Examinations[],10,0)</f>
        <v>No</v>
      </c>
      <c r="J1715" t="str">
        <f>VLOOKUP(Health_Care[[#This Row],[Customer ID]],Medical_Examinations[],3,0)</f>
        <v>Obesity</v>
      </c>
      <c r="K1715" t="str">
        <f>VLOOKUP(Health_Care[[#This Row],[Customer ID]],Medical_Examinations[],5,0)</f>
        <v>Prediabetes</v>
      </c>
      <c r="L1715" s="10">
        <f>VLOOKUP(Health_Care[[#This Row],[Customer ID]],Table6[#All],5,0)</f>
        <v>34675</v>
      </c>
      <c r="M1715" s="11">
        <f>VLOOKUP(Health_Care[[#This Row],[Customer ID]],Table6[#All],8,0)</f>
        <v>5364.66</v>
      </c>
      <c r="N1715" t="str">
        <f>VLOOKUP(Health_Care[[#This Row],[Customer ID]],Table6[#All],9,0)</f>
        <v>Tier - 2</v>
      </c>
      <c r="O1715" t="str">
        <f>VLOOKUP(Health_Care[[#This Row],[Customer ID]],Table6[#All],10,0)</f>
        <v>Tier - 1</v>
      </c>
      <c r="P1715" t="str">
        <f>VLOOKUP(Health_Care[[#This Row],[Customer ID]],Table6[#All],11,0)</f>
        <v>R1011</v>
      </c>
      <c r="Q1715">
        <f>VLOOKUP(Health_Care[[#This Row],[Customer ID]],Table6[#All],6,0)</f>
        <v>28</v>
      </c>
    </row>
    <row r="1716" spans="1:17" x14ac:dyDescent="0.35">
      <c r="A1716" t="s">
        <v>656</v>
      </c>
      <c r="B1716" t="str">
        <f>VLOOKUP(Health_Care[[#This Row],[Customer ID]],Customer_Names[#All],3,0)</f>
        <v xml:space="preserve"> Kristen</v>
      </c>
      <c r="C1716">
        <f>VLOOKUP(Health_Care[[#This Row],[Customer ID]],Medical_Examinations[],2,0)</f>
        <v>22.135000000000002</v>
      </c>
      <c r="D1716">
        <f>VLOOKUP(Health_Care[[#This Row],[Customer ID]],Medical_Examinations[],4,0)</f>
        <v>5.0999999999999996</v>
      </c>
      <c r="E1716" t="str">
        <f>VLOOKUP(Health_Care[[#This Row],[Customer ID]],Medical_Examinations[],6,0)</f>
        <v>No</v>
      </c>
      <c r="F1716" t="str">
        <f>VLOOKUP(Health_Care[[#This Row],[Customer ID]],Medical_Examinations[],7,0)</f>
        <v>No</v>
      </c>
      <c r="G1716" t="str">
        <f>VLOOKUP(Health_Care[[#This Row],[Customer ID]],Medical_Examinations[],8,0)</f>
        <v>No</v>
      </c>
      <c r="H1716">
        <f>VLOOKUP(Health_Care[[#This Row],[Customer ID]],Medical_Examinations[],9,0)</f>
        <v>0</v>
      </c>
      <c r="I1716" t="str">
        <f>VLOOKUP(Health_Care[[#This Row],[Customer ID]],Medical_Examinations[],10,0)</f>
        <v>No</v>
      </c>
      <c r="J1716" t="str">
        <f>VLOOKUP(Health_Care[[#This Row],[Customer ID]],Medical_Examinations[],3,0)</f>
        <v>Normal Weight</v>
      </c>
      <c r="K1716" t="str">
        <f>VLOOKUP(Health_Care[[#This Row],[Customer ID]],Medical_Examinations[],5,0)</f>
        <v>Normal</v>
      </c>
      <c r="L1716" s="10">
        <f>VLOOKUP(Health_Care[[#This Row],[Customer ID]],Table6[#All],5,0)</f>
        <v>32819</v>
      </c>
      <c r="M1716" s="11">
        <f>VLOOKUP(Health_Care[[#This Row],[Customer ID]],Table6[#All],8,0)</f>
        <v>5354.07</v>
      </c>
      <c r="N1716" t="str">
        <f>VLOOKUP(Health_Care[[#This Row],[Customer ID]],Table6[#All],9,0)</f>
        <v>Tier - 2</v>
      </c>
      <c r="O1716" t="str">
        <f>VLOOKUP(Health_Care[[#This Row],[Customer ID]],Table6[#All],10,0)</f>
        <v>Tier - 3</v>
      </c>
      <c r="P1716" t="str">
        <f>VLOOKUP(Health_Care[[#This Row],[Customer ID]],Table6[#All],11,0)</f>
        <v>R1024</v>
      </c>
      <c r="Q1716">
        <f>VLOOKUP(Health_Care[[#This Row],[Customer ID]],Table6[#All],6,0)</f>
        <v>33</v>
      </c>
    </row>
    <row r="1717" spans="1:17" x14ac:dyDescent="0.35">
      <c r="A1717" t="s">
        <v>655</v>
      </c>
      <c r="B1717" t="str">
        <f>VLOOKUP(Health_Care[[#This Row],[Customer ID]],Customer_Names[#All],3,0)</f>
        <v xml:space="preserve"> Thomas</v>
      </c>
      <c r="C1717">
        <f>VLOOKUP(Health_Care[[#This Row],[Customer ID]],Medical_Examinations[],2,0)</f>
        <v>16.53</v>
      </c>
      <c r="D1717">
        <f>VLOOKUP(Health_Care[[#This Row],[Customer ID]],Medical_Examinations[],4,0)</f>
        <v>5.08</v>
      </c>
      <c r="E1717" t="str">
        <f>VLOOKUP(Health_Care[[#This Row],[Customer ID]],Medical_Examinations[],6,0)</f>
        <v>No</v>
      </c>
      <c r="F1717" t="str">
        <f>VLOOKUP(Health_Care[[#This Row],[Customer ID]],Medical_Examinations[],7,0)</f>
        <v>No</v>
      </c>
      <c r="G1717" t="str">
        <f>VLOOKUP(Health_Care[[#This Row],[Customer ID]],Medical_Examinations[],8,0)</f>
        <v>No</v>
      </c>
      <c r="H1717">
        <f>VLOOKUP(Health_Care[[#This Row],[Customer ID]],Medical_Examinations[],9,0)</f>
        <v>2</v>
      </c>
      <c r="I1717" t="str">
        <f>VLOOKUP(Health_Care[[#This Row],[Customer ID]],Medical_Examinations[],10,0)</f>
        <v>No</v>
      </c>
      <c r="J1717" t="str">
        <f>VLOOKUP(Health_Care[[#This Row],[Customer ID]],Medical_Examinations[],3,0)</f>
        <v>Under Weight</v>
      </c>
      <c r="K1717" t="str">
        <f>VLOOKUP(Health_Care[[#This Row],[Customer ID]],Medical_Examinations[],5,0)</f>
        <v>Normal</v>
      </c>
      <c r="L1717" s="10">
        <f>VLOOKUP(Health_Care[[#This Row],[Customer ID]],Table6[#All],5,0)</f>
        <v>26648</v>
      </c>
      <c r="M1717" s="11">
        <f>VLOOKUP(Health_Care[[#This Row],[Customer ID]],Table6[#All],8,0)</f>
        <v>5344.81</v>
      </c>
      <c r="N1717" t="str">
        <f>VLOOKUP(Health_Care[[#This Row],[Customer ID]],Table6[#All],9,0)</f>
        <v>Tier - 2</v>
      </c>
      <c r="O1717" t="str">
        <f>VLOOKUP(Health_Care[[#This Row],[Customer ID]],Table6[#All],10,0)</f>
        <v>Tier - 3</v>
      </c>
      <c r="P1717" t="str">
        <f>VLOOKUP(Health_Care[[#This Row],[Customer ID]],Table6[#All],11,0)</f>
        <v>R1013</v>
      </c>
      <c r="Q1717">
        <f>VLOOKUP(Health_Care[[#This Row],[Customer ID]],Table6[#All],6,0)</f>
        <v>50</v>
      </c>
    </row>
    <row r="1718" spans="1:17" x14ac:dyDescent="0.35">
      <c r="A1718" t="s">
        <v>654</v>
      </c>
      <c r="B1718" t="str">
        <f>VLOOKUP(Health_Care[[#This Row],[Customer ID]],Customer_Names[#All],3,0)</f>
        <v xml:space="preserve"> Tricity M</v>
      </c>
      <c r="C1718">
        <f>VLOOKUP(Health_Care[[#This Row],[Customer ID]],Medical_Examinations[],2,0)</f>
        <v>32.774999999999999</v>
      </c>
      <c r="D1718">
        <f>VLOOKUP(Health_Care[[#This Row],[Customer ID]],Medical_Examinations[],4,0)</f>
        <v>4.75</v>
      </c>
      <c r="E1718" t="str">
        <f>VLOOKUP(Health_Care[[#This Row],[Customer ID]],Medical_Examinations[],6,0)</f>
        <v>No</v>
      </c>
      <c r="F1718" t="str">
        <f>VLOOKUP(Health_Care[[#This Row],[Customer ID]],Medical_Examinations[],7,0)</f>
        <v>No</v>
      </c>
      <c r="G1718" t="str">
        <f>VLOOKUP(Health_Care[[#This Row],[Customer ID]],Medical_Examinations[],8,0)</f>
        <v>No</v>
      </c>
      <c r="H1718">
        <f>VLOOKUP(Health_Care[[#This Row],[Customer ID]],Medical_Examinations[],9,0)</f>
        <v>0</v>
      </c>
      <c r="I1718" t="str">
        <f>VLOOKUP(Health_Care[[#This Row],[Customer ID]],Medical_Examinations[],10,0)</f>
        <v>No</v>
      </c>
      <c r="J1718" t="str">
        <f>VLOOKUP(Health_Care[[#This Row],[Customer ID]],Medical_Examinations[],3,0)</f>
        <v>Obesity</v>
      </c>
      <c r="K1718" t="str">
        <f>VLOOKUP(Health_Care[[#This Row],[Customer ID]],Medical_Examinations[],5,0)</f>
        <v>Normal</v>
      </c>
      <c r="L1718" s="10">
        <f>VLOOKUP(Health_Care[[#This Row],[Customer ID]],Table6[#All],5,0)</f>
        <v>33478</v>
      </c>
      <c r="M1718" s="11">
        <f>VLOOKUP(Health_Care[[#This Row],[Customer ID]],Table6[#All],8,0)</f>
        <v>5327.4</v>
      </c>
      <c r="N1718" t="str">
        <f>VLOOKUP(Health_Care[[#This Row],[Customer ID]],Table6[#All],9,0)</f>
        <v>Tier - 2</v>
      </c>
      <c r="O1718" t="str">
        <f>VLOOKUP(Health_Care[[#This Row],[Customer ID]],Table6[#All],10,0)</f>
        <v>Tier - 1</v>
      </c>
      <c r="P1718" t="str">
        <f>VLOOKUP(Health_Care[[#This Row],[Customer ID]],Table6[#All],11,0)</f>
        <v>R1012</v>
      </c>
      <c r="Q1718">
        <f>VLOOKUP(Health_Care[[#This Row],[Customer ID]],Table6[#All],6,0)</f>
        <v>31</v>
      </c>
    </row>
    <row r="1719" spans="1:17" x14ac:dyDescent="0.35">
      <c r="A1719" t="s">
        <v>653</v>
      </c>
      <c r="B1719" t="str">
        <f>VLOOKUP(Health_Care[[#This Row],[Customer ID]],Customer_Names[#All],3,0)</f>
        <v xml:space="preserve"> Sarah A</v>
      </c>
      <c r="C1719">
        <f>VLOOKUP(Health_Care[[#This Row],[Customer ID]],Medical_Examinations[],2,0)</f>
        <v>30.9</v>
      </c>
      <c r="D1719">
        <f>VLOOKUP(Health_Care[[#This Row],[Customer ID]],Medical_Examinations[],4,0)</f>
        <v>6.05</v>
      </c>
      <c r="E1719" t="str">
        <f>VLOOKUP(Health_Care[[#This Row],[Customer ID]],Medical_Examinations[],6,0)</f>
        <v>No</v>
      </c>
      <c r="F1719" t="str">
        <f>VLOOKUP(Health_Care[[#This Row],[Customer ID]],Medical_Examinations[],7,0)</f>
        <v>No</v>
      </c>
      <c r="G1719" t="str">
        <f>VLOOKUP(Health_Care[[#This Row],[Customer ID]],Medical_Examinations[],8,0)</f>
        <v>No</v>
      </c>
      <c r="H1719">
        <f>VLOOKUP(Health_Care[[#This Row],[Customer ID]],Medical_Examinations[],9,0)</f>
        <v>1</v>
      </c>
      <c r="I1719" t="str">
        <f>VLOOKUP(Health_Care[[#This Row],[Customer ID]],Medical_Examinations[],10,0)</f>
        <v>No</v>
      </c>
      <c r="J1719" t="str">
        <f>VLOOKUP(Health_Care[[#This Row],[Customer ID]],Medical_Examinations[],3,0)</f>
        <v>Obesity</v>
      </c>
      <c r="K1719" t="str">
        <f>VLOOKUP(Health_Care[[#This Row],[Customer ID]],Medical_Examinations[],5,0)</f>
        <v>Prediabetes</v>
      </c>
      <c r="L1719" s="10">
        <f>VLOOKUP(Health_Care[[#This Row],[Customer ID]],Table6[#All],5,0)</f>
        <v>33773</v>
      </c>
      <c r="M1719" s="11">
        <f>VLOOKUP(Health_Care[[#This Row],[Customer ID]],Table6[#All],8,0)</f>
        <v>5325.65</v>
      </c>
      <c r="N1719" t="str">
        <f>VLOOKUP(Health_Care[[#This Row],[Customer ID]],Table6[#All],9,0)</f>
        <v>Tier - 2</v>
      </c>
      <c r="O1719" t="str">
        <f>VLOOKUP(Health_Care[[#This Row],[Customer ID]],Table6[#All],10,0)</f>
        <v>Tier - 1</v>
      </c>
      <c r="P1719" t="str">
        <f>VLOOKUP(Health_Care[[#This Row],[Customer ID]],Table6[#All],11,0)</f>
        <v>R1011</v>
      </c>
      <c r="Q1719">
        <f>VLOOKUP(Health_Care[[#This Row],[Customer ID]],Table6[#All],6,0)</f>
        <v>30</v>
      </c>
    </row>
    <row r="1720" spans="1:17" x14ac:dyDescent="0.35">
      <c r="A1720" t="s">
        <v>652</v>
      </c>
      <c r="B1720" t="str">
        <f>VLOOKUP(Health_Care[[#This Row],[Customer ID]],Customer_Names[#All],3,0)</f>
        <v xml:space="preserve"> Lisa M.</v>
      </c>
      <c r="C1720">
        <f>VLOOKUP(Health_Care[[#This Row],[Customer ID]],Medical_Examinations[],2,0)</f>
        <v>15.58</v>
      </c>
      <c r="D1720">
        <f>VLOOKUP(Health_Care[[#This Row],[Customer ID]],Medical_Examinations[],4,0)</f>
        <v>11.56</v>
      </c>
      <c r="E1720" t="str">
        <f>VLOOKUP(Health_Care[[#This Row],[Customer ID]],Medical_Examinations[],6,0)</f>
        <v>No</v>
      </c>
      <c r="F1720" t="str">
        <f>VLOOKUP(Health_Care[[#This Row],[Customer ID]],Medical_Examinations[],7,0)</f>
        <v>No</v>
      </c>
      <c r="G1720" t="str">
        <f>VLOOKUP(Health_Care[[#This Row],[Customer ID]],Medical_Examinations[],8,0)</f>
        <v>No</v>
      </c>
      <c r="H1720">
        <f>VLOOKUP(Health_Care[[#This Row],[Customer ID]],Medical_Examinations[],9,0)</f>
        <v>0</v>
      </c>
      <c r="I1720" t="str">
        <f>VLOOKUP(Health_Care[[#This Row],[Customer ID]],Medical_Examinations[],10,0)</f>
        <v>No</v>
      </c>
      <c r="J1720" t="str">
        <f>VLOOKUP(Health_Care[[#This Row],[Customer ID]],Medical_Examinations[],3,0)</f>
        <v>Under Weight</v>
      </c>
      <c r="K1720" t="str">
        <f>VLOOKUP(Health_Care[[#This Row],[Customer ID]],Medical_Examinations[],5,0)</f>
        <v>Diabetes</v>
      </c>
      <c r="L1720" s="10">
        <f>VLOOKUP(Health_Care[[#This Row],[Customer ID]],Table6[#All],5,0)</f>
        <v>27274</v>
      </c>
      <c r="M1720" s="11">
        <f>VLOOKUP(Health_Care[[#This Row],[Customer ID]],Table6[#All],8,0)</f>
        <v>5322.24</v>
      </c>
      <c r="N1720" t="str">
        <f>VLOOKUP(Health_Care[[#This Row],[Customer ID]],Table6[#All],9,0)</f>
        <v>Tier - 2</v>
      </c>
      <c r="O1720" t="str">
        <f>VLOOKUP(Health_Care[[#This Row],[Customer ID]],Table6[#All],10,0)</f>
        <v>Tier - 1</v>
      </c>
      <c r="P1720" t="str">
        <f>VLOOKUP(Health_Care[[#This Row],[Customer ID]],Table6[#All],11,0)</f>
        <v>R1012</v>
      </c>
      <c r="Q1720">
        <f>VLOOKUP(Health_Care[[#This Row],[Customer ID]],Table6[#All],6,0)</f>
        <v>48</v>
      </c>
    </row>
    <row r="1721" spans="1:17" x14ac:dyDescent="0.35">
      <c r="A1721" t="s">
        <v>651</v>
      </c>
      <c r="B1721" t="str">
        <f>VLOOKUP(Health_Care[[#This Row],[Customer ID]],Customer_Names[#All],3,0)</f>
        <v xml:space="preserve"> Tracy A.</v>
      </c>
      <c r="C1721">
        <f>VLOOKUP(Health_Care[[#This Row],[Customer ID]],Medical_Examinations[],2,0)</f>
        <v>26.315000000000001</v>
      </c>
      <c r="D1721">
        <f>VLOOKUP(Health_Care[[#This Row],[Customer ID]],Medical_Examinations[],4,0)</f>
        <v>5.76</v>
      </c>
      <c r="E1721" t="str">
        <f>VLOOKUP(Health_Care[[#This Row],[Customer ID]],Medical_Examinations[],6,0)</f>
        <v>No</v>
      </c>
      <c r="F1721" t="str">
        <f>VLOOKUP(Health_Care[[#This Row],[Customer ID]],Medical_Examinations[],7,0)</f>
        <v>No</v>
      </c>
      <c r="G1721" t="str">
        <f>VLOOKUP(Health_Care[[#This Row],[Customer ID]],Medical_Examinations[],8,0)</f>
        <v>No</v>
      </c>
      <c r="H1721">
        <f>VLOOKUP(Health_Care[[#This Row],[Customer ID]],Medical_Examinations[],9,0)</f>
        <v>0</v>
      </c>
      <c r="I1721" t="str">
        <f>VLOOKUP(Health_Care[[#This Row],[Customer ID]],Medical_Examinations[],10,0)</f>
        <v>No</v>
      </c>
      <c r="J1721" t="str">
        <f>VLOOKUP(Health_Care[[#This Row],[Customer ID]],Medical_Examinations[],3,0)</f>
        <v>Over Weight</v>
      </c>
      <c r="K1721" t="str">
        <f>VLOOKUP(Health_Care[[#This Row],[Customer ID]],Medical_Examinations[],5,0)</f>
        <v>Prediabetes</v>
      </c>
      <c r="L1721" s="10">
        <f>VLOOKUP(Health_Care[[#This Row],[Customer ID]],Table6[#All],5,0)</f>
        <v>34651</v>
      </c>
      <c r="M1721" s="11">
        <f>VLOOKUP(Health_Care[[#This Row],[Customer ID]],Table6[#All],8,0)</f>
        <v>5312.17</v>
      </c>
      <c r="N1721" t="str">
        <f>VLOOKUP(Health_Care[[#This Row],[Customer ID]],Table6[#All],9,0)</f>
        <v>Tier - 2</v>
      </c>
      <c r="O1721" t="str">
        <f>VLOOKUP(Health_Care[[#This Row],[Customer ID]],Table6[#All],10,0)</f>
        <v>Tier - 2</v>
      </c>
      <c r="P1721" t="str">
        <f>VLOOKUP(Health_Care[[#This Row],[Customer ID]],Table6[#All],11,0)</f>
        <v>R1012</v>
      </c>
      <c r="Q1721">
        <f>VLOOKUP(Health_Care[[#This Row],[Customer ID]],Table6[#All],6,0)</f>
        <v>28</v>
      </c>
    </row>
    <row r="1722" spans="1:17" x14ac:dyDescent="0.35">
      <c r="A1722" t="s">
        <v>650</v>
      </c>
      <c r="B1722" t="str">
        <f>VLOOKUP(Health_Care[[#This Row],[Customer ID]],Customer_Names[#All],3,0)</f>
        <v xml:space="preserve"> Patrick</v>
      </c>
      <c r="C1722">
        <f>VLOOKUP(Health_Care[[#This Row],[Customer ID]],Medical_Examinations[],2,0)</f>
        <v>35.61</v>
      </c>
      <c r="D1722">
        <f>VLOOKUP(Health_Care[[#This Row],[Customer ID]],Medical_Examinations[],4,0)</f>
        <v>5.65</v>
      </c>
      <c r="E1722" t="str">
        <f>VLOOKUP(Health_Care[[#This Row],[Customer ID]],Medical_Examinations[],6,0)</f>
        <v>No</v>
      </c>
      <c r="F1722" t="str">
        <f>VLOOKUP(Health_Care[[#This Row],[Customer ID]],Medical_Examinations[],7,0)</f>
        <v>yes</v>
      </c>
      <c r="G1722" t="str">
        <f>VLOOKUP(Health_Care[[#This Row],[Customer ID]],Medical_Examinations[],8,0)</f>
        <v>No</v>
      </c>
      <c r="H1722">
        <f>VLOOKUP(Health_Care[[#This Row],[Customer ID]],Medical_Examinations[],9,0)</f>
        <v>1</v>
      </c>
      <c r="I1722" t="str">
        <f>VLOOKUP(Health_Care[[#This Row],[Customer ID]],Medical_Examinations[],10,0)</f>
        <v>No</v>
      </c>
      <c r="J1722" t="str">
        <f>VLOOKUP(Health_Care[[#This Row],[Customer ID]],Medical_Examinations[],3,0)</f>
        <v>Obesity</v>
      </c>
      <c r="K1722" t="str">
        <f>VLOOKUP(Health_Care[[#This Row],[Customer ID]],Medical_Examinations[],5,0)</f>
        <v>Normal</v>
      </c>
      <c r="L1722" s="10">
        <f>VLOOKUP(Health_Care[[#This Row],[Customer ID]],Table6[#All],5,0)</f>
        <v>36778</v>
      </c>
      <c r="M1722" s="11">
        <f>VLOOKUP(Health_Care[[#This Row],[Customer ID]],Table6[#All],8,0)</f>
        <v>5306.7</v>
      </c>
      <c r="N1722" t="str">
        <f>VLOOKUP(Health_Care[[#This Row],[Customer ID]],Table6[#All],9,0)</f>
        <v>Tier - 2</v>
      </c>
      <c r="O1722" t="str">
        <f>VLOOKUP(Health_Care[[#This Row],[Customer ID]],Table6[#All],10,0)</f>
        <v>Tier - 3</v>
      </c>
      <c r="P1722" t="str">
        <f>VLOOKUP(Health_Care[[#This Row],[Customer ID]],Table6[#All],11,0)</f>
        <v>R1012</v>
      </c>
      <c r="Q1722">
        <f>VLOOKUP(Health_Care[[#This Row],[Customer ID]],Table6[#All],6,0)</f>
        <v>22</v>
      </c>
    </row>
    <row r="1723" spans="1:17" x14ac:dyDescent="0.35">
      <c r="A1723" t="s">
        <v>649</v>
      </c>
      <c r="B1723" t="str">
        <f>VLOOKUP(Health_Care[[#This Row],[Customer ID]],Customer_Names[#All],3,0)</f>
        <v xml:space="preserve"> Trent</v>
      </c>
      <c r="C1723">
        <f>VLOOKUP(Health_Care[[#This Row],[Customer ID]],Medical_Examinations[],2,0)</f>
        <v>37.56</v>
      </c>
      <c r="D1723">
        <f>VLOOKUP(Health_Care[[#This Row],[Customer ID]],Medical_Examinations[],4,0)</f>
        <v>5.88</v>
      </c>
      <c r="E1723" t="str">
        <f>VLOOKUP(Health_Care[[#This Row],[Customer ID]],Medical_Examinations[],6,0)</f>
        <v>No</v>
      </c>
      <c r="F1723" t="str">
        <f>VLOOKUP(Health_Care[[#This Row],[Customer ID]],Medical_Examinations[],7,0)</f>
        <v>yes</v>
      </c>
      <c r="G1723" t="str">
        <f>VLOOKUP(Health_Care[[#This Row],[Customer ID]],Medical_Examinations[],8,0)</f>
        <v>No</v>
      </c>
      <c r="H1723">
        <f>VLOOKUP(Health_Care[[#This Row],[Customer ID]],Medical_Examinations[],9,0)</f>
        <v>1</v>
      </c>
      <c r="I1723" t="str">
        <f>VLOOKUP(Health_Care[[#This Row],[Customer ID]],Medical_Examinations[],10,0)</f>
        <v>No</v>
      </c>
      <c r="J1723" t="str">
        <f>VLOOKUP(Health_Care[[#This Row],[Customer ID]],Medical_Examinations[],3,0)</f>
        <v>Obesity</v>
      </c>
      <c r="K1723" t="str">
        <f>VLOOKUP(Health_Care[[#This Row],[Customer ID]],Medical_Examinations[],5,0)</f>
        <v>Prediabetes</v>
      </c>
      <c r="L1723" s="10">
        <f>VLOOKUP(Health_Care[[#This Row],[Customer ID]],Table6[#All],5,0)</f>
        <v>38221</v>
      </c>
      <c r="M1723" s="11">
        <f>VLOOKUP(Health_Care[[#This Row],[Customer ID]],Table6[#All],8,0)</f>
        <v>5293.67</v>
      </c>
      <c r="N1723" t="str">
        <f>VLOOKUP(Health_Care[[#This Row],[Customer ID]],Table6[#All],9,0)</f>
        <v>Tier - 2</v>
      </c>
      <c r="O1723" t="str">
        <f>VLOOKUP(Health_Care[[#This Row],[Customer ID]],Table6[#All],10,0)</f>
        <v>Tier - 2</v>
      </c>
      <c r="P1723" t="str">
        <f>VLOOKUP(Health_Care[[#This Row],[Customer ID]],Table6[#All],11,0)</f>
        <v>R1022</v>
      </c>
      <c r="Q1723">
        <f>VLOOKUP(Health_Care[[#This Row],[Customer ID]],Table6[#All],6,0)</f>
        <v>18</v>
      </c>
    </row>
    <row r="1724" spans="1:17" x14ac:dyDescent="0.35">
      <c r="A1724" t="s">
        <v>648</v>
      </c>
      <c r="B1724" t="str">
        <f>VLOOKUP(Health_Care[[#This Row],[Customer ID]],Customer_Names[#All],3,0)</f>
        <v xml:space="preserve"> Julie</v>
      </c>
      <c r="C1724">
        <f>VLOOKUP(Health_Care[[#This Row],[Customer ID]],Medical_Examinations[],2,0)</f>
        <v>15.49</v>
      </c>
      <c r="D1724">
        <f>VLOOKUP(Health_Care[[#This Row],[Customer ID]],Medical_Examinations[],4,0)</f>
        <v>9.6</v>
      </c>
      <c r="E1724" t="str">
        <f>VLOOKUP(Health_Care[[#This Row],[Customer ID]],Medical_Examinations[],6,0)</f>
        <v>No</v>
      </c>
      <c r="F1724" t="str">
        <f>VLOOKUP(Health_Care[[#This Row],[Customer ID]],Medical_Examinations[],7,0)</f>
        <v>No</v>
      </c>
      <c r="G1724" t="str">
        <f>VLOOKUP(Health_Care[[#This Row],[Customer ID]],Medical_Examinations[],8,0)</f>
        <v>No</v>
      </c>
      <c r="H1724">
        <f>VLOOKUP(Health_Care[[#This Row],[Customer ID]],Medical_Examinations[],9,0)</f>
        <v>0</v>
      </c>
      <c r="I1724" t="str">
        <f>VLOOKUP(Health_Care[[#This Row],[Customer ID]],Medical_Examinations[],10,0)</f>
        <v>No</v>
      </c>
      <c r="J1724" t="str">
        <f>VLOOKUP(Health_Care[[#This Row],[Customer ID]],Medical_Examinations[],3,0)</f>
        <v>Under Weight</v>
      </c>
      <c r="K1724" t="str">
        <f>VLOOKUP(Health_Care[[#This Row],[Customer ID]],Medical_Examinations[],5,0)</f>
        <v>Diabetes</v>
      </c>
      <c r="L1724" s="10">
        <f>VLOOKUP(Health_Care[[#This Row],[Customer ID]],Table6[#All],5,0)</f>
        <v>27345</v>
      </c>
      <c r="M1724" s="11">
        <f>VLOOKUP(Health_Care[[#This Row],[Customer ID]],Table6[#All],8,0)</f>
        <v>5291.71</v>
      </c>
      <c r="N1724" t="str">
        <f>VLOOKUP(Health_Care[[#This Row],[Customer ID]],Table6[#All],9,0)</f>
        <v>Tier - 2</v>
      </c>
      <c r="O1724" t="str">
        <f>VLOOKUP(Health_Care[[#This Row],[Customer ID]],Table6[#All],10,0)</f>
        <v>Tier - 2</v>
      </c>
      <c r="P1724" t="str">
        <f>VLOOKUP(Health_Care[[#This Row],[Customer ID]],Table6[#All],11,0)</f>
        <v>R1012</v>
      </c>
      <c r="Q1724">
        <f>VLOOKUP(Health_Care[[#This Row],[Customer ID]],Table6[#All],6,0)</f>
        <v>48</v>
      </c>
    </row>
    <row r="1725" spans="1:17" x14ac:dyDescent="0.35">
      <c r="A1725" t="s">
        <v>647</v>
      </c>
      <c r="B1725" t="str">
        <f>VLOOKUP(Health_Care[[#This Row],[Customer ID]],Customer_Names[#All],3,0)</f>
        <v xml:space="preserve"> Sawomir</v>
      </c>
      <c r="C1725">
        <f>VLOOKUP(Health_Care[[#This Row],[Customer ID]],Medical_Examinations[],2,0)</f>
        <v>23.48</v>
      </c>
      <c r="D1725">
        <f>VLOOKUP(Health_Care[[#This Row],[Customer ID]],Medical_Examinations[],4,0)</f>
        <v>6.24</v>
      </c>
      <c r="E1725" t="str">
        <f>VLOOKUP(Health_Care[[#This Row],[Customer ID]],Medical_Examinations[],6,0)</f>
        <v>No</v>
      </c>
      <c r="F1725" t="str">
        <f>VLOOKUP(Health_Care[[#This Row],[Customer ID]],Medical_Examinations[],7,0)</f>
        <v>No</v>
      </c>
      <c r="G1725" t="str">
        <f>VLOOKUP(Health_Care[[#This Row],[Customer ID]],Medical_Examinations[],8,0)</f>
        <v>No</v>
      </c>
      <c r="H1725">
        <f>VLOOKUP(Health_Care[[#This Row],[Customer ID]],Medical_Examinations[],9,0)</f>
        <v>1</v>
      </c>
      <c r="I1725" t="str">
        <f>VLOOKUP(Health_Care[[#This Row],[Customer ID]],Medical_Examinations[],10,0)</f>
        <v>No</v>
      </c>
      <c r="J1725" t="str">
        <f>VLOOKUP(Health_Care[[#This Row],[Customer ID]],Medical_Examinations[],3,0)</f>
        <v>Normal Weight</v>
      </c>
      <c r="K1725" t="str">
        <f>VLOOKUP(Health_Care[[#This Row],[Customer ID]],Medical_Examinations[],5,0)</f>
        <v>Prediabetes</v>
      </c>
      <c r="L1725" s="10">
        <f>VLOOKUP(Health_Care[[#This Row],[Customer ID]],Table6[#All],5,0)</f>
        <v>32021</v>
      </c>
      <c r="M1725" s="11">
        <f>VLOOKUP(Health_Care[[#This Row],[Customer ID]],Table6[#All],8,0)</f>
        <v>5275.86</v>
      </c>
      <c r="N1725" t="str">
        <f>VLOOKUP(Health_Care[[#This Row],[Customer ID]],Table6[#All],9,0)</f>
        <v>Tier - 2</v>
      </c>
      <c r="O1725" t="str">
        <f>VLOOKUP(Health_Care[[#This Row],[Customer ID]],Table6[#All],10,0)</f>
        <v>Tier - 2</v>
      </c>
      <c r="P1725" t="str">
        <f>VLOOKUP(Health_Care[[#This Row],[Customer ID]],Table6[#All],11,0)</f>
        <v>R1013</v>
      </c>
      <c r="Q1725">
        <f>VLOOKUP(Health_Care[[#This Row],[Customer ID]],Table6[#All],6,0)</f>
        <v>35</v>
      </c>
    </row>
    <row r="1726" spans="1:17" x14ac:dyDescent="0.35">
      <c r="A1726" t="s">
        <v>646</v>
      </c>
      <c r="B1726" t="str">
        <f>VLOOKUP(Health_Care[[#This Row],[Customer ID]],Customer_Names[#All],3,0)</f>
        <v xml:space="preserve"> Micah</v>
      </c>
      <c r="C1726">
        <f>VLOOKUP(Health_Care[[#This Row],[Customer ID]],Medical_Examinations[],2,0)</f>
        <v>30.02</v>
      </c>
      <c r="D1726">
        <f>VLOOKUP(Health_Care[[#This Row],[Customer ID]],Medical_Examinations[],4,0)</f>
        <v>7.63</v>
      </c>
      <c r="E1726" t="str">
        <f>VLOOKUP(Health_Care[[#This Row],[Customer ID]],Medical_Examinations[],6,0)</f>
        <v>yes</v>
      </c>
      <c r="F1726" t="str">
        <f>VLOOKUP(Health_Care[[#This Row],[Customer ID]],Medical_Examinations[],7,0)</f>
        <v>No</v>
      </c>
      <c r="G1726" t="str">
        <f>VLOOKUP(Health_Care[[#This Row],[Customer ID]],Medical_Examinations[],8,0)</f>
        <v>No</v>
      </c>
      <c r="H1726">
        <f>VLOOKUP(Health_Care[[#This Row],[Customer ID]],Medical_Examinations[],9,0)</f>
        <v>1</v>
      </c>
      <c r="I1726" t="str">
        <f>VLOOKUP(Health_Care[[#This Row],[Customer ID]],Medical_Examinations[],10,0)</f>
        <v>No</v>
      </c>
      <c r="J1726" t="str">
        <f>VLOOKUP(Health_Care[[#This Row],[Customer ID]],Medical_Examinations[],3,0)</f>
        <v>Obesity</v>
      </c>
      <c r="K1726" t="str">
        <f>VLOOKUP(Health_Care[[#This Row],[Customer ID]],Medical_Examinations[],5,0)</f>
        <v>Diabetes</v>
      </c>
      <c r="L1726" s="10">
        <f>VLOOKUP(Health_Care[[#This Row],[Customer ID]],Table6[#All],5,0)</f>
        <v>31705</v>
      </c>
      <c r="M1726" s="11">
        <f>VLOOKUP(Health_Care[[#This Row],[Customer ID]],Table6[#All],8,0)</f>
        <v>5272.18</v>
      </c>
      <c r="N1726" t="str">
        <f>VLOOKUP(Health_Care[[#This Row],[Customer ID]],Table6[#All],9,0)</f>
        <v>Tier - 2</v>
      </c>
      <c r="O1726" t="str">
        <f>VLOOKUP(Health_Care[[#This Row],[Customer ID]],Table6[#All],10,0)</f>
        <v>Tier - 3</v>
      </c>
      <c r="P1726" t="str">
        <f>VLOOKUP(Health_Care[[#This Row],[Customer ID]],Table6[#All],11,0)</f>
        <v>R1012</v>
      </c>
      <c r="Q1726">
        <f>VLOOKUP(Health_Care[[#This Row],[Customer ID]],Table6[#All],6,0)</f>
        <v>36</v>
      </c>
    </row>
    <row r="1727" spans="1:17" x14ac:dyDescent="0.35">
      <c r="A1727" t="s">
        <v>645</v>
      </c>
      <c r="B1727" t="str">
        <f>VLOOKUP(Health_Care[[#This Row],[Customer ID]],Customer_Names[#All],3,0)</f>
        <v xml:space="preserve"> Kelly H.</v>
      </c>
      <c r="C1727">
        <f>VLOOKUP(Health_Care[[#This Row],[Customer ID]],Medical_Examinations[],2,0)</f>
        <v>26.885000000000002</v>
      </c>
      <c r="D1727">
        <f>VLOOKUP(Health_Care[[#This Row],[Customer ID]],Medical_Examinations[],4,0)</f>
        <v>8.66</v>
      </c>
      <c r="E1727" t="str">
        <f>VLOOKUP(Health_Care[[#This Row],[Customer ID]],Medical_Examinations[],6,0)</f>
        <v>yes</v>
      </c>
      <c r="F1727" t="str">
        <f>VLOOKUP(Health_Care[[#This Row],[Customer ID]],Medical_Examinations[],7,0)</f>
        <v>No</v>
      </c>
      <c r="G1727" t="str">
        <f>VLOOKUP(Health_Care[[#This Row],[Customer ID]],Medical_Examinations[],8,0)</f>
        <v>No</v>
      </c>
      <c r="H1727">
        <f>VLOOKUP(Health_Care[[#This Row],[Customer ID]],Medical_Examinations[],9,0)</f>
        <v>1</v>
      </c>
      <c r="I1727" t="str">
        <f>VLOOKUP(Health_Care[[#This Row],[Customer ID]],Medical_Examinations[],10,0)</f>
        <v>No</v>
      </c>
      <c r="J1727" t="str">
        <f>VLOOKUP(Health_Care[[#This Row],[Customer ID]],Medical_Examinations[],3,0)</f>
        <v>Over Weight</v>
      </c>
      <c r="K1727" t="str">
        <f>VLOOKUP(Health_Care[[#This Row],[Customer ID]],Medical_Examinations[],5,0)</f>
        <v>Diabetes</v>
      </c>
      <c r="L1727" s="10">
        <f>VLOOKUP(Health_Care[[#This Row],[Customer ID]],Table6[#All],5,0)</f>
        <v>31675</v>
      </c>
      <c r="M1727" s="11">
        <f>VLOOKUP(Health_Care[[#This Row],[Customer ID]],Table6[#All],8,0)</f>
        <v>5267.82</v>
      </c>
      <c r="N1727" t="str">
        <f>VLOOKUP(Health_Care[[#This Row],[Customer ID]],Table6[#All],9,0)</f>
        <v>Tier - 2</v>
      </c>
      <c r="O1727" t="str">
        <f>VLOOKUP(Health_Care[[#This Row],[Customer ID]],Table6[#All],10,0)</f>
        <v>Tier - 2</v>
      </c>
      <c r="P1727" t="str">
        <f>VLOOKUP(Health_Care[[#This Row],[Customer ID]],Table6[#All],11,0)</f>
        <v>R1012</v>
      </c>
      <c r="Q1727">
        <f>VLOOKUP(Health_Care[[#This Row],[Customer ID]],Table6[#All],6,0)</f>
        <v>36</v>
      </c>
    </row>
    <row r="1728" spans="1:17" x14ac:dyDescent="0.35">
      <c r="A1728" t="s">
        <v>644</v>
      </c>
      <c r="B1728" t="str">
        <f>VLOOKUP(Health_Care[[#This Row],[Customer ID]],Customer_Names[#All],3,0)</f>
        <v xml:space="preserve"> Lindsay M.</v>
      </c>
      <c r="C1728">
        <f>VLOOKUP(Health_Care[[#This Row],[Customer ID]],Medical_Examinations[],2,0)</f>
        <v>25.84</v>
      </c>
      <c r="D1728">
        <f>VLOOKUP(Health_Care[[#This Row],[Customer ID]],Medical_Examinations[],4,0)</f>
        <v>8.5500000000000007</v>
      </c>
      <c r="E1728" t="str">
        <f>VLOOKUP(Health_Care[[#This Row],[Customer ID]],Medical_Examinations[],6,0)</f>
        <v>yes</v>
      </c>
      <c r="F1728" t="str">
        <f>VLOOKUP(Health_Care[[#This Row],[Customer ID]],Medical_Examinations[],7,0)</f>
        <v>No</v>
      </c>
      <c r="G1728" t="str">
        <f>VLOOKUP(Health_Care[[#This Row],[Customer ID]],Medical_Examinations[],8,0)</f>
        <v>No</v>
      </c>
      <c r="H1728">
        <f>VLOOKUP(Health_Care[[#This Row],[Customer ID]],Medical_Examinations[],9,0)</f>
        <v>1</v>
      </c>
      <c r="I1728" t="str">
        <f>VLOOKUP(Health_Care[[#This Row],[Customer ID]],Medical_Examinations[],10,0)</f>
        <v>No</v>
      </c>
      <c r="J1728" t="str">
        <f>VLOOKUP(Health_Care[[#This Row],[Customer ID]],Medical_Examinations[],3,0)</f>
        <v>Over Weight</v>
      </c>
      <c r="K1728" t="str">
        <f>VLOOKUP(Health_Care[[#This Row],[Customer ID]],Medical_Examinations[],5,0)</f>
        <v>Diabetes</v>
      </c>
      <c r="L1728" s="10">
        <f>VLOOKUP(Health_Care[[#This Row],[Customer ID]],Table6[#All],5,0)</f>
        <v>31710</v>
      </c>
      <c r="M1728" s="11">
        <f>VLOOKUP(Health_Care[[#This Row],[Customer ID]],Table6[#All],8,0)</f>
        <v>5266.37</v>
      </c>
      <c r="N1728" t="str">
        <f>VLOOKUP(Health_Care[[#This Row],[Customer ID]],Table6[#All],9,0)</f>
        <v>Tier - 2</v>
      </c>
      <c r="O1728" t="str">
        <f>VLOOKUP(Health_Care[[#This Row],[Customer ID]],Table6[#All],10,0)</f>
        <v>Tier - 2</v>
      </c>
      <c r="P1728" t="str">
        <f>VLOOKUP(Health_Care[[#This Row],[Customer ID]],Table6[#All],11,0)</f>
        <v>R1012</v>
      </c>
      <c r="Q1728">
        <f>VLOOKUP(Health_Care[[#This Row],[Customer ID]],Table6[#All],6,0)</f>
        <v>36</v>
      </c>
    </row>
    <row r="1729" spans="1:17" x14ac:dyDescent="0.35">
      <c r="A1729" t="s">
        <v>643</v>
      </c>
      <c r="B1729" t="str">
        <f>VLOOKUP(Health_Care[[#This Row],[Customer ID]],Customer_Names[#All],3,0)</f>
        <v xml:space="preserve"> Austen G</v>
      </c>
      <c r="C1729">
        <f>VLOOKUP(Health_Care[[#This Row],[Customer ID]],Medical_Examinations[],2,0)</f>
        <v>27.454999999999998</v>
      </c>
      <c r="D1729">
        <f>VLOOKUP(Health_Care[[#This Row],[Customer ID]],Medical_Examinations[],4,0)</f>
        <v>4.54</v>
      </c>
      <c r="E1729" t="str">
        <f>VLOOKUP(Health_Care[[#This Row],[Customer ID]],Medical_Examinations[],6,0)</f>
        <v>No</v>
      </c>
      <c r="F1729" t="str">
        <f>VLOOKUP(Health_Care[[#This Row],[Customer ID]],Medical_Examinations[],7,0)</f>
        <v>No</v>
      </c>
      <c r="G1729" t="str">
        <f>VLOOKUP(Health_Care[[#This Row],[Customer ID]],Medical_Examinations[],8,0)</f>
        <v>No</v>
      </c>
      <c r="H1729">
        <f>VLOOKUP(Health_Care[[#This Row],[Customer ID]],Medical_Examinations[],9,0)</f>
        <v>0</v>
      </c>
      <c r="I1729" t="str">
        <f>VLOOKUP(Health_Care[[#This Row],[Customer ID]],Medical_Examinations[],10,0)</f>
        <v>No</v>
      </c>
      <c r="J1729" t="str">
        <f>VLOOKUP(Health_Care[[#This Row],[Customer ID]],Medical_Examinations[],3,0)</f>
        <v>Over Weight</v>
      </c>
      <c r="K1729" t="str">
        <f>VLOOKUP(Health_Care[[#This Row],[Customer ID]],Medical_Examinations[],5,0)</f>
        <v>Normal</v>
      </c>
      <c r="L1729" s="10">
        <f>VLOOKUP(Health_Care[[#This Row],[Customer ID]],Table6[#All],5,0)</f>
        <v>32708</v>
      </c>
      <c r="M1729" s="11">
        <f>VLOOKUP(Health_Care[[#This Row],[Customer ID]],Table6[#All],8,0)</f>
        <v>5261.47</v>
      </c>
      <c r="N1729" t="str">
        <f>VLOOKUP(Health_Care[[#This Row],[Customer ID]],Table6[#All],9,0)</f>
        <v>Tier - 2</v>
      </c>
      <c r="O1729" t="str">
        <f>VLOOKUP(Health_Care[[#This Row],[Customer ID]],Table6[#All],10,0)</f>
        <v>Tier - 2</v>
      </c>
      <c r="P1729" t="str">
        <f>VLOOKUP(Health_Care[[#This Row],[Customer ID]],Table6[#All],11,0)</f>
        <v>R1012</v>
      </c>
      <c r="Q1729">
        <f>VLOOKUP(Health_Care[[#This Row],[Customer ID]],Table6[#All],6,0)</f>
        <v>33</v>
      </c>
    </row>
    <row r="1730" spans="1:17" x14ac:dyDescent="0.35">
      <c r="A1730" t="s">
        <v>642</v>
      </c>
      <c r="B1730" t="str">
        <f>VLOOKUP(Health_Care[[#This Row],[Customer ID]],Customer_Names[#All],3,0)</f>
        <v xml:space="preserve"> Tory J.</v>
      </c>
      <c r="C1730">
        <f>VLOOKUP(Health_Care[[#This Row],[Customer ID]],Medical_Examinations[],2,0)</f>
        <v>24.605</v>
      </c>
      <c r="D1730">
        <f>VLOOKUP(Health_Care[[#This Row],[Customer ID]],Medical_Examinations[],4,0)</f>
        <v>5.7</v>
      </c>
      <c r="E1730" t="str">
        <f>VLOOKUP(Health_Care[[#This Row],[Customer ID]],Medical_Examinations[],6,0)</f>
        <v>No</v>
      </c>
      <c r="F1730" t="str">
        <f>VLOOKUP(Health_Care[[#This Row],[Customer ID]],Medical_Examinations[],7,0)</f>
        <v>No</v>
      </c>
      <c r="G1730" t="str">
        <f>VLOOKUP(Health_Care[[#This Row],[Customer ID]],Medical_Examinations[],8,0)</f>
        <v>No</v>
      </c>
      <c r="H1730">
        <f>VLOOKUP(Health_Care[[#This Row],[Customer ID]],Medical_Examinations[],9,0)</f>
        <v>0</v>
      </c>
      <c r="I1730" t="str">
        <f>VLOOKUP(Health_Care[[#This Row],[Customer ID]],Medical_Examinations[],10,0)</f>
        <v>No</v>
      </c>
      <c r="J1730" t="str">
        <f>VLOOKUP(Health_Care[[#This Row],[Customer ID]],Medical_Examinations[],3,0)</f>
        <v>Normal Weight</v>
      </c>
      <c r="K1730" t="str">
        <f>VLOOKUP(Health_Care[[#This Row],[Customer ID]],Medical_Examinations[],5,0)</f>
        <v>Prediabetes</v>
      </c>
      <c r="L1730" s="10">
        <f>VLOOKUP(Health_Care[[#This Row],[Customer ID]],Table6[#All],5,0)</f>
        <v>32837</v>
      </c>
      <c r="M1730" s="11">
        <f>VLOOKUP(Health_Care[[#This Row],[Customer ID]],Table6[#All],8,0)</f>
        <v>5257.51</v>
      </c>
      <c r="N1730" t="str">
        <f>VLOOKUP(Health_Care[[#This Row],[Customer ID]],Table6[#All],9,0)</f>
        <v>Tier - 2</v>
      </c>
      <c r="O1730" t="str">
        <f>VLOOKUP(Health_Care[[#This Row],[Customer ID]],Table6[#All],10,0)</f>
        <v>Tier - 2</v>
      </c>
      <c r="P1730" t="str">
        <f>VLOOKUP(Health_Care[[#This Row],[Customer ID]],Table6[#All],11,0)</f>
        <v>R1012</v>
      </c>
      <c r="Q1730">
        <f>VLOOKUP(Health_Care[[#This Row],[Customer ID]],Table6[#All],6,0)</f>
        <v>33</v>
      </c>
    </row>
    <row r="1731" spans="1:17" x14ac:dyDescent="0.35">
      <c r="A1731" t="s">
        <v>641</v>
      </c>
      <c r="B1731" t="str">
        <f>VLOOKUP(Health_Care[[#This Row],[Customer ID]],Customer_Names[#All],3,0)</f>
        <v xml:space="preserve"> Robert J.</v>
      </c>
      <c r="C1731">
        <f>VLOOKUP(Health_Care[[#This Row],[Customer ID]],Medical_Examinations[],2,0)</f>
        <v>30.8</v>
      </c>
      <c r="D1731">
        <f>VLOOKUP(Health_Care[[#This Row],[Customer ID]],Medical_Examinations[],4,0)</f>
        <v>5.07</v>
      </c>
      <c r="E1731" t="str">
        <f>VLOOKUP(Health_Care[[#This Row],[Customer ID]],Medical_Examinations[],6,0)</f>
        <v>No</v>
      </c>
      <c r="F1731" t="str">
        <f>VLOOKUP(Health_Care[[#This Row],[Customer ID]],Medical_Examinations[],7,0)</f>
        <v>No</v>
      </c>
      <c r="G1731" t="str">
        <f>VLOOKUP(Health_Care[[#This Row],[Customer ID]],Medical_Examinations[],8,0)</f>
        <v>No</v>
      </c>
      <c r="H1731">
        <f>VLOOKUP(Health_Care[[#This Row],[Customer ID]],Medical_Examinations[],9,0)</f>
        <v>0</v>
      </c>
      <c r="I1731" t="str">
        <f>VLOOKUP(Health_Care[[#This Row],[Customer ID]],Medical_Examinations[],10,0)</f>
        <v>No</v>
      </c>
      <c r="J1731" t="str">
        <f>VLOOKUP(Health_Care[[#This Row],[Customer ID]],Medical_Examinations[],3,0)</f>
        <v>Obesity</v>
      </c>
      <c r="K1731" t="str">
        <f>VLOOKUP(Health_Care[[#This Row],[Customer ID]],Medical_Examinations[],5,0)</f>
        <v>Normal</v>
      </c>
      <c r="L1731" s="10">
        <f>VLOOKUP(Health_Care[[#This Row],[Customer ID]],Table6[#All],5,0)</f>
        <v>33060</v>
      </c>
      <c r="M1731" s="11">
        <f>VLOOKUP(Health_Care[[#This Row],[Customer ID]],Table6[#All],8,0)</f>
        <v>5253.52</v>
      </c>
      <c r="N1731" t="str">
        <f>VLOOKUP(Health_Care[[#This Row],[Customer ID]],Table6[#All],9,0)</f>
        <v>Tier - 3</v>
      </c>
      <c r="O1731" t="str">
        <f>VLOOKUP(Health_Care[[#This Row],[Customer ID]],Table6[#All],10,0)</f>
        <v>Tier - 3</v>
      </c>
      <c r="P1731" t="str">
        <f>VLOOKUP(Health_Care[[#This Row],[Customer ID]],Table6[#All],11,0)</f>
        <v>R1011</v>
      </c>
      <c r="Q1731">
        <f>VLOOKUP(Health_Care[[#This Row],[Customer ID]],Table6[#All],6,0)</f>
        <v>32</v>
      </c>
    </row>
    <row r="1732" spans="1:17" x14ac:dyDescent="0.35">
      <c r="A1732" t="s">
        <v>640</v>
      </c>
      <c r="B1732" t="str">
        <f>VLOOKUP(Health_Care[[#This Row],[Customer ID]],Customer_Names[#All],3,0)</f>
        <v xml:space="preserve"> Steph</v>
      </c>
      <c r="C1732">
        <f>VLOOKUP(Health_Care[[#This Row],[Customer ID]],Medical_Examinations[],2,0)</f>
        <v>34.799999999999997</v>
      </c>
      <c r="D1732">
        <f>VLOOKUP(Health_Care[[#This Row],[Customer ID]],Medical_Examinations[],4,0)</f>
        <v>4.38</v>
      </c>
      <c r="E1732" t="str">
        <f>VLOOKUP(Health_Care[[#This Row],[Customer ID]],Medical_Examinations[],6,0)</f>
        <v>No</v>
      </c>
      <c r="F1732" t="str">
        <f>VLOOKUP(Health_Care[[#This Row],[Customer ID]],Medical_Examinations[],7,0)</f>
        <v>No</v>
      </c>
      <c r="G1732" t="str">
        <f>VLOOKUP(Health_Care[[#This Row],[Customer ID]],Medical_Examinations[],8,0)</f>
        <v>No</v>
      </c>
      <c r="H1732">
        <f>VLOOKUP(Health_Care[[#This Row],[Customer ID]],Medical_Examinations[],9,0)</f>
        <v>1</v>
      </c>
      <c r="I1732" t="str">
        <f>VLOOKUP(Health_Care[[#This Row],[Customer ID]],Medical_Examinations[],10,0)</f>
        <v>No</v>
      </c>
      <c r="J1732" t="str">
        <f>VLOOKUP(Health_Care[[#This Row],[Customer ID]],Medical_Examinations[],3,0)</f>
        <v>Obesity</v>
      </c>
      <c r="K1732" t="str">
        <f>VLOOKUP(Health_Care[[#This Row],[Customer ID]],Medical_Examinations[],5,0)</f>
        <v>Normal</v>
      </c>
      <c r="L1732" s="10">
        <f>VLOOKUP(Health_Care[[#This Row],[Customer ID]],Table6[#All],5,0)</f>
        <v>32029</v>
      </c>
      <c r="M1732" s="11">
        <f>VLOOKUP(Health_Care[[#This Row],[Customer ID]],Table6[#All],8,0)</f>
        <v>5246.05</v>
      </c>
      <c r="N1732" t="str">
        <f>VLOOKUP(Health_Care[[#This Row],[Customer ID]],Table6[#All],9,0)</f>
        <v>Tier - 2</v>
      </c>
      <c r="O1732" t="str">
        <f>VLOOKUP(Health_Care[[#This Row],[Customer ID]],Table6[#All],10,0)</f>
        <v>Tier - 3</v>
      </c>
      <c r="P1732" t="str">
        <f>VLOOKUP(Health_Care[[#This Row],[Customer ID]],Table6[#All],11,0)</f>
        <v>R1011</v>
      </c>
      <c r="Q1732">
        <f>VLOOKUP(Health_Care[[#This Row],[Customer ID]],Table6[#All],6,0)</f>
        <v>35</v>
      </c>
    </row>
    <row r="1733" spans="1:17" x14ac:dyDescent="0.35">
      <c r="A1733" t="s">
        <v>639</v>
      </c>
      <c r="B1733" t="str">
        <f>VLOOKUP(Health_Care[[#This Row],[Customer ID]],Customer_Names[#All],3,0)</f>
        <v xml:space="preserve"> Kate</v>
      </c>
      <c r="C1733">
        <f>VLOOKUP(Health_Care[[#This Row],[Customer ID]],Medical_Examinations[],2,0)</f>
        <v>34.21</v>
      </c>
      <c r="D1733">
        <f>VLOOKUP(Health_Care[[#This Row],[Customer ID]],Medical_Examinations[],4,0)</f>
        <v>4.54</v>
      </c>
      <c r="E1733" t="str">
        <f>VLOOKUP(Health_Care[[#This Row],[Customer ID]],Medical_Examinations[],6,0)</f>
        <v>No</v>
      </c>
      <c r="F1733" t="str">
        <f>VLOOKUP(Health_Care[[#This Row],[Customer ID]],Medical_Examinations[],7,0)</f>
        <v>No</v>
      </c>
      <c r="G1733" t="str">
        <f>VLOOKUP(Health_Care[[#This Row],[Customer ID]],Medical_Examinations[],8,0)</f>
        <v>No</v>
      </c>
      <c r="H1733">
        <f>VLOOKUP(Health_Care[[#This Row],[Customer ID]],Medical_Examinations[],9,0)</f>
        <v>1</v>
      </c>
      <c r="I1733" t="str">
        <f>VLOOKUP(Health_Care[[#This Row],[Customer ID]],Medical_Examinations[],10,0)</f>
        <v>No</v>
      </c>
      <c r="J1733" t="str">
        <f>VLOOKUP(Health_Care[[#This Row],[Customer ID]],Medical_Examinations[],3,0)</f>
        <v>Obesity</v>
      </c>
      <c r="K1733" t="str">
        <f>VLOOKUP(Health_Care[[#This Row],[Customer ID]],Medical_Examinations[],5,0)</f>
        <v>Normal</v>
      </c>
      <c r="L1733" s="10">
        <f>VLOOKUP(Health_Care[[#This Row],[Customer ID]],Table6[#All],5,0)</f>
        <v>31963</v>
      </c>
      <c r="M1733" s="11">
        <f>VLOOKUP(Health_Care[[#This Row],[Customer ID]],Table6[#All],8,0)</f>
        <v>5245.23</v>
      </c>
      <c r="N1733" t="str">
        <f>VLOOKUP(Health_Care[[#This Row],[Customer ID]],Table6[#All],9,0)</f>
        <v>Tier - 2</v>
      </c>
      <c r="O1733" t="str">
        <f>VLOOKUP(Health_Care[[#This Row],[Customer ID]],Table6[#All],10,0)</f>
        <v>Tier - 2</v>
      </c>
      <c r="P1733" t="str">
        <f>VLOOKUP(Health_Care[[#This Row],[Customer ID]],Table6[#All],11,0)</f>
        <v>R1013</v>
      </c>
      <c r="Q1733">
        <f>VLOOKUP(Health_Care[[#This Row],[Customer ID]],Table6[#All],6,0)</f>
        <v>35</v>
      </c>
    </row>
    <row r="1734" spans="1:17" x14ac:dyDescent="0.35">
      <c r="A1734" t="s">
        <v>638</v>
      </c>
      <c r="B1734" t="str">
        <f>VLOOKUP(Health_Care[[#This Row],[Customer ID]],Customer_Names[#All],3,0)</f>
        <v xml:space="preserve"> Kristina</v>
      </c>
      <c r="C1734">
        <f>VLOOKUP(Health_Care[[#This Row],[Customer ID]],Medical_Examinations[],2,0)</f>
        <v>31</v>
      </c>
      <c r="D1734">
        <f>VLOOKUP(Health_Care[[#This Row],[Customer ID]],Medical_Examinations[],4,0)</f>
        <v>5.38</v>
      </c>
      <c r="E1734" t="str">
        <f>VLOOKUP(Health_Care[[#This Row],[Customer ID]],Medical_Examinations[],6,0)</f>
        <v>No</v>
      </c>
      <c r="F1734" t="str">
        <f>VLOOKUP(Health_Care[[#This Row],[Customer ID]],Medical_Examinations[],7,0)</f>
        <v>No</v>
      </c>
      <c r="G1734" t="str">
        <f>VLOOKUP(Health_Care[[#This Row],[Customer ID]],Medical_Examinations[],8,0)</f>
        <v>No</v>
      </c>
      <c r="H1734">
        <f>VLOOKUP(Health_Care[[#This Row],[Customer ID]],Medical_Examinations[],9,0)</f>
        <v>1</v>
      </c>
      <c r="I1734" t="str">
        <f>VLOOKUP(Health_Care[[#This Row],[Customer ID]],Medical_Examinations[],10,0)</f>
        <v>No</v>
      </c>
      <c r="J1734" t="str">
        <f>VLOOKUP(Health_Care[[#This Row],[Customer ID]],Medical_Examinations[],3,0)</f>
        <v>Obesity</v>
      </c>
      <c r="K1734" t="str">
        <f>VLOOKUP(Health_Care[[#This Row],[Customer ID]],Medical_Examinations[],5,0)</f>
        <v>Normal</v>
      </c>
      <c r="L1734" s="10">
        <f>VLOOKUP(Health_Care[[#This Row],[Customer ID]],Table6[#All],5,0)</f>
        <v>32137</v>
      </c>
      <c r="M1734" s="11">
        <f>VLOOKUP(Health_Care[[#This Row],[Customer ID]],Table6[#All],8,0)</f>
        <v>5240.7700000000004</v>
      </c>
      <c r="N1734" t="str">
        <f>VLOOKUP(Health_Care[[#This Row],[Customer ID]],Table6[#All],9,0)</f>
        <v>Tier - 2</v>
      </c>
      <c r="O1734" t="str">
        <f>VLOOKUP(Health_Care[[#This Row],[Customer ID]],Table6[#All],10,0)</f>
        <v>Tier - 2</v>
      </c>
      <c r="P1734" t="str">
        <f>VLOOKUP(Health_Care[[#This Row],[Customer ID]],Table6[#All],11,0)</f>
        <v>R1011</v>
      </c>
      <c r="Q1734">
        <f>VLOOKUP(Health_Care[[#This Row],[Customer ID]],Table6[#All],6,0)</f>
        <v>35</v>
      </c>
    </row>
    <row r="1735" spans="1:17" x14ac:dyDescent="0.35">
      <c r="A1735" t="s">
        <v>637</v>
      </c>
      <c r="B1735" t="str">
        <f>VLOOKUP(Health_Care[[#This Row],[Customer ID]],Customer_Names[#All],3,0)</f>
        <v xml:space="preserve"> Flo</v>
      </c>
      <c r="C1735">
        <f>VLOOKUP(Health_Care[[#This Row],[Customer ID]],Medical_Examinations[],2,0)</f>
        <v>26.125</v>
      </c>
      <c r="D1735">
        <f>VLOOKUP(Health_Care[[#This Row],[Customer ID]],Medical_Examinations[],4,0)</f>
        <v>5.55</v>
      </c>
      <c r="E1735" t="str">
        <f>VLOOKUP(Health_Care[[#This Row],[Customer ID]],Medical_Examinations[],6,0)</f>
        <v>No</v>
      </c>
      <c r="F1735" t="str">
        <f>VLOOKUP(Health_Care[[#This Row],[Customer ID]],Medical_Examinations[],7,0)</f>
        <v>No</v>
      </c>
      <c r="G1735" t="str">
        <f>VLOOKUP(Health_Care[[#This Row],[Customer ID]],Medical_Examinations[],8,0)</f>
        <v>No</v>
      </c>
      <c r="H1735">
        <f>VLOOKUP(Health_Care[[#This Row],[Customer ID]],Medical_Examinations[],9,0)</f>
        <v>1</v>
      </c>
      <c r="I1735" t="str">
        <f>VLOOKUP(Health_Care[[#This Row],[Customer ID]],Medical_Examinations[],10,0)</f>
        <v>No</v>
      </c>
      <c r="J1735" t="str">
        <f>VLOOKUP(Health_Care[[#This Row],[Customer ID]],Medical_Examinations[],3,0)</f>
        <v>Over Weight</v>
      </c>
      <c r="K1735" t="str">
        <f>VLOOKUP(Health_Care[[#This Row],[Customer ID]],Medical_Examinations[],5,0)</f>
        <v>Normal</v>
      </c>
      <c r="L1735" s="10">
        <f>VLOOKUP(Health_Care[[#This Row],[Customer ID]],Table6[#All],5,0)</f>
        <v>31957</v>
      </c>
      <c r="M1735" s="11">
        <f>VLOOKUP(Health_Care[[#This Row],[Customer ID]],Table6[#All],8,0)</f>
        <v>5227.99</v>
      </c>
      <c r="N1735" t="str">
        <f>VLOOKUP(Health_Care[[#This Row],[Customer ID]],Table6[#All],9,0)</f>
        <v>Tier - 2</v>
      </c>
      <c r="O1735" t="str">
        <f>VLOOKUP(Health_Care[[#This Row],[Customer ID]],Table6[#All],10,0)</f>
        <v>Tier - 1</v>
      </c>
      <c r="P1735" t="str">
        <f>VLOOKUP(Health_Care[[#This Row],[Customer ID]],Table6[#All],11,0)</f>
        <v>R1024</v>
      </c>
      <c r="Q1735">
        <f>VLOOKUP(Health_Care[[#This Row],[Customer ID]],Table6[#All],6,0)</f>
        <v>35</v>
      </c>
    </row>
    <row r="1736" spans="1:17" x14ac:dyDescent="0.35">
      <c r="A1736" t="s">
        <v>636</v>
      </c>
      <c r="B1736" t="str">
        <f>VLOOKUP(Health_Care[[#This Row],[Customer ID]],Customer_Names[#All],3,0)</f>
        <v xml:space="preserve"> Sarah P.</v>
      </c>
      <c r="C1736">
        <f>VLOOKUP(Health_Care[[#This Row],[Customer ID]],Medical_Examinations[],2,0)</f>
        <v>30.13</v>
      </c>
      <c r="D1736">
        <f>VLOOKUP(Health_Care[[#This Row],[Customer ID]],Medical_Examinations[],4,0)</f>
        <v>4.03</v>
      </c>
      <c r="E1736" t="str">
        <f>VLOOKUP(Health_Care[[#This Row],[Customer ID]],Medical_Examinations[],6,0)</f>
        <v>yes</v>
      </c>
      <c r="F1736" t="str">
        <f>VLOOKUP(Health_Care[[#This Row],[Customer ID]],Medical_Examinations[],7,0)</f>
        <v>No</v>
      </c>
      <c r="G1736" t="str">
        <f>VLOOKUP(Health_Care[[#This Row],[Customer ID]],Medical_Examinations[],8,0)</f>
        <v>No</v>
      </c>
      <c r="H1736">
        <f>VLOOKUP(Health_Care[[#This Row],[Customer ID]],Medical_Examinations[],9,0)</f>
        <v>1</v>
      </c>
      <c r="I1736" t="str">
        <f>VLOOKUP(Health_Care[[#This Row],[Customer ID]],Medical_Examinations[],10,0)</f>
        <v>No</v>
      </c>
      <c r="J1736" t="str">
        <f>VLOOKUP(Health_Care[[#This Row],[Customer ID]],Medical_Examinations[],3,0)</f>
        <v>Obesity</v>
      </c>
      <c r="K1736" t="str">
        <f>VLOOKUP(Health_Care[[#This Row],[Customer ID]],Medical_Examinations[],5,0)</f>
        <v>Normal</v>
      </c>
      <c r="L1736" s="10">
        <f>VLOOKUP(Health_Care[[#This Row],[Customer ID]],Table6[#All],5,0)</f>
        <v>34856</v>
      </c>
      <c r="M1736" s="11">
        <f>VLOOKUP(Health_Care[[#This Row],[Customer ID]],Table6[#All],8,0)</f>
        <v>5216.4799999999996</v>
      </c>
      <c r="N1736" t="str">
        <f>VLOOKUP(Health_Care[[#This Row],[Customer ID]],Table6[#All],9,0)</f>
        <v>Tier - 2</v>
      </c>
      <c r="O1736" t="str">
        <f>VLOOKUP(Health_Care[[#This Row],[Customer ID]],Table6[#All],10,0)</f>
        <v>Tier - 2</v>
      </c>
      <c r="P1736" t="str">
        <f>VLOOKUP(Health_Care[[#This Row],[Customer ID]],Table6[#All],11,0)</f>
        <v>R1025</v>
      </c>
      <c r="Q1736">
        <f>VLOOKUP(Health_Care[[#This Row],[Customer ID]],Table6[#All],6,0)</f>
        <v>28</v>
      </c>
    </row>
    <row r="1737" spans="1:17" x14ac:dyDescent="0.35">
      <c r="A1737" t="s">
        <v>635</v>
      </c>
      <c r="B1737" t="str">
        <f>VLOOKUP(Health_Care[[#This Row],[Customer ID]],Customer_Names[#All],3,0)</f>
        <v xml:space="preserve"> Anabel</v>
      </c>
      <c r="C1737">
        <f>VLOOKUP(Health_Care[[#This Row],[Customer ID]],Medical_Examinations[],2,0)</f>
        <v>34.19</v>
      </c>
      <c r="D1737">
        <f>VLOOKUP(Health_Care[[#This Row],[Customer ID]],Medical_Examinations[],4,0)</f>
        <v>4.1900000000000004</v>
      </c>
      <c r="E1737" t="str">
        <f>VLOOKUP(Health_Care[[#This Row],[Customer ID]],Medical_Examinations[],6,0)</f>
        <v>No</v>
      </c>
      <c r="F1737" t="str">
        <f>VLOOKUP(Health_Care[[#This Row],[Customer ID]],Medical_Examinations[],7,0)</f>
        <v>No</v>
      </c>
      <c r="G1737" t="str">
        <f>VLOOKUP(Health_Care[[#This Row],[Customer ID]],Medical_Examinations[],8,0)</f>
        <v>No</v>
      </c>
      <c r="H1737">
        <f>VLOOKUP(Health_Care[[#This Row],[Customer ID]],Medical_Examinations[],9,0)</f>
        <v>0</v>
      </c>
      <c r="I1737" t="str">
        <f>VLOOKUP(Health_Care[[#This Row],[Customer ID]],Medical_Examinations[],10,0)</f>
        <v>No</v>
      </c>
      <c r="J1737" t="str">
        <f>VLOOKUP(Health_Care[[#This Row],[Customer ID]],Medical_Examinations[],3,0)</f>
        <v>Obesity</v>
      </c>
      <c r="K1737" t="str">
        <f>VLOOKUP(Health_Care[[#This Row],[Customer ID]],Medical_Examinations[],5,0)</f>
        <v>Normal</v>
      </c>
      <c r="L1737" s="10">
        <f>VLOOKUP(Health_Care[[#This Row],[Customer ID]],Table6[#All],5,0)</f>
        <v>36495</v>
      </c>
      <c r="M1737" s="11">
        <f>VLOOKUP(Health_Care[[#This Row],[Customer ID]],Table6[#All],8,0)</f>
        <v>5213.22</v>
      </c>
      <c r="N1737" t="str">
        <f>VLOOKUP(Health_Care[[#This Row],[Customer ID]],Table6[#All],9,0)</f>
        <v>Tier - 2</v>
      </c>
      <c r="O1737" t="str">
        <f>VLOOKUP(Health_Care[[#This Row],[Customer ID]],Table6[#All],10,0)</f>
        <v>Tier - 1</v>
      </c>
      <c r="P1737" t="str">
        <f>VLOOKUP(Health_Care[[#This Row],[Customer ID]],Table6[#All],11,0)</f>
        <v>R1012</v>
      </c>
      <c r="Q1737">
        <f>VLOOKUP(Health_Care[[#This Row],[Customer ID]],Table6[#All],6,0)</f>
        <v>23</v>
      </c>
    </row>
    <row r="1738" spans="1:17" x14ac:dyDescent="0.35">
      <c r="A1738" t="s">
        <v>634</v>
      </c>
      <c r="B1738" t="str">
        <f>VLOOKUP(Health_Care[[#This Row],[Customer ID]],Customer_Names[#All],3,0)</f>
        <v xml:space="preserve"> Ian</v>
      </c>
      <c r="C1738">
        <f>VLOOKUP(Health_Care[[#This Row],[Customer ID]],Medical_Examinations[],2,0)</f>
        <v>22.515000000000001</v>
      </c>
      <c r="D1738">
        <f>VLOOKUP(Health_Care[[#This Row],[Customer ID]],Medical_Examinations[],4,0)</f>
        <v>4.37</v>
      </c>
      <c r="E1738" t="str">
        <f>VLOOKUP(Health_Care[[#This Row],[Customer ID]],Medical_Examinations[],6,0)</f>
        <v>No</v>
      </c>
      <c r="F1738" t="str">
        <f>VLOOKUP(Health_Care[[#This Row],[Customer ID]],Medical_Examinations[],7,0)</f>
        <v>No</v>
      </c>
      <c r="G1738" t="str">
        <f>VLOOKUP(Health_Care[[#This Row],[Customer ID]],Medical_Examinations[],8,0)</f>
        <v>Yes</v>
      </c>
      <c r="H1738">
        <f>VLOOKUP(Health_Care[[#This Row],[Customer ID]],Medical_Examinations[],9,0)</f>
        <v>1</v>
      </c>
      <c r="I1738" t="str">
        <f>VLOOKUP(Health_Care[[#This Row],[Customer ID]],Medical_Examinations[],10,0)</f>
        <v>No</v>
      </c>
      <c r="J1738" t="str">
        <f>VLOOKUP(Health_Care[[#This Row],[Customer ID]],Medical_Examinations[],3,0)</f>
        <v>Normal Weight</v>
      </c>
      <c r="K1738" t="str">
        <f>VLOOKUP(Health_Care[[#This Row],[Customer ID]],Medical_Examinations[],5,0)</f>
        <v>Normal</v>
      </c>
      <c r="L1738" s="10">
        <f>VLOOKUP(Health_Care[[#This Row],[Customer ID]],Table6[#All],5,0)</f>
        <v>34137</v>
      </c>
      <c r="M1738" s="11">
        <f>VLOOKUP(Health_Care[[#This Row],[Customer ID]],Table6[#All],8,0)</f>
        <v>5209.58</v>
      </c>
      <c r="N1738" t="str">
        <f>VLOOKUP(Health_Care[[#This Row],[Customer ID]],Table6[#All],9,0)</f>
        <v>Tier - 3</v>
      </c>
      <c r="O1738" t="str">
        <f>VLOOKUP(Health_Care[[#This Row],[Customer ID]],Table6[#All],10,0)</f>
        <v>Tier - 3</v>
      </c>
      <c r="P1738" t="str">
        <f>VLOOKUP(Health_Care[[#This Row],[Customer ID]],Table6[#All],11,0)</f>
        <v>R1017</v>
      </c>
      <c r="Q1738">
        <f>VLOOKUP(Health_Care[[#This Row],[Customer ID]],Table6[#All],6,0)</f>
        <v>29</v>
      </c>
    </row>
    <row r="1739" spans="1:17" x14ac:dyDescent="0.35">
      <c r="A1739" t="s">
        <v>633</v>
      </c>
      <c r="B1739" t="str">
        <f>VLOOKUP(Health_Care[[#This Row],[Customer ID]],Customer_Names[#All],3,0)</f>
        <v xml:space="preserve"> Alex</v>
      </c>
      <c r="C1739">
        <f>VLOOKUP(Health_Care[[#This Row],[Customer ID]],Medical_Examinations[],2,0)</f>
        <v>18.239999999999998</v>
      </c>
      <c r="D1739">
        <f>VLOOKUP(Health_Care[[#This Row],[Customer ID]],Medical_Examinations[],4,0)</f>
        <v>5.31</v>
      </c>
      <c r="E1739" t="str">
        <f>VLOOKUP(Health_Care[[#This Row],[Customer ID]],Medical_Examinations[],6,0)</f>
        <v>yes</v>
      </c>
      <c r="F1739" t="str">
        <f>VLOOKUP(Health_Care[[#This Row],[Customer ID]],Medical_Examinations[],7,0)</f>
        <v>No</v>
      </c>
      <c r="G1739" t="str">
        <f>VLOOKUP(Health_Care[[#This Row],[Customer ID]],Medical_Examinations[],8,0)</f>
        <v>Yes</v>
      </c>
      <c r="H1739">
        <f>VLOOKUP(Health_Care[[#This Row],[Customer ID]],Medical_Examinations[],9,0)</f>
        <v>1</v>
      </c>
      <c r="I1739" t="str">
        <f>VLOOKUP(Health_Care[[#This Row],[Customer ID]],Medical_Examinations[],10,0)</f>
        <v>No</v>
      </c>
      <c r="J1739" t="str">
        <f>VLOOKUP(Health_Care[[#This Row],[Customer ID]],Medical_Examinations[],3,0)</f>
        <v>Under Weight</v>
      </c>
      <c r="K1739" t="str">
        <f>VLOOKUP(Health_Care[[#This Row],[Customer ID]],Medical_Examinations[],5,0)</f>
        <v>Normal</v>
      </c>
      <c r="L1739" s="10">
        <f>VLOOKUP(Health_Care[[#This Row],[Customer ID]],Table6[#All],5,0)</f>
        <v>30613</v>
      </c>
      <c r="M1739" s="11">
        <f>VLOOKUP(Health_Care[[#This Row],[Customer ID]],Table6[#All],8,0)</f>
        <v>5207.97</v>
      </c>
      <c r="N1739" t="str">
        <f>VLOOKUP(Health_Care[[#This Row],[Customer ID]],Table6[#All],9,0)</f>
        <v>Tier - 2</v>
      </c>
      <c r="O1739" t="str">
        <f>VLOOKUP(Health_Care[[#This Row],[Customer ID]],Table6[#All],10,0)</f>
        <v>Tier - 2</v>
      </c>
      <c r="P1739" t="str">
        <f>VLOOKUP(Health_Care[[#This Row],[Customer ID]],Table6[#All],11,0)</f>
        <v>R1012</v>
      </c>
      <c r="Q1739">
        <f>VLOOKUP(Health_Care[[#This Row],[Customer ID]],Table6[#All],6,0)</f>
        <v>39</v>
      </c>
    </row>
    <row r="1740" spans="1:17" x14ac:dyDescent="0.35">
      <c r="A1740" t="s">
        <v>631</v>
      </c>
      <c r="B1740" t="str">
        <f>VLOOKUP(Health_Care[[#This Row],[Customer ID]],Customer_Names[#All],3,0)</f>
        <v xml:space="preserve"> Richard J</v>
      </c>
      <c r="C1740">
        <f>VLOOKUP(Health_Care[[#This Row],[Customer ID]],Medical_Examinations[],2,0)</f>
        <v>37.28</v>
      </c>
      <c r="D1740">
        <f>VLOOKUP(Health_Care[[#This Row],[Customer ID]],Medical_Examinations[],4,0)</f>
        <v>4.66</v>
      </c>
      <c r="E1740" t="str">
        <f>VLOOKUP(Health_Care[[#This Row],[Customer ID]],Medical_Examinations[],6,0)</f>
        <v>No</v>
      </c>
      <c r="F1740" t="str">
        <f>VLOOKUP(Health_Care[[#This Row],[Customer ID]],Medical_Examinations[],7,0)</f>
        <v>yes</v>
      </c>
      <c r="G1740" t="str">
        <f>VLOOKUP(Health_Care[[#This Row],[Customer ID]],Medical_Examinations[],8,0)</f>
        <v>No</v>
      </c>
      <c r="H1740">
        <f>VLOOKUP(Health_Care[[#This Row],[Customer ID]],Medical_Examinations[],9,0)</f>
        <v>1</v>
      </c>
      <c r="I1740" t="str">
        <f>VLOOKUP(Health_Care[[#This Row],[Customer ID]],Medical_Examinations[],10,0)</f>
        <v>No</v>
      </c>
      <c r="J1740" t="str">
        <f>VLOOKUP(Health_Care[[#This Row],[Customer ID]],Medical_Examinations[],3,0)</f>
        <v>Obesity</v>
      </c>
      <c r="K1740" t="str">
        <f>VLOOKUP(Health_Care[[#This Row],[Customer ID]],Medical_Examinations[],5,0)</f>
        <v>Normal</v>
      </c>
      <c r="L1740" s="10">
        <f>VLOOKUP(Health_Care[[#This Row],[Customer ID]],Table6[#All],5,0)</f>
        <v>38144</v>
      </c>
      <c r="M1740" s="11">
        <f>VLOOKUP(Health_Care[[#This Row],[Customer ID]],Table6[#All],8,0)</f>
        <v>5198.6899999999996</v>
      </c>
      <c r="N1740" t="str">
        <f>VLOOKUP(Health_Care[[#This Row],[Customer ID]],Table6[#All],9,0)</f>
        <v>Tier - 2</v>
      </c>
      <c r="O1740" t="str">
        <f>VLOOKUP(Health_Care[[#This Row],[Customer ID]],Table6[#All],10,0)</f>
        <v>Tier - 2</v>
      </c>
      <c r="P1740" t="str">
        <f>VLOOKUP(Health_Care[[#This Row],[Customer ID]],Table6[#All],11,0)</f>
        <v>R1022</v>
      </c>
      <c r="Q1740">
        <f>VLOOKUP(Health_Care[[#This Row],[Customer ID]],Table6[#All],6,0)</f>
        <v>19</v>
      </c>
    </row>
    <row r="1741" spans="1:17" x14ac:dyDescent="0.35">
      <c r="A1741" t="s">
        <v>630</v>
      </c>
      <c r="B1741" t="str">
        <f>VLOOKUP(Health_Care[[#This Row],[Customer ID]],Customer_Names[#All],3,0)</f>
        <v xml:space="preserve"> Jacqueline N.</v>
      </c>
      <c r="C1741">
        <f>VLOOKUP(Health_Care[[#This Row],[Customer ID]],Medical_Examinations[],2,0)</f>
        <v>18.2</v>
      </c>
      <c r="D1741">
        <f>VLOOKUP(Health_Care[[#This Row],[Customer ID]],Medical_Examinations[],4,0)</f>
        <v>6.19</v>
      </c>
      <c r="E1741" t="str">
        <f>VLOOKUP(Health_Care[[#This Row],[Customer ID]],Medical_Examinations[],6,0)</f>
        <v>No</v>
      </c>
      <c r="F1741" t="str">
        <f>VLOOKUP(Health_Care[[#This Row],[Customer ID]],Medical_Examinations[],7,0)</f>
        <v>No</v>
      </c>
      <c r="G1741" t="str">
        <f>VLOOKUP(Health_Care[[#This Row],[Customer ID]],Medical_Examinations[],8,0)</f>
        <v>Yes</v>
      </c>
      <c r="H1741">
        <f>VLOOKUP(Health_Care[[#This Row],[Customer ID]],Medical_Examinations[],9,0)</f>
        <v>1</v>
      </c>
      <c r="I1741" t="str">
        <f>VLOOKUP(Health_Care[[#This Row],[Customer ID]],Medical_Examinations[],10,0)</f>
        <v>No</v>
      </c>
      <c r="J1741" t="str">
        <f>VLOOKUP(Health_Care[[#This Row],[Customer ID]],Medical_Examinations[],3,0)</f>
        <v>Under Weight</v>
      </c>
      <c r="K1741" t="str">
        <f>VLOOKUP(Health_Care[[#This Row],[Customer ID]],Medical_Examinations[],5,0)</f>
        <v>Prediabetes</v>
      </c>
      <c r="L1741" s="10">
        <f>VLOOKUP(Health_Care[[#This Row],[Customer ID]],Table6[#All],5,0)</f>
        <v>29110</v>
      </c>
      <c r="M1741" s="11">
        <f>VLOOKUP(Health_Care[[#This Row],[Customer ID]],Table6[#All],8,0)</f>
        <v>5195.58</v>
      </c>
      <c r="N1741" t="str">
        <f>VLOOKUP(Health_Care[[#This Row],[Customer ID]],Table6[#All],9,0)</f>
        <v>Tier - 2</v>
      </c>
      <c r="O1741" t="str">
        <f>VLOOKUP(Health_Care[[#This Row],[Customer ID]],Table6[#All],10,0)</f>
        <v>Tier - 2</v>
      </c>
      <c r="P1741" t="str">
        <f>VLOOKUP(Health_Care[[#This Row],[Customer ID]],Table6[#All],11,0)</f>
        <v>R1013</v>
      </c>
      <c r="Q1741">
        <f>VLOOKUP(Health_Care[[#This Row],[Customer ID]],Table6[#All],6,0)</f>
        <v>43</v>
      </c>
    </row>
    <row r="1742" spans="1:17" x14ac:dyDescent="0.35">
      <c r="A1742" t="s">
        <v>629</v>
      </c>
      <c r="B1742" t="str">
        <f>VLOOKUP(Health_Care[[#This Row],[Customer ID]],Customer_Names[#All],3,0)</f>
        <v xml:space="preserve"> Cindy</v>
      </c>
      <c r="C1742">
        <f>VLOOKUP(Health_Care[[#This Row],[Customer ID]],Medical_Examinations[],2,0)</f>
        <v>20.53</v>
      </c>
      <c r="D1742">
        <f>VLOOKUP(Health_Care[[#This Row],[Customer ID]],Medical_Examinations[],4,0)</f>
        <v>4.8600000000000003</v>
      </c>
      <c r="E1742" t="str">
        <f>VLOOKUP(Health_Care[[#This Row],[Customer ID]],Medical_Examinations[],6,0)</f>
        <v>No</v>
      </c>
      <c r="F1742" t="str">
        <f>VLOOKUP(Health_Care[[#This Row],[Customer ID]],Medical_Examinations[],7,0)</f>
        <v>No</v>
      </c>
      <c r="G1742" t="str">
        <f>VLOOKUP(Health_Care[[#This Row],[Customer ID]],Medical_Examinations[],8,0)</f>
        <v>No</v>
      </c>
      <c r="H1742">
        <f>VLOOKUP(Health_Care[[#This Row],[Customer ID]],Medical_Examinations[],9,0)</f>
        <v>1</v>
      </c>
      <c r="I1742" t="str">
        <f>VLOOKUP(Health_Care[[#This Row],[Customer ID]],Medical_Examinations[],10,0)</f>
        <v>No</v>
      </c>
      <c r="J1742" t="str">
        <f>VLOOKUP(Health_Care[[#This Row],[Customer ID]],Medical_Examinations[],3,0)</f>
        <v>Normal Weight</v>
      </c>
      <c r="K1742" t="str">
        <f>VLOOKUP(Health_Care[[#This Row],[Customer ID]],Medical_Examinations[],5,0)</f>
        <v>Normal</v>
      </c>
      <c r="L1742" s="10">
        <f>VLOOKUP(Health_Care[[#This Row],[Customer ID]],Table6[#All],5,0)</f>
        <v>30971</v>
      </c>
      <c r="M1742" s="11">
        <f>VLOOKUP(Health_Care[[#This Row],[Customer ID]],Table6[#All],8,0)</f>
        <v>5177.12</v>
      </c>
      <c r="N1742" t="str">
        <f>VLOOKUP(Health_Care[[#This Row],[Customer ID]],Table6[#All],9,0)</f>
        <v>Tier - 2</v>
      </c>
      <c r="O1742" t="str">
        <f>VLOOKUP(Health_Care[[#This Row],[Customer ID]],Table6[#All],10,0)</f>
        <v>Tier - 1</v>
      </c>
      <c r="P1742" t="str">
        <f>VLOOKUP(Health_Care[[#This Row],[Customer ID]],Table6[#All],11,0)</f>
        <v>R1013</v>
      </c>
      <c r="Q1742">
        <f>VLOOKUP(Health_Care[[#This Row],[Customer ID]],Table6[#All],6,0)</f>
        <v>38</v>
      </c>
    </row>
    <row r="1743" spans="1:17" x14ac:dyDescent="0.35">
      <c r="A1743" t="s">
        <v>628</v>
      </c>
      <c r="B1743" t="str">
        <f>VLOOKUP(Health_Care[[#This Row],[Customer ID]],Customer_Names[#All],3,0)</f>
        <v xml:space="preserve"> Marcia</v>
      </c>
      <c r="C1743">
        <f>VLOOKUP(Health_Care[[#This Row],[Customer ID]],Medical_Examinations[],2,0)</f>
        <v>23.79</v>
      </c>
      <c r="D1743">
        <f>VLOOKUP(Health_Care[[#This Row],[Customer ID]],Medical_Examinations[],4,0)</f>
        <v>4.74</v>
      </c>
      <c r="E1743" t="str">
        <f>VLOOKUP(Health_Care[[#This Row],[Customer ID]],Medical_Examinations[],6,0)</f>
        <v>No</v>
      </c>
      <c r="F1743" t="str">
        <f>VLOOKUP(Health_Care[[#This Row],[Customer ID]],Medical_Examinations[],7,0)</f>
        <v>No</v>
      </c>
      <c r="G1743" t="str">
        <f>VLOOKUP(Health_Care[[#This Row],[Customer ID]],Medical_Examinations[],8,0)</f>
        <v>No</v>
      </c>
      <c r="H1743">
        <f>VLOOKUP(Health_Care[[#This Row],[Customer ID]],Medical_Examinations[],9,0)</f>
        <v>0</v>
      </c>
      <c r="I1743" t="str">
        <f>VLOOKUP(Health_Care[[#This Row],[Customer ID]],Medical_Examinations[],10,0)</f>
        <v>No</v>
      </c>
      <c r="J1743" t="str">
        <f>VLOOKUP(Health_Care[[#This Row],[Customer ID]],Medical_Examinations[],3,0)</f>
        <v>Normal Weight</v>
      </c>
      <c r="K1743" t="str">
        <f>VLOOKUP(Health_Care[[#This Row],[Customer ID]],Medical_Examinations[],5,0)</f>
        <v>Normal</v>
      </c>
      <c r="L1743" s="10">
        <f>VLOOKUP(Health_Care[[#This Row],[Customer ID]],Table6[#All],5,0)</f>
        <v>33479</v>
      </c>
      <c r="M1743" s="11">
        <f>VLOOKUP(Health_Care[[#This Row],[Customer ID]],Table6[#All],8,0)</f>
        <v>5166.96</v>
      </c>
      <c r="N1743" t="str">
        <f>VLOOKUP(Health_Care[[#This Row],[Customer ID]],Table6[#All],9,0)</f>
        <v>Tier - 2</v>
      </c>
      <c r="O1743" t="str">
        <f>VLOOKUP(Health_Care[[#This Row],[Customer ID]],Table6[#All],10,0)</f>
        <v>Tier - 2</v>
      </c>
      <c r="P1743" t="str">
        <f>VLOOKUP(Health_Care[[#This Row],[Customer ID]],Table6[#All],11,0)</f>
        <v>R1012</v>
      </c>
      <c r="Q1743">
        <f>VLOOKUP(Health_Care[[#This Row],[Customer ID]],Table6[#All],6,0)</f>
        <v>31</v>
      </c>
    </row>
    <row r="1744" spans="1:17" x14ac:dyDescent="0.35">
      <c r="A1744" t="s">
        <v>627</v>
      </c>
      <c r="B1744" t="str">
        <f>VLOOKUP(Health_Care[[#This Row],[Customer ID]],Customer_Names[#All],3,0)</f>
        <v xml:space="preserve"> Samantha R.</v>
      </c>
      <c r="C1744">
        <f>VLOOKUP(Health_Care[[#This Row],[Customer ID]],Medical_Examinations[],2,0)</f>
        <v>29.8</v>
      </c>
      <c r="D1744">
        <f>VLOOKUP(Health_Care[[#This Row],[Customer ID]],Medical_Examinations[],4,0)</f>
        <v>6.03</v>
      </c>
      <c r="E1744" t="str">
        <f>VLOOKUP(Health_Care[[#This Row],[Customer ID]],Medical_Examinations[],6,0)</f>
        <v>No</v>
      </c>
      <c r="F1744" t="str">
        <f>VLOOKUP(Health_Care[[#This Row],[Customer ID]],Medical_Examinations[],7,0)</f>
        <v>No</v>
      </c>
      <c r="G1744" t="str">
        <f>VLOOKUP(Health_Care[[#This Row],[Customer ID]],Medical_Examinations[],8,0)</f>
        <v>No</v>
      </c>
      <c r="H1744">
        <f>VLOOKUP(Health_Care[[#This Row],[Customer ID]],Medical_Examinations[],9,0)</f>
        <v>0</v>
      </c>
      <c r="I1744" t="str">
        <f>VLOOKUP(Health_Care[[#This Row],[Customer ID]],Medical_Examinations[],10,0)</f>
        <v>No</v>
      </c>
      <c r="J1744" t="str">
        <f>VLOOKUP(Health_Care[[#This Row],[Customer ID]],Medical_Examinations[],3,0)</f>
        <v>Over Weight</v>
      </c>
      <c r="K1744" t="str">
        <f>VLOOKUP(Health_Care[[#This Row],[Customer ID]],Medical_Examinations[],5,0)</f>
        <v>Prediabetes</v>
      </c>
      <c r="L1744" s="10">
        <f>VLOOKUP(Health_Care[[#This Row],[Customer ID]],Table6[#All],5,0)</f>
        <v>33155</v>
      </c>
      <c r="M1744" s="11">
        <f>VLOOKUP(Health_Care[[#This Row],[Customer ID]],Table6[#All],8,0)</f>
        <v>5152.13</v>
      </c>
      <c r="N1744" t="str">
        <f>VLOOKUP(Health_Care[[#This Row],[Customer ID]],Table6[#All],9,0)</f>
        <v>Tier - 2</v>
      </c>
      <c r="O1744" t="str">
        <f>VLOOKUP(Health_Care[[#This Row],[Customer ID]],Table6[#All],10,0)</f>
        <v>Tier - 2</v>
      </c>
      <c r="P1744" t="str">
        <f>VLOOKUP(Health_Care[[#This Row],[Customer ID]],Table6[#All],11,0)</f>
        <v>R1011</v>
      </c>
      <c r="Q1744">
        <f>VLOOKUP(Health_Care[[#This Row],[Customer ID]],Table6[#All],6,0)</f>
        <v>32</v>
      </c>
    </row>
    <row r="1745" spans="1:17" x14ac:dyDescent="0.35">
      <c r="A1745" t="s">
        <v>626</v>
      </c>
      <c r="B1745" t="str">
        <f>VLOOKUP(Health_Care[[#This Row],[Customer ID]],Customer_Names[#All],3,0)</f>
        <v xml:space="preserve"> Katie</v>
      </c>
      <c r="C1745">
        <f>VLOOKUP(Health_Care[[#This Row],[Customer ID]],Medical_Examinations[],2,0)</f>
        <v>31.54</v>
      </c>
      <c r="D1745">
        <f>VLOOKUP(Health_Care[[#This Row],[Customer ID]],Medical_Examinations[],4,0)</f>
        <v>4.71</v>
      </c>
      <c r="E1745" t="str">
        <f>VLOOKUP(Health_Care[[#This Row],[Customer ID]],Medical_Examinations[],6,0)</f>
        <v>No</v>
      </c>
      <c r="F1745" t="str">
        <f>VLOOKUP(Health_Care[[#This Row],[Customer ID]],Medical_Examinations[],7,0)</f>
        <v>No</v>
      </c>
      <c r="G1745" t="str">
        <f>VLOOKUP(Health_Care[[#This Row],[Customer ID]],Medical_Examinations[],8,0)</f>
        <v>No</v>
      </c>
      <c r="H1745">
        <f>VLOOKUP(Health_Care[[#This Row],[Customer ID]],Medical_Examinations[],9,0)</f>
        <v>0</v>
      </c>
      <c r="I1745" t="str">
        <f>VLOOKUP(Health_Care[[#This Row],[Customer ID]],Medical_Examinations[],10,0)</f>
        <v>No</v>
      </c>
      <c r="J1745" t="str">
        <f>VLOOKUP(Health_Care[[#This Row],[Customer ID]],Medical_Examinations[],3,0)</f>
        <v>Obesity</v>
      </c>
      <c r="K1745" t="str">
        <f>VLOOKUP(Health_Care[[#This Row],[Customer ID]],Medical_Examinations[],5,0)</f>
        <v>Normal</v>
      </c>
      <c r="L1745" s="10">
        <f>VLOOKUP(Health_Care[[#This Row],[Customer ID]],Table6[#All],5,0)</f>
        <v>33107</v>
      </c>
      <c r="M1745" s="11">
        <f>VLOOKUP(Health_Care[[#This Row],[Customer ID]],Table6[#All],8,0)</f>
        <v>5148.55</v>
      </c>
      <c r="N1745" t="str">
        <f>VLOOKUP(Health_Care[[#This Row],[Customer ID]],Table6[#All],9,0)</f>
        <v>Tier - 2</v>
      </c>
      <c r="O1745" t="str">
        <f>VLOOKUP(Health_Care[[#This Row],[Customer ID]],Table6[#All],10,0)</f>
        <v>Tier - 2</v>
      </c>
      <c r="P1745" t="str">
        <f>VLOOKUP(Health_Care[[#This Row],[Customer ID]],Table6[#All],11,0)</f>
        <v>R1024</v>
      </c>
      <c r="Q1745">
        <f>VLOOKUP(Health_Care[[#This Row],[Customer ID]],Table6[#All],6,0)</f>
        <v>32</v>
      </c>
    </row>
    <row r="1746" spans="1:17" x14ac:dyDescent="0.35">
      <c r="A1746" t="s">
        <v>625</v>
      </c>
      <c r="B1746" t="str">
        <f>VLOOKUP(Health_Care[[#This Row],[Customer ID]],Customer_Names[#All],3,0)</f>
        <v xml:space="preserve"> John P</v>
      </c>
      <c r="C1746">
        <f>VLOOKUP(Health_Care[[#This Row],[Customer ID]],Medical_Examinations[],2,0)</f>
        <v>20.82</v>
      </c>
      <c r="D1746">
        <f>VLOOKUP(Health_Care[[#This Row],[Customer ID]],Medical_Examinations[],4,0)</f>
        <v>5.55</v>
      </c>
      <c r="E1746" t="str">
        <f>VLOOKUP(Health_Care[[#This Row],[Customer ID]],Medical_Examinations[],6,0)</f>
        <v>No</v>
      </c>
      <c r="F1746" t="str">
        <f>VLOOKUP(Health_Care[[#This Row],[Customer ID]],Medical_Examinations[],7,0)</f>
        <v>No</v>
      </c>
      <c r="G1746" t="str">
        <f>VLOOKUP(Health_Care[[#This Row],[Customer ID]],Medical_Examinations[],8,0)</f>
        <v>No</v>
      </c>
      <c r="H1746">
        <f>VLOOKUP(Health_Care[[#This Row],[Customer ID]],Medical_Examinations[],9,0)</f>
        <v>1</v>
      </c>
      <c r="I1746" t="str">
        <f>VLOOKUP(Health_Care[[#This Row],[Customer ID]],Medical_Examinations[],10,0)</f>
        <v>No</v>
      </c>
      <c r="J1746" t="str">
        <f>VLOOKUP(Health_Care[[#This Row],[Customer ID]],Medical_Examinations[],3,0)</f>
        <v>Normal Weight</v>
      </c>
      <c r="K1746" t="str">
        <f>VLOOKUP(Health_Care[[#This Row],[Customer ID]],Medical_Examinations[],5,0)</f>
        <v>Normal</v>
      </c>
      <c r="L1746" s="10">
        <f>VLOOKUP(Health_Care[[#This Row],[Customer ID]],Table6[#All],5,0)</f>
        <v>30916</v>
      </c>
      <c r="M1746" s="11">
        <f>VLOOKUP(Health_Care[[#This Row],[Customer ID]],Table6[#All],8,0)</f>
        <v>5144.18</v>
      </c>
      <c r="N1746" t="str">
        <f>VLOOKUP(Health_Care[[#This Row],[Customer ID]],Table6[#All],9,0)</f>
        <v>Tier - 2</v>
      </c>
      <c r="O1746" t="str">
        <f>VLOOKUP(Health_Care[[#This Row],[Customer ID]],Table6[#All],10,0)</f>
        <v>Tier - 1</v>
      </c>
      <c r="P1746" t="str">
        <f>VLOOKUP(Health_Care[[#This Row],[Customer ID]],Table6[#All],11,0)</f>
        <v>R1013</v>
      </c>
      <c r="Q1746">
        <f>VLOOKUP(Health_Care[[#This Row],[Customer ID]],Table6[#All],6,0)</f>
        <v>38</v>
      </c>
    </row>
    <row r="1747" spans="1:17" x14ac:dyDescent="0.35">
      <c r="A1747" t="s">
        <v>624</v>
      </c>
      <c r="B1747" t="str">
        <f>VLOOKUP(Health_Care[[#This Row],[Customer ID]],Customer_Names[#All],3,0)</f>
        <v xml:space="preserve"> Rachel</v>
      </c>
      <c r="C1747">
        <f>VLOOKUP(Health_Care[[#This Row],[Customer ID]],Medical_Examinations[],2,0)</f>
        <v>38.83</v>
      </c>
      <c r="D1747">
        <f>VLOOKUP(Health_Care[[#This Row],[Customer ID]],Medical_Examinations[],4,0)</f>
        <v>4.78</v>
      </c>
      <c r="E1747" t="str">
        <f>VLOOKUP(Health_Care[[#This Row],[Customer ID]],Medical_Examinations[],6,0)</f>
        <v>No</v>
      </c>
      <c r="F1747" t="str">
        <f>VLOOKUP(Health_Care[[#This Row],[Customer ID]],Medical_Examinations[],7,0)</f>
        <v>No</v>
      </c>
      <c r="G1747" t="str">
        <f>VLOOKUP(Health_Care[[#This Row],[Customer ID]],Medical_Examinations[],8,0)</f>
        <v>Yes</v>
      </c>
      <c r="H1747">
        <f>VLOOKUP(Health_Care[[#This Row],[Customer ID]],Medical_Examinations[],9,0)</f>
        <v>1</v>
      </c>
      <c r="I1747" t="str">
        <f>VLOOKUP(Health_Care[[#This Row],[Customer ID]],Medical_Examinations[],10,0)</f>
        <v>No</v>
      </c>
      <c r="J1747" t="str">
        <f>VLOOKUP(Health_Care[[#This Row],[Customer ID]],Medical_Examinations[],3,0)</f>
        <v>Obesity</v>
      </c>
      <c r="K1747" t="str">
        <f>VLOOKUP(Health_Care[[#This Row],[Customer ID]],Medical_Examinations[],5,0)</f>
        <v>Normal</v>
      </c>
      <c r="L1747" s="10">
        <f>VLOOKUP(Health_Care[[#This Row],[Customer ID]],Table6[#All],5,0)</f>
        <v>34313</v>
      </c>
      <c r="M1747" s="11">
        <f>VLOOKUP(Health_Care[[#This Row],[Customer ID]],Table6[#All],8,0)</f>
        <v>5138.26</v>
      </c>
      <c r="N1747" t="str">
        <f>VLOOKUP(Health_Care[[#This Row],[Customer ID]],Table6[#All],9,0)</f>
        <v>Tier - 2</v>
      </c>
      <c r="O1747" t="str">
        <f>VLOOKUP(Health_Care[[#This Row],[Customer ID]],Table6[#All],10,0)</f>
        <v>Tier - 2</v>
      </c>
      <c r="P1747" t="str">
        <f>VLOOKUP(Health_Care[[#This Row],[Customer ID]],Table6[#All],11,0)</f>
        <v>R1013</v>
      </c>
      <c r="Q1747">
        <f>VLOOKUP(Health_Care[[#This Row],[Customer ID]],Table6[#All],6,0)</f>
        <v>29</v>
      </c>
    </row>
    <row r="1748" spans="1:17" x14ac:dyDescent="0.35">
      <c r="A1748" t="s">
        <v>623</v>
      </c>
      <c r="B1748" t="str">
        <f>VLOOKUP(Health_Care[[#This Row],[Customer ID]],Customer_Names[#All],3,0)</f>
        <v xml:space="preserve"> Isabelle</v>
      </c>
      <c r="C1748">
        <f>VLOOKUP(Health_Care[[#This Row],[Customer ID]],Medical_Examinations[],2,0)</f>
        <v>23.44</v>
      </c>
      <c r="D1748">
        <f>VLOOKUP(Health_Care[[#This Row],[Customer ID]],Medical_Examinations[],4,0)</f>
        <v>4.6500000000000004</v>
      </c>
      <c r="E1748" t="str">
        <f>VLOOKUP(Health_Care[[#This Row],[Customer ID]],Medical_Examinations[],6,0)</f>
        <v>yes</v>
      </c>
      <c r="F1748" t="str">
        <f>VLOOKUP(Health_Care[[#This Row],[Customer ID]],Medical_Examinations[],7,0)</f>
        <v>No</v>
      </c>
      <c r="G1748" t="str">
        <f>VLOOKUP(Health_Care[[#This Row],[Customer ID]],Medical_Examinations[],8,0)</f>
        <v>No</v>
      </c>
      <c r="H1748">
        <f>VLOOKUP(Health_Care[[#This Row],[Customer ID]],Medical_Examinations[],9,0)</f>
        <v>1</v>
      </c>
      <c r="I1748" t="str">
        <f>VLOOKUP(Health_Care[[#This Row],[Customer ID]],Medical_Examinations[],10,0)</f>
        <v>No</v>
      </c>
      <c r="J1748" t="str">
        <f>VLOOKUP(Health_Care[[#This Row],[Customer ID]],Medical_Examinations[],3,0)</f>
        <v>Normal Weight</v>
      </c>
      <c r="K1748" t="str">
        <f>VLOOKUP(Health_Care[[#This Row],[Customer ID]],Medical_Examinations[],5,0)</f>
        <v>Normal</v>
      </c>
      <c r="L1748" s="10">
        <f>VLOOKUP(Health_Care[[#This Row],[Customer ID]],Table6[#All],5,0)</f>
        <v>32401</v>
      </c>
      <c r="M1748" s="11">
        <f>VLOOKUP(Health_Care[[#This Row],[Customer ID]],Table6[#All],8,0)</f>
        <v>5136.75</v>
      </c>
      <c r="N1748" t="str">
        <f>VLOOKUP(Health_Care[[#This Row],[Customer ID]],Table6[#All],9,0)</f>
        <v>Tier - 2</v>
      </c>
      <c r="O1748" t="str">
        <f>VLOOKUP(Health_Care[[#This Row],[Customer ID]],Table6[#All],10,0)</f>
        <v>Tier - 1</v>
      </c>
      <c r="P1748" t="str">
        <f>VLOOKUP(Health_Care[[#This Row],[Customer ID]],Table6[#All],11,0)</f>
        <v>R1013</v>
      </c>
      <c r="Q1748">
        <f>VLOOKUP(Health_Care[[#This Row],[Customer ID]],Table6[#All],6,0)</f>
        <v>34</v>
      </c>
    </row>
    <row r="1749" spans="1:17" x14ac:dyDescent="0.35">
      <c r="A1749" t="s">
        <v>622</v>
      </c>
      <c r="B1749" t="str">
        <f>VLOOKUP(Health_Care[[#This Row],[Customer ID]],Customer_Names[#All],3,0)</f>
        <v xml:space="preserve"> Neil</v>
      </c>
      <c r="C1749">
        <f>VLOOKUP(Health_Care[[#This Row],[Customer ID]],Medical_Examinations[],2,0)</f>
        <v>24.13</v>
      </c>
      <c r="D1749">
        <f>VLOOKUP(Health_Care[[#This Row],[Customer ID]],Medical_Examinations[],4,0)</f>
        <v>5.2</v>
      </c>
      <c r="E1749" t="str">
        <f>VLOOKUP(Health_Care[[#This Row],[Customer ID]],Medical_Examinations[],6,0)</f>
        <v>No</v>
      </c>
      <c r="F1749" t="str">
        <f>VLOOKUP(Health_Care[[#This Row],[Customer ID]],Medical_Examinations[],7,0)</f>
        <v>No</v>
      </c>
      <c r="G1749" t="str">
        <f>VLOOKUP(Health_Care[[#This Row],[Customer ID]],Medical_Examinations[],8,0)</f>
        <v>No</v>
      </c>
      <c r="H1749">
        <f>VLOOKUP(Health_Care[[#This Row],[Customer ID]],Medical_Examinations[],9,0)</f>
        <v>1</v>
      </c>
      <c r="I1749" t="str">
        <f>VLOOKUP(Health_Care[[#This Row],[Customer ID]],Medical_Examinations[],10,0)</f>
        <v>No</v>
      </c>
      <c r="J1749" t="str">
        <f>VLOOKUP(Health_Care[[#This Row],[Customer ID]],Medical_Examinations[],3,0)</f>
        <v>Normal Weight</v>
      </c>
      <c r="K1749" t="str">
        <f>VLOOKUP(Health_Care[[#This Row],[Customer ID]],Medical_Examinations[],5,0)</f>
        <v>Normal</v>
      </c>
      <c r="L1749" s="10">
        <f>VLOOKUP(Health_Care[[#This Row],[Customer ID]],Table6[#All],5,0)</f>
        <v>32033</v>
      </c>
      <c r="M1749" s="11">
        <f>VLOOKUP(Health_Care[[#This Row],[Customer ID]],Table6[#All],8,0)</f>
        <v>5125.22</v>
      </c>
      <c r="N1749" t="str">
        <f>VLOOKUP(Health_Care[[#This Row],[Customer ID]],Table6[#All],9,0)</f>
        <v>Tier - 1</v>
      </c>
      <c r="O1749" t="str">
        <f>VLOOKUP(Health_Care[[#This Row],[Customer ID]],Table6[#All],10,0)</f>
        <v>Tier - 2</v>
      </c>
      <c r="P1749" t="str">
        <f>VLOOKUP(Health_Care[[#This Row],[Customer ID]],Table6[#All],11,0)</f>
        <v>R1012</v>
      </c>
      <c r="Q1749">
        <f>VLOOKUP(Health_Care[[#This Row],[Customer ID]],Table6[#All],6,0)</f>
        <v>35</v>
      </c>
    </row>
    <row r="1750" spans="1:17" x14ac:dyDescent="0.35">
      <c r="A1750" t="s">
        <v>621</v>
      </c>
      <c r="B1750" t="str">
        <f>VLOOKUP(Health_Care[[#This Row],[Customer ID]],Customer_Names[#All],3,0)</f>
        <v xml:space="preserve"> Tom</v>
      </c>
      <c r="C1750">
        <f>VLOOKUP(Health_Care[[#This Row],[Customer ID]],Medical_Examinations[],2,0)</f>
        <v>42.13</v>
      </c>
      <c r="D1750">
        <f>VLOOKUP(Health_Care[[#This Row],[Customer ID]],Medical_Examinations[],4,0)</f>
        <v>4.54</v>
      </c>
      <c r="E1750" t="str">
        <f>VLOOKUP(Health_Care[[#This Row],[Customer ID]],Medical_Examinations[],6,0)</f>
        <v>yes</v>
      </c>
      <c r="F1750" t="str">
        <f>VLOOKUP(Health_Care[[#This Row],[Customer ID]],Medical_Examinations[],7,0)</f>
        <v>No</v>
      </c>
      <c r="G1750" t="str">
        <f>VLOOKUP(Health_Care[[#This Row],[Customer ID]],Medical_Examinations[],8,0)</f>
        <v>No</v>
      </c>
      <c r="H1750">
        <f>VLOOKUP(Health_Care[[#This Row],[Customer ID]],Medical_Examinations[],9,0)</f>
        <v>1</v>
      </c>
      <c r="I1750" t="str">
        <f>VLOOKUP(Health_Care[[#This Row],[Customer ID]],Medical_Examinations[],10,0)</f>
        <v>No</v>
      </c>
      <c r="J1750" t="str">
        <f>VLOOKUP(Health_Care[[#This Row],[Customer ID]],Medical_Examinations[],3,0)</f>
        <v>Obesity</v>
      </c>
      <c r="K1750" t="str">
        <f>VLOOKUP(Health_Care[[#This Row],[Customer ID]],Medical_Examinations[],5,0)</f>
        <v>Normal</v>
      </c>
      <c r="L1750" s="10">
        <f>VLOOKUP(Health_Care[[#This Row],[Customer ID]],Table6[#All],5,0)</f>
        <v>32448</v>
      </c>
      <c r="M1750" s="11">
        <f>VLOOKUP(Health_Care[[#This Row],[Customer ID]],Table6[#All],8,0)</f>
        <v>5124.1899999999996</v>
      </c>
      <c r="N1750" t="str">
        <f>VLOOKUP(Health_Care[[#This Row],[Customer ID]],Table6[#All],9,0)</f>
        <v>Tier - 2</v>
      </c>
      <c r="O1750" t="str">
        <f>VLOOKUP(Health_Care[[#This Row],[Customer ID]],Table6[#All],10,0)</f>
        <v>Tier - 3</v>
      </c>
      <c r="P1750" t="str">
        <f>VLOOKUP(Health_Care[[#This Row],[Customer ID]],Table6[#All],11,0)</f>
        <v>R1013</v>
      </c>
      <c r="Q1750">
        <f>VLOOKUP(Health_Care[[#This Row],[Customer ID]],Table6[#All],6,0)</f>
        <v>34</v>
      </c>
    </row>
    <row r="1751" spans="1:17" x14ac:dyDescent="0.35">
      <c r="A1751" t="s">
        <v>620</v>
      </c>
      <c r="B1751" t="str">
        <f>VLOOKUP(Health_Care[[#This Row],[Customer ID]],Customer_Names[#All],3,0)</f>
        <v xml:space="preserve"> Nathan</v>
      </c>
      <c r="C1751">
        <f>VLOOKUP(Health_Care[[#This Row],[Customer ID]],Medical_Examinations[],2,0)</f>
        <v>17.86</v>
      </c>
      <c r="D1751">
        <f>VLOOKUP(Health_Care[[#This Row],[Customer ID]],Medical_Examinations[],4,0)</f>
        <v>4.1100000000000003</v>
      </c>
      <c r="E1751" t="str">
        <f>VLOOKUP(Health_Care[[#This Row],[Customer ID]],Medical_Examinations[],6,0)</f>
        <v>No</v>
      </c>
      <c r="F1751" t="str">
        <f>VLOOKUP(Health_Care[[#This Row],[Customer ID]],Medical_Examinations[],7,0)</f>
        <v>No</v>
      </c>
      <c r="G1751" t="str">
        <f>VLOOKUP(Health_Care[[#This Row],[Customer ID]],Medical_Examinations[],8,0)</f>
        <v>No</v>
      </c>
      <c r="H1751">
        <f>VLOOKUP(Health_Care[[#This Row],[Customer ID]],Medical_Examinations[],9,0)</f>
        <v>1</v>
      </c>
      <c r="I1751" t="str">
        <f>VLOOKUP(Health_Care[[#This Row],[Customer ID]],Medical_Examinations[],10,0)</f>
        <v>No</v>
      </c>
      <c r="J1751" t="str">
        <f>VLOOKUP(Health_Care[[#This Row],[Customer ID]],Medical_Examinations[],3,0)</f>
        <v>Under Weight</v>
      </c>
      <c r="K1751" t="str">
        <f>VLOOKUP(Health_Care[[#This Row],[Customer ID]],Medical_Examinations[],5,0)</f>
        <v>Normal</v>
      </c>
      <c r="L1751" s="10">
        <f>VLOOKUP(Health_Care[[#This Row],[Customer ID]],Table6[#All],5,0)</f>
        <v>32099</v>
      </c>
      <c r="M1751" s="11">
        <f>VLOOKUP(Health_Care[[#This Row],[Customer ID]],Table6[#All],8,0)</f>
        <v>5116.5</v>
      </c>
      <c r="N1751" t="str">
        <f>VLOOKUP(Health_Care[[#This Row],[Customer ID]],Table6[#All],9,0)</f>
        <v>Tier - 2</v>
      </c>
      <c r="O1751" t="str">
        <f>VLOOKUP(Health_Care[[#This Row],[Customer ID]],Table6[#All],10,0)</f>
        <v>Tier - 2</v>
      </c>
      <c r="P1751" t="str">
        <f>VLOOKUP(Health_Care[[#This Row],[Customer ID]],Table6[#All],11,0)</f>
        <v>R1012</v>
      </c>
      <c r="Q1751">
        <f>VLOOKUP(Health_Care[[#This Row],[Customer ID]],Table6[#All],6,0)</f>
        <v>35</v>
      </c>
    </row>
    <row r="1752" spans="1:17" x14ac:dyDescent="0.35">
      <c r="A1752" t="s">
        <v>619</v>
      </c>
      <c r="B1752" t="str">
        <f>VLOOKUP(Health_Care[[#This Row],[Customer ID]],Customer_Names[#All],3,0)</f>
        <v xml:space="preserve"> Kelli N</v>
      </c>
      <c r="C1752">
        <f>VLOOKUP(Health_Care[[#This Row],[Customer ID]],Medical_Examinations[],2,0)</f>
        <v>32.78</v>
      </c>
      <c r="D1752">
        <f>VLOOKUP(Health_Care[[#This Row],[Customer ID]],Medical_Examinations[],4,0)</f>
        <v>4.63</v>
      </c>
      <c r="E1752" t="str">
        <f>VLOOKUP(Health_Care[[#This Row],[Customer ID]],Medical_Examinations[],6,0)</f>
        <v>No</v>
      </c>
      <c r="F1752" t="str">
        <f>VLOOKUP(Health_Care[[#This Row],[Customer ID]],Medical_Examinations[],7,0)</f>
        <v>No</v>
      </c>
      <c r="G1752" t="str">
        <f>VLOOKUP(Health_Care[[#This Row],[Customer ID]],Medical_Examinations[],8,0)</f>
        <v>No</v>
      </c>
      <c r="H1752">
        <f>VLOOKUP(Health_Care[[#This Row],[Customer ID]],Medical_Examinations[],9,0)</f>
        <v>0</v>
      </c>
      <c r="I1752" t="str">
        <f>VLOOKUP(Health_Care[[#This Row],[Customer ID]],Medical_Examinations[],10,0)</f>
        <v>No</v>
      </c>
      <c r="J1752" t="str">
        <f>VLOOKUP(Health_Care[[#This Row],[Customer ID]],Medical_Examinations[],3,0)</f>
        <v>Obesity</v>
      </c>
      <c r="K1752" t="str">
        <f>VLOOKUP(Health_Care[[#This Row],[Customer ID]],Medical_Examinations[],5,0)</f>
        <v>Normal</v>
      </c>
      <c r="L1752" s="10">
        <f>VLOOKUP(Health_Care[[#This Row],[Customer ID]],Table6[#All],5,0)</f>
        <v>36330</v>
      </c>
      <c r="M1752" s="11">
        <f>VLOOKUP(Health_Care[[#This Row],[Customer ID]],Table6[#All],8,0)</f>
        <v>5087.92</v>
      </c>
      <c r="N1752" t="str">
        <f>VLOOKUP(Health_Care[[#This Row],[Customer ID]],Table6[#All],9,0)</f>
        <v>Tier - 2</v>
      </c>
      <c r="O1752" t="str">
        <f>VLOOKUP(Health_Care[[#This Row],[Customer ID]],Table6[#All],10,0)</f>
        <v>Tier - 2</v>
      </c>
      <c r="P1752" t="str">
        <f>VLOOKUP(Health_Care[[#This Row],[Customer ID]],Table6[#All],11,0)</f>
        <v>R1026</v>
      </c>
      <c r="Q1752">
        <f>VLOOKUP(Health_Care[[#This Row],[Customer ID]],Table6[#All],6,0)</f>
        <v>23</v>
      </c>
    </row>
    <row r="1753" spans="1:17" x14ac:dyDescent="0.35">
      <c r="A1753" t="s">
        <v>618</v>
      </c>
      <c r="B1753" t="str">
        <f>VLOOKUP(Health_Care[[#This Row],[Customer ID]],Customer_Names[#All],3,0)</f>
        <v xml:space="preserve"> Scott M.</v>
      </c>
      <c r="C1753">
        <f>VLOOKUP(Health_Care[[#This Row],[Customer ID]],Medical_Examinations[],2,0)</f>
        <v>23.9</v>
      </c>
      <c r="D1753">
        <f>VLOOKUP(Health_Care[[#This Row],[Customer ID]],Medical_Examinations[],4,0)</f>
        <v>6.06</v>
      </c>
      <c r="E1753" t="str">
        <f>VLOOKUP(Health_Care[[#This Row],[Customer ID]],Medical_Examinations[],6,0)</f>
        <v>yes</v>
      </c>
      <c r="F1753" t="str">
        <f>VLOOKUP(Health_Care[[#This Row],[Customer ID]],Medical_Examinations[],7,0)</f>
        <v>No</v>
      </c>
      <c r="G1753" t="str">
        <f>VLOOKUP(Health_Care[[#This Row],[Customer ID]],Medical_Examinations[],8,0)</f>
        <v>Yes</v>
      </c>
      <c r="H1753">
        <f>VLOOKUP(Health_Care[[#This Row],[Customer ID]],Medical_Examinations[],9,0)</f>
        <v>1</v>
      </c>
      <c r="I1753" t="str">
        <f>VLOOKUP(Health_Care[[#This Row],[Customer ID]],Medical_Examinations[],10,0)</f>
        <v>No</v>
      </c>
      <c r="J1753" t="str">
        <f>VLOOKUP(Health_Care[[#This Row],[Customer ID]],Medical_Examinations[],3,0)</f>
        <v>Normal Weight</v>
      </c>
      <c r="K1753" t="str">
        <f>VLOOKUP(Health_Care[[#This Row],[Customer ID]],Medical_Examinations[],5,0)</f>
        <v>Prediabetes</v>
      </c>
      <c r="L1753" s="10">
        <f>VLOOKUP(Health_Care[[#This Row],[Customer ID]],Table6[#All],5,0)</f>
        <v>35625</v>
      </c>
      <c r="M1753" s="11">
        <f>VLOOKUP(Health_Care[[#This Row],[Customer ID]],Table6[#All],8,0)</f>
        <v>5080.1000000000004</v>
      </c>
      <c r="N1753" t="str">
        <f>VLOOKUP(Health_Care[[#This Row],[Customer ID]],Table6[#All],9,0)</f>
        <v>Tier - 3</v>
      </c>
      <c r="O1753" t="str">
        <f>VLOOKUP(Health_Care[[#This Row],[Customer ID]],Table6[#All],10,0)</f>
        <v>Tier - 2</v>
      </c>
      <c r="P1753" t="str">
        <f>VLOOKUP(Health_Care[[#This Row],[Customer ID]],Table6[#All],11,0)</f>
        <v>R1011</v>
      </c>
      <c r="Q1753">
        <f>VLOOKUP(Health_Care[[#This Row],[Customer ID]],Table6[#All],6,0)</f>
        <v>25</v>
      </c>
    </row>
    <row r="1754" spans="1:17" x14ac:dyDescent="0.35">
      <c r="A1754" t="s">
        <v>617</v>
      </c>
      <c r="B1754" t="str">
        <f>VLOOKUP(Health_Care[[#This Row],[Customer ID]],Customer_Names[#All],3,0)</f>
        <v xml:space="preserve"> Grant A</v>
      </c>
      <c r="C1754">
        <f>VLOOKUP(Health_Care[[#This Row],[Customer ID]],Medical_Examinations[],2,0)</f>
        <v>15.47</v>
      </c>
      <c r="D1754">
        <f>VLOOKUP(Health_Care[[#This Row],[Customer ID]],Medical_Examinations[],4,0)</f>
        <v>8.43</v>
      </c>
      <c r="E1754" t="str">
        <f>VLOOKUP(Health_Care[[#This Row],[Customer ID]],Medical_Examinations[],6,0)</f>
        <v>No</v>
      </c>
      <c r="F1754" t="str">
        <f>VLOOKUP(Health_Care[[#This Row],[Customer ID]],Medical_Examinations[],7,0)</f>
        <v>No</v>
      </c>
      <c r="G1754" t="str">
        <f>VLOOKUP(Health_Care[[#This Row],[Customer ID]],Medical_Examinations[],8,0)</f>
        <v>No</v>
      </c>
      <c r="H1754">
        <f>VLOOKUP(Health_Care[[#This Row],[Customer ID]],Medical_Examinations[],9,0)</f>
        <v>0</v>
      </c>
      <c r="I1754" t="str">
        <f>VLOOKUP(Health_Care[[#This Row],[Customer ID]],Medical_Examinations[],10,0)</f>
        <v>No</v>
      </c>
      <c r="J1754" t="str">
        <f>VLOOKUP(Health_Care[[#This Row],[Customer ID]],Medical_Examinations[],3,0)</f>
        <v>Under Weight</v>
      </c>
      <c r="K1754" t="str">
        <f>VLOOKUP(Health_Care[[#This Row],[Customer ID]],Medical_Examinations[],5,0)</f>
        <v>Diabetes</v>
      </c>
      <c r="L1754" s="10">
        <f>VLOOKUP(Health_Care[[#This Row],[Customer ID]],Table6[#All],5,0)</f>
        <v>28816</v>
      </c>
      <c r="M1754" s="11">
        <f>VLOOKUP(Health_Care[[#This Row],[Customer ID]],Table6[#All],8,0)</f>
        <v>5077.1899999999996</v>
      </c>
      <c r="N1754" t="str">
        <f>VLOOKUP(Health_Care[[#This Row],[Customer ID]],Table6[#All],9,0)</f>
        <v>Tier - 2</v>
      </c>
      <c r="O1754" t="str">
        <f>VLOOKUP(Health_Care[[#This Row],[Customer ID]],Table6[#All],10,0)</f>
        <v>Tier - 3</v>
      </c>
      <c r="P1754" t="str">
        <f>VLOOKUP(Health_Care[[#This Row],[Customer ID]],Table6[#All],11,0)</f>
        <v>R1012</v>
      </c>
      <c r="Q1754">
        <f>VLOOKUP(Health_Care[[#This Row],[Customer ID]],Table6[#All],6,0)</f>
        <v>44</v>
      </c>
    </row>
    <row r="1755" spans="1:17" x14ac:dyDescent="0.35">
      <c r="A1755" t="s">
        <v>616</v>
      </c>
      <c r="B1755" t="str">
        <f>VLOOKUP(Health_Care[[#This Row],[Customer ID]],Customer_Names[#All],3,0)</f>
        <v xml:space="preserve"> Jonathan C</v>
      </c>
      <c r="C1755">
        <f>VLOOKUP(Health_Care[[#This Row],[Customer ID]],Medical_Examinations[],2,0)</f>
        <v>28.54</v>
      </c>
      <c r="D1755">
        <f>VLOOKUP(Health_Care[[#This Row],[Customer ID]],Medical_Examinations[],4,0)</f>
        <v>5.51</v>
      </c>
      <c r="E1755" t="str">
        <f>VLOOKUP(Health_Care[[#This Row],[Customer ID]],Medical_Examinations[],6,0)</f>
        <v>No</v>
      </c>
      <c r="F1755" t="str">
        <f>VLOOKUP(Health_Care[[#This Row],[Customer ID]],Medical_Examinations[],7,0)</f>
        <v>No</v>
      </c>
      <c r="G1755" t="str">
        <f>VLOOKUP(Health_Care[[#This Row],[Customer ID]],Medical_Examinations[],8,0)</f>
        <v>Yes</v>
      </c>
      <c r="H1755">
        <f>VLOOKUP(Health_Care[[#This Row],[Customer ID]],Medical_Examinations[],9,0)</f>
        <v>1</v>
      </c>
      <c r="I1755" t="str">
        <f>VLOOKUP(Health_Care[[#This Row],[Customer ID]],Medical_Examinations[],10,0)</f>
        <v>No</v>
      </c>
      <c r="J1755" t="str">
        <f>VLOOKUP(Health_Care[[#This Row],[Customer ID]],Medical_Examinations[],3,0)</f>
        <v>Over Weight</v>
      </c>
      <c r="K1755" t="str">
        <f>VLOOKUP(Health_Care[[#This Row],[Customer ID]],Medical_Examinations[],5,0)</f>
        <v>Normal</v>
      </c>
      <c r="L1755" s="10">
        <f>VLOOKUP(Health_Care[[#This Row],[Customer ID]],Table6[#All],5,0)</f>
        <v>34131</v>
      </c>
      <c r="M1755" s="11">
        <f>VLOOKUP(Health_Care[[#This Row],[Customer ID]],Table6[#All],8,0)</f>
        <v>5059.5600000000004</v>
      </c>
      <c r="N1755" t="str">
        <f>VLOOKUP(Health_Care[[#This Row],[Customer ID]],Table6[#All],9,0)</f>
        <v>Tier - 2</v>
      </c>
      <c r="O1755" t="str">
        <f>VLOOKUP(Health_Care[[#This Row],[Customer ID]],Table6[#All],10,0)</f>
        <v>Tier - 1</v>
      </c>
      <c r="P1755" t="str">
        <f>VLOOKUP(Health_Care[[#This Row],[Customer ID]],Table6[#All],11,0)</f>
        <v>R1021</v>
      </c>
      <c r="Q1755">
        <f>VLOOKUP(Health_Care[[#This Row],[Customer ID]],Table6[#All],6,0)</f>
        <v>29</v>
      </c>
    </row>
    <row r="1756" spans="1:17" x14ac:dyDescent="0.35">
      <c r="A1756" t="s">
        <v>615</v>
      </c>
      <c r="B1756" t="str">
        <f>VLOOKUP(Health_Care[[#This Row],[Customer ID]],Customer_Names[#All],3,0)</f>
        <v xml:space="preserve"> Rachael M.</v>
      </c>
      <c r="C1756">
        <f>VLOOKUP(Health_Care[[#This Row],[Customer ID]],Medical_Examinations[],2,0)</f>
        <v>18.54</v>
      </c>
      <c r="D1756">
        <f>VLOOKUP(Health_Care[[#This Row],[Customer ID]],Medical_Examinations[],4,0)</f>
        <v>4.95</v>
      </c>
      <c r="E1756" t="str">
        <f>VLOOKUP(Health_Care[[#This Row],[Customer ID]],Medical_Examinations[],6,0)</f>
        <v>No</v>
      </c>
      <c r="F1756" t="str">
        <f>VLOOKUP(Health_Care[[#This Row],[Customer ID]],Medical_Examinations[],7,0)</f>
        <v>No</v>
      </c>
      <c r="G1756" t="str">
        <f>VLOOKUP(Health_Care[[#This Row],[Customer ID]],Medical_Examinations[],8,0)</f>
        <v>No</v>
      </c>
      <c r="H1756">
        <f>VLOOKUP(Health_Care[[#This Row],[Customer ID]],Medical_Examinations[],9,0)</f>
        <v>0</v>
      </c>
      <c r="I1756" t="str">
        <f>VLOOKUP(Health_Care[[#This Row],[Customer ID]],Medical_Examinations[],10,0)</f>
        <v>No</v>
      </c>
      <c r="J1756" t="str">
        <f>VLOOKUP(Health_Care[[#This Row],[Customer ID]],Medical_Examinations[],3,0)</f>
        <v>Normal Weight</v>
      </c>
      <c r="K1756" t="str">
        <f>VLOOKUP(Health_Care[[#This Row],[Customer ID]],Medical_Examinations[],5,0)</f>
        <v>Normal</v>
      </c>
      <c r="L1756" s="10">
        <f>VLOOKUP(Health_Care[[#This Row],[Customer ID]],Table6[#All],5,0)</f>
        <v>29471</v>
      </c>
      <c r="M1756" s="11">
        <f>VLOOKUP(Health_Care[[#This Row],[Customer ID]],Table6[#All],8,0)</f>
        <v>5054.05</v>
      </c>
      <c r="N1756" t="str">
        <f>VLOOKUP(Health_Care[[#This Row],[Customer ID]],Table6[#All],9,0)</f>
        <v>Tier - 2</v>
      </c>
      <c r="O1756" t="str">
        <f>VLOOKUP(Health_Care[[#This Row],[Customer ID]],Table6[#All],10,0)</f>
        <v>Tier - 2</v>
      </c>
      <c r="P1756" t="str">
        <f>VLOOKUP(Health_Care[[#This Row],[Customer ID]],Table6[#All],11,0)</f>
        <v>R1013</v>
      </c>
      <c r="Q1756">
        <f>VLOOKUP(Health_Care[[#This Row],[Customer ID]],Table6[#All],6,0)</f>
        <v>42</v>
      </c>
    </row>
    <row r="1757" spans="1:17" x14ac:dyDescent="0.35">
      <c r="A1757" t="s">
        <v>614</v>
      </c>
      <c r="B1757" t="str">
        <f>VLOOKUP(Health_Care[[#This Row],[Customer ID]],Customer_Names[#All],3,0)</f>
        <v xml:space="preserve"> Pilar</v>
      </c>
      <c r="C1757">
        <f>VLOOKUP(Health_Care[[#This Row],[Customer ID]],Medical_Examinations[],2,0)</f>
        <v>32.18</v>
      </c>
      <c r="D1757">
        <f>VLOOKUP(Health_Care[[#This Row],[Customer ID]],Medical_Examinations[],4,0)</f>
        <v>6.44</v>
      </c>
      <c r="E1757" t="str">
        <f>VLOOKUP(Health_Care[[#This Row],[Customer ID]],Medical_Examinations[],6,0)</f>
        <v>yes</v>
      </c>
      <c r="F1757" t="str">
        <f>VLOOKUP(Health_Care[[#This Row],[Customer ID]],Medical_Examinations[],7,0)</f>
        <v>No</v>
      </c>
      <c r="G1757" t="str">
        <f>VLOOKUP(Health_Care[[#This Row],[Customer ID]],Medical_Examinations[],8,0)</f>
        <v>Yes</v>
      </c>
      <c r="H1757">
        <f>VLOOKUP(Health_Care[[#This Row],[Customer ID]],Medical_Examinations[],9,0)</f>
        <v>1</v>
      </c>
      <c r="I1757" t="str">
        <f>VLOOKUP(Health_Care[[#This Row],[Customer ID]],Medical_Examinations[],10,0)</f>
        <v>No</v>
      </c>
      <c r="J1757" t="str">
        <f>VLOOKUP(Health_Care[[#This Row],[Customer ID]],Medical_Examinations[],3,0)</f>
        <v>Obesity</v>
      </c>
      <c r="K1757" t="str">
        <f>VLOOKUP(Health_Care[[#This Row],[Customer ID]],Medical_Examinations[],5,0)</f>
        <v>Diabetes</v>
      </c>
      <c r="L1757" s="10">
        <f>VLOOKUP(Health_Care[[#This Row],[Customer ID]],Table6[#All],5,0)</f>
        <v>35640</v>
      </c>
      <c r="M1757" s="11">
        <f>VLOOKUP(Health_Care[[#This Row],[Customer ID]],Table6[#All],8,0)</f>
        <v>5045.1499999999996</v>
      </c>
      <c r="N1757" t="str">
        <f>VLOOKUP(Health_Care[[#This Row],[Customer ID]],Table6[#All],9,0)</f>
        <v>Tier - 2</v>
      </c>
      <c r="O1757" t="str">
        <f>VLOOKUP(Health_Care[[#This Row],[Customer ID]],Table6[#All],10,0)</f>
        <v>Tier - 2</v>
      </c>
      <c r="P1757" t="str">
        <f>VLOOKUP(Health_Care[[#This Row],[Customer ID]],Table6[#All],11,0)</f>
        <v>R1012</v>
      </c>
      <c r="Q1757">
        <f>VLOOKUP(Health_Care[[#This Row],[Customer ID]],Table6[#All],6,0)</f>
        <v>25</v>
      </c>
    </row>
    <row r="1758" spans="1:17" x14ac:dyDescent="0.35">
      <c r="A1758" t="s">
        <v>613</v>
      </c>
      <c r="B1758" t="str">
        <f>VLOOKUP(Health_Care[[#This Row],[Customer ID]],Customer_Names[#All],3,0)</f>
        <v xml:space="preserve"> Kyle M</v>
      </c>
      <c r="C1758">
        <f>VLOOKUP(Health_Care[[#This Row],[Customer ID]],Medical_Examinations[],2,0)</f>
        <v>37.380000000000003</v>
      </c>
      <c r="D1758">
        <f>VLOOKUP(Health_Care[[#This Row],[Customer ID]],Medical_Examinations[],4,0)</f>
        <v>6.05</v>
      </c>
      <c r="E1758" t="str">
        <f>VLOOKUP(Health_Care[[#This Row],[Customer ID]],Medical_Examinations[],6,0)</f>
        <v>yes</v>
      </c>
      <c r="F1758" t="str">
        <f>VLOOKUP(Health_Care[[#This Row],[Customer ID]],Medical_Examinations[],7,0)</f>
        <v>No</v>
      </c>
      <c r="G1758" t="str">
        <f>VLOOKUP(Health_Care[[#This Row],[Customer ID]],Medical_Examinations[],8,0)</f>
        <v>No</v>
      </c>
      <c r="H1758">
        <f>VLOOKUP(Health_Care[[#This Row],[Customer ID]],Medical_Examinations[],9,0)</f>
        <v>0</v>
      </c>
      <c r="I1758" t="str">
        <f>VLOOKUP(Health_Care[[#This Row],[Customer ID]],Medical_Examinations[],10,0)</f>
        <v>No</v>
      </c>
      <c r="J1758" t="str">
        <f>VLOOKUP(Health_Care[[#This Row],[Customer ID]],Medical_Examinations[],3,0)</f>
        <v>Obesity</v>
      </c>
      <c r="K1758" t="str">
        <f>VLOOKUP(Health_Care[[#This Row],[Customer ID]],Medical_Examinations[],5,0)</f>
        <v>Prediabetes</v>
      </c>
      <c r="L1758" s="10">
        <f>VLOOKUP(Health_Care[[#This Row],[Customer ID]],Table6[#All],5,0)</f>
        <v>37180</v>
      </c>
      <c r="M1758" s="11">
        <f>VLOOKUP(Health_Care[[#This Row],[Customer ID]],Table6[#All],8,0)</f>
        <v>5043.13</v>
      </c>
      <c r="N1758" t="str">
        <f>VLOOKUP(Health_Care[[#This Row],[Customer ID]],Table6[#All],9,0)</f>
        <v>Tier - 2</v>
      </c>
      <c r="O1758" t="str">
        <f>VLOOKUP(Health_Care[[#This Row],[Customer ID]],Table6[#All],10,0)</f>
        <v>Tier - 3</v>
      </c>
      <c r="P1758" t="str">
        <f>VLOOKUP(Health_Care[[#This Row],[Customer ID]],Table6[#All],11,0)</f>
        <v>R1011</v>
      </c>
      <c r="Q1758">
        <f>VLOOKUP(Health_Care[[#This Row],[Customer ID]],Table6[#All],6,0)</f>
        <v>21</v>
      </c>
    </row>
    <row r="1759" spans="1:17" x14ac:dyDescent="0.35">
      <c r="A1759" t="s">
        <v>612</v>
      </c>
      <c r="B1759" t="str">
        <f>VLOOKUP(Health_Care[[#This Row],[Customer ID]],Customer_Names[#All],3,0)</f>
        <v xml:space="preserve"> Christie</v>
      </c>
      <c r="C1759">
        <f>VLOOKUP(Health_Care[[#This Row],[Customer ID]],Medical_Examinations[],2,0)</f>
        <v>31.12</v>
      </c>
      <c r="D1759">
        <f>VLOOKUP(Health_Care[[#This Row],[Customer ID]],Medical_Examinations[],4,0)</f>
        <v>4.76</v>
      </c>
      <c r="E1759" t="str">
        <f>VLOOKUP(Health_Care[[#This Row],[Customer ID]],Medical_Examinations[],6,0)</f>
        <v>yes</v>
      </c>
      <c r="F1759" t="str">
        <f>VLOOKUP(Health_Care[[#This Row],[Customer ID]],Medical_Examinations[],7,0)</f>
        <v>No</v>
      </c>
      <c r="G1759" t="str">
        <f>VLOOKUP(Health_Care[[#This Row],[Customer ID]],Medical_Examinations[],8,0)</f>
        <v>Yes</v>
      </c>
      <c r="H1759">
        <f>VLOOKUP(Health_Care[[#This Row],[Customer ID]],Medical_Examinations[],9,0)</f>
        <v>1</v>
      </c>
      <c r="I1759" t="str">
        <f>VLOOKUP(Health_Care[[#This Row],[Customer ID]],Medical_Examinations[],10,0)</f>
        <v>No</v>
      </c>
      <c r="J1759" t="str">
        <f>VLOOKUP(Health_Care[[#This Row],[Customer ID]],Medical_Examinations[],3,0)</f>
        <v>Obesity</v>
      </c>
      <c r="K1759" t="str">
        <f>VLOOKUP(Health_Care[[#This Row],[Customer ID]],Medical_Examinations[],5,0)</f>
        <v>Normal</v>
      </c>
      <c r="L1759" s="10">
        <f>VLOOKUP(Health_Care[[#This Row],[Customer ID]],Table6[#All],5,0)</f>
        <v>35768</v>
      </c>
      <c r="M1759" s="11">
        <f>VLOOKUP(Health_Care[[#This Row],[Customer ID]],Table6[#All],8,0)</f>
        <v>5038.57</v>
      </c>
      <c r="N1759" t="str">
        <f>VLOOKUP(Health_Care[[#This Row],[Customer ID]],Table6[#All],9,0)</f>
        <v>Tier - 2</v>
      </c>
      <c r="O1759" t="str">
        <f>VLOOKUP(Health_Care[[#This Row],[Customer ID]],Table6[#All],10,0)</f>
        <v>Tier - 2</v>
      </c>
      <c r="P1759" t="str">
        <f>VLOOKUP(Health_Care[[#This Row],[Customer ID]],Table6[#All],11,0)</f>
        <v>R1025</v>
      </c>
      <c r="Q1759">
        <f>VLOOKUP(Health_Care[[#This Row],[Customer ID]],Table6[#All],6,0)</f>
        <v>25</v>
      </c>
    </row>
    <row r="1760" spans="1:17" x14ac:dyDescent="0.35">
      <c r="A1760" t="s">
        <v>611</v>
      </c>
      <c r="B1760" t="str">
        <f>VLOOKUP(Health_Care[[#This Row],[Customer ID]],Customer_Names[#All],3,0)</f>
        <v xml:space="preserve"> David A.</v>
      </c>
      <c r="C1760">
        <f>VLOOKUP(Health_Care[[#This Row],[Customer ID]],Medical_Examinations[],2,0)</f>
        <v>22.01</v>
      </c>
      <c r="D1760">
        <f>VLOOKUP(Health_Care[[#This Row],[Customer ID]],Medical_Examinations[],4,0)</f>
        <v>6.72</v>
      </c>
      <c r="E1760" t="str">
        <f>VLOOKUP(Health_Care[[#This Row],[Customer ID]],Medical_Examinations[],6,0)</f>
        <v>yes</v>
      </c>
      <c r="F1760" t="str">
        <f>VLOOKUP(Health_Care[[#This Row],[Customer ID]],Medical_Examinations[],7,0)</f>
        <v>No</v>
      </c>
      <c r="G1760" t="str">
        <f>VLOOKUP(Health_Care[[#This Row],[Customer ID]],Medical_Examinations[],8,0)</f>
        <v>No</v>
      </c>
      <c r="H1760">
        <f>VLOOKUP(Health_Care[[#This Row],[Customer ID]],Medical_Examinations[],9,0)</f>
        <v>1</v>
      </c>
      <c r="I1760" t="str">
        <f>VLOOKUP(Health_Care[[#This Row],[Customer ID]],Medical_Examinations[],10,0)</f>
        <v>No</v>
      </c>
      <c r="J1760" t="str">
        <f>VLOOKUP(Health_Care[[#This Row],[Customer ID]],Medical_Examinations[],3,0)</f>
        <v>Normal Weight</v>
      </c>
      <c r="K1760" t="str">
        <f>VLOOKUP(Health_Care[[#This Row],[Customer ID]],Medical_Examinations[],5,0)</f>
        <v>Diabetes</v>
      </c>
      <c r="L1760" s="10">
        <f>VLOOKUP(Health_Care[[#This Row],[Customer ID]],Table6[#All],5,0)</f>
        <v>31592</v>
      </c>
      <c r="M1760" s="11">
        <f>VLOOKUP(Health_Care[[#This Row],[Customer ID]],Table6[#All],8,0)</f>
        <v>5034.1000000000004</v>
      </c>
      <c r="N1760" t="str">
        <f>VLOOKUP(Health_Care[[#This Row],[Customer ID]],Table6[#All],9,0)</f>
        <v>Tier - 2</v>
      </c>
      <c r="O1760" t="str">
        <f>VLOOKUP(Health_Care[[#This Row],[Customer ID]],Table6[#All],10,0)</f>
        <v>Tier - 2</v>
      </c>
      <c r="P1760" t="str">
        <f>VLOOKUP(Health_Care[[#This Row],[Customer ID]],Table6[#All],11,0)</f>
        <v>R1013</v>
      </c>
      <c r="Q1760">
        <f>VLOOKUP(Health_Care[[#This Row],[Customer ID]],Table6[#All],6,0)</f>
        <v>36</v>
      </c>
    </row>
    <row r="1761" spans="1:17" x14ac:dyDescent="0.35">
      <c r="A1761" t="s">
        <v>610</v>
      </c>
      <c r="B1761" t="str">
        <f>VLOOKUP(Health_Care[[#This Row],[Customer ID]],Customer_Names[#All],3,0)</f>
        <v xml:space="preserve"> Masahiro</v>
      </c>
      <c r="C1761">
        <f>VLOOKUP(Health_Care[[#This Row],[Customer ID]],Medical_Examinations[],2,0)</f>
        <v>27.645</v>
      </c>
      <c r="D1761">
        <f>VLOOKUP(Health_Care[[#This Row],[Customer ID]],Medical_Examinations[],4,0)</f>
        <v>5.7</v>
      </c>
      <c r="E1761" t="str">
        <f>VLOOKUP(Health_Care[[#This Row],[Customer ID]],Medical_Examinations[],6,0)</f>
        <v>No</v>
      </c>
      <c r="F1761" t="str">
        <f>VLOOKUP(Health_Care[[#This Row],[Customer ID]],Medical_Examinations[],7,0)</f>
        <v>No</v>
      </c>
      <c r="G1761" t="str">
        <f>VLOOKUP(Health_Care[[#This Row],[Customer ID]],Medical_Examinations[],8,0)</f>
        <v>No</v>
      </c>
      <c r="H1761">
        <f>VLOOKUP(Health_Care[[#This Row],[Customer ID]],Medical_Examinations[],9,0)</f>
        <v>0</v>
      </c>
      <c r="I1761" t="str">
        <f>VLOOKUP(Health_Care[[#This Row],[Customer ID]],Medical_Examinations[],10,0)</f>
        <v>No</v>
      </c>
      <c r="J1761" t="str">
        <f>VLOOKUP(Health_Care[[#This Row],[Customer ID]],Medical_Examinations[],3,0)</f>
        <v>Over Weight</v>
      </c>
      <c r="K1761" t="str">
        <f>VLOOKUP(Health_Care[[#This Row],[Customer ID]],Medical_Examinations[],5,0)</f>
        <v>Prediabetes</v>
      </c>
      <c r="L1761" s="10">
        <f>VLOOKUP(Health_Care[[#This Row],[Customer ID]],Table6[#All],5,0)</f>
        <v>33491</v>
      </c>
      <c r="M1761" s="11">
        <f>VLOOKUP(Health_Care[[#This Row],[Customer ID]],Table6[#All],8,0)</f>
        <v>5031.2700000000004</v>
      </c>
      <c r="N1761" t="str">
        <f>VLOOKUP(Health_Care[[#This Row],[Customer ID]],Table6[#All],9,0)</f>
        <v>Tier - 3</v>
      </c>
      <c r="O1761" t="str">
        <f>VLOOKUP(Health_Care[[#This Row],[Customer ID]],Table6[#All],10,0)</f>
        <v>Tier - 1</v>
      </c>
      <c r="P1761" t="str">
        <f>VLOOKUP(Health_Care[[#This Row],[Customer ID]],Table6[#All],11,0)</f>
        <v>R1016</v>
      </c>
      <c r="Q1761">
        <f>VLOOKUP(Health_Care[[#This Row],[Customer ID]],Table6[#All],6,0)</f>
        <v>31</v>
      </c>
    </row>
    <row r="1762" spans="1:17" x14ac:dyDescent="0.35">
      <c r="A1762" t="s">
        <v>609</v>
      </c>
      <c r="B1762" t="str">
        <f>VLOOKUP(Health_Care[[#This Row],[Customer ID]],Customer_Names[#All],3,0)</f>
        <v xml:space="preserve"> Logan B.</v>
      </c>
      <c r="C1762">
        <f>VLOOKUP(Health_Care[[#This Row],[Customer ID]],Medical_Examinations[],2,0)</f>
        <v>29.64</v>
      </c>
      <c r="D1762">
        <f>VLOOKUP(Health_Care[[#This Row],[Customer ID]],Medical_Examinations[],4,0)</f>
        <v>5.31</v>
      </c>
      <c r="E1762" t="str">
        <f>VLOOKUP(Health_Care[[#This Row],[Customer ID]],Medical_Examinations[],6,0)</f>
        <v>yes</v>
      </c>
      <c r="F1762" t="str">
        <f>VLOOKUP(Health_Care[[#This Row],[Customer ID]],Medical_Examinations[],7,0)</f>
        <v>No</v>
      </c>
      <c r="G1762" t="str">
        <f>VLOOKUP(Health_Care[[#This Row],[Customer ID]],Medical_Examinations[],8,0)</f>
        <v>No</v>
      </c>
      <c r="H1762">
        <f>VLOOKUP(Health_Care[[#This Row],[Customer ID]],Medical_Examinations[],9,0)</f>
        <v>0</v>
      </c>
      <c r="I1762" t="str">
        <f>VLOOKUP(Health_Care[[#This Row],[Customer ID]],Medical_Examinations[],10,0)</f>
        <v>No</v>
      </c>
      <c r="J1762" t="str">
        <f>VLOOKUP(Health_Care[[#This Row],[Customer ID]],Medical_Examinations[],3,0)</f>
        <v>Over Weight</v>
      </c>
      <c r="K1762" t="str">
        <f>VLOOKUP(Health_Care[[#This Row],[Customer ID]],Medical_Examinations[],5,0)</f>
        <v>Normal</v>
      </c>
      <c r="L1762" s="10">
        <f>VLOOKUP(Health_Care[[#This Row],[Customer ID]],Table6[#All],5,0)</f>
        <v>31409</v>
      </c>
      <c r="M1762" s="11">
        <f>VLOOKUP(Health_Care[[#This Row],[Customer ID]],Table6[#All],8,0)</f>
        <v>5028.1499999999996</v>
      </c>
      <c r="N1762" t="str">
        <f>VLOOKUP(Health_Care[[#This Row],[Customer ID]],Table6[#All],9,0)</f>
        <v>Tier - 1</v>
      </c>
      <c r="O1762" t="str">
        <f>VLOOKUP(Health_Care[[#This Row],[Customer ID]],Table6[#All],10,0)</f>
        <v>Tier - 2</v>
      </c>
      <c r="P1762" t="str">
        <f>VLOOKUP(Health_Care[[#This Row],[Customer ID]],Table6[#All],11,0)</f>
        <v>R1012</v>
      </c>
      <c r="Q1762">
        <f>VLOOKUP(Health_Care[[#This Row],[Customer ID]],Table6[#All],6,0)</f>
        <v>37</v>
      </c>
    </row>
    <row r="1763" spans="1:17" x14ac:dyDescent="0.35">
      <c r="A1763" t="s">
        <v>608</v>
      </c>
      <c r="B1763" t="str">
        <f>VLOOKUP(Health_Care[[#This Row],[Customer ID]],Customer_Names[#All],3,0)</f>
        <v xml:space="preserve"> Stephanie L.</v>
      </c>
      <c r="C1763">
        <f>VLOOKUP(Health_Care[[#This Row],[Customer ID]],Medical_Examinations[],2,0)</f>
        <v>33.700000000000003</v>
      </c>
      <c r="D1763">
        <f>VLOOKUP(Health_Care[[#This Row],[Customer ID]],Medical_Examinations[],4,0)</f>
        <v>4.32</v>
      </c>
      <c r="E1763" t="str">
        <f>VLOOKUP(Health_Care[[#This Row],[Customer ID]],Medical_Examinations[],6,0)</f>
        <v>yes</v>
      </c>
      <c r="F1763" t="str">
        <f>VLOOKUP(Health_Care[[#This Row],[Customer ID]],Medical_Examinations[],7,0)</f>
        <v>No</v>
      </c>
      <c r="G1763" t="str">
        <f>VLOOKUP(Health_Care[[#This Row],[Customer ID]],Medical_Examinations[],8,0)</f>
        <v>No</v>
      </c>
      <c r="H1763">
        <f>VLOOKUP(Health_Care[[#This Row],[Customer ID]],Medical_Examinations[],9,0)</f>
        <v>1</v>
      </c>
      <c r="I1763" t="str">
        <f>VLOOKUP(Health_Care[[#This Row],[Customer ID]],Medical_Examinations[],10,0)</f>
        <v>No</v>
      </c>
      <c r="J1763" t="str">
        <f>VLOOKUP(Health_Care[[#This Row],[Customer ID]],Medical_Examinations[],3,0)</f>
        <v>Obesity</v>
      </c>
      <c r="K1763" t="str">
        <f>VLOOKUP(Health_Care[[#This Row],[Customer ID]],Medical_Examinations[],5,0)</f>
        <v>Normal</v>
      </c>
      <c r="L1763" s="10">
        <f>VLOOKUP(Health_Care[[#This Row],[Customer ID]],Table6[#All],5,0)</f>
        <v>32456</v>
      </c>
      <c r="M1763" s="11">
        <f>VLOOKUP(Health_Care[[#This Row],[Customer ID]],Table6[#All],8,0)</f>
        <v>5012.47</v>
      </c>
      <c r="N1763" t="str">
        <f>VLOOKUP(Health_Care[[#This Row],[Customer ID]],Table6[#All],9,0)</f>
        <v>Tier - 2</v>
      </c>
      <c r="O1763" t="str">
        <f>VLOOKUP(Health_Care[[#This Row],[Customer ID]],Table6[#All],10,0)</f>
        <v>Tier - 3</v>
      </c>
      <c r="P1763" t="str">
        <f>VLOOKUP(Health_Care[[#This Row],[Customer ID]],Table6[#All],11,0)</f>
        <v>R1011</v>
      </c>
      <c r="Q1763">
        <f>VLOOKUP(Health_Care[[#This Row],[Customer ID]],Table6[#All],6,0)</f>
        <v>34</v>
      </c>
    </row>
    <row r="1764" spans="1:17" x14ac:dyDescent="0.35">
      <c r="A1764" t="s">
        <v>607</v>
      </c>
      <c r="B1764" t="str">
        <f>VLOOKUP(Health_Care[[#This Row],[Customer ID]],Customer_Names[#All],3,0)</f>
        <v xml:space="preserve"> Angela H</v>
      </c>
      <c r="C1764">
        <f>VLOOKUP(Health_Care[[#This Row],[Customer ID]],Medical_Examinations[],2,0)</f>
        <v>27.5</v>
      </c>
      <c r="D1764">
        <f>VLOOKUP(Health_Care[[#This Row],[Customer ID]],Medical_Examinations[],4,0)</f>
        <v>4.2300000000000004</v>
      </c>
      <c r="E1764" t="str">
        <f>VLOOKUP(Health_Care[[#This Row],[Customer ID]],Medical_Examinations[],6,0)</f>
        <v>yes</v>
      </c>
      <c r="F1764" t="str">
        <f>VLOOKUP(Health_Care[[#This Row],[Customer ID]],Medical_Examinations[],7,0)</f>
        <v>No</v>
      </c>
      <c r="G1764" t="str">
        <f>VLOOKUP(Health_Care[[#This Row],[Customer ID]],Medical_Examinations[],8,0)</f>
        <v>No</v>
      </c>
      <c r="H1764">
        <f>VLOOKUP(Health_Care[[#This Row],[Customer ID]],Medical_Examinations[],9,0)</f>
        <v>1</v>
      </c>
      <c r="I1764" t="str">
        <f>VLOOKUP(Health_Care[[#This Row],[Customer ID]],Medical_Examinations[],10,0)</f>
        <v>No</v>
      </c>
      <c r="J1764" t="str">
        <f>VLOOKUP(Health_Care[[#This Row],[Customer ID]],Medical_Examinations[],3,0)</f>
        <v>Over Weight</v>
      </c>
      <c r="K1764" t="str">
        <f>VLOOKUP(Health_Care[[#This Row],[Customer ID]],Medical_Examinations[],5,0)</f>
        <v>Normal</v>
      </c>
      <c r="L1764" s="10">
        <f>VLOOKUP(Health_Care[[#This Row],[Customer ID]],Table6[#All],5,0)</f>
        <v>32332</v>
      </c>
      <c r="M1764" s="11">
        <f>VLOOKUP(Health_Care[[#This Row],[Customer ID]],Table6[#All],8,0)</f>
        <v>5003.8500000000004</v>
      </c>
      <c r="N1764" t="str">
        <f>VLOOKUP(Health_Care[[#This Row],[Customer ID]],Table6[#All],9,0)</f>
        <v>Tier - 2</v>
      </c>
      <c r="O1764" t="str">
        <f>VLOOKUP(Health_Care[[#This Row],[Customer ID]],Table6[#All],10,0)</f>
        <v>Tier - 3</v>
      </c>
      <c r="P1764" t="str">
        <f>VLOOKUP(Health_Care[[#This Row],[Customer ID]],Table6[#All],11,0)</f>
        <v>R1011</v>
      </c>
      <c r="Q1764">
        <f>VLOOKUP(Health_Care[[#This Row],[Customer ID]],Table6[#All],6,0)</f>
        <v>34</v>
      </c>
    </row>
    <row r="1765" spans="1:17" x14ac:dyDescent="0.35">
      <c r="A1765" t="s">
        <v>606</v>
      </c>
      <c r="B1765" t="str">
        <f>VLOOKUP(Health_Care[[#This Row],[Customer ID]],Customer_Names[#All],3,0)</f>
        <v xml:space="preserve"> Britt K</v>
      </c>
      <c r="C1765">
        <f>VLOOKUP(Health_Care[[#This Row],[Customer ID]],Medical_Examinations[],2,0)</f>
        <v>16.12</v>
      </c>
      <c r="D1765">
        <f>VLOOKUP(Health_Care[[#This Row],[Customer ID]],Medical_Examinations[],4,0)</f>
        <v>6.09</v>
      </c>
      <c r="E1765" t="str">
        <f>VLOOKUP(Health_Care[[#This Row],[Customer ID]],Medical_Examinations[],6,0)</f>
        <v>No</v>
      </c>
      <c r="F1765" t="str">
        <f>VLOOKUP(Health_Care[[#This Row],[Customer ID]],Medical_Examinations[],7,0)</f>
        <v>No</v>
      </c>
      <c r="G1765" t="str">
        <f>VLOOKUP(Health_Care[[#This Row],[Customer ID]],Medical_Examinations[],8,0)</f>
        <v>No</v>
      </c>
      <c r="H1765">
        <f>VLOOKUP(Health_Care[[#This Row],[Customer ID]],Medical_Examinations[],9,0)</f>
        <v>0</v>
      </c>
      <c r="I1765" t="str">
        <f>VLOOKUP(Health_Care[[#This Row],[Customer ID]],Medical_Examinations[],10,0)</f>
        <v>No</v>
      </c>
      <c r="J1765" t="str">
        <f>VLOOKUP(Health_Care[[#This Row],[Customer ID]],Medical_Examinations[],3,0)</f>
        <v>Under Weight</v>
      </c>
      <c r="K1765" t="str">
        <f>VLOOKUP(Health_Care[[#This Row],[Customer ID]],Medical_Examinations[],5,0)</f>
        <v>Prediabetes</v>
      </c>
      <c r="L1765" s="10">
        <f>VLOOKUP(Health_Care[[#This Row],[Customer ID]],Table6[#All],5,0)</f>
        <v>28285</v>
      </c>
      <c r="M1765" s="11">
        <f>VLOOKUP(Health_Care[[#This Row],[Customer ID]],Table6[#All],8,0)</f>
        <v>5003.7700000000004</v>
      </c>
      <c r="N1765" t="str">
        <f>VLOOKUP(Health_Care[[#This Row],[Customer ID]],Table6[#All],9,0)</f>
        <v>Tier - 2</v>
      </c>
      <c r="O1765" t="str">
        <f>VLOOKUP(Health_Care[[#This Row],[Customer ID]],Table6[#All],10,0)</f>
        <v>Tier - 3</v>
      </c>
      <c r="P1765" t="str">
        <f>VLOOKUP(Health_Care[[#This Row],[Customer ID]],Table6[#All],11,0)</f>
        <v>R1013</v>
      </c>
      <c r="Q1765">
        <f>VLOOKUP(Health_Care[[#This Row],[Customer ID]],Table6[#All],6,0)</f>
        <v>45</v>
      </c>
    </row>
    <row r="1766" spans="1:17" x14ac:dyDescent="0.35">
      <c r="A1766" t="s">
        <v>605</v>
      </c>
      <c r="B1766" t="str">
        <f>VLOOKUP(Health_Care[[#This Row],[Customer ID]],Customer_Names[#All],3,0)</f>
        <v xml:space="preserve"> Joyce R.</v>
      </c>
      <c r="C1766">
        <f>VLOOKUP(Health_Care[[#This Row],[Customer ID]],Medical_Examinations[],2,0)</f>
        <v>26.73</v>
      </c>
      <c r="D1766">
        <f>VLOOKUP(Health_Care[[#This Row],[Customer ID]],Medical_Examinations[],4,0)</f>
        <v>4.74</v>
      </c>
      <c r="E1766" t="str">
        <f>VLOOKUP(Health_Care[[#This Row],[Customer ID]],Medical_Examinations[],6,0)</f>
        <v>yes</v>
      </c>
      <c r="F1766" t="str">
        <f>VLOOKUP(Health_Care[[#This Row],[Customer ID]],Medical_Examinations[],7,0)</f>
        <v>No</v>
      </c>
      <c r="G1766" t="str">
        <f>VLOOKUP(Health_Care[[#This Row],[Customer ID]],Medical_Examinations[],8,0)</f>
        <v>No</v>
      </c>
      <c r="H1766">
        <f>VLOOKUP(Health_Care[[#This Row],[Customer ID]],Medical_Examinations[],9,0)</f>
        <v>1</v>
      </c>
      <c r="I1766" t="str">
        <f>VLOOKUP(Health_Care[[#This Row],[Customer ID]],Medical_Examinations[],10,0)</f>
        <v>No</v>
      </c>
      <c r="J1766" t="str">
        <f>VLOOKUP(Health_Care[[#This Row],[Customer ID]],Medical_Examinations[],3,0)</f>
        <v>Over Weight</v>
      </c>
      <c r="K1766" t="str">
        <f>VLOOKUP(Health_Care[[#This Row],[Customer ID]],Medical_Examinations[],5,0)</f>
        <v>Normal</v>
      </c>
      <c r="L1766" s="10">
        <f>VLOOKUP(Health_Care[[#This Row],[Customer ID]],Table6[#All],5,0)</f>
        <v>32390</v>
      </c>
      <c r="M1766" s="11">
        <f>VLOOKUP(Health_Care[[#This Row],[Customer ID]],Table6[#All],8,0)</f>
        <v>5002.78</v>
      </c>
      <c r="N1766" t="str">
        <f>VLOOKUP(Health_Care[[#This Row],[Customer ID]],Table6[#All],9,0)</f>
        <v>Tier - 2</v>
      </c>
      <c r="O1766" t="str">
        <f>VLOOKUP(Health_Care[[#This Row],[Customer ID]],Table6[#All],10,0)</f>
        <v>Tier - 2</v>
      </c>
      <c r="P1766" t="str">
        <f>VLOOKUP(Health_Care[[#This Row],[Customer ID]],Table6[#All],11,0)</f>
        <v>R1013</v>
      </c>
      <c r="Q1766">
        <f>VLOOKUP(Health_Care[[#This Row],[Customer ID]],Table6[#All],6,0)</f>
        <v>34</v>
      </c>
    </row>
    <row r="1767" spans="1:17" x14ac:dyDescent="0.35">
      <c r="A1767" t="s">
        <v>604</v>
      </c>
      <c r="B1767" t="str">
        <f>VLOOKUP(Health_Care[[#This Row],[Customer ID]],Customer_Names[#All],3,0)</f>
        <v xml:space="preserve"> Ben</v>
      </c>
      <c r="C1767">
        <f>VLOOKUP(Health_Care[[#This Row],[Customer ID]],Medical_Examinations[],2,0)</f>
        <v>37.25</v>
      </c>
      <c r="D1767">
        <f>VLOOKUP(Health_Care[[#This Row],[Customer ID]],Medical_Examinations[],4,0)</f>
        <v>6.23</v>
      </c>
      <c r="E1767" t="str">
        <f>VLOOKUP(Health_Care[[#This Row],[Customer ID]],Medical_Examinations[],6,0)</f>
        <v>yes</v>
      </c>
      <c r="F1767" t="str">
        <f>VLOOKUP(Health_Care[[#This Row],[Customer ID]],Medical_Examinations[],7,0)</f>
        <v>No</v>
      </c>
      <c r="G1767" t="str">
        <f>VLOOKUP(Health_Care[[#This Row],[Customer ID]],Medical_Examinations[],8,0)</f>
        <v>No</v>
      </c>
      <c r="H1767">
        <f>VLOOKUP(Health_Care[[#This Row],[Customer ID]],Medical_Examinations[],9,0)</f>
        <v>0</v>
      </c>
      <c r="I1767" t="str">
        <f>VLOOKUP(Health_Care[[#This Row],[Customer ID]],Medical_Examinations[],10,0)</f>
        <v>No</v>
      </c>
      <c r="J1767" t="str">
        <f>VLOOKUP(Health_Care[[#This Row],[Customer ID]],Medical_Examinations[],3,0)</f>
        <v>Obesity</v>
      </c>
      <c r="K1767" t="str">
        <f>VLOOKUP(Health_Care[[#This Row],[Customer ID]],Medical_Examinations[],5,0)</f>
        <v>Prediabetes</v>
      </c>
      <c r="L1767" s="10">
        <f>VLOOKUP(Health_Care[[#This Row],[Customer ID]],Table6[#All],5,0)</f>
        <v>37169</v>
      </c>
      <c r="M1767" s="11">
        <f>VLOOKUP(Health_Care[[#This Row],[Customer ID]],Table6[#All],8,0)</f>
        <v>4999.04</v>
      </c>
      <c r="N1767" t="str">
        <f>VLOOKUP(Health_Care[[#This Row],[Customer ID]],Table6[#All],9,0)</f>
        <v>Tier - 2</v>
      </c>
      <c r="O1767" t="str">
        <f>VLOOKUP(Health_Care[[#This Row],[Customer ID]],Table6[#All],10,0)</f>
        <v>Tier - 2</v>
      </c>
      <c r="P1767" t="str">
        <f>VLOOKUP(Health_Care[[#This Row],[Customer ID]],Table6[#All],11,0)</f>
        <v>R1011</v>
      </c>
      <c r="Q1767">
        <f>VLOOKUP(Health_Care[[#This Row],[Customer ID]],Table6[#All],6,0)</f>
        <v>21</v>
      </c>
    </row>
    <row r="1768" spans="1:17" x14ac:dyDescent="0.35">
      <c r="A1768" t="s">
        <v>603</v>
      </c>
      <c r="B1768" t="str">
        <f>VLOOKUP(Health_Care[[#This Row],[Customer ID]],Customer_Names[#All],3,0)</f>
        <v xml:space="preserve"> Sarah M.</v>
      </c>
      <c r="C1768">
        <f>VLOOKUP(Health_Care[[#This Row],[Customer ID]],Medical_Examinations[],2,0)</f>
        <v>23.56</v>
      </c>
      <c r="D1768">
        <f>VLOOKUP(Health_Care[[#This Row],[Customer ID]],Medical_Examinations[],4,0)</f>
        <v>5.45</v>
      </c>
      <c r="E1768" t="str">
        <f>VLOOKUP(Health_Care[[#This Row],[Customer ID]],Medical_Examinations[],6,0)</f>
        <v>yes</v>
      </c>
      <c r="F1768" t="str">
        <f>VLOOKUP(Health_Care[[#This Row],[Customer ID]],Medical_Examinations[],7,0)</f>
        <v>No</v>
      </c>
      <c r="G1768" t="str">
        <f>VLOOKUP(Health_Care[[#This Row],[Customer ID]],Medical_Examinations[],8,0)</f>
        <v>No</v>
      </c>
      <c r="H1768">
        <f>VLOOKUP(Health_Care[[#This Row],[Customer ID]],Medical_Examinations[],9,0)</f>
        <v>1</v>
      </c>
      <c r="I1768" t="str">
        <f>VLOOKUP(Health_Care[[#This Row],[Customer ID]],Medical_Examinations[],10,0)</f>
        <v>No</v>
      </c>
      <c r="J1768" t="str">
        <f>VLOOKUP(Health_Care[[#This Row],[Customer ID]],Medical_Examinations[],3,0)</f>
        <v>Normal Weight</v>
      </c>
      <c r="K1768" t="str">
        <f>VLOOKUP(Health_Care[[#This Row],[Customer ID]],Medical_Examinations[],5,0)</f>
        <v>Normal</v>
      </c>
      <c r="L1768" s="10">
        <f>VLOOKUP(Health_Care[[#This Row],[Customer ID]],Table6[#All],5,0)</f>
        <v>32318</v>
      </c>
      <c r="M1768" s="11">
        <f>VLOOKUP(Health_Care[[#This Row],[Customer ID]],Table6[#All],8,0)</f>
        <v>4992.38</v>
      </c>
      <c r="N1768" t="str">
        <f>VLOOKUP(Health_Care[[#This Row],[Customer ID]],Table6[#All],9,0)</f>
        <v>Tier - 2</v>
      </c>
      <c r="O1768" t="str">
        <f>VLOOKUP(Health_Care[[#This Row],[Customer ID]],Table6[#All],10,0)</f>
        <v>Tier - 3</v>
      </c>
      <c r="P1768" t="str">
        <f>VLOOKUP(Health_Care[[#This Row],[Customer ID]],Table6[#All],11,0)</f>
        <v>R1024</v>
      </c>
      <c r="Q1768">
        <f>VLOOKUP(Health_Care[[#This Row],[Customer ID]],Table6[#All],6,0)</f>
        <v>34</v>
      </c>
    </row>
    <row r="1769" spans="1:17" x14ac:dyDescent="0.35">
      <c r="A1769" t="s">
        <v>602</v>
      </c>
      <c r="B1769" t="str">
        <f>VLOOKUP(Health_Care[[#This Row],[Customer ID]],Customer_Names[#All],3,0)</f>
        <v xml:space="preserve"> Sarah</v>
      </c>
      <c r="C1769">
        <f>VLOOKUP(Health_Care[[#This Row],[Customer ID]],Medical_Examinations[],2,0)</f>
        <v>15.84</v>
      </c>
      <c r="D1769">
        <f>VLOOKUP(Health_Care[[#This Row],[Customer ID]],Medical_Examinations[],4,0)</f>
        <v>10.34</v>
      </c>
      <c r="E1769" t="str">
        <f>VLOOKUP(Health_Care[[#This Row],[Customer ID]],Medical_Examinations[],6,0)</f>
        <v>No</v>
      </c>
      <c r="F1769" t="str">
        <f>VLOOKUP(Health_Care[[#This Row],[Customer ID]],Medical_Examinations[],7,0)</f>
        <v>No</v>
      </c>
      <c r="G1769" t="str">
        <f>VLOOKUP(Health_Care[[#This Row],[Customer ID]],Medical_Examinations[],8,0)</f>
        <v>No</v>
      </c>
      <c r="H1769">
        <f>VLOOKUP(Health_Care[[#This Row],[Customer ID]],Medical_Examinations[],9,0)</f>
        <v>2</v>
      </c>
      <c r="I1769" t="str">
        <f>VLOOKUP(Health_Care[[#This Row],[Customer ID]],Medical_Examinations[],10,0)</f>
        <v>No</v>
      </c>
      <c r="J1769" t="str">
        <f>VLOOKUP(Health_Care[[#This Row],[Customer ID]],Medical_Examinations[],3,0)</f>
        <v>Under Weight</v>
      </c>
      <c r="K1769" t="str">
        <f>VLOOKUP(Health_Care[[#This Row],[Customer ID]],Medical_Examinations[],5,0)</f>
        <v>Diabetes</v>
      </c>
      <c r="L1769" s="10">
        <f>VLOOKUP(Health_Care[[#This Row],[Customer ID]],Table6[#All],5,0)</f>
        <v>26975</v>
      </c>
      <c r="M1769" s="11">
        <f>VLOOKUP(Health_Care[[#This Row],[Customer ID]],Table6[#All],8,0)</f>
        <v>4985.22</v>
      </c>
      <c r="N1769" t="str">
        <f>VLOOKUP(Health_Care[[#This Row],[Customer ID]],Table6[#All],9,0)</f>
        <v>Tier - 2</v>
      </c>
      <c r="O1769" t="str">
        <f>VLOOKUP(Health_Care[[#This Row],[Customer ID]],Table6[#All],10,0)</f>
        <v>Tier - 3</v>
      </c>
      <c r="P1769" t="str">
        <f>VLOOKUP(Health_Care[[#This Row],[Customer ID]],Table6[#All],11,0)</f>
        <v>R1013</v>
      </c>
      <c r="Q1769">
        <f>VLOOKUP(Health_Care[[#This Row],[Customer ID]],Table6[#All],6,0)</f>
        <v>49</v>
      </c>
    </row>
    <row r="1770" spans="1:17" x14ac:dyDescent="0.35">
      <c r="A1770" t="s">
        <v>601</v>
      </c>
      <c r="B1770" t="str">
        <f>VLOOKUP(Health_Care[[#This Row],[Customer ID]],Customer_Names[#All],3,0)</f>
        <v xml:space="preserve"> Katie</v>
      </c>
      <c r="C1770">
        <f>VLOOKUP(Health_Care[[#This Row],[Customer ID]],Medical_Examinations[],2,0)</f>
        <v>36.630000000000003</v>
      </c>
      <c r="D1770">
        <f>VLOOKUP(Health_Care[[#This Row],[Customer ID]],Medical_Examinations[],4,0)</f>
        <v>5.15</v>
      </c>
      <c r="E1770" t="str">
        <f>VLOOKUP(Health_Care[[#This Row],[Customer ID]],Medical_Examinations[],6,0)</f>
        <v>No</v>
      </c>
      <c r="F1770" t="str">
        <f>VLOOKUP(Health_Care[[#This Row],[Customer ID]],Medical_Examinations[],7,0)</f>
        <v>No</v>
      </c>
      <c r="G1770" t="str">
        <f>VLOOKUP(Health_Care[[#This Row],[Customer ID]],Medical_Examinations[],8,0)</f>
        <v>No</v>
      </c>
      <c r="H1770">
        <f>VLOOKUP(Health_Care[[#This Row],[Customer ID]],Medical_Examinations[],9,0)</f>
        <v>0</v>
      </c>
      <c r="I1770" t="str">
        <f>VLOOKUP(Health_Care[[#This Row],[Customer ID]],Medical_Examinations[],10,0)</f>
        <v>No</v>
      </c>
      <c r="J1770" t="str">
        <f>VLOOKUP(Health_Care[[#This Row],[Customer ID]],Medical_Examinations[],3,0)</f>
        <v>Obesity</v>
      </c>
      <c r="K1770" t="str">
        <f>VLOOKUP(Health_Care[[#This Row],[Customer ID]],Medical_Examinations[],5,0)</f>
        <v>Normal</v>
      </c>
      <c r="L1770" s="10">
        <f>VLOOKUP(Health_Care[[#This Row],[Customer ID]],Table6[#All],5,0)</f>
        <v>33480</v>
      </c>
      <c r="M1770" s="11">
        <f>VLOOKUP(Health_Care[[#This Row],[Customer ID]],Table6[#All],8,0)</f>
        <v>4949.76</v>
      </c>
      <c r="N1770" t="str">
        <f>VLOOKUP(Health_Care[[#This Row],[Customer ID]],Table6[#All],9,0)</f>
        <v>Tier - 2</v>
      </c>
      <c r="O1770" t="str">
        <f>VLOOKUP(Health_Care[[#This Row],[Customer ID]],Table6[#All],10,0)</f>
        <v>Tier - 1</v>
      </c>
      <c r="P1770" t="str">
        <f>VLOOKUP(Health_Care[[#This Row],[Customer ID]],Table6[#All],11,0)</f>
        <v>R1013</v>
      </c>
      <c r="Q1770">
        <f>VLOOKUP(Health_Care[[#This Row],[Customer ID]],Table6[#All],6,0)</f>
        <v>31</v>
      </c>
    </row>
    <row r="1771" spans="1:17" x14ac:dyDescent="0.35">
      <c r="A1771" t="s">
        <v>600</v>
      </c>
      <c r="B1771" t="str">
        <f>VLOOKUP(Health_Care[[#This Row],[Customer ID]],Customer_Names[#All],3,0)</f>
        <v xml:space="preserve"> Michaela L</v>
      </c>
      <c r="C1771">
        <f>VLOOKUP(Health_Care[[#This Row],[Customer ID]],Medical_Examinations[],2,0)</f>
        <v>16.47</v>
      </c>
      <c r="D1771">
        <f>VLOOKUP(Health_Care[[#This Row],[Customer ID]],Medical_Examinations[],4,0)</f>
        <v>11.72</v>
      </c>
      <c r="E1771" t="str">
        <f>VLOOKUP(Health_Care[[#This Row],[Customer ID]],Medical_Examinations[],6,0)</f>
        <v>No</v>
      </c>
      <c r="F1771" t="str">
        <f>VLOOKUP(Health_Care[[#This Row],[Customer ID]],Medical_Examinations[],7,0)</f>
        <v>No</v>
      </c>
      <c r="G1771" t="str">
        <f>VLOOKUP(Health_Care[[#This Row],[Customer ID]],Medical_Examinations[],8,0)</f>
        <v>No</v>
      </c>
      <c r="H1771">
        <f>VLOOKUP(Health_Care[[#This Row],[Customer ID]],Medical_Examinations[],9,0)</f>
        <v>0</v>
      </c>
      <c r="I1771" t="str">
        <f>VLOOKUP(Health_Care[[#This Row],[Customer ID]],Medical_Examinations[],10,0)</f>
        <v>No</v>
      </c>
      <c r="J1771" t="str">
        <f>VLOOKUP(Health_Care[[#This Row],[Customer ID]],Medical_Examinations[],3,0)</f>
        <v>Under Weight</v>
      </c>
      <c r="K1771" t="str">
        <f>VLOOKUP(Health_Care[[#This Row],[Customer ID]],Medical_Examinations[],5,0)</f>
        <v>Diabetes</v>
      </c>
      <c r="L1771" s="10">
        <f>VLOOKUP(Health_Care[[#This Row],[Customer ID]],Table6[#All],5,0)</f>
        <v>27206</v>
      </c>
      <c r="M1771" s="11">
        <f>VLOOKUP(Health_Care[[#This Row],[Customer ID]],Table6[#All],8,0)</f>
        <v>4942.0600000000004</v>
      </c>
      <c r="N1771" t="str">
        <f>VLOOKUP(Health_Care[[#This Row],[Customer ID]],Table6[#All],9,0)</f>
        <v>Tier - 2</v>
      </c>
      <c r="O1771" t="str">
        <f>VLOOKUP(Health_Care[[#This Row],[Customer ID]],Table6[#All],10,0)</f>
        <v>Tier - 2</v>
      </c>
      <c r="P1771" t="str">
        <f>VLOOKUP(Health_Care[[#This Row],[Customer ID]],Table6[#All],11,0)</f>
        <v>R1013</v>
      </c>
      <c r="Q1771">
        <f>VLOOKUP(Health_Care[[#This Row],[Customer ID]],Table6[#All],6,0)</f>
        <v>48</v>
      </c>
    </row>
    <row r="1772" spans="1:17" x14ac:dyDescent="0.35">
      <c r="A1772" t="s">
        <v>599</v>
      </c>
      <c r="B1772" t="str">
        <f>VLOOKUP(Health_Care[[#This Row],[Customer ID]],Customer_Names[#All],3,0)</f>
        <v xml:space="preserve"> Shalaleh</v>
      </c>
      <c r="C1772">
        <f>VLOOKUP(Health_Care[[#This Row],[Customer ID]],Medical_Examinations[],2,0)</f>
        <v>25.8</v>
      </c>
      <c r="D1772">
        <f>VLOOKUP(Health_Care[[#This Row],[Customer ID]],Medical_Examinations[],4,0)</f>
        <v>5.29</v>
      </c>
      <c r="E1772" t="str">
        <f>VLOOKUP(Health_Care[[#This Row],[Customer ID]],Medical_Examinations[],6,0)</f>
        <v>No</v>
      </c>
      <c r="F1772" t="str">
        <f>VLOOKUP(Health_Care[[#This Row],[Customer ID]],Medical_Examinations[],7,0)</f>
        <v>No</v>
      </c>
      <c r="G1772" t="str">
        <f>VLOOKUP(Health_Care[[#This Row],[Customer ID]],Medical_Examinations[],8,0)</f>
        <v>No</v>
      </c>
      <c r="H1772">
        <f>VLOOKUP(Health_Care[[#This Row],[Customer ID]],Medical_Examinations[],9,0)</f>
        <v>0</v>
      </c>
      <c r="I1772" t="str">
        <f>VLOOKUP(Health_Care[[#This Row],[Customer ID]],Medical_Examinations[],10,0)</f>
        <v>No</v>
      </c>
      <c r="J1772" t="str">
        <f>VLOOKUP(Health_Care[[#This Row],[Customer ID]],Medical_Examinations[],3,0)</f>
        <v>Over Weight</v>
      </c>
      <c r="K1772" t="str">
        <f>VLOOKUP(Health_Care[[#This Row],[Customer ID]],Medical_Examinations[],5,0)</f>
        <v>Normal</v>
      </c>
      <c r="L1772" s="10">
        <f>VLOOKUP(Health_Care[[#This Row],[Customer ID]],Table6[#All],5,0)</f>
        <v>33569</v>
      </c>
      <c r="M1772" s="11">
        <f>VLOOKUP(Health_Care[[#This Row],[Customer ID]],Table6[#All],8,0)</f>
        <v>4934.71</v>
      </c>
      <c r="N1772" t="str">
        <f>VLOOKUP(Health_Care[[#This Row],[Customer ID]],Table6[#All],9,0)</f>
        <v>Tier - 2</v>
      </c>
      <c r="O1772" t="str">
        <f>VLOOKUP(Health_Care[[#This Row],[Customer ID]],Table6[#All],10,0)</f>
        <v>Tier - 3</v>
      </c>
      <c r="P1772" t="str">
        <f>VLOOKUP(Health_Care[[#This Row],[Customer ID]],Table6[#All],11,0)</f>
        <v>R1011</v>
      </c>
      <c r="Q1772">
        <f>VLOOKUP(Health_Care[[#This Row],[Customer ID]],Table6[#All],6,0)</f>
        <v>31</v>
      </c>
    </row>
    <row r="1773" spans="1:17" x14ac:dyDescent="0.35">
      <c r="A1773" t="s">
        <v>598</v>
      </c>
      <c r="B1773" t="str">
        <f>VLOOKUP(Health_Care[[#This Row],[Customer ID]],Customer_Names[#All],3,0)</f>
        <v xml:space="preserve"> Karen</v>
      </c>
      <c r="C1773">
        <f>VLOOKUP(Health_Care[[#This Row],[Customer ID]],Medical_Examinations[],2,0)</f>
        <v>23.6</v>
      </c>
      <c r="D1773">
        <f>VLOOKUP(Health_Care[[#This Row],[Customer ID]],Medical_Examinations[],4,0)</f>
        <v>4.33</v>
      </c>
      <c r="E1773" t="str">
        <f>VLOOKUP(Health_Care[[#This Row],[Customer ID]],Medical_Examinations[],6,0)</f>
        <v>No</v>
      </c>
      <c r="F1773" t="str">
        <f>VLOOKUP(Health_Care[[#This Row],[Customer ID]],Medical_Examinations[],7,0)</f>
        <v>No</v>
      </c>
      <c r="G1773" t="str">
        <f>VLOOKUP(Health_Care[[#This Row],[Customer ID]],Medical_Examinations[],8,0)</f>
        <v>No</v>
      </c>
      <c r="H1773">
        <f>VLOOKUP(Health_Care[[#This Row],[Customer ID]],Medical_Examinations[],9,0)</f>
        <v>0</v>
      </c>
      <c r="I1773" t="str">
        <f>VLOOKUP(Health_Care[[#This Row],[Customer ID]],Medical_Examinations[],10,0)</f>
        <v>No</v>
      </c>
      <c r="J1773" t="str">
        <f>VLOOKUP(Health_Care[[#This Row],[Customer ID]],Medical_Examinations[],3,0)</f>
        <v>Normal Weight</v>
      </c>
      <c r="K1773" t="str">
        <f>VLOOKUP(Health_Care[[#This Row],[Customer ID]],Medical_Examinations[],5,0)</f>
        <v>Normal</v>
      </c>
      <c r="L1773" s="10">
        <f>VLOOKUP(Health_Care[[#This Row],[Customer ID]],Table6[#All],5,0)</f>
        <v>33473</v>
      </c>
      <c r="M1773" s="11">
        <f>VLOOKUP(Health_Care[[#This Row],[Customer ID]],Table6[#All],8,0)</f>
        <v>4931.6499999999996</v>
      </c>
      <c r="N1773" t="str">
        <f>VLOOKUP(Health_Care[[#This Row],[Customer ID]],Table6[#All],9,0)</f>
        <v>Tier - 2</v>
      </c>
      <c r="O1773" t="str">
        <f>VLOOKUP(Health_Care[[#This Row],[Customer ID]],Table6[#All],10,0)</f>
        <v>Tier - 3</v>
      </c>
      <c r="P1773" t="str">
        <f>VLOOKUP(Health_Care[[#This Row],[Customer ID]],Table6[#All],11,0)</f>
        <v>R1011</v>
      </c>
      <c r="Q1773">
        <f>VLOOKUP(Health_Care[[#This Row],[Customer ID]],Table6[#All],6,0)</f>
        <v>31</v>
      </c>
    </row>
    <row r="1774" spans="1:17" x14ac:dyDescent="0.35">
      <c r="A1774" t="s">
        <v>597</v>
      </c>
      <c r="B1774" t="str">
        <f>VLOOKUP(Health_Care[[#This Row],[Customer ID]],Customer_Names[#All],3,0)</f>
        <v xml:space="preserve"> Zuzana</v>
      </c>
      <c r="C1774">
        <f>VLOOKUP(Health_Care[[#This Row],[Customer ID]],Medical_Examinations[],2,0)</f>
        <v>32.11</v>
      </c>
      <c r="D1774">
        <f>VLOOKUP(Health_Care[[#This Row],[Customer ID]],Medical_Examinations[],4,0)</f>
        <v>6.24</v>
      </c>
      <c r="E1774" t="str">
        <f>VLOOKUP(Health_Care[[#This Row],[Customer ID]],Medical_Examinations[],6,0)</f>
        <v>No</v>
      </c>
      <c r="F1774" t="str">
        <f>VLOOKUP(Health_Care[[#This Row],[Customer ID]],Medical_Examinations[],7,0)</f>
        <v>No</v>
      </c>
      <c r="G1774" t="str">
        <f>VLOOKUP(Health_Care[[#This Row],[Customer ID]],Medical_Examinations[],8,0)</f>
        <v>Yes</v>
      </c>
      <c r="H1774">
        <f>VLOOKUP(Health_Care[[#This Row],[Customer ID]],Medical_Examinations[],9,0)</f>
        <v>1</v>
      </c>
      <c r="I1774" t="str">
        <f>VLOOKUP(Health_Care[[#This Row],[Customer ID]],Medical_Examinations[],10,0)</f>
        <v>No</v>
      </c>
      <c r="J1774" t="str">
        <f>VLOOKUP(Health_Care[[#This Row],[Customer ID]],Medical_Examinations[],3,0)</f>
        <v>Obesity</v>
      </c>
      <c r="K1774" t="str">
        <f>VLOOKUP(Health_Care[[#This Row],[Customer ID]],Medical_Examinations[],5,0)</f>
        <v>Prediabetes</v>
      </c>
      <c r="L1774" s="10">
        <f>VLOOKUP(Health_Care[[#This Row],[Customer ID]],Table6[#All],5,0)</f>
        <v>34191</v>
      </c>
      <c r="M1774" s="11">
        <f>VLOOKUP(Health_Care[[#This Row],[Customer ID]],Table6[#All],8,0)</f>
        <v>4922.92</v>
      </c>
      <c r="N1774" t="str">
        <f>VLOOKUP(Health_Care[[#This Row],[Customer ID]],Table6[#All],9,0)</f>
        <v>Tier - 2</v>
      </c>
      <c r="O1774" t="str">
        <f>VLOOKUP(Health_Care[[#This Row],[Customer ID]],Table6[#All],10,0)</f>
        <v>Tier - 2</v>
      </c>
      <c r="P1774" t="str">
        <f>VLOOKUP(Health_Care[[#This Row],[Customer ID]],Table6[#All],11,0)</f>
        <v>R1012</v>
      </c>
      <c r="Q1774">
        <f>VLOOKUP(Health_Care[[#This Row],[Customer ID]],Table6[#All],6,0)</f>
        <v>29</v>
      </c>
    </row>
    <row r="1775" spans="1:17" x14ac:dyDescent="0.35">
      <c r="A1775" t="s">
        <v>596</v>
      </c>
      <c r="B1775" t="str">
        <f>VLOOKUP(Health_Care[[#This Row],[Customer ID]],Customer_Names[#All],3,0)</f>
        <v xml:space="preserve"> Daniel J.</v>
      </c>
      <c r="C1775">
        <f>VLOOKUP(Health_Care[[#This Row],[Customer ID]],Medical_Examinations[],2,0)</f>
        <v>30.114999999999998</v>
      </c>
      <c r="D1775">
        <f>VLOOKUP(Health_Care[[#This Row],[Customer ID]],Medical_Examinations[],4,0)</f>
        <v>11.61</v>
      </c>
      <c r="E1775" t="str">
        <f>VLOOKUP(Health_Care[[#This Row],[Customer ID]],Medical_Examinations[],6,0)</f>
        <v>No</v>
      </c>
      <c r="F1775" t="str">
        <f>VLOOKUP(Health_Care[[#This Row],[Customer ID]],Medical_Examinations[],7,0)</f>
        <v>No</v>
      </c>
      <c r="G1775" t="str">
        <f>VLOOKUP(Health_Care[[#This Row],[Customer ID]],Medical_Examinations[],8,0)</f>
        <v>No</v>
      </c>
      <c r="H1775">
        <f>VLOOKUP(Health_Care[[#This Row],[Customer ID]],Medical_Examinations[],9,0)</f>
        <v>0</v>
      </c>
      <c r="I1775" t="str">
        <f>VLOOKUP(Health_Care[[#This Row],[Customer ID]],Medical_Examinations[],10,0)</f>
        <v>No</v>
      </c>
      <c r="J1775" t="str">
        <f>VLOOKUP(Health_Care[[#This Row],[Customer ID]],Medical_Examinations[],3,0)</f>
        <v>Obesity</v>
      </c>
      <c r="K1775" t="str">
        <f>VLOOKUP(Health_Care[[#This Row],[Customer ID]],Medical_Examinations[],5,0)</f>
        <v>Diabetes</v>
      </c>
      <c r="L1775" s="10">
        <f>VLOOKUP(Health_Care[[#This Row],[Customer ID]],Table6[#All],5,0)</f>
        <v>37489</v>
      </c>
      <c r="M1775" s="11">
        <f>VLOOKUP(Health_Care[[#This Row],[Customer ID]],Table6[#All],8,0)</f>
        <v>4915.0600000000004</v>
      </c>
      <c r="N1775" t="str">
        <f>VLOOKUP(Health_Care[[#This Row],[Customer ID]],Table6[#All],9,0)</f>
        <v>Tier - 2</v>
      </c>
      <c r="O1775" t="str">
        <f>VLOOKUP(Health_Care[[#This Row],[Customer ID]],Table6[#All],10,0)</f>
        <v>Tier - 1</v>
      </c>
      <c r="P1775" t="str">
        <f>VLOOKUP(Health_Care[[#This Row],[Customer ID]],Table6[#All],11,0)</f>
        <v>R1017</v>
      </c>
      <c r="Q1775">
        <f>VLOOKUP(Health_Care[[#This Row],[Customer ID]],Table6[#All],6,0)</f>
        <v>20</v>
      </c>
    </row>
    <row r="1776" spans="1:17" x14ac:dyDescent="0.35">
      <c r="A1776" t="s">
        <v>595</v>
      </c>
      <c r="B1776" t="str">
        <f>VLOOKUP(Health_Care[[#This Row],[Customer ID]],Customer_Names[#All],3,0)</f>
        <v xml:space="preserve"> Alexandra</v>
      </c>
      <c r="C1776">
        <f>VLOOKUP(Health_Care[[#This Row],[Customer ID]],Medical_Examinations[],2,0)</f>
        <v>20.28</v>
      </c>
      <c r="D1776">
        <f>VLOOKUP(Health_Care[[#This Row],[Customer ID]],Medical_Examinations[],4,0)</f>
        <v>11.07</v>
      </c>
      <c r="E1776" t="str">
        <f>VLOOKUP(Health_Care[[#This Row],[Customer ID]],Medical_Examinations[],6,0)</f>
        <v>yes</v>
      </c>
      <c r="F1776" t="str">
        <f>VLOOKUP(Health_Care[[#This Row],[Customer ID]],Medical_Examinations[],7,0)</f>
        <v>No</v>
      </c>
      <c r="G1776" t="str">
        <f>VLOOKUP(Health_Care[[#This Row],[Customer ID]],Medical_Examinations[],8,0)</f>
        <v>No</v>
      </c>
      <c r="H1776">
        <f>VLOOKUP(Health_Care[[#This Row],[Customer ID]],Medical_Examinations[],9,0)</f>
        <v>0</v>
      </c>
      <c r="I1776" t="str">
        <f>VLOOKUP(Health_Care[[#This Row],[Customer ID]],Medical_Examinations[],10,0)</f>
        <v>No</v>
      </c>
      <c r="J1776" t="str">
        <f>VLOOKUP(Health_Care[[#This Row],[Customer ID]],Medical_Examinations[],3,0)</f>
        <v>Normal Weight</v>
      </c>
      <c r="K1776" t="str">
        <f>VLOOKUP(Health_Care[[#This Row],[Customer ID]],Medical_Examinations[],5,0)</f>
        <v>Diabetes</v>
      </c>
      <c r="L1776" s="10">
        <f>VLOOKUP(Health_Care[[#This Row],[Customer ID]],Table6[#All],5,0)</f>
        <v>29877</v>
      </c>
      <c r="M1776" s="11">
        <f>VLOOKUP(Health_Care[[#This Row],[Customer ID]],Table6[#All],8,0)</f>
        <v>4911.8900000000003</v>
      </c>
      <c r="N1776" t="str">
        <f>VLOOKUP(Health_Care[[#This Row],[Customer ID]],Table6[#All],9,0)</f>
        <v>Tier - 2</v>
      </c>
      <c r="O1776" t="str">
        <f>VLOOKUP(Health_Care[[#This Row],[Customer ID]],Table6[#All],10,0)</f>
        <v>Tier - 3</v>
      </c>
      <c r="P1776" t="str">
        <f>VLOOKUP(Health_Care[[#This Row],[Customer ID]],Table6[#All],11,0)</f>
        <v>R1013</v>
      </c>
      <c r="Q1776">
        <f>VLOOKUP(Health_Care[[#This Row],[Customer ID]],Table6[#All],6,0)</f>
        <v>41</v>
      </c>
    </row>
    <row r="1777" spans="1:17" x14ac:dyDescent="0.35">
      <c r="A1777" t="s">
        <v>594</v>
      </c>
      <c r="B1777" t="str">
        <f>VLOOKUP(Health_Care[[#This Row],[Customer ID]],Customer_Names[#All],3,0)</f>
        <v xml:space="preserve"> Jessica</v>
      </c>
      <c r="C1777">
        <f>VLOOKUP(Health_Care[[#This Row],[Customer ID]],Medical_Examinations[],2,0)</f>
        <v>20.234999999999999</v>
      </c>
      <c r="D1777">
        <f>VLOOKUP(Health_Care[[#This Row],[Customer ID]],Medical_Examinations[],4,0)</f>
        <v>5.19</v>
      </c>
      <c r="E1777" t="str">
        <f>VLOOKUP(Health_Care[[#This Row],[Customer ID]],Medical_Examinations[],6,0)</f>
        <v>No</v>
      </c>
      <c r="F1777" t="str">
        <f>VLOOKUP(Health_Care[[#This Row],[Customer ID]],Medical_Examinations[],7,0)</f>
        <v>No</v>
      </c>
      <c r="G1777" t="str">
        <f>VLOOKUP(Health_Care[[#This Row],[Customer ID]],Medical_Examinations[],8,0)</f>
        <v>Yes</v>
      </c>
      <c r="H1777">
        <f>VLOOKUP(Health_Care[[#This Row],[Customer ID]],Medical_Examinations[],9,0)</f>
        <v>1</v>
      </c>
      <c r="I1777" t="str">
        <f>VLOOKUP(Health_Care[[#This Row],[Customer ID]],Medical_Examinations[],10,0)</f>
        <v>No</v>
      </c>
      <c r="J1777" t="str">
        <f>VLOOKUP(Health_Care[[#This Row],[Customer ID]],Medical_Examinations[],3,0)</f>
        <v>Normal Weight</v>
      </c>
      <c r="K1777" t="str">
        <f>VLOOKUP(Health_Care[[#This Row],[Customer ID]],Medical_Examinations[],5,0)</f>
        <v>Normal</v>
      </c>
      <c r="L1777" s="10">
        <f>VLOOKUP(Health_Care[[#This Row],[Customer ID]],Table6[#All],5,0)</f>
        <v>34160</v>
      </c>
      <c r="M1777" s="11">
        <f>VLOOKUP(Health_Care[[#This Row],[Customer ID]],Table6[#All],8,0)</f>
        <v>4906.41</v>
      </c>
      <c r="N1777" t="str">
        <f>VLOOKUP(Health_Care[[#This Row],[Customer ID]],Table6[#All],9,0)</f>
        <v>Tier - 2</v>
      </c>
      <c r="O1777" t="str">
        <f>VLOOKUP(Health_Care[[#This Row],[Customer ID]],Table6[#All],10,0)</f>
        <v>Tier - 1</v>
      </c>
      <c r="P1777" t="str">
        <f>VLOOKUP(Health_Care[[#This Row],[Customer ID]],Table6[#All],11,0)</f>
        <v>R1012</v>
      </c>
      <c r="Q1777">
        <f>VLOOKUP(Health_Care[[#This Row],[Customer ID]],Table6[#All],6,0)</f>
        <v>29</v>
      </c>
    </row>
    <row r="1778" spans="1:17" x14ac:dyDescent="0.35">
      <c r="A1778" t="s">
        <v>593</v>
      </c>
      <c r="B1778" t="str">
        <f>VLOOKUP(Health_Care[[#This Row],[Customer ID]],Customer_Names[#All],3,0)</f>
        <v xml:space="preserve"> Matthew M</v>
      </c>
      <c r="C1778">
        <f>VLOOKUP(Health_Care[[#This Row],[Customer ID]],Medical_Examinations[],2,0)</f>
        <v>25.27</v>
      </c>
      <c r="D1778">
        <f>VLOOKUP(Health_Care[[#This Row],[Customer ID]],Medical_Examinations[],4,0)</f>
        <v>5.7</v>
      </c>
      <c r="E1778" t="str">
        <f>VLOOKUP(Health_Care[[#This Row],[Customer ID]],Medical_Examinations[],6,0)</f>
        <v>yes</v>
      </c>
      <c r="F1778" t="str">
        <f>VLOOKUP(Health_Care[[#This Row],[Customer ID]],Medical_Examinations[],7,0)</f>
        <v>No</v>
      </c>
      <c r="G1778" t="str">
        <f>VLOOKUP(Health_Care[[#This Row],[Customer ID]],Medical_Examinations[],8,0)</f>
        <v>No</v>
      </c>
      <c r="H1778">
        <f>VLOOKUP(Health_Care[[#This Row],[Customer ID]],Medical_Examinations[],9,0)</f>
        <v>1</v>
      </c>
      <c r="I1778" t="str">
        <f>VLOOKUP(Health_Care[[#This Row],[Customer ID]],Medical_Examinations[],10,0)</f>
        <v>No</v>
      </c>
      <c r="J1778" t="str">
        <f>VLOOKUP(Health_Care[[#This Row],[Customer ID]],Medical_Examinations[],3,0)</f>
        <v>Over Weight</v>
      </c>
      <c r="K1778" t="str">
        <f>VLOOKUP(Health_Care[[#This Row],[Customer ID]],Medical_Examinations[],5,0)</f>
        <v>Prediabetes</v>
      </c>
      <c r="L1778" s="10">
        <f>VLOOKUP(Health_Care[[#This Row],[Customer ID]],Table6[#All],5,0)</f>
        <v>32409</v>
      </c>
      <c r="M1778" s="11">
        <f>VLOOKUP(Health_Care[[#This Row],[Customer ID]],Table6[#All],8,0)</f>
        <v>4894.75</v>
      </c>
      <c r="N1778" t="str">
        <f>VLOOKUP(Health_Care[[#This Row],[Customer ID]],Table6[#All],9,0)</f>
        <v>Tier - 3</v>
      </c>
      <c r="O1778" t="str">
        <f>VLOOKUP(Health_Care[[#This Row],[Customer ID]],Table6[#All],10,0)</f>
        <v>Tier - 3</v>
      </c>
      <c r="P1778" t="str">
        <f>VLOOKUP(Health_Care[[#This Row],[Customer ID]],Table6[#All],11,0)</f>
        <v>R1012</v>
      </c>
      <c r="Q1778">
        <f>VLOOKUP(Health_Care[[#This Row],[Customer ID]],Table6[#All],6,0)</f>
        <v>34</v>
      </c>
    </row>
    <row r="1779" spans="1:17" x14ac:dyDescent="0.35">
      <c r="A1779" t="s">
        <v>592</v>
      </c>
      <c r="B1779" t="str">
        <f>VLOOKUP(Health_Care[[#This Row],[Customer ID]],Customer_Names[#All],3,0)</f>
        <v xml:space="preserve"> Nadine A.</v>
      </c>
      <c r="C1779">
        <f>VLOOKUP(Health_Care[[#This Row],[Customer ID]],Medical_Examinations[],2,0)</f>
        <v>24.24</v>
      </c>
      <c r="D1779">
        <f>VLOOKUP(Health_Care[[#This Row],[Customer ID]],Medical_Examinations[],4,0)</f>
        <v>6.15</v>
      </c>
      <c r="E1779" t="str">
        <f>VLOOKUP(Health_Care[[#This Row],[Customer ID]],Medical_Examinations[],6,0)</f>
        <v>No</v>
      </c>
      <c r="F1779" t="str">
        <f>VLOOKUP(Health_Care[[#This Row],[Customer ID]],Medical_Examinations[],7,0)</f>
        <v>No</v>
      </c>
      <c r="G1779" t="str">
        <f>VLOOKUP(Health_Care[[#This Row],[Customer ID]],Medical_Examinations[],8,0)</f>
        <v>No</v>
      </c>
      <c r="H1779">
        <f>VLOOKUP(Health_Care[[#This Row],[Customer ID]],Medical_Examinations[],9,0)</f>
        <v>0</v>
      </c>
      <c r="I1779" t="str">
        <f>VLOOKUP(Health_Care[[#This Row],[Customer ID]],Medical_Examinations[],10,0)</f>
        <v>No</v>
      </c>
      <c r="J1779" t="str">
        <f>VLOOKUP(Health_Care[[#This Row],[Customer ID]],Medical_Examinations[],3,0)</f>
        <v>Normal Weight</v>
      </c>
      <c r="K1779" t="str">
        <f>VLOOKUP(Health_Care[[#This Row],[Customer ID]],Medical_Examinations[],5,0)</f>
        <v>Prediabetes</v>
      </c>
      <c r="L1779" s="10">
        <f>VLOOKUP(Health_Care[[#This Row],[Customer ID]],Table6[#All],5,0)</f>
        <v>33205</v>
      </c>
      <c r="M1779" s="11">
        <f>VLOOKUP(Health_Care[[#This Row],[Customer ID]],Table6[#All],8,0)</f>
        <v>4894.3900000000003</v>
      </c>
      <c r="N1779" t="str">
        <f>VLOOKUP(Health_Care[[#This Row],[Customer ID]],Table6[#All],9,0)</f>
        <v>Tier - 2</v>
      </c>
      <c r="O1779" t="str">
        <f>VLOOKUP(Health_Care[[#This Row],[Customer ID]],Table6[#All],10,0)</f>
        <v>Tier - 3</v>
      </c>
      <c r="P1779" t="str">
        <f>VLOOKUP(Health_Care[[#This Row],[Customer ID]],Table6[#All],11,0)</f>
        <v>R1013</v>
      </c>
      <c r="Q1779">
        <f>VLOOKUP(Health_Care[[#This Row],[Customer ID]],Table6[#All],6,0)</f>
        <v>32</v>
      </c>
    </row>
    <row r="1780" spans="1:17" x14ac:dyDescent="0.35">
      <c r="A1780" t="s">
        <v>591</v>
      </c>
      <c r="B1780" t="str">
        <f>VLOOKUP(Health_Care[[#This Row],[Customer ID]],Customer_Names[#All],3,0)</f>
        <v xml:space="preserve"> Peter J. Jr.</v>
      </c>
      <c r="C1780">
        <f>VLOOKUP(Health_Care[[#This Row],[Customer ID]],Medical_Examinations[],2,0)</f>
        <v>35.75</v>
      </c>
      <c r="D1780">
        <f>VLOOKUP(Health_Care[[#This Row],[Customer ID]],Medical_Examinations[],4,0)</f>
        <v>5.07</v>
      </c>
      <c r="E1780" t="str">
        <f>VLOOKUP(Health_Care[[#This Row],[Customer ID]],Medical_Examinations[],6,0)</f>
        <v>No</v>
      </c>
      <c r="F1780" t="str">
        <f>VLOOKUP(Health_Care[[#This Row],[Customer ID]],Medical_Examinations[],7,0)</f>
        <v>No</v>
      </c>
      <c r="G1780" t="str">
        <f>VLOOKUP(Health_Care[[#This Row],[Customer ID]],Medical_Examinations[],8,0)</f>
        <v>No</v>
      </c>
      <c r="H1780">
        <f>VLOOKUP(Health_Care[[#This Row],[Customer ID]],Medical_Examinations[],9,0)</f>
        <v>0</v>
      </c>
      <c r="I1780" t="str">
        <f>VLOOKUP(Health_Care[[#This Row],[Customer ID]],Medical_Examinations[],10,0)</f>
        <v>No</v>
      </c>
      <c r="J1780" t="str">
        <f>VLOOKUP(Health_Care[[#This Row],[Customer ID]],Medical_Examinations[],3,0)</f>
        <v>Obesity</v>
      </c>
      <c r="K1780" t="str">
        <f>VLOOKUP(Health_Care[[#This Row],[Customer ID]],Medical_Examinations[],5,0)</f>
        <v>Normal</v>
      </c>
      <c r="L1780" s="10">
        <f>VLOOKUP(Health_Care[[#This Row],[Customer ID]],Table6[#All],5,0)</f>
        <v>32699</v>
      </c>
      <c r="M1780" s="11">
        <f>VLOOKUP(Health_Care[[#This Row],[Customer ID]],Table6[#All],8,0)</f>
        <v>4890</v>
      </c>
      <c r="N1780" t="str">
        <f>VLOOKUP(Health_Care[[#This Row],[Customer ID]],Table6[#All],9,0)</f>
        <v>Tier - 3</v>
      </c>
      <c r="O1780" t="str">
        <f>VLOOKUP(Health_Care[[#This Row],[Customer ID]],Table6[#All],10,0)</f>
        <v>Tier - 2</v>
      </c>
      <c r="P1780" t="str">
        <f>VLOOKUP(Health_Care[[#This Row],[Customer ID]],Table6[#All],11,0)</f>
        <v>R1013</v>
      </c>
      <c r="Q1780">
        <f>VLOOKUP(Health_Care[[#This Row],[Customer ID]],Table6[#All],6,0)</f>
        <v>33</v>
      </c>
    </row>
    <row r="1781" spans="1:17" x14ac:dyDescent="0.35">
      <c r="A1781" t="s">
        <v>590</v>
      </c>
      <c r="B1781" t="str">
        <f>VLOOKUP(Health_Care[[#This Row],[Customer ID]],Customer_Names[#All],3,0)</f>
        <v xml:space="preserve"> Colleen M</v>
      </c>
      <c r="C1781">
        <f>VLOOKUP(Health_Care[[#This Row],[Customer ID]],Medical_Examinations[],2,0)</f>
        <v>29.92</v>
      </c>
      <c r="D1781">
        <f>VLOOKUP(Health_Care[[#This Row],[Customer ID]],Medical_Examinations[],4,0)</f>
        <v>10.97</v>
      </c>
      <c r="E1781" t="str">
        <f>VLOOKUP(Health_Care[[#This Row],[Customer ID]],Medical_Examinations[],6,0)</f>
        <v>yes</v>
      </c>
      <c r="F1781" t="str">
        <f>VLOOKUP(Health_Care[[#This Row],[Customer ID]],Medical_Examinations[],7,0)</f>
        <v>No</v>
      </c>
      <c r="G1781" t="str">
        <f>VLOOKUP(Health_Care[[#This Row],[Customer ID]],Medical_Examinations[],8,0)</f>
        <v>No</v>
      </c>
      <c r="H1781">
        <f>VLOOKUP(Health_Care[[#This Row],[Customer ID]],Medical_Examinations[],9,0)</f>
        <v>1</v>
      </c>
      <c r="I1781" t="str">
        <f>VLOOKUP(Health_Care[[#This Row],[Customer ID]],Medical_Examinations[],10,0)</f>
        <v>No</v>
      </c>
      <c r="J1781" t="str">
        <f>VLOOKUP(Health_Care[[#This Row],[Customer ID]],Medical_Examinations[],3,0)</f>
        <v>Obesity</v>
      </c>
      <c r="K1781" t="str">
        <f>VLOOKUP(Health_Care[[#This Row],[Customer ID]],Medical_Examinations[],5,0)</f>
        <v>Diabetes</v>
      </c>
      <c r="L1781" s="10">
        <f>VLOOKUP(Health_Care[[#This Row],[Customer ID]],Table6[#All],5,0)</f>
        <v>31712</v>
      </c>
      <c r="M1781" s="11">
        <f>VLOOKUP(Health_Care[[#This Row],[Customer ID]],Table6[#All],8,0)</f>
        <v>4889.04</v>
      </c>
      <c r="N1781" t="str">
        <f>VLOOKUP(Health_Care[[#This Row],[Customer ID]],Table6[#All],9,0)</f>
        <v>Tier - 2</v>
      </c>
      <c r="O1781" t="str">
        <f>VLOOKUP(Health_Care[[#This Row],[Customer ID]],Table6[#All],10,0)</f>
        <v>Tier - 1</v>
      </c>
      <c r="P1781" t="str">
        <f>VLOOKUP(Health_Care[[#This Row],[Customer ID]],Table6[#All],11,0)</f>
        <v>R1013</v>
      </c>
      <c r="Q1781">
        <f>VLOOKUP(Health_Care[[#This Row],[Customer ID]],Table6[#All],6,0)</f>
        <v>36</v>
      </c>
    </row>
    <row r="1782" spans="1:17" x14ac:dyDescent="0.35">
      <c r="A1782" t="s">
        <v>589</v>
      </c>
      <c r="B1782" t="str">
        <f>VLOOKUP(Health_Care[[#This Row],[Customer ID]],Customer_Names[#All],3,0)</f>
        <v xml:space="preserve"> Julie A.</v>
      </c>
      <c r="C1782">
        <f>VLOOKUP(Health_Care[[#This Row],[Customer ID]],Medical_Examinations[],2,0)</f>
        <v>26.2</v>
      </c>
      <c r="D1782">
        <f>VLOOKUP(Health_Care[[#This Row],[Customer ID]],Medical_Examinations[],4,0)</f>
        <v>10.93</v>
      </c>
      <c r="E1782" t="str">
        <f>VLOOKUP(Health_Care[[#This Row],[Customer ID]],Medical_Examinations[],6,0)</f>
        <v>yes</v>
      </c>
      <c r="F1782" t="str">
        <f>VLOOKUP(Health_Care[[#This Row],[Customer ID]],Medical_Examinations[],7,0)</f>
        <v>No</v>
      </c>
      <c r="G1782" t="str">
        <f>VLOOKUP(Health_Care[[#This Row],[Customer ID]],Medical_Examinations[],8,0)</f>
        <v>No</v>
      </c>
      <c r="H1782">
        <f>VLOOKUP(Health_Care[[#This Row],[Customer ID]],Medical_Examinations[],9,0)</f>
        <v>1</v>
      </c>
      <c r="I1782" t="str">
        <f>VLOOKUP(Health_Care[[#This Row],[Customer ID]],Medical_Examinations[],10,0)</f>
        <v>No</v>
      </c>
      <c r="J1782" t="str">
        <f>VLOOKUP(Health_Care[[#This Row],[Customer ID]],Medical_Examinations[],3,0)</f>
        <v>Over Weight</v>
      </c>
      <c r="K1782" t="str">
        <f>VLOOKUP(Health_Care[[#This Row],[Customer ID]],Medical_Examinations[],5,0)</f>
        <v>Diabetes</v>
      </c>
      <c r="L1782" s="10">
        <f>VLOOKUP(Health_Care[[#This Row],[Customer ID]],Table6[#All],5,0)</f>
        <v>31769</v>
      </c>
      <c r="M1782" s="11">
        <f>VLOOKUP(Health_Care[[#This Row],[Customer ID]],Table6[#All],8,0)</f>
        <v>4883.87</v>
      </c>
      <c r="N1782" t="str">
        <f>VLOOKUP(Health_Care[[#This Row],[Customer ID]],Table6[#All],9,0)</f>
        <v>Tier - 2</v>
      </c>
      <c r="O1782" t="str">
        <f>VLOOKUP(Health_Care[[#This Row],[Customer ID]],Table6[#All],10,0)</f>
        <v>Tier - 1</v>
      </c>
      <c r="P1782" t="str">
        <f>VLOOKUP(Health_Care[[#This Row],[Customer ID]],Table6[#All],11,0)</f>
        <v>R1011</v>
      </c>
      <c r="Q1782">
        <f>VLOOKUP(Health_Care[[#This Row],[Customer ID]],Table6[#All],6,0)</f>
        <v>36</v>
      </c>
    </row>
    <row r="1783" spans="1:17" x14ac:dyDescent="0.35">
      <c r="A1783" t="s">
        <v>588</v>
      </c>
      <c r="B1783" t="str">
        <f>VLOOKUP(Health_Care[[#This Row],[Customer ID]],Customer_Names[#All],3,0)</f>
        <v xml:space="preserve"> Douglas W</v>
      </c>
      <c r="C1783">
        <f>VLOOKUP(Health_Care[[#This Row],[Customer ID]],Medical_Examinations[],2,0)</f>
        <v>26.695</v>
      </c>
      <c r="D1783">
        <f>VLOOKUP(Health_Care[[#This Row],[Customer ID]],Medical_Examinations[],4,0)</f>
        <v>4.21</v>
      </c>
      <c r="E1783" t="str">
        <f>VLOOKUP(Health_Care[[#This Row],[Customer ID]],Medical_Examinations[],6,0)</f>
        <v>yes</v>
      </c>
      <c r="F1783" t="str">
        <f>VLOOKUP(Health_Care[[#This Row],[Customer ID]],Medical_Examinations[],7,0)</f>
        <v>No</v>
      </c>
      <c r="G1783" t="str">
        <f>VLOOKUP(Health_Care[[#This Row],[Customer ID]],Medical_Examinations[],8,0)</f>
        <v>Yes</v>
      </c>
      <c r="H1783">
        <f>VLOOKUP(Health_Care[[#This Row],[Customer ID]],Medical_Examinations[],9,0)</f>
        <v>1</v>
      </c>
      <c r="I1783" t="str">
        <f>VLOOKUP(Health_Care[[#This Row],[Customer ID]],Medical_Examinations[],10,0)</f>
        <v>No</v>
      </c>
      <c r="J1783" t="str">
        <f>VLOOKUP(Health_Care[[#This Row],[Customer ID]],Medical_Examinations[],3,0)</f>
        <v>Over Weight</v>
      </c>
      <c r="K1783" t="str">
        <f>VLOOKUP(Health_Care[[#This Row],[Customer ID]],Medical_Examinations[],5,0)</f>
        <v>Normal</v>
      </c>
      <c r="L1783" s="10">
        <f>VLOOKUP(Health_Care[[#This Row],[Customer ID]],Table6[#All],5,0)</f>
        <v>35702</v>
      </c>
      <c r="M1783" s="11">
        <f>VLOOKUP(Health_Care[[#This Row],[Customer ID]],Table6[#All],8,0)</f>
        <v>4877.9799999999996</v>
      </c>
      <c r="N1783" t="str">
        <f>VLOOKUP(Health_Care[[#This Row],[Customer ID]],Table6[#All],9,0)</f>
        <v>Tier - 2</v>
      </c>
      <c r="O1783" t="str">
        <f>VLOOKUP(Health_Care[[#This Row],[Customer ID]],Table6[#All],10,0)</f>
        <v>Tier - 3</v>
      </c>
      <c r="P1783" t="str">
        <f>VLOOKUP(Health_Care[[#This Row],[Customer ID]],Table6[#All],11,0)</f>
        <v>R1012</v>
      </c>
      <c r="Q1783">
        <f>VLOOKUP(Health_Care[[#This Row],[Customer ID]],Table6[#All],6,0)</f>
        <v>25</v>
      </c>
    </row>
    <row r="1784" spans="1:17" x14ac:dyDescent="0.35">
      <c r="A1784" t="s">
        <v>587</v>
      </c>
      <c r="B1784" t="str">
        <f>VLOOKUP(Health_Care[[#This Row],[Customer ID]],Customer_Names[#All],3,0)</f>
        <v xml:space="preserve"> Catherine</v>
      </c>
      <c r="C1784">
        <f>VLOOKUP(Health_Care[[#This Row],[Customer ID]],Medical_Examinations[],2,0)</f>
        <v>23.16</v>
      </c>
      <c r="D1784">
        <f>VLOOKUP(Health_Care[[#This Row],[Customer ID]],Medical_Examinations[],4,0)</f>
        <v>5.5</v>
      </c>
      <c r="E1784" t="str">
        <f>VLOOKUP(Health_Care[[#This Row],[Customer ID]],Medical_Examinations[],6,0)</f>
        <v>No</v>
      </c>
      <c r="F1784" t="str">
        <f>VLOOKUP(Health_Care[[#This Row],[Customer ID]],Medical_Examinations[],7,0)</f>
        <v>No</v>
      </c>
      <c r="G1784" t="str">
        <f>VLOOKUP(Health_Care[[#This Row],[Customer ID]],Medical_Examinations[],8,0)</f>
        <v>No</v>
      </c>
      <c r="H1784">
        <f>VLOOKUP(Health_Care[[#This Row],[Customer ID]],Medical_Examinations[],9,0)</f>
        <v>0</v>
      </c>
      <c r="I1784" t="str">
        <f>VLOOKUP(Health_Care[[#This Row],[Customer ID]],Medical_Examinations[],10,0)</f>
        <v>No</v>
      </c>
      <c r="J1784" t="str">
        <f>VLOOKUP(Health_Care[[#This Row],[Customer ID]],Medical_Examinations[],3,0)</f>
        <v>Normal Weight</v>
      </c>
      <c r="K1784" t="str">
        <f>VLOOKUP(Health_Care[[#This Row],[Customer ID]],Medical_Examinations[],5,0)</f>
        <v>Normal</v>
      </c>
      <c r="L1784" s="10">
        <f>VLOOKUP(Health_Care[[#This Row],[Customer ID]],Table6[#All],5,0)</f>
        <v>32752</v>
      </c>
      <c r="M1784" s="11">
        <f>VLOOKUP(Health_Care[[#This Row],[Customer ID]],Table6[#All],8,0)</f>
        <v>4859.8900000000003</v>
      </c>
      <c r="N1784" t="str">
        <f>VLOOKUP(Health_Care[[#This Row],[Customer ID]],Table6[#All],9,0)</f>
        <v>Tier - 2</v>
      </c>
      <c r="O1784" t="str">
        <f>VLOOKUP(Health_Care[[#This Row],[Customer ID]],Table6[#All],10,0)</f>
        <v>Tier - 3</v>
      </c>
      <c r="P1784" t="str">
        <f>VLOOKUP(Health_Care[[#This Row],[Customer ID]],Table6[#All],11,0)</f>
        <v>R1011</v>
      </c>
      <c r="Q1784">
        <f>VLOOKUP(Health_Care[[#This Row],[Customer ID]],Table6[#All],6,0)</f>
        <v>33</v>
      </c>
    </row>
    <row r="1785" spans="1:17" x14ac:dyDescent="0.35">
      <c r="A1785" t="s">
        <v>586</v>
      </c>
      <c r="B1785" t="str">
        <f>VLOOKUP(Health_Care[[#This Row],[Customer ID]],Customer_Names[#All],3,0)</f>
        <v xml:space="preserve"> James A</v>
      </c>
      <c r="C1785">
        <f>VLOOKUP(Health_Care[[#This Row],[Customer ID]],Medical_Examinations[],2,0)</f>
        <v>32.585000000000001</v>
      </c>
      <c r="D1785">
        <f>VLOOKUP(Health_Care[[#This Row],[Customer ID]],Medical_Examinations[],4,0)</f>
        <v>4.93</v>
      </c>
      <c r="E1785" t="str">
        <f>VLOOKUP(Health_Care[[#This Row],[Customer ID]],Medical_Examinations[],6,0)</f>
        <v>yes</v>
      </c>
      <c r="F1785" t="str">
        <f>VLOOKUP(Health_Care[[#This Row],[Customer ID]],Medical_Examinations[],7,0)</f>
        <v>No</v>
      </c>
      <c r="G1785" t="str">
        <f>VLOOKUP(Health_Care[[#This Row],[Customer ID]],Medical_Examinations[],8,0)</f>
        <v>No</v>
      </c>
      <c r="H1785">
        <f>VLOOKUP(Health_Care[[#This Row],[Customer ID]],Medical_Examinations[],9,0)</f>
        <v>1</v>
      </c>
      <c r="I1785" t="str">
        <f>VLOOKUP(Health_Care[[#This Row],[Customer ID]],Medical_Examinations[],10,0)</f>
        <v>No</v>
      </c>
      <c r="J1785" t="str">
        <f>VLOOKUP(Health_Care[[#This Row],[Customer ID]],Medical_Examinations[],3,0)</f>
        <v>Obesity</v>
      </c>
      <c r="K1785" t="str">
        <f>VLOOKUP(Health_Care[[#This Row],[Customer ID]],Medical_Examinations[],5,0)</f>
        <v>Normal</v>
      </c>
      <c r="L1785" s="10">
        <f>VLOOKUP(Health_Care[[#This Row],[Customer ID]],Table6[#All],5,0)</f>
        <v>35060</v>
      </c>
      <c r="M1785" s="11">
        <f>VLOOKUP(Health_Care[[#This Row],[Customer ID]],Table6[#All],8,0)</f>
        <v>4846.92</v>
      </c>
      <c r="N1785" t="str">
        <f>VLOOKUP(Health_Care[[#This Row],[Customer ID]],Table6[#All],9,0)</f>
        <v>Tier - 2</v>
      </c>
      <c r="O1785" t="str">
        <f>VLOOKUP(Health_Care[[#This Row],[Customer ID]],Table6[#All],10,0)</f>
        <v>Tier - 3</v>
      </c>
      <c r="P1785" t="str">
        <f>VLOOKUP(Health_Care[[#This Row],[Customer ID]],Table6[#All],11,0)</f>
        <v>R1017</v>
      </c>
      <c r="Q1785">
        <f>VLOOKUP(Health_Care[[#This Row],[Customer ID]],Table6[#All],6,0)</f>
        <v>27</v>
      </c>
    </row>
    <row r="1786" spans="1:17" x14ac:dyDescent="0.35">
      <c r="A1786" t="s">
        <v>585</v>
      </c>
      <c r="B1786" t="str">
        <f>VLOOKUP(Health_Care[[#This Row],[Customer ID]],Customer_Names[#All],3,0)</f>
        <v xml:space="preserve"> Youngseong</v>
      </c>
      <c r="C1786">
        <f>VLOOKUP(Health_Care[[#This Row],[Customer ID]],Medical_Examinations[],2,0)</f>
        <v>33.97</v>
      </c>
      <c r="D1786">
        <f>VLOOKUP(Health_Care[[#This Row],[Customer ID]],Medical_Examinations[],4,0)</f>
        <v>5.6</v>
      </c>
      <c r="E1786" t="str">
        <f>VLOOKUP(Health_Care[[#This Row],[Customer ID]],Medical_Examinations[],6,0)</f>
        <v>yes</v>
      </c>
      <c r="F1786" t="str">
        <f>VLOOKUP(Health_Care[[#This Row],[Customer ID]],Medical_Examinations[],7,0)</f>
        <v>No</v>
      </c>
      <c r="G1786" t="str">
        <f>VLOOKUP(Health_Care[[#This Row],[Customer ID]],Medical_Examinations[],8,0)</f>
        <v>No</v>
      </c>
      <c r="H1786">
        <f>VLOOKUP(Health_Care[[#This Row],[Customer ID]],Medical_Examinations[],9,0)</f>
        <v>0</v>
      </c>
      <c r="I1786" t="str">
        <f>VLOOKUP(Health_Care[[#This Row],[Customer ID]],Medical_Examinations[],10,0)</f>
        <v>No</v>
      </c>
      <c r="J1786" t="str">
        <f>VLOOKUP(Health_Care[[#This Row],[Customer ID]],Medical_Examinations[],3,0)</f>
        <v>Obesity</v>
      </c>
      <c r="K1786" t="str">
        <f>VLOOKUP(Health_Care[[#This Row],[Customer ID]],Medical_Examinations[],5,0)</f>
        <v>Normal</v>
      </c>
      <c r="L1786" s="10">
        <f>VLOOKUP(Health_Care[[#This Row],[Customer ID]],Table6[#All],5,0)</f>
        <v>37049</v>
      </c>
      <c r="M1786" s="11">
        <f>VLOOKUP(Health_Care[[#This Row],[Customer ID]],Table6[#All],8,0)</f>
        <v>4846.53</v>
      </c>
      <c r="N1786" t="str">
        <f>VLOOKUP(Health_Care[[#This Row],[Customer ID]],Table6[#All],9,0)</f>
        <v>Tier - 2</v>
      </c>
      <c r="O1786" t="str">
        <f>VLOOKUP(Health_Care[[#This Row],[Customer ID]],Table6[#All],10,0)</f>
        <v>Tier - 3</v>
      </c>
      <c r="P1786" t="str">
        <f>VLOOKUP(Health_Care[[#This Row],[Customer ID]],Table6[#All],11,0)</f>
        <v>R1021</v>
      </c>
      <c r="Q1786">
        <f>VLOOKUP(Health_Care[[#This Row],[Customer ID]],Table6[#All],6,0)</f>
        <v>22</v>
      </c>
    </row>
    <row r="1787" spans="1:17" x14ac:dyDescent="0.35">
      <c r="A1787" t="s">
        <v>584</v>
      </c>
      <c r="B1787" t="str">
        <f>VLOOKUP(Health_Care[[#This Row],[Customer ID]],Customer_Names[#All],3,0)</f>
        <v xml:space="preserve"> John</v>
      </c>
      <c r="C1787">
        <f>VLOOKUP(Health_Care[[#This Row],[Customer ID]],Medical_Examinations[],2,0)</f>
        <v>16.57</v>
      </c>
      <c r="D1787">
        <f>VLOOKUP(Health_Care[[#This Row],[Customer ID]],Medical_Examinations[],4,0)</f>
        <v>9.99</v>
      </c>
      <c r="E1787" t="str">
        <f>VLOOKUP(Health_Care[[#This Row],[Customer ID]],Medical_Examinations[],6,0)</f>
        <v>No</v>
      </c>
      <c r="F1787" t="str">
        <f>VLOOKUP(Health_Care[[#This Row],[Customer ID]],Medical_Examinations[],7,0)</f>
        <v>No</v>
      </c>
      <c r="G1787" t="str">
        <f>VLOOKUP(Health_Care[[#This Row],[Customer ID]],Medical_Examinations[],8,0)</f>
        <v>No</v>
      </c>
      <c r="H1787">
        <f>VLOOKUP(Health_Care[[#This Row],[Customer ID]],Medical_Examinations[],9,0)</f>
        <v>0</v>
      </c>
      <c r="I1787" t="str">
        <f>VLOOKUP(Health_Care[[#This Row],[Customer ID]],Medical_Examinations[],10,0)</f>
        <v>No</v>
      </c>
      <c r="J1787" t="str">
        <f>VLOOKUP(Health_Care[[#This Row],[Customer ID]],Medical_Examinations[],3,0)</f>
        <v>Under Weight</v>
      </c>
      <c r="K1787" t="str">
        <f>VLOOKUP(Health_Care[[#This Row],[Customer ID]],Medical_Examinations[],5,0)</f>
        <v>Diabetes</v>
      </c>
      <c r="L1787" s="10">
        <f>VLOOKUP(Health_Care[[#This Row],[Customer ID]],Table6[#All],5,0)</f>
        <v>27283</v>
      </c>
      <c r="M1787" s="11">
        <f>VLOOKUP(Health_Care[[#This Row],[Customer ID]],Table6[#All],8,0)</f>
        <v>4844.67</v>
      </c>
      <c r="N1787" t="str">
        <f>VLOOKUP(Health_Care[[#This Row],[Customer ID]],Table6[#All],9,0)</f>
        <v>Tier - 2</v>
      </c>
      <c r="O1787" t="str">
        <f>VLOOKUP(Health_Care[[#This Row],[Customer ID]],Table6[#All],10,0)</f>
        <v>Tier - 2</v>
      </c>
      <c r="P1787" t="str">
        <f>VLOOKUP(Health_Care[[#This Row],[Customer ID]],Table6[#All],11,0)</f>
        <v>R1013</v>
      </c>
      <c r="Q1787">
        <f>VLOOKUP(Health_Care[[#This Row],[Customer ID]],Table6[#All],6,0)</f>
        <v>48</v>
      </c>
    </row>
    <row r="1788" spans="1:17" x14ac:dyDescent="0.35">
      <c r="A1788" t="s">
        <v>583</v>
      </c>
      <c r="B1788" t="str">
        <f>VLOOKUP(Health_Care[[#This Row],[Customer ID]],Customer_Names[#All],3,0)</f>
        <v xml:space="preserve"> Brandon S.</v>
      </c>
      <c r="C1788">
        <f>VLOOKUP(Health_Care[[#This Row],[Customer ID]],Medical_Examinations[],2,0)</f>
        <v>17.55</v>
      </c>
      <c r="D1788">
        <f>VLOOKUP(Health_Care[[#This Row],[Customer ID]],Medical_Examinations[],4,0)</f>
        <v>5.93</v>
      </c>
      <c r="E1788" t="str">
        <f>VLOOKUP(Health_Care[[#This Row],[Customer ID]],Medical_Examinations[],6,0)</f>
        <v>No</v>
      </c>
      <c r="F1788" t="str">
        <f>VLOOKUP(Health_Care[[#This Row],[Customer ID]],Medical_Examinations[],7,0)</f>
        <v>No</v>
      </c>
      <c r="G1788" t="str">
        <f>VLOOKUP(Health_Care[[#This Row],[Customer ID]],Medical_Examinations[],8,0)</f>
        <v>Yes</v>
      </c>
      <c r="H1788">
        <f>VLOOKUP(Health_Care[[#This Row],[Customer ID]],Medical_Examinations[],9,0)</f>
        <v>1</v>
      </c>
      <c r="I1788" t="str">
        <f>VLOOKUP(Health_Care[[#This Row],[Customer ID]],Medical_Examinations[],10,0)</f>
        <v>No</v>
      </c>
      <c r="J1788" t="str">
        <f>VLOOKUP(Health_Care[[#This Row],[Customer ID]],Medical_Examinations[],3,0)</f>
        <v>Under Weight</v>
      </c>
      <c r="K1788" t="str">
        <f>VLOOKUP(Health_Care[[#This Row],[Customer ID]],Medical_Examinations[],5,0)</f>
        <v>Prediabetes</v>
      </c>
      <c r="L1788" s="10">
        <f>VLOOKUP(Health_Care[[#This Row],[Customer ID]],Table6[#All],5,0)</f>
        <v>29202</v>
      </c>
      <c r="M1788" s="11">
        <f>VLOOKUP(Health_Care[[#This Row],[Customer ID]],Table6[#All],8,0)</f>
        <v>4843.79</v>
      </c>
      <c r="N1788" t="str">
        <f>VLOOKUP(Health_Care[[#This Row],[Customer ID]],Table6[#All],9,0)</f>
        <v>Tier - 2</v>
      </c>
      <c r="O1788" t="str">
        <f>VLOOKUP(Health_Care[[#This Row],[Customer ID]],Table6[#All],10,0)</f>
        <v>Tier - 3</v>
      </c>
      <c r="P1788" t="str">
        <f>VLOOKUP(Health_Care[[#This Row],[Customer ID]],Table6[#All],11,0)</f>
        <v>R1013</v>
      </c>
      <c r="Q1788">
        <f>VLOOKUP(Health_Care[[#This Row],[Customer ID]],Table6[#All],6,0)</f>
        <v>43</v>
      </c>
    </row>
    <row r="1789" spans="1:17" x14ac:dyDescent="0.35">
      <c r="A1789" t="s">
        <v>582</v>
      </c>
      <c r="B1789" t="str">
        <f>VLOOKUP(Health_Care[[#This Row],[Customer ID]],Customer_Names[#All],3,0)</f>
        <v xml:space="preserve"> Sean P</v>
      </c>
      <c r="C1789">
        <f>VLOOKUP(Health_Care[[#This Row],[Customer ID]],Medical_Examinations[],2,0)</f>
        <v>29.41</v>
      </c>
      <c r="D1789">
        <f>VLOOKUP(Health_Care[[#This Row],[Customer ID]],Medical_Examinations[],4,0)</f>
        <v>6.29</v>
      </c>
      <c r="E1789" t="str">
        <f>VLOOKUP(Health_Care[[#This Row],[Customer ID]],Medical_Examinations[],6,0)</f>
        <v>yes</v>
      </c>
      <c r="F1789" t="str">
        <f>VLOOKUP(Health_Care[[#This Row],[Customer ID]],Medical_Examinations[],7,0)</f>
        <v>No</v>
      </c>
      <c r="G1789" t="str">
        <f>VLOOKUP(Health_Care[[#This Row],[Customer ID]],Medical_Examinations[],8,0)</f>
        <v>No</v>
      </c>
      <c r="H1789">
        <f>VLOOKUP(Health_Care[[#This Row],[Customer ID]],Medical_Examinations[],9,0)</f>
        <v>1</v>
      </c>
      <c r="I1789" t="str">
        <f>VLOOKUP(Health_Care[[#This Row],[Customer ID]],Medical_Examinations[],10,0)</f>
        <v>No</v>
      </c>
      <c r="J1789" t="str">
        <f>VLOOKUP(Health_Care[[#This Row],[Customer ID]],Medical_Examinations[],3,0)</f>
        <v>Over Weight</v>
      </c>
      <c r="K1789" t="str">
        <f>VLOOKUP(Health_Care[[#This Row],[Customer ID]],Medical_Examinations[],5,0)</f>
        <v>Prediabetes</v>
      </c>
      <c r="L1789" s="10">
        <f>VLOOKUP(Health_Care[[#This Row],[Customer ID]],Table6[#All],5,0)</f>
        <v>34971</v>
      </c>
      <c r="M1789" s="11">
        <f>VLOOKUP(Health_Care[[#This Row],[Customer ID]],Table6[#All],8,0)</f>
        <v>4840.95</v>
      </c>
      <c r="N1789" t="str">
        <f>VLOOKUP(Health_Care[[#This Row],[Customer ID]],Table6[#All],9,0)</f>
        <v>Tier - 2</v>
      </c>
      <c r="O1789" t="str">
        <f>VLOOKUP(Health_Care[[#This Row],[Customer ID]],Table6[#All],10,0)</f>
        <v>Tier - 1</v>
      </c>
      <c r="P1789" t="str">
        <f>VLOOKUP(Health_Care[[#This Row],[Customer ID]],Table6[#All],11,0)</f>
        <v>R1021</v>
      </c>
      <c r="Q1789">
        <f>VLOOKUP(Health_Care[[#This Row],[Customer ID]],Table6[#All],6,0)</f>
        <v>27</v>
      </c>
    </row>
    <row r="1790" spans="1:17" x14ac:dyDescent="0.35">
      <c r="A1790" t="s">
        <v>581</v>
      </c>
      <c r="B1790" t="str">
        <f>VLOOKUP(Health_Care[[#This Row],[Customer ID]],Customer_Names[#All],3,0)</f>
        <v xml:space="preserve"> Scott</v>
      </c>
      <c r="C1790">
        <f>VLOOKUP(Health_Care[[#This Row],[Customer ID]],Medical_Examinations[],2,0)</f>
        <v>17.91</v>
      </c>
      <c r="D1790">
        <f>VLOOKUP(Health_Care[[#This Row],[Customer ID]],Medical_Examinations[],4,0)</f>
        <v>5.65</v>
      </c>
      <c r="E1790" t="str">
        <f>VLOOKUP(Health_Care[[#This Row],[Customer ID]],Medical_Examinations[],6,0)</f>
        <v>No</v>
      </c>
      <c r="F1790" t="str">
        <f>VLOOKUP(Health_Care[[#This Row],[Customer ID]],Medical_Examinations[],7,0)</f>
        <v>No</v>
      </c>
      <c r="G1790" t="str">
        <f>VLOOKUP(Health_Care[[#This Row],[Customer ID]],Medical_Examinations[],8,0)</f>
        <v>No</v>
      </c>
      <c r="H1790">
        <f>VLOOKUP(Health_Care[[#This Row],[Customer ID]],Medical_Examinations[],9,0)</f>
        <v>1</v>
      </c>
      <c r="I1790" t="str">
        <f>VLOOKUP(Health_Care[[#This Row],[Customer ID]],Medical_Examinations[],10,0)</f>
        <v>No</v>
      </c>
      <c r="J1790" t="str">
        <f>VLOOKUP(Health_Care[[#This Row],[Customer ID]],Medical_Examinations[],3,0)</f>
        <v>Under Weight</v>
      </c>
      <c r="K1790" t="str">
        <f>VLOOKUP(Health_Care[[#This Row],[Customer ID]],Medical_Examinations[],5,0)</f>
        <v>Normal</v>
      </c>
      <c r="L1790" s="10">
        <f>VLOOKUP(Health_Care[[#This Row],[Customer ID]],Table6[#All],5,0)</f>
        <v>30970</v>
      </c>
      <c r="M1790" s="11">
        <f>VLOOKUP(Health_Care[[#This Row],[Customer ID]],Table6[#All],8,0)</f>
        <v>4839.18</v>
      </c>
      <c r="N1790" t="str">
        <f>VLOOKUP(Health_Care[[#This Row],[Customer ID]],Table6[#All],9,0)</f>
        <v>Tier - 2</v>
      </c>
      <c r="O1790" t="str">
        <f>VLOOKUP(Health_Care[[#This Row],[Customer ID]],Table6[#All],10,0)</f>
        <v>Tier - 1</v>
      </c>
      <c r="P1790" t="str">
        <f>VLOOKUP(Health_Care[[#This Row],[Customer ID]],Table6[#All],11,0)</f>
        <v>R1012</v>
      </c>
      <c r="Q1790">
        <f>VLOOKUP(Health_Care[[#This Row],[Customer ID]],Table6[#All],6,0)</f>
        <v>38</v>
      </c>
    </row>
    <row r="1791" spans="1:17" x14ac:dyDescent="0.35">
      <c r="A1791" t="s">
        <v>580</v>
      </c>
      <c r="B1791" t="str">
        <f>VLOOKUP(Health_Care[[#This Row],[Customer ID]],Customer_Names[#All],3,0)</f>
        <v xml:space="preserve"> Janez</v>
      </c>
      <c r="C1791">
        <f>VLOOKUP(Health_Care[[#This Row],[Customer ID]],Medical_Examinations[],2,0)</f>
        <v>31.57</v>
      </c>
      <c r="D1791">
        <f>VLOOKUP(Health_Care[[#This Row],[Customer ID]],Medical_Examinations[],4,0)</f>
        <v>6.15</v>
      </c>
      <c r="E1791" t="str">
        <f>VLOOKUP(Health_Care[[#This Row],[Customer ID]],Medical_Examinations[],6,0)</f>
        <v>No</v>
      </c>
      <c r="F1791" t="str">
        <f>VLOOKUP(Health_Care[[#This Row],[Customer ID]],Medical_Examinations[],7,0)</f>
        <v>No</v>
      </c>
      <c r="G1791" t="str">
        <f>VLOOKUP(Health_Care[[#This Row],[Customer ID]],Medical_Examinations[],8,0)</f>
        <v>No</v>
      </c>
      <c r="H1791">
        <f>VLOOKUP(Health_Care[[#This Row],[Customer ID]],Medical_Examinations[],9,0)</f>
        <v>1</v>
      </c>
      <c r="I1791" t="str">
        <f>VLOOKUP(Health_Care[[#This Row],[Customer ID]],Medical_Examinations[],10,0)</f>
        <v>No</v>
      </c>
      <c r="J1791" t="str">
        <f>VLOOKUP(Health_Care[[#This Row],[Customer ID]],Medical_Examinations[],3,0)</f>
        <v>Obesity</v>
      </c>
      <c r="K1791" t="str">
        <f>VLOOKUP(Health_Care[[#This Row],[Customer ID]],Medical_Examinations[],5,0)</f>
        <v>Prediabetes</v>
      </c>
      <c r="L1791" s="10">
        <f>VLOOKUP(Health_Care[[#This Row],[Customer ID]],Table6[#All],5,0)</f>
        <v>33857</v>
      </c>
      <c r="M1791" s="11">
        <f>VLOOKUP(Health_Care[[#This Row],[Customer ID]],Table6[#All],8,0)</f>
        <v>4837.58</v>
      </c>
      <c r="N1791" t="str">
        <f>VLOOKUP(Health_Care[[#This Row],[Customer ID]],Table6[#All],9,0)</f>
        <v>Tier - 3</v>
      </c>
      <c r="O1791" t="str">
        <f>VLOOKUP(Health_Care[[#This Row],[Customer ID]],Table6[#All],10,0)</f>
        <v>Tier - 2</v>
      </c>
      <c r="P1791" t="str">
        <f>VLOOKUP(Health_Care[[#This Row],[Customer ID]],Table6[#All],11,0)</f>
        <v>R1013</v>
      </c>
      <c r="Q1791">
        <f>VLOOKUP(Health_Care[[#This Row],[Customer ID]],Table6[#All],6,0)</f>
        <v>30</v>
      </c>
    </row>
    <row r="1792" spans="1:17" x14ac:dyDescent="0.35">
      <c r="A1792" t="s">
        <v>579</v>
      </c>
      <c r="B1792" t="str">
        <f>VLOOKUP(Health_Care[[#This Row],[Customer ID]],Customer_Names[#All],3,0)</f>
        <v xml:space="preserve"> John I. Jr.</v>
      </c>
      <c r="C1792">
        <f>VLOOKUP(Health_Care[[#This Row],[Customer ID]],Medical_Examinations[],2,0)</f>
        <v>33.18</v>
      </c>
      <c r="D1792">
        <f>VLOOKUP(Health_Care[[#This Row],[Customer ID]],Medical_Examinations[],4,0)</f>
        <v>5.22</v>
      </c>
      <c r="E1792" t="str">
        <f>VLOOKUP(Health_Care[[#This Row],[Customer ID]],Medical_Examinations[],6,0)</f>
        <v>No</v>
      </c>
      <c r="F1792" t="str">
        <f>VLOOKUP(Health_Care[[#This Row],[Customer ID]],Medical_Examinations[],7,0)</f>
        <v>yes</v>
      </c>
      <c r="G1792" t="str">
        <f>VLOOKUP(Health_Care[[#This Row],[Customer ID]],Medical_Examinations[],8,0)</f>
        <v>No</v>
      </c>
      <c r="H1792">
        <f>VLOOKUP(Health_Care[[#This Row],[Customer ID]],Medical_Examinations[],9,0)</f>
        <v>1</v>
      </c>
      <c r="I1792" t="str">
        <f>VLOOKUP(Health_Care[[#This Row],[Customer ID]],Medical_Examinations[],10,0)</f>
        <v>No</v>
      </c>
      <c r="J1792" t="str">
        <f>VLOOKUP(Health_Care[[#This Row],[Customer ID]],Medical_Examinations[],3,0)</f>
        <v>Obesity</v>
      </c>
      <c r="K1792" t="str">
        <f>VLOOKUP(Health_Care[[#This Row],[Customer ID]],Medical_Examinations[],5,0)</f>
        <v>Normal</v>
      </c>
      <c r="L1792" s="10">
        <f>VLOOKUP(Health_Care[[#This Row],[Customer ID]],Table6[#All],5,0)</f>
        <v>36871</v>
      </c>
      <c r="M1792" s="11">
        <f>VLOOKUP(Health_Care[[#This Row],[Customer ID]],Table6[#All],8,0)</f>
        <v>4835.43</v>
      </c>
      <c r="N1792" t="str">
        <f>VLOOKUP(Health_Care[[#This Row],[Customer ID]],Table6[#All],9,0)</f>
        <v>Tier - 2</v>
      </c>
      <c r="O1792" t="str">
        <f>VLOOKUP(Health_Care[[#This Row],[Customer ID]],Table6[#All],10,0)</f>
        <v>Tier - 2</v>
      </c>
      <c r="P1792" t="str">
        <f>VLOOKUP(Health_Care[[#This Row],[Customer ID]],Table6[#All],11,0)</f>
        <v>R1021</v>
      </c>
      <c r="Q1792">
        <f>VLOOKUP(Health_Care[[#This Row],[Customer ID]],Table6[#All],6,0)</f>
        <v>22</v>
      </c>
    </row>
    <row r="1793" spans="1:17" x14ac:dyDescent="0.35">
      <c r="A1793" t="s">
        <v>578</v>
      </c>
      <c r="B1793" t="str">
        <f>VLOOKUP(Health_Care[[#This Row],[Customer ID]],Customer_Names[#All],3,0)</f>
        <v xml:space="preserve"> Heather</v>
      </c>
      <c r="C1793">
        <f>VLOOKUP(Health_Care[[#This Row],[Customer ID]],Medical_Examinations[],2,0)</f>
        <v>37</v>
      </c>
      <c r="D1793">
        <f>VLOOKUP(Health_Care[[#This Row],[Customer ID]],Medical_Examinations[],4,0)</f>
        <v>11.66</v>
      </c>
      <c r="E1793" t="str">
        <f>VLOOKUP(Health_Care[[#This Row],[Customer ID]],Medical_Examinations[],6,0)</f>
        <v>No</v>
      </c>
      <c r="F1793" t="str">
        <f>VLOOKUP(Health_Care[[#This Row],[Customer ID]],Medical_Examinations[],7,0)</f>
        <v>No</v>
      </c>
      <c r="G1793" t="str">
        <f>VLOOKUP(Health_Care[[#This Row],[Customer ID]],Medical_Examinations[],8,0)</f>
        <v>No</v>
      </c>
      <c r="H1793">
        <f>VLOOKUP(Health_Care[[#This Row],[Customer ID]],Medical_Examinations[],9,0)</f>
        <v>0</v>
      </c>
      <c r="I1793" t="str">
        <f>VLOOKUP(Health_Care[[#This Row],[Customer ID]],Medical_Examinations[],10,0)</f>
        <v>No</v>
      </c>
      <c r="J1793" t="str">
        <f>VLOOKUP(Health_Care[[#This Row],[Customer ID]],Medical_Examinations[],3,0)</f>
        <v>Obesity</v>
      </c>
      <c r="K1793" t="str">
        <f>VLOOKUP(Health_Care[[#This Row],[Customer ID]],Medical_Examinations[],5,0)</f>
        <v>Diabetes</v>
      </c>
      <c r="L1793" s="10">
        <f>VLOOKUP(Health_Care[[#This Row],[Customer ID]],Table6[#All],5,0)</f>
        <v>37434</v>
      </c>
      <c r="M1793" s="11">
        <f>VLOOKUP(Health_Care[[#This Row],[Customer ID]],Table6[#All],8,0)</f>
        <v>4830.63</v>
      </c>
      <c r="N1793" t="str">
        <f>VLOOKUP(Health_Care[[#This Row],[Customer ID]],Table6[#All],9,0)</f>
        <v>Tier - 2</v>
      </c>
      <c r="O1793" t="str">
        <f>VLOOKUP(Health_Care[[#This Row],[Customer ID]],Table6[#All],10,0)</f>
        <v>Tier - 1</v>
      </c>
      <c r="P1793" t="str">
        <f>VLOOKUP(Health_Care[[#This Row],[Customer ID]],Table6[#All],11,0)</f>
        <v>R1011</v>
      </c>
      <c r="Q1793">
        <f>VLOOKUP(Health_Care[[#This Row],[Customer ID]],Table6[#All],6,0)</f>
        <v>20</v>
      </c>
    </row>
    <row r="1794" spans="1:17" x14ac:dyDescent="0.35">
      <c r="A1794" t="s">
        <v>577</v>
      </c>
      <c r="B1794" t="str">
        <f>VLOOKUP(Health_Care[[#This Row],[Customer ID]],Customer_Names[#All],3,0)</f>
        <v xml:space="preserve"> Michael</v>
      </c>
      <c r="C1794">
        <f>VLOOKUP(Health_Care[[#This Row],[Customer ID]],Medical_Examinations[],2,0)</f>
        <v>18.905000000000001</v>
      </c>
      <c r="D1794">
        <f>VLOOKUP(Health_Care[[#This Row],[Customer ID]],Medical_Examinations[],4,0)</f>
        <v>4.91</v>
      </c>
      <c r="E1794" t="str">
        <f>VLOOKUP(Health_Care[[#This Row],[Customer ID]],Medical_Examinations[],6,0)</f>
        <v>yes</v>
      </c>
      <c r="F1794" t="str">
        <f>VLOOKUP(Health_Care[[#This Row],[Customer ID]],Medical_Examinations[],7,0)</f>
        <v>No</v>
      </c>
      <c r="G1794" t="str">
        <f>VLOOKUP(Health_Care[[#This Row],[Customer ID]],Medical_Examinations[],8,0)</f>
        <v>No</v>
      </c>
      <c r="H1794">
        <f>VLOOKUP(Health_Care[[#This Row],[Customer ID]],Medical_Examinations[],9,0)</f>
        <v>1</v>
      </c>
      <c r="I1794" t="str">
        <f>VLOOKUP(Health_Care[[#This Row],[Customer ID]],Medical_Examinations[],10,0)</f>
        <v>No</v>
      </c>
      <c r="J1794" t="str">
        <f>VLOOKUP(Health_Care[[#This Row],[Customer ID]],Medical_Examinations[],3,0)</f>
        <v>Normal Weight</v>
      </c>
      <c r="K1794" t="str">
        <f>VLOOKUP(Health_Care[[#This Row],[Customer ID]],Medical_Examinations[],5,0)</f>
        <v>Normal</v>
      </c>
      <c r="L1794" s="10">
        <f>VLOOKUP(Health_Care[[#This Row],[Customer ID]],Table6[#All],5,0)</f>
        <v>35034</v>
      </c>
      <c r="M1794" s="11">
        <f>VLOOKUP(Health_Care[[#This Row],[Customer ID]],Table6[#All],8,0)</f>
        <v>4827.8999999999996</v>
      </c>
      <c r="N1794" t="str">
        <f>VLOOKUP(Health_Care[[#This Row],[Customer ID]],Table6[#All],9,0)</f>
        <v>Tier - 1</v>
      </c>
      <c r="O1794" t="str">
        <f>VLOOKUP(Health_Care[[#This Row],[Customer ID]],Table6[#All],10,0)</f>
        <v>Tier - 2</v>
      </c>
      <c r="P1794" t="str">
        <f>VLOOKUP(Health_Care[[#This Row],[Customer ID]],Table6[#All],11,0)</f>
        <v>Unknown</v>
      </c>
      <c r="Q1794">
        <f>VLOOKUP(Health_Care[[#This Row],[Customer ID]],Table6[#All],6,0)</f>
        <v>27</v>
      </c>
    </row>
    <row r="1795" spans="1:17" x14ac:dyDescent="0.35">
      <c r="A1795" t="s">
        <v>576</v>
      </c>
      <c r="B1795" t="str">
        <f>VLOOKUP(Health_Care[[#This Row],[Customer ID]],Customer_Names[#All],3,0)</f>
        <v xml:space="preserve"> Kathleen</v>
      </c>
      <c r="C1795">
        <f>VLOOKUP(Health_Care[[#This Row],[Customer ID]],Medical_Examinations[],2,0)</f>
        <v>20.03</v>
      </c>
      <c r="D1795">
        <f>VLOOKUP(Health_Care[[#This Row],[Customer ID]],Medical_Examinations[],4,0)</f>
        <v>9.25</v>
      </c>
      <c r="E1795" t="str">
        <f>VLOOKUP(Health_Care[[#This Row],[Customer ID]],Medical_Examinations[],6,0)</f>
        <v>yes</v>
      </c>
      <c r="F1795" t="str">
        <f>VLOOKUP(Health_Care[[#This Row],[Customer ID]],Medical_Examinations[],7,0)</f>
        <v>No</v>
      </c>
      <c r="G1795" t="str">
        <f>VLOOKUP(Health_Care[[#This Row],[Customer ID]],Medical_Examinations[],8,0)</f>
        <v>No</v>
      </c>
      <c r="H1795">
        <f>VLOOKUP(Health_Care[[#This Row],[Customer ID]],Medical_Examinations[],9,0)</f>
        <v>0</v>
      </c>
      <c r="I1795" t="str">
        <f>VLOOKUP(Health_Care[[#This Row],[Customer ID]],Medical_Examinations[],10,0)</f>
        <v>No</v>
      </c>
      <c r="J1795" t="str">
        <f>VLOOKUP(Health_Care[[#This Row],[Customer ID]],Medical_Examinations[],3,0)</f>
        <v>Normal Weight</v>
      </c>
      <c r="K1795" t="str">
        <f>VLOOKUP(Health_Care[[#This Row],[Customer ID]],Medical_Examinations[],5,0)</f>
        <v>Diabetes</v>
      </c>
      <c r="L1795" s="10">
        <f>VLOOKUP(Health_Care[[#This Row],[Customer ID]],Table6[#All],5,0)</f>
        <v>29770</v>
      </c>
      <c r="M1795" s="11">
        <f>VLOOKUP(Health_Care[[#This Row],[Customer ID]],Table6[#All],8,0)</f>
        <v>4827.1000000000004</v>
      </c>
      <c r="N1795" t="str">
        <f>VLOOKUP(Health_Care[[#This Row],[Customer ID]],Table6[#All],9,0)</f>
        <v>Tier - 2</v>
      </c>
      <c r="O1795" t="str">
        <f>VLOOKUP(Health_Care[[#This Row],[Customer ID]],Table6[#All],10,0)</f>
        <v>Tier - 1</v>
      </c>
      <c r="P1795" t="str">
        <f>VLOOKUP(Health_Care[[#This Row],[Customer ID]],Table6[#All],11,0)</f>
        <v>R1013</v>
      </c>
      <c r="Q1795">
        <f>VLOOKUP(Health_Care[[#This Row],[Customer ID]],Table6[#All],6,0)</f>
        <v>41</v>
      </c>
    </row>
    <row r="1796" spans="1:17" x14ac:dyDescent="0.35">
      <c r="A1796" t="s">
        <v>575</v>
      </c>
      <c r="B1796" t="str">
        <f>VLOOKUP(Health_Care[[#This Row],[Customer ID]],Customer_Names[#All],3,0)</f>
        <v xml:space="preserve"> Ryan M</v>
      </c>
      <c r="C1796">
        <f>VLOOKUP(Health_Care[[#This Row],[Customer ID]],Medical_Examinations[],2,0)</f>
        <v>16.7</v>
      </c>
      <c r="D1796">
        <f>VLOOKUP(Health_Care[[#This Row],[Customer ID]],Medical_Examinations[],4,0)</f>
        <v>11.48</v>
      </c>
      <c r="E1796" t="str">
        <f>VLOOKUP(Health_Care[[#This Row],[Customer ID]],Medical_Examinations[],6,0)</f>
        <v>No</v>
      </c>
      <c r="F1796" t="str">
        <f>VLOOKUP(Health_Care[[#This Row],[Customer ID]],Medical_Examinations[],7,0)</f>
        <v>No</v>
      </c>
      <c r="G1796" t="str">
        <f>VLOOKUP(Health_Care[[#This Row],[Customer ID]],Medical_Examinations[],8,0)</f>
        <v>No</v>
      </c>
      <c r="H1796">
        <f>VLOOKUP(Health_Care[[#This Row],[Customer ID]],Medical_Examinations[],9,0)</f>
        <v>0</v>
      </c>
      <c r="I1796" t="str">
        <f>VLOOKUP(Health_Care[[#This Row],[Customer ID]],Medical_Examinations[],10,0)</f>
        <v>No</v>
      </c>
      <c r="J1796" t="str">
        <f>VLOOKUP(Health_Care[[#This Row],[Customer ID]],Medical_Examinations[],3,0)</f>
        <v>Under Weight</v>
      </c>
      <c r="K1796" t="str">
        <f>VLOOKUP(Health_Care[[#This Row],[Customer ID]],Medical_Examinations[],5,0)</f>
        <v>Diabetes</v>
      </c>
      <c r="L1796" s="10">
        <f>VLOOKUP(Health_Care[[#This Row],[Customer ID]],Table6[#All],5,0)</f>
        <v>28766</v>
      </c>
      <c r="M1796" s="11">
        <f>VLOOKUP(Health_Care[[#This Row],[Customer ID]],Table6[#All],8,0)</f>
        <v>4812.34</v>
      </c>
      <c r="N1796" t="str">
        <f>VLOOKUP(Health_Care[[#This Row],[Customer ID]],Table6[#All],9,0)</f>
        <v>Tier - 2</v>
      </c>
      <c r="O1796" t="str">
        <f>VLOOKUP(Health_Care[[#This Row],[Customer ID]],Table6[#All],10,0)</f>
        <v>Tier - 3</v>
      </c>
      <c r="P1796" t="str">
        <f>VLOOKUP(Health_Care[[#This Row],[Customer ID]],Table6[#All],11,0)</f>
        <v>R1013</v>
      </c>
      <c r="Q1796">
        <f>VLOOKUP(Health_Care[[#This Row],[Customer ID]],Table6[#All],6,0)</f>
        <v>44</v>
      </c>
    </row>
    <row r="1797" spans="1:17" x14ac:dyDescent="0.35">
      <c r="A1797" t="s">
        <v>574</v>
      </c>
      <c r="B1797" t="str">
        <f>VLOOKUP(Health_Care[[#This Row],[Customer ID]],Customer_Names[#All],3,0)</f>
        <v xml:space="preserve"> Sara</v>
      </c>
      <c r="C1797">
        <f>VLOOKUP(Health_Care[[#This Row],[Customer ID]],Medical_Examinations[],2,0)</f>
        <v>39.82</v>
      </c>
      <c r="D1797">
        <f>VLOOKUP(Health_Care[[#This Row],[Customer ID]],Medical_Examinations[],4,0)</f>
        <v>6.06</v>
      </c>
      <c r="E1797" t="str">
        <f>VLOOKUP(Health_Care[[#This Row],[Customer ID]],Medical_Examinations[],6,0)</f>
        <v>No</v>
      </c>
      <c r="F1797" t="str">
        <f>VLOOKUP(Health_Care[[#This Row],[Customer ID]],Medical_Examinations[],7,0)</f>
        <v>No</v>
      </c>
      <c r="G1797" t="str">
        <f>VLOOKUP(Health_Care[[#This Row],[Customer ID]],Medical_Examinations[],8,0)</f>
        <v>No</v>
      </c>
      <c r="H1797">
        <f>VLOOKUP(Health_Care[[#This Row],[Customer ID]],Medical_Examinations[],9,0)</f>
        <v>0</v>
      </c>
      <c r="I1797" t="str">
        <f>VLOOKUP(Health_Care[[#This Row],[Customer ID]],Medical_Examinations[],10,0)</f>
        <v>No</v>
      </c>
      <c r="J1797" t="str">
        <f>VLOOKUP(Health_Care[[#This Row],[Customer ID]],Medical_Examinations[],3,0)</f>
        <v>Obesity</v>
      </c>
      <c r="K1797" t="str">
        <f>VLOOKUP(Health_Care[[#This Row],[Customer ID]],Medical_Examinations[],5,0)</f>
        <v>Prediabetes</v>
      </c>
      <c r="L1797" s="10">
        <f>VLOOKUP(Health_Care[[#This Row],[Customer ID]],Table6[#All],5,0)</f>
        <v>32858</v>
      </c>
      <c r="M1797" s="11">
        <f>VLOOKUP(Health_Care[[#This Row],[Customer ID]],Table6[#All],8,0)</f>
        <v>4795.66</v>
      </c>
      <c r="N1797" t="str">
        <f>VLOOKUP(Health_Care[[#This Row],[Customer ID]],Table6[#All],9,0)</f>
        <v>Tier - 2</v>
      </c>
      <c r="O1797" t="str">
        <f>VLOOKUP(Health_Care[[#This Row],[Customer ID]],Table6[#All],10,0)</f>
        <v>Tier - 1</v>
      </c>
      <c r="P1797" t="str">
        <f>VLOOKUP(Health_Care[[#This Row],[Customer ID]],Table6[#All],11,0)</f>
        <v>R1013</v>
      </c>
      <c r="Q1797">
        <f>VLOOKUP(Health_Care[[#This Row],[Customer ID]],Table6[#All],6,0)</f>
        <v>33</v>
      </c>
    </row>
    <row r="1798" spans="1:17" x14ac:dyDescent="0.35">
      <c r="A1798" t="s">
        <v>573</v>
      </c>
      <c r="B1798" t="str">
        <f>VLOOKUP(Health_Care[[#This Row],[Customer ID]],Customer_Names[#All],3,0)</f>
        <v xml:space="preserve"> Deniz</v>
      </c>
      <c r="C1798">
        <f>VLOOKUP(Health_Care[[#This Row],[Customer ID]],Medical_Examinations[],2,0)</f>
        <v>22.04</v>
      </c>
      <c r="D1798">
        <f>VLOOKUP(Health_Care[[#This Row],[Customer ID]],Medical_Examinations[],4,0)</f>
        <v>5.86</v>
      </c>
      <c r="E1798" t="str">
        <f>VLOOKUP(Health_Care[[#This Row],[Customer ID]],Medical_Examinations[],6,0)</f>
        <v>No</v>
      </c>
      <c r="F1798" t="str">
        <f>VLOOKUP(Health_Care[[#This Row],[Customer ID]],Medical_Examinations[],7,0)</f>
        <v>No</v>
      </c>
      <c r="G1798" t="str">
        <f>VLOOKUP(Health_Care[[#This Row],[Customer ID]],Medical_Examinations[],8,0)</f>
        <v>No</v>
      </c>
      <c r="H1798">
        <f>VLOOKUP(Health_Care[[#This Row],[Customer ID]],Medical_Examinations[],9,0)</f>
        <v>1</v>
      </c>
      <c r="I1798" t="str">
        <f>VLOOKUP(Health_Care[[#This Row],[Customer ID]],Medical_Examinations[],10,0)</f>
        <v>No</v>
      </c>
      <c r="J1798" t="str">
        <f>VLOOKUP(Health_Care[[#This Row],[Customer ID]],Medical_Examinations[],3,0)</f>
        <v>Normal Weight</v>
      </c>
      <c r="K1798" t="str">
        <f>VLOOKUP(Health_Care[[#This Row],[Customer ID]],Medical_Examinations[],5,0)</f>
        <v>Prediabetes</v>
      </c>
      <c r="L1798" s="10">
        <f>VLOOKUP(Health_Care[[#This Row],[Customer ID]],Table6[#All],5,0)</f>
        <v>31950</v>
      </c>
      <c r="M1798" s="11">
        <f>VLOOKUP(Health_Care[[#This Row],[Customer ID]],Table6[#All],8,0)</f>
        <v>4787.42</v>
      </c>
      <c r="N1798" t="str">
        <f>VLOOKUP(Health_Care[[#This Row],[Customer ID]],Table6[#All],9,0)</f>
        <v>Tier - 2</v>
      </c>
      <c r="O1798" t="str">
        <f>VLOOKUP(Health_Care[[#This Row],[Customer ID]],Table6[#All],10,0)</f>
        <v>Tier - 3</v>
      </c>
      <c r="P1798" t="str">
        <f>VLOOKUP(Health_Care[[#This Row],[Customer ID]],Table6[#All],11,0)</f>
        <v>R1013</v>
      </c>
      <c r="Q1798">
        <f>VLOOKUP(Health_Care[[#This Row],[Customer ID]],Table6[#All],6,0)</f>
        <v>35</v>
      </c>
    </row>
    <row r="1799" spans="1:17" x14ac:dyDescent="0.35">
      <c r="A1799" t="s">
        <v>572</v>
      </c>
      <c r="B1799" t="str">
        <f>VLOOKUP(Health_Care[[#This Row],[Customer ID]],Customer_Names[#All],3,0)</f>
        <v xml:space="preserve"> Shannon L.</v>
      </c>
      <c r="C1799">
        <f>VLOOKUP(Health_Care[[#This Row],[Customer ID]],Medical_Examinations[],2,0)</f>
        <v>28.27</v>
      </c>
      <c r="D1799">
        <f>VLOOKUP(Health_Care[[#This Row],[Customer ID]],Medical_Examinations[],4,0)</f>
        <v>5.33</v>
      </c>
      <c r="E1799" t="str">
        <f>VLOOKUP(Health_Care[[#This Row],[Customer ID]],Medical_Examinations[],6,0)</f>
        <v>No</v>
      </c>
      <c r="F1799" t="str">
        <f>VLOOKUP(Health_Care[[#This Row],[Customer ID]],Medical_Examinations[],7,0)</f>
        <v>No</v>
      </c>
      <c r="G1799" t="str">
        <f>VLOOKUP(Health_Care[[#This Row],[Customer ID]],Medical_Examinations[],8,0)</f>
        <v>No</v>
      </c>
      <c r="H1799">
        <f>VLOOKUP(Health_Care[[#This Row],[Customer ID]],Medical_Examinations[],9,0)</f>
        <v>0</v>
      </c>
      <c r="I1799" t="str">
        <f>VLOOKUP(Health_Care[[#This Row],[Customer ID]],Medical_Examinations[],10,0)</f>
        <v>No</v>
      </c>
      <c r="J1799" t="str">
        <f>VLOOKUP(Health_Care[[#This Row],[Customer ID]],Medical_Examinations[],3,0)</f>
        <v>Over Weight</v>
      </c>
      <c r="K1799" t="str">
        <f>VLOOKUP(Health_Care[[#This Row],[Customer ID]],Medical_Examinations[],5,0)</f>
        <v>Normal</v>
      </c>
      <c r="L1799" s="10">
        <f>VLOOKUP(Health_Care[[#This Row],[Customer ID]],Table6[#All],5,0)</f>
        <v>32851</v>
      </c>
      <c r="M1799" s="11">
        <f>VLOOKUP(Health_Care[[#This Row],[Customer ID]],Table6[#All],8,0)</f>
        <v>4779.6000000000004</v>
      </c>
      <c r="N1799" t="str">
        <f>VLOOKUP(Health_Care[[#This Row],[Customer ID]],Table6[#All],9,0)</f>
        <v>Tier - 2</v>
      </c>
      <c r="O1799" t="str">
        <f>VLOOKUP(Health_Care[[#This Row],[Customer ID]],Table6[#All],10,0)</f>
        <v>Tier - 3</v>
      </c>
      <c r="P1799" t="str">
        <f>VLOOKUP(Health_Care[[#This Row],[Customer ID]],Table6[#All],11,0)</f>
        <v>R1013</v>
      </c>
      <c r="Q1799">
        <f>VLOOKUP(Health_Care[[#This Row],[Customer ID]],Table6[#All],6,0)</f>
        <v>33</v>
      </c>
    </row>
    <row r="1800" spans="1:17" x14ac:dyDescent="0.35">
      <c r="A1800" t="s">
        <v>571</v>
      </c>
      <c r="B1800" t="str">
        <f>VLOOKUP(Health_Care[[#This Row],[Customer ID]],Customer_Names[#All],3,0)</f>
        <v xml:space="preserve"> Kaitlin M.</v>
      </c>
      <c r="C1800">
        <f>VLOOKUP(Health_Care[[#This Row],[Customer ID]],Medical_Examinations[],2,0)</f>
        <v>18.5</v>
      </c>
      <c r="D1800">
        <f>VLOOKUP(Health_Care[[#This Row],[Customer ID]],Medical_Examinations[],4,0)</f>
        <v>5.33</v>
      </c>
      <c r="E1800" t="str">
        <f>VLOOKUP(Health_Care[[#This Row],[Customer ID]],Medical_Examinations[],6,0)</f>
        <v>No</v>
      </c>
      <c r="F1800" t="str">
        <f>VLOOKUP(Health_Care[[#This Row],[Customer ID]],Medical_Examinations[],7,0)</f>
        <v>No</v>
      </c>
      <c r="G1800" t="str">
        <f>VLOOKUP(Health_Care[[#This Row],[Customer ID]],Medical_Examinations[],8,0)</f>
        <v>No</v>
      </c>
      <c r="H1800">
        <f>VLOOKUP(Health_Care[[#This Row],[Customer ID]],Medical_Examinations[],9,0)</f>
        <v>0</v>
      </c>
      <c r="I1800" t="str">
        <f>VLOOKUP(Health_Care[[#This Row],[Customer ID]],Medical_Examinations[],10,0)</f>
        <v>No</v>
      </c>
      <c r="J1800" t="str">
        <f>VLOOKUP(Health_Care[[#This Row],[Customer ID]],Medical_Examinations[],3,0)</f>
        <v>Normal Weight</v>
      </c>
      <c r="K1800" t="str">
        <f>VLOOKUP(Health_Care[[#This Row],[Customer ID]],Medical_Examinations[],5,0)</f>
        <v>Normal</v>
      </c>
      <c r="L1800" s="10">
        <f>VLOOKUP(Health_Care[[#This Row],[Customer ID]],Table6[#All],5,0)</f>
        <v>32721</v>
      </c>
      <c r="M1800" s="11">
        <f>VLOOKUP(Health_Care[[#This Row],[Customer ID]],Table6[#All],8,0)</f>
        <v>4766.0200000000004</v>
      </c>
      <c r="N1800" t="str">
        <f>VLOOKUP(Health_Care[[#This Row],[Customer ID]],Table6[#All],9,0)</f>
        <v>Tier - 2</v>
      </c>
      <c r="O1800" t="str">
        <f>VLOOKUP(Health_Care[[#This Row],[Customer ID]],Table6[#All],10,0)</f>
        <v>Tier - 3</v>
      </c>
      <c r="P1800" t="str">
        <f>VLOOKUP(Health_Care[[#This Row],[Customer ID]],Table6[#All],11,0)</f>
        <v>R1011</v>
      </c>
      <c r="Q1800">
        <f>VLOOKUP(Health_Care[[#This Row],[Customer ID]],Table6[#All],6,0)</f>
        <v>33</v>
      </c>
    </row>
    <row r="1801" spans="1:17" x14ac:dyDescent="0.35">
      <c r="A1801" t="s">
        <v>570</v>
      </c>
      <c r="B1801" t="str">
        <f>VLOOKUP(Health_Care[[#This Row],[Customer ID]],Customer_Names[#All],3,0)</f>
        <v xml:space="preserve"> Alfredo</v>
      </c>
      <c r="C1801">
        <f>VLOOKUP(Health_Care[[#This Row],[Customer ID]],Medical_Examinations[],2,0)</f>
        <v>38.6</v>
      </c>
      <c r="D1801">
        <f>VLOOKUP(Health_Care[[#This Row],[Customer ID]],Medical_Examinations[],4,0)</f>
        <v>6.02</v>
      </c>
      <c r="E1801" t="str">
        <f>VLOOKUP(Health_Care[[#This Row],[Customer ID]],Medical_Examinations[],6,0)</f>
        <v>No</v>
      </c>
      <c r="F1801" t="str">
        <f>VLOOKUP(Health_Care[[#This Row],[Customer ID]],Medical_Examinations[],7,0)</f>
        <v>No</v>
      </c>
      <c r="G1801" t="str">
        <f>VLOOKUP(Health_Care[[#This Row],[Customer ID]],Medical_Examinations[],8,0)</f>
        <v>No</v>
      </c>
      <c r="H1801">
        <f>VLOOKUP(Health_Care[[#This Row],[Customer ID]],Medical_Examinations[],9,0)</f>
        <v>1</v>
      </c>
      <c r="I1801" t="str">
        <f>VLOOKUP(Health_Care[[#This Row],[Customer ID]],Medical_Examinations[],10,0)</f>
        <v>No</v>
      </c>
      <c r="J1801" t="str">
        <f>VLOOKUP(Health_Care[[#This Row],[Customer ID]],Medical_Examinations[],3,0)</f>
        <v>Obesity</v>
      </c>
      <c r="K1801" t="str">
        <f>VLOOKUP(Health_Care[[#This Row],[Customer ID]],Medical_Examinations[],5,0)</f>
        <v>Prediabetes</v>
      </c>
      <c r="L1801" s="10">
        <f>VLOOKUP(Health_Care[[#This Row],[Customer ID]],Table6[#All],5,0)</f>
        <v>32047</v>
      </c>
      <c r="M1801" s="11">
        <f>VLOOKUP(Health_Care[[#This Row],[Customer ID]],Table6[#All],8,0)</f>
        <v>4762.33</v>
      </c>
      <c r="N1801" t="str">
        <f>VLOOKUP(Health_Care[[#This Row],[Customer ID]],Table6[#All],9,0)</f>
        <v>Tier - 3</v>
      </c>
      <c r="O1801" t="str">
        <f>VLOOKUP(Health_Care[[#This Row],[Customer ID]],Table6[#All],10,0)</f>
        <v>Tier - 3</v>
      </c>
      <c r="P1801" t="str">
        <f>VLOOKUP(Health_Care[[#This Row],[Customer ID]],Table6[#All],11,0)</f>
        <v>R1011</v>
      </c>
      <c r="Q1801">
        <f>VLOOKUP(Health_Care[[#This Row],[Customer ID]],Table6[#All],6,0)</f>
        <v>35</v>
      </c>
    </row>
    <row r="1802" spans="1:17" x14ac:dyDescent="0.35">
      <c r="A1802" t="s">
        <v>569</v>
      </c>
      <c r="B1802" t="str">
        <f>VLOOKUP(Health_Care[[#This Row],[Customer ID]],Customer_Names[#All],3,0)</f>
        <v xml:space="preserve"> Kristen</v>
      </c>
      <c r="C1802">
        <f>VLOOKUP(Health_Care[[#This Row],[Customer ID]],Medical_Examinations[],2,0)</f>
        <v>43.12</v>
      </c>
      <c r="D1802">
        <f>VLOOKUP(Health_Care[[#This Row],[Customer ID]],Medical_Examinations[],4,0)</f>
        <v>6.25</v>
      </c>
      <c r="E1802" t="str">
        <f>VLOOKUP(Health_Care[[#This Row],[Customer ID]],Medical_Examinations[],6,0)</f>
        <v>No</v>
      </c>
      <c r="F1802" t="str">
        <f>VLOOKUP(Health_Care[[#This Row],[Customer ID]],Medical_Examinations[],7,0)</f>
        <v>No</v>
      </c>
      <c r="G1802" t="str">
        <f>VLOOKUP(Health_Care[[#This Row],[Customer ID]],Medical_Examinations[],8,0)</f>
        <v>No</v>
      </c>
      <c r="H1802">
        <f>VLOOKUP(Health_Care[[#This Row],[Customer ID]],Medical_Examinations[],9,0)</f>
        <v>1</v>
      </c>
      <c r="I1802" t="str">
        <f>VLOOKUP(Health_Care[[#This Row],[Customer ID]],Medical_Examinations[],10,0)</f>
        <v>No</v>
      </c>
      <c r="J1802" t="str">
        <f>VLOOKUP(Health_Care[[#This Row],[Customer ID]],Medical_Examinations[],3,0)</f>
        <v>Obesity</v>
      </c>
      <c r="K1802" t="str">
        <f>VLOOKUP(Health_Care[[#This Row],[Customer ID]],Medical_Examinations[],5,0)</f>
        <v>Prediabetes</v>
      </c>
      <c r="L1802" s="10">
        <f>VLOOKUP(Health_Care[[#This Row],[Customer ID]],Table6[#All],5,0)</f>
        <v>33832</v>
      </c>
      <c r="M1802" s="11">
        <f>VLOOKUP(Health_Care[[#This Row],[Customer ID]],Table6[#All],8,0)</f>
        <v>4753.6400000000003</v>
      </c>
      <c r="N1802" t="str">
        <f>VLOOKUP(Health_Care[[#This Row],[Customer ID]],Table6[#All],9,0)</f>
        <v>Tier - 2</v>
      </c>
      <c r="O1802" t="str">
        <f>VLOOKUP(Health_Care[[#This Row],[Customer ID]],Table6[#All],10,0)</f>
        <v>Tier - 3</v>
      </c>
      <c r="P1802" t="str">
        <f>VLOOKUP(Health_Care[[#This Row],[Customer ID]],Table6[#All],11,0)</f>
        <v>R1013</v>
      </c>
      <c r="Q1802">
        <f>VLOOKUP(Health_Care[[#This Row],[Customer ID]],Table6[#All],6,0)</f>
        <v>30</v>
      </c>
    </row>
    <row r="1803" spans="1:17" x14ac:dyDescent="0.35">
      <c r="A1803" t="s">
        <v>568</v>
      </c>
      <c r="B1803" t="str">
        <f>VLOOKUP(Health_Care[[#This Row],[Customer ID]],Customer_Names[#All],3,0)</f>
        <v xml:space="preserve"> Daniel</v>
      </c>
      <c r="C1803">
        <f>VLOOKUP(Health_Care[[#This Row],[Customer ID]],Medical_Examinations[],2,0)</f>
        <v>30.5</v>
      </c>
      <c r="D1803">
        <f>VLOOKUP(Health_Care[[#This Row],[Customer ID]],Medical_Examinations[],4,0)</f>
        <v>4.8099999999999996</v>
      </c>
      <c r="E1803" t="str">
        <f>VLOOKUP(Health_Care[[#This Row],[Customer ID]],Medical_Examinations[],6,0)</f>
        <v>No</v>
      </c>
      <c r="F1803" t="str">
        <f>VLOOKUP(Health_Care[[#This Row],[Customer ID]],Medical_Examinations[],7,0)</f>
        <v>No</v>
      </c>
      <c r="G1803" t="str">
        <f>VLOOKUP(Health_Care[[#This Row],[Customer ID]],Medical_Examinations[],8,0)</f>
        <v>No</v>
      </c>
      <c r="H1803">
        <f>VLOOKUP(Health_Care[[#This Row],[Customer ID]],Medical_Examinations[],9,0)</f>
        <v>1</v>
      </c>
      <c r="I1803" t="str">
        <f>VLOOKUP(Health_Care[[#This Row],[Customer ID]],Medical_Examinations[],10,0)</f>
        <v>No</v>
      </c>
      <c r="J1803" t="str">
        <f>VLOOKUP(Health_Care[[#This Row],[Customer ID]],Medical_Examinations[],3,0)</f>
        <v>Obesity</v>
      </c>
      <c r="K1803" t="str">
        <f>VLOOKUP(Health_Care[[#This Row],[Customer ID]],Medical_Examinations[],5,0)</f>
        <v>Normal</v>
      </c>
      <c r="L1803" s="10">
        <f>VLOOKUP(Health_Care[[#This Row],[Customer ID]],Table6[#All],5,0)</f>
        <v>32103</v>
      </c>
      <c r="M1803" s="11">
        <f>VLOOKUP(Health_Care[[#This Row],[Customer ID]],Table6[#All],8,0)</f>
        <v>4751.07</v>
      </c>
      <c r="N1803" t="str">
        <f>VLOOKUP(Health_Care[[#This Row],[Customer ID]],Table6[#All],9,0)</f>
        <v>Tier - 3</v>
      </c>
      <c r="O1803" t="str">
        <f>VLOOKUP(Health_Care[[#This Row],[Customer ID]],Table6[#All],10,0)</f>
        <v>Tier - 1</v>
      </c>
      <c r="P1803" t="str">
        <f>VLOOKUP(Health_Care[[#This Row],[Customer ID]],Table6[#All],11,0)</f>
        <v>R1011</v>
      </c>
      <c r="Q1803">
        <f>VLOOKUP(Health_Care[[#This Row],[Customer ID]],Table6[#All],6,0)</f>
        <v>35</v>
      </c>
    </row>
    <row r="1804" spans="1:17" x14ac:dyDescent="0.35">
      <c r="A1804" t="s">
        <v>567</v>
      </c>
      <c r="B1804" t="str">
        <f>VLOOKUP(Health_Care[[#This Row],[Customer ID]],Customer_Names[#All],3,0)</f>
        <v xml:space="preserve"> Jonathan</v>
      </c>
      <c r="C1804">
        <f>VLOOKUP(Health_Care[[#This Row],[Customer ID]],Medical_Examinations[],2,0)</f>
        <v>27.61</v>
      </c>
      <c r="D1804">
        <f>VLOOKUP(Health_Care[[#This Row],[Customer ID]],Medical_Examinations[],4,0)</f>
        <v>4.5999999999999996</v>
      </c>
      <c r="E1804" t="str">
        <f>VLOOKUP(Health_Care[[#This Row],[Customer ID]],Medical_Examinations[],6,0)</f>
        <v>No</v>
      </c>
      <c r="F1804" t="str">
        <f>VLOOKUP(Health_Care[[#This Row],[Customer ID]],Medical_Examinations[],7,0)</f>
        <v>No</v>
      </c>
      <c r="G1804" t="str">
        <f>VLOOKUP(Health_Care[[#This Row],[Customer ID]],Medical_Examinations[],8,0)</f>
        <v>No</v>
      </c>
      <c r="H1804">
        <f>VLOOKUP(Health_Care[[#This Row],[Customer ID]],Medical_Examinations[],9,0)</f>
        <v>1</v>
      </c>
      <c r="I1804" t="str">
        <f>VLOOKUP(Health_Care[[#This Row],[Customer ID]],Medical_Examinations[],10,0)</f>
        <v>No</v>
      </c>
      <c r="J1804" t="str">
        <f>VLOOKUP(Health_Care[[#This Row],[Customer ID]],Medical_Examinations[],3,0)</f>
        <v>Over Weight</v>
      </c>
      <c r="K1804" t="str">
        <f>VLOOKUP(Health_Care[[#This Row],[Customer ID]],Medical_Examinations[],5,0)</f>
        <v>Normal</v>
      </c>
      <c r="L1804" s="10">
        <f>VLOOKUP(Health_Care[[#This Row],[Customer ID]],Table6[#All],5,0)</f>
        <v>32022</v>
      </c>
      <c r="M1804" s="11">
        <f>VLOOKUP(Health_Care[[#This Row],[Customer ID]],Table6[#All],8,0)</f>
        <v>4747.05</v>
      </c>
      <c r="N1804" t="str">
        <f>VLOOKUP(Health_Care[[#This Row],[Customer ID]],Table6[#All],9,0)</f>
        <v>Tier - 2</v>
      </c>
      <c r="O1804" t="str">
        <f>VLOOKUP(Health_Care[[#This Row],[Customer ID]],Table6[#All],10,0)</f>
        <v>Tier - 2</v>
      </c>
      <c r="P1804" t="str">
        <f>VLOOKUP(Health_Care[[#This Row],[Customer ID]],Table6[#All],11,0)</f>
        <v>R1013</v>
      </c>
      <c r="Q1804">
        <f>VLOOKUP(Health_Care[[#This Row],[Customer ID]],Table6[#All],6,0)</f>
        <v>35</v>
      </c>
    </row>
    <row r="1805" spans="1:17" x14ac:dyDescent="0.35">
      <c r="A1805" t="s">
        <v>566</v>
      </c>
      <c r="B1805" t="str">
        <f>VLOOKUP(Health_Care[[#This Row],[Customer ID]],Customer_Names[#All],3,0)</f>
        <v xml:space="preserve"> Troy</v>
      </c>
      <c r="C1805">
        <f>VLOOKUP(Health_Care[[#This Row],[Customer ID]],Medical_Examinations[],2,0)</f>
        <v>27.1</v>
      </c>
      <c r="D1805">
        <f>VLOOKUP(Health_Care[[#This Row],[Customer ID]],Medical_Examinations[],4,0)</f>
        <v>5.08</v>
      </c>
      <c r="E1805" t="str">
        <f>VLOOKUP(Health_Care[[#This Row],[Customer ID]],Medical_Examinations[],6,0)</f>
        <v>No</v>
      </c>
      <c r="F1805" t="str">
        <f>VLOOKUP(Health_Care[[#This Row],[Customer ID]],Medical_Examinations[],7,0)</f>
        <v>No</v>
      </c>
      <c r="G1805" t="str">
        <f>VLOOKUP(Health_Care[[#This Row],[Customer ID]],Medical_Examinations[],8,0)</f>
        <v>No</v>
      </c>
      <c r="H1805">
        <f>VLOOKUP(Health_Care[[#This Row],[Customer ID]],Medical_Examinations[],9,0)</f>
        <v>1</v>
      </c>
      <c r="I1805" t="str">
        <f>VLOOKUP(Health_Care[[#This Row],[Customer ID]],Medical_Examinations[],10,0)</f>
        <v>No</v>
      </c>
      <c r="J1805" t="str">
        <f>VLOOKUP(Health_Care[[#This Row],[Customer ID]],Medical_Examinations[],3,0)</f>
        <v>Over Weight</v>
      </c>
      <c r="K1805" t="str">
        <f>VLOOKUP(Health_Care[[#This Row],[Customer ID]],Medical_Examinations[],5,0)</f>
        <v>Normal</v>
      </c>
      <c r="L1805" s="10">
        <f>VLOOKUP(Health_Care[[#This Row],[Customer ID]],Table6[#All],5,0)</f>
        <v>31933</v>
      </c>
      <c r="M1805" s="11">
        <f>VLOOKUP(Health_Care[[#This Row],[Customer ID]],Table6[#All],8,0)</f>
        <v>4746.34</v>
      </c>
      <c r="N1805" t="str">
        <f>VLOOKUP(Health_Care[[#This Row],[Customer ID]],Table6[#All],9,0)</f>
        <v>Tier - 2</v>
      </c>
      <c r="O1805" t="str">
        <f>VLOOKUP(Health_Care[[#This Row],[Customer ID]],Table6[#All],10,0)</f>
        <v>Tier - 2</v>
      </c>
      <c r="P1805" t="str">
        <f>VLOOKUP(Health_Care[[#This Row],[Customer ID]],Table6[#All],11,0)</f>
        <v>R1011</v>
      </c>
      <c r="Q1805">
        <f>VLOOKUP(Health_Care[[#This Row],[Customer ID]],Table6[#All],6,0)</f>
        <v>36</v>
      </c>
    </row>
    <row r="1806" spans="1:17" x14ac:dyDescent="0.35">
      <c r="A1806" t="s">
        <v>565</v>
      </c>
      <c r="B1806" t="str">
        <f>VLOOKUP(Health_Care[[#This Row],[Customer ID]],Customer_Names[#All],3,0)</f>
        <v xml:space="preserve"> Daniel C</v>
      </c>
      <c r="C1806">
        <f>VLOOKUP(Health_Care[[#This Row],[Customer ID]],Medical_Examinations[],2,0)</f>
        <v>35.93</v>
      </c>
      <c r="D1806">
        <f>VLOOKUP(Health_Care[[#This Row],[Customer ID]],Medical_Examinations[],4,0)</f>
        <v>5.43</v>
      </c>
      <c r="E1806" t="str">
        <f>VLOOKUP(Health_Care[[#This Row],[Customer ID]],Medical_Examinations[],6,0)</f>
        <v>No</v>
      </c>
      <c r="F1806" t="str">
        <f>VLOOKUP(Health_Care[[#This Row],[Customer ID]],Medical_Examinations[],7,0)</f>
        <v>yes</v>
      </c>
      <c r="G1806" t="str">
        <f>VLOOKUP(Health_Care[[#This Row],[Customer ID]],Medical_Examinations[],8,0)</f>
        <v>No</v>
      </c>
      <c r="H1806">
        <f>VLOOKUP(Health_Care[[#This Row],[Customer ID]],Medical_Examinations[],9,0)</f>
        <v>1</v>
      </c>
      <c r="I1806" t="str">
        <f>VLOOKUP(Health_Care[[#This Row],[Customer ID]],Medical_Examinations[],10,0)</f>
        <v>No</v>
      </c>
      <c r="J1806" t="str">
        <f>VLOOKUP(Health_Care[[#This Row],[Customer ID]],Medical_Examinations[],3,0)</f>
        <v>Obesity</v>
      </c>
      <c r="K1806" t="str">
        <f>VLOOKUP(Health_Care[[#This Row],[Customer ID]],Medical_Examinations[],5,0)</f>
        <v>Normal</v>
      </c>
      <c r="L1806" s="10">
        <f>VLOOKUP(Health_Care[[#This Row],[Customer ID]],Table6[#All],5,0)</f>
        <v>38315</v>
      </c>
      <c r="M1806" s="11">
        <f>VLOOKUP(Health_Care[[#This Row],[Customer ID]],Table6[#All],8,0)</f>
        <v>4740.78</v>
      </c>
      <c r="N1806" t="str">
        <f>VLOOKUP(Health_Care[[#This Row],[Customer ID]],Table6[#All],9,0)</f>
        <v>Tier - 2</v>
      </c>
      <c r="O1806" t="str">
        <f>VLOOKUP(Health_Care[[#This Row],[Customer ID]],Table6[#All],10,0)</f>
        <v>Tier - 3</v>
      </c>
      <c r="P1806" t="str">
        <f>VLOOKUP(Health_Care[[#This Row],[Customer ID]],Table6[#All],11,0)</f>
        <v>R1021</v>
      </c>
      <c r="Q1806">
        <f>VLOOKUP(Health_Care[[#This Row],[Customer ID]],Table6[#All],6,0)</f>
        <v>18</v>
      </c>
    </row>
    <row r="1807" spans="1:17" x14ac:dyDescent="0.35">
      <c r="A1807" t="s">
        <v>564</v>
      </c>
      <c r="B1807" t="str">
        <f>VLOOKUP(Health_Care[[#This Row],[Customer ID]],Customer_Names[#All],3,0)</f>
        <v xml:space="preserve"> Lauren</v>
      </c>
      <c r="C1807">
        <f>VLOOKUP(Health_Care[[#This Row],[Customer ID]],Medical_Examinations[],2,0)</f>
        <v>32.68</v>
      </c>
      <c r="D1807">
        <f>VLOOKUP(Health_Care[[#This Row],[Customer ID]],Medical_Examinations[],4,0)</f>
        <v>5.44</v>
      </c>
      <c r="E1807" t="str">
        <f>VLOOKUP(Health_Care[[#This Row],[Customer ID]],Medical_Examinations[],6,0)</f>
        <v>No</v>
      </c>
      <c r="F1807" t="str">
        <f>VLOOKUP(Health_Care[[#This Row],[Customer ID]],Medical_Examinations[],7,0)</f>
        <v>No</v>
      </c>
      <c r="G1807" t="str">
        <f>VLOOKUP(Health_Care[[#This Row],[Customer ID]],Medical_Examinations[],8,0)</f>
        <v>No</v>
      </c>
      <c r="H1807">
        <f>VLOOKUP(Health_Care[[#This Row],[Customer ID]],Medical_Examinations[],9,0)</f>
        <v>0</v>
      </c>
      <c r="I1807" t="str">
        <f>VLOOKUP(Health_Care[[#This Row],[Customer ID]],Medical_Examinations[],10,0)</f>
        <v>No</v>
      </c>
      <c r="J1807" t="str">
        <f>VLOOKUP(Health_Care[[#This Row],[Customer ID]],Medical_Examinations[],3,0)</f>
        <v>Obesity</v>
      </c>
      <c r="K1807" t="str">
        <f>VLOOKUP(Health_Care[[#This Row],[Customer ID]],Medical_Examinations[],5,0)</f>
        <v>Normal</v>
      </c>
      <c r="L1807" s="10">
        <f>VLOOKUP(Health_Care[[#This Row],[Customer ID]],Table6[#All],5,0)</f>
        <v>33523</v>
      </c>
      <c r="M1807" s="11">
        <f>VLOOKUP(Health_Care[[#This Row],[Customer ID]],Table6[#All],8,0)</f>
        <v>4738.2700000000004</v>
      </c>
      <c r="N1807" t="str">
        <f>VLOOKUP(Health_Care[[#This Row],[Customer ID]],Table6[#All],9,0)</f>
        <v>Tier - 2</v>
      </c>
      <c r="O1807" t="str">
        <f>VLOOKUP(Health_Care[[#This Row],[Customer ID]],Table6[#All],10,0)</f>
        <v>Tier - 3</v>
      </c>
      <c r="P1807" t="str">
        <f>VLOOKUP(Health_Care[[#This Row],[Customer ID]],Table6[#All],11,0)</f>
        <v>R1012</v>
      </c>
      <c r="Q1807">
        <f>VLOOKUP(Health_Care[[#This Row],[Customer ID]],Table6[#All],6,0)</f>
        <v>31</v>
      </c>
    </row>
    <row r="1808" spans="1:17" x14ac:dyDescent="0.35">
      <c r="A1808" t="s">
        <v>563</v>
      </c>
      <c r="B1808" t="str">
        <f>VLOOKUP(Health_Care[[#This Row],[Customer ID]],Customer_Names[#All],3,0)</f>
        <v xml:space="preserve"> Jennefer</v>
      </c>
      <c r="C1808">
        <f>VLOOKUP(Health_Care[[#This Row],[Customer ID]],Medical_Examinations[],2,0)</f>
        <v>20.74</v>
      </c>
      <c r="D1808">
        <f>VLOOKUP(Health_Care[[#This Row],[Customer ID]],Medical_Examinations[],4,0)</f>
        <v>11.69</v>
      </c>
      <c r="E1808" t="str">
        <f>VLOOKUP(Health_Care[[#This Row],[Customer ID]],Medical_Examinations[],6,0)</f>
        <v>yes</v>
      </c>
      <c r="F1808" t="str">
        <f>VLOOKUP(Health_Care[[#This Row],[Customer ID]],Medical_Examinations[],7,0)</f>
        <v>No</v>
      </c>
      <c r="G1808" t="str">
        <f>VLOOKUP(Health_Care[[#This Row],[Customer ID]],Medical_Examinations[],8,0)</f>
        <v>No</v>
      </c>
      <c r="H1808">
        <f>VLOOKUP(Health_Care[[#This Row],[Customer ID]],Medical_Examinations[],9,0)</f>
        <v>1</v>
      </c>
      <c r="I1808" t="str">
        <f>VLOOKUP(Health_Care[[#This Row],[Customer ID]],Medical_Examinations[],10,0)</f>
        <v>No</v>
      </c>
      <c r="J1808" t="str">
        <f>VLOOKUP(Health_Care[[#This Row],[Customer ID]],Medical_Examinations[],3,0)</f>
        <v>Normal Weight</v>
      </c>
      <c r="K1808" t="str">
        <f>VLOOKUP(Health_Care[[#This Row],[Customer ID]],Medical_Examinations[],5,0)</f>
        <v>Diabetes</v>
      </c>
      <c r="L1808" s="10">
        <f>VLOOKUP(Health_Care[[#This Row],[Customer ID]],Table6[#All],5,0)</f>
        <v>31660</v>
      </c>
      <c r="M1808" s="11">
        <f>VLOOKUP(Health_Care[[#This Row],[Customer ID]],Table6[#All],8,0)</f>
        <v>4734.6400000000003</v>
      </c>
      <c r="N1808" t="str">
        <f>VLOOKUP(Health_Care[[#This Row],[Customer ID]],Table6[#All],9,0)</f>
        <v>Tier - 2</v>
      </c>
      <c r="O1808" t="str">
        <f>VLOOKUP(Health_Care[[#This Row],[Customer ID]],Table6[#All],10,0)</f>
        <v>Tier - 1</v>
      </c>
      <c r="P1808" t="str">
        <f>VLOOKUP(Health_Care[[#This Row],[Customer ID]],Table6[#All],11,0)</f>
        <v>R1013</v>
      </c>
      <c r="Q1808">
        <f>VLOOKUP(Health_Care[[#This Row],[Customer ID]],Table6[#All],6,0)</f>
        <v>36</v>
      </c>
    </row>
    <row r="1809" spans="1:17" x14ac:dyDescent="0.35">
      <c r="A1809" t="s">
        <v>562</v>
      </c>
      <c r="B1809" t="str">
        <f>VLOOKUP(Health_Care[[#This Row],[Customer ID]],Customer_Names[#All],3,0)</f>
        <v xml:space="preserve"> Tracey L.</v>
      </c>
      <c r="C1809">
        <f>VLOOKUP(Health_Care[[#This Row],[Customer ID]],Medical_Examinations[],2,0)</f>
        <v>15.57</v>
      </c>
      <c r="D1809">
        <f>VLOOKUP(Health_Care[[#This Row],[Customer ID]],Medical_Examinations[],4,0)</f>
        <v>6.07</v>
      </c>
      <c r="E1809" t="str">
        <f>VLOOKUP(Health_Care[[#This Row],[Customer ID]],Medical_Examinations[],6,0)</f>
        <v>No</v>
      </c>
      <c r="F1809" t="str">
        <f>VLOOKUP(Health_Care[[#This Row],[Customer ID]],Medical_Examinations[],7,0)</f>
        <v>No</v>
      </c>
      <c r="G1809" t="str">
        <f>VLOOKUP(Health_Care[[#This Row],[Customer ID]],Medical_Examinations[],8,0)</f>
        <v>No</v>
      </c>
      <c r="H1809">
        <f>VLOOKUP(Health_Care[[#This Row],[Customer ID]],Medical_Examinations[],9,0)</f>
        <v>0</v>
      </c>
      <c r="I1809" t="str">
        <f>VLOOKUP(Health_Care[[#This Row],[Customer ID]],Medical_Examinations[],10,0)</f>
        <v>No</v>
      </c>
      <c r="J1809" t="str">
        <f>VLOOKUP(Health_Care[[#This Row],[Customer ID]],Medical_Examinations[],3,0)</f>
        <v>Under Weight</v>
      </c>
      <c r="K1809" t="str">
        <f>VLOOKUP(Health_Care[[#This Row],[Customer ID]],Medical_Examinations[],5,0)</f>
        <v>Prediabetes</v>
      </c>
      <c r="L1809" s="10">
        <f>VLOOKUP(Health_Care[[#This Row],[Customer ID]],Table6[#All],5,0)</f>
        <v>29404</v>
      </c>
      <c r="M1809" s="11">
        <f>VLOOKUP(Health_Care[[#This Row],[Customer ID]],Table6[#All],8,0)</f>
        <v>4728.71</v>
      </c>
      <c r="N1809" t="str">
        <f>VLOOKUP(Health_Care[[#This Row],[Customer ID]],Table6[#All],9,0)</f>
        <v>Tier - 2</v>
      </c>
      <c r="O1809" t="str">
        <f>VLOOKUP(Health_Care[[#This Row],[Customer ID]],Table6[#All],10,0)</f>
        <v>Tier - 3</v>
      </c>
      <c r="P1809" t="str">
        <f>VLOOKUP(Health_Care[[#This Row],[Customer ID]],Table6[#All],11,0)</f>
        <v>R1012</v>
      </c>
      <c r="Q1809">
        <f>VLOOKUP(Health_Care[[#This Row],[Customer ID]],Table6[#All],6,0)</f>
        <v>42</v>
      </c>
    </row>
    <row r="1810" spans="1:17" x14ac:dyDescent="0.35">
      <c r="A1810" t="s">
        <v>561</v>
      </c>
      <c r="B1810" t="str">
        <f>VLOOKUP(Health_Care[[#This Row],[Customer ID]],Customer_Names[#All],3,0)</f>
        <v xml:space="preserve"> Ashley</v>
      </c>
      <c r="C1810">
        <f>VLOOKUP(Health_Care[[#This Row],[Customer ID]],Medical_Examinations[],2,0)</f>
        <v>23.844999999999999</v>
      </c>
      <c r="D1810">
        <f>VLOOKUP(Health_Care[[#This Row],[Customer ID]],Medical_Examinations[],4,0)</f>
        <v>4.3600000000000003</v>
      </c>
      <c r="E1810" t="str">
        <f>VLOOKUP(Health_Care[[#This Row],[Customer ID]],Medical_Examinations[],6,0)</f>
        <v>No</v>
      </c>
      <c r="F1810" t="str">
        <f>VLOOKUP(Health_Care[[#This Row],[Customer ID]],Medical_Examinations[],7,0)</f>
        <v>No</v>
      </c>
      <c r="G1810" t="str">
        <f>VLOOKUP(Health_Care[[#This Row],[Customer ID]],Medical_Examinations[],8,0)</f>
        <v>No</v>
      </c>
      <c r="H1810">
        <f>VLOOKUP(Health_Care[[#This Row],[Customer ID]],Medical_Examinations[],9,0)</f>
        <v>0</v>
      </c>
      <c r="I1810" t="str">
        <f>VLOOKUP(Health_Care[[#This Row],[Customer ID]],Medical_Examinations[],10,0)</f>
        <v>No</v>
      </c>
      <c r="J1810" t="str">
        <f>VLOOKUP(Health_Care[[#This Row],[Customer ID]],Medical_Examinations[],3,0)</f>
        <v>Normal Weight</v>
      </c>
      <c r="K1810" t="str">
        <f>VLOOKUP(Health_Care[[#This Row],[Customer ID]],Medical_Examinations[],5,0)</f>
        <v>Normal</v>
      </c>
      <c r="L1810" s="10">
        <f>VLOOKUP(Health_Care[[#This Row],[Customer ID]],Table6[#All],5,0)</f>
        <v>34558</v>
      </c>
      <c r="M1810" s="11">
        <f>VLOOKUP(Health_Care[[#This Row],[Customer ID]],Table6[#All],8,0)</f>
        <v>4719.74</v>
      </c>
      <c r="N1810" t="str">
        <f>VLOOKUP(Health_Care[[#This Row],[Customer ID]],Table6[#All],9,0)</f>
        <v>Tier - 2</v>
      </c>
      <c r="O1810" t="str">
        <f>VLOOKUP(Health_Care[[#This Row],[Customer ID]],Table6[#All],10,0)</f>
        <v>Tier - 1</v>
      </c>
      <c r="P1810" t="str">
        <f>VLOOKUP(Health_Care[[#This Row],[Customer ID]],Table6[#All],11,0)</f>
        <v>R1012</v>
      </c>
      <c r="Q1810">
        <f>VLOOKUP(Health_Care[[#This Row],[Customer ID]],Table6[#All],6,0)</f>
        <v>28</v>
      </c>
    </row>
    <row r="1811" spans="1:17" x14ac:dyDescent="0.35">
      <c r="A1811" t="s">
        <v>560</v>
      </c>
      <c r="B1811" t="str">
        <f>VLOOKUP(Health_Care[[#This Row],[Customer ID]],Customer_Names[#All],3,0)</f>
        <v xml:space="preserve"> Cindy</v>
      </c>
      <c r="C1811">
        <f>VLOOKUP(Health_Care[[#This Row],[Customer ID]],Medical_Examinations[],2,0)</f>
        <v>22.895</v>
      </c>
      <c r="D1811">
        <f>VLOOKUP(Health_Care[[#This Row],[Customer ID]],Medical_Examinations[],4,0)</f>
        <v>5.24</v>
      </c>
      <c r="E1811" t="str">
        <f>VLOOKUP(Health_Care[[#This Row],[Customer ID]],Medical_Examinations[],6,0)</f>
        <v>No</v>
      </c>
      <c r="F1811" t="str">
        <f>VLOOKUP(Health_Care[[#This Row],[Customer ID]],Medical_Examinations[],7,0)</f>
        <v>No</v>
      </c>
      <c r="G1811" t="str">
        <f>VLOOKUP(Health_Care[[#This Row],[Customer ID]],Medical_Examinations[],8,0)</f>
        <v>No</v>
      </c>
      <c r="H1811">
        <f>VLOOKUP(Health_Care[[#This Row],[Customer ID]],Medical_Examinations[],9,0)</f>
        <v>1</v>
      </c>
      <c r="I1811" t="str">
        <f>VLOOKUP(Health_Care[[#This Row],[Customer ID]],Medical_Examinations[],10,0)</f>
        <v>No</v>
      </c>
      <c r="J1811" t="str">
        <f>VLOOKUP(Health_Care[[#This Row],[Customer ID]],Medical_Examinations[],3,0)</f>
        <v>Normal Weight</v>
      </c>
      <c r="K1811" t="str">
        <f>VLOOKUP(Health_Care[[#This Row],[Customer ID]],Medical_Examinations[],5,0)</f>
        <v>Normal</v>
      </c>
      <c r="L1811" s="10">
        <f>VLOOKUP(Health_Care[[#This Row],[Customer ID]],Table6[#All],5,0)</f>
        <v>33875</v>
      </c>
      <c r="M1811" s="11">
        <f>VLOOKUP(Health_Care[[#This Row],[Customer ID]],Table6[#All],8,0)</f>
        <v>4719.5200000000004</v>
      </c>
      <c r="N1811" t="str">
        <f>VLOOKUP(Health_Care[[#This Row],[Customer ID]],Table6[#All],9,0)</f>
        <v>Tier - 2</v>
      </c>
      <c r="O1811" t="str">
        <f>VLOOKUP(Health_Care[[#This Row],[Customer ID]],Table6[#All],10,0)</f>
        <v>Tier - 2</v>
      </c>
      <c r="P1811" t="str">
        <f>VLOOKUP(Health_Care[[#This Row],[Customer ID]],Table6[#All],11,0)</f>
        <v>R1024</v>
      </c>
      <c r="Q1811">
        <f>VLOOKUP(Health_Care[[#This Row],[Customer ID]],Table6[#All],6,0)</f>
        <v>30</v>
      </c>
    </row>
    <row r="1812" spans="1:17" x14ac:dyDescent="0.35">
      <c r="A1812" t="s">
        <v>559</v>
      </c>
      <c r="B1812" t="str">
        <f>VLOOKUP(Health_Care[[#This Row],[Customer ID]],Customer_Names[#All],3,0)</f>
        <v xml:space="preserve"> Esther</v>
      </c>
      <c r="C1812">
        <f>VLOOKUP(Health_Care[[#This Row],[Customer ID]],Medical_Examinations[],2,0)</f>
        <v>21.945</v>
      </c>
      <c r="D1812">
        <f>VLOOKUP(Health_Care[[#This Row],[Customer ID]],Medical_Examinations[],4,0)</f>
        <v>5.37</v>
      </c>
      <c r="E1812" t="str">
        <f>VLOOKUP(Health_Care[[#This Row],[Customer ID]],Medical_Examinations[],6,0)</f>
        <v>No</v>
      </c>
      <c r="F1812" t="str">
        <f>VLOOKUP(Health_Care[[#This Row],[Customer ID]],Medical_Examinations[],7,0)</f>
        <v>No</v>
      </c>
      <c r="G1812" t="str">
        <f>VLOOKUP(Health_Care[[#This Row],[Customer ID]],Medical_Examinations[],8,0)</f>
        <v>No</v>
      </c>
      <c r="H1812">
        <f>VLOOKUP(Health_Care[[#This Row],[Customer ID]],Medical_Examinations[],9,0)</f>
        <v>1</v>
      </c>
      <c r="I1812" t="str">
        <f>VLOOKUP(Health_Care[[#This Row],[Customer ID]],Medical_Examinations[],10,0)</f>
        <v>No</v>
      </c>
      <c r="J1812" t="str">
        <f>VLOOKUP(Health_Care[[#This Row],[Customer ID]],Medical_Examinations[],3,0)</f>
        <v>Normal Weight</v>
      </c>
      <c r="K1812" t="str">
        <f>VLOOKUP(Health_Care[[#This Row],[Customer ID]],Medical_Examinations[],5,0)</f>
        <v>Normal</v>
      </c>
      <c r="L1812" s="10">
        <f>VLOOKUP(Health_Care[[#This Row],[Customer ID]],Table6[#All],5,0)</f>
        <v>33886</v>
      </c>
      <c r="M1812" s="11">
        <f>VLOOKUP(Health_Care[[#This Row],[Customer ID]],Table6[#All],8,0)</f>
        <v>4718.2</v>
      </c>
      <c r="N1812" t="str">
        <f>VLOOKUP(Health_Care[[#This Row],[Customer ID]],Table6[#All],9,0)</f>
        <v>Tier - 2</v>
      </c>
      <c r="O1812" t="str">
        <f>VLOOKUP(Health_Care[[#This Row],[Customer ID]],Table6[#All],10,0)</f>
        <v>Tier - 3</v>
      </c>
      <c r="P1812" t="str">
        <f>VLOOKUP(Health_Care[[#This Row],[Customer ID]],Table6[#All],11,0)</f>
        <v>R1024</v>
      </c>
      <c r="Q1812">
        <f>VLOOKUP(Health_Care[[#This Row],[Customer ID]],Table6[#All],6,0)</f>
        <v>30</v>
      </c>
    </row>
    <row r="1813" spans="1:17" x14ac:dyDescent="0.35">
      <c r="A1813" t="s">
        <v>558</v>
      </c>
      <c r="B1813" t="str">
        <f>VLOOKUP(Health_Care[[#This Row],[Customer ID]],Customer_Names[#All],3,0)</f>
        <v xml:space="preserve"> Jackie</v>
      </c>
      <c r="C1813">
        <f>VLOOKUP(Health_Care[[#This Row],[Customer ID]],Medical_Examinations[],2,0)</f>
        <v>19.47</v>
      </c>
      <c r="D1813">
        <f>VLOOKUP(Health_Care[[#This Row],[Customer ID]],Medical_Examinations[],4,0)</f>
        <v>6.6</v>
      </c>
      <c r="E1813" t="str">
        <f>VLOOKUP(Health_Care[[#This Row],[Customer ID]],Medical_Examinations[],6,0)</f>
        <v>yes</v>
      </c>
      <c r="F1813" t="str">
        <f>VLOOKUP(Health_Care[[#This Row],[Customer ID]],Medical_Examinations[],7,0)</f>
        <v>No</v>
      </c>
      <c r="G1813" t="str">
        <f>VLOOKUP(Health_Care[[#This Row],[Customer ID]],Medical_Examinations[],8,0)</f>
        <v>No</v>
      </c>
      <c r="H1813">
        <f>VLOOKUP(Health_Care[[#This Row],[Customer ID]],Medical_Examinations[],9,0)</f>
        <v>0</v>
      </c>
      <c r="I1813" t="str">
        <f>VLOOKUP(Health_Care[[#This Row],[Customer ID]],Medical_Examinations[],10,0)</f>
        <v>No</v>
      </c>
      <c r="J1813" t="str">
        <f>VLOOKUP(Health_Care[[#This Row],[Customer ID]],Medical_Examinations[],3,0)</f>
        <v>Normal Weight</v>
      </c>
      <c r="K1813" t="str">
        <f>VLOOKUP(Health_Care[[#This Row],[Customer ID]],Medical_Examinations[],5,0)</f>
        <v>Diabetes</v>
      </c>
      <c r="L1813" s="10">
        <f>VLOOKUP(Health_Care[[#This Row],[Customer ID]],Table6[#All],5,0)</f>
        <v>29810</v>
      </c>
      <c r="M1813" s="11">
        <f>VLOOKUP(Health_Care[[#This Row],[Customer ID]],Table6[#All],8,0)</f>
        <v>4712.12</v>
      </c>
      <c r="N1813" t="str">
        <f>VLOOKUP(Health_Care[[#This Row],[Customer ID]],Table6[#All],9,0)</f>
        <v>Tier - 2</v>
      </c>
      <c r="O1813" t="str">
        <f>VLOOKUP(Health_Care[[#This Row],[Customer ID]],Table6[#All],10,0)</f>
        <v>Tier - 3</v>
      </c>
      <c r="P1813" t="str">
        <f>VLOOKUP(Health_Care[[#This Row],[Customer ID]],Table6[#All],11,0)</f>
        <v>R1011</v>
      </c>
      <c r="Q1813">
        <f>VLOOKUP(Health_Care[[#This Row],[Customer ID]],Table6[#All],6,0)</f>
        <v>41</v>
      </c>
    </row>
    <row r="1814" spans="1:17" x14ac:dyDescent="0.35">
      <c r="A1814" t="s">
        <v>557</v>
      </c>
      <c r="B1814" t="str">
        <f>VLOOKUP(Health_Care[[#This Row],[Customer ID]],Customer_Names[#All],3,0)</f>
        <v xml:space="preserve"> Timothy P.</v>
      </c>
      <c r="C1814">
        <f>VLOOKUP(Health_Care[[#This Row],[Customer ID]],Medical_Examinations[],2,0)</f>
        <v>15.61</v>
      </c>
      <c r="D1814">
        <f>VLOOKUP(Health_Care[[#This Row],[Customer ID]],Medical_Examinations[],4,0)</f>
        <v>5.77</v>
      </c>
      <c r="E1814" t="str">
        <f>VLOOKUP(Health_Care[[#This Row],[Customer ID]],Medical_Examinations[],6,0)</f>
        <v>No</v>
      </c>
      <c r="F1814" t="str">
        <f>VLOOKUP(Health_Care[[#This Row],[Customer ID]],Medical_Examinations[],7,0)</f>
        <v>No</v>
      </c>
      <c r="G1814" t="str">
        <f>VLOOKUP(Health_Care[[#This Row],[Customer ID]],Medical_Examinations[],8,0)</f>
        <v>No</v>
      </c>
      <c r="H1814">
        <f>VLOOKUP(Health_Care[[#This Row],[Customer ID]],Medical_Examinations[],9,0)</f>
        <v>0</v>
      </c>
      <c r="I1814" t="str">
        <f>VLOOKUP(Health_Care[[#This Row],[Customer ID]],Medical_Examinations[],10,0)</f>
        <v>No</v>
      </c>
      <c r="J1814" t="str">
        <f>VLOOKUP(Health_Care[[#This Row],[Customer ID]],Medical_Examinations[],3,0)</f>
        <v>Under Weight</v>
      </c>
      <c r="K1814" t="str">
        <f>VLOOKUP(Health_Care[[#This Row],[Customer ID]],Medical_Examinations[],5,0)</f>
        <v>Prediabetes</v>
      </c>
      <c r="L1814" s="10">
        <f>VLOOKUP(Health_Care[[#This Row],[Customer ID]],Table6[#All],5,0)</f>
        <v>28463</v>
      </c>
      <c r="M1814" s="11">
        <f>VLOOKUP(Health_Care[[#This Row],[Customer ID]],Table6[#All],8,0)</f>
        <v>4699.47</v>
      </c>
      <c r="N1814" t="str">
        <f>VLOOKUP(Health_Care[[#This Row],[Customer ID]],Table6[#All],9,0)</f>
        <v>Tier - 2</v>
      </c>
      <c r="O1814" t="str">
        <f>VLOOKUP(Health_Care[[#This Row],[Customer ID]],Table6[#All],10,0)</f>
        <v>Tier - 3</v>
      </c>
      <c r="P1814" t="str">
        <f>VLOOKUP(Health_Care[[#This Row],[Customer ID]],Table6[#All],11,0)</f>
        <v>R1013</v>
      </c>
      <c r="Q1814">
        <f>VLOOKUP(Health_Care[[#This Row],[Customer ID]],Table6[#All],6,0)</f>
        <v>45</v>
      </c>
    </row>
    <row r="1815" spans="1:17" x14ac:dyDescent="0.35">
      <c r="A1815" t="s">
        <v>556</v>
      </c>
      <c r="B1815" t="str">
        <f>VLOOKUP(Health_Care[[#This Row],[Customer ID]],Customer_Names[#All],3,0)</f>
        <v xml:space="preserve"> Lauren</v>
      </c>
      <c r="C1815">
        <f>VLOOKUP(Health_Care[[#This Row],[Customer ID]],Medical_Examinations[],2,0)</f>
        <v>28.6</v>
      </c>
      <c r="D1815">
        <f>VLOOKUP(Health_Care[[#This Row],[Customer ID]],Medical_Examinations[],4,0)</f>
        <v>6.08</v>
      </c>
      <c r="E1815" t="str">
        <f>VLOOKUP(Health_Care[[#This Row],[Customer ID]],Medical_Examinations[],6,0)</f>
        <v>No</v>
      </c>
      <c r="F1815" t="str">
        <f>VLOOKUP(Health_Care[[#This Row],[Customer ID]],Medical_Examinations[],7,0)</f>
        <v>No</v>
      </c>
      <c r="G1815" t="str">
        <f>VLOOKUP(Health_Care[[#This Row],[Customer ID]],Medical_Examinations[],8,0)</f>
        <v>Yes</v>
      </c>
      <c r="H1815">
        <f>VLOOKUP(Health_Care[[#This Row],[Customer ID]],Medical_Examinations[],9,0)</f>
        <v>1</v>
      </c>
      <c r="I1815" t="str">
        <f>VLOOKUP(Health_Care[[#This Row],[Customer ID]],Medical_Examinations[],10,0)</f>
        <v>No</v>
      </c>
      <c r="J1815" t="str">
        <f>VLOOKUP(Health_Care[[#This Row],[Customer ID]],Medical_Examinations[],3,0)</f>
        <v>Over Weight</v>
      </c>
      <c r="K1815" t="str">
        <f>VLOOKUP(Health_Care[[#This Row],[Customer ID]],Medical_Examinations[],5,0)</f>
        <v>Prediabetes</v>
      </c>
      <c r="L1815" s="10">
        <f>VLOOKUP(Health_Care[[#This Row],[Customer ID]],Table6[#All],5,0)</f>
        <v>37794</v>
      </c>
      <c r="M1815" s="11">
        <f>VLOOKUP(Health_Care[[#This Row],[Customer ID]],Table6[#All],8,0)</f>
        <v>4687.8</v>
      </c>
      <c r="N1815" t="str">
        <f>VLOOKUP(Health_Care[[#This Row],[Customer ID]],Table6[#All],9,0)</f>
        <v>Tier - 2</v>
      </c>
      <c r="O1815" t="str">
        <f>VLOOKUP(Health_Care[[#This Row],[Customer ID]],Table6[#All],10,0)</f>
        <v>Tier - 3</v>
      </c>
      <c r="P1815" t="str">
        <f>VLOOKUP(Health_Care[[#This Row],[Customer ID]],Table6[#All],11,0)</f>
        <v>R1011</v>
      </c>
      <c r="Q1815">
        <f>VLOOKUP(Health_Care[[#This Row],[Customer ID]],Table6[#All],6,0)</f>
        <v>19</v>
      </c>
    </row>
    <row r="1816" spans="1:17" x14ac:dyDescent="0.35">
      <c r="A1816" t="s">
        <v>555</v>
      </c>
      <c r="B1816" t="str">
        <f>VLOOKUP(Health_Care[[#This Row],[Customer ID]],Customer_Names[#All],3,0)</f>
        <v xml:space="preserve"> Benjamin</v>
      </c>
      <c r="C1816">
        <f>VLOOKUP(Health_Care[[#This Row],[Customer ID]],Medical_Examinations[],2,0)</f>
        <v>46.53</v>
      </c>
      <c r="D1816">
        <f>VLOOKUP(Health_Care[[#This Row],[Customer ID]],Medical_Examinations[],4,0)</f>
        <v>4.16</v>
      </c>
      <c r="E1816" t="str">
        <f>VLOOKUP(Health_Care[[#This Row],[Customer ID]],Medical_Examinations[],6,0)</f>
        <v>No</v>
      </c>
      <c r="F1816" t="str">
        <f>VLOOKUP(Health_Care[[#This Row],[Customer ID]],Medical_Examinations[],7,0)</f>
        <v>No</v>
      </c>
      <c r="G1816" t="str">
        <f>VLOOKUP(Health_Care[[#This Row],[Customer ID]],Medical_Examinations[],8,0)</f>
        <v>No</v>
      </c>
      <c r="H1816">
        <f>VLOOKUP(Health_Care[[#This Row],[Customer ID]],Medical_Examinations[],9,0)</f>
        <v>0</v>
      </c>
      <c r="I1816" t="str">
        <f>VLOOKUP(Health_Care[[#This Row],[Customer ID]],Medical_Examinations[],10,0)</f>
        <v>No</v>
      </c>
      <c r="J1816" t="str">
        <f>VLOOKUP(Health_Care[[#This Row],[Customer ID]],Medical_Examinations[],3,0)</f>
        <v>Obesity</v>
      </c>
      <c r="K1816" t="str">
        <f>VLOOKUP(Health_Care[[#This Row],[Customer ID]],Medical_Examinations[],5,0)</f>
        <v>Normal</v>
      </c>
      <c r="L1816" s="10">
        <f>VLOOKUP(Health_Care[[#This Row],[Customer ID]],Table6[#All],5,0)</f>
        <v>33120</v>
      </c>
      <c r="M1816" s="11">
        <f>VLOOKUP(Health_Care[[#This Row],[Customer ID]],Table6[#All],8,0)</f>
        <v>4686.3900000000003</v>
      </c>
      <c r="N1816" t="str">
        <f>VLOOKUP(Health_Care[[#This Row],[Customer ID]],Table6[#All],9,0)</f>
        <v>Tier - 3</v>
      </c>
      <c r="O1816" t="str">
        <f>VLOOKUP(Health_Care[[#This Row],[Customer ID]],Table6[#All],10,0)</f>
        <v>Tier - 3</v>
      </c>
      <c r="P1816" t="str">
        <f>VLOOKUP(Health_Care[[#This Row],[Customer ID]],Table6[#All],11,0)</f>
        <v>R1013</v>
      </c>
      <c r="Q1816">
        <f>VLOOKUP(Health_Care[[#This Row],[Customer ID]],Table6[#All],6,0)</f>
        <v>32</v>
      </c>
    </row>
    <row r="1817" spans="1:17" x14ac:dyDescent="0.35">
      <c r="A1817" t="s">
        <v>554</v>
      </c>
      <c r="B1817" t="str">
        <f>VLOOKUP(Health_Care[[#This Row],[Customer ID]],Customer_Names[#All],3,0)</f>
        <v xml:space="preserve"> Hugo M</v>
      </c>
      <c r="C1817">
        <f>VLOOKUP(Health_Care[[#This Row],[Customer ID]],Medical_Examinations[],2,0)</f>
        <v>34.99</v>
      </c>
      <c r="D1817">
        <f>VLOOKUP(Health_Care[[#This Row],[Customer ID]],Medical_Examinations[],4,0)</f>
        <v>5.0999999999999996</v>
      </c>
      <c r="E1817" t="str">
        <f>VLOOKUP(Health_Care[[#This Row],[Customer ID]],Medical_Examinations[],6,0)</f>
        <v>No</v>
      </c>
      <c r="F1817" t="str">
        <f>VLOOKUP(Health_Care[[#This Row],[Customer ID]],Medical_Examinations[],7,0)</f>
        <v>No</v>
      </c>
      <c r="G1817" t="str">
        <f>VLOOKUP(Health_Care[[#This Row],[Customer ID]],Medical_Examinations[],8,0)</f>
        <v>Yes</v>
      </c>
      <c r="H1817">
        <f>VLOOKUP(Health_Care[[#This Row],[Customer ID]],Medical_Examinations[],9,0)</f>
        <v>1</v>
      </c>
      <c r="I1817" t="str">
        <f>VLOOKUP(Health_Care[[#This Row],[Customer ID]],Medical_Examinations[],10,0)</f>
        <v>No</v>
      </c>
      <c r="J1817" t="str">
        <f>VLOOKUP(Health_Care[[#This Row],[Customer ID]],Medical_Examinations[],3,0)</f>
        <v>Obesity</v>
      </c>
      <c r="K1817" t="str">
        <f>VLOOKUP(Health_Care[[#This Row],[Customer ID]],Medical_Examinations[],5,0)</f>
        <v>Normal</v>
      </c>
      <c r="L1817" s="10">
        <f>VLOOKUP(Health_Care[[#This Row],[Customer ID]],Table6[#All],5,0)</f>
        <v>37898</v>
      </c>
      <c r="M1817" s="11">
        <f>VLOOKUP(Health_Care[[#This Row],[Customer ID]],Table6[#All],8,0)</f>
        <v>4678.8</v>
      </c>
      <c r="N1817" t="str">
        <f>VLOOKUP(Health_Care[[#This Row],[Customer ID]],Table6[#All],9,0)</f>
        <v>Tier - 2</v>
      </c>
      <c r="O1817" t="str">
        <f>VLOOKUP(Health_Care[[#This Row],[Customer ID]],Table6[#All],10,0)</f>
        <v>Tier - 1</v>
      </c>
      <c r="P1817" t="str">
        <f>VLOOKUP(Health_Care[[#This Row],[Customer ID]],Table6[#All],11,0)</f>
        <v>R1021</v>
      </c>
      <c r="Q1817">
        <f>VLOOKUP(Health_Care[[#This Row],[Customer ID]],Table6[#All],6,0)</f>
        <v>19</v>
      </c>
    </row>
    <row r="1818" spans="1:17" x14ac:dyDescent="0.35">
      <c r="A1818" t="s">
        <v>553</v>
      </c>
      <c r="B1818" t="str">
        <f>VLOOKUP(Health_Care[[#This Row],[Customer ID]],Customer_Names[#All],3,0)</f>
        <v xml:space="preserve"> Daniel J. Jr.</v>
      </c>
      <c r="C1818">
        <f>VLOOKUP(Health_Care[[#This Row],[Customer ID]],Medical_Examinations[],2,0)</f>
        <v>17.05</v>
      </c>
      <c r="D1818">
        <f>VLOOKUP(Health_Care[[#This Row],[Customer ID]],Medical_Examinations[],4,0)</f>
        <v>5.3</v>
      </c>
      <c r="E1818" t="str">
        <f>VLOOKUP(Health_Care[[#This Row],[Customer ID]],Medical_Examinations[],6,0)</f>
        <v>No</v>
      </c>
      <c r="F1818" t="str">
        <f>VLOOKUP(Health_Care[[#This Row],[Customer ID]],Medical_Examinations[],7,0)</f>
        <v>No</v>
      </c>
      <c r="G1818" t="str">
        <f>VLOOKUP(Health_Care[[#This Row],[Customer ID]],Medical_Examinations[],8,0)</f>
        <v>Yes</v>
      </c>
      <c r="H1818">
        <f>VLOOKUP(Health_Care[[#This Row],[Customer ID]],Medical_Examinations[],9,0)</f>
        <v>1</v>
      </c>
      <c r="I1818" t="str">
        <f>VLOOKUP(Health_Care[[#This Row],[Customer ID]],Medical_Examinations[],10,0)</f>
        <v>No</v>
      </c>
      <c r="J1818" t="str">
        <f>VLOOKUP(Health_Care[[#This Row],[Customer ID]],Medical_Examinations[],3,0)</f>
        <v>Under Weight</v>
      </c>
      <c r="K1818" t="str">
        <f>VLOOKUP(Health_Care[[#This Row],[Customer ID]],Medical_Examinations[],5,0)</f>
        <v>Normal</v>
      </c>
      <c r="L1818" s="10">
        <f>VLOOKUP(Health_Care[[#This Row],[Customer ID]],Table6[#All],5,0)</f>
        <v>29146</v>
      </c>
      <c r="M1818" s="11">
        <f>VLOOKUP(Health_Care[[#This Row],[Customer ID]],Table6[#All],8,0)</f>
        <v>4674.2</v>
      </c>
      <c r="N1818" t="str">
        <f>VLOOKUP(Health_Care[[#This Row],[Customer ID]],Table6[#All],9,0)</f>
        <v>Tier - 2</v>
      </c>
      <c r="O1818" t="str">
        <f>VLOOKUP(Health_Care[[#This Row],[Customer ID]],Table6[#All],10,0)</f>
        <v>Tier - 1</v>
      </c>
      <c r="P1818" t="str">
        <f>VLOOKUP(Health_Care[[#This Row],[Customer ID]],Table6[#All],11,0)</f>
        <v>R1013</v>
      </c>
      <c r="Q1818">
        <f>VLOOKUP(Health_Care[[#This Row],[Customer ID]],Table6[#All],6,0)</f>
        <v>43</v>
      </c>
    </row>
    <row r="1819" spans="1:17" x14ac:dyDescent="0.35">
      <c r="A1819" t="s">
        <v>552</v>
      </c>
      <c r="B1819" t="str">
        <f>VLOOKUP(Health_Care[[#This Row],[Customer ID]],Customer_Names[#All],3,0)</f>
        <v xml:space="preserve"> Justin R</v>
      </c>
      <c r="C1819">
        <f>VLOOKUP(Health_Care[[#This Row],[Customer ID]],Medical_Examinations[],2,0)</f>
        <v>37.18</v>
      </c>
      <c r="D1819">
        <f>VLOOKUP(Health_Care[[#This Row],[Customer ID]],Medical_Examinations[],4,0)</f>
        <v>4.9000000000000004</v>
      </c>
      <c r="E1819" t="str">
        <f>VLOOKUP(Health_Care[[#This Row],[Customer ID]],Medical_Examinations[],6,0)</f>
        <v>No</v>
      </c>
      <c r="F1819" t="str">
        <f>VLOOKUP(Health_Care[[#This Row],[Customer ID]],Medical_Examinations[],7,0)</f>
        <v>No</v>
      </c>
      <c r="G1819" t="str">
        <f>VLOOKUP(Health_Care[[#This Row],[Customer ID]],Medical_Examinations[],8,0)</f>
        <v>No</v>
      </c>
      <c r="H1819">
        <f>VLOOKUP(Health_Care[[#This Row],[Customer ID]],Medical_Examinations[],9,0)</f>
        <v>0</v>
      </c>
      <c r="I1819" t="str">
        <f>VLOOKUP(Health_Care[[#This Row],[Customer ID]],Medical_Examinations[],10,0)</f>
        <v>No</v>
      </c>
      <c r="J1819" t="str">
        <f>VLOOKUP(Health_Care[[#This Row],[Customer ID]],Medical_Examinations[],3,0)</f>
        <v>Obesity</v>
      </c>
      <c r="K1819" t="str">
        <f>VLOOKUP(Health_Care[[#This Row],[Customer ID]],Medical_Examinations[],5,0)</f>
        <v>Normal</v>
      </c>
      <c r="L1819" s="10">
        <f>VLOOKUP(Health_Care[[#This Row],[Customer ID]],Table6[#All],5,0)</f>
        <v>33067</v>
      </c>
      <c r="M1819" s="11">
        <f>VLOOKUP(Health_Care[[#This Row],[Customer ID]],Table6[#All],8,0)</f>
        <v>4673.3900000000003</v>
      </c>
      <c r="N1819" t="str">
        <f>VLOOKUP(Health_Care[[#This Row],[Customer ID]],Table6[#All],9,0)</f>
        <v>Tier - 2</v>
      </c>
      <c r="O1819" t="str">
        <f>VLOOKUP(Health_Care[[#This Row],[Customer ID]],Table6[#All],10,0)</f>
        <v>Tier - 1</v>
      </c>
      <c r="P1819" t="str">
        <f>VLOOKUP(Health_Care[[#This Row],[Customer ID]],Table6[#All],11,0)</f>
        <v>R1013</v>
      </c>
      <c r="Q1819">
        <f>VLOOKUP(Health_Care[[#This Row],[Customer ID]],Table6[#All],6,0)</f>
        <v>32</v>
      </c>
    </row>
    <row r="1820" spans="1:17" x14ac:dyDescent="0.35">
      <c r="A1820" t="s">
        <v>551</v>
      </c>
      <c r="B1820" t="str">
        <f>VLOOKUP(Health_Care[[#This Row],[Customer ID]],Customer_Names[#All],3,0)</f>
        <v xml:space="preserve"> Colin</v>
      </c>
      <c r="C1820">
        <f>VLOOKUP(Health_Care[[#This Row],[Customer ID]],Medical_Examinations[],2,0)</f>
        <v>35.200000000000003</v>
      </c>
      <c r="D1820">
        <f>VLOOKUP(Health_Care[[#This Row],[Customer ID]],Medical_Examinations[],4,0)</f>
        <v>5.55</v>
      </c>
      <c r="E1820" t="str">
        <f>VLOOKUP(Health_Care[[#This Row],[Customer ID]],Medical_Examinations[],6,0)</f>
        <v>No</v>
      </c>
      <c r="F1820" t="str">
        <f>VLOOKUP(Health_Care[[#This Row],[Customer ID]],Medical_Examinations[],7,0)</f>
        <v>No</v>
      </c>
      <c r="G1820" t="str">
        <f>VLOOKUP(Health_Care[[#This Row],[Customer ID]],Medical_Examinations[],8,0)</f>
        <v>No</v>
      </c>
      <c r="H1820">
        <f>VLOOKUP(Health_Care[[#This Row],[Customer ID]],Medical_Examinations[],9,0)</f>
        <v>0</v>
      </c>
      <c r="I1820" t="str">
        <f>VLOOKUP(Health_Care[[#This Row],[Customer ID]],Medical_Examinations[],10,0)</f>
        <v>No</v>
      </c>
      <c r="J1820" t="str">
        <f>VLOOKUP(Health_Care[[#This Row],[Customer ID]],Medical_Examinations[],3,0)</f>
        <v>Obesity</v>
      </c>
      <c r="K1820" t="str">
        <f>VLOOKUP(Health_Care[[#This Row],[Customer ID]],Medical_Examinations[],5,0)</f>
        <v>Normal</v>
      </c>
      <c r="L1820" s="10">
        <f>VLOOKUP(Health_Care[[#This Row],[Customer ID]],Table6[#All],5,0)</f>
        <v>33142</v>
      </c>
      <c r="M1820" s="11">
        <f>VLOOKUP(Health_Care[[#This Row],[Customer ID]],Table6[#All],8,0)</f>
        <v>4670.6400000000003</v>
      </c>
      <c r="N1820" t="str">
        <f>VLOOKUP(Health_Care[[#This Row],[Customer ID]],Table6[#All],9,0)</f>
        <v>Tier - 2</v>
      </c>
      <c r="O1820" t="str">
        <f>VLOOKUP(Health_Care[[#This Row],[Customer ID]],Table6[#All],10,0)</f>
        <v>Tier - 2</v>
      </c>
      <c r="P1820" t="str">
        <f>VLOOKUP(Health_Care[[#This Row],[Customer ID]],Table6[#All],11,0)</f>
        <v>R1011</v>
      </c>
      <c r="Q1820">
        <f>VLOOKUP(Health_Care[[#This Row],[Customer ID]],Table6[#All],6,0)</f>
        <v>32</v>
      </c>
    </row>
    <row r="1821" spans="1:17" x14ac:dyDescent="0.35">
      <c r="A1821" t="s">
        <v>550</v>
      </c>
      <c r="B1821" t="str">
        <f>VLOOKUP(Health_Care[[#This Row],[Customer ID]],Customer_Names[#All],3,0)</f>
        <v xml:space="preserve"> Rob</v>
      </c>
      <c r="C1821">
        <f>VLOOKUP(Health_Care[[#This Row],[Customer ID]],Medical_Examinations[],2,0)</f>
        <v>37.335000000000001</v>
      </c>
      <c r="D1821">
        <f>VLOOKUP(Health_Care[[#This Row],[Customer ID]],Medical_Examinations[],4,0)</f>
        <v>4.95</v>
      </c>
      <c r="E1821" t="str">
        <f>VLOOKUP(Health_Care[[#This Row],[Customer ID]],Medical_Examinations[],6,0)</f>
        <v>No</v>
      </c>
      <c r="F1821" t="str">
        <f>VLOOKUP(Health_Care[[#This Row],[Customer ID]],Medical_Examinations[],7,0)</f>
        <v>No</v>
      </c>
      <c r="G1821" t="str">
        <f>VLOOKUP(Health_Care[[#This Row],[Customer ID]],Medical_Examinations[],8,0)</f>
        <v>No</v>
      </c>
      <c r="H1821">
        <f>VLOOKUP(Health_Care[[#This Row],[Customer ID]],Medical_Examinations[],9,0)</f>
        <v>0</v>
      </c>
      <c r="I1821" t="str">
        <f>VLOOKUP(Health_Care[[#This Row],[Customer ID]],Medical_Examinations[],10,0)</f>
        <v>No</v>
      </c>
      <c r="J1821" t="str">
        <f>VLOOKUP(Health_Care[[#This Row],[Customer ID]],Medical_Examinations[],3,0)</f>
        <v>Obesity</v>
      </c>
      <c r="K1821" t="str">
        <f>VLOOKUP(Health_Care[[#This Row],[Customer ID]],Medical_Examinations[],5,0)</f>
        <v>Normal</v>
      </c>
      <c r="L1821" s="10">
        <f>VLOOKUP(Health_Care[[#This Row],[Customer ID]],Table6[#All],5,0)</f>
        <v>33090</v>
      </c>
      <c r="M1821" s="11">
        <f>VLOOKUP(Health_Care[[#This Row],[Customer ID]],Table6[#All],8,0)</f>
        <v>4667.6099999999997</v>
      </c>
      <c r="N1821" t="str">
        <f>VLOOKUP(Health_Care[[#This Row],[Customer ID]],Table6[#All],9,0)</f>
        <v>Tier - 3</v>
      </c>
      <c r="O1821" t="str">
        <f>VLOOKUP(Health_Care[[#This Row],[Customer ID]],Table6[#All],10,0)</f>
        <v>Tier - 3</v>
      </c>
      <c r="P1821" t="str">
        <f>VLOOKUP(Health_Care[[#This Row],[Customer ID]],Table6[#All],11,0)</f>
        <v>R1016</v>
      </c>
      <c r="Q1821">
        <f>VLOOKUP(Health_Care[[#This Row],[Customer ID]],Table6[#All],6,0)</f>
        <v>32</v>
      </c>
    </row>
    <row r="1822" spans="1:17" x14ac:dyDescent="0.35">
      <c r="A1822" t="s">
        <v>549</v>
      </c>
      <c r="B1822" t="str">
        <f>VLOOKUP(Health_Care[[#This Row],[Customer ID]],Customer_Names[#All],3,0)</f>
        <v xml:space="preserve"> Patrick</v>
      </c>
      <c r="C1822">
        <f>VLOOKUP(Health_Care[[#This Row],[Customer ID]],Medical_Examinations[],2,0)</f>
        <v>27.265000000000001</v>
      </c>
      <c r="D1822">
        <f>VLOOKUP(Health_Care[[#This Row],[Customer ID]],Medical_Examinations[],4,0)</f>
        <v>6.46</v>
      </c>
      <c r="E1822" t="str">
        <f>VLOOKUP(Health_Care[[#This Row],[Customer ID]],Medical_Examinations[],6,0)</f>
        <v>yes</v>
      </c>
      <c r="F1822" t="str">
        <f>VLOOKUP(Health_Care[[#This Row],[Customer ID]],Medical_Examinations[],7,0)</f>
        <v>No</v>
      </c>
      <c r="G1822" t="str">
        <f>VLOOKUP(Health_Care[[#This Row],[Customer ID]],Medical_Examinations[],8,0)</f>
        <v>No</v>
      </c>
      <c r="H1822">
        <f>VLOOKUP(Health_Care[[#This Row],[Customer ID]],Medical_Examinations[],9,0)</f>
        <v>0</v>
      </c>
      <c r="I1822" t="str">
        <f>VLOOKUP(Health_Care[[#This Row],[Customer ID]],Medical_Examinations[],10,0)</f>
        <v>No</v>
      </c>
      <c r="J1822" t="str">
        <f>VLOOKUP(Health_Care[[#This Row],[Customer ID]],Medical_Examinations[],3,0)</f>
        <v>Over Weight</v>
      </c>
      <c r="K1822" t="str">
        <f>VLOOKUP(Health_Care[[#This Row],[Customer ID]],Medical_Examinations[],5,0)</f>
        <v>Diabetes</v>
      </c>
      <c r="L1822" s="10">
        <f>VLOOKUP(Health_Care[[#This Row],[Customer ID]],Table6[#All],5,0)</f>
        <v>35363</v>
      </c>
      <c r="M1822" s="11">
        <f>VLOOKUP(Health_Care[[#This Row],[Customer ID]],Table6[#All],8,0)</f>
        <v>4661.29</v>
      </c>
      <c r="N1822" t="str">
        <f>VLOOKUP(Health_Care[[#This Row],[Customer ID]],Table6[#All],9,0)</f>
        <v>Tier - 2</v>
      </c>
      <c r="O1822" t="str">
        <f>VLOOKUP(Health_Care[[#This Row],[Customer ID]],Table6[#All],10,0)</f>
        <v>Tier - 1</v>
      </c>
      <c r="P1822" t="str">
        <f>VLOOKUP(Health_Care[[#This Row],[Customer ID]],Table6[#All],11,0)</f>
        <v>R1017</v>
      </c>
      <c r="Q1822">
        <f>VLOOKUP(Health_Care[[#This Row],[Customer ID]],Table6[#All],6,0)</f>
        <v>26</v>
      </c>
    </row>
    <row r="1823" spans="1:17" x14ac:dyDescent="0.35">
      <c r="A1823" t="s">
        <v>548</v>
      </c>
      <c r="B1823" t="str">
        <f>VLOOKUP(Health_Care[[#This Row],[Customer ID]],Customer_Names[#All],3,0)</f>
        <v xml:space="preserve"> Austin D</v>
      </c>
      <c r="C1823">
        <f>VLOOKUP(Health_Care[[#This Row],[Customer ID]],Medical_Examinations[],2,0)</f>
        <v>30.8</v>
      </c>
      <c r="D1823">
        <f>VLOOKUP(Health_Care[[#This Row],[Customer ID]],Medical_Examinations[],4,0)</f>
        <v>4.9000000000000004</v>
      </c>
      <c r="E1823" t="str">
        <f>VLOOKUP(Health_Care[[#This Row],[Customer ID]],Medical_Examinations[],6,0)</f>
        <v>yes</v>
      </c>
      <c r="F1823" t="str">
        <f>VLOOKUP(Health_Care[[#This Row],[Customer ID]],Medical_Examinations[],7,0)</f>
        <v>No</v>
      </c>
      <c r="G1823" t="str">
        <f>VLOOKUP(Health_Care[[#This Row],[Customer ID]],Medical_Examinations[],8,0)</f>
        <v>No</v>
      </c>
      <c r="H1823">
        <f>VLOOKUP(Health_Care[[#This Row],[Customer ID]],Medical_Examinations[],9,0)</f>
        <v>0</v>
      </c>
      <c r="I1823" t="str">
        <f>VLOOKUP(Health_Care[[#This Row],[Customer ID]],Medical_Examinations[],10,0)</f>
        <v>No</v>
      </c>
      <c r="J1823" t="str">
        <f>VLOOKUP(Health_Care[[#This Row],[Customer ID]],Medical_Examinations[],3,0)</f>
        <v>Obesity</v>
      </c>
      <c r="K1823" t="str">
        <f>VLOOKUP(Health_Care[[#This Row],[Customer ID]],Medical_Examinations[],5,0)</f>
        <v>Normal</v>
      </c>
      <c r="L1823" s="10">
        <f>VLOOKUP(Health_Care[[#This Row],[Customer ID]],Table6[#All],5,0)</f>
        <v>31220</v>
      </c>
      <c r="M1823" s="11">
        <f>VLOOKUP(Health_Care[[#This Row],[Customer ID]],Table6[#All],8,0)</f>
        <v>4646.76</v>
      </c>
      <c r="N1823" t="str">
        <f>VLOOKUP(Health_Care[[#This Row],[Customer ID]],Table6[#All],9,0)</f>
        <v>Tier - 1</v>
      </c>
      <c r="O1823" t="str">
        <f>VLOOKUP(Health_Care[[#This Row],[Customer ID]],Table6[#All],10,0)</f>
        <v>Tier - 1</v>
      </c>
      <c r="P1823" t="str">
        <f>VLOOKUP(Health_Care[[#This Row],[Customer ID]],Table6[#All],11,0)</f>
        <v>R1011</v>
      </c>
      <c r="Q1823">
        <f>VLOOKUP(Health_Care[[#This Row],[Customer ID]],Table6[#All],6,0)</f>
        <v>37</v>
      </c>
    </row>
    <row r="1824" spans="1:17" x14ac:dyDescent="0.35">
      <c r="A1824" t="s">
        <v>547</v>
      </c>
      <c r="B1824" t="str">
        <f>VLOOKUP(Health_Care[[#This Row],[Customer ID]],Customer_Names[#All],3,0)</f>
        <v xml:space="preserve"> Brittany</v>
      </c>
      <c r="C1824">
        <f>VLOOKUP(Health_Care[[#This Row],[Customer ID]],Medical_Examinations[],2,0)</f>
        <v>30.21</v>
      </c>
      <c r="D1824">
        <f>VLOOKUP(Health_Care[[#This Row],[Customer ID]],Medical_Examinations[],4,0)</f>
        <v>5.21</v>
      </c>
      <c r="E1824" t="str">
        <f>VLOOKUP(Health_Care[[#This Row],[Customer ID]],Medical_Examinations[],6,0)</f>
        <v>No</v>
      </c>
      <c r="F1824" t="str">
        <f>VLOOKUP(Health_Care[[#This Row],[Customer ID]],Medical_Examinations[],7,0)</f>
        <v>No</v>
      </c>
      <c r="G1824" t="str">
        <f>VLOOKUP(Health_Care[[#This Row],[Customer ID]],Medical_Examinations[],8,0)</f>
        <v>No</v>
      </c>
      <c r="H1824">
        <f>VLOOKUP(Health_Care[[#This Row],[Customer ID]],Medical_Examinations[],9,0)</f>
        <v>1</v>
      </c>
      <c r="I1824" t="str">
        <f>VLOOKUP(Health_Care[[#This Row],[Customer ID]],Medical_Examinations[],10,0)</f>
        <v>No</v>
      </c>
      <c r="J1824" t="str">
        <f>VLOOKUP(Health_Care[[#This Row],[Customer ID]],Medical_Examinations[],3,0)</f>
        <v>Obesity</v>
      </c>
      <c r="K1824" t="str">
        <f>VLOOKUP(Health_Care[[#This Row],[Customer ID]],Medical_Examinations[],5,0)</f>
        <v>Normal</v>
      </c>
      <c r="L1824" s="10">
        <f>VLOOKUP(Health_Care[[#This Row],[Customer ID]],Table6[#All],5,0)</f>
        <v>35975</v>
      </c>
      <c r="M1824" s="11">
        <f>VLOOKUP(Health_Care[[#This Row],[Customer ID]],Table6[#All],8,0)</f>
        <v>4618.08</v>
      </c>
      <c r="N1824" t="str">
        <f>VLOOKUP(Health_Care[[#This Row],[Customer ID]],Table6[#All],9,0)</f>
        <v>Tier - 2</v>
      </c>
      <c r="O1824" t="str">
        <f>VLOOKUP(Health_Care[[#This Row],[Customer ID]],Table6[#All],10,0)</f>
        <v>Tier - 1</v>
      </c>
      <c r="P1824" t="str">
        <f>VLOOKUP(Health_Care[[#This Row],[Customer ID]],Table6[#All],11,0)</f>
        <v>R1012</v>
      </c>
      <c r="Q1824">
        <f>VLOOKUP(Health_Care[[#This Row],[Customer ID]],Table6[#All],6,0)</f>
        <v>24</v>
      </c>
    </row>
    <row r="1825" spans="1:17" x14ac:dyDescent="0.35">
      <c r="A1825" t="s">
        <v>546</v>
      </c>
      <c r="B1825" t="str">
        <f>VLOOKUP(Health_Care[[#This Row],[Customer ID]],Customer_Names[#All],3,0)</f>
        <v xml:space="preserve"> Matthew T</v>
      </c>
      <c r="C1825">
        <f>VLOOKUP(Health_Care[[#This Row],[Customer ID]],Medical_Examinations[],2,0)</f>
        <v>35.340000000000003</v>
      </c>
      <c r="D1825">
        <f>VLOOKUP(Health_Care[[#This Row],[Customer ID]],Medical_Examinations[],4,0)</f>
        <v>4.13</v>
      </c>
      <c r="E1825" t="str">
        <f>VLOOKUP(Health_Care[[#This Row],[Customer ID]],Medical_Examinations[],6,0)</f>
        <v>No</v>
      </c>
      <c r="F1825" t="str">
        <f>VLOOKUP(Health_Care[[#This Row],[Customer ID]],Medical_Examinations[],7,0)</f>
        <v>yes</v>
      </c>
      <c r="G1825" t="str">
        <f>VLOOKUP(Health_Care[[#This Row],[Customer ID]],Medical_Examinations[],8,0)</f>
        <v>No</v>
      </c>
      <c r="H1825">
        <f>VLOOKUP(Health_Care[[#This Row],[Customer ID]],Medical_Examinations[],9,0)</f>
        <v>1</v>
      </c>
      <c r="I1825" t="str">
        <f>VLOOKUP(Health_Care[[#This Row],[Customer ID]],Medical_Examinations[],10,0)</f>
        <v>No</v>
      </c>
      <c r="J1825" t="str">
        <f>VLOOKUP(Health_Care[[#This Row],[Customer ID]],Medical_Examinations[],3,0)</f>
        <v>Obesity</v>
      </c>
      <c r="K1825" t="str">
        <f>VLOOKUP(Health_Care[[#This Row],[Customer ID]],Medical_Examinations[],5,0)</f>
        <v>Normal</v>
      </c>
      <c r="L1825" s="10">
        <f>VLOOKUP(Health_Care[[#This Row],[Customer ID]],Table6[#All],5,0)</f>
        <v>36709</v>
      </c>
      <c r="M1825" s="11">
        <f>VLOOKUP(Health_Care[[#This Row],[Customer ID]],Table6[#All],8,0)</f>
        <v>4608.03</v>
      </c>
      <c r="N1825" t="str">
        <f>VLOOKUP(Health_Care[[#This Row],[Customer ID]],Table6[#All],9,0)</f>
        <v>Tier - 2</v>
      </c>
      <c r="O1825" t="str">
        <f>VLOOKUP(Health_Care[[#This Row],[Customer ID]],Table6[#All],10,0)</f>
        <v>Tier - 3</v>
      </c>
      <c r="P1825" t="str">
        <f>VLOOKUP(Health_Care[[#This Row],[Customer ID]],Table6[#All],11,0)</f>
        <v>R1011</v>
      </c>
      <c r="Q1825">
        <f>VLOOKUP(Health_Care[[#This Row],[Customer ID]],Table6[#All],6,0)</f>
        <v>22</v>
      </c>
    </row>
    <row r="1826" spans="1:17" x14ac:dyDescent="0.35">
      <c r="A1826" t="s">
        <v>545</v>
      </c>
      <c r="B1826" t="str">
        <f>VLOOKUP(Health_Care[[#This Row],[Customer ID]],Customer_Names[#All],3,0)</f>
        <v xml:space="preserve"> Becky G.</v>
      </c>
      <c r="C1826">
        <f>VLOOKUP(Health_Care[[#This Row],[Customer ID]],Medical_Examinations[],2,0)</f>
        <v>26.695</v>
      </c>
      <c r="D1826">
        <f>VLOOKUP(Health_Care[[#This Row],[Customer ID]],Medical_Examinations[],4,0)</f>
        <v>5.28</v>
      </c>
      <c r="E1826" t="str">
        <f>VLOOKUP(Health_Care[[#This Row],[Customer ID]],Medical_Examinations[],6,0)</f>
        <v>No</v>
      </c>
      <c r="F1826" t="str">
        <f>VLOOKUP(Health_Care[[#This Row],[Customer ID]],Medical_Examinations[],7,0)</f>
        <v>No</v>
      </c>
      <c r="G1826" t="str">
        <f>VLOOKUP(Health_Care[[#This Row],[Customer ID]],Medical_Examinations[],8,0)</f>
        <v>No</v>
      </c>
      <c r="H1826">
        <f>VLOOKUP(Health_Care[[#This Row],[Customer ID]],Medical_Examinations[],9,0)</f>
        <v>0</v>
      </c>
      <c r="I1826" t="str">
        <f>VLOOKUP(Health_Care[[#This Row],[Customer ID]],Medical_Examinations[],10,0)</f>
        <v>No</v>
      </c>
      <c r="J1826" t="str">
        <f>VLOOKUP(Health_Care[[#This Row],[Customer ID]],Medical_Examinations[],3,0)</f>
        <v>Over Weight</v>
      </c>
      <c r="K1826" t="str">
        <f>VLOOKUP(Health_Care[[#This Row],[Customer ID]],Medical_Examinations[],5,0)</f>
        <v>Normal</v>
      </c>
      <c r="L1826" s="10">
        <f>VLOOKUP(Health_Care[[#This Row],[Customer ID]],Table6[#All],5,0)</f>
        <v>32769</v>
      </c>
      <c r="M1826" s="11">
        <f>VLOOKUP(Health_Care[[#This Row],[Customer ID]],Table6[#All],8,0)</f>
        <v>4571.41</v>
      </c>
      <c r="N1826" t="str">
        <f>VLOOKUP(Health_Care[[#This Row],[Customer ID]],Table6[#All],9,0)</f>
        <v>Tier - 2</v>
      </c>
      <c r="O1826" t="str">
        <f>VLOOKUP(Health_Care[[#This Row],[Customer ID]],Table6[#All],10,0)</f>
        <v>Tier - 2</v>
      </c>
      <c r="P1826" t="str">
        <f>VLOOKUP(Health_Care[[#This Row],[Customer ID]],Table6[#All],11,0)</f>
        <v>R1012</v>
      </c>
      <c r="Q1826">
        <f>VLOOKUP(Health_Care[[#This Row],[Customer ID]],Table6[#All],6,0)</f>
        <v>33</v>
      </c>
    </row>
    <row r="1827" spans="1:17" x14ac:dyDescent="0.35">
      <c r="A1827" t="s">
        <v>544</v>
      </c>
      <c r="B1827" t="str">
        <f>VLOOKUP(Health_Care[[#This Row],[Customer ID]],Customer_Names[#All],3,0)</f>
        <v xml:space="preserve"> Virginie</v>
      </c>
      <c r="C1827">
        <f>VLOOKUP(Health_Care[[#This Row],[Customer ID]],Medical_Examinations[],2,0)</f>
        <v>29.355</v>
      </c>
      <c r="D1827">
        <f>VLOOKUP(Health_Care[[#This Row],[Customer ID]],Medical_Examinations[],4,0)</f>
        <v>4.68</v>
      </c>
      <c r="E1827" t="str">
        <f>VLOOKUP(Health_Care[[#This Row],[Customer ID]],Medical_Examinations[],6,0)</f>
        <v>yes</v>
      </c>
      <c r="F1827" t="str">
        <f>VLOOKUP(Health_Care[[#This Row],[Customer ID]],Medical_Examinations[],7,0)</f>
        <v>No</v>
      </c>
      <c r="G1827" t="str">
        <f>VLOOKUP(Health_Care[[#This Row],[Customer ID]],Medical_Examinations[],8,0)</f>
        <v>No</v>
      </c>
      <c r="H1827">
        <f>VLOOKUP(Health_Care[[#This Row],[Customer ID]],Medical_Examinations[],9,0)</f>
        <v>0</v>
      </c>
      <c r="I1827" t="str">
        <f>VLOOKUP(Health_Care[[#This Row],[Customer ID]],Medical_Examinations[],10,0)</f>
        <v>No</v>
      </c>
      <c r="J1827" t="str">
        <f>VLOOKUP(Health_Care[[#This Row],[Customer ID]],Medical_Examinations[],3,0)</f>
        <v>Over Weight</v>
      </c>
      <c r="K1827" t="str">
        <f>VLOOKUP(Health_Care[[#This Row],[Customer ID]],Medical_Examinations[],5,0)</f>
        <v>Normal</v>
      </c>
      <c r="L1827" s="10">
        <f>VLOOKUP(Health_Care[[#This Row],[Customer ID]],Table6[#All],5,0)</f>
        <v>35424</v>
      </c>
      <c r="M1827" s="11">
        <f>VLOOKUP(Health_Care[[#This Row],[Customer ID]],Table6[#All],8,0)</f>
        <v>4564.1899999999996</v>
      </c>
      <c r="N1827" t="str">
        <f>VLOOKUP(Health_Care[[#This Row],[Customer ID]],Table6[#All],9,0)</f>
        <v>Tier - 2</v>
      </c>
      <c r="O1827" t="str">
        <f>VLOOKUP(Health_Care[[#This Row],[Customer ID]],Table6[#All],10,0)</f>
        <v>Tier - 2</v>
      </c>
      <c r="P1827" t="str">
        <f>VLOOKUP(Health_Care[[#This Row],[Customer ID]],Table6[#All],11,0)</f>
        <v>R1024</v>
      </c>
      <c r="Q1827">
        <f>VLOOKUP(Health_Care[[#This Row],[Customer ID]],Table6[#All],6,0)</f>
        <v>26</v>
      </c>
    </row>
    <row r="1828" spans="1:17" x14ac:dyDescent="0.35">
      <c r="A1828" t="s">
        <v>543</v>
      </c>
      <c r="B1828" t="str">
        <f>VLOOKUP(Health_Care[[#This Row],[Customer ID]],Customer_Names[#All],3,0)</f>
        <v xml:space="preserve"> Allison A</v>
      </c>
      <c r="C1828">
        <f>VLOOKUP(Health_Care[[#This Row],[Customer ID]],Medical_Examinations[],2,0)</f>
        <v>29.59</v>
      </c>
      <c r="D1828">
        <f>VLOOKUP(Health_Care[[#This Row],[Customer ID]],Medical_Examinations[],4,0)</f>
        <v>4.0599999999999996</v>
      </c>
      <c r="E1828" t="str">
        <f>VLOOKUP(Health_Care[[#This Row],[Customer ID]],Medical_Examinations[],6,0)</f>
        <v>No</v>
      </c>
      <c r="F1828" t="str">
        <f>VLOOKUP(Health_Care[[#This Row],[Customer ID]],Medical_Examinations[],7,0)</f>
        <v>No</v>
      </c>
      <c r="G1828" t="str">
        <f>VLOOKUP(Health_Care[[#This Row],[Customer ID]],Medical_Examinations[],8,0)</f>
        <v>No</v>
      </c>
      <c r="H1828">
        <f>VLOOKUP(Health_Care[[#This Row],[Customer ID]],Medical_Examinations[],9,0)</f>
        <v>0</v>
      </c>
      <c r="I1828" t="str">
        <f>VLOOKUP(Health_Care[[#This Row],[Customer ID]],Medical_Examinations[],10,0)</f>
        <v>No</v>
      </c>
      <c r="J1828" t="str">
        <f>VLOOKUP(Health_Care[[#This Row],[Customer ID]],Medical_Examinations[],3,0)</f>
        <v>Over Weight</v>
      </c>
      <c r="K1828" t="str">
        <f>VLOOKUP(Health_Care[[#This Row],[Customer ID]],Medical_Examinations[],5,0)</f>
        <v>Normal</v>
      </c>
      <c r="L1828" s="10">
        <f>VLOOKUP(Health_Care[[#This Row],[Customer ID]],Table6[#All],5,0)</f>
        <v>33136</v>
      </c>
      <c r="M1828" s="11">
        <f>VLOOKUP(Health_Care[[#This Row],[Customer ID]],Table6[#All],8,0)</f>
        <v>4562.84</v>
      </c>
      <c r="N1828" t="str">
        <f>VLOOKUP(Health_Care[[#This Row],[Customer ID]],Table6[#All],9,0)</f>
        <v>Tier - 2</v>
      </c>
      <c r="O1828" t="str">
        <f>VLOOKUP(Health_Care[[#This Row],[Customer ID]],Table6[#All],10,0)</f>
        <v>Tier - 2</v>
      </c>
      <c r="P1828" t="str">
        <f>VLOOKUP(Health_Care[[#This Row],[Customer ID]],Table6[#All],11,0)</f>
        <v>R1013</v>
      </c>
      <c r="Q1828">
        <f>VLOOKUP(Health_Care[[#This Row],[Customer ID]],Table6[#All],6,0)</f>
        <v>32</v>
      </c>
    </row>
    <row r="1829" spans="1:17" x14ac:dyDescent="0.35">
      <c r="A1829" t="s">
        <v>542</v>
      </c>
      <c r="B1829" t="str">
        <f>VLOOKUP(Health_Care[[#This Row],[Customer ID]],Customer_Names[#All],3,0)</f>
        <v xml:space="preserve"> Julie</v>
      </c>
      <c r="C1829">
        <f>VLOOKUP(Health_Care[[#This Row],[Customer ID]],Medical_Examinations[],2,0)</f>
        <v>31.35</v>
      </c>
      <c r="D1829">
        <f>VLOOKUP(Health_Care[[#This Row],[Customer ID]],Medical_Examinations[],4,0)</f>
        <v>4.2</v>
      </c>
      <c r="E1829" t="str">
        <f>VLOOKUP(Health_Care[[#This Row],[Customer ID]],Medical_Examinations[],6,0)</f>
        <v>No</v>
      </c>
      <c r="F1829" t="str">
        <f>VLOOKUP(Health_Care[[#This Row],[Customer ID]],Medical_Examinations[],7,0)</f>
        <v>yes</v>
      </c>
      <c r="G1829" t="str">
        <f>VLOOKUP(Health_Care[[#This Row],[Customer ID]],Medical_Examinations[],8,0)</f>
        <v>No</v>
      </c>
      <c r="H1829">
        <f>VLOOKUP(Health_Care[[#This Row],[Customer ID]],Medical_Examinations[],9,0)</f>
        <v>1</v>
      </c>
      <c r="I1829" t="str">
        <f>VLOOKUP(Health_Care[[#This Row],[Customer ID]],Medical_Examinations[],10,0)</f>
        <v>No</v>
      </c>
      <c r="J1829" t="str">
        <f>VLOOKUP(Health_Care[[#This Row],[Customer ID]],Medical_Examinations[],3,0)</f>
        <v>Obesity</v>
      </c>
      <c r="K1829" t="str">
        <f>VLOOKUP(Health_Care[[#This Row],[Customer ID]],Medical_Examinations[],5,0)</f>
        <v>Normal</v>
      </c>
      <c r="L1829" s="10">
        <f>VLOOKUP(Health_Care[[#This Row],[Customer ID]],Table6[#All],5,0)</f>
        <v>38343</v>
      </c>
      <c r="M1829" s="11">
        <f>VLOOKUP(Health_Care[[#This Row],[Customer ID]],Table6[#All],8,0)</f>
        <v>4561.1899999999996</v>
      </c>
      <c r="N1829" t="str">
        <f>VLOOKUP(Health_Care[[#This Row],[Customer ID]],Table6[#All],9,0)</f>
        <v>Tier - 2</v>
      </c>
      <c r="O1829" t="str">
        <f>VLOOKUP(Health_Care[[#This Row],[Customer ID]],Table6[#All],10,0)</f>
        <v>Tier - 2</v>
      </c>
      <c r="P1829" t="str">
        <f>VLOOKUP(Health_Care[[#This Row],[Customer ID]],Table6[#All],11,0)</f>
        <v>R1024</v>
      </c>
      <c r="Q1829">
        <f>VLOOKUP(Health_Care[[#This Row],[Customer ID]],Table6[#All],6,0)</f>
        <v>18</v>
      </c>
    </row>
    <row r="1830" spans="1:17" x14ac:dyDescent="0.35">
      <c r="A1830" t="s">
        <v>541</v>
      </c>
      <c r="B1830" t="str">
        <f>VLOOKUP(Health_Care[[#This Row],[Customer ID]],Customer_Names[#All],3,0)</f>
        <v xml:space="preserve"> Katherine</v>
      </c>
      <c r="C1830">
        <f>VLOOKUP(Health_Care[[#This Row],[Customer ID]],Medical_Examinations[],2,0)</f>
        <v>20.52</v>
      </c>
      <c r="D1830">
        <f>VLOOKUP(Health_Care[[#This Row],[Customer ID]],Medical_Examinations[],4,0)</f>
        <v>4.83</v>
      </c>
      <c r="E1830" t="str">
        <f>VLOOKUP(Health_Care[[#This Row],[Customer ID]],Medical_Examinations[],6,0)</f>
        <v>No</v>
      </c>
      <c r="F1830" t="str">
        <f>VLOOKUP(Health_Care[[#This Row],[Customer ID]],Medical_Examinations[],7,0)</f>
        <v>No</v>
      </c>
      <c r="G1830" t="str">
        <f>VLOOKUP(Health_Care[[#This Row],[Customer ID]],Medical_Examinations[],8,0)</f>
        <v>No</v>
      </c>
      <c r="H1830">
        <f>VLOOKUP(Health_Care[[#This Row],[Customer ID]],Medical_Examinations[],9,0)</f>
        <v>0</v>
      </c>
      <c r="I1830" t="str">
        <f>VLOOKUP(Health_Care[[#This Row],[Customer ID]],Medical_Examinations[],10,0)</f>
        <v>No</v>
      </c>
      <c r="J1830" t="str">
        <f>VLOOKUP(Health_Care[[#This Row],[Customer ID]],Medical_Examinations[],3,0)</f>
        <v>Normal Weight</v>
      </c>
      <c r="K1830" t="str">
        <f>VLOOKUP(Health_Care[[#This Row],[Customer ID]],Medical_Examinations[],5,0)</f>
        <v>Normal</v>
      </c>
      <c r="L1830" s="10">
        <f>VLOOKUP(Health_Care[[#This Row],[Customer ID]],Table6[#All],5,0)</f>
        <v>33194</v>
      </c>
      <c r="M1830" s="11">
        <f>VLOOKUP(Health_Care[[#This Row],[Customer ID]],Table6[#All],8,0)</f>
        <v>4544.2299999999996</v>
      </c>
      <c r="N1830" t="str">
        <f>VLOOKUP(Health_Care[[#This Row],[Customer ID]],Table6[#All],9,0)</f>
        <v>Tier - 2</v>
      </c>
      <c r="O1830" t="str">
        <f>VLOOKUP(Health_Care[[#This Row],[Customer ID]],Table6[#All],10,0)</f>
        <v>Tier - 1</v>
      </c>
      <c r="P1830" t="str">
        <f>VLOOKUP(Health_Care[[#This Row],[Customer ID]],Table6[#All],11,0)</f>
        <v>R1024</v>
      </c>
      <c r="Q1830">
        <f>VLOOKUP(Health_Care[[#This Row],[Customer ID]],Table6[#All],6,0)</f>
        <v>32</v>
      </c>
    </row>
    <row r="1831" spans="1:17" x14ac:dyDescent="0.35">
      <c r="A1831" t="s">
        <v>540</v>
      </c>
      <c r="B1831" t="str">
        <f>VLOOKUP(Health_Care[[#This Row],[Customer ID]],Customer_Names[#All],3,0)</f>
        <v xml:space="preserve"> Caleb</v>
      </c>
      <c r="C1831">
        <f>VLOOKUP(Health_Care[[#This Row],[Customer ID]],Medical_Examinations[],2,0)</f>
        <v>42.9</v>
      </c>
      <c r="D1831">
        <f>VLOOKUP(Health_Care[[#This Row],[Customer ID]],Medical_Examinations[],4,0)</f>
        <v>4.87</v>
      </c>
      <c r="E1831" t="str">
        <f>VLOOKUP(Health_Care[[#This Row],[Customer ID]],Medical_Examinations[],6,0)</f>
        <v>yes</v>
      </c>
      <c r="F1831" t="str">
        <f>VLOOKUP(Health_Care[[#This Row],[Customer ID]],Medical_Examinations[],7,0)</f>
        <v>No</v>
      </c>
      <c r="G1831" t="str">
        <f>VLOOKUP(Health_Care[[#This Row],[Customer ID]],Medical_Examinations[],8,0)</f>
        <v>No</v>
      </c>
      <c r="H1831">
        <f>VLOOKUP(Health_Care[[#This Row],[Customer ID]],Medical_Examinations[],9,0)</f>
        <v>1</v>
      </c>
      <c r="I1831" t="str">
        <f>VLOOKUP(Health_Care[[#This Row],[Customer ID]],Medical_Examinations[],10,0)</f>
        <v>No</v>
      </c>
      <c r="J1831" t="str">
        <f>VLOOKUP(Health_Care[[#This Row],[Customer ID]],Medical_Examinations[],3,0)</f>
        <v>Obesity</v>
      </c>
      <c r="K1831" t="str">
        <f>VLOOKUP(Health_Care[[#This Row],[Customer ID]],Medical_Examinations[],5,0)</f>
        <v>Normal</v>
      </c>
      <c r="L1831" s="10">
        <f>VLOOKUP(Health_Care[[#This Row],[Customer ID]],Table6[#All],5,0)</f>
        <v>32307</v>
      </c>
      <c r="M1831" s="11">
        <f>VLOOKUP(Health_Care[[#This Row],[Customer ID]],Table6[#All],8,0)</f>
        <v>4536.26</v>
      </c>
      <c r="N1831" t="str">
        <f>VLOOKUP(Health_Care[[#This Row],[Customer ID]],Table6[#All],9,0)</f>
        <v>Tier - 2</v>
      </c>
      <c r="O1831" t="str">
        <f>VLOOKUP(Health_Care[[#This Row],[Customer ID]],Table6[#All],10,0)</f>
        <v>Tier - 2</v>
      </c>
      <c r="P1831" t="str">
        <f>VLOOKUP(Health_Care[[#This Row],[Customer ID]],Table6[#All],11,0)</f>
        <v>R1011</v>
      </c>
      <c r="Q1831">
        <f>VLOOKUP(Health_Care[[#This Row],[Customer ID]],Table6[#All],6,0)</f>
        <v>34</v>
      </c>
    </row>
    <row r="1832" spans="1:17" x14ac:dyDescent="0.35">
      <c r="A1832" t="s">
        <v>539</v>
      </c>
      <c r="B1832" t="str">
        <f>VLOOKUP(Health_Care[[#This Row],[Customer ID]],Customer_Names[#All],3,0)</f>
        <v xml:space="preserve"> Jaime</v>
      </c>
      <c r="C1832">
        <f>VLOOKUP(Health_Care[[#This Row],[Customer ID]],Medical_Examinations[],2,0)</f>
        <v>24.6</v>
      </c>
      <c r="D1832">
        <f>VLOOKUP(Health_Care[[#This Row],[Customer ID]],Medical_Examinations[],4,0)</f>
        <v>5.86</v>
      </c>
      <c r="E1832" t="str">
        <f>VLOOKUP(Health_Care[[#This Row],[Customer ID]],Medical_Examinations[],6,0)</f>
        <v>No</v>
      </c>
      <c r="F1832" t="str">
        <f>VLOOKUP(Health_Care[[#This Row],[Customer ID]],Medical_Examinations[],7,0)</f>
        <v>No</v>
      </c>
      <c r="G1832" t="str">
        <f>VLOOKUP(Health_Care[[#This Row],[Customer ID]],Medical_Examinations[],8,0)</f>
        <v>Yes</v>
      </c>
      <c r="H1832">
        <f>VLOOKUP(Health_Care[[#This Row],[Customer ID]],Medical_Examinations[],9,0)</f>
        <v>1</v>
      </c>
      <c r="I1832" t="str">
        <f>VLOOKUP(Health_Care[[#This Row],[Customer ID]],Medical_Examinations[],10,0)</f>
        <v>No</v>
      </c>
      <c r="J1832" t="str">
        <f>VLOOKUP(Health_Care[[#This Row],[Customer ID]],Medical_Examinations[],3,0)</f>
        <v>Normal Weight</v>
      </c>
      <c r="K1832" t="str">
        <f>VLOOKUP(Health_Care[[#This Row],[Customer ID]],Medical_Examinations[],5,0)</f>
        <v>Prediabetes</v>
      </c>
      <c r="L1832" s="10">
        <f>VLOOKUP(Health_Care[[#This Row],[Customer ID]],Table6[#All],5,0)</f>
        <v>34149</v>
      </c>
      <c r="M1832" s="11">
        <f>VLOOKUP(Health_Care[[#This Row],[Customer ID]],Table6[#All],8,0)</f>
        <v>4529.4799999999996</v>
      </c>
      <c r="N1832" t="str">
        <f>VLOOKUP(Health_Care[[#This Row],[Customer ID]],Table6[#All],9,0)</f>
        <v>Tier - 2</v>
      </c>
      <c r="O1832" t="str">
        <f>VLOOKUP(Health_Care[[#This Row],[Customer ID]],Table6[#All],10,0)</f>
        <v>Tier - 1</v>
      </c>
      <c r="P1832" t="str">
        <f>VLOOKUP(Health_Care[[#This Row],[Customer ID]],Table6[#All],11,0)</f>
        <v>R1011</v>
      </c>
      <c r="Q1832">
        <f>VLOOKUP(Health_Care[[#This Row],[Customer ID]],Table6[#All],6,0)</f>
        <v>29</v>
      </c>
    </row>
    <row r="1833" spans="1:17" x14ac:dyDescent="0.35">
      <c r="A1833" t="s">
        <v>538</v>
      </c>
      <c r="B1833" t="str">
        <f>VLOOKUP(Health_Care[[#This Row],[Customer ID]],Customer_Names[#All],3,0)</f>
        <v xml:space="preserve"> Hannah</v>
      </c>
      <c r="C1833">
        <f>VLOOKUP(Health_Care[[#This Row],[Customer ID]],Medical_Examinations[],2,0)</f>
        <v>28.405000000000001</v>
      </c>
      <c r="D1833">
        <f>VLOOKUP(Health_Care[[#This Row],[Customer ID]],Medical_Examinations[],4,0)</f>
        <v>4.12</v>
      </c>
      <c r="E1833" t="str">
        <f>VLOOKUP(Health_Care[[#This Row],[Customer ID]],Medical_Examinations[],6,0)</f>
        <v>No</v>
      </c>
      <c r="F1833" t="str">
        <f>VLOOKUP(Health_Care[[#This Row],[Customer ID]],Medical_Examinations[],7,0)</f>
        <v>No</v>
      </c>
      <c r="G1833" t="str">
        <f>VLOOKUP(Health_Care[[#This Row],[Customer ID]],Medical_Examinations[],8,0)</f>
        <v>No</v>
      </c>
      <c r="H1833">
        <f>VLOOKUP(Health_Care[[#This Row],[Customer ID]],Medical_Examinations[],9,0)</f>
        <v>1</v>
      </c>
      <c r="I1833" t="str">
        <f>VLOOKUP(Health_Care[[#This Row],[Customer ID]],Medical_Examinations[],10,0)</f>
        <v>No</v>
      </c>
      <c r="J1833" t="str">
        <f>VLOOKUP(Health_Care[[#This Row],[Customer ID]],Medical_Examinations[],3,0)</f>
        <v>Over Weight</v>
      </c>
      <c r="K1833" t="str">
        <f>VLOOKUP(Health_Care[[#This Row],[Customer ID]],Medical_Examinations[],5,0)</f>
        <v>Normal</v>
      </c>
      <c r="L1833" s="10">
        <f>VLOOKUP(Health_Care[[#This Row],[Customer ID]],Table6[#All],5,0)</f>
        <v>33829</v>
      </c>
      <c r="M1833" s="11">
        <f>VLOOKUP(Health_Care[[#This Row],[Customer ID]],Table6[#All],8,0)</f>
        <v>4527.18</v>
      </c>
      <c r="N1833" t="str">
        <f>VLOOKUP(Health_Care[[#This Row],[Customer ID]],Table6[#All],9,0)</f>
        <v>Tier - 2</v>
      </c>
      <c r="O1833" t="str">
        <f>VLOOKUP(Health_Care[[#This Row],[Customer ID]],Table6[#All],10,0)</f>
        <v>Tier - 2</v>
      </c>
      <c r="P1833" t="str">
        <f>VLOOKUP(Health_Care[[#This Row],[Customer ID]],Table6[#All],11,0)</f>
        <v>R1012</v>
      </c>
      <c r="Q1833">
        <f>VLOOKUP(Health_Care[[#This Row],[Customer ID]],Table6[#All],6,0)</f>
        <v>30</v>
      </c>
    </row>
    <row r="1834" spans="1:17" x14ac:dyDescent="0.35">
      <c r="A1834" t="s">
        <v>537</v>
      </c>
      <c r="B1834" t="str">
        <f>VLOOKUP(Health_Care[[#This Row],[Customer ID]],Customer_Names[#All],3,0)</f>
        <v xml:space="preserve"> Zachariah</v>
      </c>
      <c r="C1834">
        <f>VLOOKUP(Health_Care[[#This Row],[Customer ID]],Medical_Examinations[],2,0)</f>
        <v>34.674999999999997</v>
      </c>
      <c r="D1834">
        <f>VLOOKUP(Health_Care[[#This Row],[Customer ID]],Medical_Examinations[],4,0)</f>
        <v>5.71</v>
      </c>
      <c r="E1834" t="str">
        <f>VLOOKUP(Health_Care[[#This Row],[Customer ID]],Medical_Examinations[],6,0)</f>
        <v>yes</v>
      </c>
      <c r="F1834" t="str">
        <f>VLOOKUP(Health_Care[[#This Row],[Customer ID]],Medical_Examinations[],7,0)</f>
        <v>No</v>
      </c>
      <c r="G1834" t="str">
        <f>VLOOKUP(Health_Care[[#This Row],[Customer ID]],Medical_Examinations[],8,0)</f>
        <v>No</v>
      </c>
      <c r="H1834">
        <f>VLOOKUP(Health_Care[[#This Row],[Customer ID]],Medical_Examinations[],9,0)</f>
        <v>1</v>
      </c>
      <c r="I1834" t="str">
        <f>VLOOKUP(Health_Care[[#This Row],[Customer ID]],Medical_Examinations[],10,0)</f>
        <v>No</v>
      </c>
      <c r="J1834" t="str">
        <f>VLOOKUP(Health_Care[[#This Row],[Customer ID]],Medical_Examinations[],3,0)</f>
        <v>Obesity</v>
      </c>
      <c r="K1834" t="str">
        <f>VLOOKUP(Health_Care[[#This Row],[Customer ID]],Medical_Examinations[],5,0)</f>
        <v>Prediabetes</v>
      </c>
      <c r="L1834" s="10">
        <f>VLOOKUP(Health_Care[[#This Row],[Customer ID]],Table6[#All],5,0)</f>
        <v>32498</v>
      </c>
      <c r="M1834" s="11">
        <f>VLOOKUP(Health_Care[[#This Row],[Customer ID]],Table6[#All],8,0)</f>
        <v>4518.83</v>
      </c>
      <c r="N1834" t="str">
        <f>VLOOKUP(Health_Care[[#This Row],[Customer ID]],Table6[#All],9,0)</f>
        <v>Tier - 2</v>
      </c>
      <c r="O1834" t="str">
        <f>VLOOKUP(Health_Care[[#This Row],[Customer ID]],Table6[#All],10,0)</f>
        <v>Tier - 2</v>
      </c>
      <c r="P1834" t="str">
        <f>VLOOKUP(Health_Care[[#This Row],[Customer ID]],Table6[#All],11,0)</f>
        <v>R1017</v>
      </c>
      <c r="Q1834">
        <f>VLOOKUP(Health_Care[[#This Row],[Customer ID]],Table6[#All],6,0)</f>
        <v>34</v>
      </c>
    </row>
    <row r="1835" spans="1:17" x14ac:dyDescent="0.35">
      <c r="A1835" t="s">
        <v>536</v>
      </c>
      <c r="B1835" t="str">
        <f>VLOOKUP(Health_Care[[#This Row],[Customer ID]],Customer_Names[#All],3,0)</f>
        <v xml:space="preserve"> Patricia A</v>
      </c>
      <c r="C1835">
        <f>VLOOKUP(Health_Care[[#This Row],[Customer ID]],Medical_Examinations[],2,0)</f>
        <v>18.850000000000001</v>
      </c>
      <c r="D1835">
        <f>VLOOKUP(Health_Care[[#This Row],[Customer ID]],Medical_Examinations[],4,0)</f>
        <v>6.03</v>
      </c>
      <c r="E1835" t="str">
        <f>VLOOKUP(Health_Care[[#This Row],[Customer ID]],Medical_Examinations[],6,0)</f>
        <v>No</v>
      </c>
      <c r="F1835" t="str">
        <f>VLOOKUP(Health_Care[[#This Row],[Customer ID]],Medical_Examinations[],7,0)</f>
        <v>No</v>
      </c>
      <c r="G1835" t="str">
        <f>VLOOKUP(Health_Care[[#This Row],[Customer ID]],Medical_Examinations[],8,0)</f>
        <v>No</v>
      </c>
      <c r="H1835">
        <f>VLOOKUP(Health_Care[[#This Row],[Customer ID]],Medical_Examinations[],9,0)</f>
        <v>1</v>
      </c>
      <c r="I1835" t="str">
        <f>VLOOKUP(Health_Care[[#This Row],[Customer ID]],Medical_Examinations[],10,0)</f>
        <v>No</v>
      </c>
      <c r="J1835" t="str">
        <f>VLOOKUP(Health_Care[[#This Row],[Customer ID]],Medical_Examinations[],3,0)</f>
        <v>Normal Weight</v>
      </c>
      <c r="K1835" t="str">
        <f>VLOOKUP(Health_Care[[#This Row],[Customer ID]],Medical_Examinations[],5,0)</f>
        <v>Prediabetes</v>
      </c>
      <c r="L1835" s="10">
        <f>VLOOKUP(Health_Care[[#This Row],[Customer ID]],Table6[#All],5,0)</f>
        <v>32116</v>
      </c>
      <c r="M1835" s="11">
        <f>VLOOKUP(Health_Care[[#This Row],[Customer ID]],Table6[#All],8,0)</f>
        <v>4518.7700000000004</v>
      </c>
      <c r="N1835" t="str">
        <f>VLOOKUP(Health_Care[[#This Row],[Customer ID]],Table6[#All],9,0)</f>
        <v>Tier - 2</v>
      </c>
      <c r="O1835" t="str">
        <f>VLOOKUP(Health_Care[[#This Row],[Customer ID]],Table6[#All],10,0)</f>
        <v>Tier - 3</v>
      </c>
      <c r="P1835" t="str">
        <f>VLOOKUP(Health_Care[[#This Row],[Customer ID]],Table6[#All],11,0)</f>
        <v>R1012</v>
      </c>
      <c r="Q1835">
        <f>VLOOKUP(Health_Care[[#This Row],[Customer ID]],Table6[#All],6,0)</f>
        <v>35</v>
      </c>
    </row>
    <row r="1836" spans="1:17" x14ac:dyDescent="0.35">
      <c r="A1836" t="s">
        <v>534</v>
      </c>
      <c r="B1836" t="str">
        <f>VLOOKUP(Health_Care[[#This Row],[Customer ID]],Customer_Names[#All],3,0)</f>
        <v xml:space="preserve"> Elizabeth A.</v>
      </c>
      <c r="C1836">
        <f>VLOOKUP(Health_Care[[#This Row],[Customer ID]],Medical_Examinations[],2,0)</f>
        <v>34.130000000000003</v>
      </c>
      <c r="D1836">
        <f>VLOOKUP(Health_Care[[#This Row],[Customer ID]],Medical_Examinations[],4,0)</f>
        <v>5.65</v>
      </c>
      <c r="E1836" t="str">
        <f>VLOOKUP(Health_Care[[#This Row],[Customer ID]],Medical_Examinations[],6,0)</f>
        <v>No</v>
      </c>
      <c r="F1836" t="str">
        <f>VLOOKUP(Health_Care[[#This Row],[Customer ID]],Medical_Examinations[],7,0)</f>
        <v>No</v>
      </c>
      <c r="G1836" t="str">
        <f>VLOOKUP(Health_Care[[#This Row],[Customer ID]],Medical_Examinations[],8,0)</f>
        <v>Yes</v>
      </c>
      <c r="H1836">
        <f>VLOOKUP(Health_Care[[#This Row],[Customer ID]],Medical_Examinations[],9,0)</f>
        <v>1</v>
      </c>
      <c r="I1836" t="str">
        <f>VLOOKUP(Health_Care[[#This Row],[Customer ID]],Medical_Examinations[],10,0)</f>
        <v>No</v>
      </c>
      <c r="J1836" t="str">
        <f>VLOOKUP(Health_Care[[#This Row],[Customer ID]],Medical_Examinations[],3,0)</f>
        <v>Obesity</v>
      </c>
      <c r="K1836" t="str">
        <f>VLOOKUP(Health_Care[[#This Row],[Customer ID]],Medical_Examinations[],5,0)</f>
        <v>Normal</v>
      </c>
      <c r="L1836" s="10">
        <f>VLOOKUP(Health_Care[[#This Row],[Customer ID]],Table6[#All],5,0)</f>
        <v>37896</v>
      </c>
      <c r="M1836" s="11">
        <f>VLOOKUP(Health_Care[[#This Row],[Customer ID]],Table6[#All],8,0)</f>
        <v>4518.3999999999996</v>
      </c>
      <c r="N1836" t="str">
        <f>VLOOKUP(Health_Care[[#This Row],[Customer ID]],Table6[#All],9,0)</f>
        <v>Tier - 2</v>
      </c>
      <c r="O1836" t="str">
        <f>VLOOKUP(Health_Care[[#This Row],[Customer ID]],Table6[#All],10,0)</f>
        <v>Tier - 3</v>
      </c>
      <c r="P1836" t="str">
        <f>VLOOKUP(Health_Care[[#This Row],[Customer ID]],Table6[#All],11,0)</f>
        <v>R1026</v>
      </c>
      <c r="Q1836">
        <f>VLOOKUP(Health_Care[[#This Row],[Customer ID]],Table6[#All],6,0)</f>
        <v>19</v>
      </c>
    </row>
    <row r="1837" spans="1:17" x14ac:dyDescent="0.35">
      <c r="A1837" t="s">
        <v>533</v>
      </c>
      <c r="B1837" t="str">
        <f>VLOOKUP(Health_Care[[#This Row],[Customer ID]],Customer_Names[#All],3,0)</f>
        <v xml:space="preserve"> Benjamin</v>
      </c>
      <c r="C1837">
        <f>VLOOKUP(Health_Care[[#This Row],[Customer ID]],Medical_Examinations[],2,0)</f>
        <v>17.34</v>
      </c>
      <c r="D1837">
        <f>VLOOKUP(Health_Care[[#This Row],[Customer ID]],Medical_Examinations[],4,0)</f>
        <v>5.05</v>
      </c>
      <c r="E1837" t="str">
        <f>VLOOKUP(Health_Care[[#This Row],[Customer ID]],Medical_Examinations[],6,0)</f>
        <v>No</v>
      </c>
      <c r="F1837" t="str">
        <f>VLOOKUP(Health_Care[[#This Row],[Customer ID]],Medical_Examinations[],7,0)</f>
        <v>No</v>
      </c>
      <c r="G1837" t="str">
        <f>VLOOKUP(Health_Care[[#This Row],[Customer ID]],Medical_Examinations[],8,0)</f>
        <v>No</v>
      </c>
      <c r="H1837">
        <f>VLOOKUP(Health_Care[[#This Row],[Customer ID]],Medical_Examinations[],9,0)</f>
        <v>0</v>
      </c>
      <c r="I1837" t="str">
        <f>VLOOKUP(Health_Care[[#This Row],[Customer ID]],Medical_Examinations[],10,0)</f>
        <v>No</v>
      </c>
      <c r="J1837" t="str">
        <f>VLOOKUP(Health_Care[[#This Row],[Customer ID]],Medical_Examinations[],3,0)</f>
        <v>Under Weight</v>
      </c>
      <c r="K1837" t="str">
        <f>VLOOKUP(Health_Care[[#This Row],[Customer ID]],Medical_Examinations[],5,0)</f>
        <v>Normal</v>
      </c>
      <c r="L1837" s="10">
        <f>VLOOKUP(Health_Care[[#This Row],[Customer ID]],Table6[#All],5,0)</f>
        <v>29388</v>
      </c>
      <c r="M1837" s="11">
        <f>VLOOKUP(Health_Care[[#This Row],[Customer ID]],Table6[#All],8,0)</f>
        <v>4515.71</v>
      </c>
      <c r="N1837" t="str">
        <f>VLOOKUP(Health_Care[[#This Row],[Customer ID]],Table6[#All],9,0)</f>
        <v>Tier - 2</v>
      </c>
      <c r="O1837" t="str">
        <f>VLOOKUP(Health_Care[[#This Row],[Customer ID]],Table6[#All],10,0)</f>
        <v>Tier - 3</v>
      </c>
      <c r="P1837" t="str">
        <f>VLOOKUP(Health_Care[[#This Row],[Customer ID]],Table6[#All],11,0)</f>
        <v>R1013</v>
      </c>
      <c r="Q1837">
        <f>VLOOKUP(Health_Care[[#This Row],[Customer ID]],Table6[#All],6,0)</f>
        <v>42</v>
      </c>
    </row>
    <row r="1838" spans="1:17" x14ac:dyDescent="0.35">
      <c r="A1838" t="s">
        <v>532</v>
      </c>
      <c r="B1838" t="str">
        <f>VLOOKUP(Health_Care[[#This Row],[Customer ID]],Customer_Names[#All],3,0)</f>
        <v xml:space="preserve"> Breno</v>
      </c>
      <c r="C1838">
        <f>VLOOKUP(Health_Care[[#This Row],[Customer ID]],Medical_Examinations[],2,0)</f>
        <v>17.440000000000001</v>
      </c>
      <c r="D1838">
        <f>VLOOKUP(Health_Care[[#This Row],[Customer ID]],Medical_Examinations[],4,0)</f>
        <v>6.26</v>
      </c>
      <c r="E1838" t="str">
        <f>VLOOKUP(Health_Care[[#This Row],[Customer ID]],Medical_Examinations[],6,0)</f>
        <v>No</v>
      </c>
      <c r="F1838" t="str">
        <f>VLOOKUP(Health_Care[[#This Row],[Customer ID]],Medical_Examinations[],7,0)</f>
        <v>No</v>
      </c>
      <c r="G1838" t="str">
        <f>VLOOKUP(Health_Care[[#This Row],[Customer ID]],Medical_Examinations[],8,0)</f>
        <v>No</v>
      </c>
      <c r="H1838">
        <f>VLOOKUP(Health_Care[[#This Row],[Customer ID]],Medical_Examinations[],9,0)</f>
        <v>0</v>
      </c>
      <c r="I1838" t="str">
        <f>VLOOKUP(Health_Care[[#This Row],[Customer ID]],Medical_Examinations[],10,0)</f>
        <v>No</v>
      </c>
      <c r="J1838" t="str">
        <f>VLOOKUP(Health_Care[[#This Row],[Customer ID]],Medical_Examinations[],3,0)</f>
        <v>Under Weight</v>
      </c>
      <c r="K1838" t="str">
        <f>VLOOKUP(Health_Care[[#This Row],[Customer ID]],Medical_Examinations[],5,0)</f>
        <v>Prediabetes</v>
      </c>
      <c r="L1838" s="10">
        <f>VLOOKUP(Health_Care[[#This Row],[Customer ID]],Table6[#All],5,0)</f>
        <v>30221</v>
      </c>
      <c r="M1838" s="11">
        <f>VLOOKUP(Health_Care[[#This Row],[Customer ID]],Table6[#All],8,0)</f>
        <v>4511.41</v>
      </c>
      <c r="N1838" t="str">
        <f>VLOOKUP(Health_Care[[#This Row],[Customer ID]],Table6[#All],9,0)</f>
        <v>Tier - 2</v>
      </c>
      <c r="O1838" t="str">
        <f>VLOOKUP(Health_Care[[#This Row],[Customer ID]],Table6[#All],10,0)</f>
        <v>Tier - 3</v>
      </c>
      <c r="P1838" t="str">
        <f>VLOOKUP(Health_Care[[#This Row],[Customer ID]],Table6[#All],11,0)</f>
        <v>R1013</v>
      </c>
      <c r="Q1838">
        <f>VLOOKUP(Health_Care[[#This Row],[Customer ID]],Table6[#All],6,0)</f>
        <v>40</v>
      </c>
    </row>
    <row r="1839" spans="1:17" x14ac:dyDescent="0.35">
      <c r="A1839" t="s">
        <v>531</v>
      </c>
      <c r="B1839" t="str">
        <f>VLOOKUP(Health_Care[[#This Row],[Customer ID]],Customer_Names[#All],3,0)</f>
        <v xml:space="preserve"> Takaya</v>
      </c>
      <c r="C1839">
        <f>VLOOKUP(Health_Care[[#This Row],[Customer ID]],Medical_Examinations[],2,0)</f>
        <v>33.659999999999997</v>
      </c>
      <c r="D1839">
        <f>VLOOKUP(Health_Care[[#This Row],[Customer ID]],Medical_Examinations[],4,0)</f>
        <v>4.08</v>
      </c>
      <c r="E1839" t="str">
        <f>VLOOKUP(Health_Care[[#This Row],[Customer ID]],Medical_Examinations[],6,0)</f>
        <v>yes</v>
      </c>
      <c r="F1839" t="str">
        <f>VLOOKUP(Health_Care[[#This Row],[Customer ID]],Medical_Examinations[],7,0)</f>
        <v>No</v>
      </c>
      <c r="G1839" t="str">
        <f>VLOOKUP(Health_Care[[#This Row],[Customer ID]],Medical_Examinations[],8,0)</f>
        <v>Yes</v>
      </c>
      <c r="H1839">
        <f>VLOOKUP(Health_Care[[#This Row],[Customer ID]],Medical_Examinations[],9,0)</f>
        <v>1</v>
      </c>
      <c r="I1839" t="str">
        <f>VLOOKUP(Health_Care[[#This Row],[Customer ID]],Medical_Examinations[],10,0)</f>
        <v>No</v>
      </c>
      <c r="J1839" t="str">
        <f>VLOOKUP(Health_Care[[#This Row],[Customer ID]],Medical_Examinations[],3,0)</f>
        <v>Obesity</v>
      </c>
      <c r="K1839" t="str">
        <f>VLOOKUP(Health_Care[[#This Row],[Customer ID]],Medical_Examinations[],5,0)</f>
        <v>Normal</v>
      </c>
      <c r="L1839" s="10">
        <f>VLOOKUP(Health_Care[[#This Row],[Customer ID]],Table6[#All],5,0)</f>
        <v>35716</v>
      </c>
      <c r="M1839" s="11">
        <f>VLOOKUP(Health_Care[[#This Row],[Customer ID]],Table6[#All],8,0)</f>
        <v>4504.66</v>
      </c>
      <c r="N1839" t="str">
        <f>VLOOKUP(Health_Care[[#This Row],[Customer ID]],Table6[#All],9,0)</f>
        <v>Tier - 1</v>
      </c>
      <c r="O1839" t="str">
        <f>VLOOKUP(Health_Care[[#This Row],[Customer ID]],Table6[#All],10,0)</f>
        <v>Tier - 2</v>
      </c>
      <c r="P1839" t="str">
        <f>VLOOKUP(Health_Care[[#This Row],[Customer ID]],Table6[#All],11,0)</f>
        <v>R1013</v>
      </c>
      <c r="Q1839">
        <f>VLOOKUP(Health_Care[[#This Row],[Customer ID]],Table6[#All],6,0)</f>
        <v>25</v>
      </c>
    </row>
    <row r="1840" spans="1:17" x14ac:dyDescent="0.35">
      <c r="A1840" t="s">
        <v>530</v>
      </c>
      <c r="B1840" t="str">
        <f>VLOOKUP(Health_Care[[#This Row],[Customer ID]],Customer_Names[#All],3,0)</f>
        <v xml:space="preserve"> Thomas IV</v>
      </c>
      <c r="C1840">
        <f>VLOOKUP(Health_Care[[#This Row],[Customer ID]],Medical_Examinations[],2,0)</f>
        <v>21.375</v>
      </c>
      <c r="D1840">
        <f>VLOOKUP(Health_Care[[#This Row],[Customer ID]],Medical_Examinations[],4,0)</f>
        <v>6.19</v>
      </c>
      <c r="E1840" t="str">
        <f>VLOOKUP(Health_Care[[#This Row],[Customer ID]],Medical_Examinations[],6,0)</f>
        <v>yes</v>
      </c>
      <c r="F1840" t="str">
        <f>VLOOKUP(Health_Care[[#This Row],[Customer ID]],Medical_Examinations[],7,0)</f>
        <v>No</v>
      </c>
      <c r="G1840" t="str">
        <f>VLOOKUP(Health_Care[[#This Row],[Customer ID]],Medical_Examinations[],8,0)</f>
        <v>No</v>
      </c>
      <c r="H1840">
        <f>VLOOKUP(Health_Care[[#This Row],[Customer ID]],Medical_Examinations[],9,0)</f>
        <v>1</v>
      </c>
      <c r="I1840" t="str">
        <f>VLOOKUP(Health_Care[[#This Row],[Customer ID]],Medical_Examinations[],10,0)</f>
        <v>No</v>
      </c>
      <c r="J1840" t="str">
        <f>VLOOKUP(Health_Care[[#This Row],[Customer ID]],Medical_Examinations[],3,0)</f>
        <v>Normal Weight</v>
      </c>
      <c r="K1840" t="str">
        <f>VLOOKUP(Health_Care[[#This Row],[Customer ID]],Medical_Examinations[],5,0)</f>
        <v>Prediabetes</v>
      </c>
      <c r="L1840" s="10">
        <f>VLOOKUP(Health_Care[[#This Row],[Customer ID]],Table6[#All],5,0)</f>
        <v>32320</v>
      </c>
      <c r="M1840" s="11">
        <f>VLOOKUP(Health_Care[[#This Row],[Customer ID]],Table6[#All],8,0)</f>
        <v>4500.34</v>
      </c>
      <c r="N1840" t="str">
        <f>VLOOKUP(Health_Care[[#This Row],[Customer ID]],Table6[#All],9,0)</f>
        <v>Tier - 2</v>
      </c>
      <c r="O1840" t="str">
        <f>VLOOKUP(Health_Care[[#This Row],[Customer ID]],Table6[#All],10,0)</f>
        <v>Tier - 1</v>
      </c>
      <c r="P1840" t="str">
        <f>VLOOKUP(Health_Care[[#This Row],[Customer ID]],Table6[#All],11,0)</f>
        <v>R1017</v>
      </c>
      <c r="Q1840">
        <f>VLOOKUP(Health_Care[[#This Row],[Customer ID]],Table6[#All],6,0)</f>
        <v>34</v>
      </c>
    </row>
    <row r="1841" spans="1:17" x14ac:dyDescent="0.35">
      <c r="A1841" t="s">
        <v>529</v>
      </c>
      <c r="B1841" t="str">
        <f>VLOOKUP(Health_Care[[#This Row],[Customer ID]],Customer_Names[#All],3,0)</f>
        <v xml:space="preserve"> Bradley E</v>
      </c>
      <c r="C1841">
        <f>VLOOKUP(Health_Care[[#This Row],[Customer ID]],Medical_Examinations[],2,0)</f>
        <v>27.14</v>
      </c>
      <c r="D1841">
        <f>VLOOKUP(Health_Care[[#This Row],[Customer ID]],Medical_Examinations[],4,0)</f>
        <v>6.01</v>
      </c>
      <c r="E1841" t="str">
        <f>VLOOKUP(Health_Care[[#This Row],[Customer ID]],Medical_Examinations[],6,0)</f>
        <v>No</v>
      </c>
      <c r="F1841" t="str">
        <f>VLOOKUP(Health_Care[[#This Row],[Customer ID]],Medical_Examinations[],7,0)</f>
        <v>No</v>
      </c>
      <c r="G1841" t="str">
        <f>VLOOKUP(Health_Care[[#This Row],[Customer ID]],Medical_Examinations[],8,0)</f>
        <v>No</v>
      </c>
      <c r="H1841">
        <f>VLOOKUP(Health_Care[[#This Row],[Customer ID]],Medical_Examinations[],9,0)</f>
        <v>1</v>
      </c>
      <c r="I1841" t="str">
        <f>VLOOKUP(Health_Care[[#This Row],[Customer ID]],Medical_Examinations[],10,0)</f>
        <v>No</v>
      </c>
      <c r="J1841" t="str">
        <f>VLOOKUP(Health_Care[[#This Row],[Customer ID]],Medical_Examinations[],3,0)</f>
        <v>Over Weight</v>
      </c>
      <c r="K1841" t="str">
        <f>VLOOKUP(Health_Care[[#This Row],[Customer ID]],Medical_Examinations[],5,0)</f>
        <v>Prediabetes</v>
      </c>
      <c r="L1841" s="10">
        <f>VLOOKUP(Health_Care[[#This Row],[Customer ID]],Table6[#All],5,0)</f>
        <v>33797</v>
      </c>
      <c r="M1841" s="11">
        <f>VLOOKUP(Health_Care[[#This Row],[Customer ID]],Table6[#All],8,0)</f>
        <v>4488.58</v>
      </c>
      <c r="N1841" t="str">
        <f>VLOOKUP(Health_Care[[#This Row],[Customer ID]],Table6[#All],9,0)</f>
        <v>Tier - 2</v>
      </c>
      <c r="O1841" t="str">
        <f>VLOOKUP(Health_Care[[#This Row],[Customer ID]],Table6[#All],10,0)</f>
        <v>Tier - 3</v>
      </c>
      <c r="P1841" t="str">
        <f>VLOOKUP(Health_Care[[#This Row],[Customer ID]],Table6[#All],11,0)</f>
        <v>R1012</v>
      </c>
      <c r="Q1841">
        <f>VLOOKUP(Health_Care[[#This Row],[Customer ID]],Table6[#All],6,0)</f>
        <v>30</v>
      </c>
    </row>
    <row r="1842" spans="1:17" x14ac:dyDescent="0.35">
      <c r="A1842" t="s">
        <v>528</v>
      </c>
      <c r="B1842" t="str">
        <f>VLOOKUP(Health_Care[[#This Row],[Customer ID]],Customer_Names[#All],3,0)</f>
        <v xml:space="preserve"> Megan</v>
      </c>
      <c r="C1842">
        <f>VLOOKUP(Health_Care[[#This Row],[Customer ID]],Medical_Examinations[],2,0)</f>
        <v>35.78</v>
      </c>
      <c r="D1842">
        <f>VLOOKUP(Health_Care[[#This Row],[Customer ID]],Medical_Examinations[],4,0)</f>
        <v>6.07</v>
      </c>
      <c r="E1842" t="str">
        <f>VLOOKUP(Health_Care[[#This Row],[Customer ID]],Medical_Examinations[],6,0)</f>
        <v>No</v>
      </c>
      <c r="F1842" t="str">
        <f>VLOOKUP(Health_Care[[#This Row],[Customer ID]],Medical_Examinations[],7,0)</f>
        <v>yes</v>
      </c>
      <c r="G1842" t="str">
        <f>VLOOKUP(Health_Care[[#This Row],[Customer ID]],Medical_Examinations[],8,0)</f>
        <v>No</v>
      </c>
      <c r="H1842">
        <f>VLOOKUP(Health_Care[[#This Row],[Customer ID]],Medical_Examinations[],9,0)</f>
        <v>1</v>
      </c>
      <c r="I1842" t="str">
        <f>VLOOKUP(Health_Care[[#This Row],[Customer ID]],Medical_Examinations[],10,0)</f>
        <v>No</v>
      </c>
      <c r="J1842" t="str">
        <f>VLOOKUP(Health_Care[[#This Row],[Customer ID]],Medical_Examinations[],3,0)</f>
        <v>Obesity</v>
      </c>
      <c r="K1842" t="str">
        <f>VLOOKUP(Health_Care[[#This Row],[Customer ID]],Medical_Examinations[],5,0)</f>
        <v>Prediabetes</v>
      </c>
      <c r="L1842" s="10">
        <f>VLOOKUP(Health_Care[[#This Row],[Customer ID]],Table6[#All],5,0)</f>
        <v>38186</v>
      </c>
      <c r="M1842" s="11">
        <f>VLOOKUP(Health_Care[[#This Row],[Customer ID]],Table6[#All],8,0)</f>
        <v>4468.25</v>
      </c>
      <c r="N1842" t="str">
        <f>VLOOKUP(Health_Care[[#This Row],[Customer ID]],Table6[#All],9,0)</f>
        <v>Tier - 2</v>
      </c>
      <c r="O1842" t="str">
        <f>VLOOKUP(Health_Care[[#This Row],[Customer ID]],Table6[#All],10,0)</f>
        <v>Tier - 2</v>
      </c>
      <c r="P1842" t="str">
        <f>VLOOKUP(Health_Care[[#This Row],[Customer ID]],Table6[#All],11,0)</f>
        <v>R1012</v>
      </c>
      <c r="Q1842">
        <f>VLOOKUP(Health_Care[[#This Row],[Customer ID]],Table6[#All],6,0)</f>
        <v>18</v>
      </c>
    </row>
    <row r="1843" spans="1:17" x14ac:dyDescent="0.35">
      <c r="A1843" t="s">
        <v>527</v>
      </c>
      <c r="B1843" t="str">
        <f>VLOOKUP(Health_Care[[#This Row],[Customer ID]],Customer_Names[#All],3,0)</f>
        <v xml:space="preserve"> Ruby J</v>
      </c>
      <c r="C1843">
        <f>VLOOKUP(Health_Care[[#This Row],[Customer ID]],Medical_Examinations[],2,0)</f>
        <v>34.96</v>
      </c>
      <c r="D1843">
        <f>VLOOKUP(Health_Care[[#This Row],[Customer ID]],Medical_Examinations[],4,0)</f>
        <v>5.63</v>
      </c>
      <c r="E1843" t="str">
        <f>VLOOKUP(Health_Care[[#This Row],[Customer ID]],Medical_Examinations[],6,0)</f>
        <v>No</v>
      </c>
      <c r="F1843" t="str">
        <f>VLOOKUP(Health_Care[[#This Row],[Customer ID]],Medical_Examinations[],7,0)</f>
        <v>No</v>
      </c>
      <c r="G1843" t="str">
        <f>VLOOKUP(Health_Care[[#This Row],[Customer ID]],Medical_Examinations[],8,0)</f>
        <v>No</v>
      </c>
      <c r="H1843">
        <f>VLOOKUP(Health_Care[[#This Row],[Customer ID]],Medical_Examinations[],9,0)</f>
        <v>0</v>
      </c>
      <c r="I1843" t="str">
        <f>VLOOKUP(Health_Care[[#This Row],[Customer ID]],Medical_Examinations[],10,0)</f>
        <v>No</v>
      </c>
      <c r="J1843" t="str">
        <f>VLOOKUP(Health_Care[[#This Row],[Customer ID]],Medical_Examinations[],3,0)</f>
        <v>Obesity</v>
      </c>
      <c r="K1843" t="str">
        <f>VLOOKUP(Health_Care[[#This Row],[Customer ID]],Medical_Examinations[],5,0)</f>
        <v>Normal</v>
      </c>
      <c r="L1843" s="10">
        <f>VLOOKUP(Health_Care[[#This Row],[Customer ID]],Table6[#All],5,0)</f>
        <v>36484</v>
      </c>
      <c r="M1843" s="11">
        <f>VLOOKUP(Health_Care[[#This Row],[Customer ID]],Table6[#All],8,0)</f>
        <v>4466.62</v>
      </c>
      <c r="N1843" t="str">
        <f>VLOOKUP(Health_Care[[#This Row],[Customer ID]],Table6[#All],9,0)</f>
        <v>Tier - 2</v>
      </c>
      <c r="O1843" t="str">
        <f>VLOOKUP(Health_Care[[#This Row],[Customer ID]],Table6[#All],10,0)</f>
        <v>Tier - 2</v>
      </c>
      <c r="P1843" t="str">
        <f>VLOOKUP(Health_Care[[#This Row],[Customer ID]],Table6[#All],11,0)</f>
        <v>R1012</v>
      </c>
      <c r="Q1843">
        <f>VLOOKUP(Health_Care[[#This Row],[Customer ID]],Table6[#All],6,0)</f>
        <v>23</v>
      </c>
    </row>
    <row r="1844" spans="1:17" x14ac:dyDescent="0.35">
      <c r="A1844" t="s">
        <v>526</v>
      </c>
      <c r="B1844" t="str">
        <f>VLOOKUP(Health_Care[[#This Row],[Customer ID]],Customer_Names[#All],3,0)</f>
        <v xml:space="preserve"> Bart</v>
      </c>
      <c r="C1844">
        <f>VLOOKUP(Health_Care[[#This Row],[Customer ID]],Medical_Examinations[],2,0)</f>
        <v>38.39</v>
      </c>
      <c r="D1844">
        <f>VLOOKUP(Health_Care[[#This Row],[Customer ID]],Medical_Examinations[],4,0)</f>
        <v>6.05</v>
      </c>
      <c r="E1844" t="str">
        <f>VLOOKUP(Health_Care[[#This Row],[Customer ID]],Medical_Examinations[],6,0)</f>
        <v>No</v>
      </c>
      <c r="F1844" t="str">
        <f>VLOOKUP(Health_Care[[#This Row],[Customer ID]],Medical_Examinations[],7,0)</f>
        <v>No</v>
      </c>
      <c r="G1844" t="str">
        <f>VLOOKUP(Health_Care[[#This Row],[Customer ID]],Medical_Examinations[],8,0)</f>
        <v>No</v>
      </c>
      <c r="H1844">
        <f>VLOOKUP(Health_Care[[#This Row],[Customer ID]],Medical_Examinations[],9,0)</f>
        <v>0</v>
      </c>
      <c r="I1844" t="str">
        <f>VLOOKUP(Health_Care[[#This Row],[Customer ID]],Medical_Examinations[],10,0)</f>
        <v>No</v>
      </c>
      <c r="J1844" t="str">
        <f>VLOOKUP(Health_Care[[#This Row],[Customer ID]],Medical_Examinations[],3,0)</f>
        <v>Obesity</v>
      </c>
      <c r="K1844" t="str">
        <f>VLOOKUP(Health_Care[[#This Row],[Customer ID]],Medical_Examinations[],5,0)</f>
        <v>Prediabetes</v>
      </c>
      <c r="L1844" s="10">
        <f>VLOOKUP(Health_Care[[#This Row],[Customer ID]],Table6[#All],5,0)</f>
        <v>33423</v>
      </c>
      <c r="M1844" s="11">
        <f>VLOOKUP(Health_Care[[#This Row],[Customer ID]],Table6[#All],8,0)</f>
        <v>4463.21</v>
      </c>
      <c r="N1844" t="str">
        <f>VLOOKUP(Health_Care[[#This Row],[Customer ID]],Table6[#All],9,0)</f>
        <v>Tier - 3</v>
      </c>
      <c r="O1844" t="str">
        <f>VLOOKUP(Health_Care[[#This Row],[Customer ID]],Table6[#All],10,0)</f>
        <v>Tier - 3</v>
      </c>
      <c r="P1844" t="str">
        <f>VLOOKUP(Health_Care[[#This Row],[Customer ID]],Table6[#All],11,0)</f>
        <v>R1013</v>
      </c>
      <c r="Q1844">
        <f>VLOOKUP(Health_Care[[#This Row],[Customer ID]],Table6[#All],6,0)</f>
        <v>31</v>
      </c>
    </row>
    <row r="1845" spans="1:17" x14ac:dyDescent="0.35">
      <c r="A1845" t="s">
        <v>525</v>
      </c>
      <c r="B1845" t="str">
        <f>VLOOKUP(Health_Care[[#This Row],[Customer ID]],Customer_Names[#All],3,0)</f>
        <v xml:space="preserve"> Robert A.</v>
      </c>
      <c r="C1845">
        <f>VLOOKUP(Health_Care[[#This Row],[Customer ID]],Medical_Examinations[],2,0)</f>
        <v>33.82</v>
      </c>
      <c r="D1845">
        <f>VLOOKUP(Health_Care[[#This Row],[Customer ID]],Medical_Examinations[],4,0)</f>
        <v>4.6500000000000004</v>
      </c>
      <c r="E1845" t="str">
        <f>VLOOKUP(Health_Care[[#This Row],[Customer ID]],Medical_Examinations[],6,0)</f>
        <v>No</v>
      </c>
      <c r="F1845" t="str">
        <f>VLOOKUP(Health_Care[[#This Row],[Customer ID]],Medical_Examinations[],7,0)</f>
        <v>No</v>
      </c>
      <c r="G1845" t="str">
        <f>VLOOKUP(Health_Care[[#This Row],[Customer ID]],Medical_Examinations[],8,0)</f>
        <v>No</v>
      </c>
      <c r="H1845">
        <f>VLOOKUP(Health_Care[[#This Row],[Customer ID]],Medical_Examinations[],9,0)</f>
        <v>0</v>
      </c>
      <c r="I1845" t="str">
        <f>VLOOKUP(Health_Care[[#This Row],[Customer ID]],Medical_Examinations[],10,0)</f>
        <v>No</v>
      </c>
      <c r="J1845" t="str">
        <f>VLOOKUP(Health_Care[[#This Row],[Customer ID]],Medical_Examinations[],3,0)</f>
        <v>Obesity</v>
      </c>
      <c r="K1845" t="str">
        <f>VLOOKUP(Health_Care[[#This Row],[Customer ID]],Medical_Examinations[],5,0)</f>
        <v>Normal</v>
      </c>
      <c r="L1845" s="10">
        <f>VLOOKUP(Health_Care[[#This Row],[Customer ID]],Table6[#All],5,0)</f>
        <v>33069</v>
      </c>
      <c r="M1845" s="11">
        <f>VLOOKUP(Health_Care[[#This Row],[Customer ID]],Table6[#All],8,0)</f>
        <v>4462.72</v>
      </c>
      <c r="N1845" t="str">
        <f>VLOOKUP(Health_Care[[#This Row],[Customer ID]],Table6[#All],9,0)</f>
        <v>Tier - 2</v>
      </c>
      <c r="O1845" t="str">
        <f>VLOOKUP(Health_Care[[#This Row],[Customer ID]],Table6[#All],10,0)</f>
        <v>Tier - 3</v>
      </c>
      <c r="P1845" t="str">
        <f>VLOOKUP(Health_Care[[#This Row],[Customer ID]],Table6[#All],11,0)</f>
        <v>R1012</v>
      </c>
      <c r="Q1845">
        <f>VLOOKUP(Health_Care[[#This Row],[Customer ID]],Table6[#All],6,0)</f>
        <v>32</v>
      </c>
    </row>
    <row r="1846" spans="1:17" x14ac:dyDescent="0.35">
      <c r="A1846" t="s">
        <v>524</v>
      </c>
      <c r="B1846" t="str">
        <f>VLOOKUP(Health_Care[[#This Row],[Customer ID]],Customer_Names[#All],3,0)</f>
        <v xml:space="preserve"> Adam</v>
      </c>
      <c r="C1846">
        <f>VLOOKUP(Health_Care[[#This Row],[Customer ID]],Medical_Examinations[],2,0)</f>
        <v>27.835000000000001</v>
      </c>
      <c r="D1846">
        <f>VLOOKUP(Health_Care[[#This Row],[Customer ID]],Medical_Examinations[],4,0)</f>
        <v>5.37</v>
      </c>
      <c r="E1846" t="str">
        <f>VLOOKUP(Health_Care[[#This Row],[Customer ID]],Medical_Examinations[],6,0)</f>
        <v>No</v>
      </c>
      <c r="F1846" t="str">
        <f>VLOOKUP(Health_Care[[#This Row],[Customer ID]],Medical_Examinations[],7,0)</f>
        <v>No</v>
      </c>
      <c r="G1846" t="str">
        <f>VLOOKUP(Health_Care[[#This Row],[Customer ID]],Medical_Examinations[],8,0)</f>
        <v>No</v>
      </c>
      <c r="H1846">
        <f>VLOOKUP(Health_Care[[#This Row],[Customer ID]],Medical_Examinations[],9,0)</f>
        <v>0</v>
      </c>
      <c r="I1846" t="str">
        <f>VLOOKUP(Health_Care[[#This Row],[Customer ID]],Medical_Examinations[],10,0)</f>
        <v>No</v>
      </c>
      <c r="J1846" t="str">
        <f>VLOOKUP(Health_Care[[#This Row],[Customer ID]],Medical_Examinations[],3,0)</f>
        <v>Over Weight</v>
      </c>
      <c r="K1846" t="str">
        <f>VLOOKUP(Health_Care[[#This Row],[Customer ID]],Medical_Examinations[],5,0)</f>
        <v>Normal</v>
      </c>
      <c r="L1846" s="10">
        <f>VLOOKUP(Health_Care[[#This Row],[Customer ID]],Table6[#All],5,0)</f>
        <v>33093</v>
      </c>
      <c r="M1846" s="11">
        <f>VLOOKUP(Health_Care[[#This Row],[Customer ID]],Table6[#All],8,0)</f>
        <v>4454.3999999999996</v>
      </c>
      <c r="N1846" t="str">
        <f>VLOOKUP(Health_Care[[#This Row],[Customer ID]],Table6[#All],9,0)</f>
        <v>Tier - 2</v>
      </c>
      <c r="O1846" t="str">
        <f>VLOOKUP(Health_Care[[#This Row],[Customer ID]],Table6[#All],10,0)</f>
        <v>Tier - 3</v>
      </c>
      <c r="P1846" t="str">
        <f>VLOOKUP(Health_Care[[#This Row],[Customer ID]],Table6[#All],11,0)</f>
        <v>R1012</v>
      </c>
      <c r="Q1846">
        <f>VLOOKUP(Health_Care[[#This Row],[Customer ID]],Table6[#All],6,0)</f>
        <v>32</v>
      </c>
    </row>
    <row r="1847" spans="1:17" x14ac:dyDescent="0.35">
      <c r="A1847" t="s">
        <v>523</v>
      </c>
      <c r="B1847" t="str">
        <f>VLOOKUP(Health_Care[[#This Row],[Customer ID]],Customer_Names[#All],3,0)</f>
        <v xml:space="preserve"> Yemane Adhane</v>
      </c>
      <c r="C1847">
        <f>VLOOKUP(Health_Care[[#This Row],[Customer ID]],Medical_Examinations[],2,0)</f>
        <v>33</v>
      </c>
      <c r="D1847">
        <f>VLOOKUP(Health_Care[[#This Row],[Customer ID]],Medical_Examinations[],4,0)</f>
        <v>5.39</v>
      </c>
      <c r="E1847" t="str">
        <f>VLOOKUP(Health_Care[[#This Row],[Customer ID]],Medical_Examinations[],6,0)</f>
        <v>No</v>
      </c>
      <c r="F1847" t="str">
        <f>VLOOKUP(Health_Care[[#This Row],[Customer ID]],Medical_Examinations[],7,0)</f>
        <v>No</v>
      </c>
      <c r="G1847" t="str">
        <f>VLOOKUP(Health_Care[[#This Row],[Customer ID]],Medical_Examinations[],8,0)</f>
        <v>No</v>
      </c>
      <c r="H1847">
        <f>VLOOKUP(Health_Care[[#This Row],[Customer ID]],Medical_Examinations[],9,0)</f>
        <v>0</v>
      </c>
      <c r="I1847" t="str">
        <f>VLOOKUP(Health_Care[[#This Row],[Customer ID]],Medical_Examinations[],10,0)</f>
        <v>No</v>
      </c>
      <c r="J1847" t="str">
        <f>VLOOKUP(Health_Care[[#This Row],[Customer ID]],Medical_Examinations[],3,0)</f>
        <v>Obesity</v>
      </c>
      <c r="K1847" t="str">
        <f>VLOOKUP(Health_Care[[#This Row],[Customer ID]],Medical_Examinations[],5,0)</f>
        <v>Normal</v>
      </c>
      <c r="L1847" s="10">
        <f>VLOOKUP(Health_Care[[#This Row],[Customer ID]],Table6[#All],5,0)</f>
        <v>34513</v>
      </c>
      <c r="M1847" s="11">
        <f>VLOOKUP(Health_Care[[#This Row],[Customer ID]],Table6[#All],8,0)</f>
        <v>4449.46</v>
      </c>
      <c r="N1847" t="str">
        <f>VLOOKUP(Health_Care[[#This Row],[Customer ID]],Table6[#All],9,0)</f>
        <v>Tier - 1</v>
      </c>
      <c r="O1847" t="str">
        <f>VLOOKUP(Health_Care[[#This Row],[Customer ID]],Table6[#All],10,0)</f>
        <v>Tier - 2</v>
      </c>
      <c r="P1847" t="str">
        <f>VLOOKUP(Health_Care[[#This Row],[Customer ID]],Table6[#All],11,0)</f>
        <v>R1013</v>
      </c>
      <c r="Q1847">
        <f>VLOOKUP(Health_Care[[#This Row],[Customer ID]],Table6[#All],6,0)</f>
        <v>28</v>
      </c>
    </row>
    <row r="1848" spans="1:17" x14ac:dyDescent="0.35">
      <c r="A1848" t="s">
        <v>522</v>
      </c>
      <c r="B1848" t="str">
        <f>VLOOKUP(Health_Care[[#This Row],[Customer ID]],Customer_Names[#All],3,0)</f>
        <v xml:space="preserve"> Jesse A.</v>
      </c>
      <c r="C1848">
        <f>VLOOKUP(Health_Care[[#This Row],[Customer ID]],Medical_Examinations[],2,0)</f>
        <v>26.885000000000002</v>
      </c>
      <c r="D1848">
        <f>VLOOKUP(Health_Care[[#This Row],[Customer ID]],Medical_Examinations[],4,0)</f>
        <v>5.86</v>
      </c>
      <c r="E1848" t="str">
        <f>VLOOKUP(Health_Care[[#This Row],[Customer ID]],Medical_Examinations[],6,0)</f>
        <v>No</v>
      </c>
      <c r="F1848" t="str">
        <f>VLOOKUP(Health_Care[[#This Row],[Customer ID]],Medical_Examinations[],7,0)</f>
        <v>No</v>
      </c>
      <c r="G1848" t="str">
        <f>VLOOKUP(Health_Care[[#This Row],[Customer ID]],Medical_Examinations[],8,0)</f>
        <v>No</v>
      </c>
      <c r="H1848">
        <f>VLOOKUP(Health_Care[[#This Row],[Customer ID]],Medical_Examinations[],9,0)</f>
        <v>0</v>
      </c>
      <c r="I1848" t="str">
        <f>VLOOKUP(Health_Care[[#This Row],[Customer ID]],Medical_Examinations[],10,0)</f>
        <v>No</v>
      </c>
      <c r="J1848" t="str">
        <f>VLOOKUP(Health_Care[[#This Row],[Customer ID]],Medical_Examinations[],3,0)</f>
        <v>Over Weight</v>
      </c>
      <c r="K1848" t="str">
        <f>VLOOKUP(Health_Care[[#This Row],[Customer ID]],Medical_Examinations[],5,0)</f>
        <v>Prediabetes</v>
      </c>
      <c r="L1848" s="10">
        <f>VLOOKUP(Health_Care[[#This Row],[Customer ID]],Table6[#All],5,0)</f>
        <v>33484</v>
      </c>
      <c r="M1848" s="11">
        <f>VLOOKUP(Health_Care[[#This Row],[Customer ID]],Table6[#All],8,0)</f>
        <v>4441.21</v>
      </c>
      <c r="N1848" t="str">
        <f>VLOOKUP(Health_Care[[#This Row],[Customer ID]],Table6[#All],9,0)</f>
        <v>Tier - 1</v>
      </c>
      <c r="O1848" t="str">
        <f>VLOOKUP(Health_Care[[#This Row],[Customer ID]],Table6[#All],10,0)</f>
        <v>Tier - 2</v>
      </c>
      <c r="P1848" t="str">
        <f>VLOOKUP(Health_Care[[#This Row],[Customer ID]],Table6[#All],11,0)</f>
        <v>R1014</v>
      </c>
      <c r="Q1848">
        <f>VLOOKUP(Health_Care[[#This Row],[Customer ID]],Table6[#All],6,0)</f>
        <v>31</v>
      </c>
    </row>
    <row r="1849" spans="1:17" x14ac:dyDescent="0.35">
      <c r="A1849" t="s">
        <v>521</v>
      </c>
      <c r="B1849" t="str">
        <f>VLOOKUP(Health_Care[[#This Row],[Customer ID]],Customer_Names[#All],3,0)</f>
        <v xml:space="preserve"> Bird</v>
      </c>
      <c r="C1849">
        <f>VLOOKUP(Health_Care[[#This Row],[Customer ID]],Medical_Examinations[],2,0)</f>
        <v>29.26</v>
      </c>
      <c r="D1849">
        <f>VLOOKUP(Health_Care[[#This Row],[Customer ID]],Medical_Examinations[],4,0)</f>
        <v>4.4400000000000004</v>
      </c>
      <c r="E1849" t="str">
        <f>VLOOKUP(Health_Care[[#This Row],[Customer ID]],Medical_Examinations[],6,0)</f>
        <v>No</v>
      </c>
      <c r="F1849" t="str">
        <f>VLOOKUP(Health_Care[[#This Row],[Customer ID]],Medical_Examinations[],7,0)</f>
        <v>No</v>
      </c>
      <c r="G1849" t="str">
        <f>VLOOKUP(Health_Care[[#This Row],[Customer ID]],Medical_Examinations[],8,0)</f>
        <v>No</v>
      </c>
      <c r="H1849">
        <f>VLOOKUP(Health_Care[[#This Row],[Customer ID]],Medical_Examinations[],9,0)</f>
        <v>0</v>
      </c>
      <c r="I1849" t="str">
        <f>VLOOKUP(Health_Care[[#This Row],[Customer ID]],Medical_Examinations[],10,0)</f>
        <v>No</v>
      </c>
      <c r="J1849" t="str">
        <f>VLOOKUP(Health_Care[[#This Row],[Customer ID]],Medical_Examinations[],3,0)</f>
        <v>Over Weight</v>
      </c>
      <c r="K1849" t="str">
        <f>VLOOKUP(Health_Care[[#This Row],[Customer ID]],Medical_Examinations[],5,0)</f>
        <v>Normal</v>
      </c>
      <c r="L1849" s="10">
        <f>VLOOKUP(Health_Care[[#This Row],[Customer ID]],Table6[#All],5,0)</f>
        <v>34631</v>
      </c>
      <c r="M1849" s="11">
        <f>VLOOKUP(Health_Care[[#This Row],[Customer ID]],Table6[#All],8,0)</f>
        <v>4438.26</v>
      </c>
      <c r="N1849" t="str">
        <f>VLOOKUP(Health_Care[[#This Row],[Customer ID]],Table6[#All],9,0)</f>
        <v>Tier - 2</v>
      </c>
      <c r="O1849" t="str">
        <f>VLOOKUP(Health_Care[[#This Row],[Customer ID]],Table6[#All],10,0)</f>
        <v>Tier - 3</v>
      </c>
      <c r="P1849" t="str">
        <f>VLOOKUP(Health_Care[[#This Row],[Customer ID]],Table6[#All],11,0)</f>
        <v>R1017</v>
      </c>
      <c r="Q1849">
        <f>VLOOKUP(Health_Care[[#This Row],[Customer ID]],Table6[#All],6,0)</f>
        <v>28</v>
      </c>
    </row>
    <row r="1850" spans="1:17" x14ac:dyDescent="0.35">
      <c r="A1850" t="s">
        <v>520</v>
      </c>
      <c r="B1850" t="str">
        <f>VLOOKUP(Health_Care[[#This Row],[Customer ID]],Customer_Names[#All],3,0)</f>
        <v xml:space="preserve"> Patrick M.</v>
      </c>
      <c r="C1850">
        <f>VLOOKUP(Health_Care[[#This Row],[Customer ID]],Medical_Examinations[],2,0)</f>
        <v>26.98</v>
      </c>
      <c r="D1850">
        <f>VLOOKUP(Health_Care[[#This Row],[Customer ID]],Medical_Examinations[],4,0)</f>
        <v>4.41</v>
      </c>
      <c r="E1850" t="str">
        <f>VLOOKUP(Health_Care[[#This Row],[Customer ID]],Medical_Examinations[],6,0)</f>
        <v>No</v>
      </c>
      <c r="F1850" t="str">
        <f>VLOOKUP(Health_Care[[#This Row],[Customer ID]],Medical_Examinations[],7,0)</f>
        <v>No</v>
      </c>
      <c r="G1850" t="str">
        <f>VLOOKUP(Health_Care[[#This Row],[Customer ID]],Medical_Examinations[],8,0)</f>
        <v>No</v>
      </c>
      <c r="H1850">
        <f>VLOOKUP(Health_Care[[#This Row],[Customer ID]],Medical_Examinations[],9,0)</f>
        <v>0</v>
      </c>
      <c r="I1850" t="str">
        <f>VLOOKUP(Health_Care[[#This Row],[Customer ID]],Medical_Examinations[],10,0)</f>
        <v>No</v>
      </c>
      <c r="J1850" t="str">
        <f>VLOOKUP(Health_Care[[#This Row],[Customer ID]],Medical_Examinations[],3,0)</f>
        <v>Over Weight</v>
      </c>
      <c r="K1850" t="str">
        <f>VLOOKUP(Health_Care[[#This Row],[Customer ID]],Medical_Examinations[],5,0)</f>
        <v>Normal</v>
      </c>
      <c r="L1850" s="10">
        <f>VLOOKUP(Health_Care[[#This Row],[Customer ID]],Table6[#All],5,0)</f>
        <v>34615</v>
      </c>
      <c r="M1850" s="11">
        <f>VLOOKUP(Health_Care[[#This Row],[Customer ID]],Table6[#All],8,0)</f>
        <v>4435.09</v>
      </c>
      <c r="N1850" t="str">
        <f>VLOOKUP(Health_Care[[#This Row],[Customer ID]],Table6[#All],9,0)</f>
        <v>Tier - 3</v>
      </c>
      <c r="O1850" t="str">
        <f>VLOOKUP(Health_Care[[#This Row],[Customer ID]],Table6[#All],10,0)</f>
        <v>Tier - 2</v>
      </c>
      <c r="P1850" t="str">
        <f>VLOOKUP(Health_Care[[#This Row],[Customer ID]],Table6[#All],11,0)</f>
        <v>R1016</v>
      </c>
      <c r="Q1850">
        <f>VLOOKUP(Health_Care[[#This Row],[Customer ID]],Table6[#All],6,0)</f>
        <v>28</v>
      </c>
    </row>
    <row r="1851" spans="1:17" x14ac:dyDescent="0.35">
      <c r="A1851" t="s">
        <v>519</v>
      </c>
      <c r="B1851" t="str">
        <f>VLOOKUP(Health_Care[[#This Row],[Customer ID]],Customer_Names[#All],3,0)</f>
        <v xml:space="preserve"> Kyle</v>
      </c>
      <c r="C1851">
        <f>VLOOKUP(Health_Care[[#This Row],[Customer ID]],Medical_Examinations[],2,0)</f>
        <v>32.11</v>
      </c>
      <c r="D1851">
        <f>VLOOKUP(Health_Care[[#This Row],[Customer ID]],Medical_Examinations[],4,0)</f>
        <v>5.19</v>
      </c>
      <c r="E1851" t="str">
        <f>VLOOKUP(Health_Care[[#This Row],[Customer ID]],Medical_Examinations[],6,0)</f>
        <v>No</v>
      </c>
      <c r="F1851" t="str">
        <f>VLOOKUP(Health_Care[[#This Row],[Customer ID]],Medical_Examinations[],7,0)</f>
        <v>No</v>
      </c>
      <c r="G1851" t="str">
        <f>VLOOKUP(Health_Care[[#This Row],[Customer ID]],Medical_Examinations[],8,0)</f>
        <v>Yes</v>
      </c>
      <c r="H1851">
        <f>VLOOKUP(Health_Care[[#This Row],[Customer ID]],Medical_Examinations[],9,0)</f>
        <v>1</v>
      </c>
      <c r="I1851" t="str">
        <f>VLOOKUP(Health_Care[[#This Row],[Customer ID]],Medical_Examinations[],10,0)</f>
        <v>No</v>
      </c>
      <c r="J1851" t="str">
        <f>VLOOKUP(Health_Care[[#This Row],[Customer ID]],Medical_Examinations[],3,0)</f>
        <v>Obesity</v>
      </c>
      <c r="K1851" t="str">
        <f>VLOOKUP(Health_Care[[#This Row],[Customer ID]],Medical_Examinations[],5,0)</f>
        <v>Normal</v>
      </c>
      <c r="L1851" s="10">
        <f>VLOOKUP(Health_Care[[#This Row],[Customer ID]],Table6[#All],5,0)</f>
        <v>34326</v>
      </c>
      <c r="M1851" s="11">
        <f>VLOOKUP(Health_Care[[#This Row],[Customer ID]],Table6[#All],8,0)</f>
        <v>4433.92</v>
      </c>
      <c r="N1851" t="str">
        <f>VLOOKUP(Health_Care[[#This Row],[Customer ID]],Table6[#All],9,0)</f>
        <v>Tier - 2</v>
      </c>
      <c r="O1851" t="str">
        <f>VLOOKUP(Health_Care[[#This Row],[Customer ID]],Table6[#All],10,0)</f>
        <v>Tier - 2</v>
      </c>
      <c r="P1851" t="str">
        <f>VLOOKUP(Health_Care[[#This Row],[Customer ID]],Table6[#All],11,0)</f>
        <v>R1012</v>
      </c>
      <c r="Q1851">
        <f>VLOOKUP(Health_Care[[#This Row],[Customer ID]],Table6[#All],6,0)</f>
        <v>29</v>
      </c>
    </row>
    <row r="1852" spans="1:17" x14ac:dyDescent="0.35">
      <c r="A1852" t="s">
        <v>518</v>
      </c>
      <c r="B1852" t="str">
        <f>VLOOKUP(Health_Care[[#This Row],[Customer ID]],Customer_Names[#All],3,0)</f>
        <v xml:space="preserve"> Ryan</v>
      </c>
      <c r="C1852">
        <f>VLOOKUP(Health_Care[[#This Row],[Customer ID]],Medical_Examinations[],2,0)</f>
        <v>31.73</v>
      </c>
      <c r="D1852">
        <f>VLOOKUP(Health_Care[[#This Row],[Customer ID]],Medical_Examinations[],4,0)</f>
        <v>5.16</v>
      </c>
      <c r="E1852" t="str">
        <f>VLOOKUP(Health_Care[[#This Row],[Customer ID]],Medical_Examinations[],6,0)</f>
        <v>No</v>
      </c>
      <c r="F1852" t="str">
        <f>VLOOKUP(Health_Care[[#This Row],[Customer ID]],Medical_Examinations[],7,0)</f>
        <v>No</v>
      </c>
      <c r="G1852" t="str">
        <f>VLOOKUP(Health_Care[[#This Row],[Customer ID]],Medical_Examinations[],8,0)</f>
        <v>Yes</v>
      </c>
      <c r="H1852">
        <f>VLOOKUP(Health_Care[[#This Row],[Customer ID]],Medical_Examinations[],9,0)</f>
        <v>1</v>
      </c>
      <c r="I1852" t="str">
        <f>VLOOKUP(Health_Care[[#This Row],[Customer ID]],Medical_Examinations[],10,0)</f>
        <v>No</v>
      </c>
      <c r="J1852" t="str">
        <f>VLOOKUP(Health_Care[[#This Row],[Customer ID]],Medical_Examinations[],3,0)</f>
        <v>Obesity</v>
      </c>
      <c r="K1852" t="str">
        <f>VLOOKUP(Health_Care[[#This Row],[Customer ID]],Medical_Examinations[],5,0)</f>
        <v>Normal</v>
      </c>
      <c r="L1852" s="10">
        <f>VLOOKUP(Health_Care[[#This Row],[Customer ID]],Table6[#All],5,0)</f>
        <v>34216</v>
      </c>
      <c r="M1852" s="11">
        <f>VLOOKUP(Health_Care[[#This Row],[Customer ID]],Table6[#All],8,0)</f>
        <v>4433.3900000000003</v>
      </c>
      <c r="N1852" t="str">
        <f>VLOOKUP(Health_Care[[#This Row],[Customer ID]],Table6[#All],9,0)</f>
        <v>Tier - 2</v>
      </c>
      <c r="O1852" t="str">
        <f>VLOOKUP(Health_Care[[#This Row],[Customer ID]],Table6[#All],10,0)</f>
        <v>Tier - 3</v>
      </c>
      <c r="P1852" t="str">
        <f>VLOOKUP(Health_Care[[#This Row],[Customer ID]],Table6[#All],11,0)</f>
        <v>R1012</v>
      </c>
      <c r="Q1852">
        <f>VLOOKUP(Health_Care[[#This Row],[Customer ID]],Table6[#All],6,0)</f>
        <v>29</v>
      </c>
    </row>
    <row r="1853" spans="1:17" x14ac:dyDescent="0.35">
      <c r="A1853" t="s">
        <v>517</v>
      </c>
      <c r="B1853" t="str">
        <f>VLOOKUP(Health_Care[[#This Row],[Customer ID]],Customer_Names[#All],3,0)</f>
        <v xml:space="preserve"> Yuri</v>
      </c>
      <c r="C1853">
        <f>VLOOKUP(Health_Care[[#This Row],[Customer ID]],Medical_Examinations[],2,0)</f>
        <v>22.515000000000001</v>
      </c>
      <c r="D1853">
        <f>VLOOKUP(Health_Care[[#This Row],[Customer ID]],Medical_Examinations[],4,0)</f>
        <v>4.24</v>
      </c>
      <c r="E1853" t="str">
        <f>VLOOKUP(Health_Care[[#This Row],[Customer ID]],Medical_Examinations[],6,0)</f>
        <v>No</v>
      </c>
      <c r="F1853" t="str">
        <f>VLOOKUP(Health_Care[[#This Row],[Customer ID]],Medical_Examinations[],7,0)</f>
        <v>No</v>
      </c>
      <c r="G1853" t="str">
        <f>VLOOKUP(Health_Care[[#This Row],[Customer ID]],Medical_Examinations[],8,0)</f>
        <v>No</v>
      </c>
      <c r="H1853">
        <f>VLOOKUP(Health_Care[[#This Row],[Customer ID]],Medical_Examinations[],9,0)</f>
        <v>0</v>
      </c>
      <c r="I1853" t="str">
        <f>VLOOKUP(Health_Care[[#This Row],[Customer ID]],Medical_Examinations[],10,0)</f>
        <v>No</v>
      </c>
      <c r="J1853" t="str">
        <f>VLOOKUP(Health_Care[[#This Row],[Customer ID]],Medical_Examinations[],3,0)</f>
        <v>Normal Weight</v>
      </c>
      <c r="K1853" t="str">
        <f>VLOOKUP(Health_Care[[#This Row],[Customer ID]],Medical_Examinations[],5,0)</f>
        <v>Normal</v>
      </c>
      <c r="L1853" s="10">
        <f>VLOOKUP(Health_Care[[#This Row],[Customer ID]],Table6[#All],5,0)</f>
        <v>34697</v>
      </c>
      <c r="M1853" s="11">
        <f>VLOOKUP(Health_Care[[#This Row],[Customer ID]],Table6[#All],8,0)</f>
        <v>4428.8900000000003</v>
      </c>
      <c r="N1853" t="str">
        <f>VLOOKUP(Health_Care[[#This Row],[Customer ID]],Table6[#All],9,0)</f>
        <v>Tier - 3</v>
      </c>
      <c r="O1853" t="str">
        <f>VLOOKUP(Health_Care[[#This Row],[Customer ID]],Table6[#All],10,0)</f>
        <v>Tier - 1</v>
      </c>
      <c r="P1853" t="str">
        <f>VLOOKUP(Health_Care[[#This Row],[Customer ID]],Table6[#All],11,0)</f>
        <v>R1017</v>
      </c>
      <c r="Q1853">
        <f>VLOOKUP(Health_Care[[#This Row],[Customer ID]],Table6[#All],6,0)</f>
        <v>28</v>
      </c>
    </row>
    <row r="1854" spans="1:17" x14ac:dyDescent="0.35">
      <c r="A1854" t="s">
        <v>515</v>
      </c>
      <c r="B1854" t="str">
        <f>VLOOKUP(Health_Care[[#This Row],[Customer ID]],Customer_Names[#All],3,0)</f>
        <v xml:space="preserve"> Ryan</v>
      </c>
      <c r="C1854">
        <f>VLOOKUP(Health_Care[[#This Row],[Customer ID]],Medical_Examinations[],2,0)</f>
        <v>25.9</v>
      </c>
      <c r="D1854">
        <f>VLOOKUP(Health_Care[[#This Row],[Customer ID]],Medical_Examinations[],4,0)</f>
        <v>5.45</v>
      </c>
      <c r="E1854" t="str">
        <f>VLOOKUP(Health_Care[[#This Row],[Customer ID]],Medical_Examinations[],6,0)</f>
        <v>No</v>
      </c>
      <c r="F1854" t="str">
        <f>VLOOKUP(Health_Care[[#This Row],[Customer ID]],Medical_Examinations[],7,0)</f>
        <v>No</v>
      </c>
      <c r="G1854" t="str">
        <f>VLOOKUP(Health_Care[[#This Row],[Customer ID]],Medical_Examinations[],8,0)</f>
        <v>No</v>
      </c>
      <c r="H1854">
        <f>VLOOKUP(Health_Care[[#This Row],[Customer ID]],Medical_Examinations[],9,0)</f>
        <v>1</v>
      </c>
      <c r="I1854" t="str">
        <f>VLOOKUP(Health_Care[[#This Row],[Customer ID]],Medical_Examinations[],10,0)</f>
        <v>No</v>
      </c>
      <c r="J1854" t="str">
        <f>VLOOKUP(Health_Care[[#This Row],[Customer ID]],Medical_Examinations[],3,0)</f>
        <v>Over Weight</v>
      </c>
      <c r="K1854" t="str">
        <f>VLOOKUP(Health_Care[[#This Row],[Customer ID]],Medical_Examinations[],5,0)</f>
        <v>Normal</v>
      </c>
      <c r="L1854" s="10">
        <f>VLOOKUP(Health_Care[[#This Row],[Customer ID]],Table6[#All],5,0)</f>
        <v>33831</v>
      </c>
      <c r="M1854" s="11">
        <f>VLOOKUP(Health_Care[[#This Row],[Customer ID]],Table6[#All],8,0)</f>
        <v>4420.95</v>
      </c>
      <c r="N1854" t="str">
        <f>VLOOKUP(Health_Care[[#This Row],[Customer ID]],Table6[#All],9,0)</f>
        <v>Tier - 2</v>
      </c>
      <c r="O1854" t="str">
        <f>VLOOKUP(Health_Care[[#This Row],[Customer ID]],Table6[#All],10,0)</f>
        <v>Tier - 3</v>
      </c>
      <c r="P1854" t="str">
        <f>VLOOKUP(Health_Care[[#This Row],[Customer ID]],Table6[#All],11,0)</f>
        <v>R1020</v>
      </c>
      <c r="Q1854">
        <f>VLOOKUP(Health_Care[[#This Row],[Customer ID]],Table6[#All],6,0)</f>
        <v>30</v>
      </c>
    </row>
    <row r="1855" spans="1:17" x14ac:dyDescent="0.35">
      <c r="A1855" t="s">
        <v>514</v>
      </c>
      <c r="B1855" t="str">
        <f>VLOOKUP(Health_Care[[#This Row],[Customer ID]],Customer_Names[#All],3,0)</f>
        <v xml:space="preserve"> Debbie</v>
      </c>
      <c r="C1855">
        <f>VLOOKUP(Health_Care[[#This Row],[Customer ID]],Medical_Examinations[],2,0)</f>
        <v>27.72</v>
      </c>
      <c r="D1855">
        <f>VLOOKUP(Health_Care[[#This Row],[Customer ID]],Medical_Examinations[],4,0)</f>
        <v>5.03</v>
      </c>
      <c r="E1855" t="str">
        <f>VLOOKUP(Health_Care[[#This Row],[Customer ID]],Medical_Examinations[],6,0)</f>
        <v>yes</v>
      </c>
      <c r="F1855" t="str">
        <f>VLOOKUP(Health_Care[[#This Row],[Customer ID]],Medical_Examinations[],7,0)</f>
        <v>No</v>
      </c>
      <c r="G1855" t="str">
        <f>VLOOKUP(Health_Care[[#This Row],[Customer ID]],Medical_Examinations[],8,0)</f>
        <v>No</v>
      </c>
      <c r="H1855">
        <f>VLOOKUP(Health_Care[[#This Row],[Customer ID]],Medical_Examinations[],9,0)</f>
        <v>1</v>
      </c>
      <c r="I1855" t="str">
        <f>VLOOKUP(Health_Care[[#This Row],[Customer ID]],Medical_Examinations[],10,0)</f>
        <v>No</v>
      </c>
      <c r="J1855" t="str">
        <f>VLOOKUP(Health_Care[[#This Row],[Customer ID]],Medical_Examinations[],3,0)</f>
        <v>Over Weight</v>
      </c>
      <c r="K1855" t="str">
        <f>VLOOKUP(Health_Care[[#This Row],[Customer ID]],Medical_Examinations[],5,0)</f>
        <v>Normal</v>
      </c>
      <c r="L1855" s="10">
        <f>VLOOKUP(Health_Care[[#This Row],[Customer ID]],Table6[#All],5,0)</f>
        <v>32402</v>
      </c>
      <c r="M1855" s="11">
        <f>VLOOKUP(Health_Care[[#This Row],[Customer ID]],Table6[#All],8,0)</f>
        <v>4415.16</v>
      </c>
      <c r="N1855" t="str">
        <f>VLOOKUP(Health_Care[[#This Row],[Customer ID]],Table6[#All],9,0)</f>
        <v>Tier - 2</v>
      </c>
      <c r="O1855" t="str">
        <f>VLOOKUP(Health_Care[[#This Row],[Customer ID]],Table6[#All],10,0)</f>
        <v>Tier - 1</v>
      </c>
      <c r="P1855" t="str">
        <f>VLOOKUP(Health_Care[[#This Row],[Customer ID]],Table6[#All],11,0)</f>
        <v>R1013</v>
      </c>
      <c r="Q1855">
        <f>VLOOKUP(Health_Care[[#This Row],[Customer ID]],Table6[#All],6,0)</f>
        <v>34</v>
      </c>
    </row>
    <row r="1856" spans="1:17" x14ac:dyDescent="0.35">
      <c r="A1856" t="s">
        <v>513</v>
      </c>
      <c r="B1856" t="str">
        <f>VLOOKUP(Health_Care[[#This Row],[Customer ID]],Customer_Names[#All],3,0)</f>
        <v xml:space="preserve"> Mark D</v>
      </c>
      <c r="C1856">
        <f>VLOOKUP(Health_Care[[#This Row],[Customer ID]],Medical_Examinations[],2,0)</f>
        <v>31.5</v>
      </c>
      <c r="D1856">
        <f>VLOOKUP(Health_Care[[#This Row],[Customer ID]],Medical_Examinations[],4,0)</f>
        <v>9.6199999999999992</v>
      </c>
      <c r="E1856" t="str">
        <f>VLOOKUP(Health_Care[[#This Row],[Customer ID]],Medical_Examinations[],6,0)</f>
        <v>yes</v>
      </c>
      <c r="F1856" t="str">
        <f>VLOOKUP(Health_Care[[#This Row],[Customer ID]],Medical_Examinations[],7,0)</f>
        <v>No</v>
      </c>
      <c r="G1856" t="str">
        <f>VLOOKUP(Health_Care[[#This Row],[Customer ID]],Medical_Examinations[],8,0)</f>
        <v>No</v>
      </c>
      <c r="H1856">
        <f>VLOOKUP(Health_Care[[#This Row],[Customer ID]],Medical_Examinations[],9,0)</f>
        <v>1</v>
      </c>
      <c r="I1856" t="str">
        <f>VLOOKUP(Health_Care[[#This Row],[Customer ID]],Medical_Examinations[],10,0)</f>
        <v>No</v>
      </c>
      <c r="J1856" t="str">
        <f>VLOOKUP(Health_Care[[#This Row],[Customer ID]],Medical_Examinations[],3,0)</f>
        <v>Obesity</v>
      </c>
      <c r="K1856" t="str">
        <f>VLOOKUP(Health_Care[[#This Row],[Customer ID]],Medical_Examinations[],5,0)</f>
        <v>Diabetes</v>
      </c>
      <c r="L1856" s="10">
        <f>VLOOKUP(Health_Care[[#This Row],[Customer ID]],Table6[#All],5,0)</f>
        <v>31606</v>
      </c>
      <c r="M1856" s="11">
        <f>VLOOKUP(Health_Care[[#This Row],[Customer ID]],Table6[#All],8,0)</f>
        <v>4402.2299999999996</v>
      </c>
      <c r="N1856" t="str">
        <f>VLOOKUP(Health_Care[[#This Row],[Customer ID]],Table6[#All],9,0)</f>
        <v>Tier - 2</v>
      </c>
      <c r="O1856" t="str">
        <f>VLOOKUP(Health_Care[[#This Row],[Customer ID]],Table6[#All],10,0)</f>
        <v>Tier - 2</v>
      </c>
      <c r="P1856" t="str">
        <f>VLOOKUP(Health_Care[[#This Row],[Customer ID]],Table6[#All],11,0)</f>
        <v>R1011</v>
      </c>
      <c r="Q1856">
        <f>VLOOKUP(Health_Care[[#This Row],[Customer ID]],Table6[#All],6,0)</f>
        <v>36</v>
      </c>
    </row>
    <row r="1857" spans="1:17" x14ac:dyDescent="0.35">
      <c r="A1857" t="s">
        <v>512</v>
      </c>
      <c r="B1857" t="str">
        <f>VLOOKUP(Health_Care[[#This Row],[Customer ID]],Customer_Names[#All],3,0)</f>
        <v xml:space="preserve"> Christopher</v>
      </c>
      <c r="C1857">
        <f>VLOOKUP(Health_Care[[#This Row],[Customer ID]],Medical_Examinations[],2,0)</f>
        <v>29.7</v>
      </c>
      <c r="D1857">
        <f>VLOOKUP(Health_Care[[#This Row],[Customer ID]],Medical_Examinations[],4,0)</f>
        <v>6.77</v>
      </c>
      <c r="E1857" t="str">
        <f>VLOOKUP(Health_Care[[#This Row],[Customer ID]],Medical_Examinations[],6,0)</f>
        <v>yes</v>
      </c>
      <c r="F1857" t="str">
        <f>VLOOKUP(Health_Care[[#This Row],[Customer ID]],Medical_Examinations[],7,0)</f>
        <v>No</v>
      </c>
      <c r="G1857" t="str">
        <f>VLOOKUP(Health_Care[[#This Row],[Customer ID]],Medical_Examinations[],8,0)</f>
        <v>No</v>
      </c>
      <c r="H1857">
        <f>VLOOKUP(Health_Care[[#This Row],[Customer ID]],Medical_Examinations[],9,0)</f>
        <v>1</v>
      </c>
      <c r="I1857" t="str">
        <f>VLOOKUP(Health_Care[[#This Row],[Customer ID]],Medical_Examinations[],10,0)</f>
        <v>No</v>
      </c>
      <c r="J1857" t="str">
        <f>VLOOKUP(Health_Care[[#This Row],[Customer ID]],Medical_Examinations[],3,0)</f>
        <v>Over Weight</v>
      </c>
      <c r="K1857" t="str">
        <f>VLOOKUP(Health_Care[[#This Row],[Customer ID]],Medical_Examinations[],5,0)</f>
        <v>Diabetes</v>
      </c>
      <c r="L1857" s="10">
        <f>VLOOKUP(Health_Care[[#This Row],[Customer ID]],Table6[#All],5,0)</f>
        <v>31635</v>
      </c>
      <c r="M1857" s="11">
        <f>VLOOKUP(Health_Care[[#This Row],[Customer ID]],Table6[#All],8,0)</f>
        <v>4399.7299999999996</v>
      </c>
      <c r="N1857" t="str">
        <f>VLOOKUP(Health_Care[[#This Row],[Customer ID]],Table6[#All],9,0)</f>
        <v>Tier - 3</v>
      </c>
      <c r="O1857" t="str">
        <f>VLOOKUP(Health_Care[[#This Row],[Customer ID]],Table6[#All],10,0)</f>
        <v>Tier - 2</v>
      </c>
      <c r="P1857" t="str">
        <f>VLOOKUP(Health_Care[[#This Row],[Customer ID]],Table6[#All],11,0)</f>
        <v>R1013</v>
      </c>
      <c r="Q1857">
        <f>VLOOKUP(Health_Care[[#This Row],[Customer ID]],Table6[#All],6,0)</f>
        <v>36</v>
      </c>
    </row>
    <row r="1858" spans="1:17" x14ac:dyDescent="0.35">
      <c r="A1858" t="s">
        <v>511</v>
      </c>
      <c r="B1858" t="str">
        <f>VLOOKUP(Health_Care[[#This Row],[Customer ID]],Customer_Names[#All],3,0)</f>
        <v xml:space="preserve"> Daniell L</v>
      </c>
      <c r="C1858">
        <f>VLOOKUP(Health_Care[[#This Row],[Customer ID]],Medical_Examinations[],2,0)</f>
        <v>21.26</v>
      </c>
      <c r="D1858">
        <f>VLOOKUP(Health_Care[[#This Row],[Customer ID]],Medical_Examinations[],4,0)</f>
        <v>5.36</v>
      </c>
      <c r="E1858" t="str">
        <f>VLOOKUP(Health_Care[[#This Row],[Customer ID]],Medical_Examinations[],6,0)</f>
        <v>yes</v>
      </c>
      <c r="F1858" t="str">
        <f>VLOOKUP(Health_Care[[#This Row],[Customer ID]],Medical_Examinations[],7,0)</f>
        <v>No</v>
      </c>
      <c r="G1858" t="str">
        <f>VLOOKUP(Health_Care[[#This Row],[Customer ID]],Medical_Examinations[],8,0)</f>
        <v>No</v>
      </c>
      <c r="H1858">
        <f>VLOOKUP(Health_Care[[#This Row],[Customer ID]],Medical_Examinations[],9,0)</f>
        <v>1</v>
      </c>
      <c r="I1858" t="str">
        <f>VLOOKUP(Health_Care[[#This Row],[Customer ID]],Medical_Examinations[],10,0)</f>
        <v>No</v>
      </c>
      <c r="J1858" t="str">
        <f>VLOOKUP(Health_Care[[#This Row],[Customer ID]],Medical_Examinations[],3,0)</f>
        <v>Normal Weight</v>
      </c>
      <c r="K1858" t="str">
        <f>VLOOKUP(Health_Care[[#This Row],[Customer ID]],Medical_Examinations[],5,0)</f>
        <v>Normal</v>
      </c>
      <c r="L1858" s="10">
        <f>VLOOKUP(Health_Care[[#This Row],[Customer ID]],Table6[#All],5,0)</f>
        <v>32342</v>
      </c>
      <c r="M1858" s="11">
        <f>VLOOKUP(Health_Care[[#This Row],[Customer ID]],Table6[#All],8,0)</f>
        <v>4397.3100000000004</v>
      </c>
      <c r="N1858" t="str">
        <f>VLOOKUP(Health_Care[[#This Row],[Customer ID]],Table6[#All],9,0)</f>
        <v>Tier - 2</v>
      </c>
      <c r="O1858" t="str">
        <f>VLOOKUP(Health_Care[[#This Row],[Customer ID]],Table6[#All],10,0)</f>
        <v>Tier - 2</v>
      </c>
      <c r="P1858" t="str">
        <f>VLOOKUP(Health_Care[[#This Row],[Customer ID]],Table6[#All],11,0)</f>
        <v>R1013</v>
      </c>
      <c r="Q1858">
        <f>VLOOKUP(Health_Care[[#This Row],[Customer ID]],Table6[#All],6,0)</f>
        <v>34</v>
      </c>
    </row>
    <row r="1859" spans="1:17" x14ac:dyDescent="0.35">
      <c r="A1859" t="s">
        <v>510</v>
      </c>
      <c r="B1859" t="str">
        <f>VLOOKUP(Health_Care[[#This Row],[Customer ID]],Customer_Names[#All],3,0)</f>
        <v xml:space="preserve"> Janne</v>
      </c>
      <c r="C1859">
        <f>VLOOKUP(Health_Care[[#This Row],[Customer ID]],Medical_Examinations[],2,0)</f>
        <v>17.09</v>
      </c>
      <c r="D1859">
        <f>VLOOKUP(Health_Care[[#This Row],[Customer ID]],Medical_Examinations[],4,0)</f>
        <v>5.69</v>
      </c>
      <c r="E1859" t="str">
        <f>VLOOKUP(Health_Care[[#This Row],[Customer ID]],Medical_Examinations[],6,0)</f>
        <v>No</v>
      </c>
      <c r="F1859" t="str">
        <f>VLOOKUP(Health_Care[[#This Row],[Customer ID]],Medical_Examinations[],7,0)</f>
        <v>No</v>
      </c>
      <c r="G1859" t="str">
        <f>VLOOKUP(Health_Care[[#This Row],[Customer ID]],Medical_Examinations[],8,0)</f>
        <v>No</v>
      </c>
      <c r="H1859">
        <f>VLOOKUP(Health_Care[[#This Row],[Customer ID]],Medical_Examinations[],9,0)</f>
        <v>0</v>
      </c>
      <c r="I1859" t="str">
        <f>VLOOKUP(Health_Care[[#This Row],[Customer ID]],Medical_Examinations[],10,0)</f>
        <v>No</v>
      </c>
      <c r="J1859" t="str">
        <f>VLOOKUP(Health_Care[[#This Row],[Customer ID]],Medical_Examinations[],3,0)</f>
        <v>Under Weight</v>
      </c>
      <c r="K1859" t="str">
        <f>VLOOKUP(Health_Care[[#This Row],[Customer ID]],Medical_Examinations[],5,0)</f>
        <v>Normal</v>
      </c>
      <c r="L1859" s="10">
        <f>VLOOKUP(Health_Care[[#This Row],[Customer ID]],Table6[#All],5,0)</f>
        <v>30131</v>
      </c>
      <c r="M1859" s="11">
        <f>VLOOKUP(Health_Care[[#This Row],[Customer ID]],Table6[#All],8,0)</f>
        <v>4392.7</v>
      </c>
      <c r="N1859" t="str">
        <f>VLOOKUP(Health_Care[[#This Row],[Customer ID]],Table6[#All],9,0)</f>
        <v>Tier - 2</v>
      </c>
      <c r="O1859" t="str">
        <f>VLOOKUP(Health_Care[[#This Row],[Customer ID]],Table6[#All],10,0)</f>
        <v>Tier - 2</v>
      </c>
      <c r="P1859" t="str">
        <f>VLOOKUP(Health_Care[[#This Row],[Customer ID]],Table6[#All],11,0)</f>
        <v>R1013</v>
      </c>
      <c r="Q1859">
        <f>VLOOKUP(Health_Care[[#This Row],[Customer ID]],Table6[#All],6,0)</f>
        <v>40</v>
      </c>
    </row>
    <row r="1860" spans="1:17" x14ac:dyDescent="0.35">
      <c r="A1860" t="s">
        <v>509</v>
      </c>
      <c r="B1860" t="str">
        <f>VLOOKUP(Health_Care[[#This Row],[Customer ID]],Customer_Names[#All],3,0)</f>
        <v xml:space="preserve"> Martina</v>
      </c>
      <c r="C1860">
        <f>VLOOKUP(Health_Care[[#This Row],[Customer ID]],Medical_Examinations[],2,0)</f>
        <v>24.3</v>
      </c>
      <c r="D1860">
        <f>VLOOKUP(Health_Care[[#This Row],[Customer ID]],Medical_Examinations[],4,0)</f>
        <v>4.9000000000000004</v>
      </c>
      <c r="E1860" t="str">
        <f>VLOOKUP(Health_Care[[#This Row],[Customer ID]],Medical_Examinations[],6,0)</f>
        <v>yes</v>
      </c>
      <c r="F1860" t="str">
        <f>VLOOKUP(Health_Care[[#This Row],[Customer ID]],Medical_Examinations[],7,0)</f>
        <v>No</v>
      </c>
      <c r="G1860" t="str">
        <f>VLOOKUP(Health_Care[[#This Row],[Customer ID]],Medical_Examinations[],8,0)</f>
        <v>Yes</v>
      </c>
      <c r="H1860">
        <f>VLOOKUP(Health_Care[[#This Row],[Customer ID]],Medical_Examinations[],9,0)</f>
        <v>1</v>
      </c>
      <c r="I1860" t="str">
        <f>VLOOKUP(Health_Care[[#This Row],[Customer ID]],Medical_Examinations[],10,0)</f>
        <v>No</v>
      </c>
      <c r="J1860" t="str">
        <f>VLOOKUP(Health_Care[[#This Row],[Customer ID]],Medical_Examinations[],3,0)</f>
        <v>Normal Weight</v>
      </c>
      <c r="K1860" t="str">
        <f>VLOOKUP(Health_Care[[#This Row],[Customer ID]],Medical_Examinations[],5,0)</f>
        <v>Normal</v>
      </c>
      <c r="L1860" s="10">
        <f>VLOOKUP(Health_Care[[#This Row],[Customer ID]],Table6[#All],5,0)</f>
        <v>35763</v>
      </c>
      <c r="M1860" s="11">
        <f>VLOOKUP(Health_Care[[#This Row],[Customer ID]],Table6[#All],8,0)</f>
        <v>4391.6499999999996</v>
      </c>
      <c r="N1860" t="str">
        <f>VLOOKUP(Health_Care[[#This Row],[Customer ID]],Table6[#All],9,0)</f>
        <v>Tier - 2</v>
      </c>
      <c r="O1860" t="str">
        <f>VLOOKUP(Health_Care[[#This Row],[Customer ID]],Table6[#All],10,0)</f>
        <v>Tier - 2</v>
      </c>
      <c r="P1860" t="str">
        <f>VLOOKUP(Health_Care[[#This Row],[Customer ID]],Table6[#All],11,0)</f>
        <v>R1011</v>
      </c>
      <c r="Q1860">
        <f>VLOOKUP(Health_Care[[#This Row],[Customer ID]],Table6[#All],6,0)</f>
        <v>25</v>
      </c>
    </row>
    <row r="1861" spans="1:17" x14ac:dyDescent="0.35">
      <c r="A1861" t="s">
        <v>508</v>
      </c>
      <c r="B1861" t="str">
        <f>VLOOKUP(Health_Care[[#This Row],[Customer ID]],Customer_Names[#All],3,0)</f>
        <v xml:space="preserve"> Elizabeth L</v>
      </c>
      <c r="C1861">
        <f>VLOOKUP(Health_Care[[#This Row],[Customer ID]],Medical_Examinations[],2,0)</f>
        <v>29.734999999999999</v>
      </c>
      <c r="D1861">
        <f>VLOOKUP(Health_Care[[#This Row],[Customer ID]],Medical_Examinations[],4,0)</f>
        <v>5.78</v>
      </c>
      <c r="E1861" t="str">
        <f>VLOOKUP(Health_Care[[#This Row],[Customer ID]],Medical_Examinations[],6,0)</f>
        <v>No</v>
      </c>
      <c r="F1861" t="str">
        <f>VLOOKUP(Health_Care[[#This Row],[Customer ID]],Medical_Examinations[],7,0)</f>
        <v>No</v>
      </c>
      <c r="G1861" t="str">
        <f>VLOOKUP(Health_Care[[#This Row],[Customer ID]],Medical_Examinations[],8,0)</f>
        <v>No</v>
      </c>
      <c r="H1861">
        <f>VLOOKUP(Health_Care[[#This Row],[Customer ID]],Medical_Examinations[],9,0)</f>
        <v>0</v>
      </c>
      <c r="I1861" t="str">
        <f>VLOOKUP(Health_Care[[#This Row],[Customer ID]],Medical_Examinations[],10,0)</f>
        <v>No</v>
      </c>
      <c r="J1861" t="str">
        <f>VLOOKUP(Health_Care[[#This Row],[Customer ID]],Medical_Examinations[],3,0)</f>
        <v>Over Weight</v>
      </c>
      <c r="K1861" t="str">
        <f>VLOOKUP(Health_Care[[#This Row],[Customer ID]],Medical_Examinations[],5,0)</f>
        <v>Prediabetes</v>
      </c>
      <c r="L1861" s="10">
        <f>VLOOKUP(Health_Care[[#This Row],[Customer ID]],Table6[#All],5,0)</f>
        <v>33113</v>
      </c>
      <c r="M1861" s="11">
        <f>VLOOKUP(Health_Care[[#This Row],[Customer ID]],Table6[#All],8,0)</f>
        <v>4357.04</v>
      </c>
      <c r="N1861" t="str">
        <f>VLOOKUP(Health_Care[[#This Row],[Customer ID]],Table6[#All],9,0)</f>
        <v>Tier - 2</v>
      </c>
      <c r="O1861" t="str">
        <f>VLOOKUP(Health_Care[[#This Row],[Customer ID]],Table6[#All],10,0)</f>
        <v>Tier - 3</v>
      </c>
      <c r="P1861" t="str">
        <f>VLOOKUP(Health_Care[[#This Row],[Customer ID]],Table6[#All],11,0)</f>
        <v>R1012</v>
      </c>
      <c r="Q1861">
        <f>VLOOKUP(Health_Care[[#This Row],[Customer ID]],Table6[#All],6,0)</f>
        <v>32</v>
      </c>
    </row>
    <row r="1862" spans="1:17" x14ac:dyDescent="0.35">
      <c r="A1862" t="s">
        <v>507</v>
      </c>
      <c r="B1862" t="str">
        <f>VLOOKUP(Health_Care[[#This Row],[Customer ID]],Customer_Names[#All],3,0)</f>
        <v xml:space="preserve"> Stephanie C.</v>
      </c>
      <c r="C1862">
        <f>VLOOKUP(Health_Care[[#This Row],[Customer ID]],Medical_Examinations[],2,0)</f>
        <v>29.26</v>
      </c>
      <c r="D1862">
        <f>VLOOKUP(Health_Care[[#This Row],[Customer ID]],Medical_Examinations[],4,0)</f>
        <v>4.7</v>
      </c>
      <c r="E1862" t="str">
        <f>VLOOKUP(Health_Care[[#This Row],[Customer ID]],Medical_Examinations[],6,0)</f>
        <v>No</v>
      </c>
      <c r="F1862" t="str">
        <f>VLOOKUP(Health_Care[[#This Row],[Customer ID]],Medical_Examinations[],7,0)</f>
        <v>No</v>
      </c>
      <c r="G1862" t="str">
        <f>VLOOKUP(Health_Care[[#This Row],[Customer ID]],Medical_Examinations[],8,0)</f>
        <v>No</v>
      </c>
      <c r="H1862">
        <f>VLOOKUP(Health_Care[[#This Row],[Customer ID]],Medical_Examinations[],9,0)</f>
        <v>0</v>
      </c>
      <c r="I1862" t="str">
        <f>VLOOKUP(Health_Care[[#This Row],[Customer ID]],Medical_Examinations[],10,0)</f>
        <v>No</v>
      </c>
      <c r="J1862" t="str">
        <f>VLOOKUP(Health_Care[[#This Row],[Customer ID]],Medical_Examinations[],3,0)</f>
        <v>Over Weight</v>
      </c>
      <c r="K1862" t="str">
        <f>VLOOKUP(Health_Care[[#This Row],[Customer ID]],Medical_Examinations[],5,0)</f>
        <v>Normal</v>
      </c>
      <c r="L1862" s="10">
        <f>VLOOKUP(Health_Care[[#This Row],[Customer ID]],Table6[#All],5,0)</f>
        <v>33494</v>
      </c>
      <c r="M1862" s="11">
        <f>VLOOKUP(Health_Care[[#This Row],[Customer ID]],Table6[#All],8,0)</f>
        <v>4350.51</v>
      </c>
      <c r="N1862" t="str">
        <f>VLOOKUP(Health_Care[[#This Row],[Customer ID]],Table6[#All],9,0)</f>
        <v>Tier - 2</v>
      </c>
      <c r="O1862" t="str">
        <f>VLOOKUP(Health_Care[[#This Row],[Customer ID]],Table6[#All],10,0)</f>
        <v>Tier - 2</v>
      </c>
      <c r="P1862" t="str">
        <f>VLOOKUP(Health_Care[[#This Row],[Customer ID]],Table6[#All],11,0)</f>
        <v>R1013</v>
      </c>
      <c r="Q1862">
        <f>VLOOKUP(Health_Care[[#This Row],[Customer ID]],Table6[#All],6,0)</f>
        <v>31</v>
      </c>
    </row>
    <row r="1863" spans="1:17" x14ac:dyDescent="0.35">
      <c r="A1863" t="s">
        <v>506</v>
      </c>
      <c r="B1863" t="str">
        <f>VLOOKUP(Health_Care[[#This Row],[Customer ID]],Customer_Names[#All],3,0)</f>
        <v xml:space="preserve"> Katie</v>
      </c>
      <c r="C1863">
        <f>VLOOKUP(Health_Care[[#This Row],[Customer ID]],Medical_Examinations[],2,0)</f>
        <v>33</v>
      </c>
      <c r="D1863">
        <f>VLOOKUP(Health_Care[[#This Row],[Customer ID]],Medical_Examinations[],4,0)</f>
        <v>6.28</v>
      </c>
      <c r="E1863" t="str">
        <f>VLOOKUP(Health_Care[[#This Row],[Customer ID]],Medical_Examinations[],6,0)</f>
        <v>No</v>
      </c>
      <c r="F1863" t="str">
        <f>VLOOKUP(Health_Care[[#This Row],[Customer ID]],Medical_Examinations[],7,0)</f>
        <v>No</v>
      </c>
      <c r="G1863" t="str">
        <f>VLOOKUP(Health_Care[[#This Row],[Customer ID]],Medical_Examinations[],8,0)</f>
        <v>No</v>
      </c>
      <c r="H1863">
        <f>VLOOKUP(Health_Care[[#This Row],[Customer ID]],Medical_Examinations[],9,0)</f>
        <v>0</v>
      </c>
      <c r="I1863" t="str">
        <f>VLOOKUP(Health_Care[[#This Row],[Customer ID]],Medical_Examinations[],10,0)</f>
        <v>No</v>
      </c>
      <c r="J1863" t="str">
        <f>VLOOKUP(Health_Care[[#This Row],[Customer ID]],Medical_Examinations[],3,0)</f>
        <v>Obesity</v>
      </c>
      <c r="K1863" t="str">
        <f>VLOOKUP(Health_Care[[#This Row],[Customer ID]],Medical_Examinations[],5,0)</f>
        <v>Prediabetes</v>
      </c>
      <c r="L1863" s="10">
        <f>VLOOKUP(Health_Care[[#This Row],[Customer ID]],Table6[#All],5,0)</f>
        <v>34639</v>
      </c>
      <c r="M1863" s="11">
        <f>VLOOKUP(Health_Care[[#This Row],[Customer ID]],Table6[#All],8,0)</f>
        <v>4349.46</v>
      </c>
      <c r="N1863" t="str">
        <f>VLOOKUP(Health_Care[[#This Row],[Customer ID]],Table6[#All],9,0)</f>
        <v>Tier - 2</v>
      </c>
      <c r="O1863" t="str">
        <f>VLOOKUP(Health_Care[[#This Row],[Customer ID]],Table6[#All],10,0)</f>
        <v>Tier - 2</v>
      </c>
      <c r="P1863" t="str">
        <f>VLOOKUP(Health_Care[[#This Row],[Customer ID]],Table6[#All],11,0)</f>
        <v>R1013</v>
      </c>
      <c r="Q1863">
        <f>VLOOKUP(Health_Care[[#This Row],[Customer ID]],Table6[#All],6,0)</f>
        <v>28</v>
      </c>
    </row>
    <row r="1864" spans="1:17" x14ac:dyDescent="0.35">
      <c r="A1864" t="s">
        <v>505</v>
      </c>
      <c r="B1864" t="str">
        <f>VLOOKUP(Health_Care[[#This Row],[Customer ID]],Customer_Names[#All],3,0)</f>
        <v xml:space="preserve"> Callie</v>
      </c>
      <c r="C1864">
        <f>VLOOKUP(Health_Care[[#This Row],[Customer ID]],Medical_Examinations[],2,0)</f>
        <v>31.065000000000001</v>
      </c>
      <c r="D1864">
        <f>VLOOKUP(Health_Care[[#This Row],[Customer ID]],Medical_Examinations[],4,0)</f>
        <v>4.2300000000000004</v>
      </c>
      <c r="E1864" t="str">
        <f>VLOOKUP(Health_Care[[#This Row],[Customer ID]],Medical_Examinations[],6,0)</f>
        <v>No</v>
      </c>
      <c r="F1864" t="str">
        <f>VLOOKUP(Health_Care[[#This Row],[Customer ID]],Medical_Examinations[],7,0)</f>
        <v>No</v>
      </c>
      <c r="G1864" t="str">
        <f>VLOOKUP(Health_Care[[#This Row],[Customer ID]],Medical_Examinations[],8,0)</f>
        <v>No</v>
      </c>
      <c r="H1864">
        <f>VLOOKUP(Health_Care[[#This Row],[Customer ID]],Medical_Examinations[],9,0)</f>
        <v>0</v>
      </c>
      <c r="I1864" t="str">
        <f>VLOOKUP(Health_Care[[#This Row],[Customer ID]],Medical_Examinations[],10,0)</f>
        <v>No</v>
      </c>
      <c r="J1864" t="str">
        <f>VLOOKUP(Health_Care[[#This Row],[Customer ID]],Medical_Examinations[],3,0)</f>
        <v>Obesity</v>
      </c>
      <c r="K1864" t="str">
        <f>VLOOKUP(Health_Care[[#This Row],[Customer ID]],Medical_Examinations[],5,0)</f>
        <v>Normal</v>
      </c>
      <c r="L1864" s="10">
        <f>VLOOKUP(Health_Care[[#This Row],[Customer ID]],Table6[#All],5,0)</f>
        <v>33390</v>
      </c>
      <c r="M1864" s="11">
        <f>VLOOKUP(Health_Care[[#This Row],[Customer ID]],Table6[#All],8,0)</f>
        <v>4347.0200000000004</v>
      </c>
      <c r="N1864" t="str">
        <f>VLOOKUP(Health_Care[[#This Row],[Customer ID]],Table6[#All],9,0)</f>
        <v>Tier - 2</v>
      </c>
      <c r="O1864" t="str">
        <f>VLOOKUP(Health_Care[[#This Row],[Customer ID]],Table6[#All],10,0)</f>
        <v>Tier - 1</v>
      </c>
      <c r="P1864" t="str">
        <f>VLOOKUP(Health_Care[[#This Row],[Customer ID]],Table6[#All],11,0)</f>
        <v>R1024</v>
      </c>
      <c r="Q1864">
        <f>VLOOKUP(Health_Care[[#This Row],[Customer ID]],Table6[#All],6,0)</f>
        <v>32</v>
      </c>
    </row>
    <row r="1865" spans="1:17" x14ac:dyDescent="0.35">
      <c r="A1865" t="s">
        <v>504</v>
      </c>
      <c r="B1865" t="str">
        <f>VLOOKUP(Health_Care[[#This Row],[Customer ID]],Customer_Names[#All],3,0)</f>
        <v xml:space="preserve"> Inna</v>
      </c>
      <c r="C1865">
        <f>VLOOKUP(Health_Care[[#This Row],[Customer ID]],Medical_Examinations[],2,0)</f>
        <v>26.51</v>
      </c>
      <c r="D1865">
        <f>VLOOKUP(Health_Care[[#This Row],[Customer ID]],Medical_Examinations[],4,0)</f>
        <v>6.17</v>
      </c>
      <c r="E1865" t="str">
        <f>VLOOKUP(Health_Care[[#This Row],[Customer ID]],Medical_Examinations[],6,0)</f>
        <v>No</v>
      </c>
      <c r="F1865" t="str">
        <f>VLOOKUP(Health_Care[[#This Row],[Customer ID]],Medical_Examinations[],7,0)</f>
        <v>No</v>
      </c>
      <c r="G1865" t="str">
        <f>VLOOKUP(Health_Care[[#This Row],[Customer ID]],Medical_Examinations[],8,0)</f>
        <v>No</v>
      </c>
      <c r="H1865">
        <f>VLOOKUP(Health_Care[[#This Row],[Customer ID]],Medical_Examinations[],9,0)</f>
        <v>0</v>
      </c>
      <c r="I1865" t="str">
        <f>VLOOKUP(Health_Care[[#This Row],[Customer ID]],Medical_Examinations[],10,0)</f>
        <v>No</v>
      </c>
      <c r="J1865" t="str">
        <f>VLOOKUP(Health_Care[[#This Row],[Customer ID]],Medical_Examinations[],3,0)</f>
        <v>Over Weight</v>
      </c>
      <c r="K1865" t="str">
        <f>VLOOKUP(Health_Care[[#This Row],[Customer ID]],Medical_Examinations[],5,0)</f>
        <v>Prediabetes</v>
      </c>
      <c r="L1865" s="10">
        <f>VLOOKUP(Health_Care[[#This Row],[Customer ID]],Table6[#All],5,0)</f>
        <v>34633</v>
      </c>
      <c r="M1865" s="11">
        <f>VLOOKUP(Health_Care[[#This Row],[Customer ID]],Table6[#All],8,0)</f>
        <v>4340.4399999999996</v>
      </c>
      <c r="N1865" t="str">
        <f>VLOOKUP(Health_Care[[#This Row],[Customer ID]],Table6[#All],9,0)</f>
        <v>Tier - 2</v>
      </c>
      <c r="O1865" t="str">
        <f>VLOOKUP(Health_Care[[#This Row],[Customer ID]],Table6[#All],10,0)</f>
        <v>Tier - 1</v>
      </c>
      <c r="P1865" t="str">
        <f>VLOOKUP(Health_Care[[#This Row],[Customer ID]],Table6[#All],11,0)</f>
        <v>R1013</v>
      </c>
      <c r="Q1865">
        <f>VLOOKUP(Health_Care[[#This Row],[Customer ID]],Table6[#All],6,0)</f>
        <v>28</v>
      </c>
    </row>
    <row r="1866" spans="1:17" x14ac:dyDescent="0.35">
      <c r="A1866" t="s">
        <v>503</v>
      </c>
      <c r="B1866" t="str">
        <f>VLOOKUP(Health_Care[[#This Row],[Customer ID]],Customer_Names[#All],3,0)</f>
        <v xml:space="preserve"> Mary K.</v>
      </c>
      <c r="C1866">
        <f>VLOOKUP(Health_Care[[#This Row],[Customer ID]],Medical_Examinations[],2,0)</f>
        <v>28.88</v>
      </c>
      <c r="D1866">
        <f>VLOOKUP(Health_Care[[#This Row],[Customer ID]],Medical_Examinations[],4,0)</f>
        <v>4.96</v>
      </c>
      <c r="E1866" t="str">
        <f>VLOOKUP(Health_Care[[#This Row],[Customer ID]],Medical_Examinations[],6,0)</f>
        <v>No</v>
      </c>
      <c r="F1866" t="str">
        <f>VLOOKUP(Health_Care[[#This Row],[Customer ID]],Medical_Examinations[],7,0)</f>
        <v>No</v>
      </c>
      <c r="G1866" t="str">
        <f>VLOOKUP(Health_Care[[#This Row],[Customer ID]],Medical_Examinations[],8,0)</f>
        <v>No</v>
      </c>
      <c r="H1866">
        <f>VLOOKUP(Health_Care[[#This Row],[Customer ID]],Medical_Examinations[],9,0)</f>
        <v>0</v>
      </c>
      <c r="I1866" t="str">
        <f>VLOOKUP(Health_Care[[#This Row],[Customer ID]],Medical_Examinations[],10,0)</f>
        <v>No</v>
      </c>
      <c r="J1866" t="str">
        <f>VLOOKUP(Health_Care[[#This Row],[Customer ID]],Medical_Examinations[],3,0)</f>
        <v>Over Weight</v>
      </c>
      <c r="K1866" t="str">
        <f>VLOOKUP(Health_Care[[#This Row],[Customer ID]],Medical_Examinations[],5,0)</f>
        <v>Normal</v>
      </c>
      <c r="L1866" s="10">
        <f>VLOOKUP(Health_Care[[#This Row],[Customer ID]],Table6[#All],5,0)</f>
        <v>34640</v>
      </c>
      <c r="M1866" s="11">
        <f>VLOOKUP(Health_Care[[#This Row],[Customer ID]],Table6[#All],8,0)</f>
        <v>4337.74</v>
      </c>
      <c r="N1866" t="str">
        <f>VLOOKUP(Health_Care[[#This Row],[Customer ID]],Table6[#All],9,0)</f>
        <v>Tier - 2</v>
      </c>
      <c r="O1866" t="str">
        <f>VLOOKUP(Health_Care[[#This Row],[Customer ID]],Table6[#All],10,0)</f>
        <v>Tier - 1</v>
      </c>
      <c r="P1866" t="str">
        <f>VLOOKUP(Health_Care[[#This Row],[Customer ID]],Table6[#All],11,0)</f>
        <v>R1024</v>
      </c>
      <c r="Q1866">
        <f>VLOOKUP(Health_Care[[#This Row],[Customer ID]],Table6[#All],6,0)</f>
        <v>28</v>
      </c>
    </row>
    <row r="1867" spans="1:17" x14ac:dyDescent="0.35">
      <c r="A1867" t="s">
        <v>502</v>
      </c>
      <c r="B1867" t="str">
        <f>VLOOKUP(Health_Care[[#This Row],[Customer ID]],Customer_Names[#All],3,0)</f>
        <v xml:space="preserve"> Samuel M.</v>
      </c>
      <c r="C1867">
        <f>VLOOKUP(Health_Care[[#This Row],[Customer ID]],Medical_Examinations[],2,0)</f>
        <v>35.814999999999998</v>
      </c>
      <c r="D1867">
        <f>VLOOKUP(Health_Care[[#This Row],[Customer ID]],Medical_Examinations[],4,0)</f>
        <v>5.1100000000000003</v>
      </c>
      <c r="E1867" t="str">
        <f>VLOOKUP(Health_Care[[#This Row],[Customer ID]],Medical_Examinations[],6,0)</f>
        <v>yes</v>
      </c>
      <c r="F1867" t="str">
        <f>VLOOKUP(Health_Care[[#This Row],[Customer ID]],Medical_Examinations[],7,0)</f>
        <v>No</v>
      </c>
      <c r="G1867" t="str">
        <f>VLOOKUP(Health_Care[[#This Row],[Customer ID]],Medical_Examinations[],8,0)</f>
        <v>No</v>
      </c>
      <c r="H1867">
        <f>VLOOKUP(Health_Care[[#This Row],[Customer ID]],Medical_Examinations[],9,0)</f>
        <v>1</v>
      </c>
      <c r="I1867" t="str">
        <f>VLOOKUP(Health_Care[[#This Row],[Customer ID]],Medical_Examinations[],10,0)</f>
        <v>No</v>
      </c>
      <c r="J1867" t="str">
        <f>VLOOKUP(Health_Care[[#This Row],[Customer ID]],Medical_Examinations[],3,0)</f>
        <v>Obesity</v>
      </c>
      <c r="K1867" t="str">
        <f>VLOOKUP(Health_Care[[#This Row],[Customer ID]],Medical_Examinations[],5,0)</f>
        <v>Normal</v>
      </c>
      <c r="L1867" s="10">
        <f>VLOOKUP(Health_Care[[#This Row],[Customer ID]],Table6[#All],5,0)</f>
        <v>32496</v>
      </c>
      <c r="M1867" s="11">
        <f>VLOOKUP(Health_Care[[#This Row],[Customer ID]],Table6[#All],8,0)</f>
        <v>4320.41</v>
      </c>
      <c r="N1867" t="str">
        <f>VLOOKUP(Health_Care[[#This Row],[Customer ID]],Table6[#All],9,0)</f>
        <v>Tier - 2</v>
      </c>
      <c r="O1867" t="str">
        <f>VLOOKUP(Health_Care[[#This Row],[Customer ID]],Table6[#All],10,0)</f>
        <v>Tier - 1</v>
      </c>
      <c r="P1867" t="str">
        <f>VLOOKUP(Health_Care[[#This Row],[Customer ID]],Table6[#All],11,0)</f>
        <v>R1012</v>
      </c>
      <c r="Q1867">
        <f>VLOOKUP(Health_Care[[#This Row],[Customer ID]],Table6[#All],6,0)</f>
        <v>34</v>
      </c>
    </row>
    <row r="1868" spans="1:17" x14ac:dyDescent="0.35">
      <c r="A1868" t="s">
        <v>501</v>
      </c>
      <c r="B1868" t="str">
        <f>VLOOKUP(Health_Care[[#This Row],[Customer ID]],Customer_Names[#All],3,0)</f>
        <v xml:space="preserve"> Kimberly</v>
      </c>
      <c r="C1868">
        <f>VLOOKUP(Health_Care[[#This Row],[Customer ID]],Medical_Examinations[],2,0)</f>
        <v>21.28</v>
      </c>
      <c r="D1868">
        <f>VLOOKUP(Health_Care[[#This Row],[Customer ID]],Medical_Examinations[],4,0)</f>
        <v>4.05</v>
      </c>
      <c r="E1868" t="str">
        <f>VLOOKUP(Health_Care[[#This Row],[Customer ID]],Medical_Examinations[],6,0)</f>
        <v>No</v>
      </c>
      <c r="F1868" t="str">
        <f>VLOOKUP(Health_Care[[#This Row],[Customer ID]],Medical_Examinations[],7,0)</f>
        <v>yes</v>
      </c>
      <c r="G1868" t="str">
        <f>VLOOKUP(Health_Care[[#This Row],[Customer ID]],Medical_Examinations[],8,0)</f>
        <v>No</v>
      </c>
      <c r="H1868">
        <f>VLOOKUP(Health_Care[[#This Row],[Customer ID]],Medical_Examinations[],9,0)</f>
        <v>1</v>
      </c>
      <c r="I1868" t="str">
        <f>VLOOKUP(Health_Care[[#This Row],[Customer ID]],Medical_Examinations[],10,0)</f>
        <v>No</v>
      </c>
      <c r="J1868" t="str">
        <f>VLOOKUP(Health_Care[[#This Row],[Customer ID]],Medical_Examinations[],3,0)</f>
        <v>Normal Weight</v>
      </c>
      <c r="K1868" t="str">
        <f>VLOOKUP(Health_Care[[#This Row],[Customer ID]],Medical_Examinations[],5,0)</f>
        <v>Normal</v>
      </c>
      <c r="L1868" s="10">
        <f>VLOOKUP(Health_Care[[#This Row],[Customer ID]],Table6[#All],5,0)</f>
        <v>36855</v>
      </c>
      <c r="M1868" s="11">
        <f>VLOOKUP(Health_Care[[#This Row],[Customer ID]],Table6[#All],8,0)</f>
        <v>4296.2700000000004</v>
      </c>
      <c r="N1868" t="str">
        <f>VLOOKUP(Health_Care[[#This Row],[Customer ID]],Table6[#All],9,0)</f>
        <v>Tier - 2</v>
      </c>
      <c r="O1868" t="str">
        <f>VLOOKUP(Health_Care[[#This Row],[Customer ID]],Table6[#All],10,0)</f>
        <v>Tier - 3</v>
      </c>
      <c r="P1868" t="str">
        <f>VLOOKUP(Health_Care[[#This Row],[Customer ID]],Table6[#All],11,0)</f>
        <v>R1012</v>
      </c>
      <c r="Q1868">
        <f>VLOOKUP(Health_Care[[#This Row],[Customer ID]],Table6[#All],6,0)</f>
        <v>22</v>
      </c>
    </row>
    <row r="1869" spans="1:17" x14ac:dyDescent="0.35">
      <c r="A1869" t="s">
        <v>500</v>
      </c>
      <c r="B1869" t="str">
        <f>VLOOKUP(Health_Care[[#This Row],[Customer ID]],Customer_Names[#All],3,0)</f>
        <v xml:space="preserve"> Tom J.</v>
      </c>
      <c r="C1869">
        <f>VLOOKUP(Health_Care[[#This Row],[Customer ID]],Medical_Examinations[],2,0)</f>
        <v>33.81</v>
      </c>
      <c r="D1869">
        <f>VLOOKUP(Health_Care[[#This Row],[Customer ID]],Medical_Examinations[],4,0)</f>
        <v>6.49</v>
      </c>
      <c r="E1869" t="str">
        <f>VLOOKUP(Health_Care[[#This Row],[Customer ID]],Medical_Examinations[],6,0)</f>
        <v>No</v>
      </c>
      <c r="F1869" t="str">
        <f>VLOOKUP(Health_Care[[#This Row],[Customer ID]],Medical_Examinations[],7,0)</f>
        <v>No</v>
      </c>
      <c r="G1869" t="str">
        <f>VLOOKUP(Health_Care[[#This Row],[Customer ID]],Medical_Examinations[],8,0)</f>
        <v>Yes</v>
      </c>
      <c r="H1869">
        <f>VLOOKUP(Health_Care[[#This Row],[Customer ID]],Medical_Examinations[],9,0)</f>
        <v>1</v>
      </c>
      <c r="I1869" t="str">
        <f>VLOOKUP(Health_Care[[#This Row],[Customer ID]],Medical_Examinations[],10,0)</f>
        <v>No</v>
      </c>
      <c r="J1869" t="str">
        <f>VLOOKUP(Health_Care[[#This Row],[Customer ID]],Medical_Examinations[],3,0)</f>
        <v>Obesity</v>
      </c>
      <c r="K1869" t="str">
        <f>VLOOKUP(Health_Care[[#This Row],[Customer ID]],Medical_Examinations[],5,0)</f>
        <v>Diabetes</v>
      </c>
      <c r="L1869" s="10">
        <f>VLOOKUP(Health_Care[[#This Row],[Customer ID]],Table6[#All],5,0)</f>
        <v>37780</v>
      </c>
      <c r="M1869" s="11">
        <f>VLOOKUP(Health_Care[[#This Row],[Customer ID]],Table6[#All],8,0)</f>
        <v>4278.55</v>
      </c>
      <c r="N1869" t="str">
        <f>VLOOKUP(Health_Care[[#This Row],[Customer ID]],Table6[#All],9,0)</f>
        <v>Tier - 2</v>
      </c>
      <c r="O1869" t="str">
        <f>VLOOKUP(Health_Care[[#This Row],[Customer ID]],Table6[#All],10,0)</f>
        <v>Tier - 1</v>
      </c>
      <c r="P1869" t="str">
        <f>VLOOKUP(Health_Care[[#This Row],[Customer ID]],Table6[#All],11,0)</f>
        <v>R1021</v>
      </c>
      <c r="Q1869">
        <f>VLOOKUP(Health_Care[[#This Row],[Customer ID]],Table6[#All],6,0)</f>
        <v>20</v>
      </c>
    </row>
    <row r="1870" spans="1:17" x14ac:dyDescent="0.35">
      <c r="A1870" t="s">
        <v>499</v>
      </c>
      <c r="B1870" t="str">
        <f>VLOOKUP(Health_Care[[#This Row],[Customer ID]],Customer_Names[#All],3,0)</f>
        <v xml:space="preserve"> Zachary</v>
      </c>
      <c r="C1870">
        <f>VLOOKUP(Health_Care[[#This Row],[Customer ID]],Medical_Examinations[],2,0)</f>
        <v>44.22</v>
      </c>
      <c r="D1870">
        <f>VLOOKUP(Health_Care[[#This Row],[Customer ID]],Medical_Examinations[],4,0)</f>
        <v>4.1900000000000004</v>
      </c>
      <c r="E1870" t="str">
        <f>VLOOKUP(Health_Care[[#This Row],[Customer ID]],Medical_Examinations[],6,0)</f>
        <v>No</v>
      </c>
      <c r="F1870" t="str">
        <f>VLOOKUP(Health_Care[[#This Row],[Customer ID]],Medical_Examinations[],7,0)</f>
        <v>No</v>
      </c>
      <c r="G1870" t="str">
        <f>VLOOKUP(Health_Care[[#This Row],[Customer ID]],Medical_Examinations[],8,0)</f>
        <v>No</v>
      </c>
      <c r="H1870">
        <f>VLOOKUP(Health_Care[[#This Row],[Customer ID]],Medical_Examinations[],9,0)</f>
        <v>1</v>
      </c>
      <c r="I1870" t="str">
        <f>VLOOKUP(Health_Care[[#This Row],[Customer ID]],Medical_Examinations[],10,0)</f>
        <v>No</v>
      </c>
      <c r="J1870" t="str">
        <f>VLOOKUP(Health_Care[[#This Row],[Customer ID]],Medical_Examinations[],3,0)</f>
        <v>Obesity</v>
      </c>
      <c r="K1870" t="str">
        <f>VLOOKUP(Health_Care[[#This Row],[Customer ID]],Medical_Examinations[],5,0)</f>
        <v>Normal</v>
      </c>
      <c r="L1870" s="10">
        <f>VLOOKUP(Health_Care[[#This Row],[Customer ID]],Table6[#All],5,0)</f>
        <v>33773</v>
      </c>
      <c r="M1870" s="11">
        <f>VLOOKUP(Health_Care[[#This Row],[Customer ID]],Table6[#All],8,0)</f>
        <v>4266.17</v>
      </c>
      <c r="N1870" t="str">
        <f>VLOOKUP(Health_Care[[#This Row],[Customer ID]],Table6[#All],9,0)</f>
        <v>Tier - 3</v>
      </c>
      <c r="O1870" t="str">
        <f>VLOOKUP(Health_Care[[#This Row],[Customer ID]],Table6[#All],10,0)</f>
        <v>Tier - 2</v>
      </c>
      <c r="P1870" t="str">
        <f>VLOOKUP(Health_Care[[#This Row],[Customer ID]],Table6[#All],11,0)</f>
        <v>R1013</v>
      </c>
      <c r="Q1870">
        <f>VLOOKUP(Health_Care[[#This Row],[Customer ID]],Table6[#All],6,0)</f>
        <v>30</v>
      </c>
    </row>
    <row r="1871" spans="1:17" x14ac:dyDescent="0.35">
      <c r="A1871" t="s">
        <v>498</v>
      </c>
      <c r="B1871" t="str">
        <f>VLOOKUP(Health_Care[[#This Row],[Customer ID]],Customer_Names[#All],3,0)</f>
        <v xml:space="preserve"> Dane</v>
      </c>
      <c r="C1871">
        <f>VLOOKUP(Health_Care[[#This Row],[Customer ID]],Medical_Examinations[],2,0)</f>
        <v>15.46</v>
      </c>
      <c r="D1871">
        <f>VLOOKUP(Health_Care[[#This Row],[Customer ID]],Medical_Examinations[],4,0)</f>
        <v>4.99</v>
      </c>
      <c r="E1871" t="str">
        <f>VLOOKUP(Health_Care[[#This Row],[Customer ID]],Medical_Examinations[],6,0)</f>
        <v>yes</v>
      </c>
      <c r="F1871" t="str">
        <f>VLOOKUP(Health_Care[[#This Row],[Customer ID]],Medical_Examinations[],7,0)</f>
        <v>No</v>
      </c>
      <c r="G1871" t="str">
        <f>VLOOKUP(Health_Care[[#This Row],[Customer ID]],Medical_Examinations[],8,0)</f>
        <v>Yes</v>
      </c>
      <c r="H1871">
        <f>VLOOKUP(Health_Care[[#This Row],[Customer ID]],Medical_Examinations[],9,0)</f>
        <v>1</v>
      </c>
      <c r="I1871" t="str">
        <f>VLOOKUP(Health_Care[[#This Row],[Customer ID]],Medical_Examinations[],10,0)</f>
        <v>No</v>
      </c>
      <c r="J1871" t="str">
        <f>VLOOKUP(Health_Care[[#This Row],[Customer ID]],Medical_Examinations[],3,0)</f>
        <v>Under Weight</v>
      </c>
      <c r="K1871" t="str">
        <f>VLOOKUP(Health_Care[[#This Row],[Customer ID]],Medical_Examinations[],5,0)</f>
        <v>Normal</v>
      </c>
      <c r="L1871" s="10">
        <f>VLOOKUP(Health_Care[[#This Row],[Customer ID]],Table6[#All],5,0)</f>
        <v>30640</v>
      </c>
      <c r="M1871" s="11">
        <f>VLOOKUP(Health_Care[[#This Row],[Customer ID]],Table6[#All],8,0)</f>
        <v>4265.01</v>
      </c>
      <c r="N1871" t="str">
        <f>VLOOKUP(Health_Care[[#This Row],[Customer ID]],Table6[#All],9,0)</f>
        <v>Tier - 2</v>
      </c>
      <c r="O1871" t="str">
        <f>VLOOKUP(Health_Care[[#This Row],[Customer ID]],Table6[#All],10,0)</f>
        <v>Tier - 1</v>
      </c>
      <c r="P1871" t="str">
        <f>VLOOKUP(Health_Care[[#This Row],[Customer ID]],Table6[#All],11,0)</f>
        <v>R1012</v>
      </c>
      <c r="Q1871">
        <f>VLOOKUP(Health_Care[[#This Row],[Customer ID]],Table6[#All],6,0)</f>
        <v>39</v>
      </c>
    </row>
    <row r="1872" spans="1:17" x14ac:dyDescent="0.35">
      <c r="A1872" t="s">
        <v>497</v>
      </c>
      <c r="B1872" t="str">
        <f>VLOOKUP(Health_Care[[#This Row],[Customer ID]],Customer_Names[#All],3,0)</f>
        <v xml:space="preserve"> Dougie J</v>
      </c>
      <c r="C1872">
        <f>VLOOKUP(Health_Care[[#This Row],[Customer ID]],Medical_Examinations[],2,0)</f>
        <v>30.3</v>
      </c>
      <c r="D1872">
        <f>VLOOKUP(Health_Care[[#This Row],[Customer ID]],Medical_Examinations[],4,0)</f>
        <v>4.7699999999999996</v>
      </c>
      <c r="E1872" t="str">
        <f>VLOOKUP(Health_Care[[#This Row],[Customer ID]],Medical_Examinations[],6,0)</f>
        <v>yes</v>
      </c>
      <c r="F1872" t="str">
        <f>VLOOKUP(Health_Care[[#This Row],[Customer ID]],Medical_Examinations[],7,0)</f>
        <v>No</v>
      </c>
      <c r="G1872" t="str">
        <f>VLOOKUP(Health_Care[[#This Row],[Customer ID]],Medical_Examinations[],8,0)</f>
        <v>No</v>
      </c>
      <c r="H1872">
        <f>VLOOKUP(Health_Care[[#This Row],[Customer ID]],Medical_Examinations[],9,0)</f>
        <v>1</v>
      </c>
      <c r="I1872" t="str">
        <f>VLOOKUP(Health_Care[[#This Row],[Customer ID]],Medical_Examinations[],10,0)</f>
        <v>No</v>
      </c>
      <c r="J1872" t="str">
        <f>VLOOKUP(Health_Care[[#This Row],[Customer ID]],Medical_Examinations[],3,0)</f>
        <v>Obesity</v>
      </c>
      <c r="K1872" t="str">
        <f>VLOOKUP(Health_Care[[#This Row],[Customer ID]],Medical_Examinations[],5,0)</f>
        <v>Normal</v>
      </c>
      <c r="L1872" s="10">
        <f>VLOOKUP(Health_Care[[#This Row],[Customer ID]],Table6[#All],5,0)</f>
        <v>34986</v>
      </c>
      <c r="M1872" s="11">
        <f>VLOOKUP(Health_Care[[#This Row],[Customer ID]],Table6[#All],8,0)</f>
        <v>4260.74</v>
      </c>
      <c r="N1872" t="str">
        <f>VLOOKUP(Health_Care[[#This Row],[Customer ID]],Table6[#All],9,0)</f>
        <v>Tier - 3</v>
      </c>
      <c r="O1872" t="str">
        <f>VLOOKUP(Health_Care[[#This Row],[Customer ID]],Table6[#All],10,0)</f>
        <v>Tier - 2</v>
      </c>
      <c r="P1872" t="str">
        <f>VLOOKUP(Health_Care[[#This Row],[Customer ID]],Table6[#All],11,0)</f>
        <v>R1011</v>
      </c>
      <c r="Q1872">
        <f>VLOOKUP(Health_Care[[#This Row],[Customer ID]],Table6[#All],6,0)</f>
        <v>27</v>
      </c>
    </row>
    <row r="1873" spans="1:17" x14ac:dyDescent="0.35">
      <c r="A1873" t="s">
        <v>496</v>
      </c>
      <c r="B1873" t="str">
        <f>VLOOKUP(Health_Care[[#This Row],[Customer ID]],Customer_Names[#All],3,0)</f>
        <v xml:space="preserve"> Jeremiah H</v>
      </c>
      <c r="C1873">
        <f>VLOOKUP(Health_Care[[#This Row],[Customer ID]],Medical_Examinations[],2,0)</f>
        <v>16.670000000000002</v>
      </c>
      <c r="D1873">
        <f>VLOOKUP(Health_Care[[#This Row],[Customer ID]],Medical_Examinations[],4,0)</f>
        <v>5.46</v>
      </c>
      <c r="E1873" t="str">
        <f>VLOOKUP(Health_Care[[#This Row],[Customer ID]],Medical_Examinations[],6,0)</f>
        <v>No</v>
      </c>
      <c r="F1873" t="str">
        <f>VLOOKUP(Health_Care[[#This Row],[Customer ID]],Medical_Examinations[],7,0)</f>
        <v>No</v>
      </c>
      <c r="G1873" t="str">
        <f>VLOOKUP(Health_Care[[#This Row],[Customer ID]],Medical_Examinations[],8,0)</f>
        <v>No</v>
      </c>
      <c r="H1873">
        <f>VLOOKUP(Health_Care[[#This Row],[Customer ID]],Medical_Examinations[],9,0)</f>
        <v>0</v>
      </c>
      <c r="I1873" t="str">
        <f>VLOOKUP(Health_Care[[#This Row],[Customer ID]],Medical_Examinations[],10,0)</f>
        <v>No</v>
      </c>
      <c r="J1873" t="str">
        <f>VLOOKUP(Health_Care[[#This Row],[Customer ID]],Medical_Examinations[],3,0)</f>
        <v>Under Weight</v>
      </c>
      <c r="K1873" t="str">
        <f>VLOOKUP(Health_Care[[#This Row],[Customer ID]],Medical_Examinations[],5,0)</f>
        <v>Normal</v>
      </c>
      <c r="L1873" s="10">
        <f>VLOOKUP(Health_Care[[#This Row],[Customer ID]],Table6[#All],5,0)</f>
        <v>30118</v>
      </c>
      <c r="M1873" s="11">
        <f>VLOOKUP(Health_Care[[#This Row],[Customer ID]],Table6[#All],8,0)</f>
        <v>4250.24</v>
      </c>
      <c r="N1873" t="str">
        <f>VLOOKUP(Health_Care[[#This Row],[Customer ID]],Table6[#All],9,0)</f>
        <v>Tier - 2</v>
      </c>
      <c r="O1873" t="str">
        <f>VLOOKUP(Health_Care[[#This Row],[Customer ID]],Table6[#All],10,0)</f>
        <v>Tier - 3</v>
      </c>
      <c r="P1873" t="str">
        <f>VLOOKUP(Health_Care[[#This Row],[Customer ID]],Table6[#All],11,0)</f>
        <v>R1013</v>
      </c>
      <c r="Q1873">
        <f>VLOOKUP(Health_Care[[#This Row],[Customer ID]],Table6[#All],6,0)</f>
        <v>40</v>
      </c>
    </row>
    <row r="1874" spans="1:17" x14ac:dyDescent="0.35">
      <c r="A1874" t="s">
        <v>495</v>
      </c>
      <c r="B1874" t="str">
        <f>VLOOKUP(Health_Care[[#This Row],[Customer ID]],Customer_Names[#All],3,0)</f>
        <v xml:space="preserve"> Ashley J.</v>
      </c>
      <c r="C1874">
        <f>VLOOKUP(Health_Care[[#This Row],[Customer ID]],Medical_Examinations[],2,0)</f>
        <v>28.594999999999999</v>
      </c>
      <c r="D1874">
        <f>VLOOKUP(Health_Care[[#This Row],[Customer ID]],Medical_Examinations[],4,0)</f>
        <v>5.43</v>
      </c>
      <c r="E1874" t="str">
        <f>VLOOKUP(Health_Care[[#This Row],[Customer ID]],Medical_Examinations[],6,0)</f>
        <v>No</v>
      </c>
      <c r="F1874" t="str">
        <f>VLOOKUP(Health_Care[[#This Row],[Customer ID]],Medical_Examinations[],7,0)</f>
        <v>No</v>
      </c>
      <c r="G1874" t="str">
        <f>VLOOKUP(Health_Care[[#This Row],[Customer ID]],Medical_Examinations[],8,0)</f>
        <v>No</v>
      </c>
      <c r="H1874">
        <f>VLOOKUP(Health_Care[[#This Row],[Customer ID]],Medical_Examinations[],9,0)</f>
        <v>0</v>
      </c>
      <c r="I1874" t="str">
        <f>VLOOKUP(Health_Care[[#This Row],[Customer ID]],Medical_Examinations[],10,0)</f>
        <v>No</v>
      </c>
      <c r="J1874" t="str">
        <f>VLOOKUP(Health_Care[[#This Row],[Customer ID]],Medical_Examinations[],3,0)</f>
        <v>Over Weight</v>
      </c>
      <c r="K1874" t="str">
        <f>VLOOKUP(Health_Care[[#This Row],[Customer ID]],Medical_Examinations[],5,0)</f>
        <v>Normal</v>
      </c>
      <c r="L1874" s="10">
        <f>VLOOKUP(Health_Care[[#This Row],[Customer ID]],Table6[#All],5,0)</f>
        <v>33573</v>
      </c>
      <c r="M1874" s="11">
        <f>VLOOKUP(Health_Care[[#This Row],[Customer ID]],Table6[#All],8,0)</f>
        <v>4243.59</v>
      </c>
      <c r="N1874" t="str">
        <f>VLOOKUP(Health_Care[[#This Row],[Customer ID]],Table6[#All],9,0)</f>
        <v>Tier - 3</v>
      </c>
      <c r="O1874" t="str">
        <f>VLOOKUP(Health_Care[[#This Row],[Customer ID]],Table6[#All],10,0)</f>
        <v>Tier - 1</v>
      </c>
      <c r="P1874" t="str">
        <f>VLOOKUP(Health_Care[[#This Row],[Customer ID]],Table6[#All],11,0)</f>
        <v>R1012</v>
      </c>
      <c r="Q1874">
        <f>VLOOKUP(Health_Care[[#This Row],[Customer ID]],Table6[#All],6,0)</f>
        <v>31</v>
      </c>
    </row>
    <row r="1875" spans="1:17" x14ac:dyDescent="0.35">
      <c r="A1875" t="s">
        <v>494</v>
      </c>
      <c r="B1875" t="str">
        <f>VLOOKUP(Health_Care[[#This Row],[Customer ID]],Customer_Names[#All],3,0)</f>
        <v xml:space="preserve"> Turner J.</v>
      </c>
      <c r="C1875">
        <f>VLOOKUP(Health_Care[[#This Row],[Customer ID]],Medical_Examinations[],2,0)</f>
        <v>25.934999999999999</v>
      </c>
      <c r="D1875">
        <f>VLOOKUP(Health_Care[[#This Row],[Customer ID]],Medical_Examinations[],4,0)</f>
        <v>4.29</v>
      </c>
      <c r="E1875" t="str">
        <f>VLOOKUP(Health_Care[[#This Row],[Customer ID]],Medical_Examinations[],6,0)</f>
        <v>No</v>
      </c>
      <c r="F1875" t="str">
        <f>VLOOKUP(Health_Care[[#This Row],[Customer ID]],Medical_Examinations[],7,0)</f>
        <v>No</v>
      </c>
      <c r="G1875" t="str">
        <f>VLOOKUP(Health_Care[[#This Row],[Customer ID]],Medical_Examinations[],8,0)</f>
        <v>No</v>
      </c>
      <c r="H1875">
        <f>VLOOKUP(Health_Care[[#This Row],[Customer ID]],Medical_Examinations[],9,0)</f>
        <v>0</v>
      </c>
      <c r="I1875" t="str">
        <f>VLOOKUP(Health_Care[[#This Row],[Customer ID]],Medical_Examinations[],10,0)</f>
        <v>No</v>
      </c>
      <c r="J1875" t="str">
        <f>VLOOKUP(Health_Care[[#This Row],[Customer ID]],Medical_Examinations[],3,0)</f>
        <v>Over Weight</v>
      </c>
      <c r="K1875" t="str">
        <f>VLOOKUP(Health_Care[[#This Row],[Customer ID]],Medical_Examinations[],5,0)</f>
        <v>Normal</v>
      </c>
      <c r="L1875" s="10">
        <f>VLOOKUP(Health_Care[[#This Row],[Customer ID]],Table6[#All],5,0)</f>
        <v>33545</v>
      </c>
      <c r="M1875" s="11">
        <f>VLOOKUP(Health_Care[[#This Row],[Customer ID]],Table6[#All],8,0)</f>
        <v>4239.8900000000003</v>
      </c>
      <c r="N1875" t="str">
        <f>VLOOKUP(Health_Care[[#This Row],[Customer ID]],Table6[#All],9,0)</f>
        <v>Tier - 2</v>
      </c>
      <c r="O1875" t="str">
        <f>VLOOKUP(Health_Care[[#This Row],[Customer ID]],Table6[#All],10,0)</f>
        <v>Tier - 2</v>
      </c>
      <c r="P1875" t="str">
        <f>VLOOKUP(Health_Care[[#This Row],[Customer ID]],Table6[#All],11,0)</f>
        <v>R1012</v>
      </c>
      <c r="Q1875">
        <f>VLOOKUP(Health_Care[[#This Row],[Customer ID]],Table6[#All],6,0)</f>
        <v>31</v>
      </c>
    </row>
    <row r="1876" spans="1:17" x14ac:dyDescent="0.35">
      <c r="A1876" t="s">
        <v>493</v>
      </c>
      <c r="B1876" t="str">
        <f>VLOOKUP(Health_Care[[#This Row],[Customer ID]],Customer_Names[#All],3,0)</f>
        <v xml:space="preserve"> Roger</v>
      </c>
      <c r="C1876">
        <f>VLOOKUP(Health_Care[[#This Row],[Customer ID]],Medical_Examinations[],2,0)</f>
        <v>27.645</v>
      </c>
      <c r="D1876">
        <f>VLOOKUP(Health_Care[[#This Row],[Customer ID]],Medical_Examinations[],4,0)</f>
        <v>5.25</v>
      </c>
      <c r="E1876" t="str">
        <f>VLOOKUP(Health_Care[[#This Row],[Customer ID]],Medical_Examinations[],6,0)</f>
        <v>No</v>
      </c>
      <c r="F1876" t="str">
        <f>VLOOKUP(Health_Care[[#This Row],[Customer ID]],Medical_Examinations[],7,0)</f>
        <v>No</v>
      </c>
      <c r="G1876" t="str">
        <f>VLOOKUP(Health_Care[[#This Row],[Customer ID]],Medical_Examinations[],8,0)</f>
        <v>No</v>
      </c>
      <c r="H1876">
        <f>VLOOKUP(Health_Care[[#This Row],[Customer ID]],Medical_Examinations[],9,0)</f>
        <v>1</v>
      </c>
      <c r="I1876" t="str">
        <f>VLOOKUP(Health_Care[[#This Row],[Customer ID]],Medical_Examinations[],10,0)</f>
        <v>No</v>
      </c>
      <c r="J1876" t="str">
        <f>VLOOKUP(Health_Care[[#This Row],[Customer ID]],Medical_Examinations[],3,0)</f>
        <v>Over Weight</v>
      </c>
      <c r="K1876" t="str">
        <f>VLOOKUP(Health_Care[[#This Row],[Customer ID]],Medical_Examinations[],5,0)</f>
        <v>Normal</v>
      </c>
      <c r="L1876" s="10">
        <f>VLOOKUP(Health_Care[[#This Row],[Customer ID]],Table6[#All],5,0)</f>
        <v>33782</v>
      </c>
      <c r="M1876" s="11">
        <f>VLOOKUP(Health_Care[[#This Row],[Customer ID]],Table6[#All],8,0)</f>
        <v>4237.13</v>
      </c>
      <c r="N1876" t="str">
        <f>VLOOKUP(Health_Care[[#This Row],[Customer ID]],Table6[#All],9,0)</f>
        <v>Tier - 3</v>
      </c>
      <c r="O1876" t="str">
        <f>VLOOKUP(Health_Care[[#This Row],[Customer ID]],Table6[#All],10,0)</f>
        <v>Tier - 1</v>
      </c>
      <c r="P1876" t="str">
        <f>VLOOKUP(Health_Care[[#This Row],[Customer ID]],Table6[#All],11,0)</f>
        <v>R1016</v>
      </c>
      <c r="Q1876">
        <f>VLOOKUP(Health_Care[[#This Row],[Customer ID]],Table6[#All],6,0)</f>
        <v>30</v>
      </c>
    </row>
    <row r="1877" spans="1:17" x14ac:dyDescent="0.35">
      <c r="A1877" t="s">
        <v>492</v>
      </c>
      <c r="B1877" t="str">
        <f>VLOOKUP(Health_Care[[#This Row],[Customer ID]],Customer_Names[#All],3,0)</f>
        <v xml:space="preserve"> Pamela</v>
      </c>
      <c r="C1877">
        <f>VLOOKUP(Health_Care[[#This Row],[Customer ID]],Medical_Examinations[],2,0)</f>
        <v>30.1</v>
      </c>
      <c r="D1877">
        <f>VLOOKUP(Health_Care[[#This Row],[Customer ID]],Medical_Examinations[],4,0)</f>
        <v>4.04</v>
      </c>
      <c r="E1877" t="str">
        <f>VLOOKUP(Health_Care[[#This Row],[Customer ID]],Medical_Examinations[],6,0)</f>
        <v>No</v>
      </c>
      <c r="F1877" t="str">
        <f>VLOOKUP(Health_Care[[#This Row],[Customer ID]],Medical_Examinations[],7,0)</f>
        <v>No</v>
      </c>
      <c r="G1877" t="str">
        <f>VLOOKUP(Health_Care[[#This Row],[Customer ID]],Medical_Examinations[],8,0)</f>
        <v>No</v>
      </c>
      <c r="H1877">
        <f>VLOOKUP(Health_Care[[#This Row],[Customer ID]],Medical_Examinations[],9,0)</f>
        <v>1</v>
      </c>
      <c r="I1877" t="str">
        <f>VLOOKUP(Health_Care[[#This Row],[Customer ID]],Medical_Examinations[],10,0)</f>
        <v>No</v>
      </c>
      <c r="J1877" t="str">
        <f>VLOOKUP(Health_Care[[#This Row],[Customer ID]],Medical_Examinations[],3,0)</f>
        <v>Obesity</v>
      </c>
      <c r="K1877" t="str">
        <f>VLOOKUP(Health_Care[[#This Row],[Customer ID]],Medical_Examinations[],5,0)</f>
        <v>Normal</v>
      </c>
      <c r="L1877" s="10">
        <f>VLOOKUP(Health_Care[[#This Row],[Customer ID]],Table6[#All],5,0)</f>
        <v>36143</v>
      </c>
      <c r="M1877" s="11">
        <f>VLOOKUP(Health_Care[[#This Row],[Customer ID]],Table6[#All],8,0)</f>
        <v>4234.93</v>
      </c>
      <c r="N1877" t="str">
        <f>VLOOKUP(Health_Care[[#This Row],[Customer ID]],Table6[#All],9,0)</f>
        <v>Tier - 2</v>
      </c>
      <c r="O1877" t="str">
        <f>VLOOKUP(Health_Care[[#This Row],[Customer ID]],Table6[#All],10,0)</f>
        <v>Tier - 1</v>
      </c>
      <c r="P1877" t="str">
        <f>VLOOKUP(Health_Care[[#This Row],[Customer ID]],Table6[#All],11,0)</f>
        <v>R1011</v>
      </c>
      <c r="Q1877">
        <f>VLOOKUP(Health_Care[[#This Row],[Customer ID]],Table6[#All],6,0)</f>
        <v>24</v>
      </c>
    </row>
    <row r="1878" spans="1:17" x14ac:dyDescent="0.35">
      <c r="A1878" t="s">
        <v>491</v>
      </c>
      <c r="B1878" t="str">
        <f>VLOOKUP(Health_Care[[#This Row],[Customer ID]],Customer_Names[#All],3,0)</f>
        <v xml:space="preserve"> Allison M.</v>
      </c>
      <c r="C1878">
        <f>VLOOKUP(Health_Care[[#This Row],[Customer ID]],Medical_Examinations[],2,0)</f>
        <v>26.79</v>
      </c>
      <c r="D1878">
        <f>VLOOKUP(Health_Care[[#This Row],[Customer ID]],Medical_Examinations[],4,0)</f>
        <v>5</v>
      </c>
      <c r="E1878" t="str">
        <f>VLOOKUP(Health_Care[[#This Row],[Customer ID]],Medical_Examinations[],6,0)</f>
        <v>yes</v>
      </c>
      <c r="F1878" t="str">
        <f>VLOOKUP(Health_Care[[#This Row],[Customer ID]],Medical_Examinations[],7,0)</f>
        <v>No</v>
      </c>
      <c r="G1878" t="str">
        <f>VLOOKUP(Health_Care[[#This Row],[Customer ID]],Medical_Examinations[],8,0)</f>
        <v>Yes</v>
      </c>
      <c r="H1878">
        <f>VLOOKUP(Health_Care[[#This Row],[Customer ID]],Medical_Examinations[],9,0)</f>
        <v>1</v>
      </c>
      <c r="I1878" t="str">
        <f>VLOOKUP(Health_Care[[#This Row],[Customer ID]],Medical_Examinations[],10,0)</f>
        <v>No</v>
      </c>
      <c r="J1878" t="str">
        <f>VLOOKUP(Health_Care[[#This Row],[Customer ID]],Medical_Examinations[],3,0)</f>
        <v>Over Weight</v>
      </c>
      <c r="K1878" t="str">
        <f>VLOOKUP(Health_Care[[#This Row],[Customer ID]],Medical_Examinations[],5,0)</f>
        <v>Normal</v>
      </c>
      <c r="L1878" s="10">
        <f>VLOOKUP(Health_Care[[#This Row],[Customer ID]],Table6[#All],5,0)</f>
        <v>35679</v>
      </c>
      <c r="M1878" s="11">
        <f>VLOOKUP(Health_Care[[#This Row],[Customer ID]],Table6[#All],8,0)</f>
        <v>4189.1099999999997</v>
      </c>
      <c r="N1878" t="str">
        <f>VLOOKUP(Health_Care[[#This Row],[Customer ID]],Table6[#All],9,0)</f>
        <v>Tier - 2</v>
      </c>
      <c r="O1878" t="str">
        <f>VLOOKUP(Health_Care[[#This Row],[Customer ID]],Table6[#All],10,0)</f>
        <v>Tier - 2</v>
      </c>
      <c r="P1878" t="str">
        <f>VLOOKUP(Health_Care[[#This Row],[Customer ID]],Table6[#All],11,0)</f>
        <v>R1012</v>
      </c>
      <c r="Q1878">
        <f>VLOOKUP(Health_Care[[#This Row],[Customer ID]],Table6[#All],6,0)</f>
        <v>25</v>
      </c>
    </row>
    <row r="1879" spans="1:17" x14ac:dyDescent="0.35">
      <c r="A1879" t="s">
        <v>490</v>
      </c>
      <c r="B1879" t="str">
        <f>VLOOKUP(Health_Care[[#This Row],[Customer ID]],Customer_Names[#All],3,0)</f>
        <v xml:space="preserve"> Katherine H.</v>
      </c>
      <c r="C1879">
        <f>VLOOKUP(Health_Care[[#This Row],[Customer ID]],Medical_Examinations[],2,0)</f>
        <v>27.1</v>
      </c>
      <c r="D1879">
        <f>VLOOKUP(Health_Care[[#This Row],[Customer ID]],Medical_Examinations[],4,0)</f>
        <v>4.01</v>
      </c>
      <c r="E1879" t="str">
        <f>VLOOKUP(Health_Care[[#This Row],[Customer ID]],Medical_Examinations[],6,0)</f>
        <v>yes</v>
      </c>
      <c r="F1879" t="str">
        <f>VLOOKUP(Health_Care[[#This Row],[Customer ID]],Medical_Examinations[],7,0)</f>
        <v>No</v>
      </c>
      <c r="G1879" t="str">
        <f>VLOOKUP(Health_Care[[#This Row],[Customer ID]],Medical_Examinations[],8,0)</f>
        <v>No</v>
      </c>
      <c r="H1879">
        <f>VLOOKUP(Health_Care[[#This Row],[Customer ID]],Medical_Examinations[],9,0)</f>
        <v>1</v>
      </c>
      <c r="I1879" t="str">
        <f>VLOOKUP(Health_Care[[#This Row],[Customer ID]],Medical_Examinations[],10,0)</f>
        <v>No</v>
      </c>
      <c r="J1879" t="str">
        <f>VLOOKUP(Health_Care[[#This Row],[Customer ID]],Medical_Examinations[],3,0)</f>
        <v>Over Weight</v>
      </c>
      <c r="K1879" t="str">
        <f>VLOOKUP(Health_Care[[#This Row],[Customer ID]],Medical_Examinations[],5,0)</f>
        <v>Normal</v>
      </c>
      <c r="L1879" s="10">
        <f>VLOOKUP(Health_Care[[#This Row],[Customer ID]],Table6[#All],5,0)</f>
        <v>34975</v>
      </c>
      <c r="M1879" s="11">
        <f>VLOOKUP(Health_Care[[#This Row],[Customer ID]],Table6[#All],8,0)</f>
        <v>4188.7299999999996</v>
      </c>
      <c r="N1879" t="str">
        <f>VLOOKUP(Health_Care[[#This Row],[Customer ID]],Table6[#All],9,0)</f>
        <v>Tier - 2</v>
      </c>
      <c r="O1879" t="str">
        <f>VLOOKUP(Health_Care[[#This Row],[Customer ID]],Table6[#All],10,0)</f>
        <v>Tier - 2</v>
      </c>
      <c r="P1879" t="str">
        <f>VLOOKUP(Health_Care[[#This Row],[Customer ID]],Table6[#All],11,0)</f>
        <v>R1025</v>
      </c>
      <c r="Q1879">
        <f>VLOOKUP(Health_Care[[#This Row],[Customer ID]],Table6[#All],6,0)</f>
        <v>27</v>
      </c>
    </row>
    <row r="1880" spans="1:17" x14ac:dyDescent="0.35">
      <c r="A1880" t="s">
        <v>489</v>
      </c>
      <c r="B1880" t="str">
        <f>VLOOKUP(Health_Care[[#This Row],[Customer ID]],Customer_Names[#All],3,0)</f>
        <v xml:space="preserve"> Robin</v>
      </c>
      <c r="C1880">
        <f>VLOOKUP(Health_Care[[#This Row],[Customer ID]],Medical_Examinations[],2,0)</f>
        <v>24.31</v>
      </c>
      <c r="D1880">
        <f>VLOOKUP(Health_Care[[#This Row],[Customer ID]],Medical_Examinations[],4,0)</f>
        <v>5.4</v>
      </c>
      <c r="E1880" t="str">
        <f>VLOOKUP(Health_Care[[#This Row],[Customer ID]],Medical_Examinations[],6,0)</f>
        <v>No</v>
      </c>
      <c r="F1880" t="str">
        <f>VLOOKUP(Health_Care[[#This Row],[Customer ID]],Medical_Examinations[],7,0)</f>
        <v>No</v>
      </c>
      <c r="G1880" t="str">
        <f>VLOOKUP(Health_Care[[#This Row],[Customer ID]],Medical_Examinations[],8,0)</f>
        <v>No</v>
      </c>
      <c r="H1880">
        <f>VLOOKUP(Health_Care[[#This Row],[Customer ID]],Medical_Examinations[],9,0)</f>
        <v>0</v>
      </c>
      <c r="I1880" t="str">
        <f>VLOOKUP(Health_Care[[#This Row],[Customer ID]],Medical_Examinations[],10,0)</f>
        <v>No</v>
      </c>
      <c r="J1880" t="str">
        <f>VLOOKUP(Health_Care[[#This Row],[Customer ID]],Medical_Examinations[],3,0)</f>
        <v>Normal Weight</v>
      </c>
      <c r="K1880" t="str">
        <f>VLOOKUP(Health_Care[[#This Row],[Customer ID]],Medical_Examinations[],5,0)</f>
        <v>Normal</v>
      </c>
      <c r="L1880" s="10">
        <f>VLOOKUP(Health_Care[[#This Row],[Customer ID]],Table6[#All],5,0)</f>
        <v>32684</v>
      </c>
      <c r="M1880" s="11">
        <f>VLOOKUP(Health_Care[[#This Row],[Customer ID]],Table6[#All],8,0)</f>
        <v>4185.1000000000004</v>
      </c>
      <c r="N1880" t="str">
        <f>VLOOKUP(Health_Care[[#This Row],[Customer ID]],Table6[#All],9,0)</f>
        <v>Tier - 2</v>
      </c>
      <c r="O1880" t="str">
        <f>VLOOKUP(Health_Care[[#This Row],[Customer ID]],Table6[#All],10,0)</f>
        <v>Tier - 3</v>
      </c>
      <c r="P1880" t="str">
        <f>VLOOKUP(Health_Care[[#This Row],[Customer ID]],Table6[#All],11,0)</f>
        <v>R1013</v>
      </c>
      <c r="Q1880">
        <f>VLOOKUP(Health_Care[[#This Row],[Customer ID]],Table6[#All],6,0)</f>
        <v>33</v>
      </c>
    </row>
    <row r="1881" spans="1:17" x14ac:dyDescent="0.35">
      <c r="A1881" t="s">
        <v>488</v>
      </c>
      <c r="B1881" t="str">
        <f>VLOOKUP(Health_Care[[#This Row],[Customer ID]],Customer_Names[#All],3,0)</f>
        <v xml:space="preserve"> Terri</v>
      </c>
      <c r="C1881">
        <f>VLOOKUP(Health_Care[[#This Row],[Customer ID]],Medical_Examinations[],2,0)</f>
        <v>15.53</v>
      </c>
      <c r="D1881">
        <f>VLOOKUP(Health_Care[[#This Row],[Customer ID]],Medical_Examinations[],4,0)</f>
        <v>5.81</v>
      </c>
      <c r="E1881" t="str">
        <f>VLOOKUP(Health_Care[[#This Row],[Customer ID]],Medical_Examinations[],6,0)</f>
        <v>No</v>
      </c>
      <c r="F1881" t="str">
        <f>VLOOKUP(Health_Care[[#This Row],[Customer ID]],Medical_Examinations[],7,0)</f>
        <v>No</v>
      </c>
      <c r="G1881" t="str">
        <f>VLOOKUP(Health_Care[[#This Row],[Customer ID]],Medical_Examinations[],8,0)</f>
        <v>No</v>
      </c>
      <c r="H1881">
        <f>VLOOKUP(Health_Care[[#This Row],[Customer ID]],Medical_Examinations[],9,0)</f>
        <v>1</v>
      </c>
      <c r="I1881" t="str">
        <f>VLOOKUP(Health_Care[[#This Row],[Customer ID]],Medical_Examinations[],10,0)</f>
        <v>No</v>
      </c>
      <c r="J1881" t="str">
        <f>VLOOKUP(Health_Care[[#This Row],[Customer ID]],Medical_Examinations[],3,0)</f>
        <v>Under Weight</v>
      </c>
      <c r="K1881" t="str">
        <f>VLOOKUP(Health_Care[[#This Row],[Customer ID]],Medical_Examinations[],5,0)</f>
        <v>Prediabetes</v>
      </c>
      <c r="L1881" s="10">
        <f>VLOOKUP(Health_Care[[#This Row],[Customer ID]],Table6[#All],5,0)</f>
        <v>30941</v>
      </c>
      <c r="M1881" s="11">
        <f>VLOOKUP(Health_Care[[#This Row],[Customer ID]],Table6[#All],8,0)</f>
        <v>4163.21</v>
      </c>
      <c r="N1881" t="str">
        <f>VLOOKUP(Health_Care[[#This Row],[Customer ID]],Table6[#All],9,0)</f>
        <v>Tier - 2</v>
      </c>
      <c r="O1881" t="str">
        <f>VLOOKUP(Health_Care[[#This Row],[Customer ID]],Table6[#All],10,0)</f>
        <v>Tier - 2</v>
      </c>
      <c r="P1881" t="str">
        <f>VLOOKUP(Health_Care[[#This Row],[Customer ID]],Table6[#All],11,0)</f>
        <v>R1012</v>
      </c>
      <c r="Q1881">
        <f>VLOOKUP(Health_Care[[#This Row],[Customer ID]],Table6[#All],6,0)</f>
        <v>38</v>
      </c>
    </row>
    <row r="1882" spans="1:17" x14ac:dyDescent="0.35">
      <c r="A1882" t="s">
        <v>487</v>
      </c>
      <c r="B1882" t="str">
        <f>VLOOKUP(Health_Care[[#This Row],[Customer ID]],Customer_Names[#All],3,0)</f>
        <v xml:space="preserve"> Eddie</v>
      </c>
      <c r="C1882">
        <f>VLOOKUP(Health_Care[[#This Row],[Customer ID]],Medical_Examinations[],2,0)</f>
        <v>30.7</v>
      </c>
      <c r="D1882">
        <f>VLOOKUP(Health_Care[[#This Row],[Customer ID]],Medical_Examinations[],4,0)</f>
        <v>5.82</v>
      </c>
      <c r="E1882" t="str">
        <f>VLOOKUP(Health_Care[[#This Row],[Customer ID]],Medical_Examinations[],6,0)</f>
        <v>No</v>
      </c>
      <c r="F1882" t="str">
        <f>VLOOKUP(Health_Care[[#This Row],[Customer ID]],Medical_Examinations[],7,0)</f>
        <v>No</v>
      </c>
      <c r="G1882" t="str">
        <f>VLOOKUP(Health_Care[[#This Row],[Customer ID]],Medical_Examinations[],8,0)</f>
        <v>No</v>
      </c>
      <c r="H1882">
        <f>VLOOKUP(Health_Care[[#This Row],[Customer ID]],Medical_Examinations[],9,0)</f>
        <v>1</v>
      </c>
      <c r="I1882" t="str">
        <f>VLOOKUP(Health_Care[[#This Row],[Customer ID]],Medical_Examinations[],10,0)</f>
        <v>No</v>
      </c>
      <c r="J1882" t="str">
        <f>VLOOKUP(Health_Care[[#This Row],[Customer ID]],Medical_Examinations[],3,0)</f>
        <v>Obesity</v>
      </c>
      <c r="K1882" t="str">
        <f>VLOOKUP(Health_Care[[#This Row],[Customer ID]],Medical_Examinations[],5,0)</f>
        <v>Prediabetes</v>
      </c>
      <c r="L1882" s="10">
        <f>VLOOKUP(Health_Care[[#This Row],[Customer ID]],Table6[#All],5,0)</f>
        <v>36125</v>
      </c>
      <c r="M1882" s="11">
        <f>VLOOKUP(Health_Care[[#This Row],[Customer ID]],Table6[#All],8,0)</f>
        <v>4154.97</v>
      </c>
      <c r="N1882" t="str">
        <f>VLOOKUP(Health_Care[[#This Row],[Customer ID]],Table6[#All],9,0)</f>
        <v>Tier - 2</v>
      </c>
      <c r="O1882" t="str">
        <f>VLOOKUP(Health_Care[[#This Row],[Customer ID]],Table6[#All],10,0)</f>
        <v>Tier - 1</v>
      </c>
      <c r="P1882" t="str">
        <f>VLOOKUP(Health_Care[[#This Row],[Customer ID]],Table6[#All],11,0)</f>
        <v>R1012</v>
      </c>
      <c r="Q1882">
        <f>VLOOKUP(Health_Care[[#This Row],[Customer ID]],Table6[#All],6,0)</f>
        <v>24</v>
      </c>
    </row>
    <row r="1883" spans="1:17" x14ac:dyDescent="0.35">
      <c r="A1883" t="s">
        <v>486</v>
      </c>
      <c r="B1883" t="str">
        <f>VLOOKUP(Health_Care[[#This Row],[Customer ID]],Customer_Names[#All],3,0)</f>
        <v xml:space="preserve"> Pamela</v>
      </c>
      <c r="C1883">
        <f>VLOOKUP(Health_Care[[#This Row],[Customer ID]],Medical_Examinations[],2,0)</f>
        <v>33.33</v>
      </c>
      <c r="D1883">
        <f>VLOOKUP(Health_Care[[#This Row],[Customer ID]],Medical_Examinations[],4,0)</f>
        <v>4.82</v>
      </c>
      <c r="E1883" t="str">
        <f>VLOOKUP(Health_Care[[#This Row],[Customer ID]],Medical_Examinations[],6,0)</f>
        <v>No</v>
      </c>
      <c r="F1883" t="str">
        <f>VLOOKUP(Health_Care[[#This Row],[Customer ID]],Medical_Examinations[],7,0)</f>
        <v>No</v>
      </c>
      <c r="G1883" t="str">
        <f>VLOOKUP(Health_Care[[#This Row],[Customer ID]],Medical_Examinations[],8,0)</f>
        <v>No</v>
      </c>
      <c r="H1883">
        <f>VLOOKUP(Health_Care[[#This Row],[Customer ID]],Medical_Examinations[],9,0)</f>
        <v>1</v>
      </c>
      <c r="I1883" t="str">
        <f>VLOOKUP(Health_Care[[#This Row],[Customer ID]],Medical_Examinations[],10,0)</f>
        <v>No</v>
      </c>
      <c r="J1883" t="str">
        <f>VLOOKUP(Health_Care[[#This Row],[Customer ID]],Medical_Examinations[],3,0)</f>
        <v>Obesity</v>
      </c>
      <c r="K1883" t="str">
        <f>VLOOKUP(Health_Care[[#This Row],[Customer ID]],Medical_Examinations[],5,0)</f>
        <v>Normal</v>
      </c>
      <c r="L1883" s="10">
        <f>VLOOKUP(Health_Care[[#This Row],[Customer ID]],Table6[#All],5,0)</f>
        <v>33820</v>
      </c>
      <c r="M1883" s="11">
        <f>VLOOKUP(Health_Care[[#This Row],[Customer ID]],Table6[#All],8,0)</f>
        <v>4151.03</v>
      </c>
      <c r="N1883" t="str">
        <f>VLOOKUP(Health_Care[[#This Row],[Customer ID]],Table6[#All],9,0)</f>
        <v>Tier - 2</v>
      </c>
      <c r="O1883" t="str">
        <f>VLOOKUP(Health_Care[[#This Row],[Customer ID]],Table6[#All],10,0)</f>
        <v>Tier - 2</v>
      </c>
      <c r="P1883" t="str">
        <f>VLOOKUP(Health_Care[[#This Row],[Customer ID]],Table6[#All],11,0)</f>
        <v>R1013</v>
      </c>
      <c r="Q1883">
        <f>VLOOKUP(Health_Care[[#This Row],[Customer ID]],Table6[#All],6,0)</f>
        <v>30</v>
      </c>
    </row>
    <row r="1884" spans="1:17" x14ac:dyDescent="0.35">
      <c r="A1884" t="s">
        <v>485</v>
      </c>
      <c r="B1884" t="str">
        <f>VLOOKUP(Health_Care[[#This Row],[Customer ID]],Customer_Names[#All],3,0)</f>
        <v xml:space="preserve"> Joyce</v>
      </c>
      <c r="C1884">
        <f>VLOOKUP(Health_Care[[#This Row],[Customer ID]],Medical_Examinations[],2,0)</f>
        <v>32.4</v>
      </c>
      <c r="D1884">
        <f>VLOOKUP(Health_Care[[#This Row],[Customer ID]],Medical_Examinations[],4,0)</f>
        <v>5.08</v>
      </c>
      <c r="E1884" t="str">
        <f>VLOOKUP(Health_Care[[#This Row],[Customer ID]],Medical_Examinations[],6,0)</f>
        <v>No</v>
      </c>
      <c r="F1884" t="str">
        <f>VLOOKUP(Health_Care[[#This Row],[Customer ID]],Medical_Examinations[],7,0)</f>
        <v>No</v>
      </c>
      <c r="G1884" t="str">
        <f>VLOOKUP(Health_Care[[#This Row],[Customer ID]],Medical_Examinations[],8,0)</f>
        <v>No</v>
      </c>
      <c r="H1884">
        <f>VLOOKUP(Health_Care[[#This Row],[Customer ID]],Medical_Examinations[],9,0)</f>
        <v>1</v>
      </c>
      <c r="I1884" t="str">
        <f>VLOOKUP(Health_Care[[#This Row],[Customer ID]],Medical_Examinations[],10,0)</f>
        <v>No</v>
      </c>
      <c r="J1884" t="str">
        <f>VLOOKUP(Health_Care[[#This Row],[Customer ID]],Medical_Examinations[],3,0)</f>
        <v>Obesity</v>
      </c>
      <c r="K1884" t="str">
        <f>VLOOKUP(Health_Care[[#This Row],[Customer ID]],Medical_Examinations[],5,0)</f>
        <v>Normal</v>
      </c>
      <c r="L1884" s="10">
        <f>VLOOKUP(Health_Care[[#This Row],[Customer ID]],Table6[#All],5,0)</f>
        <v>33783</v>
      </c>
      <c r="M1884" s="11">
        <f>VLOOKUP(Health_Care[[#This Row],[Customer ID]],Table6[#All],8,0)</f>
        <v>4149.74</v>
      </c>
      <c r="N1884" t="str">
        <f>VLOOKUP(Health_Care[[#This Row],[Customer ID]],Table6[#All],9,0)</f>
        <v>Tier - 2</v>
      </c>
      <c r="O1884" t="str">
        <f>VLOOKUP(Health_Care[[#This Row],[Customer ID]],Table6[#All],10,0)</f>
        <v>Tier - 1</v>
      </c>
      <c r="P1884" t="str">
        <f>VLOOKUP(Health_Care[[#This Row],[Customer ID]],Table6[#All],11,0)</f>
        <v>R1011</v>
      </c>
      <c r="Q1884">
        <f>VLOOKUP(Health_Care[[#This Row],[Customer ID]],Table6[#All],6,0)</f>
        <v>30</v>
      </c>
    </row>
    <row r="1885" spans="1:17" x14ac:dyDescent="0.35">
      <c r="A1885" t="s">
        <v>484</v>
      </c>
      <c r="B1885" t="str">
        <f>VLOOKUP(Health_Care[[#This Row],[Customer ID]],Customer_Names[#All],3,0)</f>
        <v xml:space="preserve"> Alison W.</v>
      </c>
      <c r="C1885">
        <f>VLOOKUP(Health_Care[[#This Row],[Customer ID]],Medical_Examinations[],2,0)</f>
        <v>27.93</v>
      </c>
      <c r="D1885">
        <f>VLOOKUP(Health_Care[[#This Row],[Customer ID]],Medical_Examinations[],4,0)</f>
        <v>5.59</v>
      </c>
      <c r="E1885" t="str">
        <f>VLOOKUP(Health_Care[[#This Row],[Customer ID]],Medical_Examinations[],6,0)</f>
        <v>No</v>
      </c>
      <c r="F1885" t="str">
        <f>VLOOKUP(Health_Care[[#This Row],[Customer ID]],Medical_Examinations[],7,0)</f>
        <v>No</v>
      </c>
      <c r="G1885" t="str">
        <f>VLOOKUP(Health_Care[[#This Row],[Customer ID]],Medical_Examinations[],8,0)</f>
        <v>No</v>
      </c>
      <c r="H1885">
        <f>VLOOKUP(Health_Care[[#This Row],[Customer ID]],Medical_Examinations[],9,0)</f>
        <v>1</v>
      </c>
      <c r="I1885" t="str">
        <f>VLOOKUP(Health_Care[[#This Row],[Customer ID]],Medical_Examinations[],10,0)</f>
        <v>No</v>
      </c>
      <c r="J1885" t="str">
        <f>VLOOKUP(Health_Care[[#This Row],[Customer ID]],Medical_Examinations[],3,0)</f>
        <v>Over Weight</v>
      </c>
      <c r="K1885" t="str">
        <f>VLOOKUP(Health_Care[[#This Row],[Customer ID]],Medical_Examinations[],5,0)</f>
        <v>Normal</v>
      </c>
      <c r="L1885" s="10">
        <f>VLOOKUP(Health_Care[[#This Row],[Customer ID]],Table6[#All],5,0)</f>
        <v>33773</v>
      </c>
      <c r="M1885" s="11">
        <f>VLOOKUP(Health_Care[[#This Row],[Customer ID]],Table6[#All],8,0)</f>
        <v>4137.5200000000004</v>
      </c>
      <c r="N1885" t="str">
        <f>VLOOKUP(Health_Care[[#This Row],[Customer ID]],Table6[#All],9,0)</f>
        <v>Tier - 2</v>
      </c>
      <c r="O1885" t="str">
        <f>VLOOKUP(Health_Care[[#This Row],[Customer ID]],Table6[#All],10,0)</f>
        <v>Tier - 3</v>
      </c>
      <c r="P1885" t="str">
        <f>VLOOKUP(Health_Care[[#This Row],[Customer ID]],Table6[#All],11,0)</f>
        <v>R1024</v>
      </c>
      <c r="Q1885">
        <f>VLOOKUP(Health_Care[[#This Row],[Customer ID]],Table6[#All],6,0)</f>
        <v>30</v>
      </c>
    </row>
    <row r="1886" spans="1:17" x14ac:dyDescent="0.35">
      <c r="A1886" t="s">
        <v>483</v>
      </c>
      <c r="B1886" t="str">
        <f>VLOOKUP(Health_Care[[#This Row],[Customer ID]],Customer_Names[#All],3,0)</f>
        <v xml:space="preserve"> Tammara C</v>
      </c>
      <c r="C1886">
        <f>VLOOKUP(Health_Care[[#This Row],[Customer ID]],Medical_Examinations[],2,0)</f>
        <v>21.754999999999999</v>
      </c>
      <c r="D1886">
        <f>VLOOKUP(Health_Care[[#This Row],[Customer ID]],Medical_Examinations[],4,0)</f>
        <v>5.12</v>
      </c>
      <c r="E1886" t="str">
        <f>VLOOKUP(Health_Care[[#This Row],[Customer ID]],Medical_Examinations[],6,0)</f>
        <v>No</v>
      </c>
      <c r="F1886" t="str">
        <f>VLOOKUP(Health_Care[[#This Row],[Customer ID]],Medical_Examinations[],7,0)</f>
        <v>No</v>
      </c>
      <c r="G1886" t="str">
        <f>VLOOKUP(Health_Care[[#This Row],[Customer ID]],Medical_Examinations[],8,0)</f>
        <v>No</v>
      </c>
      <c r="H1886">
        <f>VLOOKUP(Health_Care[[#This Row],[Customer ID]],Medical_Examinations[],9,0)</f>
        <v>0</v>
      </c>
      <c r="I1886" t="str">
        <f>VLOOKUP(Health_Care[[#This Row],[Customer ID]],Medical_Examinations[],10,0)</f>
        <v>No</v>
      </c>
      <c r="J1886" t="str">
        <f>VLOOKUP(Health_Care[[#This Row],[Customer ID]],Medical_Examinations[],3,0)</f>
        <v>Normal Weight</v>
      </c>
      <c r="K1886" t="str">
        <f>VLOOKUP(Health_Care[[#This Row],[Customer ID]],Medical_Examinations[],5,0)</f>
        <v>Normal</v>
      </c>
      <c r="L1886" s="10">
        <f>VLOOKUP(Health_Care[[#This Row],[Customer ID]],Table6[#All],5,0)</f>
        <v>33456</v>
      </c>
      <c r="M1886" s="11">
        <f>VLOOKUP(Health_Care[[#This Row],[Customer ID]],Table6[#All],8,0)</f>
        <v>4134.08</v>
      </c>
      <c r="N1886" t="str">
        <f>VLOOKUP(Health_Care[[#This Row],[Customer ID]],Table6[#All],9,0)</f>
        <v>Tier - 2</v>
      </c>
      <c r="O1886" t="str">
        <f>VLOOKUP(Health_Care[[#This Row],[Customer ID]],Table6[#All],10,0)</f>
        <v>Tier - 1</v>
      </c>
      <c r="P1886" t="str">
        <f>VLOOKUP(Health_Care[[#This Row],[Customer ID]],Table6[#All],11,0)</f>
        <v>R1012</v>
      </c>
      <c r="Q1886">
        <f>VLOOKUP(Health_Care[[#This Row],[Customer ID]],Table6[#All],6,0)</f>
        <v>31</v>
      </c>
    </row>
    <row r="1887" spans="1:17" x14ac:dyDescent="0.35">
      <c r="A1887" t="s">
        <v>482</v>
      </c>
      <c r="B1887" t="str">
        <f>VLOOKUP(Health_Care[[#This Row],[Customer ID]],Customer_Names[#All],3,0)</f>
        <v xml:space="preserve"> Dorota</v>
      </c>
      <c r="C1887">
        <f>VLOOKUP(Health_Care[[#This Row],[Customer ID]],Medical_Examinations[],2,0)</f>
        <v>25.934999999999999</v>
      </c>
      <c r="D1887">
        <f>VLOOKUP(Health_Care[[#This Row],[Customer ID]],Medical_Examinations[],4,0)</f>
        <v>4.95</v>
      </c>
      <c r="E1887" t="str">
        <f>VLOOKUP(Health_Care[[#This Row],[Customer ID]],Medical_Examinations[],6,0)</f>
        <v>No</v>
      </c>
      <c r="F1887" t="str">
        <f>VLOOKUP(Health_Care[[#This Row],[Customer ID]],Medical_Examinations[],7,0)</f>
        <v>No</v>
      </c>
      <c r="G1887" t="str">
        <f>VLOOKUP(Health_Care[[#This Row],[Customer ID]],Medical_Examinations[],8,0)</f>
        <v>No</v>
      </c>
      <c r="H1887">
        <f>VLOOKUP(Health_Care[[#This Row],[Customer ID]],Medical_Examinations[],9,0)</f>
        <v>0</v>
      </c>
      <c r="I1887" t="str">
        <f>VLOOKUP(Health_Care[[#This Row],[Customer ID]],Medical_Examinations[],10,0)</f>
        <v>No</v>
      </c>
      <c r="J1887" t="str">
        <f>VLOOKUP(Health_Care[[#This Row],[Customer ID]],Medical_Examinations[],3,0)</f>
        <v>Over Weight</v>
      </c>
      <c r="K1887" t="str">
        <f>VLOOKUP(Health_Care[[#This Row],[Customer ID]],Medical_Examinations[],5,0)</f>
        <v>Normal</v>
      </c>
      <c r="L1887" s="10">
        <f>VLOOKUP(Health_Care[[#This Row],[Customer ID]],Table6[#All],5,0)</f>
        <v>34567</v>
      </c>
      <c r="M1887" s="11">
        <f>VLOOKUP(Health_Care[[#This Row],[Customer ID]],Table6[#All],8,0)</f>
        <v>4133.6400000000003</v>
      </c>
      <c r="N1887" t="str">
        <f>VLOOKUP(Health_Care[[#This Row],[Customer ID]],Table6[#All],9,0)</f>
        <v>Tier - 2</v>
      </c>
      <c r="O1887" t="str">
        <f>VLOOKUP(Health_Care[[#This Row],[Customer ID]],Table6[#All],10,0)</f>
        <v>Tier - 3</v>
      </c>
      <c r="P1887" t="str">
        <f>VLOOKUP(Health_Care[[#This Row],[Customer ID]],Table6[#All],11,0)</f>
        <v>R1012</v>
      </c>
      <c r="Q1887">
        <f>VLOOKUP(Health_Care[[#This Row],[Customer ID]],Table6[#All],6,0)</f>
        <v>28</v>
      </c>
    </row>
    <row r="1888" spans="1:17" x14ac:dyDescent="0.35">
      <c r="A1888" t="s">
        <v>481</v>
      </c>
      <c r="B1888" t="str">
        <f>VLOOKUP(Health_Care[[#This Row],[Customer ID]],Customer_Names[#All],3,0)</f>
        <v xml:space="preserve"> Jose Norberto Sr.</v>
      </c>
      <c r="C1888">
        <f>VLOOKUP(Health_Care[[#This Row],[Customer ID]],Medical_Examinations[],2,0)</f>
        <v>31.5</v>
      </c>
      <c r="D1888">
        <f>VLOOKUP(Health_Care[[#This Row],[Customer ID]],Medical_Examinations[],4,0)</f>
        <v>6.16</v>
      </c>
      <c r="E1888" t="str">
        <f>VLOOKUP(Health_Care[[#This Row],[Customer ID]],Medical_Examinations[],6,0)</f>
        <v>No</v>
      </c>
      <c r="F1888" t="str">
        <f>VLOOKUP(Health_Care[[#This Row],[Customer ID]],Medical_Examinations[],7,0)</f>
        <v>No</v>
      </c>
      <c r="G1888" t="str">
        <f>VLOOKUP(Health_Care[[#This Row],[Customer ID]],Medical_Examinations[],8,0)</f>
        <v>No</v>
      </c>
      <c r="H1888">
        <f>VLOOKUP(Health_Care[[#This Row],[Customer ID]],Medical_Examinations[],9,0)</f>
        <v>0</v>
      </c>
      <c r="I1888" t="str">
        <f>VLOOKUP(Health_Care[[#This Row],[Customer ID]],Medical_Examinations[],10,0)</f>
        <v>No</v>
      </c>
      <c r="J1888" t="str">
        <f>VLOOKUP(Health_Care[[#This Row],[Customer ID]],Medical_Examinations[],3,0)</f>
        <v>Obesity</v>
      </c>
      <c r="K1888" t="str">
        <f>VLOOKUP(Health_Care[[#This Row],[Customer ID]],Medical_Examinations[],5,0)</f>
        <v>Prediabetes</v>
      </c>
      <c r="L1888" s="10">
        <f>VLOOKUP(Health_Care[[#This Row],[Customer ID]],Table6[#All],5,0)</f>
        <v>33221</v>
      </c>
      <c r="M1888" s="11">
        <f>VLOOKUP(Health_Care[[#This Row],[Customer ID]],Table6[#All],8,0)</f>
        <v>4076.5</v>
      </c>
      <c r="N1888" t="str">
        <f>VLOOKUP(Health_Care[[#This Row],[Customer ID]],Table6[#All],9,0)</f>
        <v>Tier - 2</v>
      </c>
      <c r="O1888" t="str">
        <f>VLOOKUP(Health_Care[[#This Row],[Customer ID]],Table6[#All],10,0)</f>
        <v>Tier - 3</v>
      </c>
      <c r="P1888" t="str">
        <f>VLOOKUP(Health_Care[[#This Row],[Customer ID]],Table6[#All],11,0)</f>
        <v>R1011</v>
      </c>
      <c r="Q1888">
        <f>VLOOKUP(Health_Care[[#This Row],[Customer ID]],Table6[#All],6,0)</f>
        <v>32</v>
      </c>
    </row>
    <row r="1889" spans="1:17" x14ac:dyDescent="0.35">
      <c r="A1889" t="s">
        <v>480</v>
      </c>
      <c r="B1889" t="str">
        <f>VLOOKUP(Health_Care[[#This Row],[Customer ID]],Customer_Names[#All],3,0)</f>
        <v xml:space="preserve"> Peter</v>
      </c>
      <c r="C1889">
        <f>VLOOKUP(Health_Care[[#This Row],[Customer ID]],Medical_Examinations[],2,0)</f>
        <v>30.03</v>
      </c>
      <c r="D1889">
        <f>VLOOKUP(Health_Care[[#This Row],[Customer ID]],Medical_Examinations[],4,0)</f>
        <v>6.41</v>
      </c>
      <c r="E1889" t="str">
        <f>VLOOKUP(Health_Care[[#This Row],[Customer ID]],Medical_Examinations[],6,0)</f>
        <v>No</v>
      </c>
      <c r="F1889" t="str">
        <f>VLOOKUP(Health_Care[[#This Row],[Customer ID]],Medical_Examinations[],7,0)</f>
        <v>No</v>
      </c>
      <c r="G1889" t="str">
        <f>VLOOKUP(Health_Care[[#This Row],[Customer ID]],Medical_Examinations[],8,0)</f>
        <v>No</v>
      </c>
      <c r="H1889">
        <f>VLOOKUP(Health_Care[[#This Row],[Customer ID]],Medical_Examinations[],9,0)</f>
        <v>0</v>
      </c>
      <c r="I1889" t="str">
        <f>VLOOKUP(Health_Care[[#This Row],[Customer ID]],Medical_Examinations[],10,0)</f>
        <v>No</v>
      </c>
      <c r="J1889" t="str">
        <f>VLOOKUP(Health_Care[[#This Row],[Customer ID]],Medical_Examinations[],3,0)</f>
        <v>Obesity</v>
      </c>
      <c r="K1889" t="str">
        <f>VLOOKUP(Health_Care[[#This Row],[Customer ID]],Medical_Examinations[],5,0)</f>
        <v>Diabetes</v>
      </c>
      <c r="L1889" s="10">
        <f>VLOOKUP(Health_Care[[#This Row],[Customer ID]],Table6[#All],5,0)</f>
        <v>33208</v>
      </c>
      <c r="M1889" s="11">
        <f>VLOOKUP(Health_Care[[#This Row],[Customer ID]],Table6[#All],8,0)</f>
        <v>4074.45</v>
      </c>
      <c r="N1889" t="str">
        <f>VLOOKUP(Health_Care[[#This Row],[Customer ID]],Table6[#All],9,0)</f>
        <v>Tier - 3</v>
      </c>
      <c r="O1889" t="str">
        <f>VLOOKUP(Health_Care[[#This Row],[Customer ID]],Table6[#All],10,0)</f>
        <v>Tier - 2</v>
      </c>
      <c r="P1889" t="str">
        <f>VLOOKUP(Health_Care[[#This Row],[Customer ID]],Table6[#All],11,0)</f>
        <v>R1013</v>
      </c>
      <c r="Q1889">
        <f>VLOOKUP(Health_Care[[#This Row],[Customer ID]],Table6[#All],6,0)</f>
        <v>32</v>
      </c>
    </row>
    <row r="1890" spans="1:17" x14ac:dyDescent="0.35">
      <c r="A1890" t="s">
        <v>479</v>
      </c>
      <c r="B1890" t="str">
        <f>VLOOKUP(Health_Care[[#This Row],[Customer ID]],Customer_Names[#All],3,0)</f>
        <v xml:space="preserve"> Bryant</v>
      </c>
      <c r="C1890">
        <f>VLOOKUP(Health_Care[[#This Row],[Customer ID]],Medical_Examinations[],2,0)</f>
        <v>33.479999999999997</v>
      </c>
      <c r="D1890">
        <f>VLOOKUP(Health_Care[[#This Row],[Customer ID]],Medical_Examinations[],4,0)</f>
        <v>8.94</v>
      </c>
      <c r="E1890" t="str">
        <f>VLOOKUP(Health_Care[[#This Row],[Customer ID]],Medical_Examinations[],6,0)</f>
        <v>No</v>
      </c>
      <c r="F1890" t="str">
        <f>VLOOKUP(Health_Care[[#This Row],[Customer ID]],Medical_Examinations[],7,0)</f>
        <v>No</v>
      </c>
      <c r="G1890" t="str">
        <f>VLOOKUP(Health_Care[[#This Row],[Customer ID]],Medical_Examinations[],8,0)</f>
        <v>No</v>
      </c>
      <c r="H1890">
        <f>VLOOKUP(Health_Care[[#This Row],[Customer ID]],Medical_Examinations[],9,0)</f>
        <v>0</v>
      </c>
      <c r="I1890" t="str">
        <f>VLOOKUP(Health_Care[[#This Row],[Customer ID]],Medical_Examinations[],10,0)</f>
        <v>No</v>
      </c>
      <c r="J1890" t="str">
        <f>VLOOKUP(Health_Care[[#This Row],[Customer ID]],Medical_Examinations[],3,0)</f>
        <v>Obesity</v>
      </c>
      <c r="K1890" t="str">
        <f>VLOOKUP(Health_Care[[#This Row],[Customer ID]],Medical_Examinations[],5,0)</f>
        <v>Diabetes</v>
      </c>
      <c r="L1890" s="10">
        <f>VLOOKUP(Health_Care[[#This Row],[Customer ID]],Table6[#All],5,0)</f>
        <v>37547</v>
      </c>
      <c r="M1890" s="11">
        <f>VLOOKUP(Health_Care[[#This Row],[Customer ID]],Table6[#All],8,0)</f>
        <v>4070.51</v>
      </c>
      <c r="N1890" t="str">
        <f>VLOOKUP(Health_Care[[#This Row],[Customer ID]],Table6[#All],9,0)</f>
        <v>Tier - 2</v>
      </c>
      <c r="O1890" t="str">
        <f>VLOOKUP(Health_Care[[#This Row],[Customer ID]],Table6[#All],10,0)</f>
        <v>Tier - 1</v>
      </c>
      <c r="P1890" t="str">
        <f>VLOOKUP(Health_Care[[#This Row],[Customer ID]],Table6[#All],11,0)</f>
        <v>R1012</v>
      </c>
      <c r="Q1890">
        <f>VLOOKUP(Health_Care[[#This Row],[Customer ID]],Table6[#All],6,0)</f>
        <v>20</v>
      </c>
    </row>
    <row r="1891" spans="1:17" x14ac:dyDescent="0.35">
      <c r="A1891" t="s">
        <v>478</v>
      </c>
      <c r="B1891" t="str">
        <f>VLOOKUP(Health_Care[[#This Row],[Customer ID]],Customer_Names[#All],3,0)</f>
        <v xml:space="preserve"> Christina</v>
      </c>
      <c r="C1891">
        <f>VLOOKUP(Health_Care[[#This Row],[Customer ID]],Medical_Examinations[],2,0)</f>
        <v>16.510000000000002</v>
      </c>
      <c r="D1891">
        <f>VLOOKUP(Health_Care[[#This Row],[Customer ID]],Medical_Examinations[],4,0)</f>
        <v>4.42</v>
      </c>
      <c r="E1891" t="str">
        <f>VLOOKUP(Health_Care[[#This Row],[Customer ID]],Medical_Examinations[],6,0)</f>
        <v>yes</v>
      </c>
      <c r="F1891" t="str">
        <f>VLOOKUP(Health_Care[[#This Row],[Customer ID]],Medical_Examinations[],7,0)</f>
        <v>No</v>
      </c>
      <c r="G1891" t="str">
        <f>VLOOKUP(Health_Care[[#This Row],[Customer ID]],Medical_Examinations[],8,0)</f>
        <v>Yes</v>
      </c>
      <c r="H1891">
        <f>VLOOKUP(Health_Care[[#This Row],[Customer ID]],Medical_Examinations[],9,0)</f>
        <v>1</v>
      </c>
      <c r="I1891" t="str">
        <f>VLOOKUP(Health_Care[[#This Row],[Customer ID]],Medical_Examinations[],10,0)</f>
        <v>No</v>
      </c>
      <c r="J1891" t="str">
        <f>VLOOKUP(Health_Care[[#This Row],[Customer ID]],Medical_Examinations[],3,0)</f>
        <v>Under Weight</v>
      </c>
      <c r="K1891" t="str">
        <f>VLOOKUP(Health_Care[[#This Row],[Customer ID]],Medical_Examinations[],5,0)</f>
        <v>Normal</v>
      </c>
      <c r="L1891" s="10">
        <f>VLOOKUP(Health_Care[[#This Row],[Customer ID]],Table6[#All],5,0)</f>
        <v>30575</v>
      </c>
      <c r="M1891" s="11">
        <f>VLOOKUP(Health_Care[[#This Row],[Customer ID]],Table6[#All],8,0)</f>
        <v>4070.42</v>
      </c>
      <c r="N1891" t="str">
        <f>VLOOKUP(Health_Care[[#This Row],[Customer ID]],Table6[#All],9,0)</f>
        <v>Tier - 2</v>
      </c>
      <c r="O1891" t="str">
        <f>VLOOKUP(Health_Care[[#This Row],[Customer ID]],Table6[#All],10,0)</f>
        <v>Tier - 1</v>
      </c>
      <c r="P1891" t="str">
        <f>VLOOKUP(Health_Care[[#This Row],[Customer ID]],Table6[#All],11,0)</f>
        <v>R1013</v>
      </c>
      <c r="Q1891">
        <f>VLOOKUP(Health_Care[[#This Row],[Customer ID]],Table6[#All],6,0)</f>
        <v>39</v>
      </c>
    </row>
    <row r="1892" spans="1:17" x14ac:dyDescent="0.35">
      <c r="A1892" t="s">
        <v>477</v>
      </c>
      <c r="B1892" t="str">
        <f>VLOOKUP(Health_Care[[#This Row],[Customer ID]],Customer_Names[#All],3,0)</f>
        <v xml:space="preserve"> John</v>
      </c>
      <c r="C1892">
        <f>VLOOKUP(Health_Care[[#This Row],[Customer ID]],Medical_Examinations[],2,0)</f>
        <v>33.155000000000001</v>
      </c>
      <c r="D1892">
        <f>VLOOKUP(Health_Care[[#This Row],[Customer ID]],Medical_Examinations[],4,0)</f>
        <v>5.3</v>
      </c>
      <c r="E1892" t="str">
        <f>VLOOKUP(Health_Care[[#This Row],[Customer ID]],Medical_Examinations[],6,0)</f>
        <v>yes</v>
      </c>
      <c r="F1892" t="str">
        <f>VLOOKUP(Health_Care[[#This Row],[Customer ID]],Medical_Examinations[],7,0)</f>
        <v>No</v>
      </c>
      <c r="G1892" t="str">
        <f>VLOOKUP(Health_Care[[#This Row],[Customer ID]],Medical_Examinations[],8,0)</f>
        <v>No</v>
      </c>
      <c r="H1892">
        <f>VLOOKUP(Health_Care[[#This Row],[Customer ID]],Medical_Examinations[],9,0)</f>
        <v>1</v>
      </c>
      <c r="I1892" t="str">
        <f>VLOOKUP(Health_Care[[#This Row],[Customer ID]],Medical_Examinations[],10,0)</f>
        <v>No</v>
      </c>
      <c r="J1892" t="str">
        <f>VLOOKUP(Health_Care[[#This Row],[Customer ID]],Medical_Examinations[],3,0)</f>
        <v>Obesity</v>
      </c>
      <c r="K1892" t="str">
        <f>VLOOKUP(Health_Care[[#This Row],[Customer ID]],Medical_Examinations[],5,0)</f>
        <v>Normal</v>
      </c>
      <c r="L1892" s="10">
        <f>VLOOKUP(Health_Care[[#This Row],[Customer ID]],Table6[#All],5,0)</f>
        <v>34956</v>
      </c>
      <c r="M1892" s="11">
        <f>VLOOKUP(Health_Care[[#This Row],[Customer ID]],Table6[#All],8,0)</f>
        <v>4058.71</v>
      </c>
      <c r="N1892" t="str">
        <f>VLOOKUP(Health_Care[[#This Row],[Customer ID]],Table6[#All],9,0)</f>
        <v>Tier - 3</v>
      </c>
      <c r="O1892" t="str">
        <f>VLOOKUP(Health_Care[[#This Row],[Customer ID]],Table6[#All],10,0)</f>
        <v>Tier - 3</v>
      </c>
      <c r="P1892" t="str">
        <f>VLOOKUP(Health_Care[[#This Row],[Customer ID]],Table6[#All],11,0)</f>
        <v>R1012</v>
      </c>
      <c r="Q1892">
        <f>VLOOKUP(Health_Care[[#This Row],[Customer ID]],Table6[#All],6,0)</f>
        <v>27</v>
      </c>
    </row>
    <row r="1893" spans="1:17" x14ac:dyDescent="0.35">
      <c r="A1893" t="s">
        <v>476</v>
      </c>
      <c r="B1893" t="str">
        <f>VLOOKUP(Health_Care[[#This Row],[Customer ID]],Customer_Names[#All],3,0)</f>
        <v xml:space="preserve"> Eduardo</v>
      </c>
      <c r="C1893">
        <f>VLOOKUP(Health_Care[[#This Row],[Customer ID]],Medical_Examinations[],2,0)</f>
        <v>37.29</v>
      </c>
      <c r="D1893">
        <f>VLOOKUP(Health_Care[[#This Row],[Customer ID]],Medical_Examinations[],4,0)</f>
        <v>4.6399999999999997</v>
      </c>
      <c r="E1893" t="str">
        <f>VLOOKUP(Health_Care[[#This Row],[Customer ID]],Medical_Examinations[],6,0)</f>
        <v>No</v>
      </c>
      <c r="F1893" t="str">
        <f>VLOOKUP(Health_Care[[#This Row],[Customer ID]],Medical_Examinations[],7,0)</f>
        <v>No</v>
      </c>
      <c r="G1893" t="str">
        <f>VLOOKUP(Health_Care[[#This Row],[Customer ID]],Medical_Examinations[],8,0)</f>
        <v>Yes</v>
      </c>
      <c r="H1893">
        <f>VLOOKUP(Health_Care[[#This Row],[Customer ID]],Medical_Examinations[],9,0)</f>
        <v>1</v>
      </c>
      <c r="I1893" t="str">
        <f>VLOOKUP(Health_Care[[#This Row],[Customer ID]],Medical_Examinations[],10,0)</f>
        <v>No</v>
      </c>
      <c r="J1893" t="str">
        <f>VLOOKUP(Health_Care[[#This Row],[Customer ID]],Medical_Examinations[],3,0)</f>
        <v>Obesity</v>
      </c>
      <c r="K1893" t="str">
        <f>VLOOKUP(Health_Care[[#This Row],[Customer ID]],Medical_Examinations[],5,0)</f>
        <v>Normal</v>
      </c>
      <c r="L1893" s="10">
        <f>VLOOKUP(Health_Care[[#This Row],[Customer ID]],Table6[#All],5,0)</f>
        <v>34194</v>
      </c>
      <c r="M1893" s="11">
        <f>VLOOKUP(Health_Care[[#This Row],[Customer ID]],Table6[#All],8,0)</f>
        <v>4058.12</v>
      </c>
      <c r="N1893" t="str">
        <f>VLOOKUP(Health_Care[[#This Row],[Customer ID]],Table6[#All],9,0)</f>
        <v>Tier - 2</v>
      </c>
      <c r="O1893" t="str">
        <f>VLOOKUP(Health_Care[[#This Row],[Customer ID]],Table6[#All],10,0)</f>
        <v>Tier - 1</v>
      </c>
      <c r="P1893" t="str">
        <f>VLOOKUP(Health_Care[[#This Row],[Customer ID]],Table6[#All],11,0)</f>
        <v>R1013</v>
      </c>
      <c r="Q1893">
        <f>VLOOKUP(Health_Care[[#This Row],[Customer ID]],Table6[#All],6,0)</f>
        <v>29</v>
      </c>
    </row>
    <row r="1894" spans="1:17" x14ac:dyDescent="0.35">
      <c r="A1894" t="s">
        <v>475</v>
      </c>
      <c r="B1894" t="str">
        <f>VLOOKUP(Health_Care[[#This Row],[Customer ID]],Customer_Names[#All],3,0)</f>
        <v xml:space="preserve"> Laura M.</v>
      </c>
      <c r="C1894">
        <f>VLOOKUP(Health_Care[[#This Row],[Customer ID]],Medical_Examinations[],2,0)</f>
        <v>20.23</v>
      </c>
      <c r="D1894">
        <f>VLOOKUP(Health_Care[[#This Row],[Customer ID]],Medical_Examinations[],4,0)</f>
        <v>6.16</v>
      </c>
      <c r="E1894" t="str">
        <f>VLOOKUP(Health_Care[[#This Row],[Customer ID]],Medical_Examinations[],6,0)</f>
        <v>yes</v>
      </c>
      <c r="F1894" t="str">
        <f>VLOOKUP(Health_Care[[#This Row],[Customer ID]],Medical_Examinations[],7,0)</f>
        <v>No</v>
      </c>
      <c r="G1894" t="str">
        <f>VLOOKUP(Health_Care[[#This Row],[Customer ID]],Medical_Examinations[],8,0)</f>
        <v>No</v>
      </c>
      <c r="H1894">
        <f>VLOOKUP(Health_Care[[#This Row],[Customer ID]],Medical_Examinations[],9,0)</f>
        <v>1</v>
      </c>
      <c r="I1894" t="str">
        <f>VLOOKUP(Health_Care[[#This Row],[Customer ID]],Medical_Examinations[],10,0)</f>
        <v>No</v>
      </c>
      <c r="J1894" t="str">
        <f>VLOOKUP(Health_Care[[#This Row],[Customer ID]],Medical_Examinations[],3,0)</f>
        <v>Normal Weight</v>
      </c>
      <c r="K1894" t="str">
        <f>VLOOKUP(Health_Care[[#This Row],[Customer ID]],Medical_Examinations[],5,0)</f>
        <v>Prediabetes</v>
      </c>
      <c r="L1894" s="10">
        <f>VLOOKUP(Health_Care[[#This Row],[Customer ID]],Table6[#All],5,0)</f>
        <v>32477</v>
      </c>
      <c r="M1894" s="11">
        <f>VLOOKUP(Health_Care[[#This Row],[Customer ID]],Table6[#All],8,0)</f>
        <v>4047.94</v>
      </c>
      <c r="N1894" t="str">
        <f>VLOOKUP(Health_Care[[#This Row],[Customer ID]],Table6[#All],9,0)</f>
        <v>Tier - 2</v>
      </c>
      <c r="O1894" t="str">
        <f>VLOOKUP(Health_Care[[#This Row],[Customer ID]],Table6[#All],10,0)</f>
        <v>Tier - 1</v>
      </c>
      <c r="P1894" t="str">
        <f>VLOOKUP(Health_Care[[#This Row],[Customer ID]],Table6[#All],11,0)</f>
        <v>R1013</v>
      </c>
      <c r="Q1894">
        <f>VLOOKUP(Health_Care[[#This Row],[Customer ID]],Table6[#All],6,0)</f>
        <v>34</v>
      </c>
    </row>
    <row r="1895" spans="1:17" x14ac:dyDescent="0.35">
      <c r="A1895" t="s">
        <v>474</v>
      </c>
      <c r="B1895" t="str">
        <f>VLOOKUP(Health_Care[[#This Row],[Customer ID]],Customer_Names[#All],3,0)</f>
        <v xml:space="preserve"> Charlie</v>
      </c>
      <c r="C1895">
        <f>VLOOKUP(Health_Care[[#This Row],[Customer ID]],Medical_Examinations[],2,0)</f>
        <v>28.975000000000001</v>
      </c>
      <c r="D1895">
        <f>VLOOKUP(Health_Care[[#This Row],[Customer ID]],Medical_Examinations[],4,0)</f>
        <v>4.12</v>
      </c>
      <c r="E1895" t="str">
        <f>VLOOKUP(Health_Care[[#This Row],[Customer ID]],Medical_Examinations[],6,0)</f>
        <v>No</v>
      </c>
      <c r="F1895" t="str">
        <f>VLOOKUP(Health_Care[[#This Row],[Customer ID]],Medical_Examinations[],7,0)</f>
        <v>No</v>
      </c>
      <c r="G1895" t="str">
        <f>VLOOKUP(Health_Care[[#This Row],[Customer ID]],Medical_Examinations[],8,0)</f>
        <v>Yes</v>
      </c>
      <c r="H1895">
        <f>VLOOKUP(Health_Care[[#This Row],[Customer ID]],Medical_Examinations[],9,0)</f>
        <v>1</v>
      </c>
      <c r="I1895" t="str">
        <f>VLOOKUP(Health_Care[[#This Row],[Customer ID]],Medical_Examinations[],10,0)</f>
        <v>No</v>
      </c>
      <c r="J1895" t="str">
        <f>VLOOKUP(Health_Care[[#This Row],[Customer ID]],Medical_Examinations[],3,0)</f>
        <v>Over Weight</v>
      </c>
      <c r="K1895" t="str">
        <f>VLOOKUP(Health_Care[[#This Row],[Customer ID]],Medical_Examinations[],5,0)</f>
        <v>Normal</v>
      </c>
      <c r="L1895" s="10">
        <f>VLOOKUP(Health_Care[[#This Row],[Customer ID]],Table6[#All],5,0)</f>
        <v>34329</v>
      </c>
      <c r="M1895" s="11">
        <f>VLOOKUP(Health_Care[[#This Row],[Customer ID]],Table6[#All],8,0)</f>
        <v>4040.56</v>
      </c>
      <c r="N1895" t="str">
        <f>VLOOKUP(Health_Care[[#This Row],[Customer ID]],Table6[#All],9,0)</f>
        <v>Tier - 3</v>
      </c>
      <c r="O1895" t="str">
        <f>VLOOKUP(Health_Care[[#This Row],[Customer ID]],Table6[#All],10,0)</f>
        <v>Tier - 3</v>
      </c>
      <c r="P1895" t="str">
        <f>VLOOKUP(Health_Care[[#This Row],[Customer ID]],Table6[#All],11,0)</f>
        <v>R1015</v>
      </c>
      <c r="Q1895">
        <f>VLOOKUP(Health_Care[[#This Row],[Customer ID]],Table6[#All],6,0)</f>
        <v>29</v>
      </c>
    </row>
    <row r="1896" spans="1:17" x14ac:dyDescent="0.35">
      <c r="A1896" t="s">
        <v>473</v>
      </c>
      <c r="B1896" t="str">
        <f>VLOOKUP(Health_Care[[#This Row],[Customer ID]],Customer_Names[#All],3,0)</f>
        <v xml:space="preserve"> Melissa D.</v>
      </c>
      <c r="C1896">
        <f>VLOOKUP(Health_Care[[#This Row],[Customer ID]],Medical_Examinations[],2,0)</f>
        <v>16.420000000000002</v>
      </c>
      <c r="D1896">
        <f>VLOOKUP(Health_Care[[#This Row],[Customer ID]],Medical_Examinations[],4,0)</f>
        <v>5.77</v>
      </c>
      <c r="E1896" t="str">
        <f>VLOOKUP(Health_Care[[#This Row],[Customer ID]],Medical_Examinations[],6,0)</f>
        <v>yes</v>
      </c>
      <c r="F1896" t="str">
        <f>VLOOKUP(Health_Care[[#This Row],[Customer ID]],Medical_Examinations[],7,0)</f>
        <v>No</v>
      </c>
      <c r="G1896" t="str">
        <f>VLOOKUP(Health_Care[[#This Row],[Customer ID]],Medical_Examinations[],8,0)</f>
        <v>Yes</v>
      </c>
      <c r="H1896">
        <f>VLOOKUP(Health_Care[[#This Row],[Customer ID]],Medical_Examinations[],9,0)</f>
        <v>1</v>
      </c>
      <c r="I1896" t="str">
        <f>VLOOKUP(Health_Care[[#This Row],[Customer ID]],Medical_Examinations[],10,0)</f>
        <v>No</v>
      </c>
      <c r="J1896" t="str">
        <f>VLOOKUP(Health_Care[[#This Row],[Customer ID]],Medical_Examinations[],3,0)</f>
        <v>Under Weight</v>
      </c>
      <c r="K1896" t="str">
        <f>VLOOKUP(Health_Care[[#This Row],[Customer ID]],Medical_Examinations[],5,0)</f>
        <v>Prediabetes</v>
      </c>
      <c r="L1896" s="10">
        <f>VLOOKUP(Health_Care[[#This Row],[Customer ID]],Table6[#All],5,0)</f>
        <v>30630</v>
      </c>
      <c r="M1896" s="11">
        <f>VLOOKUP(Health_Care[[#This Row],[Customer ID]],Table6[#All],8,0)</f>
        <v>4039.9</v>
      </c>
      <c r="N1896" t="str">
        <f>VLOOKUP(Health_Care[[#This Row],[Customer ID]],Table6[#All],9,0)</f>
        <v>Tier - 2</v>
      </c>
      <c r="O1896" t="str">
        <f>VLOOKUP(Health_Care[[#This Row],[Customer ID]],Table6[#All],10,0)</f>
        <v>Tier - 1</v>
      </c>
      <c r="P1896" t="str">
        <f>VLOOKUP(Health_Care[[#This Row],[Customer ID]],Table6[#All],11,0)</f>
        <v>R1013</v>
      </c>
      <c r="Q1896">
        <f>VLOOKUP(Health_Care[[#This Row],[Customer ID]],Table6[#All],6,0)</f>
        <v>39</v>
      </c>
    </row>
    <row r="1897" spans="1:17" x14ac:dyDescent="0.35">
      <c r="A1897" t="s">
        <v>472</v>
      </c>
      <c r="B1897" t="str">
        <f>VLOOKUP(Health_Care[[#This Row],[Customer ID]],Customer_Names[#All],3,0)</f>
        <v xml:space="preserve"> Dan C. Jr.</v>
      </c>
      <c r="C1897">
        <f>VLOOKUP(Health_Care[[#This Row],[Customer ID]],Medical_Examinations[],2,0)</f>
        <v>17.559999999999999</v>
      </c>
      <c r="D1897">
        <f>VLOOKUP(Health_Care[[#This Row],[Customer ID]],Medical_Examinations[],4,0)</f>
        <v>6.2</v>
      </c>
      <c r="E1897" t="str">
        <f>VLOOKUP(Health_Care[[#This Row],[Customer ID]],Medical_Examinations[],6,0)</f>
        <v>No</v>
      </c>
      <c r="F1897" t="str">
        <f>VLOOKUP(Health_Care[[#This Row],[Customer ID]],Medical_Examinations[],7,0)</f>
        <v>No</v>
      </c>
      <c r="G1897" t="str">
        <f>VLOOKUP(Health_Care[[#This Row],[Customer ID]],Medical_Examinations[],8,0)</f>
        <v>No</v>
      </c>
      <c r="H1897">
        <f>VLOOKUP(Health_Care[[#This Row],[Customer ID]],Medical_Examinations[],9,0)</f>
        <v>1</v>
      </c>
      <c r="I1897" t="str">
        <f>VLOOKUP(Health_Care[[#This Row],[Customer ID]],Medical_Examinations[],10,0)</f>
        <v>No</v>
      </c>
      <c r="J1897" t="str">
        <f>VLOOKUP(Health_Care[[#This Row],[Customer ID]],Medical_Examinations[],3,0)</f>
        <v>Under Weight</v>
      </c>
      <c r="K1897" t="str">
        <f>VLOOKUP(Health_Care[[#This Row],[Customer ID]],Medical_Examinations[],5,0)</f>
        <v>Prediabetes</v>
      </c>
      <c r="L1897" s="10">
        <f>VLOOKUP(Health_Care[[#This Row],[Customer ID]],Table6[#All],5,0)</f>
        <v>30870</v>
      </c>
      <c r="M1897" s="11">
        <f>VLOOKUP(Health_Care[[#This Row],[Customer ID]],Table6[#All],8,0)</f>
        <v>4038.41</v>
      </c>
      <c r="N1897" t="str">
        <f>VLOOKUP(Health_Care[[#This Row],[Customer ID]],Table6[#All],9,0)</f>
        <v>Tier - 2</v>
      </c>
      <c r="O1897" t="str">
        <f>VLOOKUP(Health_Care[[#This Row],[Customer ID]],Table6[#All],10,0)</f>
        <v>Tier - 1</v>
      </c>
      <c r="P1897" t="str">
        <f>VLOOKUP(Health_Care[[#This Row],[Customer ID]],Table6[#All],11,0)</f>
        <v>R1013</v>
      </c>
      <c r="Q1897">
        <f>VLOOKUP(Health_Care[[#This Row],[Customer ID]],Table6[#All],6,0)</f>
        <v>38</v>
      </c>
    </row>
    <row r="1898" spans="1:17" x14ac:dyDescent="0.35">
      <c r="A1898" t="s">
        <v>471</v>
      </c>
      <c r="B1898" t="str">
        <f>VLOOKUP(Health_Care[[#This Row],[Customer ID]],Customer_Names[#All],3,0)</f>
        <v xml:space="preserve"> Matthew</v>
      </c>
      <c r="C1898">
        <f>VLOOKUP(Health_Care[[#This Row],[Customer ID]],Medical_Examinations[],2,0)</f>
        <v>24.13</v>
      </c>
      <c r="D1898">
        <f>VLOOKUP(Health_Care[[#This Row],[Customer ID]],Medical_Examinations[],4,0)</f>
        <v>4.3899999999999997</v>
      </c>
      <c r="E1898" t="str">
        <f>VLOOKUP(Health_Care[[#This Row],[Customer ID]],Medical_Examinations[],6,0)</f>
        <v>No</v>
      </c>
      <c r="F1898" t="str">
        <f>VLOOKUP(Health_Care[[#This Row],[Customer ID]],Medical_Examinations[],7,0)</f>
        <v>No</v>
      </c>
      <c r="G1898" t="str">
        <f>VLOOKUP(Health_Care[[#This Row],[Customer ID]],Medical_Examinations[],8,0)</f>
        <v>No</v>
      </c>
      <c r="H1898">
        <f>VLOOKUP(Health_Care[[#This Row],[Customer ID]],Medical_Examinations[],9,0)</f>
        <v>1</v>
      </c>
      <c r="I1898" t="str">
        <f>VLOOKUP(Health_Care[[#This Row],[Customer ID]],Medical_Examinations[],10,0)</f>
        <v>No</v>
      </c>
      <c r="J1898" t="str">
        <f>VLOOKUP(Health_Care[[#This Row],[Customer ID]],Medical_Examinations[],3,0)</f>
        <v>Normal Weight</v>
      </c>
      <c r="K1898" t="str">
        <f>VLOOKUP(Health_Care[[#This Row],[Customer ID]],Medical_Examinations[],5,0)</f>
        <v>Normal</v>
      </c>
      <c r="L1898" s="10">
        <f>VLOOKUP(Health_Care[[#This Row],[Customer ID]],Table6[#All],5,0)</f>
        <v>33888</v>
      </c>
      <c r="M1898" s="11">
        <f>VLOOKUP(Health_Care[[#This Row],[Customer ID]],Table6[#All],8,0)</f>
        <v>4032.24</v>
      </c>
      <c r="N1898" t="str">
        <f>VLOOKUP(Health_Care[[#This Row],[Customer ID]],Table6[#All],9,0)</f>
        <v>Tier - 3</v>
      </c>
      <c r="O1898" t="str">
        <f>VLOOKUP(Health_Care[[#This Row],[Customer ID]],Table6[#All],10,0)</f>
        <v>Tier - 3</v>
      </c>
      <c r="P1898" t="str">
        <f>VLOOKUP(Health_Care[[#This Row],[Customer ID]],Table6[#All],11,0)</f>
        <v>R1012</v>
      </c>
      <c r="Q1898">
        <f>VLOOKUP(Health_Care[[#This Row],[Customer ID]],Table6[#All],6,0)</f>
        <v>30</v>
      </c>
    </row>
    <row r="1899" spans="1:17" x14ac:dyDescent="0.35">
      <c r="A1899" t="s">
        <v>470</v>
      </c>
      <c r="B1899" t="str">
        <f>VLOOKUP(Health_Care[[#This Row],[Customer ID]],Customer_Names[#All],3,0)</f>
        <v xml:space="preserve"> Wesley C.</v>
      </c>
      <c r="C1899">
        <f>VLOOKUP(Health_Care[[#This Row],[Customer ID]],Medical_Examinations[],2,0)</f>
        <v>19.95</v>
      </c>
      <c r="D1899">
        <f>VLOOKUP(Health_Care[[#This Row],[Customer ID]],Medical_Examinations[],4,0)</f>
        <v>5.13</v>
      </c>
      <c r="E1899" t="str">
        <f>VLOOKUP(Health_Care[[#This Row],[Customer ID]],Medical_Examinations[],6,0)</f>
        <v>No</v>
      </c>
      <c r="F1899" t="str">
        <f>VLOOKUP(Health_Care[[#This Row],[Customer ID]],Medical_Examinations[],7,0)</f>
        <v>yes</v>
      </c>
      <c r="G1899" t="str">
        <f>VLOOKUP(Health_Care[[#This Row],[Customer ID]],Medical_Examinations[],8,0)</f>
        <v>No</v>
      </c>
      <c r="H1899">
        <f>VLOOKUP(Health_Care[[#This Row],[Customer ID]],Medical_Examinations[],9,0)</f>
        <v>2</v>
      </c>
      <c r="I1899" t="str">
        <f>VLOOKUP(Health_Care[[#This Row],[Customer ID]],Medical_Examinations[],10,0)</f>
        <v>No</v>
      </c>
      <c r="J1899" t="str">
        <f>VLOOKUP(Health_Care[[#This Row],[Customer ID]],Medical_Examinations[],3,0)</f>
        <v>Normal Weight</v>
      </c>
      <c r="K1899" t="str">
        <f>VLOOKUP(Health_Care[[#This Row],[Customer ID]],Medical_Examinations[],5,0)</f>
        <v>Normal</v>
      </c>
      <c r="L1899" s="10">
        <f>VLOOKUP(Health_Care[[#This Row],[Customer ID]],Table6[#All],5,0)</f>
        <v>36782</v>
      </c>
      <c r="M1899" s="11">
        <f>VLOOKUP(Health_Care[[#This Row],[Customer ID]],Table6[#All],8,0)</f>
        <v>4005.42</v>
      </c>
      <c r="N1899" t="str">
        <f>VLOOKUP(Health_Care[[#This Row],[Customer ID]],Table6[#All],9,0)</f>
        <v>Tier - 2</v>
      </c>
      <c r="O1899" t="str">
        <f>VLOOKUP(Health_Care[[#This Row],[Customer ID]],Table6[#All],10,0)</f>
        <v>Tier - 1</v>
      </c>
      <c r="P1899" t="str">
        <f>VLOOKUP(Health_Care[[#This Row],[Customer ID]],Table6[#All],11,0)</f>
        <v>R1015</v>
      </c>
      <c r="Q1899">
        <f>VLOOKUP(Health_Care[[#This Row],[Customer ID]],Table6[#All],6,0)</f>
        <v>22</v>
      </c>
    </row>
    <row r="1900" spans="1:17" x14ac:dyDescent="0.35">
      <c r="A1900" t="s">
        <v>469</v>
      </c>
      <c r="B1900" t="str">
        <f>VLOOKUP(Health_Care[[#This Row],[Customer ID]],Customer_Names[#All],3,0)</f>
        <v xml:space="preserve"> Christopher</v>
      </c>
      <c r="C1900">
        <f>VLOOKUP(Health_Care[[#This Row],[Customer ID]],Medical_Examinations[],2,0)</f>
        <v>21.24</v>
      </c>
      <c r="D1900">
        <f>VLOOKUP(Health_Care[[#This Row],[Customer ID]],Medical_Examinations[],4,0)</f>
        <v>4.49</v>
      </c>
      <c r="E1900" t="str">
        <f>VLOOKUP(Health_Care[[#This Row],[Customer ID]],Medical_Examinations[],6,0)</f>
        <v>No</v>
      </c>
      <c r="F1900" t="str">
        <f>VLOOKUP(Health_Care[[#This Row],[Customer ID]],Medical_Examinations[],7,0)</f>
        <v>No</v>
      </c>
      <c r="G1900" t="str">
        <f>VLOOKUP(Health_Care[[#This Row],[Customer ID]],Medical_Examinations[],8,0)</f>
        <v>No</v>
      </c>
      <c r="H1900">
        <f>VLOOKUP(Health_Care[[#This Row],[Customer ID]],Medical_Examinations[],9,0)</f>
        <v>0</v>
      </c>
      <c r="I1900" t="str">
        <f>VLOOKUP(Health_Care[[#This Row],[Customer ID]],Medical_Examinations[],10,0)</f>
        <v>No</v>
      </c>
      <c r="J1900" t="str">
        <f>VLOOKUP(Health_Care[[#This Row],[Customer ID]],Medical_Examinations[],3,0)</f>
        <v>Normal Weight</v>
      </c>
      <c r="K1900" t="str">
        <f>VLOOKUP(Health_Care[[#This Row],[Customer ID]],Medical_Examinations[],5,0)</f>
        <v>Normal</v>
      </c>
      <c r="L1900" s="10">
        <f>VLOOKUP(Health_Care[[#This Row],[Customer ID]],Table6[#All],5,0)</f>
        <v>32699</v>
      </c>
      <c r="M1900" s="11">
        <f>VLOOKUP(Health_Care[[#This Row],[Customer ID]],Table6[#All],8,0)</f>
        <v>4002.36</v>
      </c>
      <c r="N1900" t="str">
        <f>VLOOKUP(Health_Care[[#This Row],[Customer ID]],Table6[#All],9,0)</f>
        <v>Tier - 2</v>
      </c>
      <c r="O1900" t="str">
        <f>VLOOKUP(Health_Care[[#This Row],[Customer ID]],Table6[#All],10,0)</f>
        <v>Tier - 1</v>
      </c>
      <c r="P1900" t="str">
        <f>VLOOKUP(Health_Care[[#This Row],[Customer ID]],Table6[#All],11,0)</f>
        <v>R1013</v>
      </c>
      <c r="Q1900">
        <f>VLOOKUP(Health_Care[[#This Row],[Customer ID]],Table6[#All],6,0)</f>
        <v>33</v>
      </c>
    </row>
    <row r="1901" spans="1:17" x14ac:dyDescent="0.35">
      <c r="A1901" t="s">
        <v>468</v>
      </c>
      <c r="B1901" t="str">
        <f>VLOOKUP(Health_Care[[#This Row],[Customer ID]],Customer_Names[#All],3,0)</f>
        <v xml:space="preserve"> Jessica</v>
      </c>
      <c r="C1901">
        <f>VLOOKUP(Health_Care[[#This Row],[Customer ID]],Medical_Examinations[],2,0)</f>
        <v>44.22</v>
      </c>
      <c r="D1901">
        <f>VLOOKUP(Health_Care[[#This Row],[Customer ID]],Medical_Examinations[],4,0)</f>
        <v>6.35</v>
      </c>
      <c r="E1901" t="str">
        <f>VLOOKUP(Health_Care[[#This Row],[Customer ID]],Medical_Examinations[],6,0)</f>
        <v>No</v>
      </c>
      <c r="F1901" t="str">
        <f>VLOOKUP(Health_Care[[#This Row],[Customer ID]],Medical_Examinations[],7,0)</f>
        <v>No</v>
      </c>
      <c r="G1901" t="str">
        <f>VLOOKUP(Health_Care[[#This Row],[Customer ID]],Medical_Examinations[],8,0)</f>
        <v>No</v>
      </c>
      <c r="H1901">
        <f>VLOOKUP(Health_Care[[#This Row],[Customer ID]],Medical_Examinations[],9,0)</f>
        <v>0</v>
      </c>
      <c r="I1901" t="str">
        <f>VLOOKUP(Health_Care[[#This Row],[Customer ID]],Medical_Examinations[],10,0)</f>
        <v>No</v>
      </c>
      <c r="J1901" t="str">
        <f>VLOOKUP(Health_Care[[#This Row],[Customer ID]],Medical_Examinations[],3,0)</f>
        <v>Obesity</v>
      </c>
      <c r="K1901" t="str">
        <f>VLOOKUP(Health_Care[[#This Row],[Customer ID]],Medical_Examinations[],5,0)</f>
        <v>Prediabetes</v>
      </c>
      <c r="L1901" s="10">
        <f>VLOOKUP(Health_Care[[#This Row],[Customer ID]],Table6[#All],5,0)</f>
        <v>33178</v>
      </c>
      <c r="M1901" s="11">
        <f>VLOOKUP(Health_Care[[#This Row],[Customer ID]],Table6[#All],8,0)</f>
        <v>3994.18</v>
      </c>
      <c r="N1901" t="str">
        <f>VLOOKUP(Health_Care[[#This Row],[Customer ID]],Table6[#All],9,0)</f>
        <v>Tier - 2</v>
      </c>
      <c r="O1901" t="str">
        <f>VLOOKUP(Health_Care[[#This Row],[Customer ID]],Table6[#All],10,0)</f>
        <v>Tier - 2</v>
      </c>
      <c r="P1901" t="str">
        <f>VLOOKUP(Health_Care[[#This Row],[Customer ID]],Table6[#All],11,0)</f>
        <v>R1013</v>
      </c>
      <c r="Q1901">
        <f>VLOOKUP(Health_Care[[#This Row],[Customer ID]],Table6[#All],6,0)</f>
        <v>32</v>
      </c>
    </row>
    <row r="1902" spans="1:17" x14ac:dyDescent="0.35">
      <c r="A1902" t="s">
        <v>467</v>
      </c>
      <c r="B1902" t="str">
        <f>VLOOKUP(Health_Care[[#This Row],[Customer ID]],Customer_Names[#All],3,0)</f>
        <v xml:space="preserve"> Christin</v>
      </c>
      <c r="C1902">
        <f>VLOOKUP(Health_Care[[#This Row],[Customer ID]],Medical_Examinations[],2,0)</f>
        <v>41.1</v>
      </c>
      <c r="D1902">
        <f>VLOOKUP(Health_Care[[#This Row],[Customer ID]],Medical_Examinations[],4,0)</f>
        <v>5.79</v>
      </c>
      <c r="E1902" t="str">
        <f>VLOOKUP(Health_Care[[#This Row],[Customer ID]],Medical_Examinations[],6,0)</f>
        <v>No</v>
      </c>
      <c r="F1902" t="str">
        <f>VLOOKUP(Health_Care[[#This Row],[Customer ID]],Medical_Examinations[],7,0)</f>
        <v>No</v>
      </c>
      <c r="G1902" t="str">
        <f>VLOOKUP(Health_Care[[#This Row],[Customer ID]],Medical_Examinations[],8,0)</f>
        <v>No</v>
      </c>
      <c r="H1902">
        <f>VLOOKUP(Health_Care[[#This Row],[Customer ID]],Medical_Examinations[],9,0)</f>
        <v>0</v>
      </c>
      <c r="I1902" t="str">
        <f>VLOOKUP(Health_Care[[#This Row],[Customer ID]],Medical_Examinations[],10,0)</f>
        <v>No</v>
      </c>
      <c r="J1902" t="str">
        <f>VLOOKUP(Health_Care[[#This Row],[Customer ID]],Medical_Examinations[],3,0)</f>
        <v>Obesity</v>
      </c>
      <c r="K1902" t="str">
        <f>VLOOKUP(Health_Care[[#This Row],[Customer ID]],Medical_Examinations[],5,0)</f>
        <v>Prediabetes</v>
      </c>
      <c r="L1902" s="10">
        <f>VLOOKUP(Health_Care[[#This Row],[Customer ID]],Table6[#All],5,0)</f>
        <v>33199</v>
      </c>
      <c r="M1902" s="11">
        <f>VLOOKUP(Health_Care[[#This Row],[Customer ID]],Table6[#All],8,0)</f>
        <v>3989.84</v>
      </c>
      <c r="N1902" t="str">
        <f>VLOOKUP(Health_Care[[#This Row],[Customer ID]],Table6[#All],9,0)</f>
        <v>Tier - 2</v>
      </c>
      <c r="O1902" t="str">
        <f>VLOOKUP(Health_Care[[#This Row],[Customer ID]],Table6[#All],10,0)</f>
        <v>Tier - 2</v>
      </c>
      <c r="P1902" t="str">
        <f>VLOOKUP(Health_Care[[#This Row],[Customer ID]],Table6[#All],11,0)</f>
        <v>R1011</v>
      </c>
      <c r="Q1902">
        <f>VLOOKUP(Health_Care[[#This Row],[Customer ID]],Table6[#All],6,0)</f>
        <v>32</v>
      </c>
    </row>
    <row r="1903" spans="1:17" x14ac:dyDescent="0.35">
      <c r="A1903" t="s">
        <v>466</v>
      </c>
      <c r="B1903" t="str">
        <f>VLOOKUP(Health_Care[[#This Row],[Customer ID]],Customer_Names[#All],3,0)</f>
        <v xml:space="preserve"> Sara</v>
      </c>
      <c r="C1903">
        <f>VLOOKUP(Health_Care[[#This Row],[Customer ID]],Medical_Examinations[],2,0)</f>
        <v>34.200000000000003</v>
      </c>
      <c r="D1903">
        <f>VLOOKUP(Health_Care[[#This Row],[Customer ID]],Medical_Examinations[],4,0)</f>
        <v>4.78</v>
      </c>
      <c r="E1903" t="str">
        <f>VLOOKUP(Health_Care[[#This Row],[Customer ID]],Medical_Examinations[],6,0)</f>
        <v>yes</v>
      </c>
      <c r="F1903" t="str">
        <f>VLOOKUP(Health_Care[[#This Row],[Customer ID]],Medical_Examinations[],7,0)</f>
        <v>No</v>
      </c>
      <c r="G1903" t="str">
        <f>VLOOKUP(Health_Care[[#This Row],[Customer ID]],Medical_Examinations[],8,0)</f>
        <v>No</v>
      </c>
      <c r="H1903">
        <f>VLOOKUP(Health_Care[[#This Row],[Customer ID]],Medical_Examinations[],9,0)</f>
        <v>0</v>
      </c>
      <c r="I1903" t="str">
        <f>VLOOKUP(Health_Care[[#This Row],[Customer ID]],Medical_Examinations[],10,0)</f>
        <v>No</v>
      </c>
      <c r="J1903" t="str">
        <f>VLOOKUP(Health_Care[[#This Row],[Customer ID]],Medical_Examinations[],3,0)</f>
        <v>Obesity</v>
      </c>
      <c r="K1903" t="str">
        <f>VLOOKUP(Health_Care[[#This Row],[Customer ID]],Medical_Examinations[],5,0)</f>
        <v>Normal</v>
      </c>
      <c r="L1903" s="10">
        <f>VLOOKUP(Health_Care[[#This Row],[Customer ID]],Table6[#All],5,0)</f>
        <v>35316</v>
      </c>
      <c r="M1903" s="11">
        <f>VLOOKUP(Health_Care[[#This Row],[Customer ID]],Table6[#All],8,0)</f>
        <v>3987.93</v>
      </c>
      <c r="N1903" t="str">
        <f>VLOOKUP(Health_Care[[#This Row],[Customer ID]],Table6[#All],9,0)</f>
        <v>Tier - 2</v>
      </c>
      <c r="O1903" t="str">
        <f>VLOOKUP(Health_Care[[#This Row],[Customer ID]],Table6[#All],10,0)</f>
        <v>Tier - 2</v>
      </c>
      <c r="P1903" t="str">
        <f>VLOOKUP(Health_Care[[#This Row],[Customer ID]],Table6[#All],11,0)</f>
        <v>R1011</v>
      </c>
      <c r="Q1903">
        <f>VLOOKUP(Health_Care[[#This Row],[Customer ID]],Table6[#All],6,0)</f>
        <v>26</v>
      </c>
    </row>
    <row r="1904" spans="1:17" x14ac:dyDescent="0.35">
      <c r="A1904" t="s">
        <v>465</v>
      </c>
      <c r="B1904" t="str">
        <f>VLOOKUP(Health_Care[[#This Row],[Customer ID]],Customer_Names[#All],3,0)</f>
        <v xml:space="preserve"> Elizabeth</v>
      </c>
      <c r="C1904">
        <f>VLOOKUP(Health_Care[[#This Row],[Customer ID]],Medical_Examinations[],2,0)</f>
        <v>29.92</v>
      </c>
      <c r="D1904">
        <f>VLOOKUP(Health_Care[[#This Row],[Customer ID]],Medical_Examinations[],4,0)</f>
        <v>6.02</v>
      </c>
      <c r="E1904" t="str">
        <f>VLOOKUP(Health_Care[[#This Row],[Customer ID]],Medical_Examinations[],6,0)</f>
        <v>yes</v>
      </c>
      <c r="F1904" t="str">
        <f>VLOOKUP(Health_Care[[#This Row],[Customer ID]],Medical_Examinations[],7,0)</f>
        <v>No</v>
      </c>
      <c r="G1904" t="str">
        <f>VLOOKUP(Health_Care[[#This Row],[Customer ID]],Medical_Examinations[],8,0)</f>
        <v>No</v>
      </c>
      <c r="H1904">
        <f>VLOOKUP(Health_Care[[#This Row],[Customer ID]],Medical_Examinations[],9,0)</f>
        <v>0</v>
      </c>
      <c r="I1904" t="str">
        <f>VLOOKUP(Health_Care[[#This Row],[Customer ID]],Medical_Examinations[],10,0)</f>
        <v>No</v>
      </c>
      <c r="J1904" t="str">
        <f>VLOOKUP(Health_Care[[#This Row],[Customer ID]],Medical_Examinations[],3,0)</f>
        <v>Obesity</v>
      </c>
      <c r="K1904" t="str">
        <f>VLOOKUP(Health_Care[[#This Row],[Customer ID]],Medical_Examinations[],5,0)</f>
        <v>Prediabetes</v>
      </c>
      <c r="L1904" s="10">
        <f>VLOOKUP(Health_Care[[#This Row],[Customer ID]],Table6[#All],5,0)</f>
        <v>35294</v>
      </c>
      <c r="M1904" s="11">
        <f>VLOOKUP(Health_Care[[#This Row],[Customer ID]],Table6[#All],8,0)</f>
        <v>3981.98</v>
      </c>
      <c r="N1904" t="str">
        <f>VLOOKUP(Health_Care[[#This Row],[Customer ID]],Table6[#All],9,0)</f>
        <v>Tier - 2</v>
      </c>
      <c r="O1904" t="str">
        <f>VLOOKUP(Health_Care[[#This Row],[Customer ID]],Table6[#All],10,0)</f>
        <v>Tier - 2</v>
      </c>
      <c r="P1904" t="str">
        <f>VLOOKUP(Health_Care[[#This Row],[Customer ID]],Table6[#All],11,0)</f>
        <v>R1013</v>
      </c>
      <c r="Q1904">
        <f>VLOOKUP(Health_Care[[#This Row],[Customer ID]],Table6[#All],6,0)</f>
        <v>26</v>
      </c>
    </row>
    <row r="1905" spans="1:17" x14ac:dyDescent="0.35">
      <c r="A1905" t="s">
        <v>464</v>
      </c>
      <c r="B1905" t="str">
        <f>VLOOKUP(Health_Care[[#This Row],[Customer ID]],Customer_Names[#All],3,0)</f>
        <v xml:space="preserve"> Margaret P.</v>
      </c>
      <c r="C1905">
        <f>VLOOKUP(Health_Care[[#This Row],[Customer ID]],Medical_Examinations[],2,0)</f>
        <v>28.93</v>
      </c>
      <c r="D1905">
        <f>VLOOKUP(Health_Care[[#This Row],[Customer ID]],Medical_Examinations[],4,0)</f>
        <v>4.4400000000000004</v>
      </c>
      <c r="E1905" t="str">
        <f>VLOOKUP(Health_Care[[#This Row],[Customer ID]],Medical_Examinations[],6,0)</f>
        <v>No</v>
      </c>
      <c r="F1905" t="str">
        <f>VLOOKUP(Health_Care[[#This Row],[Customer ID]],Medical_Examinations[],7,0)</f>
        <v>No</v>
      </c>
      <c r="G1905" t="str">
        <f>VLOOKUP(Health_Care[[#This Row],[Customer ID]],Medical_Examinations[],8,0)</f>
        <v>No</v>
      </c>
      <c r="H1905">
        <f>VLOOKUP(Health_Care[[#This Row],[Customer ID]],Medical_Examinations[],9,0)</f>
        <v>0</v>
      </c>
      <c r="I1905" t="str">
        <f>VLOOKUP(Health_Care[[#This Row],[Customer ID]],Medical_Examinations[],10,0)</f>
        <v>No</v>
      </c>
      <c r="J1905" t="str">
        <f>VLOOKUP(Health_Care[[#This Row],[Customer ID]],Medical_Examinations[],3,0)</f>
        <v>Over Weight</v>
      </c>
      <c r="K1905" t="str">
        <f>VLOOKUP(Health_Care[[#This Row],[Customer ID]],Medical_Examinations[],5,0)</f>
        <v>Normal</v>
      </c>
      <c r="L1905" s="10">
        <f>VLOOKUP(Health_Care[[#This Row],[Customer ID]],Table6[#All],5,0)</f>
        <v>33083</v>
      </c>
      <c r="M1905" s="11">
        <f>VLOOKUP(Health_Care[[#This Row],[Customer ID]],Table6[#All],8,0)</f>
        <v>3972.92</v>
      </c>
      <c r="N1905" t="str">
        <f>VLOOKUP(Health_Care[[#This Row],[Customer ID]],Table6[#All],9,0)</f>
        <v>Tier - 2</v>
      </c>
      <c r="O1905" t="str">
        <f>VLOOKUP(Health_Care[[#This Row],[Customer ID]],Table6[#All],10,0)</f>
        <v>Tier - 3</v>
      </c>
      <c r="P1905" t="str">
        <f>VLOOKUP(Health_Care[[#This Row],[Customer ID]],Table6[#All],11,0)</f>
        <v>R1013</v>
      </c>
      <c r="Q1905">
        <f>VLOOKUP(Health_Care[[#This Row],[Customer ID]],Table6[#All],6,0)</f>
        <v>32</v>
      </c>
    </row>
    <row r="1906" spans="1:17" x14ac:dyDescent="0.35">
      <c r="A1906" t="s">
        <v>463</v>
      </c>
      <c r="B1906" t="str">
        <f>VLOOKUP(Health_Care[[#This Row],[Customer ID]],Customer_Names[#All],3,0)</f>
        <v xml:space="preserve"> Tiffany K</v>
      </c>
      <c r="C1906">
        <f>VLOOKUP(Health_Care[[#This Row],[Customer ID]],Medical_Examinations[],2,0)</f>
        <v>31.254999999999999</v>
      </c>
      <c r="D1906">
        <f>VLOOKUP(Health_Care[[#This Row],[Customer ID]],Medical_Examinations[],4,0)</f>
        <v>5.84</v>
      </c>
      <c r="E1906" t="str">
        <f>VLOOKUP(Health_Care[[#This Row],[Customer ID]],Medical_Examinations[],6,0)</f>
        <v>yes</v>
      </c>
      <c r="F1906" t="str">
        <f>VLOOKUP(Health_Care[[#This Row],[Customer ID]],Medical_Examinations[],7,0)</f>
        <v>No</v>
      </c>
      <c r="G1906" t="str">
        <f>VLOOKUP(Health_Care[[#This Row],[Customer ID]],Medical_Examinations[],8,0)</f>
        <v>No</v>
      </c>
      <c r="H1906">
        <f>VLOOKUP(Health_Care[[#This Row],[Customer ID]],Medical_Examinations[],9,0)</f>
        <v>1</v>
      </c>
      <c r="I1906" t="str">
        <f>VLOOKUP(Health_Care[[#This Row],[Customer ID]],Medical_Examinations[],10,0)</f>
        <v>No</v>
      </c>
      <c r="J1906" t="str">
        <f>VLOOKUP(Health_Care[[#This Row],[Customer ID]],Medical_Examinations[],3,0)</f>
        <v>Obesity</v>
      </c>
      <c r="K1906" t="str">
        <f>VLOOKUP(Health_Care[[#This Row],[Customer ID]],Medical_Examinations[],5,0)</f>
        <v>Prediabetes</v>
      </c>
      <c r="L1906" s="10">
        <f>VLOOKUP(Health_Care[[#This Row],[Customer ID]],Table6[#All],5,0)</f>
        <v>34891</v>
      </c>
      <c r="M1906" s="11">
        <f>VLOOKUP(Health_Care[[#This Row],[Customer ID]],Table6[#All],8,0)</f>
        <v>3956.07</v>
      </c>
      <c r="N1906" t="str">
        <f>VLOOKUP(Health_Care[[#This Row],[Customer ID]],Table6[#All],9,0)</f>
        <v>Tier - 2</v>
      </c>
      <c r="O1906" t="str">
        <f>VLOOKUP(Health_Care[[#This Row],[Customer ID]],Table6[#All],10,0)</f>
        <v>Tier - 2</v>
      </c>
      <c r="P1906" t="str">
        <f>VLOOKUP(Health_Care[[#This Row],[Customer ID]],Table6[#All],11,0)</f>
        <v>R1012</v>
      </c>
      <c r="Q1906">
        <f>VLOOKUP(Health_Care[[#This Row],[Customer ID]],Table6[#All],6,0)</f>
        <v>27</v>
      </c>
    </row>
    <row r="1907" spans="1:17" x14ac:dyDescent="0.35">
      <c r="A1907" t="s">
        <v>462</v>
      </c>
      <c r="B1907" t="str">
        <f>VLOOKUP(Health_Care[[#This Row],[Customer ID]],Customer_Names[#All],3,0)</f>
        <v xml:space="preserve"> David M.</v>
      </c>
      <c r="C1907">
        <f>VLOOKUP(Health_Care[[#This Row],[Customer ID]],Medical_Examinations[],2,0)</f>
        <v>29.83</v>
      </c>
      <c r="D1907">
        <f>VLOOKUP(Health_Care[[#This Row],[Customer ID]],Medical_Examinations[],4,0)</f>
        <v>5.39</v>
      </c>
      <c r="E1907" t="str">
        <f>VLOOKUP(Health_Care[[#This Row],[Customer ID]],Medical_Examinations[],6,0)</f>
        <v>No</v>
      </c>
      <c r="F1907" t="str">
        <f>VLOOKUP(Health_Care[[#This Row],[Customer ID]],Medical_Examinations[],7,0)</f>
        <v>No</v>
      </c>
      <c r="G1907" t="str">
        <f>VLOOKUP(Health_Care[[#This Row],[Customer ID]],Medical_Examinations[],8,0)</f>
        <v>No</v>
      </c>
      <c r="H1907">
        <f>VLOOKUP(Health_Care[[#This Row],[Customer ID]],Medical_Examinations[],9,0)</f>
        <v>0</v>
      </c>
      <c r="I1907" t="str">
        <f>VLOOKUP(Health_Care[[#This Row],[Customer ID]],Medical_Examinations[],10,0)</f>
        <v>No</v>
      </c>
      <c r="J1907" t="str">
        <f>VLOOKUP(Health_Care[[#This Row],[Customer ID]],Medical_Examinations[],3,0)</f>
        <v>Over Weight</v>
      </c>
      <c r="K1907" t="str">
        <f>VLOOKUP(Health_Care[[#This Row],[Customer ID]],Medical_Examinations[],5,0)</f>
        <v>Normal</v>
      </c>
      <c r="L1907" s="10">
        <f>VLOOKUP(Health_Care[[#This Row],[Customer ID]],Table6[#All],5,0)</f>
        <v>36351</v>
      </c>
      <c r="M1907" s="11">
        <f>VLOOKUP(Health_Care[[#This Row],[Customer ID]],Table6[#All],8,0)</f>
        <v>3955.98</v>
      </c>
      <c r="N1907" t="str">
        <f>VLOOKUP(Health_Care[[#This Row],[Customer ID]],Table6[#All],9,0)</f>
        <v>Tier - 2</v>
      </c>
      <c r="O1907" t="str">
        <f>VLOOKUP(Health_Care[[#This Row],[Customer ID]],Table6[#All],10,0)</f>
        <v>Tier - 3</v>
      </c>
      <c r="P1907" t="str">
        <f>VLOOKUP(Health_Care[[#This Row],[Customer ID]],Table6[#All],11,0)</f>
        <v>R1021</v>
      </c>
      <c r="Q1907">
        <f>VLOOKUP(Health_Care[[#This Row],[Customer ID]],Table6[#All],6,0)</f>
        <v>23</v>
      </c>
    </row>
    <row r="1908" spans="1:17" x14ac:dyDescent="0.35">
      <c r="A1908" t="s">
        <v>461</v>
      </c>
      <c r="B1908" t="str">
        <f>VLOOKUP(Health_Care[[#This Row],[Customer ID]],Customer_Names[#All],3,0)</f>
        <v xml:space="preserve"> Christine E</v>
      </c>
      <c r="C1908">
        <f>VLOOKUP(Health_Care[[#This Row],[Customer ID]],Medical_Examinations[],2,0)</f>
        <v>29.59</v>
      </c>
      <c r="D1908">
        <f>VLOOKUP(Health_Care[[#This Row],[Customer ID]],Medical_Examinations[],4,0)</f>
        <v>6.16</v>
      </c>
      <c r="E1908" t="str">
        <f>VLOOKUP(Health_Care[[#This Row],[Customer ID]],Medical_Examinations[],6,0)</f>
        <v>No</v>
      </c>
      <c r="F1908" t="str">
        <f>VLOOKUP(Health_Care[[#This Row],[Customer ID]],Medical_Examinations[],7,0)</f>
        <v>No</v>
      </c>
      <c r="G1908" t="str">
        <f>VLOOKUP(Health_Care[[#This Row],[Customer ID]],Medical_Examinations[],8,0)</f>
        <v>Yes</v>
      </c>
      <c r="H1908">
        <f>VLOOKUP(Health_Care[[#This Row],[Customer ID]],Medical_Examinations[],9,0)</f>
        <v>1</v>
      </c>
      <c r="I1908" t="str">
        <f>VLOOKUP(Health_Care[[#This Row],[Customer ID]],Medical_Examinations[],10,0)</f>
        <v>No</v>
      </c>
      <c r="J1908" t="str">
        <f>VLOOKUP(Health_Care[[#This Row],[Customer ID]],Medical_Examinations[],3,0)</f>
        <v>Over Weight</v>
      </c>
      <c r="K1908" t="str">
        <f>VLOOKUP(Health_Care[[#This Row],[Customer ID]],Medical_Examinations[],5,0)</f>
        <v>Prediabetes</v>
      </c>
      <c r="L1908" s="10">
        <f>VLOOKUP(Health_Care[[#This Row],[Customer ID]],Table6[#All],5,0)</f>
        <v>34284</v>
      </c>
      <c r="M1908" s="11">
        <f>VLOOKUP(Health_Care[[#This Row],[Customer ID]],Table6[#All],8,0)</f>
        <v>3947.41</v>
      </c>
      <c r="N1908" t="str">
        <f>VLOOKUP(Health_Care[[#This Row],[Customer ID]],Table6[#All],9,0)</f>
        <v>Tier - 2</v>
      </c>
      <c r="O1908" t="str">
        <f>VLOOKUP(Health_Care[[#This Row],[Customer ID]],Table6[#All],10,0)</f>
        <v>Tier - 2</v>
      </c>
      <c r="P1908" t="str">
        <f>VLOOKUP(Health_Care[[#This Row],[Customer ID]],Table6[#All],11,0)</f>
        <v>R1013</v>
      </c>
      <c r="Q1908">
        <f>VLOOKUP(Health_Care[[#This Row],[Customer ID]],Table6[#All],6,0)</f>
        <v>29</v>
      </c>
    </row>
    <row r="1909" spans="1:17" x14ac:dyDescent="0.35">
      <c r="A1909" t="s">
        <v>460</v>
      </c>
      <c r="B1909" t="str">
        <f>VLOOKUP(Health_Care[[#This Row],[Customer ID]],Customer_Names[#All],3,0)</f>
        <v xml:space="preserve"> Donna</v>
      </c>
      <c r="C1909">
        <f>VLOOKUP(Health_Care[[#This Row],[Customer ID]],Medical_Examinations[],2,0)</f>
        <v>31.16</v>
      </c>
      <c r="D1909">
        <f>VLOOKUP(Health_Care[[#This Row],[Customer ID]],Medical_Examinations[],4,0)</f>
        <v>4.49</v>
      </c>
      <c r="E1909" t="str">
        <f>VLOOKUP(Health_Care[[#This Row],[Customer ID]],Medical_Examinations[],6,0)</f>
        <v>No</v>
      </c>
      <c r="F1909" t="str">
        <f>VLOOKUP(Health_Care[[#This Row],[Customer ID]],Medical_Examinations[],7,0)</f>
        <v>No</v>
      </c>
      <c r="G1909" t="str">
        <f>VLOOKUP(Health_Care[[#This Row],[Customer ID]],Medical_Examinations[],8,0)</f>
        <v>Yes</v>
      </c>
      <c r="H1909">
        <f>VLOOKUP(Health_Care[[#This Row],[Customer ID]],Medical_Examinations[],9,0)</f>
        <v>1</v>
      </c>
      <c r="I1909" t="str">
        <f>VLOOKUP(Health_Care[[#This Row],[Customer ID]],Medical_Examinations[],10,0)</f>
        <v>No</v>
      </c>
      <c r="J1909" t="str">
        <f>VLOOKUP(Health_Care[[#This Row],[Customer ID]],Medical_Examinations[],3,0)</f>
        <v>Obesity</v>
      </c>
      <c r="K1909" t="str">
        <f>VLOOKUP(Health_Care[[#This Row],[Customer ID]],Medical_Examinations[],5,0)</f>
        <v>Normal</v>
      </c>
      <c r="L1909" s="10">
        <f>VLOOKUP(Health_Care[[#This Row],[Customer ID]],Table6[#All],5,0)</f>
        <v>34241</v>
      </c>
      <c r="M1909" s="11">
        <f>VLOOKUP(Health_Care[[#This Row],[Customer ID]],Table6[#All],8,0)</f>
        <v>3943.6</v>
      </c>
      <c r="N1909" t="str">
        <f>VLOOKUP(Health_Care[[#This Row],[Customer ID]],Table6[#All],9,0)</f>
        <v>Tier - 2</v>
      </c>
      <c r="O1909" t="str">
        <f>VLOOKUP(Health_Care[[#This Row],[Customer ID]],Table6[#All],10,0)</f>
        <v>Tier - 3</v>
      </c>
      <c r="P1909" t="str">
        <f>VLOOKUP(Health_Care[[#This Row],[Customer ID]],Table6[#All],11,0)</f>
        <v>R1024</v>
      </c>
      <c r="Q1909">
        <f>VLOOKUP(Health_Care[[#This Row],[Customer ID]],Table6[#All],6,0)</f>
        <v>29</v>
      </c>
    </row>
    <row r="1910" spans="1:17" x14ac:dyDescent="0.35">
      <c r="A1910" t="s">
        <v>459</v>
      </c>
      <c r="B1910" t="str">
        <f>VLOOKUP(Health_Care[[#This Row],[Customer ID]],Customer_Names[#All],3,0)</f>
        <v xml:space="preserve"> Rod</v>
      </c>
      <c r="C1910">
        <f>VLOOKUP(Health_Care[[#This Row],[Customer ID]],Medical_Examinations[],2,0)</f>
        <v>34.21</v>
      </c>
      <c r="D1910">
        <f>VLOOKUP(Health_Care[[#This Row],[Customer ID]],Medical_Examinations[],4,0)</f>
        <v>4.4800000000000004</v>
      </c>
      <c r="E1910" t="str">
        <f>VLOOKUP(Health_Care[[#This Row],[Customer ID]],Medical_Examinations[],6,0)</f>
        <v>yes</v>
      </c>
      <c r="F1910" t="str">
        <f>VLOOKUP(Health_Care[[#This Row],[Customer ID]],Medical_Examinations[],7,0)</f>
        <v>No</v>
      </c>
      <c r="G1910" t="str">
        <f>VLOOKUP(Health_Care[[#This Row],[Customer ID]],Medical_Examinations[],8,0)</f>
        <v>No</v>
      </c>
      <c r="H1910">
        <f>VLOOKUP(Health_Care[[#This Row],[Customer ID]],Medical_Examinations[],9,0)</f>
        <v>1</v>
      </c>
      <c r="I1910" t="str">
        <f>VLOOKUP(Health_Care[[#This Row],[Customer ID]],Medical_Examinations[],10,0)</f>
        <v>No</v>
      </c>
      <c r="J1910" t="str">
        <f>VLOOKUP(Health_Care[[#This Row],[Customer ID]],Medical_Examinations[],3,0)</f>
        <v>Obesity</v>
      </c>
      <c r="K1910" t="str">
        <f>VLOOKUP(Health_Care[[#This Row],[Customer ID]],Medical_Examinations[],5,0)</f>
        <v>Normal</v>
      </c>
      <c r="L1910" s="10">
        <f>VLOOKUP(Health_Care[[#This Row],[Customer ID]],Table6[#All],5,0)</f>
        <v>32440</v>
      </c>
      <c r="M1910" s="11">
        <f>VLOOKUP(Health_Care[[#This Row],[Customer ID]],Table6[#All],8,0)</f>
        <v>3935.18</v>
      </c>
      <c r="N1910" t="str">
        <f>VLOOKUP(Health_Care[[#This Row],[Customer ID]],Table6[#All],9,0)</f>
        <v>Tier - 3</v>
      </c>
      <c r="O1910" t="str">
        <f>VLOOKUP(Health_Care[[#This Row],[Customer ID]],Table6[#All],10,0)</f>
        <v>Tier - 1</v>
      </c>
      <c r="P1910" t="str">
        <f>VLOOKUP(Health_Care[[#This Row],[Customer ID]],Table6[#All],11,0)</f>
        <v>R1013</v>
      </c>
      <c r="Q1910">
        <f>VLOOKUP(Health_Care[[#This Row],[Customer ID]],Table6[#All],6,0)</f>
        <v>34</v>
      </c>
    </row>
    <row r="1911" spans="1:17" x14ac:dyDescent="0.35">
      <c r="A1911" t="s">
        <v>458</v>
      </c>
      <c r="B1911" t="str">
        <f>VLOOKUP(Health_Care[[#This Row],[Customer ID]],Customer_Names[#All],3,0)</f>
        <v xml:space="preserve"> Joe</v>
      </c>
      <c r="C1911">
        <f>VLOOKUP(Health_Care[[#This Row],[Customer ID]],Medical_Examinations[],2,0)</f>
        <v>34.86</v>
      </c>
      <c r="D1911">
        <f>VLOOKUP(Health_Care[[#This Row],[Customer ID]],Medical_Examinations[],4,0)</f>
        <v>10.97</v>
      </c>
      <c r="E1911" t="str">
        <f>VLOOKUP(Health_Care[[#This Row],[Customer ID]],Medical_Examinations[],6,0)</f>
        <v>No</v>
      </c>
      <c r="F1911" t="str">
        <f>VLOOKUP(Health_Care[[#This Row],[Customer ID]],Medical_Examinations[],7,0)</f>
        <v>No</v>
      </c>
      <c r="G1911" t="str">
        <f>VLOOKUP(Health_Care[[#This Row],[Customer ID]],Medical_Examinations[],8,0)</f>
        <v>No</v>
      </c>
      <c r="H1911">
        <f>VLOOKUP(Health_Care[[#This Row],[Customer ID]],Medical_Examinations[],9,0)</f>
        <v>0</v>
      </c>
      <c r="I1911" t="str">
        <f>VLOOKUP(Health_Care[[#This Row],[Customer ID]],Medical_Examinations[],10,0)</f>
        <v>No</v>
      </c>
      <c r="J1911" t="str">
        <f>VLOOKUP(Health_Care[[#This Row],[Customer ID]],Medical_Examinations[],3,0)</f>
        <v>Obesity</v>
      </c>
      <c r="K1911" t="str">
        <f>VLOOKUP(Health_Care[[#This Row],[Customer ID]],Medical_Examinations[],5,0)</f>
        <v>Diabetes</v>
      </c>
      <c r="L1911" s="10">
        <f>VLOOKUP(Health_Care[[#This Row],[Customer ID]],Table6[#All],5,0)</f>
        <v>37422</v>
      </c>
      <c r="M1911" s="11">
        <f>VLOOKUP(Health_Care[[#This Row],[Customer ID]],Table6[#All],8,0)</f>
        <v>3931.51</v>
      </c>
      <c r="N1911" t="str">
        <f>VLOOKUP(Health_Care[[#This Row],[Customer ID]],Table6[#All],9,0)</f>
        <v>Tier - 2</v>
      </c>
      <c r="O1911" t="str">
        <f>VLOOKUP(Health_Care[[#This Row],[Customer ID]],Table6[#All],10,0)</f>
        <v>Tier - 3</v>
      </c>
      <c r="P1911" t="str">
        <f>VLOOKUP(Health_Care[[#This Row],[Customer ID]],Table6[#All],11,0)</f>
        <v>R1011</v>
      </c>
      <c r="Q1911">
        <f>VLOOKUP(Health_Care[[#This Row],[Customer ID]],Table6[#All],6,0)</f>
        <v>20</v>
      </c>
    </row>
    <row r="1912" spans="1:17" x14ac:dyDescent="0.35">
      <c r="A1912" t="s">
        <v>457</v>
      </c>
      <c r="B1912" t="str">
        <f>VLOOKUP(Health_Care[[#This Row],[Customer ID]],Customer_Names[#All],3,0)</f>
        <v xml:space="preserve"> Kayleigh</v>
      </c>
      <c r="C1912">
        <f>VLOOKUP(Health_Care[[#This Row],[Customer ID]],Medical_Examinations[],2,0)</f>
        <v>34.58</v>
      </c>
      <c r="D1912">
        <f>VLOOKUP(Health_Care[[#This Row],[Customer ID]],Medical_Examinations[],4,0)</f>
        <v>5.14</v>
      </c>
      <c r="E1912" t="str">
        <f>VLOOKUP(Health_Care[[#This Row],[Customer ID]],Medical_Examinations[],6,0)</f>
        <v>No</v>
      </c>
      <c r="F1912" t="str">
        <f>VLOOKUP(Health_Care[[#This Row],[Customer ID]],Medical_Examinations[],7,0)</f>
        <v>yes</v>
      </c>
      <c r="G1912" t="str">
        <f>VLOOKUP(Health_Care[[#This Row],[Customer ID]],Medical_Examinations[],8,0)</f>
        <v>No</v>
      </c>
      <c r="H1912">
        <f>VLOOKUP(Health_Care[[#This Row],[Customer ID]],Medical_Examinations[],9,0)</f>
        <v>2</v>
      </c>
      <c r="I1912" t="str">
        <f>VLOOKUP(Health_Care[[#This Row],[Customer ID]],Medical_Examinations[],10,0)</f>
        <v>No</v>
      </c>
      <c r="J1912" t="str">
        <f>VLOOKUP(Health_Care[[#This Row],[Customer ID]],Medical_Examinations[],3,0)</f>
        <v>Obesity</v>
      </c>
      <c r="K1912" t="str">
        <f>VLOOKUP(Health_Care[[#This Row],[Customer ID]],Medical_Examinations[],5,0)</f>
        <v>Normal</v>
      </c>
      <c r="L1912" s="10">
        <f>VLOOKUP(Health_Care[[#This Row],[Customer ID]],Table6[#All],5,0)</f>
        <v>36717</v>
      </c>
      <c r="M1912" s="11">
        <f>VLOOKUP(Health_Care[[#This Row],[Customer ID]],Table6[#All],8,0)</f>
        <v>3925.76</v>
      </c>
      <c r="N1912" t="str">
        <f>VLOOKUP(Health_Care[[#This Row],[Customer ID]],Table6[#All],9,0)</f>
        <v>Tier - 2</v>
      </c>
      <c r="O1912" t="str">
        <f>VLOOKUP(Health_Care[[#This Row],[Customer ID]],Table6[#All],10,0)</f>
        <v>Tier - 2</v>
      </c>
      <c r="P1912" t="str">
        <f>VLOOKUP(Health_Care[[#This Row],[Customer ID]],Table6[#All],11,0)</f>
        <v>R1024</v>
      </c>
      <c r="Q1912">
        <f>VLOOKUP(Health_Care[[#This Row],[Customer ID]],Table6[#All],6,0)</f>
        <v>22</v>
      </c>
    </row>
    <row r="1913" spans="1:17" x14ac:dyDescent="0.35">
      <c r="A1913" t="s">
        <v>456</v>
      </c>
      <c r="B1913" t="str">
        <f>VLOOKUP(Health_Care[[#This Row],[Customer ID]],Customer_Names[#All],3,0)</f>
        <v xml:space="preserve"> Lorcan A.</v>
      </c>
      <c r="C1913">
        <f>VLOOKUP(Health_Care[[#This Row],[Customer ID]],Medical_Examinations[],2,0)</f>
        <v>17.940000000000001</v>
      </c>
      <c r="D1913">
        <f>VLOOKUP(Health_Care[[#This Row],[Customer ID]],Medical_Examinations[],4,0)</f>
        <v>5.17</v>
      </c>
      <c r="E1913" t="str">
        <f>VLOOKUP(Health_Care[[#This Row],[Customer ID]],Medical_Examinations[],6,0)</f>
        <v>yes</v>
      </c>
      <c r="F1913" t="str">
        <f>VLOOKUP(Health_Care[[#This Row],[Customer ID]],Medical_Examinations[],7,0)</f>
        <v>No</v>
      </c>
      <c r="G1913" t="str">
        <f>VLOOKUP(Health_Care[[#This Row],[Customer ID]],Medical_Examinations[],8,0)</f>
        <v>No</v>
      </c>
      <c r="H1913">
        <f>VLOOKUP(Health_Care[[#This Row],[Customer ID]],Medical_Examinations[],9,0)</f>
        <v>0</v>
      </c>
      <c r="I1913" t="str">
        <f>VLOOKUP(Health_Care[[#This Row],[Customer ID]],Medical_Examinations[],10,0)</f>
        <v>No</v>
      </c>
      <c r="J1913" t="str">
        <f>VLOOKUP(Health_Care[[#This Row],[Customer ID]],Medical_Examinations[],3,0)</f>
        <v>Under Weight</v>
      </c>
      <c r="K1913" t="str">
        <f>VLOOKUP(Health_Care[[#This Row],[Customer ID]],Medical_Examinations[],5,0)</f>
        <v>Normal</v>
      </c>
      <c r="L1913" s="10">
        <f>VLOOKUP(Health_Care[[#This Row],[Customer ID]],Table6[#All],5,0)</f>
        <v>31233</v>
      </c>
      <c r="M1913" s="11">
        <f>VLOOKUP(Health_Care[[#This Row],[Customer ID]],Table6[#All],8,0)</f>
        <v>3910.44</v>
      </c>
      <c r="N1913" t="str">
        <f>VLOOKUP(Health_Care[[#This Row],[Customer ID]],Table6[#All],9,0)</f>
        <v>Tier - 2</v>
      </c>
      <c r="O1913" t="str">
        <f>VLOOKUP(Health_Care[[#This Row],[Customer ID]],Table6[#All],10,0)</f>
        <v>Tier - 2</v>
      </c>
      <c r="P1913" t="str">
        <f>VLOOKUP(Health_Care[[#This Row],[Customer ID]],Table6[#All],11,0)</f>
        <v>R1013</v>
      </c>
      <c r="Q1913">
        <f>VLOOKUP(Health_Care[[#This Row],[Customer ID]],Table6[#All],6,0)</f>
        <v>37</v>
      </c>
    </row>
    <row r="1914" spans="1:17" x14ac:dyDescent="0.35">
      <c r="A1914" t="s">
        <v>455</v>
      </c>
      <c r="B1914" t="str">
        <f>VLOOKUP(Health_Care[[#This Row],[Customer ID]],Customer_Names[#All],3,0)</f>
        <v xml:space="preserve"> Billy</v>
      </c>
      <c r="C1914">
        <f>VLOOKUP(Health_Care[[#This Row],[Customer ID]],Medical_Examinations[],2,0)</f>
        <v>26.8</v>
      </c>
      <c r="D1914">
        <f>VLOOKUP(Health_Care[[#This Row],[Customer ID]],Medical_Examinations[],4,0)</f>
        <v>6.18</v>
      </c>
      <c r="E1914" t="str">
        <f>VLOOKUP(Health_Care[[#This Row],[Customer ID]],Medical_Examinations[],6,0)</f>
        <v>yes</v>
      </c>
      <c r="F1914" t="str">
        <f>VLOOKUP(Health_Care[[#This Row],[Customer ID]],Medical_Examinations[],7,0)</f>
        <v>No</v>
      </c>
      <c r="G1914" t="str">
        <f>VLOOKUP(Health_Care[[#This Row],[Customer ID]],Medical_Examinations[],8,0)</f>
        <v>Yes</v>
      </c>
      <c r="H1914">
        <f>VLOOKUP(Health_Care[[#This Row],[Customer ID]],Medical_Examinations[],9,0)</f>
        <v>1</v>
      </c>
      <c r="I1914" t="str">
        <f>VLOOKUP(Health_Care[[#This Row],[Customer ID]],Medical_Examinations[],10,0)</f>
        <v>No</v>
      </c>
      <c r="J1914" t="str">
        <f>VLOOKUP(Health_Care[[#This Row],[Customer ID]],Medical_Examinations[],3,0)</f>
        <v>Over Weight</v>
      </c>
      <c r="K1914" t="str">
        <f>VLOOKUP(Health_Care[[#This Row],[Customer ID]],Medical_Examinations[],5,0)</f>
        <v>Prediabetes</v>
      </c>
      <c r="L1914" s="10">
        <f>VLOOKUP(Health_Care[[#This Row],[Customer ID]],Table6[#All],5,0)</f>
        <v>35758</v>
      </c>
      <c r="M1914" s="11">
        <f>VLOOKUP(Health_Care[[#This Row],[Customer ID]],Table6[#All],8,0)</f>
        <v>3906.13</v>
      </c>
      <c r="N1914" t="str">
        <f>VLOOKUP(Health_Care[[#This Row],[Customer ID]],Table6[#All],9,0)</f>
        <v>Tier - 3</v>
      </c>
      <c r="O1914" t="str">
        <f>VLOOKUP(Health_Care[[#This Row],[Customer ID]],Table6[#All],10,0)</f>
        <v>Tier - 3</v>
      </c>
      <c r="P1914" t="str">
        <f>VLOOKUP(Health_Care[[#This Row],[Customer ID]],Table6[#All],11,0)</f>
        <v>R1011</v>
      </c>
      <c r="Q1914">
        <f>VLOOKUP(Health_Care[[#This Row],[Customer ID]],Table6[#All],6,0)</f>
        <v>25</v>
      </c>
    </row>
    <row r="1915" spans="1:17" x14ac:dyDescent="0.35">
      <c r="A1915" t="s">
        <v>454</v>
      </c>
      <c r="B1915" t="str">
        <f>VLOOKUP(Health_Care[[#This Row],[Customer ID]],Customer_Names[#All],3,0)</f>
        <v xml:space="preserve"> Paul M.</v>
      </c>
      <c r="C1915">
        <f>VLOOKUP(Health_Care[[#This Row],[Customer ID]],Medical_Examinations[],2,0)</f>
        <v>17.690000000000001</v>
      </c>
      <c r="D1915">
        <f>VLOOKUP(Health_Care[[#This Row],[Customer ID]],Medical_Examinations[],4,0)</f>
        <v>9.07</v>
      </c>
      <c r="E1915" t="str">
        <f>VLOOKUP(Health_Care[[#This Row],[Customer ID]],Medical_Examinations[],6,0)</f>
        <v>yes</v>
      </c>
      <c r="F1915" t="str">
        <f>VLOOKUP(Health_Care[[#This Row],[Customer ID]],Medical_Examinations[],7,0)</f>
        <v>No</v>
      </c>
      <c r="G1915" t="str">
        <f>VLOOKUP(Health_Care[[#This Row],[Customer ID]],Medical_Examinations[],8,0)</f>
        <v>No</v>
      </c>
      <c r="H1915">
        <f>VLOOKUP(Health_Care[[#This Row],[Customer ID]],Medical_Examinations[],9,0)</f>
        <v>0</v>
      </c>
      <c r="I1915" t="str">
        <f>VLOOKUP(Health_Care[[#This Row],[Customer ID]],Medical_Examinations[],10,0)</f>
        <v>No</v>
      </c>
      <c r="J1915" t="str">
        <f>VLOOKUP(Health_Care[[#This Row],[Customer ID]],Medical_Examinations[],3,0)</f>
        <v>Under Weight</v>
      </c>
      <c r="K1915" t="str">
        <f>VLOOKUP(Health_Care[[#This Row],[Customer ID]],Medical_Examinations[],5,0)</f>
        <v>Diabetes</v>
      </c>
      <c r="L1915" s="10">
        <f>VLOOKUP(Health_Care[[#This Row],[Customer ID]],Table6[#All],5,0)</f>
        <v>29825</v>
      </c>
      <c r="M1915" s="11">
        <f>VLOOKUP(Health_Care[[#This Row],[Customer ID]],Table6[#All],8,0)</f>
        <v>3902.07</v>
      </c>
      <c r="N1915" t="str">
        <f>VLOOKUP(Health_Care[[#This Row],[Customer ID]],Table6[#All],9,0)</f>
        <v>Tier - 2</v>
      </c>
      <c r="O1915" t="str">
        <f>VLOOKUP(Health_Care[[#This Row],[Customer ID]],Table6[#All],10,0)</f>
        <v>Tier - 2</v>
      </c>
      <c r="P1915" t="str">
        <f>VLOOKUP(Health_Care[[#This Row],[Customer ID]],Table6[#All],11,0)</f>
        <v>R1013</v>
      </c>
      <c r="Q1915">
        <f>VLOOKUP(Health_Care[[#This Row],[Customer ID]],Table6[#All],6,0)</f>
        <v>41</v>
      </c>
    </row>
    <row r="1916" spans="1:17" x14ac:dyDescent="0.35">
      <c r="A1916" t="s">
        <v>453</v>
      </c>
      <c r="B1916" t="str">
        <f>VLOOKUP(Health_Care[[#This Row],[Customer ID]],Customer_Names[#All],3,0)</f>
        <v xml:space="preserve"> Brenda M.</v>
      </c>
      <c r="C1916">
        <f>VLOOKUP(Health_Care[[#This Row],[Customer ID]],Medical_Examinations[],2,0)</f>
        <v>25.77</v>
      </c>
      <c r="D1916">
        <f>VLOOKUP(Health_Care[[#This Row],[Customer ID]],Medical_Examinations[],4,0)</f>
        <v>4.43</v>
      </c>
      <c r="E1916" t="str">
        <f>VLOOKUP(Health_Care[[#This Row],[Customer ID]],Medical_Examinations[],6,0)</f>
        <v>No</v>
      </c>
      <c r="F1916" t="str">
        <f>VLOOKUP(Health_Care[[#This Row],[Customer ID]],Medical_Examinations[],7,0)</f>
        <v>No</v>
      </c>
      <c r="G1916" t="str">
        <f>VLOOKUP(Health_Care[[#This Row],[Customer ID]],Medical_Examinations[],8,0)</f>
        <v>Yes</v>
      </c>
      <c r="H1916">
        <f>VLOOKUP(Health_Care[[#This Row],[Customer ID]],Medical_Examinations[],9,0)</f>
        <v>1</v>
      </c>
      <c r="I1916" t="str">
        <f>VLOOKUP(Health_Care[[#This Row],[Customer ID]],Medical_Examinations[],10,0)</f>
        <v>No</v>
      </c>
      <c r="J1916" t="str">
        <f>VLOOKUP(Health_Care[[#This Row],[Customer ID]],Medical_Examinations[],3,0)</f>
        <v>Over Weight</v>
      </c>
      <c r="K1916" t="str">
        <f>VLOOKUP(Health_Care[[#This Row],[Customer ID]],Medical_Examinations[],5,0)</f>
        <v>Normal</v>
      </c>
      <c r="L1916" s="10">
        <f>VLOOKUP(Health_Care[[#This Row],[Customer ID]],Table6[#All],5,0)</f>
        <v>34226</v>
      </c>
      <c r="M1916" s="11">
        <f>VLOOKUP(Health_Care[[#This Row],[Customer ID]],Table6[#All],8,0)</f>
        <v>3898.35</v>
      </c>
      <c r="N1916" t="str">
        <f>VLOOKUP(Health_Care[[#This Row],[Customer ID]],Table6[#All],9,0)</f>
        <v>Tier - 2</v>
      </c>
      <c r="O1916" t="str">
        <f>VLOOKUP(Health_Care[[#This Row],[Customer ID]],Table6[#All],10,0)</f>
        <v>Tier - 2</v>
      </c>
      <c r="P1916" t="str">
        <f>VLOOKUP(Health_Care[[#This Row],[Customer ID]],Table6[#All],11,0)</f>
        <v>R1012</v>
      </c>
      <c r="Q1916">
        <f>VLOOKUP(Health_Care[[#This Row],[Customer ID]],Table6[#All],6,0)</f>
        <v>29</v>
      </c>
    </row>
    <row r="1917" spans="1:17" x14ac:dyDescent="0.35">
      <c r="A1917" t="s">
        <v>452</v>
      </c>
      <c r="B1917" t="str">
        <f>VLOOKUP(Health_Care[[#This Row],[Customer ID]],Customer_Names[#All],3,0)</f>
        <v xml:space="preserve"> Jeff H</v>
      </c>
      <c r="C1917">
        <f>VLOOKUP(Health_Care[[#This Row],[Customer ID]],Medical_Examinations[],2,0)</f>
        <v>34.46</v>
      </c>
      <c r="D1917">
        <f>VLOOKUP(Health_Care[[#This Row],[Customer ID]],Medical_Examinations[],4,0)</f>
        <v>4.17</v>
      </c>
      <c r="E1917" t="str">
        <f>VLOOKUP(Health_Care[[#This Row],[Customer ID]],Medical_Examinations[],6,0)</f>
        <v>No</v>
      </c>
      <c r="F1917" t="str">
        <f>VLOOKUP(Health_Care[[#This Row],[Customer ID]],Medical_Examinations[],7,0)</f>
        <v>yes</v>
      </c>
      <c r="G1917" t="str">
        <f>VLOOKUP(Health_Care[[#This Row],[Customer ID]],Medical_Examinations[],8,0)</f>
        <v>No</v>
      </c>
      <c r="H1917">
        <f>VLOOKUP(Health_Care[[#This Row],[Customer ID]],Medical_Examinations[],9,0)</f>
        <v>1</v>
      </c>
      <c r="I1917" t="str">
        <f>VLOOKUP(Health_Care[[#This Row],[Customer ID]],Medical_Examinations[],10,0)</f>
        <v>No</v>
      </c>
      <c r="J1917" t="str">
        <f>VLOOKUP(Health_Care[[#This Row],[Customer ID]],Medical_Examinations[],3,0)</f>
        <v>Obesity</v>
      </c>
      <c r="K1917" t="str">
        <f>VLOOKUP(Health_Care[[#This Row],[Customer ID]],Medical_Examinations[],5,0)</f>
        <v>Normal</v>
      </c>
      <c r="L1917" s="10">
        <f>VLOOKUP(Health_Care[[#This Row],[Customer ID]],Table6[#All],5,0)</f>
        <v>38181</v>
      </c>
      <c r="M1917" s="11">
        <f>VLOOKUP(Health_Care[[#This Row],[Customer ID]],Table6[#All],8,0)</f>
        <v>3889.2</v>
      </c>
      <c r="N1917" t="str">
        <f>VLOOKUP(Health_Care[[#This Row],[Customer ID]],Table6[#All],9,0)</f>
        <v>Tier - 2</v>
      </c>
      <c r="O1917" t="str">
        <f>VLOOKUP(Health_Care[[#This Row],[Customer ID]],Table6[#All],10,0)</f>
        <v>Tier - 2</v>
      </c>
      <c r="P1917" t="str">
        <f>VLOOKUP(Health_Care[[#This Row],[Customer ID]],Table6[#All],11,0)</f>
        <v>R1012</v>
      </c>
      <c r="Q1917">
        <f>VLOOKUP(Health_Care[[#This Row],[Customer ID]],Table6[#All],6,0)</f>
        <v>18</v>
      </c>
    </row>
    <row r="1918" spans="1:17" x14ac:dyDescent="0.35">
      <c r="A1918" t="s">
        <v>451</v>
      </c>
      <c r="B1918" t="str">
        <f>VLOOKUP(Health_Care[[#This Row],[Customer ID]],Customer_Names[#All],3,0)</f>
        <v xml:space="preserve"> Michael</v>
      </c>
      <c r="C1918">
        <f>VLOOKUP(Health_Care[[#This Row],[Customer ID]],Medical_Examinations[],2,0)</f>
        <v>30.875</v>
      </c>
      <c r="D1918">
        <f>VLOOKUP(Health_Care[[#This Row],[Customer ID]],Medical_Examinations[],4,0)</f>
        <v>4.95</v>
      </c>
      <c r="E1918" t="str">
        <f>VLOOKUP(Health_Care[[#This Row],[Customer ID]],Medical_Examinations[],6,0)</f>
        <v>yes</v>
      </c>
      <c r="F1918" t="str">
        <f>VLOOKUP(Health_Care[[#This Row],[Customer ID]],Medical_Examinations[],7,0)</f>
        <v>No</v>
      </c>
      <c r="G1918" t="str">
        <f>VLOOKUP(Health_Care[[#This Row],[Customer ID]],Medical_Examinations[],8,0)</f>
        <v>No</v>
      </c>
      <c r="H1918">
        <f>VLOOKUP(Health_Care[[#This Row],[Customer ID]],Medical_Examinations[],9,0)</f>
        <v>0</v>
      </c>
      <c r="I1918" t="str">
        <f>VLOOKUP(Health_Care[[#This Row],[Customer ID]],Medical_Examinations[],10,0)</f>
        <v>No</v>
      </c>
      <c r="J1918" t="str">
        <f>VLOOKUP(Health_Care[[#This Row],[Customer ID]],Medical_Examinations[],3,0)</f>
        <v>Obesity</v>
      </c>
      <c r="K1918" t="str">
        <f>VLOOKUP(Health_Care[[#This Row],[Customer ID]],Medical_Examinations[],5,0)</f>
        <v>Normal</v>
      </c>
      <c r="L1918" s="10">
        <f>VLOOKUP(Health_Care[[#This Row],[Customer ID]],Table6[#All],5,0)</f>
        <v>35361</v>
      </c>
      <c r="M1918" s="11">
        <f>VLOOKUP(Health_Care[[#This Row],[Customer ID]],Table6[#All],8,0)</f>
        <v>3877.3</v>
      </c>
      <c r="N1918" t="str">
        <f>VLOOKUP(Health_Care[[#This Row],[Customer ID]],Table6[#All],9,0)</f>
        <v>Tier - 1</v>
      </c>
      <c r="O1918" t="str">
        <f>VLOOKUP(Health_Care[[#This Row],[Customer ID]],Table6[#All],10,0)</f>
        <v>Tier - 3</v>
      </c>
      <c r="P1918" t="str">
        <f>VLOOKUP(Health_Care[[#This Row],[Customer ID]],Table6[#All],11,0)</f>
        <v>R1012</v>
      </c>
      <c r="Q1918">
        <f>VLOOKUP(Health_Care[[#This Row],[Customer ID]],Table6[#All],6,0)</f>
        <v>26</v>
      </c>
    </row>
    <row r="1919" spans="1:17" x14ac:dyDescent="0.35">
      <c r="A1919" t="s">
        <v>450</v>
      </c>
      <c r="B1919" t="str">
        <f>VLOOKUP(Health_Care[[#This Row],[Customer ID]],Customer_Names[#All],3,0)</f>
        <v xml:space="preserve"> Jan</v>
      </c>
      <c r="C1919">
        <f>VLOOKUP(Health_Care[[#This Row],[Customer ID]],Medical_Examinations[],2,0)</f>
        <v>39.49</v>
      </c>
      <c r="D1919">
        <f>VLOOKUP(Health_Care[[#This Row],[Customer ID]],Medical_Examinations[],4,0)</f>
        <v>5.13</v>
      </c>
      <c r="E1919" t="str">
        <f>VLOOKUP(Health_Care[[#This Row],[Customer ID]],Medical_Examinations[],6,0)</f>
        <v>No</v>
      </c>
      <c r="F1919" t="str">
        <f>VLOOKUP(Health_Care[[#This Row],[Customer ID]],Medical_Examinations[],7,0)</f>
        <v>No</v>
      </c>
      <c r="G1919" t="str">
        <f>VLOOKUP(Health_Care[[#This Row],[Customer ID]],Medical_Examinations[],8,0)</f>
        <v>No</v>
      </c>
      <c r="H1919">
        <f>VLOOKUP(Health_Care[[#This Row],[Customer ID]],Medical_Examinations[],9,0)</f>
        <v>0</v>
      </c>
      <c r="I1919" t="str">
        <f>VLOOKUP(Health_Care[[#This Row],[Customer ID]],Medical_Examinations[],10,0)</f>
        <v>No</v>
      </c>
      <c r="J1919" t="str">
        <f>VLOOKUP(Health_Care[[#This Row],[Customer ID]],Medical_Examinations[],3,0)</f>
        <v>Obesity</v>
      </c>
      <c r="K1919" t="str">
        <f>VLOOKUP(Health_Care[[#This Row],[Customer ID]],Medical_Examinations[],5,0)</f>
        <v>Normal</v>
      </c>
      <c r="L1919" s="10">
        <f>VLOOKUP(Health_Care[[#This Row],[Customer ID]],Table6[#All],5,0)</f>
        <v>33444</v>
      </c>
      <c r="M1919" s="11">
        <f>VLOOKUP(Health_Care[[#This Row],[Customer ID]],Table6[#All],8,0)</f>
        <v>3875.73</v>
      </c>
      <c r="N1919" t="str">
        <f>VLOOKUP(Health_Care[[#This Row],[Customer ID]],Table6[#All],9,0)</f>
        <v>Tier - 2</v>
      </c>
      <c r="O1919" t="str">
        <f>VLOOKUP(Health_Care[[#This Row],[Customer ID]],Table6[#All],10,0)</f>
        <v>Tier - 3</v>
      </c>
      <c r="P1919" t="str">
        <f>VLOOKUP(Health_Care[[#This Row],[Customer ID]],Table6[#All],11,0)</f>
        <v>R1013</v>
      </c>
      <c r="Q1919">
        <f>VLOOKUP(Health_Care[[#This Row],[Customer ID]],Table6[#All],6,0)</f>
        <v>31</v>
      </c>
    </row>
    <row r="1920" spans="1:17" x14ac:dyDescent="0.35">
      <c r="A1920" t="s">
        <v>449</v>
      </c>
      <c r="B1920" t="str">
        <f>VLOOKUP(Health_Care[[#This Row],[Customer ID]],Customer_Names[#All],3,0)</f>
        <v xml:space="preserve"> Bernard</v>
      </c>
      <c r="C1920">
        <f>VLOOKUP(Health_Care[[#This Row],[Customer ID]],Medical_Examinations[],2,0)</f>
        <v>28.88</v>
      </c>
      <c r="D1920">
        <f>VLOOKUP(Health_Care[[#This Row],[Customer ID]],Medical_Examinations[],4,0)</f>
        <v>4.0999999999999996</v>
      </c>
      <c r="E1920" t="str">
        <f>VLOOKUP(Health_Care[[#This Row],[Customer ID]],Medical_Examinations[],6,0)</f>
        <v>No</v>
      </c>
      <c r="F1920" t="str">
        <f>VLOOKUP(Health_Care[[#This Row],[Customer ID]],Medical_Examinations[],7,0)</f>
        <v>No</v>
      </c>
      <c r="G1920" t="str">
        <f>VLOOKUP(Health_Care[[#This Row],[Customer ID]],Medical_Examinations[],8,0)</f>
        <v>No</v>
      </c>
      <c r="H1920">
        <f>VLOOKUP(Health_Care[[#This Row],[Customer ID]],Medical_Examinations[],9,0)</f>
        <v>0</v>
      </c>
      <c r="I1920" t="str">
        <f>VLOOKUP(Health_Care[[#This Row],[Customer ID]],Medical_Examinations[],10,0)</f>
        <v>No</v>
      </c>
      <c r="J1920" t="str">
        <f>VLOOKUP(Health_Care[[#This Row],[Customer ID]],Medical_Examinations[],3,0)</f>
        <v>Over Weight</v>
      </c>
      <c r="K1920" t="str">
        <f>VLOOKUP(Health_Care[[#This Row],[Customer ID]],Medical_Examinations[],5,0)</f>
        <v>Normal</v>
      </c>
      <c r="L1920" s="10">
        <f>VLOOKUP(Health_Care[[#This Row],[Customer ID]],Table6[#All],5,0)</f>
        <v>33048</v>
      </c>
      <c r="M1920" s="11">
        <f>VLOOKUP(Health_Care[[#This Row],[Customer ID]],Table6[#All],8,0)</f>
        <v>3866.86</v>
      </c>
      <c r="N1920" t="str">
        <f>VLOOKUP(Health_Care[[#This Row],[Customer ID]],Table6[#All],9,0)</f>
        <v>Tier - 1</v>
      </c>
      <c r="O1920" t="str">
        <f>VLOOKUP(Health_Care[[#This Row],[Customer ID]],Table6[#All],10,0)</f>
        <v>Tier - 1</v>
      </c>
      <c r="P1920" t="str">
        <f>VLOOKUP(Health_Care[[#This Row],[Customer ID]],Table6[#All],11,0)</f>
        <v>R1012</v>
      </c>
      <c r="Q1920">
        <f>VLOOKUP(Health_Care[[#This Row],[Customer ID]],Table6[#All],6,0)</f>
        <v>32</v>
      </c>
    </row>
    <row r="1921" spans="1:17" x14ac:dyDescent="0.35">
      <c r="A1921" t="s">
        <v>448</v>
      </c>
      <c r="B1921" t="str">
        <f>VLOOKUP(Health_Care[[#This Row],[Customer ID]],Customer_Names[#All],3,0)</f>
        <v xml:space="preserve"> Craig</v>
      </c>
      <c r="C1921">
        <f>VLOOKUP(Health_Care[[#This Row],[Customer ID]],Medical_Examinations[],2,0)</f>
        <v>20.234999999999999</v>
      </c>
      <c r="D1921">
        <f>VLOOKUP(Health_Care[[#This Row],[Customer ID]],Medical_Examinations[],4,0)</f>
        <v>5.01</v>
      </c>
      <c r="E1921" t="str">
        <f>VLOOKUP(Health_Care[[#This Row],[Customer ID]],Medical_Examinations[],6,0)</f>
        <v>yes</v>
      </c>
      <c r="F1921" t="str">
        <f>VLOOKUP(Health_Care[[#This Row],[Customer ID]],Medical_Examinations[],7,0)</f>
        <v>No</v>
      </c>
      <c r="G1921" t="str">
        <f>VLOOKUP(Health_Care[[#This Row],[Customer ID]],Medical_Examinations[],8,0)</f>
        <v>No</v>
      </c>
      <c r="H1921">
        <f>VLOOKUP(Health_Care[[#This Row],[Customer ID]],Medical_Examinations[],9,0)</f>
        <v>0</v>
      </c>
      <c r="I1921" t="str">
        <f>VLOOKUP(Health_Care[[#This Row],[Customer ID]],Medical_Examinations[],10,0)</f>
        <v>No</v>
      </c>
      <c r="J1921" t="str">
        <f>VLOOKUP(Health_Care[[#This Row],[Customer ID]],Medical_Examinations[],3,0)</f>
        <v>Normal Weight</v>
      </c>
      <c r="K1921" t="str">
        <f>VLOOKUP(Health_Care[[#This Row],[Customer ID]],Medical_Examinations[],5,0)</f>
        <v>Normal</v>
      </c>
      <c r="L1921" s="10">
        <f>VLOOKUP(Health_Care[[#This Row],[Customer ID]],Table6[#All],5,0)</f>
        <v>37182</v>
      </c>
      <c r="M1921" s="11">
        <f>VLOOKUP(Health_Care[[#This Row],[Customer ID]],Table6[#All],8,0)</f>
        <v>3861.21</v>
      </c>
      <c r="N1921" t="str">
        <f>VLOOKUP(Health_Care[[#This Row],[Customer ID]],Table6[#All],9,0)</f>
        <v>Tier - 2</v>
      </c>
      <c r="O1921" t="str">
        <f>VLOOKUP(Health_Care[[#This Row],[Customer ID]],Table6[#All],10,0)</f>
        <v>Tier - 2</v>
      </c>
      <c r="P1921" t="str">
        <f>VLOOKUP(Health_Care[[#This Row],[Customer ID]],Table6[#All],11,0)</f>
        <v>R1016</v>
      </c>
      <c r="Q1921">
        <f>VLOOKUP(Health_Care[[#This Row],[Customer ID]],Table6[#All],6,0)</f>
        <v>21</v>
      </c>
    </row>
    <row r="1922" spans="1:17" x14ac:dyDescent="0.35">
      <c r="A1922" t="s">
        <v>447</v>
      </c>
      <c r="B1922" t="str">
        <f>VLOOKUP(Health_Care[[#This Row],[Customer ID]],Customer_Names[#All],3,0)</f>
        <v xml:space="preserve"> Bryn</v>
      </c>
      <c r="C1922">
        <f>VLOOKUP(Health_Care[[#This Row],[Customer ID]],Medical_Examinations[],2,0)</f>
        <v>30.67</v>
      </c>
      <c r="D1922">
        <f>VLOOKUP(Health_Care[[#This Row],[Customer ID]],Medical_Examinations[],4,0)</f>
        <v>5.09</v>
      </c>
      <c r="E1922" t="str">
        <f>VLOOKUP(Health_Care[[#This Row],[Customer ID]],Medical_Examinations[],6,0)</f>
        <v>yes</v>
      </c>
      <c r="F1922" t="str">
        <f>VLOOKUP(Health_Care[[#This Row],[Customer ID]],Medical_Examinations[],7,0)</f>
        <v>No</v>
      </c>
      <c r="G1922" t="str">
        <f>VLOOKUP(Health_Care[[#This Row],[Customer ID]],Medical_Examinations[],8,0)</f>
        <v>No</v>
      </c>
      <c r="H1922">
        <f>VLOOKUP(Health_Care[[#This Row],[Customer ID]],Medical_Examinations[],9,0)</f>
        <v>0</v>
      </c>
      <c r="I1922" t="str">
        <f>VLOOKUP(Health_Care[[#This Row],[Customer ID]],Medical_Examinations[],10,0)</f>
        <v>No</v>
      </c>
      <c r="J1922" t="str">
        <f>VLOOKUP(Health_Care[[#This Row],[Customer ID]],Medical_Examinations[],3,0)</f>
        <v>Obesity</v>
      </c>
      <c r="K1922" t="str">
        <f>VLOOKUP(Health_Care[[#This Row],[Customer ID]],Medical_Examinations[],5,0)</f>
        <v>Normal</v>
      </c>
      <c r="L1922" s="10">
        <f>VLOOKUP(Health_Care[[#This Row],[Customer ID]],Table6[#All],5,0)</f>
        <v>37048</v>
      </c>
      <c r="M1922" s="11">
        <f>VLOOKUP(Health_Care[[#This Row],[Customer ID]],Table6[#All],8,0)</f>
        <v>3858.51</v>
      </c>
      <c r="N1922" t="str">
        <f>VLOOKUP(Health_Care[[#This Row],[Customer ID]],Table6[#All],9,0)</f>
        <v>Tier - 2</v>
      </c>
      <c r="O1922" t="str">
        <f>VLOOKUP(Health_Care[[#This Row],[Customer ID]],Table6[#All],10,0)</f>
        <v>Tier - 3</v>
      </c>
      <c r="P1922" t="str">
        <f>VLOOKUP(Health_Care[[#This Row],[Customer ID]],Table6[#All],11,0)</f>
        <v>R1025</v>
      </c>
      <c r="Q1922">
        <f>VLOOKUP(Health_Care[[#This Row],[Customer ID]],Table6[#All],6,0)</f>
        <v>22</v>
      </c>
    </row>
    <row r="1923" spans="1:17" x14ac:dyDescent="0.35">
      <c r="A1923" t="s">
        <v>446</v>
      </c>
      <c r="B1923" t="str">
        <f>VLOOKUP(Health_Care[[#This Row],[Customer ID]],Customer_Names[#All],3,0)</f>
        <v xml:space="preserve"> Michael</v>
      </c>
      <c r="C1923">
        <f>VLOOKUP(Health_Care[[#This Row],[Customer ID]],Medical_Examinations[],2,0)</f>
        <v>30.875</v>
      </c>
      <c r="D1923">
        <f>VLOOKUP(Health_Care[[#This Row],[Customer ID]],Medical_Examinations[],4,0)</f>
        <v>6.49</v>
      </c>
      <c r="E1923" t="str">
        <f>VLOOKUP(Health_Care[[#This Row],[Customer ID]],Medical_Examinations[],6,0)</f>
        <v>No</v>
      </c>
      <c r="F1923" t="str">
        <f>VLOOKUP(Health_Care[[#This Row],[Customer ID]],Medical_Examinations[],7,0)</f>
        <v>No</v>
      </c>
      <c r="G1923" t="str">
        <f>VLOOKUP(Health_Care[[#This Row],[Customer ID]],Medical_Examinations[],8,0)</f>
        <v>No</v>
      </c>
      <c r="H1923">
        <f>VLOOKUP(Health_Care[[#This Row],[Customer ID]],Medical_Examinations[],9,0)</f>
        <v>0</v>
      </c>
      <c r="I1923" t="str">
        <f>VLOOKUP(Health_Care[[#This Row],[Customer ID]],Medical_Examinations[],10,0)</f>
        <v>No</v>
      </c>
      <c r="J1923" t="str">
        <f>VLOOKUP(Health_Care[[#This Row],[Customer ID]],Medical_Examinations[],3,0)</f>
        <v>Obesity</v>
      </c>
      <c r="K1923" t="str">
        <f>VLOOKUP(Health_Care[[#This Row],[Customer ID]],Medical_Examinations[],5,0)</f>
        <v>Diabetes</v>
      </c>
      <c r="L1923" s="10">
        <f>VLOOKUP(Health_Care[[#This Row],[Customer ID]],Table6[#All],5,0)</f>
        <v>33469</v>
      </c>
      <c r="M1923" s="11">
        <f>VLOOKUP(Health_Care[[#This Row],[Customer ID]],Table6[#All],8,0)</f>
        <v>3857.76</v>
      </c>
      <c r="N1923" t="str">
        <f>VLOOKUP(Health_Care[[#This Row],[Customer ID]],Table6[#All],9,0)</f>
        <v>Tier - 3</v>
      </c>
      <c r="O1923" t="str">
        <f>VLOOKUP(Health_Care[[#This Row],[Customer ID]],Table6[#All],10,0)</f>
        <v>Tier - 1</v>
      </c>
      <c r="P1923" t="str">
        <f>VLOOKUP(Health_Care[[#This Row],[Customer ID]],Table6[#All],11,0)</f>
        <v>R1016</v>
      </c>
      <c r="Q1923">
        <f>VLOOKUP(Health_Care[[#This Row],[Customer ID]],Table6[#All],6,0)</f>
        <v>31</v>
      </c>
    </row>
    <row r="1924" spans="1:17" x14ac:dyDescent="0.35">
      <c r="A1924" t="s">
        <v>445</v>
      </c>
      <c r="B1924" t="str">
        <f>VLOOKUP(Health_Care[[#This Row],[Customer ID]],Customer_Names[#All],3,0)</f>
        <v xml:space="preserve"> Benjamin</v>
      </c>
      <c r="C1924">
        <f>VLOOKUP(Health_Care[[#This Row],[Customer ID]],Medical_Examinations[],2,0)</f>
        <v>23.8</v>
      </c>
      <c r="D1924">
        <f>VLOOKUP(Health_Care[[#This Row],[Customer ID]],Medical_Examinations[],4,0)</f>
        <v>4.08</v>
      </c>
      <c r="E1924" t="str">
        <f>VLOOKUP(Health_Care[[#This Row],[Customer ID]],Medical_Examinations[],6,0)</f>
        <v>No</v>
      </c>
      <c r="F1924" t="str">
        <f>VLOOKUP(Health_Care[[#This Row],[Customer ID]],Medical_Examinations[],7,0)</f>
        <v>No</v>
      </c>
      <c r="G1924" t="str">
        <f>VLOOKUP(Health_Care[[#This Row],[Customer ID]],Medical_Examinations[],8,0)</f>
        <v>No</v>
      </c>
      <c r="H1924">
        <f>VLOOKUP(Health_Care[[#This Row],[Customer ID]],Medical_Examinations[],9,0)</f>
        <v>0</v>
      </c>
      <c r="I1924" t="str">
        <f>VLOOKUP(Health_Care[[#This Row],[Customer ID]],Medical_Examinations[],10,0)</f>
        <v>No</v>
      </c>
      <c r="J1924" t="str">
        <f>VLOOKUP(Health_Care[[#This Row],[Customer ID]],Medical_Examinations[],3,0)</f>
        <v>Normal Weight</v>
      </c>
      <c r="K1924" t="str">
        <f>VLOOKUP(Health_Care[[#This Row],[Customer ID]],Medical_Examinations[],5,0)</f>
        <v>Normal</v>
      </c>
      <c r="L1924" s="10">
        <f>VLOOKUP(Health_Care[[#This Row],[Customer ID]],Table6[#All],5,0)</f>
        <v>34558</v>
      </c>
      <c r="M1924" s="11">
        <f>VLOOKUP(Health_Care[[#This Row],[Customer ID]],Table6[#All],8,0)</f>
        <v>3847.67</v>
      </c>
      <c r="N1924" t="str">
        <f>VLOOKUP(Health_Care[[#This Row],[Customer ID]],Table6[#All],9,0)</f>
        <v>Tier - 3</v>
      </c>
      <c r="O1924" t="str">
        <f>VLOOKUP(Health_Care[[#This Row],[Customer ID]],Table6[#All],10,0)</f>
        <v>Tier - 2</v>
      </c>
      <c r="P1924" t="str">
        <f>VLOOKUP(Health_Care[[#This Row],[Customer ID]],Table6[#All],11,0)</f>
        <v>R1011</v>
      </c>
      <c r="Q1924">
        <f>VLOOKUP(Health_Care[[#This Row],[Customer ID]],Table6[#All],6,0)</f>
        <v>28</v>
      </c>
    </row>
    <row r="1925" spans="1:17" x14ac:dyDescent="0.35">
      <c r="A1925" t="s">
        <v>444</v>
      </c>
      <c r="B1925" t="str">
        <f>VLOOKUP(Health_Care[[#This Row],[Customer ID]],Customer_Names[#All],3,0)</f>
        <v xml:space="preserve"> Jay</v>
      </c>
      <c r="C1925">
        <f>VLOOKUP(Health_Care[[#This Row],[Customer ID]],Medical_Examinations[],2,0)</f>
        <v>15.37</v>
      </c>
      <c r="D1925">
        <f>VLOOKUP(Health_Care[[#This Row],[Customer ID]],Medical_Examinations[],4,0)</f>
        <v>8.6300000000000008</v>
      </c>
      <c r="E1925" t="str">
        <f>VLOOKUP(Health_Care[[#This Row],[Customer ID]],Medical_Examinations[],6,0)</f>
        <v>yes</v>
      </c>
      <c r="F1925" t="str">
        <f>VLOOKUP(Health_Care[[#This Row],[Customer ID]],Medical_Examinations[],7,0)</f>
        <v>No</v>
      </c>
      <c r="G1925" t="str">
        <f>VLOOKUP(Health_Care[[#This Row],[Customer ID]],Medical_Examinations[],8,0)</f>
        <v>No</v>
      </c>
      <c r="H1925">
        <f>VLOOKUP(Health_Care[[#This Row],[Customer ID]],Medical_Examinations[],9,0)</f>
        <v>0</v>
      </c>
      <c r="I1925" t="str">
        <f>VLOOKUP(Health_Care[[#This Row],[Customer ID]],Medical_Examinations[],10,0)</f>
        <v>No</v>
      </c>
      <c r="J1925" t="str">
        <f>VLOOKUP(Health_Care[[#This Row],[Customer ID]],Medical_Examinations[],3,0)</f>
        <v>Under Weight</v>
      </c>
      <c r="K1925" t="str">
        <f>VLOOKUP(Health_Care[[#This Row],[Customer ID]],Medical_Examinations[],5,0)</f>
        <v>Diabetes</v>
      </c>
      <c r="L1925" s="10">
        <f>VLOOKUP(Health_Care[[#This Row],[Customer ID]],Table6[#All],5,0)</f>
        <v>29858</v>
      </c>
      <c r="M1925" s="11">
        <f>VLOOKUP(Health_Care[[#This Row],[Customer ID]],Table6[#All],8,0)</f>
        <v>3797.2</v>
      </c>
      <c r="N1925" t="str">
        <f>VLOOKUP(Health_Care[[#This Row],[Customer ID]],Table6[#All],9,0)</f>
        <v>Tier - 2</v>
      </c>
      <c r="O1925" t="str">
        <f>VLOOKUP(Health_Care[[#This Row],[Customer ID]],Table6[#All],10,0)</f>
        <v>Tier - 3</v>
      </c>
      <c r="P1925" t="str">
        <f>VLOOKUP(Health_Care[[#This Row],[Customer ID]],Table6[#All],11,0)</f>
        <v>R1012</v>
      </c>
      <c r="Q1925">
        <f>VLOOKUP(Health_Care[[#This Row],[Customer ID]],Table6[#All],6,0)</f>
        <v>41</v>
      </c>
    </row>
    <row r="1926" spans="1:17" x14ac:dyDescent="0.35">
      <c r="A1926" t="s">
        <v>443</v>
      </c>
      <c r="B1926" t="str">
        <f>VLOOKUP(Health_Care[[#This Row],[Customer ID]],Customer_Names[#All],3,0)</f>
        <v xml:space="preserve"> William</v>
      </c>
      <c r="C1926">
        <f>VLOOKUP(Health_Care[[#This Row],[Customer ID]],Medical_Examinations[],2,0)</f>
        <v>30.4</v>
      </c>
      <c r="D1926">
        <f>VLOOKUP(Health_Care[[#This Row],[Customer ID]],Medical_Examinations[],4,0)</f>
        <v>5.28</v>
      </c>
      <c r="E1926" t="str">
        <f>VLOOKUP(Health_Care[[#This Row],[Customer ID]],Medical_Examinations[],6,0)</f>
        <v>No</v>
      </c>
      <c r="F1926" t="str">
        <f>VLOOKUP(Health_Care[[#This Row],[Customer ID]],Medical_Examinations[],7,0)</f>
        <v>No</v>
      </c>
      <c r="G1926" t="str">
        <f>VLOOKUP(Health_Care[[#This Row],[Customer ID]],Medical_Examinations[],8,0)</f>
        <v>No</v>
      </c>
      <c r="H1926">
        <f>VLOOKUP(Health_Care[[#This Row],[Customer ID]],Medical_Examinations[],9,0)</f>
        <v>0</v>
      </c>
      <c r="I1926" t="str">
        <f>VLOOKUP(Health_Care[[#This Row],[Customer ID]],Medical_Examinations[],10,0)</f>
        <v>No</v>
      </c>
      <c r="J1926" t="str">
        <f>VLOOKUP(Health_Care[[#This Row],[Customer ID]],Medical_Examinations[],3,0)</f>
        <v>Obesity</v>
      </c>
      <c r="K1926" t="str">
        <f>VLOOKUP(Health_Care[[#This Row],[Customer ID]],Medical_Examinations[],5,0)</f>
        <v>Normal</v>
      </c>
      <c r="L1926" s="10">
        <f>VLOOKUP(Health_Care[[#This Row],[Customer ID]],Table6[#All],5,0)</f>
        <v>36335</v>
      </c>
      <c r="M1926" s="11">
        <f>VLOOKUP(Health_Care[[#This Row],[Customer ID]],Table6[#All],8,0)</f>
        <v>3796.36</v>
      </c>
      <c r="N1926" t="str">
        <f>VLOOKUP(Health_Care[[#This Row],[Customer ID]],Table6[#All],9,0)</f>
        <v>Tier - 2</v>
      </c>
      <c r="O1926" t="str">
        <f>VLOOKUP(Health_Care[[#This Row],[Customer ID]],Table6[#All],10,0)</f>
        <v>Tier - 3</v>
      </c>
      <c r="P1926" t="str">
        <f>VLOOKUP(Health_Care[[#This Row],[Customer ID]],Table6[#All],11,0)</f>
        <v>R1012</v>
      </c>
      <c r="Q1926">
        <f>VLOOKUP(Health_Care[[#This Row],[Customer ID]],Table6[#All],6,0)</f>
        <v>23</v>
      </c>
    </row>
    <row r="1927" spans="1:17" x14ac:dyDescent="0.35">
      <c r="A1927" t="s">
        <v>442</v>
      </c>
      <c r="B1927" t="str">
        <f>VLOOKUP(Health_Care[[#This Row],[Customer ID]],Customer_Names[#All],3,0)</f>
        <v xml:space="preserve"> Shelley</v>
      </c>
      <c r="C1927">
        <f>VLOOKUP(Health_Care[[#This Row],[Customer ID]],Medical_Examinations[],2,0)</f>
        <v>19.48</v>
      </c>
      <c r="D1927">
        <f>VLOOKUP(Health_Care[[#This Row],[Customer ID]],Medical_Examinations[],4,0)</f>
        <v>5.63</v>
      </c>
      <c r="E1927" t="str">
        <f>VLOOKUP(Health_Care[[#This Row],[Customer ID]],Medical_Examinations[],6,0)</f>
        <v>yes</v>
      </c>
      <c r="F1927" t="str">
        <f>VLOOKUP(Health_Care[[#This Row],[Customer ID]],Medical_Examinations[],7,0)</f>
        <v>No</v>
      </c>
      <c r="G1927" t="str">
        <f>VLOOKUP(Health_Care[[#This Row],[Customer ID]],Medical_Examinations[],8,0)</f>
        <v>No</v>
      </c>
      <c r="H1927">
        <f>VLOOKUP(Health_Care[[#This Row],[Customer ID]],Medical_Examinations[],9,0)</f>
        <v>1</v>
      </c>
      <c r="I1927" t="str">
        <f>VLOOKUP(Health_Care[[#This Row],[Customer ID]],Medical_Examinations[],10,0)</f>
        <v>No</v>
      </c>
      <c r="J1927" t="str">
        <f>VLOOKUP(Health_Care[[#This Row],[Customer ID]],Medical_Examinations[],3,0)</f>
        <v>Normal Weight</v>
      </c>
      <c r="K1927" t="str">
        <f>VLOOKUP(Health_Care[[#This Row],[Customer ID]],Medical_Examinations[],5,0)</f>
        <v>Normal</v>
      </c>
      <c r="L1927" s="10">
        <f>VLOOKUP(Health_Care[[#This Row],[Customer ID]],Table6[#All],5,0)</f>
        <v>32383</v>
      </c>
      <c r="M1927" s="11">
        <f>VLOOKUP(Health_Care[[#This Row],[Customer ID]],Table6[#All],8,0)</f>
        <v>3793.55</v>
      </c>
      <c r="N1927" t="str">
        <f>VLOOKUP(Health_Care[[#This Row],[Customer ID]],Table6[#All],9,0)</f>
        <v>Tier - 2</v>
      </c>
      <c r="O1927" t="str">
        <f>VLOOKUP(Health_Care[[#This Row],[Customer ID]],Table6[#All],10,0)</f>
        <v>Tier - 3</v>
      </c>
      <c r="P1927" t="str">
        <f>VLOOKUP(Health_Care[[#This Row],[Customer ID]],Table6[#All],11,0)</f>
        <v>R1013</v>
      </c>
      <c r="Q1927">
        <f>VLOOKUP(Health_Care[[#This Row],[Customer ID]],Table6[#All],6,0)</f>
        <v>34</v>
      </c>
    </row>
    <row r="1928" spans="1:17" x14ac:dyDescent="0.35">
      <c r="A1928" t="s">
        <v>441</v>
      </c>
      <c r="B1928" t="str">
        <f>VLOOKUP(Health_Care[[#This Row],[Customer ID]],Customer_Names[#All],3,0)</f>
        <v xml:space="preserve"> Jekaterina</v>
      </c>
      <c r="C1928">
        <f>VLOOKUP(Health_Care[[#This Row],[Customer ID]],Medical_Examinations[],2,0)</f>
        <v>16.96</v>
      </c>
      <c r="D1928">
        <f>VLOOKUP(Health_Care[[#This Row],[Customer ID]],Medical_Examinations[],4,0)</f>
        <v>11.47</v>
      </c>
      <c r="E1928" t="str">
        <f>VLOOKUP(Health_Care[[#This Row],[Customer ID]],Medical_Examinations[],6,0)</f>
        <v>yes</v>
      </c>
      <c r="F1928" t="str">
        <f>VLOOKUP(Health_Care[[#This Row],[Customer ID]],Medical_Examinations[],7,0)</f>
        <v>No</v>
      </c>
      <c r="G1928" t="str">
        <f>VLOOKUP(Health_Care[[#This Row],[Customer ID]],Medical_Examinations[],8,0)</f>
        <v>No</v>
      </c>
      <c r="H1928">
        <f>VLOOKUP(Health_Care[[#This Row],[Customer ID]],Medical_Examinations[],9,0)</f>
        <v>0</v>
      </c>
      <c r="I1928" t="str">
        <f>VLOOKUP(Health_Care[[#This Row],[Customer ID]],Medical_Examinations[],10,0)</f>
        <v>No</v>
      </c>
      <c r="J1928" t="str">
        <f>VLOOKUP(Health_Care[[#This Row],[Customer ID]],Medical_Examinations[],3,0)</f>
        <v>Under Weight</v>
      </c>
      <c r="K1928" t="str">
        <f>VLOOKUP(Health_Care[[#This Row],[Customer ID]],Medical_Examinations[],5,0)</f>
        <v>Diabetes</v>
      </c>
      <c r="L1928" s="10">
        <f>VLOOKUP(Health_Care[[#This Row],[Customer ID]],Table6[#All],5,0)</f>
        <v>29933</v>
      </c>
      <c r="M1928" s="11">
        <f>VLOOKUP(Health_Care[[#This Row],[Customer ID]],Table6[#All],8,0)</f>
        <v>3785.77</v>
      </c>
      <c r="N1928" t="str">
        <f>VLOOKUP(Health_Care[[#This Row],[Customer ID]],Table6[#All],9,0)</f>
        <v>Tier - 2</v>
      </c>
      <c r="O1928" t="str">
        <f>VLOOKUP(Health_Care[[#This Row],[Customer ID]],Table6[#All],10,0)</f>
        <v>Tier - 1</v>
      </c>
      <c r="P1928" t="str">
        <f>VLOOKUP(Health_Care[[#This Row],[Customer ID]],Table6[#All],11,0)</f>
        <v>R1013</v>
      </c>
      <c r="Q1928">
        <f>VLOOKUP(Health_Care[[#This Row],[Customer ID]],Table6[#All],6,0)</f>
        <v>41</v>
      </c>
    </row>
    <row r="1929" spans="1:17" x14ac:dyDescent="0.35">
      <c r="A1929" t="s">
        <v>440</v>
      </c>
      <c r="B1929" t="str">
        <f>VLOOKUP(Health_Care[[#This Row],[Customer ID]],Customer_Names[#All],3,0)</f>
        <v xml:space="preserve"> Daniel</v>
      </c>
      <c r="C1929">
        <f>VLOOKUP(Health_Care[[#This Row],[Customer ID]],Medical_Examinations[],2,0)</f>
        <v>19.05</v>
      </c>
      <c r="D1929">
        <f>VLOOKUP(Health_Care[[#This Row],[Customer ID]],Medical_Examinations[],4,0)</f>
        <v>4.92</v>
      </c>
      <c r="E1929" t="str">
        <f>VLOOKUP(Health_Care[[#This Row],[Customer ID]],Medical_Examinations[],6,0)</f>
        <v>No</v>
      </c>
      <c r="F1929" t="str">
        <f>VLOOKUP(Health_Care[[#This Row],[Customer ID]],Medical_Examinations[],7,0)</f>
        <v>No</v>
      </c>
      <c r="G1929" t="str">
        <f>VLOOKUP(Health_Care[[#This Row],[Customer ID]],Medical_Examinations[],8,0)</f>
        <v>No</v>
      </c>
      <c r="H1929">
        <f>VLOOKUP(Health_Care[[#This Row],[Customer ID]],Medical_Examinations[],9,0)</f>
        <v>1</v>
      </c>
      <c r="I1929" t="str">
        <f>VLOOKUP(Health_Care[[#This Row],[Customer ID]],Medical_Examinations[],10,0)</f>
        <v>No</v>
      </c>
      <c r="J1929" t="str">
        <f>VLOOKUP(Health_Care[[#This Row],[Customer ID]],Medical_Examinations[],3,0)</f>
        <v>Normal Weight</v>
      </c>
      <c r="K1929" t="str">
        <f>VLOOKUP(Health_Care[[#This Row],[Customer ID]],Medical_Examinations[],5,0)</f>
        <v>Normal</v>
      </c>
      <c r="L1929" s="10">
        <f>VLOOKUP(Health_Care[[#This Row],[Customer ID]],Table6[#All],5,0)</f>
        <v>32074</v>
      </c>
      <c r="M1929" s="11">
        <f>VLOOKUP(Health_Care[[#This Row],[Customer ID]],Table6[#All],8,0)</f>
        <v>3773.23</v>
      </c>
      <c r="N1929" t="str">
        <f>VLOOKUP(Health_Care[[#This Row],[Customer ID]],Table6[#All],9,0)</f>
        <v>Tier - 2</v>
      </c>
      <c r="O1929" t="str">
        <f>VLOOKUP(Health_Care[[#This Row],[Customer ID]],Table6[#All],10,0)</f>
        <v>Tier - 3</v>
      </c>
      <c r="P1929" t="str">
        <f>VLOOKUP(Health_Care[[#This Row],[Customer ID]],Table6[#All],11,0)</f>
        <v>R1013</v>
      </c>
      <c r="Q1929">
        <f>VLOOKUP(Health_Care[[#This Row],[Customer ID]],Table6[#All],6,0)</f>
        <v>35</v>
      </c>
    </row>
    <row r="1930" spans="1:17" x14ac:dyDescent="0.35">
      <c r="A1930" t="s">
        <v>439</v>
      </c>
      <c r="B1930" t="str">
        <f>VLOOKUP(Health_Care[[#This Row],[Customer ID]],Customer_Names[#All],3,0)</f>
        <v xml:space="preserve"> Pauline</v>
      </c>
      <c r="C1930">
        <f>VLOOKUP(Health_Care[[#This Row],[Customer ID]],Medical_Examinations[],2,0)</f>
        <v>37.619999999999997</v>
      </c>
      <c r="D1930">
        <f>VLOOKUP(Health_Care[[#This Row],[Customer ID]],Medical_Examinations[],4,0)</f>
        <v>4.18</v>
      </c>
      <c r="E1930" t="str">
        <f>VLOOKUP(Health_Care[[#This Row],[Customer ID]],Medical_Examinations[],6,0)</f>
        <v>No</v>
      </c>
      <c r="F1930" t="str">
        <f>VLOOKUP(Health_Care[[#This Row],[Customer ID]],Medical_Examinations[],7,0)</f>
        <v>No</v>
      </c>
      <c r="G1930" t="str">
        <f>VLOOKUP(Health_Care[[#This Row],[Customer ID]],Medical_Examinations[],8,0)</f>
        <v>No</v>
      </c>
      <c r="H1930">
        <f>VLOOKUP(Health_Care[[#This Row],[Customer ID]],Medical_Examinations[],9,0)</f>
        <v>0</v>
      </c>
      <c r="I1930" t="str">
        <f>VLOOKUP(Health_Care[[#This Row],[Customer ID]],Medical_Examinations[],10,0)</f>
        <v>No</v>
      </c>
      <c r="J1930" t="str">
        <f>VLOOKUP(Health_Care[[#This Row],[Customer ID]],Medical_Examinations[],3,0)</f>
        <v>Obesity</v>
      </c>
      <c r="K1930" t="str">
        <f>VLOOKUP(Health_Care[[#This Row],[Customer ID]],Medical_Examinations[],5,0)</f>
        <v>Normal</v>
      </c>
      <c r="L1930" s="10">
        <f>VLOOKUP(Health_Care[[#This Row],[Customer ID]],Table6[#All],5,0)</f>
        <v>34659</v>
      </c>
      <c r="M1930" s="11">
        <f>VLOOKUP(Health_Care[[#This Row],[Customer ID]],Table6[#All],8,0)</f>
        <v>3766.88</v>
      </c>
      <c r="N1930" t="str">
        <f>VLOOKUP(Health_Care[[#This Row],[Customer ID]],Table6[#All],9,0)</f>
        <v>Tier - 2</v>
      </c>
      <c r="O1930" t="str">
        <f>VLOOKUP(Health_Care[[#This Row],[Customer ID]],Table6[#All],10,0)</f>
        <v>Tier - 1</v>
      </c>
      <c r="P1930" t="str">
        <f>VLOOKUP(Health_Care[[#This Row],[Customer ID]],Table6[#All],11,0)</f>
        <v>R1013</v>
      </c>
      <c r="Q1930">
        <f>VLOOKUP(Health_Care[[#This Row],[Customer ID]],Table6[#All],6,0)</f>
        <v>28</v>
      </c>
    </row>
    <row r="1931" spans="1:17" x14ac:dyDescent="0.35">
      <c r="A1931" t="s">
        <v>438</v>
      </c>
      <c r="B1931" t="str">
        <f>VLOOKUP(Health_Care[[#This Row],[Customer ID]],Customer_Names[#All],3,0)</f>
        <v xml:space="preserve"> Colleen</v>
      </c>
      <c r="C1931">
        <f>VLOOKUP(Health_Care[[#This Row],[Customer ID]],Medical_Examinations[],2,0)</f>
        <v>29.1</v>
      </c>
      <c r="D1931">
        <f>VLOOKUP(Health_Care[[#This Row],[Customer ID]],Medical_Examinations[],4,0)</f>
        <v>4.67</v>
      </c>
      <c r="E1931" t="str">
        <f>VLOOKUP(Health_Care[[#This Row],[Customer ID]],Medical_Examinations[],6,0)</f>
        <v>No</v>
      </c>
      <c r="F1931" t="str">
        <f>VLOOKUP(Health_Care[[#This Row],[Customer ID]],Medical_Examinations[],7,0)</f>
        <v>No</v>
      </c>
      <c r="G1931" t="str">
        <f>VLOOKUP(Health_Care[[#This Row],[Customer ID]],Medical_Examinations[],8,0)</f>
        <v>No</v>
      </c>
      <c r="H1931">
        <f>VLOOKUP(Health_Care[[#This Row],[Customer ID]],Medical_Examinations[],9,0)</f>
        <v>0</v>
      </c>
      <c r="I1931" t="str">
        <f>VLOOKUP(Health_Care[[#This Row],[Customer ID]],Medical_Examinations[],10,0)</f>
        <v>No</v>
      </c>
      <c r="J1931" t="str">
        <f>VLOOKUP(Health_Care[[#This Row],[Customer ID]],Medical_Examinations[],3,0)</f>
        <v>Over Weight</v>
      </c>
      <c r="K1931" t="str">
        <f>VLOOKUP(Health_Care[[#This Row],[Customer ID]],Medical_Examinations[],5,0)</f>
        <v>Normal</v>
      </c>
      <c r="L1931" s="10">
        <f>VLOOKUP(Health_Care[[#This Row],[Customer ID]],Table6[#All],5,0)</f>
        <v>33535</v>
      </c>
      <c r="M1931" s="11">
        <f>VLOOKUP(Health_Care[[#This Row],[Customer ID]],Table6[#All],8,0)</f>
        <v>3761.29</v>
      </c>
      <c r="N1931" t="str">
        <f>VLOOKUP(Health_Care[[#This Row],[Customer ID]],Table6[#All],9,0)</f>
        <v>Tier - 2</v>
      </c>
      <c r="O1931" t="str">
        <f>VLOOKUP(Health_Care[[#This Row],[Customer ID]],Table6[#All],10,0)</f>
        <v>Tier - 3</v>
      </c>
      <c r="P1931" t="str">
        <f>VLOOKUP(Health_Care[[#This Row],[Customer ID]],Table6[#All],11,0)</f>
        <v>R1011</v>
      </c>
      <c r="Q1931">
        <f>VLOOKUP(Health_Care[[#This Row],[Customer ID]],Table6[#All],6,0)</f>
        <v>31</v>
      </c>
    </row>
    <row r="1932" spans="1:17" x14ac:dyDescent="0.35">
      <c r="A1932" t="s">
        <v>437</v>
      </c>
      <c r="B1932" t="str">
        <f>VLOOKUP(Health_Care[[#This Row],[Customer ID]],Customer_Names[#All],3,0)</f>
        <v xml:space="preserve"> Aleah K</v>
      </c>
      <c r="C1932">
        <f>VLOOKUP(Health_Care[[#This Row],[Customer ID]],Medical_Examinations[],2,0)</f>
        <v>26.62</v>
      </c>
      <c r="D1932">
        <f>VLOOKUP(Health_Care[[#This Row],[Customer ID]],Medical_Examinations[],4,0)</f>
        <v>6.24</v>
      </c>
      <c r="E1932" t="str">
        <f>VLOOKUP(Health_Care[[#This Row],[Customer ID]],Medical_Examinations[],6,0)</f>
        <v>No</v>
      </c>
      <c r="F1932" t="str">
        <f>VLOOKUP(Health_Care[[#This Row],[Customer ID]],Medical_Examinations[],7,0)</f>
        <v>No</v>
      </c>
      <c r="G1932" t="str">
        <f>VLOOKUP(Health_Care[[#This Row],[Customer ID]],Medical_Examinations[],8,0)</f>
        <v>No</v>
      </c>
      <c r="H1932">
        <f>VLOOKUP(Health_Care[[#This Row],[Customer ID]],Medical_Examinations[],9,0)</f>
        <v>0</v>
      </c>
      <c r="I1932" t="str">
        <f>VLOOKUP(Health_Care[[#This Row],[Customer ID]],Medical_Examinations[],10,0)</f>
        <v>No</v>
      </c>
      <c r="J1932" t="str">
        <f>VLOOKUP(Health_Care[[#This Row],[Customer ID]],Medical_Examinations[],3,0)</f>
        <v>Over Weight</v>
      </c>
      <c r="K1932" t="str">
        <f>VLOOKUP(Health_Care[[#This Row],[Customer ID]],Medical_Examinations[],5,0)</f>
        <v>Prediabetes</v>
      </c>
      <c r="L1932" s="10">
        <f>VLOOKUP(Health_Care[[#This Row],[Customer ID]],Table6[#All],5,0)</f>
        <v>33475</v>
      </c>
      <c r="M1932" s="11">
        <f>VLOOKUP(Health_Care[[#This Row],[Customer ID]],Table6[#All],8,0)</f>
        <v>3757.84</v>
      </c>
      <c r="N1932" t="str">
        <f>VLOOKUP(Health_Care[[#This Row],[Customer ID]],Table6[#All],9,0)</f>
        <v>Tier - 2</v>
      </c>
      <c r="O1932" t="str">
        <f>VLOOKUP(Health_Care[[#This Row],[Customer ID]],Table6[#All],10,0)</f>
        <v>Tier - 1</v>
      </c>
      <c r="P1932" t="str">
        <f>VLOOKUP(Health_Care[[#This Row],[Customer ID]],Table6[#All],11,0)</f>
        <v>R1013</v>
      </c>
      <c r="Q1932">
        <f>VLOOKUP(Health_Care[[#This Row],[Customer ID]],Table6[#All],6,0)</f>
        <v>31</v>
      </c>
    </row>
    <row r="1933" spans="1:17" x14ac:dyDescent="0.35">
      <c r="A1933" t="s">
        <v>436</v>
      </c>
      <c r="B1933" t="str">
        <f>VLOOKUP(Health_Care[[#This Row],[Customer ID]],Customer_Names[#All],3,0)</f>
        <v xml:space="preserve"> Mare</v>
      </c>
      <c r="C1933">
        <f>VLOOKUP(Health_Care[[#This Row],[Customer ID]],Medical_Examinations[],2,0)</f>
        <v>25.74</v>
      </c>
      <c r="D1933">
        <f>VLOOKUP(Health_Care[[#This Row],[Customer ID]],Medical_Examinations[],4,0)</f>
        <v>5.99</v>
      </c>
      <c r="E1933" t="str">
        <f>VLOOKUP(Health_Care[[#This Row],[Customer ID]],Medical_Examinations[],6,0)</f>
        <v>No</v>
      </c>
      <c r="F1933" t="str">
        <f>VLOOKUP(Health_Care[[#This Row],[Customer ID]],Medical_Examinations[],7,0)</f>
        <v>No</v>
      </c>
      <c r="G1933" t="str">
        <f>VLOOKUP(Health_Care[[#This Row],[Customer ID]],Medical_Examinations[],8,0)</f>
        <v>No</v>
      </c>
      <c r="H1933">
        <f>VLOOKUP(Health_Care[[#This Row],[Customer ID]],Medical_Examinations[],9,0)</f>
        <v>0</v>
      </c>
      <c r="I1933" t="str">
        <f>VLOOKUP(Health_Care[[#This Row],[Customer ID]],Medical_Examinations[],10,0)</f>
        <v>No</v>
      </c>
      <c r="J1933" t="str">
        <f>VLOOKUP(Health_Care[[#This Row],[Customer ID]],Medical_Examinations[],3,0)</f>
        <v>Over Weight</v>
      </c>
      <c r="K1933" t="str">
        <f>VLOOKUP(Health_Care[[#This Row],[Customer ID]],Medical_Examinations[],5,0)</f>
        <v>Prediabetes</v>
      </c>
      <c r="L1933" s="10">
        <f>VLOOKUP(Health_Care[[#This Row],[Customer ID]],Table6[#All],5,0)</f>
        <v>33539</v>
      </c>
      <c r="M1933" s="11">
        <f>VLOOKUP(Health_Care[[#This Row],[Customer ID]],Table6[#All],8,0)</f>
        <v>3756.62</v>
      </c>
      <c r="N1933" t="str">
        <f>VLOOKUP(Health_Care[[#This Row],[Customer ID]],Table6[#All],9,0)</f>
        <v>Tier - 2</v>
      </c>
      <c r="O1933" t="str">
        <f>VLOOKUP(Health_Care[[#This Row],[Customer ID]],Table6[#All],10,0)</f>
        <v>Tier - 2</v>
      </c>
      <c r="P1933" t="str">
        <f>VLOOKUP(Health_Care[[#This Row],[Customer ID]],Table6[#All],11,0)</f>
        <v>R1013</v>
      </c>
      <c r="Q1933">
        <f>VLOOKUP(Health_Care[[#This Row],[Customer ID]],Table6[#All],6,0)</f>
        <v>31</v>
      </c>
    </row>
    <row r="1934" spans="1:17" x14ac:dyDescent="0.35">
      <c r="A1934" t="s">
        <v>435</v>
      </c>
      <c r="B1934" t="str">
        <f>VLOOKUP(Health_Care[[#This Row],[Customer ID]],Customer_Names[#All],3,0)</f>
        <v xml:space="preserve"> Kevin</v>
      </c>
      <c r="C1934">
        <f>VLOOKUP(Health_Care[[#This Row],[Customer ID]],Medical_Examinations[],2,0)</f>
        <v>18.22</v>
      </c>
      <c r="D1934">
        <f>VLOOKUP(Health_Care[[#This Row],[Customer ID]],Medical_Examinations[],4,0)</f>
        <v>10.27</v>
      </c>
      <c r="E1934" t="str">
        <f>VLOOKUP(Health_Care[[#This Row],[Customer ID]],Medical_Examinations[],6,0)</f>
        <v>yes</v>
      </c>
      <c r="F1934" t="str">
        <f>VLOOKUP(Health_Care[[#This Row],[Customer ID]],Medical_Examinations[],7,0)</f>
        <v>No</v>
      </c>
      <c r="G1934" t="str">
        <f>VLOOKUP(Health_Care[[#This Row],[Customer ID]],Medical_Examinations[],8,0)</f>
        <v>No</v>
      </c>
      <c r="H1934">
        <f>VLOOKUP(Health_Care[[#This Row],[Customer ID]],Medical_Examinations[],9,0)</f>
        <v>1</v>
      </c>
      <c r="I1934" t="str">
        <f>VLOOKUP(Health_Care[[#This Row],[Customer ID]],Medical_Examinations[],10,0)</f>
        <v>No</v>
      </c>
      <c r="J1934" t="str">
        <f>VLOOKUP(Health_Care[[#This Row],[Customer ID]],Medical_Examinations[],3,0)</f>
        <v>Under Weight</v>
      </c>
      <c r="K1934" t="str">
        <f>VLOOKUP(Health_Care[[#This Row],[Customer ID]],Medical_Examinations[],5,0)</f>
        <v>Diabetes</v>
      </c>
      <c r="L1934" s="10">
        <f>VLOOKUP(Health_Care[[#This Row],[Customer ID]],Table6[#All],5,0)</f>
        <v>31664</v>
      </c>
      <c r="M1934" s="11">
        <f>VLOOKUP(Health_Care[[#This Row],[Customer ID]],Table6[#All],8,0)</f>
        <v>3748.56</v>
      </c>
      <c r="N1934" t="str">
        <f>VLOOKUP(Health_Care[[#This Row],[Customer ID]],Table6[#All],9,0)</f>
        <v>Tier - 2</v>
      </c>
      <c r="O1934" t="str">
        <f>VLOOKUP(Health_Care[[#This Row],[Customer ID]],Table6[#All],10,0)</f>
        <v>Tier - 2</v>
      </c>
      <c r="P1934" t="str">
        <f>VLOOKUP(Health_Care[[#This Row],[Customer ID]],Table6[#All],11,0)</f>
        <v>R1013</v>
      </c>
      <c r="Q1934">
        <f>VLOOKUP(Health_Care[[#This Row],[Customer ID]],Table6[#All],6,0)</f>
        <v>36</v>
      </c>
    </row>
    <row r="1935" spans="1:17" x14ac:dyDescent="0.35">
      <c r="A1935" t="s">
        <v>434</v>
      </c>
      <c r="B1935" t="str">
        <f>VLOOKUP(Health_Care[[#This Row],[Customer ID]],Customer_Names[#All],3,0)</f>
        <v xml:space="preserve"> Jessica</v>
      </c>
      <c r="C1935">
        <f>VLOOKUP(Health_Care[[#This Row],[Customer ID]],Medical_Examinations[],2,0)</f>
        <v>26.03</v>
      </c>
      <c r="D1935">
        <f>VLOOKUP(Health_Care[[#This Row],[Customer ID]],Medical_Examinations[],4,0)</f>
        <v>5.97</v>
      </c>
      <c r="E1935" t="str">
        <f>VLOOKUP(Health_Care[[#This Row],[Customer ID]],Medical_Examinations[],6,0)</f>
        <v>No</v>
      </c>
      <c r="F1935" t="str">
        <f>VLOOKUP(Health_Care[[#This Row],[Customer ID]],Medical_Examinations[],7,0)</f>
        <v>No</v>
      </c>
      <c r="G1935" t="str">
        <f>VLOOKUP(Health_Care[[#This Row],[Customer ID]],Medical_Examinations[],8,0)</f>
        <v>Yes</v>
      </c>
      <c r="H1935">
        <f>VLOOKUP(Health_Care[[#This Row],[Customer ID]],Medical_Examinations[],9,0)</f>
        <v>1</v>
      </c>
      <c r="I1935" t="str">
        <f>VLOOKUP(Health_Care[[#This Row],[Customer ID]],Medical_Examinations[],10,0)</f>
        <v>No</v>
      </c>
      <c r="J1935" t="str">
        <f>VLOOKUP(Health_Care[[#This Row],[Customer ID]],Medical_Examinations[],3,0)</f>
        <v>Over Weight</v>
      </c>
      <c r="K1935" t="str">
        <f>VLOOKUP(Health_Care[[#This Row],[Customer ID]],Medical_Examinations[],5,0)</f>
        <v>Prediabetes</v>
      </c>
      <c r="L1935" s="10">
        <f>VLOOKUP(Health_Care[[#This Row],[Customer ID]],Table6[#All],5,0)</f>
        <v>34142</v>
      </c>
      <c r="M1935" s="11">
        <f>VLOOKUP(Health_Care[[#This Row],[Customer ID]],Table6[#All],8,0)</f>
        <v>3736.46</v>
      </c>
      <c r="N1935" t="str">
        <f>VLOOKUP(Health_Care[[#This Row],[Customer ID]],Table6[#All],9,0)</f>
        <v>Tier - 2</v>
      </c>
      <c r="O1935" t="str">
        <f>VLOOKUP(Health_Care[[#This Row],[Customer ID]],Table6[#All],10,0)</f>
        <v>Tier - 2</v>
      </c>
      <c r="P1935" t="str">
        <f>VLOOKUP(Health_Care[[#This Row],[Customer ID]],Table6[#All],11,0)</f>
        <v>R1012</v>
      </c>
      <c r="Q1935">
        <f>VLOOKUP(Health_Care[[#This Row],[Customer ID]],Table6[#All],6,0)</f>
        <v>29</v>
      </c>
    </row>
    <row r="1936" spans="1:17" x14ac:dyDescent="0.35">
      <c r="A1936" t="s">
        <v>433</v>
      </c>
      <c r="B1936" t="str">
        <f>VLOOKUP(Health_Care[[#This Row],[Customer ID]],Customer_Names[#All],3,0)</f>
        <v xml:space="preserve"> Amanda R</v>
      </c>
      <c r="C1936">
        <f>VLOOKUP(Health_Care[[#This Row],[Customer ID]],Medical_Examinations[],2,0)</f>
        <v>17.29</v>
      </c>
      <c r="D1936">
        <f>VLOOKUP(Health_Care[[#This Row],[Customer ID]],Medical_Examinations[],4,0)</f>
        <v>4.9800000000000004</v>
      </c>
      <c r="E1936" t="str">
        <f>VLOOKUP(Health_Care[[#This Row],[Customer ID]],Medical_Examinations[],6,0)</f>
        <v>No</v>
      </c>
      <c r="F1936" t="str">
        <f>VLOOKUP(Health_Care[[#This Row],[Customer ID]],Medical_Examinations[],7,0)</f>
        <v>No</v>
      </c>
      <c r="G1936" t="str">
        <f>VLOOKUP(Health_Care[[#This Row],[Customer ID]],Medical_Examinations[],8,0)</f>
        <v>No</v>
      </c>
      <c r="H1936">
        <f>VLOOKUP(Health_Care[[#This Row],[Customer ID]],Medical_Examinations[],9,0)</f>
        <v>0</v>
      </c>
      <c r="I1936" t="str">
        <f>VLOOKUP(Health_Care[[#This Row],[Customer ID]],Medical_Examinations[],10,0)</f>
        <v>No</v>
      </c>
      <c r="J1936" t="str">
        <f>VLOOKUP(Health_Care[[#This Row],[Customer ID]],Medical_Examinations[],3,0)</f>
        <v>Under Weight</v>
      </c>
      <c r="K1936" t="str">
        <f>VLOOKUP(Health_Care[[#This Row],[Customer ID]],Medical_Examinations[],5,0)</f>
        <v>Normal</v>
      </c>
      <c r="L1936" s="10">
        <f>VLOOKUP(Health_Care[[#This Row],[Customer ID]],Table6[#All],5,0)</f>
        <v>34568</v>
      </c>
      <c r="M1936" s="11">
        <f>VLOOKUP(Health_Care[[#This Row],[Customer ID]],Table6[#All],8,0)</f>
        <v>3732.63</v>
      </c>
      <c r="N1936" t="str">
        <f>VLOOKUP(Health_Care[[#This Row],[Customer ID]],Table6[#All],9,0)</f>
        <v>Tier - 2</v>
      </c>
      <c r="O1936" t="str">
        <f>VLOOKUP(Health_Care[[#This Row],[Customer ID]],Table6[#All],10,0)</f>
        <v>Tier - 3</v>
      </c>
      <c r="P1936" t="str">
        <f>VLOOKUP(Health_Care[[#This Row],[Customer ID]],Table6[#All],11,0)</f>
        <v>R1024</v>
      </c>
      <c r="Q1936">
        <f>VLOOKUP(Health_Care[[#This Row],[Customer ID]],Table6[#All],6,0)</f>
        <v>28</v>
      </c>
    </row>
    <row r="1937" spans="1:17" x14ac:dyDescent="0.35">
      <c r="A1937" t="s">
        <v>432</v>
      </c>
      <c r="B1937" t="str">
        <f>VLOOKUP(Health_Care[[#This Row],[Customer ID]],Customer_Names[#All],3,0)</f>
        <v xml:space="preserve"> Murray W.</v>
      </c>
      <c r="C1937">
        <f>VLOOKUP(Health_Care[[#This Row],[Customer ID]],Medical_Examinations[],2,0)</f>
        <v>18.170000000000002</v>
      </c>
      <c r="D1937">
        <f>VLOOKUP(Health_Care[[#This Row],[Customer ID]],Medical_Examinations[],4,0)</f>
        <v>6.91</v>
      </c>
      <c r="E1937" t="str">
        <f>VLOOKUP(Health_Care[[#This Row],[Customer ID]],Medical_Examinations[],6,0)</f>
        <v>yes</v>
      </c>
      <c r="F1937" t="str">
        <f>VLOOKUP(Health_Care[[#This Row],[Customer ID]],Medical_Examinations[],7,0)</f>
        <v>No</v>
      </c>
      <c r="G1937" t="str">
        <f>VLOOKUP(Health_Care[[#This Row],[Customer ID]],Medical_Examinations[],8,0)</f>
        <v>No</v>
      </c>
      <c r="H1937">
        <f>VLOOKUP(Health_Care[[#This Row],[Customer ID]],Medical_Examinations[],9,0)</f>
        <v>1</v>
      </c>
      <c r="I1937" t="str">
        <f>VLOOKUP(Health_Care[[#This Row],[Customer ID]],Medical_Examinations[],10,0)</f>
        <v>No</v>
      </c>
      <c r="J1937" t="str">
        <f>VLOOKUP(Health_Care[[#This Row],[Customer ID]],Medical_Examinations[],3,0)</f>
        <v>Under Weight</v>
      </c>
      <c r="K1937" t="str">
        <f>VLOOKUP(Health_Care[[#This Row],[Customer ID]],Medical_Examinations[],5,0)</f>
        <v>Diabetes</v>
      </c>
      <c r="L1937" s="10">
        <f>VLOOKUP(Health_Care[[#This Row],[Customer ID]],Table6[#All],5,0)</f>
        <v>31747</v>
      </c>
      <c r="M1937" s="11">
        <f>VLOOKUP(Health_Care[[#This Row],[Customer ID]],Table6[#All],8,0)</f>
        <v>3731.6</v>
      </c>
      <c r="N1937" t="str">
        <f>VLOOKUP(Health_Care[[#This Row],[Customer ID]],Table6[#All],9,0)</f>
        <v>Tier - 2</v>
      </c>
      <c r="O1937" t="str">
        <f>VLOOKUP(Health_Care[[#This Row],[Customer ID]],Table6[#All],10,0)</f>
        <v>Tier - 2</v>
      </c>
      <c r="P1937" t="str">
        <f>VLOOKUP(Health_Care[[#This Row],[Customer ID]],Table6[#All],11,0)</f>
        <v>R1013</v>
      </c>
      <c r="Q1937">
        <f>VLOOKUP(Health_Care[[#This Row],[Customer ID]],Table6[#All],6,0)</f>
        <v>36</v>
      </c>
    </row>
    <row r="1938" spans="1:17" x14ac:dyDescent="0.35">
      <c r="A1938" t="s">
        <v>431</v>
      </c>
      <c r="B1938" t="str">
        <f>VLOOKUP(Health_Care[[#This Row],[Customer ID]],Customer_Names[#All],3,0)</f>
        <v xml:space="preserve"> Meghan P.</v>
      </c>
      <c r="C1938">
        <f>VLOOKUP(Health_Care[[#This Row],[Customer ID]],Medical_Examinations[],2,0)</f>
        <v>32.54</v>
      </c>
      <c r="D1938">
        <f>VLOOKUP(Health_Care[[#This Row],[Customer ID]],Medical_Examinations[],4,0)</f>
        <v>6.38</v>
      </c>
      <c r="E1938" t="str">
        <f>VLOOKUP(Health_Care[[#This Row],[Customer ID]],Medical_Examinations[],6,0)</f>
        <v>No</v>
      </c>
      <c r="F1938" t="str">
        <f>VLOOKUP(Health_Care[[#This Row],[Customer ID]],Medical_Examinations[],7,0)</f>
        <v>yes</v>
      </c>
      <c r="G1938" t="str">
        <f>VLOOKUP(Health_Care[[#This Row],[Customer ID]],Medical_Examinations[],8,0)</f>
        <v>No</v>
      </c>
      <c r="H1938">
        <f>VLOOKUP(Health_Care[[#This Row],[Customer ID]],Medical_Examinations[],9,0)</f>
        <v>1</v>
      </c>
      <c r="I1938" t="str">
        <f>VLOOKUP(Health_Care[[#This Row],[Customer ID]],Medical_Examinations[],10,0)</f>
        <v>No</v>
      </c>
      <c r="J1938" t="str">
        <f>VLOOKUP(Health_Care[[#This Row],[Customer ID]],Medical_Examinations[],3,0)</f>
        <v>Obesity</v>
      </c>
      <c r="K1938" t="str">
        <f>VLOOKUP(Health_Care[[#This Row],[Customer ID]],Medical_Examinations[],5,0)</f>
        <v>Prediabetes</v>
      </c>
      <c r="L1938" s="10">
        <f>VLOOKUP(Health_Care[[#This Row],[Customer ID]],Table6[#All],5,0)</f>
        <v>38296</v>
      </c>
      <c r="M1938" s="11">
        <f>VLOOKUP(Health_Care[[#This Row],[Customer ID]],Table6[#All],8,0)</f>
        <v>3722.23</v>
      </c>
      <c r="N1938" t="str">
        <f>VLOOKUP(Health_Care[[#This Row],[Customer ID]],Table6[#All],9,0)</f>
        <v>Tier - 2</v>
      </c>
      <c r="O1938" t="str">
        <f>VLOOKUP(Health_Care[[#This Row],[Customer ID]],Table6[#All],10,0)</f>
        <v>Tier - 2</v>
      </c>
      <c r="P1938" t="str">
        <f>VLOOKUP(Health_Care[[#This Row],[Customer ID]],Table6[#All],11,0)</f>
        <v>R1025</v>
      </c>
      <c r="Q1938">
        <f>VLOOKUP(Health_Care[[#This Row],[Customer ID]],Table6[#All],6,0)</f>
        <v>18</v>
      </c>
    </row>
    <row r="1939" spans="1:17" x14ac:dyDescent="0.35">
      <c r="A1939" t="s">
        <v>430</v>
      </c>
      <c r="B1939" t="str">
        <f>VLOOKUP(Health_Care[[#This Row],[Customer ID]],Customer_Names[#All],3,0)</f>
        <v xml:space="preserve"> David</v>
      </c>
      <c r="C1939">
        <f>VLOOKUP(Health_Care[[#This Row],[Customer ID]],Medical_Examinations[],2,0)</f>
        <v>30.25</v>
      </c>
      <c r="D1939">
        <f>VLOOKUP(Health_Care[[#This Row],[Customer ID]],Medical_Examinations[],4,0)</f>
        <v>4.7699999999999996</v>
      </c>
      <c r="E1939" t="str">
        <f>VLOOKUP(Health_Care[[#This Row],[Customer ID]],Medical_Examinations[],6,0)</f>
        <v>No</v>
      </c>
      <c r="F1939" t="str">
        <f>VLOOKUP(Health_Care[[#This Row],[Customer ID]],Medical_Examinations[],7,0)</f>
        <v>No</v>
      </c>
      <c r="G1939" t="str">
        <f>VLOOKUP(Health_Care[[#This Row],[Customer ID]],Medical_Examinations[],8,0)</f>
        <v>No</v>
      </c>
      <c r="H1939">
        <f>VLOOKUP(Health_Care[[#This Row],[Customer ID]],Medical_Examinations[],9,0)</f>
        <v>0</v>
      </c>
      <c r="I1939" t="str">
        <f>VLOOKUP(Health_Care[[#This Row],[Customer ID]],Medical_Examinations[],10,0)</f>
        <v>No</v>
      </c>
      <c r="J1939" t="str">
        <f>VLOOKUP(Health_Care[[#This Row],[Customer ID]],Medical_Examinations[],3,0)</f>
        <v>Obesity</v>
      </c>
      <c r="K1939" t="str">
        <f>VLOOKUP(Health_Care[[#This Row],[Customer ID]],Medical_Examinations[],5,0)</f>
        <v>Normal</v>
      </c>
      <c r="L1939" s="10">
        <f>VLOOKUP(Health_Care[[#This Row],[Customer ID]],Table6[#All],5,0)</f>
        <v>32844</v>
      </c>
      <c r="M1939" s="11">
        <f>VLOOKUP(Health_Care[[#This Row],[Customer ID]],Table6[#All],8,0)</f>
        <v>3704.35</v>
      </c>
      <c r="N1939" t="str">
        <f>VLOOKUP(Health_Care[[#This Row],[Customer ID]],Table6[#All],9,0)</f>
        <v>Tier - 2</v>
      </c>
      <c r="O1939" t="str">
        <f>VLOOKUP(Health_Care[[#This Row],[Customer ID]],Table6[#All],10,0)</f>
        <v>Tier - 2</v>
      </c>
      <c r="P1939" t="str">
        <f>VLOOKUP(Health_Care[[#This Row],[Customer ID]],Table6[#All],11,0)</f>
        <v>R1013</v>
      </c>
      <c r="Q1939">
        <f>VLOOKUP(Health_Care[[#This Row],[Customer ID]],Table6[#All],6,0)</f>
        <v>33</v>
      </c>
    </row>
    <row r="1940" spans="1:17" x14ac:dyDescent="0.35">
      <c r="A1940" t="s">
        <v>429</v>
      </c>
      <c r="B1940" t="str">
        <f>VLOOKUP(Health_Care[[#This Row],[Customer ID]],Customer_Names[#All],3,0)</f>
        <v xml:space="preserve"> Seth</v>
      </c>
      <c r="C1940">
        <f>VLOOKUP(Health_Care[[#This Row],[Customer ID]],Medical_Examinations[],2,0)</f>
        <v>19.59</v>
      </c>
      <c r="D1940">
        <f>VLOOKUP(Health_Care[[#This Row],[Customer ID]],Medical_Examinations[],4,0)</f>
        <v>6.04</v>
      </c>
      <c r="E1940" t="str">
        <f>VLOOKUP(Health_Care[[#This Row],[Customer ID]],Medical_Examinations[],6,0)</f>
        <v>yes</v>
      </c>
      <c r="F1940" t="str">
        <f>VLOOKUP(Health_Care[[#This Row],[Customer ID]],Medical_Examinations[],7,0)</f>
        <v>No</v>
      </c>
      <c r="G1940" t="str">
        <f>VLOOKUP(Health_Care[[#This Row],[Customer ID]],Medical_Examinations[],8,0)</f>
        <v>No</v>
      </c>
      <c r="H1940">
        <f>VLOOKUP(Health_Care[[#This Row],[Customer ID]],Medical_Examinations[],9,0)</f>
        <v>1</v>
      </c>
      <c r="I1940" t="str">
        <f>VLOOKUP(Health_Care[[#This Row],[Customer ID]],Medical_Examinations[],10,0)</f>
        <v>No</v>
      </c>
      <c r="J1940" t="str">
        <f>VLOOKUP(Health_Care[[#This Row],[Customer ID]],Medical_Examinations[],3,0)</f>
        <v>Normal Weight</v>
      </c>
      <c r="K1940" t="str">
        <f>VLOOKUP(Health_Care[[#This Row],[Customer ID]],Medical_Examinations[],5,0)</f>
        <v>Prediabetes</v>
      </c>
      <c r="L1940" s="10">
        <f>VLOOKUP(Health_Care[[#This Row],[Customer ID]],Table6[#All],5,0)</f>
        <v>32373</v>
      </c>
      <c r="M1940" s="11">
        <f>VLOOKUP(Health_Care[[#This Row],[Customer ID]],Table6[#All],8,0)</f>
        <v>3699.54</v>
      </c>
      <c r="N1940" t="str">
        <f>VLOOKUP(Health_Care[[#This Row],[Customer ID]],Table6[#All],9,0)</f>
        <v>Tier - 2</v>
      </c>
      <c r="O1940" t="str">
        <f>VLOOKUP(Health_Care[[#This Row],[Customer ID]],Table6[#All],10,0)</f>
        <v>Tier - 3</v>
      </c>
      <c r="P1940" t="str">
        <f>VLOOKUP(Health_Care[[#This Row],[Customer ID]],Table6[#All],11,0)</f>
        <v>R1013</v>
      </c>
      <c r="Q1940">
        <f>VLOOKUP(Health_Care[[#This Row],[Customer ID]],Table6[#All],6,0)</f>
        <v>34</v>
      </c>
    </row>
    <row r="1941" spans="1:17" x14ac:dyDescent="0.35">
      <c r="A1941" t="s">
        <v>428</v>
      </c>
      <c r="B1941" t="str">
        <f>VLOOKUP(Health_Care[[#This Row],[Customer ID]],Customer_Names[#All],3,0)</f>
        <v xml:space="preserve"> Michael P.</v>
      </c>
      <c r="C1941">
        <f>VLOOKUP(Health_Care[[#This Row],[Customer ID]],Medical_Examinations[],2,0)</f>
        <v>45.9</v>
      </c>
      <c r="D1941">
        <f>VLOOKUP(Health_Care[[#This Row],[Customer ID]],Medical_Examinations[],4,0)</f>
        <v>4.3</v>
      </c>
      <c r="E1941" t="str">
        <f>VLOOKUP(Health_Care[[#This Row],[Customer ID]],Medical_Examinations[],6,0)</f>
        <v>yes</v>
      </c>
      <c r="F1941" t="str">
        <f>VLOOKUP(Health_Care[[#This Row],[Customer ID]],Medical_Examinations[],7,0)</f>
        <v>No</v>
      </c>
      <c r="G1941" t="str">
        <f>VLOOKUP(Health_Care[[#This Row],[Customer ID]],Medical_Examinations[],8,0)</f>
        <v>No</v>
      </c>
      <c r="H1941">
        <f>VLOOKUP(Health_Care[[#This Row],[Customer ID]],Medical_Examinations[],9,0)</f>
        <v>1</v>
      </c>
      <c r="I1941" t="str">
        <f>VLOOKUP(Health_Care[[#This Row],[Customer ID]],Medical_Examinations[],10,0)</f>
        <v>No</v>
      </c>
      <c r="J1941" t="str">
        <f>VLOOKUP(Health_Care[[#This Row],[Customer ID]],Medical_Examinations[],3,0)</f>
        <v>Obesity</v>
      </c>
      <c r="K1941" t="str">
        <f>VLOOKUP(Health_Care[[#This Row],[Customer ID]],Medical_Examinations[],5,0)</f>
        <v>Normal</v>
      </c>
      <c r="L1941" s="10">
        <f>VLOOKUP(Health_Care[[#This Row],[Customer ID]],Table6[#All],5,0)</f>
        <v>34993</v>
      </c>
      <c r="M1941" s="11">
        <f>VLOOKUP(Health_Care[[#This Row],[Customer ID]],Table6[#All],8,0)</f>
        <v>3693.43</v>
      </c>
      <c r="N1941" t="str">
        <f>VLOOKUP(Health_Care[[#This Row],[Customer ID]],Table6[#All],9,0)</f>
        <v>Tier - 2</v>
      </c>
      <c r="O1941" t="str">
        <f>VLOOKUP(Health_Care[[#This Row],[Customer ID]],Table6[#All],10,0)</f>
        <v>Tier - 3</v>
      </c>
      <c r="P1941" t="str">
        <f>VLOOKUP(Health_Care[[#This Row],[Customer ID]],Table6[#All],11,0)</f>
        <v>R1011</v>
      </c>
      <c r="Q1941">
        <f>VLOOKUP(Health_Care[[#This Row],[Customer ID]],Table6[#All],6,0)</f>
        <v>27</v>
      </c>
    </row>
    <row r="1942" spans="1:17" x14ac:dyDescent="0.35">
      <c r="A1942" t="s">
        <v>427</v>
      </c>
      <c r="B1942" t="str">
        <f>VLOOKUP(Health_Care[[#This Row],[Customer ID]],Customer_Names[#All],3,0)</f>
        <v xml:space="preserve"> Russell M</v>
      </c>
      <c r="C1942">
        <f>VLOOKUP(Health_Care[[#This Row],[Customer ID]],Medical_Examinations[],2,0)</f>
        <v>17.059999999999999</v>
      </c>
      <c r="D1942">
        <f>VLOOKUP(Health_Care[[#This Row],[Customer ID]],Medical_Examinations[],4,0)</f>
        <v>8.75</v>
      </c>
      <c r="E1942" t="str">
        <f>VLOOKUP(Health_Care[[#This Row],[Customer ID]],Medical_Examinations[],6,0)</f>
        <v>yes</v>
      </c>
      <c r="F1942" t="str">
        <f>VLOOKUP(Health_Care[[#This Row],[Customer ID]],Medical_Examinations[],7,0)</f>
        <v>No</v>
      </c>
      <c r="G1942" t="str">
        <f>VLOOKUP(Health_Care[[#This Row],[Customer ID]],Medical_Examinations[],8,0)</f>
        <v>No</v>
      </c>
      <c r="H1942">
        <f>VLOOKUP(Health_Care[[#This Row],[Customer ID]],Medical_Examinations[],9,0)</f>
        <v>0</v>
      </c>
      <c r="I1942" t="str">
        <f>VLOOKUP(Health_Care[[#This Row],[Customer ID]],Medical_Examinations[],10,0)</f>
        <v>No</v>
      </c>
      <c r="J1942" t="str">
        <f>VLOOKUP(Health_Care[[#This Row],[Customer ID]],Medical_Examinations[],3,0)</f>
        <v>Under Weight</v>
      </c>
      <c r="K1942" t="str">
        <f>VLOOKUP(Health_Care[[#This Row],[Customer ID]],Medical_Examinations[],5,0)</f>
        <v>Diabetes</v>
      </c>
      <c r="L1942" s="10">
        <f>VLOOKUP(Health_Care[[#This Row],[Customer ID]],Table6[#All],5,0)</f>
        <v>29934</v>
      </c>
      <c r="M1942" s="11">
        <f>VLOOKUP(Health_Care[[#This Row],[Customer ID]],Table6[#All],8,0)</f>
        <v>3688.38</v>
      </c>
      <c r="N1942" t="str">
        <f>VLOOKUP(Health_Care[[#This Row],[Customer ID]],Table6[#All],9,0)</f>
        <v>Tier - 2</v>
      </c>
      <c r="O1942" t="str">
        <f>VLOOKUP(Health_Care[[#This Row],[Customer ID]],Table6[#All],10,0)</f>
        <v>Tier - 2</v>
      </c>
      <c r="P1942" t="str">
        <f>VLOOKUP(Health_Care[[#This Row],[Customer ID]],Table6[#All],11,0)</f>
        <v>R1013</v>
      </c>
      <c r="Q1942">
        <f>VLOOKUP(Health_Care[[#This Row],[Customer ID]],Table6[#All],6,0)</f>
        <v>41</v>
      </c>
    </row>
    <row r="1943" spans="1:17" x14ac:dyDescent="0.35">
      <c r="A1943" t="s">
        <v>426</v>
      </c>
      <c r="B1943" t="str">
        <f>VLOOKUP(Health_Care[[#This Row],[Customer ID]],Customer_Names[#All],3,0)</f>
        <v xml:space="preserve"> Martin</v>
      </c>
      <c r="C1943">
        <f>VLOOKUP(Health_Care[[#This Row],[Customer ID]],Medical_Examinations[],2,0)</f>
        <v>32.07</v>
      </c>
      <c r="D1943">
        <f>VLOOKUP(Health_Care[[#This Row],[Customer ID]],Medical_Examinations[],4,0)</f>
        <v>5.25</v>
      </c>
      <c r="E1943" t="str">
        <f>VLOOKUP(Health_Care[[#This Row],[Customer ID]],Medical_Examinations[],6,0)</f>
        <v>No</v>
      </c>
      <c r="F1943" t="str">
        <f>VLOOKUP(Health_Care[[#This Row],[Customer ID]],Medical_Examinations[],7,0)</f>
        <v>No</v>
      </c>
      <c r="G1943" t="str">
        <f>VLOOKUP(Health_Care[[#This Row],[Customer ID]],Medical_Examinations[],8,0)</f>
        <v>Yes</v>
      </c>
      <c r="H1943">
        <f>VLOOKUP(Health_Care[[#This Row],[Customer ID]],Medical_Examinations[],9,0)</f>
        <v>1</v>
      </c>
      <c r="I1943" t="str">
        <f>VLOOKUP(Health_Care[[#This Row],[Customer ID]],Medical_Examinations[],10,0)</f>
        <v>No</v>
      </c>
      <c r="J1943" t="str">
        <f>VLOOKUP(Health_Care[[#This Row],[Customer ID]],Medical_Examinations[],3,0)</f>
        <v>Obesity</v>
      </c>
      <c r="K1943" t="str">
        <f>VLOOKUP(Health_Care[[#This Row],[Customer ID]],Medical_Examinations[],5,0)</f>
        <v>Normal</v>
      </c>
      <c r="L1943" s="10">
        <f>VLOOKUP(Health_Care[[#This Row],[Customer ID]],Table6[#All],5,0)</f>
        <v>37812</v>
      </c>
      <c r="M1943" s="11">
        <f>VLOOKUP(Health_Care[[#This Row],[Customer ID]],Table6[#All],8,0)</f>
        <v>3688.35</v>
      </c>
      <c r="N1943" t="str">
        <f>VLOOKUP(Health_Care[[#This Row],[Customer ID]],Table6[#All],9,0)</f>
        <v>Tier - 2</v>
      </c>
      <c r="O1943" t="str">
        <f>VLOOKUP(Health_Care[[#This Row],[Customer ID]],Table6[#All],10,0)</f>
        <v>Tier - 2</v>
      </c>
      <c r="P1943" t="str">
        <f>VLOOKUP(Health_Care[[#This Row],[Customer ID]],Table6[#All],11,0)</f>
        <v>R1021</v>
      </c>
      <c r="Q1943">
        <f>VLOOKUP(Health_Care[[#This Row],[Customer ID]],Table6[#All],6,0)</f>
        <v>19</v>
      </c>
    </row>
    <row r="1944" spans="1:17" x14ac:dyDescent="0.35">
      <c r="A1944" t="s">
        <v>425</v>
      </c>
      <c r="B1944" t="str">
        <f>VLOOKUP(Health_Care[[#This Row],[Customer ID]],Customer_Names[#All],3,0)</f>
        <v xml:space="preserve"> Michael</v>
      </c>
      <c r="C1944">
        <f>VLOOKUP(Health_Care[[#This Row],[Customer ID]],Medical_Examinations[],2,0)</f>
        <v>16.5</v>
      </c>
      <c r="D1944">
        <f>VLOOKUP(Health_Care[[#This Row],[Customer ID]],Medical_Examinations[],4,0)</f>
        <v>5.03</v>
      </c>
      <c r="E1944" t="str">
        <f>VLOOKUP(Health_Care[[#This Row],[Customer ID]],Medical_Examinations[],6,0)</f>
        <v>No</v>
      </c>
      <c r="F1944" t="str">
        <f>VLOOKUP(Health_Care[[#This Row],[Customer ID]],Medical_Examinations[],7,0)</f>
        <v>No</v>
      </c>
      <c r="G1944" t="str">
        <f>VLOOKUP(Health_Care[[#This Row],[Customer ID]],Medical_Examinations[],8,0)</f>
        <v>No</v>
      </c>
      <c r="H1944">
        <f>VLOOKUP(Health_Care[[#This Row],[Customer ID]],Medical_Examinations[],9,0)</f>
        <v>1</v>
      </c>
      <c r="I1944" t="str">
        <f>VLOOKUP(Health_Care[[#This Row],[Customer ID]],Medical_Examinations[],10,0)</f>
        <v>No</v>
      </c>
      <c r="J1944" t="str">
        <f>VLOOKUP(Health_Care[[#This Row],[Customer ID]],Medical_Examinations[],3,0)</f>
        <v>Under Weight</v>
      </c>
      <c r="K1944" t="str">
        <f>VLOOKUP(Health_Care[[#This Row],[Customer ID]],Medical_Examinations[],5,0)</f>
        <v>Normal</v>
      </c>
      <c r="L1944" s="10">
        <f>VLOOKUP(Health_Care[[#This Row],[Customer ID]],Table6[#All],5,0)</f>
        <v>30869</v>
      </c>
      <c r="M1944" s="11">
        <f>VLOOKUP(Health_Care[[#This Row],[Customer ID]],Table6[#All],8,0)</f>
        <v>3678.86</v>
      </c>
      <c r="N1944" t="str">
        <f>VLOOKUP(Health_Care[[#This Row],[Customer ID]],Table6[#All],9,0)</f>
        <v>Tier - 2</v>
      </c>
      <c r="O1944" t="str">
        <f>VLOOKUP(Health_Care[[#This Row],[Customer ID]],Table6[#All],10,0)</f>
        <v>Tier - 3</v>
      </c>
      <c r="P1944" t="str">
        <f>VLOOKUP(Health_Care[[#This Row],[Customer ID]],Table6[#All],11,0)</f>
        <v>R1013</v>
      </c>
      <c r="Q1944">
        <f>VLOOKUP(Health_Care[[#This Row],[Customer ID]],Table6[#All],6,0)</f>
        <v>38</v>
      </c>
    </row>
    <row r="1945" spans="1:17" x14ac:dyDescent="0.35">
      <c r="A1945" t="s">
        <v>424</v>
      </c>
      <c r="B1945" t="str">
        <f>VLOOKUP(Health_Care[[#This Row],[Customer ID]],Customer_Names[#All],3,0)</f>
        <v xml:space="preserve"> Miles</v>
      </c>
      <c r="C1945">
        <f>VLOOKUP(Health_Care[[#This Row],[Customer ID]],Medical_Examinations[],2,0)</f>
        <v>31.4</v>
      </c>
      <c r="D1945">
        <f>VLOOKUP(Health_Care[[#This Row],[Customer ID]],Medical_Examinations[],4,0)</f>
        <v>5.88</v>
      </c>
      <c r="E1945" t="str">
        <f>VLOOKUP(Health_Care[[#This Row],[Customer ID]],Medical_Examinations[],6,0)</f>
        <v>No</v>
      </c>
      <c r="F1945" t="str">
        <f>VLOOKUP(Health_Care[[#This Row],[Customer ID]],Medical_Examinations[],7,0)</f>
        <v>No</v>
      </c>
      <c r="G1945" t="str">
        <f>VLOOKUP(Health_Care[[#This Row],[Customer ID]],Medical_Examinations[],8,0)</f>
        <v>No</v>
      </c>
      <c r="H1945">
        <f>VLOOKUP(Health_Care[[#This Row],[Customer ID]],Medical_Examinations[],9,0)</f>
        <v>1</v>
      </c>
      <c r="I1945" t="str">
        <f>VLOOKUP(Health_Care[[#This Row],[Customer ID]],Medical_Examinations[],10,0)</f>
        <v>No</v>
      </c>
      <c r="J1945" t="str">
        <f>VLOOKUP(Health_Care[[#This Row],[Customer ID]],Medical_Examinations[],3,0)</f>
        <v>Obesity</v>
      </c>
      <c r="K1945" t="str">
        <f>VLOOKUP(Health_Care[[#This Row],[Customer ID]],Medical_Examinations[],5,0)</f>
        <v>Prediabetes</v>
      </c>
      <c r="L1945" s="10">
        <f>VLOOKUP(Health_Care[[#This Row],[Customer ID]],Table6[#All],5,0)</f>
        <v>33861</v>
      </c>
      <c r="M1945" s="11">
        <f>VLOOKUP(Health_Care[[#This Row],[Customer ID]],Table6[#All],8,0)</f>
        <v>3659.35</v>
      </c>
      <c r="N1945" t="str">
        <f>VLOOKUP(Health_Care[[#This Row],[Customer ID]],Table6[#All],9,0)</f>
        <v>Tier - 3</v>
      </c>
      <c r="O1945" t="str">
        <f>VLOOKUP(Health_Care[[#This Row],[Customer ID]],Table6[#All],10,0)</f>
        <v>Tier - 1</v>
      </c>
      <c r="P1945" t="str">
        <f>VLOOKUP(Health_Care[[#This Row],[Customer ID]],Table6[#All],11,0)</f>
        <v>R1011</v>
      </c>
      <c r="Q1945">
        <f>VLOOKUP(Health_Care[[#This Row],[Customer ID]],Table6[#All],6,0)</f>
        <v>30</v>
      </c>
    </row>
    <row r="1946" spans="1:17" x14ac:dyDescent="0.35">
      <c r="A1946" t="s">
        <v>423</v>
      </c>
      <c r="B1946" t="str">
        <f>VLOOKUP(Health_Care[[#This Row],[Customer ID]],Customer_Names[#All],3,0)</f>
        <v xml:space="preserve"> Amanda</v>
      </c>
      <c r="C1946">
        <f>VLOOKUP(Health_Care[[#This Row],[Customer ID]],Medical_Examinations[],2,0)</f>
        <v>20.36</v>
      </c>
      <c r="D1946">
        <f>VLOOKUP(Health_Care[[#This Row],[Customer ID]],Medical_Examinations[],4,0)</f>
        <v>4.49</v>
      </c>
      <c r="E1946" t="str">
        <f>VLOOKUP(Health_Care[[#This Row],[Customer ID]],Medical_Examinations[],6,0)</f>
        <v>No</v>
      </c>
      <c r="F1946" t="str">
        <f>VLOOKUP(Health_Care[[#This Row],[Customer ID]],Medical_Examinations[],7,0)</f>
        <v>No</v>
      </c>
      <c r="G1946" t="str">
        <f>VLOOKUP(Health_Care[[#This Row],[Customer ID]],Medical_Examinations[],8,0)</f>
        <v>No</v>
      </c>
      <c r="H1946">
        <f>VLOOKUP(Health_Care[[#This Row],[Customer ID]],Medical_Examinations[],9,0)</f>
        <v>0</v>
      </c>
      <c r="I1946" t="str">
        <f>VLOOKUP(Health_Care[[#This Row],[Customer ID]],Medical_Examinations[],10,0)</f>
        <v>No</v>
      </c>
      <c r="J1946" t="str">
        <f>VLOOKUP(Health_Care[[#This Row],[Customer ID]],Medical_Examinations[],3,0)</f>
        <v>Normal Weight</v>
      </c>
      <c r="K1946" t="str">
        <f>VLOOKUP(Health_Care[[#This Row],[Customer ID]],Medical_Examinations[],5,0)</f>
        <v>Normal</v>
      </c>
      <c r="L1946" s="10">
        <f>VLOOKUP(Health_Care[[#This Row],[Customer ID]],Table6[#All],5,0)</f>
        <v>33185</v>
      </c>
      <c r="M1946" s="11">
        <f>VLOOKUP(Health_Care[[#This Row],[Customer ID]],Table6[#All],8,0)</f>
        <v>3653.29</v>
      </c>
      <c r="N1946" t="str">
        <f>VLOOKUP(Health_Care[[#This Row],[Customer ID]],Table6[#All],9,0)</f>
        <v>Tier - 2</v>
      </c>
      <c r="O1946" t="str">
        <f>VLOOKUP(Health_Care[[#This Row],[Customer ID]],Table6[#All],10,0)</f>
        <v>Tier - 3</v>
      </c>
      <c r="P1946" t="str">
        <f>VLOOKUP(Health_Care[[#This Row],[Customer ID]],Table6[#All],11,0)</f>
        <v>R1011</v>
      </c>
      <c r="Q1946">
        <f>VLOOKUP(Health_Care[[#This Row],[Customer ID]],Table6[#All],6,0)</f>
        <v>32</v>
      </c>
    </row>
    <row r="1947" spans="1:17" x14ac:dyDescent="0.35">
      <c r="A1947" t="s">
        <v>422</v>
      </c>
      <c r="B1947" t="str">
        <f>VLOOKUP(Health_Care[[#This Row],[Customer ID]],Customer_Names[#All],3,0)</f>
        <v xml:space="preserve"> Roger</v>
      </c>
      <c r="C1947">
        <f>VLOOKUP(Health_Care[[#This Row],[Customer ID]],Medical_Examinations[],2,0)</f>
        <v>25.46</v>
      </c>
      <c r="D1947">
        <f>VLOOKUP(Health_Care[[#This Row],[Customer ID]],Medical_Examinations[],4,0)</f>
        <v>4.1399999999999997</v>
      </c>
      <c r="E1947" t="str">
        <f>VLOOKUP(Health_Care[[#This Row],[Customer ID]],Medical_Examinations[],6,0)</f>
        <v>No</v>
      </c>
      <c r="F1947" t="str">
        <f>VLOOKUP(Health_Care[[#This Row],[Customer ID]],Medical_Examinations[],7,0)</f>
        <v>No</v>
      </c>
      <c r="G1947" t="str">
        <f>VLOOKUP(Health_Care[[#This Row],[Customer ID]],Medical_Examinations[],8,0)</f>
        <v>No</v>
      </c>
      <c r="H1947">
        <f>VLOOKUP(Health_Care[[#This Row],[Customer ID]],Medical_Examinations[],9,0)</f>
        <v>1</v>
      </c>
      <c r="I1947" t="str">
        <f>VLOOKUP(Health_Care[[#This Row],[Customer ID]],Medical_Examinations[],10,0)</f>
        <v>No</v>
      </c>
      <c r="J1947" t="str">
        <f>VLOOKUP(Health_Care[[#This Row],[Customer ID]],Medical_Examinations[],3,0)</f>
        <v>Over Weight</v>
      </c>
      <c r="K1947" t="str">
        <f>VLOOKUP(Health_Care[[#This Row],[Customer ID]],Medical_Examinations[],5,0)</f>
        <v>Normal</v>
      </c>
      <c r="L1947" s="10">
        <f>VLOOKUP(Health_Care[[#This Row],[Customer ID]],Table6[#All],5,0)</f>
        <v>33925</v>
      </c>
      <c r="M1947" s="11">
        <f>VLOOKUP(Health_Care[[#This Row],[Customer ID]],Table6[#All],8,0)</f>
        <v>3645.09</v>
      </c>
      <c r="N1947" t="str">
        <f>VLOOKUP(Health_Care[[#This Row],[Customer ID]],Table6[#All],9,0)</f>
        <v>Tier - 1</v>
      </c>
      <c r="O1947" t="str">
        <f>VLOOKUP(Health_Care[[#This Row],[Customer ID]],Table6[#All],10,0)</f>
        <v>Tier - 2</v>
      </c>
      <c r="P1947" t="str">
        <f>VLOOKUP(Health_Care[[#This Row],[Customer ID]],Table6[#All],11,0)</f>
        <v>R1014</v>
      </c>
      <c r="Q1947">
        <f>VLOOKUP(Health_Care[[#This Row],[Customer ID]],Table6[#All],6,0)</f>
        <v>30</v>
      </c>
    </row>
    <row r="1948" spans="1:17" x14ac:dyDescent="0.35">
      <c r="A1948" t="s">
        <v>421</v>
      </c>
      <c r="B1948" t="str">
        <f>VLOOKUP(Health_Care[[#This Row],[Customer ID]],Customer_Names[#All],3,0)</f>
        <v xml:space="preserve"> Brock J</v>
      </c>
      <c r="C1948">
        <f>VLOOKUP(Health_Care[[#This Row],[Customer ID]],Medical_Examinations[],2,0)</f>
        <v>17.09</v>
      </c>
      <c r="D1948">
        <f>VLOOKUP(Health_Care[[#This Row],[Customer ID]],Medical_Examinations[],4,0)</f>
        <v>5.8</v>
      </c>
      <c r="E1948" t="str">
        <f>VLOOKUP(Health_Care[[#This Row],[Customer ID]],Medical_Examinations[],6,0)</f>
        <v>yes</v>
      </c>
      <c r="F1948" t="str">
        <f>VLOOKUP(Health_Care[[#This Row],[Customer ID]],Medical_Examinations[],7,0)</f>
        <v>No</v>
      </c>
      <c r="G1948" t="str">
        <f>VLOOKUP(Health_Care[[#This Row],[Customer ID]],Medical_Examinations[],8,0)</f>
        <v>No</v>
      </c>
      <c r="H1948">
        <f>VLOOKUP(Health_Care[[#This Row],[Customer ID]],Medical_Examinations[],9,0)</f>
        <v>0</v>
      </c>
      <c r="I1948" t="str">
        <f>VLOOKUP(Health_Care[[#This Row],[Customer ID]],Medical_Examinations[],10,0)</f>
        <v>No</v>
      </c>
      <c r="J1948" t="str">
        <f>VLOOKUP(Health_Care[[#This Row],[Customer ID]],Medical_Examinations[],3,0)</f>
        <v>Under Weight</v>
      </c>
      <c r="K1948" t="str">
        <f>VLOOKUP(Health_Care[[#This Row],[Customer ID]],Medical_Examinations[],5,0)</f>
        <v>Prediabetes</v>
      </c>
      <c r="L1948" s="10">
        <f>VLOOKUP(Health_Care[[#This Row],[Customer ID]],Table6[#All],5,0)</f>
        <v>31212</v>
      </c>
      <c r="M1948" s="11">
        <f>VLOOKUP(Health_Care[[#This Row],[Customer ID]],Table6[#All],8,0)</f>
        <v>3622.13</v>
      </c>
      <c r="N1948" t="str">
        <f>VLOOKUP(Health_Care[[#This Row],[Customer ID]],Table6[#All],9,0)</f>
        <v>Tier - 2</v>
      </c>
      <c r="O1948" t="str">
        <f>VLOOKUP(Health_Care[[#This Row],[Customer ID]],Table6[#All],10,0)</f>
        <v>Tier - 1</v>
      </c>
      <c r="P1948" t="str">
        <f>VLOOKUP(Health_Care[[#This Row],[Customer ID]],Table6[#All],11,0)</f>
        <v>R1013</v>
      </c>
      <c r="Q1948">
        <f>VLOOKUP(Health_Care[[#This Row],[Customer ID]],Table6[#All],6,0)</f>
        <v>37</v>
      </c>
    </row>
    <row r="1949" spans="1:17" x14ac:dyDescent="0.35">
      <c r="A1949" t="s">
        <v>420</v>
      </c>
      <c r="B1949" t="str">
        <f>VLOOKUP(Health_Care[[#This Row],[Customer ID]],Customer_Names[#All],3,0)</f>
        <v xml:space="preserve"> Stephen F.</v>
      </c>
      <c r="C1949">
        <f>VLOOKUP(Health_Care[[#This Row],[Customer ID]],Medical_Examinations[],2,0)</f>
        <v>20.83</v>
      </c>
      <c r="D1949">
        <f>VLOOKUP(Health_Care[[#This Row],[Customer ID]],Medical_Examinations[],4,0)</f>
        <v>5.12</v>
      </c>
      <c r="E1949" t="str">
        <f>VLOOKUP(Health_Care[[#This Row],[Customer ID]],Medical_Examinations[],6,0)</f>
        <v>No</v>
      </c>
      <c r="F1949" t="str">
        <f>VLOOKUP(Health_Care[[#This Row],[Customer ID]],Medical_Examinations[],7,0)</f>
        <v>No</v>
      </c>
      <c r="G1949" t="str">
        <f>VLOOKUP(Health_Care[[#This Row],[Customer ID]],Medical_Examinations[],8,0)</f>
        <v>No</v>
      </c>
      <c r="H1949">
        <f>VLOOKUP(Health_Care[[#This Row],[Customer ID]],Medical_Examinations[],9,0)</f>
        <v>0</v>
      </c>
      <c r="I1949" t="str">
        <f>VLOOKUP(Health_Care[[#This Row],[Customer ID]],Medical_Examinations[],10,0)</f>
        <v>No</v>
      </c>
      <c r="J1949" t="str">
        <f>VLOOKUP(Health_Care[[#This Row],[Customer ID]],Medical_Examinations[],3,0)</f>
        <v>Normal Weight</v>
      </c>
      <c r="K1949" t="str">
        <f>VLOOKUP(Health_Care[[#This Row],[Customer ID]],Medical_Examinations[],5,0)</f>
        <v>Normal</v>
      </c>
      <c r="L1949" s="10">
        <f>VLOOKUP(Health_Care[[#This Row],[Customer ID]],Table6[#All],5,0)</f>
        <v>33157</v>
      </c>
      <c r="M1949" s="11">
        <f>VLOOKUP(Health_Care[[#This Row],[Customer ID]],Table6[#All],8,0)</f>
        <v>3606.43</v>
      </c>
      <c r="N1949" t="str">
        <f>VLOOKUP(Health_Care[[#This Row],[Customer ID]],Table6[#All],9,0)</f>
        <v>Tier - 2</v>
      </c>
      <c r="O1949" t="str">
        <f>VLOOKUP(Health_Care[[#This Row],[Customer ID]],Table6[#All],10,0)</f>
        <v>Tier - 1</v>
      </c>
      <c r="P1949" t="str">
        <f>VLOOKUP(Health_Care[[#This Row],[Customer ID]],Table6[#All],11,0)</f>
        <v>R1013</v>
      </c>
      <c r="Q1949">
        <f>VLOOKUP(Health_Care[[#This Row],[Customer ID]],Table6[#All],6,0)</f>
        <v>32</v>
      </c>
    </row>
    <row r="1950" spans="1:17" x14ac:dyDescent="0.35">
      <c r="A1950" t="s">
        <v>419</v>
      </c>
      <c r="B1950" t="str">
        <f>VLOOKUP(Health_Care[[#This Row],[Customer ID]],Customer_Names[#All],3,0)</f>
        <v xml:space="preserve"> Missy</v>
      </c>
      <c r="C1950">
        <f>VLOOKUP(Health_Care[[#This Row],[Customer ID]],Medical_Examinations[],2,0)</f>
        <v>18.920000000000002</v>
      </c>
      <c r="D1950">
        <f>VLOOKUP(Health_Care[[#This Row],[Customer ID]],Medical_Examinations[],4,0)</f>
        <v>5.98</v>
      </c>
      <c r="E1950" t="str">
        <f>VLOOKUP(Health_Care[[#This Row],[Customer ID]],Medical_Examinations[],6,0)</f>
        <v>yes</v>
      </c>
      <c r="F1950" t="str">
        <f>VLOOKUP(Health_Care[[#This Row],[Customer ID]],Medical_Examinations[],7,0)</f>
        <v>No</v>
      </c>
      <c r="G1950" t="str">
        <f>VLOOKUP(Health_Care[[#This Row],[Customer ID]],Medical_Examinations[],8,0)</f>
        <v>No</v>
      </c>
      <c r="H1950">
        <f>VLOOKUP(Health_Care[[#This Row],[Customer ID]],Medical_Examinations[],9,0)</f>
        <v>1</v>
      </c>
      <c r="I1950" t="str">
        <f>VLOOKUP(Health_Care[[#This Row],[Customer ID]],Medical_Examinations[],10,0)</f>
        <v>No</v>
      </c>
      <c r="J1950" t="str">
        <f>VLOOKUP(Health_Care[[#This Row],[Customer ID]],Medical_Examinations[],3,0)</f>
        <v>Normal Weight</v>
      </c>
      <c r="K1950" t="str">
        <f>VLOOKUP(Health_Care[[#This Row],[Customer ID]],Medical_Examinations[],5,0)</f>
        <v>Prediabetes</v>
      </c>
      <c r="L1950" s="10">
        <f>VLOOKUP(Health_Care[[#This Row],[Customer ID]],Table6[#All],5,0)</f>
        <v>32451</v>
      </c>
      <c r="M1950" s="11">
        <f>VLOOKUP(Health_Care[[#This Row],[Customer ID]],Table6[#All],8,0)</f>
        <v>3603.6</v>
      </c>
      <c r="N1950" t="str">
        <f>VLOOKUP(Health_Care[[#This Row],[Customer ID]],Table6[#All],9,0)</f>
        <v>Tier - 2</v>
      </c>
      <c r="O1950" t="str">
        <f>VLOOKUP(Health_Care[[#This Row],[Customer ID]],Table6[#All],10,0)</f>
        <v>Tier - 1</v>
      </c>
      <c r="P1950" t="str">
        <f>VLOOKUP(Health_Care[[#This Row],[Customer ID]],Table6[#All],11,0)</f>
        <v>R1013</v>
      </c>
      <c r="Q1950">
        <f>VLOOKUP(Health_Care[[#This Row],[Customer ID]],Table6[#All],6,0)</f>
        <v>34</v>
      </c>
    </row>
    <row r="1951" spans="1:17" x14ac:dyDescent="0.35">
      <c r="A1951" t="s">
        <v>418</v>
      </c>
      <c r="B1951" t="str">
        <f>VLOOKUP(Health_Care[[#This Row],[Customer ID]],Customer_Names[#All],3,0)</f>
        <v xml:space="preserve"> William</v>
      </c>
      <c r="C1951">
        <f>VLOOKUP(Health_Care[[#This Row],[Customer ID]],Medical_Examinations[],2,0)</f>
        <v>37.1</v>
      </c>
      <c r="D1951">
        <f>VLOOKUP(Health_Care[[#This Row],[Customer ID]],Medical_Examinations[],4,0)</f>
        <v>5.46</v>
      </c>
      <c r="E1951" t="str">
        <f>VLOOKUP(Health_Care[[#This Row],[Customer ID]],Medical_Examinations[],6,0)</f>
        <v>No</v>
      </c>
      <c r="F1951" t="str">
        <f>VLOOKUP(Health_Care[[#This Row],[Customer ID]],Medical_Examinations[],7,0)</f>
        <v>No</v>
      </c>
      <c r="G1951" t="str">
        <f>VLOOKUP(Health_Care[[#This Row],[Customer ID]],Medical_Examinations[],8,0)</f>
        <v>No</v>
      </c>
      <c r="H1951">
        <f>VLOOKUP(Health_Care[[#This Row],[Customer ID]],Medical_Examinations[],9,0)</f>
        <v>0</v>
      </c>
      <c r="I1951" t="str">
        <f>VLOOKUP(Health_Care[[#This Row],[Customer ID]],Medical_Examinations[],10,0)</f>
        <v>No</v>
      </c>
      <c r="J1951" t="str">
        <f>VLOOKUP(Health_Care[[#This Row],[Customer ID]],Medical_Examinations[],3,0)</f>
        <v>Obesity</v>
      </c>
      <c r="K1951" t="str">
        <f>VLOOKUP(Health_Care[[#This Row],[Customer ID]],Medical_Examinations[],5,0)</f>
        <v>Normal</v>
      </c>
      <c r="L1951" s="10">
        <f>VLOOKUP(Health_Care[[#This Row],[Customer ID]],Table6[#All],5,0)</f>
        <v>36384</v>
      </c>
      <c r="M1951" s="11">
        <f>VLOOKUP(Health_Care[[#This Row],[Customer ID]],Table6[#All],8,0)</f>
        <v>3597.6</v>
      </c>
      <c r="N1951" t="str">
        <f>VLOOKUP(Health_Care[[#This Row],[Customer ID]],Table6[#All],9,0)</f>
        <v>Tier - 2</v>
      </c>
      <c r="O1951" t="str">
        <f>VLOOKUP(Health_Care[[#This Row],[Customer ID]],Table6[#All],10,0)</f>
        <v>Tier - 2</v>
      </c>
      <c r="P1951" t="str">
        <f>VLOOKUP(Health_Care[[#This Row],[Customer ID]],Table6[#All],11,0)</f>
        <v>R1011</v>
      </c>
      <c r="Q1951">
        <f>VLOOKUP(Health_Care[[#This Row],[Customer ID]],Table6[#All],6,0)</f>
        <v>23</v>
      </c>
    </row>
    <row r="1952" spans="1:17" x14ac:dyDescent="0.35">
      <c r="A1952" t="s">
        <v>417</v>
      </c>
      <c r="B1952" t="str">
        <f>VLOOKUP(Health_Care[[#This Row],[Customer ID]],Customer_Names[#All],3,0)</f>
        <v xml:space="preserve"> Lauren M</v>
      </c>
      <c r="C1952">
        <f>VLOOKUP(Health_Care[[#This Row],[Customer ID]],Medical_Examinations[],2,0)</f>
        <v>22.515000000000001</v>
      </c>
      <c r="D1952">
        <f>VLOOKUP(Health_Care[[#This Row],[Customer ID]],Medical_Examinations[],4,0)</f>
        <v>4.91</v>
      </c>
      <c r="E1952" t="str">
        <f>VLOOKUP(Health_Care[[#This Row],[Customer ID]],Medical_Examinations[],6,0)</f>
        <v>yes</v>
      </c>
      <c r="F1952" t="str">
        <f>VLOOKUP(Health_Care[[#This Row],[Customer ID]],Medical_Examinations[],7,0)</f>
        <v>No</v>
      </c>
      <c r="G1952" t="str">
        <f>VLOOKUP(Health_Care[[#This Row],[Customer ID]],Medical_Examinations[],8,0)</f>
        <v>Yes</v>
      </c>
      <c r="H1952">
        <f>VLOOKUP(Health_Care[[#This Row],[Customer ID]],Medical_Examinations[],9,0)</f>
        <v>1</v>
      </c>
      <c r="I1952" t="str">
        <f>VLOOKUP(Health_Care[[#This Row],[Customer ID]],Medical_Examinations[],10,0)</f>
        <v>No</v>
      </c>
      <c r="J1952" t="str">
        <f>VLOOKUP(Health_Care[[#This Row],[Customer ID]],Medical_Examinations[],3,0)</f>
        <v>Normal Weight</v>
      </c>
      <c r="K1952" t="str">
        <f>VLOOKUP(Health_Care[[#This Row],[Customer ID]],Medical_Examinations[],5,0)</f>
        <v>Normal</v>
      </c>
      <c r="L1952" s="10">
        <f>VLOOKUP(Health_Care[[#This Row],[Customer ID]],Table6[#All],5,0)</f>
        <v>35738</v>
      </c>
      <c r="M1952" s="11">
        <f>VLOOKUP(Health_Care[[#This Row],[Customer ID]],Table6[#All],8,0)</f>
        <v>3594.17</v>
      </c>
      <c r="N1952" t="str">
        <f>VLOOKUP(Health_Care[[#This Row],[Customer ID]],Table6[#All],9,0)</f>
        <v>Tier - 2</v>
      </c>
      <c r="O1952" t="str">
        <f>VLOOKUP(Health_Care[[#This Row],[Customer ID]],Table6[#All],10,0)</f>
        <v>Tier - 2</v>
      </c>
      <c r="P1952" t="str">
        <f>VLOOKUP(Health_Care[[#This Row],[Customer ID]],Table6[#All],11,0)</f>
        <v>R1012</v>
      </c>
      <c r="Q1952">
        <f>VLOOKUP(Health_Care[[#This Row],[Customer ID]],Table6[#All],6,0)</f>
        <v>25</v>
      </c>
    </row>
    <row r="1953" spans="1:17" x14ac:dyDescent="0.35">
      <c r="A1953" t="s">
        <v>416</v>
      </c>
      <c r="B1953" t="str">
        <f>VLOOKUP(Health_Care[[#This Row],[Customer ID]],Customer_Names[#All],3,0)</f>
        <v xml:space="preserve"> Apolo U.</v>
      </c>
      <c r="C1953">
        <f>VLOOKUP(Health_Care[[#This Row],[Customer ID]],Medical_Examinations[],2,0)</f>
        <v>32.700000000000003</v>
      </c>
      <c r="D1953">
        <f>VLOOKUP(Health_Care[[#This Row],[Customer ID]],Medical_Examinations[],4,0)</f>
        <v>4.66</v>
      </c>
      <c r="E1953" t="str">
        <f>VLOOKUP(Health_Care[[#This Row],[Customer ID]],Medical_Examinations[],6,0)</f>
        <v>No</v>
      </c>
      <c r="F1953" t="str">
        <f>VLOOKUP(Health_Care[[#This Row],[Customer ID]],Medical_Examinations[],7,0)</f>
        <v>No</v>
      </c>
      <c r="G1953" t="str">
        <f>VLOOKUP(Health_Care[[#This Row],[Customer ID]],Medical_Examinations[],8,0)</f>
        <v>No</v>
      </c>
      <c r="H1953">
        <f>VLOOKUP(Health_Care[[#This Row],[Customer ID]],Medical_Examinations[],9,0)</f>
        <v>0</v>
      </c>
      <c r="I1953" t="str">
        <f>VLOOKUP(Health_Care[[#This Row],[Customer ID]],Medical_Examinations[],10,0)</f>
        <v>No</v>
      </c>
      <c r="J1953" t="str">
        <f>VLOOKUP(Health_Care[[#This Row],[Customer ID]],Medical_Examinations[],3,0)</f>
        <v>Obesity</v>
      </c>
      <c r="K1953" t="str">
        <f>VLOOKUP(Health_Care[[#This Row],[Customer ID]],Medical_Examinations[],5,0)</f>
        <v>Normal</v>
      </c>
      <c r="L1953" s="10">
        <f>VLOOKUP(Health_Care[[#This Row],[Customer ID]],Table6[#All],5,0)</f>
        <v>36317</v>
      </c>
      <c r="M1953" s="11">
        <f>VLOOKUP(Health_Care[[#This Row],[Customer ID]],Table6[#All],8,0)</f>
        <v>3591.48</v>
      </c>
      <c r="N1953" t="str">
        <f>VLOOKUP(Health_Care[[#This Row],[Customer ID]],Table6[#All],9,0)</f>
        <v>Tier - 2</v>
      </c>
      <c r="O1953" t="str">
        <f>VLOOKUP(Health_Care[[#This Row],[Customer ID]],Table6[#All],10,0)</f>
        <v>Tier - 3</v>
      </c>
      <c r="P1953" t="str">
        <f>VLOOKUP(Health_Care[[#This Row],[Customer ID]],Table6[#All],11,0)</f>
        <v>R1011</v>
      </c>
      <c r="Q1953">
        <f>VLOOKUP(Health_Care[[#This Row],[Customer ID]],Table6[#All],6,0)</f>
        <v>24</v>
      </c>
    </row>
    <row r="1954" spans="1:17" x14ac:dyDescent="0.35">
      <c r="A1954" t="s">
        <v>415</v>
      </c>
      <c r="B1954" t="str">
        <f>VLOOKUP(Health_Care[[#This Row],[Customer ID]],Customer_Names[#All],3,0)</f>
        <v xml:space="preserve"> Alfons</v>
      </c>
      <c r="C1954">
        <f>VLOOKUP(Health_Care[[#This Row],[Customer ID]],Medical_Examinations[],2,0)</f>
        <v>17.75</v>
      </c>
      <c r="D1954">
        <f>VLOOKUP(Health_Care[[#This Row],[Customer ID]],Medical_Examinations[],4,0)</f>
        <v>6.8</v>
      </c>
      <c r="E1954" t="str">
        <f>VLOOKUP(Health_Care[[#This Row],[Customer ID]],Medical_Examinations[],6,0)</f>
        <v>yes</v>
      </c>
      <c r="F1954" t="str">
        <f>VLOOKUP(Health_Care[[#This Row],[Customer ID]],Medical_Examinations[],7,0)</f>
        <v>No</v>
      </c>
      <c r="G1954" t="str">
        <f>VLOOKUP(Health_Care[[#This Row],[Customer ID]],Medical_Examinations[],8,0)</f>
        <v>No</v>
      </c>
      <c r="H1954">
        <f>VLOOKUP(Health_Care[[#This Row],[Customer ID]],Medical_Examinations[],9,0)</f>
        <v>1</v>
      </c>
      <c r="I1954" t="str">
        <f>VLOOKUP(Health_Care[[#This Row],[Customer ID]],Medical_Examinations[],10,0)</f>
        <v>No</v>
      </c>
      <c r="J1954" t="str">
        <f>VLOOKUP(Health_Care[[#This Row],[Customer ID]],Medical_Examinations[],3,0)</f>
        <v>Under Weight</v>
      </c>
      <c r="K1954" t="str">
        <f>VLOOKUP(Health_Care[[#This Row],[Customer ID]],Medical_Examinations[],5,0)</f>
        <v>Diabetes</v>
      </c>
      <c r="L1954" s="10">
        <f>VLOOKUP(Health_Care[[#This Row],[Customer ID]],Table6[#All],5,0)</f>
        <v>31773</v>
      </c>
      <c r="M1954" s="11">
        <f>VLOOKUP(Health_Care[[#This Row],[Customer ID]],Table6[#All],8,0)</f>
        <v>3589.14</v>
      </c>
      <c r="N1954" t="str">
        <f>VLOOKUP(Health_Care[[#This Row],[Customer ID]],Table6[#All],9,0)</f>
        <v>Tier - 2</v>
      </c>
      <c r="O1954" t="str">
        <f>VLOOKUP(Health_Care[[#This Row],[Customer ID]],Table6[#All],10,0)</f>
        <v>Tier - 2</v>
      </c>
      <c r="P1954" t="str">
        <f>VLOOKUP(Health_Care[[#This Row],[Customer ID]],Table6[#All],11,0)</f>
        <v>R1013</v>
      </c>
      <c r="Q1954">
        <f>VLOOKUP(Health_Care[[#This Row],[Customer ID]],Table6[#All],6,0)</f>
        <v>36</v>
      </c>
    </row>
    <row r="1955" spans="1:17" x14ac:dyDescent="0.35">
      <c r="A1955" t="s">
        <v>414</v>
      </c>
      <c r="B1955" t="str">
        <f>VLOOKUP(Health_Care[[#This Row],[Customer ID]],Customer_Names[#All],3,0)</f>
        <v xml:space="preserve"> Amber</v>
      </c>
      <c r="C1955">
        <f>VLOOKUP(Health_Care[[#This Row],[Customer ID]],Medical_Examinations[],2,0)</f>
        <v>33.630000000000003</v>
      </c>
      <c r="D1955">
        <f>VLOOKUP(Health_Care[[#This Row],[Customer ID]],Medical_Examinations[],4,0)</f>
        <v>4.47</v>
      </c>
      <c r="E1955" t="str">
        <f>VLOOKUP(Health_Care[[#This Row],[Customer ID]],Medical_Examinations[],6,0)</f>
        <v>yes</v>
      </c>
      <c r="F1955" t="str">
        <f>VLOOKUP(Health_Care[[#This Row],[Customer ID]],Medical_Examinations[],7,0)</f>
        <v>No</v>
      </c>
      <c r="G1955" t="str">
        <f>VLOOKUP(Health_Care[[#This Row],[Customer ID]],Medical_Examinations[],8,0)</f>
        <v>No</v>
      </c>
      <c r="H1955">
        <f>VLOOKUP(Health_Care[[#This Row],[Customer ID]],Medical_Examinations[],9,0)</f>
        <v>0</v>
      </c>
      <c r="I1955" t="str">
        <f>VLOOKUP(Health_Care[[#This Row],[Customer ID]],Medical_Examinations[],10,0)</f>
        <v>No</v>
      </c>
      <c r="J1955" t="str">
        <f>VLOOKUP(Health_Care[[#This Row],[Customer ID]],Medical_Examinations[],3,0)</f>
        <v>Obesity</v>
      </c>
      <c r="K1955" t="str">
        <f>VLOOKUP(Health_Care[[#This Row],[Customer ID]],Medical_Examinations[],5,0)</f>
        <v>Normal</v>
      </c>
      <c r="L1955" s="10">
        <f>VLOOKUP(Health_Care[[#This Row],[Customer ID]],Table6[#All],5,0)</f>
        <v>37206</v>
      </c>
      <c r="M1955" s="11">
        <f>VLOOKUP(Health_Care[[#This Row],[Customer ID]],Table6[#All],8,0)</f>
        <v>3579.83</v>
      </c>
      <c r="N1955" t="str">
        <f>VLOOKUP(Health_Care[[#This Row],[Customer ID]],Table6[#All],9,0)</f>
        <v>Tier - 2</v>
      </c>
      <c r="O1955" t="str">
        <f>VLOOKUP(Health_Care[[#This Row],[Customer ID]],Table6[#All],10,0)</f>
        <v>Tier - 2</v>
      </c>
      <c r="P1955" t="str">
        <f>VLOOKUP(Health_Care[[#This Row],[Customer ID]],Table6[#All],11,0)</f>
        <v>R1012</v>
      </c>
      <c r="Q1955">
        <f>VLOOKUP(Health_Care[[#This Row],[Customer ID]],Table6[#All],6,0)</f>
        <v>21</v>
      </c>
    </row>
    <row r="1956" spans="1:17" x14ac:dyDescent="0.35">
      <c r="A1956" t="s">
        <v>413</v>
      </c>
      <c r="B1956" t="str">
        <f>VLOOKUP(Health_Care[[#This Row],[Customer ID]],Customer_Names[#All],3,0)</f>
        <v xml:space="preserve"> Leah C.</v>
      </c>
      <c r="C1956">
        <f>VLOOKUP(Health_Care[[#This Row],[Customer ID]],Medical_Examinations[],2,0)</f>
        <v>34.799999999999997</v>
      </c>
      <c r="D1956">
        <f>VLOOKUP(Health_Care[[#This Row],[Customer ID]],Medical_Examinations[],4,0)</f>
        <v>4.08</v>
      </c>
      <c r="E1956" t="str">
        <f>VLOOKUP(Health_Care[[#This Row],[Customer ID]],Medical_Examinations[],6,0)</f>
        <v>yes</v>
      </c>
      <c r="F1956" t="str">
        <f>VLOOKUP(Health_Care[[#This Row],[Customer ID]],Medical_Examinations[],7,0)</f>
        <v>No</v>
      </c>
      <c r="G1956" t="str">
        <f>VLOOKUP(Health_Care[[#This Row],[Customer ID]],Medical_Examinations[],8,0)</f>
        <v>No</v>
      </c>
      <c r="H1956">
        <f>VLOOKUP(Health_Care[[#This Row],[Customer ID]],Medical_Examinations[],9,0)</f>
        <v>1</v>
      </c>
      <c r="I1956" t="str">
        <f>VLOOKUP(Health_Care[[#This Row],[Customer ID]],Medical_Examinations[],10,0)</f>
        <v>No</v>
      </c>
      <c r="J1956" t="str">
        <f>VLOOKUP(Health_Care[[#This Row],[Customer ID]],Medical_Examinations[],3,0)</f>
        <v>Obesity</v>
      </c>
      <c r="K1956" t="str">
        <f>VLOOKUP(Health_Care[[#This Row],[Customer ID]],Medical_Examinations[],5,0)</f>
        <v>Normal</v>
      </c>
      <c r="L1956" s="10">
        <f>VLOOKUP(Health_Care[[#This Row],[Customer ID]],Table6[#All],5,0)</f>
        <v>34934</v>
      </c>
      <c r="M1956" s="11">
        <f>VLOOKUP(Health_Care[[#This Row],[Customer ID]],Table6[#All],8,0)</f>
        <v>3578</v>
      </c>
      <c r="N1956" t="str">
        <f>VLOOKUP(Health_Care[[#This Row],[Customer ID]],Table6[#All],9,0)</f>
        <v>Tier - 2</v>
      </c>
      <c r="O1956" t="str">
        <f>VLOOKUP(Health_Care[[#This Row],[Customer ID]],Table6[#All],10,0)</f>
        <v>Tier - 3</v>
      </c>
      <c r="P1956" t="str">
        <f>VLOOKUP(Health_Care[[#This Row],[Customer ID]],Table6[#All],11,0)</f>
        <v>R1011</v>
      </c>
      <c r="Q1956">
        <f>VLOOKUP(Health_Care[[#This Row],[Customer ID]],Table6[#All],6,0)</f>
        <v>27</v>
      </c>
    </row>
    <row r="1957" spans="1:17" x14ac:dyDescent="0.35">
      <c r="A1957" t="s">
        <v>412</v>
      </c>
      <c r="B1957" t="str">
        <f>VLOOKUP(Health_Care[[#This Row],[Customer ID]],Customer_Names[#All],3,0)</f>
        <v xml:space="preserve"> Lilia</v>
      </c>
      <c r="C1957">
        <f>VLOOKUP(Health_Care[[#This Row],[Customer ID]],Medical_Examinations[],2,0)</f>
        <v>16.809999999999999</v>
      </c>
      <c r="D1957">
        <f>VLOOKUP(Health_Care[[#This Row],[Customer ID]],Medical_Examinations[],4,0)</f>
        <v>5.51</v>
      </c>
      <c r="E1957" t="str">
        <f>VLOOKUP(Health_Care[[#This Row],[Customer ID]],Medical_Examinations[],6,0)</f>
        <v>yes</v>
      </c>
      <c r="F1957" t="str">
        <f>VLOOKUP(Health_Care[[#This Row],[Customer ID]],Medical_Examinations[],7,0)</f>
        <v>No</v>
      </c>
      <c r="G1957" t="str">
        <f>VLOOKUP(Health_Care[[#This Row],[Customer ID]],Medical_Examinations[],8,0)</f>
        <v>No</v>
      </c>
      <c r="H1957">
        <f>VLOOKUP(Health_Care[[#This Row],[Customer ID]],Medical_Examinations[],9,0)</f>
        <v>1</v>
      </c>
      <c r="I1957" t="str">
        <f>VLOOKUP(Health_Care[[#This Row],[Customer ID]],Medical_Examinations[],10,0)</f>
        <v>No</v>
      </c>
      <c r="J1957" t="str">
        <f>VLOOKUP(Health_Care[[#This Row],[Customer ID]],Medical_Examinations[],3,0)</f>
        <v>Under Weight</v>
      </c>
      <c r="K1957" t="str">
        <f>VLOOKUP(Health_Care[[#This Row],[Customer ID]],Medical_Examinations[],5,0)</f>
        <v>Normal</v>
      </c>
      <c r="L1957" s="10">
        <f>VLOOKUP(Health_Care[[#This Row],[Customer ID]],Table6[#All],5,0)</f>
        <v>32373</v>
      </c>
      <c r="M1957" s="11">
        <f>VLOOKUP(Health_Care[[#This Row],[Customer ID]],Table6[#All],8,0)</f>
        <v>3569.96</v>
      </c>
      <c r="N1957" t="str">
        <f>VLOOKUP(Health_Care[[#This Row],[Customer ID]],Table6[#All],9,0)</f>
        <v>Tier - 2</v>
      </c>
      <c r="O1957" t="str">
        <f>VLOOKUP(Health_Care[[#This Row],[Customer ID]],Table6[#All],10,0)</f>
        <v>Tier - 1</v>
      </c>
      <c r="P1957" t="str">
        <f>VLOOKUP(Health_Care[[#This Row],[Customer ID]],Table6[#All],11,0)</f>
        <v>R1012</v>
      </c>
      <c r="Q1957">
        <f>VLOOKUP(Health_Care[[#This Row],[Customer ID]],Table6[#All],6,0)</f>
        <v>34</v>
      </c>
    </row>
    <row r="1958" spans="1:17" x14ac:dyDescent="0.35">
      <c r="A1958" t="s">
        <v>411</v>
      </c>
      <c r="B1958" t="str">
        <f>VLOOKUP(Health_Care[[#This Row],[Customer ID]],Customer_Names[#All],3,0)</f>
        <v xml:space="preserve"> Danny</v>
      </c>
      <c r="C1958">
        <f>VLOOKUP(Health_Care[[#This Row],[Customer ID]],Medical_Examinations[],2,0)</f>
        <v>16.690000000000001</v>
      </c>
      <c r="D1958">
        <f>VLOOKUP(Health_Care[[#This Row],[Customer ID]],Medical_Examinations[],4,0)</f>
        <v>8.4</v>
      </c>
      <c r="E1958" t="str">
        <f>VLOOKUP(Health_Care[[#This Row],[Customer ID]],Medical_Examinations[],6,0)</f>
        <v>yes</v>
      </c>
      <c r="F1958" t="str">
        <f>VLOOKUP(Health_Care[[#This Row],[Customer ID]],Medical_Examinations[],7,0)</f>
        <v>No</v>
      </c>
      <c r="G1958" t="str">
        <f>VLOOKUP(Health_Care[[#This Row],[Customer ID]],Medical_Examinations[],8,0)</f>
        <v>No</v>
      </c>
      <c r="H1958">
        <f>VLOOKUP(Health_Care[[#This Row],[Customer ID]],Medical_Examinations[],9,0)</f>
        <v>0</v>
      </c>
      <c r="I1958" t="str">
        <f>VLOOKUP(Health_Care[[#This Row],[Customer ID]],Medical_Examinations[],10,0)</f>
        <v>No</v>
      </c>
      <c r="J1958" t="str">
        <f>VLOOKUP(Health_Care[[#This Row],[Customer ID]],Medical_Examinations[],3,0)</f>
        <v>Under Weight</v>
      </c>
      <c r="K1958" t="str">
        <f>VLOOKUP(Health_Care[[#This Row],[Customer ID]],Medical_Examinations[],5,0)</f>
        <v>Diabetes</v>
      </c>
      <c r="L1958" s="10">
        <f>VLOOKUP(Health_Care[[#This Row],[Customer ID]],Table6[#All],5,0)</f>
        <v>29869</v>
      </c>
      <c r="M1958" s="11">
        <f>VLOOKUP(Health_Care[[#This Row],[Customer ID]],Table6[#All],8,0)</f>
        <v>3562.87</v>
      </c>
      <c r="N1958" t="str">
        <f>VLOOKUP(Health_Care[[#This Row],[Customer ID]],Table6[#All],9,0)</f>
        <v>Tier - 2</v>
      </c>
      <c r="O1958" t="str">
        <f>VLOOKUP(Health_Care[[#This Row],[Customer ID]],Table6[#All],10,0)</f>
        <v>Tier - 1</v>
      </c>
      <c r="P1958" t="str">
        <f>VLOOKUP(Health_Care[[#This Row],[Customer ID]],Table6[#All],11,0)</f>
        <v>R1013</v>
      </c>
      <c r="Q1958">
        <f>VLOOKUP(Health_Care[[#This Row],[Customer ID]],Table6[#All],6,0)</f>
        <v>41</v>
      </c>
    </row>
    <row r="1959" spans="1:17" x14ac:dyDescent="0.35">
      <c r="A1959" t="s">
        <v>410</v>
      </c>
      <c r="B1959" t="str">
        <f>VLOOKUP(Health_Care[[#This Row],[Customer ID]],Customer_Names[#All],3,0)</f>
        <v xml:space="preserve"> Lauren</v>
      </c>
      <c r="C1959">
        <f>VLOOKUP(Health_Care[[#This Row],[Customer ID]],Medical_Examinations[],2,0)</f>
        <v>23.21</v>
      </c>
      <c r="D1959">
        <f>VLOOKUP(Health_Care[[#This Row],[Customer ID]],Medical_Examinations[],4,0)</f>
        <v>5.14</v>
      </c>
      <c r="E1959" t="str">
        <f>VLOOKUP(Health_Care[[#This Row],[Customer ID]],Medical_Examinations[],6,0)</f>
        <v>yes</v>
      </c>
      <c r="F1959" t="str">
        <f>VLOOKUP(Health_Care[[#This Row],[Customer ID]],Medical_Examinations[],7,0)</f>
        <v>No</v>
      </c>
      <c r="G1959" t="str">
        <f>VLOOKUP(Health_Care[[#This Row],[Customer ID]],Medical_Examinations[],8,0)</f>
        <v>No</v>
      </c>
      <c r="H1959">
        <f>VLOOKUP(Health_Care[[#This Row],[Customer ID]],Medical_Examinations[],9,0)</f>
        <v>1</v>
      </c>
      <c r="I1959" t="str">
        <f>VLOOKUP(Health_Care[[#This Row],[Customer ID]],Medical_Examinations[],10,0)</f>
        <v>No</v>
      </c>
      <c r="J1959" t="str">
        <f>VLOOKUP(Health_Care[[#This Row],[Customer ID]],Medical_Examinations[],3,0)</f>
        <v>Normal Weight</v>
      </c>
      <c r="K1959" t="str">
        <f>VLOOKUP(Health_Care[[#This Row],[Customer ID]],Medical_Examinations[],5,0)</f>
        <v>Normal</v>
      </c>
      <c r="L1959" s="10">
        <f>VLOOKUP(Health_Care[[#This Row],[Customer ID]],Table6[#All],5,0)</f>
        <v>34866</v>
      </c>
      <c r="M1959" s="11">
        <f>VLOOKUP(Health_Care[[#This Row],[Customer ID]],Table6[#All],8,0)</f>
        <v>3561.89</v>
      </c>
      <c r="N1959" t="str">
        <f>VLOOKUP(Health_Care[[#This Row],[Customer ID]],Table6[#All],9,0)</f>
        <v>Tier - 2</v>
      </c>
      <c r="O1959" t="str">
        <f>VLOOKUP(Health_Care[[#This Row],[Customer ID]],Table6[#All],10,0)</f>
        <v>Tier - 1</v>
      </c>
      <c r="P1959" t="str">
        <f>VLOOKUP(Health_Care[[#This Row],[Customer ID]],Table6[#All],11,0)</f>
        <v>R1013</v>
      </c>
      <c r="Q1959">
        <f>VLOOKUP(Health_Care[[#This Row],[Customer ID]],Table6[#All],6,0)</f>
        <v>27</v>
      </c>
    </row>
    <row r="1960" spans="1:17" x14ac:dyDescent="0.35">
      <c r="A1960" t="s">
        <v>409</v>
      </c>
      <c r="B1960" t="str">
        <f>VLOOKUP(Health_Care[[#This Row],[Customer ID]],Customer_Names[#All],3,0)</f>
        <v xml:space="preserve"> Courtney</v>
      </c>
      <c r="C1960">
        <f>VLOOKUP(Health_Care[[#This Row],[Customer ID]],Medical_Examinations[],2,0)</f>
        <v>25.175000000000001</v>
      </c>
      <c r="D1960">
        <f>VLOOKUP(Health_Care[[#This Row],[Customer ID]],Medical_Examinations[],4,0)</f>
        <v>5.21</v>
      </c>
      <c r="E1960" t="str">
        <f>VLOOKUP(Health_Care[[#This Row],[Customer ID]],Medical_Examinations[],6,0)</f>
        <v>yes</v>
      </c>
      <c r="F1960" t="str">
        <f>VLOOKUP(Health_Care[[#This Row],[Customer ID]],Medical_Examinations[],7,0)</f>
        <v>No</v>
      </c>
      <c r="G1960" t="str">
        <f>VLOOKUP(Health_Care[[#This Row],[Customer ID]],Medical_Examinations[],8,0)</f>
        <v>No</v>
      </c>
      <c r="H1960">
        <f>VLOOKUP(Health_Care[[#This Row],[Customer ID]],Medical_Examinations[],9,0)</f>
        <v>1</v>
      </c>
      <c r="I1960" t="str">
        <f>VLOOKUP(Health_Care[[#This Row],[Customer ID]],Medical_Examinations[],10,0)</f>
        <v>No</v>
      </c>
      <c r="J1960" t="str">
        <f>VLOOKUP(Health_Care[[#This Row],[Customer ID]],Medical_Examinations[],3,0)</f>
        <v>Over Weight</v>
      </c>
      <c r="K1960" t="str">
        <f>VLOOKUP(Health_Care[[#This Row],[Customer ID]],Medical_Examinations[],5,0)</f>
        <v>Normal</v>
      </c>
      <c r="L1960" s="10">
        <f>VLOOKUP(Health_Care[[#This Row],[Customer ID]],Table6[#All],5,0)</f>
        <v>34981</v>
      </c>
      <c r="M1960" s="11">
        <f>VLOOKUP(Health_Care[[#This Row],[Customer ID]],Table6[#All],8,0)</f>
        <v>3558.62</v>
      </c>
      <c r="N1960" t="str">
        <f>VLOOKUP(Health_Care[[#This Row],[Customer ID]],Table6[#All],9,0)</f>
        <v>Tier - 2</v>
      </c>
      <c r="O1960" t="str">
        <f>VLOOKUP(Health_Care[[#This Row],[Customer ID]],Table6[#All],10,0)</f>
        <v>Tier - 3</v>
      </c>
      <c r="P1960" t="str">
        <f>VLOOKUP(Health_Care[[#This Row],[Customer ID]],Table6[#All],11,0)</f>
        <v>R1024</v>
      </c>
      <c r="Q1960">
        <f>VLOOKUP(Health_Care[[#This Row],[Customer ID]],Table6[#All],6,0)</f>
        <v>27</v>
      </c>
    </row>
    <row r="1961" spans="1:17" x14ac:dyDescent="0.35">
      <c r="A1961" t="s">
        <v>408</v>
      </c>
      <c r="B1961" t="str">
        <f>VLOOKUP(Health_Care[[#This Row],[Customer ID]],Customer_Names[#All],3,0)</f>
        <v xml:space="preserve"> Elizabeth</v>
      </c>
      <c r="C1961">
        <f>VLOOKUP(Health_Care[[#This Row],[Customer ID]],Medical_Examinations[],2,0)</f>
        <v>34.770000000000003</v>
      </c>
      <c r="D1961">
        <f>VLOOKUP(Health_Care[[#This Row],[Customer ID]],Medical_Examinations[],4,0)</f>
        <v>6.23</v>
      </c>
      <c r="E1961" t="str">
        <f>VLOOKUP(Health_Care[[#This Row],[Customer ID]],Medical_Examinations[],6,0)</f>
        <v>No</v>
      </c>
      <c r="F1961" t="str">
        <f>VLOOKUP(Health_Care[[#This Row],[Customer ID]],Medical_Examinations[],7,0)</f>
        <v>No</v>
      </c>
      <c r="G1961" t="str">
        <f>VLOOKUP(Health_Care[[#This Row],[Customer ID]],Medical_Examinations[],8,0)</f>
        <v>No</v>
      </c>
      <c r="H1961">
        <f>VLOOKUP(Health_Care[[#This Row],[Customer ID]],Medical_Examinations[],9,0)</f>
        <v>0</v>
      </c>
      <c r="I1961" t="str">
        <f>VLOOKUP(Health_Care[[#This Row],[Customer ID]],Medical_Examinations[],10,0)</f>
        <v>No</v>
      </c>
      <c r="J1961" t="str">
        <f>VLOOKUP(Health_Care[[#This Row],[Customer ID]],Medical_Examinations[],3,0)</f>
        <v>Obesity</v>
      </c>
      <c r="K1961" t="str">
        <f>VLOOKUP(Health_Care[[#This Row],[Customer ID]],Medical_Examinations[],5,0)</f>
        <v>Prediabetes</v>
      </c>
      <c r="L1961" s="10">
        <f>VLOOKUP(Health_Care[[#This Row],[Customer ID]],Table6[#All],5,0)</f>
        <v>34601</v>
      </c>
      <c r="M1961" s="11">
        <f>VLOOKUP(Health_Care[[#This Row],[Customer ID]],Table6[#All],8,0)</f>
        <v>3556.92</v>
      </c>
      <c r="N1961" t="str">
        <f>VLOOKUP(Health_Care[[#This Row],[Customer ID]],Table6[#All],9,0)</f>
        <v>Tier - 2</v>
      </c>
      <c r="O1961" t="str">
        <f>VLOOKUP(Health_Care[[#This Row],[Customer ID]],Table6[#All],10,0)</f>
        <v>Tier - 3</v>
      </c>
      <c r="P1961" t="str">
        <f>VLOOKUP(Health_Care[[#This Row],[Customer ID]],Table6[#All],11,0)</f>
        <v>R1012</v>
      </c>
      <c r="Q1961">
        <f>VLOOKUP(Health_Care[[#This Row],[Customer ID]],Table6[#All],6,0)</f>
        <v>28</v>
      </c>
    </row>
    <row r="1962" spans="1:17" x14ac:dyDescent="0.35">
      <c r="A1962" t="s">
        <v>407</v>
      </c>
      <c r="B1962" t="str">
        <f>VLOOKUP(Health_Care[[#This Row],[Customer ID]],Customer_Names[#All],3,0)</f>
        <v xml:space="preserve"> Satomi</v>
      </c>
      <c r="C1962">
        <f>VLOOKUP(Health_Care[[#This Row],[Customer ID]],Medical_Examinations[],2,0)</f>
        <v>27.7</v>
      </c>
      <c r="D1962">
        <f>VLOOKUP(Health_Care[[#This Row],[Customer ID]],Medical_Examinations[],4,0)</f>
        <v>5.6</v>
      </c>
      <c r="E1962" t="str">
        <f>VLOOKUP(Health_Care[[#This Row],[Customer ID]],Medical_Examinations[],6,0)</f>
        <v>No</v>
      </c>
      <c r="F1962" t="str">
        <f>VLOOKUP(Health_Care[[#This Row],[Customer ID]],Medical_Examinations[],7,0)</f>
        <v>No</v>
      </c>
      <c r="G1962" t="str">
        <f>VLOOKUP(Health_Care[[#This Row],[Customer ID]],Medical_Examinations[],8,0)</f>
        <v>No</v>
      </c>
      <c r="H1962">
        <f>VLOOKUP(Health_Care[[#This Row],[Customer ID]],Medical_Examinations[],9,0)</f>
        <v>1</v>
      </c>
      <c r="I1962" t="str">
        <f>VLOOKUP(Health_Care[[#This Row],[Customer ID]],Medical_Examinations[],10,0)</f>
        <v>No</v>
      </c>
      <c r="J1962" t="str">
        <f>VLOOKUP(Health_Care[[#This Row],[Customer ID]],Medical_Examinations[],3,0)</f>
        <v>Over Weight</v>
      </c>
      <c r="K1962" t="str">
        <f>VLOOKUP(Health_Care[[#This Row],[Customer ID]],Medical_Examinations[],5,0)</f>
        <v>Normal</v>
      </c>
      <c r="L1962" s="10">
        <f>VLOOKUP(Health_Care[[#This Row],[Customer ID]],Table6[#All],5,0)</f>
        <v>33960</v>
      </c>
      <c r="M1962" s="11">
        <f>VLOOKUP(Health_Care[[#This Row],[Customer ID]],Table6[#All],8,0)</f>
        <v>3554.2</v>
      </c>
      <c r="N1962" t="str">
        <f>VLOOKUP(Health_Care[[#This Row],[Customer ID]],Table6[#All],9,0)</f>
        <v>Tier - 2</v>
      </c>
      <c r="O1962" t="str">
        <f>VLOOKUP(Health_Care[[#This Row],[Customer ID]],Table6[#All],10,0)</f>
        <v>Tier - 3</v>
      </c>
      <c r="P1962" t="str">
        <f>VLOOKUP(Health_Care[[#This Row],[Customer ID]],Table6[#All],11,0)</f>
        <v>R1011</v>
      </c>
      <c r="Q1962">
        <f>VLOOKUP(Health_Care[[#This Row],[Customer ID]],Table6[#All],6,0)</f>
        <v>30</v>
      </c>
    </row>
    <row r="1963" spans="1:17" x14ac:dyDescent="0.35">
      <c r="A1963" t="s">
        <v>406</v>
      </c>
      <c r="B1963" t="str">
        <f>VLOOKUP(Health_Care[[#This Row],[Customer ID]],Customer_Names[#All],3,0)</f>
        <v xml:space="preserve"> Matthew D</v>
      </c>
      <c r="C1963">
        <f>VLOOKUP(Health_Care[[#This Row],[Customer ID]],Medical_Examinations[],2,0)</f>
        <v>19.12</v>
      </c>
      <c r="D1963">
        <f>VLOOKUP(Health_Care[[#This Row],[Customer ID]],Medical_Examinations[],4,0)</f>
        <v>4.72</v>
      </c>
      <c r="E1963" t="str">
        <f>VLOOKUP(Health_Care[[#This Row],[Customer ID]],Medical_Examinations[],6,0)</f>
        <v>yes</v>
      </c>
      <c r="F1963" t="str">
        <f>VLOOKUP(Health_Care[[#This Row],[Customer ID]],Medical_Examinations[],7,0)</f>
        <v>No</v>
      </c>
      <c r="G1963" t="str">
        <f>VLOOKUP(Health_Care[[#This Row],[Customer ID]],Medical_Examinations[],8,0)</f>
        <v>No</v>
      </c>
      <c r="H1963">
        <f>VLOOKUP(Health_Care[[#This Row],[Customer ID]],Medical_Examinations[],9,0)</f>
        <v>1</v>
      </c>
      <c r="I1963" t="str">
        <f>VLOOKUP(Health_Care[[#This Row],[Customer ID]],Medical_Examinations[],10,0)</f>
        <v>No</v>
      </c>
      <c r="J1963" t="str">
        <f>VLOOKUP(Health_Care[[#This Row],[Customer ID]],Medical_Examinations[],3,0)</f>
        <v>Normal Weight</v>
      </c>
      <c r="K1963" t="str">
        <f>VLOOKUP(Health_Care[[#This Row],[Customer ID]],Medical_Examinations[],5,0)</f>
        <v>Normal</v>
      </c>
      <c r="L1963" s="10">
        <f>VLOOKUP(Health_Care[[#This Row],[Customer ID]],Table6[#All],5,0)</f>
        <v>32431</v>
      </c>
      <c r="M1963" s="11">
        <f>VLOOKUP(Health_Care[[#This Row],[Customer ID]],Table6[#All],8,0)</f>
        <v>3540.12</v>
      </c>
      <c r="N1963" t="str">
        <f>VLOOKUP(Health_Care[[#This Row],[Customer ID]],Table6[#All],9,0)</f>
        <v>Tier - 2</v>
      </c>
      <c r="O1963" t="str">
        <f>VLOOKUP(Health_Care[[#This Row],[Customer ID]],Table6[#All],10,0)</f>
        <v>Tier - 1</v>
      </c>
      <c r="P1963" t="str">
        <f>VLOOKUP(Health_Care[[#This Row],[Customer ID]],Table6[#All],11,0)</f>
        <v>R1013</v>
      </c>
      <c r="Q1963">
        <f>VLOOKUP(Health_Care[[#This Row],[Customer ID]],Table6[#All],6,0)</f>
        <v>34</v>
      </c>
    </row>
    <row r="1964" spans="1:17" x14ac:dyDescent="0.35">
      <c r="A1964" t="s">
        <v>405</v>
      </c>
      <c r="B1964" t="str">
        <f>VLOOKUP(Health_Care[[#This Row],[Customer ID]],Customer_Names[#All],3,0)</f>
        <v xml:space="preserve"> Peter T II</v>
      </c>
      <c r="C1964">
        <f>VLOOKUP(Health_Care[[#This Row],[Customer ID]],Medical_Examinations[],2,0)</f>
        <v>32.67</v>
      </c>
      <c r="D1964">
        <f>VLOOKUP(Health_Care[[#This Row],[Customer ID]],Medical_Examinations[],4,0)</f>
        <v>4.67</v>
      </c>
      <c r="E1964" t="str">
        <f>VLOOKUP(Health_Care[[#This Row],[Customer ID]],Medical_Examinations[],6,0)</f>
        <v>No</v>
      </c>
      <c r="F1964" t="str">
        <f>VLOOKUP(Health_Care[[#This Row],[Customer ID]],Medical_Examinations[],7,0)</f>
        <v>No</v>
      </c>
      <c r="G1964" t="str">
        <f>VLOOKUP(Health_Care[[#This Row],[Customer ID]],Medical_Examinations[],8,0)</f>
        <v>Yes</v>
      </c>
      <c r="H1964">
        <f>VLOOKUP(Health_Care[[#This Row],[Customer ID]],Medical_Examinations[],9,0)</f>
        <v>1</v>
      </c>
      <c r="I1964" t="str">
        <f>VLOOKUP(Health_Care[[#This Row],[Customer ID]],Medical_Examinations[],10,0)</f>
        <v>No</v>
      </c>
      <c r="J1964" t="str">
        <f>VLOOKUP(Health_Care[[#This Row],[Customer ID]],Medical_Examinations[],3,0)</f>
        <v>Obesity</v>
      </c>
      <c r="K1964" t="str">
        <f>VLOOKUP(Health_Care[[#This Row],[Customer ID]],Medical_Examinations[],5,0)</f>
        <v>Normal</v>
      </c>
      <c r="L1964" s="10">
        <f>VLOOKUP(Health_Care[[#This Row],[Customer ID]],Table6[#All],5,0)</f>
        <v>37857</v>
      </c>
      <c r="M1964" s="11">
        <f>VLOOKUP(Health_Care[[#This Row],[Customer ID]],Table6[#All],8,0)</f>
        <v>3538.9</v>
      </c>
      <c r="N1964" t="str">
        <f>VLOOKUP(Health_Care[[#This Row],[Customer ID]],Table6[#All],9,0)</f>
        <v>Tier - 2</v>
      </c>
      <c r="O1964" t="str">
        <f>VLOOKUP(Health_Care[[#This Row],[Customer ID]],Table6[#All],10,0)</f>
        <v>Tier - 2</v>
      </c>
      <c r="P1964" t="str">
        <f>VLOOKUP(Health_Care[[#This Row],[Customer ID]],Table6[#All],11,0)</f>
        <v>R1012</v>
      </c>
      <c r="Q1964">
        <f>VLOOKUP(Health_Care[[#This Row],[Customer ID]],Table6[#All],6,0)</f>
        <v>19</v>
      </c>
    </row>
    <row r="1965" spans="1:17" x14ac:dyDescent="0.35">
      <c r="A1965" t="s">
        <v>404</v>
      </c>
      <c r="B1965" t="str">
        <f>VLOOKUP(Health_Care[[#This Row],[Customer ID]],Customer_Names[#All],3,0)</f>
        <v xml:space="preserve"> Manuel</v>
      </c>
      <c r="C1965">
        <f>VLOOKUP(Health_Care[[#This Row],[Customer ID]],Medical_Examinations[],2,0)</f>
        <v>28.5</v>
      </c>
      <c r="D1965">
        <f>VLOOKUP(Health_Care[[#This Row],[Customer ID]],Medical_Examinations[],4,0)</f>
        <v>6.11</v>
      </c>
      <c r="E1965" t="str">
        <f>VLOOKUP(Health_Care[[#This Row],[Customer ID]],Medical_Examinations[],6,0)</f>
        <v>No</v>
      </c>
      <c r="F1965" t="str">
        <f>VLOOKUP(Health_Care[[#This Row],[Customer ID]],Medical_Examinations[],7,0)</f>
        <v>No</v>
      </c>
      <c r="G1965" t="str">
        <f>VLOOKUP(Health_Care[[#This Row],[Customer ID]],Medical_Examinations[],8,0)</f>
        <v>No</v>
      </c>
      <c r="H1965">
        <f>VLOOKUP(Health_Care[[#This Row],[Customer ID]],Medical_Examinations[],9,0)</f>
        <v>1</v>
      </c>
      <c r="I1965" t="str">
        <f>VLOOKUP(Health_Care[[#This Row],[Customer ID]],Medical_Examinations[],10,0)</f>
        <v>No</v>
      </c>
      <c r="J1965" t="str">
        <f>VLOOKUP(Health_Care[[#This Row],[Customer ID]],Medical_Examinations[],3,0)</f>
        <v>Over Weight</v>
      </c>
      <c r="K1965" t="str">
        <f>VLOOKUP(Health_Care[[#This Row],[Customer ID]],Medical_Examinations[],5,0)</f>
        <v>Prediabetes</v>
      </c>
      <c r="L1965" s="10">
        <f>VLOOKUP(Health_Care[[#This Row],[Customer ID]],Table6[#All],5,0)</f>
        <v>36054</v>
      </c>
      <c r="M1965" s="11">
        <f>VLOOKUP(Health_Care[[#This Row],[Customer ID]],Table6[#All],8,0)</f>
        <v>3537.7</v>
      </c>
      <c r="N1965" t="str">
        <f>VLOOKUP(Health_Care[[#This Row],[Customer ID]],Table6[#All],9,0)</f>
        <v>Tier - 3</v>
      </c>
      <c r="O1965" t="str">
        <f>VLOOKUP(Health_Care[[#This Row],[Customer ID]],Table6[#All],10,0)</f>
        <v>Tier - 3</v>
      </c>
      <c r="P1965" t="str">
        <f>VLOOKUP(Health_Care[[#This Row],[Customer ID]],Table6[#All],11,0)</f>
        <v>R1012</v>
      </c>
      <c r="Q1965">
        <f>VLOOKUP(Health_Care[[#This Row],[Customer ID]],Table6[#All],6,0)</f>
        <v>24</v>
      </c>
    </row>
    <row r="1966" spans="1:17" x14ac:dyDescent="0.35">
      <c r="A1966" t="s">
        <v>403</v>
      </c>
      <c r="B1966" t="str">
        <f>VLOOKUP(Health_Care[[#This Row],[Customer ID]],Customer_Names[#All],3,0)</f>
        <v xml:space="preserve"> Kindsey P.</v>
      </c>
      <c r="C1966">
        <f>VLOOKUP(Health_Care[[#This Row],[Customer ID]],Medical_Examinations[],2,0)</f>
        <v>39.270000000000003</v>
      </c>
      <c r="D1966">
        <f>VLOOKUP(Health_Care[[#This Row],[Customer ID]],Medical_Examinations[],4,0)</f>
        <v>6.25</v>
      </c>
      <c r="E1966" t="str">
        <f>VLOOKUP(Health_Care[[#This Row],[Customer ID]],Medical_Examinations[],6,0)</f>
        <v>No</v>
      </c>
      <c r="F1966" t="str">
        <f>VLOOKUP(Health_Care[[#This Row],[Customer ID]],Medical_Examinations[],7,0)</f>
        <v>No</v>
      </c>
      <c r="G1966" t="str">
        <f>VLOOKUP(Health_Care[[#This Row],[Customer ID]],Medical_Examinations[],8,0)</f>
        <v>No</v>
      </c>
      <c r="H1966">
        <f>VLOOKUP(Health_Care[[#This Row],[Customer ID]],Medical_Examinations[],9,0)</f>
        <v>0</v>
      </c>
      <c r="I1966" t="str">
        <f>VLOOKUP(Health_Care[[#This Row],[Customer ID]],Medical_Examinations[],10,0)</f>
        <v>No</v>
      </c>
      <c r="J1966" t="str">
        <f>VLOOKUP(Health_Care[[#This Row],[Customer ID]],Medical_Examinations[],3,0)</f>
        <v>Obesity</v>
      </c>
      <c r="K1966" t="str">
        <f>VLOOKUP(Health_Care[[#This Row],[Customer ID]],Medical_Examinations[],5,0)</f>
        <v>Prediabetes</v>
      </c>
      <c r="L1966" s="10">
        <f>VLOOKUP(Health_Care[[#This Row],[Customer ID]],Table6[#All],5,0)</f>
        <v>36425</v>
      </c>
      <c r="M1966" s="11">
        <f>VLOOKUP(Health_Care[[#This Row],[Customer ID]],Table6[#All],8,0)</f>
        <v>3500.61</v>
      </c>
      <c r="N1966" t="str">
        <f>VLOOKUP(Health_Care[[#This Row],[Customer ID]],Table6[#All],9,0)</f>
        <v>Tier - 2</v>
      </c>
      <c r="O1966" t="str">
        <f>VLOOKUP(Health_Care[[#This Row],[Customer ID]],Table6[#All],10,0)</f>
        <v>Tier - 2</v>
      </c>
      <c r="P1966" t="str">
        <f>VLOOKUP(Health_Care[[#This Row],[Customer ID]],Table6[#All],11,0)</f>
        <v>R1013</v>
      </c>
      <c r="Q1966">
        <f>VLOOKUP(Health_Care[[#This Row],[Customer ID]],Table6[#All],6,0)</f>
        <v>23</v>
      </c>
    </row>
    <row r="1967" spans="1:17" x14ac:dyDescent="0.35">
      <c r="A1967" t="s">
        <v>402</v>
      </c>
      <c r="B1967" t="str">
        <f>VLOOKUP(Health_Care[[#This Row],[Customer ID]],Customer_Names[#All],3,0)</f>
        <v xml:space="preserve"> Thomas G.</v>
      </c>
      <c r="C1967">
        <f>VLOOKUP(Health_Care[[#This Row],[Customer ID]],Medical_Examinations[],2,0)</f>
        <v>32.49</v>
      </c>
      <c r="D1967">
        <f>VLOOKUP(Health_Care[[#This Row],[Customer ID]],Medical_Examinations[],4,0)</f>
        <v>4</v>
      </c>
      <c r="E1967" t="str">
        <f>VLOOKUP(Health_Care[[#This Row],[Customer ID]],Medical_Examinations[],6,0)</f>
        <v>yes</v>
      </c>
      <c r="F1967" t="str">
        <f>VLOOKUP(Health_Care[[#This Row],[Customer ID]],Medical_Examinations[],7,0)</f>
        <v>No</v>
      </c>
      <c r="G1967" t="str">
        <f>VLOOKUP(Health_Care[[#This Row],[Customer ID]],Medical_Examinations[],8,0)</f>
        <v>No</v>
      </c>
      <c r="H1967">
        <f>VLOOKUP(Health_Care[[#This Row],[Customer ID]],Medical_Examinations[],9,0)</f>
        <v>0</v>
      </c>
      <c r="I1967" t="str">
        <f>VLOOKUP(Health_Care[[#This Row],[Customer ID]],Medical_Examinations[],10,0)</f>
        <v>No</v>
      </c>
      <c r="J1967" t="str">
        <f>VLOOKUP(Health_Care[[#This Row],[Customer ID]],Medical_Examinations[],3,0)</f>
        <v>Obesity</v>
      </c>
      <c r="K1967" t="str">
        <f>VLOOKUP(Health_Care[[#This Row],[Customer ID]],Medical_Examinations[],5,0)</f>
        <v>Normal</v>
      </c>
      <c r="L1967" s="10">
        <f>VLOOKUP(Health_Care[[#This Row],[Customer ID]],Table6[#All],5,0)</f>
        <v>35326</v>
      </c>
      <c r="M1967" s="11">
        <f>VLOOKUP(Health_Care[[#This Row],[Customer ID]],Table6[#All],8,0)</f>
        <v>3490.55</v>
      </c>
      <c r="N1967" t="str">
        <f>VLOOKUP(Health_Care[[#This Row],[Customer ID]],Table6[#All],9,0)</f>
        <v>Tier - 1</v>
      </c>
      <c r="O1967" t="str">
        <f>VLOOKUP(Health_Care[[#This Row],[Customer ID]],Table6[#All],10,0)</f>
        <v>Tier - 2</v>
      </c>
      <c r="P1967" t="str">
        <f>VLOOKUP(Health_Care[[#This Row],[Customer ID]],Table6[#All],11,0)</f>
        <v>R1015</v>
      </c>
      <c r="Q1967">
        <f>VLOOKUP(Health_Care[[#This Row],[Customer ID]],Table6[#All],6,0)</f>
        <v>26</v>
      </c>
    </row>
    <row r="1968" spans="1:17" x14ac:dyDescent="0.35">
      <c r="A1968" t="s">
        <v>401</v>
      </c>
      <c r="B1968" t="str">
        <f>VLOOKUP(Health_Care[[#This Row],[Customer ID]],Customer_Names[#All],3,0)</f>
        <v xml:space="preserve"> Kyle S</v>
      </c>
      <c r="C1968">
        <f>VLOOKUP(Health_Care[[#This Row],[Customer ID]],Medical_Examinations[],2,0)</f>
        <v>23.7</v>
      </c>
      <c r="D1968">
        <f>VLOOKUP(Health_Care[[#This Row],[Customer ID]],Medical_Examinations[],4,0)</f>
        <v>5.55</v>
      </c>
      <c r="E1968" t="str">
        <f>VLOOKUP(Health_Care[[#This Row],[Customer ID]],Medical_Examinations[],6,0)</f>
        <v>yes</v>
      </c>
      <c r="F1968" t="str">
        <f>VLOOKUP(Health_Care[[#This Row],[Customer ID]],Medical_Examinations[],7,0)</f>
        <v>No</v>
      </c>
      <c r="G1968" t="str">
        <f>VLOOKUP(Health_Care[[#This Row],[Customer ID]],Medical_Examinations[],8,0)</f>
        <v>No</v>
      </c>
      <c r="H1968">
        <f>VLOOKUP(Health_Care[[#This Row],[Customer ID]],Medical_Examinations[],9,0)</f>
        <v>0</v>
      </c>
      <c r="I1968" t="str">
        <f>VLOOKUP(Health_Care[[#This Row],[Customer ID]],Medical_Examinations[],10,0)</f>
        <v>No</v>
      </c>
      <c r="J1968" t="str">
        <f>VLOOKUP(Health_Care[[#This Row],[Customer ID]],Medical_Examinations[],3,0)</f>
        <v>Normal Weight</v>
      </c>
      <c r="K1968" t="str">
        <f>VLOOKUP(Health_Care[[#This Row],[Customer ID]],Medical_Examinations[],5,0)</f>
        <v>Normal</v>
      </c>
      <c r="L1968" s="10">
        <f>VLOOKUP(Health_Care[[#This Row],[Customer ID]],Table6[#All],5,0)</f>
        <v>35327</v>
      </c>
      <c r="M1968" s="11">
        <f>VLOOKUP(Health_Care[[#This Row],[Customer ID]],Table6[#All],8,0)</f>
        <v>3484.33</v>
      </c>
      <c r="N1968" t="str">
        <f>VLOOKUP(Health_Care[[#This Row],[Customer ID]],Table6[#All],9,0)</f>
        <v>Tier - 3</v>
      </c>
      <c r="O1968" t="str">
        <f>VLOOKUP(Health_Care[[#This Row],[Customer ID]],Table6[#All],10,0)</f>
        <v>Tier - 3</v>
      </c>
      <c r="P1968" t="str">
        <f>VLOOKUP(Health_Care[[#This Row],[Customer ID]],Table6[#All],11,0)</f>
        <v>R1011</v>
      </c>
      <c r="Q1968">
        <f>VLOOKUP(Health_Care[[#This Row],[Customer ID]],Table6[#All],6,0)</f>
        <v>26</v>
      </c>
    </row>
    <row r="1969" spans="1:17" x14ac:dyDescent="0.35">
      <c r="A1969" t="s">
        <v>400</v>
      </c>
      <c r="B1969" t="str">
        <f>VLOOKUP(Health_Care[[#This Row],[Customer ID]],Customer_Names[#All],3,0)</f>
        <v xml:space="preserve"> Alexander J.</v>
      </c>
      <c r="C1969">
        <f>VLOOKUP(Health_Care[[#This Row],[Customer ID]],Medical_Examinations[],2,0)</f>
        <v>30.4</v>
      </c>
      <c r="D1969">
        <f>VLOOKUP(Health_Care[[#This Row],[Customer ID]],Medical_Examinations[],4,0)</f>
        <v>5.95</v>
      </c>
      <c r="E1969" t="str">
        <f>VLOOKUP(Health_Care[[#This Row],[Customer ID]],Medical_Examinations[],6,0)</f>
        <v>No</v>
      </c>
      <c r="F1969" t="str">
        <f>VLOOKUP(Health_Care[[#This Row],[Customer ID]],Medical_Examinations[],7,0)</f>
        <v>yes</v>
      </c>
      <c r="G1969" t="str">
        <f>VLOOKUP(Health_Care[[#This Row],[Customer ID]],Medical_Examinations[],8,0)</f>
        <v>No</v>
      </c>
      <c r="H1969">
        <f>VLOOKUP(Health_Care[[#This Row],[Customer ID]],Medical_Examinations[],9,0)</f>
        <v>1</v>
      </c>
      <c r="I1969" t="str">
        <f>VLOOKUP(Health_Care[[#This Row],[Customer ID]],Medical_Examinations[],10,0)</f>
        <v>No</v>
      </c>
      <c r="J1969" t="str">
        <f>VLOOKUP(Health_Care[[#This Row],[Customer ID]],Medical_Examinations[],3,0)</f>
        <v>Obesity</v>
      </c>
      <c r="K1969" t="str">
        <f>VLOOKUP(Health_Care[[#This Row],[Customer ID]],Medical_Examinations[],5,0)</f>
        <v>Prediabetes</v>
      </c>
      <c r="L1969" s="10">
        <f>VLOOKUP(Health_Care[[#This Row],[Customer ID]],Table6[#All],5,0)</f>
        <v>38164</v>
      </c>
      <c r="M1969" s="11">
        <f>VLOOKUP(Health_Care[[#This Row],[Customer ID]],Table6[#All],8,0)</f>
        <v>3481.87</v>
      </c>
      <c r="N1969" t="str">
        <f>VLOOKUP(Health_Care[[#This Row],[Customer ID]],Table6[#All],9,0)</f>
        <v>Tier - 2</v>
      </c>
      <c r="O1969" t="str">
        <f>VLOOKUP(Health_Care[[#This Row],[Customer ID]],Table6[#All],10,0)</f>
        <v>Tier - 3</v>
      </c>
      <c r="P1969" t="str">
        <f>VLOOKUP(Health_Care[[#This Row],[Customer ID]],Table6[#All],11,0)</f>
        <v>R1016</v>
      </c>
      <c r="Q1969">
        <f>VLOOKUP(Health_Care[[#This Row],[Customer ID]],Table6[#All],6,0)</f>
        <v>18</v>
      </c>
    </row>
    <row r="1970" spans="1:17" x14ac:dyDescent="0.35">
      <c r="A1970" t="s">
        <v>399</v>
      </c>
      <c r="B1970" t="str">
        <f>VLOOKUP(Health_Care[[#This Row],[Customer ID]],Customer_Names[#All],3,0)</f>
        <v xml:space="preserve"> Dustin L</v>
      </c>
      <c r="C1970">
        <f>VLOOKUP(Health_Care[[#This Row],[Customer ID]],Medical_Examinations[],2,0)</f>
        <v>38.94</v>
      </c>
      <c r="D1970">
        <f>VLOOKUP(Health_Care[[#This Row],[Customer ID]],Medical_Examinations[],4,0)</f>
        <v>4.3600000000000003</v>
      </c>
      <c r="E1970" t="str">
        <f>VLOOKUP(Health_Care[[#This Row],[Customer ID]],Medical_Examinations[],6,0)</f>
        <v>No</v>
      </c>
      <c r="F1970" t="str">
        <f>VLOOKUP(Health_Care[[#This Row],[Customer ID]],Medical_Examinations[],7,0)</f>
        <v>No</v>
      </c>
      <c r="G1970" t="str">
        <f>VLOOKUP(Health_Care[[#This Row],[Customer ID]],Medical_Examinations[],8,0)</f>
        <v>Yes</v>
      </c>
      <c r="H1970">
        <f>VLOOKUP(Health_Care[[#This Row],[Customer ID]],Medical_Examinations[],9,0)</f>
        <v>1</v>
      </c>
      <c r="I1970" t="str">
        <f>VLOOKUP(Health_Care[[#This Row],[Customer ID]],Medical_Examinations[],10,0)</f>
        <v>No</v>
      </c>
      <c r="J1970" t="str">
        <f>VLOOKUP(Health_Care[[#This Row],[Customer ID]],Medical_Examinations[],3,0)</f>
        <v>Obesity</v>
      </c>
      <c r="K1970" t="str">
        <f>VLOOKUP(Health_Care[[#This Row],[Customer ID]],Medical_Examinations[],5,0)</f>
        <v>Normal</v>
      </c>
      <c r="L1970" s="10">
        <f>VLOOKUP(Health_Care[[#This Row],[Customer ID]],Table6[#All],5,0)</f>
        <v>34254</v>
      </c>
      <c r="M1970" s="11">
        <f>VLOOKUP(Health_Care[[#This Row],[Customer ID]],Table6[#All],8,0)</f>
        <v>3471.41</v>
      </c>
      <c r="N1970" t="str">
        <f>VLOOKUP(Health_Care[[#This Row],[Customer ID]],Table6[#All],9,0)</f>
        <v>Tier - 2</v>
      </c>
      <c r="O1970" t="str">
        <f>VLOOKUP(Health_Care[[#This Row],[Customer ID]],Table6[#All],10,0)</f>
        <v>Tier - 2</v>
      </c>
      <c r="P1970" t="str">
        <f>VLOOKUP(Health_Care[[#This Row],[Customer ID]],Table6[#All],11,0)</f>
        <v>R1013</v>
      </c>
      <c r="Q1970">
        <f>VLOOKUP(Health_Care[[#This Row],[Customer ID]],Table6[#All],6,0)</f>
        <v>29</v>
      </c>
    </row>
    <row r="1971" spans="1:17" x14ac:dyDescent="0.35">
      <c r="A1971" t="s">
        <v>398</v>
      </c>
      <c r="B1971" t="str">
        <f>VLOOKUP(Health_Care[[#This Row],[Customer ID]],Customer_Names[#All],3,0)</f>
        <v xml:space="preserve"> Chloe</v>
      </c>
      <c r="C1971">
        <f>VLOOKUP(Health_Care[[#This Row],[Customer ID]],Medical_Examinations[],2,0)</f>
        <v>31.02</v>
      </c>
      <c r="D1971">
        <f>VLOOKUP(Health_Care[[#This Row],[Customer ID]],Medical_Examinations[],4,0)</f>
        <v>4.84</v>
      </c>
      <c r="E1971" t="str">
        <f>VLOOKUP(Health_Care[[#This Row],[Customer ID]],Medical_Examinations[],6,0)</f>
        <v>No</v>
      </c>
      <c r="F1971" t="str">
        <f>VLOOKUP(Health_Care[[#This Row],[Customer ID]],Medical_Examinations[],7,0)</f>
        <v>No</v>
      </c>
      <c r="G1971" t="str">
        <f>VLOOKUP(Health_Care[[#This Row],[Customer ID]],Medical_Examinations[],8,0)</f>
        <v>Yes</v>
      </c>
      <c r="H1971">
        <f>VLOOKUP(Health_Care[[#This Row],[Customer ID]],Medical_Examinations[],9,0)</f>
        <v>1</v>
      </c>
      <c r="I1971" t="str">
        <f>VLOOKUP(Health_Care[[#This Row],[Customer ID]],Medical_Examinations[],10,0)</f>
        <v>No</v>
      </c>
      <c r="J1971" t="str">
        <f>VLOOKUP(Health_Care[[#This Row],[Customer ID]],Medical_Examinations[],3,0)</f>
        <v>Obesity</v>
      </c>
      <c r="K1971" t="str">
        <f>VLOOKUP(Health_Care[[#This Row],[Customer ID]],Medical_Examinations[],5,0)</f>
        <v>Normal</v>
      </c>
      <c r="L1971" s="10">
        <f>VLOOKUP(Health_Care[[#This Row],[Customer ID]],Table6[#All],5,0)</f>
        <v>37831</v>
      </c>
      <c r="M1971" s="11">
        <f>VLOOKUP(Health_Care[[#This Row],[Customer ID]],Table6[#All],8,0)</f>
        <v>3463.51</v>
      </c>
      <c r="N1971" t="str">
        <f>VLOOKUP(Health_Care[[#This Row],[Customer ID]],Table6[#All],9,0)</f>
        <v>Tier - 2</v>
      </c>
      <c r="O1971" t="str">
        <f>VLOOKUP(Health_Care[[#This Row],[Customer ID]],Table6[#All],10,0)</f>
        <v>Tier - 1</v>
      </c>
      <c r="P1971" t="str">
        <f>VLOOKUP(Health_Care[[#This Row],[Customer ID]],Table6[#All],11,0)</f>
        <v>R1025</v>
      </c>
      <c r="Q1971">
        <f>VLOOKUP(Health_Care[[#This Row],[Customer ID]],Table6[#All],6,0)</f>
        <v>19</v>
      </c>
    </row>
    <row r="1972" spans="1:17" x14ac:dyDescent="0.35">
      <c r="A1972" t="s">
        <v>397</v>
      </c>
      <c r="B1972" t="str">
        <f>VLOOKUP(Health_Care[[#This Row],[Customer ID]],Customer_Names[#All],3,0)</f>
        <v xml:space="preserve"> Cailtlin</v>
      </c>
      <c r="C1972">
        <f>VLOOKUP(Health_Care[[#This Row],[Customer ID]],Medical_Examinations[],2,0)</f>
        <v>17.5</v>
      </c>
      <c r="D1972">
        <f>VLOOKUP(Health_Care[[#This Row],[Customer ID]],Medical_Examinations[],4,0)</f>
        <v>4.5599999999999996</v>
      </c>
      <c r="E1972" t="str">
        <f>VLOOKUP(Health_Care[[#This Row],[Customer ID]],Medical_Examinations[],6,0)</f>
        <v>No</v>
      </c>
      <c r="F1972" t="str">
        <f>VLOOKUP(Health_Care[[#This Row],[Customer ID]],Medical_Examinations[],7,0)</f>
        <v>No</v>
      </c>
      <c r="G1972" t="str">
        <f>VLOOKUP(Health_Care[[#This Row],[Customer ID]],Medical_Examinations[],8,0)</f>
        <v>No</v>
      </c>
      <c r="H1972">
        <f>VLOOKUP(Health_Care[[#This Row],[Customer ID]],Medical_Examinations[],9,0)</f>
        <v>1</v>
      </c>
      <c r="I1972" t="str">
        <f>VLOOKUP(Health_Care[[#This Row],[Customer ID]],Medical_Examinations[],10,0)</f>
        <v>No</v>
      </c>
      <c r="J1972" t="str">
        <f>VLOOKUP(Health_Care[[#This Row],[Customer ID]],Medical_Examinations[],3,0)</f>
        <v>Under Weight</v>
      </c>
      <c r="K1972" t="str">
        <f>VLOOKUP(Health_Care[[#This Row],[Customer ID]],Medical_Examinations[],5,0)</f>
        <v>Normal</v>
      </c>
      <c r="L1972" s="10">
        <f>VLOOKUP(Health_Care[[#This Row],[Customer ID]],Table6[#All],5,0)</f>
        <v>32034</v>
      </c>
      <c r="M1972" s="11">
        <f>VLOOKUP(Health_Care[[#This Row],[Customer ID]],Table6[#All],8,0)</f>
        <v>3453.77</v>
      </c>
      <c r="N1972" t="str">
        <f>VLOOKUP(Health_Care[[#This Row],[Customer ID]],Table6[#All],9,0)</f>
        <v>Tier - 2</v>
      </c>
      <c r="O1972" t="str">
        <f>VLOOKUP(Health_Care[[#This Row],[Customer ID]],Table6[#All],10,0)</f>
        <v>Tier - 1</v>
      </c>
      <c r="P1972" t="str">
        <f>VLOOKUP(Health_Care[[#This Row],[Customer ID]],Table6[#All],11,0)</f>
        <v>R1011</v>
      </c>
      <c r="Q1972">
        <f>VLOOKUP(Health_Care[[#This Row],[Customer ID]],Table6[#All],6,0)</f>
        <v>35</v>
      </c>
    </row>
    <row r="1973" spans="1:17" x14ac:dyDescent="0.35">
      <c r="A1973" t="s">
        <v>396</v>
      </c>
      <c r="B1973" t="str">
        <f>VLOOKUP(Health_Care[[#This Row],[Customer ID]],Customer_Names[#All],3,0)</f>
        <v xml:space="preserve"> Joshua</v>
      </c>
      <c r="C1973">
        <f>VLOOKUP(Health_Care[[#This Row],[Customer ID]],Medical_Examinations[],2,0)</f>
        <v>34.799999999999997</v>
      </c>
      <c r="D1973">
        <f>VLOOKUP(Health_Care[[#This Row],[Customer ID]],Medical_Examinations[],4,0)</f>
        <v>4.42</v>
      </c>
      <c r="E1973" t="str">
        <f>VLOOKUP(Health_Care[[#This Row],[Customer ID]],Medical_Examinations[],6,0)</f>
        <v>yes</v>
      </c>
      <c r="F1973" t="str">
        <f>VLOOKUP(Health_Care[[#This Row],[Customer ID]],Medical_Examinations[],7,0)</f>
        <v>yes</v>
      </c>
      <c r="G1973" t="str">
        <f>VLOOKUP(Health_Care[[#This Row],[Customer ID]],Medical_Examinations[],8,0)</f>
        <v>No</v>
      </c>
      <c r="H1973">
        <f>VLOOKUP(Health_Care[[#This Row],[Customer ID]],Medical_Examinations[],9,0)</f>
        <v>2</v>
      </c>
      <c r="I1973" t="str">
        <f>VLOOKUP(Health_Care[[#This Row],[Customer ID]],Medical_Examinations[],10,0)</f>
        <v>No</v>
      </c>
      <c r="J1973" t="str">
        <f>VLOOKUP(Health_Care[[#This Row],[Customer ID]],Medical_Examinations[],3,0)</f>
        <v>Obesity</v>
      </c>
      <c r="K1973" t="str">
        <f>VLOOKUP(Health_Care[[#This Row],[Customer ID]],Medical_Examinations[],5,0)</f>
        <v>Normal</v>
      </c>
      <c r="L1973" s="10">
        <f>VLOOKUP(Health_Care[[#This Row],[Customer ID]],Table6[#All],5,0)</f>
        <v>36697</v>
      </c>
      <c r="M1973" s="11">
        <f>VLOOKUP(Health_Care[[#This Row],[Customer ID]],Table6[#All],8,0)</f>
        <v>3443.06</v>
      </c>
      <c r="N1973" t="str">
        <f>VLOOKUP(Health_Care[[#This Row],[Customer ID]],Table6[#All],9,0)</f>
        <v>Tier - 2</v>
      </c>
      <c r="O1973" t="str">
        <f>VLOOKUP(Health_Care[[#This Row],[Customer ID]],Table6[#All],10,0)</f>
        <v>Tier - 1</v>
      </c>
      <c r="P1973" t="str">
        <f>VLOOKUP(Health_Care[[#This Row],[Customer ID]],Table6[#All],11,0)</f>
        <v>R1011</v>
      </c>
      <c r="Q1973">
        <f>VLOOKUP(Health_Care[[#This Row],[Customer ID]],Table6[#All],6,0)</f>
        <v>22</v>
      </c>
    </row>
    <row r="1974" spans="1:17" x14ac:dyDescent="0.35">
      <c r="A1974" t="s">
        <v>395</v>
      </c>
      <c r="B1974" t="str">
        <f>VLOOKUP(Health_Care[[#This Row],[Customer ID]],Customer_Names[#All],3,0)</f>
        <v xml:space="preserve"> Chuy</v>
      </c>
      <c r="C1974">
        <f>VLOOKUP(Health_Care[[#This Row],[Customer ID]],Medical_Examinations[],2,0)</f>
        <v>17.3</v>
      </c>
      <c r="D1974">
        <f>VLOOKUP(Health_Care[[#This Row],[Customer ID]],Medical_Examinations[],4,0)</f>
        <v>7.66</v>
      </c>
      <c r="E1974" t="str">
        <f>VLOOKUP(Health_Care[[#This Row],[Customer ID]],Medical_Examinations[],6,0)</f>
        <v>yes</v>
      </c>
      <c r="F1974" t="str">
        <f>VLOOKUP(Health_Care[[#This Row],[Customer ID]],Medical_Examinations[],7,0)</f>
        <v>No</v>
      </c>
      <c r="G1974" t="str">
        <f>VLOOKUP(Health_Care[[#This Row],[Customer ID]],Medical_Examinations[],8,0)</f>
        <v>No</v>
      </c>
      <c r="H1974">
        <f>VLOOKUP(Health_Care[[#This Row],[Customer ID]],Medical_Examinations[],9,0)</f>
        <v>1</v>
      </c>
      <c r="I1974" t="str">
        <f>VLOOKUP(Health_Care[[#This Row],[Customer ID]],Medical_Examinations[],10,0)</f>
        <v>No</v>
      </c>
      <c r="J1974" t="str">
        <f>VLOOKUP(Health_Care[[#This Row],[Customer ID]],Medical_Examinations[],3,0)</f>
        <v>Under Weight</v>
      </c>
      <c r="K1974" t="str">
        <f>VLOOKUP(Health_Care[[#This Row],[Customer ID]],Medical_Examinations[],5,0)</f>
        <v>Diabetes</v>
      </c>
      <c r="L1974" s="10">
        <f>VLOOKUP(Health_Care[[#This Row],[Customer ID]],Table6[#All],5,0)</f>
        <v>31651</v>
      </c>
      <c r="M1974" s="11">
        <f>VLOOKUP(Health_Care[[#This Row],[Customer ID]],Table6[#All],8,0)</f>
        <v>3436.5</v>
      </c>
      <c r="N1974" t="str">
        <f>VLOOKUP(Health_Care[[#This Row],[Customer ID]],Table6[#All],9,0)</f>
        <v>Tier - 2</v>
      </c>
      <c r="O1974" t="str">
        <f>VLOOKUP(Health_Care[[#This Row],[Customer ID]],Table6[#All],10,0)</f>
        <v>Tier - 1</v>
      </c>
      <c r="P1974" t="str">
        <f>VLOOKUP(Health_Care[[#This Row],[Customer ID]],Table6[#All],11,0)</f>
        <v>R1013</v>
      </c>
      <c r="Q1974">
        <f>VLOOKUP(Health_Care[[#This Row],[Customer ID]],Table6[#All],6,0)</f>
        <v>36</v>
      </c>
    </row>
    <row r="1975" spans="1:17" x14ac:dyDescent="0.35">
      <c r="A1975" t="s">
        <v>394</v>
      </c>
      <c r="B1975" t="str">
        <f>VLOOKUP(Health_Care[[#This Row],[Customer ID]],Customer_Names[#All],3,0)</f>
        <v xml:space="preserve"> Laurie B</v>
      </c>
      <c r="C1975">
        <f>VLOOKUP(Health_Care[[#This Row],[Customer ID]],Medical_Examinations[],2,0)</f>
        <v>32.25</v>
      </c>
      <c r="D1975">
        <f>VLOOKUP(Health_Care[[#This Row],[Customer ID]],Medical_Examinations[],4,0)</f>
        <v>5.2</v>
      </c>
      <c r="E1975" t="str">
        <f>VLOOKUP(Health_Care[[#This Row],[Customer ID]],Medical_Examinations[],6,0)</f>
        <v>yes</v>
      </c>
      <c r="F1975" t="str">
        <f>VLOOKUP(Health_Care[[#This Row],[Customer ID]],Medical_Examinations[],7,0)</f>
        <v>No</v>
      </c>
      <c r="G1975" t="str">
        <f>VLOOKUP(Health_Care[[#This Row],[Customer ID]],Medical_Examinations[],8,0)</f>
        <v>No</v>
      </c>
      <c r="H1975">
        <f>VLOOKUP(Health_Care[[#This Row],[Customer ID]],Medical_Examinations[],9,0)</f>
        <v>0</v>
      </c>
      <c r="I1975" t="str">
        <f>VLOOKUP(Health_Care[[#This Row],[Customer ID]],Medical_Examinations[],10,0)</f>
        <v>No</v>
      </c>
      <c r="J1975" t="str">
        <f>VLOOKUP(Health_Care[[#This Row],[Customer ID]],Medical_Examinations[],3,0)</f>
        <v>Obesity</v>
      </c>
      <c r="K1975" t="str">
        <f>VLOOKUP(Health_Care[[#This Row],[Customer ID]],Medical_Examinations[],5,0)</f>
        <v>Normal</v>
      </c>
      <c r="L1975" s="10">
        <f>VLOOKUP(Health_Care[[#This Row],[Customer ID]],Table6[#All],5,0)</f>
        <v>37251</v>
      </c>
      <c r="M1975" s="11">
        <f>VLOOKUP(Health_Care[[#This Row],[Customer ID]],Table6[#All],8,0)</f>
        <v>3434.38</v>
      </c>
      <c r="N1975" t="str">
        <f>VLOOKUP(Health_Care[[#This Row],[Customer ID]],Table6[#All],9,0)</f>
        <v>Tier - 2</v>
      </c>
      <c r="O1975" t="str">
        <f>VLOOKUP(Health_Care[[#This Row],[Customer ID]],Table6[#All],10,0)</f>
        <v>Tier - 2</v>
      </c>
      <c r="P1975" t="str">
        <f>VLOOKUP(Health_Care[[#This Row],[Customer ID]],Table6[#All],11,0)</f>
        <v>R1011</v>
      </c>
      <c r="Q1975">
        <f>VLOOKUP(Health_Care[[#This Row],[Customer ID]],Table6[#All],6,0)</f>
        <v>21</v>
      </c>
    </row>
    <row r="1976" spans="1:17" x14ac:dyDescent="0.35">
      <c r="A1976" t="s">
        <v>393</v>
      </c>
      <c r="B1976" t="str">
        <f>VLOOKUP(Health_Care[[#This Row],[Customer ID]],Customer_Names[#All],3,0)</f>
        <v xml:space="preserve"> Rachel B.</v>
      </c>
      <c r="C1976">
        <f>VLOOKUP(Health_Care[[#This Row],[Customer ID]],Medical_Examinations[],2,0)</f>
        <v>42.4</v>
      </c>
      <c r="D1976">
        <f>VLOOKUP(Health_Care[[#This Row],[Customer ID]],Medical_Examinations[],4,0)</f>
        <v>5.53</v>
      </c>
      <c r="E1976" t="str">
        <f>VLOOKUP(Health_Care[[#This Row],[Customer ID]],Medical_Examinations[],6,0)</f>
        <v>yes</v>
      </c>
      <c r="F1976" t="str">
        <f>VLOOKUP(Health_Care[[#This Row],[Customer ID]],Medical_Examinations[],7,0)</f>
        <v>No</v>
      </c>
      <c r="G1976" t="str">
        <f>VLOOKUP(Health_Care[[#This Row],[Customer ID]],Medical_Examinations[],8,0)</f>
        <v>No</v>
      </c>
      <c r="H1976">
        <f>VLOOKUP(Health_Care[[#This Row],[Customer ID]],Medical_Examinations[],9,0)</f>
        <v>0</v>
      </c>
      <c r="I1976" t="str">
        <f>VLOOKUP(Health_Care[[#This Row],[Customer ID]],Medical_Examinations[],10,0)</f>
        <v>No</v>
      </c>
      <c r="J1976" t="str">
        <f>VLOOKUP(Health_Care[[#This Row],[Customer ID]],Medical_Examinations[],3,0)</f>
        <v>Obesity</v>
      </c>
      <c r="K1976" t="str">
        <f>VLOOKUP(Health_Care[[#This Row],[Customer ID]],Medical_Examinations[],5,0)</f>
        <v>Normal</v>
      </c>
      <c r="L1976" s="10">
        <f>VLOOKUP(Health_Care[[#This Row],[Customer ID]],Table6[#All],5,0)</f>
        <v>35418</v>
      </c>
      <c r="M1976" s="11">
        <f>VLOOKUP(Health_Care[[#This Row],[Customer ID]],Table6[#All],8,0)</f>
        <v>3410.32</v>
      </c>
      <c r="N1976" t="str">
        <f>VLOOKUP(Health_Care[[#This Row],[Customer ID]],Table6[#All],9,0)</f>
        <v>Tier - 2</v>
      </c>
      <c r="O1976" t="str">
        <f>VLOOKUP(Health_Care[[#This Row],[Customer ID]],Table6[#All],10,0)</f>
        <v>Tier - 2</v>
      </c>
      <c r="P1976" t="str">
        <f>VLOOKUP(Health_Care[[#This Row],[Customer ID]],Table6[#All],11,0)</f>
        <v>R1011</v>
      </c>
      <c r="Q1976">
        <f>VLOOKUP(Health_Care[[#This Row],[Customer ID]],Table6[#All],6,0)</f>
        <v>26</v>
      </c>
    </row>
    <row r="1977" spans="1:17" x14ac:dyDescent="0.35">
      <c r="A1977" t="s">
        <v>392</v>
      </c>
      <c r="B1977" t="str">
        <f>VLOOKUP(Health_Care[[#This Row],[Customer ID]],Customer_Names[#All],3,0)</f>
        <v xml:space="preserve"> Liza</v>
      </c>
      <c r="C1977">
        <f>VLOOKUP(Health_Care[[#This Row],[Customer ID]],Medical_Examinations[],2,0)</f>
        <v>38.664999999999999</v>
      </c>
      <c r="D1977">
        <f>VLOOKUP(Health_Care[[#This Row],[Customer ID]],Medical_Examinations[],4,0)</f>
        <v>4.8600000000000003</v>
      </c>
      <c r="E1977" t="str">
        <f>VLOOKUP(Health_Care[[#This Row],[Customer ID]],Medical_Examinations[],6,0)</f>
        <v>No</v>
      </c>
      <c r="F1977" t="str">
        <f>VLOOKUP(Health_Care[[#This Row],[Customer ID]],Medical_Examinations[],7,0)</f>
        <v>yes</v>
      </c>
      <c r="G1977" t="str">
        <f>VLOOKUP(Health_Care[[#This Row],[Customer ID]],Medical_Examinations[],8,0)</f>
        <v>No</v>
      </c>
      <c r="H1977">
        <f>VLOOKUP(Health_Care[[#This Row],[Customer ID]],Medical_Examinations[],9,0)</f>
        <v>1</v>
      </c>
      <c r="I1977" t="str">
        <f>VLOOKUP(Health_Care[[#This Row],[Customer ID]],Medical_Examinations[],10,0)</f>
        <v>No</v>
      </c>
      <c r="J1977" t="str">
        <f>VLOOKUP(Health_Care[[#This Row],[Customer ID]],Medical_Examinations[],3,0)</f>
        <v>Obesity</v>
      </c>
      <c r="K1977" t="str">
        <f>VLOOKUP(Health_Care[[#This Row],[Customer ID]],Medical_Examinations[],5,0)</f>
        <v>Normal</v>
      </c>
      <c r="L1977" s="10">
        <f>VLOOKUP(Health_Care[[#This Row],[Customer ID]],Table6[#All],5,0)</f>
        <v>38184</v>
      </c>
      <c r="M1977" s="11">
        <f>VLOOKUP(Health_Care[[#This Row],[Customer ID]],Table6[#All],8,0)</f>
        <v>3393.36</v>
      </c>
      <c r="N1977" t="str">
        <f>VLOOKUP(Health_Care[[#This Row],[Customer ID]],Table6[#All],9,0)</f>
        <v>Tier - 2</v>
      </c>
      <c r="O1977" t="str">
        <f>VLOOKUP(Health_Care[[#This Row],[Customer ID]],Table6[#All],10,0)</f>
        <v>Tier - 2</v>
      </c>
      <c r="P1977" t="str">
        <f>VLOOKUP(Health_Care[[#This Row],[Customer ID]],Table6[#All],11,0)</f>
        <v>R1023</v>
      </c>
      <c r="Q1977">
        <f>VLOOKUP(Health_Care[[#This Row],[Customer ID]],Table6[#All],6,0)</f>
        <v>18</v>
      </c>
    </row>
    <row r="1978" spans="1:17" x14ac:dyDescent="0.35">
      <c r="A1978" t="s">
        <v>391</v>
      </c>
      <c r="B1978" t="str">
        <f>VLOOKUP(Health_Care[[#This Row],[Customer ID]],Customer_Names[#All],3,0)</f>
        <v xml:space="preserve"> Lindsey</v>
      </c>
      <c r="C1978">
        <f>VLOOKUP(Health_Care[[#This Row],[Customer ID]],Medical_Examinations[],2,0)</f>
        <v>29.92</v>
      </c>
      <c r="D1978">
        <f>VLOOKUP(Health_Care[[#This Row],[Customer ID]],Medical_Examinations[],4,0)</f>
        <v>5.49</v>
      </c>
      <c r="E1978" t="str">
        <f>VLOOKUP(Health_Care[[#This Row],[Customer ID]],Medical_Examinations[],6,0)</f>
        <v>yes</v>
      </c>
      <c r="F1978" t="str">
        <f>VLOOKUP(Health_Care[[#This Row],[Customer ID]],Medical_Examinations[],7,0)</f>
        <v>No</v>
      </c>
      <c r="G1978" t="str">
        <f>VLOOKUP(Health_Care[[#This Row],[Customer ID]],Medical_Examinations[],8,0)</f>
        <v>No</v>
      </c>
      <c r="H1978">
        <f>VLOOKUP(Health_Care[[#This Row],[Customer ID]],Medical_Examinations[],9,0)</f>
        <v>0</v>
      </c>
      <c r="I1978" t="str">
        <f>VLOOKUP(Health_Care[[#This Row],[Customer ID]],Medical_Examinations[],10,0)</f>
        <v>No</v>
      </c>
      <c r="J1978" t="str">
        <f>VLOOKUP(Health_Care[[#This Row],[Customer ID]],Medical_Examinations[],3,0)</f>
        <v>Obesity</v>
      </c>
      <c r="K1978" t="str">
        <f>VLOOKUP(Health_Care[[#This Row],[Customer ID]],Medical_Examinations[],5,0)</f>
        <v>Normal</v>
      </c>
      <c r="L1978" s="10">
        <f>VLOOKUP(Health_Care[[#This Row],[Customer ID]],Table6[#All],5,0)</f>
        <v>35365</v>
      </c>
      <c r="M1978" s="11">
        <f>VLOOKUP(Health_Care[[#This Row],[Customer ID]],Table6[#All],8,0)</f>
        <v>3392.98</v>
      </c>
      <c r="N1978" t="str">
        <f>VLOOKUP(Health_Care[[#This Row],[Customer ID]],Table6[#All],9,0)</f>
        <v>Tier - 2</v>
      </c>
      <c r="O1978" t="str">
        <f>VLOOKUP(Health_Care[[#This Row],[Customer ID]],Table6[#All],10,0)</f>
        <v>Tier - 3</v>
      </c>
      <c r="P1978" t="str">
        <f>VLOOKUP(Health_Care[[#This Row],[Customer ID]],Table6[#All],11,0)</f>
        <v>R1013</v>
      </c>
      <c r="Q1978">
        <f>VLOOKUP(Health_Care[[#This Row],[Customer ID]],Table6[#All],6,0)</f>
        <v>26</v>
      </c>
    </row>
    <row r="1979" spans="1:17" x14ac:dyDescent="0.35">
      <c r="A1979" t="s">
        <v>390</v>
      </c>
      <c r="B1979" t="str">
        <f>VLOOKUP(Health_Care[[#This Row],[Customer ID]],Customer_Names[#All],3,0)</f>
        <v xml:space="preserve"> Lindsay E.</v>
      </c>
      <c r="C1979">
        <f>VLOOKUP(Health_Care[[#This Row],[Customer ID]],Medical_Examinations[],2,0)</f>
        <v>29.48</v>
      </c>
      <c r="D1979">
        <f>VLOOKUP(Health_Care[[#This Row],[Customer ID]],Medical_Examinations[],4,0)</f>
        <v>4.09</v>
      </c>
      <c r="E1979" t="str">
        <f>VLOOKUP(Health_Care[[#This Row],[Customer ID]],Medical_Examinations[],6,0)</f>
        <v>yes</v>
      </c>
      <c r="F1979" t="str">
        <f>VLOOKUP(Health_Care[[#This Row],[Customer ID]],Medical_Examinations[],7,0)</f>
        <v>No</v>
      </c>
      <c r="G1979" t="str">
        <f>VLOOKUP(Health_Care[[#This Row],[Customer ID]],Medical_Examinations[],8,0)</f>
        <v>No</v>
      </c>
      <c r="H1979">
        <f>VLOOKUP(Health_Care[[#This Row],[Customer ID]],Medical_Examinations[],9,0)</f>
        <v>0</v>
      </c>
      <c r="I1979" t="str">
        <f>VLOOKUP(Health_Care[[#This Row],[Customer ID]],Medical_Examinations[],10,0)</f>
        <v>No</v>
      </c>
      <c r="J1979" t="str">
        <f>VLOOKUP(Health_Care[[#This Row],[Customer ID]],Medical_Examinations[],3,0)</f>
        <v>Over Weight</v>
      </c>
      <c r="K1979" t="str">
        <f>VLOOKUP(Health_Care[[#This Row],[Customer ID]],Medical_Examinations[],5,0)</f>
        <v>Normal</v>
      </c>
      <c r="L1979" s="10">
        <f>VLOOKUP(Health_Care[[#This Row],[Customer ID]],Table6[#All],5,0)</f>
        <v>35287</v>
      </c>
      <c r="M1979" s="11">
        <f>VLOOKUP(Health_Care[[#This Row],[Customer ID]],Table6[#All],8,0)</f>
        <v>3392.37</v>
      </c>
      <c r="N1979" t="str">
        <f>VLOOKUP(Health_Care[[#This Row],[Customer ID]],Table6[#All],9,0)</f>
        <v>Tier - 2</v>
      </c>
      <c r="O1979" t="str">
        <f>VLOOKUP(Health_Care[[#This Row],[Customer ID]],Table6[#All],10,0)</f>
        <v>Tier - 3</v>
      </c>
      <c r="P1979" t="str">
        <f>VLOOKUP(Health_Care[[#This Row],[Customer ID]],Table6[#All],11,0)</f>
        <v>R1013</v>
      </c>
      <c r="Q1979">
        <f>VLOOKUP(Health_Care[[#This Row],[Customer ID]],Table6[#All],6,0)</f>
        <v>26</v>
      </c>
    </row>
    <row r="1980" spans="1:17" x14ac:dyDescent="0.35">
      <c r="A1980" t="s">
        <v>389</v>
      </c>
      <c r="B1980" t="str">
        <f>VLOOKUP(Health_Care[[#This Row],[Customer ID]],Customer_Names[#All],3,0)</f>
        <v xml:space="preserve"> Kathleen M.</v>
      </c>
      <c r="C1980">
        <f>VLOOKUP(Health_Care[[#This Row],[Customer ID]],Medical_Examinations[],2,0)</f>
        <v>28.785</v>
      </c>
      <c r="D1980">
        <f>VLOOKUP(Health_Care[[#This Row],[Customer ID]],Medical_Examinations[],4,0)</f>
        <v>4.3099999999999996</v>
      </c>
      <c r="E1980" t="str">
        <f>VLOOKUP(Health_Care[[#This Row],[Customer ID]],Medical_Examinations[],6,0)</f>
        <v>yes</v>
      </c>
      <c r="F1980" t="str">
        <f>VLOOKUP(Health_Care[[#This Row],[Customer ID]],Medical_Examinations[],7,0)</f>
        <v>No</v>
      </c>
      <c r="G1980" t="str">
        <f>VLOOKUP(Health_Care[[#This Row],[Customer ID]],Medical_Examinations[],8,0)</f>
        <v>No</v>
      </c>
      <c r="H1980">
        <f>VLOOKUP(Health_Care[[#This Row],[Customer ID]],Medical_Examinations[],9,0)</f>
        <v>0</v>
      </c>
      <c r="I1980" t="str">
        <f>VLOOKUP(Health_Care[[#This Row],[Customer ID]],Medical_Examinations[],10,0)</f>
        <v>No</v>
      </c>
      <c r="J1980" t="str">
        <f>VLOOKUP(Health_Care[[#This Row],[Customer ID]],Medical_Examinations[],3,0)</f>
        <v>Over Weight</v>
      </c>
      <c r="K1980" t="str">
        <f>VLOOKUP(Health_Care[[#This Row],[Customer ID]],Medical_Examinations[],5,0)</f>
        <v>Normal</v>
      </c>
      <c r="L1980" s="10">
        <f>VLOOKUP(Health_Care[[#This Row],[Customer ID]],Table6[#All],5,0)</f>
        <v>35382</v>
      </c>
      <c r="M1980" s="11">
        <f>VLOOKUP(Health_Care[[#This Row],[Customer ID]],Table6[#All],8,0)</f>
        <v>3385.4</v>
      </c>
      <c r="N1980" t="str">
        <f>VLOOKUP(Health_Care[[#This Row],[Customer ID]],Table6[#All],9,0)</f>
        <v>Tier - 2</v>
      </c>
      <c r="O1980" t="str">
        <f>VLOOKUP(Health_Care[[#This Row],[Customer ID]],Table6[#All],10,0)</f>
        <v>Tier - 2</v>
      </c>
      <c r="P1980" t="str">
        <f>VLOOKUP(Health_Care[[#This Row],[Customer ID]],Table6[#All],11,0)</f>
        <v>R1024</v>
      </c>
      <c r="Q1980">
        <f>VLOOKUP(Health_Care[[#This Row],[Customer ID]],Table6[#All],6,0)</f>
        <v>26</v>
      </c>
    </row>
    <row r="1981" spans="1:17" x14ac:dyDescent="0.35">
      <c r="A1981" t="s">
        <v>388</v>
      </c>
      <c r="B1981" t="str">
        <f>VLOOKUP(Health_Care[[#This Row],[Customer ID]],Customer_Names[#All],3,0)</f>
        <v xml:space="preserve"> Aya</v>
      </c>
      <c r="C1981">
        <f>VLOOKUP(Health_Care[[#This Row],[Customer ID]],Medical_Examinations[],2,0)</f>
        <v>19.8</v>
      </c>
      <c r="D1981">
        <f>VLOOKUP(Health_Care[[#This Row],[Customer ID]],Medical_Examinations[],4,0)</f>
        <v>4</v>
      </c>
      <c r="E1981" t="str">
        <f>VLOOKUP(Health_Care[[#This Row],[Customer ID]],Medical_Examinations[],6,0)</f>
        <v>yes</v>
      </c>
      <c r="F1981" t="str">
        <f>VLOOKUP(Health_Care[[#This Row],[Customer ID]],Medical_Examinations[],7,0)</f>
        <v>No</v>
      </c>
      <c r="G1981" t="str">
        <f>VLOOKUP(Health_Care[[#This Row],[Customer ID]],Medical_Examinations[],8,0)</f>
        <v>No</v>
      </c>
      <c r="H1981">
        <f>VLOOKUP(Health_Care[[#This Row],[Customer ID]],Medical_Examinations[],9,0)</f>
        <v>0</v>
      </c>
      <c r="I1981" t="str">
        <f>VLOOKUP(Health_Care[[#This Row],[Customer ID]],Medical_Examinations[],10,0)</f>
        <v>No</v>
      </c>
      <c r="J1981" t="str">
        <f>VLOOKUP(Health_Care[[#This Row],[Customer ID]],Medical_Examinations[],3,0)</f>
        <v>Normal Weight</v>
      </c>
      <c r="K1981" t="str">
        <f>VLOOKUP(Health_Care[[#This Row],[Customer ID]],Medical_Examinations[],5,0)</f>
        <v>Normal</v>
      </c>
      <c r="L1981" s="10">
        <f>VLOOKUP(Health_Care[[#This Row],[Customer ID]],Table6[#All],5,0)</f>
        <v>35413</v>
      </c>
      <c r="M1981" s="11">
        <f>VLOOKUP(Health_Care[[#This Row],[Customer ID]],Table6[#All],8,0)</f>
        <v>3378.91</v>
      </c>
      <c r="N1981" t="str">
        <f>VLOOKUP(Health_Care[[#This Row],[Customer ID]],Table6[#All],9,0)</f>
        <v>Tier - 2</v>
      </c>
      <c r="O1981" t="str">
        <f>VLOOKUP(Health_Care[[#This Row],[Customer ID]],Table6[#All],10,0)</f>
        <v>Tier - 1</v>
      </c>
      <c r="P1981" t="str">
        <f>VLOOKUP(Health_Care[[#This Row],[Customer ID]],Table6[#All],11,0)</f>
        <v>R1011</v>
      </c>
      <c r="Q1981">
        <f>VLOOKUP(Health_Care[[#This Row],[Customer ID]],Table6[#All],6,0)</f>
        <v>26</v>
      </c>
    </row>
    <row r="1982" spans="1:17" x14ac:dyDescent="0.35">
      <c r="A1982" t="s">
        <v>387</v>
      </c>
      <c r="B1982" t="str">
        <f>VLOOKUP(Health_Care[[#This Row],[Customer ID]],Customer_Names[#All],3,0)</f>
        <v xml:space="preserve"> Carolyn R</v>
      </c>
      <c r="C1982">
        <f>VLOOKUP(Health_Care[[#This Row],[Customer ID]],Medical_Examinations[],2,0)</f>
        <v>35.53</v>
      </c>
      <c r="D1982">
        <f>VLOOKUP(Health_Care[[#This Row],[Customer ID]],Medical_Examinations[],4,0)</f>
        <v>4.68</v>
      </c>
      <c r="E1982" t="str">
        <f>VLOOKUP(Health_Care[[#This Row],[Customer ID]],Medical_Examinations[],6,0)</f>
        <v>No</v>
      </c>
      <c r="F1982" t="str">
        <f>VLOOKUP(Health_Care[[#This Row],[Customer ID]],Medical_Examinations[],7,0)</f>
        <v>No</v>
      </c>
      <c r="G1982" t="str">
        <f>VLOOKUP(Health_Care[[#This Row],[Customer ID]],Medical_Examinations[],8,0)</f>
        <v>Yes</v>
      </c>
      <c r="H1982">
        <f>VLOOKUP(Health_Care[[#This Row],[Customer ID]],Medical_Examinations[],9,0)</f>
        <v>1</v>
      </c>
      <c r="I1982" t="str">
        <f>VLOOKUP(Health_Care[[#This Row],[Customer ID]],Medical_Examinations[],10,0)</f>
        <v>No</v>
      </c>
      <c r="J1982" t="str">
        <f>VLOOKUP(Health_Care[[#This Row],[Customer ID]],Medical_Examinations[],3,0)</f>
        <v>Obesity</v>
      </c>
      <c r="K1982" t="str">
        <f>VLOOKUP(Health_Care[[#This Row],[Customer ID]],Medical_Examinations[],5,0)</f>
        <v>Normal</v>
      </c>
      <c r="L1982" s="10">
        <f>VLOOKUP(Health_Care[[#This Row],[Customer ID]],Table6[#All],5,0)</f>
        <v>34249</v>
      </c>
      <c r="M1982" s="11">
        <f>VLOOKUP(Health_Care[[#This Row],[Customer ID]],Table6[#All],8,0)</f>
        <v>3366.67</v>
      </c>
      <c r="N1982" t="str">
        <f>VLOOKUP(Health_Care[[#This Row],[Customer ID]],Table6[#All],9,0)</f>
        <v>Tier - 2</v>
      </c>
      <c r="O1982" t="str">
        <f>VLOOKUP(Health_Care[[#This Row],[Customer ID]],Table6[#All],10,0)</f>
        <v>Tier - 2</v>
      </c>
      <c r="P1982" t="str">
        <f>VLOOKUP(Health_Care[[#This Row],[Customer ID]],Table6[#All],11,0)</f>
        <v>R1013</v>
      </c>
      <c r="Q1982">
        <f>VLOOKUP(Health_Care[[#This Row],[Customer ID]],Table6[#All],6,0)</f>
        <v>29</v>
      </c>
    </row>
    <row r="1983" spans="1:17" x14ac:dyDescent="0.35">
      <c r="A1983" t="s">
        <v>386</v>
      </c>
      <c r="B1983" t="str">
        <f>VLOOKUP(Health_Care[[#This Row],[Customer ID]],Customer_Names[#All],3,0)</f>
        <v xml:space="preserve"> Bethany</v>
      </c>
      <c r="C1983">
        <f>VLOOKUP(Health_Care[[#This Row],[Customer ID]],Medical_Examinations[],2,0)</f>
        <v>21.47</v>
      </c>
      <c r="D1983">
        <f>VLOOKUP(Health_Care[[#This Row],[Customer ID]],Medical_Examinations[],4,0)</f>
        <v>4.0199999999999996</v>
      </c>
      <c r="E1983" t="str">
        <f>VLOOKUP(Health_Care[[#This Row],[Customer ID]],Medical_Examinations[],6,0)</f>
        <v>yes</v>
      </c>
      <c r="F1983" t="str">
        <f>VLOOKUP(Health_Care[[#This Row],[Customer ID]],Medical_Examinations[],7,0)</f>
        <v>No</v>
      </c>
      <c r="G1983" t="str">
        <f>VLOOKUP(Health_Care[[#This Row],[Customer ID]],Medical_Examinations[],8,0)</f>
        <v>No</v>
      </c>
      <c r="H1983">
        <f>VLOOKUP(Health_Care[[#This Row],[Customer ID]],Medical_Examinations[],9,0)</f>
        <v>1</v>
      </c>
      <c r="I1983" t="str">
        <f>VLOOKUP(Health_Care[[#This Row],[Customer ID]],Medical_Examinations[],10,0)</f>
        <v>No</v>
      </c>
      <c r="J1983" t="str">
        <f>VLOOKUP(Health_Care[[#This Row],[Customer ID]],Medical_Examinations[],3,0)</f>
        <v>Normal Weight</v>
      </c>
      <c r="K1983" t="str">
        <f>VLOOKUP(Health_Care[[#This Row],[Customer ID]],Medical_Examinations[],5,0)</f>
        <v>Normal</v>
      </c>
      <c r="L1983" s="10">
        <f>VLOOKUP(Health_Care[[#This Row],[Customer ID]],Table6[#All],5,0)</f>
        <v>34873</v>
      </c>
      <c r="M1983" s="11">
        <f>VLOOKUP(Health_Care[[#This Row],[Customer ID]],Table6[#All],8,0)</f>
        <v>3353.47</v>
      </c>
      <c r="N1983" t="str">
        <f>VLOOKUP(Health_Care[[#This Row],[Customer ID]],Table6[#All],9,0)</f>
        <v>Tier - 2</v>
      </c>
      <c r="O1983" t="str">
        <f>VLOOKUP(Health_Care[[#This Row],[Customer ID]],Table6[#All],10,0)</f>
        <v>Tier - 3</v>
      </c>
      <c r="P1983" t="str">
        <f>VLOOKUP(Health_Care[[#This Row],[Customer ID]],Table6[#All],11,0)</f>
        <v>R1012</v>
      </c>
      <c r="Q1983">
        <f>VLOOKUP(Health_Care[[#This Row],[Customer ID]],Table6[#All],6,0)</f>
        <v>27</v>
      </c>
    </row>
    <row r="1984" spans="1:17" x14ac:dyDescent="0.35">
      <c r="A1984" t="s">
        <v>385</v>
      </c>
      <c r="B1984" t="str">
        <f>VLOOKUP(Health_Care[[#This Row],[Customer ID]],Customer_Names[#All],3,0)</f>
        <v xml:space="preserve"> Holly A</v>
      </c>
      <c r="C1984">
        <f>VLOOKUP(Health_Care[[#This Row],[Customer ID]],Medical_Examinations[],2,0)</f>
        <v>25.9</v>
      </c>
      <c r="D1984">
        <f>VLOOKUP(Health_Care[[#This Row],[Customer ID]],Medical_Examinations[],4,0)</f>
        <v>5.12</v>
      </c>
      <c r="E1984" t="str">
        <f>VLOOKUP(Health_Care[[#This Row],[Customer ID]],Medical_Examinations[],6,0)</f>
        <v>No</v>
      </c>
      <c r="F1984" t="str">
        <f>VLOOKUP(Health_Care[[#This Row],[Customer ID]],Medical_Examinations[],7,0)</f>
        <v>No</v>
      </c>
      <c r="G1984" t="str">
        <f>VLOOKUP(Health_Care[[#This Row],[Customer ID]],Medical_Examinations[],8,0)</f>
        <v>Yes</v>
      </c>
      <c r="H1984">
        <f>VLOOKUP(Health_Care[[#This Row],[Customer ID]],Medical_Examinations[],9,0)</f>
        <v>1</v>
      </c>
      <c r="I1984" t="str">
        <f>VLOOKUP(Health_Care[[#This Row],[Customer ID]],Medical_Examinations[],10,0)</f>
        <v>No</v>
      </c>
      <c r="J1984" t="str">
        <f>VLOOKUP(Health_Care[[#This Row],[Customer ID]],Medical_Examinations[],3,0)</f>
        <v>Over Weight</v>
      </c>
      <c r="K1984" t="str">
        <f>VLOOKUP(Health_Care[[#This Row],[Customer ID]],Medical_Examinations[],5,0)</f>
        <v>Normal</v>
      </c>
      <c r="L1984" s="10">
        <f>VLOOKUP(Health_Care[[#This Row],[Customer ID]],Table6[#All],5,0)</f>
        <v>34270</v>
      </c>
      <c r="M1984" s="11">
        <f>VLOOKUP(Health_Care[[#This Row],[Customer ID]],Table6[#All],8,0)</f>
        <v>3353.28</v>
      </c>
      <c r="N1984" t="str">
        <f>VLOOKUP(Health_Care[[#This Row],[Customer ID]],Table6[#All],9,0)</f>
        <v>Tier - 2</v>
      </c>
      <c r="O1984" t="str">
        <f>VLOOKUP(Health_Care[[#This Row],[Customer ID]],Table6[#All],10,0)</f>
        <v>Tier - 1</v>
      </c>
      <c r="P1984" t="str">
        <f>VLOOKUP(Health_Care[[#This Row],[Customer ID]],Table6[#All],11,0)</f>
        <v>R1011</v>
      </c>
      <c r="Q1984">
        <f>VLOOKUP(Health_Care[[#This Row],[Customer ID]],Table6[#All],6,0)</f>
        <v>29</v>
      </c>
    </row>
    <row r="1985" spans="1:17" x14ac:dyDescent="0.35">
      <c r="A1985" t="s">
        <v>384</v>
      </c>
      <c r="B1985" t="str">
        <f>VLOOKUP(Health_Care[[#This Row],[Customer ID]],Customer_Names[#All],3,0)</f>
        <v xml:space="preserve"> Ping</v>
      </c>
      <c r="C1985">
        <f>VLOOKUP(Health_Care[[#This Row],[Customer ID]],Medical_Examinations[],2,0)</f>
        <v>20.81</v>
      </c>
      <c r="D1985">
        <f>VLOOKUP(Health_Care[[#This Row],[Customer ID]],Medical_Examinations[],4,0)</f>
        <v>5.52</v>
      </c>
      <c r="E1985" t="str">
        <f>VLOOKUP(Health_Care[[#This Row],[Customer ID]],Medical_Examinations[],6,0)</f>
        <v>No</v>
      </c>
      <c r="F1985" t="str">
        <f>VLOOKUP(Health_Care[[#This Row],[Customer ID]],Medical_Examinations[],7,0)</f>
        <v>No</v>
      </c>
      <c r="G1985" t="str">
        <f>VLOOKUP(Health_Care[[#This Row],[Customer ID]],Medical_Examinations[],8,0)</f>
        <v>No</v>
      </c>
      <c r="H1985">
        <f>VLOOKUP(Health_Care[[#This Row],[Customer ID]],Medical_Examinations[],9,0)</f>
        <v>0</v>
      </c>
      <c r="I1985" t="str">
        <f>VLOOKUP(Health_Care[[#This Row],[Customer ID]],Medical_Examinations[],10,0)</f>
        <v>No</v>
      </c>
      <c r="J1985" t="str">
        <f>VLOOKUP(Health_Care[[#This Row],[Customer ID]],Medical_Examinations[],3,0)</f>
        <v>Normal Weight</v>
      </c>
      <c r="K1985" t="str">
        <f>VLOOKUP(Health_Care[[#This Row],[Customer ID]],Medical_Examinations[],5,0)</f>
        <v>Normal</v>
      </c>
      <c r="L1985" s="10">
        <f>VLOOKUP(Health_Care[[#This Row],[Customer ID]],Table6[#All],5,0)</f>
        <v>33482</v>
      </c>
      <c r="M1985" s="11">
        <f>VLOOKUP(Health_Care[[#This Row],[Customer ID]],Table6[#All],8,0)</f>
        <v>3342.79</v>
      </c>
      <c r="N1985" t="str">
        <f>VLOOKUP(Health_Care[[#This Row],[Customer ID]],Table6[#All],9,0)</f>
        <v>Tier - 2</v>
      </c>
      <c r="O1985" t="str">
        <f>VLOOKUP(Health_Care[[#This Row],[Customer ID]],Table6[#All],10,0)</f>
        <v>Tier - 1</v>
      </c>
      <c r="P1985" t="str">
        <f>VLOOKUP(Health_Care[[#This Row],[Customer ID]],Table6[#All],11,0)</f>
        <v>R1013</v>
      </c>
      <c r="Q1985">
        <f>VLOOKUP(Health_Care[[#This Row],[Customer ID]],Table6[#All],6,0)</f>
        <v>31</v>
      </c>
    </row>
    <row r="1986" spans="1:17" x14ac:dyDescent="0.35">
      <c r="A1986" t="s">
        <v>383</v>
      </c>
      <c r="B1986" t="str">
        <f>VLOOKUP(Health_Care[[#This Row],[Customer ID]],Customer_Names[#All],3,0)</f>
        <v xml:space="preserve"> Tim</v>
      </c>
      <c r="C1986">
        <f>VLOOKUP(Health_Care[[#This Row],[Customer ID]],Medical_Examinations[],2,0)</f>
        <v>25.84</v>
      </c>
      <c r="D1986">
        <f>VLOOKUP(Health_Care[[#This Row],[Customer ID]],Medical_Examinations[],4,0)</f>
        <v>5.81</v>
      </c>
      <c r="E1986" t="str">
        <f>VLOOKUP(Health_Care[[#This Row],[Customer ID]],Medical_Examinations[],6,0)</f>
        <v>yes</v>
      </c>
      <c r="F1986" t="str">
        <f>VLOOKUP(Health_Care[[#This Row],[Customer ID]],Medical_Examinations[],7,0)</f>
        <v>No</v>
      </c>
      <c r="G1986" t="str">
        <f>VLOOKUP(Health_Care[[#This Row],[Customer ID]],Medical_Examinations[],8,0)</f>
        <v>Yes</v>
      </c>
      <c r="H1986">
        <f>VLOOKUP(Health_Care[[#This Row],[Customer ID]],Medical_Examinations[],9,0)</f>
        <v>1</v>
      </c>
      <c r="I1986" t="str">
        <f>VLOOKUP(Health_Care[[#This Row],[Customer ID]],Medical_Examinations[],10,0)</f>
        <v>No</v>
      </c>
      <c r="J1986" t="str">
        <f>VLOOKUP(Health_Care[[#This Row],[Customer ID]],Medical_Examinations[],3,0)</f>
        <v>Over Weight</v>
      </c>
      <c r="K1986" t="str">
        <f>VLOOKUP(Health_Care[[#This Row],[Customer ID]],Medical_Examinations[],5,0)</f>
        <v>Prediabetes</v>
      </c>
      <c r="L1986" s="10">
        <f>VLOOKUP(Health_Care[[#This Row],[Customer ID]],Table6[#All],5,0)</f>
        <v>35601</v>
      </c>
      <c r="M1986" s="11">
        <f>VLOOKUP(Health_Care[[#This Row],[Customer ID]],Table6[#All],8,0)</f>
        <v>3309.79</v>
      </c>
      <c r="N1986" t="str">
        <f>VLOOKUP(Health_Care[[#This Row],[Customer ID]],Table6[#All],9,0)</f>
        <v>Tier - 3</v>
      </c>
      <c r="O1986" t="str">
        <f>VLOOKUP(Health_Care[[#This Row],[Customer ID]],Table6[#All],10,0)</f>
        <v>Tier - 3</v>
      </c>
      <c r="P1986" t="str">
        <f>VLOOKUP(Health_Care[[#This Row],[Customer ID]],Table6[#All],11,0)</f>
        <v>R1017</v>
      </c>
      <c r="Q1986">
        <f>VLOOKUP(Health_Care[[#This Row],[Customer ID]],Table6[#All],6,0)</f>
        <v>25</v>
      </c>
    </row>
    <row r="1987" spans="1:17" x14ac:dyDescent="0.35">
      <c r="A1987" t="s">
        <v>382</v>
      </c>
      <c r="B1987" t="str">
        <f>VLOOKUP(Health_Care[[#This Row],[Customer ID]],Customer_Names[#All],3,0)</f>
        <v xml:space="preserve"> John</v>
      </c>
      <c r="C1987">
        <f>VLOOKUP(Health_Care[[#This Row],[Customer ID]],Medical_Examinations[],2,0)</f>
        <v>30.95</v>
      </c>
      <c r="D1987">
        <f>VLOOKUP(Health_Care[[#This Row],[Customer ID]],Medical_Examinations[],4,0)</f>
        <v>5.16</v>
      </c>
      <c r="E1987" t="str">
        <f>VLOOKUP(Health_Care[[#This Row],[Customer ID]],Medical_Examinations[],6,0)</f>
        <v>No</v>
      </c>
      <c r="F1987" t="str">
        <f>VLOOKUP(Health_Care[[#This Row],[Customer ID]],Medical_Examinations[],7,0)</f>
        <v>No</v>
      </c>
      <c r="G1987" t="str">
        <f>VLOOKUP(Health_Care[[#This Row],[Customer ID]],Medical_Examinations[],8,0)</f>
        <v>Yes</v>
      </c>
      <c r="H1987">
        <f>VLOOKUP(Health_Care[[#This Row],[Customer ID]],Medical_Examinations[],9,0)</f>
        <v>1</v>
      </c>
      <c r="I1987" t="str">
        <f>VLOOKUP(Health_Care[[#This Row],[Customer ID]],Medical_Examinations[],10,0)</f>
        <v>No</v>
      </c>
      <c r="J1987" t="str">
        <f>VLOOKUP(Health_Care[[#This Row],[Customer ID]],Medical_Examinations[],3,0)</f>
        <v>Obesity</v>
      </c>
      <c r="K1987" t="str">
        <f>VLOOKUP(Health_Care[[#This Row],[Customer ID]],Medical_Examinations[],5,0)</f>
        <v>Normal</v>
      </c>
      <c r="L1987" s="10">
        <f>VLOOKUP(Health_Care[[#This Row],[Customer ID]],Table6[#All],5,0)</f>
        <v>37943</v>
      </c>
      <c r="M1987" s="11">
        <f>VLOOKUP(Health_Care[[#This Row],[Customer ID]],Table6[#All],8,0)</f>
        <v>3308.46</v>
      </c>
      <c r="N1987" t="str">
        <f>VLOOKUP(Health_Care[[#This Row],[Customer ID]],Table6[#All],9,0)</f>
        <v>Tier - 2</v>
      </c>
      <c r="O1987" t="str">
        <f>VLOOKUP(Health_Care[[#This Row],[Customer ID]],Table6[#All],10,0)</f>
        <v>Tier - 1</v>
      </c>
      <c r="P1987" t="str">
        <f>VLOOKUP(Health_Care[[#This Row],[Customer ID]],Table6[#All],11,0)</f>
        <v>R1021</v>
      </c>
      <c r="Q1987">
        <f>VLOOKUP(Health_Care[[#This Row],[Customer ID]],Table6[#All],6,0)</f>
        <v>19</v>
      </c>
    </row>
    <row r="1988" spans="1:17" x14ac:dyDescent="0.35">
      <c r="A1988" t="s">
        <v>381</v>
      </c>
      <c r="B1988" t="str">
        <f>VLOOKUP(Health_Care[[#This Row],[Customer ID]],Customer_Names[#All],3,0)</f>
        <v xml:space="preserve"> Cynthia</v>
      </c>
      <c r="C1988">
        <f>VLOOKUP(Health_Care[[#This Row],[Customer ID]],Medical_Examinations[],2,0)</f>
        <v>30.54</v>
      </c>
      <c r="D1988">
        <f>VLOOKUP(Health_Care[[#This Row],[Customer ID]],Medical_Examinations[],4,0)</f>
        <v>5</v>
      </c>
      <c r="E1988" t="str">
        <f>VLOOKUP(Health_Care[[#This Row],[Customer ID]],Medical_Examinations[],6,0)</f>
        <v>No</v>
      </c>
      <c r="F1988" t="str">
        <f>VLOOKUP(Health_Care[[#This Row],[Customer ID]],Medical_Examinations[],7,0)</f>
        <v>No</v>
      </c>
      <c r="G1988" t="str">
        <f>VLOOKUP(Health_Care[[#This Row],[Customer ID]],Medical_Examinations[],8,0)</f>
        <v>Yes</v>
      </c>
      <c r="H1988">
        <f>VLOOKUP(Health_Care[[#This Row],[Customer ID]],Medical_Examinations[],9,0)</f>
        <v>1</v>
      </c>
      <c r="I1988" t="str">
        <f>VLOOKUP(Health_Care[[#This Row],[Customer ID]],Medical_Examinations[],10,0)</f>
        <v>No</v>
      </c>
      <c r="J1988" t="str">
        <f>VLOOKUP(Health_Care[[#This Row],[Customer ID]],Medical_Examinations[],3,0)</f>
        <v>Obesity</v>
      </c>
      <c r="K1988" t="str">
        <f>VLOOKUP(Health_Care[[#This Row],[Customer ID]],Medical_Examinations[],5,0)</f>
        <v>Normal</v>
      </c>
      <c r="L1988" s="10">
        <f>VLOOKUP(Health_Care[[#This Row],[Customer ID]],Table6[#All],5,0)</f>
        <v>37960</v>
      </c>
      <c r="M1988" s="11">
        <f>VLOOKUP(Health_Care[[#This Row],[Customer ID]],Table6[#All],8,0)</f>
        <v>3300.7</v>
      </c>
      <c r="N1988" t="str">
        <f>VLOOKUP(Health_Care[[#This Row],[Customer ID]],Table6[#All],9,0)</f>
        <v>Tier - 2</v>
      </c>
      <c r="O1988" t="str">
        <f>VLOOKUP(Health_Care[[#This Row],[Customer ID]],Table6[#All],10,0)</f>
        <v>Tier - 2</v>
      </c>
      <c r="P1988" t="str">
        <f>VLOOKUP(Health_Care[[#This Row],[Customer ID]],Table6[#All],11,0)</f>
        <v>R1025</v>
      </c>
      <c r="Q1988">
        <f>VLOOKUP(Health_Care[[#This Row],[Customer ID]],Table6[#All],6,0)</f>
        <v>19</v>
      </c>
    </row>
    <row r="1989" spans="1:17" x14ac:dyDescent="0.35">
      <c r="A1989" t="s">
        <v>380</v>
      </c>
      <c r="B1989" t="str">
        <f>VLOOKUP(Health_Care[[#This Row],[Customer ID]],Customer_Names[#All],3,0)</f>
        <v xml:space="preserve"> Emmett</v>
      </c>
      <c r="C1989">
        <f>VLOOKUP(Health_Care[[#This Row],[Customer ID]],Medical_Examinations[],2,0)</f>
        <v>33.914999999999999</v>
      </c>
      <c r="D1989">
        <f>VLOOKUP(Health_Care[[#This Row],[Customer ID]],Medical_Examinations[],4,0)</f>
        <v>5.84</v>
      </c>
      <c r="E1989" t="str">
        <f>VLOOKUP(Health_Care[[#This Row],[Customer ID]],Medical_Examinations[],6,0)</f>
        <v>yes</v>
      </c>
      <c r="F1989" t="str">
        <f>VLOOKUP(Health_Care[[#This Row],[Customer ID]],Medical_Examinations[],7,0)</f>
        <v>No</v>
      </c>
      <c r="G1989" t="str">
        <f>VLOOKUP(Health_Care[[#This Row],[Customer ID]],Medical_Examinations[],8,0)</f>
        <v>No</v>
      </c>
      <c r="H1989">
        <f>VLOOKUP(Health_Care[[#This Row],[Customer ID]],Medical_Examinations[],9,0)</f>
        <v>0</v>
      </c>
      <c r="I1989" t="str">
        <f>VLOOKUP(Health_Care[[#This Row],[Customer ID]],Medical_Examinations[],10,0)</f>
        <v>No</v>
      </c>
      <c r="J1989" t="str">
        <f>VLOOKUP(Health_Care[[#This Row],[Customer ID]],Medical_Examinations[],3,0)</f>
        <v>Obesity</v>
      </c>
      <c r="K1989" t="str">
        <f>VLOOKUP(Health_Care[[#This Row],[Customer ID]],Medical_Examinations[],5,0)</f>
        <v>Prediabetes</v>
      </c>
      <c r="L1989" s="10">
        <f>VLOOKUP(Health_Care[[#This Row],[Customer ID]],Table6[#All],5,0)</f>
        <v>35386</v>
      </c>
      <c r="M1989" s="11">
        <f>VLOOKUP(Health_Care[[#This Row],[Customer ID]],Table6[#All],8,0)</f>
        <v>3292.53</v>
      </c>
      <c r="N1989" t="str">
        <f>VLOOKUP(Health_Care[[#This Row],[Customer ID]],Table6[#All],9,0)</f>
        <v>Tier - 2</v>
      </c>
      <c r="O1989" t="str">
        <f>VLOOKUP(Health_Care[[#This Row],[Customer ID]],Table6[#All],10,0)</f>
        <v>Tier - 2</v>
      </c>
      <c r="P1989" t="str">
        <f>VLOOKUP(Health_Care[[#This Row],[Customer ID]],Table6[#All],11,0)</f>
        <v>R1012</v>
      </c>
      <c r="Q1989">
        <f>VLOOKUP(Health_Care[[#This Row],[Customer ID]],Table6[#All],6,0)</f>
        <v>26</v>
      </c>
    </row>
    <row r="1990" spans="1:17" x14ac:dyDescent="0.35">
      <c r="A1990" t="s">
        <v>379</v>
      </c>
      <c r="B1990" t="str">
        <f>VLOOKUP(Health_Care[[#This Row],[Customer ID]],Customer_Names[#All],3,0)</f>
        <v xml:space="preserve"> Kate</v>
      </c>
      <c r="C1990">
        <f>VLOOKUP(Health_Care[[#This Row],[Customer ID]],Medical_Examinations[],2,0)</f>
        <v>33.31</v>
      </c>
      <c r="D1990">
        <f>VLOOKUP(Health_Care[[#This Row],[Customer ID]],Medical_Examinations[],4,0)</f>
        <v>4.1900000000000004</v>
      </c>
      <c r="E1990" t="str">
        <f>VLOOKUP(Health_Care[[#This Row],[Customer ID]],Medical_Examinations[],6,0)</f>
        <v>No</v>
      </c>
      <c r="F1990" t="str">
        <f>VLOOKUP(Health_Care[[#This Row],[Customer ID]],Medical_Examinations[],7,0)</f>
        <v>No</v>
      </c>
      <c r="G1990" t="str">
        <f>VLOOKUP(Health_Care[[#This Row],[Customer ID]],Medical_Examinations[],8,0)</f>
        <v>Yes</v>
      </c>
      <c r="H1990">
        <f>VLOOKUP(Health_Care[[#This Row],[Customer ID]],Medical_Examinations[],9,0)</f>
        <v>1</v>
      </c>
      <c r="I1990" t="str">
        <f>VLOOKUP(Health_Care[[#This Row],[Customer ID]],Medical_Examinations[],10,0)</f>
        <v>No</v>
      </c>
      <c r="J1990" t="str">
        <f>VLOOKUP(Health_Care[[#This Row],[Customer ID]],Medical_Examinations[],3,0)</f>
        <v>Obesity</v>
      </c>
      <c r="K1990" t="str">
        <f>VLOOKUP(Health_Care[[#This Row],[Customer ID]],Medical_Examinations[],5,0)</f>
        <v>Normal</v>
      </c>
      <c r="L1990" s="10">
        <f>VLOOKUP(Health_Care[[#This Row],[Customer ID]],Table6[#All],5,0)</f>
        <v>37805</v>
      </c>
      <c r="M1990" s="11">
        <f>VLOOKUP(Health_Care[[#This Row],[Customer ID]],Table6[#All],8,0)</f>
        <v>3280.22</v>
      </c>
      <c r="N1990" t="str">
        <f>VLOOKUP(Health_Care[[#This Row],[Customer ID]],Table6[#All],9,0)</f>
        <v>Tier - 2</v>
      </c>
      <c r="O1990" t="str">
        <f>VLOOKUP(Health_Care[[#This Row],[Customer ID]],Table6[#All],10,0)</f>
        <v>Tier - 3</v>
      </c>
      <c r="P1990" t="str">
        <f>VLOOKUP(Health_Care[[#This Row],[Customer ID]],Table6[#All],11,0)</f>
        <v>R1011</v>
      </c>
      <c r="Q1990">
        <f>VLOOKUP(Health_Care[[#This Row],[Customer ID]],Table6[#All],6,0)</f>
        <v>19</v>
      </c>
    </row>
    <row r="1991" spans="1:17" x14ac:dyDescent="0.35">
      <c r="A1991" t="s">
        <v>378</v>
      </c>
      <c r="B1991" t="str">
        <f>VLOOKUP(Health_Care[[#This Row],[Customer ID]],Customer_Names[#All],3,0)</f>
        <v xml:space="preserve"> Christopher L.</v>
      </c>
      <c r="C1991">
        <f>VLOOKUP(Health_Care[[#This Row],[Customer ID]],Medical_Examinations[],2,0)</f>
        <v>25.745000000000001</v>
      </c>
      <c r="D1991">
        <f>VLOOKUP(Health_Care[[#This Row],[Customer ID]],Medical_Examinations[],4,0)</f>
        <v>4.62</v>
      </c>
      <c r="E1991" t="str">
        <f>VLOOKUP(Health_Care[[#This Row],[Customer ID]],Medical_Examinations[],6,0)</f>
        <v>yes</v>
      </c>
      <c r="F1991" t="str">
        <f>VLOOKUP(Health_Care[[#This Row],[Customer ID]],Medical_Examinations[],7,0)</f>
        <v>No</v>
      </c>
      <c r="G1991" t="str">
        <f>VLOOKUP(Health_Care[[#This Row],[Customer ID]],Medical_Examinations[],8,0)</f>
        <v>No</v>
      </c>
      <c r="H1991">
        <f>VLOOKUP(Health_Care[[#This Row],[Customer ID]],Medical_Examinations[],9,0)</f>
        <v>0</v>
      </c>
      <c r="I1991" t="str">
        <f>VLOOKUP(Health_Care[[#This Row],[Customer ID]],Medical_Examinations[],10,0)</f>
        <v>No</v>
      </c>
      <c r="J1991" t="str">
        <f>VLOOKUP(Health_Care[[#This Row],[Customer ID]],Medical_Examinations[],3,0)</f>
        <v>Over Weight</v>
      </c>
      <c r="K1991" t="str">
        <f>VLOOKUP(Health_Care[[#This Row],[Customer ID]],Medical_Examinations[],5,0)</f>
        <v>Normal</v>
      </c>
      <c r="L1991" s="10">
        <f>VLOOKUP(Health_Care[[#This Row],[Customer ID]],Table6[#All],5,0)</f>
        <v>37170</v>
      </c>
      <c r="M1991" s="11">
        <f>VLOOKUP(Health_Care[[#This Row],[Customer ID]],Table6[#All],8,0)</f>
        <v>3279.87</v>
      </c>
      <c r="N1991" t="str">
        <f>VLOOKUP(Health_Care[[#This Row],[Customer ID]],Table6[#All],9,0)</f>
        <v>Tier - 2</v>
      </c>
      <c r="O1991" t="str">
        <f>VLOOKUP(Health_Care[[#This Row],[Customer ID]],Table6[#All],10,0)</f>
        <v>Tier - 1</v>
      </c>
      <c r="P1991" t="str">
        <f>VLOOKUP(Health_Care[[#This Row],[Customer ID]],Table6[#All],11,0)</f>
        <v>R1017</v>
      </c>
      <c r="Q1991">
        <f>VLOOKUP(Health_Care[[#This Row],[Customer ID]],Table6[#All],6,0)</f>
        <v>21</v>
      </c>
    </row>
    <row r="1992" spans="1:17" x14ac:dyDescent="0.35">
      <c r="A1992" t="s">
        <v>377</v>
      </c>
      <c r="B1992" t="str">
        <f>VLOOKUP(Health_Care[[#This Row],[Customer ID]],Customer_Names[#All],3,0)</f>
        <v xml:space="preserve"> Christopher P.</v>
      </c>
      <c r="C1992">
        <f>VLOOKUP(Health_Care[[#This Row],[Customer ID]],Medical_Examinations[],2,0)</f>
        <v>37.1</v>
      </c>
      <c r="D1992">
        <f>VLOOKUP(Health_Care[[#This Row],[Customer ID]],Medical_Examinations[],4,0)</f>
        <v>6.24</v>
      </c>
      <c r="E1992" t="str">
        <f>VLOOKUP(Health_Care[[#This Row],[Customer ID]],Medical_Examinations[],6,0)</f>
        <v>No</v>
      </c>
      <c r="F1992" t="str">
        <f>VLOOKUP(Health_Care[[#This Row],[Customer ID]],Medical_Examinations[],7,0)</f>
        <v>No</v>
      </c>
      <c r="G1992" t="str">
        <f>VLOOKUP(Health_Care[[#This Row],[Customer ID]],Medical_Examinations[],8,0)</f>
        <v>No</v>
      </c>
      <c r="H1992">
        <f>VLOOKUP(Health_Care[[#This Row],[Customer ID]],Medical_Examinations[],9,0)</f>
        <v>0</v>
      </c>
      <c r="I1992" t="str">
        <f>VLOOKUP(Health_Care[[#This Row],[Customer ID]],Medical_Examinations[],10,0)</f>
        <v>No</v>
      </c>
      <c r="J1992" t="str">
        <f>VLOOKUP(Health_Care[[#This Row],[Customer ID]],Medical_Examinations[],3,0)</f>
        <v>Obesity</v>
      </c>
      <c r="K1992" t="str">
        <f>VLOOKUP(Health_Care[[#This Row],[Customer ID]],Medical_Examinations[],5,0)</f>
        <v>Prediabetes</v>
      </c>
      <c r="L1992" s="10">
        <f>VLOOKUP(Health_Care[[#This Row],[Customer ID]],Table6[#All],5,0)</f>
        <v>34516</v>
      </c>
      <c r="M1992" s="11">
        <f>VLOOKUP(Health_Care[[#This Row],[Customer ID]],Table6[#All],8,0)</f>
        <v>3277.16</v>
      </c>
      <c r="N1992" t="str">
        <f>VLOOKUP(Health_Care[[#This Row],[Customer ID]],Table6[#All],9,0)</f>
        <v>Tier - 2</v>
      </c>
      <c r="O1992" t="str">
        <f>VLOOKUP(Health_Care[[#This Row],[Customer ID]],Table6[#All],10,0)</f>
        <v>Tier - 3</v>
      </c>
      <c r="P1992" t="str">
        <f>VLOOKUP(Health_Care[[#This Row],[Customer ID]],Table6[#All],11,0)</f>
        <v>R1011</v>
      </c>
      <c r="Q1992">
        <f>VLOOKUP(Health_Care[[#This Row],[Customer ID]],Table6[#All],6,0)</f>
        <v>28</v>
      </c>
    </row>
    <row r="1993" spans="1:17" x14ac:dyDescent="0.35">
      <c r="A1993" t="s">
        <v>376</v>
      </c>
      <c r="B1993" t="str">
        <f>VLOOKUP(Health_Care[[#This Row],[Customer ID]],Customer_Names[#All],3,0)</f>
        <v xml:space="preserve"> Christopher W</v>
      </c>
      <c r="C1993">
        <f>VLOOKUP(Health_Care[[#This Row],[Customer ID]],Medical_Examinations[],2,0)</f>
        <v>35.435000000000002</v>
      </c>
      <c r="D1993">
        <f>VLOOKUP(Health_Care[[#This Row],[Customer ID]],Medical_Examinations[],4,0)</f>
        <v>5.81</v>
      </c>
      <c r="E1993" t="str">
        <f>VLOOKUP(Health_Care[[#This Row],[Customer ID]],Medical_Examinations[],6,0)</f>
        <v>No</v>
      </c>
      <c r="F1993" t="str">
        <f>VLOOKUP(Health_Care[[#This Row],[Customer ID]],Medical_Examinations[],7,0)</f>
        <v>No</v>
      </c>
      <c r="G1993" t="str">
        <f>VLOOKUP(Health_Care[[#This Row],[Customer ID]],Medical_Examinations[],8,0)</f>
        <v>No</v>
      </c>
      <c r="H1993">
        <f>VLOOKUP(Health_Care[[#This Row],[Customer ID]],Medical_Examinations[],9,0)</f>
        <v>0</v>
      </c>
      <c r="I1993" t="str">
        <f>VLOOKUP(Health_Care[[#This Row],[Customer ID]],Medical_Examinations[],10,0)</f>
        <v>No</v>
      </c>
      <c r="J1993" t="str">
        <f>VLOOKUP(Health_Care[[#This Row],[Customer ID]],Medical_Examinations[],3,0)</f>
        <v>Obesity</v>
      </c>
      <c r="K1993" t="str">
        <f>VLOOKUP(Health_Care[[#This Row],[Customer ID]],Medical_Examinations[],5,0)</f>
        <v>Prediabetes</v>
      </c>
      <c r="L1993" s="10">
        <f>VLOOKUP(Health_Care[[#This Row],[Customer ID]],Table6[#All],5,0)</f>
        <v>34670</v>
      </c>
      <c r="M1993" s="11">
        <f>VLOOKUP(Health_Care[[#This Row],[Customer ID]],Table6[#All],8,0)</f>
        <v>3268.85</v>
      </c>
      <c r="N1993" t="str">
        <f>VLOOKUP(Health_Care[[#This Row],[Customer ID]],Table6[#All],9,0)</f>
        <v>Tier - 3</v>
      </c>
      <c r="O1993" t="str">
        <f>VLOOKUP(Health_Care[[#This Row],[Customer ID]],Table6[#All],10,0)</f>
        <v>Tier - 1</v>
      </c>
      <c r="P1993" t="str">
        <f>VLOOKUP(Health_Care[[#This Row],[Customer ID]],Table6[#All],11,0)</f>
        <v>R1016</v>
      </c>
      <c r="Q1993">
        <f>VLOOKUP(Health_Care[[#This Row],[Customer ID]],Table6[#All],6,0)</f>
        <v>28</v>
      </c>
    </row>
    <row r="1994" spans="1:17" x14ac:dyDescent="0.35">
      <c r="A1994" t="s">
        <v>375</v>
      </c>
      <c r="B1994" t="str">
        <f>VLOOKUP(Health_Care[[#This Row],[Customer ID]],Customer_Names[#All],3,0)</f>
        <v xml:space="preserve"> Norman H.</v>
      </c>
      <c r="C1994">
        <f>VLOOKUP(Health_Care[[#This Row],[Customer ID]],Medical_Examinations[],2,0)</f>
        <v>20.399999999999999</v>
      </c>
      <c r="D1994">
        <f>VLOOKUP(Health_Care[[#This Row],[Customer ID]],Medical_Examinations[],4,0)</f>
        <v>4.83</v>
      </c>
      <c r="E1994" t="str">
        <f>VLOOKUP(Health_Care[[#This Row],[Customer ID]],Medical_Examinations[],6,0)</f>
        <v>No</v>
      </c>
      <c r="F1994" t="str">
        <f>VLOOKUP(Health_Care[[#This Row],[Customer ID]],Medical_Examinations[],7,0)</f>
        <v>No</v>
      </c>
      <c r="G1994" t="str">
        <f>VLOOKUP(Health_Care[[#This Row],[Customer ID]],Medical_Examinations[],8,0)</f>
        <v>No</v>
      </c>
      <c r="H1994">
        <f>VLOOKUP(Health_Care[[#This Row],[Customer ID]],Medical_Examinations[],9,0)</f>
        <v>0</v>
      </c>
      <c r="I1994" t="str">
        <f>VLOOKUP(Health_Care[[#This Row],[Customer ID]],Medical_Examinations[],10,0)</f>
        <v>No</v>
      </c>
      <c r="J1994" t="str">
        <f>VLOOKUP(Health_Care[[#This Row],[Customer ID]],Medical_Examinations[],3,0)</f>
        <v>Normal Weight</v>
      </c>
      <c r="K1994" t="str">
        <f>VLOOKUP(Health_Care[[#This Row],[Customer ID]],Medical_Examinations[],5,0)</f>
        <v>Normal</v>
      </c>
      <c r="L1994" s="10">
        <f>VLOOKUP(Health_Care[[#This Row],[Customer ID]],Table6[#All],5,0)</f>
        <v>33555</v>
      </c>
      <c r="M1994" s="11">
        <f>VLOOKUP(Health_Care[[#This Row],[Customer ID]],Table6[#All],8,0)</f>
        <v>3260.2</v>
      </c>
      <c r="N1994" t="str">
        <f>VLOOKUP(Health_Care[[#This Row],[Customer ID]],Table6[#All],9,0)</f>
        <v>Tier - 3</v>
      </c>
      <c r="O1994" t="str">
        <f>VLOOKUP(Health_Care[[#This Row],[Customer ID]],Table6[#All],10,0)</f>
        <v>Tier - 2</v>
      </c>
      <c r="P1994" t="str">
        <f>VLOOKUP(Health_Care[[#This Row],[Customer ID]],Table6[#All],11,0)</f>
        <v>R1011</v>
      </c>
      <c r="Q1994">
        <f>VLOOKUP(Health_Care[[#This Row],[Customer ID]],Table6[#All],6,0)</f>
        <v>31</v>
      </c>
    </row>
    <row r="1995" spans="1:17" x14ac:dyDescent="0.35">
      <c r="A1995" t="s">
        <v>374</v>
      </c>
      <c r="B1995" t="str">
        <f>VLOOKUP(Health_Care[[#This Row],[Customer ID]],Customer_Names[#All],3,0)</f>
        <v xml:space="preserve"> Susan</v>
      </c>
      <c r="C1995">
        <f>VLOOKUP(Health_Care[[#This Row],[Customer ID]],Medical_Examinations[],2,0)</f>
        <v>42.13</v>
      </c>
      <c r="D1995">
        <f>VLOOKUP(Health_Care[[#This Row],[Customer ID]],Medical_Examinations[],4,0)</f>
        <v>5.72</v>
      </c>
      <c r="E1995" t="str">
        <f>VLOOKUP(Health_Care[[#This Row],[Customer ID]],Medical_Examinations[],6,0)</f>
        <v>yes</v>
      </c>
      <c r="F1995" t="str">
        <f>VLOOKUP(Health_Care[[#This Row],[Customer ID]],Medical_Examinations[],7,0)</f>
        <v>No</v>
      </c>
      <c r="G1995" t="str">
        <f>VLOOKUP(Health_Care[[#This Row],[Customer ID]],Medical_Examinations[],8,0)</f>
        <v>Yes</v>
      </c>
      <c r="H1995">
        <f>VLOOKUP(Health_Care[[#This Row],[Customer ID]],Medical_Examinations[],9,0)</f>
        <v>1</v>
      </c>
      <c r="I1995" t="str">
        <f>VLOOKUP(Health_Care[[#This Row],[Customer ID]],Medical_Examinations[],10,0)</f>
        <v>No</v>
      </c>
      <c r="J1995" t="str">
        <f>VLOOKUP(Health_Care[[#This Row],[Customer ID]],Medical_Examinations[],3,0)</f>
        <v>Obesity</v>
      </c>
      <c r="K1995" t="str">
        <f>VLOOKUP(Health_Care[[#This Row],[Customer ID]],Medical_Examinations[],5,0)</f>
        <v>Prediabetes</v>
      </c>
      <c r="L1995" s="10">
        <f>VLOOKUP(Health_Care[[#This Row],[Customer ID]],Table6[#All],5,0)</f>
        <v>35675</v>
      </c>
      <c r="M1995" s="11">
        <f>VLOOKUP(Health_Care[[#This Row],[Customer ID]],Table6[#All],8,0)</f>
        <v>3238.44</v>
      </c>
      <c r="N1995" t="str">
        <f>VLOOKUP(Health_Care[[#This Row],[Customer ID]],Table6[#All],9,0)</f>
        <v>Tier - 2</v>
      </c>
      <c r="O1995" t="str">
        <f>VLOOKUP(Health_Care[[#This Row],[Customer ID]],Table6[#All],10,0)</f>
        <v>Tier - 3</v>
      </c>
      <c r="P1995" t="str">
        <f>VLOOKUP(Health_Care[[#This Row],[Customer ID]],Table6[#All],11,0)</f>
        <v>R1013</v>
      </c>
      <c r="Q1995">
        <f>VLOOKUP(Health_Care[[#This Row],[Customer ID]],Table6[#All],6,0)</f>
        <v>25</v>
      </c>
    </row>
    <row r="1996" spans="1:17" x14ac:dyDescent="0.35">
      <c r="A1996" t="s">
        <v>373</v>
      </c>
      <c r="B1996" t="str">
        <f>VLOOKUP(Health_Care[[#This Row],[Customer ID]],Customer_Names[#All],3,0)</f>
        <v xml:space="preserve"> Tatyana K</v>
      </c>
      <c r="C1996">
        <f>VLOOKUP(Health_Care[[#This Row],[Customer ID]],Medical_Examinations[],2,0)</f>
        <v>33.99</v>
      </c>
      <c r="D1996">
        <f>VLOOKUP(Health_Care[[#This Row],[Customer ID]],Medical_Examinations[],4,0)</f>
        <v>4.83</v>
      </c>
      <c r="E1996" t="str">
        <f>VLOOKUP(Health_Care[[#This Row],[Customer ID]],Medical_Examinations[],6,0)</f>
        <v>yes</v>
      </c>
      <c r="F1996" t="str">
        <f>VLOOKUP(Health_Care[[#This Row],[Customer ID]],Medical_Examinations[],7,0)</f>
        <v>No</v>
      </c>
      <c r="G1996" t="str">
        <f>VLOOKUP(Health_Care[[#This Row],[Customer ID]],Medical_Examinations[],8,0)</f>
        <v>Yes</v>
      </c>
      <c r="H1996">
        <f>VLOOKUP(Health_Care[[#This Row],[Customer ID]],Medical_Examinations[],9,0)</f>
        <v>1</v>
      </c>
      <c r="I1996" t="str">
        <f>VLOOKUP(Health_Care[[#This Row],[Customer ID]],Medical_Examinations[],10,0)</f>
        <v>No</v>
      </c>
      <c r="J1996" t="str">
        <f>VLOOKUP(Health_Care[[#This Row],[Customer ID]],Medical_Examinations[],3,0)</f>
        <v>Obesity</v>
      </c>
      <c r="K1996" t="str">
        <f>VLOOKUP(Health_Care[[#This Row],[Customer ID]],Medical_Examinations[],5,0)</f>
        <v>Normal</v>
      </c>
      <c r="L1996" s="10">
        <f>VLOOKUP(Health_Care[[#This Row],[Customer ID]],Table6[#All],5,0)</f>
        <v>35644</v>
      </c>
      <c r="M1996" s="11">
        <f>VLOOKUP(Health_Care[[#This Row],[Customer ID]],Table6[#All],8,0)</f>
        <v>3227.12</v>
      </c>
      <c r="N1996" t="str">
        <f>VLOOKUP(Health_Care[[#This Row],[Customer ID]],Table6[#All],9,0)</f>
        <v>Tier - 2</v>
      </c>
      <c r="O1996" t="str">
        <f>VLOOKUP(Health_Care[[#This Row],[Customer ID]],Table6[#All],10,0)</f>
        <v>Tier - 3</v>
      </c>
      <c r="P1996" t="str">
        <f>VLOOKUP(Health_Care[[#This Row],[Customer ID]],Table6[#All],11,0)</f>
        <v>R1013</v>
      </c>
      <c r="Q1996">
        <f>VLOOKUP(Health_Care[[#This Row],[Customer ID]],Table6[#All],6,0)</f>
        <v>25</v>
      </c>
    </row>
    <row r="1997" spans="1:17" x14ac:dyDescent="0.35">
      <c r="A1997" t="s">
        <v>372</v>
      </c>
      <c r="B1997" t="str">
        <f>VLOOKUP(Health_Care[[#This Row],[Customer ID]],Customer_Names[#All],3,0)</f>
        <v xml:space="preserve"> Chrissy</v>
      </c>
      <c r="C1997">
        <f>VLOOKUP(Health_Care[[#This Row],[Customer ID]],Medical_Examinations[],2,0)</f>
        <v>28.594999999999999</v>
      </c>
      <c r="D1997">
        <f>VLOOKUP(Health_Care[[#This Row],[Customer ID]],Medical_Examinations[],4,0)</f>
        <v>4.1399999999999997</v>
      </c>
      <c r="E1997" t="str">
        <f>VLOOKUP(Health_Care[[#This Row],[Customer ID]],Medical_Examinations[],6,0)</f>
        <v>yes</v>
      </c>
      <c r="F1997" t="str">
        <f>VLOOKUP(Health_Care[[#This Row],[Customer ID]],Medical_Examinations[],7,0)</f>
        <v>No</v>
      </c>
      <c r="G1997" t="str">
        <f>VLOOKUP(Health_Care[[#This Row],[Customer ID]],Medical_Examinations[],8,0)</f>
        <v>Yes</v>
      </c>
      <c r="H1997">
        <f>VLOOKUP(Health_Care[[#This Row],[Customer ID]],Medical_Examinations[],9,0)</f>
        <v>1</v>
      </c>
      <c r="I1997" t="str">
        <f>VLOOKUP(Health_Care[[#This Row],[Customer ID]],Medical_Examinations[],10,0)</f>
        <v>No</v>
      </c>
      <c r="J1997" t="str">
        <f>VLOOKUP(Health_Care[[#This Row],[Customer ID]],Medical_Examinations[],3,0)</f>
        <v>Over Weight</v>
      </c>
      <c r="K1997" t="str">
        <f>VLOOKUP(Health_Care[[#This Row],[Customer ID]],Medical_Examinations[],5,0)</f>
        <v>Normal</v>
      </c>
      <c r="L1997" s="10">
        <f>VLOOKUP(Health_Care[[#This Row],[Customer ID]],Table6[#All],5,0)</f>
        <v>35617</v>
      </c>
      <c r="M1997" s="11">
        <f>VLOOKUP(Health_Care[[#This Row],[Customer ID]],Table6[#All],8,0)</f>
        <v>3213.62</v>
      </c>
      <c r="N1997" t="str">
        <f>VLOOKUP(Health_Care[[#This Row],[Customer ID]],Table6[#All],9,0)</f>
        <v>Tier - 2</v>
      </c>
      <c r="O1997" t="str">
        <f>VLOOKUP(Health_Care[[#This Row],[Customer ID]],Table6[#All],10,0)</f>
        <v>Tier - 2</v>
      </c>
      <c r="P1997" t="str">
        <f>VLOOKUP(Health_Care[[#This Row],[Customer ID]],Table6[#All],11,0)</f>
        <v>R1024</v>
      </c>
      <c r="Q1997">
        <f>VLOOKUP(Health_Care[[#This Row],[Customer ID]],Table6[#All],6,0)</f>
        <v>25</v>
      </c>
    </row>
    <row r="1998" spans="1:17" x14ac:dyDescent="0.35">
      <c r="A1998" t="s">
        <v>371</v>
      </c>
      <c r="B1998" t="str">
        <f>VLOOKUP(Health_Care[[#This Row],[Customer ID]],Customer_Names[#All],3,0)</f>
        <v xml:space="preserve"> Carrie</v>
      </c>
      <c r="C1998">
        <f>VLOOKUP(Health_Care[[#This Row],[Customer ID]],Medical_Examinations[],2,0)</f>
        <v>20.8</v>
      </c>
      <c r="D1998">
        <f>VLOOKUP(Health_Care[[#This Row],[Customer ID]],Medical_Examinations[],4,0)</f>
        <v>4.07</v>
      </c>
      <c r="E1998" t="str">
        <f>VLOOKUP(Health_Care[[#This Row],[Customer ID]],Medical_Examinations[],6,0)</f>
        <v>yes</v>
      </c>
      <c r="F1998" t="str">
        <f>VLOOKUP(Health_Care[[#This Row],[Customer ID]],Medical_Examinations[],7,0)</f>
        <v>No</v>
      </c>
      <c r="G1998" t="str">
        <f>VLOOKUP(Health_Care[[#This Row],[Customer ID]],Medical_Examinations[],8,0)</f>
        <v>Yes</v>
      </c>
      <c r="H1998">
        <f>VLOOKUP(Health_Care[[#This Row],[Customer ID]],Medical_Examinations[],9,0)</f>
        <v>1</v>
      </c>
      <c r="I1998" t="str">
        <f>VLOOKUP(Health_Care[[#This Row],[Customer ID]],Medical_Examinations[],10,0)</f>
        <v>No</v>
      </c>
      <c r="J1998" t="str">
        <f>VLOOKUP(Health_Care[[#This Row],[Customer ID]],Medical_Examinations[],3,0)</f>
        <v>Normal Weight</v>
      </c>
      <c r="K1998" t="str">
        <f>VLOOKUP(Health_Care[[#This Row],[Customer ID]],Medical_Examinations[],5,0)</f>
        <v>Normal</v>
      </c>
      <c r="L1998" s="10">
        <f>VLOOKUP(Health_Care[[#This Row],[Customer ID]],Table6[#All],5,0)</f>
        <v>35786</v>
      </c>
      <c r="M1998" s="11">
        <f>VLOOKUP(Health_Care[[#This Row],[Customer ID]],Table6[#All],8,0)</f>
        <v>3208.79</v>
      </c>
      <c r="N1998" t="str">
        <f>VLOOKUP(Health_Care[[#This Row],[Customer ID]],Table6[#All],9,0)</f>
        <v>Tier - 2</v>
      </c>
      <c r="O1998" t="str">
        <f>VLOOKUP(Health_Care[[#This Row],[Customer ID]],Table6[#All],10,0)</f>
        <v>Tier - 3</v>
      </c>
      <c r="P1998" t="str">
        <f>VLOOKUP(Health_Care[[#This Row],[Customer ID]],Table6[#All],11,0)</f>
        <v>R1011</v>
      </c>
      <c r="Q1998">
        <f>VLOOKUP(Health_Care[[#This Row],[Customer ID]],Table6[#All],6,0)</f>
        <v>25</v>
      </c>
    </row>
    <row r="1999" spans="1:17" x14ac:dyDescent="0.35">
      <c r="A1999" t="s">
        <v>370</v>
      </c>
      <c r="B1999" t="str">
        <f>VLOOKUP(Health_Care[[#This Row],[Customer ID]],Customer_Names[#All],3,0)</f>
        <v xml:space="preserve"> Halle</v>
      </c>
      <c r="C1999">
        <f>VLOOKUP(Health_Care[[#This Row],[Customer ID]],Medical_Examinations[],2,0)</f>
        <v>23.465</v>
      </c>
      <c r="D1999">
        <f>VLOOKUP(Health_Care[[#This Row],[Customer ID]],Medical_Examinations[],4,0)</f>
        <v>6.26</v>
      </c>
      <c r="E1999" t="str">
        <f>VLOOKUP(Health_Care[[#This Row],[Customer ID]],Medical_Examinations[],6,0)</f>
        <v>yes</v>
      </c>
      <c r="F1999" t="str">
        <f>VLOOKUP(Health_Care[[#This Row],[Customer ID]],Medical_Examinations[],7,0)</f>
        <v>No</v>
      </c>
      <c r="G1999" t="str">
        <f>VLOOKUP(Health_Care[[#This Row],[Customer ID]],Medical_Examinations[],8,0)</f>
        <v>Yes</v>
      </c>
      <c r="H1999">
        <f>VLOOKUP(Health_Care[[#This Row],[Customer ID]],Medical_Examinations[],9,0)</f>
        <v>1</v>
      </c>
      <c r="I1999" t="str">
        <f>VLOOKUP(Health_Care[[#This Row],[Customer ID]],Medical_Examinations[],10,0)</f>
        <v>No</v>
      </c>
      <c r="J1999" t="str">
        <f>VLOOKUP(Health_Care[[#This Row],[Customer ID]],Medical_Examinations[],3,0)</f>
        <v>Normal Weight</v>
      </c>
      <c r="K1999" t="str">
        <f>VLOOKUP(Health_Care[[#This Row],[Customer ID]],Medical_Examinations[],5,0)</f>
        <v>Prediabetes</v>
      </c>
      <c r="L1999" s="10">
        <f>VLOOKUP(Health_Care[[#This Row],[Customer ID]],Table6[#All],5,0)</f>
        <v>35616</v>
      </c>
      <c r="M1999" s="11">
        <f>VLOOKUP(Health_Care[[#This Row],[Customer ID]],Table6[#All],8,0)</f>
        <v>3206.49</v>
      </c>
      <c r="N1999" t="str">
        <f>VLOOKUP(Health_Care[[#This Row],[Customer ID]],Table6[#All],9,0)</f>
        <v>Tier - 2</v>
      </c>
      <c r="O1999" t="str">
        <f>VLOOKUP(Health_Care[[#This Row],[Customer ID]],Table6[#All],10,0)</f>
        <v>Tier - 3</v>
      </c>
      <c r="P1999" t="str">
        <f>VLOOKUP(Health_Care[[#This Row],[Customer ID]],Table6[#All],11,0)</f>
        <v>R1024</v>
      </c>
      <c r="Q1999">
        <f>VLOOKUP(Health_Care[[#This Row],[Customer ID]],Table6[#All],6,0)</f>
        <v>25</v>
      </c>
    </row>
    <row r="2000" spans="1:17" x14ac:dyDescent="0.35">
      <c r="A2000" t="s">
        <v>369</v>
      </c>
      <c r="B2000" t="str">
        <f>VLOOKUP(Health_Care[[#This Row],[Customer ID]],Customer_Names[#All],3,0)</f>
        <v xml:space="preserve"> Carolyn</v>
      </c>
      <c r="C2000">
        <f>VLOOKUP(Health_Care[[#This Row],[Customer ID]],Medical_Examinations[],2,0)</f>
        <v>40.185000000000002</v>
      </c>
      <c r="D2000">
        <f>VLOOKUP(Health_Care[[#This Row],[Customer ID]],Medical_Examinations[],4,0)</f>
        <v>5.88</v>
      </c>
      <c r="E2000" t="str">
        <f>VLOOKUP(Health_Care[[#This Row],[Customer ID]],Medical_Examinations[],6,0)</f>
        <v>yes</v>
      </c>
      <c r="F2000" t="str">
        <f>VLOOKUP(Health_Care[[#This Row],[Customer ID]],Medical_Examinations[],7,0)</f>
        <v>No</v>
      </c>
      <c r="G2000" t="str">
        <f>VLOOKUP(Health_Care[[#This Row],[Customer ID]],Medical_Examinations[],8,0)</f>
        <v>No</v>
      </c>
      <c r="H2000">
        <f>VLOOKUP(Health_Care[[#This Row],[Customer ID]],Medical_Examinations[],9,0)</f>
        <v>0</v>
      </c>
      <c r="I2000" t="str">
        <f>VLOOKUP(Health_Care[[#This Row],[Customer ID]],Medical_Examinations[],10,0)</f>
        <v>No</v>
      </c>
      <c r="J2000" t="str">
        <f>VLOOKUP(Health_Care[[#This Row],[Customer ID]],Medical_Examinations[],3,0)</f>
        <v>Obesity</v>
      </c>
      <c r="K2000" t="str">
        <f>VLOOKUP(Health_Care[[#This Row],[Customer ID]],Medical_Examinations[],5,0)</f>
        <v>Prediabetes</v>
      </c>
      <c r="L2000" s="10">
        <f>VLOOKUP(Health_Care[[#This Row],[Customer ID]],Table6[#All],5,0)</f>
        <v>35349</v>
      </c>
      <c r="M2000" s="11">
        <f>VLOOKUP(Health_Care[[#This Row],[Customer ID]],Table6[#All],8,0)</f>
        <v>3201.25</v>
      </c>
      <c r="N2000" t="str">
        <f>VLOOKUP(Health_Care[[#This Row],[Customer ID]],Table6[#All],9,0)</f>
        <v>Tier - 2</v>
      </c>
      <c r="O2000" t="str">
        <f>VLOOKUP(Health_Care[[#This Row],[Customer ID]],Table6[#All],10,0)</f>
        <v>Tier - 3</v>
      </c>
      <c r="P2000" t="str">
        <f>VLOOKUP(Health_Care[[#This Row],[Customer ID]],Table6[#All],11,0)</f>
        <v>R1012</v>
      </c>
      <c r="Q2000">
        <f>VLOOKUP(Health_Care[[#This Row],[Customer ID]],Table6[#All],6,0)</f>
        <v>26</v>
      </c>
    </row>
    <row r="2001" spans="1:17" x14ac:dyDescent="0.35">
      <c r="A2001" t="s">
        <v>368</v>
      </c>
      <c r="B2001" t="str">
        <f>VLOOKUP(Health_Care[[#This Row],[Customer ID]],Customer_Names[#All],3,0)</f>
        <v xml:space="preserve"> Tara D.</v>
      </c>
      <c r="C2001">
        <f>VLOOKUP(Health_Care[[#This Row],[Customer ID]],Medical_Examinations[],2,0)</f>
        <v>21.89</v>
      </c>
      <c r="D2001">
        <f>VLOOKUP(Health_Care[[#This Row],[Customer ID]],Medical_Examinations[],4,0)</f>
        <v>5.72</v>
      </c>
      <c r="E2001" t="str">
        <f>VLOOKUP(Health_Care[[#This Row],[Customer ID]],Medical_Examinations[],6,0)</f>
        <v>yes</v>
      </c>
      <c r="F2001" t="str">
        <f>VLOOKUP(Health_Care[[#This Row],[Customer ID]],Medical_Examinations[],7,0)</f>
        <v>No</v>
      </c>
      <c r="G2001" t="str">
        <f>VLOOKUP(Health_Care[[#This Row],[Customer ID]],Medical_Examinations[],8,0)</f>
        <v>No</v>
      </c>
      <c r="H2001">
        <f>VLOOKUP(Health_Care[[#This Row],[Customer ID]],Medical_Examinations[],9,0)</f>
        <v>0</v>
      </c>
      <c r="I2001" t="str">
        <f>VLOOKUP(Health_Care[[#This Row],[Customer ID]],Medical_Examinations[],10,0)</f>
        <v>No</v>
      </c>
      <c r="J2001" t="str">
        <f>VLOOKUP(Health_Care[[#This Row],[Customer ID]],Medical_Examinations[],3,0)</f>
        <v>Normal Weight</v>
      </c>
      <c r="K2001" t="str">
        <f>VLOOKUP(Health_Care[[#This Row],[Customer ID]],Medical_Examinations[],5,0)</f>
        <v>Prediabetes</v>
      </c>
      <c r="L2001" s="10">
        <f>VLOOKUP(Health_Care[[#This Row],[Customer ID]],Table6[#All],5,0)</f>
        <v>37136</v>
      </c>
      <c r="M2001" s="11">
        <f>VLOOKUP(Health_Care[[#This Row],[Customer ID]],Table6[#All],8,0)</f>
        <v>3180.51</v>
      </c>
      <c r="N2001" t="str">
        <f>VLOOKUP(Health_Care[[#This Row],[Customer ID]],Table6[#All],9,0)</f>
        <v>Tier - 2</v>
      </c>
      <c r="O2001" t="str">
        <f>VLOOKUP(Health_Care[[#This Row],[Customer ID]],Table6[#All],10,0)</f>
        <v>Tier - 2</v>
      </c>
      <c r="P2001" t="str">
        <f>VLOOKUP(Health_Care[[#This Row],[Customer ID]],Table6[#All],11,0)</f>
        <v>R1013</v>
      </c>
      <c r="Q2001">
        <f>VLOOKUP(Health_Care[[#This Row],[Customer ID]],Table6[#All],6,0)</f>
        <v>21</v>
      </c>
    </row>
    <row r="2002" spans="1:17" x14ac:dyDescent="0.35">
      <c r="A2002" t="s">
        <v>367</v>
      </c>
      <c r="B2002" t="str">
        <f>VLOOKUP(Health_Care[[#This Row],[Customer ID]],Customer_Names[#All],3,0)</f>
        <v xml:space="preserve"> Rasim M</v>
      </c>
      <c r="C2002">
        <f>VLOOKUP(Health_Care[[#This Row],[Customer ID]],Medical_Examinations[],2,0)</f>
        <v>29.34</v>
      </c>
      <c r="D2002">
        <f>VLOOKUP(Health_Care[[#This Row],[Customer ID]],Medical_Examinations[],4,0)</f>
        <v>6.09</v>
      </c>
      <c r="E2002" t="str">
        <f>VLOOKUP(Health_Care[[#This Row],[Customer ID]],Medical_Examinations[],6,0)</f>
        <v>yes</v>
      </c>
      <c r="F2002" t="str">
        <f>VLOOKUP(Health_Care[[#This Row],[Customer ID]],Medical_Examinations[],7,0)</f>
        <v>yes</v>
      </c>
      <c r="G2002" t="str">
        <f>VLOOKUP(Health_Care[[#This Row],[Customer ID]],Medical_Examinations[],8,0)</f>
        <v>No</v>
      </c>
      <c r="H2002">
        <f>VLOOKUP(Health_Care[[#This Row],[Customer ID]],Medical_Examinations[],9,0)</f>
        <v>2</v>
      </c>
      <c r="I2002" t="str">
        <f>VLOOKUP(Health_Care[[#This Row],[Customer ID]],Medical_Examinations[],10,0)</f>
        <v>No</v>
      </c>
      <c r="J2002" t="str">
        <f>VLOOKUP(Health_Care[[#This Row],[Customer ID]],Medical_Examinations[],3,0)</f>
        <v>Over Weight</v>
      </c>
      <c r="K2002" t="str">
        <f>VLOOKUP(Health_Care[[#This Row],[Customer ID]],Medical_Examinations[],5,0)</f>
        <v>Prediabetes</v>
      </c>
      <c r="L2002" s="10">
        <f>VLOOKUP(Health_Care[[#This Row],[Customer ID]],Table6[#All],5,0)</f>
        <v>36792</v>
      </c>
      <c r="M2002" s="11">
        <f>VLOOKUP(Health_Care[[#This Row],[Customer ID]],Table6[#All],8,0)</f>
        <v>3179.96</v>
      </c>
      <c r="N2002" t="str">
        <f>VLOOKUP(Health_Care[[#This Row],[Customer ID]],Table6[#All],9,0)</f>
        <v>Tier - 2</v>
      </c>
      <c r="O2002" t="str">
        <f>VLOOKUP(Health_Care[[#This Row],[Customer ID]],Table6[#All],10,0)</f>
        <v>Tier - 2</v>
      </c>
      <c r="P2002" t="str">
        <f>VLOOKUP(Health_Care[[#This Row],[Customer ID]],Table6[#All],11,0)</f>
        <v>R1012</v>
      </c>
      <c r="Q2002">
        <f>VLOOKUP(Health_Care[[#This Row],[Customer ID]],Table6[#All],6,0)</f>
        <v>22</v>
      </c>
    </row>
    <row r="2003" spans="1:17" x14ac:dyDescent="0.35">
      <c r="A2003" t="s">
        <v>366</v>
      </c>
      <c r="B2003" t="str">
        <f>VLOOKUP(Health_Care[[#This Row],[Customer ID]],Customer_Names[#All],3,0)</f>
        <v xml:space="preserve"> Dina</v>
      </c>
      <c r="C2003">
        <f>VLOOKUP(Health_Care[[#This Row],[Customer ID]],Medical_Examinations[],2,0)</f>
        <v>22.61</v>
      </c>
      <c r="D2003">
        <f>VLOOKUP(Health_Care[[#This Row],[Customer ID]],Medical_Examinations[],4,0)</f>
        <v>4.25</v>
      </c>
      <c r="E2003" t="str">
        <f>VLOOKUP(Health_Care[[#This Row],[Customer ID]],Medical_Examinations[],6,0)</f>
        <v>yes</v>
      </c>
      <c r="F2003" t="str">
        <f>VLOOKUP(Health_Care[[#This Row],[Customer ID]],Medical_Examinations[],7,0)</f>
        <v>No</v>
      </c>
      <c r="G2003" t="str">
        <f>VLOOKUP(Health_Care[[#This Row],[Customer ID]],Medical_Examinations[],8,0)</f>
        <v>No</v>
      </c>
      <c r="H2003">
        <f>VLOOKUP(Health_Care[[#This Row],[Customer ID]],Medical_Examinations[],9,0)</f>
        <v>0</v>
      </c>
      <c r="I2003" t="str">
        <f>VLOOKUP(Health_Care[[#This Row],[Customer ID]],Medical_Examinations[],10,0)</f>
        <v>No</v>
      </c>
      <c r="J2003" t="str">
        <f>VLOOKUP(Health_Care[[#This Row],[Customer ID]],Medical_Examinations[],3,0)</f>
        <v>Normal Weight</v>
      </c>
      <c r="K2003" t="str">
        <f>VLOOKUP(Health_Care[[#This Row],[Customer ID]],Medical_Examinations[],5,0)</f>
        <v>Normal</v>
      </c>
      <c r="L2003" s="10">
        <f>VLOOKUP(Health_Care[[#This Row],[Customer ID]],Table6[#All],5,0)</f>
        <v>35249</v>
      </c>
      <c r="M2003" s="11">
        <f>VLOOKUP(Health_Care[[#This Row],[Customer ID]],Table6[#All],8,0)</f>
        <v>3176.82</v>
      </c>
      <c r="N2003" t="str">
        <f>VLOOKUP(Health_Care[[#This Row],[Customer ID]],Table6[#All],9,0)</f>
        <v>Tier - 2</v>
      </c>
      <c r="O2003" t="str">
        <f>VLOOKUP(Health_Care[[#This Row],[Customer ID]],Table6[#All],10,0)</f>
        <v>Tier - 1</v>
      </c>
      <c r="P2003" t="str">
        <f>VLOOKUP(Health_Care[[#This Row],[Customer ID]],Table6[#All],11,0)</f>
        <v>R1012</v>
      </c>
      <c r="Q2003">
        <f>VLOOKUP(Health_Care[[#This Row],[Customer ID]],Table6[#All],6,0)</f>
        <v>26</v>
      </c>
    </row>
    <row r="2004" spans="1:17" x14ac:dyDescent="0.35">
      <c r="A2004" t="s">
        <v>365</v>
      </c>
      <c r="B2004" t="str">
        <f>VLOOKUP(Health_Care[[#This Row],[Customer ID]],Customer_Names[#All],3,0)</f>
        <v xml:space="preserve"> Lisa</v>
      </c>
      <c r="C2004">
        <f>VLOOKUP(Health_Care[[#This Row],[Customer ID]],Medical_Examinations[],2,0)</f>
        <v>22.23</v>
      </c>
      <c r="D2004">
        <f>VLOOKUP(Health_Care[[#This Row],[Customer ID]],Medical_Examinations[],4,0)</f>
        <v>6.09</v>
      </c>
      <c r="E2004" t="str">
        <f>VLOOKUP(Health_Care[[#This Row],[Customer ID]],Medical_Examinations[],6,0)</f>
        <v>yes</v>
      </c>
      <c r="F2004" t="str">
        <f>VLOOKUP(Health_Care[[#This Row],[Customer ID]],Medical_Examinations[],7,0)</f>
        <v>No</v>
      </c>
      <c r="G2004" t="str">
        <f>VLOOKUP(Health_Care[[#This Row],[Customer ID]],Medical_Examinations[],8,0)</f>
        <v>No</v>
      </c>
      <c r="H2004">
        <f>VLOOKUP(Health_Care[[#This Row],[Customer ID]],Medical_Examinations[],9,0)</f>
        <v>0</v>
      </c>
      <c r="I2004" t="str">
        <f>VLOOKUP(Health_Care[[#This Row],[Customer ID]],Medical_Examinations[],10,0)</f>
        <v>No</v>
      </c>
      <c r="J2004" t="str">
        <f>VLOOKUP(Health_Care[[#This Row],[Customer ID]],Medical_Examinations[],3,0)</f>
        <v>Normal Weight</v>
      </c>
      <c r="K2004" t="str">
        <f>VLOOKUP(Health_Care[[#This Row],[Customer ID]],Medical_Examinations[],5,0)</f>
        <v>Prediabetes</v>
      </c>
      <c r="L2004" s="10">
        <f>VLOOKUP(Health_Care[[#This Row],[Customer ID]],Table6[#All],5,0)</f>
        <v>35291</v>
      </c>
      <c r="M2004" s="11">
        <f>VLOOKUP(Health_Care[[#This Row],[Customer ID]],Table6[#All],8,0)</f>
        <v>3176.29</v>
      </c>
      <c r="N2004" t="str">
        <f>VLOOKUP(Health_Care[[#This Row],[Customer ID]],Table6[#All],9,0)</f>
        <v>Tier - 2</v>
      </c>
      <c r="O2004" t="str">
        <f>VLOOKUP(Health_Care[[#This Row],[Customer ID]],Table6[#All],10,0)</f>
        <v>Tier - 2</v>
      </c>
      <c r="P2004" t="str">
        <f>VLOOKUP(Health_Care[[#This Row],[Customer ID]],Table6[#All],11,0)</f>
        <v>R1012</v>
      </c>
      <c r="Q2004">
        <f>VLOOKUP(Health_Care[[#This Row],[Customer ID]],Table6[#All],6,0)</f>
        <v>26</v>
      </c>
    </row>
    <row r="2005" spans="1:17" x14ac:dyDescent="0.35">
      <c r="A2005" t="s">
        <v>364</v>
      </c>
      <c r="B2005" t="str">
        <f>VLOOKUP(Health_Care[[#This Row],[Customer ID]],Customer_Names[#All],3,0)</f>
        <v xml:space="preserve"> Caitrin</v>
      </c>
      <c r="C2005">
        <f>VLOOKUP(Health_Care[[#This Row],[Customer ID]],Medical_Examinations[],2,0)</f>
        <v>33.4</v>
      </c>
      <c r="D2005">
        <f>VLOOKUP(Health_Care[[#This Row],[Customer ID]],Medical_Examinations[],4,0)</f>
        <v>5.51</v>
      </c>
      <c r="E2005" t="str">
        <f>VLOOKUP(Health_Care[[#This Row],[Customer ID]],Medical_Examinations[],6,0)</f>
        <v>No</v>
      </c>
      <c r="F2005" t="str">
        <f>VLOOKUP(Health_Care[[#This Row],[Customer ID]],Medical_Examinations[],7,0)</f>
        <v>No</v>
      </c>
      <c r="G2005" t="str">
        <f>VLOOKUP(Health_Care[[#This Row],[Customer ID]],Medical_Examinations[],8,0)</f>
        <v>No</v>
      </c>
      <c r="H2005">
        <f>VLOOKUP(Health_Care[[#This Row],[Customer ID]],Medical_Examinations[],9,0)</f>
        <v>0</v>
      </c>
      <c r="I2005" t="str">
        <f>VLOOKUP(Health_Care[[#This Row],[Customer ID]],Medical_Examinations[],10,0)</f>
        <v>No</v>
      </c>
      <c r="J2005" t="str">
        <f>VLOOKUP(Health_Care[[#This Row],[Customer ID]],Medical_Examinations[],3,0)</f>
        <v>Obesity</v>
      </c>
      <c r="K2005" t="str">
        <f>VLOOKUP(Health_Care[[#This Row],[Customer ID]],Medical_Examinations[],5,0)</f>
        <v>Normal</v>
      </c>
      <c r="L2005" s="10">
        <f>VLOOKUP(Health_Care[[#This Row],[Customer ID]],Table6[#All],5,0)</f>
        <v>34521</v>
      </c>
      <c r="M2005" s="11">
        <f>VLOOKUP(Health_Care[[#This Row],[Customer ID]],Table6[#All],8,0)</f>
        <v>3172.02</v>
      </c>
      <c r="N2005" t="str">
        <f>VLOOKUP(Health_Care[[#This Row],[Customer ID]],Table6[#All],9,0)</f>
        <v>Tier - 2</v>
      </c>
      <c r="O2005" t="str">
        <f>VLOOKUP(Health_Care[[#This Row],[Customer ID]],Table6[#All],10,0)</f>
        <v>Tier - 1</v>
      </c>
      <c r="P2005" t="str">
        <f>VLOOKUP(Health_Care[[#This Row],[Customer ID]],Table6[#All],11,0)</f>
        <v>R1011</v>
      </c>
      <c r="Q2005">
        <f>VLOOKUP(Health_Care[[#This Row],[Customer ID]],Table6[#All],6,0)</f>
        <v>28</v>
      </c>
    </row>
    <row r="2006" spans="1:17" x14ac:dyDescent="0.35">
      <c r="A2006" t="s">
        <v>363</v>
      </c>
      <c r="B2006" t="str">
        <f>VLOOKUP(Health_Care[[#This Row],[Customer ID]],Customer_Names[#All],3,0)</f>
        <v xml:space="preserve"> Adriana S</v>
      </c>
      <c r="C2006">
        <f>VLOOKUP(Health_Care[[#This Row],[Customer ID]],Medical_Examinations[],2,0)</f>
        <v>33.11</v>
      </c>
      <c r="D2006">
        <f>VLOOKUP(Health_Care[[#This Row],[Customer ID]],Medical_Examinations[],4,0)</f>
        <v>5.63</v>
      </c>
      <c r="E2006" t="str">
        <f>VLOOKUP(Health_Care[[#This Row],[Customer ID]],Medical_Examinations[],6,0)</f>
        <v>No</v>
      </c>
      <c r="F2006" t="str">
        <f>VLOOKUP(Health_Care[[#This Row],[Customer ID]],Medical_Examinations[],7,0)</f>
        <v>No</v>
      </c>
      <c r="G2006" t="str">
        <f>VLOOKUP(Health_Care[[#This Row],[Customer ID]],Medical_Examinations[],8,0)</f>
        <v>No</v>
      </c>
      <c r="H2006">
        <f>VLOOKUP(Health_Care[[#This Row],[Customer ID]],Medical_Examinations[],9,0)</f>
        <v>0</v>
      </c>
      <c r="I2006" t="str">
        <f>VLOOKUP(Health_Care[[#This Row],[Customer ID]],Medical_Examinations[],10,0)</f>
        <v>No</v>
      </c>
      <c r="J2006" t="str">
        <f>VLOOKUP(Health_Care[[#This Row],[Customer ID]],Medical_Examinations[],3,0)</f>
        <v>Obesity</v>
      </c>
      <c r="K2006" t="str">
        <f>VLOOKUP(Health_Care[[#This Row],[Customer ID]],Medical_Examinations[],5,0)</f>
        <v>Normal</v>
      </c>
      <c r="L2006" s="10">
        <f>VLOOKUP(Health_Care[[#This Row],[Customer ID]],Table6[#All],5,0)</f>
        <v>34632</v>
      </c>
      <c r="M2006" s="11">
        <f>VLOOKUP(Health_Care[[#This Row],[Customer ID]],Table6[#All],8,0)</f>
        <v>3171.61</v>
      </c>
      <c r="N2006" t="str">
        <f>VLOOKUP(Health_Care[[#This Row],[Customer ID]],Table6[#All],9,0)</f>
        <v>Tier - 2</v>
      </c>
      <c r="O2006" t="str">
        <f>VLOOKUP(Health_Care[[#This Row],[Customer ID]],Table6[#All],10,0)</f>
        <v>Tier - 3</v>
      </c>
      <c r="P2006" t="str">
        <f>VLOOKUP(Health_Care[[#This Row],[Customer ID]],Table6[#All],11,0)</f>
        <v>R1013</v>
      </c>
      <c r="Q2006">
        <f>VLOOKUP(Health_Care[[#This Row],[Customer ID]],Table6[#All],6,0)</f>
        <v>28</v>
      </c>
    </row>
    <row r="2007" spans="1:17" x14ac:dyDescent="0.35">
      <c r="A2007" t="s">
        <v>362</v>
      </c>
      <c r="B2007" t="str">
        <f>VLOOKUP(Health_Care[[#This Row],[Customer ID]],Customer_Names[#All],3,0)</f>
        <v xml:space="preserve"> Megan</v>
      </c>
      <c r="C2007">
        <f>VLOOKUP(Health_Care[[#This Row],[Customer ID]],Medical_Examinations[],2,0)</f>
        <v>16.815000000000001</v>
      </c>
      <c r="D2007">
        <f>VLOOKUP(Health_Care[[#This Row],[Customer ID]],Medical_Examinations[],4,0)</f>
        <v>5.29</v>
      </c>
      <c r="E2007" t="str">
        <f>VLOOKUP(Health_Care[[#This Row],[Customer ID]],Medical_Examinations[],6,0)</f>
        <v>yes</v>
      </c>
      <c r="F2007" t="str">
        <f>VLOOKUP(Health_Care[[#This Row],[Customer ID]],Medical_Examinations[],7,0)</f>
        <v>No</v>
      </c>
      <c r="G2007" t="str">
        <f>VLOOKUP(Health_Care[[#This Row],[Customer ID]],Medical_Examinations[],8,0)</f>
        <v>No</v>
      </c>
      <c r="H2007">
        <f>VLOOKUP(Health_Care[[#This Row],[Customer ID]],Medical_Examinations[],9,0)</f>
        <v>0</v>
      </c>
      <c r="I2007" t="str">
        <f>VLOOKUP(Health_Care[[#This Row],[Customer ID]],Medical_Examinations[],10,0)</f>
        <v>No</v>
      </c>
      <c r="J2007" t="str">
        <f>VLOOKUP(Health_Care[[#This Row],[Customer ID]],Medical_Examinations[],3,0)</f>
        <v>Under Weight</v>
      </c>
      <c r="K2007" t="str">
        <f>VLOOKUP(Health_Care[[#This Row],[Customer ID]],Medical_Examinations[],5,0)</f>
        <v>Normal</v>
      </c>
      <c r="L2007" s="10">
        <f>VLOOKUP(Health_Care[[#This Row],[Customer ID]],Table6[#All],5,0)</f>
        <v>37132</v>
      </c>
      <c r="M2007" s="11">
        <f>VLOOKUP(Health_Care[[#This Row],[Customer ID]],Table6[#All],8,0)</f>
        <v>3167.46</v>
      </c>
      <c r="N2007" t="str">
        <f>VLOOKUP(Health_Care[[#This Row],[Customer ID]],Table6[#All],9,0)</f>
        <v>Tier - 2</v>
      </c>
      <c r="O2007" t="str">
        <f>VLOOKUP(Health_Care[[#This Row],[Customer ID]],Table6[#All],10,0)</f>
        <v>Tier - 3</v>
      </c>
      <c r="P2007" t="str">
        <f>VLOOKUP(Health_Care[[#This Row],[Customer ID]],Table6[#All],11,0)</f>
        <v>R1024</v>
      </c>
      <c r="Q2007">
        <f>VLOOKUP(Health_Care[[#This Row],[Customer ID]],Table6[#All],6,0)</f>
        <v>21</v>
      </c>
    </row>
    <row r="2008" spans="1:17" x14ac:dyDescent="0.35">
      <c r="A2008" t="s">
        <v>361</v>
      </c>
      <c r="B2008" t="str">
        <f>VLOOKUP(Health_Care[[#This Row],[Customer ID]],Customer_Names[#All],3,0)</f>
        <v xml:space="preserve"> Kristen M</v>
      </c>
      <c r="C2008">
        <f>VLOOKUP(Health_Care[[#This Row],[Customer ID]],Medical_Examinations[],2,0)</f>
        <v>25.61</v>
      </c>
      <c r="D2008">
        <f>VLOOKUP(Health_Care[[#This Row],[Customer ID]],Medical_Examinations[],4,0)</f>
        <v>4</v>
      </c>
      <c r="E2008" t="str">
        <f>VLOOKUP(Health_Care[[#This Row],[Customer ID]],Medical_Examinations[],6,0)</f>
        <v>No</v>
      </c>
      <c r="F2008" t="str">
        <f>VLOOKUP(Health_Care[[#This Row],[Customer ID]],Medical_Examinations[],7,0)</f>
        <v>No</v>
      </c>
      <c r="G2008" t="str">
        <f>VLOOKUP(Health_Care[[#This Row],[Customer ID]],Medical_Examinations[],8,0)</f>
        <v>Yes</v>
      </c>
      <c r="H2008">
        <f>VLOOKUP(Health_Care[[#This Row],[Customer ID]],Medical_Examinations[],9,0)</f>
        <v>1</v>
      </c>
      <c r="I2008" t="str">
        <f>VLOOKUP(Health_Care[[#This Row],[Customer ID]],Medical_Examinations[],10,0)</f>
        <v>No</v>
      </c>
      <c r="J2008" t="str">
        <f>VLOOKUP(Health_Care[[#This Row],[Customer ID]],Medical_Examinations[],3,0)</f>
        <v>Over Weight</v>
      </c>
      <c r="K2008" t="str">
        <f>VLOOKUP(Health_Care[[#This Row],[Customer ID]],Medical_Examinations[],5,0)</f>
        <v>Normal</v>
      </c>
      <c r="L2008" s="10">
        <f>VLOOKUP(Health_Care[[#This Row],[Customer ID]],Table6[#All],5,0)</f>
        <v>34237</v>
      </c>
      <c r="M2008" s="11">
        <f>VLOOKUP(Health_Care[[#This Row],[Customer ID]],Table6[#All],8,0)</f>
        <v>3162.02</v>
      </c>
      <c r="N2008" t="str">
        <f>VLOOKUP(Health_Care[[#This Row],[Customer ID]],Table6[#All],9,0)</f>
        <v>Tier - 2</v>
      </c>
      <c r="O2008" t="str">
        <f>VLOOKUP(Health_Care[[#This Row],[Customer ID]],Table6[#All],10,0)</f>
        <v>Tier - 3</v>
      </c>
      <c r="P2008" t="str">
        <f>VLOOKUP(Health_Care[[#This Row],[Customer ID]],Table6[#All],11,0)</f>
        <v>R1013</v>
      </c>
      <c r="Q2008">
        <f>VLOOKUP(Health_Care[[#This Row],[Customer ID]],Table6[#All],6,0)</f>
        <v>29</v>
      </c>
    </row>
    <row r="2009" spans="1:17" x14ac:dyDescent="0.35">
      <c r="A2009" t="s">
        <v>360</v>
      </c>
      <c r="B2009" t="str">
        <f>VLOOKUP(Health_Care[[#This Row],[Customer ID]],Customer_Names[#All],3,0)</f>
        <v xml:space="preserve"> Alix</v>
      </c>
      <c r="C2009">
        <f>VLOOKUP(Health_Care[[#This Row],[Customer ID]],Medical_Examinations[],2,0)</f>
        <v>25.8</v>
      </c>
      <c r="D2009">
        <f>VLOOKUP(Health_Care[[#This Row],[Customer ID]],Medical_Examinations[],4,0)</f>
        <v>5.49</v>
      </c>
      <c r="E2009" t="str">
        <f>VLOOKUP(Health_Care[[#This Row],[Customer ID]],Medical_Examinations[],6,0)</f>
        <v>No</v>
      </c>
      <c r="F2009" t="str">
        <f>VLOOKUP(Health_Care[[#This Row],[Customer ID]],Medical_Examinations[],7,0)</f>
        <v>No</v>
      </c>
      <c r="G2009" t="str">
        <f>VLOOKUP(Health_Care[[#This Row],[Customer ID]],Medical_Examinations[],8,0)</f>
        <v>No</v>
      </c>
      <c r="H2009">
        <f>VLOOKUP(Health_Care[[#This Row],[Customer ID]],Medical_Examinations[],9,0)</f>
        <v>0</v>
      </c>
      <c r="I2009" t="str">
        <f>VLOOKUP(Health_Care[[#This Row],[Customer ID]],Medical_Examinations[],10,0)</f>
        <v>No</v>
      </c>
      <c r="J2009" t="str">
        <f>VLOOKUP(Health_Care[[#This Row],[Customer ID]],Medical_Examinations[],3,0)</f>
        <v>Over Weight</v>
      </c>
      <c r="K2009" t="str">
        <f>VLOOKUP(Health_Care[[#This Row],[Customer ID]],Medical_Examinations[],5,0)</f>
        <v>Normal</v>
      </c>
      <c r="L2009" s="10">
        <f>VLOOKUP(Health_Care[[#This Row],[Customer ID]],Table6[#All],5,0)</f>
        <v>34525</v>
      </c>
      <c r="M2009" s="11">
        <f>VLOOKUP(Health_Care[[#This Row],[Customer ID]],Table6[#All],8,0)</f>
        <v>3161.45</v>
      </c>
      <c r="N2009" t="str">
        <f>VLOOKUP(Health_Care[[#This Row],[Customer ID]],Table6[#All],9,0)</f>
        <v>Tier - 2</v>
      </c>
      <c r="O2009" t="str">
        <f>VLOOKUP(Health_Care[[#This Row],[Customer ID]],Table6[#All],10,0)</f>
        <v>Tier - 1</v>
      </c>
      <c r="P2009" t="str">
        <f>VLOOKUP(Health_Care[[#This Row],[Customer ID]],Table6[#All],11,0)</f>
        <v>R1011</v>
      </c>
      <c r="Q2009">
        <f>VLOOKUP(Health_Care[[#This Row],[Customer ID]],Table6[#All],6,0)</f>
        <v>28</v>
      </c>
    </row>
    <row r="2010" spans="1:17" x14ac:dyDescent="0.35">
      <c r="A2010" t="s">
        <v>359</v>
      </c>
      <c r="B2010" t="str">
        <f>VLOOKUP(Health_Care[[#This Row],[Customer ID]],Customer_Names[#All],3,0)</f>
        <v xml:space="preserve"> Kakushin</v>
      </c>
      <c r="C2010">
        <f>VLOOKUP(Health_Care[[#This Row],[Customer ID]],Medical_Examinations[],2,0)</f>
        <v>27.39</v>
      </c>
      <c r="D2010">
        <f>VLOOKUP(Health_Care[[#This Row],[Customer ID]],Medical_Examinations[],4,0)</f>
        <v>5.34</v>
      </c>
      <c r="E2010" t="str">
        <f>VLOOKUP(Health_Care[[#This Row],[Customer ID]],Medical_Examinations[],6,0)</f>
        <v>No</v>
      </c>
      <c r="F2010" t="str">
        <f>VLOOKUP(Health_Care[[#This Row],[Customer ID]],Medical_Examinations[],7,0)</f>
        <v>No</v>
      </c>
      <c r="G2010" t="str">
        <f>VLOOKUP(Health_Care[[#This Row],[Customer ID]],Medical_Examinations[],8,0)</f>
        <v>No</v>
      </c>
      <c r="H2010">
        <f>VLOOKUP(Health_Care[[#This Row],[Customer ID]],Medical_Examinations[],9,0)</f>
        <v>0</v>
      </c>
      <c r="I2010" t="str">
        <f>VLOOKUP(Health_Care[[#This Row],[Customer ID]],Medical_Examinations[],10,0)</f>
        <v>No</v>
      </c>
      <c r="J2010" t="str">
        <f>VLOOKUP(Health_Care[[#This Row],[Customer ID]],Medical_Examinations[],3,0)</f>
        <v>Over Weight</v>
      </c>
      <c r="K2010" t="str">
        <f>VLOOKUP(Health_Care[[#This Row],[Customer ID]],Medical_Examinations[],5,0)</f>
        <v>Normal</v>
      </c>
      <c r="L2010" s="10">
        <f>VLOOKUP(Health_Care[[#This Row],[Customer ID]],Table6[#All],5,0)</f>
        <v>36336</v>
      </c>
      <c r="M2010" s="11">
        <f>VLOOKUP(Health_Care[[#This Row],[Customer ID]],Table6[#All],8,0)</f>
        <v>3128.35</v>
      </c>
      <c r="N2010" t="str">
        <f>VLOOKUP(Health_Care[[#This Row],[Customer ID]],Table6[#All],9,0)</f>
        <v>Tier - 2</v>
      </c>
      <c r="O2010" t="str">
        <f>VLOOKUP(Health_Care[[#This Row],[Customer ID]],Table6[#All],10,0)</f>
        <v>Tier - 3</v>
      </c>
      <c r="P2010" t="str">
        <f>VLOOKUP(Health_Care[[#This Row],[Customer ID]],Table6[#All],11,0)</f>
        <v>R1021</v>
      </c>
      <c r="Q2010">
        <f>VLOOKUP(Health_Care[[#This Row],[Customer ID]],Table6[#All],6,0)</f>
        <v>23</v>
      </c>
    </row>
    <row r="2011" spans="1:17" x14ac:dyDescent="0.35">
      <c r="A2011" t="s">
        <v>358</v>
      </c>
      <c r="B2011" t="str">
        <f>VLOOKUP(Health_Care[[#This Row],[Customer ID]],Customer_Names[#All],3,0)</f>
        <v xml:space="preserve"> Michael J</v>
      </c>
      <c r="C2011">
        <f>VLOOKUP(Health_Care[[#This Row],[Customer ID]],Medical_Examinations[],2,0)</f>
        <v>17.03</v>
      </c>
      <c r="D2011">
        <f>VLOOKUP(Health_Care[[#This Row],[Customer ID]],Medical_Examinations[],4,0)</f>
        <v>4.12</v>
      </c>
      <c r="E2011" t="str">
        <f>VLOOKUP(Health_Care[[#This Row],[Customer ID]],Medical_Examinations[],6,0)</f>
        <v>No</v>
      </c>
      <c r="F2011" t="str">
        <f>VLOOKUP(Health_Care[[#This Row],[Customer ID]],Medical_Examinations[],7,0)</f>
        <v>No</v>
      </c>
      <c r="G2011" t="str">
        <f>VLOOKUP(Health_Care[[#This Row],[Customer ID]],Medical_Examinations[],8,0)</f>
        <v>No</v>
      </c>
      <c r="H2011">
        <f>VLOOKUP(Health_Care[[#This Row],[Customer ID]],Medical_Examinations[],9,0)</f>
        <v>1</v>
      </c>
      <c r="I2011" t="str">
        <f>VLOOKUP(Health_Care[[#This Row],[Customer ID]],Medical_Examinations[],10,0)</f>
        <v>No</v>
      </c>
      <c r="J2011" t="str">
        <f>VLOOKUP(Health_Care[[#This Row],[Customer ID]],Medical_Examinations[],3,0)</f>
        <v>Under Weight</v>
      </c>
      <c r="K2011" t="str">
        <f>VLOOKUP(Health_Care[[#This Row],[Customer ID]],Medical_Examinations[],5,0)</f>
        <v>Normal</v>
      </c>
      <c r="L2011" s="10">
        <f>VLOOKUP(Health_Care[[#This Row],[Customer ID]],Table6[#All],5,0)</f>
        <v>31990</v>
      </c>
      <c r="M2011" s="11">
        <f>VLOOKUP(Health_Care[[#This Row],[Customer ID]],Table6[#All],8,0)</f>
        <v>3088.06</v>
      </c>
      <c r="N2011" t="str">
        <f>VLOOKUP(Health_Care[[#This Row],[Customer ID]],Table6[#All],9,0)</f>
        <v>Tier - 2</v>
      </c>
      <c r="O2011" t="str">
        <f>VLOOKUP(Health_Care[[#This Row],[Customer ID]],Table6[#All],10,0)</f>
        <v>Tier - 2</v>
      </c>
      <c r="P2011" t="str">
        <f>VLOOKUP(Health_Care[[#This Row],[Customer ID]],Table6[#All],11,0)</f>
        <v>R1013</v>
      </c>
      <c r="Q2011">
        <f>VLOOKUP(Health_Care[[#This Row],[Customer ID]],Table6[#All],6,0)</f>
        <v>35</v>
      </c>
    </row>
    <row r="2012" spans="1:17" x14ac:dyDescent="0.35">
      <c r="A2012" t="s">
        <v>357</v>
      </c>
      <c r="B2012" t="str">
        <f>VLOOKUP(Health_Care[[#This Row],[Customer ID]],Customer_Names[#All],3,0)</f>
        <v xml:space="preserve"> Bradley</v>
      </c>
      <c r="C2012">
        <f>VLOOKUP(Health_Care[[#This Row],[Customer ID]],Medical_Examinations[],2,0)</f>
        <v>23.75</v>
      </c>
      <c r="D2012">
        <f>VLOOKUP(Health_Care[[#This Row],[Customer ID]],Medical_Examinations[],4,0)</f>
        <v>5.49</v>
      </c>
      <c r="E2012" t="str">
        <f>VLOOKUP(Health_Care[[#This Row],[Customer ID]],Medical_Examinations[],6,0)</f>
        <v>yes</v>
      </c>
      <c r="F2012" t="str">
        <f>VLOOKUP(Health_Care[[#This Row],[Customer ID]],Medical_Examinations[],7,0)</f>
        <v>No</v>
      </c>
      <c r="G2012" t="str">
        <f>VLOOKUP(Health_Care[[#This Row],[Customer ID]],Medical_Examinations[],8,0)</f>
        <v>No</v>
      </c>
      <c r="H2012">
        <f>VLOOKUP(Health_Care[[#This Row],[Customer ID]],Medical_Examinations[],9,0)</f>
        <v>0</v>
      </c>
      <c r="I2012" t="str">
        <f>VLOOKUP(Health_Care[[#This Row],[Customer ID]],Medical_Examinations[],10,0)</f>
        <v>No</v>
      </c>
      <c r="J2012" t="str">
        <f>VLOOKUP(Health_Care[[#This Row],[Customer ID]],Medical_Examinations[],3,0)</f>
        <v>Normal Weight</v>
      </c>
      <c r="K2012" t="str">
        <f>VLOOKUP(Health_Care[[#This Row],[Customer ID]],Medical_Examinations[],5,0)</f>
        <v>Normal</v>
      </c>
      <c r="L2012" s="10">
        <f>VLOOKUP(Health_Care[[#This Row],[Customer ID]],Table6[#All],5,0)</f>
        <v>37177</v>
      </c>
      <c r="M2012" s="11">
        <f>VLOOKUP(Health_Care[[#This Row],[Customer ID]],Table6[#All],8,0)</f>
        <v>3077.1</v>
      </c>
      <c r="N2012" t="str">
        <f>VLOOKUP(Health_Care[[#This Row],[Customer ID]],Table6[#All],9,0)</f>
        <v>Tier - 2</v>
      </c>
      <c r="O2012" t="str">
        <f>VLOOKUP(Health_Care[[#This Row],[Customer ID]],Table6[#All],10,0)</f>
        <v>Tier - 1</v>
      </c>
      <c r="P2012" t="str">
        <f>VLOOKUP(Health_Care[[#This Row],[Customer ID]],Table6[#All],11,0)</f>
        <v>R1012</v>
      </c>
      <c r="Q2012">
        <f>VLOOKUP(Health_Care[[#This Row],[Customer ID]],Table6[#All],6,0)</f>
        <v>21</v>
      </c>
    </row>
    <row r="2013" spans="1:17" x14ac:dyDescent="0.35">
      <c r="A2013" t="s">
        <v>355</v>
      </c>
      <c r="B2013" t="str">
        <f>VLOOKUP(Health_Care[[#This Row],[Customer ID]],Customer_Names[#All],3,0)</f>
        <v xml:space="preserve"> Matt</v>
      </c>
      <c r="C2013">
        <f>VLOOKUP(Health_Care[[#This Row],[Customer ID]],Medical_Examinations[],2,0)</f>
        <v>26.03</v>
      </c>
      <c r="D2013">
        <f>VLOOKUP(Health_Care[[#This Row],[Customer ID]],Medical_Examinations[],4,0)</f>
        <v>5.1100000000000003</v>
      </c>
      <c r="E2013" t="str">
        <f>VLOOKUP(Health_Care[[#This Row],[Customer ID]],Medical_Examinations[],6,0)</f>
        <v>yes</v>
      </c>
      <c r="F2013" t="str">
        <f>VLOOKUP(Health_Care[[#This Row],[Customer ID]],Medical_Examinations[],7,0)</f>
        <v>No</v>
      </c>
      <c r="G2013" t="str">
        <f>VLOOKUP(Health_Care[[#This Row],[Customer ID]],Medical_Examinations[],8,0)</f>
        <v>No</v>
      </c>
      <c r="H2013">
        <f>VLOOKUP(Health_Care[[#This Row],[Customer ID]],Medical_Examinations[],9,0)</f>
        <v>1</v>
      </c>
      <c r="I2013" t="str">
        <f>VLOOKUP(Health_Care[[#This Row],[Customer ID]],Medical_Examinations[],10,0)</f>
        <v>No</v>
      </c>
      <c r="J2013" t="str">
        <f>VLOOKUP(Health_Care[[#This Row],[Customer ID]],Medical_Examinations[],3,0)</f>
        <v>Over Weight</v>
      </c>
      <c r="K2013" t="str">
        <f>VLOOKUP(Health_Care[[#This Row],[Customer ID]],Medical_Examinations[],5,0)</f>
        <v>Normal</v>
      </c>
      <c r="L2013" s="10">
        <f>VLOOKUP(Health_Care[[#This Row],[Customer ID]],Table6[#All],5,0)</f>
        <v>34952</v>
      </c>
      <c r="M2013" s="11">
        <f>VLOOKUP(Health_Care[[#This Row],[Customer ID]],Table6[#All],8,0)</f>
        <v>3070.81</v>
      </c>
      <c r="N2013" t="str">
        <f>VLOOKUP(Health_Care[[#This Row],[Customer ID]],Table6[#All],9,0)</f>
        <v>Tier - 3</v>
      </c>
      <c r="O2013" t="str">
        <f>VLOOKUP(Health_Care[[#This Row],[Customer ID]],Table6[#All],10,0)</f>
        <v>Tier - 1</v>
      </c>
      <c r="P2013" t="str">
        <f>VLOOKUP(Health_Care[[#This Row],[Customer ID]],Table6[#All],11,0)</f>
        <v>R1017</v>
      </c>
      <c r="Q2013">
        <f>VLOOKUP(Health_Care[[#This Row],[Customer ID]],Table6[#All],6,0)</f>
        <v>27</v>
      </c>
    </row>
    <row r="2014" spans="1:17" x14ac:dyDescent="0.35">
      <c r="A2014" t="s">
        <v>354</v>
      </c>
      <c r="B2014" t="str">
        <f>VLOOKUP(Health_Care[[#This Row],[Customer ID]],Customer_Names[#All],3,0)</f>
        <v xml:space="preserve"> Amanda C.</v>
      </c>
      <c r="C2014">
        <f>VLOOKUP(Health_Care[[#This Row],[Customer ID]],Medical_Examinations[],2,0)</f>
        <v>16.079999999999998</v>
      </c>
      <c r="D2014">
        <f>VLOOKUP(Health_Care[[#This Row],[Customer ID]],Medical_Examinations[],4,0)</f>
        <v>5.94</v>
      </c>
      <c r="E2014" t="str">
        <f>VLOOKUP(Health_Care[[#This Row],[Customer ID]],Medical_Examinations[],6,0)</f>
        <v>No</v>
      </c>
      <c r="F2014" t="str">
        <f>VLOOKUP(Health_Care[[#This Row],[Customer ID]],Medical_Examinations[],7,0)</f>
        <v>No</v>
      </c>
      <c r="G2014" t="str">
        <f>VLOOKUP(Health_Care[[#This Row],[Customer ID]],Medical_Examinations[],8,0)</f>
        <v>No</v>
      </c>
      <c r="H2014">
        <f>VLOOKUP(Health_Care[[#This Row],[Customer ID]],Medical_Examinations[],9,0)</f>
        <v>0</v>
      </c>
      <c r="I2014" t="str">
        <f>VLOOKUP(Health_Care[[#This Row],[Customer ID]],Medical_Examinations[],10,0)</f>
        <v>No</v>
      </c>
      <c r="J2014" t="str">
        <f>VLOOKUP(Health_Care[[#This Row],[Customer ID]],Medical_Examinations[],3,0)</f>
        <v>Under Weight</v>
      </c>
      <c r="K2014" t="str">
        <f>VLOOKUP(Health_Care[[#This Row],[Customer ID]],Medical_Examinations[],5,0)</f>
        <v>Prediabetes</v>
      </c>
      <c r="L2014" s="10">
        <f>VLOOKUP(Health_Care[[#This Row],[Customer ID]],Table6[#All],5,0)</f>
        <v>32782</v>
      </c>
      <c r="M2014" s="11">
        <f>VLOOKUP(Health_Care[[#This Row],[Customer ID]],Table6[#All],8,0)</f>
        <v>3065.49</v>
      </c>
      <c r="N2014" t="str">
        <f>VLOOKUP(Health_Care[[#This Row],[Customer ID]],Table6[#All],9,0)</f>
        <v>Tier - 2</v>
      </c>
      <c r="O2014" t="str">
        <f>VLOOKUP(Health_Care[[#This Row],[Customer ID]],Table6[#All],10,0)</f>
        <v>Tier - 1</v>
      </c>
      <c r="P2014" t="str">
        <f>VLOOKUP(Health_Care[[#This Row],[Customer ID]],Table6[#All],11,0)</f>
        <v>R1012</v>
      </c>
      <c r="Q2014">
        <f>VLOOKUP(Health_Care[[#This Row],[Customer ID]],Table6[#All],6,0)</f>
        <v>33</v>
      </c>
    </row>
    <row r="2015" spans="1:17" x14ac:dyDescent="0.35">
      <c r="A2015" t="s">
        <v>353</v>
      </c>
      <c r="B2015" t="str">
        <f>VLOOKUP(Health_Care[[#This Row],[Customer ID]],Customer_Names[#All],3,0)</f>
        <v xml:space="preserve"> Valur</v>
      </c>
      <c r="C2015">
        <f>VLOOKUP(Health_Care[[#This Row],[Customer ID]],Medical_Examinations[],2,0)</f>
        <v>30.875</v>
      </c>
      <c r="D2015">
        <f>VLOOKUP(Health_Care[[#This Row],[Customer ID]],Medical_Examinations[],4,0)</f>
        <v>5.54</v>
      </c>
      <c r="E2015" t="str">
        <f>VLOOKUP(Health_Care[[#This Row],[Customer ID]],Medical_Examinations[],6,0)</f>
        <v>No</v>
      </c>
      <c r="F2015" t="str">
        <f>VLOOKUP(Health_Care[[#This Row],[Customer ID]],Medical_Examinations[],7,0)</f>
        <v>No</v>
      </c>
      <c r="G2015" t="str">
        <f>VLOOKUP(Health_Care[[#This Row],[Customer ID]],Medical_Examinations[],8,0)</f>
        <v>No</v>
      </c>
      <c r="H2015">
        <f>VLOOKUP(Health_Care[[#This Row],[Customer ID]],Medical_Examinations[],9,0)</f>
        <v>0</v>
      </c>
      <c r="I2015" t="str">
        <f>VLOOKUP(Health_Care[[#This Row],[Customer ID]],Medical_Examinations[],10,0)</f>
        <v>No</v>
      </c>
      <c r="J2015" t="str">
        <f>VLOOKUP(Health_Care[[#This Row],[Customer ID]],Medical_Examinations[],3,0)</f>
        <v>Obesity</v>
      </c>
      <c r="K2015" t="str">
        <f>VLOOKUP(Health_Care[[#This Row],[Customer ID]],Medical_Examinations[],5,0)</f>
        <v>Normal</v>
      </c>
      <c r="L2015" s="10">
        <f>VLOOKUP(Health_Care[[#This Row],[Customer ID]],Table6[#All],5,0)</f>
        <v>34603</v>
      </c>
      <c r="M2015" s="11">
        <f>VLOOKUP(Health_Care[[#This Row],[Customer ID]],Table6[#All],8,0)</f>
        <v>3062.51</v>
      </c>
      <c r="N2015" t="str">
        <f>VLOOKUP(Health_Care[[#This Row],[Customer ID]],Table6[#All],9,0)</f>
        <v>Tier - 3</v>
      </c>
      <c r="O2015" t="str">
        <f>VLOOKUP(Health_Care[[#This Row],[Customer ID]],Table6[#All],10,0)</f>
        <v>Tier - 1</v>
      </c>
      <c r="P2015" t="str">
        <f>VLOOKUP(Health_Care[[#This Row],[Customer ID]],Table6[#All],11,0)</f>
        <v>R1012</v>
      </c>
      <c r="Q2015">
        <f>VLOOKUP(Health_Care[[#This Row],[Customer ID]],Table6[#All],6,0)</f>
        <v>28</v>
      </c>
    </row>
    <row r="2016" spans="1:17" x14ac:dyDescent="0.35">
      <c r="A2016" t="s">
        <v>352</v>
      </c>
      <c r="B2016" t="str">
        <f>VLOOKUP(Health_Care[[#This Row],[Customer ID]],Customer_Names[#All],3,0)</f>
        <v xml:space="preserve"> Erica J</v>
      </c>
      <c r="C2016">
        <f>VLOOKUP(Health_Care[[#This Row],[Customer ID]],Medical_Examinations[],2,0)</f>
        <v>31.79</v>
      </c>
      <c r="D2016">
        <f>VLOOKUP(Health_Care[[#This Row],[Customer ID]],Medical_Examinations[],4,0)</f>
        <v>7.09</v>
      </c>
      <c r="E2016" t="str">
        <f>VLOOKUP(Health_Care[[#This Row],[Customer ID]],Medical_Examinations[],6,0)</f>
        <v>No</v>
      </c>
      <c r="F2016" t="str">
        <f>VLOOKUP(Health_Care[[#This Row],[Customer ID]],Medical_Examinations[],7,0)</f>
        <v>No</v>
      </c>
      <c r="G2016" t="str">
        <f>VLOOKUP(Health_Care[[#This Row],[Customer ID]],Medical_Examinations[],8,0)</f>
        <v>No</v>
      </c>
      <c r="H2016">
        <f>VLOOKUP(Health_Care[[#This Row],[Customer ID]],Medical_Examinations[],9,0)</f>
        <v>0</v>
      </c>
      <c r="I2016" t="str">
        <f>VLOOKUP(Health_Care[[#This Row],[Customer ID]],Medical_Examinations[],10,0)</f>
        <v>No</v>
      </c>
      <c r="J2016" t="str">
        <f>VLOOKUP(Health_Care[[#This Row],[Customer ID]],Medical_Examinations[],3,0)</f>
        <v>Obesity</v>
      </c>
      <c r="K2016" t="str">
        <f>VLOOKUP(Health_Care[[#This Row],[Customer ID]],Medical_Examinations[],5,0)</f>
        <v>Diabetes</v>
      </c>
      <c r="L2016" s="10">
        <f>VLOOKUP(Health_Care[[#This Row],[Customer ID]],Table6[#All],5,0)</f>
        <v>37428</v>
      </c>
      <c r="M2016" s="11">
        <f>VLOOKUP(Health_Care[[#This Row],[Customer ID]],Table6[#All],8,0)</f>
        <v>3056.39</v>
      </c>
      <c r="N2016" t="str">
        <f>VLOOKUP(Health_Care[[#This Row],[Customer ID]],Table6[#All],9,0)</f>
        <v>Tier - 2</v>
      </c>
      <c r="O2016" t="str">
        <f>VLOOKUP(Health_Care[[#This Row],[Customer ID]],Table6[#All],10,0)</f>
        <v>Tier - 3</v>
      </c>
      <c r="P2016" t="str">
        <f>VLOOKUP(Health_Care[[#This Row],[Customer ID]],Table6[#All],11,0)</f>
        <v>R1013</v>
      </c>
      <c r="Q2016">
        <f>VLOOKUP(Health_Care[[#This Row],[Customer ID]],Table6[#All],6,0)</f>
        <v>20</v>
      </c>
    </row>
    <row r="2017" spans="1:17" x14ac:dyDescent="0.35">
      <c r="A2017" t="s">
        <v>351</v>
      </c>
      <c r="B2017" t="str">
        <f>VLOOKUP(Health_Care[[#This Row],[Customer ID]],Customer_Names[#All],3,0)</f>
        <v xml:space="preserve"> Stephen F.</v>
      </c>
      <c r="C2017">
        <f>VLOOKUP(Health_Care[[#This Row],[Customer ID]],Medical_Examinations[],2,0)</f>
        <v>28.48</v>
      </c>
      <c r="D2017">
        <f>VLOOKUP(Health_Care[[#This Row],[Customer ID]],Medical_Examinations[],4,0)</f>
        <v>6.22</v>
      </c>
      <c r="E2017" t="str">
        <f>VLOOKUP(Health_Care[[#This Row],[Customer ID]],Medical_Examinations[],6,0)</f>
        <v>yes</v>
      </c>
      <c r="F2017" t="str">
        <f>VLOOKUP(Health_Care[[#This Row],[Customer ID]],Medical_Examinations[],7,0)</f>
        <v>No</v>
      </c>
      <c r="G2017" t="str">
        <f>VLOOKUP(Health_Care[[#This Row],[Customer ID]],Medical_Examinations[],8,0)</f>
        <v>Yes</v>
      </c>
      <c r="H2017">
        <f>VLOOKUP(Health_Care[[#This Row],[Customer ID]],Medical_Examinations[],9,0)</f>
        <v>1</v>
      </c>
      <c r="I2017" t="str">
        <f>VLOOKUP(Health_Care[[#This Row],[Customer ID]],Medical_Examinations[],10,0)</f>
        <v>No</v>
      </c>
      <c r="J2017" t="str">
        <f>VLOOKUP(Health_Care[[#This Row],[Customer ID]],Medical_Examinations[],3,0)</f>
        <v>Over Weight</v>
      </c>
      <c r="K2017" t="str">
        <f>VLOOKUP(Health_Care[[#This Row],[Customer ID]],Medical_Examinations[],5,0)</f>
        <v>Prediabetes</v>
      </c>
      <c r="L2017" s="10">
        <f>VLOOKUP(Health_Care[[#This Row],[Customer ID]],Table6[#All],5,0)</f>
        <v>35786</v>
      </c>
      <c r="M2017" s="11">
        <f>VLOOKUP(Health_Care[[#This Row],[Customer ID]],Table6[#All],8,0)</f>
        <v>3051.73</v>
      </c>
      <c r="N2017" t="str">
        <f>VLOOKUP(Health_Care[[#This Row],[Customer ID]],Table6[#All],9,0)</f>
        <v>Tier - 2</v>
      </c>
      <c r="O2017" t="str">
        <f>VLOOKUP(Health_Care[[#This Row],[Customer ID]],Table6[#All],10,0)</f>
        <v>Tier - 2</v>
      </c>
      <c r="P2017" t="str">
        <f>VLOOKUP(Health_Care[[#This Row],[Customer ID]],Table6[#All],11,0)</f>
        <v>R1011</v>
      </c>
      <c r="Q2017">
        <f>VLOOKUP(Health_Care[[#This Row],[Customer ID]],Table6[#All],6,0)</f>
        <v>25</v>
      </c>
    </row>
    <row r="2018" spans="1:17" x14ac:dyDescent="0.35">
      <c r="A2018" t="s">
        <v>350</v>
      </c>
      <c r="B2018" t="str">
        <f>VLOOKUP(Health_Care[[#This Row],[Customer ID]],Customer_Names[#All],3,0)</f>
        <v xml:space="preserve"> Lissa</v>
      </c>
      <c r="C2018">
        <f>VLOOKUP(Health_Care[[#This Row],[Customer ID]],Medical_Examinations[],2,0)</f>
        <v>26.6</v>
      </c>
      <c r="D2018">
        <f>VLOOKUP(Health_Care[[#This Row],[Customer ID]],Medical_Examinations[],4,0)</f>
        <v>4.33</v>
      </c>
      <c r="E2018" t="str">
        <f>VLOOKUP(Health_Care[[#This Row],[Customer ID]],Medical_Examinations[],6,0)</f>
        <v>No</v>
      </c>
      <c r="F2018" t="str">
        <f>VLOOKUP(Health_Care[[#This Row],[Customer ID]],Medical_Examinations[],7,0)</f>
        <v>No</v>
      </c>
      <c r="G2018" t="str">
        <f>VLOOKUP(Health_Care[[#This Row],[Customer ID]],Medical_Examinations[],8,0)</f>
        <v>No</v>
      </c>
      <c r="H2018">
        <f>VLOOKUP(Health_Care[[#This Row],[Customer ID]],Medical_Examinations[],9,0)</f>
        <v>1</v>
      </c>
      <c r="I2018" t="str">
        <f>VLOOKUP(Health_Care[[#This Row],[Customer ID]],Medical_Examinations[],10,0)</f>
        <v>No</v>
      </c>
      <c r="J2018" t="str">
        <f>VLOOKUP(Health_Care[[#This Row],[Customer ID]],Medical_Examinations[],3,0)</f>
        <v>Over Weight</v>
      </c>
      <c r="K2018" t="str">
        <f>VLOOKUP(Health_Care[[#This Row],[Customer ID]],Medical_Examinations[],5,0)</f>
        <v>Normal</v>
      </c>
      <c r="L2018" s="10">
        <f>VLOOKUP(Health_Care[[#This Row],[Customer ID]],Table6[#All],5,0)</f>
        <v>36016</v>
      </c>
      <c r="M2018" s="11">
        <f>VLOOKUP(Health_Care[[#This Row],[Customer ID]],Table6[#All],8,0)</f>
        <v>3046.06</v>
      </c>
      <c r="N2018" t="str">
        <f>VLOOKUP(Health_Care[[#This Row],[Customer ID]],Table6[#All],9,0)</f>
        <v>Tier - 2</v>
      </c>
      <c r="O2018" t="str">
        <f>VLOOKUP(Health_Care[[#This Row],[Customer ID]],Table6[#All],10,0)</f>
        <v>Tier - 1</v>
      </c>
      <c r="P2018" t="str">
        <f>VLOOKUP(Health_Care[[#This Row],[Customer ID]],Table6[#All],11,0)</f>
        <v>R1023</v>
      </c>
      <c r="Q2018">
        <f>VLOOKUP(Health_Care[[#This Row],[Customer ID]],Table6[#All],6,0)</f>
        <v>24</v>
      </c>
    </row>
    <row r="2019" spans="1:17" x14ac:dyDescent="0.35">
      <c r="A2019" t="s">
        <v>349</v>
      </c>
      <c r="B2019" t="str">
        <f>VLOOKUP(Health_Care[[#This Row],[Customer ID]],Customer_Names[#All],3,0)</f>
        <v xml:space="preserve"> Megan</v>
      </c>
      <c r="C2019">
        <f>VLOOKUP(Health_Care[[#This Row],[Customer ID]],Medical_Examinations[],2,0)</f>
        <v>25.27</v>
      </c>
      <c r="D2019">
        <f>VLOOKUP(Health_Care[[#This Row],[Customer ID]],Medical_Examinations[],4,0)</f>
        <v>5.83</v>
      </c>
      <c r="E2019" t="str">
        <f>VLOOKUP(Health_Care[[#This Row],[Customer ID]],Medical_Examinations[],6,0)</f>
        <v>No</v>
      </c>
      <c r="F2019" t="str">
        <f>VLOOKUP(Health_Care[[#This Row],[Customer ID]],Medical_Examinations[],7,0)</f>
        <v>No</v>
      </c>
      <c r="G2019" t="str">
        <f>VLOOKUP(Health_Care[[#This Row],[Customer ID]],Medical_Examinations[],8,0)</f>
        <v>No</v>
      </c>
      <c r="H2019">
        <f>VLOOKUP(Health_Care[[#This Row],[Customer ID]],Medical_Examinations[],9,0)</f>
        <v>1</v>
      </c>
      <c r="I2019" t="str">
        <f>VLOOKUP(Health_Care[[#This Row],[Customer ID]],Medical_Examinations[],10,0)</f>
        <v>No</v>
      </c>
      <c r="J2019" t="str">
        <f>VLOOKUP(Health_Care[[#This Row],[Customer ID]],Medical_Examinations[],3,0)</f>
        <v>Over Weight</v>
      </c>
      <c r="K2019" t="str">
        <f>VLOOKUP(Health_Care[[#This Row],[Customer ID]],Medical_Examinations[],5,0)</f>
        <v>Prediabetes</v>
      </c>
      <c r="L2019" s="10">
        <f>VLOOKUP(Health_Care[[#This Row],[Customer ID]],Table6[#All],5,0)</f>
        <v>36053</v>
      </c>
      <c r="M2019" s="11">
        <f>VLOOKUP(Health_Care[[#This Row],[Customer ID]],Table6[#All],8,0)</f>
        <v>3044.21</v>
      </c>
      <c r="N2019" t="str">
        <f>VLOOKUP(Health_Care[[#This Row],[Customer ID]],Table6[#All],9,0)</f>
        <v>Tier - 2</v>
      </c>
      <c r="O2019" t="str">
        <f>VLOOKUP(Health_Care[[#This Row],[Customer ID]],Table6[#All],10,0)</f>
        <v>Tier - 3</v>
      </c>
      <c r="P2019" t="str">
        <f>VLOOKUP(Health_Care[[#This Row],[Customer ID]],Table6[#All],11,0)</f>
        <v>R1024</v>
      </c>
      <c r="Q2019">
        <f>VLOOKUP(Health_Care[[#This Row],[Customer ID]],Table6[#All],6,0)</f>
        <v>24</v>
      </c>
    </row>
    <row r="2020" spans="1:17" x14ac:dyDescent="0.35">
      <c r="A2020" t="s">
        <v>348</v>
      </c>
      <c r="B2020" t="str">
        <f>VLOOKUP(Health_Care[[#This Row],[Customer ID]],Customer_Names[#All],3,0)</f>
        <v xml:space="preserve"> Alyson</v>
      </c>
      <c r="C2020">
        <f>VLOOKUP(Health_Care[[#This Row],[Customer ID]],Medical_Examinations[],2,0)</f>
        <v>34.484999999999999</v>
      </c>
      <c r="D2020">
        <f>VLOOKUP(Health_Care[[#This Row],[Customer ID]],Medical_Examinations[],4,0)</f>
        <v>4.7</v>
      </c>
      <c r="E2020" t="str">
        <f>VLOOKUP(Health_Care[[#This Row],[Customer ID]],Medical_Examinations[],6,0)</f>
        <v>yes</v>
      </c>
      <c r="F2020" t="str">
        <f>VLOOKUP(Health_Care[[#This Row],[Customer ID]],Medical_Examinations[],7,0)</f>
        <v>No</v>
      </c>
      <c r="G2020" t="str">
        <f>VLOOKUP(Health_Care[[#This Row],[Customer ID]],Medical_Examinations[],8,0)</f>
        <v>Yes</v>
      </c>
      <c r="H2020">
        <f>VLOOKUP(Health_Care[[#This Row],[Customer ID]],Medical_Examinations[],9,0)</f>
        <v>1</v>
      </c>
      <c r="I2020" t="str">
        <f>VLOOKUP(Health_Care[[#This Row],[Customer ID]],Medical_Examinations[],10,0)</f>
        <v>No</v>
      </c>
      <c r="J2020" t="str">
        <f>VLOOKUP(Health_Care[[#This Row],[Customer ID]],Medical_Examinations[],3,0)</f>
        <v>Obesity</v>
      </c>
      <c r="K2020" t="str">
        <f>VLOOKUP(Health_Care[[#This Row],[Customer ID]],Medical_Examinations[],5,0)</f>
        <v>Normal</v>
      </c>
      <c r="L2020" s="10">
        <f>VLOOKUP(Health_Care[[#This Row],[Customer ID]],Table6[#All],5,0)</f>
        <v>35783</v>
      </c>
      <c r="M2020" s="11">
        <f>VLOOKUP(Health_Care[[#This Row],[Customer ID]],Table6[#All],8,0)</f>
        <v>3021.81</v>
      </c>
      <c r="N2020" t="str">
        <f>VLOOKUP(Health_Care[[#This Row],[Customer ID]],Table6[#All],9,0)</f>
        <v>Tier - 2</v>
      </c>
      <c r="O2020" t="str">
        <f>VLOOKUP(Health_Care[[#This Row],[Customer ID]],Table6[#All],10,0)</f>
        <v>Tier - 3</v>
      </c>
      <c r="P2020" t="str">
        <f>VLOOKUP(Health_Care[[#This Row],[Customer ID]],Table6[#All],11,0)</f>
        <v>R1012</v>
      </c>
      <c r="Q2020">
        <f>VLOOKUP(Health_Care[[#This Row],[Customer ID]],Table6[#All],6,0)</f>
        <v>25</v>
      </c>
    </row>
    <row r="2021" spans="1:17" x14ac:dyDescent="0.35">
      <c r="A2021" t="s">
        <v>347</v>
      </c>
      <c r="B2021" t="str">
        <f>VLOOKUP(Health_Care[[#This Row],[Customer ID]],Customer_Names[#All],3,0)</f>
        <v xml:space="preserve"> Chance B</v>
      </c>
      <c r="C2021">
        <f>VLOOKUP(Health_Care[[#This Row],[Customer ID]],Medical_Examinations[],2,0)</f>
        <v>15.57</v>
      </c>
      <c r="D2021">
        <f>VLOOKUP(Health_Care[[#This Row],[Customer ID]],Medical_Examinations[],4,0)</f>
        <v>4.07</v>
      </c>
      <c r="E2021" t="str">
        <f>VLOOKUP(Health_Care[[#This Row],[Customer ID]],Medical_Examinations[],6,0)</f>
        <v>yes</v>
      </c>
      <c r="F2021" t="str">
        <f>VLOOKUP(Health_Care[[#This Row],[Customer ID]],Medical_Examinations[],7,0)</f>
        <v>No</v>
      </c>
      <c r="G2021" t="str">
        <f>VLOOKUP(Health_Care[[#This Row],[Customer ID]],Medical_Examinations[],8,0)</f>
        <v>No</v>
      </c>
      <c r="H2021">
        <f>VLOOKUP(Health_Care[[#This Row],[Customer ID]],Medical_Examinations[],9,0)</f>
        <v>1</v>
      </c>
      <c r="I2021" t="str">
        <f>VLOOKUP(Health_Care[[#This Row],[Customer ID]],Medical_Examinations[],10,0)</f>
        <v>No</v>
      </c>
      <c r="J2021" t="str">
        <f>VLOOKUP(Health_Care[[#This Row],[Customer ID]],Medical_Examinations[],3,0)</f>
        <v>Under Weight</v>
      </c>
      <c r="K2021" t="str">
        <f>VLOOKUP(Health_Care[[#This Row],[Customer ID]],Medical_Examinations[],5,0)</f>
        <v>Normal</v>
      </c>
      <c r="L2021" s="10">
        <f>VLOOKUP(Health_Care[[#This Row],[Customer ID]],Table6[#All],5,0)</f>
        <v>32414</v>
      </c>
      <c r="M2021" s="11">
        <f>VLOOKUP(Health_Care[[#This Row],[Customer ID]],Table6[#All],8,0)</f>
        <v>3018.04</v>
      </c>
      <c r="N2021" t="str">
        <f>VLOOKUP(Health_Care[[#This Row],[Customer ID]],Table6[#All],9,0)</f>
        <v>Tier - 2</v>
      </c>
      <c r="O2021" t="str">
        <f>VLOOKUP(Health_Care[[#This Row],[Customer ID]],Table6[#All],10,0)</f>
        <v>Tier - 2</v>
      </c>
      <c r="P2021" t="str">
        <f>VLOOKUP(Health_Care[[#This Row],[Customer ID]],Table6[#All],11,0)</f>
        <v>R1012</v>
      </c>
      <c r="Q2021">
        <f>VLOOKUP(Health_Care[[#This Row],[Customer ID]],Table6[#All],6,0)</f>
        <v>34</v>
      </c>
    </row>
    <row r="2022" spans="1:17" x14ac:dyDescent="0.35">
      <c r="A2022" t="s">
        <v>346</v>
      </c>
      <c r="B2022" t="str">
        <f>VLOOKUP(Health_Care[[#This Row],[Customer ID]],Customer_Names[#All],3,0)</f>
        <v xml:space="preserve"> Sean P</v>
      </c>
      <c r="C2022">
        <f>VLOOKUP(Health_Care[[#This Row],[Customer ID]],Medical_Examinations[],2,0)</f>
        <v>30.36</v>
      </c>
      <c r="D2022">
        <f>VLOOKUP(Health_Care[[#This Row],[Customer ID]],Medical_Examinations[],4,0)</f>
        <v>9.39</v>
      </c>
      <c r="E2022" t="str">
        <f>VLOOKUP(Health_Care[[#This Row],[Customer ID]],Medical_Examinations[],6,0)</f>
        <v>No</v>
      </c>
      <c r="F2022" t="str">
        <f>VLOOKUP(Health_Care[[#This Row],[Customer ID]],Medical_Examinations[],7,0)</f>
        <v>No</v>
      </c>
      <c r="G2022" t="str">
        <f>VLOOKUP(Health_Care[[#This Row],[Customer ID]],Medical_Examinations[],8,0)</f>
        <v>No</v>
      </c>
      <c r="H2022">
        <f>VLOOKUP(Health_Care[[#This Row],[Customer ID]],Medical_Examinations[],9,0)</f>
        <v>0</v>
      </c>
      <c r="I2022" t="str">
        <f>VLOOKUP(Health_Care[[#This Row],[Customer ID]],Medical_Examinations[],10,0)</f>
        <v>No</v>
      </c>
      <c r="J2022" t="str">
        <f>VLOOKUP(Health_Care[[#This Row],[Customer ID]],Medical_Examinations[],3,0)</f>
        <v>Obesity</v>
      </c>
      <c r="K2022" t="str">
        <f>VLOOKUP(Health_Care[[#This Row],[Customer ID]],Medical_Examinations[],5,0)</f>
        <v>Diabetes</v>
      </c>
      <c r="L2022" s="10">
        <f>VLOOKUP(Health_Care[[#This Row],[Customer ID]],Table6[#All],5,0)</f>
        <v>37605</v>
      </c>
      <c r="M2022" s="11">
        <f>VLOOKUP(Health_Care[[#This Row],[Customer ID]],Table6[#All],8,0)</f>
        <v>3012.22</v>
      </c>
      <c r="N2022" t="str">
        <f>VLOOKUP(Health_Care[[#This Row],[Customer ID]],Table6[#All],9,0)</f>
        <v>Tier - 2</v>
      </c>
      <c r="O2022" t="str">
        <f>VLOOKUP(Health_Care[[#This Row],[Customer ID]],Table6[#All],10,0)</f>
        <v>Tier - 3</v>
      </c>
      <c r="P2022" t="str">
        <f>VLOOKUP(Health_Care[[#This Row],[Customer ID]],Table6[#All],11,0)</f>
        <v>R1012</v>
      </c>
      <c r="Q2022">
        <f>VLOOKUP(Health_Care[[#This Row],[Customer ID]],Table6[#All],6,0)</f>
        <v>20</v>
      </c>
    </row>
    <row r="2023" spans="1:17" x14ac:dyDescent="0.35">
      <c r="A2023" t="s">
        <v>345</v>
      </c>
      <c r="B2023" t="str">
        <f>VLOOKUP(Health_Care[[#This Row],[Customer ID]],Customer_Names[#All],3,0)</f>
        <v xml:space="preserve"> Therese</v>
      </c>
      <c r="C2023">
        <f>VLOOKUP(Health_Care[[#This Row],[Customer ID]],Medical_Examinations[],2,0)</f>
        <v>19.37</v>
      </c>
      <c r="D2023">
        <f>VLOOKUP(Health_Care[[#This Row],[Customer ID]],Medical_Examinations[],4,0)</f>
        <v>4.18</v>
      </c>
      <c r="E2023" t="str">
        <f>VLOOKUP(Health_Care[[#This Row],[Customer ID]],Medical_Examinations[],6,0)</f>
        <v>No</v>
      </c>
      <c r="F2023" t="str">
        <f>VLOOKUP(Health_Care[[#This Row],[Customer ID]],Medical_Examinations[],7,0)</f>
        <v>No</v>
      </c>
      <c r="G2023" t="str">
        <f>VLOOKUP(Health_Care[[#This Row],[Customer ID]],Medical_Examinations[],8,0)</f>
        <v>No</v>
      </c>
      <c r="H2023">
        <f>VLOOKUP(Health_Care[[#This Row],[Customer ID]],Medical_Examinations[],9,0)</f>
        <v>0</v>
      </c>
      <c r="I2023" t="str">
        <f>VLOOKUP(Health_Care[[#This Row],[Customer ID]],Medical_Examinations[],10,0)</f>
        <v>No</v>
      </c>
      <c r="J2023" t="str">
        <f>VLOOKUP(Health_Care[[#This Row],[Customer ID]],Medical_Examinations[],3,0)</f>
        <v>Normal Weight</v>
      </c>
      <c r="K2023" t="str">
        <f>VLOOKUP(Health_Care[[#This Row],[Customer ID]],Medical_Examinations[],5,0)</f>
        <v>Normal</v>
      </c>
      <c r="L2023" s="10">
        <f>VLOOKUP(Health_Care[[#This Row],[Customer ID]],Table6[#All],5,0)</f>
        <v>33562</v>
      </c>
      <c r="M2023" s="11">
        <f>VLOOKUP(Health_Care[[#This Row],[Customer ID]],Table6[#All],8,0)</f>
        <v>2985.67</v>
      </c>
      <c r="N2023" t="str">
        <f>VLOOKUP(Health_Care[[#This Row],[Customer ID]],Table6[#All],9,0)</f>
        <v>Tier - 2</v>
      </c>
      <c r="O2023" t="str">
        <f>VLOOKUP(Health_Care[[#This Row],[Customer ID]],Table6[#All],10,0)</f>
        <v>Tier - 2</v>
      </c>
      <c r="P2023" t="str">
        <f>VLOOKUP(Health_Care[[#This Row],[Customer ID]],Table6[#All],11,0)</f>
        <v>R1013</v>
      </c>
      <c r="Q2023">
        <f>VLOOKUP(Health_Care[[#This Row],[Customer ID]],Table6[#All],6,0)</f>
        <v>31</v>
      </c>
    </row>
    <row r="2024" spans="1:17" x14ac:dyDescent="0.35">
      <c r="A2024" t="s">
        <v>344</v>
      </c>
      <c r="B2024" t="str">
        <f>VLOOKUP(Health_Care[[#This Row],[Customer ID]],Customer_Names[#All],3,0)</f>
        <v xml:space="preserve"> Beau</v>
      </c>
      <c r="C2024">
        <f>VLOOKUP(Health_Care[[#This Row],[Customer ID]],Medical_Examinations[],2,0)</f>
        <v>16.71</v>
      </c>
      <c r="D2024">
        <f>VLOOKUP(Health_Care[[#This Row],[Customer ID]],Medical_Examinations[],4,0)</f>
        <v>4.18</v>
      </c>
      <c r="E2024" t="str">
        <f>VLOOKUP(Health_Care[[#This Row],[Customer ID]],Medical_Examinations[],6,0)</f>
        <v>No</v>
      </c>
      <c r="F2024" t="str">
        <f>VLOOKUP(Health_Care[[#This Row],[Customer ID]],Medical_Examinations[],7,0)</f>
        <v>No</v>
      </c>
      <c r="G2024" t="str">
        <f>VLOOKUP(Health_Care[[#This Row],[Customer ID]],Medical_Examinations[],8,0)</f>
        <v>No</v>
      </c>
      <c r="H2024">
        <f>VLOOKUP(Health_Care[[#This Row],[Customer ID]],Medical_Examinations[],9,0)</f>
        <v>1</v>
      </c>
      <c r="I2024" t="str">
        <f>VLOOKUP(Health_Care[[#This Row],[Customer ID]],Medical_Examinations[],10,0)</f>
        <v>No</v>
      </c>
      <c r="J2024" t="str">
        <f>VLOOKUP(Health_Care[[#This Row],[Customer ID]],Medical_Examinations[],3,0)</f>
        <v>Under Weight</v>
      </c>
      <c r="K2024" t="str">
        <f>VLOOKUP(Health_Care[[#This Row],[Customer ID]],Medical_Examinations[],5,0)</f>
        <v>Normal</v>
      </c>
      <c r="L2024" s="10">
        <f>VLOOKUP(Health_Care[[#This Row],[Customer ID]],Table6[#All],5,0)</f>
        <v>31946</v>
      </c>
      <c r="M2024" s="11">
        <f>VLOOKUP(Health_Care[[#This Row],[Customer ID]],Table6[#All],8,0)</f>
        <v>2979.52</v>
      </c>
      <c r="N2024" t="str">
        <f>VLOOKUP(Health_Care[[#This Row],[Customer ID]],Table6[#All],9,0)</f>
        <v>Tier - 2</v>
      </c>
      <c r="O2024" t="str">
        <f>VLOOKUP(Health_Care[[#This Row],[Customer ID]],Table6[#All],10,0)</f>
        <v>Tier - 3</v>
      </c>
      <c r="P2024" t="str">
        <f>VLOOKUP(Health_Care[[#This Row],[Customer ID]],Table6[#All],11,0)</f>
        <v>R1013</v>
      </c>
      <c r="Q2024">
        <f>VLOOKUP(Health_Care[[#This Row],[Customer ID]],Table6[#All],6,0)</f>
        <v>35</v>
      </c>
    </row>
    <row r="2025" spans="1:17" x14ac:dyDescent="0.35">
      <c r="A2025" t="s">
        <v>343</v>
      </c>
      <c r="B2025" t="str">
        <f>VLOOKUP(Health_Care[[#This Row],[Customer ID]],Customer_Names[#All],3,0)</f>
        <v xml:space="preserve"> Kelsey M</v>
      </c>
      <c r="C2025">
        <f>VLOOKUP(Health_Care[[#This Row],[Customer ID]],Medical_Examinations[],2,0)</f>
        <v>24.1</v>
      </c>
      <c r="D2025">
        <f>VLOOKUP(Health_Care[[#This Row],[Customer ID]],Medical_Examinations[],4,0)</f>
        <v>4.4000000000000004</v>
      </c>
      <c r="E2025" t="str">
        <f>VLOOKUP(Health_Care[[#This Row],[Customer ID]],Medical_Examinations[],6,0)</f>
        <v>yes</v>
      </c>
      <c r="F2025" t="str">
        <f>VLOOKUP(Health_Care[[#This Row],[Customer ID]],Medical_Examinations[],7,0)</f>
        <v>No</v>
      </c>
      <c r="G2025" t="str">
        <f>VLOOKUP(Health_Care[[#This Row],[Customer ID]],Medical_Examinations[],8,0)</f>
        <v>No</v>
      </c>
      <c r="H2025">
        <f>VLOOKUP(Health_Care[[#This Row],[Customer ID]],Medical_Examinations[],9,0)</f>
        <v>1</v>
      </c>
      <c r="I2025" t="str">
        <f>VLOOKUP(Health_Care[[#This Row],[Customer ID]],Medical_Examinations[],10,0)</f>
        <v>No</v>
      </c>
      <c r="J2025" t="str">
        <f>VLOOKUP(Health_Care[[#This Row],[Customer ID]],Medical_Examinations[],3,0)</f>
        <v>Normal Weight</v>
      </c>
      <c r="K2025" t="str">
        <f>VLOOKUP(Health_Care[[#This Row],[Customer ID]],Medical_Examinations[],5,0)</f>
        <v>Normal</v>
      </c>
      <c r="L2025" s="10">
        <f>VLOOKUP(Health_Care[[#This Row],[Customer ID]],Table6[#All],5,0)</f>
        <v>34966</v>
      </c>
      <c r="M2025" s="11">
        <f>VLOOKUP(Health_Care[[#This Row],[Customer ID]],Table6[#All],8,0)</f>
        <v>2974.13</v>
      </c>
      <c r="N2025" t="str">
        <f>VLOOKUP(Health_Care[[#This Row],[Customer ID]],Table6[#All],9,0)</f>
        <v>Tier - 2</v>
      </c>
      <c r="O2025" t="str">
        <f>VLOOKUP(Health_Care[[#This Row],[Customer ID]],Table6[#All],10,0)</f>
        <v>Tier - 1</v>
      </c>
      <c r="P2025" t="str">
        <f>VLOOKUP(Health_Care[[#This Row],[Customer ID]],Table6[#All],11,0)</f>
        <v>R1011</v>
      </c>
      <c r="Q2025">
        <f>VLOOKUP(Health_Care[[#This Row],[Customer ID]],Table6[#All],6,0)</f>
        <v>27</v>
      </c>
    </row>
    <row r="2026" spans="1:17" x14ac:dyDescent="0.35">
      <c r="A2026" t="s">
        <v>342</v>
      </c>
      <c r="B2026" t="str">
        <f>VLOOKUP(Health_Care[[#This Row],[Customer ID]],Customer_Names[#All],3,0)</f>
        <v xml:space="preserve"> Gretchen</v>
      </c>
      <c r="C2026">
        <f>VLOOKUP(Health_Care[[#This Row],[Customer ID]],Medical_Examinations[],2,0)</f>
        <v>29.77</v>
      </c>
      <c r="D2026">
        <f>VLOOKUP(Health_Care[[#This Row],[Customer ID]],Medical_Examinations[],4,0)</f>
        <v>9.9</v>
      </c>
      <c r="E2026" t="str">
        <f>VLOOKUP(Health_Care[[#This Row],[Customer ID]],Medical_Examinations[],6,0)</f>
        <v>No</v>
      </c>
      <c r="F2026" t="str">
        <f>VLOOKUP(Health_Care[[#This Row],[Customer ID]],Medical_Examinations[],7,0)</f>
        <v>No</v>
      </c>
      <c r="G2026" t="str">
        <f>VLOOKUP(Health_Care[[#This Row],[Customer ID]],Medical_Examinations[],8,0)</f>
        <v>No</v>
      </c>
      <c r="H2026">
        <f>VLOOKUP(Health_Care[[#This Row],[Customer ID]],Medical_Examinations[],9,0)</f>
        <v>0</v>
      </c>
      <c r="I2026" t="str">
        <f>VLOOKUP(Health_Care[[#This Row],[Customer ID]],Medical_Examinations[],10,0)</f>
        <v>No</v>
      </c>
      <c r="J2026" t="str">
        <f>VLOOKUP(Health_Care[[#This Row],[Customer ID]],Medical_Examinations[],3,0)</f>
        <v>Over Weight</v>
      </c>
      <c r="K2026" t="str">
        <f>VLOOKUP(Health_Care[[#This Row],[Customer ID]],Medical_Examinations[],5,0)</f>
        <v>Diabetes</v>
      </c>
      <c r="L2026" s="10">
        <f>VLOOKUP(Health_Care[[#This Row],[Customer ID]],Table6[#All],5,0)</f>
        <v>37529</v>
      </c>
      <c r="M2026" s="11">
        <f>VLOOKUP(Health_Care[[#This Row],[Customer ID]],Table6[#All],8,0)</f>
        <v>2943.41</v>
      </c>
      <c r="N2026" t="str">
        <f>VLOOKUP(Health_Care[[#This Row],[Customer ID]],Table6[#All],9,0)</f>
        <v>Tier - 2</v>
      </c>
      <c r="O2026" t="str">
        <f>VLOOKUP(Health_Care[[#This Row],[Customer ID]],Table6[#All],10,0)</f>
        <v>Tier - 3</v>
      </c>
      <c r="P2026" t="str">
        <f>VLOOKUP(Health_Care[[#This Row],[Customer ID]],Table6[#All],11,0)</f>
        <v>R1012</v>
      </c>
      <c r="Q2026">
        <f>VLOOKUP(Health_Care[[#This Row],[Customer ID]],Table6[#All],6,0)</f>
        <v>20</v>
      </c>
    </row>
    <row r="2027" spans="1:17" x14ac:dyDescent="0.35">
      <c r="A2027" t="s">
        <v>341</v>
      </c>
      <c r="B2027" t="str">
        <f>VLOOKUP(Health_Care[[#This Row],[Customer ID]],Customer_Names[#All],3,0)</f>
        <v xml:space="preserve"> Nicholas E.</v>
      </c>
      <c r="C2027">
        <f>VLOOKUP(Health_Care[[#This Row],[Customer ID]],Medical_Examinations[],2,0)</f>
        <v>46.53</v>
      </c>
      <c r="D2027">
        <f>VLOOKUP(Health_Care[[#This Row],[Customer ID]],Medical_Examinations[],4,0)</f>
        <v>4.84</v>
      </c>
      <c r="E2027" t="str">
        <f>VLOOKUP(Health_Care[[#This Row],[Customer ID]],Medical_Examinations[],6,0)</f>
        <v>yes</v>
      </c>
      <c r="F2027" t="str">
        <f>VLOOKUP(Health_Care[[#This Row],[Customer ID]],Medical_Examinations[],7,0)</f>
        <v>No</v>
      </c>
      <c r="G2027" t="str">
        <f>VLOOKUP(Health_Care[[#This Row],[Customer ID]],Medical_Examinations[],8,0)</f>
        <v>No</v>
      </c>
      <c r="H2027">
        <f>VLOOKUP(Health_Care[[#This Row],[Customer ID]],Medical_Examinations[],9,0)</f>
        <v>0</v>
      </c>
      <c r="I2027" t="str">
        <f>VLOOKUP(Health_Care[[#This Row],[Customer ID]],Medical_Examinations[],10,0)</f>
        <v>No</v>
      </c>
      <c r="J2027" t="str">
        <f>VLOOKUP(Health_Care[[#This Row],[Customer ID]],Medical_Examinations[],3,0)</f>
        <v>Obesity</v>
      </c>
      <c r="K2027" t="str">
        <f>VLOOKUP(Health_Care[[#This Row],[Customer ID]],Medical_Examinations[],5,0)</f>
        <v>Normal</v>
      </c>
      <c r="L2027" s="10">
        <f>VLOOKUP(Health_Care[[#This Row],[Customer ID]],Table6[#All],5,0)</f>
        <v>35246</v>
      </c>
      <c r="M2027" s="11">
        <f>VLOOKUP(Health_Care[[#This Row],[Customer ID]],Table6[#All],8,0)</f>
        <v>2927.06</v>
      </c>
      <c r="N2027" t="str">
        <f>VLOOKUP(Health_Care[[#This Row],[Customer ID]],Table6[#All],9,0)</f>
        <v>Tier - 2</v>
      </c>
      <c r="O2027" t="str">
        <f>VLOOKUP(Health_Care[[#This Row],[Customer ID]],Table6[#All],10,0)</f>
        <v>Tier - 2</v>
      </c>
      <c r="P2027" t="str">
        <f>VLOOKUP(Health_Care[[#This Row],[Customer ID]],Table6[#All],11,0)</f>
        <v>R1013</v>
      </c>
      <c r="Q2027">
        <f>VLOOKUP(Health_Care[[#This Row],[Customer ID]],Table6[#All],6,0)</f>
        <v>26</v>
      </c>
    </row>
    <row r="2028" spans="1:17" x14ac:dyDescent="0.35">
      <c r="A2028" t="s">
        <v>340</v>
      </c>
      <c r="B2028" t="str">
        <f>VLOOKUP(Health_Care[[#This Row],[Customer ID]],Customer_Names[#All],3,0)</f>
        <v xml:space="preserve"> Deborah</v>
      </c>
      <c r="C2028">
        <f>VLOOKUP(Health_Care[[#This Row],[Customer ID]],Medical_Examinations[],2,0)</f>
        <v>23.4</v>
      </c>
      <c r="D2028">
        <f>VLOOKUP(Health_Care[[#This Row],[Customer ID]],Medical_Examinations[],4,0)</f>
        <v>5.53</v>
      </c>
      <c r="E2028" t="str">
        <f>VLOOKUP(Health_Care[[#This Row],[Customer ID]],Medical_Examinations[],6,0)</f>
        <v>No</v>
      </c>
      <c r="F2028" t="str">
        <f>VLOOKUP(Health_Care[[#This Row],[Customer ID]],Medical_Examinations[],7,0)</f>
        <v>No</v>
      </c>
      <c r="G2028" t="str">
        <f>VLOOKUP(Health_Care[[#This Row],[Customer ID]],Medical_Examinations[],8,0)</f>
        <v>Yes</v>
      </c>
      <c r="H2028">
        <f>VLOOKUP(Health_Care[[#This Row],[Customer ID]],Medical_Examinations[],9,0)</f>
        <v>1</v>
      </c>
      <c r="I2028" t="str">
        <f>VLOOKUP(Health_Care[[#This Row],[Customer ID]],Medical_Examinations[],10,0)</f>
        <v>No</v>
      </c>
      <c r="J2028" t="str">
        <f>VLOOKUP(Health_Care[[#This Row],[Customer ID]],Medical_Examinations[],3,0)</f>
        <v>Normal Weight</v>
      </c>
      <c r="K2028" t="str">
        <f>VLOOKUP(Health_Care[[#This Row],[Customer ID]],Medical_Examinations[],5,0)</f>
        <v>Normal</v>
      </c>
      <c r="L2028" s="10">
        <f>VLOOKUP(Health_Care[[#This Row],[Customer ID]],Table6[#All],5,0)</f>
        <v>37777</v>
      </c>
      <c r="M2028" s="11">
        <f>VLOOKUP(Health_Care[[#This Row],[Customer ID]],Table6[#All],8,0)</f>
        <v>2913.57</v>
      </c>
      <c r="N2028" t="str">
        <f>VLOOKUP(Health_Care[[#This Row],[Customer ID]],Table6[#All],9,0)</f>
        <v>Tier - 2</v>
      </c>
      <c r="O2028" t="str">
        <f>VLOOKUP(Health_Care[[#This Row],[Customer ID]],Table6[#All],10,0)</f>
        <v>Tier - 2</v>
      </c>
      <c r="P2028" t="str">
        <f>VLOOKUP(Health_Care[[#This Row],[Customer ID]],Table6[#All],11,0)</f>
        <v>R1011</v>
      </c>
      <c r="Q2028">
        <f>VLOOKUP(Health_Care[[#This Row],[Customer ID]],Table6[#All],6,0)</f>
        <v>20</v>
      </c>
    </row>
    <row r="2029" spans="1:17" x14ac:dyDescent="0.35">
      <c r="A2029" t="s">
        <v>339</v>
      </c>
      <c r="B2029" t="str">
        <f>VLOOKUP(Health_Care[[#This Row],[Customer ID]],Customer_Names[#All],3,0)</f>
        <v xml:space="preserve"> Chuck W. Jr.</v>
      </c>
      <c r="C2029">
        <f>VLOOKUP(Health_Care[[#This Row],[Customer ID]],Medical_Examinations[],2,0)</f>
        <v>30</v>
      </c>
      <c r="D2029">
        <f>VLOOKUP(Health_Care[[#This Row],[Customer ID]],Medical_Examinations[],4,0)</f>
        <v>4.33</v>
      </c>
      <c r="E2029" t="str">
        <f>VLOOKUP(Health_Care[[#This Row],[Customer ID]],Medical_Examinations[],6,0)</f>
        <v>yes</v>
      </c>
      <c r="F2029" t="str">
        <f>VLOOKUP(Health_Care[[#This Row],[Customer ID]],Medical_Examinations[],7,0)</f>
        <v>No</v>
      </c>
      <c r="G2029" t="str">
        <f>VLOOKUP(Health_Care[[#This Row],[Customer ID]],Medical_Examinations[],8,0)</f>
        <v>No</v>
      </c>
      <c r="H2029">
        <f>VLOOKUP(Health_Care[[#This Row],[Customer ID]],Medical_Examinations[],9,0)</f>
        <v>0</v>
      </c>
      <c r="I2029" t="str">
        <f>VLOOKUP(Health_Care[[#This Row],[Customer ID]],Medical_Examinations[],10,0)</f>
        <v>No</v>
      </c>
      <c r="J2029" t="str">
        <f>VLOOKUP(Health_Care[[#This Row],[Customer ID]],Medical_Examinations[],3,0)</f>
        <v>Obesity</v>
      </c>
      <c r="K2029" t="str">
        <f>VLOOKUP(Health_Care[[#This Row],[Customer ID]],Medical_Examinations[],5,0)</f>
        <v>Normal</v>
      </c>
      <c r="L2029" s="10">
        <f>VLOOKUP(Health_Care[[#This Row],[Customer ID]],Table6[#All],5,0)</f>
        <v>35229</v>
      </c>
      <c r="M2029" s="11">
        <f>VLOOKUP(Health_Care[[#This Row],[Customer ID]],Table6[#All],8,0)</f>
        <v>2904.09</v>
      </c>
      <c r="N2029" t="str">
        <f>VLOOKUP(Health_Care[[#This Row],[Customer ID]],Table6[#All],9,0)</f>
        <v>Tier - 2</v>
      </c>
      <c r="O2029" t="str">
        <f>VLOOKUP(Health_Care[[#This Row],[Customer ID]],Table6[#All],10,0)</f>
        <v>Tier - 2</v>
      </c>
      <c r="P2029" t="str">
        <f>VLOOKUP(Health_Care[[#This Row],[Customer ID]],Table6[#All],11,0)</f>
        <v>R1011</v>
      </c>
      <c r="Q2029">
        <f>VLOOKUP(Health_Care[[#This Row],[Customer ID]],Table6[#All],6,0)</f>
        <v>26</v>
      </c>
    </row>
    <row r="2030" spans="1:17" x14ac:dyDescent="0.35">
      <c r="A2030" t="s">
        <v>338</v>
      </c>
      <c r="B2030" t="str">
        <f>VLOOKUP(Health_Care[[#This Row],[Customer ID]],Customer_Names[#All],3,0)</f>
        <v xml:space="preserve"> Daniel</v>
      </c>
      <c r="C2030">
        <f>VLOOKUP(Health_Care[[#This Row],[Customer ID]],Medical_Examinations[],2,0)</f>
        <v>29.15</v>
      </c>
      <c r="D2030">
        <f>VLOOKUP(Health_Care[[#This Row],[Customer ID]],Medical_Examinations[],4,0)</f>
        <v>4.91</v>
      </c>
      <c r="E2030" t="str">
        <f>VLOOKUP(Health_Care[[#This Row],[Customer ID]],Medical_Examinations[],6,0)</f>
        <v>yes</v>
      </c>
      <c r="F2030" t="str">
        <f>VLOOKUP(Health_Care[[#This Row],[Customer ID]],Medical_Examinations[],7,0)</f>
        <v>No</v>
      </c>
      <c r="G2030" t="str">
        <f>VLOOKUP(Health_Care[[#This Row],[Customer ID]],Medical_Examinations[],8,0)</f>
        <v>No</v>
      </c>
      <c r="H2030">
        <f>VLOOKUP(Health_Care[[#This Row],[Customer ID]],Medical_Examinations[],9,0)</f>
        <v>0</v>
      </c>
      <c r="I2030" t="str">
        <f>VLOOKUP(Health_Care[[#This Row],[Customer ID]],Medical_Examinations[],10,0)</f>
        <v>No</v>
      </c>
      <c r="J2030" t="str">
        <f>VLOOKUP(Health_Care[[#This Row],[Customer ID]],Medical_Examinations[],3,0)</f>
        <v>Over Weight</v>
      </c>
      <c r="K2030" t="str">
        <f>VLOOKUP(Health_Care[[#This Row],[Customer ID]],Medical_Examinations[],5,0)</f>
        <v>Normal</v>
      </c>
      <c r="L2030" s="10">
        <f>VLOOKUP(Health_Care[[#This Row],[Customer ID]],Table6[#All],5,0)</f>
        <v>35362</v>
      </c>
      <c r="M2030" s="11">
        <f>VLOOKUP(Health_Care[[#This Row],[Customer ID]],Table6[#All],8,0)</f>
        <v>2902.91</v>
      </c>
      <c r="N2030" t="str">
        <f>VLOOKUP(Health_Care[[#This Row],[Customer ID]],Table6[#All],9,0)</f>
        <v>Tier - 2</v>
      </c>
      <c r="O2030" t="str">
        <f>VLOOKUP(Health_Care[[#This Row],[Customer ID]],Table6[#All],10,0)</f>
        <v>Tier - 2</v>
      </c>
      <c r="P2030" t="str">
        <f>VLOOKUP(Health_Care[[#This Row],[Customer ID]],Table6[#All],11,0)</f>
        <v>R1013</v>
      </c>
      <c r="Q2030">
        <f>VLOOKUP(Health_Care[[#This Row],[Customer ID]],Table6[#All],6,0)</f>
        <v>26</v>
      </c>
    </row>
    <row r="2031" spans="1:17" x14ac:dyDescent="0.35">
      <c r="A2031" t="s">
        <v>337</v>
      </c>
      <c r="B2031" t="str">
        <f>VLOOKUP(Health_Care[[#This Row],[Customer ID]],Customer_Names[#All],3,0)</f>
        <v xml:space="preserve"> Amany</v>
      </c>
      <c r="C2031">
        <f>VLOOKUP(Health_Care[[#This Row],[Customer ID]],Medical_Examinations[],2,0)</f>
        <v>34.865000000000002</v>
      </c>
      <c r="D2031">
        <f>VLOOKUP(Health_Care[[#This Row],[Customer ID]],Medical_Examinations[],4,0)</f>
        <v>4.8</v>
      </c>
      <c r="E2031" t="str">
        <f>VLOOKUP(Health_Care[[#This Row],[Customer ID]],Medical_Examinations[],6,0)</f>
        <v>No</v>
      </c>
      <c r="F2031" t="str">
        <f>VLOOKUP(Health_Care[[#This Row],[Customer ID]],Medical_Examinations[],7,0)</f>
        <v>No</v>
      </c>
      <c r="G2031" t="str">
        <f>VLOOKUP(Health_Care[[#This Row],[Customer ID]],Medical_Examinations[],8,0)</f>
        <v>No</v>
      </c>
      <c r="H2031">
        <f>VLOOKUP(Health_Care[[#This Row],[Customer ID]],Medical_Examinations[],9,0)</f>
        <v>0</v>
      </c>
      <c r="I2031" t="str">
        <f>VLOOKUP(Health_Care[[#This Row],[Customer ID]],Medical_Examinations[],10,0)</f>
        <v>No</v>
      </c>
      <c r="J2031" t="str">
        <f>VLOOKUP(Health_Care[[#This Row],[Customer ID]],Medical_Examinations[],3,0)</f>
        <v>Obesity</v>
      </c>
      <c r="K2031" t="str">
        <f>VLOOKUP(Health_Care[[#This Row],[Customer ID]],Medical_Examinations[],5,0)</f>
        <v>Normal</v>
      </c>
      <c r="L2031" s="10">
        <f>VLOOKUP(Health_Care[[#This Row],[Customer ID]],Table6[#All],5,0)</f>
        <v>36465</v>
      </c>
      <c r="M2031" s="11">
        <f>VLOOKUP(Health_Care[[#This Row],[Customer ID]],Table6[#All],8,0)</f>
        <v>2899.49</v>
      </c>
      <c r="N2031" t="str">
        <f>VLOOKUP(Health_Care[[#This Row],[Customer ID]],Table6[#All],9,0)</f>
        <v>Tier - 2</v>
      </c>
      <c r="O2031" t="str">
        <f>VLOOKUP(Health_Care[[#This Row],[Customer ID]],Table6[#All],10,0)</f>
        <v>Tier - 2</v>
      </c>
      <c r="P2031" t="str">
        <f>VLOOKUP(Health_Care[[#This Row],[Customer ID]],Table6[#All],11,0)</f>
        <v>R1024</v>
      </c>
      <c r="Q2031">
        <f>VLOOKUP(Health_Care[[#This Row],[Customer ID]],Table6[#All],6,0)</f>
        <v>23</v>
      </c>
    </row>
    <row r="2032" spans="1:17" x14ac:dyDescent="0.35">
      <c r="A2032" t="s">
        <v>336</v>
      </c>
      <c r="B2032" t="str">
        <f>VLOOKUP(Health_Care[[#This Row],[Customer ID]],Customer_Names[#All],3,0)</f>
        <v xml:space="preserve"> Kipling</v>
      </c>
      <c r="C2032">
        <f>VLOOKUP(Health_Care[[#This Row],[Customer ID]],Medical_Examinations[],2,0)</f>
        <v>28.12</v>
      </c>
      <c r="D2032">
        <f>VLOOKUP(Health_Care[[#This Row],[Customer ID]],Medical_Examinations[],4,0)</f>
        <v>5.55</v>
      </c>
      <c r="E2032" t="str">
        <f>VLOOKUP(Health_Care[[#This Row],[Customer ID]],Medical_Examinations[],6,0)</f>
        <v>yes</v>
      </c>
      <c r="F2032" t="str">
        <f>VLOOKUP(Health_Care[[#This Row],[Customer ID]],Medical_Examinations[],7,0)</f>
        <v>yes</v>
      </c>
      <c r="G2032" t="str">
        <f>VLOOKUP(Health_Care[[#This Row],[Customer ID]],Medical_Examinations[],8,0)</f>
        <v>No</v>
      </c>
      <c r="H2032">
        <f>VLOOKUP(Health_Care[[#This Row],[Customer ID]],Medical_Examinations[],9,0)</f>
        <v>2</v>
      </c>
      <c r="I2032" t="str">
        <f>VLOOKUP(Health_Care[[#This Row],[Customer ID]],Medical_Examinations[],10,0)</f>
        <v>No</v>
      </c>
      <c r="J2032" t="str">
        <f>VLOOKUP(Health_Care[[#This Row],[Customer ID]],Medical_Examinations[],3,0)</f>
        <v>Over Weight</v>
      </c>
      <c r="K2032" t="str">
        <f>VLOOKUP(Health_Care[[#This Row],[Customer ID]],Medical_Examinations[],5,0)</f>
        <v>Normal</v>
      </c>
      <c r="L2032" s="10">
        <f>VLOOKUP(Health_Care[[#This Row],[Customer ID]],Table6[#All],5,0)</f>
        <v>36721</v>
      </c>
      <c r="M2032" s="11">
        <f>VLOOKUP(Health_Care[[#This Row],[Customer ID]],Table6[#All],8,0)</f>
        <v>2897.46</v>
      </c>
      <c r="N2032" t="str">
        <f>VLOOKUP(Health_Care[[#This Row],[Customer ID]],Table6[#All],9,0)</f>
        <v>Tier - 2</v>
      </c>
      <c r="O2032" t="str">
        <f>VLOOKUP(Health_Care[[#This Row],[Customer ID]],Table6[#All],10,0)</f>
        <v>Tier - 1</v>
      </c>
      <c r="P2032" t="str">
        <f>VLOOKUP(Health_Care[[#This Row],[Customer ID]],Table6[#All],11,0)</f>
        <v>R1012</v>
      </c>
      <c r="Q2032">
        <f>VLOOKUP(Health_Care[[#This Row],[Customer ID]],Table6[#All],6,0)</f>
        <v>22</v>
      </c>
    </row>
    <row r="2033" spans="1:17" x14ac:dyDescent="0.35">
      <c r="A2033" t="s">
        <v>335</v>
      </c>
      <c r="B2033" t="str">
        <f>VLOOKUP(Health_Care[[#This Row],[Customer ID]],Customer_Names[#All],3,0)</f>
        <v xml:space="preserve"> Duncan</v>
      </c>
      <c r="C2033">
        <f>VLOOKUP(Health_Care[[#This Row],[Customer ID]],Medical_Examinations[],2,0)</f>
        <v>29.45</v>
      </c>
      <c r="D2033">
        <f>VLOOKUP(Health_Care[[#This Row],[Customer ID]],Medical_Examinations[],4,0)</f>
        <v>5.24</v>
      </c>
      <c r="E2033" t="str">
        <f>VLOOKUP(Health_Care[[#This Row],[Customer ID]],Medical_Examinations[],6,0)</f>
        <v>yes</v>
      </c>
      <c r="F2033" t="str">
        <f>VLOOKUP(Health_Care[[#This Row],[Customer ID]],Medical_Examinations[],7,0)</f>
        <v>No</v>
      </c>
      <c r="G2033" t="str">
        <f>VLOOKUP(Health_Care[[#This Row],[Customer ID]],Medical_Examinations[],8,0)</f>
        <v>No</v>
      </c>
      <c r="H2033">
        <f>VLOOKUP(Health_Care[[#This Row],[Customer ID]],Medical_Examinations[],9,0)</f>
        <v>0</v>
      </c>
      <c r="I2033" t="str">
        <f>VLOOKUP(Health_Care[[#This Row],[Customer ID]],Medical_Examinations[],10,0)</f>
        <v>No</v>
      </c>
      <c r="J2033" t="str">
        <f>VLOOKUP(Health_Care[[#This Row],[Customer ID]],Medical_Examinations[],3,0)</f>
        <v>Over Weight</v>
      </c>
      <c r="K2033" t="str">
        <f>VLOOKUP(Health_Care[[#This Row],[Customer ID]],Medical_Examinations[],5,0)</f>
        <v>Normal</v>
      </c>
      <c r="L2033" s="10">
        <f>VLOOKUP(Health_Care[[#This Row],[Customer ID]],Table6[#All],5,0)</f>
        <v>35237</v>
      </c>
      <c r="M2033" s="11">
        <f>VLOOKUP(Health_Care[[#This Row],[Customer ID]],Table6[#All],8,0)</f>
        <v>2897.32</v>
      </c>
      <c r="N2033" t="str">
        <f>VLOOKUP(Health_Care[[#This Row],[Customer ID]],Table6[#All],9,0)</f>
        <v>Tier - 3</v>
      </c>
      <c r="O2033" t="str">
        <f>VLOOKUP(Health_Care[[#This Row],[Customer ID]],Table6[#All],10,0)</f>
        <v>Tier - 3</v>
      </c>
      <c r="P2033" t="str">
        <f>VLOOKUP(Health_Care[[#This Row],[Customer ID]],Table6[#All],11,0)</f>
        <v>R1016</v>
      </c>
      <c r="Q2033">
        <f>VLOOKUP(Health_Care[[#This Row],[Customer ID]],Table6[#All],6,0)</f>
        <v>26</v>
      </c>
    </row>
    <row r="2034" spans="1:17" x14ac:dyDescent="0.35">
      <c r="A2034" t="s">
        <v>334</v>
      </c>
      <c r="B2034" t="str">
        <f>VLOOKUP(Health_Care[[#This Row],[Customer ID]],Customer_Names[#All],3,0)</f>
        <v xml:space="preserve"> Louis C.</v>
      </c>
      <c r="C2034">
        <f>VLOOKUP(Health_Care[[#This Row],[Customer ID]],Medical_Examinations[],2,0)</f>
        <v>27.94</v>
      </c>
      <c r="D2034">
        <f>VLOOKUP(Health_Care[[#This Row],[Customer ID]],Medical_Examinations[],4,0)</f>
        <v>6.08</v>
      </c>
      <c r="E2034" t="str">
        <f>VLOOKUP(Health_Care[[#This Row],[Customer ID]],Medical_Examinations[],6,0)</f>
        <v>No</v>
      </c>
      <c r="F2034" t="str">
        <f>VLOOKUP(Health_Care[[#This Row],[Customer ID]],Medical_Examinations[],7,0)</f>
        <v>No</v>
      </c>
      <c r="G2034" t="str">
        <f>VLOOKUP(Health_Care[[#This Row],[Customer ID]],Medical_Examinations[],8,0)</f>
        <v>Yes</v>
      </c>
      <c r="H2034">
        <f>VLOOKUP(Health_Care[[#This Row],[Customer ID]],Medical_Examinations[],9,0)</f>
        <v>1</v>
      </c>
      <c r="I2034" t="str">
        <f>VLOOKUP(Health_Care[[#This Row],[Customer ID]],Medical_Examinations[],10,0)</f>
        <v>No</v>
      </c>
      <c r="J2034" t="str">
        <f>VLOOKUP(Health_Care[[#This Row],[Customer ID]],Medical_Examinations[],3,0)</f>
        <v>Over Weight</v>
      </c>
      <c r="K2034" t="str">
        <f>VLOOKUP(Health_Care[[#This Row],[Customer ID]],Medical_Examinations[],5,0)</f>
        <v>Prediabetes</v>
      </c>
      <c r="L2034" s="10">
        <f>VLOOKUP(Health_Care[[#This Row],[Customer ID]],Table6[#All],5,0)</f>
        <v>34193</v>
      </c>
      <c r="M2034" s="11">
        <f>VLOOKUP(Health_Care[[#This Row],[Customer ID]],Table6[#All],8,0)</f>
        <v>2867.12</v>
      </c>
      <c r="N2034" t="str">
        <f>VLOOKUP(Health_Care[[#This Row],[Customer ID]],Table6[#All],9,0)</f>
        <v>Tier - 1</v>
      </c>
      <c r="O2034" t="str">
        <f>VLOOKUP(Health_Care[[#This Row],[Customer ID]],Table6[#All],10,0)</f>
        <v>Tier - 3</v>
      </c>
      <c r="P2034" t="str">
        <f>VLOOKUP(Health_Care[[#This Row],[Customer ID]],Table6[#All],11,0)</f>
        <v>R1013</v>
      </c>
      <c r="Q2034">
        <f>VLOOKUP(Health_Care[[#This Row],[Customer ID]],Table6[#All],6,0)</f>
        <v>29</v>
      </c>
    </row>
    <row r="2035" spans="1:17" x14ac:dyDescent="0.35">
      <c r="A2035" t="s">
        <v>333</v>
      </c>
      <c r="B2035" t="str">
        <f>VLOOKUP(Health_Care[[#This Row],[Customer ID]],Customer_Names[#All],3,0)</f>
        <v xml:space="preserve"> Daniel J</v>
      </c>
      <c r="C2035">
        <f>VLOOKUP(Health_Care[[#This Row],[Customer ID]],Medical_Examinations[],2,0)</f>
        <v>27.2</v>
      </c>
      <c r="D2035">
        <f>VLOOKUP(Health_Care[[#This Row],[Customer ID]],Medical_Examinations[],4,0)</f>
        <v>5.83</v>
      </c>
      <c r="E2035" t="str">
        <f>VLOOKUP(Health_Care[[#This Row],[Customer ID]],Medical_Examinations[],6,0)</f>
        <v>No</v>
      </c>
      <c r="F2035" t="str">
        <f>VLOOKUP(Health_Care[[#This Row],[Customer ID]],Medical_Examinations[],7,0)</f>
        <v>No</v>
      </c>
      <c r="G2035" t="str">
        <f>VLOOKUP(Health_Care[[#This Row],[Customer ID]],Medical_Examinations[],8,0)</f>
        <v>Yes</v>
      </c>
      <c r="H2035">
        <f>VLOOKUP(Health_Care[[#This Row],[Customer ID]],Medical_Examinations[],9,0)</f>
        <v>1</v>
      </c>
      <c r="I2035" t="str">
        <f>VLOOKUP(Health_Care[[#This Row],[Customer ID]],Medical_Examinations[],10,0)</f>
        <v>No</v>
      </c>
      <c r="J2035" t="str">
        <f>VLOOKUP(Health_Care[[#This Row],[Customer ID]],Medical_Examinations[],3,0)</f>
        <v>Over Weight</v>
      </c>
      <c r="K2035" t="str">
        <f>VLOOKUP(Health_Care[[#This Row],[Customer ID]],Medical_Examinations[],5,0)</f>
        <v>Prediabetes</v>
      </c>
      <c r="L2035" s="10">
        <f>VLOOKUP(Health_Care[[#This Row],[Customer ID]],Table6[#All],5,0)</f>
        <v>34274</v>
      </c>
      <c r="M2035" s="11">
        <f>VLOOKUP(Health_Care[[#This Row],[Customer ID]],Table6[#All],8,0)</f>
        <v>2866.09</v>
      </c>
      <c r="N2035" t="str">
        <f>VLOOKUP(Health_Care[[#This Row],[Customer ID]],Table6[#All],9,0)</f>
        <v>Tier - 3</v>
      </c>
      <c r="O2035" t="str">
        <f>VLOOKUP(Health_Care[[#This Row],[Customer ID]],Table6[#All],10,0)</f>
        <v>Tier - 3</v>
      </c>
      <c r="P2035" t="str">
        <f>VLOOKUP(Health_Care[[#This Row],[Customer ID]],Table6[#All],11,0)</f>
        <v>R1011</v>
      </c>
      <c r="Q2035">
        <f>VLOOKUP(Health_Care[[#This Row],[Customer ID]],Table6[#All],6,0)</f>
        <v>29</v>
      </c>
    </row>
    <row r="2036" spans="1:17" x14ac:dyDescent="0.35">
      <c r="A2036" t="s">
        <v>332</v>
      </c>
      <c r="B2036" t="str">
        <f>VLOOKUP(Health_Care[[#This Row],[Customer ID]],Customer_Names[#All],3,0)</f>
        <v xml:space="preserve"> Ildiko M.</v>
      </c>
      <c r="C2036">
        <f>VLOOKUP(Health_Care[[#This Row],[Customer ID]],Medical_Examinations[],2,0)</f>
        <v>33.344999999999999</v>
      </c>
      <c r="D2036">
        <f>VLOOKUP(Health_Care[[#This Row],[Customer ID]],Medical_Examinations[],4,0)</f>
        <v>4.29</v>
      </c>
      <c r="E2036" t="str">
        <f>VLOOKUP(Health_Care[[#This Row],[Customer ID]],Medical_Examinations[],6,0)</f>
        <v>No</v>
      </c>
      <c r="F2036" t="str">
        <f>VLOOKUP(Health_Care[[#This Row],[Customer ID]],Medical_Examinations[],7,0)</f>
        <v>No</v>
      </c>
      <c r="G2036" t="str">
        <f>VLOOKUP(Health_Care[[#This Row],[Customer ID]],Medical_Examinations[],8,0)</f>
        <v>No</v>
      </c>
      <c r="H2036">
        <f>VLOOKUP(Health_Care[[#This Row],[Customer ID]],Medical_Examinations[],9,0)</f>
        <v>1</v>
      </c>
      <c r="I2036" t="str">
        <f>VLOOKUP(Health_Care[[#This Row],[Customer ID]],Medical_Examinations[],10,0)</f>
        <v>No</v>
      </c>
      <c r="J2036" t="str">
        <f>VLOOKUP(Health_Care[[#This Row],[Customer ID]],Medical_Examinations[],3,0)</f>
        <v>Obesity</v>
      </c>
      <c r="K2036" t="str">
        <f>VLOOKUP(Health_Care[[#This Row],[Customer ID]],Medical_Examinations[],5,0)</f>
        <v>Normal</v>
      </c>
      <c r="L2036" s="10">
        <f>VLOOKUP(Health_Care[[#This Row],[Customer ID]],Table6[#All],5,0)</f>
        <v>36042</v>
      </c>
      <c r="M2036" s="11">
        <f>VLOOKUP(Health_Care[[#This Row],[Customer ID]],Table6[#All],8,0)</f>
        <v>2855.44</v>
      </c>
      <c r="N2036" t="str">
        <f>VLOOKUP(Health_Care[[#This Row],[Customer ID]],Table6[#All],9,0)</f>
        <v>Tier - 2</v>
      </c>
      <c r="O2036" t="str">
        <f>VLOOKUP(Health_Care[[#This Row],[Customer ID]],Table6[#All],10,0)</f>
        <v>Tier - 3</v>
      </c>
      <c r="P2036" t="str">
        <f>VLOOKUP(Health_Care[[#This Row],[Customer ID]],Table6[#All],11,0)</f>
        <v>R1012</v>
      </c>
      <c r="Q2036">
        <f>VLOOKUP(Health_Care[[#This Row],[Customer ID]],Table6[#All],6,0)</f>
        <v>24</v>
      </c>
    </row>
    <row r="2037" spans="1:17" x14ac:dyDescent="0.35">
      <c r="A2037" t="s">
        <v>331</v>
      </c>
      <c r="B2037" t="str">
        <f>VLOOKUP(Health_Care[[#This Row],[Customer ID]],Customer_Names[#All],3,0)</f>
        <v xml:space="preserve"> Melinda E.</v>
      </c>
      <c r="C2037">
        <f>VLOOKUP(Health_Care[[#This Row],[Customer ID]],Medical_Examinations[],2,0)</f>
        <v>29.925000000000001</v>
      </c>
      <c r="D2037">
        <f>VLOOKUP(Health_Care[[#This Row],[Customer ID]],Medical_Examinations[],4,0)</f>
        <v>5.3</v>
      </c>
      <c r="E2037" t="str">
        <f>VLOOKUP(Health_Care[[#This Row],[Customer ID]],Medical_Examinations[],6,0)</f>
        <v>No</v>
      </c>
      <c r="F2037" t="str">
        <f>VLOOKUP(Health_Care[[#This Row],[Customer ID]],Medical_Examinations[],7,0)</f>
        <v>No</v>
      </c>
      <c r="G2037" t="str">
        <f>VLOOKUP(Health_Care[[#This Row],[Customer ID]],Medical_Examinations[],8,0)</f>
        <v>No</v>
      </c>
      <c r="H2037">
        <f>VLOOKUP(Health_Care[[#This Row],[Customer ID]],Medical_Examinations[],9,0)</f>
        <v>1</v>
      </c>
      <c r="I2037" t="str">
        <f>VLOOKUP(Health_Care[[#This Row],[Customer ID]],Medical_Examinations[],10,0)</f>
        <v>No</v>
      </c>
      <c r="J2037" t="str">
        <f>VLOOKUP(Health_Care[[#This Row],[Customer ID]],Medical_Examinations[],3,0)</f>
        <v>Obesity</v>
      </c>
      <c r="K2037" t="str">
        <f>VLOOKUP(Health_Care[[#This Row],[Customer ID]],Medical_Examinations[],5,0)</f>
        <v>Normal</v>
      </c>
      <c r="L2037" s="10">
        <f>VLOOKUP(Health_Care[[#This Row],[Customer ID]],Table6[#All],5,0)</f>
        <v>35963</v>
      </c>
      <c r="M2037" s="11">
        <f>VLOOKUP(Health_Care[[#This Row],[Customer ID]],Table6[#All],8,0)</f>
        <v>2850.68</v>
      </c>
      <c r="N2037" t="str">
        <f>VLOOKUP(Health_Care[[#This Row],[Customer ID]],Table6[#All],9,0)</f>
        <v>Tier - 2</v>
      </c>
      <c r="O2037" t="str">
        <f>VLOOKUP(Health_Care[[#This Row],[Customer ID]],Table6[#All],10,0)</f>
        <v>Tier - 3</v>
      </c>
      <c r="P2037" t="str">
        <f>VLOOKUP(Health_Care[[#This Row],[Customer ID]],Table6[#All],11,0)</f>
        <v>R1012</v>
      </c>
      <c r="Q2037">
        <f>VLOOKUP(Health_Care[[#This Row],[Customer ID]],Table6[#All],6,0)</f>
        <v>24</v>
      </c>
    </row>
    <row r="2038" spans="1:17" x14ac:dyDescent="0.35">
      <c r="A2038" t="s">
        <v>330</v>
      </c>
      <c r="B2038" t="str">
        <f>VLOOKUP(Health_Care[[#This Row],[Customer ID]],Customer_Names[#All],3,0)</f>
        <v xml:space="preserve"> Ashley M</v>
      </c>
      <c r="C2038">
        <f>VLOOKUP(Health_Care[[#This Row],[Customer ID]],Medical_Examinations[],2,0)</f>
        <v>24.225000000000001</v>
      </c>
      <c r="D2038">
        <f>VLOOKUP(Health_Care[[#This Row],[Customer ID]],Medical_Examinations[],4,0)</f>
        <v>4.42</v>
      </c>
      <c r="E2038" t="str">
        <f>VLOOKUP(Health_Care[[#This Row],[Customer ID]],Medical_Examinations[],6,0)</f>
        <v>No</v>
      </c>
      <c r="F2038" t="str">
        <f>VLOOKUP(Health_Care[[#This Row],[Customer ID]],Medical_Examinations[],7,0)</f>
        <v>No</v>
      </c>
      <c r="G2038" t="str">
        <f>VLOOKUP(Health_Care[[#This Row],[Customer ID]],Medical_Examinations[],8,0)</f>
        <v>No</v>
      </c>
      <c r="H2038">
        <f>VLOOKUP(Health_Care[[#This Row],[Customer ID]],Medical_Examinations[],9,0)</f>
        <v>1</v>
      </c>
      <c r="I2038" t="str">
        <f>VLOOKUP(Health_Care[[#This Row],[Customer ID]],Medical_Examinations[],10,0)</f>
        <v>No</v>
      </c>
      <c r="J2038" t="str">
        <f>VLOOKUP(Health_Care[[#This Row],[Customer ID]],Medical_Examinations[],3,0)</f>
        <v>Normal Weight</v>
      </c>
      <c r="K2038" t="str">
        <f>VLOOKUP(Health_Care[[#This Row],[Customer ID]],Medical_Examinations[],5,0)</f>
        <v>Normal</v>
      </c>
      <c r="L2038" s="10">
        <f>VLOOKUP(Health_Care[[#This Row],[Customer ID]],Table6[#All],5,0)</f>
        <v>36114</v>
      </c>
      <c r="M2038" s="11">
        <f>VLOOKUP(Health_Care[[#This Row],[Customer ID]],Table6[#All],8,0)</f>
        <v>2842.76</v>
      </c>
      <c r="N2038" t="str">
        <f>VLOOKUP(Health_Care[[#This Row],[Customer ID]],Table6[#All],9,0)</f>
        <v>Tier - 2</v>
      </c>
      <c r="O2038" t="str">
        <f>VLOOKUP(Health_Care[[#This Row],[Customer ID]],Table6[#All],10,0)</f>
        <v>Tier - 3</v>
      </c>
      <c r="P2038" t="str">
        <f>VLOOKUP(Health_Care[[#This Row],[Customer ID]],Table6[#All],11,0)</f>
        <v>R1012</v>
      </c>
      <c r="Q2038">
        <f>VLOOKUP(Health_Care[[#This Row],[Customer ID]],Table6[#All],6,0)</f>
        <v>24</v>
      </c>
    </row>
    <row r="2039" spans="1:17" x14ac:dyDescent="0.35">
      <c r="A2039" t="s">
        <v>329</v>
      </c>
      <c r="B2039" t="str">
        <f>VLOOKUP(Health_Care[[#This Row],[Customer ID]],Customer_Names[#All],3,0)</f>
        <v xml:space="preserve"> Stephanie</v>
      </c>
      <c r="C2039">
        <f>VLOOKUP(Health_Care[[#This Row],[Customer ID]],Medical_Examinations[],2,0)</f>
        <v>29.68</v>
      </c>
      <c r="D2039">
        <f>VLOOKUP(Health_Care[[#This Row],[Customer ID]],Medical_Examinations[],4,0)</f>
        <v>5.68</v>
      </c>
      <c r="E2039" t="str">
        <f>VLOOKUP(Health_Care[[#This Row],[Customer ID]],Medical_Examinations[],6,0)</f>
        <v>No</v>
      </c>
      <c r="F2039" t="str">
        <f>VLOOKUP(Health_Care[[#This Row],[Customer ID]],Medical_Examinations[],7,0)</f>
        <v>yes</v>
      </c>
      <c r="G2039" t="str">
        <f>VLOOKUP(Health_Care[[#This Row],[Customer ID]],Medical_Examinations[],8,0)</f>
        <v>No</v>
      </c>
      <c r="H2039">
        <f>VLOOKUP(Health_Care[[#This Row],[Customer ID]],Medical_Examinations[],9,0)</f>
        <v>1</v>
      </c>
      <c r="I2039" t="str">
        <f>VLOOKUP(Health_Care[[#This Row],[Customer ID]],Medical_Examinations[],10,0)</f>
        <v>No</v>
      </c>
      <c r="J2039" t="str">
        <f>VLOOKUP(Health_Care[[#This Row],[Customer ID]],Medical_Examinations[],3,0)</f>
        <v>Over Weight</v>
      </c>
      <c r="K2039" t="str">
        <f>VLOOKUP(Health_Care[[#This Row],[Customer ID]],Medical_Examinations[],5,0)</f>
        <v>Normal</v>
      </c>
      <c r="L2039" s="10">
        <f>VLOOKUP(Health_Care[[#This Row],[Customer ID]],Table6[#All],5,0)</f>
        <v>36800</v>
      </c>
      <c r="M2039" s="11">
        <f>VLOOKUP(Health_Care[[#This Row],[Customer ID]],Table6[#All],8,0)</f>
        <v>2819.51</v>
      </c>
      <c r="N2039" t="str">
        <f>VLOOKUP(Health_Care[[#This Row],[Customer ID]],Table6[#All],9,0)</f>
        <v>Tier - 2</v>
      </c>
      <c r="O2039" t="str">
        <f>VLOOKUP(Health_Care[[#This Row],[Customer ID]],Table6[#All],10,0)</f>
        <v>Tier - 3</v>
      </c>
      <c r="P2039" t="str">
        <f>VLOOKUP(Health_Care[[#This Row],[Customer ID]],Table6[#All],11,0)</f>
        <v>R1011</v>
      </c>
      <c r="Q2039">
        <f>VLOOKUP(Health_Care[[#This Row],[Customer ID]],Table6[#All],6,0)</f>
        <v>22</v>
      </c>
    </row>
    <row r="2040" spans="1:17" x14ac:dyDescent="0.35">
      <c r="A2040" t="s">
        <v>328</v>
      </c>
      <c r="B2040" t="str">
        <f>VLOOKUP(Health_Care[[#This Row],[Customer ID]],Customer_Names[#All],3,0)</f>
        <v xml:space="preserve"> Sean P.</v>
      </c>
      <c r="C2040">
        <f>VLOOKUP(Health_Care[[#This Row],[Customer ID]],Medical_Examinations[],2,0)</f>
        <v>20.614999999999998</v>
      </c>
      <c r="D2040">
        <f>VLOOKUP(Health_Care[[#This Row],[Customer ID]],Medical_Examinations[],4,0)</f>
        <v>6.05</v>
      </c>
      <c r="E2040" t="str">
        <f>VLOOKUP(Health_Care[[#This Row],[Customer ID]],Medical_Examinations[],6,0)</f>
        <v>No</v>
      </c>
      <c r="F2040" t="str">
        <f>VLOOKUP(Health_Care[[#This Row],[Customer ID]],Medical_Examinations[],7,0)</f>
        <v>No</v>
      </c>
      <c r="G2040" t="str">
        <f>VLOOKUP(Health_Care[[#This Row],[Customer ID]],Medical_Examinations[],8,0)</f>
        <v>Yes</v>
      </c>
      <c r="H2040">
        <f>VLOOKUP(Health_Care[[#This Row],[Customer ID]],Medical_Examinations[],9,0)</f>
        <v>1</v>
      </c>
      <c r="I2040" t="str">
        <f>VLOOKUP(Health_Care[[#This Row],[Customer ID]],Medical_Examinations[],10,0)</f>
        <v>No</v>
      </c>
      <c r="J2040" t="str">
        <f>VLOOKUP(Health_Care[[#This Row],[Customer ID]],Medical_Examinations[],3,0)</f>
        <v>Normal Weight</v>
      </c>
      <c r="K2040" t="str">
        <f>VLOOKUP(Health_Care[[#This Row],[Customer ID]],Medical_Examinations[],5,0)</f>
        <v>Prediabetes</v>
      </c>
      <c r="L2040" s="10">
        <f>VLOOKUP(Health_Care[[#This Row],[Customer ID]],Table6[#All],5,0)</f>
        <v>37887</v>
      </c>
      <c r="M2040" s="11">
        <f>VLOOKUP(Health_Care[[#This Row],[Customer ID]],Table6[#All],8,0)</f>
        <v>2803.7</v>
      </c>
      <c r="N2040" t="str">
        <f>VLOOKUP(Health_Care[[#This Row],[Customer ID]],Table6[#All],9,0)</f>
        <v>Tier - 2</v>
      </c>
      <c r="O2040" t="str">
        <f>VLOOKUP(Health_Care[[#This Row],[Customer ID]],Table6[#All],10,0)</f>
        <v>Tier - 1</v>
      </c>
      <c r="P2040" t="str">
        <f>VLOOKUP(Health_Care[[#This Row],[Customer ID]],Table6[#All],11,0)</f>
        <v>R1012</v>
      </c>
      <c r="Q2040">
        <f>VLOOKUP(Health_Care[[#This Row],[Customer ID]],Table6[#All],6,0)</f>
        <v>19</v>
      </c>
    </row>
    <row r="2041" spans="1:17" x14ac:dyDescent="0.35">
      <c r="A2041" t="s">
        <v>327</v>
      </c>
      <c r="B2041" t="str">
        <f>VLOOKUP(Health_Care[[#This Row],[Customer ID]],Customer_Names[#All],3,0)</f>
        <v xml:space="preserve"> Emily G</v>
      </c>
      <c r="C2041">
        <f>VLOOKUP(Health_Care[[#This Row],[Customer ID]],Medical_Examinations[],2,0)</f>
        <v>32.119999999999997</v>
      </c>
      <c r="D2041">
        <f>VLOOKUP(Health_Care[[#This Row],[Customer ID]],Medical_Examinations[],4,0)</f>
        <v>5.33</v>
      </c>
      <c r="E2041" t="str">
        <f>VLOOKUP(Health_Care[[#This Row],[Customer ID]],Medical_Examinations[],6,0)</f>
        <v>No</v>
      </c>
      <c r="F2041" t="str">
        <f>VLOOKUP(Health_Care[[#This Row],[Customer ID]],Medical_Examinations[],7,0)</f>
        <v>yes</v>
      </c>
      <c r="G2041" t="str">
        <f>VLOOKUP(Health_Care[[#This Row],[Customer ID]],Medical_Examinations[],8,0)</f>
        <v>No</v>
      </c>
      <c r="H2041">
        <f>VLOOKUP(Health_Care[[#This Row],[Customer ID]],Medical_Examinations[],9,0)</f>
        <v>1</v>
      </c>
      <c r="I2041" t="str">
        <f>VLOOKUP(Health_Care[[#This Row],[Customer ID]],Medical_Examinations[],10,0)</f>
        <v>No</v>
      </c>
      <c r="J2041" t="str">
        <f>VLOOKUP(Health_Care[[#This Row],[Customer ID]],Medical_Examinations[],3,0)</f>
        <v>Obesity</v>
      </c>
      <c r="K2041" t="str">
        <f>VLOOKUP(Health_Care[[#This Row],[Customer ID]],Medical_Examinations[],5,0)</f>
        <v>Normal</v>
      </c>
      <c r="L2041" s="10">
        <f>VLOOKUP(Health_Care[[#This Row],[Customer ID]],Table6[#All],5,0)</f>
        <v>38203</v>
      </c>
      <c r="M2041" s="11">
        <f>VLOOKUP(Health_Care[[#This Row],[Customer ID]],Table6[#All],8,0)</f>
        <v>2801.26</v>
      </c>
      <c r="N2041" t="str">
        <f>VLOOKUP(Health_Care[[#This Row],[Customer ID]],Table6[#All],9,0)</f>
        <v>Tier - 2</v>
      </c>
      <c r="O2041" t="str">
        <f>VLOOKUP(Health_Care[[#This Row],[Customer ID]],Table6[#All],10,0)</f>
        <v>Tier - 3</v>
      </c>
      <c r="P2041" t="str">
        <f>VLOOKUP(Health_Care[[#This Row],[Customer ID]],Table6[#All],11,0)</f>
        <v>R1013</v>
      </c>
      <c r="Q2041">
        <f>VLOOKUP(Health_Care[[#This Row],[Customer ID]],Table6[#All],6,0)</f>
        <v>18</v>
      </c>
    </row>
    <row r="2042" spans="1:17" x14ac:dyDescent="0.35">
      <c r="A2042" t="s">
        <v>326</v>
      </c>
      <c r="B2042" t="str">
        <f>VLOOKUP(Health_Care[[#This Row],[Customer ID]],Customer_Names[#All],3,0)</f>
        <v xml:space="preserve"> Malcolm</v>
      </c>
      <c r="C2042">
        <f>VLOOKUP(Health_Care[[#This Row],[Customer ID]],Medical_Examinations[],2,0)</f>
        <v>27.36</v>
      </c>
      <c r="D2042">
        <f>VLOOKUP(Health_Care[[#This Row],[Customer ID]],Medical_Examinations[],4,0)</f>
        <v>6.22</v>
      </c>
      <c r="E2042" t="str">
        <f>VLOOKUP(Health_Care[[#This Row],[Customer ID]],Medical_Examinations[],6,0)</f>
        <v>No</v>
      </c>
      <c r="F2042" t="str">
        <f>VLOOKUP(Health_Care[[#This Row],[Customer ID]],Medical_Examinations[],7,0)</f>
        <v>No</v>
      </c>
      <c r="G2042" t="str">
        <f>VLOOKUP(Health_Care[[#This Row],[Customer ID]],Medical_Examinations[],8,0)</f>
        <v>No</v>
      </c>
      <c r="H2042">
        <f>VLOOKUP(Health_Care[[#This Row],[Customer ID]],Medical_Examinations[],9,0)</f>
        <v>0</v>
      </c>
      <c r="I2042" t="str">
        <f>VLOOKUP(Health_Care[[#This Row],[Customer ID]],Medical_Examinations[],10,0)</f>
        <v>No</v>
      </c>
      <c r="J2042" t="str">
        <f>VLOOKUP(Health_Care[[#This Row],[Customer ID]],Medical_Examinations[],3,0)</f>
        <v>Over Weight</v>
      </c>
      <c r="K2042" t="str">
        <f>VLOOKUP(Health_Care[[#This Row],[Customer ID]],Medical_Examinations[],5,0)</f>
        <v>Prediabetes</v>
      </c>
      <c r="L2042" s="10">
        <f>VLOOKUP(Health_Care[[#This Row],[Customer ID]],Table6[#All],5,0)</f>
        <v>36518</v>
      </c>
      <c r="M2042" s="11">
        <f>VLOOKUP(Health_Care[[#This Row],[Customer ID]],Table6[#All],8,0)</f>
        <v>2789.06</v>
      </c>
      <c r="N2042" t="str">
        <f>VLOOKUP(Health_Care[[#This Row],[Customer ID]],Table6[#All],9,0)</f>
        <v>Tier - 2</v>
      </c>
      <c r="O2042" t="str">
        <f>VLOOKUP(Health_Care[[#This Row],[Customer ID]],Table6[#All],10,0)</f>
        <v>Tier - 3</v>
      </c>
      <c r="P2042" t="str">
        <f>VLOOKUP(Health_Care[[#This Row],[Customer ID]],Table6[#All],11,0)</f>
        <v>R1012</v>
      </c>
      <c r="Q2042">
        <f>VLOOKUP(Health_Care[[#This Row],[Customer ID]],Table6[#All],6,0)</f>
        <v>23</v>
      </c>
    </row>
    <row r="2043" spans="1:17" x14ac:dyDescent="0.35">
      <c r="A2043" t="s">
        <v>325</v>
      </c>
      <c r="B2043" t="str">
        <f>VLOOKUP(Health_Care[[#This Row],[Customer ID]],Customer_Names[#All],3,0)</f>
        <v xml:space="preserve"> Danilo</v>
      </c>
      <c r="C2043">
        <f>VLOOKUP(Health_Care[[#This Row],[Customer ID]],Medical_Examinations[],2,0)</f>
        <v>17.385000000000002</v>
      </c>
      <c r="D2043">
        <f>VLOOKUP(Health_Care[[#This Row],[Customer ID]],Medical_Examinations[],4,0)</f>
        <v>5.84</v>
      </c>
      <c r="E2043" t="str">
        <f>VLOOKUP(Health_Care[[#This Row],[Customer ID]],Medical_Examinations[],6,0)</f>
        <v>No</v>
      </c>
      <c r="F2043" t="str">
        <f>VLOOKUP(Health_Care[[#This Row],[Customer ID]],Medical_Examinations[],7,0)</f>
        <v>No</v>
      </c>
      <c r="G2043" t="str">
        <f>VLOOKUP(Health_Care[[#This Row],[Customer ID]],Medical_Examinations[],8,0)</f>
        <v>No</v>
      </c>
      <c r="H2043">
        <f>VLOOKUP(Health_Care[[#This Row],[Customer ID]],Medical_Examinations[],9,0)</f>
        <v>0</v>
      </c>
      <c r="I2043" t="str">
        <f>VLOOKUP(Health_Care[[#This Row],[Customer ID]],Medical_Examinations[],10,0)</f>
        <v>No</v>
      </c>
      <c r="J2043" t="str">
        <f>VLOOKUP(Health_Care[[#This Row],[Customer ID]],Medical_Examinations[],3,0)</f>
        <v>Under Weight</v>
      </c>
      <c r="K2043" t="str">
        <f>VLOOKUP(Health_Care[[#This Row],[Customer ID]],Medical_Examinations[],5,0)</f>
        <v>Prediabetes</v>
      </c>
      <c r="L2043" s="10">
        <f>VLOOKUP(Health_Care[[#This Row],[Customer ID]],Table6[#All],5,0)</f>
        <v>36401</v>
      </c>
      <c r="M2043" s="11">
        <f>VLOOKUP(Health_Care[[#This Row],[Customer ID]],Table6[#All],8,0)</f>
        <v>2775.19</v>
      </c>
      <c r="N2043" t="str">
        <f>VLOOKUP(Health_Care[[#This Row],[Customer ID]],Table6[#All],9,0)</f>
        <v>Tier - 2</v>
      </c>
      <c r="O2043" t="str">
        <f>VLOOKUP(Health_Care[[#This Row],[Customer ID]],Table6[#All],10,0)</f>
        <v>Tier - 1</v>
      </c>
      <c r="P2043" t="str">
        <f>VLOOKUP(Health_Care[[#This Row],[Customer ID]],Table6[#All],11,0)</f>
        <v>R1012</v>
      </c>
      <c r="Q2043">
        <f>VLOOKUP(Health_Care[[#This Row],[Customer ID]],Table6[#All],6,0)</f>
        <v>23</v>
      </c>
    </row>
    <row r="2044" spans="1:17" x14ac:dyDescent="0.35">
      <c r="A2044" t="s">
        <v>324</v>
      </c>
      <c r="B2044" t="str">
        <f>VLOOKUP(Health_Care[[#This Row],[Customer ID]],Customer_Names[#All],3,0)</f>
        <v xml:space="preserve"> Mikko</v>
      </c>
      <c r="C2044">
        <f>VLOOKUP(Health_Care[[#This Row],[Customer ID]],Medical_Examinations[],2,0)</f>
        <v>30.13</v>
      </c>
      <c r="D2044">
        <f>VLOOKUP(Health_Care[[#This Row],[Customer ID]],Medical_Examinations[],4,0)</f>
        <v>5.71</v>
      </c>
      <c r="E2044" t="str">
        <f>VLOOKUP(Health_Care[[#This Row],[Customer ID]],Medical_Examinations[],6,0)</f>
        <v>No</v>
      </c>
      <c r="F2044" t="str">
        <f>VLOOKUP(Health_Care[[#This Row],[Customer ID]],Medical_Examinations[],7,0)</f>
        <v>yes</v>
      </c>
      <c r="G2044" t="str">
        <f>VLOOKUP(Health_Care[[#This Row],[Customer ID]],Medical_Examinations[],8,0)</f>
        <v>No</v>
      </c>
      <c r="H2044">
        <f>VLOOKUP(Health_Care[[#This Row],[Customer ID]],Medical_Examinations[],9,0)</f>
        <v>1</v>
      </c>
      <c r="I2044" t="str">
        <f>VLOOKUP(Health_Care[[#This Row],[Customer ID]],Medical_Examinations[],10,0)</f>
        <v>No</v>
      </c>
      <c r="J2044" t="str">
        <f>VLOOKUP(Health_Care[[#This Row],[Customer ID]],Medical_Examinations[],3,0)</f>
        <v>Obesity</v>
      </c>
      <c r="K2044" t="str">
        <f>VLOOKUP(Health_Care[[#This Row],[Customer ID]],Medical_Examinations[],5,0)</f>
        <v>Prediabetes</v>
      </c>
      <c r="L2044" s="10">
        <f>VLOOKUP(Health_Care[[#This Row],[Customer ID]],Table6[#All],5,0)</f>
        <v>38305</v>
      </c>
      <c r="M2044" s="11">
        <f>VLOOKUP(Health_Care[[#This Row],[Customer ID]],Table6[#All],8,0)</f>
        <v>2773.46</v>
      </c>
      <c r="N2044" t="str">
        <f>VLOOKUP(Health_Care[[#This Row],[Customer ID]],Table6[#All],9,0)</f>
        <v>Tier - 2</v>
      </c>
      <c r="O2044" t="str">
        <f>VLOOKUP(Health_Care[[#This Row],[Customer ID]],Table6[#All],10,0)</f>
        <v>Tier - 1</v>
      </c>
      <c r="P2044" t="str">
        <f>VLOOKUP(Health_Care[[#This Row],[Customer ID]],Table6[#All],11,0)</f>
        <v>R1021</v>
      </c>
      <c r="Q2044">
        <f>VLOOKUP(Health_Care[[#This Row],[Customer ID]],Table6[#All],6,0)</f>
        <v>18</v>
      </c>
    </row>
    <row r="2045" spans="1:17" x14ac:dyDescent="0.35">
      <c r="A2045" t="s">
        <v>323</v>
      </c>
      <c r="B2045" t="str">
        <f>VLOOKUP(Health_Care[[#This Row],[Customer ID]],Customer_Names[#All],3,0)</f>
        <v xml:space="preserve"> Paula C.</v>
      </c>
      <c r="C2045">
        <f>VLOOKUP(Health_Care[[#This Row],[Customer ID]],Medical_Examinations[],2,0)</f>
        <v>25.44</v>
      </c>
      <c r="D2045">
        <f>VLOOKUP(Health_Care[[#This Row],[Customer ID]],Medical_Examinations[],4,0)</f>
        <v>6.04</v>
      </c>
      <c r="E2045" t="str">
        <f>VLOOKUP(Health_Care[[#This Row],[Customer ID]],Medical_Examinations[],6,0)</f>
        <v>yes</v>
      </c>
      <c r="F2045" t="str">
        <f>VLOOKUP(Health_Care[[#This Row],[Customer ID]],Medical_Examinations[],7,0)</f>
        <v>No</v>
      </c>
      <c r="G2045" t="str">
        <f>VLOOKUP(Health_Care[[#This Row],[Customer ID]],Medical_Examinations[],8,0)</f>
        <v>Yes</v>
      </c>
      <c r="H2045">
        <f>VLOOKUP(Health_Care[[#This Row],[Customer ID]],Medical_Examinations[],9,0)</f>
        <v>1</v>
      </c>
      <c r="I2045" t="str">
        <f>VLOOKUP(Health_Care[[#This Row],[Customer ID]],Medical_Examinations[],10,0)</f>
        <v>No</v>
      </c>
      <c r="J2045" t="str">
        <f>VLOOKUP(Health_Care[[#This Row],[Customer ID]],Medical_Examinations[],3,0)</f>
        <v>Over Weight</v>
      </c>
      <c r="K2045" t="str">
        <f>VLOOKUP(Health_Care[[#This Row],[Customer ID]],Medical_Examinations[],5,0)</f>
        <v>Prediabetes</v>
      </c>
      <c r="L2045" s="10">
        <f>VLOOKUP(Health_Care[[#This Row],[Customer ID]],Table6[#All],5,0)</f>
        <v>35652</v>
      </c>
      <c r="M2045" s="11">
        <f>VLOOKUP(Health_Care[[#This Row],[Customer ID]],Table6[#All],8,0)</f>
        <v>2758.99</v>
      </c>
      <c r="N2045" t="str">
        <f>VLOOKUP(Health_Care[[#This Row],[Customer ID]],Table6[#All],9,0)</f>
        <v>Tier - 2</v>
      </c>
      <c r="O2045" t="str">
        <f>VLOOKUP(Health_Care[[#This Row],[Customer ID]],Table6[#All],10,0)</f>
        <v>Tier - 1</v>
      </c>
      <c r="P2045" t="str">
        <f>VLOOKUP(Health_Care[[#This Row],[Customer ID]],Table6[#All],11,0)</f>
        <v>R1012</v>
      </c>
      <c r="Q2045">
        <f>VLOOKUP(Health_Care[[#This Row],[Customer ID]],Table6[#All],6,0)</f>
        <v>25</v>
      </c>
    </row>
    <row r="2046" spans="1:17" x14ac:dyDescent="0.35">
      <c r="A2046" t="s">
        <v>322</v>
      </c>
      <c r="B2046" t="str">
        <f>VLOOKUP(Health_Care[[#This Row],[Customer ID]],Customer_Names[#All],3,0)</f>
        <v xml:space="preserve"> Kirsten N.</v>
      </c>
      <c r="C2046">
        <f>VLOOKUP(Health_Care[[#This Row],[Customer ID]],Medical_Examinations[],2,0)</f>
        <v>39.805</v>
      </c>
      <c r="D2046">
        <f>VLOOKUP(Health_Care[[#This Row],[Customer ID]],Medical_Examinations[],4,0)</f>
        <v>4.38</v>
      </c>
      <c r="E2046" t="str">
        <f>VLOOKUP(Health_Care[[#This Row],[Customer ID]],Medical_Examinations[],6,0)</f>
        <v>No</v>
      </c>
      <c r="F2046" t="str">
        <f>VLOOKUP(Health_Care[[#This Row],[Customer ID]],Medical_Examinations[],7,0)</f>
        <v>yes</v>
      </c>
      <c r="G2046" t="str">
        <f>VLOOKUP(Health_Care[[#This Row],[Customer ID]],Medical_Examinations[],8,0)</f>
        <v>No</v>
      </c>
      <c r="H2046">
        <f>VLOOKUP(Health_Care[[#This Row],[Customer ID]],Medical_Examinations[],9,0)</f>
        <v>1</v>
      </c>
      <c r="I2046" t="str">
        <f>VLOOKUP(Health_Care[[#This Row],[Customer ID]],Medical_Examinations[],10,0)</f>
        <v>No</v>
      </c>
      <c r="J2046" t="str">
        <f>VLOOKUP(Health_Care[[#This Row],[Customer ID]],Medical_Examinations[],3,0)</f>
        <v>Obesity</v>
      </c>
      <c r="K2046" t="str">
        <f>VLOOKUP(Health_Care[[#This Row],[Customer ID]],Medical_Examinations[],5,0)</f>
        <v>Normal</v>
      </c>
      <c r="L2046" s="10">
        <f>VLOOKUP(Health_Care[[#This Row],[Customer ID]],Table6[#All],5,0)</f>
        <v>36810</v>
      </c>
      <c r="M2046" s="11">
        <f>VLOOKUP(Health_Care[[#This Row],[Customer ID]],Table6[#All],8,0)</f>
        <v>2755.02</v>
      </c>
      <c r="N2046" t="str">
        <f>VLOOKUP(Health_Care[[#This Row],[Customer ID]],Table6[#All],9,0)</f>
        <v>Tier - 2</v>
      </c>
      <c r="O2046" t="str">
        <f>VLOOKUP(Health_Care[[#This Row],[Customer ID]],Table6[#All],10,0)</f>
        <v>Tier - 1</v>
      </c>
      <c r="P2046" t="str">
        <f>VLOOKUP(Health_Care[[#This Row],[Customer ID]],Table6[#All],11,0)</f>
        <v>R1024</v>
      </c>
      <c r="Q2046">
        <f>VLOOKUP(Health_Care[[#This Row],[Customer ID]],Table6[#All],6,0)</f>
        <v>22</v>
      </c>
    </row>
    <row r="2047" spans="1:17" x14ac:dyDescent="0.35">
      <c r="A2047" t="s">
        <v>321</v>
      </c>
      <c r="B2047" t="str">
        <f>VLOOKUP(Health_Care[[#This Row],[Customer ID]],Customer_Names[#All],3,0)</f>
        <v xml:space="preserve"> Christy</v>
      </c>
      <c r="C2047">
        <f>VLOOKUP(Health_Care[[#This Row],[Customer ID]],Medical_Examinations[],2,0)</f>
        <v>30.4</v>
      </c>
      <c r="D2047">
        <f>VLOOKUP(Health_Care[[#This Row],[Customer ID]],Medical_Examinations[],4,0)</f>
        <v>5.56</v>
      </c>
      <c r="E2047" t="str">
        <f>VLOOKUP(Health_Care[[#This Row],[Customer ID]],Medical_Examinations[],6,0)</f>
        <v>yes</v>
      </c>
      <c r="F2047" t="str">
        <f>VLOOKUP(Health_Care[[#This Row],[Customer ID]],Medical_Examinations[],7,0)</f>
        <v>yes</v>
      </c>
      <c r="G2047" t="str">
        <f>VLOOKUP(Health_Care[[#This Row],[Customer ID]],Medical_Examinations[],8,0)</f>
        <v>No</v>
      </c>
      <c r="H2047">
        <f>VLOOKUP(Health_Care[[#This Row],[Customer ID]],Medical_Examinations[],9,0)</f>
        <v>1</v>
      </c>
      <c r="I2047" t="str">
        <f>VLOOKUP(Health_Care[[#This Row],[Customer ID]],Medical_Examinations[],10,0)</f>
        <v>No</v>
      </c>
      <c r="J2047" t="str">
        <f>VLOOKUP(Health_Care[[#This Row],[Customer ID]],Medical_Examinations[],3,0)</f>
        <v>Obesity</v>
      </c>
      <c r="K2047" t="str">
        <f>VLOOKUP(Health_Care[[#This Row],[Customer ID]],Medical_Examinations[],5,0)</f>
        <v>Normal</v>
      </c>
      <c r="L2047" s="10">
        <f>VLOOKUP(Health_Care[[#This Row],[Customer ID]],Table6[#All],5,0)</f>
        <v>36802</v>
      </c>
      <c r="M2047" s="11">
        <f>VLOOKUP(Health_Care[[#This Row],[Customer ID]],Table6[#All],8,0)</f>
        <v>2741.95</v>
      </c>
      <c r="N2047" t="str">
        <f>VLOOKUP(Health_Care[[#This Row],[Customer ID]],Table6[#All],9,0)</f>
        <v>Tier - 2</v>
      </c>
      <c r="O2047" t="str">
        <f>VLOOKUP(Health_Care[[#This Row],[Customer ID]],Table6[#All],10,0)</f>
        <v>Tier - 3</v>
      </c>
      <c r="P2047" t="str">
        <f>VLOOKUP(Health_Care[[#This Row],[Customer ID]],Table6[#All],11,0)</f>
        <v>R1024</v>
      </c>
      <c r="Q2047">
        <f>VLOOKUP(Health_Care[[#This Row],[Customer ID]],Table6[#All],6,0)</f>
        <v>22</v>
      </c>
    </row>
    <row r="2048" spans="1:17" x14ac:dyDescent="0.35">
      <c r="A2048" t="s">
        <v>320</v>
      </c>
      <c r="B2048" t="str">
        <f>VLOOKUP(Health_Care[[#This Row],[Customer ID]],Customer_Names[#All],3,0)</f>
        <v xml:space="preserve"> Jennifer</v>
      </c>
      <c r="C2048">
        <f>VLOOKUP(Health_Care[[#This Row],[Customer ID]],Medical_Examinations[],2,0)</f>
        <v>23.18</v>
      </c>
      <c r="D2048">
        <f>VLOOKUP(Health_Care[[#This Row],[Customer ID]],Medical_Examinations[],4,0)</f>
        <v>4.24</v>
      </c>
      <c r="E2048" t="str">
        <f>VLOOKUP(Health_Care[[#This Row],[Customer ID]],Medical_Examinations[],6,0)</f>
        <v>No</v>
      </c>
      <c r="F2048" t="str">
        <f>VLOOKUP(Health_Care[[#This Row],[Customer ID]],Medical_Examinations[],7,0)</f>
        <v>yes</v>
      </c>
      <c r="G2048" t="str">
        <f>VLOOKUP(Health_Care[[#This Row],[Customer ID]],Medical_Examinations[],8,0)</f>
        <v>No</v>
      </c>
      <c r="H2048">
        <f>VLOOKUP(Health_Care[[#This Row],[Customer ID]],Medical_Examinations[],9,0)</f>
        <v>1</v>
      </c>
      <c r="I2048" t="str">
        <f>VLOOKUP(Health_Care[[#This Row],[Customer ID]],Medical_Examinations[],10,0)</f>
        <v>No</v>
      </c>
      <c r="J2048" t="str">
        <f>VLOOKUP(Health_Care[[#This Row],[Customer ID]],Medical_Examinations[],3,0)</f>
        <v>Normal Weight</v>
      </c>
      <c r="K2048" t="str">
        <f>VLOOKUP(Health_Care[[#This Row],[Customer ID]],Medical_Examinations[],5,0)</f>
        <v>Normal</v>
      </c>
      <c r="L2048" s="10">
        <f>VLOOKUP(Health_Care[[#This Row],[Customer ID]],Table6[#All],5,0)</f>
        <v>36877</v>
      </c>
      <c r="M2048" s="11">
        <f>VLOOKUP(Health_Care[[#This Row],[Customer ID]],Table6[#All],8,0)</f>
        <v>2731.91</v>
      </c>
      <c r="N2048" t="str">
        <f>VLOOKUP(Health_Care[[#This Row],[Customer ID]],Table6[#All],9,0)</f>
        <v>Tier - 2</v>
      </c>
      <c r="O2048" t="str">
        <f>VLOOKUP(Health_Care[[#This Row],[Customer ID]],Table6[#All],10,0)</f>
        <v>Tier - 3</v>
      </c>
      <c r="P2048" t="str">
        <f>VLOOKUP(Health_Care[[#This Row],[Customer ID]],Table6[#All],11,0)</f>
        <v>R1024</v>
      </c>
      <c r="Q2048">
        <f>VLOOKUP(Health_Care[[#This Row],[Customer ID]],Table6[#All],6,0)</f>
        <v>22</v>
      </c>
    </row>
    <row r="2049" spans="1:17" x14ac:dyDescent="0.35">
      <c r="A2049" t="s">
        <v>319</v>
      </c>
      <c r="B2049" t="str">
        <f>VLOOKUP(Health_Care[[#This Row],[Customer ID]],Customer_Names[#All],3,0)</f>
        <v xml:space="preserve"> Jingjing</v>
      </c>
      <c r="C2049">
        <f>VLOOKUP(Health_Care[[#This Row],[Customer ID]],Medical_Examinations[],2,0)</f>
        <v>39.615000000000002</v>
      </c>
      <c r="D2049">
        <f>VLOOKUP(Health_Care[[#This Row],[Customer ID]],Medical_Examinations[],4,0)</f>
        <v>6.32</v>
      </c>
      <c r="E2049" t="str">
        <f>VLOOKUP(Health_Care[[#This Row],[Customer ID]],Medical_Examinations[],6,0)</f>
        <v>No</v>
      </c>
      <c r="F2049" t="str">
        <f>VLOOKUP(Health_Care[[#This Row],[Customer ID]],Medical_Examinations[],7,0)</f>
        <v>No</v>
      </c>
      <c r="G2049" t="str">
        <f>VLOOKUP(Health_Care[[#This Row],[Customer ID]],Medical_Examinations[],8,0)</f>
        <v>Yes</v>
      </c>
      <c r="H2049">
        <f>VLOOKUP(Health_Care[[#This Row],[Customer ID]],Medical_Examinations[],9,0)</f>
        <v>1</v>
      </c>
      <c r="I2049" t="str">
        <f>VLOOKUP(Health_Care[[#This Row],[Customer ID]],Medical_Examinations[],10,0)</f>
        <v>No</v>
      </c>
      <c r="J2049" t="str">
        <f>VLOOKUP(Health_Care[[#This Row],[Customer ID]],Medical_Examinations[],3,0)</f>
        <v>Obesity</v>
      </c>
      <c r="K2049" t="str">
        <f>VLOOKUP(Health_Care[[#This Row],[Customer ID]],Medical_Examinations[],5,0)</f>
        <v>Prediabetes</v>
      </c>
      <c r="L2049" s="10">
        <f>VLOOKUP(Health_Care[[#This Row],[Customer ID]],Table6[#All],5,0)</f>
        <v>37958</v>
      </c>
      <c r="M2049" s="11">
        <f>VLOOKUP(Health_Care[[#This Row],[Customer ID]],Table6[#All],8,0)</f>
        <v>2730.11</v>
      </c>
      <c r="N2049" t="str">
        <f>VLOOKUP(Health_Care[[#This Row],[Customer ID]],Table6[#All],9,0)</f>
        <v>Tier - 2</v>
      </c>
      <c r="O2049" t="str">
        <f>VLOOKUP(Health_Care[[#This Row],[Customer ID]],Table6[#All],10,0)</f>
        <v>Tier - 3</v>
      </c>
      <c r="P2049" t="str">
        <f>VLOOKUP(Health_Care[[#This Row],[Customer ID]],Table6[#All],11,0)</f>
        <v>R1012</v>
      </c>
      <c r="Q2049">
        <f>VLOOKUP(Health_Care[[#This Row],[Customer ID]],Table6[#All],6,0)</f>
        <v>19</v>
      </c>
    </row>
    <row r="2050" spans="1:17" x14ac:dyDescent="0.35">
      <c r="A2050" t="s">
        <v>318</v>
      </c>
      <c r="B2050" t="str">
        <f>VLOOKUP(Health_Care[[#This Row],[Customer ID]],Customer_Names[#All],3,0)</f>
        <v xml:space="preserve"> Morgan</v>
      </c>
      <c r="C2050">
        <f>VLOOKUP(Health_Care[[#This Row],[Customer ID]],Medical_Examinations[],2,0)</f>
        <v>30.59</v>
      </c>
      <c r="D2050">
        <f>VLOOKUP(Health_Care[[#This Row],[Customer ID]],Medical_Examinations[],4,0)</f>
        <v>6.3</v>
      </c>
      <c r="E2050" t="str">
        <f>VLOOKUP(Health_Care[[#This Row],[Customer ID]],Medical_Examinations[],6,0)</f>
        <v>yes</v>
      </c>
      <c r="F2050" t="str">
        <f>VLOOKUP(Health_Care[[#This Row],[Customer ID]],Medical_Examinations[],7,0)</f>
        <v>No</v>
      </c>
      <c r="G2050" t="str">
        <f>VLOOKUP(Health_Care[[#This Row],[Customer ID]],Medical_Examinations[],8,0)</f>
        <v>Yes</v>
      </c>
      <c r="H2050">
        <f>VLOOKUP(Health_Care[[#This Row],[Customer ID]],Medical_Examinations[],9,0)</f>
        <v>1</v>
      </c>
      <c r="I2050" t="str">
        <f>VLOOKUP(Health_Care[[#This Row],[Customer ID]],Medical_Examinations[],10,0)</f>
        <v>No</v>
      </c>
      <c r="J2050" t="str">
        <f>VLOOKUP(Health_Care[[#This Row],[Customer ID]],Medical_Examinations[],3,0)</f>
        <v>Obesity</v>
      </c>
      <c r="K2050" t="str">
        <f>VLOOKUP(Health_Care[[#This Row],[Customer ID]],Medical_Examinations[],5,0)</f>
        <v>Prediabetes</v>
      </c>
      <c r="L2050" s="10">
        <f>VLOOKUP(Health_Care[[#This Row],[Customer ID]],Table6[#All],5,0)</f>
        <v>35709</v>
      </c>
      <c r="M2050" s="11">
        <f>VLOOKUP(Health_Care[[#This Row],[Customer ID]],Table6[#All],8,0)</f>
        <v>2727.4</v>
      </c>
      <c r="N2050" t="str">
        <f>VLOOKUP(Health_Care[[#This Row],[Customer ID]],Table6[#All],9,0)</f>
        <v>Tier - 3</v>
      </c>
      <c r="O2050" t="str">
        <f>VLOOKUP(Health_Care[[#This Row],[Customer ID]],Table6[#All],10,0)</f>
        <v>Tier - 3</v>
      </c>
      <c r="P2050" t="str">
        <f>VLOOKUP(Health_Care[[#This Row],[Customer ID]],Table6[#All],11,0)</f>
        <v>R1016</v>
      </c>
      <c r="Q2050">
        <f>VLOOKUP(Health_Care[[#This Row],[Customer ID]],Table6[#All],6,0)</f>
        <v>25</v>
      </c>
    </row>
    <row r="2051" spans="1:17" x14ac:dyDescent="0.35">
      <c r="A2051" t="s">
        <v>317</v>
      </c>
      <c r="B2051" t="str">
        <f>VLOOKUP(Health_Care[[#This Row],[Customer ID]],Customer_Names[#All],3,0)</f>
        <v xml:space="preserve"> Patrick J.</v>
      </c>
      <c r="C2051">
        <f>VLOOKUP(Health_Care[[#This Row],[Customer ID]],Medical_Examinations[],2,0)</f>
        <v>16.72</v>
      </c>
      <c r="D2051">
        <f>VLOOKUP(Health_Care[[#This Row],[Customer ID]],Medical_Examinations[],4,0)</f>
        <v>4.38</v>
      </c>
      <c r="E2051" t="str">
        <f>VLOOKUP(Health_Care[[#This Row],[Customer ID]],Medical_Examinations[],6,0)</f>
        <v>yes</v>
      </c>
      <c r="F2051" t="str">
        <f>VLOOKUP(Health_Care[[#This Row],[Customer ID]],Medical_Examinations[],7,0)</f>
        <v>No</v>
      </c>
      <c r="G2051" t="str">
        <f>VLOOKUP(Health_Care[[#This Row],[Customer ID]],Medical_Examinations[],8,0)</f>
        <v>No</v>
      </c>
      <c r="H2051">
        <f>VLOOKUP(Health_Care[[#This Row],[Customer ID]],Medical_Examinations[],9,0)</f>
        <v>1</v>
      </c>
      <c r="I2051" t="str">
        <f>VLOOKUP(Health_Care[[#This Row],[Customer ID]],Medical_Examinations[],10,0)</f>
        <v>No</v>
      </c>
      <c r="J2051" t="str">
        <f>VLOOKUP(Health_Care[[#This Row],[Customer ID]],Medical_Examinations[],3,0)</f>
        <v>Under Weight</v>
      </c>
      <c r="K2051" t="str">
        <f>VLOOKUP(Health_Care[[#This Row],[Customer ID]],Medical_Examinations[],5,0)</f>
        <v>Normal</v>
      </c>
      <c r="L2051" s="10">
        <f>VLOOKUP(Health_Care[[#This Row],[Customer ID]],Table6[#All],5,0)</f>
        <v>32375</v>
      </c>
      <c r="M2051" s="11">
        <f>VLOOKUP(Health_Care[[#This Row],[Customer ID]],Table6[#All],8,0)</f>
        <v>2726.06</v>
      </c>
      <c r="N2051" t="str">
        <f>VLOOKUP(Health_Care[[#This Row],[Customer ID]],Table6[#All],9,0)</f>
        <v>Tier - 2</v>
      </c>
      <c r="O2051" t="str">
        <f>VLOOKUP(Health_Care[[#This Row],[Customer ID]],Table6[#All],10,0)</f>
        <v>Tier - 2</v>
      </c>
      <c r="P2051" t="str">
        <f>VLOOKUP(Health_Care[[#This Row],[Customer ID]],Table6[#All],11,0)</f>
        <v>R1013</v>
      </c>
      <c r="Q2051">
        <f>VLOOKUP(Health_Care[[#This Row],[Customer ID]],Table6[#All],6,0)</f>
        <v>34</v>
      </c>
    </row>
    <row r="2052" spans="1:17" x14ac:dyDescent="0.35">
      <c r="A2052" t="s">
        <v>316</v>
      </c>
      <c r="B2052" t="str">
        <f>VLOOKUP(Health_Care[[#This Row],[Customer ID]],Customer_Names[#All],3,0)</f>
        <v xml:space="preserve"> Frankline</v>
      </c>
      <c r="C2052">
        <f>VLOOKUP(Health_Care[[#This Row],[Customer ID]],Medical_Examinations[],2,0)</f>
        <v>26.22</v>
      </c>
      <c r="D2052">
        <f>VLOOKUP(Health_Care[[#This Row],[Customer ID]],Medical_Examinations[],4,0)</f>
        <v>4.6500000000000004</v>
      </c>
      <c r="E2052" t="str">
        <f>VLOOKUP(Health_Care[[#This Row],[Customer ID]],Medical_Examinations[],6,0)</f>
        <v>yes</v>
      </c>
      <c r="F2052" t="str">
        <f>VLOOKUP(Health_Care[[#This Row],[Customer ID]],Medical_Examinations[],7,0)</f>
        <v>No</v>
      </c>
      <c r="G2052" t="str">
        <f>VLOOKUP(Health_Care[[#This Row],[Customer ID]],Medical_Examinations[],8,0)</f>
        <v>Yes</v>
      </c>
      <c r="H2052">
        <f>VLOOKUP(Health_Care[[#This Row],[Customer ID]],Medical_Examinations[],9,0)</f>
        <v>1</v>
      </c>
      <c r="I2052" t="str">
        <f>VLOOKUP(Health_Care[[#This Row],[Customer ID]],Medical_Examinations[],10,0)</f>
        <v>No</v>
      </c>
      <c r="J2052" t="str">
        <f>VLOOKUP(Health_Care[[#This Row],[Customer ID]],Medical_Examinations[],3,0)</f>
        <v>Over Weight</v>
      </c>
      <c r="K2052" t="str">
        <f>VLOOKUP(Health_Care[[#This Row],[Customer ID]],Medical_Examinations[],5,0)</f>
        <v>Normal</v>
      </c>
      <c r="L2052" s="10">
        <f>VLOOKUP(Health_Care[[#This Row],[Customer ID]],Table6[#All],5,0)</f>
        <v>35733</v>
      </c>
      <c r="M2052" s="11">
        <f>VLOOKUP(Health_Care[[#This Row],[Customer ID]],Table6[#All],8,0)</f>
        <v>2721.32</v>
      </c>
      <c r="N2052" t="str">
        <f>VLOOKUP(Health_Care[[#This Row],[Customer ID]],Table6[#All],9,0)</f>
        <v>Tier - 1</v>
      </c>
      <c r="O2052" t="str">
        <f>VLOOKUP(Health_Care[[#This Row],[Customer ID]],Table6[#All],10,0)</f>
        <v>Tier - 3</v>
      </c>
      <c r="P2052" t="str">
        <f>VLOOKUP(Health_Care[[#This Row],[Customer ID]],Table6[#All],11,0)</f>
        <v>R1014</v>
      </c>
      <c r="Q2052">
        <f>VLOOKUP(Health_Care[[#This Row],[Customer ID]],Table6[#All],6,0)</f>
        <v>25</v>
      </c>
    </row>
    <row r="2053" spans="1:17" x14ac:dyDescent="0.35">
      <c r="A2053" t="s">
        <v>315</v>
      </c>
      <c r="B2053" t="str">
        <f>VLOOKUP(Health_Care[[#This Row],[Customer ID]],Customer_Names[#All],3,0)</f>
        <v xml:space="preserve"> Laura T.</v>
      </c>
      <c r="C2053">
        <f>VLOOKUP(Health_Care[[#This Row],[Customer ID]],Medical_Examinations[],2,0)</f>
        <v>31.824999999999999</v>
      </c>
      <c r="D2053">
        <f>VLOOKUP(Health_Care[[#This Row],[Customer ID]],Medical_Examinations[],4,0)</f>
        <v>4.7</v>
      </c>
      <c r="E2053" t="str">
        <f>VLOOKUP(Health_Care[[#This Row],[Customer ID]],Medical_Examinations[],6,0)</f>
        <v>No</v>
      </c>
      <c r="F2053" t="str">
        <f>VLOOKUP(Health_Care[[#This Row],[Customer ID]],Medical_Examinations[],7,0)</f>
        <v>No</v>
      </c>
      <c r="G2053" t="str">
        <f>VLOOKUP(Health_Care[[#This Row],[Customer ID]],Medical_Examinations[],8,0)</f>
        <v>Yes</v>
      </c>
      <c r="H2053">
        <f>VLOOKUP(Health_Care[[#This Row],[Customer ID]],Medical_Examinations[],9,0)</f>
        <v>1</v>
      </c>
      <c r="I2053" t="str">
        <f>VLOOKUP(Health_Care[[#This Row],[Customer ID]],Medical_Examinations[],10,0)</f>
        <v>No</v>
      </c>
      <c r="J2053" t="str">
        <f>VLOOKUP(Health_Care[[#This Row],[Customer ID]],Medical_Examinations[],3,0)</f>
        <v>Obesity</v>
      </c>
      <c r="K2053" t="str">
        <f>VLOOKUP(Health_Care[[#This Row],[Customer ID]],Medical_Examinations[],5,0)</f>
        <v>Normal</v>
      </c>
      <c r="L2053" s="10">
        <f>VLOOKUP(Health_Care[[#This Row],[Customer ID]],Table6[#All],5,0)</f>
        <v>37839</v>
      </c>
      <c r="M2053" s="11">
        <f>VLOOKUP(Health_Care[[#This Row],[Customer ID]],Table6[#All],8,0)</f>
        <v>2719.28</v>
      </c>
      <c r="N2053" t="str">
        <f>VLOOKUP(Health_Care[[#This Row],[Customer ID]],Table6[#All],9,0)</f>
        <v>Tier - 2</v>
      </c>
      <c r="O2053" t="str">
        <f>VLOOKUP(Health_Care[[#This Row],[Customer ID]],Table6[#All],10,0)</f>
        <v>Tier - 2</v>
      </c>
      <c r="P2053" t="str">
        <f>VLOOKUP(Health_Care[[#This Row],[Customer ID]],Table6[#All],11,0)</f>
        <v>R1012</v>
      </c>
      <c r="Q2053">
        <f>VLOOKUP(Health_Care[[#This Row],[Customer ID]],Table6[#All],6,0)</f>
        <v>19</v>
      </c>
    </row>
    <row r="2054" spans="1:17" x14ac:dyDescent="0.35">
      <c r="A2054" t="s">
        <v>314</v>
      </c>
      <c r="B2054" t="str">
        <f>VLOOKUP(Health_Care[[#This Row],[Customer ID]],Customer_Names[#All],3,0)</f>
        <v xml:space="preserve"> Natalia</v>
      </c>
      <c r="C2054">
        <f>VLOOKUP(Health_Care[[#This Row],[Customer ID]],Medical_Examinations[],2,0)</f>
        <v>25.745000000000001</v>
      </c>
      <c r="D2054">
        <f>VLOOKUP(Health_Care[[#This Row],[Customer ID]],Medical_Examinations[],4,0)</f>
        <v>4.34</v>
      </c>
      <c r="E2054" t="str">
        <f>VLOOKUP(Health_Care[[#This Row],[Customer ID]],Medical_Examinations[],6,0)</f>
        <v>No</v>
      </c>
      <c r="F2054" t="str">
        <f>VLOOKUP(Health_Care[[#This Row],[Customer ID]],Medical_Examinations[],7,0)</f>
        <v>No</v>
      </c>
      <c r="G2054" t="str">
        <f>VLOOKUP(Health_Care[[#This Row],[Customer ID]],Medical_Examinations[],8,0)</f>
        <v>Yes</v>
      </c>
      <c r="H2054">
        <f>VLOOKUP(Health_Care[[#This Row],[Customer ID]],Medical_Examinations[],9,0)</f>
        <v>1</v>
      </c>
      <c r="I2054" t="str">
        <f>VLOOKUP(Health_Care[[#This Row],[Customer ID]],Medical_Examinations[],10,0)</f>
        <v>No</v>
      </c>
      <c r="J2054" t="str">
        <f>VLOOKUP(Health_Care[[#This Row],[Customer ID]],Medical_Examinations[],3,0)</f>
        <v>Over Weight</v>
      </c>
      <c r="K2054" t="str">
        <f>VLOOKUP(Health_Care[[#This Row],[Customer ID]],Medical_Examinations[],5,0)</f>
        <v>Normal</v>
      </c>
      <c r="L2054" s="10">
        <f>VLOOKUP(Health_Care[[#This Row],[Customer ID]],Table6[#All],5,0)</f>
        <v>37956</v>
      </c>
      <c r="M2054" s="11">
        <f>VLOOKUP(Health_Care[[#This Row],[Customer ID]],Table6[#All],8,0)</f>
        <v>2710.83</v>
      </c>
      <c r="N2054" t="str">
        <f>VLOOKUP(Health_Care[[#This Row],[Customer ID]],Table6[#All],9,0)</f>
        <v>Tier - 2</v>
      </c>
      <c r="O2054" t="str">
        <f>VLOOKUP(Health_Care[[#This Row],[Customer ID]],Table6[#All],10,0)</f>
        <v>Tier - 3</v>
      </c>
      <c r="P2054" t="str">
        <f>VLOOKUP(Health_Care[[#This Row],[Customer ID]],Table6[#All],11,0)</f>
        <v>R1012</v>
      </c>
      <c r="Q2054">
        <f>VLOOKUP(Health_Care[[#This Row],[Customer ID]],Table6[#All],6,0)</f>
        <v>19</v>
      </c>
    </row>
    <row r="2055" spans="1:17" x14ac:dyDescent="0.35">
      <c r="A2055" t="s">
        <v>313</v>
      </c>
      <c r="B2055" t="str">
        <f>VLOOKUP(Health_Care[[#This Row],[Customer ID]],Customer_Names[#All],3,0)</f>
        <v xml:space="preserve"> Jennifer L.</v>
      </c>
      <c r="C2055">
        <f>VLOOKUP(Health_Care[[#This Row],[Customer ID]],Medical_Examinations[],2,0)</f>
        <v>24.605</v>
      </c>
      <c r="D2055">
        <f>VLOOKUP(Health_Care[[#This Row],[Customer ID]],Medical_Examinations[],4,0)</f>
        <v>5.62</v>
      </c>
      <c r="E2055" t="str">
        <f>VLOOKUP(Health_Care[[#This Row],[Customer ID]],Medical_Examinations[],6,0)</f>
        <v>No</v>
      </c>
      <c r="F2055" t="str">
        <f>VLOOKUP(Health_Care[[#This Row],[Customer ID]],Medical_Examinations[],7,0)</f>
        <v>No</v>
      </c>
      <c r="G2055" t="str">
        <f>VLOOKUP(Health_Care[[#This Row],[Customer ID]],Medical_Examinations[],8,0)</f>
        <v>Yes</v>
      </c>
      <c r="H2055">
        <f>VLOOKUP(Health_Care[[#This Row],[Customer ID]],Medical_Examinations[],9,0)</f>
        <v>1</v>
      </c>
      <c r="I2055" t="str">
        <f>VLOOKUP(Health_Care[[#This Row],[Customer ID]],Medical_Examinations[],10,0)</f>
        <v>No</v>
      </c>
      <c r="J2055" t="str">
        <f>VLOOKUP(Health_Care[[#This Row],[Customer ID]],Medical_Examinations[],3,0)</f>
        <v>Normal Weight</v>
      </c>
      <c r="K2055" t="str">
        <f>VLOOKUP(Health_Care[[#This Row],[Customer ID]],Medical_Examinations[],5,0)</f>
        <v>Normal</v>
      </c>
      <c r="L2055" s="10">
        <f>VLOOKUP(Health_Care[[#This Row],[Customer ID]],Table6[#All],5,0)</f>
        <v>37946</v>
      </c>
      <c r="M2055" s="11">
        <f>VLOOKUP(Health_Care[[#This Row],[Customer ID]],Table6[#All],8,0)</f>
        <v>2709.24</v>
      </c>
      <c r="N2055" t="str">
        <f>VLOOKUP(Health_Care[[#This Row],[Customer ID]],Table6[#All],9,0)</f>
        <v>Tier - 2</v>
      </c>
      <c r="O2055" t="str">
        <f>VLOOKUP(Health_Care[[#This Row],[Customer ID]],Table6[#All],10,0)</f>
        <v>Tier - 2</v>
      </c>
      <c r="P2055" t="str">
        <f>VLOOKUP(Health_Care[[#This Row],[Customer ID]],Table6[#All],11,0)</f>
        <v>R1012</v>
      </c>
      <c r="Q2055">
        <f>VLOOKUP(Health_Care[[#This Row],[Customer ID]],Table6[#All],6,0)</f>
        <v>19</v>
      </c>
    </row>
    <row r="2056" spans="1:17" x14ac:dyDescent="0.35">
      <c r="A2056" t="s">
        <v>312</v>
      </c>
      <c r="B2056" t="str">
        <f>VLOOKUP(Health_Care[[#This Row],[Customer ID]],Customer_Names[#All],3,0)</f>
        <v xml:space="preserve"> Brooke</v>
      </c>
      <c r="C2056">
        <f>VLOOKUP(Health_Care[[#This Row],[Customer ID]],Medical_Examinations[],2,0)</f>
        <v>24.51</v>
      </c>
      <c r="D2056">
        <f>VLOOKUP(Health_Care[[#This Row],[Customer ID]],Medical_Examinations[],4,0)</f>
        <v>4.24</v>
      </c>
      <c r="E2056" t="str">
        <f>VLOOKUP(Health_Care[[#This Row],[Customer ID]],Medical_Examinations[],6,0)</f>
        <v>No</v>
      </c>
      <c r="F2056" t="str">
        <f>VLOOKUP(Health_Care[[#This Row],[Customer ID]],Medical_Examinations[],7,0)</f>
        <v>No</v>
      </c>
      <c r="G2056" t="str">
        <f>VLOOKUP(Health_Care[[#This Row],[Customer ID]],Medical_Examinations[],8,0)</f>
        <v>Yes</v>
      </c>
      <c r="H2056">
        <f>VLOOKUP(Health_Care[[#This Row],[Customer ID]],Medical_Examinations[],9,0)</f>
        <v>1</v>
      </c>
      <c r="I2056" t="str">
        <f>VLOOKUP(Health_Care[[#This Row],[Customer ID]],Medical_Examinations[],10,0)</f>
        <v>No</v>
      </c>
      <c r="J2056" t="str">
        <f>VLOOKUP(Health_Care[[#This Row],[Customer ID]],Medical_Examinations[],3,0)</f>
        <v>Normal Weight</v>
      </c>
      <c r="K2056" t="str">
        <f>VLOOKUP(Health_Care[[#This Row],[Customer ID]],Medical_Examinations[],5,0)</f>
        <v>Normal</v>
      </c>
      <c r="L2056" s="10">
        <f>VLOOKUP(Health_Care[[#This Row],[Customer ID]],Table6[#All],5,0)</f>
        <v>37819</v>
      </c>
      <c r="M2056" s="11">
        <f>VLOOKUP(Health_Care[[#This Row],[Customer ID]],Table6[#All],8,0)</f>
        <v>2709.11</v>
      </c>
      <c r="N2056" t="str">
        <f>VLOOKUP(Health_Care[[#This Row],[Customer ID]],Table6[#All],9,0)</f>
        <v>Tier - 2</v>
      </c>
      <c r="O2056" t="str">
        <f>VLOOKUP(Health_Care[[#This Row],[Customer ID]],Table6[#All],10,0)</f>
        <v>Tier - 2</v>
      </c>
      <c r="P2056" t="str">
        <f>VLOOKUP(Health_Care[[#This Row],[Customer ID]],Table6[#All],11,0)</f>
        <v>R1012</v>
      </c>
      <c r="Q2056">
        <f>VLOOKUP(Health_Care[[#This Row],[Customer ID]],Table6[#All],6,0)</f>
        <v>19</v>
      </c>
    </row>
    <row r="2057" spans="1:17" x14ac:dyDescent="0.35">
      <c r="A2057" t="s">
        <v>311</v>
      </c>
      <c r="B2057" t="str">
        <f>VLOOKUP(Health_Care[[#This Row],[Customer ID]],Customer_Names[#All],3,0)</f>
        <v xml:space="preserve"> Jeremy M</v>
      </c>
      <c r="C2057">
        <f>VLOOKUP(Health_Care[[#This Row],[Customer ID]],Medical_Examinations[],2,0)</f>
        <v>31.065000000000001</v>
      </c>
      <c r="D2057">
        <f>VLOOKUP(Health_Care[[#This Row],[Customer ID]],Medical_Examinations[],4,0)</f>
        <v>4.57</v>
      </c>
      <c r="E2057" t="str">
        <f>VLOOKUP(Health_Care[[#This Row],[Customer ID]],Medical_Examinations[],6,0)</f>
        <v>yes</v>
      </c>
      <c r="F2057" t="str">
        <f>VLOOKUP(Health_Care[[#This Row],[Customer ID]],Medical_Examinations[],7,0)</f>
        <v>No</v>
      </c>
      <c r="G2057" t="str">
        <f>VLOOKUP(Health_Care[[#This Row],[Customer ID]],Medical_Examinations[],8,0)</f>
        <v>No</v>
      </c>
      <c r="H2057">
        <f>VLOOKUP(Health_Care[[#This Row],[Customer ID]],Medical_Examinations[],9,0)</f>
        <v>0</v>
      </c>
      <c r="I2057" t="str">
        <f>VLOOKUP(Health_Care[[#This Row],[Customer ID]],Medical_Examinations[],10,0)</f>
        <v>No</v>
      </c>
      <c r="J2057" t="str">
        <f>VLOOKUP(Health_Care[[#This Row],[Customer ID]],Medical_Examinations[],3,0)</f>
        <v>Obesity</v>
      </c>
      <c r="K2057" t="str">
        <f>VLOOKUP(Health_Care[[#This Row],[Customer ID]],Medical_Examinations[],5,0)</f>
        <v>Normal</v>
      </c>
      <c r="L2057" s="10">
        <f>VLOOKUP(Health_Care[[#This Row],[Customer ID]],Table6[#All],5,0)</f>
        <v>35229</v>
      </c>
      <c r="M2057" s="11">
        <f>VLOOKUP(Health_Care[[#This Row],[Customer ID]],Table6[#All],8,0)</f>
        <v>2699.57</v>
      </c>
      <c r="N2057" t="str">
        <f>VLOOKUP(Health_Care[[#This Row],[Customer ID]],Table6[#All],9,0)</f>
        <v>Tier - 2</v>
      </c>
      <c r="O2057" t="str">
        <f>VLOOKUP(Health_Care[[#This Row],[Customer ID]],Table6[#All],10,0)</f>
        <v>Tier - 1</v>
      </c>
      <c r="P2057" t="str">
        <f>VLOOKUP(Health_Care[[#This Row],[Customer ID]],Table6[#All],11,0)</f>
        <v>R1012</v>
      </c>
      <c r="Q2057">
        <f>VLOOKUP(Health_Care[[#This Row],[Customer ID]],Table6[#All],6,0)</f>
        <v>26</v>
      </c>
    </row>
    <row r="2058" spans="1:17" x14ac:dyDescent="0.35">
      <c r="A2058" t="s">
        <v>310</v>
      </c>
      <c r="B2058" t="str">
        <f>VLOOKUP(Health_Care[[#This Row],[Customer ID]],Customer_Names[#All],3,0)</f>
        <v xml:space="preserve"> Megan L.</v>
      </c>
      <c r="C2058">
        <f>VLOOKUP(Health_Care[[#This Row],[Customer ID]],Medical_Examinations[],2,0)</f>
        <v>28.12</v>
      </c>
      <c r="D2058">
        <f>VLOOKUP(Health_Care[[#This Row],[Customer ID]],Medical_Examinations[],4,0)</f>
        <v>5.05</v>
      </c>
      <c r="E2058" t="str">
        <f>VLOOKUP(Health_Care[[#This Row],[Customer ID]],Medical_Examinations[],6,0)</f>
        <v>No</v>
      </c>
      <c r="F2058" t="str">
        <f>VLOOKUP(Health_Care[[#This Row],[Customer ID]],Medical_Examinations[],7,0)</f>
        <v>No</v>
      </c>
      <c r="G2058" t="str">
        <f>VLOOKUP(Health_Care[[#This Row],[Customer ID]],Medical_Examinations[],8,0)</f>
        <v>No</v>
      </c>
      <c r="H2058">
        <f>VLOOKUP(Health_Care[[#This Row],[Customer ID]],Medical_Examinations[],9,0)</f>
        <v>0</v>
      </c>
      <c r="I2058" t="str">
        <f>VLOOKUP(Health_Care[[#This Row],[Customer ID]],Medical_Examinations[],10,0)</f>
        <v>No</v>
      </c>
      <c r="J2058" t="str">
        <f>VLOOKUP(Health_Care[[#This Row],[Customer ID]],Medical_Examinations[],3,0)</f>
        <v>Over Weight</v>
      </c>
      <c r="K2058" t="str">
        <f>VLOOKUP(Health_Care[[#This Row],[Customer ID]],Medical_Examinations[],5,0)</f>
        <v>Normal</v>
      </c>
      <c r="L2058" s="10">
        <f>VLOOKUP(Health_Care[[#This Row],[Customer ID]],Table6[#All],5,0)</f>
        <v>36322</v>
      </c>
      <c r="M2058" s="11">
        <f>VLOOKUP(Health_Care[[#This Row],[Customer ID]],Table6[#All],8,0)</f>
        <v>2690.11</v>
      </c>
      <c r="N2058" t="str">
        <f>VLOOKUP(Health_Care[[#This Row],[Customer ID]],Table6[#All],9,0)</f>
        <v>Tier - 2</v>
      </c>
      <c r="O2058" t="str">
        <f>VLOOKUP(Health_Care[[#This Row],[Customer ID]],Table6[#All],10,0)</f>
        <v>Tier - 2</v>
      </c>
      <c r="P2058" t="str">
        <f>VLOOKUP(Health_Care[[#This Row],[Customer ID]],Table6[#All],11,0)</f>
        <v>R1012</v>
      </c>
      <c r="Q2058">
        <f>VLOOKUP(Health_Care[[#This Row],[Customer ID]],Table6[#All],6,0)</f>
        <v>23</v>
      </c>
    </row>
    <row r="2059" spans="1:17" x14ac:dyDescent="0.35">
      <c r="A2059" t="s">
        <v>309</v>
      </c>
      <c r="B2059" t="str">
        <f>VLOOKUP(Health_Care[[#This Row],[Customer ID]],Customer_Names[#All],3,0)</f>
        <v xml:space="preserve"> Bryan</v>
      </c>
      <c r="C2059">
        <f>VLOOKUP(Health_Care[[#This Row],[Customer ID]],Medical_Examinations[],2,0)</f>
        <v>38.06</v>
      </c>
      <c r="D2059">
        <f>VLOOKUP(Health_Care[[#This Row],[Customer ID]],Medical_Examinations[],4,0)</f>
        <v>6.16</v>
      </c>
      <c r="E2059" t="str">
        <f>VLOOKUP(Health_Care[[#This Row],[Customer ID]],Medical_Examinations[],6,0)</f>
        <v>No</v>
      </c>
      <c r="F2059" t="str">
        <f>VLOOKUP(Health_Care[[#This Row],[Customer ID]],Medical_Examinations[],7,0)</f>
        <v>No</v>
      </c>
      <c r="G2059" t="str">
        <f>VLOOKUP(Health_Care[[#This Row],[Customer ID]],Medical_Examinations[],8,0)</f>
        <v>No</v>
      </c>
      <c r="H2059">
        <f>VLOOKUP(Health_Care[[#This Row],[Customer ID]],Medical_Examinations[],9,0)</f>
        <v>0</v>
      </c>
      <c r="I2059" t="str">
        <f>VLOOKUP(Health_Care[[#This Row],[Customer ID]],Medical_Examinations[],10,0)</f>
        <v>No</v>
      </c>
      <c r="J2059" t="str">
        <f>VLOOKUP(Health_Care[[#This Row],[Customer ID]],Medical_Examinations[],3,0)</f>
        <v>Obesity</v>
      </c>
      <c r="K2059" t="str">
        <f>VLOOKUP(Health_Care[[#This Row],[Customer ID]],Medical_Examinations[],5,0)</f>
        <v>Prediabetes</v>
      </c>
      <c r="L2059" s="10">
        <f>VLOOKUP(Health_Care[[#This Row],[Customer ID]],Table6[#All],5,0)</f>
        <v>34609</v>
      </c>
      <c r="M2059" s="11">
        <f>VLOOKUP(Health_Care[[#This Row],[Customer ID]],Table6[#All],8,0)</f>
        <v>2689.5</v>
      </c>
      <c r="N2059" t="str">
        <f>VLOOKUP(Health_Care[[#This Row],[Customer ID]],Table6[#All],9,0)</f>
        <v>Tier - 3</v>
      </c>
      <c r="O2059" t="str">
        <f>VLOOKUP(Health_Care[[#This Row],[Customer ID]],Table6[#All],10,0)</f>
        <v>Tier - 2</v>
      </c>
      <c r="P2059" t="str">
        <f>VLOOKUP(Health_Care[[#This Row],[Customer ID]],Table6[#All],11,0)</f>
        <v>R1013</v>
      </c>
      <c r="Q2059">
        <f>VLOOKUP(Health_Care[[#This Row],[Customer ID]],Table6[#All],6,0)</f>
        <v>28</v>
      </c>
    </row>
    <row r="2060" spans="1:17" x14ac:dyDescent="0.35">
      <c r="A2060" t="s">
        <v>308</v>
      </c>
      <c r="B2060" t="str">
        <f>VLOOKUP(Health_Care[[#This Row],[Customer ID]],Customer_Names[#All],3,0)</f>
        <v xml:space="preserve"> Marny</v>
      </c>
      <c r="C2060">
        <f>VLOOKUP(Health_Care[[#This Row],[Customer ID]],Medical_Examinations[],2,0)</f>
        <v>24.96</v>
      </c>
      <c r="D2060">
        <f>VLOOKUP(Health_Care[[#This Row],[Customer ID]],Medical_Examinations[],4,0)</f>
        <v>4.57</v>
      </c>
      <c r="E2060" t="str">
        <f>VLOOKUP(Health_Care[[#This Row],[Customer ID]],Medical_Examinations[],6,0)</f>
        <v>No</v>
      </c>
      <c r="F2060" t="str">
        <f>VLOOKUP(Health_Care[[#This Row],[Customer ID]],Medical_Examinations[],7,0)</f>
        <v>No</v>
      </c>
      <c r="G2060" t="str">
        <f>VLOOKUP(Health_Care[[#This Row],[Customer ID]],Medical_Examinations[],8,0)</f>
        <v>No</v>
      </c>
      <c r="H2060">
        <f>VLOOKUP(Health_Care[[#This Row],[Customer ID]],Medical_Examinations[],9,0)</f>
        <v>0</v>
      </c>
      <c r="I2060" t="str">
        <f>VLOOKUP(Health_Care[[#This Row],[Customer ID]],Medical_Examinations[],10,0)</f>
        <v>No</v>
      </c>
      <c r="J2060" t="str">
        <f>VLOOKUP(Health_Care[[#This Row],[Customer ID]],Medical_Examinations[],3,0)</f>
        <v>Obesity</v>
      </c>
      <c r="K2060" t="str">
        <f>VLOOKUP(Health_Care[[#This Row],[Customer ID]],Medical_Examinations[],5,0)</f>
        <v>Normal</v>
      </c>
      <c r="L2060" s="10">
        <f>VLOOKUP(Health_Care[[#This Row],[Customer ID]],Table6[#All],5,0)</f>
        <v>34594</v>
      </c>
      <c r="M2060" s="11">
        <f>VLOOKUP(Health_Care[[#This Row],[Customer ID]],Table6[#All],8,0)</f>
        <v>2684.69</v>
      </c>
      <c r="N2060" t="str">
        <f>VLOOKUP(Health_Care[[#This Row],[Customer ID]],Table6[#All],9,0)</f>
        <v>Tier - 2</v>
      </c>
      <c r="O2060" t="str">
        <f>VLOOKUP(Health_Care[[#This Row],[Customer ID]],Table6[#All],10,0)</f>
        <v>Tier - 2</v>
      </c>
      <c r="P2060" t="str">
        <f>VLOOKUP(Health_Care[[#This Row],[Customer ID]],Table6[#All],11,0)</f>
        <v>R1013</v>
      </c>
      <c r="Q2060">
        <f>VLOOKUP(Health_Care[[#This Row],[Customer ID]],Table6[#All],6,0)</f>
        <v>28</v>
      </c>
    </row>
    <row r="2061" spans="1:17" x14ac:dyDescent="0.35">
      <c r="A2061" t="s">
        <v>307</v>
      </c>
      <c r="B2061" t="str">
        <f>VLOOKUP(Health_Care[[#This Row],[Customer ID]],Customer_Names[#All],3,0)</f>
        <v xml:space="preserve"> Marc</v>
      </c>
      <c r="C2061">
        <f>VLOOKUP(Health_Care[[#This Row],[Customer ID]],Medical_Examinations[],2,0)</f>
        <v>17.670000000000002</v>
      </c>
      <c r="D2061">
        <f>VLOOKUP(Health_Care[[#This Row],[Customer ID]],Medical_Examinations[],4,0)</f>
        <v>5.53</v>
      </c>
      <c r="E2061" t="str">
        <f>VLOOKUP(Health_Care[[#This Row],[Customer ID]],Medical_Examinations[],6,0)</f>
        <v>yes</v>
      </c>
      <c r="F2061" t="str">
        <f>VLOOKUP(Health_Care[[#This Row],[Customer ID]],Medical_Examinations[],7,0)</f>
        <v>No</v>
      </c>
      <c r="G2061" t="str">
        <f>VLOOKUP(Health_Care[[#This Row],[Customer ID]],Medical_Examinations[],8,0)</f>
        <v>No</v>
      </c>
      <c r="H2061">
        <f>VLOOKUP(Health_Care[[#This Row],[Customer ID]],Medical_Examinations[],9,0)</f>
        <v>0</v>
      </c>
      <c r="I2061" t="str">
        <f>VLOOKUP(Health_Care[[#This Row],[Customer ID]],Medical_Examinations[],10,0)</f>
        <v>No</v>
      </c>
      <c r="J2061" t="str">
        <f>VLOOKUP(Health_Care[[#This Row],[Customer ID]],Medical_Examinations[],3,0)</f>
        <v>Under Weight</v>
      </c>
      <c r="K2061" t="str">
        <f>VLOOKUP(Health_Care[[#This Row],[Customer ID]],Medical_Examinations[],5,0)</f>
        <v>Normal</v>
      </c>
      <c r="L2061" s="10">
        <f>VLOOKUP(Health_Care[[#This Row],[Customer ID]],Table6[#All],5,0)</f>
        <v>35282</v>
      </c>
      <c r="M2061" s="11">
        <f>VLOOKUP(Health_Care[[#This Row],[Customer ID]],Table6[#All],8,0)</f>
        <v>2680.95</v>
      </c>
      <c r="N2061" t="str">
        <f>VLOOKUP(Health_Care[[#This Row],[Customer ID]],Table6[#All],9,0)</f>
        <v>Tier - 3</v>
      </c>
      <c r="O2061" t="str">
        <f>VLOOKUP(Health_Care[[#This Row],[Customer ID]],Table6[#All],10,0)</f>
        <v>Tier - 2</v>
      </c>
      <c r="P2061" t="str">
        <f>VLOOKUP(Health_Care[[#This Row],[Customer ID]],Table6[#All],11,0)</f>
        <v>R1012</v>
      </c>
      <c r="Q2061">
        <f>VLOOKUP(Health_Care[[#This Row],[Customer ID]],Table6[#All],6,0)</f>
        <v>26</v>
      </c>
    </row>
    <row r="2062" spans="1:17" x14ac:dyDescent="0.35">
      <c r="A2062" t="s">
        <v>306</v>
      </c>
      <c r="B2062" t="str">
        <f>VLOOKUP(Health_Care[[#This Row],[Customer ID]],Customer_Names[#All],3,0)</f>
        <v xml:space="preserve"> Benjamin L</v>
      </c>
      <c r="C2062">
        <f>VLOOKUP(Health_Care[[#This Row],[Customer ID]],Medical_Examinations[],2,0)</f>
        <v>31.35</v>
      </c>
      <c r="D2062">
        <f>VLOOKUP(Health_Care[[#This Row],[Customer ID]],Medical_Examinations[],4,0)</f>
        <v>5.84</v>
      </c>
      <c r="E2062" t="str">
        <f>VLOOKUP(Health_Care[[#This Row],[Customer ID]],Medical_Examinations[],6,0)</f>
        <v>No</v>
      </c>
      <c r="F2062" t="str">
        <f>VLOOKUP(Health_Care[[#This Row],[Customer ID]],Medical_Examinations[],7,0)</f>
        <v>yes</v>
      </c>
      <c r="G2062" t="str">
        <f>VLOOKUP(Health_Care[[#This Row],[Customer ID]],Medical_Examinations[],8,0)</f>
        <v>No</v>
      </c>
      <c r="H2062">
        <f>VLOOKUP(Health_Care[[#This Row],[Customer ID]],Medical_Examinations[],9,0)</f>
        <v>1</v>
      </c>
      <c r="I2062" t="str">
        <f>VLOOKUP(Health_Care[[#This Row],[Customer ID]],Medical_Examinations[],10,0)</f>
        <v>No</v>
      </c>
      <c r="J2062" t="str">
        <f>VLOOKUP(Health_Care[[#This Row],[Customer ID]],Medical_Examinations[],3,0)</f>
        <v>Obesity</v>
      </c>
      <c r="K2062" t="str">
        <f>VLOOKUP(Health_Care[[#This Row],[Customer ID]],Medical_Examinations[],5,0)</f>
        <v>Prediabetes</v>
      </c>
      <c r="L2062" s="10">
        <f>VLOOKUP(Health_Care[[#This Row],[Customer ID]],Table6[#All],5,0)</f>
        <v>36869</v>
      </c>
      <c r="M2062" s="11">
        <f>VLOOKUP(Health_Care[[#This Row],[Customer ID]],Table6[#All],8,0)</f>
        <v>2643.27</v>
      </c>
      <c r="N2062" t="str">
        <f>VLOOKUP(Health_Care[[#This Row],[Customer ID]],Table6[#All],9,0)</f>
        <v>Tier - 2</v>
      </c>
      <c r="O2062" t="str">
        <f>VLOOKUP(Health_Care[[#This Row],[Customer ID]],Table6[#All],10,0)</f>
        <v>Tier - 1</v>
      </c>
      <c r="P2062" t="str">
        <f>VLOOKUP(Health_Care[[#This Row],[Customer ID]],Table6[#All],11,0)</f>
        <v>R1012</v>
      </c>
      <c r="Q2062">
        <f>VLOOKUP(Health_Care[[#This Row],[Customer ID]],Table6[#All],6,0)</f>
        <v>22</v>
      </c>
    </row>
    <row r="2063" spans="1:17" x14ac:dyDescent="0.35">
      <c r="A2063" t="s">
        <v>305</v>
      </c>
      <c r="B2063" t="str">
        <f>VLOOKUP(Health_Care[[#This Row],[Customer ID]],Customer_Names[#All],3,0)</f>
        <v xml:space="preserve"> Rob G</v>
      </c>
      <c r="C2063">
        <f>VLOOKUP(Health_Care[[#This Row],[Customer ID]],Medical_Examinations[],2,0)</f>
        <v>28.31</v>
      </c>
      <c r="D2063">
        <f>VLOOKUP(Health_Care[[#This Row],[Customer ID]],Medical_Examinations[],4,0)</f>
        <v>6.41</v>
      </c>
      <c r="E2063" t="str">
        <f>VLOOKUP(Health_Care[[#This Row],[Customer ID]],Medical_Examinations[],6,0)</f>
        <v>No</v>
      </c>
      <c r="F2063" t="str">
        <f>VLOOKUP(Health_Care[[#This Row],[Customer ID]],Medical_Examinations[],7,0)</f>
        <v>yes</v>
      </c>
      <c r="G2063" t="str">
        <f>VLOOKUP(Health_Care[[#This Row],[Customer ID]],Medical_Examinations[],8,0)</f>
        <v>No</v>
      </c>
      <c r="H2063">
        <f>VLOOKUP(Health_Care[[#This Row],[Customer ID]],Medical_Examinations[],9,0)</f>
        <v>1</v>
      </c>
      <c r="I2063" t="str">
        <f>VLOOKUP(Health_Care[[#This Row],[Customer ID]],Medical_Examinations[],10,0)</f>
        <v>No</v>
      </c>
      <c r="J2063" t="str">
        <f>VLOOKUP(Health_Care[[#This Row],[Customer ID]],Medical_Examinations[],3,0)</f>
        <v>Over Weight</v>
      </c>
      <c r="K2063" t="str">
        <f>VLOOKUP(Health_Care[[#This Row],[Customer ID]],Medical_Examinations[],5,0)</f>
        <v>Diabetes</v>
      </c>
      <c r="L2063" s="10">
        <f>VLOOKUP(Health_Care[[#This Row],[Customer ID]],Table6[#All],5,0)</f>
        <v>36701</v>
      </c>
      <c r="M2063" s="11">
        <f>VLOOKUP(Health_Care[[#This Row],[Customer ID]],Table6[#All],8,0)</f>
        <v>2639.04</v>
      </c>
      <c r="N2063" t="str">
        <f>VLOOKUP(Health_Care[[#This Row],[Customer ID]],Table6[#All],9,0)</f>
        <v>Tier - 2</v>
      </c>
      <c r="O2063" t="str">
        <f>VLOOKUP(Health_Care[[#This Row],[Customer ID]],Table6[#All],10,0)</f>
        <v>Tier - 2</v>
      </c>
      <c r="P2063" t="str">
        <f>VLOOKUP(Health_Care[[#This Row],[Customer ID]],Table6[#All],11,0)</f>
        <v>R1012</v>
      </c>
      <c r="Q2063">
        <f>VLOOKUP(Health_Care[[#This Row],[Customer ID]],Table6[#All],6,0)</f>
        <v>22</v>
      </c>
    </row>
    <row r="2064" spans="1:17" x14ac:dyDescent="0.35">
      <c r="A2064" t="s">
        <v>304</v>
      </c>
      <c r="B2064" t="str">
        <f>VLOOKUP(Health_Care[[#This Row],[Customer ID]],Customer_Names[#All],3,0)</f>
        <v xml:space="preserve"> Stefanie A</v>
      </c>
      <c r="C2064">
        <f>VLOOKUP(Health_Care[[#This Row],[Customer ID]],Medical_Examinations[],2,0)</f>
        <v>30.3</v>
      </c>
      <c r="D2064">
        <f>VLOOKUP(Health_Care[[#This Row],[Customer ID]],Medical_Examinations[],4,0)</f>
        <v>4.7300000000000004</v>
      </c>
      <c r="E2064" t="str">
        <f>VLOOKUP(Health_Care[[#This Row],[Customer ID]],Medical_Examinations[],6,0)</f>
        <v>yes</v>
      </c>
      <c r="F2064" t="str">
        <f>VLOOKUP(Health_Care[[#This Row],[Customer ID]],Medical_Examinations[],7,0)</f>
        <v>No</v>
      </c>
      <c r="G2064" t="str">
        <f>VLOOKUP(Health_Care[[#This Row],[Customer ID]],Medical_Examinations[],8,0)</f>
        <v>Yes</v>
      </c>
      <c r="H2064">
        <f>VLOOKUP(Health_Care[[#This Row],[Customer ID]],Medical_Examinations[],9,0)</f>
        <v>1</v>
      </c>
      <c r="I2064" t="str">
        <f>VLOOKUP(Health_Care[[#This Row],[Customer ID]],Medical_Examinations[],10,0)</f>
        <v>No</v>
      </c>
      <c r="J2064" t="str">
        <f>VLOOKUP(Health_Care[[#This Row],[Customer ID]],Medical_Examinations[],3,0)</f>
        <v>Obesity</v>
      </c>
      <c r="K2064" t="str">
        <f>VLOOKUP(Health_Care[[#This Row],[Customer ID]],Medical_Examinations[],5,0)</f>
        <v>Normal</v>
      </c>
      <c r="L2064" s="10">
        <f>VLOOKUP(Health_Care[[#This Row],[Customer ID]],Table6[#All],5,0)</f>
        <v>35668</v>
      </c>
      <c r="M2064" s="11">
        <f>VLOOKUP(Health_Care[[#This Row],[Customer ID]],Table6[#All],8,0)</f>
        <v>2632.99</v>
      </c>
      <c r="N2064" t="str">
        <f>VLOOKUP(Health_Care[[#This Row],[Customer ID]],Table6[#All],9,0)</f>
        <v>Tier - 2</v>
      </c>
      <c r="O2064" t="str">
        <f>VLOOKUP(Health_Care[[#This Row],[Customer ID]],Table6[#All],10,0)</f>
        <v>Tier - 1</v>
      </c>
      <c r="P2064" t="str">
        <f>VLOOKUP(Health_Care[[#This Row],[Customer ID]],Table6[#All],11,0)</f>
        <v>R1011</v>
      </c>
      <c r="Q2064">
        <f>VLOOKUP(Health_Care[[#This Row],[Customer ID]],Table6[#All],6,0)</f>
        <v>25</v>
      </c>
    </row>
    <row r="2065" spans="1:17" x14ac:dyDescent="0.35">
      <c r="A2065" t="s">
        <v>303</v>
      </c>
      <c r="B2065" t="str">
        <f>VLOOKUP(Health_Care[[#This Row],[Customer ID]],Customer_Names[#All],3,0)</f>
        <v xml:space="preserve"> Stephanie</v>
      </c>
      <c r="C2065">
        <f>VLOOKUP(Health_Care[[#This Row],[Customer ID]],Medical_Examinations[],2,0)</f>
        <v>26.4</v>
      </c>
      <c r="D2065">
        <f>VLOOKUP(Health_Care[[#This Row],[Customer ID]],Medical_Examinations[],4,0)</f>
        <v>6.22</v>
      </c>
      <c r="E2065" t="str">
        <f>VLOOKUP(Health_Care[[#This Row],[Customer ID]],Medical_Examinations[],6,0)</f>
        <v>yes</v>
      </c>
      <c r="F2065" t="str">
        <f>VLOOKUP(Health_Care[[#This Row],[Customer ID]],Medical_Examinations[],7,0)</f>
        <v>No</v>
      </c>
      <c r="G2065" t="str">
        <f>VLOOKUP(Health_Care[[#This Row],[Customer ID]],Medical_Examinations[],8,0)</f>
        <v>No</v>
      </c>
      <c r="H2065">
        <f>VLOOKUP(Health_Care[[#This Row],[Customer ID]],Medical_Examinations[],9,0)</f>
        <v>0</v>
      </c>
      <c r="I2065" t="str">
        <f>VLOOKUP(Health_Care[[#This Row],[Customer ID]],Medical_Examinations[],10,0)</f>
        <v>No</v>
      </c>
      <c r="J2065" t="str">
        <f>VLOOKUP(Health_Care[[#This Row],[Customer ID]],Medical_Examinations[],3,0)</f>
        <v>Over Weight</v>
      </c>
      <c r="K2065" t="str">
        <f>VLOOKUP(Health_Care[[#This Row],[Customer ID]],Medical_Examinations[],5,0)</f>
        <v>Prediabetes</v>
      </c>
      <c r="L2065" s="10">
        <f>VLOOKUP(Health_Care[[#This Row],[Customer ID]],Table6[#All],5,0)</f>
        <v>37129</v>
      </c>
      <c r="M2065" s="11">
        <f>VLOOKUP(Health_Care[[#This Row],[Customer ID]],Table6[#All],8,0)</f>
        <v>2597.7800000000002</v>
      </c>
      <c r="N2065" t="str">
        <f>VLOOKUP(Health_Care[[#This Row],[Customer ID]],Table6[#All],9,0)</f>
        <v>Tier - 2</v>
      </c>
      <c r="O2065" t="str">
        <f>VLOOKUP(Health_Care[[#This Row],[Customer ID]],Table6[#All],10,0)</f>
        <v>Tier - 1</v>
      </c>
      <c r="P2065" t="str">
        <f>VLOOKUP(Health_Care[[#This Row],[Customer ID]],Table6[#All],11,0)</f>
        <v>R1011</v>
      </c>
      <c r="Q2065">
        <f>VLOOKUP(Health_Care[[#This Row],[Customer ID]],Table6[#All],6,0)</f>
        <v>21</v>
      </c>
    </row>
    <row r="2066" spans="1:17" x14ac:dyDescent="0.35">
      <c r="A2066" t="s">
        <v>302</v>
      </c>
      <c r="B2066" t="str">
        <f>VLOOKUP(Health_Care[[#This Row],[Customer ID]],Customer_Names[#All],3,0)</f>
        <v xml:space="preserve"> Caroline F.</v>
      </c>
      <c r="C2066">
        <f>VLOOKUP(Health_Care[[#This Row],[Customer ID]],Medical_Examinations[],2,0)</f>
        <v>22.135000000000002</v>
      </c>
      <c r="D2066">
        <f>VLOOKUP(Health_Care[[#This Row],[Customer ID]],Medical_Examinations[],4,0)</f>
        <v>4.46</v>
      </c>
      <c r="E2066" t="str">
        <f>VLOOKUP(Health_Care[[#This Row],[Customer ID]],Medical_Examinations[],6,0)</f>
        <v>yes</v>
      </c>
      <c r="F2066" t="str">
        <f>VLOOKUP(Health_Care[[#This Row],[Customer ID]],Medical_Examinations[],7,0)</f>
        <v>No</v>
      </c>
      <c r="G2066" t="str">
        <f>VLOOKUP(Health_Care[[#This Row],[Customer ID]],Medical_Examinations[],8,0)</f>
        <v>No</v>
      </c>
      <c r="H2066">
        <f>VLOOKUP(Health_Care[[#This Row],[Customer ID]],Medical_Examinations[],9,0)</f>
        <v>0</v>
      </c>
      <c r="I2066" t="str">
        <f>VLOOKUP(Health_Care[[#This Row],[Customer ID]],Medical_Examinations[],10,0)</f>
        <v>No</v>
      </c>
      <c r="J2066" t="str">
        <f>VLOOKUP(Health_Care[[#This Row],[Customer ID]],Medical_Examinations[],3,0)</f>
        <v>Normal Weight</v>
      </c>
      <c r="K2066" t="str">
        <f>VLOOKUP(Health_Care[[#This Row],[Customer ID]],Medical_Examinations[],5,0)</f>
        <v>Normal</v>
      </c>
      <c r="L2066" s="10">
        <f>VLOOKUP(Health_Care[[#This Row],[Customer ID]],Table6[#All],5,0)</f>
        <v>37100</v>
      </c>
      <c r="M2066" s="11">
        <f>VLOOKUP(Health_Care[[#This Row],[Customer ID]],Table6[#All],8,0)</f>
        <v>2585.85</v>
      </c>
      <c r="N2066" t="str">
        <f>VLOOKUP(Health_Care[[#This Row],[Customer ID]],Table6[#All],9,0)</f>
        <v>Tier - 2</v>
      </c>
      <c r="O2066" t="str">
        <f>VLOOKUP(Health_Care[[#This Row],[Customer ID]],Table6[#All],10,0)</f>
        <v>Tier - 2</v>
      </c>
      <c r="P2066" t="str">
        <f>VLOOKUP(Health_Care[[#This Row],[Customer ID]],Table6[#All],11,0)</f>
        <v>R1024</v>
      </c>
      <c r="Q2066">
        <f>VLOOKUP(Health_Care[[#This Row],[Customer ID]],Table6[#All],6,0)</f>
        <v>21</v>
      </c>
    </row>
    <row r="2067" spans="1:17" x14ac:dyDescent="0.35">
      <c r="A2067" t="s">
        <v>301</v>
      </c>
      <c r="B2067" t="str">
        <f>VLOOKUP(Health_Care[[#This Row],[Customer ID]],Customer_Names[#All],3,0)</f>
        <v xml:space="preserve"> Julia J.</v>
      </c>
      <c r="C2067">
        <f>VLOOKUP(Health_Care[[#This Row],[Customer ID]],Medical_Examinations[],2,0)</f>
        <v>17.399999999999999</v>
      </c>
      <c r="D2067">
        <f>VLOOKUP(Health_Care[[#This Row],[Customer ID]],Medical_Examinations[],4,0)</f>
        <v>4.5</v>
      </c>
      <c r="E2067" t="str">
        <f>VLOOKUP(Health_Care[[#This Row],[Customer ID]],Medical_Examinations[],6,0)</f>
        <v>yes</v>
      </c>
      <c r="F2067" t="str">
        <f>VLOOKUP(Health_Care[[#This Row],[Customer ID]],Medical_Examinations[],7,0)</f>
        <v>No</v>
      </c>
      <c r="G2067" t="str">
        <f>VLOOKUP(Health_Care[[#This Row],[Customer ID]],Medical_Examinations[],8,0)</f>
        <v>No</v>
      </c>
      <c r="H2067">
        <f>VLOOKUP(Health_Care[[#This Row],[Customer ID]],Medical_Examinations[],9,0)</f>
        <v>0</v>
      </c>
      <c r="I2067" t="str">
        <f>VLOOKUP(Health_Care[[#This Row],[Customer ID]],Medical_Examinations[],10,0)</f>
        <v>No</v>
      </c>
      <c r="J2067" t="str">
        <f>VLOOKUP(Health_Care[[#This Row],[Customer ID]],Medical_Examinations[],3,0)</f>
        <v>Under Weight</v>
      </c>
      <c r="K2067" t="str">
        <f>VLOOKUP(Health_Care[[#This Row],[Customer ID]],Medical_Examinations[],5,0)</f>
        <v>Normal</v>
      </c>
      <c r="L2067" s="10">
        <f>VLOOKUP(Health_Care[[#This Row],[Customer ID]],Table6[#All],5,0)</f>
        <v>37179</v>
      </c>
      <c r="M2067" s="11">
        <f>VLOOKUP(Health_Care[[#This Row],[Customer ID]],Table6[#All],8,0)</f>
        <v>2585.27</v>
      </c>
      <c r="N2067" t="str">
        <f>VLOOKUP(Health_Care[[#This Row],[Customer ID]],Table6[#All],9,0)</f>
        <v>Tier - 2</v>
      </c>
      <c r="O2067" t="str">
        <f>VLOOKUP(Health_Care[[#This Row],[Customer ID]],Table6[#All],10,0)</f>
        <v>Tier - 3</v>
      </c>
      <c r="P2067" t="str">
        <f>VLOOKUP(Health_Care[[#This Row],[Customer ID]],Table6[#All],11,0)</f>
        <v>R1011</v>
      </c>
      <c r="Q2067">
        <f>VLOOKUP(Health_Care[[#This Row],[Customer ID]],Table6[#All],6,0)</f>
        <v>21</v>
      </c>
    </row>
    <row r="2068" spans="1:17" x14ac:dyDescent="0.35">
      <c r="A2068" t="s">
        <v>299</v>
      </c>
      <c r="B2068" t="str">
        <f>VLOOKUP(Health_Care[[#This Row],[Customer ID]],Customer_Names[#All],3,0)</f>
        <v xml:space="preserve"> Jack</v>
      </c>
      <c r="C2068">
        <f>VLOOKUP(Health_Care[[#This Row],[Customer ID]],Medical_Examinations[],2,0)</f>
        <v>28.06</v>
      </c>
      <c r="D2068">
        <f>VLOOKUP(Health_Care[[#This Row],[Customer ID]],Medical_Examinations[],4,0)</f>
        <v>8.93</v>
      </c>
      <c r="E2068" t="str">
        <f>VLOOKUP(Health_Care[[#This Row],[Customer ID]],Medical_Examinations[],6,0)</f>
        <v>No</v>
      </c>
      <c r="F2068" t="str">
        <f>VLOOKUP(Health_Care[[#This Row],[Customer ID]],Medical_Examinations[],7,0)</f>
        <v>No</v>
      </c>
      <c r="G2068" t="str">
        <f>VLOOKUP(Health_Care[[#This Row],[Customer ID]],Medical_Examinations[],8,0)</f>
        <v>No</v>
      </c>
      <c r="H2068">
        <f>VLOOKUP(Health_Care[[#This Row],[Customer ID]],Medical_Examinations[],9,0)</f>
        <v>0</v>
      </c>
      <c r="I2068" t="str">
        <f>VLOOKUP(Health_Care[[#This Row],[Customer ID]],Medical_Examinations[],10,0)</f>
        <v>No</v>
      </c>
      <c r="J2068" t="str">
        <f>VLOOKUP(Health_Care[[#This Row],[Customer ID]],Medical_Examinations[],3,0)</f>
        <v>Over Weight</v>
      </c>
      <c r="K2068" t="str">
        <f>VLOOKUP(Health_Care[[#This Row],[Customer ID]],Medical_Examinations[],5,0)</f>
        <v>Diabetes</v>
      </c>
      <c r="L2068" s="10">
        <f>VLOOKUP(Health_Care[[#This Row],[Customer ID]],Table6[#All],5,0)</f>
        <v>37457</v>
      </c>
      <c r="M2068" s="11">
        <f>VLOOKUP(Health_Care[[#This Row],[Customer ID]],Table6[#All],8,0)</f>
        <v>2585.04</v>
      </c>
      <c r="N2068" t="str">
        <f>VLOOKUP(Health_Care[[#This Row],[Customer ID]],Table6[#All],9,0)</f>
        <v>Tier - 2</v>
      </c>
      <c r="O2068" t="str">
        <f>VLOOKUP(Health_Care[[#This Row],[Customer ID]],Table6[#All],10,0)</f>
        <v>Tier - 2</v>
      </c>
      <c r="P2068" t="str">
        <f>VLOOKUP(Health_Care[[#This Row],[Customer ID]],Table6[#All],11,0)</f>
        <v>R1021</v>
      </c>
      <c r="Q2068">
        <f>VLOOKUP(Health_Care[[#This Row],[Customer ID]],Table6[#All],6,0)</f>
        <v>20</v>
      </c>
    </row>
    <row r="2069" spans="1:17" x14ac:dyDescent="0.35">
      <c r="A2069" t="s">
        <v>298</v>
      </c>
      <c r="B2069" t="str">
        <f>VLOOKUP(Health_Care[[#This Row],[Customer ID]],Customer_Names[#All],3,0)</f>
        <v xml:space="preserve"> Bernat</v>
      </c>
      <c r="C2069">
        <f>VLOOKUP(Health_Care[[#This Row],[Customer ID]],Medical_Examinations[],2,0)</f>
        <v>31.13</v>
      </c>
      <c r="D2069">
        <f>VLOOKUP(Health_Care[[#This Row],[Customer ID]],Medical_Examinations[],4,0)</f>
        <v>11.02</v>
      </c>
      <c r="E2069" t="str">
        <f>VLOOKUP(Health_Care[[#This Row],[Customer ID]],Medical_Examinations[],6,0)</f>
        <v>No</v>
      </c>
      <c r="F2069" t="str">
        <f>VLOOKUP(Health_Care[[#This Row],[Customer ID]],Medical_Examinations[],7,0)</f>
        <v>No</v>
      </c>
      <c r="G2069" t="str">
        <f>VLOOKUP(Health_Care[[#This Row],[Customer ID]],Medical_Examinations[],8,0)</f>
        <v>No</v>
      </c>
      <c r="H2069">
        <f>VLOOKUP(Health_Care[[#This Row],[Customer ID]],Medical_Examinations[],9,0)</f>
        <v>0</v>
      </c>
      <c r="I2069" t="str">
        <f>VLOOKUP(Health_Care[[#This Row],[Customer ID]],Medical_Examinations[],10,0)</f>
        <v>No</v>
      </c>
      <c r="J2069" t="str">
        <f>VLOOKUP(Health_Care[[#This Row],[Customer ID]],Medical_Examinations[],3,0)</f>
        <v>Obesity</v>
      </c>
      <c r="K2069" t="str">
        <f>VLOOKUP(Health_Care[[#This Row],[Customer ID]],Medical_Examinations[],5,0)</f>
        <v>Diabetes</v>
      </c>
      <c r="L2069" s="10">
        <f>VLOOKUP(Health_Care[[#This Row],[Customer ID]],Table6[#All],5,0)</f>
        <v>37540</v>
      </c>
      <c r="M2069" s="11">
        <f>VLOOKUP(Health_Care[[#This Row],[Customer ID]],Table6[#All],8,0)</f>
        <v>2566.4699999999998</v>
      </c>
      <c r="N2069" t="str">
        <f>VLOOKUP(Health_Care[[#This Row],[Customer ID]],Table6[#All],9,0)</f>
        <v>Tier - 2</v>
      </c>
      <c r="O2069" t="str">
        <f>VLOOKUP(Health_Care[[#This Row],[Customer ID]],Table6[#All],10,0)</f>
        <v>Tier - 3</v>
      </c>
      <c r="P2069" t="str">
        <f>VLOOKUP(Health_Care[[#This Row],[Customer ID]],Table6[#All],11,0)</f>
        <v>R1013</v>
      </c>
      <c r="Q2069">
        <f>VLOOKUP(Health_Care[[#This Row],[Customer ID]],Table6[#All],6,0)</f>
        <v>20</v>
      </c>
    </row>
    <row r="2070" spans="1:17" x14ac:dyDescent="0.35">
      <c r="A2070" t="s">
        <v>297</v>
      </c>
      <c r="B2070" t="str">
        <f>VLOOKUP(Health_Care[[#This Row],[Customer ID]],Customer_Names[#All],3,0)</f>
        <v xml:space="preserve"> Hicham</v>
      </c>
      <c r="C2070">
        <f>VLOOKUP(Health_Care[[#This Row],[Customer ID]],Medical_Examinations[],2,0)</f>
        <v>18.46</v>
      </c>
      <c r="D2070">
        <f>VLOOKUP(Health_Care[[#This Row],[Customer ID]],Medical_Examinations[],4,0)</f>
        <v>5.25</v>
      </c>
      <c r="E2070" t="str">
        <f>VLOOKUP(Health_Care[[#This Row],[Customer ID]],Medical_Examinations[],6,0)</f>
        <v>No</v>
      </c>
      <c r="F2070" t="str">
        <f>VLOOKUP(Health_Care[[#This Row],[Customer ID]],Medical_Examinations[],7,0)</f>
        <v>No</v>
      </c>
      <c r="G2070" t="str">
        <f>VLOOKUP(Health_Care[[#This Row],[Customer ID]],Medical_Examinations[],8,0)</f>
        <v>No</v>
      </c>
      <c r="H2070">
        <f>VLOOKUP(Health_Care[[#This Row],[Customer ID]],Medical_Examinations[],9,0)</f>
        <v>0</v>
      </c>
      <c r="I2070" t="str">
        <f>VLOOKUP(Health_Care[[#This Row],[Customer ID]],Medical_Examinations[],10,0)</f>
        <v>No</v>
      </c>
      <c r="J2070" t="str">
        <f>VLOOKUP(Health_Care[[#This Row],[Customer ID]],Medical_Examinations[],3,0)</f>
        <v>Under Weight</v>
      </c>
      <c r="K2070" t="str">
        <f>VLOOKUP(Health_Care[[#This Row],[Customer ID]],Medical_Examinations[],5,0)</f>
        <v>Normal</v>
      </c>
      <c r="L2070" s="10">
        <f>VLOOKUP(Health_Care[[#This Row],[Customer ID]],Table6[#All],5,0)</f>
        <v>33559</v>
      </c>
      <c r="M2070" s="11">
        <f>VLOOKUP(Health_Care[[#This Row],[Customer ID]],Table6[#All],8,0)</f>
        <v>2545.6799999999998</v>
      </c>
      <c r="N2070" t="str">
        <f>VLOOKUP(Health_Care[[#This Row],[Customer ID]],Table6[#All],9,0)</f>
        <v>Tier - 2</v>
      </c>
      <c r="O2070" t="str">
        <f>VLOOKUP(Health_Care[[#This Row],[Customer ID]],Table6[#All],10,0)</f>
        <v>Tier - 1</v>
      </c>
      <c r="P2070" t="str">
        <f>VLOOKUP(Health_Care[[#This Row],[Customer ID]],Table6[#All],11,0)</f>
        <v>R1013</v>
      </c>
      <c r="Q2070">
        <f>VLOOKUP(Health_Care[[#This Row],[Customer ID]],Table6[#All],6,0)</f>
        <v>31</v>
      </c>
    </row>
    <row r="2071" spans="1:17" x14ac:dyDescent="0.35">
      <c r="A2071" t="s">
        <v>296</v>
      </c>
      <c r="B2071" t="str">
        <f>VLOOKUP(Health_Care[[#This Row],[Customer ID]],Customer_Names[#All],3,0)</f>
        <v xml:space="preserve"> Sarah</v>
      </c>
      <c r="C2071">
        <f>VLOOKUP(Health_Care[[#This Row],[Customer ID]],Medical_Examinations[],2,0)</f>
        <v>17.3</v>
      </c>
      <c r="D2071">
        <f>VLOOKUP(Health_Care[[#This Row],[Customer ID]],Medical_Examinations[],4,0)</f>
        <v>4.75</v>
      </c>
      <c r="E2071" t="str">
        <f>VLOOKUP(Health_Care[[#This Row],[Customer ID]],Medical_Examinations[],6,0)</f>
        <v>No</v>
      </c>
      <c r="F2071" t="str">
        <f>VLOOKUP(Health_Care[[#This Row],[Customer ID]],Medical_Examinations[],7,0)</f>
        <v>No</v>
      </c>
      <c r="G2071" t="str">
        <f>VLOOKUP(Health_Care[[#This Row],[Customer ID]],Medical_Examinations[],8,0)</f>
        <v>No</v>
      </c>
      <c r="H2071">
        <f>VLOOKUP(Health_Care[[#This Row],[Customer ID]],Medical_Examinations[],9,0)</f>
        <v>0</v>
      </c>
      <c r="I2071" t="str">
        <f>VLOOKUP(Health_Care[[#This Row],[Customer ID]],Medical_Examinations[],10,0)</f>
        <v>No</v>
      </c>
      <c r="J2071" t="str">
        <f>VLOOKUP(Health_Care[[#This Row],[Customer ID]],Medical_Examinations[],3,0)</f>
        <v>Under Weight</v>
      </c>
      <c r="K2071" t="str">
        <f>VLOOKUP(Health_Care[[#This Row],[Customer ID]],Medical_Examinations[],5,0)</f>
        <v>Normal</v>
      </c>
      <c r="L2071" s="10">
        <f>VLOOKUP(Health_Care[[#This Row],[Customer ID]],Table6[#All],5,0)</f>
        <v>33147</v>
      </c>
      <c r="M2071" s="11">
        <f>VLOOKUP(Health_Care[[#This Row],[Customer ID]],Table6[#All],8,0)</f>
        <v>2540.39</v>
      </c>
      <c r="N2071" t="str">
        <f>VLOOKUP(Health_Care[[#This Row],[Customer ID]],Table6[#All],9,0)</f>
        <v>Tier - 2</v>
      </c>
      <c r="O2071" t="str">
        <f>VLOOKUP(Health_Care[[#This Row],[Customer ID]],Table6[#All],10,0)</f>
        <v>Tier - 2</v>
      </c>
      <c r="P2071" t="str">
        <f>VLOOKUP(Health_Care[[#This Row],[Customer ID]],Table6[#All],11,0)</f>
        <v>R1013</v>
      </c>
      <c r="Q2071">
        <f>VLOOKUP(Health_Care[[#This Row],[Customer ID]],Table6[#All],6,0)</f>
        <v>32</v>
      </c>
    </row>
    <row r="2072" spans="1:17" x14ac:dyDescent="0.35">
      <c r="A2072" t="s">
        <v>295</v>
      </c>
      <c r="B2072" t="str">
        <f>VLOOKUP(Health_Care[[#This Row],[Customer ID]],Customer_Names[#All],3,0)</f>
        <v xml:space="preserve"> Anthony S</v>
      </c>
      <c r="C2072">
        <f>VLOOKUP(Health_Care[[#This Row],[Customer ID]],Medical_Examinations[],2,0)</f>
        <v>35.625</v>
      </c>
      <c r="D2072">
        <f>VLOOKUP(Health_Care[[#This Row],[Customer ID]],Medical_Examinations[],4,0)</f>
        <v>4.68</v>
      </c>
      <c r="E2072" t="str">
        <f>VLOOKUP(Health_Care[[#This Row],[Customer ID]],Medical_Examinations[],6,0)</f>
        <v>yes</v>
      </c>
      <c r="F2072" t="str">
        <f>VLOOKUP(Health_Care[[#This Row],[Customer ID]],Medical_Examinations[],7,0)</f>
        <v>No</v>
      </c>
      <c r="G2072" t="str">
        <f>VLOOKUP(Health_Care[[#This Row],[Customer ID]],Medical_Examinations[],8,0)</f>
        <v>Yes</v>
      </c>
      <c r="H2072">
        <f>VLOOKUP(Health_Care[[#This Row],[Customer ID]],Medical_Examinations[],9,0)</f>
        <v>1</v>
      </c>
      <c r="I2072" t="str">
        <f>VLOOKUP(Health_Care[[#This Row],[Customer ID]],Medical_Examinations[],10,0)</f>
        <v>No</v>
      </c>
      <c r="J2072" t="str">
        <f>VLOOKUP(Health_Care[[#This Row],[Customer ID]],Medical_Examinations[],3,0)</f>
        <v>Obesity</v>
      </c>
      <c r="K2072" t="str">
        <f>VLOOKUP(Health_Care[[#This Row],[Customer ID]],Medical_Examinations[],5,0)</f>
        <v>Normal</v>
      </c>
      <c r="L2072" s="10">
        <f>VLOOKUP(Health_Care[[#This Row],[Customer ID]],Table6[#All],5,0)</f>
        <v>35639</v>
      </c>
      <c r="M2072" s="11">
        <f>VLOOKUP(Health_Care[[#This Row],[Customer ID]],Table6[#All],8,0)</f>
        <v>2534.39</v>
      </c>
      <c r="N2072" t="str">
        <f>VLOOKUP(Health_Care[[#This Row],[Customer ID]],Table6[#All],9,0)</f>
        <v>Tier - 3</v>
      </c>
      <c r="O2072" t="str">
        <f>VLOOKUP(Health_Care[[#This Row],[Customer ID]],Table6[#All],10,0)</f>
        <v>Tier - 3</v>
      </c>
      <c r="P2072" t="str">
        <f>VLOOKUP(Health_Care[[#This Row],[Customer ID]],Table6[#All],11,0)</f>
        <v>R1012</v>
      </c>
      <c r="Q2072">
        <f>VLOOKUP(Health_Care[[#This Row],[Customer ID]],Table6[#All],6,0)</f>
        <v>25</v>
      </c>
    </row>
    <row r="2073" spans="1:17" x14ac:dyDescent="0.35">
      <c r="A2073" t="s">
        <v>294</v>
      </c>
      <c r="B2073" t="str">
        <f>VLOOKUP(Health_Care[[#This Row],[Customer ID]],Customer_Names[#All],3,0)</f>
        <v xml:space="preserve"> Elisabetta</v>
      </c>
      <c r="C2073">
        <f>VLOOKUP(Health_Care[[#This Row],[Customer ID]],Medical_Examinations[],2,0)</f>
        <v>20.234999999999999</v>
      </c>
      <c r="D2073">
        <f>VLOOKUP(Health_Care[[#This Row],[Customer ID]],Medical_Examinations[],4,0)</f>
        <v>6.17</v>
      </c>
      <c r="E2073" t="str">
        <f>VLOOKUP(Health_Care[[#This Row],[Customer ID]],Medical_Examinations[],6,0)</f>
        <v>yes</v>
      </c>
      <c r="F2073" t="str">
        <f>VLOOKUP(Health_Care[[#This Row],[Customer ID]],Medical_Examinations[],7,0)</f>
        <v>yes</v>
      </c>
      <c r="G2073" t="str">
        <f>VLOOKUP(Health_Care[[#This Row],[Customer ID]],Medical_Examinations[],8,0)</f>
        <v>No</v>
      </c>
      <c r="H2073">
        <f>VLOOKUP(Health_Care[[#This Row],[Customer ID]],Medical_Examinations[],9,0)</f>
        <v>2</v>
      </c>
      <c r="I2073" t="str">
        <f>VLOOKUP(Health_Care[[#This Row],[Customer ID]],Medical_Examinations[],10,0)</f>
        <v>No</v>
      </c>
      <c r="J2073" t="str">
        <f>VLOOKUP(Health_Care[[#This Row],[Customer ID]],Medical_Examinations[],3,0)</f>
        <v>Normal Weight</v>
      </c>
      <c r="K2073" t="str">
        <f>VLOOKUP(Health_Care[[#This Row],[Customer ID]],Medical_Examinations[],5,0)</f>
        <v>Prediabetes</v>
      </c>
      <c r="L2073" s="10">
        <f>VLOOKUP(Health_Care[[#This Row],[Customer ID]],Table6[#All],5,0)</f>
        <v>36763</v>
      </c>
      <c r="M2073" s="11">
        <f>VLOOKUP(Health_Care[[#This Row],[Customer ID]],Table6[#All],8,0)</f>
        <v>2527.8200000000002</v>
      </c>
      <c r="N2073" t="str">
        <f>VLOOKUP(Health_Care[[#This Row],[Customer ID]],Table6[#All],9,0)</f>
        <v>Tier - 2</v>
      </c>
      <c r="O2073" t="str">
        <f>VLOOKUP(Health_Care[[#This Row],[Customer ID]],Table6[#All],10,0)</f>
        <v>Tier - 3</v>
      </c>
      <c r="P2073" t="str">
        <f>VLOOKUP(Health_Care[[#This Row],[Customer ID]],Table6[#All],11,0)</f>
        <v>R1012</v>
      </c>
      <c r="Q2073">
        <f>VLOOKUP(Health_Care[[#This Row],[Customer ID]],Table6[#All],6,0)</f>
        <v>22</v>
      </c>
    </row>
    <row r="2074" spans="1:17" x14ac:dyDescent="0.35">
      <c r="A2074" t="s">
        <v>293</v>
      </c>
      <c r="B2074" t="str">
        <f>VLOOKUP(Health_Care[[#This Row],[Customer ID]],Customer_Names[#All],3,0)</f>
        <v xml:space="preserve"> Trevor N.</v>
      </c>
      <c r="C2074">
        <f>VLOOKUP(Health_Care[[#This Row],[Customer ID]],Medical_Examinations[],2,0)</f>
        <v>27.55</v>
      </c>
      <c r="D2074">
        <f>VLOOKUP(Health_Care[[#This Row],[Customer ID]],Medical_Examinations[],4,0)</f>
        <v>4.5599999999999996</v>
      </c>
      <c r="E2074" t="str">
        <f>VLOOKUP(Health_Care[[#This Row],[Customer ID]],Medical_Examinations[],6,0)</f>
        <v>yes</v>
      </c>
      <c r="F2074" t="str">
        <f>VLOOKUP(Health_Care[[#This Row],[Customer ID]],Medical_Examinations[],7,0)</f>
        <v>No</v>
      </c>
      <c r="G2074" t="str">
        <f>VLOOKUP(Health_Care[[#This Row],[Customer ID]],Medical_Examinations[],8,0)</f>
        <v>Yes</v>
      </c>
      <c r="H2074">
        <f>VLOOKUP(Health_Care[[#This Row],[Customer ID]],Medical_Examinations[],9,0)</f>
        <v>1</v>
      </c>
      <c r="I2074" t="str">
        <f>VLOOKUP(Health_Care[[#This Row],[Customer ID]],Medical_Examinations[],10,0)</f>
        <v>No</v>
      </c>
      <c r="J2074" t="str">
        <f>VLOOKUP(Health_Care[[#This Row],[Customer ID]],Medical_Examinations[],3,0)</f>
        <v>Over Weight</v>
      </c>
      <c r="K2074" t="str">
        <f>VLOOKUP(Health_Care[[#This Row],[Customer ID]],Medical_Examinations[],5,0)</f>
        <v>Normal</v>
      </c>
      <c r="L2074" s="10">
        <f>VLOOKUP(Health_Care[[#This Row],[Customer ID]],Table6[#All],5,0)</f>
        <v>35736</v>
      </c>
      <c r="M2074" s="11">
        <f>VLOOKUP(Health_Care[[#This Row],[Customer ID]],Table6[#All],8,0)</f>
        <v>2523.17</v>
      </c>
      <c r="N2074" t="str">
        <f>VLOOKUP(Health_Care[[#This Row],[Customer ID]],Table6[#All],9,0)</f>
        <v>Tier - 3</v>
      </c>
      <c r="O2074" t="str">
        <f>VLOOKUP(Health_Care[[#This Row],[Customer ID]],Table6[#All],10,0)</f>
        <v>Tier - 1</v>
      </c>
      <c r="P2074" t="str">
        <f>VLOOKUP(Health_Care[[#This Row],[Customer ID]],Table6[#All],11,0)</f>
        <v>R1012</v>
      </c>
      <c r="Q2074">
        <f>VLOOKUP(Health_Care[[#This Row],[Customer ID]],Table6[#All],6,0)</f>
        <v>25</v>
      </c>
    </row>
    <row r="2075" spans="1:17" x14ac:dyDescent="0.35">
      <c r="A2075" t="s">
        <v>292</v>
      </c>
      <c r="B2075" t="str">
        <f>VLOOKUP(Health_Care[[#This Row],[Customer ID]],Customer_Names[#All],3,0)</f>
        <v xml:space="preserve"> Nancy</v>
      </c>
      <c r="C2075">
        <f>VLOOKUP(Health_Care[[#This Row],[Customer ID]],Medical_Examinations[],2,0)</f>
        <v>17.97</v>
      </c>
      <c r="D2075">
        <f>VLOOKUP(Health_Care[[#This Row],[Customer ID]],Medical_Examinations[],4,0)</f>
        <v>6.3</v>
      </c>
      <c r="E2075" t="str">
        <f>VLOOKUP(Health_Care[[#This Row],[Customer ID]],Medical_Examinations[],6,0)</f>
        <v>No</v>
      </c>
      <c r="F2075" t="str">
        <f>VLOOKUP(Health_Care[[#This Row],[Customer ID]],Medical_Examinations[],7,0)</f>
        <v>No</v>
      </c>
      <c r="G2075" t="str">
        <f>VLOOKUP(Health_Care[[#This Row],[Customer ID]],Medical_Examinations[],8,0)</f>
        <v>No</v>
      </c>
      <c r="H2075">
        <f>VLOOKUP(Health_Care[[#This Row],[Customer ID]],Medical_Examinations[],9,0)</f>
        <v>0</v>
      </c>
      <c r="I2075" t="str">
        <f>VLOOKUP(Health_Care[[#This Row],[Customer ID]],Medical_Examinations[],10,0)</f>
        <v>No</v>
      </c>
      <c r="J2075" t="str">
        <f>VLOOKUP(Health_Care[[#This Row],[Customer ID]],Medical_Examinations[],3,0)</f>
        <v>Under Weight</v>
      </c>
      <c r="K2075" t="str">
        <f>VLOOKUP(Health_Care[[#This Row],[Customer ID]],Medical_Examinations[],5,0)</f>
        <v>Prediabetes</v>
      </c>
      <c r="L2075" s="10">
        <f>VLOOKUP(Health_Care[[#This Row],[Customer ID]],Table6[#All],5,0)</f>
        <v>33455</v>
      </c>
      <c r="M2075" s="11">
        <f>VLOOKUP(Health_Care[[#This Row],[Customer ID]],Table6[#All],8,0)</f>
        <v>2510.79</v>
      </c>
      <c r="N2075" t="str">
        <f>VLOOKUP(Health_Care[[#This Row],[Customer ID]],Table6[#All],9,0)</f>
        <v>Tier - 2</v>
      </c>
      <c r="O2075" t="str">
        <f>VLOOKUP(Health_Care[[#This Row],[Customer ID]],Table6[#All],10,0)</f>
        <v>Tier - 1</v>
      </c>
      <c r="P2075" t="str">
        <f>VLOOKUP(Health_Care[[#This Row],[Customer ID]],Table6[#All],11,0)</f>
        <v>R1013</v>
      </c>
      <c r="Q2075">
        <f>VLOOKUP(Health_Care[[#This Row],[Customer ID]],Table6[#All],6,0)</f>
        <v>31</v>
      </c>
    </row>
    <row r="2076" spans="1:17" x14ac:dyDescent="0.35">
      <c r="A2076" t="s">
        <v>291</v>
      </c>
      <c r="B2076" t="str">
        <f>VLOOKUP(Health_Care[[#This Row],[Customer ID]],Customer_Names[#All],3,0)</f>
        <v xml:space="preserve"> Allison R.</v>
      </c>
      <c r="C2076">
        <f>VLOOKUP(Health_Care[[#This Row],[Customer ID]],Medical_Examinations[],2,0)</f>
        <v>29.98</v>
      </c>
      <c r="D2076">
        <f>VLOOKUP(Health_Care[[#This Row],[Customer ID]],Medical_Examinations[],4,0)</f>
        <v>6.03</v>
      </c>
      <c r="E2076" t="str">
        <f>VLOOKUP(Health_Care[[#This Row],[Customer ID]],Medical_Examinations[],6,0)</f>
        <v>No</v>
      </c>
      <c r="F2076" t="str">
        <f>VLOOKUP(Health_Care[[#This Row],[Customer ID]],Medical_Examinations[],7,0)</f>
        <v>yes</v>
      </c>
      <c r="G2076" t="str">
        <f>VLOOKUP(Health_Care[[#This Row],[Customer ID]],Medical_Examinations[],8,0)</f>
        <v>No</v>
      </c>
      <c r="H2076">
        <f>VLOOKUP(Health_Care[[#This Row],[Customer ID]],Medical_Examinations[],9,0)</f>
        <v>1</v>
      </c>
      <c r="I2076" t="str">
        <f>VLOOKUP(Health_Care[[#This Row],[Customer ID]],Medical_Examinations[],10,0)</f>
        <v>No</v>
      </c>
      <c r="J2076" t="str">
        <f>VLOOKUP(Health_Care[[#This Row],[Customer ID]],Medical_Examinations[],3,0)</f>
        <v>Obesity</v>
      </c>
      <c r="K2076" t="str">
        <f>VLOOKUP(Health_Care[[#This Row],[Customer ID]],Medical_Examinations[],5,0)</f>
        <v>Prediabetes</v>
      </c>
      <c r="L2076" s="10">
        <f>VLOOKUP(Health_Care[[#This Row],[Customer ID]],Table6[#All],5,0)</f>
        <v>38236</v>
      </c>
      <c r="M2076" s="11">
        <f>VLOOKUP(Health_Care[[#This Row],[Customer ID]],Table6[#All],8,0)</f>
        <v>2500.9299999999998</v>
      </c>
      <c r="N2076" t="str">
        <f>VLOOKUP(Health_Care[[#This Row],[Customer ID]],Table6[#All],9,0)</f>
        <v>Tier - 2</v>
      </c>
      <c r="O2076" t="str">
        <f>VLOOKUP(Health_Care[[#This Row],[Customer ID]],Table6[#All],10,0)</f>
        <v>Tier - 2</v>
      </c>
      <c r="P2076" t="str">
        <f>VLOOKUP(Health_Care[[#This Row],[Customer ID]],Table6[#All],11,0)</f>
        <v>R1012</v>
      </c>
      <c r="Q2076">
        <f>VLOOKUP(Health_Care[[#This Row],[Customer ID]],Table6[#All],6,0)</f>
        <v>18</v>
      </c>
    </row>
    <row r="2077" spans="1:17" x14ac:dyDescent="0.35">
      <c r="A2077" t="s">
        <v>290</v>
      </c>
      <c r="B2077" t="str">
        <f>VLOOKUP(Health_Care[[#This Row],[Customer ID]],Customer_Names[#All],3,0)</f>
        <v xml:space="preserve"> Robert J.</v>
      </c>
      <c r="C2077">
        <f>VLOOKUP(Health_Care[[#This Row],[Customer ID]],Medical_Examinations[],2,0)</f>
        <v>33.659999999999997</v>
      </c>
      <c r="D2077">
        <f>VLOOKUP(Health_Care[[#This Row],[Customer ID]],Medical_Examinations[],4,0)</f>
        <v>4.2</v>
      </c>
      <c r="E2077" t="str">
        <f>VLOOKUP(Health_Care[[#This Row],[Customer ID]],Medical_Examinations[],6,0)</f>
        <v>yes</v>
      </c>
      <c r="F2077" t="str">
        <f>VLOOKUP(Health_Care[[#This Row],[Customer ID]],Medical_Examinations[],7,0)</f>
        <v>No</v>
      </c>
      <c r="G2077" t="str">
        <f>VLOOKUP(Health_Care[[#This Row],[Customer ID]],Medical_Examinations[],8,0)</f>
        <v>No</v>
      </c>
      <c r="H2077">
        <f>VLOOKUP(Health_Care[[#This Row],[Customer ID]],Medical_Examinations[],9,0)</f>
        <v>1</v>
      </c>
      <c r="I2077" t="str">
        <f>VLOOKUP(Health_Care[[#This Row],[Customer ID]],Medical_Examinations[],10,0)</f>
        <v>No</v>
      </c>
      <c r="J2077" t="str">
        <f>VLOOKUP(Health_Care[[#This Row],[Customer ID]],Medical_Examinations[],3,0)</f>
        <v>Obesity</v>
      </c>
      <c r="K2077" t="str">
        <f>VLOOKUP(Health_Care[[#This Row],[Customer ID]],Medical_Examinations[],5,0)</f>
        <v>Normal</v>
      </c>
      <c r="L2077" s="10">
        <f>VLOOKUP(Health_Care[[#This Row],[Customer ID]],Table6[#All],5,0)</f>
        <v>34987</v>
      </c>
      <c r="M2077" s="11">
        <f>VLOOKUP(Health_Care[[#This Row],[Customer ID]],Table6[#All],8,0)</f>
        <v>2498.41</v>
      </c>
      <c r="N2077" t="str">
        <f>VLOOKUP(Health_Care[[#This Row],[Customer ID]],Table6[#All],9,0)</f>
        <v>Tier - 3</v>
      </c>
      <c r="O2077" t="str">
        <f>VLOOKUP(Health_Care[[#This Row],[Customer ID]],Table6[#All],10,0)</f>
        <v>Tier - 3</v>
      </c>
      <c r="P2077" t="str">
        <f>VLOOKUP(Health_Care[[#This Row],[Customer ID]],Table6[#All],11,0)</f>
        <v>R1013</v>
      </c>
      <c r="Q2077">
        <f>VLOOKUP(Health_Care[[#This Row],[Customer ID]],Table6[#All],6,0)</f>
        <v>27</v>
      </c>
    </row>
    <row r="2078" spans="1:17" x14ac:dyDescent="0.35">
      <c r="A2078" t="s">
        <v>289</v>
      </c>
      <c r="B2078" t="str">
        <f>VLOOKUP(Health_Care[[#This Row],[Customer ID]],Customer_Names[#All],3,0)</f>
        <v xml:space="preserve"> Nicholas</v>
      </c>
      <c r="C2078">
        <f>VLOOKUP(Health_Care[[#This Row],[Customer ID]],Medical_Examinations[],2,0)</f>
        <v>32.67</v>
      </c>
      <c r="D2078">
        <f>VLOOKUP(Health_Care[[#This Row],[Customer ID]],Medical_Examinations[],4,0)</f>
        <v>5.61</v>
      </c>
      <c r="E2078" t="str">
        <f>VLOOKUP(Health_Care[[#This Row],[Customer ID]],Medical_Examinations[],6,0)</f>
        <v>yes</v>
      </c>
      <c r="F2078" t="str">
        <f>VLOOKUP(Health_Care[[#This Row],[Customer ID]],Medical_Examinations[],7,0)</f>
        <v>No</v>
      </c>
      <c r="G2078" t="str">
        <f>VLOOKUP(Health_Care[[#This Row],[Customer ID]],Medical_Examinations[],8,0)</f>
        <v>No</v>
      </c>
      <c r="H2078">
        <f>VLOOKUP(Health_Care[[#This Row],[Customer ID]],Medical_Examinations[],9,0)</f>
        <v>1</v>
      </c>
      <c r="I2078" t="str">
        <f>VLOOKUP(Health_Care[[#This Row],[Customer ID]],Medical_Examinations[],10,0)</f>
        <v>No</v>
      </c>
      <c r="J2078" t="str">
        <f>VLOOKUP(Health_Care[[#This Row],[Customer ID]],Medical_Examinations[],3,0)</f>
        <v>Obesity</v>
      </c>
      <c r="K2078" t="str">
        <f>VLOOKUP(Health_Care[[#This Row],[Customer ID]],Medical_Examinations[],5,0)</f>
        <v>Normal</v>
      </c>
      <c r="L2078" s="10">
        <f>VLOOKUP(Health_Care[[#This Row],[Customer ID]],Table6[#All],5,0)</f>
        <v>34889</v>
      </c>
      <c r="M2078" s="11">
        <f>VLOOKUP(Health_Care[[#This Row],[Customer ID]],Table6[#All],8,0)</f>
        <v>2497.04</v>
      </c>
      <c r="N2078" t="str">
        <f>VLOOKUP(Health_Care[[#This Row],[Customer ID]],Table6[#All],9,0)</f>
        <v>Tier - 3</v>
      </c>
      <c r="O2078" t="str">
        <f>VLOOKUP(Health_Care[[#This Row],[Customer ID]],Table6[#All],10,0)</f>
        <v>Tier - 3</v>
      </c>
      <c r="P2078" t="str">
        <f>VLOOKUP(Health_Care[[#This Row],[Customer ID]],Table6[#All],11,0)</f>
        <v>R1013</v>
      </c>
      <c r="Q2078">
        <f>VLOOKUP(Health_Care[[#This Row],[Customer ID]],Table6[#All],6,0)</f>
        <v>27</v>
      </c>
    </row>
    <row r="2079" spans="1:17" x14ac:dyDescent="0.35">
      <c r="A2079" t="s">
        <v>288</v>
      </c>
      <c r="B2079" t="str">
        <f>VLOOKUP(Health_Care[[#This Row],[Customer ID]],Customer_Names[#All],3,0)</f>
        <v xml:space="preserve"> Kevin L</v>
      </c>
      <c r="C2079">
        <f>VLOOKUP(Health_Care[[#This Row],[Customer ID]],Medical_Examinations[],2,0)</f>
        <v>30.5</v>
      </c>
      <c r="D2079">
        <f>VLOOKUP(Health_Care[[#This Row],[Customer ID]],Medical_Examinations[],4,0)</f>
        <v>5.88</v>
      </c>
      <c r="E2079" t="str">
        <f>VLOOKUP(Health_Care[[#This Row],[Customer ID]],Medical_Examinations[],6,0)</f>
        <v>yes</v>
      </c>
      <c r="F2079" t="str">
        <f>VLOOKUP(Health_Care[[#This Row],[Customer ID]],Medical_Examinations[],7,0)</f>
        <v>No</v>
      </c>
      <c r="G2079" t="str">
        <f>VLOOKUP(Health_Care[[#This Row],[Customer ID]],Medical_Examinations[],8,0)</f>
        <v>No</v>
      </c>
      <c r="H2079">
        <f>VLOOKUP(Health_Care[[#This Row],[Customer ID]],Medical_Examinations[],9,0)</f>
        <v>1</v>
      </c>
      <c r="I2079" t="str">
        <f>VLOOKUP(Health_Care[[#This Row],[Customer ID]],Medical_Examinations[],10,0)</f>
        <v>No</v>
      </c>
      <c r="J2079" t="str">
        <f>VLOOKUP(Health_Care[[#This Row],[Customer ID]],Medical_Examinations[],3,0)</f>
        <v>Obesity</v>
      </c>
      <c r="K2079" t="str">
        <f>VLOOKUP(Health_Care[[#This Row],[Customer ID]],Medical_Examinations[],5,0)</f>
        <v>Prediabetes</v>
      </c>
      <c r="L2079" s="10">
        <f>VLOOKUP(Health_Care[[#This Row],[Customer ID]],Table6[#All],5,0)</f>
        <v>34986</v>
      </c>
      <c r="M2079" s="11">
        <f>VLOOKUP(Health_Care[[#This Row],[Customer ID]],Table6[#All],8,0)</f>
        <v>2494.02</v>
      </c>
      <c r="N2079" t="str">
        <f>VLOOKUP(Health_Care[[#This Row],[Customer ID]],Table6[#All],9,0)</f>
        <v>Tier - 3</v>
      </c>
      <c r="O2079" t="str">
        <f>VLOOKUP(Health_Care[[#This Row],[Customer ID]],Table6[#All],10,0)</f>
        <v>Tier - 1</v>
      </c>
      <c r="P2079" t="str">
        <f>VLOOKUP(Health_Care[[#This Row],[Customer ID]],Table6[#All],11,0)</f>
        <v>R1011</v>
      </c>
      <c r="Q2079">
        <f>VLOOKUP(Health_Care[[#This Row],[Customer ID]],Table6[#All],6,0)</f>
        <v>27</v>
      </c>
    </row>
    <row r="2080" spans="1:17" x14ac:dyDescent="0.35">
      <c r="A2080" t="s">
        <v>287</v>
      </c>
      <c r="B2080" t="str">
        <f>VLOOKUP(Health_Care[[#This Row],[Customer ID]],Customer_Names[#All],3,0)</f>
        <v xml:space="preserve"> Bryan</v>
      </c>
      <c r="C2080">
        <f>VLOOKUP(Health_Care[[#This Row],[Customer ID]],Medical_Examinations[],2,0)</f>
        <v>23.1</v>
      </c>
      <c r="D2080">
        <f>VLOOKUP(Health_Care[[#This Row],[Customer ID]],Medical_Examinations[],4,0)</f>
        <v>5.92</v>
      </c>
      <c r="E2080" t="str">
        <f>VLOOKUP(Health_Care[[#This Row],[Customer ID]],Medical_Examinations[],6,0)</f>
        <v>yes</v>
      </c>
      <c r="F2080" t="str">
        <f>VLOOKUP(Health_Care[[#This Row],[Customer ID]],Medical_Examinations[],7,0)</f>
        <v>No</v>
      </c>
      <c r="G2080" t="str">
        <f>VLOOKUP(Health_Care[[#This Row],[Customer ID]],Medical_Examinations[],8,0)</f>
        <v>No</v>
      </c>
      <c r="H2080">
        <f>VLOOKUP(Health_Care[[#This Row],[Customer ID]],Medical_Examinations[],9,0)</f>
        <v>1</v>
      </c>
      <c r="I2080" t="str">
        <f>VLOOKUP(Health_Care[[#This Row],[Customer ID]],Medical_Examinations[],10,0)</f>
        <v>No</v>
      </c>
      <c r="J2080" t="str">
        <f>VLOOKUP(Health_Care[[#This Row],[Customer ID]],Medical_Examinations[],3,0)</f>
        <v>Normal Weight</v>
      </c>
      <c r="K2080" t="str">
        <f>VLOOKUP(Health_Care[[#This Row],[Customer ID]],Medical_Examinations[],5,0)</f>
        <v>Prediabetes</v>
      </c>
      <c r="L2080" s="10">
        <f>VLOOKUP(Health_Care[[#This Row],[Customer ID]],Table6[#All],5,0)</f>
        <v>35009</v>
      </c>
      <c r="M2080" s="11">
        <f>VLOOKUP(Health_Care[[#This Row],[Customer ID]],Table6[#All],8,0)</f>
        <v>2483.7399999999998</v>
      </c>
      <c r="N2080" t="str">
        <f>VLOOKUP(Health_Care[[#This Row],[Customer ID]],Table6[#All],9,0)</f>
        <v>Tier - 3</v>
      </c>
      <c r="O2080" t="str">
        <f>VLOOKUP(Health_Care[[#This Row],[Customer ID]],Table6[#All],10,0)</f>
        <v>Tier - 2</v>
      </c>
      <c r="P2080" t="str">
        <f>VLOOKUP(Health_Care[[#This Row],[Customer ID]],Table6[#All],11,0)</f>
        <v>R1013</v>
      </c>
      <c r="Q2080">
        <f>VLOOKUP(Health_Care[[#This Row],[Customer ID]],Table6[#All],6,0)</f>
        <v>27</v>
      </c>
    </row>
    <row r="2081" spans="1:17" x14ac:dyDescent="0.35">
      <c r="A2081" t="s">
        <v>286</v>
      </c>
      <c r="B2081" t="str">
        <f>VLOOKUP(Health_Care[[#This Row],[Customer ID]],Customer_Names[#All],3,0)</f>
        <v xml:space="preserve"> Janae N.</v>
      </c>
      <c r="C2081">
        <f>VLOOKUP(Health_Care[[#This Row],[Customer ID]],Medical_Examinations[],2,0)</f>
        <v>39.49</v>
      </c>
      <c r="D2081">
        <f>VLOOKUP(Health_Care[[#This Row],[Customer ID]],Medical_Examinations[],4,0)</f>
        <v>4.8099999999999996</v>
      </c>
      <c r="E2081" t="str">
        <f>VLOOKUP(Health_Care[[#This Row],[Customer ID]],Medical_Examinations[],6,0)</f>
        <v>No</v>
      </c>
      <c r="F2081" t="str">
        <f>VLOOKUP(Health_Care[[#This Row],[Customer ID]],Medical_Examinations[],7,0)</f>
        <v>No</v>
      </c>
      <c r="G2081" t="str">
        <f>VLOOKUP(Health_Care[[#This Row],[Customer ID]],Medical_Examinations[],8,0)</f>
        <v>No</v>
      </c>
      <c r="H2081">
        <f>VLOOKUP(Health_Care[[#This Row],[Customer ID]],Medical_Examinations[],9,0)</f>
        <v>1</v>
      </c>
      <c r="I2081" t="str">
        <f>VLOOKUP(Health_Care[[#This Row],[Customer ID]],Medical_Examinations[],10,0)</f>
        <v>No</v>
      </c>
      <c r="J2081" t="str">
        <f>VLOOKUP(Health_Care[[#This Row],[Customer ID]],Medical_Examinations[],3,0)</f>
        <v>Obesity</v>
      </c>
      <c r="K2081" t="str">
        <f>VLOOKUP(Health_Care[[#This Row],[Customer ID]],Medical_Examinations[],5,0)</f>
        <v>Normal</v>
      </c>
      <c r="L2081" s="10">
        <f>VLOOKUP(Health_Care[[#This Row],[Customer ID]],Table6[#All],5,0)</f>
        <v>35966</v>
      </c>
      <c r="M2081" s="11">
        <f>VLOOKUP(Health_Care[[#This Row],[Customer ID]],Table6[#All],8,0)</f>
        <v>2480.98</v>
      </c>
      <c r="N2081" t="str">
        <f>VLOOKUP(Health_Care[[#This Row],[Customer ID]],Table6[#All],9,0)</f>
        <v>Tier - 2</v>
      </c>
      <c r="O2081" t="str">
        <f>VLOOKUP(Health_Care[[#This Row],[Customer ID]],Table6[#All],10,0)</f>
        <v>Tier - 2</v>
      </c>
      <c r="P2081" t="str">
        <f>VLOOKUP(Health_Care[[#This Row],[Customer ID]],Table6[#All],11,0)</f>
        <v>R1013</v>
      </c>
      <c r="Q2081">
        <f>VLOOKUP(Health_Care[[#This Row],[Customer ID]],Table6[#All],6,0)</f>
        <v>24</v>
      </c>
    </row>
    <row r="2082" spans="1:17" x14ac:dyDescent="0.35">
      <c r="A2082" t="s">
        <v>285</v>
      </c>
      <c r="B2082" t="str">
        <f>VLOOKUP(Health_Care[[#This Row],[Customer ID]],Customer_Names[#All],3,0)</f>
        <v xml:space="preserve"> Audrey</v>
      </c>
      <c r="C2082">
        <f>VLOOKUP(Health_Care[[#This Row],[Customer ID]],Medical_Examinations[],2,0)</f>
        <v>33.99</v>
      </c>
      <c r="D2082">
        <f>VLOOKUP(Health_Care[[#This Row],[Customer ID]],Medical_Examinations[],4,0)</f>
        <v>4.55</v>
      </c>
      <c r="E2082" t="str">
        <f>VLOOKUP(Health_Care[[#This Row],[Customer ID]],Medical_Examinations[],6,0)</f>
        <v>No</v>
      </c>
      <c r="F2082" t="str">
        <f>VLOOKUP(Health_Care[[#This Row],[Customer ID]],Medical_Examinations[],7,0)</f>
        <v>No</v>
      </c>
      <c r="G2082" t="str">
        <f>VLOOKUP(Health_Care[[#This Row],[Customer ID]],Medical_Examinations[],8,0)</f>
        <v>No</v>
      </c>
      <c r="H2082">
        <f>VLOOKUP(Health_Care[[#This Row],[Customer ID]],Medical_Examinations[],9,0)</f>
        <v>1</v>
      </c>
      <c r="I2082" t="str">
        <f>VLOOKUP(Health_Care[[#This Row],[Customer ID]],Medical_Examinations[],10,0)</f>
        <v>No</v>
      </c>
      <c r="J2082" t="str">
        <f>VLOOKUP(Health_Care[[#This Row],[Customer ID]],Medical_Examinations[],3,0)</f>
        <v>Obesity</v>
      </c>
      <c r="K2082" t="str">
        <f>VLOOKUP(Health_Care[[#This Row],[Customer ID]],Medical_Examinations[],5,0)</f>
        <v>Normal</v>
      </c>
      <c r="L2082" s="10">
        <f>VLOOKUP(Health_Care[[#This Row],[Customer ID]],Table6[#All],5,0)</f>
        <v>35978</v>
      </c>
      <c r="M2082" s="11">
        <f>VLOOKUP(Health_Care[[#This Row],[Customer ID]],Table6[#All],8,0)</f>
        <v>2473.33</v>
      </c>
      <c r="N2082" t="str">
        <f>VLOOKUP(Health_Care[[#This Row],[Customer ID]],Table6[#All],9,0)</f>
        <v>Tier - 2</v>
      </c>
      <c r="O2082" t="str">
        <f>VLOOKUP(Health_Care[[#This Row],[Customer ID]],Table6[#All],10,0)</f>
        <v>Tier - 3</v>
      </c>
      <c r="P2082" t="str">
        <f>VLOOKUP(Health_Care[[#This Row],[Customer ID]],Table6[#All],11,0)</f>
        <v>R1013</v>
      </c>
      <c r="Q2082">
        <f>VLOOKUP(Health_Care[[#This Row],[Customer ID]],Table6[#All],6,0)</f>
        <v>24</v>
      </c>
    </row>
    <row r="2083" spans="1:17" x14ac:dyDescent="0.35">
      <c r="A2083" t="s">
        <v>284</v>
      </c>
      <c r="B2083" t="str">
        <f>VLOOKUP(Health_Care[[#This Row],[Customer ID]],Customer_Names[#All],3,0)</f>
        <v xml:space="preserve"> Laura</v>
      </c>
      <c r="C2083">
        <f>VLOOKUP(Health_Care[[#This Row],[Customer ID]],Medical_Examinations[],2,0)</f>
        <v>27.72</v>
      </c>
      <c r="D2083">
        <f>VLOOKUP(Health_Care[[#This Row],[Customer ID]],Medical_Examinations[],4,0)</f>
        <v>6.43</v>
      </c>
      <c r="E2083" t="str">
        <f>VLOOKUP(Health_Care[[#This Row],[Customer ID]],Medical_Examinations[],6,0)</f>
        <v>No</v>
      </c>
      <c r="F2083" t="str">
        <f>VLOOKUP(Health_Care[[#This Row],[Customer ID]],Medical_Examinations[],7,0)</f>
        <v>No</v>
      </c>
      <c r="G2083" t="str">
        <f>VLOOKUP(Health_Care[[#This Row],[Customer ID]],Medical_Examinations[],8,0)</f>
        <v>No</v>
      </c>
      <c r="H2083">
        <f>VLOOKUP(Health_Care[[#This Row],[Customer ID]],Medical_Examinations[],9,0)</f>
        <v>1</v>
      </c>
      <c r="I2083" t="str">
        <f>VLOOKUP(Health_Care[[#This Row],[Customer ID]],Medical_Examinations[],10,0)</f>
        <v>No</v>
      </c>
      <c r="J2083" t="str">
        <f>VLOOKUP(Health_Care[[#This Row],[Customer ID]],Medical_Examinations[],3,0)</f>
        <v>Over Weight</v>
      </c>
      <c r="K2083" t="str">
        <f>VLOOKUP(Health_Care[[#This Row],[Customer ID]],Medical_Examinations[],5,0)</f>
        <v>Diabetes</v>
      </c>
      <c r="L2083" s="10">
        <f>VLOOKUP(Health_Care[[#This Row],[Customer ID]],Table6[#All],5,0)</f>
        <v>36024</v>
      </c>
      <c r="M2083" s="11">
        <f>VLOOKUP(Health_Care[[#This Row],[Customer ID]],Table6[#All],8,0)</f>
        <v>2464.62</v>
      </c>
      <c r="N2083" t="str">
        <f>VLOOKUP(Health_Care[[#This Row],[Customer ID]],Table6[#All],9,0)</f>
        <v>Tier - 2</v>
      </c>
      <c r="O2083" t="str">
        <f>VLOOKUP(Health_Care[[#This Row],[Customer ID]],Table6[#All],10,0)</f>
        <v>Tier - 3</v>
      </c>
      <c r="P2083" t="str">
        <f>VLOOKUP(Health_Care[[#This Row],[Customer ID]],Table6[#All],11,0)</f>
        <v>R1013</v>
      </c>
      <c r="Q2083">
        <f>VLOOKUP(Health_Care[[#This Row],[Customer ID]],Table6[#All],6,0)</f>
        <v>24</v>
      </c>
    </row>
    <row r="2084" spans="1:17" x14ac:dyDescent="0.35">
      <c r="A2084" t="s">
        <v>283</v>
      </c>
      <c r="B2084" t="str">
        <f>VLOOKUP(Health_Care[[#This Row],[Customer ID]],Customer_Names[#All],3,0)</f>
        <v xml:space="preserve"> Nicole F</v>
      </c>
      <c r="C2084">
        <f>VLOOKUP(Health_Care[[#This Row],[Customer ID]],Medical_Examinations[],2,0)</f>
        <v>30.59</v>
      </c>
      <c r="D2084">
        <f>VLOOKUP(Health_Care[[#This Row],[Customer ID]],Medical_Examinations[],4,0)</f>
        <v>11.62</v>
      </c>
      <c r="E2084" t="str">
        <f>VLOOKUP(Health_Care[[#This Row],[Customer ID]],Medical_Examinations[],6,0)</f>
        <v>No</v>
      </c>
      <c r="F2084" t="str">
        <f>VLOOKUP(Health_Care[[#This Row],[Customer ID]],Medical_Examinations[],7,0)</f>
        <v>No</v>
      </c>
      <c r="G2084" t="str">
        <f>VLOOKUP(Health_Care[[#This Row],[Customer ID]],Medical_Examinations[],8,0)</f>
        <v>No</v>
      </c>
      <c r="H2084">
        <f>VLOOKUP(Health_Care[[#This Row],[Customer ID]],Medical_Examinations[],9,0)</f>
        <v>0</v>
      </c>
      <c r="I2084" t="str">
        <f>VLOOKUP(Health_Care[[#This Row],[Customer ID]],Medical_Examinations[],10,0)</f>
        <v>No</v>
      </c>
      <c r="J2084" t="str">
        <f>VLOOKUP(Health_Care[[#This Row],[Customer ID]],Medical_Examinations[],3,0)</f>
        <v>Obesity</v>
      </c>
      <c r="K2084" t="str">
        <f>VLOOKUP(Health_Care[[#This Row],[Customer ID]],Medical_Examinations[],5,0)</f>
        <v>Diabetes</v>
      </c>
      <c r="L2084" s="10">
        <f>VLOOKUP(Health_Care[[#This Row],[Customer ID]],Table6[#All],5,0)</f>
        <v>37448</v>
      </c>
      <c r="M2084" s="11">
        <f>VLOOKUP(Health_Care[[#This Row],[Customer ID]],Table6[#All],8,0)</f>
        <v>2459.7199999999998</v>
      </c>
      <c r="N2084" t="str">
        <f>VLOOKUP(Health_Care[[#This Row],[Customer ID]],Table6[#All],9,0)</f>
        <v>Tier - 2</v>
      </c>
      <c r="O2084" t="str">
        <f>VLOOKUP(Health_Care[[#This Row],[Customer ID]],Table6[#All],10,0)</f>
        <v>Tier - 2</v>
      </c>
      <c r="P2084" t="str">
        <f>VLOOKUP(Health_Care[[#This Row],[Customer ID]],Table6[#All],11,0)</f>
        <v>R1024</v>
      </c>
      <c r="Q2084">
        <f>VLOOKUP(Health_Care[[#This Row],[Customer ID]],Table6[#All],6,0)</f>
        <v>20</v>
      </c>
    </row>
    <row r="2085" spans="1:17" x14ac:dyDescent="0.35">
      <c r="A2085" t="s">
        <v>282</v>
      </c>
      <c r="B2085" t="str">
        <f>VLOOKUP(Health_Care[[#This Row],[Customer ID]],Customer_Names[#All],3,0)</f>
        <v xml:space="preserve"> Krista L</v>
      </c>
      <c r="C2085">
        <f>VLOOKUP(Health_Care[[#This Row],[Customer ID]],Medical_Examinations[],2,0)</f>
        <v>22.6</v>
      </c>
      <c r="D2085">
        <f>VLOOKUP(Health_Care[[#This Row],[Customer ID]],Medical_Examinations[],4,0)</f>
        <v>6.04</v>
      </c>
      <c r="E2085" t="str">
        <f>VLOOKUP(Health_Care[[#This Row],[Customer ID]],Medical_Examinations[],6,0)</f>
        <v>No</v>
      </c>
      <c r="F2085" t="str">
        <f>VLOOKUP(Health_Care[[#This Row],[Customer ID]],Medical_Examinations[],7,0)</f>
        <v>No</v>
      </c>
      <c r="G2085" t="str">
        <f>VLOOKUP(Health_Care[[#This Row],[Customer ID]],Medical_Examinations[],8,0)</f>
        <v>No</v>
      </c>
      <c r="H2085">
        <f>VLOOKUP(Health_Care[[#This Row],[Customer ID]],Medical_Examinations[],9,0)</f>
        <v>1</v>
      </c>
      <c r="I2085" t="str">
        <f>VLOOKUP(Health_Care[[#This Row],[Customer ID]],Medical_Examinations[],10,0)</f>
        <v>No</v>
      </c>
      <c r="J2085" t="str">
        <f>VLOOKUP(Health_Care[[#This Row],[Customer ID]],Medical_Examinations[],3,0)</f>
        <v>Normal Weight</v>
      </c>
      <c r="K2085" t="str">
        <f>VLOOKUP(Health_Care[[#This Row],[Customer ID]],Medical_Examinations[],5,0)</f>
        <v>Prediabetes</v>
      </c>
      <c r="L2085" s="10">
        <f>VLOOKUP(Health_Care[[#This Row],[Customer ID]],Table6[#All],5,0)</f>
        <v>36118</v>
      </c>
      <c r="M2085" s="11">
        <f>VLOOKUP(Health_Care[[#This Row],[Customer ID]],Table6[#All],8,0)</f>
        <v>2457.5</v>
      </c>
      <c r="N2085" t="str">
        <f>VLOOKUP(Health_Care[[#This Row],[Customer ID]],Table6[#All],9,0)</f>
        <v>Tier - 2</v>
      </c>
      <c r="O2085" t="str">
        <f>VLOOKUP(Health_Care[[#This Row],[Customer ID]],Table6[#All],10,0)</f>
        <v>Tier - 1</v>
      </c>
      <c r="P2085" t="str">
        <f>VLOOKUP(Health_Care[[#This Row],[Customer ID]],Table6[#All],11,0)</f>
        <v>R1011</v>
      </c>
      <c r="Q2085">
        <f>VLOOKUP(Health_Care[[#This Row],[Customer ID]],Table6[#All],6,0)</f>
        <v>24</v>
      </c>
    </row>
    <row r="2086" spans="1:17" x14ac:dyDescent="0.35">
      <c r="A2086" t="s">
        <v>281</v>
      </c>
      <c r="B2086" t="str">
        <f>VLOOKUP(Health_Care[[#This Row],[Customer ID]],Customer_Names[#All],3,0)</f>
        <v xml:space="preserve"> Denise</v>
      </c>
      <c r="C2086">
        <f>VLOOKUP(Health_Care[[#This Row],[Customer ID]],Medical_Examinations[],2,0)</f>
        <v>28.785</v>
      </c>
      <c r="D2086">
        <f>VLOOKUP(Health_Care[[#This Row],[Customer ID]],Medical_Examinations[],4,0)</f>
        <v>8.82</v>
      </c>
      <c r="E2086" t="str">
        <f>VLOOKUP(Health_Care[[#This Row],[Customer ID]],Medical_Examinations[],6,0)</f>
        <v>No</v>
      </c>
      <c r="F2086" t="str">
        <f>VLOOKUP(Health_Care[[#This Row],[Customer ID]],Medical_Examinations[],7,0)</f>
        <v>No</v>
      </c>
      <c r="G2086" t="str">
        <f>VLOOKUP(Health_Care[[#This Row],[Customer ID]],Medical_Examinations[],8,0)</f>
        <v>No</v>
      </c>
      <c r="H2086">
        <f>VLOOKUP(Health_Care[[#This Row],[Customer ID]],Medical_Examinations[],9,0)</f>
        <v>0</v>
      </c>
      <c r="I2086" t="str">
        <f>VLOOKUP(Health_Care[[#This Row],[Customer ID]],Medical_Examinations[],10,0)</f>
        <v>No</v>
      </c>
      <c r="J2086" t="str">
        <f>VLOOKUP(Health_Care[[#This Row],[Customer ID]],Medical_Examinations[],3,0)</f>
        <v>Over Weight</v>
      </c>
      <c r="K2086" t="str">
        <f>VLOOKUP(Health_Care[[#This Row],[Customer ID]],Medical_Examinations[],5,0)</f>
        <v>Diabetes</v>
      </c>
      <c r="L2086" s="10">
        <f>VLOOKUP(Health_Care[[#This Row],[Customer ID]],Table6[#All],5,0)</f>
        <v>37466</v>
      </c>
      <c r="M2086" s="11">
        <f>VLOOKUP(Health_Care[[#This Row],[Customer ID]],Table6[#All],8,0)</f>
        <v>2457.21</v>
      </c>
      <c r="N2086" t="str">
        <f>VLOOKUP(Health_Care[[#This Row],[Customer ID]],Table6[#All],9,0)</f>
        <v>Tier - 2</v>
      </c>
      <c r="O2086" t="str">
        <f>VLOOKUP(Health_Care[[#This Row],[Customer ID]],Table6[#All],10,0)</f>
        <v>Tier - 1</v>
      </c>
      <c r="P2086" t="str">
        <f>VLOOKUP(Health_Care[[#This Row],[Customer ID]],Table6[#All],11,0)</f>
        <v>R1024</v>
      </c>
      <c r="Q2086">
        <f>VLOOKUP(Health_Care[[#This Row],[Customer ID]],Table6[#All],6,0)</f>
        <v>20</v>
      </c>
    </row>
    <row r="2087" spans="1:17" x14ac:dyDescent="0.35">
      <c r="A2087" t="s">
        <v>280</v>
      </c>
      <c r="B2087" t="str">
        <f>VLOOKUP(Health_Care[[#This Row],[Customer ID]],Customer_Names[#All],3,0)</f>
        <v xml:space="preserve"> Ariel</v>
      </c>
      <c r="C2087">
        <f>VLOOKUP(Health_Care[[#This Row],[Customer ID]],Medical_Examinations[],2,0)</f>
        <v>50.38</v>
      </c>
      <c r="D2087">
        <f>VLOOKUP(Health_Care[[#This Row],[Customer ID]],Medical_Examinations[],4,0)</f>
        <v>5.8</v>
      </c>
      <c r="E2087" t="str">
        <f>VLOOKUP(Health_Care[[#This Row],[Customer ID]],Medical_Examinations[],6,0)</f>
        <v>No</v>
      </c>
      <c r="F2087" t="str">
        <f>VLOOKUP(Health_Care[[#This Row],[Customer ID]],Medical_Examinations[],7,0)</f>
        <v>No</v>
      </c>
      <c r="G2087" t="str">
        <f>VLOOKUP(Health_Care[[#This Row],[Customer ID]],Medical_Examinations[],8,0)</f>
        <v>No</v>
      </c>
      <c r="H2087">
        <f>VLOOKUP(Health_Care[[#This Row],[Customer ID]],Medical_Examinations[],9,0)</f>
        <v>0</v>
      </c>
      <c r="I2087" t="str">
        <f>VLOOKUP(Health_Care[[#This Row],[Customer ID]],Medical_Examinations[],10,0)</f>
        <v>No</v>
      </c>
      <c r="J2087" t="str">
        <f>VLOOKUP(Health_Care[[#This Row],[Customer ID]],Medical_Examinations[],3,0)</f>
        <v>Obesity</v>
      </c>
      <c r="K2087" t="str">
        <f>VLOOKUP(Health_Care[[#This Row],[Customer ID]],Medical_Examinations[],5,0)</f>
        <v>Prediabetes</v>
      </c>
      <c r="L2087" s="10">
        <f>VLOOKUP(Health_Care[[#This Row],[Customer ID]],Table6[#All],5,0)</f>
        <v>36485</v>
      </c>
      <c r="M2087" s="11">
        <f>VLOOKUP(Health_Care[[#This Row],[Customer ID]],Table6[#All],8,0)</f>
        <v>2438.06</v>
      </c>
      <c r="N2087" t="str">
        <f>VLOOKUP(Health_Care[[#This Row],[Customer ID]],Table6[#All],9,0)</f>
        <v>Tier - 2</v>
      </c>
      <c r="O2087" t="str">
        <f>VLOOKUP(Health_Care[[#This Row],[Customer ID]],Table6[#All],10,0)</f>
        <v>Tier - 2</v>
      </c>
      <c r="P2087" t="str">
        <f>VLOOKUP(Health_Care[[#This Row],[Customer ID]],Table6[#All],11,0)</f>
        <v>R1013</v>
      </c>
      <c r="Q2087">
        <f>VLOOKUP(Health_Care[[#This Row],[Customer ID]],Table6[#All],6,0)</f>
        <v>23</v>
      </c>
    </row>
    <row r="2088" spans="1:17" x14ac:dyDescent="0.35">
      <c r="A2088" t="s">
        <v>279</v>
      </c>
      <c r="B2088" t="str">
        <f>VLOOKUP(Health_Care[[#This Row],[Customer ID]],Customer_Names[#All],3,0)</f>
        <v xml:space="preserve"> Jeremy</v>
      </c>
      <c r="C2088">
        <f>VLOOKUP(Health_Care[[#This Row],[Customer ID]],Medical_Examinations[],2,0)</f>
        <v>35.200000000000003</v>
      </c>
      <c r="D2088">
        <f>VLOOKUP(Health_Care[[#This Row],[Customer ID]],Medical_Examinations[],4,0)</f>
        <v>4.28</v>
      </c>
      <c r="E2088" t="str">
        <f>VLOOKUP(Health_Care[[#This Row],[Customer ID]],Medical_Examinations[],6,0)</f>
        <v>No</v>
      </c>
      <c r="F2088" t="str">
        <f>VLOOKUP(Health_Care[[#This Row],[Customer ID]],Medical_Examinations[],7,0)</f>
        <v>No</v>
      </c>
      <c r="G2088" t="str">
        <f>VLOOKUP(Health_Care[[#This Row],[Customer ID]],Medical_Examinations[],8,0)</f>
        <v>No</v>
      </c>
      <c r="H2088">
        <f>VLOOKUP(Health_Care[[#This Row],[Customer ID]],Medical_Examinations[],9,0)</f>
        <v>0</v>
      </c>
      <c r="I2088" t="str">
        <f>VLOOKUP(Health_Care[[#This Row],[Customer ID]],Medical_Examinations[],10,0)</f>
        <v>No</v>
      </c>
      <c r="J2088" t="str">
        <f>VLOOKUP(Health_Care[[#This Row],[Customer ID]],Medical_Examinations[],3,0)</f>
        <v>Obesity</v>
      </c>
      <c r="K2088" t="str">
        <f>VLOOKUP(Health_Care[[#This Row],[Customer ID]],Medical_Examinations[],5,0)</f>
        <v>Normal</v>
      </c>
      <c r="L2088" s="10">
        <f>VLOOKUP(Health_Care[[#This Row],[Customer ID]],Table6[#All],5,0)</f>
        <v>36476</v>
      </c>
      <c r="M2088" s="11">
        <f>VLOOKUP(Health_Care[[#This Row],[Customer ID]],Table6[#All],8,0)</f>
        <v>2416.96</v>
      </c>
      <c r="N2088" t="str">
        <f>VLOOKUP(Health_Care[[#This Row],[Customer ID]],Table6[#All],9,0)</f>
        <v>Tier - 2</v>
      </c>
      <c r="O2088" t="str">
        <f>VLOOKUP(Health_Care[[#This Row],[Customer ID]],Table6[#All],10,0)</f>
        <v>Tier - 2</v>
      </c>
      <c r="P2088" t="str">
        <f>VLOOKUP(Health_Care[[#This Row],[Customer ID]],Table6[#All],11,0)</f>
        <v>R1011</v>
      </c>
      <c r="Q2088">
        <f>VLOOKUP(Health_Care[[#This Row],[Customer ID]],Table6[#All],6,0)</f>
        <v>23</v>
      </c>
    </row>
    <row r="2089" spans="1:17" x14ac:dyDescent="0.35">
      <c r="A2089" t="s">
        <v>278</v>
      </c>
      <c r="B2089" t="str">
        <f>VLOOKUP(Health_Care[[#This Row],[Customer ID]],Customer_Names[#All],3,0)</f>
        <v xml:space="preserve"> Rosalie</v>
      </c>
      <c r="C2089">
        <f>VLOOKUP(Health_Care[[#This Row],[Customer ID]],Medical_Examinations[],2,0)</f>
        <v>35.72</v>
      </c>
      <c r="D2089">
        <f>VLOOKUP(Health_Care[[#This Row],[Customer ID]],Medical_Examinations[],4,0)</f>
        <v>5.5</v>
      </c>
      <c r="E2089" t="str">
        <f>VLOOKUP(Health_Care[[#This Row],[Customer ID]],Medical_Examinations[],6,0)</f>
        <v>yes</v>
      </c>
      <c r="F2089" t="str">
        <f>VLOOKUP(Health_Care[[#This Row],[Customer ID]],Medical_Examinations[],7,0)</f>
        <v>No</v>
      </c>
      <c r="G2089" t="str">
        <f>VLOOKUP(Health_Care[[#This Row],[Customer ID]],Medical_Examinations[],8,0)</f>
        <v>No</v>
      </c>
      <c r="H2089">
        <f>VLOOKUP(Health_Care[[#This Row],[Customer ID]],Medical_Examinations[],9,0)</f>
        <v>0</v>
      </c>
      <c r="I2089" t="str">
        <f>VLOOKUP(Health_Care[[#This Row],[Customer ID]],Medical_Examinations[],10,0)</f>
        <v>No</v>
      </c>
      <c r="J2089" t="str">
        <f>VLOOKUP(Health_Care[[#This Row],[Customer ID]],Medical_Examinations[],3,0)</f>
        <v>Obesity</v>
      </c>
      <c r="K2089" t="str">
        <f>VLOOKUP(Health_Care[[#This Row],[Customer ID]],Medical_Examinations[],5,0)</f>
        <v>Normal</v>
      </c>
      <c r="L2089" s="10">
        <f>VLOOKUP(Health_Care[[#This Row],[Customer ID]],Table6[#All],5,0)</f>
        <v>37045</v>
      </c>
      <c r="M2089" s="11">
        <f>VLOOKUP(Health_Care[[#This Row],[Customer ID]],Table6[#All],8,0)</f>
        <v>2404.73</v>
      </c>
      <c r="N2089" t="str">
        <f>VLOOKUP(Health_Care[[#This Row],[Customer ID]],Table6[#All],9,0)</f>
        <v>Tier - 2</v>
      </c>
      <c r="O2089" t="str">
        <f>VLOOKUP(Health_Care[[#This Row],[Customer ID]],Table6[#All],10,0)</f>
        <v>Tier - 3</v>
      </c>
      <c r="P2089" t="str">
        <f>VLOOKUP(Health_Care[[#This Row],[Customer ID]],Table6[#All],11,0)</f>
        <v>R1012</v>
      </c>
      <c r="Q2089">
        <f>VLOOKUP(Health_Care[[#This Row],[Customer ID]],Table6[#All],6,0)</f>
        <v>22</v>
      </c>
    </row>
    <row r="2090" spans="1:17" x14ac:dyDescent="0.35">
      <c r="A2090" t="s">
        <v>277</v>
      </c>
      <c r="B2090" t="str">
        <f>VLOOKUP(Health_Care[[#This Row],[Customer ID]],Customer_Names[#All],3,0)</f>
        <v xml:space="preserve"> Jay</v>
      </c>
      <c r="C2090">
        <f>VLOOKUP(Health_Care[[#This Row],[Customer ID]],Medical_Examinations[],2,0)</f>
        <v>24.51</v>
      </c>
      <c r="D2090">
        <f>VLOOKUP(Health_Care[[#This Row],[Customer ID]],Medical_Examinations[],4,0)</f>
        <v>4.6900000000000004</v>
      </c>
      <c r="E2090" t="str">
        <f>VLOOKUP(Health_Care[[#This Row],[Customer ID]],Medical_Examinations[],6,0)</f>
        <v>No</v>
      </c>
      <c r="F2090" t="str">
        <f>VLOOKUP(Health_Care[[#This Row],[Customer ID]],Medical_Examinations[],7,0)</f>
        <v>No</v>
      </c>
      <c r="G2090" t="str">
        <f>VLOOKUP(Health_Care[[#This Row],[Customer ID]],Medical_Examinations[],8,0)</f>
        <v>No</v>
      </c>
      <c r="H2090">
        <f>VLOOKUP(Health_Care[[#This Row],[Customer ID]],Medical_Examinations[],9,0)</f>
        <v>0</v>
      </c>
      <c r="I2090" t="str">
        <f>VLOOKUP(Health_Care[[#This Row],[Customer ID]],Medical_Examinations[],10,0)</f>
        <v>No</v>
      </c>
      <c r="J2090" t="str">
        <f>VLOOKUP(Health_Care[[#This Row],[Customer ID]],Medical_Examinations[],3,0)</f>
        <v>Normal Weight</v>
      </c>
      <c r="K2090" t="str">
        <f>VLOOKUP(Health_Care[[#This Row],[Customer ID]],Medical_Examinations[],5,0)</f>
        <v>Normal</v>
      </c>
      <c r="L2090" s="10">
        <f>VLOOKUP(Health_Care[[#This Row],[Customer ID]],Table6[#All],5,0)</f>
        <v>36382</v>
      </c>
      <c r="M2090" s="11">
        <f>VLOOKUP(Health_Care[[#This Row],[Customer ID]],Table6[#All],8,0)</f>
        <v>2396.1</v>
      </c>
      <c r="N2090" t="str">
        <f>VLOOKUP(Health_Care[[#This Row],[Customer ID]],Table6[#All],9,0)</f>
        <v>Tier - 2</v>
      </c>
      <c r="O2090" t="str">
        <f>VLOOKUP(Health_Care[[#This Row],[Customer ID]],Table6[#All],10,0)</f>
        <v>Tier - 1</v>
      </c>
      <c r="P2090" t="str">
        <f>VLOOKUP(Health_Care[[#This Row],[Customer ID]],Table6[#All],11,0)</f>
        <v>R1019</v>
      </c>
      <c r="Q2090">
        <f>VLOOKUP(Health_Care[[#This Row],[Customer ID]],Table6[#All],6,0)</f>
        <v>23</v>
      </c>
    </row>
    <row r="2091" spans="1:17" x14ac:dyDescent="0.35">
      <c r="A2091" t="s">
        <v>275</v>
      </c>
      <c r="B2091" t="str">
        <f>VLOOKUP(Health_Care[[#This Row],[Customer ID]],Customer_Names[#All],3,0)</f>
        <v xml:space="preserve"> Vitaliy</v>
      </c>
      <c r="C2091">
        <f>VLOOKUP(Health_Care[[#This Row],[Customer ID]],Medical_Examinations[],2,0)</f>
        <v>23.844999999999999</v>
      </c>
      <c r="D2091">
        <f>VLOOKUP(Health_Care[[#This Row],[Customer ID]],Medical_Examinations[],4,0)</f>
        <v>4.43</v>
      </c>
      <c r="E2091" t="str">
        <f>VLOOKUP(Health_Care[[#This Row],[Customer ID]],Medical_Examinations[],6,0)</f>
        <v>No</v>
      </c>
      <c r="F2091" t="str">
        <f>VLOOKUP(Health_Care[[#This Row],[Customer ID]],Medical_Examinations[],7,0)</f>
        <v>No</v>
      </c>
      <c r="G2091" t="str">
        <f>VLOOKUP(Health_Care[[#This Row],[Customer ID]],Medical_Examinations[],8,0)</f>
        <v>No</v>
      </c>
      <c r="H2091">
        <f>VLOOKUP(Health_Care[[#This Row],[Customer ID]],Medical_Examinations[],9,0)</f>
        <v>0</v>
      </c>
      <c r="I2091" t="str">
        <f>VLOOKUP(Health_Care[[#This Row],[Customer ID]],Medical_Examinations[],10,0)</f>
        <v>No</v>
      </c>
      <c r="J2091" t="str">
        <f>VLOOKUP(Health_Care[[#This Row],[Customer ID]],Medical_Examinations[],3,0)</f>
        <v>Normal Weight</v>
      </c>
      <c r="K2091" t="str">
        <f>VLOOKUP(Health_Care[[#This Row],[Customer ID]],Medical_Examinations[],5,0)</f>
        <v>Normal</v>
      </c>
      <c r="L2091" s="10">
        <f>VLOOKUP(Health_Care[[#This Row],[Customer ID]],Table6[#All],5,0)</f>
        <v>36511</v>
      </c>
      <c r="M2091" s="11">
        <f>VLOOKUP(Health_Care[[#This Row],[Customer ID]],Table6[#All],8,0)</f>
        <v>2395.17</v>
      </c>
      <c r="N2091" t="str">
        <f>VLOOKUP(Health_Care[[#This Row],[Customer ID]],Table6[#All],9,0)</f>
        <v>Tier - 2</v>
      </c>
      <c r="O2091" t="str">
        <f>VLOOKUP(Health_Care[[#This Row],[Customer ID]],Table6[#All],10,0)</f>
        <v>Tier - 1</v>
      </c>
      <c r="P2091" t="str">
        <f>VLOOKUP(Health_Care[[#This Row],[Customer ID]],Table6[#All],11,0)</f>
        <v>R1014</v>
      </c>
      <c r="Q2091">
        <f>VLOOKUP(Health_Care[[#This Row],[Customer ID]],Table6[#All],6,0)</f>
        <v>23</v>
      </c>
    </row>
    <row r="2092" spans="1:17" x14ac:dyDescent="0.35">
      <c r="A2092" t="s">
        <v>274</v>
      </c>
      <c r="B2092" t="str">
        <f>VLOOKUP(Health_Care[[#This Row],[Customer ID]],Customer_Names[#All],3,0)</f>
        <v xml:space="preserve"> Benjamin W.</v>
      </c>
      <c r="C2092">
        <f>VLOOKUP(Health_Care[[#This Row],[Customer ID]],Medical_Examinations[],2,0)</f>
        <v>15.68</v>
      </c>
      <c r="D2092">
        <f>VLOOKUP(Health_Care[[#This Row],[Customer ID]],Medical_Examinations[],4,0)</f>
        <v>6.16</v>
      </c>
      <c r="E2092" t="str">
        <f>VLOOKUP(Health_Care[[#This Row],[Customer ID]],Medical_Examinations[],6,0)</f>
        <v>yes</v>
      </c>
      <c r="F2092" t="str">
        <f>VLOOKUP(Health_Care[[#This Row],[Customer ID]],Medical_Examinations[],7,0)</f>
        <v>No</v>
      </c>
      <c r="G2092" t="str">
        <f>VLOOKUP(Health_Care[[#This Row],[Customer ID]],Medical_Examinations[],8,0)</f>
        <v>No</v>
      </c>
      <c r="H2092">
        <f>VLOOKUP(Health_Care[[#This Row],[Customer ID]],Medical_Examinations[],9,0)</f>
        <v>1</v>
      </c>
      <c r="I2092" t="str">
        <f>VLOOKUP(Health_Care[[#This Row],[Customer ID]],Medical_Examinations[],10,0)</f>
        <v>No</v>
      </c>
      <c r="J2092" t="str">
        <f>VLOOKUP(Health_Care[[#This Row],[Customer ID]],Medical_Examinations[],3,0)</f>
        <v>Under Weight</v>
      </c>
      <c r="K2092" t="str">
        <f>VLOOKUP(Health_Care[[#This Row],[Customer ID]],Medical_Examinations[],5,0)</f>
        <v>Prediabetes</v>
      </c>
      <c r="L2092" s="10">
        <f>VLOOKUP(Health_Care[[#This Row],[Customer ID]],Table6[#All],5,0)</f>
        <v>32489</v>
      </c>
      <c r="M2092" s="11">
        <f>VLOOKUP(Health_Care[[#This Row],[Customer ID]],Table6[#All],8,0)</f>
        <v>2373.3000000000002</v>
      </c>
      <c r="N2092" t="str">
        <f>VLOOKUP(Health_Care[[#This Row],[Customer ID]],Table6[#All],9,0)</f>
        <v>Tier - 2</v>
      </c>
      <c r="O2092" t="str">
        <f>VLOOKUP(Health_Care[[#This Row],[Customer ID]],Table6[#All],10,0)</f>
        <v>Tier - 2</v>
      </c>
      <c r="P2092" t="str">
        <f>VLOOKUP(Health_Care[[#This Row],[Customer ID]],Table6[#All],11,0)</f>
        <v>R1013</v>
      </c>
      <c r="Q2092">
        <f>VLOOKUP(Health_Care[[#This Row],[Customer ID]],Table6[#All],6,0)</f>
        <v>34</v>
      </c>
    </row>
    <row r="2093" spans="1:17" x14ac:dyDescent="0.35">
      <c r="A2093" t="s">
        <v>273</v>
      </c>
      <c r="B2093" t="str">
        <f>VLOOKUP(Health_Care[[#This Row],[Customer ID]],Customer_Names[#All],3,0)</f>
        <v xml:space="preserve"> Jesse</v>
      </c>
      <c r="C2093">
        <f>VLOOKUP(Health_Care[[#This Row],[Customer ID]],Medical_Examinations[],2,0)</f>
        <v>32.395000000000003</v>
      </c>
      <c r="D2093">
        <f>VLOOKUP(Health_Care[[#This Row],[Customer ID]],Medical_Examinations[],4,0)</f>
        <v>6.66</v>
      </c>
      <c r="E2093" t="str">
        <f>VLOOKUP(Health_Care[[#This Row],[Customer ID]],Medical_Examinations[],6,0)</f>
        <v>No</v>
      </c>
      <c r="F2093" t="str">
        <f>VLOOKUP(Health_Care[[#This Row],[Customer ID]],Medical_Examinations[],7,0)</f>
        <v>No</v>
      </c>
      <c r="G2093" t="str">
        <f>VLOOKUP(Health_Care[[#This Row],[Customer ID]],Medical_Examinations[],8,0)</f>
        <v>No</v>
      </c>
      <c r="H2093">
        <f>VLOOKUP(Health_Care[[#This Row],[Customer ID]],Medical_Examinations[],9,0)</f>
        <v>0</v>
      </c>
      <c r="I2093" t="str">
        <f>VLOOKUP(Health_Care[[#This Row],[Customer ID]],Medical_Examinations[],10,0)</f>
        <v>No</v>
      </c>
      <c r="J2093" t="str">
        <f>VLOOKUP(Health_Care[[#This Row],[Customer ID]],Medical_Examinations[],3,0)</f>
        <v>Obesity</v>
      </c>
      <c r="K2093" t="str">
        <f>VLOOKUP(Health_Care[[#This Row],[Customer ID]],Medical_Examinations[],5,0)</f>
        <v>Diabetes</v>
      </c>
      <c r="L2093" s="10">
        <f>VLOOKUP(Health_Care[[#This Row],[Customer ID]],Table6[#All],5,0)</f>
        <v>37565</v>
      </c>
      <c r="M2093" s="11">
        <f>VLOOKUP(Health_Care[[#This Row],[Customer ID]],Table6[#All],8,0)</f>
        <v>2362.23</v>
      </c>
      <c r="N2093" t="str">
        <f>VLOOKUP(Health_Care[[#This Row],[Customer ID]],Table6[#All],9,0)</f>
        <v>Tier - 2</v>
      </c>
      <c r="O2093" t="str">
        <f>VLOOKUP(Health_Care[[#This Row],[Customer ID]],Table6[#All],10,0)</f>
        <v>Tier - 1</v>
      </c>
      <c r="P2093" t="str">
        <f>VLOOKUP(Health_Care[[#This Row],[Customer ID]],Table6[#All],11,0)</f>
        <v>R1012</v>
      </c>
      <c r="Q2093">
        <f>VLOOKUP(Health_Care[[#This Row],[Customer ID]],Table6[#All],6,0)</f>
        <v>20</v>
      </c>
    </row>
    <row r="2094" spans="1:17" x14ac:dyDescent="0.35">
      <c r="A2094" t="s">
        <v>272</v>
      </c>
      <c r="B2094" t="str">
        <f>VLOOKUP(Health_Care[[#This Row],[Customer ID]],Customer_Names[#All],3,0)</f>
        <v xml:space="preserve"> Mark</v>
      </c>
      <c r="C2094">
        <f>VLOOKUP(Health_Care[[#This Row],[Customer ID]],Medical_Examinations[],2,0)</f>
        <v>23.655000000000001</v>
      </c>
      <c r="D2094">
        <f>VLOOKUP(Health_Care[[#This Row],[Customer ID]],Medical_Examinations[],4,0)</f>
        <v>5.92</v>
      </c>
      <c r="E2094" t="str">
        <f>VLOOKUP(Health_Care[[#This Row],[Customer ID]],Medical_Examinations[],6,0)</f>
        <v>No</v>
      </c>
      <c r="F2094" t="str">
        <f>VLOOKUP(Health_Care[[#This Row],[Customer ID]],Medical_Examinations[],7,0)</f>
        <v>No</v>
      </c>
      <c r="G2094" t="str">
        <f>VLOOKUP(Health_Care[[#This Row],[Customer ID]],Medical_Examinations[],8,0)</f>
        <v>No</v>
      </c>
      <c r="H2094">
        <f>VLOOKUP(Health_Care[[#This Row],[Customer ID]],Medical_Examinations[],9,0)</f>
        <v>1</v>
      </c>
      <c r="I2094" t="str">
        <f>VLOOKUP(Health_Care[[#This Row],[Customer ID]],Medical_Examinations[],10,0)</f>
        <v>No</v>
      </c>
      <c r="J2094" t="str">
        <f>VLOOKUP(Health_Care[[#This Row],[Customer ID]],Medical_Examinations[],3,0)</f>
        <v>Normal Weight</v>
      </c>
      <c r="K2094" t="str">
        <f>VLOOKUP(Health_Care[[#This Row],[Customer ID]],Medical_Examinations[],5,0)</f>
        <v>Prediabetes</v>
      </c>
      <c r="L2094" s="10">
        <f>VLOOKUP(Health_Care[[#This Row],[Customer ID]],Table6[#All],5,0)</f>
        <v>36089</v>
      </c>
      <c r="M2094" s="11">
        <f>VLOOKUP(Health_Care[[#This Row],[Customer ID]],Table6[#All],8,0)</f>
        <v>2352.9699999999998</v>
      </c>
      <c r="N2094" t="str">
        <f>VLOOKUP(Health_Care[[#This Row],[Customer ID]],Table6[#All],9,0)</f>
        <v>Tier - 3</v>
      </c>
      <c r="O2094" t="str">
        <f>VLOOKUP(Health_Care[[#This Row],[Customer ID]],Table6[#All],10,0)</f>
        <v>Tier - 3</v>
      </c>
      <c r="P2094" t="str">
        <f>VLOOKUP(Health_Care[[#This Row],[Customer ID]],Table6[#All],11,0)</f>
        <v>R1012</v>
      </c>
      <c r="Q2094">
        <f>VLOOKUP(Health_Care[[#This Row],[Customer ID]],Table6[#All],6,0)</f>
        <v>24</v>
      </c>
    </row>
    <row r="2095" spans="1:17" x14ac:dyDescent="0.35">
      <c r="A2095" t="s">
        <v>271</v>
      </c>
      <c r="B2095" t="str">
        <f>VLOOKUP(Health_Care[[#This Row],[Customer ID]],Customer_Names[#All],3,0)</f>
        <v xml:space="preserve"> Lauren</v>
      </c>
      <c r="C2095">
        <f>VLOOKUP(Health_Care[[#This Row],[Customer ID]],Medical_Examinations[],2,0)</f>
        <v>28.4</v>
      </c>
      <c r="D2095">
        <f>VLOOKUP(Health_Care[[#This Row],[Customer ID]],Medical_Examinations[],4,0)</f>
        <v>5.97</v>
      </c>
      <c r="E2095" t="str">
        <f>VLOOKUP(Health_Care[[#This Row],[Customer ID]],Medical_Examinations[],6,0)</f>
        <v>No</v>
      </c>
      <c r="F2095" t="str">
        <f>VLOOKUP(Health_Care[[#This Row],[Customer ID]],Medical_Examinations[],7,0)</f>
        <v>No</v>
      </c>
      <c r="G2095" t="str">
        <f>VLOOKUP(Health_Care[[#This Row],[Customer ID]],Medical_Examinations[],8,0)</f>
        <v>Yes</v>
      </c>
      <c r="H2095">
        <f>VLOOKUP(Health_Care[[#This Row],[Customer ID]],Medical_Examinations[],9,0)</f>
        <v>1</v>
      </c>
      <c r="I2095" t="str">
        <f>VLOOKUP(Health_Care[[#This Row],[Customer ID]],Medical_Examinations[],10,0)</f>
        <v>No</v>
      </c>
      <c r="J2095" t="str">
        <f>VLOOKUP(Health_Care[[#This Row],[Customer ID]],Medical_Examinations[],3,0)</f>
        <v>Over Weight</v>
      </c>
      <c r="K2095" t="str">
        <f>VLOOKUP(Health_Care[[#This Row],[Customer ID]],Medical_Examinations[],5,0)</f>
        <v>Prediabetes</v>
      </c>
      <c r="L2095" s="10">
        <f>VLOOKUP(Health_Care[[#This Row],[Customer ID]],Table6[#All],5,0)</f>
        <v>37943</v>
      </c>
      <c r="M2095" s="11">
        <f>VLOOKUP(Health_Care[[#This Row],[Customer ID]],Table6[#All],8,0)</f>
        <v>2331.52</v>
      </c>
      <c r="N2095" t="str">
        <f>VLOOKUP(Health_Care[[#This Row],[Customer ID]],Table6[#All],9,0)</f>
        <v>Tier - 2</v>
      </c>
      <c r="O2095" t="str">
        <f>VLOOKUP(Health_Care[[#This Row],[Customer ID]],Table6[#All],10,0)</f>
        <v>Tier - 3</v>
      </c>
      <c r="P2095" t="str">
        <f>VLOOKUP(Health_Care[[#This Row],[Customer ID]],Table6[#All],11,0)</f>
        <v>R1011</v>
      </c>
      <c r="Q2095">
        <f>VLOOKUP(Health_Care[[#This Row],[Customer ID]],Table6[#All],6,0)</f>
        <v>19</v>
      </c>
    </row>
    <row r="2096" spans="1:17" x14ac:dyDescent="0.35">
      <c r="A2096" t="s">
        <v>270</v>
      </c>
      <c r="B2096" t="str">
        <f>VLOOKUP(Health_Care[[#This Row],[Customer ID]],Customer_Names[#All],3,0)</f>
        <v xml:space="preserve"> Massimiliano</v>
      </c>
      <c r="C2096">
        <f>VLOOKUP(Health_Care[[#This Row],[Customer ID]],Medical_Examinations[],2,0)</f>
        <v>35.42</v>
      </c>
      <c r="D2096">
        <f>VLOOKUP(Health_Care[[#This Row],[Customer ID]],Medical_Examinations[],4,0)</f>
        <v>4.6399999999999997</v>
      </c>
      <c r="E2096" t="str">
        <f>VLOOKUP(Health_Care[[#This Row],[Customer ID]],Medical_Examinations[],6,0)</f>
        <v>yes</v>
      </c>
      <c r="F2096" t="str">
        <f>VLOOKUP(Health_Care[[#This Row],[Customer ID]],Medical_Examinations[],7,0)</f>
        <v>No</v>
      </c>
      <c r="G2096" t="str">
        <f>VLOOKUP(Health_Care[[#This Row],[Customer ID]],Medical_Examinations[],8,0)</f>
        <v>No</v>
      </c>
      <c r="H2096">
        <f>VLOOKUP(Health_Care[[#This Row],[Customer ID]],Medical_Examinations[],9,0)</f>
        <v>0</v>
      </c>
      <c r="I2096" t="str">
        <f>VLOOKUP(Health_Care[[#This Row],[Customer ID]],Medical_Examinations[],10,0)</f>
        <v>No</v>
      </c>
      <c r="J2096" t="str">
        <f>VLOOKUP(Health_Care[[#This Row],[Customer ID]],Medical_Examinations[],3,0)</f>
        <v>Obesity</v>
      </c>
      <c r="K2096" t="str">
        <f>VLOOKUP(Health_Care[[#This Row],[Customer ID]],Medical_Examinations[],5,0)</f>
        <v>Normal</v>
      </c>
      <c r="L2096" s="10">
        <f>VLOOKUP(Health_Care[[#This Row],[Customer ID]],Table6[#All],5,0)</f>
        <v>35416</v>
      </c>
      <c r="M2096" s="11">
        <f>VLOOKUP(Health_Care[[#This Row],[Customer ID]],Table6[#All],8,0)</f>
        <v>2322.62</v>
      </c>
      <c r="N2096" t="str">
        <f>VLOOKUP(Health_Care[[#This Row],[Customer ID]],Table6[#All],9,0)</f>
        <v>Tier - 2</v>
      </c>
      <c r="O2096" t="str">
        <f>VLOOKUP(Health_Care[[#This Row],[Customer ID]],Table6[#All],10,0)</f>
        <v>Tier - 1</v>
      </c>
      <c r="P2096" t="str">
        <f>VLOOKUP(Health_Care[[#This Row],[Customer ID]],Table6[#All],11,0)</f>
        <v>R1013</v>
      </c>
      <c r="Q2096">
        <f>VLOOKUP(Health_Care[[#This Row],[Customer ID]],Table6[#All],6,0)</f>
        <v>26</v>
      </c>
    </row>
    <row r="2097" spans="1:17" x14ac:dyDescent="0.35">
      <c r="A2097" t="s">
        <v>269</v>
      </c>
      <c r="B2097" t="str">
        <f>VLOOKUP(Health_Care[[#This Row],[Customer ID]],Customer_Names[#All],3,0)</f>
        <v xml:space="preserve"> Josh</v>
      </c>
      <c r="C2097">
        <f>VLOOKUP(Health_Care[[#This Row],[Customer ID]],Medical_Examinations[],2,0)</f>
        <v>26.18</v>
      </c>
      <c r="D2097">
        <f>VLOOKUP(Health_Care[[#This Row],[Customer ID]],Medical_Examinations[],4,0)</f>
        <v>6.12</v>
      </c>
      <c r="E2097" t="str">
        <f>VLOOKUP(Health_Care[[#This Row],[Customer ID]],Medical_Examinations[],6,0)</f>
        <v>No</v>
      </c>
      <c r="F2097" t="str">
        <f>VLOOKUP(Health_Care[[#This Row],[Customer ID]],Medical_Examinations[],7,0)</f>
        <v>yes</v>
      </c>
      <c r="G2097" t="str">
        <f>VLOOKUP(Health_Care[[#This Row],[Customer ID]],Medical_Examinations[],8,0)</f>
        <v>No</v>
      </c>
      <c r="H2097">
        <f>VLOOKUP(Health_Care[[#This Row],[Customer ID]],Medical_Examinations[],9,0)</f>
        <v>1</v>
      </c>
      <c r="I2097" t="str">
        <f>VLOOKUP(Health_Care[[#This Row],[Customer ID]],Medical_Examinations[],10,0)</f>
        <v>No</v>
      </c>
      <c r="J2097" t="str">
        <f>VLOOKUP(Health_Care[[#This Row],[Customer ID]],Medical_Examinations[],3,0)</f>
        <v>Over Weight</v>
      </c>
      <c r="K2097" t="str">
        <f>VLOOKUP(Health_Care[[#This Row],[Customer ID]],Medical_Examinations[],5,0)</f>
        <v>Prediabetes</v>
      </c>
      <c r="L2097" s="10">
        <f>VLOOKUP(Health_Care[[#This Row],[Customer ID]],Table6[#All],5,0)</f>
        <v>38236</v>
      </c>
      <c r="M2097" s="11">
        <f>VLOOKUP(Health_Care[[#This Row],[Customer ID]],Table6[#All],8,0)</f>
        <v>2304</v>
      </c>
      <c r="N2097" t="str">
        <f>VLOOKUP(Health_Care[[#This Row],[Customer ID]],Table6[#All],9,0)</f>
        <v>Tier - 2</v>
      </c>
      <c r="O2097" t="str">
        <f>VLOOKUP(Health_Care[[#This Row],[Customer ID]],Table6[#All],10,0)</f>
        <v>Tier - 3</v>
      </c>
      <c r="P2097" t="str">
        <f>VLOOKUP(Health_Care[[#This Row],[Customer ID]],Table6[#All],11,0)</f>
        <v>R1013</v>
      </c>
      <c r="Q2097">
        <f>VLOOKUP(Health_Care[[#This Row],[Customer ID]],Table6[#All],6,0)</f>
        <v>18</v>
      </c>
    </row>
    <row r="2098" spans="1:17" x14ac:dyDescent="0.35">
      <c r="A2098" t="s">
        <v>268</v>
      </c>
      <c r="B2098" t="str">
        <f>VLOOKUP(Health_Care[[#This Row],[Customer ID]],Customer_Names[#All],3,0)</f>
        <v xml:space="preserve"> Kiyokatsu</v>
      </c>
      <c r="C2098">
        <f>VLOOKUP(Health_Care[[#This Row],[Customer ID]],Medical_Examinations[],2,0)</f>
        <v>20.8</v>
      </c>
      <c r="D2098">
        <f>VLOOKUP(Health_Care[[#This Row],[Customer ID]],Medical_Examinations[],4,0)</f>
        <v>4.87</v>
      </c>
      <c r="E2098" t="str">
        <f>VLOOKUP(Health_Care[[#This Row],[Customer ID]],Medical_Examinations[],6,0)</f>
        <v>yes</v>
      </c>
      <c r="F2098" t="str">
        <f>VLOOKUP(Health_Care[[#This Row],[Customer ID]],Medical_Examinations[],7,0)</f>
        <v>No</v>
      </c>
      <c r="G2098" t="str">
        <f>VLOOKUP(Health_Care[[#This Row],[Customer ID]],Medical_Examinations[],8,0)</f>
        <v>No</v>
      </c>
      <c r="H2098">
        <f>VLOOKUP(Health_Care[[#This Row],[Customer ID]],Medical_Examinations[],9,0)</f>
        <v>0</v>
      </c>
      <c r="I2098" t="str">
        <f>VLOOKUP(Health_Care[[#This Row],[Customer ID]],Medical_Examinations[],10,0)</f>
        <v>No</v>
      </c>
      <c r="J2098" t="str">
        <f>VLOOKUP(Health_Care[[#This Row],[Customer ID]],Medical_Examinations[],3,0)</f>
        <v>Normal Weight</v>
      </c>
      <c r="K2098" t="str">
        <f>VLOOKUP(Health_Care[[#This Row],[Customer ID]],Medical_Examinations[],5,0)</f>
        <v>Normal</v>
      </c>
      <c r="L2098" s="10">
        <f>VLOOKUP(Health_Care[[#This Row],[Customer ID]],Table6[#All],5,0)</f>
        <v>35397</v>
      </c>
      <c r="M2098" s="11">
        <f>VLOOKUP(Health_Care[[#This Row],[Customer ID]],Table6[#All],8,0)</f>
        <v>2302.3000000000002</v>
      </c>
      <c r="N2098" t="str">
        <f>VLOOKUP(Health_Care[[#This Row],[Customer ID]],Table6[#All],9,0)</f>
        <v>Tier - 1</v>
      </c>
      <c r="O2098" t="str">
        <f>VLOOKUP(Health_Care[[#This Row],[Customer ID]],Table6[#All],10,0)</f>
        <v>Tier - 2</v>
      </c>
      <c r="P2098" t="str">
        <f>VLOOKUP(Health_Care[[#This Row],[Customer ID]],Table6[#All],11,0)</f>
        <v>R1011</v>
      </c>
      <c r="Q2098">
        <f>VLOOKUP(Health_Care[[#This Row],[Customer ID]],Table6[#All],6,0)</f>
        <v>26</v>
      </c>
    </row>
    <row r="2099" spans="1:17" x14ac:dyDescent="0.35">
      <c r="A2099" t="s">
        <v>267</v>
      </c>
      <c r="B2099" t="str">
        <f>VLOOKUP(Health_Care[[#This Row],[Customer ID]],Customer_Names[#All],3,0)</f>
        <v xml:space="preserve"> Amanda L</v>
      </c>
      <c r="C2099">
        <f>VLOOKUP(Health_Care[[#This Row],[Customer ID]],Medical_Examinations[],2,0)</f>
        <v>15.82</v>
      </c>
      <c r="D2099">
        <f>VLOOKUP(Health_Care[[#This Row],[Customer ID]],Medical_Examinations[],4,0)</f>
        <v>4.5999999999999996</v>
      </c>
      <c r="E2099" t="str">
        <f>VLOOKUP(Health_Care[[#This Row],[Customer ID]],Medical_Examinations[],6,0)</f>
        <v>No</v>
      </c>
      <c r="F2099" t="str">
        <f>VLOOKUP(Health_Care[[#This Row],[Customer ID]],Medical_Examinations[],7,0)</f>
        <v>No</v>
      </c>
      <c r="G2099" t="str">
        <f>VLOOKUP(Health_Care[[#This Row],[Customer ID]],Medical_Examinations[],8,0)</f>
        <v>No</v>
      </c>
      <c r="H2099">
        <f>VLOOKUP(Health_Care[[#This Row],[Customer ID]],Medical_Examinations[],9,0)</f>
        <v>0</v>
      </c>
      <c r="I2099" t="str">
        <f>VLOOKUP(Health_Care[[#This Row],[Customer ID]],Medical_Examinations[],10,0)</f>
        <v>No</v>
      </c>
      <c r="J2099" t="str">
        <f>VLOOKUP(Health_Care[[#This Row],[Customer ID]],Medical_Examinations[],3,0)</f>
        <v>Under Weight</v>
      </c>
      <c r="K2099" t="str">
        <f>VLOOKUP(Health_Care[[#This Row],[Customer ID]],Medical_Examinations[],5,0)</f>
        <v>Normal</v>
      </c>
      <c r="L2099" s="10">
        <f>VLOOKUP(Health_Care[[#This Row],[Customer ID]],Table6[#All],5,0)</f>
        <v>32786</v>
      </c>
      <c r="M2099" s="11">
        <f>VLOOKUP(Health_Care[[#This Row],[Customer ID]],Table6[#All],8,0)</f>
        <v>2295.2399999999998</v>
      </c>
      <c r="N2099" t="str">
        <f>VLOOKUP(Health_Care[[#This Row],[Customer ID]],Table6[#All],9,0)</f>
        <v>Tier - 2</v>
      </c>
      <c r="O2099" t="str">
        <f>VLOOKUP(Health_Care[[#This Row],[Customer ID]],Table6[#All],10,0)</f>
        <v>Tier - 1</v>
      </c>
      <c r="P2099" t="str">
        <f>VLOOKUP(Health_Care[[#This Row],[Customer ID]],Table6[#All],11,0)</f>
        <v>R1013</v>
      </c>
      <c r="Q2099">
        <f>VLOOKUP(Health_Care[[#This Row],[Customer ID]],Table6[#All],6,0)</f>
        <v>33</v>
      </c>
    </row>
    <row r="2100" spans="1:17" x14ac:dyDescent="0.35">
      <c r="A2100" t="s">
        <v>266</v>
      </c>
      <c r="B2100" t="str">
        <f>VLOOKUP(Health_Care[[#This Row],[Customer ID]],Customer_Names[#All],3,0)</f>
        <v xml:space="preserve"> Matthew</v>
      </c>
      <c r="C2100">
        <f>VLOOKUP(Health_Care[[#This Row],[Customer ID]],Medical_Examinations[],2,0)</f>
        <v>17.670000000000002</v>
      </c>
      <c r="D2100">
        <f>VLOOKUP(Health_Care[[#This Row],[Customer ID]],Medical_Examinations[],4,0)</f>
        <v>4.78</v>
      </c>
      <c r="E2100" t="str">
        <f>VLOOKUP(Health_Care[[#This Row],[Customer ID]],Medical_Examinations[],6,0)</f>
        <v>No</v>
      </c>
      <c r="F2100" t="str">
        <f>VLOOKUP(Health_Care[[#This Row],[Customer ID]],Medical_Examinations[],7,0)</f>
        <v>No</v>
      </c>
      <c r="G2100" t="str">
        <f>VLOOKUP(Health_Care[[#This Row],[Customer ID]],Medical_Examinations[],8,0)</f>
        <v>No</v>
      </c>
      <c r="H2100">
        <f>VLOOKUP(Health_Care[[#This Row],[Customer ID]],Medical_Examinations[],9,0)</f>
        <v>0</v>
      </c>
      <c r="I2100" t="str">
        <f>VLOOKUP(Health_Care[[#This Row],[Customer ID]],Medical_Examinations[],10,0)</f>
        <v>No</v>
      </c>
      <c r="J2100" t="str">
        <f>VLOOKUP(Health_Care[[#This Row],[Customer ID]],Medical_Examinations[],3,0)</f>
        <v>Under Weight</v>
      </c>
      <c r="K2100" t="str">
        <f>VLOOKUP(Health_Care[[#This Row],[Customer ID]],Medical_Examinations[],5,0)</f>
        <v>Normal</v>
      </c>
      <c r="L2100" s="10">
        <f>VLOOKUP(Health_Care[[#This Row],[Customer ID]],Table6[#All],5,0)</f>
        <v>33405</v>
      </c>
      <c r="M2100" s="11">
        <f>VLOOKUP(Health_Care[[#This Row],[Customer ID]],Table6[#All],8,0)</f>
        <v>2277.7199999999998</v>
      </c>
      <c r="N2100" t="str">
        <f>VLOOKUP(Health_Care[[#This Row],[Customer ID]],Table6[#All],9,0)</f>
        <v>Tier - 2</v>
      </c>
      <c r="O2100" t="str">
        <f>VLOOKUP(Health_Care[[#This Row],[Customer ID]],Table6[#All],10,0)</f>
        <v>Tier - 1</v>
      </c>
      <c r="P2100" t="str">
        <f>VLOOKUP(Health_Care[[#This Row],[Customer ID]],Table6[#All],11,0)</f>
        <v>R1013</v>
      </c>
      <c r="Q2100">
        <f>VLOOKUP(Health_Care[[#This Row],[Customer ID]],Table6[#All],6,0)</f>
        <v>31</v>
      </c>
    </row>
    <row r="2101" spans="1:17" x14ac:dyDescent="0.35">
      <c r="A2101" t="s">
        <v>265</v>
      </c>
      <c r="B2101" t="str">
        <f>VLOOKUP(Health_Care[[#This Row],[Customer ID]],Customer_Names[#All],3,0)</f>
        <v xml:space="preserve"> Julia M</v>
      </c>
      <c r="C2101">
        <f>VLOOKUP(Health_Care[[#This Row],[Customer ID]],Medical_Examinations[],2,0)</f>
        <v>31.92</v>
      </c>
      <c r="D2101">
        <f>VLOOKUP(Health_Care[[#This Row],[Customer ID]],Medical_Examinations[],4,0)</f>
        <v>11.05</v>
      </c>
      <c r="E2101" t="str">
        <f>VLOOKUP(Health_Care[[#This Row],[Customer ID]],Medical_Examinations[],6,0)</f>
        <v>No</v>
      </c>
      <c r="F2101" t="str">
        <f>VLOOKUP(Health_Care[[#This Row],[Customer ID]],Medical_Examinations[],7,0)</f>
        <v>No</v>
      </c>
      <c r="G2101" t="str">
        <f>VLOOKUP(Health_Care[[#This Row],[Customer ID]],Medical_Examinations[],8,0)</f>
        <v>No</v>
      </c>
      <c r="H2101">
        <f>VLOOKUP(Health_Care[[#This Row],[Customer ID]],Medical_Examinations[],9,0)</f>
        <v>0</v>
      </c>
      <c r="I2101" t="str">
        <f>VLOOKUP(Health_Care[[#This Row],[Customer ID]],Medical_Examinations[],10,0)</f>
        <v>No</v>
      </c>
      <c r="J2101" t="str">
        <f>VLOOKUP(Health_Care[[#This Row],[Customer ID]],Medical_Examinations[],3,0)</f>
        <v>Obesity</v>
      </c>
      <c r="K2101" t="str">
        <f>VLOOKUP(Health_Care[[#This Row],[Customer ID]],Medical_Examinations[],5,0)</f>
        <v>Diabetes</v>
      </c>
      <c r="L2101" s="10">
        <f>VLOOKUP(Health_Care[[#This Row],[Customer ID]],Table6[#All],5,0)</f>
        <v>37572</v>
      </c>
      <c r="M2101" s="11">
        <f>VLOOKUP(Health_Care[[#This Row],[Customer ID]],Table6[#All],8,0)</f>
        <v>2261.5700000000002</v>
      </c>
      <c r="N2101" t="str">
        <f>VLOOKUP(Health_Care[[#This Row],[Customer ID]],Table6[#All],9,0)</f>
        <v>Tier - 2</v>
      </c>
      <c r="O2101" t="str">
        <f>VLOOKUP(Health_Care[[#This Row],[Customer ID]],Table6[#All],10,0)</f>
        <v>Tier - 1</v>
      </c>
      <c r="P2101" t="str">
        <f>VLOOKUP(Health_Care[[#This Row],[Customer ID]],Table6[#All],11,0)</f>
        <v>R1012</v>
      </c>
      <c r="Q2101">
        <f>VLOOKUP(Health_Care[[#This Row],[Customer ID]],Table6[#All],6,0)</f>
        <v>20</v>
      </c>
    </row>
    <row r="2102" spans="1:17" x14ac:dyDescent="0.35">
      <c r="A2102" t="s">
        <v>264</v>
      </c>
      <c r="B2102" t="str">
        <f>VLOOKUP(Health_Care[[#This Row],[Customer ID]],Customer_Names[#All],3,0)</f>
        <v xml:space="preserve"> Rhea</v>
      </c>
      <c r="C2102">
        <f>VLOOKUP(Health_Care[[#This Row],[Customer ID]],Medical_Examinations[],2,0)</f>
        <v>28.975000000000001</v>
      </c>
      <c r="D2102">
        <f>VLOOKUP(Health_Care[[#This Row],[Customer ID]],Medical_Examinations[],4,0)</f>
        <v>7.62</v>
      </c>
      <c r="E2102" t="str">
        <f>VLOOKUP(Health_Care[[#This Row],[Customer ID]],Medical_Examinations[],6,0)</f>
        <v>No</v>
      </c>
      <c r="F2102" t="str">
        <f>VLOOKUP(Health_Care[[#This Row],[Customer ID]],Medical_Examinations[],7,0)</f>
        <v>No</v>
      </c>
      <c r="G2102" t="str">
        <f>VLOOKUP(Health_Care[[#This Row],[Customer ID]],Medical_Examinations[],8,0)</f>
        <v>No</v>
      </c>
      <c r="H2102">
        <f>VLOOKUP(Health_Care[[#This Row],[Customer ID]],Medical_Examinations[],9,0)</f>
        <v>0</v>
      </c>
      <c r="I2102" t="str">
        <f>VLOOKUP(Health_Care[[#This Row],[Customer ID]],Medical_Examinations[],10,0)</f>
        <v>No</v>
      </c>
      <c r="J2102" t="str">
        <f>VLOOKUP(Health_Care[[#This Row],[Customer ID]],Medical_Examinations[],3,0)</f>
        <v>Over Weight</v>
      </c>
      <c r="K2102" t="str">
        <f>VLOOKUP(Health_Care[[#This Row],[Customer ID]],Medical_Examinations[],5,0)</f>
        <v>Diabetes</v>
      </c>
      <c r="L2102" s="10">
        <f>VLOOKUP(Health_Care[[#This Row],[Customer ID]],Table6[#All],5,0)</f>
        <v>37452</v>
      </c>
      <c r="M2102" s="11">
        <f>VLOOKUP(Health_Care[[#This Row],[Customer ID]],Table6[#All],8,0)</f>
        <v>2257.48</v>
      </c>
      <c r="N2102" t="str">
        <f>VLOOKUP(Health_Care[[#This Row],[Customer ID]],Table6[#All],9,0)</f>
        <v>Tier - 2</v>
      </c>
      <c r="O2102" t="str">
        <f>VLOOKUP(Health_Care[[#This Row],[Customer ID]],Table6[#All],10,0)</f>
        <v>Tier - 1</v>
      </c>
      <c r="P2102" t="str">
        <f>VLOOKUP(Health_Care[[#This Row],[Customer ID]],Table6[#All],11,0)</f>
        <v>R1012</v>
      </c>
      <c r="Q2102">
        <f>VLOOKUP(Health_Care[[#This Row],[Customer ID]],Table6[#All],6,0)</f>
        <v>20</v>
      </c>
    </row>
    <row r="2103" spans="1:17" x14ac:dyDescent="0.35">
      <c r="A2103" t="s">
        <v>263</v>
      </c>
      <c r="B2103" t="str">
        <f>VLOOKUP(Health_Care[[#This Row],[Customer ID]],Customer_Names[#All],3,0)</f>
        <v xml:space="preserve"> Justin</v>
      </c>
      <c r="C2103">
        <f>VLOOKUP(Health_Care[[#This Row],[Customer ID]],Medical_Examinations[],2,0)</f>
        <v>31.73</v>
      </c>
      <c r="D2103">
        <f>VLOOKUP(Health_Care[[#This Row],[Customer ID]],Medical_Examinations[],4,0)</f>
        <v>4.78</v>
      </c>
      <c r="E2103" t="str">
        <f>VLOOKUP(Health_Care[[#This Row],[Customer ID]],Medical_Examinations[],6,0)</f>
        <v>yes</v>
      </c>
      <c r="F2103" t="str">
        <f>VLOOKUP(Health_Care[[#This Row],[Customer ID]],Medical_Examinations[],7,0)</f>
        <v>yes</v>
      </c>
      <c r="G2103" t="str">
        <f>VLOOKUP(Health_Care[[#This Row],[Customer ID]],Medical_Examinations[],8,0)</f>
        <v>No</v>
      </c>
      <c r="H2103">
        <f>VLOOKUP(Health_Care[[#This Row],[Customer ID]],Medical_Examinations[],9,0)</f>
        <v>2</v>
      </c>
      <c r="I2103" t="str">
        <f>VLOOKUP(Health_Care[[#This Row],[Customer ID]],Medical_Examinations[],10,0)</f>
        <v>No</v>
      </c>
      <c r="J2103" t="str">
        <f>VLOOKUP(Health_Care[[#This Row],[Customer ID]],Medical_Examinations[],3,0)</f>
        <v>Obesity</v>
      </c>
      <c r="K2103" t="str">
        <f>VLOOKUP(Health_Care[[#This Row],[Customer ID]],Medical_Examinations[],5,0)</f>
        <v>Normal</v>
      </c>
      <c r="L2103" s="10">
        <f>VLOOKUP(Health_Care[[#This Row],[Customer ID]],Table6[#All],5,0)</f>
        <v>36871</v>
      </c>
      <c r="M2103" s="11">
        <f>VLOOKUP(Health_Care[[#This Row],[Customer ID]],Table6[#All],8,0)</f>
        <v>2254.8000000000002</v>
      </c>
      <c r="N2103" t="str">
        <f>VLOOKUP(Health_Care[[#This Row],[Customer ID]],Table6[#All],9,0)</f>
        <v>Tier - 2</v>
      </c>
      <c r="O2103" t="str">
        <f>VLOOKUP(Health_Care[[#This Row],[Customer ID]],Table6[#All],10,0)</f>
        <v>Tier - 3</v>
      </c>
      <c r="P2103" t="str">
        <f>VLOOKUP(Health_Care[[#This Row],[Customer ID]],Table6[#All],11,0)</f>
        <v>R1016</v>
      </c>
      <c r="Q2103">
        <f>VLOOKUP(Health_Care[[#This Row],[Customer ID]],Table6[#All],6,0)</f>
        <v>22</v>
      </c>
    </row>
    <row r="2104" spans="1:17" x14ac:dyDescent="0.35">
      <c r="A2104" t="s">
        <v>262</v>
      </c>
      <c r="B2104" t="str">
        <f>VLOOKUP(Health_Care[[#This Row],[Customer ID]],Customer_Names[#All],3,0)</f>
        <v xml:space="preserve"> Shamus M.</v>
      </c>
      <c r="C2104">
        <f>VLOOKUP(Health_Care[[#This Row],[Customer ID]],Medical_Examinations[],2,0)</f>
        <v>28.88</v>
      </c>
      <c r="D2104">
        <f>VLOOKUP(Health_Care[[#This Row],[Customer ID]],Medical_Examinations[],4,0)</f>
        <v>6.09</v>
      </c>
      <c r="E2104" t="str">
        <f>VLOOKUP(Health_Care[[#This Row],[Customer ID]],Medical_Examinations[],6,0)</f>
        <v>yes</v>
      </c>
      <c r="F2104" t="str">
        <f>VLOOKUP(Health_Care[[#This Row],[Customer ID]],Medical_Examinations[],7,0)</f>
        <v>yes</v>
      </c>
      <c r="G2104" t="str">
        <f>VLOOKUP(Health_Care[[#This Row],[Customer ID]],Medical_Examinations[],8,0)</f>
        <v>No</v>
      </c>
      <c r="H2104">
        <f>VLOOKUP(Health_Care[[#This Row],[Customer ID]],Medical_Examinations[],9,0)</f>
        <v>2</v>
      </c>
      <c r="I2104" t="str">
        <f>VLOOKUP(Health_Care[[#This Row],[Customer ID]],Medical_Examinations[],10,0)</f>
        <v>No</v>
      </c>
      <c r="J2104" t="str">
        <f>VLOOKUP(Health_Care[[#This Row],[Customer ID]],Medical_Examinations[],3,0)</f>
        <v>Over Weight</v>
      </c>
      <c r="K2104" t="str">
        <f>VLOOKUP(Health_Care[[#This Row],[Customer ID]],Medical_Examinations[],5,0)</f>
        <v>Prediabetes</v>
      </c>
      <c r="L2104" s="10">
        <f>VLOOKUP(Health_Care[[#This Row],[Customer ID]],Table6[#All],5,0)</f>
        <v>36707</v>
      </c>
      <c r="M2104" s="11">
        <f>VLOOKUP(Health_Care[[#This Row],[Customer ID]],Table6[#All],8,0)</f>
        <v>2250.84</v>
      </c>
      <c r="N2104" t="str">
        <f>VLOOKUP(Health_Care[[#This Row],[Customer ID]],Table6[#All],9,0)</f>
        <v>Tier - 2</v>
      </c>
      <c r="O2104" t="str">
        <f>VLOOKUP(Health_Care[[#This Row],[Customer ID]],Table6[#All],10,0)</f>
        <v>Tier - 2</v>
      </c>
      <c r="P2104" t="str">
        <f>VLOOKUP(Health_Care[[#This Row],[Customer ID]],Table6[#All],11,0)</f>
        <v>R1018</v>
      </c>
      <c r="Q2104">
        <f>VLOOKUP(Health_Care[[#This Row],[Customer ID]],Table6[#All],6,0)</f>
        <v>22</v>
      </c>
    </row>
    <row r="2105" spans="1:17" x14ac:dyDescent="0.35">
      <c r="A2105" t="s">
        <v>261</v>
      </c>
      <c r="B2105" t="str">
        <f>VLOOKUP(Health_Care[[#This Row],[Customer ID]],Customer_Names[#All],3,0)</f>
        <v xml:space="preserve"> Mike</v>
      </c>
      <c r="C2105">
        <f>VLOOKUP(Health_Care[[#This Row],[Customer ID]],Medical_Examinations[],2,0)</f>
        <v>25.555</v>
      </c>
      <c r="D2105">
        <f>VLOOKUP(Health_Care[[#This Row],[Customer ID]],Medical_Examinations[],4,0)</f>
        <v>5.1100000000000003</v>
      </c>
      <c r="E2105" t="str">
        <f>VLOOKUP(Health_Care[[#This Row],[Customer ID]],Medical_Examinations[],6,0)</f>
        <v>No</v>
      </c>
      <c r="F2105" t="str">
        <f>VLOOKUP(Health_Care[[#This Row],[Customer ID]],Medical_Examinations[],7,0)</f>
        <v>No</v>
      </c>
      <c r="G2105" t="str">
        <f>VLOOKUP(Health_Care[[#This Row],[Customer ID]],Medical_Examinations[],8,0)</f>
        <v>Yes</v>
      </c>
      <c r="H2105">
        <f>VLOOKUP(Health_Care[[#This Row],[Customer ID]],Medical_Examinations[],9,0)</f>
        <v>1</v>
      </c>
      <c r="I2105" t="str">
        <f>VLOOKUP(Health_Care[[#This Row],[Customer ID]],Medical_Examinations[],10,0)</f>
        <v>No</v>
      </c>
      <c r="J2105" t="str">
        <f>VLOOKUP(Health_Care[[#This Row],[Customer ID]],Medical_Examinations[],3,0)</f>
        <v>Over Weight</v>
      </c>
      <c r="K2105" t="str">
        <f>VLOOKUP(Health_Care[[#This Row],[Customer ID]],Medical_Examinations[],5,0)</f>
        <v>Normal</v>
      </c>
      <c r="L2105" s="10">
        <f>VLOOKUP(Health_Care[[#This Row],[Customer ID]],Table6[#All],5,0)</f>
        <v>37965</v>
      </c>
      <c r="M2105" s="11">
        <f>VLOOKUP(Health_Care[[#This Row],[Customer ID]],Table6[#All],8,0)</f>
        <v>2221.56</v>
      </c>
      <c r="N2105" t="str">
        <f>VLOOKUP(Health_Care[[#This Row],[Customer ID]],Table6[#All],9,0)</f>
        <v>Tier - 2</v>
      </c>
      <c r="O2105" t="str">
        <f>VLOOKUP(Health_Care[[#This Row],[Customer ID]],Table6[#All],10,0)</f>
        <v>Tier - 3</v>
      </c>
      <c r="P2105" t="str">
        <f>VLOOKUP(Health_Care[[#This Row],[Customer ID]],Table6[#All],11,0)</f>
        <v>R1012</v>
      </c>
      <c r="Q2105">
        <f>VLOOKUP(Health_Care[[#This Row],[Customer ID]],Table6[#All],6,0)</f>
        <v>19</v>
      </c>
    </row>
    <row r="2106" spans="1:17" x14ac:dyDescent="0.35">
      <c r="A2106" t="s">
        <v>260</v>
      </c>
      <c r="B2106" t="str">
        <f>VLOOKUP(Health_Care[[#This Row],[Customer ID]],Customer_Names[#All],3,0)</f>
        <v xml:space="preserve"> Mary Beth</v>
      </c>
      <c r="C2106">
        <f>VLOOKUP(Health_Care[[#This Row],[Customer ID]],Medical_Examinations[],2,0)</f>
        <v>37.29</v>
      </c>
      <c r="D2106">
        <f>VLOOKUP(Health_Care[[#This Row],[Customer ID]],Medical_Examinations[],4,0)</f>
        <v>4.46</v>
      </c>
      <c r="E2106" t="str">
        <f>VLOOKUP(Health_Care[[#This Row],[Customer ID]],Medical_Examinations[],6,0)</f>
        <v>No</v>
      </c>
      <c r="F2106" t="str">
        <f>VLOOKUP(Health_Care[[#This Row],[Customer ID]],Medical_Examinations[],7,0)</f>
        <v>yes</v>
      </c>
      <c r="G2106" t="str">
        <f>VLOOKUP(Health_Care[[#This Row],[Customer ID]],Medical_Examinations[],8,0)</f>
        <v>No</v>
      </c>
      <c r="H2106">
        <f>VLOOKUP(Health_Care[[#This Row],[Customer ID]],Medical_Examinations[],9,0)</f>
        <v>1</v>
      </c>
      <c r="I2106" t="str">
        <f>VLOOKUP(Health_Care[[#This Row],[Customer ID]],Medical_Examinations[],10,0)</f>
        <v>No</v>
      </c>
      <c r="J2106" t="str">
        <f>VLOOKUP(Health_Care[[#This Row],[Customer ID]],Medical_Examinations[],3,0)</f>
        <v>Obesity</v>
      </c>
      <c r="K2106" t="str">
        <f>VLOOKUP(Health_Care[[#This Row],[Customer ID]],Medical_Examinations[],5,0)</f>
        <v>Normal</v>
      </c>
      <c r="L2106" s="10">
        <f>VLOOKUP(Health_Care[[#This Row],[Customer ID]],Table6[#All],5,0)</f>
        <v>38333</v>
      </c>
      <c r="M2106" s="11">
        <f>VLOOKUP(Health_Care[[#This Row],[Customer ID]],Table6[#All],8,0)</f>
        <v>2219.4499999999998</v>
      </c>
      <c r="N2106" t="str">
        <f>VLOOKUP(Health_Care[[#This Row],[Customer ID]],Table6[#All],9,0)</f>
        <v>Tier - 2</v>
      </c>
      <c r="O2106" t="str">
        <f>VLOOKUP(Health_Care[[#This Row],[Customer ID]],Table6[#All],10,0)</f>
        <v>Tier - 1</v>
      </c>
      <c r="P2106" t="str">
        <f>VLOOKUP(Health_Care[[#This Row],[Customer ID]],Table6[#All],11,0)</f>
        <v>R1013</v>
      </c>
      <c r="Q2106">
        <f>VLOOKUP(Health_Care[[#This Row],[Customer ID]],Table6[#All],6,0)</f>
        <v>18</v>
      </c>
    </row>
    <row r="2107" spans="1:17" x14ac:dyDescent="0.35">
      <c r="A2107" t="s">
        <v>259</v>
      </c>
      <c r="B2107" t="str">
        <f>VLOOKUP(Health_Care[[#This Row],[Customer ID]],Customer_Names[#All],3,0)</f>
        <v xml:space="preserve"> Erin</v>
      </c>
      <c r="C2107">
        <f>VLOOKUP(Health_Care[[#This Row],[Customer ID]],Medical_Examinations[],2,0)</f>
        <v>40.28</v>
      </c>
      <c r="D2107">
        <f>VLOOKUP(Health_Care[[#This Row],[Customer ID]],Medical_Examinations[],4,0)</f>
        <v>6.11</v>
      </c>
      <c r="E2107" t="str">
        <f>VLOOKUP(Health_Care[[#This Row],[Customer ID]],Medical_Examinations[],6,0)</f>
        <v>No</v>
      </c>
      <c r="F2107" t="str">
        <f>VLOOKUP(Health_Care[[#This Row],[Customer ID]],Medical_Examinations[],7,0)</f>
        <v>yes</v>
      </c>
      <c r="G2107" t="str">
        <f>VLOOKUP(Health_Care[[#This Row],[Customer ID]],Medical_Examinations[],8,0)</f>
        <v>No</v>
      </c>
      <c r="H2107">
        <f>VLOOKUP(Health_Care[[#This Row],[Customer ID]],Medical_Examinations[],9,0)</f>
        <v>1</v>
      </c>
      <c r="I2107" t="str">
        <f>VLOOKUP(Health_Care[[#This Row],[Customer ID]],Medical_Examinations[],10,0)</f>
        <v>No</v>
      </c>
      <c r="J2107" t="str">
        <f>VLOOKUP(Health_Care[[#This Row],[Customer ID]],Medical_Examinations[],3,0)</f>
        <v>Obesity</v>
      </c>
      <c r="K2107" t="str">
        <f>VLOOKUP(Health_Care[[#This Row],[Customer ID]],Medical_Examinations[],5,0)</f>
        <v>Prediabetes</v>
      </c>
      <c r="L2107" s="10">
        <f>VLOOKUP(Health_Care[[#This Row],[Customer ID]],Table6[#All],5,0)</f>
        <v>38255</v>
      </c>
      <c r="M2107" s="11">
        <f>VLOOKUP(Health_Care[[#This Row],[Customer ID]],Table6[#All],8,0)</f>
        <v>2217.6</v>
      </c>
      <c r="N2107" t="str">
        <f>VLOOKUP(Health_Care[[#This Row],[Customer ID]],Table6[#All],9,0)</f>
        <v>Tier - 2</v>
      </c>
      <c r="O2107" t="str">
        <f>VLOOKUP(Health_Care[[#This Row],[Customer ID]],Table6[#All],10,0)</f>
        <v>Tier - 1</v>
      </c>
      <c r="P2107" t="str">
        <f>VLOOKUP(Health_Care[[#This Row],[Customer ID]],Table6[#All],11,0)</f>
        <v>R1024</v>
      </c>
      <c r="Q2107">
        <f>VLOOKUP(Health_Care[[#This Row],[Customer ID]],Table6[#All],6,0)</f>
        <v>18</v>
      </c>
    </row>
    <row r="2108" spans="1:17" x14ac:dyDescent="0.35">
      <c r="A2108" t="s">
        <v>258</v>
      </c>
      <c r="B2108" t="str">
        <f>VLOOKUP(Health_Care[[#This Row],[Customer ID]],Customer_Names[#All],3,0)</f>
        <v xml:space="preserve"> Hallie</v>
      </c>
      <c r="C2108">
        <f>VLOOKUP(Health_Care[[#This Row],[Customer ID]],Medical_Examinations[],2,0)</f>
        <v>40.185000000000002</v>
      </c>
      <c r="D2108">
        <f>VLOOKUP(Health_Care[[#This Row],[Customer ID]],Medical_Examinations[],4,0)</f>
        <v>4.66</v>
      </c>
      <c r="E2108" t="str">
        <f>VLOOKUP(Health_Care[[#This Row],[Customer ID]],Medical_Examinations[],6,0)</f>
        <v>No</v>
      </c>
      <c r="F2108" t="str">
        <f>VLOOKUP(Health_Care[[#This Row],[Customer ID]],Medical_Examinations[],7,0)</f>
        <v>yes</v>
      </c>
      <c r="G2108" t="str">
        <f>VLOOKUP(Health_Care[[#This Row],[Customer ID]],Medical_Examinations[],8,0)</f>
        <v>No</v>
      </c>
      <c r="H2108">
        <f>VLOOKUP(Health_Care[[#This Row],[Customer ID]],Medical_Examinations[],9,0)</f>
        <v>1</v>
      </c>
      <c r="I2108" t="str">
        <f>VLOOKUP(Health_Care[[#This Row],[Customer ID]],Medical_Examinations[],10,0)</f>
        <v>No</v>
      </c>
      <c r="J2108" t="str">
        <f>VLOOKUP(Health_Care[[#This Row],[Customer ID]],Medical_Examinations[],3,0)</f>
        <v>Obesity</v>
      </c>
      <c r="K2108" t="str">
        <f>VLOOKUP(Health_Care[[#This Row],[Customer ID]],Medical_Examinations[],5,0)</f>
        <v>Normal</v>
      </c>
      <c r="L2108" s="10">
        <f>VLOOKUP(Health_Care[[#This Row],[Customer ID]],Table6[#All],5,0)</f>
        <v>38151</v>
      </c>
      <c r="M2108" s="11">
        <f>VLOOKUP(Health_Care[[#This Row],[Customer ID]],Table6[#All],8,0)</f>
        <v>2217.4699999999998</v>
      </c>
      <c r="N2108" t="str">
        <f>VLOOKUP(Health_Care[[#This Row],[Customer ID]],Table6[#All],9,0)</f>
        <v>Tier - 2</v>
      </c>
      <c r="O2108" t="str">
        <f>VLOOKUP(Health_Care[[#This Row],[Customer ID]],Table6[#All],10,0)</f>
        <v>Tier - 1</v>
      </c>
      <c r="P2108" t="str">
        <f>VLOOKUP(Health_Care[[#This Row],[Customer ID]],Table6[#All],11,0)</f>
        <v>R1024</v>
      </c>
      <c r="Q2108">
        <f>VLOOKUP(Health_Care[[#This Row],[Customer ID]],Table6[#All],6,0)</f>
        <v>18</v>
      </c>
    </row>
    <row r="2109" spans="1:17" x14ac:dyDescent="0.35">
      <c r="A2109" t="s">
        <v>257</v>
      </c>
      <c r="B2109" t="str">
        <f>VLOOKUP(Health_Care[[#This Row],[Customer ID]],Customer_Names[#All],3,0)</f>
        <v xml:space="preserve"> Paige P</v>
      </c>
      <c r="C2109">
        <f>VLOOKUP(Health_Care[[#This Row],[Customer ID]],Medical_Examinations[],2,0)</f>
        <v>23.57</v>
      </c>
      <c r="D2109">
        <f>VLOOKUP(Health_Care[[#This Row],[Customer ID]],Medical_Examinations[],4,0)</f>
        <v>6.14</v>
      </c>
      <c r="E2109" t="str">
        <f>VLOOKUP(Health_Care[[#This Row],[Customer ID]],Medical_Examinations[],6,0)</f>
        <v>No</v>
      </c>
      <c r="F2109" t="str">
        <f>VLOOKUP(Health_Care[[#This Row],[Customer ID]],Medical_Examinations[],7,0)</f>
        <v>No</v>
      </c>
      <c r="G2109" t="str">
        <f>VLOOKUP(Health_Care[[#This Row],[Customer ID]],Medical_Examinations[],8,0)</f>
        <v>No</v>
      </c>
      <c r="H2109">
        <f>VLOOKUP(Health_Care[[#This Row],[Customer ID]],Medical_Examinations[],9,0)</f>
        <v>0</v>
      </c>
      <c r="I2109" t="str">
        <f>VLOOKUP(Health_Care[[#This Row],[Customer ID]],Medical_Examinations[],10,0)</f>
        <v>No</v>
      </c>
      <c r="J2109" t="str">
        <f>VLOOKUP(Health_Care[[#This Row],[Customer ID]],Medical_Examinations[],3,0)</f>
        <v>Normal Weight</v>
      </c>
      <c r="K2109" t="str">
        <f>VLOOKUP(Health_Care[[#This Row],[Customer ID]],Medical_Examinations[],5,0)</f>
        <v>Prediabetes</v>
      </c>
      <c r="L2109" s="10">
        <f>VLOOKUP(Health_Care[[#This Row],[Customer ID]],Table6[#All],5,0)</f>
        <v>34655</v>
      </c>
      <c r="M2109" s="11">
        <f>VLOOKUP(Health_Care[[#This Row],[Customer ID]],Table6[#All],8,0)</f>
        <v>2213.21</v>
      </c>
      <c r="N2109" t="str">
        <f>VLOOKUP(Health_Care[[#This Row],[Customer ID]],Table6[#All],9,0)</f>
        <v>Tier - 2</v>
      </c>
      <c r="O2109" t="str">
        <f>VLOOKUP(Health_Care[[#This Row],[Customer ID]],Table6[#All],10,0)</f>
        <v>Tier - 2</v>
      </c>
      <c r="P2109" t="str">
        <f>VLOOKUP(Health_Care[[#This Row],[Customer ID]],Table6[#All],11,0)</f>
        <v>R1013</v>
      </c>
      <c r="Q2109">
        <f>VLOOKUP(Health_Care[[#This Row],[Customer ID]],Table6[#All],6,0)</f>
        <v>28</v>
      </c>
    </row>
    <row r="2110" spans="1:17" x14ac:dyDescent="0.35">
      <c r="A2110" t="s">
        <v>256</v>
      </c>
      <c r="B2110" t="str">
        <f>VLOOKUP(Health_Care[[#This Row],[Customer ID]],Customer_Names[#All],3,0)</f>
        <v xml:space="preserve"> Ji</v>
      </c>
      <c r="C2110">
        <f>VLOOKUP(Health_Care[[#This Row],[Customer ID]],Medical_Examinations[],2,0)</f>
        <v>35.625</v>
      </c>
      <c r="D2110">
        <f>VLOOKUP(Health_Care[[#This Row],[Customer ID]],Medical_Examinations[],4,0)</f>
        <v>6.21</v>
      </c>
      <c r="E2110" t="str">
        <f>VLOOKUP(Health_Care[[#This Row],[Customer ID]],Medical_Examinations[],6,0)</f>
        <v>No</v>
      </c>
      <c r="F2110" t="str">
        <f>VLOOKUP(Health_Care[[#This Row],[Customer ID]],Medical_Examinations[],7,0)</f>
        <v>yes</v>
      </c>
      <c r="G2110" t="str">
        <f>VLOOKUP(Health_Care[[#This Row],[Customer ID]],Medical_Examinations[],8,0)</f>
        <v>No</v>
      </c>
      <c r="H2110">
        <f>VLOOKUP(Health_Care[[#This Row],[Customer ID]],Medical_Examinations[],9,0)</f>
        <v>1</v>
      </c>
      <c r="I2110" t="str">
        <f>VLOOKUP(Health_Care[[#This Row],[Customer ID]],Medical_Examinations[],10,0)</f>
        <v>No</v>
      </c>
      <c r="J2110" t="str">
        <f>VLOOKUP(Health_Care[[#This Row],[Customer ID]],Medical_Examinations[],3,0)</f>
        <v>Obesity</v>
      </c>
      <c r="K2110" t="str">
        <f>VLOOKUP(Health_Care[[#This Row],[Customer ID]],Medical_Examinations[],5,0)</f>
        <v>Prediabetes</v>
      </c>
      <c r="L2110" s="10">
        <f>VLOOKUP(Health_Care[[#This Row],[Customer ID]],Table6[#All],5,0)</f>
        <v>38195</v>
      </c>
      <c r="M2110" s="11">
        <f>VLOOKUP(Health_Care[[#This Row],[Customer ID]],Table6[#All],8,0)</f>
        <v>2211.13</v>
      </c>
      <c r="N2110" t="str">
        <f>VLOOKUP(Health_Care[[#This Row],[Customer ID]],Table6[#All],9,0)</f>
        <v>Tier - 2</v>
      </c>
      <c r="O2110" t="str">
        <f>VLOOKUP(Health_Care[[#This Row],[Customer ID]],Table6[#All],10,0)</f>
        <v>Tier - 2</v>
      </c>
      <c r="P2110" t="str">
        <f>VLOOKUP(Health_Care[[#This Row],[Customer ID]],Table6[#All],11,0)</f>
        <v>R1024</v>
      </c>
      <c r="Q2110">
        <f>VLOOKUP(Health_Care[[#This Row],[Customer ID]],Table6[#All],6,0)</f>
        <v>18</v>
      </c>
    </row>
    <row r="2111" spans="1:17" x14ac:dyDescent="0.35">
      <c r="A2111" t="s">
        <v>255</v>
      </c>
      <c r="B2111" t="str">
        <f>VLOOKUP(Health_Care[[#This Row],[Customer ID]],Customer_Names[#All],3,0)</f>
        <v xml:space="preserve"> Carissa A</v>
      </c>
      <c r="C2111">
        <f>VLOOKUP(Health_Care[[#This Row],[Customer ID]],Medical_Examinations[],2,0)</f>
        <v>33.155000000000001</v>
      </c>
      <c r="D2111">
        <f>VLOOKUP(Health_Care[[#This Row],[Customer ID]],Medical_Examinations[],4,0)</f>
        <v>4.5999999999999996</v>
      </c>
      <c r="E2111" t="str">
        <f>VLOOKUP(Health_Care[[#This Row],[Customer ID]],Medical_Examinations[],6,0)</f>
        <v>No</v>
      </c>
      <c r="F2111" t="str">
        <f>VLOOKUP(Health_Care[[#This Row],[Customer ID]],Medical_Examinations[],7,0)</f>
        <v>yes</v>
      </c>
      <c r="G2111" t="str">
        <f>VLOOKUP(Health_Care[[#This Row],[Customer ID]],Medical_Examinations[],8,0)</f>
        <v>No</v>
      </c>
      <c r="H2111">
        <f>VLOOKUP(Health_Care[[#This Row],[Customer ID]],Medical_Examinations[],9,0)</f>
        <v>1</v>
      </c>
      <c r="I2111" t="str">
        <f>VLOOKUP(Health_Care[[#This Row],[Customer ID]],Medical_Examinations[],10,0)</f>
        <v>No</v>
      </c>
      <c r="J2111" t="str">
        <f>VLOOKUP(Health_Care[[#This Row],[Customer ID]],Medical_Examinations[],3,0)</f>
        <v>Obesity</v>
      </c>
      <c r="K2111" t="str">
        <f>VLOOKUP(Health_Care[[#This Row],[Customer ID]],Medical_Examinations[],5,0)</f>
        <v>Normal</v>
      </c>
      <c r="L2111" s="10">
        <f>VLOOKUP(Health_Care[[#This Row],[Customer ID]],Table6[#All],5,0)</f>
        <v>38205</v>
      </c>
      <c r="M2111" s="11">
        <f>VLOOKUP(Health_Care[[#This Row],[Customer ID]],Table6[#All],8,0)</f>
        <v>2207.6999999999998</v>
      </c>
      <c r="N2111" t="str">
        <f>VLOOKUP(Health_Care[[#This Row],[Customer ID]],Table6[#All],9,0)</f>
        <v>Tier - 2</v>
      </c>
      <c r="O2111" t="str">
        <f>VLOOKUP(Health_Care[[#This Row],[Customer ID]],Table6[#All],10,0)</f>
        <v>Tier - 2</v>
      </c>
      <c r="P2111" t="str">
        <f>VLOOKUP(Health_Care[[#This Row],[Customer ID]],Table6[#All],11,0)</f>
        <v>R1024</v>
      </c>
      <c r="Q2111">
        <f>VLOOKUP(Health_Care[[#This Row],[Customer ID]],Table6[#All],6,0)</f>
        <v>18</v>
      </c>
    </row>
    <row r="2112" spans="1:17" x14ac:dyDescent="0.35">
      <c r="A2112" t="s">
        <v>254</v>
      </c>
      <c r="B2112" t="str">
        <f>VLOOKUP(Health_Care[[#This Row],[Customer ID]],Customer_Names[#All],3,0)</f>
        <v xml:space="preserve"> Mona</v>
      </c>
      <c r="C2112">
        <f>VLOOKUP(Health_Care[[#This Row],[Customer ID]],Medical_Examinations[],2,0)</f>
        <v>31.92</v>
      </c>
      <c r="D2112">
        <f>VLOOKUP(Health_Care[[#This Row],[Customer ID]],Medical_Examinations[],4,0)</f>
        <v>5.04</v>
      </c>
      <c r="E2112" t="str">
        <f>VLOOKUP(Health_Care[[#This Row],[Customer ID]],Medical_Examinations[],6,0)</f>
        <v>No</v>
      </c>
      <c r="F2112" t="str">
        <f>VLOOKUP(Health_Care[[#This Row],[Customer ID]],Medical_Examinations[],7,0)</f>
        <v>yes</v>
      </c>
      <c r="G2112" t="str">
        <f>VLOOKUP(Health_Care[[#This Row],[Customer ID]],Medical_Examinations[],8,0)</f>
        <v>No</v>
      </c>
      <c r="H2112">
        <f>VLOOKUP(Health_Care[[#This Row],[Customer ID]],Medical_Examinations[],9,0)</f>
        <v>1</v>
      </c>
      <c r="I2112" t="str">
        <f>VLOOKUP(Health_Care[[#This Row],[Customer ID]],Medical_Examinations[],10,0)</f>
        <v>No</v>
      </c>
      <c r="J2112" t="str">
        <f>VLOOKUP(Health_Care[[#This Row],[Customer ID]],Medical_Examinations[],3,0)</f>
        <v>Obesity</v>
      </c>
      <c r="K2112" t="str">
        <f>VLOOKUP(Health_Care[[#This Row],[Customer ID]],Medical_Examinations[],5,0)</f>
        <v>Normal</v>
      </c>
      <c r="L2112" s="10">
        <f>VLOOKUP(Health_Care[[#This Row],[Customer ID]],Table6[#All],5,0)</f>
        <v>38304</v>
      </c>
      <c r="M2112" s="11">
        <f>VLOOKUP(Health_Care[[#This Row],[Customer ID]],Table6[#All],8,0)</f>
        <v>2205.98</v>
      </c>
      <c r="N2112" t="str">
        <f>VLOOKUP(Health_Care[[#This Row],[Customer ID]],Table6[#All],9,0)</f>
        <v>Tier - 2</v>
      </c>
      <c r="O2112" t="str">
        <f>VLOOKUP(Health_Care[[#This Row],[Customer ID]],Table6[#All],10,0)</f>
        <v>Tier - 3</v>
      </c>
      <c r="P2112" t="str">
        <f>VLOOKUP(Health_Care[[#This Row],[Customer ID]],Table6[#All],11,0)</f>
        <v>R1024</v>
      </c>
      <c r="Q2112">
        <f>VLOOKUP(Health_Care[[#This Row],[Customer ID]],Table6[#All],6,0)</f>
        <v>18</v>
      </c>
    </row>
    <row r="2113" spans="1:17" x14ac:dyDescent="0.35">
      <c r="A2113" t="s">
        <v>253</v>
      </c>
      <c r="B2113" t="str">
        <f>VLOOKUP(Health_Care[[#This Row],[Customer ID]],Customer_Names[#All],3,0)</f>
        <v xml:space="preserve"> Kristin R.</v>
      </c>
      <c r="C2113">
        <f>VLOOKUP(Health_Care[[#This Row],[Customer ID]],Medical_Examinations[],2,0)</f>
        <v>30.305</v>
      </c>
      <c r="D2113">
        <f>VLOOKUP(Health_Care[[#This Row],[Customer ID]],Medical_Examinations[],4,0)</f>
        <v>5.08</v>
      </c>
      <c r="E2113" t="str">
        <f>VLOOKUP(Health_Care[[#This Row],[Customer ID]],Medical_Examinations[],6,0)</f>
        <v>No</v>
      </c>
      <c r="F2113" t="str">
        <f>VLOOKUP(Health_Care[[#This Row],[Customer ID]],Medical_Examinations[],7,0)</f>
        <v>yes</v>
      </c>
      <c r="G2113" t="str">
        <f>VLOOKUP(Health_Care[[#This Row],[Customer ID]],Medical_Examinations[],8,0)</f>
        <v>No</v>
      </c>
      <c r="H2113">
        <f>VLOOKUP(Health_Care[[#This Row],[Customer ID]],Medical_Examinations[],9,0)</f>
        <v>1</v>
      </c>
      <c r="I2113" t="str">
        <f>VLOOKUP(Health_Care[[#This Row],[Customer ID]],Medical_Examinations[],10,0)</f>
        <v>No</v>
      </c>
      <c r="J2113" t="str">
        <f>VLOOKUP(Health_Care[[#This Row],[Customer ID]],Medical_Examinations[],3,0)</f>
        <v>Obesity</v>
      </c>
      <c r="K2113" t="str">
        <f>VLOOKUP(Health_Care[[#This Row],[Customer ID]],Medical_Examinations[],5,0)</f>
        <v>Normal</v>
      </c>
      <c r="L2113" s="10">
        <f>VLOOKUP(Health_Care[[#This Row],[Customer ID]],Table6[#All],5,0)</f>
        <v>38288</v>
      </c>
      <c r="M2113" s="11">
        <f>VLOOKUP(Health_Care[[#This Row],[Customer ID]],Table6[#All],8,0)</f>
        <v>2203.7399999999998</v>
      </c>
      <c r="N2113" t="str">
        <f>VLOOKUP(Health_Care[[#This Row],[Customer ID]],Table6[#All],9,0)</f>
        <v>Tier - 2</v>
      </c>
      <c r="O2113" t="str">
        <f>VLOOKUP(Health_Care[[#This Row],[Customer ID]],Table6[#All],10,0)</f>
        <v>Tier - 2</v>
      </c>
      <c r="P2113" t="str">
        <f>VLOOKUP(Health_Care[[#This Row],[Customer ID]],Table6[#All],11,0)</f>
        <v>R1024</v>
      </c>
      <c r="Q2113">
        <f>VLOOKUP(Health_Care[[#This Row],[Customer ID]],Table6[#All],6,0)</f>
        <v>18</v>
      </c>
    </row>
    <row r="2114" spans="1:17" x14ac:dyDescent="0.35">
      <c r="A2114" t="s">
        <v>252</v>
      </c>
      <c r="B2114" t="str">
        <f>VLOOKUP(Health_Care[[#This Row],[Customer ID]],Customer_Names[#All],3,0)</f>
        <v xml:space="preserve"> Beth</v>
      </c>
      <c r="C2114">
        <f>VLOOKUP(Health_Care[[#This Row],[Customer ID]],Medical_Examinations[],2,0)</f>
        <v>30.114999999999998</v>
      </c>
      <c r="D2114">
        <f>VLOOKUP(Health_Care[[#This Row],[Customer ID]],Medical_Examinations[],4,0)</f>
        <v>4.38</v>
      </c>
      <c r="E2114" t="str">
        <f>VLOOKUP(Health_Care[[#This Row],[Customer ID]],Medical_Examinations[],6,0)</f>
        <v>No</v>
      </c>
      <c r="F2114" t="str">
        <f>VLOOKUP(Health_Care[[#This Row],[Customer ID]],Medical_Examinations[],7,0)</f>
        <v>yes</v>
      </c>
      <c r="G2114" t="str">
        <f>VLOOKUP(Health_Care[[#This Row],[Customer ID]],Medical_Examinations[],8,0)</f>
        <v>No</v>
      </c>
      <c r="H2114">
        <f>VLOOKUP(Health_Care[[#This Row],[Customer ID]],Medical_Examinations[],9,0)</f>
        <v>1</v>
      </c>
      <c r="I2114" t="str">
        <f>VLOOKUP(Health_Care[[#This Row],[Customer ID]],Medical_Examinations[],10,0)</f>
        <v>No</v>
      </c>
      <c r="J2114" t="str">
        <f>VLOOKUP(Health_Care[[#This Row],[Customer ID]],Medical_Examinations[],3,0)</f>
        <v>Obesity</v>
      </c>
      <c r="K2114" t="str">
        <f>VLOOKUP(Health_Care[[#This Row],[Customer ID]],Medical_Examinations[],5,0)</f>
        <v>Normal</v>
      </c>
      <c r="L2114" s="10">
        <f>VLOOKUP(Health_Care[[#This Row],[Customer ID]],Table6[#All],5,0)</f>
        <v>38205</v>
      </c>
      <c r="M2114" s="11">
        <f>VLOOKUP(Health_Care[[#This Row],[Customer ID]],Table6[#All],8,0)</f>
        <v>2203.4699999999998</v>
      </c>
      <c r="N2114" t="str">
        <f>VLOOKUP(Health_Care[[#This Row],[Customer ID]],Table6[#All],9,0)</f>
        <v>Tier - 2</v>
      </c>
      <c r="O2114" t="str">
        <f>VLOOKUP(Health_Care[[#This Row],[Customer ID]],Table6[#All],10,0)</f>
        <v>Tier - 2</v>
      </c>
      <c r="P2114" t="str">
        <f>VLOOKUP(Health_Care[[#This Row],[Customer ID]],Table6[#All],11,0)</f>
        <v>R1024</v>
      </c>
      <c r="Q2114">
        <f>VLOOKUP(Health_Care[[#This Row],[Customer ID]],Table6[#All],6,0)</f>
        <v>18</v>
      </c>
    </row>
    <row r="2115" spans="1:17" x14ac:dyDescent="0.35">
      <c r="A2115" t="s">
        <v>251</v>
      </c>
      <c r="B2115" t="str">
        <f>VLOOKUP(Health_Care[[#This Row],[Customer ID]],Customer_Names[#All],3,0)</f>
        <v xml:space="preserve"> Allison</v>
      </c>
      <c r="C2115">
        <f>VLOOKUP(Health_Care[[#This Row],[Customer ID]],Medical_Examinations[],2,0)</f>
        <v>24.09</v>
      </c>
      <c r="D2115">
        <f>VLOOKUP(Health_Care[[#This Row],[Customer ID]],Medical_Examinations[],4,0)</f>
        <v>4.79</v>
      </c>
      <c r="E2115" t="str">
        <f>VLOOKUP(Health_Care[[#This Row],[Customer ID]],Medical_Examinations[],6,0)</f>
        <v>No</v>
      </c>
      <c r="F2115" t="str">
        <f>VLOOKUP(Health_Care[[#This Row],[Customer ID]],Medical_Examinations[],7,0)</f>
        <v>yes</v>
      </c>
      <c r="G2115" t="str">
        <f>VLOOKUP(Health_Care[[#This Row],[Customer ID]],Medical_Examinations[],8,0)</f>
        <v>No</v>
      </c>
      <c r="H2115">
        <f>VLOOKUP(Health_Care[[#This Row],[Customer ID]],Medical_Examinations[],9,0)</f>
        <v>1</v>
      </c>
      <c r="I2115" t="str">
        <f>VLOOKUP(Health_Care[[#This Row],[Customer ID]],Medical_Examinations[],10,0)</f>
        <v>No</v>
      </c>
      <c r="J2115" t="str">
        <f>VLOOKUP(Health_Care[[#This Row],[Customer ID]],Medical_Examinations[],3,0)</f>
        <v>Normal Weight</v>
      </c>
      <c r="K2115" t="str">
        <f>VLOOKUP(Health_Care[[#This Row],[Customer ID]],Medical_Examinations[],5,0)</f>
        <v>Normal</v>
      </c>
      <c r="L2115" s="10">
        <f>VLOOKUP(Health_Care[[#This Row],[Customer ID]],Table6[#All],5,0)</f>
        <v>38195</v>
      </c>
      <c r="M2115" s="11">
        <f>VLOOKUP(Health_Care[[#This Row],[Customer ID]],Table6[#All],8,0)</f>
        <v>2201.1</v>
      </c>
      <c r="N2115" t="str">
        <f>VLOOKUP(Health_Care[[#This Row],[Customer ID]],Table6[#All],9,0)</f>
        <v>Tier - 2</v>
      </c>
      <c r="O2115" t="str">
        <f>VLOOKUP(Health_Care[[#This Row],[Customer ID]],Table6[#All],10,0)</f>
        <v>Tier - 3</v>
      </c>
      <c r="P2115" t="str">
        <f>VLOOKUP(Health_Care[[#This Row],[Customer ID]],Table6[#All],11,0)</f>
        <v>R1013</v>
      </c>
      <c r="Q2115">
        <f>VLOOKUP(Health_Care[[#This Row],[Customer ID]],Table6[#All],6,0)</f>
        <v>18</v>
      </c>
    </row>
    <row r="2116" spans="1:17" x14ac:dyDescent="0.35">
      <c r="A2116" t="s">
        <v>250</v>
      </c>
      <c r="B2116" t="str">
        <f>VLOOKUP(Health_Care[[#This Row],[Customer ID]],Customer_Names[#All],3,0)</f>
        <v xml:space="preserve"> Ashley E</v>
      </c>
      <c r="C2116">
        <f>VLOOKUP(Health_Care[[#This Row],[Customer ID]],Medical_Examinations[],2,0)</f>
        <v>28.215</v>
      </c>
      <c r="D2116">
        <f>VLOOKUP(Health_Care[[#This Row],[Customer ID]],Medical_Examinations[],4,0)</f>
        <v>4.21</v>
      </c>
      <c r="E2116" t="str">
        <f>VLOOKUP(Health_Care[[#This Row],[Customer ID]],Medical_Examinations[],6,0)</f>
        <v>No</v>
      </c>
      <c r="F2116" t="str">
        <f>VLOOKUP(Health_Care[[#This Row],[Customer ID]],Medical_Examinations[],7,0)</f>
        <v>yes</v>
      </c>
      <c r="G2116" t="str">
        <f>VLOOKUP(Health_Care[[#This Row],[Customer ID]],Medical_Examinations[],8,0)</f>
        <v>No</v>
      </c>
      <c r="H2116">
        <f>VLOOKUP(Health_Care[[#This Row],[Customer ID]],Medical_Examinations[],9,0)</f>
        <v>1</v>
      </c>
      <c r="I2116" t="str">
        <f>VLOOKUP(Health_Care[[#This Row],[Customer ID]],Medical_Examinations[],10,0)</f>
        <v>No</v>
      </c>
      <c r="J2116" t="str">
        <f>VLOOKUP(Health_Care[[#This Row],[Customer ID]],Medical_Examinations[],3,0)</f>
        <v>Over Weight</v>
      </c>
      <c r="K2116" t="str">
        <f>VLOOKUP(Health_Care[[#This Row],[Customer ID]],Medical_Examinations[],5,0)</f>
        <v>Normal</v>
      </c>
      <c r="L2116" s="10">
        <f>VLOOKUP(Health_Care[[#This Row],[Customer ID]],Table6[#All],5,0)</f>
        <v>38242</v>
      </c>
      <c r="M2116" s="11">
        <f>VLOOKUP(Health_Care[[#This Row],[Customer ID]],Table6[#All],8,0)</f>
        <v>2200.83</v>
      </c>
      <c r="N2116" t="str">
        <f>VLOOKUP(Health_Care[[#This Row],[Customer ID]],Table6[#All],9,0)</f>
        <v>Tier - 2</v>
      </c>
      <c r="O2116" t="str">
        <f>VLOOKUP(Health_Care[[#This Row],[Customer ID]],Table6[#All],10,0)</f>
        <v>Tier - 2</v>
      </c>
      <c r="P2116" t="str">
        <f>VLOOKUP(Health_Care[[#This Row],[Customer ID]],Table6[#All],11,0)</f>
        <v>R1024</v>
      </c>
      <c r="Q2116">
        <f>VLOOKUP(Health_Care[[#This Row],[Customer ID]],Table6[#All],6,0)</f>
        <v>18</v>
      </c>
    </row>
    <row r="2117" spans="1:17" x14ac:dyDescent="0.35">
      <c r="A2117" t="s">
        <v>248</v>
      </c>
      <c r="B2117" t="str">
        <f>VLOOKUP(Health_Care[[#This Row],[Customer ID]],Customer_Names[#All],3,0)</f>
        <v xml:space="preserve"> Hilary K.</v>
      </c>
      <c r="C2117">
        <f>VLOOKUP(Health_Care[[#This Row],[Customer ID]],Medical_Examinations[],2,0)</f>
        <v>26.315000000000001</v>
      </c>
      <c r="D2117">
        <f>VLOOKUP(Health_Care[[#This Row],[Customer ID]],Medical_Examinations[],4,0)</f>
        <v>5.47</v>
      </c>
      <c r="E2117" t="str">
        <f>VLOOKUP(Health_Care[[#This Row],[Customer ID]],Medical_Examinations[],6,0)</f>
        <v>No</v>
      </c>
      <c r="F2117" t="str">
        <f>VLOOKUP(Health_Care[[#This Row],[Customer ID]],Medical_Examinations[],7,0)</f>
        <v>yes</v>
      </c>
      <c r="G2117" t="str">
        <f>VLOOKUP(Health_Care[[#This Row],[Customer ID]],Medical_Examinations[],8,0)</f>
        <v>No</v>
      </c>
      <c r="H2117">
        <f>VLOOKUP(Health_Care[[#This Row],[Customer ID]],Medical_Examinations[],9,0)</f>
        <v>1</v>
      </c>
      <c r="I2117" t="str">
        <f>VLOOKUP(Health_Care[[#This Row],[Customer ID]],Medical_Examinations[],10,0)</f>
        <v>No</v>
      </c>
      <c r="J2117" t="str">
        <f>VLOOKUP(Health_Care[[#This Row],[Customer ID]],Medical_Examinations[],3,0)</f>
        <v>Over Weight</v>
      </c>
      <c r="K2117" t="str">
        <f>VLOOKUP(Health_Care[[#This Row],[Customer ID]],Medical_Examinations[],5,0)</f>
        <v>Normal</v>
      </c>
      <c r="L2117" s="10">
        <f>VLOOKUP(Health_Care[[#This Row],[Customer ID]],Table6[#All],5,0)</f>
        <v>38233</v>
      </c>
      <c r="M2117" s="11">
        <f>VLOOKUP(Health_Care[[#This Row],[Customer ID]],Table6[#All],8,0)</f>
        <v>2198.19</v>
      </c>
      <c r="N2117" t="str">
        <f>VLOOKUP(Health_Care[[#This Row],[Customer ID]],Table6[#All],9,0)</f>
        <v>Tier - 2</v>
      </c>
      <c r="O2117" t="str">
        <f>VLOOKUP(Health_Care[[#This Row],[Customer ID]],Table6[#All],10,0)</f>
        <v>Tier - 1</v>
      </c>
      <c r="P2117" t="str">
        <f>VLOOKUP(Health_Care[[#This Row],[Customer ID]],Table6[#All],11,0)</f>
        <v>R1023</v>
      </c>
      <c r="Q2117">
        <f>VLOOKUP(Health_Care[[#This Row],[Customer ID]],Table6[#All],6,0)</f>
        <v>18</v>
      </c>
    </row>
    <row r="2118" spans="1:17" x14ac:dyDescent="0.35">
      <c r="A2118" t="s">
        <v>246</v>
      </c>
      <c r="B2118" t="str">
        <f>VLOOKUP(Health_Care[[#This Row],[Customer ID]],Customer_Names[#All],3,0)</f>
        <v xml:space="preserve"> Dominique</v>
      </c>
      <c r="C2118">
        <f>VLOOKUP(Health_Care[[#This Row],[Customer ID]],Medical_Examinations[],2,0)</f>
        <v>25.08</v>
      </c>
      <c r="D2118">
        <f>VLOOKUP(Health_Care[[#This Row],[Customer ID]],Medical_Examinations[],4,0)</f>
        <v>5.09</v>
      </c>
      <c r="E2118" t="str">
        <f>VLOOKUP(Health_Care[[#This Row],[Customer ID]],Medical_Examinations[],6,0)</f>
        <v>No</v>
      </c>
      <c r="F2118" t="str">
        <f>VLOOKUP(Health_Care[[#This Row],[Customer ID]],Medical_Examinations[],7,0)</f>
        <v>yes</v>
      </c>
      <c r="G2118" t="str">
        <f>VLOOKUP(Health_Care[[#This Row],[Customer ID]],Medical_Examinations[],8,0)</f>
        <v>No</v>
      </c>
      <c r="H2118">
        <f>VLOOKUP(Health_Care[[#This Row],[Customer ID]],Medical_Examinations[],9,0)</f>
        <v>1</v>
      </c>
      <c r="I2118" t="str">
        <f>VLOOKUP(Health_Care[[#This Row],[Customer ID]],Medical_Examinations[],10,0)</f>
        <v>No</v>
      </c>
      <c r="J2118" t="str">
        <f>VLOOKUP(Health_Care[[#This Row],[Customer ID]],Medical_Examinations[],3,0)</f>
        <v>Over Weight</v>
      </c>
      <c r="K2118" t="str">
        <f>VLOOKUP(Health_Care[[#This Row],[Customer ID]],Medical_Examinations[],5,0)</f>
        <v>Normal</v>
      </c>
      <c r="L2118" s="10">
        <f>VLOOKUP(Health_Care[[#This Row],[Customer ID]],Table6[#All],5,0)</f>
        <v>38328</v>
      </c>
      <c r="M2118" s="11">
        <f>VLOOKUP(Health_Care[[#This Row],[Customer ID]],Table6[#All],8,0)</f>
        <v>2196.4699999999998</v>
      </c>
      <c r="N2118" t="str">
        <f>VLOOKUP(Health_Care[[#This Row],[Customer ID]],Table6[#All],9,0)</f>
        <v>Tier - 2</v>
      </c>
      <c r="O2118" t="str">
        <f>VLOOKUP(Health_Care[[#This Row],[Customer ID]],Table6[#All],10,0)</f>
        <v>Tier - 3</v>
      </c>
      <c r="P2118" t="str">
        <f>VLOOKUP(Health_Care[[#This Row],[Customer ID]],Table6[#All],11,0)</f>
        <v>R1024</v>
      </c>
      <c r="Q2118">
        <f>VLOOKUP(Health_Care[[#This Row],[Customer ID]],Table6[#All],6,0)</f>
        <v>18</v>
      </c>
    </row>
    <row r="2119" spans="1:17" x14ac:dyDescent="0.35">
      <c r="A2119" t="s">
        <v>245</v>
      </c>
      <c r="B2119" t="str">
        <f>VLOOKUP(Health_Care[[#This Row],[Customer ID]],Customer_Names[#All],3,0)</f>
        <v xml:space="preserve"> Carlos I</v>
      </c>
      <c r="C2119">
        <f>VLOOKUP(Health_Care[[#This Row],[Customer ID]],Medical_Examinations[],2,0)</f>
        <v>15.41</v>
      </c>
      <c r="D2119">
        <f>VLOOKUP(Health_Care[[#This Row],[Customer ID]],Medical_Examinations[],4,0)</f>
        <v>5.08</v>
      </c>
      <c r="E2119" t="str">
        <f>VLOOKUP(Health_Care[[#This Row],[Customer ID]],Medical_Examinations[],6,0)</f>
        <v>No</v>
      </c>
      <c r="F2119" t="str">
        <f>VLOOKUP(Health_Care[[#This Row],[Customer ID]],Medical_Examinations[],7,0)</f>
        <v>No</v>
      </c>
      <c r="G2119" t="str">
        <f>VLOOKUP(Health_Care[[#This Row],[Customer ID]],Medical_Examinations[],8,0)</f>
        <v>No</v>
      </c>
      <c r="H2119">
        <f>VLOOKUP(Health_Care[[#This Row],[Customer ID]],Medical_Examinations[],9,0)</f>
        <v>0</v>
      </c>
      <c r="I2119" t="str">
        <f>VLOOKUP(Health_Care[[#This Row],[Customer ID]],Medical_Examinations[],10,0)</f>
        <v>No</v>
      </c>
      <c r="J2119" t="str">
        <f>VLOOKUP(Health_Care[[#This Row],[Customer ID]],Medical_Examinations[],3,0)</f>
        <v>Under Weight</v>
      </c>
      <c r="K2119" t="str">
        <f>VLOOKUP(Health_Care[[#This Row],[Customer ID]],Medical_Examinations[],5,0)</f>
        <v>Normal</v>
      </c>
      <c r="L2119" s="10">
        <f>VLOOKUP(Health_Care[[#This Row],[Customer ID]],Table6[#All],5,0)</f>
        <v>33588</v>
      </c>
      <c r="M2119" s="11">
        <f>VLOOKUP(Health_Care[[#This Row],[Customer ID]],Table6[#All],8,0)</f>
        <v>2193.1999999999998</v>
      </c>
      <c r="N2119" t="str">
        <f>VLOOKUP(Health_Care[[#This Row],[Customer ID]],Table6[#All],9,0)</f>
        <v>Tier - 2</v>
      </c>
      <c r="O2119" t="str">
        <f>VLOOKUP(Health_Care[[#This Row],[Customer ID]],Table6[#All],10,0)</f>
        <v>Tier - 2</v>
      </c>
      <c r="P2119" t="str">
        <f>VLOOKUP(Health_Care[[#This Row],[Customer ID]],Table6[#All],11,0)</f>
        <v>R1012</v>
      </c>
      <c r="Q2119">
        <f>VLOOKUP(Health_Care[[#This Row],[Customer ID]],Table6[#All],6,0)</f>
        <v>31</v>
      </c>
    </row>
    <row r="2120" spans="1:17" x14ac:dyDescent="0.35">
      <c r="A2120" t="s">
        <v>244</v>
      </c>
      <c r="B2120" t="str">
        <f>VLOOKUP(Health_Care[[#This Row],[Customer ID]],Customer_Names[#All],3,0)</f>
        <v xml:space="preserve"> Matthew</v>
      </c>
      <c r="C2120">
        <f>VLOOKUP(Health_Care[[#This Row],[Customer ID]],Medical_Examinations[],2,0)</f>
        <v>23.83</v>
      </c>
      <c r="D2120">
        <f>VLOOKUP(Health_Care[[#This Row],[Customer ID]],Medical_Examinations[],4,0)</f>
        <v>5.68</v>
      </c>
      <c r="E2120" t="str">
        <f>VLOOKUP(Health_Care[[#This Row],[Customer ID]],Medical_Examinations[],6,0)</f>
        <v>No</v>
      </c>
      <c r="F2120" t="str">
        <f>VLOOKUP(Health_Care[[#This Row],[Customer ID]],Medical_Examinations[],7,0)</f>
        <v>No</v>
      </c>
      <c r="G2120" t="str">
        <f>VLOOKUP(Health_Care[[#This Row],[Customer ID]],Medical_Examinations[],8,0)</f>
        <v>No</v>
      </c>
      <c r="H2120">
        <f>VLOOKUP(Health_Care[[#This Row],[Customer ID]],Medical_Examinations[],9,0)</f>
        <v>0</v>
      </c>
      <c r="I2120" t="str">
        <f>VLOOKUP(Health_Care[[#This Row],[Customer ID]],Medical_Examinations[],10,0)</f>
        <v>No</v>
      </c>
      <c r="J2120" t="str">
        <f>VLOOKUP(Health_Care[[#This Row],[Customer ID]],Medical_Examinations[],3,0)</f>
        <v>Normal Weight</v>
      </c>
      <c r="K2120" t="str">
        <f>VLOOKUP(Health_Care[[#This Row],[Customer ID]],Medical_Examinations[],5,0)</f>
        <v>Normal</v>
      </c>
      <c r="L2120" s="10">
        <f>VLOOKUP(Health_Care[[#This Row],[Customer ID]],Table6[#All],5,0)</f>
        <v>34604</v>
      </c>
      <c r="M2120" s="11">
        <f>VLOOKUP(Health_Care[[#This Row],[Customer ID]],Table6[#All],8,0)</f>
        <v>2170.08</v>
      </c>
      <c r="N2120" t="str">
        <f>VLOOKUP(Health_Care[[#This Row],[Customer ID]],Table6[#All],9,0)</f>
        <v>Tier - 2</v>
      </c>
      <c r="O2120" t="str">
        <f>VLOOKUP(Health_Care[[#This Row],[Customer ID]],Table6[#All],10,0)</f>
        <v>Tier - 2</v>
      </c>
      <c r="P2120" t="str">
        <f>VLOOKUP(Health_Care[[#This Row],[Customer ID]],Table6[#All],11,0)</f>
        <v>R1013</v>
      </c>
      <c r="Q2120">
        <f>VLOOKUP(Health_Care[[#This Row],[Customer ID]],Table6[#All],6,0)</f>
        <v>28</v>
      </c>
    </row>
    <row r="2121" spans="1:17" x14ac:dyDescent="0.35">
      <c r="A2121" t="s">
        <v>243</v>
      </c>
      <c r="B2121" t="str">
        <f>VLOOKUP(Health_Care[[#This Row],[Customer ID]],Customer_Names[#All],3,0)</f>
        <v xml:space="preserve"> Kara</v>
      </c>
      <c r="C2121">
        <f>VLOOKUP(Health_Care[[#This Row],[Customer ID]],Medical_Examinations[],2,0)</f>
        <v>36</v>
      </c>
      <c r="D2121">
        <f>VLOOKUP(Health_Care[[#This Row],[Customer ID]],Medical_Examinations[],4,0)</f>
        <v>4.66</v>
      </c>
      <c r="E2121" t="str">
        <f>VLOOKUP(Health_Care[[#This Row],[Customer ID]],Medical_Examinations[],6,0)</f>
        <v>No</v>
      </c>
      <c r="F2121" t="str">
        <f>VLOOKUP(Health_Care[[#This Row],[Customer ID]],Medical_Examinations[],7,0)</f>
        <v>yes</v>
      </c>
      <c r="G2121" t="str">
        <f>VLOOKUP(Health_Care[[#This Row],[Customer ID]],Medical_Examinations[],8,0)</f>
        <v>No</v>
      </c>
      <c r="H2121">
        <f>VLOOKUP(Health_Care[[#This Row],[Customer ID]],Medical_Examinations[],9,0)</f>
        <v>1</v>
      </c>
      <c r="I2121" t="str">
        <f>VLOOKUP(Health_Care[[#This Row],[Customer ID]],Medical_Examinations[],10,0)</f>
        <v>No</v>
      </c>
      <c r="J2121" t="str">
        <f>VLOOKUP(Health_Care[[#This Row],[Customer ID]],Medical_Examinations[],3,0)</f>
        <v>Obesity</v>
      </c>
      <c r="K2121" t="str">
        <f>VLOOKUP(Health_Care[[#This Row],[Customer ID]],Medical_Examinations[],5,0)</f>
        <v>Normal</v>
      </c>
      <c r="L2121" s="10">
        <f>VLOOKUP(Health_Care[[#This Row],[Customer ID]],Table6[#All],5,0)</f>
        <v>36761</v>
      </c>
      <c r="M2121" s="11">
        <f>VLOOKUP(Health_Care[[#This Row],[Customer ID]],Table6[#All],8,0)</f>
        <v>2166.73</v>
      </c>
      <c r="N2121" t="str">
        <f>VLOOKUP(Health_Care[[#This Row],[Customer ID]],Table6[#All],9,0)</f>
        <v>Tier - 2</v>
      </c>
      <c r="O2121" t="str">
        <f>VLOOKUP(Health_Care[[#This Row],[Customer ID]],Table6[#All],10,0)</f>
        <v>Tier - 2</v>
      </c>
      <c r="P2121" t="str">
        <f>VLOOKUP(Health_Care[[#This Row],[Customer ID]],Table6[#All],11,0)</f>
        <v>R1011</v>
      </c>
      <c r="Q2121">
        <f>VLOOKUP(Health_Care[[#This Row],[Customer ID]],Table6[#All],6,0)</f>
        <v>22</v>
      </c>
    </row>
    <row r="2122" spans="1:17" x14ac:dyDescent="0.35">
      <c r="A2122" t="s">
        <v>242</v>
      </c>
      <c r="B2122" t="str">
        <f>VLOOKUP(Health_Care[[#This Row],[Customer ID]],Customer_Names[#All],3,0)</f>
        <v xml:space="preserve"> Sarah S</v>
      </c>
      <c r="C2122">
        <f>VLOOKUP(Health_Care[[#This Row],[Customer ID]],Medical_Examinations[],2,0)</f>
        <v>28.82</v>
      </c>
      <c r="D2122">
        <f>VLOOKUP(Health_Care[[#This Row],[Customer ID]],Medical_Examinations[],4,0)</f>
        <v>5.59</v>
      </c>
      <c r="E2122" t="str">
        <f>VLOOKUP(Health_Care[[#This Row],[Customer ID]],Medical_Examinations[],6,0)</f>
        <v>No</v>
      </c>
      <c r="F2122" t="str">
        <f>VLOOKUP(Health_Care[[#This Row],[Customer ID]],Medical_Examinations[],7,0)</f>
        <v>yes</v>
      </c>
      <c r="G2122" t="str">
        <f>VLOOKUP(Health_Care[[#This Row],[Customer ID]],Medical_Examinations[],8,0)</f>
        <v>No</v>
      </c>
      <c r="H2122">
        <f>VLOOKUP(Health_Care[[#This Row],[Customer ID]],Medical_Examinations[],9,0)</f>
        <v>1</v>
      </c>
      <c r="I2122" t="str">
        <f>VLOOKUP(Health_Care[[#This Row],[Customer ID]],Medical_Examinations[],10,0)</f>
        <v>No</v>
      </c>
      <c r="J2122" t="str">
        <f>VLOOKUP(Health_Care[[#This Row],[Customer ID]],Medical_Examinations[],3,0)</f>
        <v>Over Weight</v>
      </c>
      <c r="K2122" t="str">
        <f>VLOOKUP(Health_Care[[#This Row],[Customer ID]],Medical_Examinations[],5,0)</f>
        <v>Normal</v>
      </c>
      <c r="L2122" s="10">
        <f>VLOOKUP(Health_Care[[#This Row],[Customer ID]],Table6[#All],5,0)</f>
        <v>36870</v>
      </c>
      <c r="M2122" s="11">
        <f>VLOOKUP(Health_Care[[#This Row],[Customer ID]],Table6[#All],8,0)</f>
        <v>2156.75</v>
      </c>
      <c r="N2122" t="str">
        <f>VLOOKUP(Health_Care[[#This Row],[Customer ID]],Table6[#All],9,0)</f>
        <v>Tier - 2</v>
      </c>
      <c r="O2122" t="str">
        <f>VLOOKUP(Health_Care[[#This Row],[Customer ID]],Table6[#All],10,0)</f>
        <v>Tier - 2</v>
      </c>
      <c r="P2122" t="str">
        <f>VLOOKUP(Health_Care[[#This Row],[Customer ID]],Table6[#All],11,0)</f>
        <v>R1013</v>
      </c>
      <c r="Q2122">
        <f>VLOOKUP(Health_Care[[#This Row],[Customer ID]],Table6[#All],6,0)</f>
        <v>22</v>
      </c>
    </row>
    <row r="2123" spans="1:17" x14ac:dyDescent="0.35">
      <c r="A2123" t="s">
        <v>241</v>
      </c>
      <c r="B2123" t="str">
        <f>VLOOKUP(Health_Care[[#This Row],[Customer ID]],Customer_Names[#All],3,0)</f>
        <v xml:space="preserve"> Shauna R.</v>
      </c>
      <c r="C2123">
        <f>VLOOKUP(Health_Care[[#This Row],[Customer ID]],Medical_Examinations[],2,0)</f>
        <v>28.05</v>
      </c>
      <c r="D2123">
        <f>VLOOKUP(Health_Care[[#This Row],[Customer ID]],Medical_Examinations[],4,0)</f>
        <v>6.2</v>
      </c>
      <c r="E2123" t="str">
        <f>VLOOKUP(Health_Care[[#This Row],[Customer ID]],Medical_Examinations[],6,0)</f>
        <v>No</v>
      </c>
      <c r="F2123" t="str">
        <f>VLOOKUP(Health_Care[[#This Row],[Customer ID]],Medical_Examinations[],7,0)</f>
        <v>yes</v>
      </c>
      <c r="G2123" t="str">
        <f>VLOOKUP(Health_Care[[#This Row],[Customer ID]],Medical_Examinations[],8,0)</f>
        <v>No</v>
      </c>
      <c r="H2123">
        <f>VLOOKUP(Health_Care[[#This Row],[Customer ID]],Medical_Examinations[],9,0)</f>
        <v>1</v>
      </c>
      <c r="I2123" t="str">
        <f>VLOOKUP(Health_Care[[#This Row],[Customer ID]],Medical_Examinations[],10,0)</f>
        <v>No</v>
      </c>
      <c r="J2123" t="str">
        <f>VLOOKUP(Health_Care[[#This Row],[Customer ID]],Medical_Examinations[],3,0)</f>
        <v>Over Weight</v>
      </c>
      <c r="K2123" t="str">
        <f>VLOOKUP(Health_Care[[#This Row],[Customer ID]],Medical_Examinations[],5,0)</f>
        <v>Prediabetes</v>
      </c>
      <c r="L2123" s="10">
        <f>VLOOKUP(Health_Care[[#This Row],[Customer ID]],Table6[#All],5,0)</f>
        <v>36859</v>
      </c>
      <c r="M2123" s="11">
        <f>VLOOKUP(Health_Care[[#This Row],[Customer ID]],Table6[#All],8,0)</f>
        <v>2155.6799999999998</v>
      </c>
      <c r="N2123" t="str">
        <f>VLOOKUP(Health_Care[[#This Row],[Customer ID]],Table6[#All],9,0)</f>
        <v>Tier - 2</v>
      </c>
      <c r="O2123" t="str">
        <f>VLOOKUP(Health_Care[[#This Row],[Customer ID]],Table6[#All],10,0)</f>
        <v>Tier - 3</v>
      </c>
      <c r="P2123" t="str">
        <f>VLOOKUP(Health_Care[[#This Row],[Customer ID]],Table6[#All],11,0)</f>
        <v>R1013</v>
      </c>
      <c r="Q2123">
        <f>VLOOKUP(Health_Care[[#This Row],[Customer ID]],Table6[#All],6,0)</f>
        <v>22</v>
      </c>
    </row>
    <row r="2124" spans="1:17" x14ac:dyDescent="0.35">
      <c r="A2124" t="s">
        <v>240</v>
      </c>
      <c r="B2124" t="str">
        <f>VLOOKUP(Health_Care[[#This Row],[Customer ID]],Customer_Names[#All],3,0)</f>
        <v xml:space="preserve"> Lindsay J.</v>
      </c>
      <c r="C2124">
        <f>VLOOKUP(Health_Care[[#This Row],[Customer ID]],Medical_Examinations[],2,0)</f>
        <v>27.1</v>
      </c>
      <c r="D2124">
        <f>VLOOKUP(Health_Care[[#This Row],[Customer ID]],Medical_Examinations[],4,0)</f>
        <v>4.45</v>
      </c>
      <c r="E2124" t="str">
        <f>VLOOKUP(Health_Care[[#This Row],[Customer ID]],Medical_Examinations[],6,0)</f>
        <v>No</v>
      </c>
      <c r="F2124" t="str">
        <f>VLOOKUP(Health_Care[[#This Row],[Customer ID]],Medical_Examinations[],7,0)</f>
        <v>yes</v>
      </c>
      <c r="G2124" t="str">
        <f>VLOOKUP(Health_Care[[#This Row],[Customer ID]],Medical_Examinations[],8,0)</f>
        <v>No</v>
      </c>
      <c r="H2124">
        <f>VLOOKUP(Health_Care[[#This Row],[Customer ID]],Medical_Examinations[],9,0)</f>
        <v>1</v>
      </c>
      <c r="I2124" t="str">
        <f>VLOOKUP(Health_Care[[#This Row],[Customer ID]],Medical_Examinations[],10,0)</f>
        <v>No</v>
      </c>
      <c r="J2124" t="str">
        <f>VLOOKUP(Health_Care[[#This Row],[Customer ID]],Medical_Examinations[],3,0)</f>
        <v>Over Weight</v>
      </c>
      <c r="K2124" t="str">
        <f>VLOOKUP(Health_Care[[#This Row],[Customer ID]],Medical_Examinations[],5,0)</f>
        <v>Normal</v>
      </c>
      <c r="L2124" s="10">
        <f>VLOOKUP(Health_Care[[#This Row],[Customer ID]],Table6[#All],5,0)</f>
        <v>36821</v>
      </c>
      <c r="M2124" s="11">
        <f>VLOOKUP(Health_Care[[#This Row],[Customer ID]],Table6[#All],8,0)</f>
        <v>2154.36</v>
      </c>
      <c r="N2124" t="str">
        <f>VLOOKUP(Health_Care[[#This Row],[Customer ID]],Table6[#All],9,0)</f>
        <v>Tier - 2</v>
      </c>
      <c r="O2124" t="str">
        <f>VLOOKUP(Health_Care[[#This Row],[Customer ID]],Table6[#All],10,0)</f>
        <v>Tier - 2</v>
      </c>
      <c r="P2124" t="str">
        <f>VLOOKUP(Health_Care[[#This Row],[Customer ID]],Table6[#All],11,0)</f>
        <v>R1011</v>
      </c>
      <c r="Q2124">
        <f>VLOOKUP(Health_Care[[#This Row],[Customer ID]],Table6[#All],6,0)</f>
        <v>22</v>
      </c>
    </row>
    <row r="2125" spans="1:17" x14ac:dyDescent="0.35">
      <c r="A2125" t="s">
        <v>239</v>
      </c>
      <c r="B2125" t="str">
        <f>VLOOKUP(Health_Care[[#This Row],[Customer ID]],Customer_Names[#All],3,0)</f>
        <v xml:space="preserve"> Danya A.</v>
      </c>
      <c r="C2125">
        <f>VLOOKUP(Health_Care[[#This Row],[Customer ID]],Medical_Examinations[],2,0)</f>
        <v>24.3</v>
      </c>
      <c r="D2125">
        <f>VLOOKUP(Health_Care[[#This Row],[Customer ID]],Medical_Examinations[],4,0)</f>
        <v>6.1</v>
      </c>
      <c r="E2125" t="str">
        <f>VLOOKUP(Health_Care[[#This Row],[Customer ID]],Medical_Examinations[],6,0)</f>
        <v>yes</v>
      </c>
      <c r="F2125" t="str">
        <f>VLOOKUP(Health_Care[[#This Row],[Customer ID]],Medical_Examinations[],7,0)</f>
        <v>yes</v>
      </c>
      <c r="G2125" t="str">
        <f>VLOOKUP(Health_Care[[#This Row],[Customer ID]],Medical_Examinations[],8,0)</f>
        <v>No</v>
      </c>
      <c r="H2125">
        <f>VLOOKUP(Health_Care[[#This Row],[Customer ID]],Medical_Examinations[],9,0)</f>
        <v>1</v>
      </c>
      <c r="I2125" t="str">
        <f>VLOOKUP(Health_Care[[#This Row],[Customer ID]],Medical_Examinations[],10,0)</f>
        <v>No</v>
      </c>
      <c r="J2125" t="str">
        <f>VLOOKUP(Health_Care[[#This Row],[Customer ID]],Medical_Examinations[],3,0)</f>
        <v>Normal Weight</v>
      </c>
      <c r="K2125" t="str">
        <f>VLOOKUP(Health_Care[[#This Row],[Customer ID]],Medical_Examinations[],5,0)</f>
        <v>Prediabetes</v>
      </c>
      <c r="L2125" s="10">
        <f>VLOOKUP(Health_Care[[#This Row],[Customer ID]],Table6[#All],5,0)</f>
        <v>36887</v>
      </c>
      <c r="M2125" s="11">
        <f>VLOOKUP(Health_Care[[#This Row],[Customer ID]],Table6[#All],8,0)</f>
        <v>2150.4699999999998</v>
      </c>
      <c r="N2125" t="str">
        <f>VLOOKUP(Health_Care[[#This Row],[Customer ID]],Table6[#All],9,0)</f>
        <v>Tier - 2</v>
      </c>
      <c r="O2125" t="str">
        <f>VLOOKUP(Health_Care[[#This Row],[Customer ID]],Table6[#All],10,0)</f>
        <v>Tier - 3</v>
      </c>
      <c r="P2125" t="str">
        <f>VLOOKUP(Health_Care[[#This Row],[Customer ID]],Table6[#All],11,0)</f>
        <v>R1011</v>
      </c>
      <c r="Q2125">
        <f>VLOOKUP(Health_Care[[#This Row],[Customer ID]],Table6[#All],6,0)</f>
        <v>22</v>
      </c>
    </row>
    <row r="2126" spans="1:17" x14ac:dyDescent="0.35">
      <c r="A2126" t="s">
        <v>238</v>
      </c>
      <c r="B2126" t="str">
        <f>VLOOKUP(Health_Care[[#This Row],[Customer ID]],Customer_Names[#All],3,0)</f>
        <v xml:space="preserve"> Lorraine</v>
      </c>
      <c r="C2126">
        <f>VLOOKUP(Health_Care[[#This Row],[Customer ID]],Medical_Examinations[],2,0)</f>
        <v>30.72</v>
      </c>
      <c r="D2126">
        <f>VLOOKUP(Health_Care[[#This Row],[Customer ID]],Medical_Examinations[],4,0)</f>
        <v>6.06</v>
      </c>
      <c r="E2126" t="str">
        <f>VLOOKUP(Health_Care[[#This Row],[Customer ID]],Medical_Examinations[],6,0)</f>
        <v>No</v>
      </c>
      <c r="F2126" t="str">
        <f>VLOOKUP(Health_Care[[#This Row],[Customer ID]],Medical_Examinations[],7,0)</f>
        <v>yes</v>
      </c>
      <c r="G2126" t="str">
        <f>VLOOKUP(Health_Care[[#This Row],[Customer ID]],Medical_Examinations[],8,0)</f>
        <v>No</v>
      </c>
      <c r="H2126">
        <f>VLOOKUP(Health_Care[[#This Row],[Customer ID]],Medical_Examinations[],9,0)</f>
        <v>1</v>
      </c>
      <c r="I2126" t="str">
        <f>VLOOKUP(Health_Care[[#This Row],[Customer ID]],Medical_Examinations[],10,0)</f>
        <v>No</v>
      </c>
      <c r="J2126" t="str">
        <f>VLOOKUP(Health_Care[[#This Row],[Customer ID]],Medical_Examinations[],3,0)</f>
        <v>Obesity</v>
      </c>
      <c r="K2126" t="str">
        <f>VLOOKUP(Health_Care[[#This Row],[Customer ID]],Medical_Examinations[],5,0)</f>
        <v>Prediabetes</v>
      </c>
      <c r="L2126" s="10">
        <f>VLOOKUP(Health_Care[[#This Row],[Customer ID]],Table6[#All],5,0)</f>
        <v>38264</v>
      </c>
      <c r="M2126" s="11">
        <f>VLOOKUP(Health_Care[[#This Row],[Customer ID]],Table6[#All],8,0)</f>
        <v>2144.85</v>
      </c>
      <c r="N2126" t="str">
        <f>VLOOKUP(Health_Care[[#This Row],[Customer ID]],Table6[#All],9,0)</f>
        <v>Tier - 2</v>
      </c>
      <c r="O2126" t="str">
        <f>VLOOKUP(Health_Care[[#This Row],[Customer ID]],Table6[#All],10,0)</f>
        <v>Tier - 1</v>
      </c>
      <c r="P2126" t="str">
        <f>VLOOKUP(Health_Care[[#This Row],[Customer ID]],Table6[#All],11,0)</f>
        <v>R1011</v>
      </c>
      <c r="Q2126">
        <f>VLOOKUP(Health_Care[[#This Row],[Customer ID]],Table6[#All],6,0)</f>
        <v>18</v>
      </c>
    </row>
    <row r="2127" spans="1:17" x14ac:dyDescent="0.35">
      <c r="A2127" t="s">
        <v>237</v>
      </c>
      <c r="B2127" t="str">
        <f>VLOOKUP(Health_Care[[#This Row],[Customer ID]],Customer_Names[#All],3,0)</f>
        <v xml:space="preserve"> Jennifer L.</v>
      </c>
      <c r="C2127">
        <f>VLOOKUP(Health_Care[[#This Row],[Customer ID]],Medical_Examinations[],2,0)</f>
        <v>37.43</v>
      </c>
      <c r="D2127">
        <f>VLOOKUP(Health_Care[[#This Row],[Customer ID]],Medical_Examinations[],4,0)</f>
        <v>4.5599999999999996</v>
      </c>
      <c r="E2127" t="str">
        <f>VLOOKUP(Health_Care[[#This Row],[Customer ID]],Medical_Examinations[],6,0)</f>
        <v>No</v>
      </c>
      <c r="F2127" t="str">
        <f>VLOOKUP(Health_Care[[#This Row],[Customer ID]],Medical_Examinations[],7,0)</f>
        <v>No</v>
      </c>
      <c r="G2127" t="str">
        <f>VLOOKUP(Health_Care[[#This Row],[Customer ID]],Medical_Examinations[],8,0)</f>
        <v>Yes</v>
      </c>
      <c r="H2127">
        <f>VLOOKUP(Health_Care[[#This Row],[Customer ID]],Medical_Examinations[],9,0)</f>
        <v>1</v>
      </c>
      <c r="I2127" t="str">
        <f>VLOOKUP(Health_Care[[#This Row],[Customer ID]],Medical_Examinations[],10,0)</f>
        <v>No</v>
      </c>
      <c r="J2127" t="str">
        <f>VLOOKUP(Health_Care[[#This Row],[Customer ID]],Medical_Examinations[],3,0)</f>
        <v>Obesity</v>
      </c>
      <c r="K2127" t="str">
        <f>VLOOKUP(Health_Care[[#This Row],[Customer ID]],Medical_Examinations[],5,0)</f>
        <v>Normal</v>
      </c>
      <c r="L2127" s="10">
        <f>VLOOKUP(Health_Care[[#This Row],[Customer ID]],Table6[#All],5,0)</f>
        <v>37852</v>
      </c>
      <c r="M2127" s="11">
        <f>VLOOKUP(Health_Care[[#This Row],[Customer ID]],Table6[#All],8,0)</f>
        <v>2138.0700000000002</v>
      </c>
      <c r="N2127" t="str">
        <f>VLOOKUP(Health_Care[[#This Row],[Customer ID]],Table6[#All],9,0)</f>
        <v>Tier - 2</v>
      </c>
      <c r="O2127" t="str">
        <f>VLOOKUP(Health_Care[[#This Row],[Customer ID]],Table6[#All],10,0)</f>
        <v>Tier - 1</v>
      </c>
      <c r="P2127" t="str">
        <f>VLOOKUP(Health_Care[[#This Row],[Customer ID]],Table6[#All],11,0)</f>
        <v>R1012</v>
      </c>
      <c r="Q2127">
        <f>VLOOKUP(Health_Care[[#This Row],[Customer ID]],Table6[#All],6,0)</f>
        <v>19</v>
      </c>
    </row>
    <row r="2128" spans="1:17" x14ac:dyDescent="0.35">
      <c r="A2128" t="s">
        <v>236</v>
      </c>
      <c r="B2128" t="str">
        <f>VLOOKUP(Health_Care[[#This Row],[Customer ID]],Customer_Names[#All],3,0)</f>
        <v xml:space="preserve"> Jesus Sr.</v>
      </c>
      <c r="C2128">
        <f>VLOOKUP(Health_Care[[#This Row],[Customer ID]],Medical_Examinations[],2,0)</f>
        <v>25.74</v>
      </c>
      <c r="D2128">
        <f>VLOOKUP(Health_Care[[#This Row],[Customer ID]],Medical_Examinations[],4,0)</f>
        <v>6.41</v>
      </c>
      <c r="E2128" t="str">
        <f>VLOOKUP(Health_Care[[#This Row],[Customer ID]],Medical_Examinations[],6,0)</f>
        <v>yes</v>
      </c>
      <c r="F2128" t="str">
        <f>VLOOKUP(Health_Care[[#This Row],[Customer ID]],Medical_Examinations[],7,0)</f>
        <v>No</v>
      </c>
      <c r="G2128" t="str">
        <f>VLOOKUP(Health_Care[[#This Row],[Customer ID]],Medical_Examinations[],8,0)</f>
        <v>Yes</v>
      </c>
      <c r="H2128">
        <f>VLOOKUP(Health_Care[[#This Row],[Customer ID]],Medical_Examinations[],9,0)</f>
        <v>1</v>
      </c>
      <c r="I2128" t="str">
        <f>VLOOKUP(Health_Care[[#This Row],[Customer ID]],Medical_Examinations[],10,0)</f>
        <v>No</v>
      </c>
      <c r="J2128" t="str">
        <f>VLOOKUP(Health_Care[[#This Row],[Customer ID]],Medical_Examinations[],3,0)</f>
        <v>Over Weight</v>
      </c>
      <c r="K2128" t="str">
        <f>VLOOKUP(Health_Care[[#This Row],[Customer ID]],Medical_Examinations[],5,0)</f>
        <v>Diabetes</v>
      </c>
      <c r="L2128" s="10">
        <f>VLOOKUP(Health_Care[[#This Row],[Customer ID]],Table6[#All],5,0)</f>
        <v>35676</v>
      </c>
      <c r="M2128" s="11">
        <f>VLOOKUP(Health_Care[[#This Row],[Customer ID]],Table6[#All],8,0)</f>
        <v>2137.65</v>
      </c>
      <c r="N2128" t="str">
        <f>VLOOKUP(Health_Care[[#This Row],[Customer ID]],Table6[#All],9,0)</f>
        <v>Tier - 3</v>
      </c>
      <c r="O2128" t="str">
        <f>VLOOKUP(Health_Care[[#This Row],[Customer ID]],Table6[#All],10,0)</f>
        <v>Tier - 1</v>
      </c>
      <c r="P2128" t="str">
        <f>VLOOKUP(Health_Care[[#This Row],[Customer ID]],Table6[#All],11,0)</f>
        <v>R1013</v>
      </c>
      <c r="Q2128">
        <f>VLOOKUP(Health_Care[[#This Row],[Customer ID]],Table6[#All],6,0)</f>
        <v>25</v>
      </c>
    </row>
    <row r="2129" spans="1:17" x14ac:dyDescent="0.35">
      <c r="A2129" t="s">
        <v>235</v>
      </c>
      <c r="B2129" t="str">
        <f>VLOOKUP(Health_Care[[#This Row],[Customer ID]],Customer_Names[#All],3,0)</f>
        <v xml:space="preserve"> Kristen</v>
      </c>
      <c r="C2129">
        <f>VLOOKUP(Health_Care[[#This Row],[Customer ID]],Medical_Examinations[],2,0)</f>
        <v>36.575000000000003</v>
      </c>
      <c r="D2129">
        <f>VLOOKUP(Health_Care[[#This Row],[Customer ID]],Medical_Examinations[],4,0)</f>
        <v>5.57</v>
      </c>
      <c r="E2129" t="str">
        <f>VLOOKUP(Health_Care[[#This Row],[Customer ID]],Medical_Examinations[],6,0)</f>
        <v>No</v>
      </c>
      <c r="F2129" t="str">
        <f>VLOOKUP(Health_Care[[#This Row],[Customer ID]],Medical_Examinations[],7,0)</f>
        <v>No</v>
      </c>
      <c r="G2129" t="str">
        <f>VLOOKUP(Health_Care[[#This Row],[Customer ID]],Medical_Examinations[],8,0)</f>
        <v>Yes</v>
      </c>
      <c r="H2129">
        <f>VLOOKUP(Health_Care[[#This Row],[Customer ID]],Medical_Examinations[],9,0)</f>
        <v>1</v>
      </c>
      <c r="I2129" t="str">
        <f>VLOOKUP(Health_Care[[#This Row],[Customer ID]],Medical_Examinations[],10,0)</f>
        <v>No</v>
      </c>
      <c r="J2129" t="str">
        <f>VLOOKUP(Health_Care[[#This Row],[Customer ID]],Medical_Examinations[],3,0)</f>
        <v>Obesity</v>
      </c>
      <c r="K2129" t="str">
        <f>VLOOKUP(Health_Care[[#This Row],[Customer ID]],Medical_Examinations[],5,0)</f>
        <v>Normal</v>
      </c>
      <c r="L2129" s="10">
        <f>VLOOKUP(Health_Care[[#This Row],[Customer ID]],Table6[#All],5,0)</f>
        <v>37890</v>
      </c>
      <c r="M2129" s="11">
        <f>VLOOKUP(Health_Care[[#This Row],[Customer ID]],Table6[#All],8,0)</f>
        <v>2136.88</v>
      </c>
      <c r="N2129" t="str">
        <f>VLOOKUP(Health_Care[[#This Row],[Customer ID]],Table6[#All],9,0)</f>
        <v>Tier - 2</v>
      </c>
      <c r="O2129" t="str">
        <f>VLOOKUP(Health_Care[[#This Row],[Customer ID]],Table6[#All],10,0)</f>
        <v>Tier - 2</v>
      </c>
      <c r="P2129" t="str">
        <f>VLOOKUP(Health_Care[[#This Row],[Customer ID]],Table6[#All],11,0)</f>
        <v>R1012</v>
      </c>
      <c r="Q2129">
        <f>VLOOKUP(Health_Care[[#This Row],[Customer ID]],Table6[#All],6,0)</f>
        <v>19</v>
      </c>
    </row>
    <row r="2130" spans="1:17" x14ac:dyDescent="0.35">
      <c r="A2130" t="s">
        <v>234</v>
      </c>
      <c r="B2130" t="str">
        <f>VLOOKUP(Health_Care[[#This Row],[Customer ID]],Customer_Names[#All],3,0)</f>
        <v xml:space="preserve"> Catherine C.</v>
      </c>
      <c r="C2130">
        <f>VLOOKUP(Health_Care[[#This Row],[Customer ID]],Medical_Examinations[],2,0)</f>
        <v>35.15</v>
      </c>
      <c r="D2130">
        <f>VLOOKUP(Health_Care[[#This Row],[Customer ID]],Medical_Examinations[],4,0)</f>
        <v>5.47</v>
      </c>
      <c r="E2130" t="str">
        <f>VLOOKUP(Health_Care[[#This Row],[Customer ID]],Medical_Examinations[],6,0)</f>
        <v>No</v>
      </c>
      <c r="F2130" t="str">
        <f>VLOOKUP(Health_Care[[#This Row],[Customer ID]],Medical_Examinations[],7,0)</f>
        <v>No</v>
      </c>
      <c r="G2130" t="str">
        <f>VLOOKUP(Health_Care[[#This Row],[Customer ID]],Medical_Examinations[],8,0)</f>
        <v>Yes</v>
      </c>
      <c r="H2130">
        <f>VLOOKUP(Health_Care[[#This Row],[Customer ID]],Medical_Examinations[],9,0)</f>
        <v>1</v>
      </c>
      <c r="I2130" t="str">
        <f>VLOOKUP(Health_Care[[#This Row],[Customer ID]],Medical_Examinations[],10,0)</f>
        <v>No</v>
      </c>
      <c r="J2130" t="str">
        <f>VLOOKUP(Health_Care[[#This Row],[Customer ID]],Medical_Examinations[],3,0)</f>
        <v>Obesity</v>
      </c>
      <c r="K2130" t="str">
        <f>VLOOKUP(Health_Care[[#This Row],[Customer ID]],Medical_Examinations[],5,0)</f>
        <v>Normal</v>
      </c>
      <c r="L2130" s="10">
        <f>VLOOKUP(Health_Care[[#This Row],[Customer ID]],Table6[#All],5,0)</f>
        <v>37865</v>
      </c>
      <c r="M2130" s="11">
        <f>VLOOKUP(Health_Care[[#This Row],[Customer ID]],Table6[#All],8,0)</f>
        <v>2134.9</v>
      </c>
      <c r="N2130" t="str">
        <f>VLOOKUP(Health_Care[[#This Row],[Customer ID]],Table6[#All],9,0)</f>
        <v>Tier - 2</v>
      </c>
      <c r="O2130" t="str">
        <f>VLOOKUP(Health_Care[[#This Row],[Customer ID]],Table6[#All],10,0)</f>
        <v>Tier - 3</v>
      </c>
      <c r="P2130" t="str">
        <f>VLOOKUP(Health_Care[[#This Row],[Customer ID]],Table6[#All],11,0)</f>
        <v>R1012</v>
      </c>
      <c r="Q2130">
        <f>VLOOKUP(Health_Care[[#This Row],[Customer ID]],Table6[#All],6,0)</f>
        <v>19</v>
      </c>
    </row>
    <row r="2131" spans="1:17" x14ac:dyDescent="0.35">
      <c r="A2131" t="s">
        <v>233</v>
      </c>
      <c r="B2131" t="str">
        <f>VLOOKUP(Health_Care[[#This Row],[Customer ID]],Customer_Names[#All],3,0)</f>
        <v xml:space="preserve"> Paula</v>
      </c>
      <c r="C2131">
        <f>VLOOKUP(Health_Care[[#This Row],[Customer ID]],Medical_Examinations[],2,0)</f>
        <v>32.11</v>
      </c>
      <c r="D2131">
        <f>VLOOKUP(Health_Care[[#This Row],[Customer ID]],Medical_Examinations[],4,0)</f>
        <v>4.43</v>
      </c>
      <c r="E2131" t="str">
        <f>VLOOKUP(Health_Care[[#This Row],[Customer ID]],Medical_Examinations[],6,0)</f>
        <v>No</v>
      </c>
      <c r="F2131" t="str">
        <f>VLOOKUP(Health_Care[[#This Row],[Customer ID]],Medical_Examinations[],7,0)</f>
        <v>No</v>
      </c>
      <c r="G2131" t="str">
        <f>VLOOKUP(Health_Care[[#This Row],[Customer ID]],Medical_Examinations[],8,0)</f>
        <v>Yes</v>
      </c>
      <c r="H2131">
        <f>VLOOKUP(Health_Care[[#This Row],[Customer ID]],Medical_Examinations[],9,0)</f>
        <v>1</v>
      </c>
      <c r="I2131" t="str">
        <f>VLOOKUP(Health_Care[[#This Row],[Customer ID]],Medical_Examinations[],10,0)</f>
        <v>No</v>
      </c>
      <c r="J2131" t="str">
        <f>VLOOKUP(Health_Care[[#This Row],[Customer ID]],Medical_Examinations[],3,0)</f>
        <v>Obesity</v>
      </c>
      <c r="K2131" t="str">
        <f>VLOOKUP(Health_Care[[#This Row],[Customer ID]],Medical_Examinations[],5,0)</f>
        <v>Normal</v>
      </c>
      <c r="L2131" s="10">
        <f>VLOOKUP(Health_Care[[#This Row],[Customer ID]],Table6[#All],5,0)</f>
        <v>37977</v>
      </c>
      <c r="M2131" s="11">
        <f>VLOOKUP(Health_Care[[#This Row],[Customer ID]],Table6[#All],8,0)</f>
        <v>2130.6799999999998</v>
      </c>
      <c r="N2131" t="str">
        <f>VLOOKUP(Health_Care[[#This Row],[Customer ID]],Table6[#All],9,0)</f>
        <v>Tier - 2</v>
      </c>
      <c r="O2131" t="str">
        <f>VLOOKUP(Health_Care[[#This Row],[Customer ID]],Table6[#All],10,0)</f>
        <v>Tier - 3</v>
      </c>
      <c r="P2131" t="str">
        <f>VLOOKUP(Health_Care[[#This Row],[Customer ID]],Table6[#All],11,0)</f>
        <v>R1012</v>
      </c>
      <c r="Q2131">
        <f>VLOOKUP(Health_Care[[#This Row],[Customer ID]],Table6[#All],6,0)</f>
        <v>19</v>
      </c>
    </row>
    <row r="2132" spans="1:17" x14ac:dyDescent="0.35">
      <c r="A2132" t="s">
        <v>232</v>
      </c>
      <c r="B2132" t="str">
        <f>VLOOKUP(Health_Care[[#This Row],[Customer ID]],Customer_Names[#All],3,0)</f>
        <v xml:space="preserve"> Evan</v>
      </c>
      <c r="C2132">
        <f>VLOOKUP(Health_Care[[#This Row],[Customer ID]],Medical_Examinations[],2,0)</f>
        <v>30.495000000000001</v>
      </c>
      <c r="D2132">
        <f>VLOOKUP(Health_Care[[#This Row],[Customer ID]],Medical_Examinations[],4,0)</f>
        <v>4.95</v>
      </c>
      <c r="E2132" t="str">
        <f>VLOOKUP(Health_Care[[#This Row],[Customer ID]],Medical_Examinations[],6,0)</f>
        <v>No</v>
      </c>
      <c r="F2132" t="str">
        <f>VLOOKUP(Health_Care[[#This Row],[Customer ID]],Medical_Examinations[],7,0)</f>
        <v>No</v>
      </c>
      <c r="G2132" t="str">
        <f>VLOOKUP(Health_Care[[#This Row],[Customer ID]],Medical_Examinations[],8,0)</f>
        <v>Yes</v>
      </c>
      <c r="H2132">
        <f>VLOOKUP(Health_Care[[#This Row],[Customer ID]],Medical_Examinations[],9,0)</f>
        <v>1</v>
      </c>
      <c r="I2132" t="str">
        <f>VLOOKUP(Health_Care[[#This Row],[Customer ID]],Medical_Examinations[],10,0)</f>
        <v>No</v>
      </c>
      <c r="J2132" t="str">
        <f>VLOOKUP(Health_Care[[#This Row],[Customer ID]],Medical_Examinations[],3,0)</f>
        <v>Obesity</v>
      </c>
      <c r="K2132" t="str">
        <f>VLOOKUP(Health_Care[[#This Row],[Customer ID]],Medical_Examinations[],5,0)</f>
        <v>Normal</v>
      </c>
      <c r="L2132" s="10">
        <f>VLOOKUP(Health_Care[[#This Row],[Customer ID]],Table6[#All],5,0)</f>
        <v>37863</v>
      </c>
      <c r="M2132" s="11">
        <f>VLOOKUP(Health_Care[[#This Row],[Customer ID]],Table6[#All],8,0)</f>
        <v>2128.4299999999998</v>
      </c>
      <c r="N2132" t="str">
        <f>VLOOKUP(Health_Care[[#This Row],[Customer ID]],Table6[#All],9,0)</f>
        <v>Tier - 2</v>
      </c>
      <c r="O2132" t="str">
        <f>VLOOKUP(Health_Care[[#This Row],[Customer ID]],Table6[#All],10,0)</f>
        <v>Tier - 1</v>
      </c>
      <c r="P2132" t="str">
        <f>VLOOKUP(Health_Care[[#This Row],[Customer ID]],Table6[#All],11,0)</f>
        <v>R1012</v>
      </c>
      <c r="Q2132">
        <f>VLOOKUP(Health_Care[[#This Row],[Customer ID]],Table6[#All],6,0)</f>
        <v>19</v>
      </c>
    </row>
    <row r="2133" spans="1:17" x14ac:dyDescent="0.35">
      <c r="A2133" t="s">
        <v>231</v>
      </c>
      <c r="B2133" t="str">
        <f>VLOOKUP(Health_Care[[#This Row],[Customer ID]],Customer_Names[#All],3,0)</f>
        <v xml:space="preserve"> Nathan J</v>
      </c>
      <c r="C2133">
        <f>VLOOKUP(Health_Care[[#This Row],[Customer ID]],Medical_Examinations[],2,0)</f>
        <v>29.24</v>
      </c>
      <c r="D2133">
        <f>VLOOKUP(Health_Care[[#This Row],[Customer ID]],Medical_Examinations[],4,0)</f>
        <v>4.04</v>
      </c>
      <c r="E2133" t="str">
        <f>VLOOKUP(Health_Care[[#This Row],[Customer ID]],Medical_Examinations[],6,0)</f>
        <v>No</v>
      </c>
      <c r="F2133" t="str">
        <f>VLOOKUP(Health_Care[[#This Row],[Customer ID]],Medical_Examinations[],7,0)</f>
        <v>yes</v>
      </c>
      <c r="G2133" t="str">
        <f>VLOOKUP(Health_Care[[#This Row],[Customer ID]],Medical_Examinations[],8,0)</f>
        <v>No</v>
      </c>
      <c r="H2133">
        <f>VLOOKUP(Health_Care[[#This Row],[Customer ID]],Medical_Examinations[],9,0)</f>
        <v>1</v>
      </c>
      <c r="I2133" t="str">
        <f>VLOOKUP(Health_Care[[#This Row],[Customer ID]],Medical_Examinations[],10,0)</f>
        <v>No</v>
      </c>
      <c r="J2133" t="str">
        <f>VLOOKUP(Health_Care[[#This Row],[Customer ID]],Medical_Examinations[],3,0)</f>
        <v>Over Weight</v>
      </c>
      <c r="K2133" t="str">
        <f>VLOOKUP(Health_Care[[#This Row],[Customer ID]],Medical_Examinations[],5,0)</f>
        <v>Normal</v>
      </c>
      <c r="L2133" s="10">
        <f>VLOOKUP(Health_Care[[#This Row],[Customer ID]],Table6[#All],5,0)</f>
        <v>38295</v>
      </c>
      <c r="M2133" s="11">
        <f>VLOOKUP(Health_Care[[#This Row],[Customer ID]],Table6[#All],8,0)</f>
        <v>2118.61</v>
      </c>
      <c r="N2133" t="str">
        <f>VLOOKUP(Health_Care[[#This Row],[Customer ID]],Table6[#All],9,0)</f>
        <v>Tier - 2</v>
      </c>
      <c r="O2133" t="str">
        <f>VLOOKUP(Health_Care[[#This Row],[Customer ID]],Table6[#All],10,0)</f>
        <v>Tier - 1</v>
      </c>
      <c r="P2133" t="str">
        <f>VLOOKUP(Health_Care[[#This Row],[Customer ID]],Table6[#All],11,0)</f>
        <v>R1012</v>
      </c>
      <c r="Q2133">
        <f>VLOOKUP(Health_Care[[#This Row],[Customer ID]],Table6[#All],6,0)</f>
        <v>18</v>
      </c>
    </row>
    <row r="2134" spans="1:17" x14ac:dyDescent="0.35">
      <c r="A2134" t="s">
        <v>230</v>
      </c>
      <c r="B2134" t="str">
        <f>VLOOKUP(Health_Care[[#This Row],[Customer ID]],Customer_Names[#All],3,0)</f>
        <v xml:space="preserve"> Ashley M</v>
      </c>
      <c r="C2134">
        <f>VLOOKUP(Health_Care[[#This Row],[Customer ID]],Medical_Examinations[],2,0)</f>
        <v>22.515000000000001</v>
      </c>
      <c r="D2134">
        <f>VLOOKUP(Health_Care[[#This Row],[Customer ID]],Medical_Examinations[],4,0)</f>
        <v>5.93</v>
      </c>
      <c r="E2134" t="str">
        <f>VLOOKUP(Health_Care[[#This Row],[Customer ID]],Medical_Examinations[],6,0)</f>
        <v>No</v>
      </c>
      <c r="F2134" t="str">
        <f>VLOOKUP(Health_Care[[#This Row],[Customer ID]],Medical_Examinations[],7,0)</f>
        <v>No</v>
      </c>
      <c r="G2134" t="str">
        <f>VLOOKUP(Health_Care[[#This Row],[Customer ID]],Medical_Examinations[],8,0)</f>
        <v>Yes</v>
      </c>
      <c r="H2134">
        <f>VLOOKUP(Health_Care[[#This Row],[Customer ID]],Medical_Examinations[],9,0)</f>
        <v>1</v>
      </c>
      <c r="I2134" t="str">
        <f>VLOOKUP(Health_Care[[#This Row],[Customer ID]],Medical_Examinations[],10,0)</f>
        <v>No</v>
      </c>
      <c r="J2134" t="str">
        <f>VLOOKUP(Health_Care[[#This Row],[Customer ID]],Medical_Examinations[],3,0)</f>
        <v>Normal Weight</v>
      </c>
      <c r="K2134" t="str">
        <f>VLOOKUP(Health_Care[[#This Row],[Customer ID]],Medical_Examinations[],5,0)</f>
        <v>Prediabetes</v>
      </c>
      <c r="L2134" s="10">
        <f>VLOOKUP(Health_Care[[#This Row],[Customer ID]],Table6[#All],5,0)</f>
        <v>37894</v>
      </c>
      <c r="M2134" s="11">
        <f>VLOOKUP(Health_Care[[#This Row],[Customer ID]],Table6[#All],8,0)</f>
        <v>2117.34</v>
      </c>
      <c r="N2134" t="str">
        <f>VLOOKUP(Health_Care[[#This Row],[Customer ID]],Table6[#All],9,0)</f>
        <v>Tier - 2</v>
      </c>
      <c r="O2134" t="str">
        <f>VLOOKUP(Health_Care[[#This Row],[Customer ID]],Table6[#All],10,0)</f>
        <v>Tier - 3</v>
      </c>
      <c r="P2134" t="str">
        <f>VLOOKUP(Health_Care[[#This Row],[Customer ID]],Table6[#All],11,0)</f>
        <v>R1012</v>
      </c>
      <c r="Q2134">
        <f>VLOOKUP(Health_Care[[#This Row],[Customer ID]],Table6[#All],6,0)</f>
        <v>19</v>
      </c>
    </row>
    <row r="2135" spans="1:17" x14ac:dyDescent="0.35">
      <c r="A2135" t="s">
        <v>229</v>
      </c>
      <c r="B2135" t="str">
        <f>VLOOKUP(Health_Care[[#This Row],[Customer ID]],Customer_Names[#All],3,0)</f>
        <v xml:space="preserve"> Jason</v>
      </c>
      <c r="C2135">
        <f>VLOOKUP(Health_Care[[#This Row],[Customer ID]],Medical_Examinations[],2,0)</f>
        <v>15.65</v>
      </c>
      <c r="D2135">
        <f>VLOOKUP(Health_Care[[#This Row],[Customer ID]],Medical_Examinations[],4,0)</f>
        <v>4.2300000000000004</v>
      </c>
      <c r="E2135" t="str">
        <f>VLOOKUP(Health_Care[[#This Row],[Customer ID]],Medical_Examinations[],6,0)</f>
        <v>No</v>
      </c>
      <c r="F2135" t="str">
        <f>VLOOKUP(Health_Care[[#This Row],[Customer ID]],Medical_Examinations[],7,0)</f>
        <v>No</v>
      </c>
      <c r="G2135" t="str">
        <f>VLOOKUP(Health_Care[[#This Row],[Customer ID]],Medical_Examinations[],8,0)</f>
        <v>No</v>
      </c>
      <c r="H2135">
        <f>VLOOKUP(Health_Care[[#This Row],[Customer ID]],Medical_Examinations[],9,0)</f>
        <v>0</v>
      </c>
      <c r="I2135" t="str">
        <f>VLOOKUP(Health_Care[[#This Row],[Customer ID]],Medical_Examinations[],10,0)</f>
        <v>No</v>
      </c>
      <c r="J2135" t="str">
        <f>VLOOKUP(Health_Care[[#This Row],[Customer ID]],Medical_Examinations[],3,0)</f>
        <v>Under Weight</v>
      </c>
      <c r="K2135" t="str">
        <f>VLOOKUP(Health_Care[[#This Row],[Customer ID]],Medical_Examinations[],5,0)</f>
        <v>Normal</v>
      </c>
      <c r="L2135" s="10">
        <f>VLOOKUP(Health_Care[[#This Row],[Customer ID]],Table6[#All],5,0)</f>
        <v>32710</v>
      </c>
      <c r="M2135" s="11">
        <f>VLOOKUP(Health_Care[[#This Row],[Customer ID]],Table6[#All],8,0)</f>
        <v>2106.2600000000002</v>
      </c>
      <c r="N2135" t="str">
        <f>VLOOKUP(Health_Care[[#This Row],[Customer ID]],Table6[#All],9,0)</f>
        <v>Tier - 2</v>
      </c>
      <c r="O2135" t="str">
        <f>VLOOKUP(Health_Care[[#This Row],[Customer ID]],Table6[#All],10,0)</f>
        <v>Tier - 2</v>
      </c>
      <c r="P2135" t="str">
        <f>VLOOKUP(Health_Care[[#This Row],[Customer ID]],Table6[#All],11,0)</f>
        <v>R1013</v>
      </c>
      <c r="Q2135">
        <f>VLOOKUP(Health_Care[[#This Row],[Customer ID]],Table6[#All],6,0)</f>
        <v>33</v>
      </c>
    </row>
    <row r="2136" spans="1:17" x14ac:dyDescent="0.35">
      <c r="A2136" t="s">
        <v>228</v>
      </c>
      <c r="B2136" t="str">
        <f>VLOOKUP(Health_Care[[#This Row],[Customer ID]],Customer_Names[#All],3,0)</f>
        <v xml:space="preserve"> Marshall</v>
      </c>
      <c r="C2136">
        <f>VLOOKUP(Health_Care[[#This Row],[Customer ID]],Medical_Examinations[],2,0)</f>
        <v>27.36</v>
      </c>
      <c r="D2136">
        <f>VLOOKUP(Health_Care[[#This Row],[Customer ID]],Medical_Examinations[],4,0)</f>
        <v>5.59</v>
      </c>
      <c r="E2136" t="str">
        <f>VLOOKUP(Health_Care[[#This Row],[Customer ID]],Medical_Examinations[],6,0)</f>
        <v>yes</v>
      </c>
      <c r="F2136" t="str">
        <f>VLOOKUP(Health_Care[[#This Row],[Customer ID]],Medical_Examinations[],7,0)</f>
        <v>No</v>
      </c>
      <c r="G2136" t="str">
        <f>VLOOKUP(Health_Care[[#This Row],[Customer ID]],Medical_Examinations[],8,0)</f>
        <v>No</v>
      </c>
      <c r="H2136">
        <f>VLOOKUP(Health_Care[[#This Row],[Customer ID]],Medical_Examinations[],9,0)</f>
        <v>0</v>
      </c>
      <c r="I2136" t="str">
        <f>VLOOKUP(Health_Care[[#This Row],[Customer ID]],Medical_Examinations[],10,0)</f>
        <v>No</v>
      </c>
      <c r="J2136" t="str">
        <f>VLOOKUP(Health_Care[[#This Row],[Customer ID]],Medical_Examinations[],3,0)</f>
        <v>Over Weight</v>
      </c>
      <c r="K2136" t="str">
        <f>VLOOKUP(Health_Care[[#This Row],[Customer ID]],Medical_Examinations[],5,0)</f>
        <v>Normal</v>
      </c>
      <c r="L2136" s="10">
        <f>VLOOKUP(Health_Care[[#This Row],[Customer ID]],Table6[#All],5,0)</f>
        <v>37223</v>
      </c>
      <c r="M2136" s="11">
        <f>VLOOKUP(Health_Care[[#This Row],[Customer ID]],Table6[#All],8,0)</f>
        <v>2104.11</v>
      </c>
      <c r="N2136" t="str">
        <f>VLOOKUP(Health_Care[[#This Row],[Customer ID]],Table6[#All],9,0)</f>
        <v>Tier - 2</v>
      </c>
      <c r="O2136" t="str">
        <f>VLOOKUP(Health_Care[[#This Row],[Customer ID]],Table6[#All],10,0)</f>
        <v>Tier - 1</v>
      </c>
      <c r="P2136" t="str">
        <f>VLOOKUP(Health_Care[[#This Row],[Customer ID]],Table6[#All],11,0)</f>
        <v>R1016</v>
      </c>
      <c r="Q2136">
        <f>VLOOKUP(Health_Care[[#This Row],[Customer ID]],Table6[#All],6,0)</f>
        <v>21</v>
      </c>
    </row>
    <row r="2137" spans="1:17" x14ac:dyDescent="0.35">
      <c r="A2137" t="s">
        <v>227</v>
      </c>
      <c r="B2137" t="str">
        <f>VLOOKUP(Health_Care[[#This Row],[Customer ID]],Customer_Names[#All],3,0)</f>
        <v xml:space="preserve"> Lavar</v>
      </c>
      <c r="C2137">
        <f>VLOOKUP(Health_Care[[#This Row],[Customer ID]],Medical_Examinations[],2,0)</f>
        <v>22.3</v>
      </c>
      <c r="D2137">
        <f>VLOOKUP(Health_Care[[#This Row],[Customer ID]],Medical_Examinations[],4,0)</f>
        <v>4.8899999999999997</v>
      </c>
      <c r="E2137" t="str">
        <f>VLOOKUP(Health_Care[[#This Row],[Customer ID]],Medical_Examinations[],6,0)</f>
        <v>yes</v>
      </c>
      <c r="F2137" t="str">
        <f>VLOOKUP(Health_Care[[#This Row],[Customer ID]],Medical_Examinations[],7,0)</f>
        <v>No</v>
      </c>
      <c r="G2137" t="str">
        <f>VLOOKUP(Health_Care[[#This Row],[Customer ID]],Medical_Examinations[],8,0)</f>
        <v>No</v>
      </c>
      <c r="H2137">
        <f>VLOOKUP(Health_Care[[#This Row],[Customer ID]],Medical_Examinations[],9,0)</f>
        <v>0</v>
      </c>
      <c r="I2137" t="str">
        <f>VLOOKUP(Health_Care[[#This Row],[Customer ID]],Medical_Examinations[],10,0)</f>
        <v>No</v>
      </c>
      <c r="J2137" t="str">
        <f>VLOOKUP(Health_Care[[#This Row],[Customer ID]],Medical_Examinations[],3,0)</f>
        <v>Normal Weight</v>
      </c>
      <c r="K2137" t="str">
        <f>VLOOKUP(Health_Care[[#This Row],[Customer ID]],Medical_Examinations[],5,0)</f>
        <v>Normal</v>
      </c>
      <c r="L2137" s="10">
        <f>VLOOKUP(Health_Care[[#This Row],[Customer ID]],Table6[#All],5,0)</f>
        <v>37064</v>
      </c>
      <c r="M2137" s="11">
        <f>VLOOKUP(Health_Care[[#This Row],[Customer ID]],Table6[#All],8,0)</f>
        <v>2103.08</v>
      </c>
      <c r="N2137" t="str">
        <f>VLOOKUP(Health_Care[[#This Row],[Customer ID]],Table6[#All],9,0)</f>
        <v>Tier - 3</v>
      </c>
      <c r="O2137" t="str">
        <f>VLOOKUP(Health_Care[[#This Row],[Customer ID]],Table6[#All],10,0)</f>
        <v>Tier - 2</v>
      </c>
      <c r="P2137" t="str">
        <f>VLOOKUP(Health_Care[[#This Row],[Customer ID]],Table6[#All],11,0)</f>
        <v>R1011</v>
      </c>
      <c r="Q2137">
        <f>VLOOKUP(Health_Care[[#This Row],[Customer ID]],Table6[#All],6,0)</f>
        <v>21</v>
      </c>
    </row>
    <row r="2138" spans="1:17" x14ac:dyDescent="0.35">
      <c r="A2138" t="s">
        <v>226</v>
      </c>
      <c r="B2138" t="str">
        <f>VLOOKUP(Health_Care[[#This Row],[Customer ID]],Customer_Names[#All],3,0)</f>
        <v xml:space="preserve"> Charlie T.</v>
      </c>
      <c r="C2138">
        <f>VLOOKUP(Health_Care[[#This Row],[Customer ID]],Medical_Examinations[],2,0)</f>
        <v>26.03</v>
      </c>
      <c r="D2138">
        <f>VLOOKUP(Health_Care[[#This Row],[Customer ID]],Medical_Examinations[],4,0)</f>
        <v>5.81</v>
      </c>
      <c r="E2138" t="str">
        <f>VLOOKUP(Health_Care[[#This Row],[Customer ID]],Medical_Examinations[],6,0)</f>
        <v>yes</v>
      </c>
      <c r="F2138" t="str">
        <f>VLOOKUP(Health_Care[[#This Row],[Customer ID]],Medical_Examinations[],7,0)</f>
        <v>No</v>
      </c>
      <c r="G2138" t="str">
        <f>VLOOKUP(Health_Care[[#This Row],[Customer ID]],Medical_Examinations[],8,0)</f>
        <v>No</v>
      </c>
      <c r="H2138">
        <f>VLOOKUP(Health_Care[[#This Row],[Customer ID]],Medical_Examinations[],9,0)</f>
        <v>0</v>
      </c>
      <c r="I2138" t="str">
        <f>VLOOKUP(Health_Care[[#This Row],[Customer ID]],Medical_Examinations[],10,0)</f>
        <v>No</v>
      </c>
      <c r="J2138" t="str">
        <f>VLOOKUP(Health_Care[[#This Row],[Customer ID]],Medical_Examinations[],3,0)</f>
        <v>Over Weight</v>
      </c>
      <c r="K2138" t="str">
        <f>VLOOKUP(Health_Care[[#This Row],[Customer ID]],Medical_Examinations[],5,0)</f>
        <v>Prediabetes</v>
      </c>
      <c r="L2138" s="10">
        <f>VLOOKUP(Health_Care[[#This Row],[Customer ID]],Table6[#All],5,0)</f>
        <v>37117</v>
      </c>
      <c r="M2138" s="11">
        <f>VLOOKUP(Health_Care[[#This Row],[Customer ID]],Table6[#All],8,0)</f>
        <v>2102.2600000000002</v>
      </c>
      <c r="N2138" t="str">
        <f>VLOOKUP(Health_Care[[#This Row],[Customer ID]],Table6[#All],9,0)</f>
        <v>Tier - 3</v>
      </c>
      <c r="O2138" t="str">
        <f>VLOOKUP(Health_Care[[#This Row],[Customer ID]],Table6[#All],10,0)</f>
        <v>Tier - 2</v>
      </c>
      <c r="P2138" t="str">
        <f>VLOOKUP(Health_Care[[#This Row],[Customer ID]],Table6[#All],11,0)</f>
        <v>R1019</v>
      </c>
      <c r="Q2138">
        <f>VLOOKUP(Health_Care[[#This Row],[Customer ID]],Table6[#All],6,0)</f>
        <v>21</v>
      </c>
    </row>
    <row r="2139" spans="1:17" x14ac:dyDescent="0.35">
      <c r="A2139" t="s">
        <v>225</v>
      </c>
      <c r="B2139" t="str">
        <f>VLOOKUP(Health_Care[[#This Row],[Customer ID]],Customer_Names[#All],3,0)</f>
        <v xml:space="preserve"> Lauren</v>
      </c>
      <c r="C2139">
        <f>VLOOKUP(Health_Care[[#This Row],[Customer ID]],Medical_Examinations[],2,0)</f>
        <v>27.74</v>
      </c>
      <c r="D2139">
        <f>VLOOKUP(Health_Care[[#This Row],[Customer ID]],Medical_Examinations[],4,0)</f>
        <v>4.29</v>
      </c>
      <c r="E2139" t="str">
        <f>VLOOKUP(Health_Care[[#This Row],[Customer ID]],Medical_Examinations[],6,0)</f>
        <v>No</v>
      </c>
      <c r="F2139" t="str">
        <f>VLOOKUP(Health_Care[[#This Row],[Customer ID]],Medical_Examinations[],7,0)</f>
        <v>yes</v>
      </c>
      <c r="G2139" t="str">
        <f>VLOOKUP(Health_Care[[#This Row],[Customer ID]],Medical_Examinations[],8,0)</f>
        <v>No</v>
      </c>
      <c r="H2139">
        <f>VLOOKUP(Health_Care[[#This Row],[Customer ID]],Medical_Examinations[],9,0)</f>
        <v>1</v>
      </c>
      <c r="I2139" t="str">
        <f>VLOOKUP(Health_Care[[#This Row],[Customer ID]],Medical_Examinations[],10,0)</f>
        <v>No</v>
      </c>
      <c r="J2139" t="str">
        <f>VLOOKUP(Health_Care[[#This Row],[Customer ID]],Medical_Examinations[],3,0)</f>
        <v>Over Weight</v>
      </c>
      <c r="K2139" t="str">
        <f>VLOOKUP(Health_Care[[#This Row],[Customer ID]],Medical_Examinations[],5,0)</f>
        <v>Normal</v>
      </c>
      <c r="L2139" s="10">
        <f>VLOOKUP(Health_Care[[#This Row],[Customer ID]],Table6[#All],5,0)</f>
        <v>38150</v>
      </c>
      <c r="M2139" s="11">
        <f>VLOOKUP(Health_Care[[#This Row],[Customer ID]],Table6[#All],8,0)</f>
        <v>2094.1</v>
      </c>
      <c r="N2139" t="str">
        <f>VLOOKUP(Health_Care[[#This Row],[Customer ID]],Table6[#All],9,0)</f>
        <v>Tier - 3</v>
      </c>
      <c r="O2139" t="str">
        <f>VLOOKUP(Health_Care[[#This Row],[Customer ID]],Table6[#All],10,0)</f>
        <v>Tier - 2</v>
      </c>
      <c r="P2139" t="str">
        <f>VLOOKUP(Health_Care[[#This Row],[Customer ID]],Table6[#All],11,0)</f>
        <v>R1025</v>
      </c>
      <c r="Q2139">
        <f>VLOOKUP(Health_Care[[#This Row],[Customer ID]],Table6[#All],6,0)</f>
        <v>18</v>
      </c>
    </row>
    <row r="2140" spans="1:17" x14ac:dyDescent="0.35">
      <c r="A2140" t="s">
        <v>224</v>
      </c>
      <c r="B2140" t="str">
        <f>VLOOKUP(Health_Care[[#This Row],[Customer ID]],Customer_Names[#All],3,0)</f>
        <v xml:space="preserve"> Arthur</v>
      </c>
      <c r="C2140">
        <f>VLOOKUP(Health_Care[[#This Row],[Customer ID]],Medical_Examinations[],2,0)</f>
        <v>32.11</v>
      </c>
      <c r="D2140">
        <f>VLOOKUP(Health_Care[[#This Row],[Customer ID]],Medical_Examinations[],4,0)</f>
        <v>4.03</v>
      </c>
      <c r="E2140" t="str">
        <f>VLOOKUP(Health_Care[[#This Row],[Customer ID]],Medical_Examinations[],6,0)</f>
        <v>yes</v>
      </c>
      <c r="F2140" t="str">
        <f>VLOOKUP(Health_Care[[#This Row],[Customer ID]],Medical_Examinations[],7,0)</f>
        <v>yes</v>
      </c>
      <c r="G2140" t="str">
        <f>VLOOKUP(Health_Care[[#This Row],[Customer ID]],Medical_Examinations[],8,0)</f>
        <v>No</v>
      </c>
      <c r="H2140">
        <f>VLOOKUP(Health_Care[[#This Row],[Customer ID]],Medical_Examinations[],9,0)</f>
        <v>2</v>
      </c>
      <c r="I2140" t="str">
        <f>VLOOKUP(Health_Care[[#This Row],[Customer ID]],Medical_Examinations[],10,0)</f>
        <v>No</v>
      </c>
      <c r="J2140" t="str">
        <f>VLOOKUP(Health_Care[[#This Row],[Customer ID]],Medical_Examinations[],3,0)</f>
        <v>Obesity</v>
      </c>
      <c r="K2140" t="str">
        <f>VLOOKUP(Health_Care[[#This Row],[Customer ID]],Medical_Examinations[],5,0)</f>
        <v>Normal</v>
      </c>
      <c r="L2140" s="10">
        <f>VLOOKUP(Health_Care[[#This Row],[Customer ID]],Table6[#All],5,0)</f>
        <v>36733</v>
      </c>
      <c r="M2140" s="11">
        <f>VLOOKUP(Health_Care[[#This Row],[Customer ID]],Table6[#All],8,0)</f>
        <v>2055.3200000000002</v>
      </c>
      <c r="N2140" t="str">
        <f>VLOOKUP(Health_Care[[#This Row],[Customer ID]],Table6[#All],9,0)</f>
        <v>Tier - 3</v>
      </c>
      <c r="O2140" t="str">
        <f>VLOOKUP(Health_Care[[#This Row],[Customer ID]],Table6[#All],10,0)</f>
        <v>Tier - 3</v>
      </c>
      <c r="P2140" t="str">
        <f>VLOOKUP(Health_Care[[#This Row],[Customer ID]],Table6[#All],11,0)</f>
        <v>R1012</v>
      </c>
      <c r="Q2140">
        <f>VLOOKUP(Health_Care[[#This Row],[Customer ID]],Table6[#All],6,0)</f>
        <v>22</v>
      </c>
    </row>
    <row r="2141" spans="1:17" x14ac:dyDescent="0.35">
      <c r="A2141" t="s">
        <v>223</v>
      </c>
      <c r="B2141" t="str">
        <f>VLOOKUP(Health_Care[[#This Row],[Customer ID]],Customer_Names[#All],3,0)</f>
        <v xml:space="preserve"> Thomas</v>
      </c>
      <c r="C2141">
        <f>VLOOKUP(Health_Care[[#This Row],[Customer ID]],Medical_Examinations[],2,0)</f>
        <v>25.175000000000001</v>
      </c>
      <c r="D2141">
        <f>VLOOKUP(Health_Care[[#This Row],[Customer ID]],Medical_Examinations[],4,0)</f>
        <v>6.29</v>
      </c>
      <c r="E2141" t="str">
        <f>VLOOKUP(Health_Care[[#This Row],[Customer ID]],Medical_Examinations[],6,0)</f>
        <v>yes</v>
      </c>
      <c r="F2141" t="str">
        <f>VLOOKUP(Health_Care[[#This Row],[Customer ID]],Medical_Examinations[],7,0)</f>
        <v>yes</v>
      </c>
      <c r="G2141" t="str">
        <f>VLOOKUP(Health_Care[[#This Row],[Customer ID]],Medical_Examinations[],8,0)</f>
        <v>No</v>
      </c>
      <c r="H2141">
        <f>VLOOKUP(Health_Care[[#This Row],[Customer ID]],Medical_Examinations[],9,0)</f>
        <v>2</v>
      </c>
      <c r="I2141" t="str">
        <f>VLOOKUP(Health_Care[[#This Row],[Customer ID]],Medical_Examinations[],10,0)</f>
        <v>No</v>
      </c>
      <c r="J2141" t="str">
        <f>VLOOKUP(Health_Care[[#This Row],[Customer ID]],Medical_Examinations[],3,0)</f>
        <v>Over Weight</v>
      </c>
      <c r="K2141" t="str">
        <f>VLOOKUP(Health_Care[[#This Row],[Customer ID]],Medical_Examinations[],5,0)</f>
        <v>Prediabetes</v>
      </c>
      <c r="L2141" s="10">
        <f>VLOOKUP(Health_Care[[#This Row],[Customer ID]],Table6[#All],5,0)</f>
        <v>36771</v>
      </c>
      <c r="M2141" s="11">
        <f>VLOOKUP(Health_Care[[#This Row],[Customer ID]],Table6[#All],8,0)</f>
        <v>2045.69</v>
      </c>
      <c r="N2141" t="str">
        <f>VLOOKUP(Health_Care[[#This Row],[Customer ID]],Table6[#All],9,0)</f>
        <v>Tier - 3</v>
      </c>
      <c r="O2141" t="str">
        <f>VLOOKUP(Health_Care[[#This Row],[Customer ID]],Table6[#All],10,0)</f>
        <v>Tier - 3</v>
      </c>
      <c r="P2141" t="str">
        <f>VLOOKUP(Health_Care[[#This Row],[Customer ID]],Table6[#All],11,0)</f>
        <v>R1012</v>
      </c>
      <c r="Q2141">
        <f>VLOOKUP(Health_Care[[#This Row],[Customer ID]],Table6[#All],6,0)</f>
        <v>22</v>
      </c>
    </row>
    <row r="2142" spans="1:17" x14ac:dyDescent="0.35">
      <c r="A2142" t="s">
        <v>222</v>
      </c>
      <c r="B2142" t="str">
        <f>VLOOKUP(Health_Care[[#This Row],[Customer ID]],Customer_Names[#All],3,0)</f>
        <v xml:space="preserve"> Jennifer</v>
      </c>
      <c r="C2142">
        <f>VLOOKUP(Health_Care[[#This Row],[Customer ID]],Medical_Examinations[],2,0)</f>
        <v>39.49</v>
      </c>
      <c r="D2142">
        <f>VLOOKUP(Health_Care[[#This Row],[Customer ID]],Medical_Examinations[],4,0)</f>
        <v>4.4800000000000004</v>
      </c>
      <c r="E2142" t="str">
        <f>VLOOKUP(Health_Care[[#This Row],[Customer ID]],Medical_Examinations[],6,0)</f>
        <v>yes</v>
      </c>
      <c r="F2142" t="str">
        <f>VLOOKUP(Health_Care[[#This Row],[Customer ID]],Medical_Examinations[],7,0)</f>
        <v>No</v>
      </c>
      <c r="G2142" t="str">
        <f>VLOOKUP(Health_Care[[#This Row],[Customer ID]],Medical_Examinations[],8,0)</f>
        <v>No</v>
      </c>
      <c r="H2142">
        <f>VLOOKUP(Health_Care[[#This Row],[Customer ID]],Medical_Examinations[],9,0)</f>
        <v>0</v>
      </c>
      <c r="I2142" t="str">
        <f>VLOOKUP(Health_Care[[#This Row],[Customer ID]],Medical_Examinations[],10,0)</f>
        <v>No</v>
      </c>
      <c r="J2142" t="str">
        <f>VLOOKUP(Health_Care[[#This Row],[Customer ID]],Medical_Examinations[],3,0)</f>
        <v>Obesity</v>
      </c>
      <c r="K2142" t="str">
        <f>VLOOKUP(Health_Care[[#This Row],[Customer ID]],Medical_Examinations[],5,0)</f>
        <v>Normal</v>
      </c>
      <c r="L2142" s="10">
        <f>VLOOKUP(Health_Care[[#This Row],[Customer ID]],Table6[#All],5,0)</f>
        <v>37107</v>
      </c>
      <c r="M2142" s="11">
        <f>VLOOKUP(Health_Care[[#This Row],[Customer ID]],Table6[#All],8,0)</f>
        <v>2026.97</v>
      </c>
      <c r="N2142" t="str">
        <f>VLOOKUP(Health_Care[[#This Row],[Customer ID]],Table6[#All],9,0)</f>
        <v>Tier - 3</v>
      </c>
      <c r="O2142" t="str">
        <f>VLOOKUP(Health_Care[[#This Row],[Customer ID]],Table6[#All],10,0)</f>
        <v>Tier - 2</v>
      </c>
      <c r="P2142" t="str">
        <f>VLOOKUP(Health_Care[[#This Row],[Customer ID]],Table6[#All],11,0)</f>
        <v>R1013</v>
      </c>
      <c r="Q2142">
        <f>VLOOKUP(Health_Care[[#This Row],[Customer ID]],Table6[#All],6,0)</f>
        <v>21</v>
      </c>
    </row>
    <row r="2143" spans="1:17" x14ac:dyDescent="0.35">
      <c r="A2143" t="s">
        <v>221</v>
      </c>
      <c r="B2143" t="str">
        <f>VLOOKUP(Health_Care[[#This Row],[Customer ID]],Customer_Names[#All],3,0)</f>
        <v xml:space="preserve"> Tammy</v>
      </c>
      <c r="C2143">
        <f>VLOOKUP(Health_Care[[#This Row],[Customer ID]],Medical_Examinations[],2,0)</f>
        <v>34.869999999999997</v>
      </c>
      <c r="D2143">
        <f>VLOOKUP(Health_Care[[#This Row],[Customer ID]],Medical_Examinations[],4,0)</f>
        <v>5.51</v>
      </c>
      <c r="E2143" t="str">
        <f>VLOOKUP(Health_Care[[#This Row],[Customer ID]],Medical_Examinations[],6,0)</f>
        <v>yes</v>
      </c>
      <c r="F2143" t="str">
        <f>VLOOKUP(Health_Care[[#This Row],[Customer ID]],Medical_Examinations[],7,0)</f>
        <v>No</v>
      </c>
      <c r="G2143" t="str">
        <f>VLOOKUP(Health_Care[[#This Row],[Customer ID]],Medical_Examinations[],8,0)</f>
        <v>No</v>
      </c>
      <c r="H2143">
        <f>VLOOKUP(Health_Care[[#This Row],[Customer ID]],Medical_Examinations[],9,0)</f>
        <v>0</v>
      </c>
      <c r="I2143" t="str">
        <f>VLOOKUP(Health_Care[[#This Row],[Customer ID]],Medical_Examinations[],10,0)</f>
        <v>No</v>
      </c>
      <c r="J2143" t="str">
        <f>VLOOKUP(Health_Care[[#This Row],[Customer ID]],Medical_Examinations[],3,0)</f>
        <v>Obesity</v>
      </c>
      <c r="K2143" t="str">
        <f>VLOOKUP(Health_Care[[#This Row],[Customer ID]],Medical_Examinations[],5,0)</f>
        <v>Normal</v>
      </c>
      <c r="L2143" s="10">
        <f>VLOOKUP(Health_Care[[#This Row],[Customer ID]],Table6[#All],5,0)</f>
        <v>37140</v>
      </c>
      <c r="M2143" s="11">
        <f>VLOOKUP(Health_Care[[#This Row],[Customer ID]],Table6[#All],8,0)</f>
        <v>2020.55</v>
      </c>
      <c r="N2143" t="str">
        <f>VLOOKUP(Health_Care[[#This Row],[Customer ID]],Table6[#All],9,0)</f>
        <v>Tier - 3</v>
      </c>
      <c r="O2143" t="str">
        <f>VLOOKUP(Health_Care[[#This Row],[Customer ID]],Table6[#All],10,0)</f>
        <v>Tier - 2</v>
      </c>
      <c r="P2143" t="str">
        <f>VLOOKUP(Health_Care[[#This Row],[Customer ID]],Table6[#All],11,0)</f>
        <v>R1013</v>
      </c>
      <c r="Q2143">
        <f>VLOOKUP(Health_Care[[#This Row],[Customer ID]],Table6[#All],6,0)</f>
        <v>21</v>
      </c>
    </row>
    <row r="2144" spans="1:17" x14ac:dyDescent="0.35">
      <c r="A2144" t="s">
        <v>220</v>
      </c>
      <c r="B2144" t="str">
        <f>VLOOKUP(Health_Care[[#This Row],[Customer ID]],Customer_Names[#All],3,0)</f>
        <v xml:space="preserve"> Lena</v>
      </c>
      <c r="C2144">
        <f>VLOOKUP(Health_Care[[#This Row],[Customer ID]],Medical_Examinations[],2,0)</f>
        <v>34.6</v>
      </c>
      <c r="D2144">
        <f>VLOOKUP(Health_Care[[#This Row],[Customer ID]],Medical_Examinations[],4,0)</f>
        <v>4.5</v>
      </c>
      <c r="E2144" t="str">
        <f>VLOOKUP(Health_Care[[#This Row],[Customer ID]],Medical_Examinations[],6,0)</f>
        <v>yes</v>
      </c>
      <c r="F2144" t="str">
        <f>VLOOKUP(Health_Care[[#This Row],[Customer ID]],Medical_Examinations[],7,0)</f>
        <v>No</v>
      </c>
      <c r="G2144" t="str">
        <f>VLOOKUP(Health_Care[[#This Row],[Customer ID]],Medical_Examinations[],8,0)</f>
        <v>No</v>
      </c>
      <c r="H2144">
        <f>VLOOKUP(Health_Care[[#This Row],[Customer ID]],Medical_Examinations[],9,0)</f>
        <v>0</v>
      </c>
      <c r="I2144" t="str">
        <f>VLOOKUP(Health_Care[[#This Row],[Customer ID]],Medical_Examinations[],10,0)</f>
        <v>No</v>
      </c>
      <c r="J2144" t="str">
        <f>VLOOKUP(Health_Care[[#This Row],[Customer ID]],Medical_Examinations[],3,0)</f>
        <v>Obesity</v>
      </c>
      <c r="K2144" t="str">
        <f>VLOOKUP(Health_Care[[#This Row],[Customer ID]],Medical_Examinations[],5,0)</f>
        <v>Normal</v>
      </c>
      <c r="L2144" s="10">
        <f>VLOOKUP(Health_Care[[#This Row],[Customer ID]],Table6[#All],5,0)</f>
        <v>37073</v>
      </c>
      <c r="M2144" s="11">
        <f>VLOOKUP(Health_Care[[#This Row],[Customer ID]],Table6[#All],8,0)</f>
        <v>2020.18</v>
      </c>
      <c r="N2144" t="str">
        <f>VLOOKUP(Health_Care[[#This Row],[Customer ID]],Table6[#All],9,0)</f>
        <v>Tier - 3</v>
      </c>
      <c r="O2144" t="str">
        <f>VLOOKUP(Health_Care[[#This Row],[Customer ID]],Table6[#All],10,0)</f>
        <v>Tier - 1</v>
      </c>
      <c r="P2144" t="str">
        <f>VLOOKUP(Health_Care[[#This Row],[Customer ID]],Table6[#All],11,0)</f>
        <v>R1011</v>
      </c>
      <c r="Q2144">
        <f>VLOOKUP(Health_Care[[#This Row],[Customer ID]],Table6[#All],6,0)</f>
        <v>21</v>
      </c>
    </row>
    <row r="2145" spans="1:17" x14ac:dyDescent="0.35">
      <c r="A2145" t="s">
        <v>219</v>
      </c>
      <c r="B2145" t="str">
        <f>VLOOKUP(Health_Care[[#This Row],[Customer ID]],Customer_Names[#All],3,0)</f>
        <v xml:space="preserve"> Valentina</v>
      </c>
      <c r="C2145">
        <f>VLOOKUP(Health_Care[[#This Row],[Customer ID]],Medical_Examinations[],2,0)</f>
        <v>25.8</v>
      </c>
      <c r="D2145">
        <f>VLOOKUP(Health_Care[[#This Row],[Customer ID]],Medical_Examinations[],4,0)</f>
        <v>6.29</v>
      </c>
      <c r="E2145" t="str">
        <f>VLOOKUP(Health_Care[[#This Row],[Customer ID]],Medical_Examinations[],6,0)</f>
        <v>yes</v>
      </c>
      <c r="F2145" t="str">
        <f>VLOOKUP(Health_Care[[#This Row],[Customer ID]],Medical_Examinations[],7,0)</f>
        <v>No</v>
      </c>
      <c r="G2145" t="str">
        <f>VLOOKUP(Health_Care[[#This Row],[Customer ID]],Medical_Examinations[],8,0)</f>
        <v>No</v>
      </c>
      <c r="H2145">
        <f>VLOOKUP(Health_Care[[#This Row],[Customer ID]],Medical_Examinations[],9,0)</f>
        <v>0</v>
      </c>
      <c r="I2145" t="str">
        <f>VLOOKUP(Health_Care[[#This Row],[Customer ID]],Medical_Examinations[],10,0)</f>
        <v>No</v>
      </c>
      <c r="J2145" t="str">
        <f>VLOOKUP(Health_Care[[#This Row],[Customer ID]],Medical_Examinations[],3,0)</f>
        <v>Over Weight</v>
      </c>
      <c r="K2145" t="str">
        <f>VLOOKUP(Health_Care[[#This Row],[Customer ID]],Medical_Examinations[],5,0)</f>
        <v>Prediabetes</v>
      </c>
      <c r="L2145" s="10">
        <f>VLOOKUP(Health_Care[[#This Row],[Customer ID]],Table6[#All],5,0)</f>
        <v>37117</v>
      </c>
      <c r="M2145" s="11">
        <f>VLOOKUP(Health_Care[[#This Row],[Customer ID]],Table6[#All],8,0)</f>
        <v>2007.95</v>
      </c>
      <c r="N2145" t="str">
        <f>VLOOKUP(Health_Care[[#This Row],[Customer ID]],Table6[#All],9,0)</f>
        <v>Tier - 3</v>
      </c>
      <c r="O2145" t="str">
        <f>VLOOKUP(Health_Care[[#This Row],[Customer ID]],Table6[#All],10,0)</f>
        <v>Tier - 2</v>
      </c>
      <c r="P2145" t="str">
        <f>VLOOKUP(Health_Care[[#This Row],[Customer ID]],Table6[#All],11,0)</f>
        <v>R1011</v>
      </c>
      <c r="Q2145">
        <f>VLOOKUP(Health_Care[[#This Row],[Customer ID]],Table6[#All],6,0)</f>
        <v>21</v>
      </c>
    </row>
    <row r="2146" spans="1:17" x14ac:dyDescent="0.35">
      <c r="A2146" t="s">
        <v>218</v>
      </c>
      <c r="B2146" t="str">
        <f>VLOOKUP(Health_Care[[#This Row],[Customer ID]],Customer_Names[#All],3,0)</f>
        <v xml:space="preserve"> Russell N.</v>
      </c>
      <c r="C2146">
        <f>VLOOKUP(Health_Care[[#This Row],[Customer ID]],Medical_Examinations[],2,0)</f>
        <v>35.86</v>
      </c>
      <c r="D2146">
        <f>VLOOKUP(Health_Care[[#This Row],[Customer ID]],Medical_Examinations[],4,0)</f>
        <v>4.33</v>
      </c>
      <c r="E2146" t="str">
        <f>VLOOKUP(Health_Care[[#This Row],[Customer ID]],Medical_Examinations[],6,0)</f>
        <v>No</v>
      </c>
      <c r="F2146" t="str">
        <f>VLOOKUP(Health_Care[[#This Row],[Customer ID]],Medical_Examinations[],7,0)</f>
        <v>No</v>
      </c>
      <c r="G2146" t="str">
        <f>VLOOKUP(Health_Care[[#This Row],[Customer ID]],Medical_Examinations[],8,0)</f>
        <v>No</v>
      </c>
      <c r="H2146">
        <f>VLOOKUP(Health_Care[[#This Row],[Customer ID]],Medical_Examinations[],9,0)</f>
        <v>1</v>
      </c>
      <c r="I2146" t="str">
        <f>VLOOKUP(Health_Care[[#This Row],[Customer ID]],Medical_Examinations[],10,0)</f>
        <v>No</v>
      </c>
      <c r="J2146" t="str">
        <f>VLOOKUP(Health_Care[[#This Row],[Customer ID]],Medical_Examinations[],3,0)</f>
        <v>Obesity</v>
      </c>
      <c r="K2146" t="str">
        <f>VLOOKUP(Health_Care[[#This Row],[Customer ID]],Medical_Examinations[],5,0)</f>
        <v>Normal</v>
      </c>
      <c r="L2146" s="10">
        <f>VLOOKUP(Health_Care[[#This Row],[Customer ID]],Table6[#All],5,0)</f>
        <v>36052</v>
      </c>
      <c r="M2146" s="11">
        <f>VLOOKUP(Health_Care[[#This Row],[Customer ID]],Table6[#All],8,0)</f>
        <v>1986.93</v>
      </c>
      <c r="N2146" t="str">
        <f>VLOOKUP(Health_Care[[#This Row],[Customer ID]],Table6[#All],9,0)</f>
        <v>Tier - 3</v>
      </c>
      <c r="O2146" t="str">
        <f>VLOOKUP(Health_Care[[#This Row],[Customer ID]],Table6[#All],10,0)</f>
        <v>Tier - 2</v>
      </c>
      <c r="P2146" t="str">
        <f>VLOOKUP(Health_Care[[#This Row],[Customer ID]],Table6[#All],11,0)</f>
        <v>R1013</v>
      </c>
      <c r="Q2146">
        <f>VLOOKUP(Health_Care[[#This Row],[Customer ID]],Table6[#All],6,0)</f>
        <v>24</v>
      </c>
    </row>
    <row r="2147" spans="1:17" x14ac:dyDescent="0.35">
      <c r="A2147" t="s">
        <v>217</v>
      </c>
      <c r="B2147" t="str">
        <f>VLOOKUP(Health_Care[[#This Row],[Customer ID]],Customer_Names[#All],3,0)</f>
        <v xml:space="preserve"> Scott R.</v>
      </c>
      <c r="C2147">
        <f>VLOOKUP(Health_Care[[#This Row],[Customer ID]],Medical_Examinations[],2,0)</f>
        <v>40.47</v>
      </c>
      <c r="D2147">
        <f>VLOOKUP(Health_Care[[#This Row],[Customer ID]],Medical_Examinations[],4,0)</f>
        <v>11.15</v>
      </c>
      <c r="E2147" t="str">
        <f>VLOOKUP(Health_Care[[#This Row],[Customer ID]],Medical_Examinations[],6,0)</f>
        <v>No</v>
      </c>
      <c r="F2147" t="str">
        <f>VLOOKUP(Health_Care[[#This Row],[Customer ID]],Medical_Examinations[],7,0)</f>
        <v>No</v>
      </c>
      <c r="G2147" t="str">
        <f>VLOOKUP(Health_Care[[#This Row],[Customer ID]],Medical_Examinations[],8,0)</f>
        <v>No</v>
      </c>
      <c r="H2147">
        <f>VLOOKUP(Health_Care[[#This Row],[Customer ID]],Medical_Examinations[],9,0)</f>
        <v>0</v>
      </c>
      <c r="I2147" t="str">
        <f>VLOOKUP(Health_Care[[#This Row],[Customer ID]],Medical_Examinations[],10,0)</f>
        <v>No</v>
      </c>
      <c r="J2147" t="str">
        <f>VLOOKUP(Health_Care[[#This Row],[Customer ID]],Medical_Examinations[],3,0)</f>
        <v>Obesity</v>
      </c>
      <c r="K2147" t="str">
        <f>VLOOKUP(Health_Care[[#This Row],[Customer ID]],Medical_Examinations[],5,0)</f>
        <v>Diabetes</v>
      </c>
      <c r="L2147" s="10">
        <f>VLOOKUP(Health_Care[[#This Row],[Customer ID]],Table6[#All],5,0)</f>
        <v>37528</v>
      </c>
      <c r="M2147" s="11">
        <f>VLOOKUP(Health_Care[[#This Row],[Customer ID]],Table6[#All],8,0)</f>
        <v>1984.45</v>
      </c>
      <c r="N2147" t="str">
        <f>VLOOKUP(Health_Care[[#This Row],[Customer ID]],Table6[#All],9,0)</f>
        <v>Tier - 3</v>
      </c>
      <c r="O2147" t="str">
        <f>VLOOKUP(Health_Care[[#This Row],[Customer ID]],Table6[#All],10,0)</f>
        <v>Tier - 3</v>
      </c>
      <c r="P2147" t="str">
        <f>VLOOKUP(Health_Care[[#This Row],[Customer ID]],Table6[#All],11,0)</f>
        <v>R1016</v>
      </c>
      <c r="Q2147">
        <f>VLOOKUP(Health_Care[[#This Row],[Customer ID]],Table6[#All],6,0)</f>
        <v>20</v>
      </c>
    </row>
    <row r="2148" spans="1:17" x14ac:dyDescent="0.35">
      <c r="A2148" t="s">
        <v>216</v>
      </c>
      <c r="B2148" t="str">
        <f>VLOOKUP(Health_Care[[#This Row],[Customer ID]],Customer_Names[#All],3,0)</f>
        <v xml:space="preserve"> Jose Francisco Sr.</v>
      </c>
      <c r="C2148">
        <f>VLOOKUP(Health_Care[[#This Row],[Customer ID]],Medical_Examinations[],2,0)</f>
        <v>32.01</v>
      </c>
      <c r="D2148">
        <f>VLOOKUP(Health_Care[[#This Row],[Customer ID]],Medical_Examinations[],4,0)</f>
        <v>6.45</v>
      </c>
      <c r="E2148" t="str">
        <f>VLOOKUP(Health_Care[[#This Row],[Customer ID]],Medical_Examinations[],6,0)</f>
        <v>No</v>
      </c>
      <c r="F2148" t="str">
        <f>VLOOKUP(Health_Care[[#This Row],[Customer ID]],Medical_Examinations[],7,0)</f>
        <v>No</v>
      </c>
      <c r="G2148" t="str">
        <f>VLOOKUP(Health_Care[[#This Row],[Customer ID]],Medical_Examinations[],8,0)</f>
        <v>No</v>
      </c>
      <c r="H2148">
        <f>VLOOKUP(Health_Care[[#This Row],[Customer ID]],Medical_Examinations[],9,0)</f>
        <v>1</v>
      </c>
      <c r="I2148" t="str">
        <f>VLOOKUP(Health_Care[[#This Row],[Customer ID]],Medical_Examinations[],10,0)</f>
        <v>No</v>
      </c>
      <c r="J2148" t="str">
        <f>VLOOKUP(Health_Care[[#This Row],[Customer ID]],Medical_Examinations[],3,0)</f>
        <v>Obesity</v>
      </c>
      <c r="K2148" t="str">
        <f>VLOOKUP(Health_Care[[#This Row],[Customer ID]],Medical_Examinations[],5,0)</f>
        <v>Diabetes</v>
      </c>
      <c r="L2148" s="10">
        <f>VLOOKUP(Health_Care[[#This Row],[Customer ID]],Table6[#All],5,0)</f>
        <v>36158</v>
      </c>
      <c r="M2148" s="11">
        <f>VLOOKUP(Health_Care[[#This Row],[Customer ID]],Table6[#All],8,0)</f>
        <v>1981.58</v>
      </c>
      <c r="N2148" t="str">
        <f>VLOOKUP(Health_Care[[#This Row],[Customer ID]],Table6[#All],9,0)</f>
        <v>Tier - 3</v>
      </c>
      <c r="O2148" t="str">
        <f>VLOOKUP(Health_Care[[#This Row],[Customer ID]],Table6[#All],10,0)</f>
        <v>Tier - 1</v>
      </c>
      <c r="P2148" t="str">
        <f>VLOOKUP(Health_Care[[#This Row],[Customer ID]],Table6[#All],11,0)</f>
        <v>R1013</v>
      </c>
      <c r="Q2148">
        <f>VLOOKUP(Health_Care[[#This Row],[Customer ID]],Table6[#All],6,0)</f>
        <v>24</v>
      </c>
    </row>
    <row r="2149" spans="1:17" x14ac:dyDescent="0.35">
      <c r="A2149" t="s">
        <v>215</v>
      </c>
      <c r="B2149" t="str">
        <f>VLOOKUP(Health_Care[[#This Row],[Customer ID]],Customer_Names[#All],3,0)</f>
        <v xml:space="preserve"> Paul J</v>
      </c>
      <c r="C2149">
        <f>VLOOKUP(Health_Care[[#This Row],[Customer ID]],Medical_Examinations[],2,0)</f>
        <v>33</v>
      </c>
      <c r="D2149">
        <f>VLOOKUP(Health_Care[[#This Row],[Customer ID]],Medical_Examinations[],4,0)</f>
        <v>9.27</v>
      </c>
      <c r="E2149" t="str">
        <f>VLOOKUP(Health_Care[[#This Row],[Customer ID]],Medical_Examinations[],6,0)</f>
        <v>No</v>
      </c>
      <c r="F2149" t="str">
        <f>VLOOKUP(Health_Care[[#This Row],[Customer ID]],Medical_Examinations[],7,0)</f>
        <v>No</v>
      </c>
      <c r="G2149" t="str">
        <f>VLOOKUP(Health_Care[[#This Row],[Customer ID]],Medical_Examinations[],8,0)</f>
        <v>No</v>
      </c>
      <c r="H2149">
        <f>VLOOKUP(Health_Care[[#This Row],[Customer ID]],Medical_Examinations[],9,0)</f>
        <v>0</v>
      </c>
      <c r="I2149" t="str">
        <f>VLOOKUP(Health_Care[[#This Row],[Customer ID]],Medical_Examinations[],10,0)</f>
        <v>No</v>
      </c>
      <c r="J2149" t="str">
        <f>VLOOKUP(Health_Care[[#This Row],[Customer ID]],Medical_Examinations[],3,0)</f>
        <v>Obesity</v>
      </c>
      <c r="K2149" t="str">
        <f>VLOOKUP(Health_Care[[#This Row],[Customer ID]],Medical_Examinations[],5,0)</f>
        <v>Diabetes</v>
      </c>
      <c r="L2149" s="10">
        <f>VLOOKUP(Health_Care[[#This Row],[Customer ID]],Table6[#All],5,0)</f>
        <v>37453</v>
      </c>
      <c r="M2149" s="11">
        <f>VLOOKUP(Health_Care[[#This Row],[Customer ID]],Table6[#All],8,0)</f>
        <v>1980.07</v>
      </c>
      <c r="N2149" t="str">
        <f>VLOOKUP(Health_Care[[#This Row],[Customer ID]],Table6[#All],9,0)</f>
        <v>Tier - 3</v>
      </c>
      <c r="O2149" t="str">
        <f>VLOOKUP(Health_Care[[#This Row],[Customer ID]],Table6[#All],10,0)</f>
        <v>Tier - 3</v>
      </c>
      <c r="P2149" t="str">
        <f>VLOOKUP(Health_Care[[#This Row],[Customer ID]],Table6[#All],11,0)</f>
        <v>R1011</v>
      </c>
      <c r="Q2149">
        <f>VLOOKUP(Health_Care[[#This Row],[Customer ID]],Table6[#All],6,0)</f>
        <v>20</v>
      </c>
    </row>
    <row r="2150" spans="1:17" x14ac:dyDescent="0.35">
      <c r="A2150" t="s">
        <v>214</v>
      </c>
      <c r="B2150" t="str">
        <f>VLOOKUP(Health_Care[[#This Row],[Customer ID]],Customer_Names[#All],3,0)</f>
        <v xml:space="preserve"> Adam</v>
      </c>
      <c r="C2150">
        <f>VLOOKUP(Health_Care[[#This Row],[Customer ID]],Medical_Examinations[],2,0)</f>
        <v>29.3</v>
      </c>
      <c r="D2150">
        <f>VLOOKUP(Health_Care[[#This Row],[Customer ID]],Medical_Examinations[],4,0)</f>
        <v>6.15</v>
      </c>
      <c r="E2150" t="str">
        <f>VLOOKUP(Health_Care[[#This Row],[Customer ID]],Medical_Examinations[],6,0)</f>
        <v>No</v>
      </c>
      <c r="F2150" t="str">
        <f>VLOOKUP(Health_Care[[#This Row],[Customer ID]],Medical_Examinations[],7,0)</f>
        <v>No</v>
      </c>
      <c r="G2150" t="str">
        <f>VLOOKUP(Health_Care[[#This Row],[Customer ID]],Medical_Examinations[],8,0)</f>
        <v>No</v>
      </c>
      <c r="H2150">
        <f>VLOOKUP(Health_Care[[#This Row],[Customer ID]],Medical_Examinations[],9,0)</f>
        <v>1</v>
      </c>
      <c r="I2150" t="str">
        <f>VLOOKUP(Health_Care[[#This Row],[Customer ID]],Medical_Examinations[],10,0)</f>
        <v>No</v>
      </c>
      <c r="J2150" t="str">
        <f>VLOOKUP(Health_Care[[#This Row],[Customer ID]],Medical_Examinations[],3,0)</f>
        <v>Over Weight</v>
      </c>
      <c r="K2150" t="str">
        <f>VLOOKUP(Health_Care[[#This Row],[Customer ID]],Medical_Examinations[],5,0)</f>
        <v>Prediabetes</v>
      </c>
      <c r="L2150" s="10">
        <f>VLOOKUP(Health_Care[[#This Row],[Customer ID]],Table6[#All],5,0)</f>
        <v>36067</v>
      </c>
      <c r="M2150" s="11">
        <f>VLOOKUP(Health_Care[[#This Row],[Customer ID]],Table6[#All],8,0)</f>
        <v>1977.82</v>
      </c>
      <c r="N2150" t="str">
        <f>VLOOKUP(Health_Care[[#This Row],[Customer ID]],Table6[#All],9,0)</f>
        <v>Tier - 3</v>
      </c>
      <c r="O2150" t="str">
        <f>VLOOKUP(Health_Care[[#This Row],[Customer ID]],Table6[#All],10,0)</f>
        <v>Tier - 1</v>
      </c>
      <c r="P2150" t="str">
        <f>VLOOKUP(Health_Care[[#This Row],[Customer ID]],Table6[#All],11,0)</f>
        <v>R1011</v>
      </c>
      <c r="Q2150">
        <f>VLOOKUP(Health_Care[[#This Row],[Customer ID]],Table6[#All],6,0)</f>
        <v>24</v>
      </c>
    </row>
    <row r="2151" spans="1:17" x14ac:dyDescent="0.35">
      <c r="A2151" t="s">
        <v>213</v>
      </c>
      <c r="B2151" t="str">
        <f>VLOOKUP(Health_Care[[#This Row],[Customer ID]],Customer_Names[#All],3,0)</f>
        <v xml:space="preserve"> Edward J.</v>
      </c>
      <c r="C2151">
        <f>VLOOKUP(Health_Care[[#This Row],[Customer ID]],Medical_Examinations[],2,0)</f>
        <v>25.8</v>
      </c>
      <c r="D2151">
        <f>VLOOKUP(Health_Care[[#This Row],[Customer ID]],Medical_Examinations[],4,0)</f>
        <v>4.13</v>
      </c>
      <c r="E2151" t="str">
        <f>VLOOKUP(Health_Care[[#This Row],[Customer ID]],Medical_Examinations[],6,0)</f>
        <v>No</v>
      </c>
      <c r="F2151" t="str">
        <f>VLOOKUP(Health_Care[[#This Row],[Customer ID]],Medical_Examinations[],7,0)</f>
        <v>No</v>
      </c>
      <c r="G2151" t="str">
        <f>VLOOKUP(Health_Care[[#This Row],[Customer ID]],Medical_Examinations[],8,0)</f>
        <v>No</v>
      </c>
      <c r="H2151">
        <f>VLOOKUP(Health_Care[[#This Row],[Customer ID]],Medical_Examinations[],9,0)</f>
        <v>1</v>
      </c>
      <c r="I2151" t="str">
        <f>VLOOKUP(Health_Care[[#This Row],[Customer ID]],Medical_Examinations[],10,0)</f>
        <v>No</v>
      </c>
      <c r="J2151" t="str">
        <f>VLOOKUP(Health_Care[[#This Row],[Customer ID]],Medical_Examinations[],3,0)</f>
        <v>Over Weight</v>
      </c>
      <c r="K2151" t="str">
        <f>VLOOKUP(Health_Care[[#This Row],[Customer ID]],Medical_Examinations[],5,0)</f>
        <v>Normal</v>
      </c>
      <c r="L2151" s="10">
        <f>VLOOKUP(Health_Care[[#This Row],[Customer ID]],Table6[#All],5,0)</f>
        <v>36073</v>
      </c>
      <c r="M2151" s="11">
        <f>VLOOKUP(Health_Care[[#This Row],[Customer ID]],Table6[#All],8,0)</f>
        <v>1972.95</v>
      </c>
      <c r="N2151" t="str">
        <f>VLOOKUP(Health_Care[[#This Row],[Customer ID]],Table6[#All],9,0)</f>
        <v>Tier - 3</v>
      </c>
      <c r="O2151" t="str">
        <f>VLOOKUP(Health_Care[[#This Row],[Customer ID]],Table6[#All],10,0)</f>
        <v>Tier - 1</v>
      </c>
      <c r="P2151" t="str">
        <f>VLOOKUP(Health_Care[[#This Row],[Customer ID]],Table6[#All],11,0)</f>
        <v>R1011</v>
      </c>
      <c r="Q2151">
        <f>VLOOKUP(Health_Care[[#This Row],[Customer ID]],Table6[#All],6,0)</f>
        <v>24</v>
      </c>
    </row>
    <row r="2152" spans="1:17" x14ac:dyDescent="0.35">
      <c r="A2152" t="s">
        <v>212</v>
      </c>
      <c r="B2152" t="str">
        <f>VLOOKUP(Health_Care[[#This Row],[Customer ID]],Customer_Names[#All],3,0)</f>
        <v xml:space="preserve"> Patrick A.</v>
      </c>
      <c r="C2152">
        <f>VLOOKUP(Health_Care[[#This Row],[Customer ID]],Medical_Examinations[],2,0)</f>
        <v>23.4</v>
      </c>
      <c r="D2152">
        <f>VLOOKUP(Health_Care[[#This Row],[Customer ID]],Medical_Examinations[],4,0)</f>
        <v>4.24</v>
      </c>
      <c r="E2152" t="str">
        <f>VLOOKUP(Health_Care[[#This Row],[Customer ID]],Medical_Examinations[],6,0)</f>
        <v>No</v>
      </c>
      <c r="F2152" t="str">
        <f>VLOOKUP(Health_Care[[#This Row],[Customer ID]],Medical_Examinations[],7,0)</f>
        <v>No</v>
      </c>
      <c r="G2152" t="str">
        <f>VLOOKUP(Health_Care[[#This Row],[Customer ID]],Medical_Examinations[],8,0)</f>
        <v>No</v>
      </c>
      <c r="H2152">
        <f>VLOOKUP(Health_Care[[#This Row],[Customer ID]],Medical_Examinations[],9,0)</f>
        <v>1</v>
      </c>
      <c r="I2152" t="str">
        <f>VLOOKUP(Health_Care[[#This Row],[Customer ID]],Medical_Examinations[],10,0)</f>
        <v>No</v>
      </c>
      <c r="J2152" t="str">
        <f>VLOOKUP(Health_Care[[#This Row],[Customer ID]],Medical_Examinations[],3,0)</f>
        <v>Normal Weight</v>
      </c>
      <c r="K2152" t="str">
        <f>VLOOKUP(Health_Care[[#This Row],[Customer ID]],Medical_Examinations[],5,0)</f>
        <v>Normal</v>
      </c>
      <c r="L2152" s="10">
        <f>VLOOKUP(Health_Care[[#This Row],[Customer ID]],Table6[#All],5,0)</f>
        <v>36066</v>
      </c>
      <c r="M2152" s="11">
        <f>VLOOKUP(Health_Care[[#This Row],[Customer ID]],Table6[#All],8,0)</f>
        <v>1969.61</v>
      </c>
      <c r="N2152" t="str">
        <f>VLOOKUP(Health_Care[[#This Row],[Customer ID]],Table6[#All],9,0)</f>
        <v>Tier - 3</v>
      </c>
      <c r="O2152" t="str">
        <f>VLOOKUP(Health_Care[[#This Row],[Customer ID]],Table6[#All],10,0)</f>
        <v>Tier - 3</v>
      </c>
      <c r="P2152" t="str">
        <f>VLOOKUP(Health_Care[[#This Row],[Customer ID]],Table6[#All],11,0)</f>
        <v>R1011</v>
      </c>
      <c r="Q2152">
        <f>VLOOKUP(Health_Care[[#This Row],[Customer ID]],Table6[#All],6,0)</f>
        <v>24</v>
      </c>
    </row>
    <row r="2153" spans="1:17" x14ac:dyDescent="0.35">
      <c r="A2153" t="s">
        <v>211</v>
      </c>
      <c r="B2153" t="str">
        <f>VLOOKUP(Health_Care[[#This Row],[Customer ID]],Customer_Names[#All],3,0)</f>
        <v xml:space="preserve"> Geraint H</v>
      </c>
      <c r="C2153">
        <f>VLOOKUP(Health_Care[[#This Row],[Customer ID]],Medical_Examinations[],2,0)</f>
        <v>27.93</v>
      </c>
      <c r="D2153">
        <f>VLOOKUP(Health_Care[[#This Row],[Customer ID]],Medical_Examinations[],4,0)</f>
        <v>9.8800000000000008</v>
      </c>
      <c r="E2153" t="str">
        <f>VLOOKUP(Health_Care[[#This Row],[Customer ID]],Medical_Examinations[],6,0)</f>
        <v>No</v>
      </c>
      <c r="F2153" t="str">
        <f>VLOOKUP(Health_Care[[#This Row],[Customer ID]],Medical_Examinations[],7,0)</f>
        <v>No</v>
      </c>
      <c r="G2153" t="str">
        <f>VLOOKUP(Health_Care[[#This Row],[Customer ID]],Medical_Examinations[],8,0)</f>
        <v>No</v>
      </c>
      <c r="H2153">
        <f>VLOOKUP(Health_Care[[#This Row],[Customer ID]],Medical_Examinations[],9,0)</f>
        <v>0</v>
      </c>
      <c r="I2153" t="str">
        <f>VLOOKUP(Health_Care[[#This Row],[Customer ID]],Medical_Examinations[],10,0)</f>
        <v>No</v>
      </c>
      <c r="J2153" t="str">
        <f>VLOOKUP(Health_Care[[#This Row],[Customer ID]],Medical_Examinations[],3,0)</f>
        <v>Over Weight</v>
      </c>
      <c r="K2153" t="str">
        <f>VLOOKUP(Health_Care[[#This Row],[Customer ID]],Medical_Examinations[],5,0)</f>
        <v>Diabetes</v>
      </c>
      <c r="L2153" s="10">
        <f>VLOOKUP(Health_Care[[#This Row],[Customer ID]],Table6[#All],5,0)</f>
        <v>37466</v>
      </c>
      <c r="M2153" s="11">
        <f>VLOOKUP(Health_Care[[#This Row],[Customer ID]],Table6[#All],8,0)</f>
        <v>1967.02</v>
      </c>
      <c r="N2153" t="str">
        <f>VLOOKUP(Health_Care[[#This Row],[Customer ID]],Table6[#All],9,0)</f>
        <v>Tier - 3</v>
      </c>
      <c r="O2153" t="str">
        <f>VLOOKUP(Health_Care[[#This Row],[Customer ID]],Table6[#All],10,0)</f>
        <v>Tier - 2</v>
      </c>
      <c r="P2153" t="str">
        <f>VLOOKUP(Health_Care[[#This Row],[Customer ID]],Table6[#All],11,0)</f>
        <v>R1016</v>
      </c>
      <c r="Q2153">
        <f>VLOOKUP(Health_Care[[#This Row],[Customer ID]],Table6[#All],6,0)</f>
        <v>20</v>
      </c>
    </row>
    <row r="2154" spans="1:17" x14ac:dyDescent="0.35">
      <c r="A2154" t="s">
        <v>210</v>
      </c>
      <c r="B2154" t="str">
        <f>VLOOKUP(Health_Care[[#This Row],[Customer ID]],Customer_Names[#All],3,0)</f>
        <v xml:space="preserve"> Dj</v>
      </c>
      <c r="C2154">
        <f>VLOOKUP(Health_Care[[#This Row],[Customer ID]],Medical_Examinations[],2,0)</f>
        <v>22</v>
      </c>
      <c r="D2154">
        <f>VLOOKUP(Health_Care[[#This Row],[Customer ID]],Medical_Examinations[],4,0)</f>
        <v>9.5</v>
      </c>
      <c r="E2154" t="str">
        <f>VLOOKUP(Health_Care[[#This Row],[Customer ID]],Medical_Examinations[],6,0)</f>
        <v>No</v>
      </c>
      <c r="F2154" t="str">
        <f>VLOOKUP(Health_Care[[#This Row],[Customer ID]],Medical_Examinations[],7,0)</f>
        <v>No</v>
      </c>
      <c r="G2154" t="str">
        <f>VLOOKUP(Health_Care[[#This Row],[Customer ID]],Medical_Examinations[],8,0)</f>
        <v>No</v>
      </c>
      <c r="H2154">
        <f>VLOOKUP(Health_Care[[#This Row],[Customer ID]],Medical_Examinations[],9,0)</f>
        <v>0</v>
      </c>
      <c r="I2154" t="str">
        <f>VLOOKUP(Health_Care[[#This Row],[Customer ID]],Medical_Examinations[],10,0)</f>
        <v>No</v>
      </c>
      <c r="J2154" t="str">
        <f>VLOOKUP(Health_Care[[#This Row],[Customer ID]],Medical_Examinations[],3,0)</f>
        <v>Normal Weight</v>
      </c>
      <c r="K2154" t="str">
        <f>VLOOKUP(Health_Care[[#This Row],[Customer ID]],Medical_Examinations[],5,0)</f>
        <v>Diabetes</v>
      </c>
      <c r="L2154" s="10">
        <f>VLOOKUP(Health_Care[[#This Row],[Customer ID]],Table6[#All],5,0)</f>
        <v>37506</v>
      </c>
      <c r="M2154" s="11">
        <f>VLOOKUP(Health_Care[[#This Row],[Customer ID]],Table6[#All],8,0)</f>
        <v>1964.78</v>
      </c>
      <c r="N2154" t="str">
        <f>VLOOKUP(Health_Care[[#This Row],[Customer ID]],Table6[#All],9,0)</f>
        <v>Tier - 3</v>
      </c>
      <c r="O2154" t="str">
        <f>VLOOKUP(Health_Care[[#This Row],[Customer ID]],Table6[#All],10,0)</f>
        <v>Tier - 1</v>
      </c>
      <c r="P2154" t="str">
        <f>VLOOKUP(Health_Care[[#This Row],[Customer ID]],Table6[#All],11,0)</f>
        <v>R1011</v>
      </c>
      <c r="Q2154">
        <f>VLOOKUP(Health_Care[[#This Row],[Customer ID]],Table6[#All],6,0)</f>
        <v>20</v>
      </c>
    </row>
    <row r="2155" spans="1:17" x14ac:dyDescent="0.35">
      <c r="A2155" t="s">
        <v>209</v>
      </c>
      <c r="B2155" t="str">
        <f>VLOOKUP(Health_Care[[#This Row],[Customer ID]],Customer_Names[#All],3,0)</f>
        <v xml:space="preserve"> Zachary A</v>
      </c>
      <c r="C2155">
        <f>VLOOKUP(Health_Care[[#This Row],[Customer ID]],Medical_Examinations[],2,0)</f>
        <v>36.86</v>
      </c>
      <c r="D2155">
        <f>VLOOKUP(Health_Care[[#This Row],[Customer ID]],Medical_Examinations[],4,0)</f>
        <v>4.97</v>
      </c>
      <c r="E2155" t="str">
        <f>VLOOKUP(Health_Care[[#This Row],[Customer ID]],Medical_Examinations[],6,0)</f>
        <v>yes</v>
      </c>
      <c r="F2155" t="str">
        <f>VLOOKUP(Health_Care[[#This Row],[Customer ID]],Medical_Examinations[],7,0)</f>
        <v>No</v>
      </c>
      <c r="G2155" t="str">
        <f>VLOOKUP(Health_Care[[#This Row],[Customer ID]],Medical_Examinations[],8,0)</f>
        <v>No</v>
      </c>
      <c r="H2155">
        <f>VLOOKUP(Health_Care[[#This Row],[Customer ID]],Medical_Examinations[],9,0)</f>
        <v>0</v>
      </c>
      <c r="I2155" t="str">
        <f>VLOOKUP(Health_Care[[#This Row],[Customer ID]],Medical_Examinations[],10,0)</f>
        <v>No</v>
      </c>
      <c r="J2155" t="str">
        <f>VLOOKUP(Health_Care[[#This Row],[Customer ID]],Medical_Examinations[],3,0)</f>
        <v>Obesity</v>
      </c>
      <c r="K2155" t="str">
        <f>VLOOKUP(Health_Care[[#This Row],[Customer ID]],Medical_Examinations[],5,0)</f>
        <v>Normal</v>
      </c>
      <c r="L2155" s="10">
        <f>VLOOKUP(Health_Care[[#This Row],[Customer ID]],Table6[#All],5,0)</f>
        <v>37234</v>
      </c>
      <c r="M2155" s="11">
        <f>VLOOKUP(Health_Care[[#This Row],[Customer ID]],Table6[#All],8,0)</f>
        <v>1917.32</v>
      </c>
      <c r="N2155" t="str">
        <f>VLOOKUP(Health_Care[[#This Row],[Customer ID]],Table6[#All],9,0)</f>
        <v>Tier - 3</v>
      </c>
      <c r="O2155" t="str">
        <f>VLOOKUP(Health_Care[[#This Row],[Customer ID]],Table6[#All],10,0)</f>
        <v>Tier - 2</v>
      </c>
      <c r="P2155" t="str">
        <f>VLOOKUP(Health_Care[[#This Row],[Customer ID]],Table6[#All],11,0)</f>
        <v>R1012</v>
      </c>
      <c r="Q2155">
        <f>VLOOKUP(Health_Care[[#This Row],[Customer ID]],Table6[#All],6,0)</f>
        <v>21</v>
      </c>
    </row>
    <row r="2156" spans="1:17" x14ac:dyDescent="0.35">
      <c r="A2156" t="s">
        <v>208</v>
      </c>
      <c r="B2156" t="str">
        <f>VLOOKUP(Health_Care[[#This Row],[Customer ID]],Customer_Names[#All],3,0)</f>
        <v xml:space="preserve"> Brian W.</v>
      </c>
      <c r="C2156">
        <f>VLOOKUP(Health_Care[[#This Row],[Customer ID]],Medical_Examinations[],2,0)</f>
        <v>31.254999999999999</v>
      </c>
      <c r="D2156">
        <f>VLOOKUP(Health_Care[[#This Row],[Customer ID]],Medical_Examinations[],4,0)</f>
        <v>5.49</v>
      </c>
      <c r="E2156" t="str">
        <f>VLOOKUP(Health_Care[[#This Row],[Customer ID]],Medical_Examinations[],6,0)</f>
        <v>yes</v>
      </c>
      <c r="F2156" t="str">
        <f>VLOOKUP(Health_Care[[#This Row],[Customer ID]],Medical_Examinations[],7,0)</f>
        <v>No</v>
      </c>
      <c r="G2156" t="str">
        <f>VLOOKUP(Health_Care[[#This Row],[Customer ID]],Medical_Examinations[],8,0)</f>
        <v>No</v>
      </c>
      <c r="H2156">
        <f>VLOOKUP(Health_Care[[#This Row],[Customer ID]],Medical_Examinations[],9,0)</f>
        <v>0</v>
      </c>
      <c r="I2156" t="str">
        <f>VLOOKUP(Health_Care[[#This Row],[Customer ID]],Medical_Examinations[],10,0)</f>
        <v>No</v>
      </c>
      <c r="J2156" t="str">
        <f>VLOOKUP(Health_Care[[#This Row],[Customer ID]],Medical_Examinations[],3,0)</f>
        <v>Obesity</v>
      </c>
      <c r="K2156" t="str">
        <f>VLOOKUP(Health_Care[[#This Row],[Customer ID]],Medical_Examinations[],5,0)</f>
        <v>Normal</v>
      </c>
      <c r="L2156" s="10">
        <f>VLOOKUP(Health_Care[[#This Row],[Customer ID]],Table6[#All],5,0)</f>
        <v>37106</v>
      </c>
      <c r="M2156" s="11">
        <f>VLOOKUP(Health_Care[[#This Row],[Customer ID]],Table6[#All],8,0)</f>
        <v>1909.53</v>
      </c>
      <c r="N2156" t="str">
        <f>VLOOKUP(Health_Care[[#This Row],[Customer ID]],Table6[#All],9,0)</f>
        <v>Tier - 3</v>
      </c>
      <c r="O2156" t="str">
        <f>VLOOKUP(Health_Care[[#This Row],[Customer ID]],Table6[#All],10,0)</f>
        <v>Tier - 3</v>
      </c>
      <c r="P2156" t="str">
        <f>VLOOKUP(Health_Care[[#This Row],[Customer ID]],Table6[#All],11,0)</f>
        <v>R1012</v>
      </c>
      <c r="Q2156">
        <f>VLOOKUP(Health_Care[[#This Row],[Customer ID]],Table6[#All],6,0)</f>
        <v>21</v>
      </c>
    </row>
    <row r="2157" spans="1:17" x14ac:dyDescent="0.35">
      <c r="A2157" t="s">
        <v>207</v>
      </c>
      <c r="B2157" t="str">
        <f>VLOOKUP(Health_Care[[#This Row],[Customer ID]],Customer_Names[#All],3,0)</f>
        <v xml:space="preserve"> Joe</v>
      </c>
      <c r="C2157">
        <f>VLOOKUP(Health_Care[[#This Row],[Customer ID]],Medical_Examinations[],2,0)</f>
        <v>23.06</v>
      </c>
      <c r="D2157">
        <f>VLOOKUP(Health_Care[[#This Row],[Customer ID]],Medical_Examinations[],4,0)</f>
        <v>4.47</v>
      </c>
      <c r="E2157" t="str">
        <f>VLOOKUP(Health_Care[[#This Row],[Customer ID]],Medical_Examinations[],6,0)</f>
        <v>No</v>
      </c>
      <c r="F2157" t="str">
        <f>VLOOKUP(Health_Care[[#This Row],[Customer ID]],Medical_Examinations[],7,0)</f>
        <v>No</v>
      </c>
      <c r="G2157" t="str">
        <f>VLOOKUP(Health_Care[[#This Row],[Customer ID]],Medical_Examinations[],8,0)</f>
        <v>No</v>
      </c>
      <c r="H2157">
        <f>VLOOKUP(Health_Care[[#This Row],[Customer ID]],Medical_Examinations[],9,0)</f>
        <v>0</v>
      </c>
      <c r="I2157" t="str">
        <f>VLOOKUP(Health_Care[[#This Row],[Customer ID]],Medical_Examinations[],10,0)</f>
        <v>No</v>
      </c>
      <c r="J2157" t="str">
        <f>VLOOKUP(Health_Care[[#This Row],[Customer ID]],Medical_Examinations[],3,0)</f>
        <v>Normal Weight</v>
      </c>
      <c r="K2157" t="str">
        <f>VLOOKUP(Health_Care[[#This Row],[Customer ID]],Medical_Examinations[],5,0)</f>
        <v>Normal</v>
      </c>
      <c r="L2157" s="10">
        <f>VLOOKUP(Health_Care[[#This Row],[Customer ID]],Table6[#All],5,0)</f>
        <v>34613</v>
      </c>
      <c r="M2157" s="11">
        <f>VLOOKUP(Health_Care[[#This Row],[Customer ID]],Table6[#All],8,0)</f>
        <v>1908.9</v>
      </c>
      <c r="N2157" t="str">
        <f>VLOOKUP(Health_Care[[#This Row],[Customer ID]],Table6[#All],9,0)</f>
        <v>Tier - 3</v>
      </c>
      <c r="O2157" t="str">
        <f>VLOOKUP(Health_Care[[#This Row],[Customer ID]],Table6[#All],10,0)</f>
        <v>Tier - 3</v>
      </c>
      <c r="P2157" t="str">
        <f>VLOOKUP(Health_Care[[#This Row],[Customer ID]],Table6[#All],11,0)</f>
        <v>R1013</v>
      </c>
      <c r="Q2157">
        <f>VLOOKUP(Health_Care[[#This Row],[Customer ID]],Table6[#All],6,0)</f>
        <v>28</v>
      </c>
    </row>
    <row r="2158" spans="1:17" x14ac:dyDescent="0.35">
      <c r="A2158" t="s">
        <v>206</v>
      </c>
      <c r="B2158" t="str">
        <f>VLOOKUP(Health_Care[[#This Row],[Customer ID]],Customer_Names[#All],3,0)</f>
        <v xml:space="preserve"> Stephen</v>
      </c>
      <c r="C2158">
        <f>VLOOKUP(Health_Care[[#This Row],[Customer ID]],Medical_Examinations[],2,0)</f>
        <v>28.975000000000001</v>
      </c>
      <c r="D2158">
        <f>VLOOKUP(Health_Care[[#This Row],[Customer ID]],Medical_Examinations[],4,0)</f>
        <v>4.34</v>
      </c>
      <c r="E2158" t="str">
        <f>VLOOKUP(Health_Care[[#This Row],[Customer ID]],Medical_Examinations[],6,0)</f>
        <v>yes</v>
      </c>
      <c r="F2158" t="str">
        <f>VLOOKUP(Health_Care[[#This Row],[Customer ID]],Medical_Examinations[],7,0)</f>
        <v>No</v>
      </c>
      <c r="G2158" t="str">
        <f>VLOOKUP(Health_Care[[#This Row],[Customer ID]],Medical_Examinations[],8,0)</f>
        <v>No</v>
      </c>
      <c r="H2158">
        <f>VLOOKUP(Health_Care[[#This Row],[Customer ID]],Medical_Examinations[],9,0)</f>
        <v>0</v>
      </c>
      <c r="I2158" t="str">
        <f>VLOOKUP(Health_Care[[#This Row],[Customer ID]],Medical_Examinations[],10,0)</f>
        <v>No</v>
      </c>
      <c r="J2158" t="str">
        <f>VLOOKUP(Health_Care[[#This Row],[Customer ID]],Medical_Examinations[],3,0)</f>
        <v>Over Weight</v>
      </c>
      <c r="K2158" t="str">
        <f>VLOOKUP(Health_Care[[#This Row],[Customer ID]],Medical_Examinations[],5,0)</f>
        <v>Normal</v>
      </c>
      <c r="L2158" s="10">
        <f>VLOOKUP(Health_Care[[#This Row],[Customer ID]],Table6[#All],5,0)</f>
        <v>37113</v>
      </c>
      <c r="M2158" s="11">
        <f>VLOOKUP(Health_Care[[#This Row],[Customer ID]],Table6[#All],8,0)</f>
        <v>1906.36</v>
      </c>
      <c r="N2158" t="str">
        <f>VLOOKUP(Health_Care[[#This Row],[Customer ID]],Table6[#All],9,0)</f>
        <v>Tier - 3</v>
      </c>
      <c r="O2158" t="str">
        <f>VLOOKUP(Health_Care[[#This Row],[Customer ID]],Table6[#All],10,0)</f>
        <v>Tier - 1</v>
      </c>
      <c r="P2158" t="str">
        <f>VLOOKUP(Health_Care[[#This Row],[Customer ID]],Table6[#All],11,0)</f>
        <v>R1012</v>
      </c>
      <c r="Q2158">
        <f>VLOOKUP(Health_Care[[#This Row],[Customer ID]],Table6[#All],6,0)</f>
        <v>21</v>
      </c>
    </row>
    <row r="2159" spans="1:17" x14ac:dyDescent="0.35">
      <c r="A2159" t="s">
        <v>205</v>
      </c>
      <c r="B2159" t="str">
        <f>VLOOKUP(Health_Care[[#This Row],[Customer ID]],Customer_Names[#All],3,0)</f>
        <v xml:space="preserve"> Ellen L.</v>
      </c>
      <c r="C2159">
        <f>VLOOKUP(Health_Care[[#This Row],[Customer ID]],Medical_Examinations[],2,0)</f>
        <v>33.299999999999997</v>
      </c>
      <c r="D2159">
        <f>VLOOKUP(Health_Care[[#This Row],[Customer ID]],Medical_Examinations[],4,0)</f>
        <v>9.49</v>
      </c>
      <c r="E2159" t="str">
        <f>VLOOKUP(Health_Care[[#This Row],[Customer ID]],Medical_Examinations[],6,0)</f>
        <v>No</v>
      </c>
      <c r="F2159" t="str">
        <f>VLOOKUP(Health_Care[[#This Row],[Customer ID]],Medical_Examinations[],7,0)</f>
        <v>No</v>
      </c>
      <c r="G2159" t="str">
        <f>VLOOKUP(Health_Care[[#This Row],[Customer ID]],Medical_Examinations[],8,0)</f>
        <v>No</v>
      </c>
      <c r="H2159">
        <f>VLOOKUP(Health_Care[[#This Row],[Customer ID]],Medical_Examinations[],9,0)</f>
        <v>0</v>
      </c>
      <c r="I2159" t="str">
        <f>VLOOKUP(Health_Care[[#This Row],[Customer ID]],Medical_Examinations[],10,0)</f>
        <v>No</v>
      </c>
      <c r="J2159" t="str">
        <f>VLOOKUP(Health_Care[[#This Row],[Customer ID]],Medical_Examinations[],3,0)</f>
        <v>Obesity</v>
      </c>
      <c r="K2159" t="str">
        <f>VLOOKUP(Health_Care[[#This Row],[Customer ID]],Medical_Examinations[],5,0)</f>
        <v>Diabetes</v>
      </c>
      <c r="L2159" s="10">
        <f>VLOOKUP(Health_Care[[#This Row],[Customer ID]],Table6[#All],5,0)</f>
        <v>37489</v>
      </c>
      <c r="M2159" s="11">
        <f>VLOOKUP(Health_Care[[#This Row],[Customer ID]],Table6[#All],8,0)</f>
        <v>1880.49</v>
      </c>
      <c r="N2159" t="str">
        <f>VLOOKUP(Health_Care[[#This Row],[Customer ID]],Table6[#All],9,0)</f>
        <v>Tier - 3</v>
      </c>
      <c r="O2159" t="str">
        <f>VLOOKUP(Health_Care[[#This Row],[Customer ID]],Table6[#All],10,0)</f>
        <v>Tier - 1</v>
      </c>
      <c r="P2159" t="str">
        <f>VLOOKUP(Health_Care[[#This Row],[Customer ID]],Table6[#All],11,0)</f>
        <v>R1011</v>
      </c>
      <c r="Q2159">
        <f>VLOOKUP(Health_Care[[#This Row],[Customer ID]],Table6[#All],6,0)</f>
        <v>20</v>
      </c>
    </row>
    <row r="2160" spans="1:17" x14ac:dyDescent="0.35">
      <c r="A2160" t="s">
        <v>204</v>
      </c>
      <c r="B2160" t="str">
        <f>VLOOKUP(Health_Care[[#This Row],[Customer ID]],Customer_Names[#All],3,0)</f>
        <v xml:space="preserve"> Cindy</v>
      </c>
      <c r="C2160">
        <f>VLOOKUP(Health_Care[[#This Row],[Customer ID]],Medical_Examinations[],2,0)</f>
        <v>33</v>
      </c>
      <c r="D2160">
        <f>VLOOKUP(Health_Care[[#This Row],[Customer ID]],Medical_Examinations[],4,0)</f>
        <v>10.16</v>
      </c>
      <c r="E2160" t="str">
        <f>VLOOKUP(Health_Care[[#This Row],[Customer ID]],Medical_Examinations[],6,0)</f>
        <v>No</v>
      </c>
      <c r="F2160" t="str">
        <f>VLOOKUP(Health_Care[[#This Row],[Customer ID]],Medical_Examinations[],7,0)</f>
        <v>No</v>
      </c>
      <c r="G2160" t="str">
        <f>VLOOKUP(Health_Care[[#This Row],[Customer ID]],Medical_Examinations[],8,0)</f>
        <v>No</v>
      </c>
      <c r="H2160">
        <f>VLOOKUP(Health_Care[[#This Row],[Customer ID]],Medical_Examinations[],9,0)</f>
        <v>0</v>
      </c>
      <c r="I2160" t="str">
        <f>VLOOKUP(Health_Care[[#This Row],[Customer ID]],Medical_Examinations[],10,0)</f>
        <v>No</v>
      </c>
      <c r="J2160" t="str">
        <f>VLOOKUP(Health_Care[[#This Row],[Customer ID]],Medical_Examinations[],3,0)</f>
        <v>Obesity</v>
      </c>
      <c r="K2160" t="str">
        <f>VLOOKUP(Health_Care[[#This Row],[Customer ID]],Medical_Examinations[],5,0)</f>
        <v>Diabetes</v>
      </c>
      <c r="L2160" s="10">
        <f>VLOOKUP(Health_Care[[#This Row],[Customer ID]],Table6[#All],5,0)</f>
        <v>37497</v>
      </c>
      <c r="M2160" s="11">
        <f>VLOOKUP(Health_Care[[#This Row],[Customer ID]],Table6[#All],8,0)</f>
        <v>1880.07</v>
      </c>
      <c r="N2160" t="str">
        <f>VLOOKUP(Health_Care[[#This Row],[Customer ID]],Table6[#All],9,0)</f>
        <v>Tier - 3</v>
      </c>
      <c r="O2160" t="str">
        <f>VLOOKUP(Health_Care[[#This Row],[Customer ID]],Table6[#All],10,0)</f>
        <v>Tier - 2</v>
      </c>
      <c r="P2160" t="str">
        <f>VLOOKUP(Health_Care[[#This Row],[Customer ID]],Table6[#All],11,0)</f>
        <v>R1013</v>
      </c>
      <c r="Q2160">
        <f>VLOOKUP(Health_Care[[#This Row],[Customer ID]],Table6[#All],6,0)</f>
        <v>20</v>
      </c>
    </row>
    <row r="2161" spans="1:17" x14ac:dyDescent="0.35">
      <c r="A2161" t="s">
        <v>203</v>
      </c>
      <c r="B2161" t="str">
        <f>VLOOKUP(Health_Care[[#This Row],[Customer ID]],Customer_Names[#All],3,0)</f>
        <v xml:space="preserve"> Abigail R.</v>
      </c>
      <c r="C2161">
        <f>VLOOKUP(Health_Care[[#This Row],[Customer ID]],Medical_Examinations[],2,0)</f>
        <v>31.46</v>
      </c>
      <c r="D2161">
        <f>VLOOKUP(Health_Care[[#This Row],[Customer ID]],Medical_Examinations[],4,0)</f>
        <v>11.19</v>
      </c>
      <c r="E2161" t="str">
        <f>VLOOKUP(Health_Care[[#This Row],[Customer ID]],Medical_Examinations[],6,0)</f>
        <v>No</v>
      </c>
      <c r="F2161" t="str">
        <f>VLOOKUP(Health_Care[[#This Row],[Customer ID]],Medical_Examinations[],7,0)</f>
        <v>No</v>
      </c>
      <c r="G2161" t="str">
        <f>VLOOKUP(Health_Care[[#This Row],[Customer ID]],Medical_Examinations[],8,0)</f>
        <v>No</v>
      </c>
      <c r="H2161">
        <f>VLOOKUP(Health_Care[[#This Row],[Customer ID]],Medical_Examinations[],9,0)</f>
        <v>0</v>
      </c>
      <c r="I2161" t="str">
        <f>VLOOKUP(Health_Care[[#This Row],[Customer ID]],Medical_Examinations[],10,0)</f>
        <v>No</v>
      </c>
      <c r="J2161" t="str">
        <f>VLOOKUP(Health_Care[[#This Row],[Customer ID]],Medical_Examinations[],3,0)</f>
        <v>Obesity</v>
      </c>
      <c r="K2161" t="str">
        <f>VLOOKUP(Health_Care[[#This Row],[Customer ID]],Medical_Examinations[],5,0)</f>
        <v>Diabetes</v>
      </c>
      <c r="L2161" s="10">
        <f>VLOOKUP(Health_Care[[#This Row],[Customer ID]],Table6[#All],5,0)</f>
        <v>37558</v>
      </c>
      <c r="M2161" s="11">
        <f>VLOOKUP(Health_Care[[#This Row],[Customer ID]],Table6[#All],8,0)</f>
        <v>1877.93</v>
      </c>
      <c r="N2161" t="str">
        <f>VLOOKUP(Health_Care[[#This Row],[Customer ID]],Table6[#All],9,0)</f>
        <v>Tier - 3</v>
      </c>
      <c r="O2161" t="str">
        <f>VLOOKUP(Health_Care[[#This Row],[Customer ID]],Table6[#All],10,0)</f>
        <v>Tier - 1</v>
      </c>
      <c r="P2161" t="str">
        <f>VLOOKUP(Health_Care[[#This Row],[Customer ID]],Table6[#All],11,0)</f>
        <v>R1013</v>
      </c>
      <c r="Q2161">
        <f>VLOOKUP(Health_Care[[#This Row],[Customer ID]],Table6[#All],6,0)</f>
        <v>20</v>
      </c>
    </row>
    <row r="2162" spans="1:17" x14ac:dyDescent="0.35">
      <c r="A2162" t="s">
        <v>202</v>
      </c>
      <c r="B2162" t="str">
        <f>VLOOKUP(Health_Care[[#This Row],[Customer ID]],Customer_Names[#All],3,0)</f>
        <v xml:space="preserve"> Amy L.</v>
      </c>
      <c r="C2162">
        <f>VLOOKUP(Health_Care[[#This Row],[Customer ID]],Medical_Examinations[],2,0)</f>
        <v>29.6</v>
      </c>
      <c r="D2162">
        <f>VLOOKUP(Health_Care[[#This Row],[Customer ID]],Medical_Examinations[],4,0)</f>
        <v>11.03</v>
      </c>
      <c r="E2162" t="str">
        <f>VLOOKUP(Health_Care[[#This Row],[Customer ID]],Medical_Examinations[],6,0)</f>
        <v>No</v>
      </c>
      <c r="F2162" t="str">
        <f>VLOOKUP(Health_Care[[#This Row],[Customer ID]],Medical_Examinations[],7,0)</f>
        <v>No</v>
      </c>
      <c r="G2162" t="str">
        <f>VLOOKUP(Health_Care[[#This Row],[Customer ID]],Medical_Examinations[],8,0)</f>
        <v>No</v>
      </c>
      <c r="H2162">
        <f>VLOOKUP(Health_Care[[#This Row],[Customer ID]],Medical_Examinations[],9,0)</f>
        <v>0</v>
      </c>
      <c r="I2162" t="str">
        <f>VLOOKUP(Health_Care[[#This Row],[Customer ID]],Medical_Examinations[],10,0)</f>
        <v>No</v>
      </c>
      <c r="J2162" t="str">
        <f>VLOOKUP(Health_Care[[#This Row],[Customer ID]],Medical_Examinations[],3,0)</f>
        <v>Over Weight</v>
      </c>
      <c r="K2162" t="str">
        <f>VLOOKUP(Health_Care[[#This Row],[Customer ID]],Medical_Examinations[],5,0)</f>
        <v>Diabetes</v>
      </c>
      <c r="L2162" s="10">
        <f>VLOOKUP(Health_Care[[#This Row],[Customer ID]],Table6[#All],5,0)</f>
        <v>37521</v>
      </c>
      <c r="M2162" s="11">
        <f>VLOOKUP(Health_Care[[#This Row],[Customer ID]],Table6[#All],8,0)</f>
        <v>1875.34</v>
      </c>
      <c r="N2162" t="str">
        <f>VLOOKUP(Health_Care[[#This Row],[Customer ID]],Table6[#All],9,0)</f>
        <v>Tier - 3</v>
      </c>
      <c r="O2162" t="str">
        <f>VLOOKUP(Health_Care[[#This Row],[Customer ID]],Table6[#All],10,0)</f>
        <v>Tier - 2</v>
      </c>
      <c r="P2162" t="str">
        <f>VLOOKUP(Health_Care[[#This Row],[Customer ID]],Table6[#All],11,0)</f>
        <v>R1011</v>
      </c>
      <c r="Q2162">
        <f>VLOOKUP(Health_Care[[#This Row],[Customer ID]],Table6[#All],6,0)</f>
        <v>20</v>
      </c>
    </row>
    <row r="2163" spans="1:17" x14ac:dyDescent="0.35">
      <c r="A2163" t="s">
        <v>201</v>
      </c>
      <c r="B2163" t="str">
        <f>VLOOKUP(Health_Care[[#This Row],[Customer ID]],Customer_Names[#All],3,0)</f>
        <v xml:space="preserve"> Amy</v>
      </c>
      <c r="C2163">
        <f>VLOOKUP(Health_Care[[#This Row],[Customer ID]],Medical_Examinations[],2,0)</f>
        <v>22.05</v>
      </c>
      <c r="D2163">
        <f>VLOOKUP(Health_Care[[#This Row],[Customer ID]],Medical_Examinations[],4,0)</f>
        <v>4.43</v>
      </c>
      <c r="E2163" t="str">
        <f>VLOOKUP(Health_Care[[#This Row],[Customer ID]],Medical_Examinations[],6,0)</f>
        <v>yes</v>
      </c>
      <c r="F2163" t="str">
        <f>VLOOKUP(Health_Care[[#This Row],[Customer ID]],Medical_Examinations[],7,0)</f>
        <v>No</v>
      </c>
      <c r="G2163" t="str">
        <f>VLOOKUP(Health_Care[[#This Row],[Customer ID]],Medical_Examinations[],8,0)</f>
        <v>No</v>
      </c>
      <c r="H2163">
        <f>VLOOKUP(Health_Care[[#This Row],[Customer ID]],Medical_Examinations[],9,0)</f>
        <v>0</v>
      </c>
      <c r="I2163" t="str">
        <f>VLOOKUP(Health_Care[[#This Row],[Customer ID]],Medical_Examinations[],10,0)</f>
        <v>No</v>
      </c>
      <c r="J2163" t="str">
        <f>VLOOKUP(Health_Care[[#This Row],[Customer ID]],Medical_Examinations[],3,0)</f>
        <v>Normal Weight</v>
      </c>
      <c r="K2163" t="str">
        <f>VLOOKUP(Health_Care[[#This Row],[Customer ID]],Medical_Examinations[],5,0)</f>
        <v>Normal</v>
      </c>
      <c r="L2163" s="10">
        <f>VLOOKUP(Health_Care[[#This Row],[Customer ID]],Table6[#All],5,0)</f>
        <v>35248</v>
      </c>
      <c r="M2163" s="11">
        <f>VLOOKUP(Health_Care[[#This Row],[Customer ID]],Table6[#All],8,0)</f>
        <v>1865.98</v>
      </c>
      <c r="N2163" t="str">
        <f>VLOOKUP(Health_Care[[#This Row],[Customer ID]],Table6[#All],9,0)</f>
        <v>Tier - 3</v>
      </c>
      <c r="O2163" t="str">
        <f>VLOOKUP(Health_Care[[#This Row],[Customer ID]],Table6[#All],10,0)</f>
        <v>Tier - 3</v>
      </c>
      <c r="P2163" t="str">
        <f>VLOOKUP(Health_Care[[#This Row],[Customer ID]],Table6[#All],11,0)</f>
        <v>R1012</v>
      </c>
      <c r="Q2163">
        <f>VLOOKUP(Health_Care[[#This Row],[Customer ID]],Table6[#All],6,0)</f>
        <v>26</v>
      </c>
    </row>
    <row r="2164" spans="1:17" x14ac:dyDescent="0.35">
      <c r="A2164" t="s">
        <v>199</v>
      </c>
      <c r="B2164" t="str">
        <f>VLOOKUP(Health_Care[[#This Row],[Customer ID]],Customer_Names[#All],3,0)</f>
        <v xml:space="preserve"> Grace H</v>
      </c>
      <c r="C2164">
        <f>VLOOKUP(Health_Care[[#This Row],[Customer ID]],Medical_Examinations[],2,0)</f>
        <v>27.06</v>
      </c>
      <c r="D2164">
        <f>VLOOKUP(Health_Care[[#This Row],[Customer ID]],Medical_Examinations[],4,0)</f>
        <v>6.14</v>
      </c>
      <c r="E2164" t="str">
        <f>VLOOKUP(Health_Care[[#This Row],[Customer ID]],Medical_Examinations[],6,0)</f>
        <v>No</v>
      </c>
      <c r="F2164" t="str">
        <f>VLOOKUP(Health_Care[[#This Row],[Customer ID]],Medical_Examinations[],7,0)</f>
        <v>yes</v>
      </c>
      <c r="G2164" t="str">
        <f>VLOOKUP(Health_Care[[#This Row],[Customer ID]],Medical_Examinations[],8,0)</f>
        <v>No</v>
      </c>
      <c r="H2164">
        <f>VLOOKUP(Health_Care[[#This Row],[Customer ID]],Medical_Examinations[],9,0)</f>
        <v>1</v>
      </c>
      <c r="I2164" t="str">
        <f>VLOOKUP(Health_Care[[#This Row],[Customer ID]],Medical_Examinations[],10,0)</f>
        <v>No</v>
      </c>
      <c r="J2164" t="str">
        <f>VLOOKUP(Health_Care[[#This Row],[Customer ID]],Medical_Examinations[],3,0)</f>
        <v>Over Weight</v>
      </c>
      <c r="K2164" t="str">
        <f>VLOOKUP(Health_Care[[#This Row],[Customer ID]],Medical_Examinations[],5,0)</f>
        <v>Prediabetes</v>
      </c>
      <c r="L2164" s="10">
        <f>VLOOKUP(Health_Care[[#This Row],[Customer ID]],Table6[#All],5,0)</f>
        <v>38348</v>
      </c>
      <c r="M2164" s="11">
        <f>VLOOKUP(Health_Care[[#This Row],[Customer ID]],Table6[#All],8,0)</f>
        <v>1863.45</v>
      </c>
      <c r="N2164" t="str">
        <f>VLOOKUP(Health_Care[[#This Row],[Customer ID]],Table6[#All],9,0)</f>
        <v>Tier - 3</v>
      </c>
      <c r="O2164" t="str">
        <f>VLOOKUP(Health_Care[[#This Row],[Customer ID]],Table6[#All],10,0)</f>
        <v>Tier - 1</v>
      </c>
      <c r="P2164" t="str">
        <f>VLOOKUP(Health_Care[[#This Row],[Customer ID]],Table6[#All],11,0)</f>
        <v>R1025</v>
      </c>
      <c r="Q2164">
        <f>VLOOKUP(Health_Care[[#This Row],[Customer ID]],Table6[#All],6,0)</f>
        <v>18</v>
      </c>
    </row>
    <row r="2165" spans="1:17" x14ac:dyDescent="0.35">
      <c r="A2165" t="s">
        <v>198</v>
      </c>
      <c r="B2165" t="str">
        <f>VLOOKUP(Health_Care[[#This Row],[Customer ID]],Customer_Names[#All],3,0)</f>
        <v xml:space="preserve"> Caitie J.</v>
      </c>
      <c r="C2165">
        <f>VLOOKUP(Health_Care[[#This Row],[Customer ID]],Medical_Examinations[],2,0)</f>
        <v>20.49</v>
      </c>
      <c r="D2165">
        <f>VLOOKUP(Health_Care[[#This Row],[Customer ID]],Medical_Examinations[],4,0)</f>
        <v>4.87</v>
      </c>
      <c r="E2165" t="str">
        <f>VLOOKUP(Health_Care[[#This Row],[Customer ID]],Medical_Examinations[],6,0)</f>
        <v>No</v>
      </c>
      <c r="F2165" t="str">
        <f>VLOOKUP(Health_Care[[#This Row],[Customer ID]],Medical_Examinations[],7,0)</f>
        <v>No</v>
      </c>
      <c r="G2165" t="str">
        <f>VLOOKUP(Health_Care[[#This Row],[Customer ID]],Medical_Examinations[],8,0)</f>
        <v>No</v>
      </c>
      <c r="H2165">
        <f>VLOOKUP(Health_Care[[#This Row],[Customer ID]],Medical_Examinations[],9,0)</f>
        <v>0</v>
      </c>
      <c r="I2165" t="str">
        <f>VLOOKUP(Health_Care[[#This Row],[Customer ID]],Medical_Examinations[],10,0)</f>
        <v>No</v>
      </c>
      <c r="J2165" t="str">
        <f>VLOOKUP(Health_Care[[#This Row],[Customer ID]],Medical_Examinations[],3,0)</f>
        <v>Normal Weight</v>
      </c>
      <c r="K2165" t="str">
        <f>VLOOKUP(Health_Care[[#This Row],[Customer ID]],Medical_Examinations[],5,0)</f>
        <v>Normal</v>
      </c>
      <c r="L2165" s="10">
        <f>VLOOKUP(Health_Care[[#This Row],[Customer ID]],Table6[#All],5,0)</f>
        <v>34674</v>
      </c>
      <c r="M2165" s="11">
        <f>VLOOKUP(Health_Care[[#This Row],[Customer ID]],Table6[#All],8,0)</f>
        <v>1850.55</v>
      </c>
      <c r="N2165" t="str">
        <f>VLOOKUP(Health_Care[[#This Row],[Customer ID]],Table6[#All],9,0)</f>
        <v>Tier - 3</v>
      </c>
      <c r="O2165" t="str">
        <f>VLOOKUP(Health_Care[[#This Row],[Customer ID]],Table6[#All],10,0)</f>
        <v>Tier - 2</v>
      </c>
      <c r="P2165" t="str">
        <f>VLOOKUP(Health_Care[[#This Row],[Customer ID]],Table6[#All],11,0)</f>
        <v>R1012</v>
      </c>
      <c r="Q2165">
        <f>VLOOKUP(Health_Care[[#This Row],[Customer ID]],Table6[#All],6,0)</f>
        <v>28</v>
      </c>
    </row>
    <row r="2166" spans="1:17" x14ac:dyDescent="0.35">
      <c r="A2166" t="s">
        <v>197</v>
      </c>
      <c r="B2166" t="str">
        <f>VLOOKUP(Health_Care[[#This Row],[Customer ID]],Customer_Names[#All],3,0)</f>
        <v xml:space="preserve"> Benjamin</v>
      </c>
      <c r="C2166">
        <f>VLOOKUP(Health_Care[[#This Row],[Customer ID]],Medical_Examinations[],2,0)</f>
        <v>28.4</v>
      </c>
      <c r="D2166">
        <f>VLOOKUP(Health_Care[[#This Row],[Customer ID]],Medical_Examinations[],4,0)</f>
        <v>4.3</v>
      </c>
      <c r="E2166" t="str">
        <f>VLOOKUP(Health_Care[[#This Row],[Customer ID]],Medical_Examinations[],6,0)</f>
        <v>No</v>
      </c>
      <c r="F2166" t="str">
        <f>VLOOKUP(Health_Care[[#This Row],[Customer ID]],Medical_Examinations[],7,0)</f>
        <v>No</v>
      </c>
      <c r="G2166" t="str">
        <f>VLOOKUP(Health_Care[[#This Row],[Customer ID]],Medical_Examinations[],8,0)</f>
        <v>Yes</v>
      </c>
      <c r="H2166">
        <f>VLOOKUP(Health_Care[[#This Row],[Customer ID]],Medical_Examinations[],9,0)</f>
        <v>1</v>
      </c>
      <c r="I2166" t="str">
        <f>VLOOKUP(Health_Care[[#This Row],[Customer ID]],Medical_Examinations[],10,0)</f>
        <v>No</v>
      </c>
      <c r="J2166" t="str">
        <f>VLOOKUP(Health_Care[[#This Row],[Customer ID]],Medical_Examinations[],3,0)</f>
        <v>Over Weight</v>
      </c>
      <c r="K2166" t="str">
        <f>VLOOKUP(Health_Care[[#This Row],[Customer ID]],Medical_Examinations[],5,0)</f>
        <v>Normal</v>
      </c>
      <c r="L2166" s="10">
        <f>VLOOKUP(Health_Care[[#This Row],[Customer ID]],Table6[#All],5,0)</f>
        <v>37822</v>
      </c>
      <c r="M2166" s="11">
        <f>VLOOKUP(Health_Care[[#This Row],[Customer ID]],Table6[#All],8,0)</f>
        <v>1842.52</v>
      </c>
      <c r="N2166" t="str">
        <f>VLOOKUP(Health_Care[[#This Row],[Customer ID]],Table6[#All],9,0)</f>
        <v>Tier - 3</v>
      </c>
      <c r="O2166" t="str">
        <f>VLOOKUP(Health_Care[[#This Row],[Customer ID]],Table6[#All],10,0)</f>
        <v>Tier - 2</v>
      </c>
      <c r="P2166" t="str">
        <f>VLOOKUP(Health_Care[[#This Row],[Customer ID]],Table6[#All],11,0)</f>
        <v>R1011</v>
      </c>
      <c r="Q2166">
        <f>VLOOKUP(Health_Care[[#This Row],[Customer ID]],Table6[#All],6,0)</f>
        <v>19</v>
      </c>
    </row>
    <row r="2167" spans="1:17" x14ac:dyDescent="0.35">
      <c r="A2167" t="s">
        <v>196</v>
      </c>
      <c r="B2167" t="str">
        <f>VLOOKUP(Health_Care[[#This Row],[Customer ID]],Customer_Names[#All],3,0)</f>
        <v xml:space="preserve"> Ian T</v>
      </c>
      <c r="C2167">
        <f>VLOOKUP(Health_Care[[#This Row],[Customer ID]],Medical_Examinations[],2,0)</f>
        <v>41.91</v>
      </c>
      <c r="D2167">
        <f>VLOOKUP(Health_Care[[#This Row],[Customer ID]],Medical_Examinations[],4,0)</f>
        <v>6.19</v>
      </c>
      <c r="E2167" t="str">
        <f>VLOOKUP(Health_Care[[#This Row],[Customer ID]],Medical_Examinations[],6,0)</f>
        <v>No</v>
      </c>
      <c r="F2167" t="str">
        <f>VLOOKUP(Health_Care[[#This Row],[Customer ID]],Medical_Examinations[],7,0)</f>
        <v>No</v>
      </c>
      <c r="G2167" t="str">
        <f>VLOOKUP(Health_Care[[#This Row],[Customer ID]],Medical_Examinations[],8,0)</f>
        <v>No</v>
      </c>
      <c r="H2167">
        <f>VLOOKUP(Health_Care[[#This Row],[Customer ID]],Medical_Examinations[],9,0)</f>
        <v>0</v>
      </c>
      <c r="I2167" t="str">
        <f>VLOOKUP(Health_Care[[#This Row],[Customer ID]],Medical_Examinations[],10,0)</f>
        <v>No</v>
      </c>
      <c r="J2167" t="str">
        <f>VLOOKUP(Health_Care[[#This Row],[Customer ID]],Medical_Examinations[],3,0)</f>
        <v>Obesity</v>
      </c>
      <c r="K2167" t="str">
        <f>VLOOKUP(Health_Care[[#This Row],[Customer ID]],Medical_Examinations[],5,0)</f>
        <v>Prediabetes</v>
      </c>
      <c r="L2167" s="10">
        <f>VLOOKUP(Health_Care[[#This Row],[Customer ID]],Table6[#All],5,0)</f>
        <v>36506</v>
      </c>
      <c r="M2167" s="11">
        <f>VLOOKUP(Health_Care[[#This Row],[Customer ID]],Table6[#All],8,0)</f>
        <v>1837.28</v>
      </c>
      <c r="N2167" t="str">
        <f>VLOOKUP(Health_Care[[#This Row],[Customer ID]],Table6[#All],9,0)</f>
        <v>Tier - 3</v>
      </c>
      <c r="O2167" t="str">
        <f>VLOOKUP(Health_Care[[#This Row],[Customer ID]],Table6[#All],10,0)</f>
        <v>Tier - 2</v>
      </c>
      <c r="P2167" t="str">
        <f>VLOOKUP(Health_Care[[#This Row],[Customer ID]],Table6[#All],11,0)</f>
        <v>R1013</v>
      </c>
      <c r="Q2167">
        <f>VLOOKUP(Health_Care[[#This Row],[Customer ID]],Table6[#All],6,0)</f>
        <v>23</v>
      </c>
    </row>
    <row r="2168" spans="1:17" x14ac:dyDescent="0.35">
      <c r="A2168" t="s">
        <v>195</v>
      </c>
      <c r="B2168" t="str">
        <f>VLOOKUP(Health_Care[[#This Row],[Customer ID]],Customer_Names[#All],3,0)</f>
        <v xml:space="preserve"> Tadese</v>
      </c>
      <c r="C2168">
        <f>VLOOKUP(Health_Care[[#This Row],[Customer ID]],Medical_Examinations[],2,0)</f>
        <v>24.6</v>
      </c>
      <c r="D2168">
        <f>VLOOKUP(Health_Care[[#This Row],[Customer ID]],Medical_Examinations[],4,0)</f>
        <v>6.19</v>
      </c>
      <c r="E2168" t="str">
        <f>VLOOKUP(Health_Care[[#This Row],[Customer ID]],Medical_Examinations[],6,0)</f>
        <v>No</v>
      </c>
      <c r="F2168" t="str">
        <f>VLOOKUP(Health_Care[[#This Row],[Customer ID]],Medical_Examinations[],7,0)</f>
        <v>No</v>
      </c>
      <c r="G2168" t="str">
        <f>VLOOKUP(Health_Care[[#This Row],[Customer ID]],Medical_Examinations[],8,0)</f>
        <v>Yes</v>
      </c>
      <c r="H2168">
        <f>VLOOKUP(Health_Care[[#This Row],[Customer ID]],Medical_Examinations[],9,0)</f>
        <v>1</v>
      </c>
      <c r="I2168" t="str">
        <f>VLOOKUP(Health_Care[[#This Row],[Customer ID]],Medical_Examinations[],10,0)</f>
        <v>No</v>
      </c>
      <c r="J2168" t="str">
        <f>VLOOKUP(Health_Care[[#This Row],[Customer ID]],Medical_Examinations[],3,0)</f>
        <v>Normal Weight</v>
      </c>
      <c r="K2168" t="str">
        <f>VLOOKUP(Health_Care[[#This Row],[Customer ID]],Medical_Examinations[],5,0)</f>
        <v>Prediabetes</v>
      </c>
      <c r="L2168" s="10">
        <f>VLOOKUP(Health_Care[[#This Row],[Customer ID]],Table6[#All],5,0)</f>
        <v>37837</v>
      </c>
      <c r="M2168" s="11">
        <f>VLOOKUP(Health_Care[[#This Row],[Customer ID]],Table6[#All],8,0)</f>
        <v>1837.24</v>
      </c>
      <c r="N2168" t="str">
        <f>VLOOKUP(Health_Care[[#This Row],[Customer ID]],Table6[#All],9,0)</f>
        <v>Tier - 3</v>
      </c>
      <c r="O2168" t="str">
        <f>VLOOKUP(Health_Care[[#This Row],[Customer ID]],Table6[#All],10,0)</f>
        <v>Tier - 2</v>
      </c>
      <c r="P2168" t="str">
        <f>VLOOKUP(Health_Care[[#This Row],[Customer ID]],Table6[#All],11,0)</f>
        <v>R1011</v>
      </c>
      <c r="Q2168">
        <f>VLOOKUP(Health_Care[[#This Row],[Customer ID]],Table6[#All],6,0)</f>
        <v>19</v>
      </c>
    </row>
    <row r="2169" spans="1:17" x14ac:dyDescent="0.35">
      <c r="A2169" t="s">
        <v>194</v>
      </c>
      <c r="B2169" t="str">
        <f>VLOOKUP(Health_Care[[#This Row],[Customer ID]],Customer_Names[#All],3,0)</f>
        <v xml:space="preserve"> Jonathan</v>
      </c>
      <c r="C2169">
        <f>VLOOKUP(Health_Care[[#This Row],[Customer ID]],Medical_Examinations[],2,0)</f>
        <v>20.9</v>
      </c>
      <c r="D2169">
        <f>VLOOKUP(Health_Care[[#This Row],[Customer ID]],Medical_Examinations[],4,0)</f>
        <v>5.12</v>
      </c>
      <c r="E2169" t="str">
        <f>VLOOKUP(Health_Care[[#This Row],[Customer ID]],Medical_Examinations[],6,0)</f>
        <v>No</v>
      </c>
      <c r="F2169" t="str">
        <f>VLOOKUP(Health_Care[[#This Row],[Customer ID]],Medical_Examinations[],7,0)</f>
        <v>No</v>
      </c>
      <c r="G2169" t="str">
        <f>VLOOKUP(Health_Care[[#This Row],[Customer ID]],Medical_Examinations[],8,0)</f>
        <v>Yes</v>
      </c>
      <c r="H2169">
        <f>VLOOKUP(Health_Care[[#This Row],[Customer ID]],Medical_Examinations[],9,0)</f>
        <v>1</v>
      </c>
      <c r="I2169" t="str">
        <f>VLOOKUP(Health_Care[[#This Row],[Customer ID]],Medical_Examinations[],10,0)</f>
        <v>No</v>
      </c>
      <c r="J2169" t="str">
        <f>VLOOKUP(Health_Care[[#This Row],[Customer ID]],Medical_Examinations[],3,0)</f>
        <v>Normal Weight</v>
      </c>
      <c r="K2169" t="str">
        <f>VLOOKUP(Health_Care[[#This Row],[Customer ID]],Medical_Examinations[],5,0)</f>
        <v>Normal</v>
      </c>
      <c r="L2169" s="10">
        <f>VLOOKUP(Health_Care[[#This Row],[Customer ID]],Table6[#All],5,0)</f>
        <v>37844</v>
      </c>
      <c r="M2169" s="11">
        <f>VLOOKUP(Health_Care[[#This Row],[Customer ID]],Table6[#All],8,0)</f>
        <v>1832.09</v>
      </c>
      <c r="N2169" t="str">
        <f>VLOOKUP(Health_Care[[#This Row],[Customer ID]],Table6[#All],9,0)</f>
        <v>Tier - 3</v>
      </c>
      <c r="O2169" t="str">
        <f>VLOOKUP(Health_Care[[#This Row],[Customer ID]],Table6[#All],10,0)</f>
        <v>Tier - 3</v>
      </c>
      <c r="P2169" t="str">
        <f>VLOOKUP(Health_Care[[#This Row],[Customer ID]],Table6[#All],11,0)</f>
        <v>R1011</v>
      </c>
      <c r="Q2169">
        <f>VLOOKUP(Health_Care[[#This Row],[Customer ID]],Table6[#All],6,0)</f>
        <v>19</v>
      </c>
    </row>
    <row r="2170" spans="1:17" x14ac:dyDescent="0.35">
      <c r="A2170" t="s">
        <v>193</v>
      </c>
      <c r="B2170" t="str">
        <f>VLOOKUP(Health_Care[[#This Row],[Customer ID]],Customer_Names[#All],3,0)</f>
        <v xml:space="preserve"> Dathan</v>
      </c>
      <c r="C2170">
        <f>VLOOKUP(Health_Care[[#This Row],[Customer ID]],Medical_Examinations[],2,0)</f>
        <v>34.4</v>
      </c>
      <c r="D2170">
        <f>VLOOKUP(Health_Care[[#This Row],[Customer ID]],Medical_Examinations[],4,0)</f>
        <v>4.04</v>
      </c>
      <c r="E2170" t="str">
        <f>VLOOKUP(Health_Care[[#This Row],[Customer ID]],Medical_Examinations[],6,0)</f>
        <v>No</v>
      </c>
      <c r="F2170" t="str">
        <f>VLOOKUP(Health_Care[[#This Row],[Customer ID]],Medical_Examinations[],7,0)</f>
        <v>No</v>
      </c>
      <c r="G2170" t="str">
        <f>VLOOKUP(Health_Care[[#This Row],[Customer ID]],Medical_Examinations[],8,0)</f>
        <v>No</v>
      </c>
      <c r="H2170">
        <f>VLOOKUP(Health_Care[[#This Row],[Customer ID]],Medical_Examinations[],9,0)</f>
        <v>0</v>
      </c>
      <c r="I2170" t="str">
        <f>VLOOKUP(Health_Care[[#This Row],[Customer ID]],Medical_Examinations[],10,0)</f>
        <v>No</v>
      </c>
      <c r="J2170" t="str">
        <f>VLOOKUP(Health_Care[[#This Row],[Customer ID]],Medical_Examinations[],3,0)</f>
        <v>Obesity</v>
      </c>
      <c r="K2170" t="str">
        <f>VLOOKUP(Health_Care[[#This Row],[Customer ID]],Medical_Examinations[],5,0)</f>
        <v>Normal</v>
      </c>
      <c r="L2170" s="10">
        <f>VLOOKUP(Health_Care[[#This Row],[Customer ID]],Table6[#All],5,0)</f>
        <v>36434</v>
      </c>
      <c r="M2170" s="11">
        <f>VLOOKUP(Health_Care[[#This Row],[Customer ID]],Table6[#All],8,0)</f>
        <v>1826.84</v>
      </c>
      <c r="N2170" t="str">
        <f>VLOOKUP(Health_Care[[#This Row],[Customer ID]],Table6[#All],9,0)</f>
        <v>Tier - 3</v>
      </c>
      <c r="O2170" t="str">
        <f>VLOOKUP(Health_Care[[#This Row],[Customer ID]],Table6[#All],10,0)</f>
        <v>Tier - 2</v>
      </c>
      <c r="P2170" t="str">
        <f>VLOOKUP(Health_Care[[#This Row],[Customer ID]],Table6[#All],11,0)</f>
        <v>R1011</v>
      </c>
      <c r="Q2170">
        <f>VLOOKUP(Health_Care[[#This Row],[Customer ID]],Table6[#All],6,0)</f>
        <v>23</v>
      </c>
    </row>
    <row r="2171" spans="1:17" x14ac:dyDescent="0.35">
      <c r="A2171" t="s">
        <v>192</v>
      </c>
      <c r="B2171" t="str">
        <f>VLOOKUP(Health_Care[[#This Row],[Customer ID]],Customer_Names[#All],3,0)</f>
        <v xml:space="preserve"> Eric</v>
      </c>
      <c r="C2171">
        <f>VLOOKUP(Health_Care[[#This Row],[Customer ID]],Medical_Examinations[],2,0)</f>
        <v>32.56</v>
      </c>
      <c r="D2171">
        <f>VLOOKUP(Health_Care[[#This Row],[Customer ID]],Medical_Examinations[],4,0)</f>
        <v>5.36</v>
      </c>
      <c r="E2171" t="str">
        <f>VLOOKUP(Health_Care[[#This Row],[Customer ID]],Medical_Examinations[],6,0)</f>
        <v>No</v>
      </c>
      <c r="F2171" t="str">
        <f>VLOOKUP(Health_Care[[#This Row],[Customer ID]],Medical_Examinations[],7,0)</f>
        <v>No</v>
      </c>
      <c r="G2171" t="str">
        <f>VLOOKUP(Health_Care[[#This Row],[Customer ID]],Medical_Examinations[],8,0)</f>
        <v>No</v>
      </c>
      <c r="H2171">
        <f>VLOOKUP(Health_Care[[#This Row],[Customer ID]],Medical_Examinations[],9,0)</f>
        <v>0</v>
      </c>
      <c r="I2171" t="str">
        <f>VLOOKUP(Health_Care[[#This Row],[Customer ID]],Medical_Examinations[],10,0)</f>
        <v>No</v>
      </c>
      <c r="J2171" t="str">
        <f>VLOOKUP(Health_Care[[#This Row],[Customer ID]],Medical_Examinations[],3,0)</f>
        <v>Obesity</v>
      </c>
      <c r="K2171" t="str">
        <f>VLOOKUP(Health_Care[[#This Row],[Customer ID]],Medical_Examinations[],5,0)</f>
        <v>Normal</v>
      </c>
      <c r="L2171" s="10">
        <f>VLOOKUP(Health_Care[[#This Row],[Customer ID]],Table6[#All],5,0)</f>
        <v>36481</v>
      </c>
      <c r="M2171" s="11">
        <f>VLOOKUP(Health_Care[[#This Row],[Customer ID]],Table6[#All],8,0)</f>
        <v>1824.29</v>
      </c>
      <c r="N2171" t="str">
        <f>VLOOKUP(Health_Care[[#This Row],[Customer ID]],Table6[#All],9,0)</f>
        <v>Tier - 3</v>
      </c>
      <c r="O2171" t="str">
        <f>VLOOKUP(Health_Care[[#This Row],[Customer ID]],Table6[#All],10,0)</f>
        <v>Tier - 3</v>
      </c>
      <c r="P2171" t="str">
        <f>VLOOKUP(Health_Care[[#This Row],[Customer ID]],Table6[#All],11,0)</f>
        <v>R1013</v>
      </c>
      <c r="Q2171">
        <f>VLOOKUP(Health_Care[[#This Row],[Customer ID]],Table6[#All],6,0)</f>
        <v>23</v>
      </c>
    </row>
    <row r="2172" spans="1:17" x14ac:dyDescent="0.35">
      <c r="A2172" t="s">
        <v>191</v>
      </c>
      <c r="B2172" t="str">
        <f>VLOOKUP(Health_Care[[#This Row],[Customer ID]],Customer_Names[#All],3,0)</f>
        <v xml:space="preserve"> Allison M</v>
      </c>
      <c r="C2172">
        <f>VLOOKUP(Health_Care[[#This Row],[Customer ID]],Medical_Examinations[],2,0)</f>
        <v>27.98</v>
      </c>
      <c r="D2172">
        <f>VLOOKUP(Health_Care[[#This Row],[Customer ID]],Medical_Examinations[],4,0)</f>
        <v>4.38</v>
      </c>
      <c r="E2172" t="str">
        <f>VLOOKUP(Health_Care[[#This Row],[Customer ID]],Medical_Examinations[],6,0)</f>
        <v>No</v>
      </c>
      <c r="F2172" t="str">
        <f>VLOOKUP(Health_Care[[#This Row],[Customer ID]],Medical_Examinations[],7,0)</f>
        <v>yes</v>
      </c>
      <c r="G2172" t="str">
        <f>VLOOKUP(Health_Care[[#This Row],[Customer ID]],Medical_Examinations[],8,0)</f>
        <v>No</v>
      </c>
      <c r="H2172">
        <f>VLOOKUP(Health_Care[[#This Row],[Customer ID]],Medical_Examinations[],9,0)</f>
        <v>1</v>
      </c>
      <c r="I2172" t="str">
        <f>VLOOKUP(Health_Care[[#This Row],[Customer ID]],Medical_Examinations[],10,0)</f>
        <v>No</v>
      </c>
      <c r="J2172" t="str">
        <f>VLOOKUP(Health_Care[[#This Row],[Customer ID]],Medical_Examinations[],3,0)</f>
        <v>Over Weight</v>
      </c>
      <c r="K2172" t="str">
        <f>VLOOKUP(Health_Care[[#This Row],[Customer ID]],Medical_Examinations[],5,0)</f>
        <v>Normal</v>
      </c>
      <c r="L2172" s="10">
        <f>VLOOKUP(Health_Care[[#This Row],[Customer ID]],Table6[#All],5,0)</f>
        <v>38218</v>
      </c>
      <c r="M2172" s="11">
        <f>VLOOKUP(Health_Care[[#This Row],[Customer ID]],Table6[#All],8,0)</f>
        <v>1822.54</v>
      </c>
      <c r="N2172" t="str">
        <f>VLOOKUP(Health_Care[[#This Row],[Customer ID]],Table6[#All],9,0)</f>
        <v>Tier - 3</v>
      </c>
      <c r="O2172" t="str">
        <f>VLOOKUP(Health_Care[[#This Row],[Customer ID]],Table6[#All],10,0)</f>
        <v>Tier - 1</v>
      </c>
      <c r="P2172" t="str">
        <f>VLOOKUP(Health_Care[[#This Row],[Customer ID]],Table6[#All],11,0)</f>
        <v>R1012</v>
      </c>
      <c r="Q2172">
        <f>VLOOKUP(Health_Care[[#This Row],[Customer ID]],Table6[#All],6,0)</f>
        <v>18</v>
      </c>
    </row>
    <row r="2173" spans="1:17" x14ac:dyDescent="0.35">
      <c r="A2173" t="s">
        <v>190</v>
      </c>
      <c r="B2173" t="str">
        <f>VLOOKUP(Health_Care[[#This Row],[Customer ID]],Customer_Names[#All],3,0)</f>
        <v xml:space="preserve"> Paul</v>
      </c>
      <c r="C2173">
        <f>VLOOKUP(Health_Care[[#This Row],[Customer ID]],Medical_Examinations[],2,0)</f>
        <v>26.51</v>
      </c>
      <c r="D2173">
        <f>VLOOKUP(Health_Care[[#This Row],[Customer ID]],Medical_Examinations[],4,0)</f>
        <v>4.58</v>
      </c>
      <c r="E2173" t="str">
        <f>VLOOKUP(Health_Care[[#This Row],[Customer ID]],Medical_Examinations[],6,0)</f>
        <v>No</v>
      </c>
      <c r="F2173" t="str">
        <f>VLOOKUP(Health_Care[[#This Row],[Customer ID]],Medical_Examinations[],7,0)</f>
        <v>No</v>
      </c>
      <c r="G2173" t="str">
        <f>VLOOKUP(Health_Care[[#This Row],[Customer ID]],Medical_Examinations[],8,0)</f>
        <v>No</v>
      </c>
      <c r="H2173">
        <f>VLOOKUP(Health_Care[[#This Row],[Customer ID]],Medical_Examinations[],9,0)</f>
        <v>0</v>
      </c>
      <c r="I2173" t="str">
        <f>VLOOKUP(Health_Care[[#This Row],[Customer ID]],Medical_Examinations[],10,0)</f>
        <v>No</v>
      </c>
      <c r="J2173" t="str">
        <f>VLOOKUP(Health_Care[[#This Row],[Customer ID]],Medical_Examinations[],3,0)</f>
        <v>Over Weight</v>
      </c>
      <c r="K2173" t="str">
        <f>VLOOKUP(Health_Care[[#This Row],[Customer ID]],Medical_Examinations[],5,0)</f>
        <v>Normal</v>
      </c>
      <c r="L2173" s="10">
        <f>VLOOKUP(Health_Care[[#This Row],[Customer ID]],Table6[#All],5,0)</f>
        <v>36428</v>
      </c>
      <c r="M2173" s="11">
        <f>VLOOKUP(Health_Care[[#This Row],[Customer ID]],Table6[#All],8,0)</f>
        <v>1815.88</v>
      </c>
      <c r="N2173" t="str">
        <f>VLOOKUP(Health_Care[[#This Row],[Customer ID]],Table6[#All],9,0)</f>
        <v>Tier - 3</v>
      </c>
      <c r="O2173" t="str">
        <f>VLOOKUP(Health_Care[[#This Row],[Customer ID]],Table6[#All],10,0)</f>
        <v>Tier - 3</v>
      </c>
      <c r="P2173" t="str">
        <f>VLOOKUP(Health_Care[[#This Row],[Customer ID]],Table6[#All],11,0)</f>
        <v>R1013</v>
      </c>
      <c r="Q2173">
        <f>VLOOKUP(Health_Care[[#This Row],[Customer ID]],Table6[#All],6,0)</f>
        <v>23</v>
      </c>
    </row>
    <row r="2174" spans="1:17" x14ac:dyDescent="0.35">
      <c r="A2174" t="s">
        <v>189</v>
      </c>
      <c r="B2174" t="str">
        <f>VLOOKUP(Health_Care[[#This Row],[Customer ID]],Customer_Names[#All],3,0)</f>
        <v xml:space="preserve"> Aaron R</v>
      </c>
      <c r="C2174">
        <f>VLOOKUP(Health_Care[[#This Row],[Customer ID]],Medical_Examinations[],2,0)</f>
        <v>29.734999999999999</v>
      </c>
      <c r="D2174">
        <f>VLOOKUP(Health_Care[[#This Row],[Customer ID]],Medical_Examinations[],4,0)</f>
        <v>11.92</v>
      </c>
      <c r="E2174" t="str">
        <f>VLOOKUP(Health_Care[[#This Row],[Customer ID]],Medical_Examinations[],6,0)</f>
        <v>No</v>
      </c>
      <c r="F2174" t="str">
        <f>VLOOKUP(Health_Care[[#This Row],[Customer ID]],Medical_Examinations[],7,0)</f>
        <v>No</v>
      </c>
      <c r="G2174" t="str">
        <f>VLOOKUP(Health_Care[[#This Row],[Customer ID]],Medical_Examinations[],8,0)</f>
        <v>No</v>
      </c>
      <c r="H2174">
        <f>VLOOKUP(Health_Care[[#This Row],[Customer ID]],Medical_Examinations[],9,0)</f>
        <v>0</v>
      </c>
      <c r="I2174" t="str">
        <f>VLOOKUP(Health_Care[[#This Row],[Customer ID]],Medical_Examinations[],10,0)</f>
        <v>No</v>
      </c>
      <c r="J2174" t="str">
        <f>VLOOKUP(Health_Care[[#This Row],[Customer ID]],Medical_Examinations[],3,0)</f>
        <v>Over Weight</v>
      </c>
      <c r="K2174" t="str">
        <f>VLOOKUP(Health_Care[[#This Row],[Customer ID]],Medical_Examinations[],5,0)</f>
        <v>Diabetes</v>
      </c>
      <c r="L2174" s="10">
        <f>VLOOKUP(Health_Care[[#This Row],[Customer ID]],Table6[#All],5,0)</f>
        <v>37603</v>
      </c>
      <c r="M2174" s="11">
        <f>VLOOKUP(Health_Care[[#This Row],[Customer ID]],Table6[#All],8,0)</f>
        <v>1769.53</v>
      </c>
      <c r="N2174" t="str">
        <f>VLOOKUP(Health_Care[[#This Row],[Customer ID]],Table6[#All],9,0)</f>
        <v>Tier - 3</v>
      </c>
      <c r="O2174" t="str">
        <f>VLOOKUP(Health_Care[[#This Row],[Customer ID]],Table6[#All],10,0)</f>
        <v>Tier - 3</v>
      </c>
      <c r="P2174" t="str">
        <f>VLOOKUP(Health_Care[[#This Row],[Customer ID]],Table6[#All],11,0)</f>
        <v>R1012</v>
      </c>
      <c r="Q2174">
        <f>VLOOKUP(Health_Care[[#This Row],[Customer ID]],Table6[#All],6,0)</f>
        <v>20</v>
      </c>
    </row>
    <row r="2175" spans="1:17" x14ac:dyDescent="0.35">
      <c r="A2175" t="s">
        <v>188</v>
      </c>
      <c r="B2175" t="str">
        <f>VLOOKUP(Health_Care[[#This Row],[Customer ID]],Customer_Names[#All],3,0)</f>
        <v xml:space="preserve"> Caitlin H.</v>
      </c>
      <c r="C2175">
        <f>VLOOKUP(Health_Care[[#This Row],[Customer ID]],Medical_Examinations[],2,0)</f>
        <v>40.5</v>
      </c>
      <c r="D2175">
        <f>VLOOKUP(Health_Care[[#This Row],[Customer ID]],Medical_Examinations[],4,0)</f>
        <v>5.4</v>
      </c>
      <c r="E2175" t="str">
        <f>VLOOKUP(Health_Care[[#This Row],[Customer ID]],Medical_Examinations[],6,0)</f>
        <v>No</v>
      </c>
      <c r="F2175" t="str">
        <f>VLOOKUP(Health_Care[[#This Row],[Customer ID]],Medical_Examinations[],7,0)</f>
        <v>No</v>
      </c>
      <c r="G2175" t="str">
        <f>VLOOKUP(Health_Care[[#This Row],[Customer ID]],Medical_Examinations[],8,0)</f>
        <v>Yes</v>
      </c>
      <c r="H2175">
        <f>VLOOKUP(Health_Care[[#This Row],[Customer ID]],Medical_Examinations[],9,0)</f>
        <v>1</v>
      </c>
      <c r="I2175" t="str">
        <f>VLOOKUP(Health_Care[[#This Row],[Customer ID]],Medical_Examinations[],10,0)</f>
        <v>No</v>
      </c>
      <c r="J2175" t="str">
        <f>VLOOKUP(Health_Care[[#This Row],[Customer ID]],Medical_Examinations[],3,0)</f>
        <v>Obesity</v>
      </c>
      <c r="K2175" t="str">
        <f>VLOOKUP(Health_Care[[#This Row],[Customer ID]],Medical_Examinations[],5,0)</f>
        <v>Normal</v>
      </c>
      <c r="L2175" s="10">
        <f>VLOOKUP(Health_Care[[#This Row],[Customer ID]],Table6[#All],5,0)</f>
        <v>37944</v>
      </c>
      <c r="M2175" s="11">
        <f>VLOOKUP(Health_Care[[#This Row],[Customer ID]],Table6[#All],8,0)</f>
        <v>1759.34</v>
      </c>
      <c r="N2175" t="str">
        <f>VLOOKUP(Health_Care[[#This Row],[Customer ID]],Table6[#All],9,0)</f>
        <v>Tier - 3</v>
      </c>
      <c r="O2175" t="str">
        <f>VLOOKUP(Health_Care[[#This Row],[Customer ID]],Table6[#All],10,0)</f>
        <v>Tier - 1</v>
      </c>
      <c r="P2175" t="str">
        <f>VLOOKUP(Health_Care[[#This Row],[Customer ID]],Table6[#All],11,0)</f>
        <v>R1011</v>
      </c>
      <c r="Q2175">
        <f>VLOOKUP(Health_Care[[#This Row],[Customer ID]],Table6[#All],6,0)</f>
        <v>19</v>
      </c>
    </row>
    <row r="2176" spans="1:17" x14ac:dyDescent="0.35">
      <c r="A2176" t="s">
        <v>187</v>
      </c>
      <c r="B2176" t="str">
        <f>VLOOKUP(Health_Care[[#This Row],[Customer ID]],Customer_Names[#All],3,0)</f>
        <v xml:space="preserve"> Harald E.</v>
      </c>
      <c r="C2176">
        <f>VLOOKUP(Health_Care[[#This Row],[Customer ID]],Medical_Examinations[],2,0)</f>
        <v>25.64</v>
      </c>
      <c r="D2176">
        <f>VLOOKUP(Health_Care[[#This Row],[Customer ID]],Medical_Examinations[],4,0)</f>
        <v>4.76</v>
      </c>
      <c r="E2176" t="str">
        <f>VLOOKUP(Health_Care[[#This Row],[Customer ID]],Medical_Examinations[],6,0)</f>
        <v>No</v>
      </c>
      <c r="F2176" t="str">
        <f>VLOOKUP(Health_Care[[#This Row],[Customer ID]],Medical_Examinations[],7,0)</f>
        <v>No</v>
      </c>
      <c r="G2176" t="str">
        <f>VLOOKUP(Health_Care[[#This Row],[Customer ID]],Medical_Examinations[],8,0)</f>
        <v>No</v>
      </c>
      <c r="H2176">
        <f>VLOOKUP(Health_Care[[#This Row],[Customer ID]],Medical_Examinations[],9,0)</f>
        <v>1</v>
      </c>
      <c r="I2176" t="str">
        <f>VLOOKUP(Health_Care[[#This Row],[Customer ID]],Medical_Examinations[],10,0)</f>
        <v>No</v>
      </c>
      <c r="J2176" t="str">
        <f>VLOOKUP(Health_Care[[#This Row],[Customer ID]],Medical_Examinations[],3,0)</f>
        <v>Over Weight</v>
      </c>
      <c r="K2176" t="str">
        <f>VLOOKUP(Health_Care[[#This Row],[Customer ID]],Medical_Examinations[],5,0)</f>
        <v>Normal</v>
      </c>
      <c r="L2176" s="10">
        <f>VLOOKUP(Health_Care[[#This Row],[Customer ID]],Table6[#All],5,0)</f>
        <v>36075</v>
      </c>
      <c r="M2176" s="11">
        <f>VLOOKUP(Health_Care[[#This Row],[Customer ID]],Table6[#All],8,0)</f>
        <v>1756.6</v>
      </c>
      <c r="N2176" t="str">
        <f>VLOOKUP(Health_Care[[#This Row],[Customer ID]],Table6[#All],9,0)</f>
        <v>Tier - 3</v>
      </c>
      <c r="O2176" t="str">
        <f>VLOOKUP(Health_Care[[#This Row],[Customer ID]],Table6[#All],10,0)</f>
        <v>Tier - 3</v>
      </c>
      <c r="P2176" t="str">
        <f>VLOOKUP(Health_Care[[#This Row],[Customer ID]],Table6[#All],11,0)</f>
        <v>R1013</v>
      </c>
      <c r="Q2176">
        <f>VLOOKUP(Health_Care[[#This Row],[Customer ID]],Table6[#All],6,0)</f>
        <v>24</v>
      </c>
    </row>
    <row r="2177" spans="1:17" x14ac:dyDescent="0.35">
      <c r="A2177" t="s">
        <v>186</v>
      </c>
      <c r="B2177" t="str">
        <f>VLOOKUP(Health_Care[[#This Row],[Customer ID]],Customer_Names[#All],3,0)</f>
        <v xml:space="preserve"> Siobhan A.</v>
      </c>
      <c r="C2177">
        <f>VLOOKUP(Health_Care[[#This Row],[Customer ID]],Medical_Examinations[],2,0)</f>
        <v>32.9</v>
      </c>
      <c r="D2177">
        <f>VLOOKUP(Health_Care[[#This Row],[Customer ID]],Medical_Examinations[],4,0)</f>
        <v>4.78</v>
      </c>
      <c r="E2177" t="str">
        <f>VLOOKUP(Health_Care[[#This Row],[Customer ID]],Medical_Examinations[],6,0)</f>
        <v>No</v>
      </c>
      <c r="F2177" t="str">
        <f>VLOOKUP(Health_Care[[#This Row],[Customer ID]],Medical_Examinations[],7,0)</f>
        <v>No</v>
      </c>
      <c r="G2177" t="str">
        <f>VLOOKUP(Health_Care[[#This Row],[Customer ID]],Medical_Examinations[],8,0)</f>
        <v>Yes</v>
      </c>
      <c r="H2177">
        <f>VLOOKUP(Health_Care[[#This Row],[Customer ID]],Medical_Examinations[],9,0)</f>
        <v>1</v>
      </c>
      <c r="I2177" t="str">
        <f>VLOOKUP(Health_Care[[#This Row],[Customer ID]],Medical_Examinations[],10,0)</f>
        <v>No</v>
      </c>
      <c r="J2177" t="str">
        <f>VLOOKUP(Health_Care[[#This Row],[Customer ID]],Medical_Examinations[],3,0)</f>
        <v>Obesity</v>
      </c>
      <c r="K2177" t="str">
        <f>VLOOKUP(Health_Care[[#This Row],[Customer ID]],Medical_Examinations[],5,0)</f>
        <v>Normal</v>
      </c>
      <c r="L2177" s="10">
        <f>VLOOKUP(Health_Care[[#This Row],[Customer ID]],Table6[#All],5,0)</f>
        <v>37890</v>
      </c>
      <c r="M2177" s="11">
        <f>VLOOKUP(Health_Care[[#This Row],[Customer ID]],Table6[#All],8,0)</f>
        <v>1748.77</v>
      </c>
      <c r="N2177" t="str">
        <f>VLOOKUP(Health_Care[[#This Row],[Customer ID]],Table6[#All],9,0)</f>
        <v>Tier - 3</v>
      </c>
      <c r="O2177" t="str">
        <f>VLOOKUP(Health_Care[[#This Row],[Customer ID]],Table6[#All],10,0)</f>
        <v>Tier - 1</v>
      </c>
      <c r="P2177" t="str">
        <f>VLOOKUP(Health_Care[[#This Row],[Customer ID]],Table6[#All],11,0)</f>
        <v>R1011</v>
      </c>
      <c r="Q2177">
        <f>VLOOKUP(Health_Care[[#This Row],[Customer ID]],Table6[#All],6,0)</f>
        <v>19</v>
      </c>
    </row>
    <row r="2178" spans="1:17" x14ac:dyDescent="0.35">
      <c r="A2178" t="s">
        <v>185</v>
      </c>
      <c r="B2178" t="str">
        <f>VLOOKUP(Health_Care[[#This Row],[Customer ID]],Customer_Names[#All],3,0)</f>
        <v xml:space="preserve"> Andrea J.</v>
      </c>
      <c r="C2178">
        <f>VLOOKUP(Health_Care[[#This Row],[Customer ID]],Medical_Examinations[],2,0)</f>
        <v>29.8</v>
      </c>
      <c r="D2178">
        <f>VLOOKUP(Health_Care[[#This Row],[Customer ID]],Medical_Examinations[],4,0)</f>
        <v>4.26</v>
      </c>
      <c r="E2178" t="str">
        <f>VLOOKUP(Health_Care[[#This Row],[Customer ID]],Medical_Examinations[],6,0)</f>
        <v>No</v>
      </c>
      <c r="F2178" t="str">
        <f>VLOOKUP(Health_Care[[#This Row],[Customer ID]],Medical_Examinations[],7,0)</f>
        <v>No</v>
      </c>
      <c r="G2178" t="str">
        <f>VLOOKUP(Health_Care[[#This Row],[Customer ID]],Medical_Examinations[],8,0)</f>
        <v>Yes</v>
      </c>
      <c r="H2178">
        <f>VLOOKUP(Health_Care[[#This Row],[Customer ID]],Medical_Examinations[],9,0)</f>
        <v>1</v>
      </c>
      <c r="I2178" t="str">
        <f>VLOOKUP(Health_Care[[#This Row],[Customer ID]],Medical_Examinations[],10,0)</f>
        <v>No</v>
      </c>
      <c r="J2178" t="str">
        <f>VLOOKUP(Health_Care[[#This Row],[Customer ID]],Medical_Examinations[],3,0)</f>
        <v>Over Weight</v>
      </c>
      <c r="K2178" t="str">
        <f>VLOOKUP(Health_Care[[#This Row],[Customer ID]],Medical_Examinations[],5,0)</f>
        <v>Normal</v>
      </c>
      <c r="L2178" s="10">
        <f>VLOOKUP(Health_Care[[#This Row],[Customer ID]],Table6[#All],5,0)</f>
        <v>37830</v>
      </c>
      <c r="M2178" s="11">
        <f>VLOOKUP(Health_Care[[#This Row],[Customer ID]],Table6[#All],8,0)</f>
        <v>1744.47</v>
      </c>
      <c r="N2178" t="str">
        <f>VLOOKUP(Health_Care[[#This Row],[Customer ID]],Table6[#All],9,0)</f>
        <v>Tier - 3</v>
      </c>
      <c r="O2178" t="str">
        <f>VLOOKUP(Health_Care[[#This Row],[Customer ID]],Table6[#All],10,0)</f>
        <v>Tier - 1</v>
      </c>
      <c r="P2178" t="str">
        <f>VLOOKUP(Health_Care[[#This Row],[Customer ID]],Table6[#All],11,0)</f>
        <v>R1011</v>
      </c>
      <c r="Q2178">
        <f>VLOOKUP(Health_Care[[#This Row],[Customer ID]],Table6[#All],6,0)</f>
        <v>19</v>
      </c>
    </row>
    <row r="2179" spans="1:17" x14ac:dyDescent="0.35">
      <c r="A2179" t="s">
        <v>184</v>
      </c>
      <c r="B2179" t="str">
        <f>VLOOKUP(Health_Care[[#This Row],[Customer ID]],Customer_Names[#All],3,0)</f>
        <v xml:space="preserve"> Marie</v>
      </c>
      <c r="C2179">
        <f>VLOOKUP(Health_Care[[#This Row],[Customer ID]],Medical_Examinations[],2,0)</f>
        <v>28.9</v>
      </c>
      <c r="D2179">
        <f>VLOOKUP(Health_Care[[#This Row],[Customer ID]],Medical_Examinations[],4,0)</f>
        <v>5.85</v>
      </c>
      <c r="E2179" t="str">
        <f>VLOOKUP(Health_Care[[#This Row],[Customer ID]],Medical_Examinations[],6,0)</f>
        <v>No</v>
      </c>
      <c r="F2179" t="str">
        <f>VLOOKUP(Health_Care[[#This Row],[Customer ID]],Medical_Examinations[],7,0)</f>
        <v>No</v>
      </c>
      <c r="G2179" t="str">
        <f>VLOOKUP(Health_Care[[#This Row],[Customer ID]],Medical_Examinations[],8,0)</f>
        <v>Yes</v>
      </c>
      <c r="H2179">
        <f>VLOOKUP(Health_Care[[#This Row],[Customer ID]],Medical_Examinations[],9,0)</f>
        <v>1</v>
      </c>
      <c r="I2179" t="str">
        <f>VLOOKUP(Health_Care[[#This Row],[Customer ID]],Medical_Examinations[],10,0)</f>
        <v>No</v>
      </c>
      <c r="J2179" t="str">
        <f>VLOOKUP(Health_Care[[#This Row],[Customer ID]],Medical_Examinations[],3,0)</f>
        <v>Over Weight</v>
      </c>
      <c r="K2179" t="str">
        <f>VLOOKUP(Health_Care[[#This Row],[Customer ID]],Medical_Examinations[],5,0)</f>
        <v>Prediabetes</v>
      </c>
      <c r="L2179" s="10">
        <f>VLOOKUP(Health_Care[[#This Row],[Customer ID]],Table6[#All],5,0)</f>
        <v>37827</v>
      </c>
      <c r="M2179" s="11">
        <f>VLOOKUP(Health_Care[[#This Row],[Customer ID]],Table6[#All],8,0)</f>
        <v>1743.21</v>
      </c>
      <c r="N2179" t="str">
        <f>VLOOKUP(Health_Care[[#This Row],[Customer ID]],Table6[#All],9,0)</f>
        <v>Tier - 3</v>
      </c>
      <c r="O2179" t="str">
        <f>VLOOKUP(Health_Care[[#This Row],[Customer ID]],Table6[#All],10,0)</f>
        <v>Tier - 1</v>
      </c>
      <c r="P2179" t="str">
        <f>VLOOKUP(Health_Care[[#This Row],[Customer ID]],Table6[#All],11,0)</f>
        <v>R1011</v>
      </c>
      <c r="Q2179">
        <f>VLOOKUP(Health_Care[[#This Row],[Customer ID]],Table6[#All],6,0)</f>
        <v>19</v>
      </c>
    </row>
    <row r="2180" spans="1:17" x14ac:dyDescent="0.35">
      <c r="A2180" t="s">
        <v>183</v>
      </c>
      <c r="B2180" t="str">
        <f>VLOOKUP(Health_Care[[#This Row],[Customer ID]],Customer_Names[#All],3,0)</f>
        <v xml:space="preserve"> Rachel A.</v>
      </c>
      <c r="C2180">
        <f>VLOOKUP(Health_Care[[#This Row],[Customer ID]],Medical_Examinations[],2,0)</f>
        <v>24.7</v>
      </c>
      <c r="D2180">
        <f>VLOOKUP(Health_Care[[#This Row],[Customer ID]],Medical_Examinations[],4,0)</f>
        <v>5.32</v>
      </c>
      <c r="E2180" t="str">
        <f>VLOOKUP(Health_Care[[#This Row],[Customer ID]],Medical_Examinations[],6,0)</f>
        <v>No</v>
      </c>
      <c r="F2180" t="str">
        <f>VLOOKUP(Health_Care[[#This Row],[Customer ID]],Medical_Examinations[],7,0)</f>
        <v>No</v>
      </c>
      <c r="G2180" t="str">
        <f>VLOOKUP(Health_Care[[#This Row],[Customer ID]],Medical_Examinations[],8,0)</f>
        <v>Yes</v>
      </c>
      <c r="H2180">
        <f>VLOOKUP(Health_Care[[#This Row],[Customer ID]],Medical_Examinations[],9,0)</f>
        <v>1</v>
      </c>
      <c r="I2180" t="str">
        <f>VLOOKUP(Health_Care[[#This Row],[Customer ID]],Medical_Examinations[],10,0)</f>
        <v>No</v>
      </c>
      <c r="J2180" t="str">
        <f>VLOOKUP(Health_Care[[#This Row],[Customer ID]],Medical_Examinations[],3,0)</f>
        <v>Normal Weight</v>
      </c>
      <c r="K2180" t="str">
        <f>VLOOKUP(Health_Care[[#This Row],[Customer ID]],Medical_Examinations[],5,0)</f>
        <v>Normal</v>
      </c>
      <c r="L2180" s="10">
        <f>VLOOKUP(Health_Care[[#This Row],[Customer ID]],Table6[#All],5,0)</f>
        <v>37939</v>
      </c>
      <c r="M2180" s="11">
        <f>VLOOKUP(Health_Care[[#This Row],[Customer ID]],Table6[#All],8,0)</f>
        <v>1737.38</v>
      </c>
      <c r="N2180" t="str">
        <f>VLOOKUP(Health_Care[[#This Row],[Customer ID]],Table6[#All],9,0)</f>
        <v>Tier - 3</v>
      </c>
      <c r="O2180" t="str">
        <f>VLOOKUP(Health_Care[[#This Row],[Customer ID]],Table6[#All],10,0)</f>
        <v>Tier - 2</v>
      </c>
      <c r="P2180" t="str">
        <f>VLOOKUP(Health_Care[[#This Row],[Customer ID]],Table6[#All],11,0)</f>
        <v>R1011</v>
      </c>
      <c r="Q2180">
        <f>VLOOKUP(Health_Care[[#This Row],[Customer ID]],Table6[#All],6,0)</f>
        <v>19</v>
      </c>
    </row>
    <row r="2181" spans="1:17" x14ac:dyDescent="0.35">
      <c r="A2181" t="s">
        <v>182</v>
      </c>
      <c r="B2181" t="str">
        <f>VLOOKUP(Health_Care[[#This Row],[Customer ID]],Customer_Names[#All],3,0)</f>
        <v xml:space="preserve"> Emma</v>
      </c>
      <c r="C2181">
        <f>VLOOKUP(Health_Care[[#This Row],[Customer ID]],Medical_Examinations[],2,0)</f>
        <v>20.6</v>
      </c>
      <c r="D2181">
        <f>VLOOKUP(Health_Care[[#This Row],[Customer ID]],Medical_Examinations[],4,0)</f>
        <v>5.14</v>
      </c>
      <c r="E2181" t="str">
        <f>VLOOKUP(Health_Care[[#This Row],[Customer ID]],Medical_Examinations[],6,0)</f>
        <v>No</v>
      </c>
      <c r="F2181" t="str">
        <f>VLOOKUP(Health_Care[[#This Row],[Customer ID]],Medical_Examinations[],7,0)</f>
        <v>No</v>
      </c>
      <c r="G2181" t="str">
        <f>VLOOKUP(Health_Care[[#This Row],[Customer ID]],Medical_Examinations[],8,0)</f>
        <v>Yes</v>
      </c>
      <c r="H2181">
        <f>VLOOKUP(Health_Care[[#This Row],[Customer ID]],Medical_Examinations[],9,0)</f>
        <v>1</v>
      </c>
      <c r="I2181" t="str">
        <f>VLOOKUP(Health_Care[[#This Row],[Customer ID]],Medical_Examinations[],10,0)</f>
        <v>No</v>
      </c>
      <c r="J2181" t="str">
        <f>VLOOKUP(Health_Care[[#This Row],[Customer ID]],Medical_Examinations[],3,0)</f>
        <v>Normal Weight</v>
      </c>
      <c r="K2181" t="str">
        <f>VLOOKUP(Health_Care[[#This Row],[Customer ID]],Medical_Examinations[],5,0)</f>
        <v>Normal</v>
      </c>
      <c r="L2181" s="10">
        <f>VLOOKUP(Health_Care[[#This Row],[Customer ID]],Table6[#All],5,0)</f>
        <v>37934</v>
      </c>
      <c r="M2181" s="11">
        <f>VLOOKUP(Health_Care[[#This Row],[Customer ID]],Table6[#All],8,0)</f>
        <v>1731.68</v>
      </c>
      <c r="N2181" t="str">
        <f>VLOOKUP(Health_Care[[#This Row],[Customer ID]],Table6[#All],9,0)</f>
        <v>Tier - 3</v>
      </c>
      <c r="O2181" t="str">
        <f>VLOOKUP(Health_Care[[#This Row],[Customer ID]],Table6[#All],10,0)</f>
        <v>Tier - 2</v>
      </c>
      <c r="P2181" t="str">
        <f>VLOOKUP(Health_Care[[#This Row],[Customer ID]],Table6[#All],11,0)</f>
        <v>R1011</v>
      </c>
      <c r="Q2181">
        <f>VLOOKUP(Health_Care[[#This Row],[Customer ID]],Table6[#All],6,0)</f>
        <v>19</v>
      </c>
    </row>
    <row r="2182" spans="1:17" x14ac:dyDescent="0.35">
      <c r="A2182" t="s">
        <v>181</v>
      </c>
      <c r="B2182" t="str">
        <f>VLOOKUP(Health_Care[[#This Row],[Customer ID]],Customer_Names[#All],3,0)</f>
        <v xml:space="preserve"> Kiersten</v>
      </c>
      <c r="C2182">
        <f>VLOOKUP(Health_Care[[#This Row],[Customer ID]],Medical_Examinations[],2,0)</f>
        <v>18.600000000000001</v>
      </c>
      <c r="D2182">
        <f>VLOOKUP(Health_Care[[#This Row],[Customer ID]],Medical_Examinations[],4,0)</f>
        <v>5</v>
      </c>
      <c r="E2182" t="str">
        <f>VLOOKUP(Health_Care[[#This Row],[Customer ID]],Medical_Examinations[],6,0)</f>
        <v>No</v>
      </c>
      <c r="F2182" t="str">
        <f>VLOOKUP(Health_Care[[#This Row],[Customer ID]],Medical_Examinations[],7,0)</f>
        <v>No</v>
      </c>
      <c r="G2182" t="str">
        <f>VLOOKUP(Health_Care[[#This Row],[Customer ID]],Medical_Examinations[],8,0)</f>
        <v>Yes</v>
      </c>
      <c r="H2182">
        <f>VLOOKUP(Health_Care[[#This Row],[Customer ID]],Medical_Examinations[],9,0)</f>
        <v>1</v>
      </c>
      <c r="I2182" t="str">
        <f>VLOOKUP(Health_Care[[#This Row],[Customer ID]],Medical_Examinations[],10,0)</f>
        <v>No</v>
      </c>
      <c r="J2182" t="str">
        <f>VLOOKUP(Health_Care[[#This Row],[Customer ID]],Medical_Examinations[],3,0)</f>
        <v>Normal Weight</v>
      </c>
      <c r="K2182" t="str">
        <f>VLOOKUP(Health_Care[[#This Row],[Customer ID]],Medical_Examinations[],5,0)</f>
        <v>Normal</v>
      </c>
      <c r="L2182" s="10">
        <f>VLOOKUP(Health_Care[[#This Row],[Customer ID]],Table6[#All],5,0)</f>
        <v>37865</v>
      </c>
      <c r="M2182" s="11">
        <f>VLOOKUP(Health_Care[[#This Row],[Customer ID]],Table6[#All],8,0)</f>
        <v>1728.9</v>
      </c>
      <c r="N2182" t="str">
        <f>VLOOKUP(Health_Care[[#This Row],[Customer ID]],Table6[#All],9,0)</f>
        <v>Tier - 3</v>
      </c>
      <c r="O2182" t="str">
        <f>VLOOKUP(Health_Care[[#This Row],[Customer ID]],Table6[#All],10,0)</f>
        <v>Tier - 2</v>
      </c>
      <c r="P2182" t="str">
        <f>VLOOKUP(Health_Care[[#This Row],[Customer ID]],Table6[#All],11,0)</f>
        <v>R1011</v>
      </c>
      <c r="Q2182">
        <f>VLOOKUP(Health_Care[[#This Row],[Customer ID]],Table6[#All],6,0)</f>
        <v>19</v>
      </c>
    </row>
    <row r="2183" spans="1:17" x14ac:dyDescent="0.35">
      <c r="A2183" t="s">
        <v>180</v>
      </c>
      <c r="B2183" t="str">
        <f>VLOOKUP(Health_Care[[#This Row],[Customer ID]],Customer_Names[#All],3,0)</f>
        <v xml:space="preserve"> Rachael</v>
      </c>
      <c r="C2183">
        <f>VLOOKUP(Health_Care[[#This Row],[Customer ID]],Medical_Examinations[],2,0)</f>
        <v>17.8</v>
      </c>
      <c r="D2183">
        <f>VLOOKUP(Health_Care[[#This Row],[Customer ID]],Medical_Examinations[],4,0)</f>
        <v>4.55</v>
      </c>
      <c r="E2183" t="str">
        <f>VLOOKUP(Health_Care[[#This Row],[Customer ID]],Medical_Examinations[],6,0)</f>
        <v>No</v>
      </c>
      <c r="F2183" t="str">
        <f>VLOOKUP(Health_Care[[#This Row],[Customer ID]],Medical_Examinations[],7,0)</f>
        <v>No</v>
      </c>
      <c r="G2183" t="str">
        <f>VLOOKUP(Health_Care[[#This Row],[Customer ID]],Medical_Examinations[],8,0)</f>
        <v>Yes</v>
      </c>
      <c r="H2183">
        <f>VLOOKUP(Health_Care[[#This Row],[Customer ID]],Medical_Examinations[],9,0)</f>
        <v>1</v>
      </c>
      <c r="I2183" t="str">
        <f>VLOOKUP(Health_Care[[#This Row],[Customer ID]],Medical_Examinations[],10,0)</f>
        <v>No</v>
      </c>
      <c r="J2183" t="str">
        <f>VLOOKUP(Health_Care[[#This Row],[Customer ID]],Medical_Examinations[],3,0)</f>
        <v>Under Weight</v>
      </c>
      <c r="K2183" t="str">
        <f>VLOOKUP(Health_Care[[#This Row],[Customer ID]],Medical_Examinations[],5,0)</f>
        <v>Normal</v>
      </c>
      <c r="L2183" s="10">
        <f>VLOOKUP(Health_Care[[#This Row],[Customer ID]],Table6[#All],5,0)</f>
        <v>37946</v>
      </c>
      <c r="M2183" s="11">
        <f>VLOOKUP(Health_Care[[#This Row],[Customer ID]],Table6[#All],8,0)</f>
        <v>1727.79</v>
      </c>
      <c r="N2183" t="str">
        <f>VLOOKUP(Health_Care[[#This Row],[Customer ID]],Table6[#All],9,0)</f>
        <v>Tier - 3</v>
      </c>
      <c r="O2183" t="str">
        <f>VLOOKUP(Health_Care[[#This Row],[Customer ID]],Table6[#All],10,0)</f>
        <v>Tier - 3</v>
      </c>
      <c r="P2183" t="str">
        <f>VLOOKUP(Health_Care[[#This Row],[Customer ID]],Table6[#All],11,0)</f>
        <v>R1011</v>
      </c>
      <c r="Q2183">
        <f>VLOOKUP(Health_Care[[#This Row],[Customer ID]],Table6[#All],6,0)</f>
        <v>19</v>
      </c>
    </row>
    <row r="2184" spans="1:17" x14ac:dyDescent="0.35">
      <c r="A2184" t="s">
        <v>179</v>
      </c>
      <c r="B2184" t="str">
        <f>VLOOKUP(Health_Care[[#This Row],[Customer ID]],Customer_Names[#All],3,0)</f>
        <v xml:space="preserve"> Timothy P.</v>
      </c>
      <c r="C2184">
        <f>VLOOKUP(Health_Care[[#This Row],[Customer ID]],Medical_Examinations[],2,0)</f>
        <v>35.200000000000003</v>
      </c>
      <c r="D2184">
        <f>VLOOKUP(Health_Care[[#This Row],[Customer ID]],Medical_Examinations[],4,0)</f>
        <v>5.97</v>
      </c>
      <c r="E2184" t="str">
        <f>VLOOKUP(Health_Care[[#This Row],[Customer ID]],Medical_Examinations[],6,0)</f>
        <v>No</v>
      </c>
      <c r="F2184" t="str">
        <f>VLOOKUP(Health_Care[[#This Row],[Customer ID]],Medical_Examinations[],7,0)</f>
        <v>yes</v>
      </c>
      <c r="G2184" t="str">
        <f>VLOOKUP(Health_Care[[#This Row],[Customer ID]],Medical_Examinations[],8,0)</f>
        <v>No</v>
      </c>
      <c r="H2184">
        <f>VLOOKUP(Health_Care[[#This Row],[Customer ID]],Medical_Examinations[],9,0)</f>
        <v>1</v>
      </c>
      <c r="I2184" t="str">
        <f>VLOOKUP(Health_Care[[#This Row],[Customer ID]],Medical_Examinations[],10,0)</f>
        <v>No</v>
      </c>
      <c r="J2184" t="str">
        <f>VLOOKUP(Health_Care[[#This Row],[Customer ID]],Medical_Examinations[],3,0)</f>
        <v>Obesity</v>
      </c>
      <c r="K2184" t="str">
        <f>VLOOKUP(Health_Care[[#This Row],[Customer ID]],Medical_Examinations[],5,0)</f>
        <v>Prediabetes</v>
      </c>
      <c r="L2184" s="10">
        <f>VLOOKUP(Health_Care[[#This Row],[Customer ID]],Table6[#All],5,0)</f>
        <v>38239</v>
      </c>
      <c r="M2184" s="11">
        <f>VLOOKUP(Health_Care[[#This Row],[Customer ID]],Table6[#All],8,0)</f>
        <v>1727.54</v>
      </c>
      <c r="N2184" t="str">
        <f>VLOOKUP(Health_Care[[#This Row],[Customer ID]],Table6[#All],9,0)</f>
        <v>Tier - 3</v>
      </c>
      <c r="O2184" t="str">
        <f>VLOOKUP(Health_Care[[#This Row],[Customer ID]],Table6[#All],10,0)</f>
        <v>Tier - 1</v>
      </c>
      <c r="P2184" t="str">
        <f>VLOOKUP(Health_Care[[#This Row],[Customer ID]],Table6[#All],11,0)</f>
        <v>R1013</v>
      </c>
      <c r="Q2184">
        <f>VLOOKUP(Health_Care[[#This Row],[Customer ID]],Table6[#All],6,0)</f>
        <v>18</v>
      </c>
    </row>
    <row r="2185" spans="1:17" x14ac:dyDescent="0.35">
      <c r="A2185" t="s">
        <v>178</v>
      </c>
      <c r="B2185" t="str">
        <f>VLOOKUP(Health_Care[[#This Row],[Customer ID]],Customer_Names[#All],3,0)</f>
        <v xml:space="preserve"> Lelisa</v>
      </c>
      <c r="C2185">
        <f>VLOOKUP(Health_Care[[#This Row],[Customer ID]],Medical_Examinations[],2,0)</f>
        <v>33.770000000000003</v>
      </c>
      <c r="D2185">
        <f>VLOOKUP(Health_Care[[#This Row],[Customer ID]],Medical_Examinations[],4,0)</f>
        <v>4.0199999999999996</v>
      </c>
      <c r="E2185" t="str">
        <f>VLOOKUP(Health_Care[[#This Row],[Customer ID]],Medical_Examinations[],6,0)</f>
        <v>No</v>
      </c>
      <c r="F2185" t="str">
        <f>VLOOKUP(Health_Care[[#This Row],[Customer ID]],Medical_Examinations[],7,0)</f>
        <v>yes</v>
      </c>
      <c r="G2185" t="str">
        <f>VLOOKUP(Health_Care[[#This Row],[Customer ID]],Medical_Examinations[],8,0)</f>
        <v>No</v>
      </c>
      <c r="H2185">
        <f>VLOOKUP(Health_Care[[#This Row],[Customer ID]],Medical_Examinations[],9,0)</f>
        <v>1</v>
      </c>
      <c r="I2185" t="str">
        <f>VLOOKUP(Health_Care[[#This Row],[Customer ID]],Medical_Examinations[],10,0)</f>
        <v>No</v>
      </c>
      <c r="J2185" t="str">
        <f>VLOOKUP(Health_Care[[#This Row],[Customer ID]],Medical_Examinations[],3,0)</f>
        <v>Obesity</v>
      </c>
      <c r="K2185" t="str">
        <f>VLOOKUP(Health_Care[[#This Row],[Customer ID]],Medical_Examinations[],5,0)</f>
        <v>Normal</v>
      </c>
      <c r="L2185" s="10">
        <f>VLOOKUP(Health_Care[[#This Row],[Customer ID]],Table6[#All],5,0)</f>
        <v>38281</v>
      </c>
      <c r="M2185" s="11">
        <f>VLOOKUP(Health_Care[[#This Row],[Customer ID]],Table6[#All],8,0)</f>
        <v>1725.55</v>
      </c>
      <c r="N2185" t="str">
        <f>VLOOKUP(Health_Care[[#This Row],[Customer ID]],Table6[#All],9,0)</f>
        <v>Tier - 3</v>
      </c>
      <c r="O2185" t="str">
        <f>VLOOKUP(Health_Care[[#This Row],[Customer ID]],Table6[#All],10,0)</f>
        <v>Tier - 2</v>
      </c>
      <c r="P2185" t="str">
        <f>VLOOKUP(Health_Care[[#This Row],[Customer ID]],Table6[#All],11,0)</f>
        <v>R1013</v>
      </c>
      <c r="Q2185">
        <f>VLOOKUP(Health_Care[[#This Row],[Customer ID]],Table6[#All],6,0)</f>
        <v>18</v>
      </c>
    </row>
    <row r="2186" spans="1:17" x14ac:dyDescent="0.35">
      <c r="A2186" t="s">
        <v>177</v>
      </c>
      <c r="B2186" t="str">
        <f>VLOOKUP(Health_Care[[#This Row],[Customer ID]],Customer_Names[#All],3,0)</f>
        <v xml:space="preserve"> Nate</v>
      </c>
      <c r="C2186">
        <f>VLOOKUP(Health_Care[[#This Row],[Customer ID]],Medical_Examinations[],2,0)</f>
        <v>30.03</v>
      </c>
      <c r="D2186">
        <f>VLOOKUP(Health_Care[[#This Row],[Customer ID]],Medical_Examinations[],4,0)</f>
        <v>4.04</v>
      </c>
      <c r="E2186" t="str">
        <f>VLOOKUP(Health_Care[[#This Row],[Customer ID]],Medical_Examinations[],6,0)</f>
        <v>No</v>
      </c>
      <c r="F2186" t="str">
        <f>VLOOKUP(Health_Care[[#This Row],[Customer ID]],Medical_Examinations[],7,0)</f>
        <v>yes</v>
      </c>
      <c r="G2186" t="str">
        <f>VLOOKUP(Health_Care[[#This Row],[Customer ID]],Medical_Examinations[],8,0)</f>
        <v>No</v>
      </c>
      <c r="H2186">
        <f>VLOOKUP(Health_Care[[#This Row],[Customer ID]],Medical_Examinations[],9,0)</f>
        <v>1</v>
      </c>
      <c r="I2186" t="str">
        <f>VLOOKUP(Health_Care[[#This Row],[Customer ID]],Medical_Examinations[],10,0)</f>
        <v>No</v>
      </c>
      <c r="J2186" t="str">
        <f>VLOOKUP(Health_Care[[#This Row],[Customer ID]],Medical_Examinations[],3,0)</f>
        <v>Obesity</v>
      </c>
      <c r="K2186" t="str">
        <f>VLOOKUP(Health_Care[[#This Row],[Customer ID]],Medical_Examinations[],5,0)</f>
        <v>Normal</v>
      </c>
      <c r="L2186" s="10">
        <f>VLOOKUP(Health_Care[[#This Row],[Customer ID]],Table6[#All],5,0)</f>
        <v>38241</v>
      </c>
      <c r="M2186" s="11">
        <f>VLOOKUP(Health_Care[[#This Row],[Customer ID]],Table6[#All],8,0)</f>
        <v>1720.35</v>
      </c>
      <c r="N2186" t="str">
        <f>VLOOKUP(Health_Care[[#This Row],[Customer ID]],Table6[#All],9,0)</f>
        <v>Tier - 3</v>
      </c>
      <c r="O2186" t="str">
        <f>VLOOKUP(Health_Care[[#This Row],[Customer ID]],Table6[#All],10,0)</f>
        <v>Tier - 3</v>
      </c>
      <c r="P2186" t="str">
        <f>VLOOKUP(Health_Care[[#This Row],[Customer ID]],Table6[#All],11,0)</f>
        <v>R1013</v>
      </c>
      <c r="Q2186">
        <f>VLOOKUP(Health_Care[[#This Row],[Customer ID]],Table6[#All],6,0)</f>
        <v>18</v>
      </c>
    </row>
    <row r="2187" spans="1:17" x14ac:dyDescent="0.35">
      <c r="A2187" t="s">
        <v>176</v>
      </c>
      <c r="B2187" t="str">
        <f>VLOOKUP(Health_Care[[#This Row],[Customer ID]],Customer_Names[#All],3,0)</f>
        <v xml:space="preserve"> Chris C.</v>
      </c>
      <c r="C2187">
        <f>VLOOKUP(Health_Care[[#This Row],[Customer ID]],Medical_Examinations[],2,0)</f>
        <v>29.37</v>
      </c>
      <c r="D2187">
        <f>VLOOKUP(Health_Care[[#This Row],[Customer ID]],Medical_Examinations[],4,0)</f>
        <v>5.54</v>
      </c>
      <c r="E2187" t="str">
        <f>VLOOKUP(Health_Care[[#This Row],[Customer ID]],Medical_Examinations[],6,0)</f>
        <v>No</v>
      </c>
      <c r="F2187" t="str">
        <f>VLOOKUP(Health_Care[[#This Row],[Customer ID]],Medical_Examinations[],7,0)</f>
        <v>yes</v>
      </c>
      <c r="G2187" t="str">
        <f>VLOOKUP(Health_Care[[#This Row],[Customer ID]],Medical_Examinations[],8,0)</f>
        <v>No</v>
      </c>
      <c r="H2187">
        <f>VLOOKUP(Health_Care[[#This Row],[Customer ID]],Medical_Examinations[],9,0)</f>
        <v>1</v>
      </c>
      <c r="I2187" t="str">
        <f>VLOOKUP(Health_Care[[#This Row],[Customer ID]],Medical_Examinations[],10,0)</f>
        <v>No</v>
      </c>
      <c r="J2187" t="str">
        <f>VLOOKUP(Health_Care[[#This Row],[Customer ID]],Medical_Examinations[],3,0)</f>
        <v>Over Weight</v>
      </c>
      <c r="K2187" t="str">
        <f>VLOOKUP(Health_Care[[#This Row],[Customer ID]],Medical_Examinations[],5,0)</f>
        <v>Normal</v>
      </c>
      <c r="L2187" s="10">
        <f>VLOOKUP(Health_Care[[#This Row],[Customer ID]],Table6[#All],5,0)</f>
        <v>38148</v>
      </c>
      <c r="M2187" s="11">
        <f>VLOOKUP(Health_Care[[#This Row],[Customer ID]],Table6[#All],8,0)</f>
        <v>1719.44</v>
      </c>
      <c r="N2187" t="str">
        <f>VLOOKUP(Health_Care[[#This Row],[Customer ID]],Table6[#All],9,0)</f>
        <v>Tier - 3</v>
      </c>
      <c r="O2187" t="str">
        <f>VLOOKUP(Health_Care[[#This Row],[Customer ID]],Table6[#All],10,0)</f>
        <v>Tier - 3</v>
      </c>
      <c r="P2187" t="str">
        <f>VLOOKUP(Health_Care[[#This Row],[Customer ID]],Table6[#All],11,0)</f>
        <v>R1013</v>
      </c>
      <c r="Q2187">
        <f>VLOOKUP(Health_Care[[#This Row],[Customer ID]],Table6[#All],6,0)</f>
        <v>18</v>
      </c>
    </row>
    <row r="2188" spans="1:17" x14ac:dyDescent="0.35">
      <c r="A2188" t="s">
        <v>175</v>
      </c>
      <c r="B2188" t="str">
        <f>VLOOKUP(Health_Care[[#This Row],[Customer ID]],Customer_Names[#All],3,0)</f>
        <v xml:space="preserve"> Scott</v>
      </c>
      <c r="C2188">
        <f>VLOOKUP(Health_Care[[#This Row],[Customer ID]],Medical_Examinations[],2,0)</f>
        <v>28.5</v>
      </c>
      <c r="D2188">
        <f>VLOOKUP(Health_Care[[#This Row],[Customer ID]],Medical_Examinations[],4,0)</f>
        <v>4.03</v>
      </c>
      <c r="E2188" t="str">
        <f>VLOOKUP(Health_Care[[#This Row],[Customer ID]],Medical_Examinations[],6,0)</f>
        <v>No</v>
      </c>
      <c r="F2188" t="str">
        <f>VLOOKUP(Health_Care[[#This Row],[Customer ID]],Medical_Examinations[],7,0)</f>
        <v>yes</v>
      </c>
      <c r="G2188" t="str">
        <f>VLOOKUP(Health_Care[[#This Row],[Customer ID]],Medical_Examinations[],8,0)</f>
        <v>No</v>
      </c>
      <c r="H2188">
        <f>VLOOKUP(Health_Care[[#This Row],[Customer ID]],Medical_Examinations[],9,0)</f>
        <v>1</v>
      </c>
      <c r="I2188" t="str">
        <f>VLOOKUP(Health_Care[[#This Row],[Customer ID]],Medical_Examinations[],10,0)</f>
        <v>No</v>
      </c>
      <c r="J2188" t="str">
        <f>VLOOKUP(Health_Care[[#This Row],[Customer ID]],Medical_Examinations[],3,0)</f>
        <v>Over Weight</v>
      </c>
      <c r="K2188" t="str">
        <f>VLOOKUP(Health_Care[[#This Row],[Customer ID]],Medical_Examinations[],5,0)</f>
        <v>Normal</v>
      </c>
      <c r="L2188" s="10">
        <f>VLOOKUP(Health_Care[[#This Row],[Customer ID]],Table6[#All],5,0)</f>
        <v>38251</v>
      </c>
      <c r="M2188" s="11">
        <f>VLOOKUP(Health_Care[[#This Row],[Customer ID]],Table6[#All],8,0)</f>
        <v>1712.23</v>
      </c>
      <c r="N2188" t="str">
        <f>VLOOKUP(Health_Care[[#This Row],[Customer ID]],Table6[#All],9,0)</f>
        <v>Tier - 3</v>
      </c>
      <c r="O2188" t="str">
        <f>VLOOKUP(Health_Care[[#This Row],[Customer ID]],Table6[#All],10,0)</f>
        <v>Tier - 1</v>
      </c>
      <c r="P2188" t="str">
        <f>VLOOKUP(Health_Care[[#This Row],[Customer ID]],Table6[#All],11,0)</f>
        <v>R1016</v>
      </c>
      <c r="Q2188">
        <f>VLOOKUP(Health_Care[[#This Row],[Customer ID]],Table6[#All],6,0)</f>
        <v>18</v>
      </c>
    </row>
    <row r="2189" spans="1:17" x14ac:dyDescent="0.35">
      <c r="A2189" t="s">
        <v>174</v>
      </c>
      <c r="B2189" t="str">
        <f>VLOOKUP(Health_Care[[#This Row],[Customer ID]],Customer_Names[#All],3,0)</f>
        <v xml:space="preserve"> Kevin</v>
      </c>
      <c r="C2189">
        <f>VLOOKUP(Health_Care[[#This Row],[Customer ID]],Medical_Examinations[],2,0)</f>
        <v>23.32</v>
      </c>
      <c r="D2189">
        <f>VLOOKUP(Health_Care[[#This Row],[Customer ID]],Medical_Examinations[],4,0)</f>
        <v>5.62</v>
      </c>
      <c r="E2189" t="str">
        <f>VLOOKUP(Health_Care[[#This Row],[Customer ID]],Medical_Examinations[],6,0)</f>
        <v>No</v>
      </c>
      <c r="F2189" t="str">
        <f>VLOOKUP(Health_Care[[#This Row],[Customer ID]],Medical_Examinations[],7,0)</f>
        <v>yes</v>
      </c>
      <c r="G2189" t="str">
        <f>VLOOKUP(Health_Care[[#This Row],[Customer ID]],Medical_Examinations[],8,0)</f>
        <v>No</v>
      </c>
      <c r="H2189">
        <f>VLOOKUP(Health_Care[[#This Row],[Customer ID]],Medical_Examinations[],9,0)</f>
        <v>1</v>
      </c>
      <c r="I2189" t="str">
        <f>VLOOKUP(Health_Care[[#This Row],[Customer ID]],Medical_Examinations[],10,0)</f>
        <v>No</v>
      </c>
      <c r="J2189" t="str">
        <f>VLOOKUP(Health_Care[[#This Row],[Customer ID]],Medical_Examinations[],3,0)</f>
        <v>Normal Weight</v>
      </c>
      <c r="K2189" t="str">
        <f>VLOOKUP(Health_Care[[#This Row],[Customer ID]],Medical_Examinations[],5,0)</f>
        <v>Normal</v>
      </c>
      <c r="L2189" s="10">
        <f>VLOOKUP(Health_Care[[#This Row],[Customer ID]],Table6[#All],5,0)</f>
        <v>38249</v>
      </c>
      <c r="M2189" s="11">
        <f>VLOOKUP(Health_Care[[#This Row],[Customer ID]],Table6[#All],8,0)</f>
        <v>1711.03</v>
      </c>
      <c r="N2189" t="str">
        <f>VLOOKUP(Health_Care[[#This Row],[Customer ID]],Table6[#All],9,0)</f>
        <v>Tier - 3</v>
      </c>
      <c r="O2189" t="str">
        <f>VLOOKUP(Health_Care[[#This Row],[Customer ID]],Table6[#All],10,0)</f>
        <v>Tier - 3</v>
      </c>
      <c r="P2189" t="str">
        <f>VLOOKUP(Health_Care[[#This Row],[Customer ID]],Table6[#All],11,0)</f>
        <v>R1013</v>
      </c>
      <c r="Q2189">
        <f>VLOOKUP(Health_Care[[#This Row],[Customer ID]],Table6[#All],6,0)</f>
        <v>18</v>
      </c>
    </row>
    <row r="2190" spans="1:17" x14ac:dyDescent="0.35">
      <c r="A2190" t="s">
        <v>173</v>
      </c>
      <c r="B2190" t="str">
        <f>VLOOKUP(Health_Care[[#This Row],[Customer ID]],Customer_Names[#All],3,0)</f>
        <v xml:space="preserve"> Erik C.</v>
      </c>
      <c r="C2190">
        <f>VLOOKUP(Health_Care[[#This Row],[Customer ID]],Medical_Examinations[],2,0)</f>
        <v>26.125</v>
      </c>
      <c r="D2190">
        <f>VLOOKUP(Health_Care[[#This Row],[Customer ID]],Medical_Examinations[],4,0)</f>
        <v>5.27</v>
      </c>
      <c r="E2190" t="str">
        <f>VLOOKUP(Health_Care[[#This Row],[Customer ID]],Medical_Examinations[],6,0)</f>
        <v>No</v>
      </c>
      <c r="F2190" t="str">
        <f>VLOOKUP(Health_Care[[#This Row],[Customer ID]],Medical_Examinations[],7,0)</f>
        <v>yes</v>
      </c>
      <c r="G2190" t="str">
        <f>VLOOKUP(Health_Care[[#This Row],[Customer ID]],Medical_Examinations[],8,0)</f>
        <v>No</v>
      </c>
      <c r="H2190">
        <f>VLOOKUP(Health_Care[[#This Row],[Customer ID]],Medical_Examinations[],9,0)</f>
        <v>1</v>
      </c>
      <c r="I2190" t="str">
        <f>VLOOKUP(Health_Care[[#This Row],[Customer ID]],Medical_Examinations[],10,0)</f>
        <v>No</v>
      </c>
      <c r="J2190" t="str">
        <f>VLOOKUP(Health_Care[[#This Row],[Customer ID]],Medical_Examinations[],3,0)</f>
        <v>Over Weight</v>
      </c>
      <c r="K2190" t="str">
        <f>VLOOKUP(Health_Care[[#This Row],[Customer ID]],Medical_Examinations[],5,0)</f>
        <v>Normal</v>
      </c>
      <c r="L2190" s="10">
        <f>VLOOKUP(Health_Care[[#This Row],[Customer ID]],Table6[#All],5,0)</f>
        <v>38333</v>
      </c>
      <c r="M2190" s="11">
        <f>VLOOKUP(Health_Care[[#This Row],[Customer ID]],Table6[#All],8,0)</f>
        <v>1708.93</v>
      </c>
      <c r="N2190" t="str">
        <f>VLOOKUP(Health_Care[[#This Row],[Customer ID]],Table6[#All],9,0)</f>
        <v>Tier - 3</v>
      </c>
      <c r="O2190" t="str">
        <f>VLOOKUP(Health_Care[[#This Row],[Customer ID]],Table6[#All],10,0)</f>
        <v>Tier - 1</v>
      </c>
      <c r="P2190" t="str">
        <f>VLOOKUP(Health_Care[[#This Row],[Customer ID]],Table6[#All],11,0)</f>
        <v>R1019</v>
      </c>
      <c r="Q2190">
        <f>VLOOKUP(Health_Care[[#This Row],[Customer ID]],Table6[#All],6,0)</f>
        <v>18</v>
      </c>
    </row>
    <row r="2191" spans="1:17" x14ac:dyDescent="0.35">
      <c r="A2191" t="s">
        <v>172</v>
      </c>
      <c r="B2191" t="str">
        <f>VLOOKUP(Health_Care[[#This Row],[Customer ID]],Customer_Names[#All],3,0)</f>
        <v xml:space="preserve"> Shawn C</v>
      </c>
      <c r="C2191">
        <f>VLOOKUP(Health_Care[[#This Row],[Customer ID]],Medical_Examinations[],2,0)</f>
        <v>25.46</v>
      </c>
      <c r="D2191">
        <f>VLOOKUP(Health_Care[[#This Row],[Customer ID]],Medical_Examinations[],4,0)</f>
        <v>5.18</v>
      </c>
      <c r="E2191" t="str">
        <f>VLOOKUP(Health_Care[[#This Row],[Customer ID]],Medical_Examinations[],6,0)</f>
        <v>No</v>
      </c>
      <c r="F2191" t="str">
        <f>VLOOKUP(Health_Care[[#This Row],[Customer ID]],Medical_Examinations[],7,0)</f>
        <v>yes</v>
      </c>
      <c r="G2191" t="str">
        <f>VLOOKUP(Health_Care[[#This Row],[Customer ID]],Medical_Examinations[],8,0)</f>
        <v>No</v>
      </c>
      <c r="H2191">
        <f>VLOOKUP(Health_Care[[#This Row],[Customer ID]],Medical_Examinations[],9,0)</f>
        <v>1</v>
      </c>
      <c r="I2191" t="str">
        <f>VLOOKUP(Health_Care[[#This Row],[Customer ID]],Medical_Examinations[],10,0)</f>
        <v>No</v>
      </c>
      <c r="J2191" t="str">
        <f>VLOOKUP(Health_Care[[#This Row],[Customer ID]],Medical_Examinations[],3,0)</f>
        <v>Over Weight</v>
      </c>
      <c r="K2191" t="str">
        <f>VLOOKUP(Health_Care[[#This Row],[Customer ID]],Medical_Examinations[],5,0)</f>
        <v>Normal</v>
      </c>
      <c r="L2191" s="10">
        <f>VLOOKUP(Health_Care[[#This Row],[Customer ID]],Table6[#All],5,0)</f>
        <v>38277</v>
      </c>
      <c r="M2191" s="11">
        <f>VLOOKUP(Health_Care[[#This Row],[Customer ID]],Table6[#All],8,0)</f>
        <v>1708</v>
      </c>
      <c r="N2191" t="str">
        <f>VLOOKUP(Health_Care[[#This Row],[Customer ID]],Table6[#All],9,0)</f>
        <v>Tier - 3</v>
      </c>
      <c r="O2191" t="str">
        <f>VLOOKUP(Health_Care[[#This Row],[Customer ID]],Table6[#All],10,0)</f>
        <v>Tier - 2</v>
      </c>
      <c r="P2191" t="str">
        <f>VLOOKUP(Health_Care[[#This Row],[Customer ID]],Table6[#All],11,0)</f>
        <v>R1016</v>
      </c>
      <c r="Q2191">
        <f>VLOOKUP(Health_Care[[#This Row],[Customer ID]],Table6[#All],6,0)</f>
        <v>18</v>
      </c>
    </row>
    <row r="2192" spans="1:17" x14ac:dyDescent="0.35">
      <c r="A2192" t="s">
        <v>171</v>
      </c>
      <c r="B2192" t="str">
        <f>VLOOKUP(Health_Care[[#This Row],[Customer ID]],Customer_Names[#All],3,0)</f>
        <v xml:space="preserve"> Vajin L.</v>
      </c>
      <c r="C2192">
        <f>VLOOKUP(Health_Care[[#This Row],[Customer ID]],Medical_Examinations[],2,0)</f>
        <v>23.75</v>
      </c>
      <c r="D2192">
        <f>VLOOKUP(Health_Care[[#This Row],[Customer ID]],Medical_Examinations[],4,0)</f>
        <v>5.27</v>
      </c>
      <c r="E2192" t="str">
        <f>VLOOKUP(Health_Care[[#This Row],[Customer ID]],Medical_Examinations[],6,0)</f>
        <v>No</v>
      </c>
      <c r="F2192" t="str">
        <f>VLOOKUP(Health_Care[[#This Row],[Customer ID]],Medical_Examinations[],7,0)</f>
        <v>yes</v>
      </c>
      <c r="G2192" t="str">
        <f>VLOOKUP(Health_Care[[#This Row],[Customer ID]],Medical_Examinations[],8,0)</f>
        <v>No</v>
      </c>
      <c r="H2192">
        <f>VLOOKUP(Health_Care[[#This Row],[Customer ID]],Medical_Examinations[],9,0)</f>
        <v>1</v>
      </c>
      <c r="I2192" t="str">
        <f>VLOOKUP(Health_Care[[#This Row],[Customer ID]],Medical_Examinations[],10,0)</f>
        <v>No</v>
      </c>
      <c r="J2192" t="str">
        <f>VLOOKUP(Health_Care[[#This Row],[Customer ID]],Medical_Examinations[],3,0)</f>
        <v>Normal Weight</v>
      </c>
      <c r="K2192" t="str">
        <f>VLOOKUP(Health_Care[[#This Row],[Customer ID]],Medical_Examinations[],5,0)</f>
        <v>Normal</v>
      </c>
      <c r="L2192" s="10">
        <f>VLOOKUP(Health_Care[[#This Row],[Customer ID]],Table6[#All],5,0)</f>
        <v>38327</v>
      </c>
      <c r="M2192" s="11">
        <f>VLOOKUP(Health_Care[[#This Row],[Customer ID]],Table6[#All],8,0)</f>
        <v>1705.62</v>
      </c>
      <c r="N2192" t="str">
        <f>VLOOKUP(Health_Care[[#This Row],[Customer ID]],Table6[#All],9,0)</f>
        <v>Tier - 2</v>
      </c>
      <c r="O2192" t="str">
        <f>VLOOKUP(Health_Care[[#This Row],[Customer ID]],Table6[#All],10,0)</f>
        <v>Tier - 2</v>
      </c>
      <c r="P2192" t="str">
        <f>VLOOKUP(Health_Care[[#This Row],[Customer ID]],Table6[#All],11,0)</f>
        <v>R1015</v>
      </c>
      <c r="Q2192">
        <f>VLOOKUP(Health_Care[[#This Row],[Customer ID]],Table6[#All],6,0)</f>
        <v>18</v>
      </c>
    </row>
    <row r="2193" spans="1:17" x14ac:dyDescent="0.35">
      <c r="A2193" t="s">
        <v>169</v>
      </c>
      <c r="B2193" t="str">
        <f>VLOOKUP(Health_Care[[#This Row],[Customer ID]],Customer_Names[#All],3,0)</f>
        <v xml:space="preserve"> John K. Jr.</v>
      </c>
      <c r="C2193">
        <f>VLOOKUP(Health_Care[[#This Row],[Customer ID]],Medical_Examinations[],2,0)</f>
        <v>23.085000000000001</v>
      </c>
      <c r="D2193">
        <f>VLOOKUP(Health_Care[[#This Row],[Customer ID]],Medical_Examinations[],4,0)</f>
        <v>5.62</v>
      </c>
      <c r="E2193" t="str">
        <f>VLOOKUP(Health_Care[[#This Row],[Customer ID]],Medical_Examinations[],6,0)</f>
        <v>No</v>
      </c>
      <c r="F2193" t="str">
        <f>VLOOKUP(Health_Care[[#This Row],[Customer ID]],Medical_Examinations[],7,0)</f>
        <v>yes</v>
      </c>
      <c r="G2193" t="str">
        <f>VLOOKUP(Health_Care[[#This Row],[Customer ID]],Medical_Examinations[],8,0)</f>
        <v>No</v>
      </c>
      <c r="H2193">
        <f>VLOOKUP(Health_Care[[#This Row],[Customer ID]],Medical_Examinations[],9,0)</f>
        <v>1</v>
      </c>
      <c r="I2193" t="str">
        <f>VLOOKUP(Health_Care[[#This Row],[Customer ID]],Medical_Examinations[],10,0)</f>
        <v>No</v>
      </c>
      <c r="J2193" t="str">
        <f>VLOOKUP(Health_Care[[#This Row],[Customer ID]],Medical_Examinations[],3,0)</f>
        <v>Normal Weight</v>
      </c>
      <c r="K2193" t="str">
        <f>VLOOKUP(Health_Care[[#This Row],[Customer ID]],Medical_Examinations[],5,0)</f>
        <v>Normal</v>
      </c>
      <c r="L2193" s="10">
        <f>VLOOKUP(Health_Care[[#This Row],[Customer ID]],Table6[#All],5,0)</f>
        <v>38335</v>
      </c>
      <c r="M2193" s="11">
        <f>VLOOKUP(Health_Care[[#This Row],[Customer ID]],Table6[#All],8,0)</f>
        <v>1704.7</v>
      </c>
      <c r="N2193" t="str">
        <f>VLOOKUP(Health_Care[[#This Row],[Customer ID]],Table6[#All],9,0)</f>
        <v>Tier - 2</v>
      </c>
      <c r="O2193" t="str">
        <f>VLOOKUP(Health_Care[[#This Row],[Customer ID]],Table6[#All],10,0)</f>
        <v>Tier - 3</v>
      </c>
      <c r="P2193" t="str">
        <f>VLOOKUP(Health_Care[[#This Row],[Customer ID]],Table6[#All],11,0)</f>
        <v>R1018</v>
      </c>
      <c r="Q2193">
        <f>VLOOKUP(Health_Care[[#This Row],[Customer ID]],Table6[#All],6,0)</f>
        <v>18</v>
      </c>
    </row>
    <row r="2194" spans="1:17" x14ac:dyDescent="0.35">
      <c r="A2194" t="s">
        <v>167</v>
      </c>
      <c r="B2194" t="str">
        <f>VLOOKUP(Health_Care[[#This Row],[Customer ID]],Customer_Names[#All],3,0)</f>
        <v xml:space="preserve"> Kevin J.</v>
      </c>
      <c r="C2194">
        <f>VLOOKUP(Health_Care[[#This Row],[Customer ID]],Medical_Examinations[],2,0)</f>
        <v>22.99</v>
      </c>
      <c r="D2194">
        <f>VLOOKUP(Health_Care[[#This Row],[Customer ID]],Medical_Examinations[],4,0)</f>
        <v>5.0599999999999996</v>
      </c>
      <c r="E2194" t="str">
        <f>VLOOKUP(Health_Care[[#This Row],[Customer ID]],Medical_Examinations[],6,0)</f>
        <v>No</v>
      </c>
      <c r="F2194" t="str">
        <f>VLOOKUP(Health_Care[[#This Row],[Customer ID]],Medical_Examinations[],7,0)</f>
        <v>yes</v>
      </c>
      <c r="G2194" t="str">
        <f>VLOOKUP(Health_Care[[#This Row],[Customer ID]],Medical_Examinations[],8,0)</f>
        <v>No</v>
      </c>
      <c r="H2194">
        <f>VLOOKUP(Health_Care[[#This Row],[Customer ID]],Medical_Examinations[],9,0)</f>
        <v>1</v>
      </c>
      <c r="I2194" t="str">
        <f>VLOOKUP(Health_Care[[#This Row],[Customer ID]],Medical_Examinations[],10,0)</f>
        <v>No</v>
      </c>
      <c r="J2194" t="str">
        <f>VLOOKUP(Health_Care[[#This Row],[Customer ID]],Medical_Examinations[],3,0)</f>
        <v>Normal Weight</v>
      </c>
      <c r="K2194" t="str">
        <f>VLOOKUP(Health_Care[[#This Row],[Customer ID]],Medical_Examinations[],5,0)</f>
        <v>Normal</v>
      </c>
      <c r="L2194" s="10">
        <f>VLOOKUP(Health_Care[[#This Row],[Customer ID]],Table6[#All],5,0)</f>
        <v>38298</v>
      </c>
      <c r="M2194" s="11">
        <f>VLOOKUP(Health_Care[[#This Row],[Customer ID]],Table6[#All],8,0)</f>
        <v>1704.57</v>
      </c>
      <c r="N2194" t="str">
        <f>VLOOKUP(Health_Care[[#This Row],[Customer ID]],Table6[#All],9,0)</f>
        <v>Tier - 2</v>
      </c>
      <c r="O2194" t="str">
        <f>VLOOKUP(Health_Care[[#This Row],[Customer ID]],Table6[#All],10,0)</f>
        <v>Tier - 1</v>
      </c>
      <c r="P2194" t="str">
        <f>VLOOKUP(Health_Care[[#This Row],[Customer ID]],Table6[#All],11,0)</f>
        <v>R1016</v>
      </c>
      <c r="Q2194">
        <f>VLOOKUP(Health_Care[[#This Row],[Customer ID]],Table6[#All],6,0)</f>
        <v>18</v>
      </c>
    </row>
    <row r="2195" spans="1:17" x14ac:dyDescent="0.35">
      <c r="A2195" t="s">
        <v>165</v>
      </c>
      <c r="B2195" t="str">
        <f>VLOOKUP(Health_Care[[#This Row],[Customer ID]],Customer_Names[#All],3,0)</f>
        <v xml:space="preserve"> Kirby W.</v>
      </c>
      <c r="C2195">
        <f>VLOOKUP(Health_Care[[#This Row],[Customer ID]],Medical_Examinations[],2,0)</f>
        <v>21.47</v>
      </c>
      <c r="D2195">
        <f>VLOOKUP(Health_Care[[#This Row],[Customer ID]],Medical_Examinations[],4,0)</f>
        <v>4.6900000000000004</v>
      </c>
      <c r="E2195" t="str">
        <f>VLOOKUP(Health_Care[[#This Row],[Customer ID]],Medical_Examinations[],6,0)</f>
        <v>No</v>
      </c>
      <c r="F2195" t="str">
        <f>VLOOKUP(Health_Care[[#This Row],[Customer ID]],Medical_Examinations[],7,0)</f>
        <v>yes</v>
      </c>
      <c r="G2195" t="str">
        <f>VLOOKUP(Health_Care[[#This Row],[Customer ID]],Medical_Examinations[],8,0)</f>
        <v>No</v>
      </c>
      <c r="H2195">
        <f>VLOOKUP(Health_Care[[#This Row],[Customer ID]],Medical_Examinations[],9,0)</f>
        <v>1</v>
      </c>
      <c r="I2195" t="str">
        <f>VLOOKUP(Health_Care[[#This Row],[Customer ID]],Medical_Examinations[],10,0)</f>
        <v>No</v>
      </c>
      <c r="J2195" t="str">
        <f>VLOOKUP(Health_Care[[#This Row],[Customer ID]],Medical_Examinations[],3,0)</f>
        <v>Normal Weight</v>
      </c>
      <c r="K2195" t="str">
        <f>VLOOKUP(Health_Care[[#This Row],[Customer ID]],Medical_Examinations[],5,0)</f>
        <v>Normal</v>
      </c>
      <c r="L2195" s="10">
        <f>VLOOKUP(Health_Care[[#This Row],[Customer ID]],Table6[#All],5,0)</f>
        <v>38331</v>
      </c>
      <c r="M2195" s="11">
        <f>VLOOKUP(Health_Care[[#This Row],[Customer ID]],Table6[#All],8,0)</f>
        <v>1702.46</v>
      </c>
      <c r="N2195" t="str">
        <f>VLOOKUP(Health_Care[[#This Row],[Customer ID]],Table6[#All],9,0)</f>
        <v>Tier - 2</v>
      </c>
      <c r="O2195" t="str">
        <f>VLOOKUP(Health_Care[[#This Row],[Customer ID]],Table6[#All],10,0)</f>
        <v>Tier - 3</v>
      </c>
      <c r="P2195" t="str">
        <f>VLOOKUP(Health_Care[[#This Row],[Customer ID]],Table6[#All],11,0)</f>
        <v>R1019</v>
      </c>
      <c r="Q2195">
        <f>VLOOKUP(Health_Care[[#This Row],[Customer ID]],Table6[#All],6,0)</f>
        <v>18</v>
      </c>
    </row>
    <row r="2196" spans="1:17" x14ac:dyDescent="0.35">
      <c r="A2196" t="s">
        <v>163</v>
      </c>
      <c r="B2196" t="str">
        <f>VLOOKUP(Health_Care[[#This Row],[Customer ID]],Customer_Names[#All],3,0)</f>
        <v xml:space="preserve"> J A</v>
      </c>
      <c r="C2196">
        <f>VLOOKUP(Health_Care[[#This Row],[Customer ID]],Medical_Examinations[],2,0)</f>
        <v>15.96</v>
      </c>
      <c r="D2196">
        <f>VLOOKUP(Health_Care[[#This Row],[Customer ID]],Medical_Examinations[],4,0)</f>
        <v>5.44</v>
      </c>
      <c r="E2196" t="str">
        <f>VLOOKUP(Health_Care[[#This Row],[Customer ID]],Medical_Examinations[],6,0)</f>
        <v>No</v>
      </c>
      <c r="F2196" t="str">
        <f>VLOOKUP(Health_Care[[#This Row],[Customer ID]],Medical_Examinations[],7,0)</f>
        <v>yes</v>
      </c>
      <c r="G2196" t="str">
        <f>VLOOKUP(Health_Care[[#This Row],[Customer ID]],Medical_Examinations[],8,0)</f>
        <v>No</v>
      </c>
      <c r="H2196">
        <f>VLOOKUP(Health_Care[[#This Row],[Customer ID]],Medical_Examinations[],9,0)</f>
        <v>1</v>
      </c>
      <c r="I2196" t="str">
        <f>VLOOKUP(Health_Care[[#This Row],[Customer ID]],Medical_Examinations[],10,0)</f>
        <v>No</v>
      </c>
      <c r="J2196" t="str">
        <f>VLOOKUP(Health_Care[[#This Row],[Customer ID]],Medical_Examinations[],3,0)</f>
        <v>Under Weight</v>
      </c>
      <c r="K2196" t="str">
        <f>VLOOKUP(Health_Care[[#This Row],[Customer ID]],Medical_Examinations[],5,0)</f>
        <v>Normal</v>
      </c>
      <c r="L2196" s="10">
        <f>VLOOKUP(Health_Care[[#This Row],[Customer ID]],Table6[#All],5,0)</f>
        <v>38308</v>
      </c>
      <c r="M2196" s="11">
        <f>VLOOKUP(Health_Care[[#This Row],[Customer ID]],Table6[#All],8,0)</f>
        <v>1694.8</v>
      </c>
      <c r="N2196" t="str">
        <f>VLOOKUP(Health_Care[[#This Row],[Customer ID]],Table6[#All],9,0)</f>
        <v>Tier - 2</v>
      </c>
      <c r="O2196" t="str">
        <f>VLOOKUP(Health_Care[[#This Row],[Customer ID]],Table6[#All],10,0)</f>
        <v>Tier - 2</v>
      </c>
      <c r="P2196" t="str">
        <f>VLOOKUP(Health_Care[[#This Row],[Customer ID]],Table6[#All],11,0)</f>
        <v>R1015</v>
      </c>
      <c r="Q2196">
        <f>VLOOKUP(Health_Care[[#This Row],[Customer ID]],Table6[#All],6,0)</f>
        <v>18</v>
      </c>
    </row>
    <row r="2197" spans="1:17" x14ac:dyDescent="0.35">
      <c r="A2197" t="s">
        <v>162</v>
      </c>
      <c r="B2197" t="str">
        <f>VLOOKUP(Health_Care[[#This Row],[Customer ID]],Customer_Names[#All],3,0)</f>
        <v xml:space="preserve"> Dustin G.</v>
      </c>
      <c r="C2197">
        <f>VLOOKUP(Health_Care[[#This Row],[Customer ID]],Medical_Examinations[],2,0)</f>
        <v>39.5</v>
      </c>
      <c r="D2197">
        <f>VLOOKUP(Health_Care[[#This Row],[Customer ID]],Medical_Examinations[],4,0)</f>
        <v>5.05</v>
      </c>
      <c r="E2197" t="str">
        <f>VLOOKUP(Health_Care[[#This Row],[Customer ID]],Medical_Examinations[],6,0)</f>
        <v>No</v>
      </c>
      <c r="F2197" t="str">
        <f>VLOOKUP(Health_Care[[#This Row],[Customer ID]],Medical_Examinations[],7,0)</f>
        <v>yes</v>
      </c>
      <c r="G2197" t="str">
        <f>VLOOKUP(Health_Care[[#This Row],[Customer ID]],Medical_Examinations[],8,0)</f>
        <v>No</v>
      </c>
      <c r="H2197">
        <f>VLOOKUP(Health_Care[[#This Row],[Customer ID]],Medical_Examinations[],9,0)</f>
        <v>1</v>
      </c>
      <c r="I2197" t="str">
        <f>VLOOKUP(Health_Care[[#This Row],[Customer ID]],Medical_Examinations[],10,0)</f>
        <v>No</v>
      </c>
      <c r="J2197" t="str">
        <f>VLOOKUP(Health_Care[[#This Row],[Customer ID]],Medical_Examinations[],3,0)</f>
        <v>Obesity</v>
      </c>
      <c r="K2197" t="str">
        <f>VLOOKUP(Health_Care[[#This Row],[Customer ID]],Medical_Examinations[],5,0)</f>
        <v>Normal</v>
      </c>
      <c r="L2197" s="10">
        <f>VLOOKUP(Health_Care[[#This Row],[Customer ID]],Table6[#All],5,0)</f>
        <v>36820</v>
      </c>
      <c r="M2197" s="11">
        <f>VLOOKUP(Health_Care[[#This Row],[Customer ID]],Table6[#All],8,0)</f>
        <v>1682.6</v>
      </c>
      <c r="N2197" t="str">
        <f>VLOOKUP(Health_Care[[#This Row],[Customer ID]],Table6[#All],9,0)</f>
        <v>Tier - 2</v>
      </c>
      <c r="O2197" t="str">
        <f>VLOOKUP(Health_Care[[#This Row],[Customer ID]],Table6[#All],10,0)</f>
        <v>Tier - 2</v>
      </c>
      <c r="P2197" t="str">
        <f>VLOOKUP(Health_Care[[#This Row],[Customer ID]],Table6[#All],11,0)</f>
        <v>R1011</v>
      </c>
      <c r="Q2197">
        <f>VLOOKUP(Health_Care[[#This Row],[Customer ID]],Table6[#All],6,0)</f>
        <v>22</v>
      </c>
    </row>
    <row r="2198" spans="1:17" x14ac:dyDescent="0.35">
      <c r="A2198" t="s">
        <v>161</v>
      </c>
      <c r="B2198" t="str">
        <f>VLOOKUP(Health_Care[[#This Row],[Customer ID]],Customer_Names[#All],3,0)</f>
        <v xml:space="preserve"> Anthony G</v>
      </c>
      <c r="C2198">
        <f>VLOOKUP(Health_Care[[#This Row],[Customer ID]],Medical_Examinations[],2,0)</f>
        <v>33.770000000000003</v>
      </c>
      <c r="D2198">
        <f>VLOOKUP(Health_Care[[#This Row],[Customer ID]],Medical_Examinations[],4,0)</f>
        <v>6</v>
      </c>
      <c r="E2198" t="str">
        <f>VLOOKUP(Health_Care[[#This Row],[Customer ID]],Medical_Examinations[],6,0)</f>
        <v>No</v>
      </c>
      <c r="F2198" t="str">
        <f>VLOOKUP(Health_Care[[#This Row],[Customer ID]],Medical_Examinations[],7,0)</f>
        <v>yes</v>
      </c>
      <c r="G2198" t="str">
        <f>VLOOKUP(Health_Care[[#This Row],[Customer ID]],Medical_Examinations[],8,0)</f>
        <v>No</v>
      </c>
      <c r="H2198">
        <f>VLOOKUP(Health_Care[[#This Row],[Customer ID]],Medical_Examinations[],9,0)</f>
        <v>1</v>
      </c>
      <c r="I2198" t="str">
        <f>VLOOKUP(Health_Care[[#This Row],[Customer ID]],Medical_Examinations[],10,0)</f>
        <v>No</v>
      </c>
      <c r="J2198" t="str">
        <f>VLOOKUP(Health_Care[[#This Row],[Customer ID]],Medical_Examinations[],3,0)</f>
        <v>Obesity</v>
      </c>
      <c r="K2198" t="str">
        <f>VLOOKUP(Health_Care[[#This Row],[Customer ID]],Medical_Examinations[],5,0)</f>
        <v>Prediabetes</v>
      </c>
      <c r="L2198" s="10">
        <f>VLOOKUP(Health_Care[[#This Row],[Customer ID]],Table6[#All],5,0)</f>
        <v>36687</v>
      </c>
      <c r="M2198" s="11">
        <f>VLOOKUP(Health_Care[[#This Row],[Customer ID]],Table6[#All],8,0)</f>
        <v>1674.63</v>
      </c>
      <c r="N2198" t="str">
        <f>VLOOKUP(Health_Care[[#This Row],[Customer ID]],Table6[#All],9,0)</f>
        <v>Tier - 2</v>
      </c>
      <c r="O2198" t="str">
        <f>VLOOKUP(Health_Care[[#This Row],[Customer ID]],Table6[#All],10,0)</f>
        <v>Tier - 2</v>
      </c>
      <c r="P2198" t="str">
        <f>VLOOKUP(Health_Care[[#This Row],[Customer ID]],Table6[#All],11,0)</f>
        <v>R1013</v>
      </c>
      <c r="Q2198">
        <f>VLOOKUP(Health_Care[[#This Row],[Customer ID]],Table6[#All],6,0)</f>
        <v>22</v>
      </c>
    </row>
    <row r="2199" spans="1:17" x14ac:dyDescent="0.35">
      <c r="A2199" t="s">
        <v>160</v>
      </c>
      <c r="B2199" t="str">
        <f>VLOOKUP(Health_Care[[#This Row],[Customer ID]],Customer_Names[#All],3,0)</f>
        <v xml:space="preserve"> Ryan</v>
      </c>
      <c r="C2199">
        <f>VLOOKUP(Health_Care[[#This Row],[Customer ID]],Medical_Examinations[],2,0)</f>
        <v>26.84</v>
      </c>
      <c r="D2199">
        <f>VLOOKUP(Health_Care[[#This Row],[Customer ID]],Medical_Examinations[],4,0)</f>
        <v>5.99</v>
      </c>
      <c r="E2199" t="str">
        <f>VLOOKUP(Health_Care[[#This Row],[Customer ID]],Medical_Examinations[],6,0)</f>
        <v>yes</v>
      </c>
      <c r="F2199" t="str">
        <f>VLOOKUP(Health_Care[[#This Row],[Customer ID]],Medical_Examinations[],7,0)</f>
        <v>yes</v>
      </c>
      <c r="G2199" t="str">
        <f>VLOOKUP(Health_Care[[#This Row],[Customer ID]],Medical_Examinations[],8,0)</f>
        <v>No</v>
      </c>
      <c r="H2199">
        <f>VLOOKUP(Health_Care[[#This Row],[Customer ID]],Medical_Examinations[],9,0)</f>
        <v>1</v>
      </c>
      <c r="I2199" t="str">
        <f>VLOOKUP(Health_Care[[#This Row],[Customer ID]],Medical_Examinations[],10,0)</f>
        <v>No</v>
      </c>
      <c r="J2199" t="str">
        <f>VLOOKUP(Health_Care[[#This Row],[Customer ID]],Medical_Examinations[],3,0)</f>
        <v>Over Weight</v>
      </c>
      <c r="K2199" t="str">
        <f>VLOOKUP(Health_Care[[#This Row],[Customer ID]],Medical_Examinations[],5,0)</f>
        <v>Prediabetes</v>
      </c>
      <c r="L2199" s="10">
        <f>VLOOKUP(Health_Care[[#This Row],[Customer ID]],Table6[#All],5,0)</f>
        <v>36822</v>
      </c>
      <c r="M2199" s="11">
        <f>VLOOKUP(Health_Care[[#This Row],[Customer ID]],Table6[#All],8,0)</f>
        <v>1665</v>
      </c>
      <c r="N2199" t="str">
        <f>VLOOKUP(Health_Care[[#This Row],[Customer ID]],Table6[#All],9,0)</f>
        <v>Tier - 2</v>
      </c>
      <c r="O2199" t="str">
        <f>VLOOKUP(Health_Care[[#This Row],[Customer ID]],Table6[#All],10,0)</f>
        <v>Tier - 2</v>
      </c>
      <c r="P2199" t="str">
        <f>VLOOKUP(Health_Care[[#This Row],[Customer ID]],Table6[#All],11,0)</f>
        <v>R1013</v>
      </c>
      <c r="Q2199">
        <f>VLOOKUP(Health_Care[[#This Row],[Customer ID]],Table6[#All],6,0)</f>
        <v>22</v>
      </c>
    </row>
    <row r="2200" spans="1:17" x14ac:dyDescent="0.35">
      <c r="A2200" t="s">
        <v>159</v>
      </c>
      <c r="B2200" t="str">
        <f>VLOOKUP(Health_Care[[#This Row],[Customer ID]],Customer_Names[#All],3,0)</f>
        <v xml:space="preserve"> Eric N</v>
      </c>
      <c r="C2200">
        <f>VLOOKUP(Health_Care[[#This Row],[Customer ID]],Medical_Examinations[],2,0)</f>
        <v>35.53</v>
      </c>
      <c r="D2200">
        <f>VLOOKUP(Health_Care[[#This Row],[Customer ID]],Medical_Examinations[],4,0)</f>
        <v>4.3600000000000003</v>
      </c>
      <c r="E2200" t="str">
        <f>VLOOKUP(Health_Care[[#This Row],[Customer ID]],Medical_Examinations[],6,0)</f>
        <v>No</v>
      </c>
      <c r="F2200" t="str">
        <f>VLOOKUP(Health_Care[[#This Row],[Customer ID]],Medical_Examinations[],7,0)</f>
        <v>No</v>
      </c>
      <c r="G2200" t="str">
        <f>VLOOKUP(Health_Care[[#This Row],[Customer ID]],Medical_Examinations[],8,0)</f>
        <v>Yes</v>
      </c>
      <c r="H2200">
        <f>VLOOKUP(Health_Care[[#This Row],[Customer ID]],Medical_Examinations[],9,0)</f>
        <v>1</v>
      </c>
      <c r="I2200" t="str">
        <f>VLOOKUP(Health_Care[[#This Row],[Customer ID]],Medical_Examinations[],10,0)</f>
        <v>No</v>
      </c>
      <c r="J2200" t="str">
        <f>VLOOKUP(Health_Care[[#This Row],[Customer ID]],Medical_Examinations[],3,0)</f>
        <v>Obesity</v>
      </c>
      <c r="K2200" t="str">
        <f>VLOOKUP(Health_Care[[#This Row],[Customer ID]],Medical_Examinations[],5,0)</f>
        <v>Normal</v>
      </c>
      <c r="L2200" s="10">
        <f>VLOOKUP(Health_Care[[#This Row],[Customer ID]],Table6[#All],5,0)</f>
        <v>37985</v>
      </c>
      <c r="M2200" s="11">
        <f>VLOOKUP(Health_Care[[#This Row],[Customer ID]],Table6[#All],8,0)</f>
        <v>1646.43</v>
      </c>
      <c r="N2200" t="str">
        <f>VLOOKUP(Health_Care[[#This Row],[Customer ID]],Table6[#All],9,0)</f>
        <v>Tier - 2</v>
      </c>
      <c r="O2200" t="str">
        <f>VLOOKUP(Health_Care[[#This Row],[Customer ID]],Table6[#All],10,0)</f>
        <v>Tier - 1</v>
      </c>
      <c r="P2200" t="str">
        <f>VLOOKUP(Health_Care[[#This Row],[Customer ID]],Table6[#All],11,0)</f>
        <v>R1012</v>
      </c>
      <c r="Q2200">
        <f>VLOOKUP(Health_Care[[#This Row],[Customer ID]],Table6[#All],6,0)</f>
        <v>19</v>
      </c>
    </row>
    <row r="2201" spans="1:17" x14ac:dyDescent="0.35">
      <c r="A2201" t="s">
        <v>158</v>
      </c>
      <c r="B2201" t="str">
        <f>VLOOKUP(Health_Care[[#This Row],[Customer ID]],Customer_Names[#All],3,0)</f>
        <v xml:space="preserve"> Connor</v>
      </c>
      <c r="C2201">
        <f>VLOOKUP(Health_Care[[#This Row],[Customer ID]],Medical_Examinations[],2,0)</f>
        <v>30.59</v>
      </c>
      <c r="D2201">
        <f>VLOOKUP(Health_Care[[#This Row],[Customer ID]],Medical_Examinations[],4,0)</f>
        <v>4.41</v>
      </c>
      <c r="E2201" t="str">
        <f>VLOOKUP(Health_Care[[#This Row],[Customer ID]],Medical_Examinations[],6,0)</f>
        <v>No</v>
      </c>
      <c r="F2201" t="str">
        <f>VLOOKUP(Health_Care[[#This Row],[Customer ID]],Medical_Examinations[],7,0)</f>
        <v>No</v>
      </c>
      <c r="G2201" t="str">
        <f>VLOOKUP(Health_Care[[#This Row],[Customer ID]],Medical_Examinations[],8,0)</f>
        <v>Yes</v>
      </c>
      <c r="H2201">
        <f>VLOOKUP(Health_Care[[#This Row],[Customer ID]],Medical_Examinations[],9,0)</f>
        <v>1</v>
      </c>
      <c r="I2201" t="str">
        <f>VLOOKUP(Health_Care[[#This Row],[Customer ID]],Medical_Examinations[],10,0)</f>
        <v>No</v>
      </c>
      <c r="J2201" t="str">
        <f>VLOOKUP(Health_Care[[#This Row],[Customer ID]],Medical_Examinations[],3,0)</f>
        <v>Obesity</v>
      </c>
      <c r="K2201" t="str">
        <f>VLOOKUP(Health_Care[[#This Row],[Customer ID]],Medical_Examinations[],5,0)</f>
        <v>Normal</v>
      </c>
      <c r="L2201" s="10">
        <f>VLOOKUP(Health_Care[[#This Row],[Customer ID]],Table6[#All],5,0)</f>
        <v>37854</v>
      </c>
      <c r="M2201" s="11">
        <f>VLOOKUP(Health_Care[[#This Row],[Customer ID]],Table6[#All],8,0)</f>
        <v>1639.56</v>
      </c>
      <c r="N2201" t="str">
        <f>VLOOKUP(Health_Care[[#This Row],[Customer ID]],Table6[#All],9,0)</f>
        <v>Tier - 2</v>
      </c>
      <c r="O2201" t="str">
        <f>VLOOKUP(Health_Care[[#This Row],[Customer ID]],Table6[#All],10,0)</f>
        <v>Tier - 2</v>
      </c>
      <c r="P2201" t="str">
        <f>VLOOKUP(Health_Care[[#This Row],[Customer ID]],Table6[#All],11,0)</f>
        <v>R1012</v>
      </c>
      <c r="Q2201">
        <f>VLOOKUP(Health_Care[[#This Row],[Customer ID]],Table6[#All],6,0)</f>
        <v>19</v>
      </c>
    </row>
    <row r="2202" spans="1:17" x14ac:dyDescent="0.35">
      <c r="A2202" t="s">
        <v>157</v>
      </c>
      <c r="B2202" t="str">
        <f>VLOOKUP(Health_Care[[#This Row],[Customer ID]],Customer_Names[#All],3,0)</f>
        <v xml:space="preserve"> Patrick H.</v>
      </c>
      <c r="C2202">
        <f>VLOOKUP(Health_Care[[#This Row],[Customer ID]],Medical_Examinations[],2,0)</f>
        <v>30.59</v>
      </c>
      <c r="D2202">
        <f>VLOOKUP(Health_Care[[#This Row],[Customer ID]],Medical_Examinations[],4,0)</f>
        <v>4.17</v>
      </c>
      <c r="E2202" t="str">
        <f>VLOOKUP(Health_Care[[#This Row],[Customer ID]],Medical_Examinations[],6,0)</f>
        <v>No</v>
      </c>
      <c r="F2202" t="str">
        <f>VLOOKUP(Health_Care[[#This Row],[Customer ID]],Medical_Examinations[],7,0)</f>
        <v>No</v>
      </c>
      <c r="G2202" t="str">
        <f>VLOOKUP(Health_Care[[#This Row],[Customer ID]],Medical_Examinations[],8,0)</f>
        <v>Yes</v>
      </c>
      <c r="H2202">
        <f>VLOOKUP(Health_Care[[#This Row],[Customer ID]],Medical_Examinations[],9,0)</f>
        <v>1</v>
      </c>
      <c r="I2202" t="str">
        <f>VLOOKUP(Health_Care[[#This Row],[Customer ID]],Medical_Examinations[],10,0)</f>
        <v>No</v>
      </c>
      <c r="J2202" t="str">
        <f>VLOOKUP(Health_Care[[#This Row],[Customer ID]],Medical_Examinations[],3,0)</f>
        <v>Obesity</v>
      </c>
      <c r="K2202" t="str">
        <f>VLOOKUP(Health_Care[[#This Row],[Customer ID]],Medical_Examinations[],5,0)</f>
        <v>Normal</v>
      </c>
      <c r="L2202" s="10">
        <f>VLOOKUP(Health_Care[[#This Row],[Customer ID]],Table6[#All],5,0)</f>
        <v>37880</v>
      </c>
      <c r="M2202" s="11">
        <f>VLOOKUP(Health_Care[[#This Row],[Customer ID]],Table6[#All],8,0)</f>
        <v>1639.56</v>
      </c>
      <c r="N2202" t="str">
        <f>VLOOKUP(Health_Care[[#This Row],[Customer ID]],Table6[#All],9,0)</f>
        <v>Tier - 2</v>
      </c>
      <c r="O2202" t="str">
        <f>VLOOKUP(Health_Care[[#This Row],[Customer ID]],Table6[#All],10,0)</f>
        <v>Tier - 2</v>
      </c>
      <c r="P2202" t="str">
        <f>VLOOKUP(Health_Care[[#This Row],[Customer ID]],Table6[#All],11,0)</f>
        <v>R1012</v>
      </c>
      <c r="Q2202">
        <f>VLOOKUP(Health_Care[[#This Row],[Customer ID]],Table6[#All],6,0)</f>
        <v>19</v>
      </c>
    </row>
    <row r="2203" spans="1:17" x14ac:dyDescent="0.35">
      <c r="A2203" t="s">
        <v>156</v>
      </c>
      <c r="B2203" t="str">
        <f>VLOOKUP(Health_Care[[#This Row],[Customer ID]],Customer_Names[#All],3,0)</f>
        <v xml:space="preserve"> Tyler</v>
      </c>
      <c r="C2203">
        <f>VLOOKUP(Health_Care[[#This Row],[Customer ID]],Medical_Examinations[],2,0)</f>
        <v>27.835000000000001</v>
      </c>
      <c r="D2203">
        <f>VLOOKUP(Health_Care[[#This Row],[Customer ID]],Medical_Examinations[],4,0)</f>
        <v>4.4400000000000004</v>
      </c>
      <c r="E2203" t="str">
        <f>VLOOKUP(Health_Care[[#This Row],[Customer ID]],Medical_Examinations[],6,0)</f>
        <v>No</v>
      </c>
      <c r="F2203" t="str">
        <f>VLOOKUP(Health_Care[[#This Row],[Customer ID]],Medical_Examinations[],7,0)</f>
        <v>No</v>
      </c>
      <c r="G2203" t="str">
        <f>VLOOKUP(Health_Care[[#This Row],[Customer ID]],Medical_Examinations[],8,0)</f>
        <v>Yes</v>
      </c>
      <c r="H2203">
        <f>VLOOKUP(Health_Care[[#This Row],[Customer ID]],Medical_Examinations[],9,0)</f>
        <v>1</v>
      </c>
      <c r="I2203" t="str">
        <f>VLOOKUP(Health_Care[[#This Row],[Customer ID]],Medical_Examinations[],10,0)</f>
        <v>No</v>
      </c>
      <c r="J2203" t="str">
        <f>VLOOKUP(Health_Care[[#This Row],[Customer ID]],Medical_Examinations[],3,0)</f>
        <v>Over Weight</v>
      </c>
      <c r="K2203" t="str">
        <f>VLOOKUP(Health_Care[[#This Row],[Customer ID]],Medical_Examinations[],5,0)</f>
        <v>Normal</v>
      </c>
      <c r="L2203" s="10">
        <f>VLOOKUP(Health_Care[[#This Row],[Customer ID]],Table6[#All],5,0)</f>
        <v>37985</v>
      </c>
      <c r="M2203" s="11">
        <f>VLOOKUP(Health_Care[[#This Row],[Customer ID]],Table6[#All],8,0)</f>
        <v>1635.73</v>
      </c>
      <c r="N2203" t="str">
        <f>VLOOKUP(Health_Care[[#This Row],[Customer ID]],Table6[#All],9,0)</f>
        <v>Tier - 2</v>
      </c>
      <c r="O2203" t="str">
        <f>VLOOKUP(Health_Care[[#This Row],[Customer ID]],Table6[#All],10,0)</f>
        <v>Tier - 3</v>
      </c>
      <c r="P2203" t="str">
        <f>VLOOKUP(Health_Care[[#This Row],[Customer ID]],Table6[#All],11,0)</f>
        <v>R1012</v>
      </c>
      <c r="Q2203">
        <f>VLOOKUP(Health_Care[[#This Row],[Customer ID]],Table6[#All],6,0)</f>
        <v>19</v>
      </c>
    </row>
    <row r="2204" spans="1:17" x14ac:dyDescent="0.35">
      <c r="A2204" t="s">
        <v>155</v>
      </c>
      <c r="B2204" t="str">
        <f>VLOOKUP(Health_Care[[#This Row],[Customer ID]],Customer_Names[#All],3,0)</f>
        <v xml:space="preserve"> Deborah L.</v>
      </c>
      <c r="C2204">
        <f>VLOOKUP(Health_Care[[#This Row],[Customer ID]],Medical_Examinations[],2,0)</f>
        <v>40.26</v>
      </c>
      <c r="D2204">
        <f>VLOOKUP(Health_Care[[#This Row],[Customer ID]],Medical_Examinations[],4,0)</f>
        <v>5.52</v>
      </c>
      <c r="E2204" t="str">
        <f>VLOOKUP(Health_Care[[#This Row],[Customer ID]],Medical_Examinations[],6,0)</f>
        <v>No</v>
      </c>
      <c r="F2204" t="str">
        <f>VLOOKUP(Health_Care[[#This Row],[Customer ID]],Medical_Examinations[],7,0)</f>
        <v>yes</v>
      </c>
      <c r="G2204" t="str">
        <f>VLOOKUP(Health_Care[[#This Row],[Customer ID]],Medical_Examinations[],8,0)</f>
        <v>No</v>
      </c>
      <c r="H2204">
        <f>VLOOKUP(Health_Care[[#This Row],[Customer ID]],Medical_Examinations[],9,0)</f>
        <v>1</v>
      </c>
      <c r="I2204" t="str">
        <f>VLOOKUP(Health_Care[[#This Row],[Customer ID]],Medical_Examinations[],10,0)</f>
        <v>No</v>
      </c>
      <c r="J2204" t="str">
        <f>VLOOKUP(Health_Care[[#This Row],[Customer ID]],Medical_Examinations[],3,0)</f>
        <v>Obesity</v>
      </c>
      <c r="K2204" t="str">
        <f>VLOOKUP(Health_Care[[#This Row],[Customer ID]],Medical_Examinations[],5,0)</f>
        <v>Normal</v>
      </c>
      <c r="L2204" s="10">
        <f>VLOOKUP(Health_Care[[#This Row],[Customer ID]],Table6[#All],5,0)</f>
        <v>38151</v>
      </c>
      <c r="M2204" s="11">
        <f>VLOOKUP(Health_Care[[#This Row],[Customer ID]],Table6[#All],8,0)</f>
        <v>1634.57</v>
      </c>
      <c r="N2204" t="str">
        <f>VLOOKUP(Health_Care[[#This Row],[Customer ID]],Table6[#All],9,0)</f>
        <v>Tier - 2</v>
      </c>
      <c r="O2204" t="str">
        <f>VLOOKUP(Health_Care[[#This Row],[Customer ID]],Table6[#All],10,0)</f>
        <v>Tier - 2</v>
      </c>
      <c r="P2204" t="str">
        <f>VLOOKUP(Health_Care[[#This Row],[Customer ID]],Table6[#All],11,0)</f>
        <v>R1013</v>
      </c>
      <c r="Q2204">
        <f>VLOOKUP(Health_Care[[#This Row],[Customer ID]],Table6[#All],6,0)</f>
        <v>18</v>
      </c>
    </row>
    <row r="2205" spans="1:17" x14ac:dyDescent="0.35">
      <c r="A2205" t="s">
        <v>154</v>
      </c>
      <c r="B2205" t="str">
        <f>VLOOKUP(Health_Care[[#This Row],[Customer ID]],Customer_Names[#All],3,0)</f>
        <v xml:space="preserve"> Andrea K</v>
      </c>
      <c r="C2205">
        <f>VLOOKUP(Health_Care[[#This Row],[Customer ID]],Medical_Examinations[],2,0)</f>
        <v>39.82</v>
      </c>
      <c r="D2205">
        <f>VLOOKUP(Health_Care[[#This Row],[Customer ID]],Medical_Examinations[],4,0)</f>
        <v>6.01</v>
      </c>
      <c r="E2205" t="str">
        <f>VLOOKUP(Health_Care[[#This Row],[Customer ID]],Medical_Examinations[],6,0)</f>
        <v>No</v>
      </c>
      <c r="F2205" t="str">
        <f>VLOOKUP(Health_Care[[#This Row],[Customer ID]],Medical_Examinations[],7,0)</f>
        <v>yes</v>
      </c>
      <c r="G2205" t="str">
        <f>VLOOKUP(Health_Care[[#This Row],[Customer ID]],Medical_Examinations[],8,0)</f>
        <v>No</v>
      </c>
      <c r="H2205">
        <f>VLOOKUP(Health_Care[[#This Row],[Customer ID]],Medical_Examinations[],9,0)</f>
        <v>1</v>
      </c>
      <c r="I2205" t="str">
        <f>VLOOKUP(Health_Care[[#This Row],[Customer ID]],Medical_Examinations[],10,0)</f>
        <v>No</v>
      </c>
      <c r="J2205" t="str">
        <f>VLOOKUP(Health_Care[[#This Row],[Customer ID]],Medical_Examinations[],3,0)</f>
        <v>Obesity</v>
      </c>
      <c r="K2205" t="str">
        <f>VLOOKUP(Health_Care[[#This Row],[Customer ID]],Medical_Examinations[],5,0)</f>
        <v>Prediabetes</v>
      </c>
      <c r="L2205" s="10">
        <f>VLOOKUP(Health_Care[[#This Row],[Customer ID]],Table6[#All],5,0)</f>
        <v>38207</v>
      </c>
      <c r="M2205" s="11">
        <f>VLOOKUP(Health_Care[[#This Row],[Customer ID]],Table6[#All],8,0)</f>
        <v>1633.96</v>
      </c>
      <c r="N2205" t="str">
        <f>VLOOKUP(Health_Care[[#This Row],[Customer ID]],Table6[#All],9,0)</f>
        <v>Tier - 2</v>
      </c>
      <c r="O2205" t="str">
        <f>VLOOKUP(Health_Care[[#This Row],[Customer ID]],Table6[#All],10,0)</f>
        <v>Tier - 1</v>
      </c>
      <c r="P2205" t="str">
        <f>VLOOKUP(Health_Care[[#This Row],[Customer ID]],Table6[#All],11,0)</f>
        <v>R1013</v>
      </c>
      <c r="Q2205">
        <f>VLOOKUP(Health_Care[[#This Row],[Customer ID]],Table6[#All],6,0)</f>
        <v>18</v>
      </c>
    </row>
    <row r="2206" spans="1:17" x14ac:dyDescent="0.35">
      <c r="A2206" t="s">
        <v>153</v>
      </c>
      <c r="B2206" t="str">
        <f>VLOOKUP(Health_Care[[#This Row],[Customer ID]],Customer_Names[#All],3,0)</f>
        <v xml:space="preserve"> Elleree</v>
      </c>
      <c r="C2206">
        <f>VLOOKUP(Health_Care[[#This Row],[Customer ID]],Medical_Examinations[],2,0)</f>
        <v>39.159999999999997</v>
      </c>
      <c r="D2206">
        <f>VLOOKUP(Health_Care[[#This Row],[Customer ID]],Medical_Examinations[],4,0)</f>
        <v>5.81</v>
      </c>
      <c r="E2206" t="str">
        <f>VLOOKUP(Health_Care[[#This Row],[Customer ID]],Medical_Examinations[],6,0)</f>
        <v>No</v>
      </c>
      <c r="F2206" t="str">
        <f>VLOOKUP(Health_Care[[#This Row],[Customer ID]],Medical_Examinations[],7,0)</f>
        <v>yes</v>
      </c>
      <c r="G2206" t="str">
        <f>VLOOKUP(Health_Care[[#This Row],[Customer ID]],Medical_Examinations[],8,0)</f>
        <v>No</v>
      </c>
      <c r="H2206">
        <f>VLOOKUP(Health_Care[[#This Row],[Customer ID]],Medical_Examinations[],9,0)</f>
        <v>1</v>
      </c>
      <c r="I2206" t="str">
        <f>VLOOKUP(Health_Care[[#This Row],[Customer ID]],Medical_Examinations[],10,0)</f>
        <v>No</v>
      </c>
      <c r="J2206" t="str">
        <f>VLOOKUP(Health_Care[[#This Row],[Customer ID]],Medical_Examinations[],3,0)</f>
        <v>Obesity</v>
      </c>
      <c r="K2206" t="str">
        <f>VLOOKUP(Health_Care[[#This Row],[Customer ID]],Medical_Examinations[],5,0)</f>
        <v>Prediabetes</v>
      </c>
      <c r="L2206" s="10">
        <f>VLOOKUP(Health_Care[[#This Row],[Customer ID]],Table6[#All],5,0)</f>
        <v>38334</v>
      </c>
      <c r="M2206" s="11">
        <f>VLOOKUP(Health_Care[[#This Row],[Customer ID]],Table6[#All],8,0)</f>
        <v>1633.04</v>
      </c>
      <c r="N2206" t="str">
        <f>VLOOKUP(Health_Care[[#This Row],[Customer ID]],Table6[#All],9,0)</f>
        <v>Tier - 2</v>
      </c>
      <c r="O2206" t="str">
        <f>VLOOKUP(Health_Care[[#This Row],[Customer ID]],Table6[#All],10,0)</f>
        <v>Tier - 2</v>
      </c>
      <c r="P2206" t="str">
        <f>VLOOKUP(Health_Care[[#This Row],[Customer ID]],Table6[#All],11,0)</f>
        <v>R1013</v>
      </c>
      <c r="Q2206">
        <f>VLOOKUP(Health_Care[[#This Row],[Customer ID]],Table6[#All],6,0)</f>
        <v>18</v>
      </c>
    </row>
    <row r="2207" spans="1:17" x14ac:dyDescent="0.35">
      <c r="A2207" t="s">
        <v>152</v>
      </c>
      <c r="B2207" t="str">
        <f>VLOOKUP(Health_Care[[#This Row],[Customer ID]],Customer_Names[#All],3,0)</f>
        <v xml:space="preserve"> Brandon J</v>
      </c>
      <c r="C2207">
        <f>VLOOKUP(Health_Care[[#This Row],[Customer ID]],Medical_Examinations[],2,0)</f>
        <v>25.555</v>
      </c>
      <c r="D2207">
        <f>VLOOKUP(Health_Care[[#This Row],[Customer ID]],Medical_Examinations[],4,0)</f>
        <v>4.37</v>
      </c>
      <c r="E2207" t="str">
        <f>VLOOKUP(Health_Care[[#This Row],[Customer ID]],Medical_Examinations[],6,0)</f>
        <v>No</v>
      </c>
      <c r="F2207" t="str">
        <f>VLOOKUP(Health_Care[[#This Row],[Customer ID]],Medical_Examinations[],7,0)</f>
        <v>No</v>
      </c>
      <c r="G2207" t="str">
        <f>VLOOKUP(Health_Care[[#This Row],[Customer ID]],Medical_Examinations[],8,0)</f>
        <v>Yes</v>
      </c>
      <c r="H2207">
        <f>VLOOKUP(Health_Care[[#This Row],[Customer ID]],Medical_Examinations[],9,0)</f>
        <v>1</v>
      </c>
      <c r="I2207" t="str">
        <f>VLOOKUP(Health_Care[[#This Row],[Customer ID]],Medical_Examinations[],10,0)</f>
        <v>No</v>
      </c>
      <c r="J2207" t="str">
        <f>VLOOKUP(Health_Care[[#This Row],[Customer ID]],Medical_Examinations[],3,0)</f>
        <v>Over Weight</v>
      </c>
      <c r="K2207" t="str">
        <f>VLOOKUP(Health_Care[[#This Row],[Customer ID]],Medical_Examinations[],5,0)</f>
        <v>Normal</v>
      </c>
      <c r="L2207" s="10">
        <f>VLOOKUP(Health_Care[[#This Row],[Customer ID]],Table6[#All],5,0)</f>
        <v>37880</v>
      </c>
      <c r="M2207" s="11">
        <f>VLOOKUP(Health_Care[[#This Row],[Customer ID]],Table6[#All],8,0)</f>
        <v>1632.56</v>
      </c>
      <c r="N2207" t="str">
        <f>VLOOKUP(Health_Care[[#This Row],[Customer ID]],Table6[#All],9,0)</f>
        <v>Tier - 2</v>
      </c>
      <c r="O2207" t="str">
        <f>VLOOKUP(Health_Care[[#This Row],[Customer ID]],Table6[#All],10,0)</f>
        <v>Tier - 2</v>
      </c>
      <c r="P2207" t="str">
        <f>VLOOKUP(Health_Care[[#This Row],[Customer ID]],Table6[#All],11,0)</f>
        <v>R1012</v>
      </c>
      <c r="Q2207">
        <f>VLOOKUP(Health_Care[[#This Row],[Customer ID]],Table6[#All],6,0)</f>
        <v>19</v>
      </c>
    </row>
    <row r="2208" spans="1:17" x14ac:dyDescent="0.35">
      <c r="A2208" t="s">
        <v>151</v>
      </c>
      <c r="B2208" t="str">
        <f>VLOOKUP(Health_Care[[#This Row],[Customer ID]],Customer_Names[#All],3,0)</f>
        <v xml:space="preserve"> Steve</v>
      </c>
      <c r="C2208">
        <f>VLOOKUP(Health_Care[[#This Row],[Customer ID]],Medical_Examinations[],2,0)</f>
        <v>25.175000000000001</v>
      </c>
      <c r="D2208">
        <f>VLOOKUP(Health_Care[[#This Row],[Customer ID]],Medical_Examinations[],4,0)</f>
        <v>5.74</v>
      </c>
      <c r="E2208" t="str">
        <f>VLOOKUP(Health_Care[[#This Row],[Customer ID]],Medical_Examinations[],6,0)</f>
        <v>No</v>
      </c>
      <c r="F2208" t="str">
        <f>VLOOKUP(Health_Care[[#This Row],[Customer ID]],Medical_Examinations[],7,0)</f>
        <v>No</v>
      </c>
      <c r="G2208" t="str">
        <f>VLOOKUP(Health_Care[[#This Row],[Customer ID]],Medical_Examinations[],8,0)</f>
        <v>Yes</v>
      </c>
      <c r="H2208">
        <f>VLOOKUP(Health_Care[[#This Row],[Customer ID]],Medical_Examinations[],9,0)</f>
        <v>1</v>
      </c>
      <c r="I2208" t="str">
        <f>VLOOKUP(Health_Care[[#This Row],[Customer ID]],Medical_Examinations[],10,0)</f>
        <v>No</v>
      </c>
      <c r="J2208" t="str">
        <f>VLOOKUP(Health_Care[[#This Row],[Customer ID]],Medical_Examinations[],3,0)</f>
        <v>Over Weight</v>
      </c>
      <c r="K2208" t="str">
        <f>VLOOKUP(Health_Care[[#This Row],[Customer ID]],Medical_Examinations[],5,0)</f>
        <v>Prediabetes</v>
      </c>
      <c r="L2208" s="10">
        <f>VLOOKUP(Health_Care[[#This Row],[Customer ID]],Table6[#All],5,0)</f>
        <v>37897</v>
      </c>
      <c r="M2208" s="11">
        <f>VLOOKUP(Health_Care[[#This Row],[Customer ID]],Table6[#All],8,0)</f>
        <v>1632.04</v>
      </c>
      <c r="N2208" t="str">
        <f>VLOOKUP(Health_Care[[#This Row],[Customer ID]],Table6[#All],9,0)</f>
        <v>Tier - 2</v>
      </c>
      <c r="O2208" t="str">
        <f>VLOOKUP(Health_Care[[#This Row],[Customer ID]],Table6[#All],10,0)</f>
        <v>Tier - 2</v>
      </c>
      <c r="P2208" t="str">
        <f>VLOOKUP(Health_Care[[#This Row],[Customer ID]],Table6[#All],11,0)</f>
        <v>R1012</v>
      </c>
      <c r="Q2208">
        <f>VLOOKUP(Health_Care[[#This Row],[Customer ID]],Table6[#All],6,0)</f>
        <v>19</v>
      </c>
    </row>
    <row r="2209" spans="1:17" x14ac:dyDescent="0.35">
      <c r="A2209" t="s">
        <v>150</v>
      </c>
      <c r="B2209" t="str">
        <f>VLOOKUP(Health_Care[[#This Row],[Customer ID]],Customer_Names[#All],3,0)</f>
        <v xml:space="preserve"> Nina Wavik Sr.</v>
      </c>
      <c r="C2209">
        <f>VLOOKUP(Health_Care[[#This Row],[Customer ID]],Medical_Examinations[],2,0)</f>
        <v>38.28</v>
      </c>
      <c r="D2209">
        <f>VLOOKUP(Health_Care[[#This Row],[Customer ID]],Medical_Examinations[],4,0)</f>
        <v>5.39</v>
      </c>
      <c r="E2209" t="str">
        <f>VLOOKUP(Health_Care[[#This Row],[Customer ID]],Medical_Examinations[],6,0)</f>
        <v>No</v>
      </c>
      <c r="F2209" t="str">
        <f>VLOOKUP(Health_Care[[#This Row],[Customer ID]],Medical_Examinations[],7,0)</f>
        <v>yes</v>
      </c>
      <c r="G2209" t="str">
        <f>VLOOKUP(Health_Care[[#This Row],[Customer ID]],Medical_Examinations[],8,0)</f>
        <v>No</v>
      </c>
      <c r="H2209">
        <f>VLOOKUP(Health_Care[[#This Row],[Customer ID]],Medical_Examinations[],9,0)</f>
        <v>1</v>
      </c>
      <c r="I2209" t="str">
        <f>VLOOKUP(Health_Care[[#This Row],[Customer ID]],Medical_Examinations[],10,0)</f>
        <v>No</v>
      </c>
      <c r="J2209" t="str">
        <f>VLOOKUP(Health_Care[[#This Row],[Customer ID]],Medical_Examinations[],3,0)</f>
        <v>Obesity</v>
      </c>
      <c r="K2209" t="str">
        <f>VLOOKUP(Health_Care[[#This Row],[Customer ID]],Medical_Examinations[],5,0)</f>
        <v>Normal</v>
      </c>
      <c r="L2209" s="10">
        <f>VLOOKUP(Health_Care[[#This Row],[Customer ID]],Table6[#All],5,0)</f>
        <v>38177</v>
      </c>
      <c r="M2209" s="11">
        <f>VLOOKUP(Health_Care[[#This Row],[Customer ID]],Table6[#All],8,0)</f>
        <v>1631.82</v>
      </c>
      <c r="N2209" t="str">
        <f>VLOOKUP(Health_Care[[#This Row],[Customer ID]],Table6[#All],9,0)</f>
        <v>Tier - 2</v>
      </c>
      <c r="O2209" t="str">
        <f>VLOOKUP(Health_Care[[#This Row],[Customer ID]],Table6[#All],10,0)</f>
        <v>Tier - 1</v>
      </c>
      <c r="P2209" t="str">
        <f>VLOOKUP(Health_Care[[#This Row],[Customer ID]],Table6[#All],11,0)</f>
        <v>R1013</v>
      </c>
      <c r="Q2209">
        <f>VLOOKUP(Health_Care[[#This Row],[Customer ID]],Table6[#All],6,0)</f>
        <v>18</v>
      </c>
    </row>
    <row r="2210" spans="1:17" x14ac:dyDescent="0.35">
      <c r="A2210" t="s">
        <v>149</v>
      </c>
      <c r="B2210" t="str">
        <f>VLOOKUP(Health_Care[[#This Row],[Customer ID]],Customer_Names[#All],3,0)</f>
        <v xml:space="preserve"> Dani</v>
      </c>
      <c r="C2210">
        <f>VLOOKUP(Health_Care[[#This Row],[Customer ID]],Medical_Examinations[],2,0)</f>
        <v>38.17</v>
      </c>
      <c r="D2210">
        <f>VLOOKUP(Health_Care[[#This Row],[Customer ID]],Medical_Examinations[],4,0)</f>
        <v>4.07</v>
      </c>
      <c r="E2210" t="str">
        <f>VLOOKUP(Health_Care[[#This Row],[Customer ID]],Medical_Examinations[],6,0)</f>
        <v>No</v>
      </c>
      <c r="F2210" t="str">
        <f>VLOOKUP(Health_Care[[#This Row],[Customer ID]],Medical_Examinations[],7,0)</f>
        <v>yes</v>
      </c>
      <c r="G2210" t="str">
        <f>VLOOKUP(Health_Care[[#This Row],[Customer ID]],Medical_Examinations[],8,0)</f>
        <v>No</v>
      </c>
      <c r="H2210">
        <f>VLOOKUP(Health_Care[[#This Row],[Customer ID]],Medical_Examinations[],9,0)</f>
        <v>1</v>
      </c>
      <c r="I2210" t="str">
        <f>VLOOKUP(Health_Care[[#This Row],[Customer ID]],Medical_Examinations[],10,0)</f>
        <v>No</v>
      </c>
      <c r="J2210" t="str">
        <f>VLOOKUP(Health_Care[[#This Row],[Customer ID]],Medical_Examinations[],3,0)</f>
        <v>Obesity</v>
      </c>
      <c r="K2210" t="str">
        <f>VLOOKUP(Health_Care[[#This Row],[Customer ID]],Medical_Examinations[],5,0)</f>
        <v>Normal</v>
      </c>
      <c r="L2210" s="10">
        <f>VLOOKUP(Health_Care[[#This Row],[Customer ID]],Table6[#All],5,0)</f>
        <v>38326</v>
      </c>
      <c r="M2210" s="11">
        <f>VLOOKUP(Health_Care[[#This Row],[Customer ID]],Table6[#All],8,0)</f>
        <v>1631.67</v>
      </c>
      <c r="N2210" t="str">
        <f>VLOOKUP(Health_Care[[#This Row],[Customer ID]],Table6[#All],9,0)</f>
        <v>Tier - 2</v>
      </c>
      <c r="O2210" t="str">
        <f>VLOOKUP(Health_Care[[#This Row],[Customer ID]],Table6[#All],10,0)</f>
        <v>Tier - 3</v>
      </c>
      <c r="P2210" t="str">
        <f>VLOOKUP(Health_Care[[#This Row],[Customer ID]],Table6[#All],11,0)</f>
        <v>R1013</v>
      </c>
      <c r="Q2210">
        <f>VLOOKUP(Health_Care[[#This Row],[Customer ID]],Table6[#All],6,0)</f>
        <v>18</v>
      </c>
    </row>
    <row r="2211" spans="1:17" x14ac:dyDescent="0.35">
      <c r="A2211" t="s">
        <v>148</v>
      </c>
      <c r="B2211" t="str">
        <f>VLOOKUP(Health_Care[[#This Row],[Customer ID]],Customer_Names[#All],3,0)</f>
        <v xml:space="preserve"> Jennifer A.</v>
      </c>
      <c r="C2211">
        <f>VLOOKUP(Health_Care[[#This Row],[Customer ID]],Medical_Examinations[],2,0)</f>
        <v>36.85</v>
      </c>
      <c r="D2211">
        <f>VLOOKUP(Health_Care[[#This Row],[Customer ID]],Medical_Examinations[],4,0)</f>
        <v>5.49</v>
      </c>
      <c r="E2211" t="str">
        <f>VLOOKUP(Health_Care[[#This Row],[Customer ID]],Medical_Examinations[],6,0)</f>
        <v>No</v>
      </c>
      <c r="F2211" t="str">
        <f>VLOOKUP(Health_Care[[#This Row],[Customer ID]],Medical_Examinations[],7,0)</f>
        <v>yes</v>
      </c>
      <c r="G2211" t="str">
        <f>VLOOKUP(Health_Care[[#This Row],[Customer ID]],Medical_Examinations[],8,0)</f>
        <v>No</v>
      </c>
      <c r="H2211">
        <f>VLOOKUP(Health_Care[[#This Row],[Customer ID]],Medical_Examinations[],9,0)</f>
        <v>1</v>
      </c>
      <c r="I2211" t="str">
        <f>VLOOKUP(Health_Care[[#This Row],[Customer ID]],Medical_Examinations[],10,0)</f>
        <v>No</v>
      </c>
      <c r="J2211" t="str">
        <f>VLOOKUP(Health_Care[[#This Row],[Customer ID]],Medical_Examinations[],3,0)</f>
        <v>Obesity</v>
      </c>
      <c r="K2211" t="str">
        <f>VLOOKUP(Health_Care[[#This Row],[Customer ID]],Medical_Examinations[],5,0)</f>
        <v>Normal</v>
      </c>
      <c r="L2211" s="10">
        <f>VLOOKUP(Health_Care[[#This Row],[Customer ID]],Table6[#All],5,0)</f>
        <v>38264</v>
      </c>
      <c r="M2211" s="11">
        <f>VLOOKUP(Health_Care[[#This Row],[Customer ID]],Table6[#All],8,0)</f>
        <v>1629.83</v>
      </c>
      <c r="N2211" t="str">
        <f>VLOOKUP(Health_Care[[#This Row],[Customer ID]],Table6[#All],9,0)</f>
        <v>Tier - 2</v>
      </c>
      <c r="O2211" t="str">
        <f>VLOOKUP(Health_Care[[#This Row],[Customer ID]],Table6[#All],10,0)</f>
        <v>Tier - 2</v>
      </c>
      <c r="P2211" t="str">
        <f>VLOOKUP(Health_Care[[#This Row],[Customer ID]],Table6[#All],11,0)</f>
        <v>R1013</v>
      </c>
      <c r="Q2211">
        <f>VLOOKUP(Health_Care[[#This Row],[Customer ID]],Table6[#All],6,0)</f>
        <v>18</v>
      </c>
    </row>
    <row r="2212" spans="1:17" x14ac:dyDescent="0.35">
      <c r="A2212" t="s">
        <v>147</v>
      </c>
      <c r="B2212" t="str">
        <f>VLOOKUP(Health_Care[[#This Row],[Customer ID]],Customer_Names[#All],3,0)</f>
        <v xml:space="preserve"> Martin</v>
      </c>
      <c r="C2212">
        <f>VLOOKUP(Health_Care[[#This Row],[Customer ID]],Medical_Examinations[],2,0)</f>
        <v>22.61</v>
      </c>
      <c r="D2212">
        <f>VLOOKUP(Health_Care[[#This Row],[Customer ID]],Medical_Examinations[],4,0)</f>
        <v>5.68</v>
      </c>
      <c r="E2212" t="str">
        <f>VLOOKUP(Health_Care[[#This Row],[Customer ID]],Medical_Examinations[],6,0)</f>
        <v>No</v>
      </c>
      <c r="F2212" t="str">
        <f>VLOOKUP(Health_Care[[#This Row],[Customer ID]],Medical_Examinations[],7,0)</f>
        <v>No</v>
      </c>
      <c r="G2212" t="str">
        <f>VLOOKUP(Health_Care[[#This Row],[Customer ID]],Medical_Examinations[],8,0)</f>
        <v>Yes</v>
      </c>
      <c r="H2212">
        <f>VLOOKUP(Health_Care[[#This Row],[Customer ID]],Medical_Examinations[],9,0)</f>
        <v>1</v>
      </c>
      <c r="I2212" t="str">
        <f>VLOOKUP(Health_Care[[#This Row],[Customer ID]],Medical_Examinations[],10,0)</f>
        <v>No</v>
      </c>
      <c r="J2212" t="str">
        <f>VLOOKUP(Health_Care[[#This Row],[Customer ID]],Medical_Examinations[],3,0)</f>
        <v>Normal Weight</v>
      </c>
      <c r="K2212" t="str">
        <f>VLOOKUP(Health_Care[[#This Row],[Customer ID]],Medical_Examinations[],5,0)</f>
        <v>Normal</v>
      </c>
      <c r="L2212" s="10">
        <f>VLOOKUP(Health_Care[[#This Row],[Customer ID]],Table6[#All],5,0)</f>
        <v>37819</v>
      </c>
      <c r="M2212" s="11">
        <f>VLOOKUP(Health_Care[[#This Row],[Customer ID]],Table6[#All],8,0)</f>
        <v>1628.47</v>
      </c>
      <c r="N2212" t="str">
        <f>VLOOKUP(Health_Care[[#This Row],[Customer ID]],Table6[#All],9,0)</f>
        <v>Tier - 2</v>
      </c>
      <c r="O2212" t="str">
        <f>VLOOKUP(Health_Care[[#This Row],[Customer ID]],Table6[#All],10,0)</f>
        <v>Tier - 1</v>
      </c>
      <c r="P2212" t="str">
        <f>VLOOKUP(Health_Care[[#This Row],[Customer ID]],Table6[#All],11,0)</f>
        <v>R1012</v>
      </c>
      <c r="Q2212">
        <f>VLOOKUP(Health_Care[[#This Row],[Customer ID]],Table6[#All],6,0)</f>
        <v>19</v>
      </c>
    </row>
    <row r="2213" spans="1:17" x14ac:dyDescent="0.35">
      <c r="A2213" t="s">
        <v>146</v>
      </c>
      <c r="B2213" t="str">
        <f>VLOOKUP(Health_Care[[#This Row],[Customer ID]],Customer_Names[#All],3,0)</f>
        <v xml:space="preserve"> Steve</v>
      </c>
      <c r="C2213">
        <f>VLOOKUP(Health_Care[[#This Row],[Customer ID]],Medical_Examinations[],2,0)</f>
        <v>21.754999999999999</v>
      </c>
      <c r="D2213">
        <f>VLOOKUP(Health_Care[[#This Row],[Customer ID]],Medical_Examinations[],4,0)</f>
        <v>6.09</v>
      </c>
      <c r="E2213" t="str">
        <f>VLOOKUP(Health_Care[[#This Row],[Customer ID]],Medical_Examinations[],6,0)</f>
        <v>No</v>
      </c>
      <c r="F2213" t="str">
        <f>VLOOKUP(Health_Care[[#This Row],[Customer ID]],Medical_Examinations[],7,0)</f>
        <v>No</v>
      </c>
      <c r="G2213" t="str">
        <f>VLOOKUP(Health_Care[[#This Row],[Customer ID]],Medical_Examinations[],8,0)</f>
        <v>Yes</v>
      </c>
      <c r="H2213">
        <f>VLOOKUP(Health_Care[[#This Row],[Customer ID]],Medical_Examinations[],9,0)</f>
        <v>1</v>
      </c>
      <c r="I2213" t="str">
        <f>VLOOKUP(Health_Care[[#This Row],[Customer ID]],Medical_Examinations[],10,0)</f>
        <v>No</v>
      </c>
      <c r="J2213" t="str">
        <f>VLOOKUP(Health_Care[[#This Row],[Customer ID]],Medical_Examinations[],3,0)</f>
        <v>Normal Weight</v>
      </c>
      <c r="K2213" t="str">
        <f>VLOOKUP(Health_Care[[#This Row],[Customer ID]],Medical_Examinations[],5,0)</f>
        <v>Prediabetes</v>
      </c>
      <c r="L2213" s="10">
        <f>VLOOKUP(Health_Care[[#This Row],[Customer ID]],Table6[#All],5,0)</f>
        <v>37959</v>
      </c>
      <c r="M2213" s="11">
        <f>VLOOKUP(Health_Care[[#This Row],[Customer ID]],Table6[#All],8,0)</f>
        <v>1627.28</v>
      </c>
      <c r="N2213" t="str">
        <f>VLOOKUP(Health_Care[[#This Row],[Customer ID]],Table6[#All],9,0)</f>
        <v>Tier - 2</v>
      </c>
      <c r="O2213" t="str">
        <f>VLOOKUP(Health_Care[[#This Row],[Customer ID]],Table6[#All],10,0)</f>
        <v>Tier - 2</v>
      </c>
      <c r="P2213" t="str">
        <f>VLOOKUP(Health_Care[[#This Row],[Customer ID]],Table6[#All],11,0)</f>
        <v>R1012</v>
      </c>
      <c r="Q2213">
        <f>VLOOKUP(Health_Care[[#This Row],[Customer ID]],Table6[#All],6,0)</f>
        <v>19</v>
      </c>
    </row>
    <row r="2214" spans="1:17" x14ac:dyDescent="0.35">
      <c r="A2214" t="s">
        <v>145</v>
      </c>
      <c r="B2214" t="str">
        <f>VLOOKUP(Health_Care[[#This Row],[Customer ID]],Customer_Names[#All],3,0)</f>
        <v xml:space="preserve"> Christopher</v>
      </c>
      <c r="C2214">
        <f>VLOOKUP(Health_Care[[#This Row],[Customer ID]],Medical_Examinations[],2,0)</f>
        <v>20.425000000000001</v>
      </c>
      <c r="D2214">
        <f>VLOOKUP(Health_Care[[#This Row],[Customer ID]],Medical_Examinations[],4,0)</f>
        <v>5.53</v>
      </c>
      <c r="E2214" t="str">
        <f>VLOOKUP(Health_Care[[#This Row],[Customer ID]],Medical_Examinations[],6,0)</f>
        <v>No</v>
      </c>
      <c r="F2214" t="str">
        <f>VLOOKUP(Health_Care[[#This Row],[Customer ID]],Medical_Examinations[],7,0)</f>
        <v>No</v>
      </c>
      <c r="G2214" t="str">
        <f>VLOOKUP(Health_Care[[#This Row],[Customer ID]],Medical_Examinations[],8,0)</f>
        <v>Yes</v>
      </c>
      <c r="H2214">
        <f>VLOOKUP(Health_Care[[#This Row],[Customer ID]],Medical_Examinations[],9,0)</f>
        <v>1</v>
      </c>
      <c r="I2214" t="str">
        <f>VLOOKUP(Health_Care[[#This Row],[Customer ID]],Medical_Examinations[],10,0)</f>
        <v>No</v>
      </c>
      <c r="J2214" t="str">
        <f>VLOOKUP(Health_Care[[#This Row],[Customer ID]],Medical_Examinations[],3,0)</f>
        <v>Normal Weight</v>
      </c>
      <c r="K2214" t="str">
        <f>VLOOKUP(Health_Care[[#This Row],[Customer ID]],Medical_Examinations[],5,0)</f>
        <v>Normal</v>
      </c>
      <c r="L2214" s="10">
        <f>VLOOKUP(Health_Care[[#This Row],[Customer ID]],Table6[#All],5,0)</f>
        <v>37873</v>
      </c>
      <c r="M2214" s="11">
        <f>VLOOKUP(Health_Care[[#This Row],[Customer ID]],Table6[#All],8,0)</f>
        <v>1625.43</v>
      </c>
      <c r="N2214" t="str">
        <f>VLOOKUP(Health_Care[[#This Row],[Customer ID]],Table6[#All],9,0)</f>
        <v>Tier - 2</v>
      </c>
      <c r="O2214" t="str">
        <f>VLOOKUP(Health_Care[[#This Row],[Customer ID]],Table6[#All],10,0)</f>
        <v>Tier - 3</v>
      </c>
      <c r="P2214" t="str">
        <f>VLOOKUP(Health_Care[[#This Row],[Customer ID]],Table6[#All],11,0)</f>
        <v>R1012</v>
      </c>
      <c r="Q2214">
        <f>VLOOKUP(Health_Care[[#This Row],[Customer ID]],Table6[#All],6,0)</f>
        <v>19</v>
      </c>
    </row>
    <row r="2215" spans="1:17" x14ac:dyDescent="0.35">
      <c r="A2215" t="s">
        <v>144</v>
      </c>
      <c r="B2215" t="str">
        <f>VLOOKUP(Health_Care[[#This Row],[Customer ID]],Customer_Names[#All],3,0)</f>
        <v xml:space="preserve"> Kathryn M.</v>
      </c>
      <c r="C2215">
        <f>VLOOKUP(Health_Care[[#This Row],[Customer ID]],Medical_Examinations[],2,0)</f>
        <v>31.35</v>
      </c>
      <c r="D2215">
        <f>VLOOKUP(Health_Care[[#This Row],[Customer ID]],Medical_Examinations[],4,0)</f>
        <v>4.28</v>
      </c>
      <c r="E2215" t="str">
        <f>VLOOKUP(Health_Care[[#This Row],[Customer ID]],Medical_Examinations[],6,0)</f>
        <v>No</v>
      </c>
      <c r="F2215" t="str">
        <f>VLOOKUP(Health_Care[[#This Row],[Customer ID]],Medical_Examinations[],7,0)</f>
        <v>yes</v>
      </c>
      <c r="G2215" t="str">
        <f>VLOOKUP(Health_Care[[#This Row],[Customer ID]],Medical_Examinations[],8,0)</f>
        <v>No</v>
      </c>
      <c r="H2215">
        <f>VLOOKUP(Health_Care[[#This Row],[Customer ID]],Medical_Examinations[],9,0)</f>
        <v>1</v>
      </c>
      <c r="I2215" t="str">
        <f>VLOOKUP(Health_Care[[#This Row],[Customer ID]],Medical_Examinations[],10,0)</f>
        <v>No</v>
      </c>
      <c r="J2215" t="str">
        <f>VLOOKUP(Health_Care[[#This Row],[Customer ID]],Medical_Examinations[],3,0)</f>
        <v>Obesity</v>
      </c>
      <c r="K2215" t="str">
        <f>VLOOKUP(Health_Care[[#This Row],[Customer ID]],Medical_Examinations[],5,0)</f>
        <v>Normal</v>
      </c>
      <c r="L2215" s="10">
        <f>VLOOKUP(Health_Care[[#This Row],[Customer ID]],Table6[#All],5,0)</f>
        <v>38193</v>
      </c>
      <c r="M2215" s="11">
        <f>VLOOKUP(Health_Care[[#This Row],[Customer ID]],Table6[#All],8,0)</f>
        <v>1622.19</v>
      </c>
      <c r="N2215" t="str">
        <f>VLOOKUP(Health_Care[[#This Row],[Customer ID]],Table6[#All],9,0)</f>
        <v>Tier - 2</v>
      </c>
      <c r="O2215" t="str">
        <f>VLOOKUP(Health_Care[[#This Row],[Customer ID]],Table6[#All],10,0)</f>
        <v>Tier - 1</v>
      </c>
      <c r="P2215" t="str">
        <f>VLOOKUP(Health_Care[[#This Row],[Customer ID]],Table6[#All],11,0)</f>
        <v>R1013</v>
      </c>
      <c r="Q2215">
        <f>VLOOKUP(Health_Care[[#This Row],[Customer ID]],Table6[#All],6,0)</f>
        <v>18</v>
      </c>
    </row>
    <row r="2216" spans="1:17" x14ac:dyDescent="0.35">
      <c r="A2216" t="s">
        <v>143</v>
      </c>
      <c r="B2216" t="str">
        <f>VLOOKUP(Health_Care[[#This Row],[Customer ID]],Customer_Names[#All],3,0)</f>
        <v xml:space="preserve"> Emily</v>
      </c>
      <c r="C2216">
        <f>VLOOKUP(Health_Care[[#This Row],[Customer ID]],Medical_Examinations[],2,0)</f>
        <v>31.13</v>
      </c>
      <c r="D2216">
        <f>VLOOKUP(Health_Care[[#This Row],[Customer ID]],Medical_Examinations[],4,0)</f>
        <v>6.01</v>
      </c>
      <c r="E2216" t="str">
        <f>VLOOKUP(Health_Care[[#This Row],[Customer ID]],Medical_Examinations[],6,0)</f>
        <v>No</v>
      </c>
      <c r="F2216" t="str">
        <f>VLOOKUP(Health_Care[[#This Row],[Customer ID]],Medical_Examinations[],7,0)</f>
        <v>yes</v>
      </c>
      <c r="G2216" t="str">
        <f>VLOOKUP(Health_Care[[#This Row],[Customer ID]],Medical_Examinations[],8,0)</f>
        <v>No</v>
      </c>
      <c r="H2216">
        <f>VLOOKUP(Health_Care[[#This Row],[Customer ID]],Medical_Examinations[],9,0)</f>
        <v>1</v>
      </c>
      <c r="I2216" t="str">
        <f>VLOOKUP(Health_Care[[#This Row],[Customer ID]],Medical_Examinations[],10,0)</f>
        <v>No</v>
      </c>
      <c r="J2216" t="str">
        <f>VLOOKUP(Health_Care[[#This Row],[Customer ID]],Medical_Examinations[],3,0)</f>
        <v>Obesity</v>
      </c>
      <c r="K2216" t="str">
        <f>VLOOKUP(Health_Care[[#This Row],[Customer ID]],Medical_Examinations[],5,0)</f>
        <v>Prediabetes</v>
      </c>
      <c r="L2216" s="10">
        <f>VLOOKUP(Health_Care[[#This Row],[Customer ID]],Table6[#All],5,0)</f>
        <v>38220</v>
      </c>
      <c r="M2216" s="11">
        <f>VLOOKUP(Health_Care[[#This Row],[Customer ID]],Table6[#All],8,0)</f>
        <v>1621.88</v>
      </c>
      <c r="N2216" t="str">
        <f>VLOOKUP(Health_Care[[#This Row],[Customer ID]],Table6[#All],9,0)</f>
        <v>Tier - 2</v>
      </c>
      <c r="O2216" t="str">
        <f>VLOOKUP(Health_Care[[#This Row],[Customer ID]],Table6[#All],10,0)</f>
        <v>Tier - 2</v>
      </c>
      <c r="P2216" t="str">
        <f>VLOOKUP(Health_Care[[#This Row],[Customer ID]],Table6[#All],11,0)</f>
        <v>R1013</v>
      </c>
      <c r="Q2216">
        <f>VLOOKUP(Health_Care[[#This Row],[Customer ID]],Table6[#All],6,0)</f>
        <v>18</v>
      </c>
    </row>
    <row r="2217" spans="1:17" x14ac:dyDescent="0.35">
      <c r="A2217" t="s">
        <v>142</v>
      </c>
      <c r="B2217" t="str">
        <f>VLOOKUP(Health_Care[[#This Row],[Customer ID]],Customer_Names[#All],3,0)</f>
        <v xml:space="preserve"> Trent A</v>
      </c>
      <c r="C2217">
        <f>VLOOKUP(Health_Care[[#This Row],[Customer ID]],Medical_Examinations[],2,0)</f>
        <v>17.48</v>
      </c>
      <c r="D2217">
        <f>VLOOKUP(Health_Care[[#This Row],[Customer ID]],Medical_Examinations[],4,0)</f>
        <v>4.59</v>
      </c>
      <c r="E2217" t="str">
        <f>VLOOKUP(Health_Care[[#This Row],[Customer ID]],Medical_Examinations[],6,0)</f>
        <v>No</v>
      </c>
      <c r="F2217" t="str">
        <f>VLOOKUP(Health_Care[[#This Row],[Customer ID]],Medical_Examinations[],7,0)</f>
        <v>No</v>
      </c>
      <c r="G2217" t="str">
        <f>VLOOKUP(Health_Care[[#This Row],[Customer ID]],Medical_Examinations[],8,0)</f>
        <v>Yes</v>
      </c>
      <c r="H2217">
        <f>VLOOKUP(Health_Care[[#This Row],[Customer ID]],Medical_Examinations[],9,0)</f>
        <v>1</v>
      </c>
      <c r="I2217" t="str">
        <f>VLOOKUP(Health_Care[[#This Row],[Customer ID]],Medical_Examinations[],10,0)</f>
        <v>No</v>
      </c>
      <c r="J2217" t="str">
        <f>VLOOKUP(Health_Care[[#This Row],[Customer ID]],Medical_Examinations[],3,0)</f>
        <v>Under Weight</v>
      </c>
      <c r="K2217" t="str">
        <f>VLOOKUP(Health_Care[[#This Row],[Customer ID]],Medical_Examinations[],5,0)</f>
        <v>Normal</v>
      </c>
      <c r="L2217" s="10">
        <f>VLOOKUP(Health_Care[[#This Row],[Customer ID]],Table6[#All],5,0)</f>
        <v>37878</v>
      </c>
      <c r="M2217" s="11">
        <f>VLOOKUP(Health_Care[[#This Row],[Customer ID]],Table6[#All],8,0)</f>
        <v>1621.34</v>
      </c>
      <c r="N2217" t="str">
        <f>VLOOKUP(Health_Care[[#This Row],[Customer ID]],Table6[#All],9,0)</f>
        <v>Tier - 2</v>
      </c>
      <c r="O2217" t="str">
        <f>VLOOKUP(Health_Care[[#This Row],[Customer ID]],Table6[#All],10,0)</f>
        <v>Tier - 2</v>
      </c>
      <c r="P2217" t="str">
        <f>VLOOKUP(Health_Care[[#This Row],[Customer ID]],Table6[#All],11,0)</f>
        <v>R1012</v>
      </c>
      <c r="Q2217">
        <f>VLOOKUP(Health_Care[[#This Row],[Customer ID]],Table6[#All],6,0)</f>
        <v>19</v>
      </c>
    </row>
    <row r="2218" spans="1:17" x14ac:dyDescent="0.35">
      <c r="A2218" t="s">
        <v>141</v>
      </c>
      <c r="B2218" t="str">
        <f>VLOOKUP(Health_Care[[#This Row],[Customer ID]],Customer_Names[#All],3,0)</f>
        <v xml:space="preserve"> Jennifer E</v>
      </c>
      <c r="C2218">
        <f>VLOOKUP(Health_Care[[#This Row],[Customer ID]],Medical_Examinations[],2,0)</f>
        <v>22.57</v>
      </c>
      <c r="D2218">
        <f>VLOOKUP(Health_Care[[#This Row],[Customer ID]],Medical_Examinations[],4,0)</f>
        <v>5.8</v>
      </c>
      <c r="E2218" t="str">
        <f>VLOOKUP(Health_Care[[#This Row],[Customer ID]],Medical_Examinations[],6,0)</f>
        <v>yes</v>
      </c>
      <c r="F2218" t="str">
        <f>VLOOKUP(Health_Care[[#This Row],[Customer ID]],Medical_Examinations[],7,0)</f>
        <v>No</v>
      </c>
      <c r="G2218" t="str">
        <f>VLOOKUP(Health_Care[[#This Row],[Customer ID]],Medical_Examinations[],8,0)</f>
        <v>No</v>
      </c>
      <c r="H2218">
        <f>VLOOKUP(Health_Care[[#This Row],[Customer ID]],Medical_Examinations[],9,0)</f>
        <v>1</v>
      </c>
      <c r="I2218" t="str">
        <f>VLOOKUP(Health_Care[[#This Row],[Customer ID]],Medical_Examinations[],10,0)</f>
        <v>No</v>
      </c>
      <c r="J2218" t="str">
        <f>VLOOKUP(Health_Care[[#This Row],[Customer ID]],Medical_Examinations[],3,0)</f>
        <v>Normal Weight</v>
      </c>
      <c r="K2218" t="str">
        <f>VLOOKUP(Health_Care[[#This Row],[Customer ID]],Medical_Examinations[],5,0)</f>
        <v>Prediabetes</v>
      </c>
      <c r="L2218" s="10">
        <f>VLOOKUP(Health_Care[[#This Row],[Customer ID]],Table6[#All],5,0)</f>
        <v>34916</v>
      </c>
      <c r="M2218" s="11">
        <f>VLOOKUP(Health_Care[[#This Row],[Customer ID]],Table6[#All],8,0)</f>
        <v>1617.16</v>
      </c>
      <c r="N2218" t="str">
        <f>VLOOKUP(Health_Care[[#This Row],[Customer ID]],Table6[#All],9,0)</f>
        <v>Tier - 2</v>
      </c>
      <c r="O2218" t="str">
        <f>VLOOKUP(Health_Care[[#This Row],[Customer ID]],Table6[#All],10,0)</f>
        <v>Tier - 1</v>
      </c>
      <c r="P2218" t="str">
        <f>VLOOKUP(Health_Care[[#This Row],[Customer ID]],Table6[#All],11,0)</f>
        <v>R1013</v>
      </c>
      <c r="Q2218">
        <f>VLOOKUP(Health_Care[[#This Row],[Customer ID]],Table6[#All],6,0)</f>
        <v>27</v>
      </c>
    </row>
    <row r="2219" spans="1:17" x14ac:dyDescent="0.35">
      <c r="A2219" t="s">
        <v>140</v>
      </c>
      <c r="B2219" t="str">
        <f>VLOOKUP(Health_Care[[#This Row],[Customer ID]],Customer_Names[#All],3,0)</f>
        <v xml:space="preserve"> Polly</v>
      </c>
      <c r="C2219">
        <f>VLOOKUP(Health_Care[[#This Row],[Customer ID]],Medical_Examinations[],2,0)</f>
        <v>26.73</v>
      </c>
      <c r="D2219">
        <f>VLOOKUP(Health_Care[[#This Row],[Customer ID]],Medical_Examinations[],4,0)</f>
        <v>5.08</v>
      </c>
      <c r="E2219" t="str">
        <f>VLOOKUP(Health_Care[[#This Row],[Customer ID]],Medical_Examinations[],6,0)</f>
        <v>No</v>
      </c>
      <c r="F2219" t="str">
        <f>VLOOKUP(Health_Care[[#This Row],[Customer ID]],Medical_Examinations[],7,0)</f>
        <v>yes</v>
      </c>
      <c r="G2219" t="str">
        <f>VLOOKUP(Health_Care[[#This Row],[Customer ID]],Medical_Examinations[],8,0)</f>
        <v>No</v>
      </c>
      <c r="H2219">
        <f>VLOOKUP(Health_Care[[#This Row],[Customer ID]],Medical_Examinations[],9,0)</f>
        <v>1</v>
      </c>
      <c r="I2219" t="str">
        <f>VLOOKUP(Health_Care[[#This Row],[Customer ID]],Medical_Examinations[],10,0)</f>
        <v>No</v>
      </c>
      <c r="J2219" t="str">
        <f>VLOOKUP(Health_Care[[#This Row],[Customer ID]],Medical_Examinations[],3,0)</f>
        <v>Over Weight</v>
      </c>
      <c r="K2219" t="str">
        <f>VLOOKUP(Health_Care[[#This Row],[Customer ID]],Medical_Examinations[],5,0)</f>
        <v>Normal</v>
      </c>
      <c r="L2219" s="10">
        <f>VLOOKUP(Health_Care[[#This Row],[Customer ID]],Table6[#All],5,0)</f>
        <v>38190</v>
      </c>
      <c r="M2219" s="11">
        <f>VLOOKUP(Health_Care[[#This Row],[Customer ID]],Table6[#All],8,0)</f>
        <v>1615.77</v>
      </c>
      <c r="N2219" t="str">
        <f>VLOOKUP(Health_Care[[#This Row],[Customer ID]],Table6[#All],9,0)</f>
        <v>Tier - 2</v>
      </c>
      <c r="O2219" t="str">
        <f>VLOOKUP(Health_Care[[#This Row],[Customer ID]],Table6[#All],10,0)</f>
        <v>Tier - 1</v>
      </c>
      <c r="P2219" t="str">
        <f>VLOOKUP(Health_Care[[#This Row],[Customer ID]],Table6[#All],11,0)</f>
        <v>R1013</v>
      </c>
      <c r="Q2219">
        <f>VLOOKUP(Health_Care[[#This Row],[Customer ID]],Table6[#All],6,0)</f>
        <v>18</v>
      </c>
    </row>
    <row r="2220" spans="1:17" x14ac:dyDescent="0.35">
      <c r="A2220" t="s">
        <v>139</v>
      </c>
      <c r="B2220" t="str">
        <f>VLOOKUP(Health_Care[[#This Row],[Customer ID]],Customer_Names[#All],3,0)</f>
        <v xml:space="preserve"> Elizabeth</v>
      </c>
      <c r="C2220">
        <f>VLOOKUP(Health_Care[[#This Row],[Customer ID]],Medical_Examinations[],2,0)</f>
        <v>20.79</v>
      </c>
      <c r="D2220">
        <f>VLOOKUP(Health_Care[[#This Row],[Customer ID]],Medical_Examinations[],4,0)</f>
        <v>5.84</v>
      </c>
      <c r="E2220" t="str">
        <f>VLOOKUP(Health_Care[[#This Row],[Customer ID]],Medical_Examinations[],6,0)</f>
        <v>No</v>
      </c>
      <c r="F2220" t="str">
        <f>VLOOKUP(Health_Care[[#This Row],[Customer ID]],Medical_Examinations[],7,0)</f>
        <v>yes</v>
      </c>
      <c r="G2220" t="str">
        <f>VLOOKUP(Health_Care[[#This Row],[Customer ID]],Medical_Examinations[],8,0)</f>
        <v>No</v>
      </c>
      <c r="H2220">
        <f>VLOOKUP(Health_Care[[#This Row],[Customer ID]],Medical_Examinations[],9,0)</f>
        <v>1</v>
      </c>
      <c r="I2220" t="str">
        <f>VLOOKUP(Health_Care[[#This Row],[Customer ID]],Medical_Examinations[],10,0)</f>
        <v>No</v>
      </c>
      <c r="J2220" t="str">
        <f>VLOOKUP(Health_Care[[#This Row],[Customer ID]],Medical_Examinations[],3,0)</f>
        <v>Normal Weight</v>
      </c>
      <c r="K2220" t="str">
        <f>VLOOKUP(Health_Care[[#This Row],[Customer ID]],Medical_Examinations[],5,0)</f>
        <v>Prediabetes</v>
      </c>
      <c r="L2220" s="10">
        <f>VLOOKUP(Health_Care[[#This Row],[Customer ID]],Table6[#All],5,0)</f>
        <v>38310</v>
      </c>
      <c r="M2220" s="11">
        <f>VLOOKUP(Health_Care[[#This Row],[Customer ID]],Table6[#All],8,0)</f>
        <v>1607.51</v>
      </c>
      <c r="N2220" t="str">
        <f>VLOOKUP(Health_Care[[#This Row],[Customer ID]],Table6[#All],9,0)</f>
        <v>Tier - 2</v>
      </c>
      <c r="O2220" t="str">
        <f>VLOOKUP(Health_Care[[#This Row],[Customer ID]],Table6[#All],10,0)</f>
        <v>Tier - 3</v>
      </c>
      <c r="P2220" t="str">
        <f>VLOOKUP(Health_Care[[#This Row],[Customer ID]],Table6[#All],11,0)</f>
        <v>R1013</v>
      </c>
      <c r="Q2220">
        <f>VLOOKUP(Health_Care[[#This Row],[Customer ID]],Table6[#All],6,0)</f>
        <v>18</v>
      </c>
    </row>
    <row r="2221" spans="1:17" x14ac:dyDescent="0.35">
      <c r="A2221" t="s">
        <v>138</v>
      </c>
      <c r="B2221" t="str">
        <f>VLOOKUP(Health_Care[[#This Row],[Customer ID]],Customer_Names[#All],3,0)</f>
        <v xml:space="preserve"> Tiffany A.</v>
      </c>
      <c r="C2221">
        <f>VLOOKUP(Health_Care[[#This Row],[Customer ID]],Medical_Examinations[],2,0)</f>
        <v>20.149999999999999</v>
      </c>
      <c r="D2221">
        <f>VLOOKUP(Health_Care[[#This Row],[Customer ID]],Medical_Examinations[],4,0)</f>
        <v>4.1500000000000004</v>
      </c>
      <c r="E2221" t="str">
        <f>VLOOKUP(Health_Care[[#This Row],[Customer ID]],Medical_Examinations[],6,0)</f>
        <v>No</v>
      </c>
      <c r="F2221" t="str">
        <f>VLOOKUP(Health_Care[[#This Row],[Customer ID]],Medical_Examinations[],7,0)</f>
        <v>No</v>
      </c>
      <c r="G2221" t="str">
        <f>VLOOKUP(Health_Care[[#This Row],[Customer ID]],Medical_Examinations[],8,0)</f>
        <v>No</v>
      </c>
      <c r="H2221">
        <f>VLOOKUP(Health_Care[[#This Row],[Customer ID]],Medical_Examinations[],9,0)</f>
        <v>1</v>
      </c>
      <c r="I2221" t="str">
        <f>VLOOKUP(Health_Care[[#This Row],[Customer ID]],Medical_Examinations[],10,0)</f>
        <v>No</v>
      </c>
      <c r="J2221" t="str">
        <f>VLOOKUP(Health_Care[[#This Row],[Customer ID]],Medical_Examinations[],3,0)</f>
        <v>Normal Weight</v>
      </c>
      <c r="K2221" t="str">
        <f>VLOOKUP(Health_Care[[#This Row],[Customer ID]],Medical_Examinations[],5,0)</f>
        <v>Normal</v>
      </c>
      <c r="L2221" s="10">
        <f>VLOOKUP(Health_Care[[#This Row],[Customer ID]],Table6[#All],5,0)</f>
        <v>33869</v>
      </c>
      <c r="M2221" s="11">
        <f>VLOOKUP(Health_Care[[#This Row],[Customer ID]],Table6[#All],8,0)</f>
        <v>1566.88</v>
      </c>
      <c r="N2221" t="str">
        <f>VLOOKUP(Health_Care[[#This Row],[Customer ID]],Table6[#All],9,0)</f>
        <v>Tier - 2</v>
      </c>
      <c r="O2221" t="str">
        <f>VLOOKUP(Health_Care[[#This Row],[Customer ID]],Table6[#All],10,0)</f>
        <v>Tier - 1</v>
      </c>
      <c r="P2221" t="str">
        <f>VLOOKUP(Health_Care[[#This Row],[Customer ID]],Table6[#All],11,0)</f>
        <v>R1013</v>
      </c>
      <c r="Q2221">
        <f>VLOOKUP(Health_Care[[#This Row],[Customer ID]],Table6[#All],6,0)</f>
        <v>30</v>
      </c>
    </row>
    <row r="2222" spans="1:17" x14ac:dyDescent="0.35">
      <c r="A2222" t="s">
        <v>137</v>
      </c>
      <c r="B2222" t="str">
        <f>VLOOKUP(Health_Care[[#This Row],[Customer ID]],Customer_Names[#All],3,0)</f>
        <v xml:space="preserve"> Cole</v>
      </c>
      <c r="C2222">
        <f>VLOOKUP(Health_Care[[#This Row],[Customer ID]],Medical_Examinations[],2,0)</f>
        <v>36.85</v>
      </c>
      <c r="D2222">
        <f>VLOOKUP(Health_Care[[#This Row],[Customer ID]],Medical_Examinations[],4,0)</f>
        <v>4.3600000000000003</v>
      </c>
      <c r="E2222" t="str">
        <f>VLOOKUP(Health_Care[[#This Row],[Customer ID]],Medical_Examinations[],6,0)</f>
        <v>yes</v>
      </c>
      <c r="F2222" t="str">
        <f>VLOOKUP(Health_Care[[#This Row],[Customer ID]],Medical_Examinations[],7,0)</f>
        <v>No</v>
      </c>
      <c r="G2222" t="str">
        <f>VLOOKUP(Health_Care[[#This Row],[Customer ID]],Medical_Examinations[],8,0)</f>
        <v>No</v>
      </c>
      <c r="H2222">
        <f>VLOOKUP(Health_Care[[#This Row],[Customer ID]],Medical_Examinations[],9,0)</f>
        <v>0</v>
      </c>
      <c r="I2222" t="str">
        <f>VLOOKUP(Health_Care[[#This Row],[Customer ID]],Medical_Examinations[],10,0)</f>
        <v>No</v>
      </c>
      <c r="J2222" t="str">
        <f>VLOOKUP(Health_Care[[#This Row],[Customer ID]],Medical_Examinations[],3,0)</f>
        <v>Obesity</v>
      </c>
      <c r="K2222" t="str">
        <f>VLOOKUP(Health_Care[[#This Row],[Customer ID]],Medical_Examinations[],5,0)</f>
        <v>Normal</v>
      </c>
      <c r="L2222" s="10">
        <f>VLOOKUP(Health_Care[[#This Row],[Customer ID]],Table6[#All],5,0)</f>
        <v>37230</v>
      </c>
      <c r="M2222" s="11">
        <f>VLOOKUP(Health_Care[[#This Row],[Customer ID]],Table6[#All],8,0)</f>
        <v>1534.3</v>
      </c>
      <c r="N2222" t="str">
        <f>VLOOKUP(Health_Care[[#This Row],[Customer ID]],Table6[#All],9,0)</f>
        <v>Tier - 2</v>
      </c>
      <c r="O2222" t="str">
        <f>VLOOKUP(Health_Care[[#This Row],[Customer ID]],Table6[#All],10,0)</f>
        <v>Tier - 2</v>
      </c>
      <c r="P2222" t="str">
        <f>VLOOKUP(Health_Care[[#This Row],[Customer ID]],Table6[#All],11,0)</f>
        <v>R1013</v>
      </c>
      <c r="Q2222">
        <f>VLOOKUP(Health_Care[[#This Row],[Customer ID]],Table6[#All],6,0)</f>
        <v>21</v>
      </c>
    </row>
    <row r="2223" spans="1:17" x14ac:dyDescent="0.35">
      <c r="A2223" t="s">
        <v>136</v>
      </c>
      <c r="B2223" t="str">
        <f>VLOOKUP(Health_Care[[#This Row],[Customer ID]],Customer_Names[#All],3,0)</f>
        <v xml:space="preserve"> Matthew T.</v>
      </c>
      <c r="C2223">
        <f>VLOOKUP(Health_Care[[#This Row],[Customer ID]],Medical_Examinations[],2,0)</f>
        <v>35.53</v>
      </c>
      <c r="D2223">
        <f>VLOOKUP(Health_Care[[#This Row],[Customer ID]],Medical_Examinations[],4,0)</f>
        <v>4.55</v>
      </c>
      <c r="E2223" t="str">
        <f>VLOOKUP(Health_Care[[#This Row],[Customer ID]],Medical_Examinations[],6,0)</f>
        <v>yes</v>
      </c>
      <c r="F2223" t="str">
        <f>VLOOKUP(Health_Care[[#This Row],[Customer ID]],Medical_Examinations[],7,0)</f>
        <v>No</v>
      </c>
      <c r="G2223" t="str">
        <f>VLOOKUP(Health_Care[[#This Row],[Customer ID]],Medical_Examinations[],8,0)</f>
        <v>No</v>
      </c>
      <c r="H2223">
        <f>VLOOKUP(Health_Care[[#This Row],[Customer ID]],Medical_Examinations[],9,0)</f>
        <v>0</v>
      </c>
      <c r="I2223" t="str">
        <f>VLOOKUP(Health_Care[[#This Row],[Customer ID]],Medical_Examinations[],10,0)</f>
        <v>No</v>
      </c>
      <c r="J2223" t="str">
        <f>VLOOKUP(Health_Care[[#This Row],[Customer ID]],Medical_Examinations[],3,0)</f>
        <v>Obesity</v>
      </c>
      <c r="K2223" t="str">
        <f>VLOOKUP(Health_Care[[#This Row],[Customer ID]],Medical_Examinations[],5,0)</f>
        <v>Normal</v>
      </c>
      <c r="L2223" s="10">
        <f>VLOOKUP(Health_Care[[#This Row],[Customer ID]],Table6[#All],5,0)</f>
        <v>37044</v>
      </c>
      <c r="M2223" s="11">
        <f>VLOOKUP(Health_Care[[#This Row],[Customer ID]],Table6[#All],8,0)</f>
        <v>1532.47</v>
      </c>
      <c r="N2223" t="str">
        <f>VLOOKUP(Health_Care[[#This Row],[Customer ID]],Table6[#All],9,0)</f>
        <v>Tier - 2</v>
      </c>
      <c r="O2223" t="str">
        <f>VLOOKUP(Health_Care[[#This Row],[Customer ID]],Table6[#All],10,0)</f>
        <v>Tier - 2</v>
      </c>
      <c r="P2223" t="str">
        <f>VLOOKUP(Health_Care[[#This Row],[Customer ID]],Table6[#All],11,0)</f>
        <v>R1013</v>
      </c>
      <c r="Q2223">
        <f>VLOOKUP(Health_Care[[#This Row],[Customer ID]],Table6[#All],6,0)</f>
        <v>22</v>
      </c>
    </row>
    <row r="2224" spans="1:17" x14ac:dyDescent="0.35">
      <c r="A2224" t="s">
        <v>135</v>
      </c>
      <c r="B2224" t="str">
        <f>VLOOKUP(Health_Care[[#This Row],[Customer ID]],Customer_Names[#All],3,0)</f>
        <v xml:space="preserve"> Zachary</v>
      </c>
      <c r="C2224">
        <f>VLOOKUP(Health_Care[[#This Row],[Customer ID]],Medical_Examinations[],2,0)</f>
        <v>31.1</v>
      </c>
      <c r="D2224">
        <f>VLOOKUP(Health_Care[[#This Row],[Customer ID]],Medical_Examinations[],4,0)</f>
        <v>4.37</v>
      </c>
      <c r="E2224" t="str">
        <f>VLOOKUP(Health_Care[[#This Row],[Customer ID]],Medical_Examinations[],6,0)</f>
        <v>yes</v>
      </c>
      <c r="F2224" t="str">
        <f>VLOOKUP(Health_Care[[#This Row],[Customer ID]],Medical_Examinations[],7,0)</f>
        <v>No</v>
      </c>
      <c r="G2224" t="str">
        <f>VLOOKUP(Health_Care[[#This Row],[Customer ID]],Medical_Examinations[],8,0)</f>
        <v>No</v>
      </c>
      <c r="H2224">
        <f>VLOOKUP(Health_Care[[#This Row],[Customer ID]],Medical_Examinations[],9,0)</f>
        <v>0</v>
      </c>
      <c r="I2224" t="str">
        <f>VLOOKUP(Health_Care[[#This Row],[Customer ID]],Medical_Examinations[],10,0)</f>
        <v>No</v>
      </c>
      <c r="J2224" t="str">
        <f>VLOOKUP(Health_Care[[#This Row],[Customer ID]],Medical_Examinations[],3,0)</f>
        <v>Obesity</v>
      </c>
      <c r="K2224" t="str">
        <f>VLOOKUP(Health_Care[[#This Row],[Customer ID]],Medical_Examinations[],5,0)</f>
        <v>Normal</v>
      </c>
      <c r="L2224" s="10">
        <f>VLOOKUP(Health_Care[[#This Row],[Customer ID]],Table6[#All],5,0)</f>
        <v>37079</v>
      </c>
      <c r="M2224" s="11">
        <f>VLOOKUP(Health_Care[[#This Row],[Customer ID]],Table6[#All],8,0)</f>
        <v>1526.31</v>
      </c>
      <c r="N2224" t="str">
        <f>VLOOKUP(Health_Care[[#This Row],[Customer ID]],Table6[#All],9,0)</f>
        <v>Tier - 2</v>
      </c>
      <c r="O2224" t="str">
        <f>VLOOKUP(Health_Care[[#This Row],[Customer ID]],Table6[#All],10,0)</f>
        <v>Tier - 3</v>
      </c>
      <c r="P2224" t="str">
        <f>VLOOKUP(Health_Care[[#This Row],[Customer ID]],Table6[#All],11,0)</f>
        <v>R1011</v>
      </c>
      <c r="Q2224">
        <f>VLOOKUP(Health_Care[[#This Row],[Customer ID]],Table6[#All],6,0)</f>
        <v>21</v>
      </c>
    </row>
    <row r="2225" spans="1:17" x14ac:dyDescent="0.35">
      <c r="A2225" t="s">
        <v>134</v>
      </c>
      <c r="B2225" t="str">
        <f>VLOOKUP(Health_Care[[#This Row],[Customer ID]],Customer_Names[#All],3,0)</f>
        <v xml:space="preserve"> Matthew T.</v>
      </c>
      <c r="C2225">
        <f>VLOOKUP(Health_Care[[#This Row],[Customer ID]],Medical_Examinations[],2,0)</f>
        <v>23.21</v>
      </c>
      <c r="D2225">
        <f>VLOOKUP(Health_Care[[#This Row],[Customer ID]],Medical_Examinations[],4,0)</f>
        <v>5.24</v>
      </c>
      <c r="E2225" t="str">
        <f>VLOOKUP(Health_Care[[#This Row],[Customer ID]],Medical_Examinations[],6,0)</f>
        <v>yes</v>
      </c>
      <c r="F2225" t="str">
        <f>VLOOKUP(Health_Care[[#This Row],[Customer ID]],Medical_Examinations[],7,0)</f>
        <v>No</v>
      </c>
      <c r="G2225" t="str">
        <f>VLOOKUP(Health_Care[[#This Row],[Customer ID]],Medical_Examinations[],8,0)</f>
        <v>No</v>
      </c>
      <c r="H2225">
        <f>VLOOKUP(Health_Care[[#This Row],[Customer ID]],Medical_Examinations[],9,0)</f>
        <v>0</v>
      </c>
      <c r="I2225" t="str">
        <f>VLOOKUP(Health_Care[[#This Row],[Customer ID]],Medical_Examinations[],10,0)</f>
        <v>No</v>
      </c>
      <c r="J2225" t="str">
        <f>VLOOKUP(Health_Care[[#This Row],[Customer ID]],Medical_Examinations[],3,0)</f>
        <v>Normal Weight</v>
      </c>
      <c r="K2225" t="str">
        <f>VLOOKUP(Health_Care[[#This Row],[Customer ID]],Medical_Examinations[],5,0)</f>
        <v>Normal</v>
      </c>
      <c r="L2225" s="10">
        <f>VLOOKUP(Health_Care[[#This Row],[Customer ID]],Table6[#All],5,0)</f>
        <v>37128</v>
      </c>
      <c r="M2225" s="11">
        <f>VLOOKUP(Health_Care[[#This Row],[Customer ID]],Table6[#All],8,0)</f>
        <v>1515.34</v>
      </c>
      <c r="N2225" t="str">
        <f>VLOOKUP(Health_Care[[#This Row],[Customer ID]],Table6[#All],9,0)</f>
        <v>Tier - 2</v>
      </c>
      <c r="O2225" t="str">
        <f>VLOOKUP(Health_Care[[#This Row],[Customer ID]],Table6[#All],10,0)</f>
        <v>Tier - 3</v>
      </c>
      <c r="P2225" t="str">
        <f>VLOOKUP(Health_Care[[#This Row],[Customer ID]],Table6[#All],11,0)</f>
        <v>R1013</v>
      </c>
      <c r="Q2225">
        <f>VLOOKUP(Health_Care[[#This Row],[Customer ID]],Table6[#All],6,0)</f>
        <v>21</v>
      </c>
    </row>
    <row r="2226" spans="1:17" x14ac:dyDescent="0.35">
      <c r="A2226" t="s">
        <v>133</v>
      </c>
      <c r="B2226" t="str">
        <f>VLOOKUP(Health_Care[[#This Row],[Customer ID]],Customer_Names[#All],3,0)</f>
        <v xml:space="preserve"> Pat</v>
      </c>
      <c r="C2226">
        <f>VLOOKUP(Health_Care[[#This Row],[Customer ID]],Medical_Examinations[],2,0)</f>
        <v>18.36</v>
      </c>
      <c r="D2226">
        <f>VLOOKUP(Health_Care[[#This Row],[Customer ID]],Medical_Examinations[],4,0)</f>
        <v>5.96</v>
      </c>
      <c r="E2226" t="str">
        <f>VLOOKUP(Health_Care[[#This Row],[Customer ID]],Medical_Examinations[],6,0)</f>
        <v>No</v>
      </c>
      <c r="F2226" t="str">
        <f>VLOOKUP(Health_Care[[#This Row],[Customer ID]],Medical_Examinations[],7,0)</f>
        <v>No</v>
      </c>
      <c r="G2226" t="str">
        <f>VLOOKUP(Health_Care[[#This Row],[Customer ID]],Medical_Examinations[],8,0)</f>
        <v>No</v>
      </c>
      <c r="H2226">
        <f>VLOOKUP(Health_Care[[#This Row],[Customer ID]],Medical_Examinations[],9,0)</f>
        <v>1</v>
      </c>
      <c r="I2226" t="str">
        <f>VLOOKUP(Health_Care[[#This Row],[Customer ID]],Medical_Examinations[],10,0)</f>
        <v>No</v>
      </c>
      <c r="J2226" t="str">
        <f>VLOOKUP(Health_Care[[#This Row],[Customer ID]],Medical_Examinations[],3,0)</f>
        <v>Under Weight</v>
      </c>
      <c r="K2226" t="str">
        <f>VLOOKUP(Health_Care[[#This Row],[Customer ID]],Medical_Examinations[],5,0)</f>
        <v>Prediabetes</v>
      </c>
      <c r="L2226" s="10">
        <f>VLOOKUP(Health_Care[[#This Row],[Customer ID]],Table6[#All],5,0)</f>
        <v>35965</v>
      </c>
      <c r="M2226" s="11">
        <f>VLOOKUP(Health_Care[[#This Row],[Customer ID]],Table6[#All],8,0)</f>
        <v>1497</v>
      </c>
      <c r="N2226" t="str">
        <f>VLOOKUP(Health_Care[[#This Row],[Customer ID]],Table6[#All],9,0)</f>
        <v>Tier - 2</v>
      </c>
      <c r="O2226" t="str">
        <f>VLOOKUP(Health_Care[[#This Row],[Customer ID]],Table6[#All],10,0)</f>
        <v>Tier - 2</v>
      </c>
      <c r="P2226" t="str">
        <f>VLOOKUP(Health_Care[[#This Row],[Customer ID]],Table6[#All],11,0)</f>
        <v>R1013</v>
      </c>
      <c r="Q2226">
        <f>VLOOKUP(Health_Care[[#This Row],[Customer ID]],Table6[#All],6,0)</f>
        <v>24</v>
      </c>
    </row>
    <row r="2227" spans="1:17" x14ac:dyDescent="0.35">
      <c r="A2227" t="s">
        <v>132</v>
      </c>
      <c r="B2227" t="str">
        <f>VLOOKUP(Health_Care[[#This Row],[Customer ID]],Customer_Names[#All],3,0)</f>
        <v xml:space="preserve"> Ashley</v>
      </c>
      <c r="C2227">
        <f>VLOOKUP(Health_Care[[#This Row],[Customer ID]],Medical_Examinations[],2,0)</f>
        <v>15.92</v>
      </c>
      <c r="D2227">
        <f>VLOOKUP(Health_Care[[#This Row],[Customer ID]],Medical_Examinations[],4,0)</f>
        <v>4.76</v>
      </c>
      <c r="E2227" t="str">
        <f>VLOOKUP(Health_Care[[#This Row],[Customer ID]],Medical_Examinations[],6,0)</f>
        <v>yes</v>
      </c>
      <c r="F2227" t="str">
        <f>VLOOKUP(Health_Care[[#This Row],[Customer ID]],Medical_Examinations[],7,0)</f>
        <v>No</v>
      </c>
      <c r="G2227" t="str">
        <f>VLOOKUP(Health_Care[[#This Row],[Customer ID]],Medical_Examinations[],8,0)</f>
        <v>No</v>
      </c>
      <c r="H2227">
        <f>VLOOKUP(Health_Care[[#This Row],[Customer ID]],Medical_Examinations[],9,0)</f>
        <v>1</v>
      </c>
      <c r="I2227" t="str">
        <f>VLOOKUP(Health_Care[[#This Row],[Customer ID]],Medical_Examinations[],10,0)</f>
        <v>No</v>
      </c>
      <c r="J2227" t="str">
        <f>VLOOKUP(Health_Care[[#This Row],[Customer ID]],Medical_Examinations[],3,0)</f>
        <v>Under Weight</v>
      </c>
      <c r="K2227" t="str">
        <f>VLOOKUP(Health_Care[[#This Row],[Customer ID]],Medical_Examinations[],5,0)</f>
        <v>Normal</v>
      </c>
      <c r="L2227" s="10">
        <f>VLOOKUP(Health_Care[[#This Row],[Customer ID]],Table6[#All],5,0)</f>
        <v>34979</v>
      </c>
      <c r="M2227" s="11">
        <f>VLOOKUP(Health_Care[[#This Row],[Customer ID]],Table6[#All],8,0)</f>
        <v>1493</v>
      </c>
      <c r="N2227" t="str">
        <f>VLOOKUP(Health_Care[[#This Row],[Customer ID]],Table6[#All],9,0)</f>
        <v>Tier - 2</v>
      </c>
      <c r="O2227" t="str">
        <f>VLOOKUP(Health_Care[[#This Row],[Customer ID]],Table6[#All],10,0)</f>
        <v>Tier - 3</v>
      </c>
      <c r="P2227" t="str">
        <f>VLOOKUP(Health_Care[[#This Row],[Customer ID]],Table6[#All],11,0)</f>
        <v>R1013</v>
      </c>
      <c r="Q2227">
        <f>VLOOKUP(Health_Care[[#This Row],[Customer ID]],Table6[#All],6,0)</f>
        <v>27</v>
      </c>
    </row>
    <row r="2228" spans="1:17" x14ac:dyDescent="0.35">
      <c r="A2228" t="s">
        <v>131</v>
      </c>
      <c r="B2228" t="str">
        <f>VLOOKUP(Health_Care[[#This Row],[Customer ID]],Customer_Names[#All],3,0)</f>
        <v xml:space="preserve"> Elizabeth A.</v>
      </c>
      <c r="C2228">
        <f>VLOOKUP(Health_Care[[#This Row],[Customer ID]],Medical_Examinations[],2,0)</f>
        <v>15.17</v>
      </c>
      <c r="D2228">
        <f>VLOOKUP(Health_Care[[#This Row],[Customer ID]],Medical_Examinations[],4,0)</f>
        <v>4.3</v>
      </c>
      <c r="E2228" t="str">
        <f>VLOOKUP(Health_Care[[#This Row],[Customer ID]],Medical_Examinations[],6,0)</f>
        <v>yes</v>
      </c>
      <c r="F2228" t="str">
        <f>VLOOKUP(Health_Care[[#This Row],[Customer ID]],Medical_Examinations[],7,0)</f>
        <v>No</v>
      </c>
      <c r="G2228" t="str">
        <f>VLOOKUP(Health_Care[[#This Row],[Customer ID]],Medical_Examinations[],8,0)</f>
        <v>Yes</v>
      </c>
      <c r="H2228">
        <f>VLOOKUP(Health_Care[[#This Row],[Customer ID]],Medical_Examinations[],9,0)</f>
        <v>1</v>
      </c>
      <c r="I2228" t="str">
        <f>VLOOKUP(Health_Care[[#This Row],[Customer ID]],Medical_Examinations[],10,0)</f>
        <v>No</v>
      </c>
      <c r="J2228" t="str">
        <f>VLOOKUP(Health_Care[[#This Row],[Customer ID]],Medical_Examinations[],3,0)</f>
        <v>Under Weight</v>
      </c>
      <c r="K2228" t="str">
        <f>VLOOKUP(Health_Care[[#This Row],[Customer ID]],Medical_Examinations[],5,0)</f>
        <v>Normal</v>
      </c>
      <c r="L2228" s="10">
        <f>VLOOKUP(Health_Care[[#This Row],[Customer ID]],Table6[#All],5,0)</f>
        <v>35590</v>
      </c>
      <c r="M2228" s="11">
        <f>VLOOKUP(Health_Care[[#This Row],[Customer ID]],Table6[#All],8,0)</f>
        <v>1481</v>
      </c>
      <c r="N2228" t="str">
        <f>VLOOKUP(Health_Care[[#This Row],[Customer ID]],Table6[#All],9,0)</f>
        <v>Tier - 2</v>
      </c>
      <c r="O2228" t="str">
        <f>VLOOKUP(Health_Care[[#This Row],[Customer ID]],Table6[#All],10,0)</f>
        <v>Tier - 1</v>
      </c>
      <c r="P2228" t="str">
        <f>VLOOKUP(Health_Care[[#This Row],[Customer ID]],Table6[#All],11,0)</f>
        <v>R1012</v>
      </c>
      <c r="Q2228">
        <f>VLOOKUP(Health_Care[[#This Row],[Customer ID]],Table6[#All],6,0)</f>
        <v>25</v>
      </c>
    </row>
    <row r="2229" spans="1:17" x14ac:dyDescent="0.35">
      <c r="A2229" t="s">
        <v>130</v>
      </c>
      <c r="B2229" t="str">
        <f>VLOOKUP(Health_Care[[#This Row],[Customer ID]],Customer_Names[#All],3,0)</f>
        <v xml:space="preserve"> Rebecca M.</v>
      </c>
      <c r="C2229">
        <f>VLOOKUP(Health_Care[[#This Row],[Customer ID]],Medical_Examinations[],2,0)</f>
        <v>16.63</v>
      </c>
      <c r="D2229">
        <f>VLOOKUP(Health_Care[[#This Row],[Customer ID]],Medical_Examinations[],4,0)</f>
        <v>4.5</v>
      </c>
      <c r="E2229" t="str">
        <f>VLOOKUP(Health_Care[[#This Row],[Customer ID]],Medical_Examinations[],6,0)</f>
        <v>No</v>
      </c>
      <c r="F2229" t="str">
        <f>VLOOKUP(Health_Care[[#This Row],[Customer ID]],Medical_Examinations[],7,0)</f>
        <v>No</v>
      </c>
      <c r="G2229" t="str">
        <f>VLOOKUP(Health_Care[[#This Row],[Customer ID]],Medical_Examinations[],8,0)</f>
        <v>No</v>
      </c>
      <c r="H2229">
        <f>VLOOKUP(Health_Care[[#This Row],[Customer ID]],Medical_Examinations[],9,0)</f>
        <v>1</v>
      </c>
      <c r="I2229" t="str">
        <f>VLOOKUP(Health_Care[[#This Row],[Customer ID]],Medical_Examinations[],10,0)</f>
        <v>No</v>
      </c>
      <c r="J2229" t="str">
        <f>VLOOKUP(Health_Care[[#This Row],[Customer ID]],Medical_Examinations[],3,0)</f>
        <v>Under Weight</v>
      </c>
      <c r="K2229" t="str">
        <f>VLOOKUP(Health_Care[[#This Row],[Customer ID]],Medical_Examinations[],5,0)</f>
        <v>Normal</v>
      </c>
      <c r="L2229" s="10">
        <f>VLOOKUP(Health_Care[[#This Row],[Customer ID]],Table6[#All],5,0)</f>
        <v>36136</v>
      </c>
      <c r="M2229" s="11">
        <f>VLOOKUP(Health_Care[[#This Row],[Customer ID]],Table6[#All],8,0)</f>
        <v>1477</v>
      </c>
      <c r="N2229" t="str">
        <f>VLOOKUP(Health_Care[[#This Row],[Customer ID]],Table6[#All],9,0)</f>
        <v>Tier - 2</v>
      </c>
      <c r="O2229" t="str">
        <f>VLOOKUP(Health_Care[[#This Row],[Customer ID]],Table6[#All],10,0)</f>
        <v>Tier - 1</v>
      </c>
      <c r="P2229" t="str">
        <f>VLOOKUP(Health_Care[[#This Row],[Customer ID]],Table6[#All],11,0)</f>
        <v>R1013</v>
      </c>
      <c r="Q2229">
        <f>VLOOKUP(Health_Care[[#This Row],[Customer ID]],Table6[#All],6,0)</f>
        <v>24</v>
      </c>
    </row>
    <row r="2230" spans="1:17" x14ac:dyDescent="0.35">
      <c r="A2230" t="s">
        <v>129</v>
      </c>
      <c r="B2230" t="str">
        <f>VLOOKUP(Health_Care[[#This Row],[Customer ID]],Customer_Names[#All],3,0)</f>
        <v xml:space="preserve"> Ruth</v>
      </c>
      <c r="C2230">
        <f>VLOOKUP(Health_Care[[#This Row],[Customer ID]],Medical_Examinations[],2,0)</f>
        <v>19.39</v>
      </c>
      <c r="D2230">
        <f>VLOOKUP(Health_Care[[#This Row],[Customer ID]],Medical_Examinations[],4,0)</f>
        <v>5.59</v>
      </c>
      <c r="E2230" t="str">
        <f>VLOOKUP(Health_Care[[#This Row],[Customer ID]],Medical_Examinations[],6,0)</f>
        <v>No</v>
      </c>
      <c r="F2230" t="str">
        <f>VLOOKUP(Health_Care[[#This Row],[Customer ID]],Medical_Examinations[],7,0)</f>
        <v>No</v>
      </c>
      <c r="G2230" t="str">
        <f>VLOOKUP(Health_Care[[#This Row],[Customer ID]],Medical_Examinations[],8,0)</f>
        <v>Yes</v>
      </c>
      <c r="H2230">
        <f>VLOOKUP(Health_Care[[#This Row],[Customer ID]],Medical_Examinations[],9,0)</f>
        <v>1</v>
      </c>
      <c r="I2230" t="str">
        <f>VLOOKUP(Health_Care[[#This Row],[Customer ID]],Medical_Examinations[],10,0)</f>
        <v>No</v>
      </c>
      <c r="J2230" t="str">
        <f>VLOOKUP(Health_Care[[#This Row],[Customer ID]],Medical_Examinations[],3,0)</f>
        <v>Normal Weight</v>
      </c>
      <c r="K2230" t="str">
        <f>VLOOKUP(Health_Care[[#This Row],[Customer ID]],Medical_Examinations[],5,0)</f>
        <v>Normal</v>
      </c>
      <c r="L2230" s="10">
        <f>VLOOKUP(Health_Care[[#This Row],[Customer ID]],Table6[#All],5,0)</f>
        <v>37792</v>
      </c>
      <c r="M2230" s="11">
        <f>VLOOKUP(Health_Care[[#This Row],[Customer ID]],Table6[#All],8,0)</f>
        <v>1467</v>
      </c>
      <c r="N2230" t="str">
        <f>VLOOKUP(Health_Care[[#This Row],[Customer ID]],Table6[#All],9,0)</f>
        <v>Tier - 2</v>
      </c>
      <c r="O2230" t="str">
        <f>VLOOKUP(Health_Care[[#This Row],[Customer ID]],Table6[#All],10,0)</f>
        <v>Tier - 2</v>
      </c>
      <c r="P2230" t="str">
        <f>VLOOKUP(Health_Care[[#This Row],[Customer ID]],Table6[#All],11,0)</f>
        <v>R1013</v>
      </c>
      <c r="Q2230">
        <f>VLOOKUP(Health_Care[[#This Row],[Customer ID]],Table6[#All],6,0)</f>
        <v>19</v>
      </c>
    </row>
    <row r="2231" spans="1:17" x14ac:dyDescent="0.35">
      <c r="A2231" t="s">
        <v>128</v>
      </c>
      <c r="B2231" t="str">
        <f>VLOOKUP(Health_Care[[#This Row],[Customer ID]],Customer_Names[#All],3,0)</f>
        <v xml:space="preserve"> Gregory S</v>
      </c>
      <c r="C2231">
        <f>VLOOKUP(Health_Care[[#This Row],[Customer ID]],Medical_Examinations[],2,0)</f>
        <v>17.34</v>
      </c>
      <c r="D2231">
        <f>VLOOKUP(Health_Care[[#This Row],[Customer ID]],Medical_Examinations[],4,0)</f>
        <v>6.29</v>
      </c>
      <c r="E2231" t="str">
        <f>VLOOKUP(Health_Care[[#This Row],[Customer ID]],Medical_Examinations[],6,0)</f>
        <v>yes</v>
      </c>
      <c r="F2231" t="str">
        <f>VLOOKUP(Health_Care[[#This Row],[Customer ID]],Medical_Examinations[],7,0)</f>
        <v>No</v>
      </c>
      <c r="G2231" t="str">
        <f>VLOOKUP(Health_Care[[#This Row],[Customer ID]],Medical_Examinations[],8,0)</f>
        <v>Yes</v>
      </c>
      <c r="H2231">
        <f>VLOOKUP(Health_Care[[#This Row],[Customer ID]],Medical_Examinations[],9,0)</f>
        <v>1</v>
      </c>
      <c r="I2231" t="str">
        <f>VLOOKUP(Health_Care[[#This Row],[Customer ID]],Medical_Examinations[],10,0)</f>
        <v>No</v>
      </c>
      <c r="J2231" t="str">
        <f>VLOOKUP(Health_Care[[#This Row],[Customer ID]],Medical_Examinations[],3,0)</f>
        <v>Under Weight</v>
      </c>
      <c r="K2231" t="str">
        <f>VLOOKUP(Health_Care[[#This Row],[Customer ID]],Medical_Examinations[],5,0)</f>
        <v>Prediabetes</v>
      </c>
      <c r="L2231" s="10">
        <f>VLOOKUP(Health_Care[[#This Row],[Customer ID]],Table6[#All],5,0)</f>
        <v>35600</v>
      </c>
      <c r="M2231" s="11">
        <f>VLOOKUP(Health_Care[[#This Row],[Customer ID]],Table6[#All],8,0)</f>
        <v>1445</v>
      </c>
      <c r="N2231" t="str">
        <f>VLOOKUP(Health_Care[[#This Row],[Customer ID]],Table6[#All],9,0)</f>
        <v>Tier - 2</v>
      </c>
      <c r="O2231" t="str">
        <f>VLOOKUP(Health_Care[[#This Row],[Customer ID]],Table6[#All],10,0)</f>
        <v>Tier - 1</v>
      </c>
      <c r="P2231" t="str">
        <f>VLOOKUP(Health_Care[[#This Row],[Customer ID]],Table6[#All],11,0)</f>
        <v>R1013</v>
      </c>
      <c r="Q2231">
        <f>VLOOKUP(Health_Care[[#This Row],[Customer ID]],Table6[#All],6,0)</f>
        <v>25</v>
      </c>
    </row>
    <row r="2232" spans="1:17" x14ac:dyDescent="0.35">
      <c r="A2232" t="s">
        <v>127</v>
      </c>
      <c r="B2232" t="str">
        <f>VLOOKUP(Health_Care[[#This Row],[Customer ID]],Customer_Names[#All],3,0)</f>
        <v xml:space="preserve"> Alexandra S</v>
      </c>
      <c r="C2232">
        <f>VLOOKUP(Health_Care[[#This Row],[Customer ID]],Medical_Examinations[],2,0)</f>
        <v>17.940000000000001</v>
      </c>
      <c r="D2232">
        <f>VLOOKUP(Health_Care[[#This Row],[Customer ID]],Medical_Examinations[],4,0)</f>
        <v>4.1900000000000004</v>
      </c>
      <c r="E2232" t="str">
        <f>VLOOKUP(Health_Care[[#This Row],[Customer ID]],Medical_Examinations[],6,0)</f>
        <v>No</v>
      </c>
      <c r="F2232" t="str">
        <f>VLOOKUP(Health_Care[[#This Row],[Customer ID]],Medical_Examinations[],7,0)</f>
        <v>yes</v>
      </c>
      <c r="G2232" t="str">
        <f>VLOOKUP(Health_Care[[#This Row],[Customer ID]],Medical_Examinations[],8,0)</f>
        <v>No</v>
      </c>
      <c r="H2232">
        <f>VLOOKUP(Health_Care[[#This Row],[Customer ID]],Medical_Examinations[],9,0)</f>
        <v>1</v>
      </c>
      <c r="I2232" t="str">
        <f>VLOOKUP(Health_Care[[#This Row],[Customer ID]],Medical_Examinations[],10,0)</f>
        <v>No</v>
      </c>
      <c r="J2232" t="str">
        <f>VLOOKUP(Health_Care[[#This Row],[Customer ID]],Medical_Examinations[],3,0)</f>
        <v>Under Weight</v>
      </c>
      <c r="K2232" t="str">
        <f>VLOOKUP(Health_Care[[#This Row],[Customer ID]],Medical_Examinations[],5,0)</f>
        <v>Normal</v>
      </c>
      <c r="L2232" s="10">
        <f>VLOOKUP(Health_Care[[#This Row],[Customer ID]],Table6[#All],5,0)</f>
        <v>36770</v>
      </c>
      <c r="M2232" s="11">
        <f>VLOOKUP(Health_Care[[#This Row],[Customer ID]],Table6[#All],8,0)</f>
        <v>1438</v>
      </c>
      <c r="N2232" t="str">
        <f>VLOOKUP(Health_Care[[#This Row],[Customer ID]],Table6[#All],9,0)</f>
        <v>Tier - 2</v>
      </c>
      <c r="O2232" t="str">
        <f>VLOOKUP(Health_Care[[#This Row],[Customer ID]],Table6[#All],10,0)</f>
        <v>Tier - 2</v>
      </c>
      <c r="P2232" t="str">
        <f>VLOOKUP(Health_Care[[#This Row],[Customer ID]],Table6[#All],11,0)</f>
        <v>R1013</v>
      </c>
      <c r="Q2232">
        <f>VLOOKUP(Health_Care[[#This Row],[Customer ID]],Table6[#All],6,0)</f>
        <v>22</v>
      </c>
    </row>
    <row r="2233" spans="1:17" x14ac:dyDescent="0.35">
      <c r="A2233" t="s">
        <v>126</v>
      </c>
      <c r="B2233" t="str">
        <f>VLOOKUP(Health_Care[[#This Row],[Customer ID]],Customer_Names[#All],3,0)</f>
        <v xml:space="preserve"> Hillary</v>
      </c>
      <c r="C2233">
        <f>VLOOKUP(Health_Care[[#This Row],[Customer ID]],Medical_Examinations[],2,0)</f>
        <v>16.670000000000002</v>
      </c>
      <c r="D2233">
        <f>VLOOKUP(Health_Care[[#This Row],[Customer ID]],Medical_Examinations[],4,0)</f>
        <v>4.7</v>
      </c>
      <c r="E2233" t="str">
        <f>VLOOKUP(Health_Care[[#This Row],[Customer ID]],Medical_Examinations[],6,0)</f>
        <v>yes</v>
      </c>
      <c r="F2233" t="str">
        <f>VLOOKUP(Health_Care[[#This Row],[Customer ID]],Medical_Examinations[],7,0)</f>
        <v>No</v>
      </c>
      <c r="G2233" t="str">
        <f>VLOOKUP(Health_Care[[#This Row],[Customer ID]],Medical_Examinations[],8,0)</f>
        <v>Yes</v>
      </c>
      <c r="H2233">
        <f>VLOOKUP(Health_Care[[#This Row],[Customer ID]],Medical_Examinations[],9,0)</f>
        <v>1</v>
      </c>
      <c r="I2233" t="str">
        <f>VLOOKUP(Health_Care[[#This Row],[Customer ID]],Medical_Examinations[],10,0)</f>
        <v>No</v>
      </c>
      <c r="J2233" t="str">
        <f>VLOOKUP(Health_Care[[#This Row],[Customer ID]],Medical_Examinations[],3,0)</f>
        <v>Under Weight</v>
      </c>
      <c r="K2233" t="str">
        <f>VLOOKUP(Health_Care[[#This Row],[Customer ID]],Medical_Examinations[],5,0)</f>
        <v>Normal</v>
      </c>
      <c r="L2233" s="10">
        <f>VLOOKUP(Health_Care[[#This Row],[Customer ID]],Table6[#All],5,0)</f>
        <v>35769</v>
      </c>
      <c r="M2233" s="11">
        <f>VLOOKUP(Health_Care[[#This Row],[Customer ID]],Table6[#All],8,0)</f>
        <v>1422</v>
      </c>
      <c r="N2233" t="str">
        <f>VLOOKUP(Health_Care[[#This Row],[Customer ID]],Table6[#All],9,0)</f>
        <v>Tier - 2</v>
      </c>
      <c r="O2233" t="str">
        <f>VLOOKUP(Health_Care[[#This Row],[Customer ID]],Table6[#All],10,0)</f>
        <v>Tier - 2</v>
      </c>
      <c r="P2233" t="str">
        <f>VLOOKUP(Health_Care[[#This Row],[Customer ID]],Table6[#All],11,0)</f>
        <v>R1013</v>
      </c>
      <c r="Q2233">
        <f>VLOOKUP(Health_Care[[#This Row],[Customer ID]],Table6[#All],6,0)</f>
        <v>25</v>
      </c>
    </row>
    <row r="2234" spans="1:17" x14ac:dyDescent="0.35">
      <c r="A2234" t="s">
        <v>125</v>
      </c>
      <c r="B2234" t="str">
        <f>VLOOKUP(Health_Care[[#This Row],[Customer ID]],Customer_Names[#All],3,0)</f>
        <v xml:space="preserve"> Amy K.</v>
      </c>
      <c r="C2234">
        <f>VLOOKUP(Health_Care[[#This Row],[Customer ID]],Medical_Examinations[],2,0)</f>
        <v>20.58</v>
      </c>
      <c r="D2234">
        <f>VLOOKUP(Health_Care[[#This Row],[Customer ID]],Medical_Examinations[],4,0)</f>
        <v>5.64</v>
      </c>
      <c r="E2234" t="str">
        <f>VLOOKUP(Health_Care[[#This Row],[Customer ID]],Medical_Examinations[],6,0)</f>
        <v>yes</v>
      </c>
      <c r="F2234" t="str">
        <f>VLOOKUP(Health_Care[[#This Row],[Customer ID]],Medical_Examinations[],7,0)</f>
        <v>No</v>
      </c>
      <c r="G2234" t="str">
        <f>VLOOKUP(Health_Care[[#This Row],[Customer ID]],Medical_Examinations[],8,0)</f>
        <v>No</v>
      </c>
      <c r="H2234">
        <f>VLOOKUP(Health_Care[[#This Row],[Customer ID]],Medical_Examinations[],9,0)</f>
        <v>0</v>
      </c>
      <c r="I2234" t="str">
        <f>VLOOKUP(Health_Care[[#This Row],[Customer ID]],Medical_Examinations[],10,0)</f>
        <v>No</v>
      </c>
      <c r="J2234" t="str">
        <f>VLOOKUP(Health_Care[[#This Row],[Customer ID]],Medical_Examinations[],3,0)</f>
        <v>Normal Weight</v>
      </c>
      <c r="K2234" t="str">
        <f>VLOOKUP(Health_Care[[#This Row],[Customer ID]],Medical_Examinations[],5,0)</f>
        <v>Normal</v>
      </c>
      <c r="L2234" s="10">
        <f>VLOOKUP(Health_Care[[#This Row],[Customer ID]],Table6[#All],5,0)</f>
        <v>37126</v>
      </c>
      <c r="M2234" s="11">
        <f>VLOOKUP(Health_Care[[#This Row],[Customer ID]],Table6[#All],8,0)</f>
        <v>1421</v>
      </c>
      <c r="N2234" t="str">
        <f>VLOOKUP(Health_Care[[#This Row],[Customer ID]],Table6[#All],9,0)</f>
        <v>Tier - 2</v>
      </c>
      <c r="O2234" t="str">
        <f>VLOOKUP(Health_Care[[#This Row],[Customer ID]],Table6[#All],10,0)</f>
        <v>Tier - 2</v>
      </c>
      <c r="P2234" t="str">
        <f>VLOOKUP(Health_Care[[#This Row],[Customer ID]],Table6[#All],11,0)</f>
        <v>R1013</v>
      </c>
      <c r="Q2234">
        <f>VLOOKUP(Health_Care[[#This Row],[Customer ID]],Table6[#All],6,0)</f>
        <v>21</v>
      </c>
    </row>
    <row r="2235" spans="1:17" x14ac:dyDescent="0.35">
      <c r="A2235" t="s">
        <v>124</v>
      </c>
      <c r="B2235" t="str">
        <f>VLOOKUP(Health_Care[[#This Row],[Customer ID]],Customer_Names[#All],3,0)</f>
        <v xml:space="preserve"> Scott</v>
      </c>
      <c r="C2235">
        <f>VLOOKUP(Health_Care[[#This Row],[Customer ID]],Medical_Examinations[],2,0)</f>
        <v>16.5</v>
      </c>
      <c r="D2235">
        <f>VLOOKUP(Health_Care[[#This Row],[Customer ID]],Medical_Examinations[],4,0)</f>
        <v>4.1100000000000003</v>
      </c>
      <c r="E2235" t="str">
        <f>VLOOKUP(Health_Care[[#This Row],[Customer ID]],Medical_Examinations[],6,0)</f>
        <v>yes</v>
      </c>
      <c r="F2235" t="str">
        <f>VLOOKUP(Health_Care[[#This Row],[Customer ID]],Medical_Examinations[],7,0)</f>
        <v>No</v>
      </c>
      <c r="G2235" t="str">
        <f>VLOOKUP(Health_Care[[#This Row],[Customer ID]],Medical_Examinations[],8,0)</f>
        <v>No</v>
      </c>
      <c r="H2235">
        <f>VLOOKUP(Health_Care[[#This Row],[Customer ID]],Medical_Examinations[],9,0)</f>
        <v>0</v>
      </c>
      <c r="I2235" t="str">
        <f>VLOOKUP(Health_Care[[#This Row],[Customer ID]],Medical_Examinations[],10,0)</f>
        <v>No</v>
      </c>
      <c r="J2235" t="str">
        <f>VLOOKUP(Health_Care[[#This Row],[Customer ID]],Medical_Examinations[],3,0)</f>
        <v>Under Weight</v>
      </c>
      <c r="K2235" t="str">
        <f>VLOOKUP(Health_Care[[#This Row],[Customer ID]],Medical_Examinations[],5,0)</f>
        <v>Normal</v>
      </c>
      <c r="L2235" s="10">
        <f>VLOOKUP(Health_Care[[#This Row],[Customer ID]],Table6[#All],5,0)</f>
        <v>35239</v>
      </c>
      <c r="M2235" s="11">
        <f>VLOOKUP(Health_Care[[#This Row],[Customer ID]],Table6[#All],8,0)</f>
        <v>1417</v>
      </c>
      <c r="N2235" t="str">
        <f>VLOOKUP(Health_Care[[#This Row],[Customer ID]],Table6[#All],9,0)</f>
        <v>Tier - 2</v>
      </c>
      <c r="O2235" t="str">
        <f>VLOOKUP(Health_Care[[#This Row],[Customer ID]],Table6[#All],10,0)</f>
        <v>Tier - 3</v>
      </c>
      <c r="P2235" t="str">
        <f>VLOOKUP(Health_Care[[#This Row],[Customer ID]],Table6[#All],11,0)</f>
        <v>R1013</v>
      </c>
      <c r="Q2235">
        <f>VLOOKUP(Health_Care[[#This Row],[Customer ID]],Table6[#All],6,0)</f>
        <v>26</v>
      </c>
    </row>
    <row r="2236" spans="1:17" x14ac:dyDescent="0.35">
      <c r="A2236" t="s">
        <v>123</v>
      </c>
      <c r="B2236" t="str">
        <f>VLOOKUP(Health_Care[[#This Row],[Customer ID]],Customer_Names[#All],3,0)</f>
        <v xml:space="preserve"> John</v>
      </c>
      <c r="C2236">
        <f>VLOOKUP(Health_Care[[#This Row],[Customer ID]],Medical_Examinations[],2,0)</f>
        <v>15.41</v>
      </c>
      <c r="D2236">
        <f>VLOOKUP(Health_Care[[#This Row],[Customer ID]],Medical_Examinations[],4,0)</f>
        <v>5.43</v>
      </c>
      <c r="E2236" t="str">
        <f>VLOOKUP(Health_Care[[#This Row],[Customer ID]],Medical_Examinations[],6,0)</f>
        <v>yes</v>
      </c>
      <c r="F2236" t="str">
        <f>VLOOKUP(Health_Care[[#This Row],[Customer ID]],Medical_Examinations[],7,0)</f>
        <v>No</v>
      </c>
      <c r="G2236" t="str">
        <f>VLOOKUP(Health_Care[[#This Row],[Customer ID]],Medical_Examinations[],8,0)</f>
        <v>Yes</v>
      </c>
      <c r="H2236">
        <f>VLOOKUP(Health_Care[[#This Row],[Customer ID]],Medical_Examinations[],9,0)</f>
        <v>1</v>
      </c>
      <c r="I2236" t="str">
        <f>VLOOKUP(Health_Care[[#This Row],[Customer ID]],Medical_Examinations[],10,0)</f>
        <v>No</v>
      </c>
      <c r="J2236" t="str">
        <f>VLOOKUP(Health_Care[[#This Row],[Customer ID]],Medical_Examinations[],3,0)</f>
        <v>Under Weight</v>
      </c>
      <c r="K2236" t="str">
        <f>VLOOKUP(Health_Care[[#This Row],[Customer ID]],Medical_Examinations[],5,0)</f>
        <v>Normal</v>
      </c>
      <c r="L2236" s="10">
        <f>VLOOKUP(Health_Care[[#This Row],[Customer ID]],Table6[#All],5,0)</f>
        <v>35730</v>
      </c>
      <c r="M2236" s="11">
        <f>VLOOKUP(Health_Care[[#This Row],[Customer ID]],Table6[#All],8,0)</f>
        <v>1402</v>
      </c>
      <c r="N2236" t="str">
        <f>VLOOKUP(Health_Care[[#This Row],[Customer ID]],Table6[#All],9,0)</f>
        <v>Tier - 2</v>
      </c>
      <c r="O2236" t="str">
        <f>VLOOKUP(Health_Care[[#This Row],[Customer ID]],Table6[#All],10,0)</f>
        <v>Tier - 3</v>
      </c>
      <c r="P2236" t="str">
        <f>VLOOKUP(Health_Care[[#This Row],[Customer ID]],Table6[#All],11,0)</f>
        <v>R1011</v>
      </c>
      <c r="Q2236">
        <f>VLOOKUP(Health_Care[[#This Row],[Customer ID]],Table6[#All],6,0)</f>
        <v>25</v>
      </c>
    </row>
    <row r="2237" spans="1:17" x14ac:dyDescent="0.35">
      <c r="A2237" t="s">
        <v>122</v>
      </c>
      <c r="B2237" t="str">
        <f>VLOOKUP(Health_Care[[#This Row],[Customer ID]],Customer_Names[#All],3,0)</f>
        <v xml:space="preserve"> Maaikel</v>
      </c>
      <c r="C2237">
        <f>VLOOKUP(Health_Care[[#This Row],[Customer ID]],Medical_Examinations[],2,0)</f>
        <v>24.59</v>
      </c>
      <c r="D2237">
        <f>VLOOKUP(Health_Care[[#This Row],[Customer ID]],Medical_Examinations[],4,0)</f>
        <v>4.38</v>
      </c>
      <c r="E2237" t="str">
        <f>VLOOKUP(Health_Care[[#This Row],[Customer ID]],Medical_Examinations[],6,0)</f>
        <v>No</v>
      </c>
      <c r="F2237" t="str">
        <f>VLOOKUP(Health_Care[[#This Row],[Customer ID]],Medical_Examinations[],7,0)</f>
        <v>No</v>
      </c>
      <c r="G2237" t="str">
        <f>VLOOKUP(Health_Care[[#This Row],[Customer ID]],Medical_Examinations[],8,0)</f>
        <v>No</v>
      </c>
      <c r="H2237">
        <f>VLOOKUP(Health_Care[[#This Row],[Customer ID]],Medical_Examinations[],9,0)</f>
        <v>1</v>
      </c>
      <c r="I2237" t="str">
        <f>VLOOKUP(Health_Care[[#This Row],[Customer ID]],Medical_Examinations[],10,0)</f>
        <v>No</v>
      </c>
      <c r="J2237" t="str">
        <f>VLOOKUP(Health_Care[[#This Row],[Customer ID]],Medical_Examinations[],3,0)</f>
        <v>Normal Weight</v>
      </c>
      <c r="K2237" t="str">
        <f>VLOOKUP(Health_Care[[#This Row],[Customer ID]],Medical_Examinations[],5,0)</f>
        <v>Normal</v>
      </c>
      <c r="L2237" s="10">
        <f>VLOOKUP(Health_Care[[#This Row],[Customer ID]],Table6[#All],5,0)</f>
        <v>36043</v>
      </c>
      <c r="M2237" s="11">
        <f>VLOOKUP(Health_Care[[#This Row],[Customer ID]],Table6[#All],8,0)</f>
        <v>1400.44</v>
      </c>
      <c r="N2237" t="str">
        <f>VLOOKUP(Health_Care[[#This Row],[Customer ID]],Table6[#All],9,0)</f>
        <v>Tier - 2</v>
      </c>
      <c r="O2237" t="str">
        <f>VLOOKUP(Health_Care[[#This Row],[Customer ID]],Table6[#All],10,0)</f>
        <v>Tier - 2</v>
      </c>
      <c r="P2237" t="str">
        <f>VLOOKUP(Health_Care[[#This Row],[Customer ID]],Table6[#All],11,0)</f>
        <v>R1013</v>
      </c>
      <c r="Q2237">
        <f>VLOOKUP(Health_Care[[#This Row],[Customer ID]],Table6[#All],6,0)</f>
        <v>24</v>
      </c>
    </row>
    <row r="2238" spans="1:17" x14ac:dyDescent="0.35">
      <c r="A2238" t="s">
        <v>121</v>
      </c>
      <c r="B2238" t="str">
        <f>VLOOKUP(Health_Care[[#This Row],[Customer ID]],Customer_Names[#All],3,0)</f>
        <v xml:space="preserve"> Daniel C</v>
      </c>
      <c r="C2238">
        <f>VLOOKUP(Health_Care[[#This Row],[Customer ID]],Medical_Examinations[],2,0)</f>
        <v>33.33</v>
      </c>
      <c r="D2238">
        <f>VLOOKUP(Health_Care[[#This Row],[Customer ID]],Medical_Examinations[],4,0)</f>
        <v>9.7899999999999991</v>
      </c>
      <c r="E2238" t="str">
        <f>VLOOKUP(Health_Care[[#This Row],[Customer ID]],Medical_Examinations[],6,0)</f>
        <v>No</v>
      </c>
      <c r="F2238" t="str">
        <f>VLOOKUP(Health_Care[[#This Row],[Customer ID]],Medical_Examinations[],7,0)</f>
        <v>No</v>
      </c>
      <c r="G2238" t="str">
        <f>VLOOKUP(Health_Care[[#This Row],[Customer ID]],Medical_Examinations[],8,0)</f>
        <v>No</v>
      </c>
      <c r="H2238">
        <f>VLOOKUP(Health_Care[[#This Row],[Customer ID]],Medical_Examinations[],9,0)</f>
        <v>0</v>
      </c>
      <c r="I2238" t="str">
        <f>VLOOKUP(Health_Care[[#This Row],[Customer ID]],Medical_Examinations[],10,0)</f>
        <v>No</v>
      </c>
      <c r="J2238" t="str">
        <f>VLOOKUP(Health_Care[[#This Row],[Customer ID]],Medical_Examinations[],3,0)</f>
        <v>Obesity</v>
      </c>
      <c r="K2238" t="str">
        <f>VLOOKUP(Health_Care[[#This Row],[Customer ID]],Medical_Examinations[],5,0)</f>
        <v>Diabetes</v>
      </c>
      <c r="L2238" s="10">
        <f>VLOOKUP(Health_Care[[#This Row],[Customer ID]],Table6[#All],5,0)</f>
        <v>37612</v>
      </c>
      <c r="M2238" s="11">
        <f>VLOOKUP(Health_Care[[#This Row],[Customer ID]],Table6[#All],8,0)</f>
        <v>1391.53</v>
      </c>
      <c r="N2238" t="str">
        <f>VLOOKUP(Health_Care[[#This Row],[Customer ID]],Table6[#All],9,0)</f>
        <v>Tier - 2</v>
      </c>
      <c r="O2238" t="str">
        <f>VLOOKUP(Health_Care[[#This Row],[Customer ID]],Table6[#All],10,0)</f>
        <v>Tier - 1</v>
      </c>
      <c r="P2238" t="str">
        <f>VLOOKUP(Health_Care[[#This Row],[Customer ID]],Table6[#All],11,0)</f>
        <v>R1013</v>
      </c>
      <c r="Q2238">
        <f>VLOOKUP(Health_Care[[#This Row],[Customer ID]],Table6[#All],6,0)</f>
        <v>20</v>
      </c>
    </row>
    <row r="2239" spans="1:17" x14ac:dyDescent="0.35">
      <c r="A2239" t="s">
        <v>120</v>
      </c>
      <c r="B2239" t="str">
        <f>VLOOKUP(Health_Care[[#This Row],[Customer ID]],Customer_Names[#All],3,0)</f>
        <v xml:space="preserve"> Christopher S.</v>
      </c>
      <c r="C2239">
        <f>VLOOKUP(Health_Care[[#This Row],[Customer ID]],Medical_Examinations[],2,0)</f>
        <v>18.5</v>
      </c>
      <c r="D2239">
        <f>VLOOKUP(Health_Care[[#This Row],[Customer ID]],Medical_Examinations[],4,0)</f>
        <v>11.84</v>
      </c>
      <c r="E2239" t="str">
        <f>VLOOKUP(Health_Care[[#This Row],[Customer ID]],Medical_Examinations[],6,0)</f>
        <v>No</v>
      </c>
      <c r="F2239" t="str">
        <f>VLOOKUP(Health_Care[[#This Row],[Customer ID]],Medical_Examinations[],7,0)</f>
        <v>No</v>
      </c>
      <c r="G2239" t="str">
        <f>VLOOKUP(Health_Care[[#This Row],[Customer ID]],Medical_Examinations[],8,0)</f>
        <v>No</v>
      </c>
      <c r="H2239">
        <f>VLOOKUP(Health_Care[[#This Row],[Customer ID]],Medical_Examinations[],9,0)</f>
        <v>0</v>
      </c>
      <c r="I2239" t="str">
        <f>VLOOKUP(Health_Care[[#This Row],[Customer ID]],Medical_Examinations[],10,0)</f>
        <v>No</v>
      </c>
      <c r="J2239" t="str">
        <f>VLOOKUP(Health_Care[[#This Row],[Customer ID]],Medical_Examinations[],3,0)</f>
        <v>Normal Weight</v>
      </c>
      <c r="K2239" t="str">
        <f>VLOOKUP(Health_Care[[#This Row],[Customer ID]],Medical_Examinations[],5,0)</f>
        <v>Diabetes</v>
      </c>
      <c r="L2239" s="10">
        <f>VLOOKUP(Health_Care[[#This Row],[Customer ID]],Table6[#All],5,0)</f>
        <v>37574</v>
      </c>
      <c r="M2239" s="11">
        <f>VLOOKUP(Health_Care[[#This Row],[Customer ID]],Table6[#All],8,0)</f>
        <v>1390</v>
      </c>
      <c r="N2239" t="str">
        <f>VLOOKUP(Health_Care[[#This Row],[Customer ID]],Table6[#All],9,0)</f>
        <v>Tier - 2</v>
      </c>
      <c r="O2239" t="str">
        <f>VLOOKUP(Health_Care[[#This Row],[Customer ID]],Table6[#All],10,0)</f>
        <v>Tier - 2</v>
      </c>
      <c r="P2239" t="str">
        <f>VLOOKUP(Health_Care[[#This Row],[Customer ID]],Table6[#All],11,0)</f>
        <v>R1013</v>
      </c>
      <c r="Q2239">
        <f>VLOOKUP(Health_Care[[#This Row],[Customer ID]],Table6[#All],6,0)</f>
        <v>20</v>
      </c>
    </row>
    <row r="2240" spans="1:17" x14ac:dyDescent="0.35">
      <c r="A2240" t="s">
        <v>119</v>
      </c>
      <c r="B2240" t="str">
        <f>VLOOKUP(Health_Care[[#This Row],[Customer ID]],Customer_Names[#All],3,0)</f>
        <v xml:space="preserve"> William R</v>
      </c>
      <c r="C2240">
        <f>VLOOKUP(Health_Care[[#This Row],[Customer ID]],Medical_Examinations[],2,0)</f>
        <v>18.579999999999998</v>
      </c>
      <c r="D2240">
        <f>VLOOKUP(Health_Care[[#This Row],[Customer ID]],Medical_Examinations[],4,0)</f>
        <v>6.22</v>
      </c>
      <c r="E2240" t="str">
        <f>VLOOKUP(Health_Care[[#This Row],[Customer ID]],Medical_Examinations[],6,0)</f>
        <v>No</v>
      </c>
      <c r="F2240" t="str">
        <f>VLOOKUP(Health_Care[[#This Row],[Customer ID]],Medical_Examinations[],7,0)</f>
        <v>No</v>
      </c>
      <c r="G2240" t="str">
        <f>VLOOKUP(Health_Care[[#This Row],[Customer ID]],Medical_Examinations[],8,0)</f>
        <v>No</v>
      </c>
      <c r="H2240">
        <f>VLOOKUP(Health_Care[[#This Row],[Customer ID]],Medical_Examinations[],9,0)</f>
        <v>0</v>
      </c>
      <c r="I2240" t="str">
        <f>VLOOKUP(Health_Care[[#This Row],[Customer ID]],Medical_Examinations[],10,0)</f>
        <v>No</v>
      </c>
      <c r="J2240" t="str">
        <f>VLOOKUP(Health_Care[[#This Row],[Customer ID]],Medical_Examinations[],3,0)</f>
        <v>Normal Weight</v>
      </c>
      <c r="K2240" t="str">
        <f>VLOOKUP(Health_Care[[#This Row],[Customer ID]],Medical_Examinations[],5,0)</f>
        <v>Prediabetes</v>
      </c>
      <c r="L2240" s="10">
        <f>VLOOKUP(Health_Care[[#This Row],[Customer ID]],Table6[#All],5,0)</f>
        <v>36347</v>
      </c>
      <c r="M2240" s="11">
        <f>VLOOKUP(Health_Care[[#This Row],[Customer ID]],Table6[#All],8,0)</f>
        <v>1389</v>
      </c>
      <c r="N2240" t="str">
        <f>VLOOKUP(Health_Care[[#This Row],[Customer ID]],Table6[#All],9,0)</f>
        <v>Tier - 2</v>
      </c>
      <c r="O2240" t="str">
        <f>VLOOKUP(Health_Care[[#This Row],[Customer ID]],Table6[#All],10,0)</f>
        <v>Tier - 2</v>
      </c>
      <c r="P2240" t="str">
        <f>VLOOKUP(Health_Care[[#This Row],[Customer ID]],Table6[#All],11,0)</f>
        <v>R1013</v>
      </c>
      <c r="Q2240">
        <f>VLOOKUP(Health_Care[[#This Row],[Customer ID]],Table6[#All],6,0)</f>
        <v>23</v>
      </c>
    </row>
    <row r="2241" spans="1:17" x14ac:dyDescent="0.35">
      <c r="A2241" t="s">
        <v>118</v>
      </c>
      <c r="B2241" t="str">
        <f>VLOOKUP(Health_Care[[#This Row],[Customer ID]],Customer_Names[#All],3,0)</f>
        <v xml:space="preserve"> Lyndsy</v>
      </c>
      <c r="C2241">
        <f>VLOOKUP(Health_Care[[#This Row],[Customer ID]],Medical_Examinations[],2,0)</f>
        <v>16.64</v>
      </c>
      <c r="D2241">
        <f>VLOOKUP(Health_Care[[#This Row],[Customer ID]],Medical_Examinations[],4,0)</f>
        <v>10.01</v>
      </c>
      <c r="E2241" t="str">
        <f>VLOOKUP(Health_Care[[#This Row],[Customer ID]],Medical_Examinations[],6,0)</f>
        <v>No</v>
      </c>
      <c r="F2241" t="str">
        <f>VLOOKUP(Health_Care[[#This Row],[Customer ID]],Medical_Examinations[],7,0)</f>
        <v>No</v>
      </c>
      <c r="G2241" t="str">
        <f>VLOOKUP(Health_Care[[#This Row],[Customer ID]],Medical_Examinations[],8,0)</f>
        <v>No</v>
      </c>
      <c r="H2241">
        <f>VLOOKUP(Health_Care[[#This Row],[Customer ID]],Medical_Examinations[],9,0)</f>
        <v>0</v>
      </c>
      <c r="I2241" t="str">
        <f>VLOOKUP(Health_Care[[#This Row],[Customer ID]],Medical_Examinations[],10,0)</f>
        <v>No</v>
      </c>
      <c r="J2241" t="str">
        <f>VLOOKUP(Health_Care[[#This Row],[Customer ID]],Medical_Examinations[],3,0)</f>
        <v>Under Weight</v>
      </c>
      <c r="K2241" t="str">
        <f>VLOOKUP(Health_Care[[#This Row],[Customer ID]],Medical_Examinations[],5,0)</f>
        <v>Diabetes</v>
      </c>
      <c r="L2241" s="10">
        <f>VLOOKUP(Health_Care[[#This Row],[Customer ID]],Table6[#All],5,0)</f>
        <v>37483</v>
      </c>
      <c r="M2241" s="11">
        <f>VLOOKUP(Health_Care[[#This Row],[Customer ID]],Table6[#All],8,0)</f>
        <v>1382</v>
      </c>
      <c r="N2241" t="str">
        <f>VLOOKUP(Health_Care[[#This Row],[Customer ID]],Table6[#All],9,0)</f>
        <v>Tier - 2</v>
      </c>
      <c r="O2241" t="str">
        <f>VLOOKUP(Health_Care[[#This Row],[Customer ID]],Table6[#All],10,0)</f>
        <v>Tier - 1</v>
      </c>
      <c r="P2241" t="str">
        <f>VLOOKUP(Health_Care[[#This Row],[Customer ID]],Table6[#All],11,0)</f>
        <v>R1013</v>
      </c>
      <c r="Q2241">
        <f>VLOOKUP(Health_Care[[#This Row],[Customer ID]],Table6[#All],6,0)</f>
        <v>20</v>
      </c>
    </row>
    <row r="2242" spans="1:17" x14ac:dyDescent="0.35">
      <c r="A2242" t="s">
        <v>117</v>
      </c>
      <c r="B2242" t="str">
        <f>VLOOKUP(Health_Care[[#This Row],[Customer ID]],Customer_Names[#All],3,0)</f>
        <v xml:space="preserve"> Jessica</v>
      </c>
      <c r="C2242">
        <f>VLOOKUP(Health_Care[[#This Row],[Customer ID]],Medical_Examinations[],2,0)</f>
        <v>19.329999999999998</v>
      </c>
      <c r="D2242">
        <f>VLOOKUP(Health_Care[[#This Row],[Customer ID]],Medical_Examinations[],4,0)</f>
        <v>4.32</v>
      </c>
      <c r="E2242" t="str">
        <f>VLOOKUP(Health_Care[[#This Row],[Customer ID]],Medical_Examinations[],6,0)</f>
        <v>No</v>
      </c>
      <c r="F2242" t="str">
        <f>VLOOKUP(Health_Care[[#This Row],[Customer ID]],Medical_Examinations[],7,0)</f>
        <v>No</v>
      </c>
      <c r="G2242" t="str">
        <f>VLOOKUP(Health_Care[[#This Row],[Customer ID]],Medical_Examinations[],8,0)</f>
        <v>No</v>
      </c>
      <c r="H2242">
        <f>VLOOKUP(Health_Care[[#This Row],[Customer ID]],Medical_Examinations[],9,0)</f>
        <v>1</v>
      </c>
      <c r="I2242" t="str">
        <f>VLOOKUP(Health_Care[[#This Row],[Customer ID]],Medical_Examinations[],10,0)</f>
        <v>No</v>
      </c>
      <c r="J2242" t="str">
        <f>VLOOKUP(Health_Care[[#This Row],[Customer ID]],Medical_Examinations[],3,0)</f>
        <v>Normal Weight</v>
      </c>
      <c r="K2242" t="str">
        <f>VLOOKUP(Health_Care[[#This Row],[Customer ID]],Medical_Examinations[],5,0)</f>
        <v>Normal</v>
      </c>
      <c r="L2242" s="10">
        <f>VLOOKUP(Health_Care[[#This Row],[Customer ID]],Table6[#All],5,0)</f>
        <v>36132</v>
      </c>
      <c r="M2242" s="11">
        <f>VLOOKUP(Health_Care[[#This Row],[Customer ID]],Table6[#All],8,0)</f>
        <v>1359</v>
      </c>
      <c r="N2242" t="str">
        <f>VLOOKUP(Health_Care[[#This Row],[Customer ID]],Table6[#All],9,0)</f>
        <v>Tier - 2</v>
      </c>
      <c r="O2242" t="str">
        <f>VLOOKUP(Health_Care[[#This Row],[Customer ID]],Table6[#All],10,0)</f>
        <v>Tier - 1</v>
      </c>
      <c r="P2242" t="str">
        <f>VLOOKUP(Health_Care[[#This Row],[Customer ID]],Table6[#All],11,0)</f>
        <v>R1013</v>
      </c>
      <c r="Q2242">
        <f>VLOOKUP(Health_Care[[#This Row],[Customer ID]],Table6[#All],6,0)</f>
        <v>24</v>
      </c>
    </row>
    <row r="2243" spans="1:17" x14ac:dyDescent="0.35">
      <c r="A2243" t="s">
        <v>116</v>
      </c>
      <c r="B2243" t="str">
        <f>VLOOKUP(Health_Care[[#This Row],[Customer ID]],Customer_Names[#All],3,0)</f>
        <v xml:space="preserve"> Anna</v>
      </c>
      <c r="C2243">
        <f>VLOOKUP(Health_Care[[#This Row],[Customer ID]],Medical_Examinations[],2,0)</f>
        <v>21.26</v>
      </c>
      <c r="D2243">
        <f>VLOOKUP(Health_Care[[#This Row],[Customer ID]],Medical_Examinations[],4,0)</f>
        <v>5.65</v>
      </c>
      <c r="E2243" t="str">
        <f>VLOOKUP(Health_Care[[#This Row],[Customer ID]],Medical_Examinations[],6,0)</f>
        <v>yes</v>
      </c>
      <c r="F2243" t="str">
        <f>VLOOKUP(Health_Care[[#This Row],[Customer ID]],Medical_Examinations[],7,0)</f>
        <v>No</v>
      </c>
      <c r="G2243" t="str">
        <f>VLOOKUP(Health_Care[[#This Row],[Customer ID]],Medical_Examinations[],8,0)</f>
        <v>Yes</v>
      </c>
      <c r="H2243">
        <f>VLOOKUP(Health_Care[[#This Row],[Customer ID]],Medical_Examinations[],9,0)</f>
        <v>1</v>
      </c>
      <c r="I2243" t="str">
        <f>VLOOKUP(Health_Care[[#This Row],[Customer ID]],Medical_Examinations[],10,0)</f>
        <v>No</v>
      </c>
      <c r="J2243" t="str">
        <f>VLOOKUP(Health_Care[[#This Row],[Customer ID]],Medical_Examinations[],3,0)</f>
        <v>Normal Weight</v>
      </c>
      <c r="K2243" t="str">
        <f>VLOOKUP(Health_Care[[#This Row],[Customer ID]],Medical_Examinations[],5,0)</f>
        <v>Normal</v>
      </c>
      <c r="L2243" s="10">
        <f>VLOOKUP(Health_Care[[#This Row],[Customer ID]],Table6[#All],5,0)</f>
        <v>35741</v>
      </c>
      <c r="M2243" s="11">
        <f>VLOOKUP(Health_Care[[#This Row],[Customer ID]],Table6[#All],8,0)</f>
        <v>1341.16</v>
      </c>
      <c r="N2243" t="str">
        <f>VLOOKUP(Health_Care[[#This Row],[Customer ID]],Table6[#All],9,0)</f>
        <v>Tier - 2</v>
      </c>
      <c r="O2243" t="str">
        <f>VLOOKUP(Health_Care[[#This Row],[Customer ID]],Table6[#All],10,0)</f>
        <v>Tier - 2</v>
      </c>
      <c r="P2243" t="str">
        <f>VLOOKUP(Health_Care[[#This Row],[Customer ID]],Table6[#All],11,0)</f>
        <v>R1012</v>
      </c>
      <c r="Q2243">
        <f>VLOOKUP(Health_Care[[#This Row],[Customer ID]],Table6[#All],6,0)</f>
        <v>25</v>
      </c>
    </row>
    <row r="2244" spans="1:17" x14ac:dyDescent="0.35">
      <c r="A2244" t="s">
        <v>115</v>
      </c>
      <c r="B2244" t="str">
        <f>VLOOKUP(Health_Care[[#This Row],[Customer ID]],Customer_Names[#All],3,0)</f>
        <v xml:space="preserve"> Jordan</v>
      </c>
      <c r="C2244">
        <f>VLOOKUP(Health_Care[[#This Row],[Customer ID]],Medical_Examinations[],2,0)</f>
        <v>15.6</v>
      </c>
      <c r="D2244">
        <f>VLOOKUP(Health_Care[[#This Row],[Customer ID]],Medical_Examinations[],4,0)</f>
        <v>4.12</v>
      </c>
      <c r="E2244" t="str">
        <f>VLOOKUP(Health_Care[[#This Row],[Customer ID]],Medical_Examinations[],6,0)</f>
        <v>yes</v>
      </c>
      <c r="F2244" t="str">
        <f>VLOOKUP(Health_Care[[#This Row],[Customer ID]],Medical_Examinations[],7,0)</f>
        <v>No</v>
      </c>
      <c r="G2244" t="str">
        <f>VLOOKUP(Health_Care[[#This Row],[Customer ID]],Medical_Examinations[],8,0)</f>
        <v>No</v>
      </c>
      <c r="H2244">
        <f>VLOOKUP(Health_Care[[#This Row],[Customer ID]],Medical_Examinations[],9,0)</f>
        <v>1</v>
      </c>
      <c r="I2244" t="str">
        <f>VLOOKUP(Health_Care[[#This Row],[Customer ID]],Medical_Examinations[],10,0)</f>
        <v>No</v>
      </c>
      <c r="J2244" t="str">
        <f>VLOOKUP(Health_Care[[#This Row],[Customer ID]],Medical_Examinations[],3,0)</f>
        <v>Under Weight</v>
      </c>
      <c r="K2244" t="str">
        <f>VLOOKUP(Health_Care[[#This Row],[Customer ID]],Medical_Examinations[],5,0)</f>
        <v>Normal</v>
      </c>
      <c r="L2244" s="10">
        <f>VLOOKUP(Health_Care[[#This Row],[Customer ID]],Table6[#All],5,0)</f>
        <v>34910</v>
      </c>
      <c r="M2244" s="11">
        <f>VLOOKUP(Health_Care[[#This Row],[Customer ID]],Table6[#All],8,0)</f>
        <v>1338</v>
      </c>
      <c r="N2244" t="str">
        <f>VLOOKUP(Health_Care[[#This Row],[Customer ID]],Table6[#All],9,0)</f>
        <v>Tier - 2</v>
      </c>
      <c r="O2244" t="str">
        <f>VLOOKUP(Health_Care[[#This Row],[Customer ID]],Table6[#All],10,0)</f>
        <v>Tier - 3</v>
      </c>
      <c r="P2244" t="str">
        <f>VLOOKUP(Health_Care[[#This Row],[Customer ID]],Table6[#All],11,0)</f>
        <v>R1012</v>
      </c>
      <c r="Q2244">
        <f>VLOOKUP(Health_Care[[#This Row],[Customer ID]],Table6[#All],6,0)</f>
        <v>27</v>
      </c>
    </row>
    <row r="2245" spans="1:17" x14ac:dyDescent="0.35">
      <c r="A2245" t="s">
        <v>114</v>
      </c>
      <c r="B2245" t="str">
        <f>VLOOKUP(Health_Care[[#This Row],[Customer ID]],Customer_Names[#All],3,0)</f>
        <v xml:space="preserve"> Brian</v>
      </c>
      <c r="C2245">
        <f>VLOOKUP(Health_Care[[#This Row],[Customer ID]],Medical_Examinations[],2,0)</f>
        <v>24.39</v>
      </c>
      <c r="D2245">
        <f>VLOOKUP(Health_Care[[#This Row],[Customer ID]],Medical_Examinations[],4,0)</f>
        <v>6.24</v>
      </c>
      <c r="E2245" t="str">
        <f>VLOOKUP(Health_Care[[#This Row],[Customer ID]],Medical_Examinations[],6,0)</f>
        <v>No</v>
      </c>
      <c r="F2245" t="str">
        <f>VLOOKUP(Health_Care[[#This Row],[Customer ID]],Medical_Examinations[],7,0)</f>
        <v>No</v>
      </c>
      <c r="G2245" t="str">
        <f>VLOOKUP(Health_Care[[#This Row],[Customer ID]],Medical_Examinations[],8,0)</f>
        <v>No</v>
      </c>
      <c r="H2245">
        <f>VLOOKUP(Health_Care[[#This Row],[Customer ID]],Medical_Examinations[],9,0)</f>
        <v>1</v>
      </c>
      <c r="I2245" t="str">
        <f>VLOOKUP(Health_Care[[#This Row],[Customer ID]],Medical_Examinations[],10,0)</f>
        <v>No</v>
      </c>
      <c r="J2245" t="str">
        <f>VLOOKUP(Health_Care[[#This Row],[Customer ID]],Medical_Examinations[],3,0)</f>
        <v>Normal Weight</v>
      </c>
      <c r="K2245" t="str">
        <f>VLOOKUP(Health_Care[[#This Row],[Customer ID]],Medical_Examinations[],5,0)</f>
        <v>Prediabetes</v>
      </c>
      <c r="L2245" s="10">
        <f>VLOOKUP(Health_Care[[#This Row],[Customer ID]],Table6[#All],5,0)</f>
        <v>35988</v>
      </c>
      <c r="M2245" s="11">
        <f>VLOOKUP(Health_Care[[#This Row],[Customer ID]],Table6[#All],8,0)</f>
        <v>1332.61</v>
      </c>
      <c r="N2245" t="str">
        <f>VLOOKUP(Health_Care[[#This Row],[Customer ID]],Table6[#All],9,0)</f>
        <v>Tier - 2</v>
      </c>
      <c r="O2245" t="str">
        <f>VLOOKUP(Health_Care[[#This Row],[Customer ID]],Table6[#All],10,0)</f>
        <v>Tier - 3</v>
      </c>
      <c r="P2245" t="str">
        <f>VLOOKUP(Health_Care[[#This Row],[Customer ID]],Table6[#All],11,0)</f>
        <v>R1013</v>
      </c>
      <c r="Q2245">
        <f>VLOOKUP(Health_Care[[#This Row],[Customer ID]],Table6[#All],6,0)</f>
        <v>24</v>
      </c>
    </row>
    <row r="2246" spans="1:17" x14ac:dyDescent="0.35">
      <c r="A2246" t="s">
        <v>113</v>
      </c>
      <c r="B2246" t="str">
        <f>VLOOKUP(Health_Care[[#This Row],[Customer ID]],Customer_Names[#All],3,0)</f>
        <v xml:space="preserve"> Katherine A</v>
      </c>
      <c r="C2246">
        <f>VLOOKUP(Health_Care[[#This Row],[Customer ID]],Medical_Examinations[],2,0)</f>
        <v>24.75</v>
      </c>
      <c r="D2246">
        <f>VLOOKUP(Health_Care[[#This Row],[Customer ID]],Medical_Examinations[],4,0)</f>
        <v>4.83</v>
      </c>
      <c r="E2246" t="str">
        <f>VLOOKUP(Health_Care[[#This Row],[Customer ID]],Medical_Examinations[],6,0)</f>
        <v>No</v>
      </c>
      <c r="F2246" t="str">
        <f>VLOOKUP(Health_Care[[#This Row],[Customer ID]],Medical_Examinations[],7,0)</f>
        <v>No</v>
      </c>
      <c r="G2246" t="str">
        <f>VLOOKUP(Health_Care[[#This Row],[Customer ID]],Medical_Examinations[],8,0)</f>
        <v>No</v>
      </c>
      <c r="H2246">
        <f>VLOOKUP(Health_Care[[#This Row],[Customer ID]],Medical_Examinations[],9,0)</f>
        <v>0</v>
      </c>
      <c r="I2246" t="str">
        <f>VLOOKUP(Health_Care[[#This Row],[Customer ID]],Medical_Examinations[],10,0)</f>
        <v>No</v>
      </c>
      <c r="J2246" t="str">
        <f>VLOOKUP(Health_Care[[#This Row],[Customer ID]],Medical_Examinations[],3,0)</f>
        <v>Normal Weight</v>
      </c>
      <c r="K2246" t="str">
        <f>VLOOKUP(Health_Care[[#This Row],[Customer ID]],Medical_Examinations[],5,0)</f>
        <v>Normal</v>
      </c>
      <c r="L2246" s="10">
        <f>VLOOKUP(Health_Care[[#This Row],[Customer ID]],Table6[#All],5,0)</f>
        <v>36447</v>
      </c>
      <c r="M2246" s="11">
        <f>VLOOKUP(Health_Care[[#This Row],[Customer ID]],Table6[#All],8,0)</f>
        <v>1329.17</v>
      </c>
      <c r="N2246" t="str">
        <f>VLOOKUP(Health_Care[[#This Row],[Customer ID]],Table6[#All],9,0)</f>
        <v>Tier - 2</v>
      </c>
      <c r="O2246" t="str">
        <f>VLOOKUP(Health_Care[[#This Row],[Customer ID]],Table6[#All],10,0)</f>
        <v>Tier - 3</v>
      </c>
      <c r="P2246" t="str">
        <f>VLOOKUP(Health_Care[[#This Row],[Customer ID]],Table6[#All],11,0)</f>
        <v>R1013</v>
      </c>
      <c r="Q2246">
        <f>VLOOKUP(Health_Care[[#This Row],[Customer ID]],Table6[#All],6,0)</f>
        <v>23</v>
      </c>
    </row>
    <row r="2247" spans="1:17" x14ac:dyDescent="0.35">
      <c r="A2247" t="s">
        <v>112</v>
      </c>
      <c r="B2247" t="str">
        <f>VLOOKUP(Health_Care[[#This Row],[Customer ID]],Customer_Names[#All],3,0)</f>
        <v xml:space="preserve"> Melanie</v>
      </c>
      <c r="C2247">
        <f>VLOOKUP(Health_Care[[#This Row],[Customer ID]],Medical_Examinations[],2,0)</f>
        <v>20.88</v>
      </c>
      <c r="D2247">
        <f>VLOOKUP(Health_Care[[#This Row],[Customer ID]],Medical_Examinations[],4,0)</f>
        <v>7.4</v>
      </c>
      <c r="E2247" t="str">
        <f>VLOOKUP(Health_Care[[#This Row],[Customer ID]],Medical_Examinations[],6,0)</f>
        <v>No</v>
      </c>
      <c r="F2247" t="str">
        <f>VLOOKUP(Health_Care[[#This Row],[Customer ID]],Medical_Examinations[],7,0)</f>
        <v>No</v>
      </c>
      <c r="G2247" t="str">
        <f>VLOOKUP(Health_Care[[#This Row],[Customer ID]],Medical_Examinations[],8,0)</f>
        <v>No</v>
      </c>
      <c r="H2247">
        <f>VLOOKUP(Health_Care[[#This Row],[Customer ID]],Medical_Examinations[],9,0)</f>
        <v>0</v>
      </c>
      <c r="I2247" t="str">
        <f>VLOOKUP(Health_Care[[#This Row],[Customer ID]],Medical_Examinations[],10,0)</f>
        <v>No</v>
      </c>
      <c r="J2247" t="str">
        <f>VLOOKUP(Health_Care[[#This Row],[Customer ID]],Medical_Examinations[],3,0)</f>
        <v>Normal Weight</v>
      </c>
      <c r="K2247" t="str">
        <f>VLOOKUP(Health_Care[[#This Row],[Customer ID]],Medical_Examinations[],5,0)</f>
        <v>Diabetes</v>
      </c>
      <c r="L2247" s="10">
        <f>VLOOKUP(Health_Care[[#This Row],[Customer ID]],Table6[#All],5,0)</f>
        <v>37542</v>
      </c>
      <c r="M2247" s="11">
        <f>VLOOKUP(Health_Care[[#This Row],[Customer ID]],Table6[#All],8,0)</f>
        <v>1315</v>
      </c>
      <c r="N2247" t="str">
        <f>VLOOKUP(Health_Care[[#This Row],[Customer ID]],Table6[#All],9,0)</f>
        <v>Tier - 2</v>
      </c>
      <c r="O2247" t="str">
        <f>VLOOKUP(Health_Care[[#This Row],[Customer ID]],Table6[#All],10,0)</f>
        <v>Tier - 2</v>
      </c>
      <c r="P2247" t="str">
        <f>VLOOKUP(Health_Care[[#This Row],[Customer ID]],Table6[#All],11,0)</f>
        <v>R1013</v>
      </c>
      <c r="Q2247">
        <f>VLOOKUP(Health_Care[[#This Row],[Customer ID]],Table6[#All],6,0)</f>
        <v>20</v>
      </c>
    </row>
    <row r="2248" spans="1:17" x14ac:dyDescent="0.35">
      <c r="A2248" t="s">
        <v>111</v>
      </c>
      <c r="B2248" t="str">
        <f>VLOOKUP(Health_Care[[#This Row],[Customer ID]],Customer_Names[#All],3,0)</f>
        <v xml:space="preserve"> Jessica</v>
      </c>
      <c r="C2248">
        <f>VLOOKUP(Health_Care[[#This Row],[Customer ID]],Medical_Examinations[],2,0)</f>
        <v>20.43</v>
      </c>
      <c r="D2248">
        <f>VLOOKUP(Health_Care[[#This Row],[Customer ID]],Medical_Examinations[],4,0)</f>
        <v>4.54</v>
      </c>
      <c r="E2248" t="str">
        <f>VLOOKUP(Health_Care[[#This Row],[Customer ID]],Medical_Examinations[],6,0)</f>
        <v>No</v>
      </c>
      <c r="F2248" t="str">
        <f>VLOOKUP(Health_Care[[#This Row],[Customer ID]],Medical_Examinations[],7,0)</f>
        <v>No</v>
      </c>
      <c r="G2248" t="str">
        <f>VLOOKUP(Health_Care[[#This Row],[Customer ID]],Medical_Examinations[],8,0)</f>
        <v>No</v>
      </c>
      <c r="H2248">
        <f>VLOOKUP(Health_Care[[#This Row],[Customer ID]],Medical_Examinations[],9,0)</f>
        <v>0</v>
      </c>
      <c r="I2248" t="str">
        <f>VLOOKUP(Health_Care[[#This Row],[Customer ID]],Medical_Examinations[],10,0)</f>
        <v>No</v>
      </c>
      <c r="J2248" t="str">
        <f>VLOOKUP(Health_Care[[#This Row],[Customer ID]],Medical_Examinations[],3,0)</f>
        <v>Normal Weight</v>
      </c>
      <c r="K2248" t="str">
        <f>VLOOKUP(Health_Care[[#This Row],[Customer ID]],Medical_Examinations[],5,0)</f>
        <v>Normal</v>
      </c>
      <c r="L2248" s="10">
        <f>VLOOKUP(Health_Care[[#This Row],[Customer ID]],Table6[#All],5,0)</f>
        <v>36496</v>
      </c>
      <c r="M2248" s="11">
        <f>VLOOKUP(Health_Care[[#This Row],[Customer ID]],Table6[#All],8,0)</f>
        <v>1304</v>
      </c>
      <c r="N2248" t="str">
        <f>VLOOKUP(Health_Care[[#This Row],[Customer ID]],Table6[#All],9,0)</f>
        <v>Tier - 2</v>
      </c>
      <c r="O2248" t="str">
        <f>VLOOKUP(Health_Care[[#This Row],[Customer ID]],Table6[#All],10,0)</f>
        <v>Tier - 2</v>
      </c>
      <c r="P2248" t="str">
        <f>VLOOKUP(Health_Care[[#This Row],[Customer ID]],Table6[#All],11,0)</f>
        <v>R1013</v>
      </c>
      <c r="Q2248">
        <f>VLOOKUP(Health_Care[[#This Row],[Customer ID]],Table6[#All],6,0)</f>
        <v>23</v>
      </c>
    </row>
    <row r="2249" spans="1:17" x14ac:dyDescent="0.35">
      <c r="A2249" t="s">
        <v>110</v>
      </c>
      <c r="B2249" t="str">
        <f>VLOOKUP(Health_Care[[#This Row],[Customer ID]],Customer_Names[#All],3,0)</f>
        <v xml:space="preserve"> Eric S</v>
      </c>
      <c r="C2249">
        <f>VLOOKUP(Health_Care[[#This Row],[Customer ID]],Medical_Examinations[],2,0)</f>
        <v>15.18</v>
      </c>
      <c r="D2249">
        <f>VLOOKUP(Health_Care[[#This Row],[Customer ID]],Medical_Examinations[],4,0)</f>
        <v>11.11</v>
      </c>
      <c r="E2249" t="str">
        <f>VLOOKUP(Health_Care[[#This Row],[Customer ID]],Medical_Examinations[],6,0)</f>
        <v>No</v>
      </c>
      <c r="F2249" t="str">
        <f>VLOOKUP(Health_Care[[#This Row],[Customer ID]],Medical_Examinations[],7,0)</f>
        <v>No</v>
      </c>
      <c r="G2249" t="str">
        <f>VLOOKUP(Health_Care[[#This Row],[Customer ID]],Medical_Examinations[],8,0)</f>
        <v>No</v>
      </c>
      <c r="H2249">
        <f>VLOOKUP(Health_Care[[#This Row],[Customer ID]],Medical_Examinations[],9,0)</f>
        <v>0</v>
      </c>
      <c r="I2249" t="str">
        <f>VLOOKUP(Health_Care[[#This Row],[Customer ID]],Medical_Examinations[],10,0)</f>
        <v>No</v>
      </c>
      <c r="J2249" t="str">
        <f>VLOOKUP(Health_Care[[#This Row],[Customer ID]],Medical_Examinations[],3,0)</f>
        <v>Under Weight</v>
      </c>
      <c r="K2249" t="str">
        <f>VLOOKUP(Health_Care[[#This Row],[Customer ID]],Medical_Examinations[],5,0)</f>
        <v>Diabetes</v>
      </c>
      <c r="L2249" s="10">
        <f>VLOOKUP(Health_Care[[#This Row],[Customer ID]],Table6[#All],5,0)</f>
        <v>37600</v>
      </c>
      <c r="M2249" s="11">
        <f>VLOOKUP(Health_Care[[#This Row],[Customer ID]],Table6[#All],8,0)</f>
        <v>1304</v>
      </c>
      <c r="N2249" t="str">
        <f>VLOOKUP(Health_Care[[#This Row],[Customer ID]],Table6[#All],9,0)</f>
        <v>Tier - 2</v>
      </c>
      <c r="O2249" t="str">
        <f>VLOOKUP(Health_Care[[#This Row],[Customer ID]],Table6[#All],10,0)</f>
        <v>Tier - 2</v>
      </c>
      <c r="P2249" t="str">
        <f>VLOOKUP(Health_Care[[#This Row],[Customer ID]],Table6[#All],11,0)</f>
        <v>R1012</v>
      </c>
      <c r="Q2249">
        <f>VLOOKUP(Health_Care[[#This Row],[Customer ID]],Table6[#All],6,0)</f>
        <v>20</v>
      </c>
    </row>
    <row r="2250" spans="1:17" x14ac:dyDescent="0.35">
      <c r="A2250" t="s">
        <v>109</v>
      </c>
      <c r="B2250" t="str">
        <f>VLOOKUP(Health_Care[[#This Row],[Customer ID]],Customer_Names[#All],3,0)</f>
        <v xml:space="preserve"> Joseph</v>
      </c>
      <c r="C2250">
        <f>VLOOKUP(Health_Care[[#This Row],[Customer ID]],Medical_Examinations[],2,0)</f>
        <v>15.12</v>
      </c>
      <c r="D2250">
        <f>VLOOKUP(Health_Care[[#This Row],[Customer ID]],Medical_Examinations[],4,0)</f>
        <v>4.03</v>
      </c>
      <c r="E2250" t="str">
        <f>VLOOKUP(Health_Care[[#This Row],[Customer ID]],Medical_Examinations[],6,0)</f>
        <v>yes</v>
      </c>
      <c r="F2250" t="str">
        <f>VLOOKUP(Health_Care[[#This Row],[Customer ID]],Medical_Examinations[],7,0)</f>
        <v>No</v>
      </c>
      <c r="G2250" t="str">
        <f>VLOOKUP(Health_Care[[#This Row],[Customer ID]],Medical_Examinations[],8,0)</f>
        <v>No</v>
      </c>
      <c r="H2250">
        <f>VLOOKUP(Health_Care[[#This Row],[Customer ID]],Medical_Examinations[],9,0)</f>
        <v>0</v>
      </c>
      <c r="I2250" t="str">
        <f>VLOOKUP(Health_Care[[#This Row],[Customer ID]],Medical_Examinations[],10,0)</f>
        <v>No</v>
      </c>
      <c r="J2250" t="str">
        <f>VLOOKUP(Health_Care[[#This Row],[Customer ID]],Medical_Examinations[],3,0)</f>
        <v>Under Weight</v>
      </c>
      <c r="K2250" t="str">
        <f>VLOOKUP(Health_Care[[#This Row],[Customer ID]],Medical_Examinations[],5,0)</f>
        <v>Normal</v>
      </c>
      <c r="L2250" s="10">
        <f>VLOOKUP(Health_Care[[#This Row],[Customer ID]],Table6[#All],5,0)</f>
        <v>37224</v>
      </c>
      <c r="M2250" s="11">
        <f>VLOOKUP(Health_Care[[#This Row],[Customer ID]],Table6[#All],8,0)</f>
        <v>1293</v>
      </c>
      <c r="N2250" t="str">
        <f>VLOOKUP(Health_Care[[#This Row],[Customer ID]],Table6[#All],9,0)</f>
        <v>Tier - 2</v>
      </c>
      <c r="O2250" t="str">
        <f>VLOOKUP(Health_Care[[#This Row],[Customer ID]],Table6[#All],10,0)</f>
        <v>Tier - 3</v>
      </c>
      <c r="P2250" t="str">
        <f>VLOOKUP(Health_Care[[#This Row],[Customer ID]],Table6[#All],11,0)</f>
        <v>R1012</v>
      </c>
      <c r="Q2250">
        <f>VLOOKUP(Health_Care[[#This Row],[Customer ID]],Table6[#All],6,0)</f>
        <v>21</v>
      </c>
    </row>
    <row r="2251" spans="1:17" x14ac:dyDescent="0.35">
      <c r="A2251" t="s">
        <v>108</v>
      </c>
      <c r="B2251" t="str">
        <f>VLOOKUP(Health_Care[[#This Row],[Customer ID]],Customer_Names[#All],3,0)</f>
        <v xml:space="preserve"> Mary</v>
      </c>
      <c r="C2251">
        <f>VLOOKUP(Health_Care[[#This Row],[Customer ID]],Medical_Examinations[],2,0)</f>
        <v>23.88</v>
      </c>
      <c r="D2251">
        <f>VLOOKUP(Health_Care[[#This Row],[Customer ID]],Medical_Examinations[],4,0)</f>
        <v>4.51</v>
      </c>
      <c r="E2251" t="str">
        <f>VLOOKUP(Health_Care[[#This Row],[Customer ID]],Medical_Examinations[],6,0)</f>
        <v>No</v>
      </c>
      <c r="F2251" t="str">
        <f>VLOOKUP(Health_Care[[#This Row],[Customer ID]],Medical_Examinations[],7,0)</f>
        <v>No</v>
      </c>
      <c r="G2251" t="str">
        <f>VLOOKUP(Health_Care[[#This Row],[Customer ID]],Medical_Examinations[],8,0)</f>
        <v>No</v>
      </c>
      <c r="H2251">
        <f>VLOOKUP(Health_Care[[#This Row],[Customer ID]],Medical_Examinations[],9,0)</f>
        <v>1</v>
      </c>
      <c r="I2251" t="str">
        <f>VLOOKUP(Health_Care[[#This Row],[Customer ID]],Medical_Examinations[],10,0)</f>
        <v>No</v>
      </c>
      <c r="J2251" t="str">
        <f>VLOOKUP(Health_Care[[#This Row],[Customer ID]],Medical_Examinations[],3,0)</f>
        <v>Normal Weight</v>
      </c>
      <c r="K2251" t="str">
        <f>VLOOKUP(Health_Care[[#This Row],[Customer ID]],Medical_Examinations[],5,0)</f>
        <v>Normal</v>
      </c>
      <c r="L2251" s="10">
        <f>VLOOKUP(Health_Care[[#This Row],[Customer ID]],Table6[#All],5,0)</f>
        <v>35950</v>
      </c>
      <c r="M2251" s="11">
        <f>VLOOKUP(Health_Care[[#This Row],[Customer ID]],Table6[#All],8,0)</f>
        <v>1290.93</v>
      </c>
      <c r="N2251" t="str">
        <f>VLOOKUP(Health_Care[[#This Row],[Customer ID]],Table6[#All],9,0)</f>
        <v>Tier - 2</v>
      </c>
      <c r="O2251" t="str">
        <f>VLOOKUP(Health_Care[[#This Row],[Customer ID]],Table6[#All],10,0)</f>
        <v>Tier - 2</v>
      </c>
      <c r="P2251" t="str">
        <f>VLOOKUP(Health_Care[[#This Row],[Customer ID]],Table6[#All],11,0)</f>
        <v>R1013</v>
      </c>
      <c r="Q2251">
        <f>VLOOKUP(Health_Care[[#This Row],[Customer ID]],Table6[#All],6,0)</f>
        <v>25</v>
      </c>
    </row>
    <row r="2252" spans="1:17" x14ac:dyDescent="0.35">
      <c r="A2252" t="s">
        <v>107</v>
      </c>
      <c r="B2252" t="str">
        <f>VLOOKUP(Health_Care[[#This Row],[Customer ID]],Customer_Names[#All],3,0)</f>
        <v xml:space="preserve"> Natalie</v>
      </c>
      <c r="C2252">
        <f>VLOOKUP(Health_Care[[#This Row],[Customer ID]],Medical_Examinations[],2,0)</f>
        <v>16.13</v>
      </c>
      <c r="D2252">
        <f>VLOOKUP(Health_Care[[#This Row],[Customer ID]],Medical_Examinations[],4,0)</f>
        <v>5.56</v>
      </c>
      <c r="E2252" t="str">
        <f>VLOOKUP(Health_Care[[#This Row],[Customer ID]],Medical_Examinations[],6,0)</f>
        <v>No</v>
      </c>
      <c r="F2252" t="str">
        <f>VLOOKUP(Health_Care[[#This Row],[Customer ID]],Medical_Examinations[],7,0)</f>
        <v>yes</v>
      </c>
      <c r="G2252" t="str">
        <f>VLOOKUP(Health_Care[[#This Row],[Customer ID]],Medical_Examinations[],8,0)</f>
        <v>No</v>
      </c>
      <c r="H2252">
        <f>VLOOKUP(Health_Care[[#This Row],[Customer ID]],Medical_Examinations[],9,0)</f>
        <v>1</v>
      </c>
      <c r="I2252" t="str">
        <f>VLOOKUP(Health_Care[[#This Row],[Customer ID]],Medical_Examinations[],10,0)</f>
        <v>No</v>
      </c>
      <c r="J2252" t="str">
        <f>VLOOKUP(Health_Care[[#This Row],[Customer ID]],Medical_Examinations[],3,0)</f>
        <v>Under Weight</v>
      </c>
      <c r="K2252" t="str">
        <f>VLOOKUP(Health_Care[[#This Row],[Customer ID]],Medical_Examinations[],5,0)</f>
        <v>Normal</v>
      </c>
      <c r="L2252" s="10">
        <f>VLOOKUP(Health_Care[[#This Row],[Customer ID]],Table6[#All],5,0)</f>
        <v>36703</v>
      </c>
      <c r="M2252" s="11">
        <f>VLOOKUP(Health_Care[[#This Row],[Customer ID]],Table6[#All],8,0)</f>
        <v>1286</v>
      </c>
      <c r="N2252" t="str">
        <f>VLOOKUP(Health_Care[[#This Row],[Customer ID]],Table6[#All],9,0)</f>
        <v>Tier - 2</v>
      </c>
      <c r="O2252" t="str">
        <f>VLOOKUP(Health_Care[[#This Row],[Customer ID]],Table6[#All],10,0)</f>
        <v>Tier - 2</v>
      </c>
      <c r="P2252" t="str">
        <f>VLOOKUP(Health_Care[[#This Row],[Customer ID]],Table6[#All],11,0)</f>
        <v>R1013</v>
      </c>
      <c r="Q2252">
        <f>VLOOKUP(Health_Care[[#This Row],[Customer ID]],Table6[#All],6,0)</f>
        <v>22</v>
      </c>
    </row>
    <row r="2253" spans="1:17" x14ac:dyDescent="0.35">
      <c r="A2253" t="s">
        <v>106</v>
      </c>
      <c r="B2253" t="str">
        <f>VLOOKUP(Health_Care[[#This Row],[Customer ID]],Customer_Names[#All],3,0)</f>
        <v xml:space="preserve"> Christopher</v>
      </c>
      <c r="C2253">
        <f>VLOOKUP(Health_Care[[#This Row],[Customer ID]],Medical_Examinations[],2,0)</f>
        <v>24.09</v>
      </c>
      <c r="D2253">
        <f>VLOOKUP(Health_Care[[#This Row],[Customer ID]],Medical_Examinations[],4,0)</f>
        <v>4.0999999999999996</v>
      </c>
      <c r="E2253" t="str">
        <f>VLOOKUP(Health_Care[[#This Row],[Customer ID]],Medical_Examinations[],6,0)</f>
        <v>No</v>
      </c>
      <c r="F2253" t="str">
        <f>VLOOKUP(Health_Care[[#This Row],[Customer ID]],Medical_Examinations[],7,0)</f>
        <v>yes</v>
      </c>
      <c r="G2253" t="str">
        <f>VLOOKUP(Health_Care[[#This Row],[Customer ID]],Medical_Examinations[],8,0)</f>
        <v>No</v>
      </c>
      <c r="H2253">
        <f>VLOOKUP(Health_Care[[#This Row],[Customer ID]],Medical_Examinations[],9,0)</f>
        <v>1</v>
      </c>
      <c r="I2253" t="str">
        <f>VLOOKUP(Health_Care[[#This Row],[Customer ID]],Medical_Examinations[],10,0)</f>
        <v>No</v>
      </c>
      <c r="J2253" t="str">
        <f>VLOOKUP(Health_Care[[#This Row],[Customer ID]],Medical_Examinations[],3,0)</f>
        <v>Normal Weight</v>
      </c>
      <c r="K2253" t="str">
        <f>VLOOKUP(Health_Care[[#This Row],[Customer ID]],Medical_Examinations[],5,0)</f>
        <v>Normal</v>
      </c>
      <c r="L2253" s="10">
        <f>VLOOKUP(Health_Care[[#This Row],[Customer ID]],Table6[#All],5,0)</f>
        <v>38196</v>
      </c>
      <c r="M2253" s="11">
        <f>VLOOKUP(Health_Care[[#This Row],[Customer ID]],Table6[#All],8,0)</f>
        <v>1285</v>
      </c>
      <c r="N2253" t="str">
        <f>VLOOKUP(Health_Care[[#This Row],[Customer ID]],Table6[#All],9,0)</f>
        <v>Tier - 2</v>
      </c>
      <c r="O2253" t="str">
        <f>VLOOKUP(Health_Care[[#This Row],[Customer ID]],Table6[#All],10,0)</f>
        <v>Tier - 3</v>
      </c>
      <c r="P2253" t="str">
        <f>VLOOKUP(Health_Care[[#This Row],[Customer ID]],Table6[#All],11,0)</f>
        <v>R1013</v>
      </c>
      <c r="Q2253">
        <f>VLOOKUP(Health_Care[[#This Row],[Customer ID]],Table6[#All],6,0)</f>
        <v>18</v>
      </c>
    </row>
    <row r="2254" spans="1:17" x14ac:dyDescent="0.35">
      <c r="A2254" t="s">
        <v>105</v>
      </c>
      <c r="B2254" t="str">
        <f>VLOOKUP(Health_Care[[#This Row],[Customer ID]],Customer_Names[#All],3,0)</f>
        <v xml:space="preserve"> Sonja</v>
      </c>
      <c r="C2254">
        <f>VLOOKUP(Health_Care[[#This Row],[Customer ID]],Medical_Examinations[],2,0)</f>
        <v>19.43</v>
      </c>
      <c r="D2254">
        <f>VLOOKUP(Health_Care[[#This Row],[Customer ID]],Medical_Examinations[],4,0)</f>
        <v>5.85</v>
      </c>
      <c r="E2254" t="str">
        <f>VLOOKUP(Health_Care[[#This Row],[Customer ID]],Medical_Examinations[],6,0)</f>
        <v>No</v>
      </c>
      <c r="F2254" t="str">
        <f>VLOOKUP(Health_Care[[#This Row],[Customer ID]],Medical_Examinations[],7,0)</f>
        <v>yes</v>
      </c>
      <c r="G2254" t="str">
        <f>VLOOKUP(Health_Care[[#This Row],[Customer ID]],Medical_Examinations[],8,0)</f>
        <v>No</v>
      </c>
      <c r="H2254">
        <f>VLOOKUP(Health_Care[[#This Row],[Customer ID]],Medical_Examinations[],9,0)</f>
        <v>1</v>
      </c>
      <c r="I2254" t="str">
        <f>VLOOKUP(Health_Care[[#This Row],[Customer ID]],Medical_Examinations[],10,0)</f>
        <v>No</v>
      </c>
      <c r="J2254" t="str">
        <f>VLOOKUP(Health_Care[[#This Row],[Customer ID]],Medical_Examinations[],3,0)</f>
        <v>Normal Weight</v>
      </c>
      <c r="K2254" t="str">
        <f>VLOOKUP(Health_Care[[#This Row],[Customer ID]],Medical_Examinations[],5,0)</f>
        <v>Prediabetes</v>
      </c>
      <c r="L2254" s="10">
        <f>VLOOKUP(Health_Care[[#This Row],[Customer ID]],Table6[#All],5,0)</f>
        <v>38260</v>
      </c>
      <c r="M2254" s="11">
        <f>VLOOKUP(Health_Care[[#This Row],[Customer ID]],Table6[#All],8,0)</f>
        <v>1283</v>
      </c>
      <c r="N2254" t="str">
        <f>VLOOKUP(Health_Care[[#This Row],[Customer ID]],Table6[#All],9,0)</f>
        <v>Tier - 2</v>
      </c>
      <c r="O2254" t="str">
        <f>VLOOKUP(Health_Care[[#This Row],[Customer ID]],Table6[#All],10,0)</f>
        <v>Tier - 1</v>
      </c>
      <c r="P2254" t="str">
        <f>VLOOKUP(Health_Care[[#This Row],[Customer ID]],Table6[#All],11,0)</f>
        <v>R1013</v>
      </c>
      <c r="Q2254">
        <f>VLOOKUP(Health_Care[[#This Row],[Customer ID]],Table6[#All],6,0)</f>
        <v>18</v>
      </c>
    </row>
    <row r="2255" spans="1:17" x14ac:dyDescent="0.35">
      <c r="A2255" t="s">
        <v>104</v>
      </c>
      <c r="B2255" t="str">
        <f>VLOOKUP(Health_Care[[#This Row],[Customer ID]],Customer_Names[#All],3,0)</f>
        <v xml:space="preserve"> Alexandra</v>
      </c>
      <c r="C2255">
        <f>VLOOKUP(Health_Care[[#This Row],[Customer ID]],Medical_Examinations[],2,0)</f>
        <v>15.22</v>
      </c>
      <c r="D2255">
        <f>VLOOKUP(Health_Care[[#This Row],[Customer ID]],Medical_Examinations[],4,0)</f>
        <v>4.92</v>
      </c>
      <c r="E2255" t="str">
        <f>VLOOKUP(Health_Care[[#This Row],[Customer ID]],Medical_Examinations[],6,0)</f>
        <v>yes</v>
      </c>
      <c r="F2255" t="str">
        <f>VLOOKUP(Health_Care[[#This Row],[Customer ID]],Medical_Examinations[],7,0)</f>
        <v>No</v>
      </c>
      <c r="G2255" t="str">
        <f>VLOOKUP(Health_Care[[#This Row],[Customer ID]],Medical_Examinations[],8,0)</f>
        <v>Yes</v>
      </c>
      <c r="H2255">
        <f>VLOOKUP(Health_Care[[#This Row],[Customer ID]],Medical_Examinations[],9,0)</f>
        <v>1</v>
      </c>
      <c r="I2255" t="str">
        <f>VLOOKUP(Health_Care[[#This Row],[Customer ID]],Medical_Examinations[],10,0)</f>
        <v>No</v>
      </c>
      <c r="J2255" t="str">
        <f>VLOOKUP(Health_Care[[#This Row],[Customer ID]],Medical_Examinations[],3,0)</f>
        <v>Under Weight</v>
      </c>
      <c r="K2255" t="str">
        <f>VLOOKUP(Health_Care[[#This Row],[Customer ID]],Medical_Examinations[],5,0)</f>
        <v>Normal</v>
      </c>
      <c r="L2255" s="10">
        <f>VLOOKUP(Health_Care[[#This Row],[Customer ID]],Table6[#All],5,0)</f>
        <v>35729</v>
      </c>
      <c r="M2255" s="11">
        <f>VLOOKUP(Health_Care[[#This Row],[Customer ID]],Table6[#All],8,0)</f>
        <v>1276</v>
      </c>
      <c r="N2255" t="str">
        <f>VLOOKUP(Health_Care[[#This Row],[Customer ID]],Table6[#All],9,0)</f>
        <v>Tier - 2</v>
      </c>
      <c r="O2255" t="str">
        <f>VLOOKUP(Health_Care[[#This Row],[Customer ID]],Table6[#All],10,0)</f>
        <v>Tier - 2</v>
      </c>
      <c r="P2255" t="str">
        <f>VLOOKUP(Health_Care[[#This Row],[Customer ID]],Table6[#All],11,0)</f>
        <v>R1012</v>
      </c>
      <c r="Q2255">
        <f>VLOOKUP(Health_Care[[#This Row],[Customer ID]],Table6[#All],6,0)</f>
        <v>25</v>
      </c>
    </row>
    <row r="2256" spans="1:17" x14ac:dyDescent="0.35">
      <c r="A2256" t="s">
        <v>103</v>
      </c>
      <c r="B2256" t="str">
        <f>VLOOKUP(Health_Care[[#This Row],[Customer ID]],Customer_Names[#All],3,0)</f>
        <v xml:space="preserve"> Martha L.</v>
      </c>
      <c r="C2256">
        <f>VLOOKUP(Health_Care[[#This Row],[Customer ID]],Medical_Examinations[],2,0)</f>
        <v>20.72</v>
      </c>
      <c r="D2256">
        <f>VLOOKUP(Health_Care[[#This Row],[Customer ID]],Medical_Examinations[],4,0)</f>
        <v>9.4600000000000009</v>
      </c>
      <c r="E2256" t="str">
        <f>VLOOKUP(Health_Care[[#This Row],[Customer ID]],Medical_Examinations[],6,0)</f>
        <v>No</v>
      </c>
      <c r="F2256" t="str">
        <f>VLOOKUP(Health_Care[[#This Row],[Customer ID]],Medical_Examinations[],7,0)</f>
        <v>No</v>
      </c>
      <c r="G2256" t="str">
        <f>VLOOKUP(Health_Care[[#This Row],[Customer ID]],Medical_Examinations[],8,0)</f>
        <v>No</v>
      </c>
      <c r="H2256">
        <f>VLOOKUP(Health_Care[[#This Row],[Customer ID]],Medical_Examinations[],9,0)</f>
        <v>0</v>
      </c>
      <c r="I2256" t="str">
        <f>VLOOKUP(Health_Care[[#This Row],[Customer ID]],Medical_Examinations[],10,0)</f>
        <v>No</v>
      </c>
      <c r="J2256" t="str">
        <f>VLOOKUP(Health_Care[[#This Row],[Customer ID]],Medical_Examinations[],3,0)</f>
        <v>Normal Weight</v>
      </c>
      <c r="K2256" t="str">
        <f>VLOOKUP(Health_Care[[#This Row],[Customer ID]],Medical_Examinations[],5,0)</f>
        <v>Diabetes</v>
      </c>
      <c r="L2256" s="10">
        <f>VLOOKUP(Health_Care[[#This Row],[Customer ID]],Table6[#All],5,0)</f>
        <v>37594</v>
      </c>
      <c r="M2256" s="11">
        <f>VLOOKUP(Health_Care[[#This Row],[Customer ID]],Table6[#All],8,0)</f>
        <v>1267</v>
      </c>
      <c r="N2256" t="str">
        <f>VLOOKUP(Health_Care[[#This Row],[Customer ID]],Table6[#All],9,0)</f>
        <v>Tier - 2</v>
      </c>
      <c r="O2256" t="str">
        <f>VLOOKUP(Health_Care[[#This Row],[Customer ID]],Table6[#All],10,0)</f>
        <v>Tier - 1</v>
      </c>
      <c r="P2256" t="str">
        <f>VLOOKUP(Health_Care[[#This Row],[Customer ID]],Table6[#All],11,0)</f>
        <v>R1013</v>
      </c>
      <c r="Q2256">
        <f>VLOOKUP(Health_Care[[#This Row],[Customer ID]],Table6[#All],6,0)</f>
        <v>20</v>
      </c>
    </row>
    <row r="2257" spans="1:17" x14ac:dyDescent="0.35">
      <c r="A2257" t="s">
        <v>102</v>
      </c>
      <c r="B2257" t="str">
        <f>VLOOKUP(Health_Care[[#This Row],[Customer ID]],Customer_Names[#All],3,0)</f>
        <v xml:space="preserve"> Ryan C.</v>
      </c>
      <c r="C2257">
        <f>VLOOKUP(Health_Care[[#This Row],[Customer ID]],Medical_Examinations[],2,0)</f>
        <v>35.4</v>
      </c>
      <c r="D2257">
        <f>VLOOKUP(Health_Care[[#This Row],[Customer ID]],Medical_Examinations[],4,0)</f>
        <v>5.94</v>
      </c>
      <c r="E2257" t="str">
        <f>VLOOKUP(Health_Care[[#This Row],[Customer ID]],Medical_Examinations[],6,0)</f>
        <v>No</v>
      </c>
      <c r="F2257" t="str">
        <f>VLOOKUP(Health_Care[[#This Row],[Customer ID]],Medical_Examinations[],7,0)</f>
        <v>No</v>
      </c>
      <c r="G2257" t="str">
        <f>VLOOKUP(Health_Care[[#This Row],[Customer ID]],Medical_Examinations[],8,0)</f>
        <v>Yes</v>
      </c>
      <c r="H2257">
        <f>VLOOKUP(Health_Care[[#This Row],[Customer ID]],Medical_Examinations[],9,0)</f>
        <v>1</v>
      </c>
      <c r="I2257" t="str">
        <f>VLOOKUP(Health_Care[[#This Row],[Customer ID]],Medical_Examinations[],10,0)</f>
        <v>No</v>
      </c>
      <c r="J2257" t="str">
        <f>VLOOKUP(Health_Care[[#This Row],[Customer ID]],Medical_Examinations[],3,0)</f>
        <v>Obesity</v>
      </c>
      <c r="K2257" t="str">
        <f>VLOOKUP(Health_Care[[#This Row],[Customer ID]],Medical_Examinations[],5,0)</f>
        <v>Prediabetes</v>
      </c>
      <c r="L2257" s="10">
        <f>VLOOKUP(Health_Care[[#This Row],[Customer ID]],Table6[#All],5,0)</f>
        <v>37946</v>
      </c>
      <c r="M2257" s="11">
        <f>VLOOKUP(Health_Care[[#This Row],[Customer ID]],Table6[#All],8,0)</f>
        <v>1263.25</v>
      </c>
      <c r="N2257" t="str">
        <f>VLOOKUP(Health_Care[[#This Row],[Customer ID]],Table6[#All],9,0)</f>
        <v>Tier - 2</v>
      </c>
      <c r="O2257" t="str">
        <f>VLOOKUP(Health_Care[[#This Row],[Customer ID]],Table6[#All],10,0)</f>
        <v>Tier - 3</v>
      </c>
      <c r="P2257" t="str">
        <f>VLOOKUP(Health_Care[[#This Row],[Customer ID]],Table6[#All],11,0)</f>
        <v>R1011</v>
      </c>
      <c r="Q2257">
        <f>VLOOKUP(Health_Care[[#This Row],[Customer ID]],Table6[#All],6,0)</f>
        <v>19</v>
      </c>
    </row>
    <row r="2258" spans="1:17" x14ac:dyDescent="0.35">
      <c r="A2258" t="s">
        <v>101</v>
      </c>
      <c r="B2258" t="str">
        <f>VLOOKUP(Health_Care[[#This Row],[Customer ID]],Customer_Names[#All],3,0)</f>
        <v xml:space="preserve"> Cliff</v>
      </c>
      <c r="C2258">
        <f>VLOOKUP(Health_Care[[#This Row],[Customer ID]],Medical_Examinations[],2,0)</f>
        <v>34.4</v>
      </c>
      <c r="D2258">
        <f>VLOOKUP(Health_Care[[#This Row],[Customer ID]],Medical_Examinations[],4,0)</f>
        <v>5.7</v>
      </c>
      <c r="E2258" t="str">
        <f>VLOOKUP(Health_Care[[#This Row],[Customer ID]],Medical_Examinations[],6,0)</f>
        <v>No</v>
      </c>
      <c r="F2258" t="str">
        <f>VLOOKUP(Health_Care[[#This Row],[Customer ID]],Medical_Examinations[],7,0)</f>
        <v>No</v>
      </c>
      <c r="G2258" t="str">
        <f>VLOOKUP(Health_Care[[#This Row],[Customer ID]],Medical_Examinations[],8,0)</f>
        <v>Yes</v>
      </c>
      <c r="H2258">
        <f>VLOOKUP(Health_Care[[#This Row],[Customer ID]],Medical_Examinations[],9,0)</f>
        <v>1</v>
      </c>
      <c r="I2258" t="str">
        <f>VLOOKUP(Health_Care[[#This Row],[Customer ID]],Medical_Examinations[],10,0)</f>
        <v>No</v>
      </c>
      <c r="J2258" t="str">
        <f>VLOOKUP(Health_Care[[#This Row],[Customer ID]],Medical_Examinations[],3,0)</f>
        <v>Obesity</v>
      </c>
      <c r="K2258" t="str">
        <f>VLOOKUP(Health_Care[[#This Row],[Customer ID]],Medical_Examinations[],5,0)</f>
        <v>Prediabetes</v>
      </c>
      <c r="L2258" s="10">
        <f>VLOOKUP(Health_Care[[#This Row],[Customer ID]],Table6[#All],5,0)</f>
        <v>37848</v>
      </c>
      <c r="M2258" s="11">
        <f>VLOOKUP(Health_Care[[#This Row],[Customer ID]],Table6[#All],8,0)</f>
        <v>1261.8599999999999</v>
      </c>
      <c r="N2258" t="str">
        <f>VLOOKUP(Health_Care[[#This Row],[Customer ID]],Table6[#All],9,0)</f>
        <v>Tier - 2</v>
      </c>
      <c r="O2258" t="str">
        <f>VLOOKUP(Health_Care[[#This Row],[Customer ID]],Table6[#All],10,0)</f>
        <v>Tier - 3</v>
      </c>
      <c r="P2258" t="str">
        <f>VLOOKUP(Health_Care[[#This Row],[Customer ID]],Table6[#All],11,0)</f>
        <v>R1011</v>
      </c>
      <c r="Q2258">
        <f>VLOOKUP(Health_Care[[#This Row],[Customer ID]],Table6[#All],6,0)</f>
        <v>19</v>
      </c>
    </row>
    <row r="2259" spans="1:17" x14ac:dyDescent="0.35">
      <c r="A2259" t="s">
        <v>100</v>
      </c>
      <c r="B2259" t="str">
        <f>VLOOKUP(Health_Care[[#This Row],[Customer ID]],Customer_Names[#All],3,0)</f>
        <v xml:space="preserve"> Blue</v>
      </c>
      <c r="C2259">
        <f>VLOOKUP(Health_Care[[#This Row],[Customer ID]],Medical_Examinations[],2,0)</f>
        <v>34.1</v>
      </c>
      <c r="D2259">
        <f>VLOOKUP(Health_Care[[#This Row],[Customer ID]],Medical_Examinations[],4,0)</f>
        <v>4.13</v>
      </c>
      <c r="E2259" t="str">
        <f>VLOOKUP(Health_Care[[#This Row],[Customer ID]],Medical_Examinations[],6,0)</f>
        <v>No</v>
      </c>
      <c r="F2259" t="str">
        <f>VLOOKUP(Health_Care[[#This Row],[Customer ID]],Medical_Examinations[],7,0)</f>
        <v>No</v>
      </c>
      <c r="G2259" t="str">
        <f>VLOOKUP(Health_Care[[#This Row],[Customer ID]],Medical_Examinations[],8,0)</f>
        <v>Yes</v>
      </c>
      <c r="H2259">
        <f>VLOOKUP(Health_Care[[#This Row],[Customer ID]],Medical_Examinations[],9,0)</f>
        <v>1</v>
      </c>
      <c r="I2259" t="str">
        <f>VLOOKUP(Health_Care[[#This Row],[Customer ID]],Medical_Examinations[],10,0)</f>
        <v>No</v>
      </c>
      <c r="J2259" t="str">
        <f>VLOOKUP(Health_Care[[#This Row],[Customer ID]],Medical_Examinations[],3,0)</f>
        <v>Obesity</v>
      </c>
      <c r="K2259" t="str">
        <f>VLOOKUP(Health_Care[[#This Row],[Customer ID]],Medical_Examinations[],5,0)</f>
        <v>Normal</v>
      </c>
      <c r="L2259" s="10">
        <f>VLOOKUP(Health_Care[[#This Row],[Customer ID]],Table6[#All],5,0)</f>
        <v>37924</v>
      </c>
      <c r="M2259" s="11">
        <f>VLOOKUP(Health_Care[[#This Row],[Customer ID]],Table6[#All],8,0)</f>
        <v>1261.44</v>
      </c>
      <c r="N2259" t="str">
        <f>VLOOKUP(Health_Care[[#This Row],[Customer ID]],Table6[#All],9,0)</f>
        <v>Tier - 2</v>
      </c>
      <c r="O2259" t="str">
        <f>VLOOKUP(Health_Care[[#This Row],[Customer ID]],Table6[#All],10,0)</f>
        <v>Tier - 3</v>
      </c>
      <c r="P2259" t="str">
        <f>VLOOKUP(Health_Care[[#This Row],[Customer ID]],Table6[#All],11,0)</f>
        <v>R1011</v>
      </c>
      <c r="Q2259">
        <f>VLOOKUP(Health_Care[[#This Row],[Customer ID]],Table6[#All],6,0)</f>
        <v>19</v>
      </c>
    </row>
    <row r="2260" spans="1:17" x14ac:dyDescent="0.35">
      <c r="A2260" t="s">
        <v>99</v>
      </c>
      <c r="B2260" t="str">
        <f>VLOOKUP(Health_Care[[#This Row],[Customer ID]],Customer_Names[#All],3,0)</f>
        <v xml:space="preserve"> Jeffrey M</v>
      </c>
      <c r="C2260">
        <f>VLOOKUP(Health_Care[[#This Row],[Customer ID]],Medical_Examinations[],2,0)</f>
        <v>30.4</v>
      </c>
      <c r="D2260">
        <f>VLOOKUP(Health_Care[[#This Row],[Customer ID]],Medical_Examinations[],4,0)</f>
        <v>4.7699999999999996</v>
      </c>
      <c r="E2260" t="str">
        <f>VLOOKUP(Health_Care[[#This Row],[Customer ID]],Medical_Examinations[],6,0)</f>
        <v>No</v>
      </c>
      <c r="F2260" t="str">
        <f>VLOOKUP(Health_Care[[#This Row],[Customer ID]],Medical_Examinations[],7,0)</f>
        <v>No</v>
      </c>
      <c r="G2260" t="str">
        <f>VLOOKUP(Health_Care[[#This Row],[Customer ID]],Medical_Examinations[],8,0)</f>
        <v>Yes</v>
      </c>
      <c r="H2260">
        <f>VLOOKUP(Health_Care[[#This Row],[Customer ID]],Medical_Examinations[],9,0)</f>
        <v>1</v>
      </c>
      <c r="I2260" t="str">
        <f>VLOOKUP(Health_Care[[#This Row],[Customer ID]],Medical_Examinations[],10,0)</f>
        <v>No</v>
      </c>
      <c r="J2260" t="str">
        <f>VLOOKUP(Health_Care[[#This Row],[Customer ID]],Medical_Examinations[],3,0)</f>
        <v>Obesity</v>
      </c>
      <c r="K2260" t="str">
        <f>VLOOKUP(Health_Care[[#This Row],[Customer ID]],Medical_Examinations[],5,0)</f>
        <v>Normal</v>
      </c>
      <c r="L2260" s="10">
        <f>VLOOKUP(Health_Care[[#This Row],[Customer ID]],Table6[#All],5,0)</f>
        <v>37907</v>
      </c>
      <c r="M2260" s="11">
        <f>VLOOKUP(Health_Care[[#This Row],[Customer ID]],Table6[#All],8,0)</f>
        <v>1256.3</v>
      </c>
      <c r="N2260" t="str">
        <f>VLOOKUP(Health_Care[[#This Row],[Customer ID]],Table6[#All],9,0)</f>
        <v>Tier - 2</v>
      </c>
      <c r="O2260" t="str">
        <f>VLOOKUP(Health_Care[[#This Row],[Customer ID]],Table6[#All],10,0)</f>
        <v>Tier - 3</v>
      </c>
      <c r="P2260" t="str">
        <f>VLOOKUP(Health_Care[[#This Row],[Customer ID]],Table6[#All],11,0)</f>
        <v>R1011</v>
      </c>
      <c r="Q2260">
        <f>VLOOKUP(Health_Care[[#This Row],[Customer ID]],Table6[#All],6,0)</f>
        <v>19</v>
      </c>
    </row>
    <row r="2261" spans="1:17" x14ac:dyDescent="0.35">
      <c r="A2261" t="s">
        <v>98</v>
      </c>
      <c r="B2261" t="str">
        <f>VLOOKUP(Health_Care[[#This Row],[Customer ID]],Customer_Names[#All],3,0)</f>
        <v xml:space="preserve"> Andrew</v>
      </c>
      <c r="C2261">
        <f>VLOOKUP(Health_Care[[#This Row],[Customer ID]],Medical_Examinations[],2,0)</f>
        <v>28.7</v>
      </c>
      <c r="D2261">
        <f>VLOOKUP(Health_Care[[#This Row],[Customer ID]],Medical_Examinations[],4,0)</f>
        <v>4.99</v>
      </c>
      <c r="E2261" t="str">
        <f>VLOOKUP(Health_Care[[#This Row],[Customer ID]],Medical_Examinations[],6,0)</f>
        <v>No</v>
      </c>
      <c r="F2261" t="str">
        <f>VLOOKUP(Health_Care[[#This Row],[Customer ID]],Medical_Examinations[],7,0)</f>
        <v>No</v>
      </c>
      <c r="G2261" t="str">
        <f>VLOOKUP(Health_Care[[#This Row],[Customer ID]],Medical_Examinations[],8,0)</f>
        <v>Yes</v>
      </c>
      <c r="H2261">
        <f>VLOOKUP(Health_Care[[#This Row],[Customer ID]],Medical_Examinations[],9,0)</f>
        <v>1</v>
      </c>
      <c r="I2261" t="str">
        <f>VLOOKUP(Health_Care[[#This Row],[Customer ID]],Medical_Examinations[],10,0)</f>
        <v>No</v>
      </c>
      <c r="J2261" t="str">
        <f>VLOOKUP(Health_Care[[#This Row],[Customer ID]],Medical_Examinations[],3,0)</f>
        <v>Over Weight</v>
      </c>
      <c r="K2261" t="str">
        <f>VLOOKUP(Health_Care[[#This Row],[Customer ID]],Medical_Examinations[],5,0)</f>
        <v>Normal</v>
      </c>
      <c r="L2261" s="10">
        <f>VLOOKUP(Health_Care[[#This Row],[Customer ID]],Table6[#All],5,0)</f>
        <v>37965</v>
      </c>
      <c r="M2261" s="11">
        <f>VLOOKUP(Health_Care[[#This Row],[Customer ID]],Table6[#All],8,0)</f>
        <v>1253.94</v>
      </c>
      <c r="N2261" t="str">
        <f>VLOOKUP(Health_Care[[#This Row],[Customer ID]],Table6[#All],9,0)</f>
        <v>Tier - 2</v>
      </c>
      <c r="O2261" t="str">
        <f>VLOOKUP(Health_Care[[#This Row],[Customer ID]],Table6[#All],10,0)</f>
        <v>Tier - 2</v>
      </c>
      <c r="P2261" t="str">
        <f>VLOOKUP(Health_Care[[#This Row],[Customer ID]],Table6[#All],11,0)</f>
        <v>R1011</v>
      </c>
      <c r="Q2261">
        <f>VLOOKUP(Health_Care[[#This Row],[Customer ID]],Table6[#All],6,0)</f>
        <v>19</v>
      </c>
    </row>
    <row r="2262" spans="1:17" x14ac:dyDescent="0.35">
      <c r="A2262" t="s">
        <v>97</v>
      </c>
      <c r="B2262" t="str">
        <f>VLOOKUP(Health_Care[[#This Row],[Customer ID]],Customer_Names[#All],3,0)</f>
        <v xml:space="preserve"> Julia</v>
      </c>
      <c r="C2262">
        <f>VLOOKUP(Health_Care[[#This Row],[Customer ID]],Medical_Examinations[],2,0)</f>
        <v>17.440000000000001</v>
      </c>
      <c r="D2262">
        <f>VLOOKUP(Health_Care[[#This Row],[Customer ID]],Medical_Examinations[],4,0)</f>
        <v>4.42</v>
      </c>
      <c r="E2262" t="str">
        <f>VLOOKUP(Health_Care[[#This Row],[Customer ID]],Medical_Examinations[],6,0)</f>
        <v>yes</v>
      </c>
      <c r="F2262" t="str">
        <f>VLOOKUP(Health_Care[[#This Row],[Customer ID]],Medical_Examinations[],7,0)</f>
        <v>No</v>
      </c>
      <c r="G2262" t="str">
        <f>VLOOKUP(Health_Care[[#This Row],[Customer ID]],Medical_Examinations[],8,0)</f>
        <v>Yes</v>
      </c>
      <c r="H2262">
        <f>VLOOKUP(Health_Care[[#This Row],[Customer ID]],Medical_Examinations[],9,0)</f>
        <v>1</v>
      </c>
      <c r="I2262" t="str">
        <f>VLOOKUP(Health_Care[[#This Row],[Customer ID]],Medical_Examinations[],10,0)</f>
        <v>No</v>
      </c>
      <c r="J2262" t="str">
        <f>VLOOKUP(Health_Care[[#This Row],[Customer ID]],Medical_Examinations[],3,0)</f>
        <v>Under Weight</v>
      </c>
      <c r="K2262" t="str">
        <f>VLOOKUP(Health_Care[[#This Row],[Customer ID]],Medical_Examinations[],5,0)</f>
        <v>Normal</v>
      </c>
      <c r="L2262" s="10">
        <f>VLOOKUP(Health_Care[[#This Row],[Customer ID]],Table6[#All],5,0)</f>
        <v>35738</v>
      </c>
      <c r="M2262" s="11">
        <f>VLOOKUP(Health_Care[[#This Row],[Customer ID]],Table6[#All],8,0)</f>
        <v>1253</v>
      </c>
      <c r="N2262" t="str">
        <f>VLOOKUP(Health_Care[[#This Row],[Customer ID]],Table6[#All],9,0)</f>
        <v>Tier - 2</v>
      </c>
      <c r="O2262" t="str">
        <f>VLOOKUP(Health_Care[[#This Row],[Customer ID]],Table6[#All],10,0)</f>
        <v>Tier - 2</v>
      </c>
      <c r="P2262" t="str">
        <f>VLOOKUP(Health_Care[[#This Row],[Customer ID]],Table6[#All],11,0)</f>
        <v>R1013</v>
      </c>
      <c r="Q2262">
        <f>VLOOKUP(Health_Care[[#This Row],[Customer ID]],Table6[#All],6,0)</f>
        <v>25</v>
      </c>
    </row>
    <row r="2263" spans="1:17" x14ac:dyDescent="0.35">
      <c r="A2263" t="s">
        <v>96</v>
      </c>
      <c r="B2263" t="str">
        <f>VLOOKUP(Health_Care[[#This Row],[Customer ID]],Customer_Names[#All],3,0)</f>
        <v xml:space="preserve"> Daniel</v>
      </c>
      <c r="C2263">
        <f>VLOOKUP(Health_Care[[#This Row],[Customer ID]],Medical_Examinations[],2,0)</f>
        <v>27.6</v>
      </c>
      <c r="D2263">
        <f>VLOOKUP(Health_Care[[#This Row],[Customer ID]],Medical_Examinations[],4,0)</f>
        <v>4.01</v>
      </c>
      <c r="E2263" t="str">
        <f>VLOOKUP(Health_Care[[#This Row],[Customer ID]],Medical_Examinations[],6,0)</f>
        <v>No</v>
      </c>
      <c r="F2263" t="str">
        <f>VLOOKUP(Health_Care[[#This Row],[Customer ID]],Medical_Examinations[],7,0)</f>
        <v>No</v>
      </c>
      <c r="G2263" t="str">
        <f>VLOOKUP(Health_Care[[#This Row],[Customer ID]],Medical_Examinations[],8,0)</f>
        <v>Yes</v>
      </c>
      <c r="H2263">
        <f>VLOOKUP(Health_Care[[#This Row],[Customer ID]],Medical_Examinations[],9,0)</f>
        <v>1</v>
      </c>
      <c r="I2263" t="str">
        <f>VLOOKUP(Health_Care[[#This Row],[Customer ID]],Medical_Examinations[],10,0)</f>
        <v>No</v>
      </c>
      <c r="J2263" t="str">
        <f>VLOOKUP(Health_Care[[#This Row],[Customer ID]],Medical_Examinations[],3,0)</f>
        <v>Over Weight</v>
      </c>
      <c r="K2263" t="str">
        <f>VLOOKUP(Health_Care[[#This Row],[Customer ID]],Medical_Examinations[],5,0)</f>
        <v>Normal</v>
      </c>
      <c r="L2263" s="10">
        <f>VLOOKUP(Health_Care[[#This Row],[Customer ID]],Table6[#All],5,0)</f>
        <v>37879</v>
      </c>
      <c r="M2263" s="11">
        <f>VLOOKUP(Health_Care[[#This Row],[Customer ID]],Table6[#All],8,0)</f>
        <v>1252.4100000000001</v>
      </c>
      <c r="N2263" t="str">
        <f>VLOOKUP(Health_Care[[#This Row],[Customer ID]],Table6[#All],9,0)</f>
        <v>Tier - 2</v>
      </c>
      <c r="O2263" t="str">
        <f>VLOOKUP(Health_Care[[#This Row],[Customer ID]],Table6[#All],10,0)</f>
        <v>Tier - 3</v>
      </c>
      <c r="P2263" t="str">
        <f>VLOOKUP(Health_Care[[#This Row],[Customer ID]],Table6[#All],11,0)</f>
        <v>R1011</v>
      </c>
      <c r="Q2263">
        <f>VLOOKUP(Health_Care[[#This Row],[Customer ID]],Table6[#All],6,0)</f>
        <v>19</v>
      </c>
    </row>
    <row r="2264" spans="1:17" x14ac:dyDescent="0.35">
      <c r="A2264" t="s">
        <v>95</v>
      </c>
      <c r="B2264" t="str">
        <f>VLOOKUP(Health_Care[[#This Row],[Customer ID]],Customer_Names[#All],3,0)</f>
        <v xml:space="preserve"> Jaime</v>
      </c>
      <c r="C2264">
        <f>VLOOKUP(Health_Care[[#This Row],[Customer ID]],Medical_Examinations[],2,0)</f>
        <v>20.7</v>
      </c>
      <c r="D2264">
        <f>VLOOKUP(Health_Care[[#This Row],[Customer ID]],Medical_Examinations[],4,0)</f>
        <v>4.49</v>
      </c>
      <c r="E2264" t="str">
        <f>VLOOKUP(Health_Care[[#This Row],[Customer ID]],Medical_Examinations[],6,0)</f>
        <v>No</v>
      </c>
      <c r="F2264" t="str">
        <f>VLOOKUP(Health_Care[[#This Row],[Customer ID]],Medical_Examinations[],7,0)</f>
        <v>No</v>
      </c>
      <c r="G2264" t="str">
        <f>VLOOKUP(Health_Care[[#This Row],[Customer ID]],Medical_Examinations[],8,0)</f>
        <v>Yes</v>
      </c>
      <c r="H2264">
        <f>VLOOKUP(Health_Care[[#This Row],[Customer ID]],Medical_Examinations[],9,0)</f>
        <v>1</v>
      </c>
      <c r="I2264" t="str">
        <f>VLOOKUP(Health_Care[[#This Row],[Customer ID]],Medical_Examinations[],10,0)</f>
        <v>No</v>
      </c>
      <c r="J2264" t="str">
        <f>VLOOKUP(Health_Care[[#This Row],[Customer ID]],Medical_Examinations[],3,0)</f>
        <v>Normal Weight</v>
      </c>
      <c r="K2264" t="str">
        <f>VLOOKUP(Health_Care[[#This Row],[Customer ID]],Medical_Examinations[],5,0)</f>
        <v>Normal</v>
      </c>
      <c r="L2264" s="10">
        <f>VLOOKUP(Health_Care[[#This Row],[Customer ID]],Table6[#All],5,0)</f>
        <v>37872</v>
      </c>
      <c r="M2264" s="11">
        <f>VLOOKUP(Health_Care[[#This Row],[Customer ID]],Table6[#All],8,0)</f>
        <v>1242.82</v>
      </c>
      <c r="N2264" t="str">
        <f>VLOOKUP(Health_Care[[#This Row],[Customer ID]],Table6[#All],9,0)</f>
        <v>Tier - 2</v>
      </c>
      <c r="O2264" t="str">
        <f>VLOOKUP(Health_Care[[#This Row],[Customer ID]],Table6[#All],10,0)</f>
        <v>Tier - 1</v>
      </c>
      <c r="P2264" t="str">
        <f>VLOOKUP(Health_Care[[#This Row],[Customer ID]],Table6[#All],11,0)</f>
        <v>R1011</v>
      </c>
      <c r="Q2264">
        <f>VLOOKUP(Health_Care[[#This Row],[Customer ID]],Table6[#All],6,0)</f>
        <v>19</v>
      </c>
    </row>
    <row r="2265" spans="1:17" x14ac:dyDescent="0.35">
      <c r="A2265" t="s">
        <v>94</v>
      </c>
      <c r="B2265" t="str">
        <f>VLOOKUP(Health_Care[[#This Row],[Customer ID]],Customer_Names[#All],3,0)</f>
        <v xml:space="preserve"> Mohd Syahidan</v>
      </c>
      <c r="C2265">
        <f>VLOOKUP(Health_Care[[#This Row],[Customer ID]],Medical_Examinations[],2,0)</f>
        <v>20.3</v>
      </c>
      <c r="D2265">
        <f>VLOOKUP(Health_Care[[#This Row],[Customer ID]],Medical_Examinations[],4,0)</f>
        <v>6.37</v>
      </c>
      <c r="E2265" t="str">
        <f>VLOOKUP(Health_Care[[#This Row],[Customer ID]],Medical_Examinations[],6,0)</f>
        <v>No</v>
      </c>
      <c r="F2265" t="str">
        <f>VLOOKUP(Health_Care[[#This Row],[Customer ID]],Medical_Examinations[],7,0)</f>
        <v>No</v>
      </c>
      <c r="G2265" t="str">
        <f>VLOOKUP(Health_Care[[#This Row],[Customer ID]],Medical_Examinations[],8,0)</f>
        <v>Yes</v>
      </c>
      <c r="H2265">
        <f>VLOOKUP(Health_Care[[#This Row],[Customer ID]],Medical_Examinations[],9,0)</f>
        <v>1</v>
      </c>
      <c r="I2265" t="str">
        <f>VLOOKUP(Health_Care[[#This Row],[Customer ID]],Medical_Examinations[],10,0)</f>
        <v>No</v>
      </c>
      <c r="J2265" t="str">
        <f>VLOOKUP(Health_Care[[#This Row],[Customer ID]],Medical_Examinations[],3,0)</f>
        <v>Normal Weight</v>
      </c>
      <c r="K2265" t="str">
        <f>VLOOKUP(Health_Care[[#This Row],[Customer ID]],Medical_Examinations[],5,0)</f>
        <v>Prediabetes</v>
      </c>
      <c r="L2265" s="10">
        <f>VLOOKUP(Health_Care[[#This Row],[Customer ID]],Table6[#All],5,0)</f>
        <v>37879</v>
      </c>
      <c r="M2265" s="11">
        <f>VLOOKUP(Health_Care[[#This Row],[Customer ID]],Table6[#All],8,0)</f>
        <v>1242.26</v>
      </c>
      <c r="N2265" t="str">
        <f>VLOOKUP(Health_Care[[#This Row],[Customer ID]],Table6[#All],9,0)</f>
        <v>Tier - 2</v>
      </c>
      <c r="O2265" t="str">
        <f>VLOOKUP(Health_Care[[#This Row],[Customer ID]],Table6[#All],10,0)</f>
        <v>Tier - 1</v>
      </c>
      <c r="P2265" t="str">
        <f>VLOOKUP(Health_Care[[#This Row],[Customer ID]],Table6[#All],11,0)</f>
        <v>R1011</v>
      </c>
      <c r="Q2265">
        <f>VLOOKUP(Health_Care[[#This Row],[Customer ID]],Table6[#All],6,0)</f>
        <v>19</v>
      </c>
    </row>
    <row r="2266" spans="1:17" x14ac:dyDescent="0.35">
      <c r="A2266" t="s">
        <v>93</v>
      </c>
      <c r="B2266" t="str">
        <f>VLOOKUP(Health_Care[[#This Row],[Customer ID]],Customer_Names[#All],3,0)</f>
        <v xml:space="preserve"> Matthew</v>
      </c>
      <c r="C2266">
        <f>VLOOKUP(Health_Care[[#This Row],[Customer ID]],Medical_Examinations[],2,0)</f>
        <v>19.8</v>
      </c>
      <c r="D2266">
        <f>VLOOKUP(Health_Care[[#This Row],[Customer ID]],Medical_Examinations[],4,0)</f>
        <v>5.12</v>
      </c>
      <c r="E2266" t="str">
        <f>VLOOKUP(Health_Care[[#This Row],[Customer ID]],Medical_Examinations[],6,0)</f>
        <v>No</v>
      </c>
      <c r="F2266" t="str">
        <f>VLOOKUP(Health_Care[[#This Row],[Customer ID]],Medical_Examinations[],7,0)</f>
        <v>No</v>
      </c>
      <c r="G2266" t="str">
        <f>VLOOKUP(Health_Care[[#This Row],[Customer ID]],Medical_Examinations[],8,0)</f>
        <v>Yes</v>
      </c>
      <c r="H2266">
        <f>VLOOKUP(Health_Care[[#This Row],[Customer ID]],Medical_Examinations[],9,0)</f>
        <v>1</v>
      </c>
      <c r="I2266" t="str">
        <f>VLOOKUP(Health_Care[[#This Row],[Customer ID]],Medical_Examinations[],10,0)</f>
        <v>No</v>
      </c>
      <c r="J2266" t="str">
        <f>VLOOKUP(Health_Care[[#This Row],[Customer ID]],Medical_Examinations[],3,0)</f>
        <v>Normal Weight</v>
      </c>
      <c r="K2266" t="str">
        <f>VLOOKUP(Health_Care[[#This Row],[Customer ID]],Medical_Examinations[],5,0)</f>
        <v>Normal</v>
      </c>
      <c r="L2266" s="10">
        <f>VLOOKUP(Health_Care[[#This Row],[Customer ID]],Table6[#All],5,0)</f>
        <v>37835</v>
      </c>
      <c r="M2266" s="11">
        <f>VLOOKUP(Health_Care[[#This Row],[Customer ID]],Table6[#All],8,0)</f>
        <v>1241.57</v>
      </c>
      <c r="N2266" t="str">
        <f>VLOOKUP(Health_Care[[#This Row],[Customer ID]],Table6[#All],9,0)</f>
        <v>Tier - 2</v>
      </c>
      <c r="O2266" t="str">
        <f>VLOOKUP(Health_Care[[#This Row],[Customer ID]],Table6[#All],10,0)</f>
        <v>Tier - 2</v>
      </c>
      <c r="P2266" t="str">
        <f>VLOOKUP(Health_Care[[#This Row],[Customer ID]],Table6[#All],11,0)</f>
        <v>R1011</v>
      </c>
      <c r="Q2266">
        <f>VLOOKUP(Health_Care[[#This Row],[Customer ID]],Table6[#All],6,0)</f>
        <v>19</v>
      </c>
    </row>
    <row r="2267" spans="1:17" x14ac:dyDescent="0.35">
      <c r="A2267" t="s">
        <v>92</v>
      </c>
      <c r="B2267" t="str">
        <f>VLOOKUP(Health_Care[[#This Row],[Customer ID]],Customer_Names[#All],3,0)</f>
        <v xml:space="preserve"> Elizabeth S.</v>
      </c>
      <c r="C2267">
        <f>VLOOKUP(Health_Care[[#This Row],[Customer ID]],Medical_Examinations[],2,0)</f>
        <v>21.87</v>
      </c>
      <c r="D2267">
        <f>VLOOKUP(Health_Care[[#This Row],[Customer ID]],Medical_Examinations[],4,0)</f>
        <v>8.59</v>
      </c>
      <c r="E2267" t="str">
        <f>VLOOKUP(Health_Care[[#This Row],[Customer ID]],Medical_Examinations[],6,0)</f>
        <v>No</v>
      </c>
      <c r="F2267" t="str">
        <f>VLOOKUP(Health_Care[[#This Row],[Customer ID]],Medical_Examinations[],7,0)</f>
        <v>No</v>
      </c>
      <c r="G2267" t="str">
        <f>VLOOKUP(Health_Care[[#This Row],[Customer ID]],Medical_Examinations[],8,0)</f>
        <v>No</v>
      </c>
      <c r="H2267">
        <f>VLOOKUP(Health_Care[[#This Row],[Customer ID]],Medical_Examinations[],9,0)</f>
        <v>0</v>
      </c>
      <c r="I2267" t="str">
        <f>VLOOKUP(Health_Care[[#This Row],[Customer ID]],Medical_Examinations[],10,0)</f>
        <v>No</v>
      </c>
      <c r="J2267" t="str">
        <f>VLOOKUP(Health_Care[[#This Row],[Customer ID]],Medical_Examinations[],3,0)</f>
        <v>Normal Weight</v>
      </c>
      <c r="K2267" t="str">
        <f>VLOOKUP(Health_Care[[#This Row],[Customer ID]],Medical_Examinations[],5,0)</f>
        <v>Diabetes</v>
      </c>
      <c r="L2267" s="10">
        <f>VLOOKUP(Health_Care[[#This Row],[Customer ID]],Table6[#All],5,0)</f>
        <v>37438</v>
      </c>
      <c r="M2267" s="11">
        <f>VLOOKUP(Health_Care[[#This Row],[Customer ID]],Table6[#All],8,0)</f>
        <v>1241</v>
      </c>
      <c r="N2267" t="str">
        <f>VLOOKUP(Health_Care[[#This Row],[Customer ID]],Table6[#All],9,0)</f>
        <v>Tier - 2</v>
      </c>
      <c r="O2267" t="str">
        <f>VLOOKUP(Health_Care[[#This Row],[Customer ID]],Table6[#All],10,0)</f>
        <v>Tier - 2</v>
      </c>
      <c r="P2267" t="str">
        <f>VLOOKUP(Health_Care[[#This Row],[Customer ID]],Table6[#All],11,0)</f>
        <v>R1013</v>
      </c>
      <c r="Q2267">
        <f>VLOOKUP(Health_Care[[#This Row],[Customer ID]],Table6[#All],6,0)</f>
        <v>20</v>
      </c>
    </row>
    <row r="2268" spans="1:17" x14ac:dyDescent="0.35">
      <c r="A2268" t="s">
        <v>91</v>
      </c>
      <c r="B2268" t="str">
        <f>VLOOKUP(Health_Care[[#This Row],[Customer ID]],Customer_Names[#All],3,0)</f>
        <v xml:space="preserve"> Katie</v>
      </c>
      <c r="C2268">
        <f>VLOOKUP(Health_Care[[#This Row],[Customer ID]],Medical_Examinations[],2,0)</f>
        <v>16.600000000000001</v>
      </c>
      <c r="D2268">
        <f>VLOOKUP(Health_Care[[#This Row],[Customer ID]],Medical_Examinations[],4,0)</f>
        <v>5.87</v>
      </c>
      <c r="E2268" t="str">
        <f>VLOOKUP(Health_Care[[#This Row],[Customer ID]],Medical_Examinations[],6,0)</f>
        <v>No</v>
      </c>
      <c r="F2268" t="str">
        <f>VLOOKUP(Health_Care[[#This Row],[Customer ID]],Medical_Examinations[],7,0)</f>
        <v>No</v>
      </c>
      <c r="G2268" t="str">
        <f>VLOOKUP(Health_Care[[#This Row],[Customer ID]],Medical_Examinations[],8,0)</f>
        <v>No</v>
      </c>
      <c r="H2268">
        <f>VLOOKUP(Health_Care[[#This Row],[Customer ID]],Medical_Examinations[],9,0)</f>
        <v>1</v>
      </c>
      <c r="I2268" t="str">
        <f>VLOOKUP(Health_Care[[#This Row],[Customer ID]],Medical_Examinations[],10,0)</f>
        <v>No</v>
      </c>
      <c r="J2268" t="str">
        <f>VLOOKUP(Health_Care[[#This Row],[Customer ID]],Medical_Examinations[],3,0)</f>
        <v>Under Weight</v>
      </c>
      <c r="K2268" t="str">
        <f>VLOOKUP(Health_Care[[#This Row],[Customer ID]],Medical_Examinations[],5,0)</f>
        <v>Prediabetes</v>
      </c>
      <c r="L2268" s="10">
        <f>VLOOKUP(Health_Care[[#This Row],[Customer ID]],Table6[#All],5,0)</f>
        <v>36079</v>
      </c>
      <c r="M2268" s="11">
        <f>VLOOKUP(Health_Care[[#This Row],[Customer ID]],Table6[#All],8,0)</f>
        <v>1240</v>
      </c>
      <c r="N2268" t="str">
        <f>VLOOKUP(Health_Care[[#This Row],[Customer ID]],Table6[#All],9,0)</f>
        <v>Tier - 2</v>
      </c>
      <c r="O2268" t="str">
        <f>VLOOKUP(Health_Care[[#This Row],[Customer ID]],Table6[#All],10,0)</f>
        <v>Tier - 1</v>
      </c>
      <c r="P2268" t="str">
        <f>VLOOKUP(Health_Care[[#This Row],[Customer ID]],Table6[#All],11,0)</f>
        <v>R1012</v>
      </c>
      <c r="Q2268">
        <f>VLOOKUP(Health_Care[[#This Row],[Customer ID]],Table6[#All],6,0)</f>
        <v>24</v>
      </c>
    </row>
    <row r="2269" spans="1:17" x14ac:dyDescent="0.35">
      <c r="A2269" t="s">
        <v>90</v>
      </c>
      <c r="B2269" t="str">
        <f>VLOOKUP(Health_Care[[#This Row],[Customer ID]],Customer_Names[#All],3,0)</f>
        <v xml:space="preserve"> Christi A.</v>
      </c>
      <c r="C2269">
        <f>VLOOKUP(Health_Care[[#This Row],[Customer ID]],Medical_Examinations[],2,0)</f>
        <v>21.98</v>
      </c>
      <c r="D2269">
        <f>VLOOKUP(Health_Care[[#This Row],[Customer ID]],Medical_Examinations[],4,0)</f>
        <v>7.03</v>
      </c>
      <c r="E2269" t="str">
        <f>VLOOKUP(Health_Care[[#This Row],[Customer ID]],Medical_Examinations[],6,0)</f>
        <v>No</v>
      </c>
      <c r="F2269" t="str">
        <f>VLOOKUP(Health_Care[[#This Row],[Customer ID]],Medical_Examinations[],7,0)</f>
        <v>No</v>
      </c>
      <c r="G2269" t="str">
        <f>VLOOKUP(Health_Care[[#This Row],[Customer ID]],Medical_Examinations[],8,0)</f>
        <v>No</v>
      </c>
      <c r="H2269">
        <f>VLOOKUP(Health_Care[[#This Row],[Customer ID]],Medical_Examinations[],9,0)</f>
        <v>0</v>
      </c>
      <c r="I2269" t="str">
        <f>VLOOKUP(Health_Care[[#This Row],[Customer ID]],Medical_Examinations[],10,0)</f>
        <v>No</v>
      </c>
      <c r="J2269" t="str">
        <f>VLOOKUP(Health_Care[[#This Row],[Customer ID]],Medical_Examinations[],3,0)</f>
        <v>Normal Weight</v>
      </c>
      <c r="K2269" t="str">
        <f>VLOOKUP(Health_Care[[#This Row],[Customer ID]],Medical_Examinations[],5,0)</f>
        <v>Diabetes</v>
      </c>
      <c r="L2269" s="10">
        <f>VLOOKUP(Health_Care[[#This Row],[Customer ID]],Table6[#All],5,0)</f>
        <v>37602</v>
      </c>
      <c r="M2269" s="11">
        <f>VLOOKUP(Health_Care[[#This Row],[Customer ID]],Table6[#All],8,0)</f>
        <v>1237</v>
      </c>
      <c r="N2269" t="str">
        <f>VLOOKUP(Health_Care[[#This Row],[Customer ID]],Table6[#All],9,0)</f>
        <v>Tier - 2</v>
      </c>
      <c r="O2269" t="str">
        <f>VLOOKUP(Health_Care[[#This Row],[Customer ID]],Table6[#All],10,0)</f>
        <v>Tier - 2</v>
      </c>
      <c r="P2269" t="str">
        <f>VLOOKUP(Health_Care[[#This Row],[Customer ID]],Table6[#All],11,0)</f>
        <v>R1013</v>
      </c>
      <c r="Q2269">
        <f>VLOOKUP(Health_Care[[#This Row],[Customer ID]],Table6[#All],6,0)</f>
        <v>20</v>
      </c>
    </row>
    <row r="2270" spans="1:17" x14ac:dyDescent="0.35">
      <c r="A2270" t="s">
        <v>89</v>
      </c>
      <c r="B2270" t="str">
        <f>VLOOKUP(Health_Care[[#This Row],[Customer ID]],Customer_Names[#All],3,0)</f>
        <v xml:space="preserve"> Sandra K.</v>
      </c>
      <c r="C2270">
        <f>VLOOKUP(Health_Care[[#This Row],[Customer ID]],Medical_Examinations[],2,0)</f>
        <v>19.7</v>
      </c>
      <c r="D2270">
        <f>VLOOKUP(Health_Care[[#This Row],[Customer ID]],Medical_Examinations[],4,0)</f>
        <v>5.51</v>
      </c>
      <c r="E2270" t="str">
        <f>VLOOKUP(Health_Care[[#This Row],[Customer ID]],Medical_Examinations[],6,0)</f>
        <v>No</v>
      </c>
      <c r="F2270" t="str">
        <f>VLOOKUP(Health_Care[[#This Row],[Customer ID]],Medical_Examinations[],7,0)</f>
        <v>No</v>
      </c>
      <c r="G2270" t="str">
        <f>VLOOKUP(Health_Care[[#This Row],[Customer ID]],Medical_Examinations[],8,0)</f>
        <v>No</v>
      </c>
      <c r="H2270">
        <f>VLOOKUP(Health_Care[[#This Row],[Customer ID]],Medical_Examinations[],9,0)</f>
        <v>1</v>
      </c>
      <c r="I2270" t="str">
        <f>VLOOKUP(Health_Care[[#This Row],[Customer ID]],Medical_Examinations[],10,0)</f>
        <v>No</v>
      </c>
      <c r="J2270" t="str">
        <f>VLOOKUP(Health_Care[[#This Row],[Customer ID]],Medical_Examinations[],3,0)</f>
        <v>Normal Weight</v>
      </c>
      <c r="K2270" t="str">
        <f>VLOOKUP(Health_Care[[#This Row],[Customer ID]],Medical_Examinations[],5,0)</f>
        <v>Normal</v>
      </c>
      <c r="L2270" s="10">
        <f>VLOOKUP(Health_Care[[#This Row],[Customer ID]],Table6[#All],5,0)</f>
        <v>35989</v>
      </c>
      <c r="M2270" s="11">
        <f>VLOOKUP(Health_Care[[#This Row],[Customer ID]],Table6[#All],8,0)</f>
        <v>1234</v>
      </c>
      <c r="N2270" t="str">
        <f>VLOOKUP(Health_Care[[#This Row],[Customer ID]],Table6[#All],9,0)</f>
        <v>Tier - 2</v>
      </c>
      <c r="O2270" t="str">
        <f>VLOOKUP(Health_Care[[#This Row],[Customer ID]],Table6[#All],10,0)</f>
        <v>Tier - 1</v>
      </c>
      <c r="P2270" t="str">
        <f>VLOOKUP(Health_Care[[#This Row],[Customer ID]],Table6[#All],11,0)</f>
        <v>R1013</v>
      </c>
      <c r="Q2270">
        <f>VLOOKUP(Health_Care[[#This Row],[Customer ID]],Table6[#All],6,0)</f>
        <v>24</v>
      </c>
    </row>
    <row r="2271" spans="1:17" x14ac:dyDescent="0.35">
      <c r="A2271" t="s">
        <v>88</v>
      </c>
      <c r="B2271" t="str">
        <f>VLOOKUP(Health_Care[[#This Row],[Customer ID]],Customer_Names[#All],3,0)</f>
        <v xml:space="preserve"> Katharine</v>
      </c>
      <c r="C2271">
        <f>VLOOKUP(Health_Care[[#This Row],[Customer ID]],Medical_Examinations[],2,0)</f>
        <v>19.21</v>
      </c>
      <c r="D2271">
        <f>VLOOKUP(Health_Care[[#This Row],[Customer ID]],Medical_Examinations[],4,0)</f>
        <v>4.76</v>
      </c>
      <c r="E2271" t="str">
        <f>VLOOKUP(Health_Care[[#This Row],[Customer ID]],Medical_Examinations[],6,0)</f>
        <v>No</v>
      </c>
      <c r="F2271" t="str">
        <f>VLOOKUP(Health_Care[[#This Row],[Customer ID]],Medical_Examinations[],7,0)</f>
        <v>yes</v>
      </c>
      <c r="G2271" t="str">
        <f>VLOOKUP(Health_Care[[#This Row],[Customer ID]],Medical_Examinations[],8,0)</f>
        <v>No</v>
      </c>
      <c r="H2271">
        <f>VLOOKUP(Health_Care[[#This Row],[Customer ID]],Medical_Examinations[],9,0)</f>
        <v>1</v>
      </c>
      <c r="I2271" t="str">
        <f>VLOOKUP(Health_Care[[#This Row],[Customer ID]],Medical_Examinations[],10,0)</f>
        <v>No</v>
      </c>
      <c r="J2271" t="str">
        <f>VLOOKUP(Health_Care[[#This Row],[Customer ID]],Medical_Examinations[],3,0)</f>
        <v>Normal Weight</v>
      </c>
      <c r="K2271" t="str">
        <f>VLOOKUP(Health_Care[[#This Row],[Customer ID]],Medical_Examinations[],5,0)</f>
        <v>Normal</v>
      </c>
      <c r="L2271" s="10">
        <f>VLOOKUP(Health_Care[[#This Row],[Customer ID]],Table6[#All],5,0)</f>
        <v>38276</v>
      </c>
      <c r="M2271" s="11">
        <f>VLOOKUP(Health_Care[[#This Row],[Customer ID]],Table6[#All],8,0)</f>
        <v>1228</v>
      </c>
      <c r="N2271" t="str">
        <f>VLOOKUP(Health_Care[[#This Row],[Customer ID]],Table6[#All],9,0)</f>
        <v>Tier - 2</v>
      </c>
      <c r="O2271" t="str">
        <f>VLOOKUP(Health_Care[[#This Row],[Customer ID]],Table6[#All],10,0)</f>
        <v>Tier - 1</v>
      </c>
      <c r="P2271" t="str">
        <f>VLOOKUP(Health_Care[[#This Row],[Customer ID]],Table6[#All],11,0)</f>
        <v>R1012</v>
      </c>
      <c r="Q2271">
        <f>VLOOKUP(Health_Care[[#This Row],[Customer ID]],Table6[#All],6,0)</f>
        <v>18</v>
      </c>
    </row>
    <row r="2272" spans="1:17" x14ac:dyDescent="0.35">
      <c r="A2272" t="s">
        <v>87</v>
      </c>
      <c r="B2272" t="str">
        <f>VLOOKUP(Health_Care[[#This Row],[Customer ID]],Customer_Names[#All],3,0)</f>
        <v xml:space="preserve"> Jerome</v>
      </c>
      <c r="C2272">
        <f>VLOOKUP(Health_Care[[#This Row],[Customer ID]],Medical_Examinations[],2,0)</f>
        <v>19.3</v>
      </c>
      <c r="D2272">
        <f>VLOOKUP(Health_Care[[#This Row],[Customer ID]],Medical_Examinations[],4,0)</f>
        <v>4.7</v>
      </c>
      <c r="E2272" t="str">
        <f>VLOOKUP(Health_Care[[#This Row],[Customer ID]],Medical_Examinations[],6,0)</f>
        <v>No</v>
      </c>
      <c r="F2272" t="str">
        <f>VLOOKUP(Health_Care[[#This Row],[Customer ID]],Medical_Examinations[],7,0)</f>
        <v>yes</v>
      </c>
      <c r="G2272" t="str">
        <f>VLOOKUP(Health_Care[[#This Row],[Customer ID]],Medical_Examinations[],8,0)</f>
        <v>No</v>
      </c>
      <c r="H2272">
        <f>VLOOKUP(Health_Care[[#This Row],[Customer ID]],Medical_Examinations[],9,0)</f>
        <v>1</v>
      </c>
      <c r="I2272" t="str">
        <f>VLOOKUP(Health_Care[[#This Row],[Customer ID]],Medical_Examinations[],10,0)</f>
        <v>No</v>
      </c>
      <c r="J2272" t="str">
        <f>VLOOKUP(Health_Care[[#This Row],[Customer ID]],Medical_Examinations[],3,0)</f>
        <v>Normal Weight</v>
      </c>
      <c r="K2272" t="str">
        <f>VLOOKUP(Health_Care[[#This Row],[Customer ID]],Medical_Examinations[],5,0)</f>
        <v>Normal</v>
      </c>
      <c r="L2272" s="10">
        <f>VLOOKUP(Health_Care[[#This Row],[Customer ID]],Table6[#All],5,0)</f>
        <v>38177</v>
      </c>
      <c r="M2272" s="11">
        <f>VLOOKUP(Health_Care[[#This Row],[Customer ID]],Table6[#All],8,0)</f>
        <v>1224</v>
      </c>
      <c r="N2272" t="str">
        <f>VLOOKUP(Health_Care[[#This Row],[Customer ID]],Table6[#All],9,0)</f>
        <v>Tier - 2</v>
      </c>
      <c r="O2272" t="str">
        <f>VLOOKUP(Health_Care[[#This Row],[Customer ID]],Table6[#All],10,0)</f>
        <v>Tier - 1</v>
      </c>
      <c r="P2272" t="str">
        <f>VLOOKUP(Health_Care[[#This Row],[Customer ID]],Table6[#All],11,0)</f>
        <v>R1013</v>
      </c>
      <c r="Q2272">
        <f>VLOOKUP(Health_Care[[#This Row],[Customer ID]],Table6[#All],6,0)</f>
        <v>18</v>
      </c>
    </row>
    <row r="2273" spans="1:17" x14ac:dyDescent="0.35">
      <c r="A2273" t="s">
        <v>86</v>
      </c>
      <c r="B2273" t="str">
        <f>VLOOKUP(Health_Care[[#This Row],[Customer ID]],Customer_Names[#All],3,0)</f>
        <v xml:space="preserve"> Julia R</v>
      </c>
      <c r="C2273">
        <f>VLOOKUP(Health_Care[[#This Row],[Customer ID]],Medical_Examinations[],2,0)</f>
        <v>16.22</v>
      </c>
      <c r="D2273">
        <f>VLOOKUP(Health_Care[[#This Row],[Customer ID]],Medical_Examinations[],4,0)</f>
        <v>6.21</v>
      </c>
      <c r="E2273" t="str">
        <f>VLOOKUP(Health_Care[[#This Row],[Customer ID]],Medical_Examinations[],6,0)</f>
        <v>yes</v>
      </c>
      <c r="F2273" t="str">
        <f>VLOOKUP(Health_Care[[#This Row],[Customer ID]],Medical_Examinations[],7,0)</f>
        <v>No</v>
      </c>
      <c r="G2273" t="str">
        <f>VLOOKUP(Health_Care[[#This Row],[Customer ID]],Medical_Examinations[],8,0)</f>
        <v>No</v>
      </c>
      <c r="H2273">
        <f>VLOOKUP(Health_Care[[#This Row],[Customer ID]],Medical_Examinations[],9,0)</f>
        <v>0</v>
      </c>
      <c r="I2273" t="str">
        <f>VLOOKUP(Health_Care[[#This Row],[Customer ID]],Medical_Examinations[],10,0)</f>
        <v>No</v>
      </c>
      <c r="J2273" t="str">
        <f>VLOOKUP(Health_Care[[#This Row],[Customer ID]],Medical_Examinations[],3,0)</f>
        <v>Under Weight</v>
      </c>
      <c r="K2273" t="str">
        <f>VLOOKUP(Health_Care[[#This Row],[Customer ID]],Medical_Examinations[],5,0)</f>
        <v>Prediabetes</v>
      </c>
      <c r="L2273" s="10">
        <f>VLOOKUP(Health_Care[[#This Row],[Customer ID]],Table6[#All],5,0)</f>
        <v>35373</v>
      </c>
      <c r="M2273" s="11">
        <f>VLOOKUP(Health_Care[[#This Row],[Customer ID]],Table6[#All],8,0)</f>
        <v>1220</v>
      </c>
      <c r="N2273" t="str">
        <f>VLOOKUP(Health_Care[[#This Row],[Customer ID]],Table6[#All],9,0)</f>
        <v>Tier - 2</v>
      </c>
      <c r="O2273" t="str">
        <f>VLOOKUP(Health_Care[[#This Row],[Customer ID]],Table6[#All],10,0)</f>
        <v>Tier - 3</v>
      </c>
      <c r="P2273" t="str">
        <f>VLOOKUP(Health_Care[[#This Row],[Customer ID]],Table6[#All],11,0)</f>
        <v>R1012</v>
      </c>
      <c r="Q2273">
        <f>VLOOKUP(Health_Care[[#This Row],[Customer ID]],Table6[#All],6,0)</f>
        <v>26</v>
      </c>
    </row>
    <row r="2274" spans="1:17" x14ac:dyDescent="0.35">
      <c r="A2274" t="s">
        <v>85</v>
      </c>
      <c r="B2274" t="str">
        <f>VLOOKUP(Health_Care[[#This Row],[Customer ID]],Customer_Names[#All],3,0)</f>
        <v xml:space="preserve"> Sean Henry</v>
      </c>
      <c r="C2274">
        <f>VLOOKUP(Health_Care[[#This Row],[Customer ID]],Medical_Examinations[],2,0)</f>
        <v>17.12</v>
      </c>
      <c r="D2274">
        <f>VLOOKUP(Health_Care[[#This Row],[Customer ID]],Medical_Examinations[],4,0)</f>
        <v>4.5199999999999996</v>
      </c>
      <c r="E2274" t="str">
        <f>VLOOKUP(Health_Care[[#This Row],[Customer ID]],Medical_Examinations[],6,0)</f>
        <v>No</v>
      </c>
      <c r="F2274" t="str">
        <f>VLOOKUP(Health_Care[[#This Row],[Customer ID]],Medical_Examinations[],7,0)</f>
        <v>yes</v>
      </c>
      <c r="G2274" t="str">
        <f>VLOOKUP(Health_Care[[#This Row],[Customer ID]],Medical_Examinations[],8,0)</f>
        <v>No</v>
      </c>
      <c r="H2274">
        <f>VLOOKUP(Health_Care[[#This Row],[Customer ID]],Medical_Examinations[],9,0)</f>
        <v>1</v>
      </c>
      <c r="I2274" t="str">
        <f>VLOOKUP(Health_Care[[#This Row],[Customer ID]],Medical_Examinations[],10,0)</f>
        <v>No</v>
      </c>
      <c r="J2274" t="str">
        <f>VLOOKUP(Health_Care[[#This Row],[Customer ID]],Medical_Examinations[],3,0)</f>
        <v>Under Weight</v>
      </c>
      <c r="K2274" t="str">
        <f>VLOOKUP(Health_Care[[#This Row],[Customer ID]],Medical_Examinations[],5,0)</f>
        <v>Normal</v>
      </c>
      <c r="L2274" s="10">
        <f>VLOOKUP(Health_Care[[#This Row],[Customer ID]],Table6[#All],5,0)</f>
        <v>38140</v>
      </c>
      <c r="M2274" s="11">
        <f>VLOOKUP(Health_Care[[#This Row],[Customer ID]],Table6[#All],8,0)</f>
        <v>1210</v>
      </c>
      <c r="N2274" t="str">
        <f>VLOOKUP(Health_Care[[#This Row],[Customer ID]],Table6[#All],9,0)</f>
        <v>Tier - 2</v>
      </c>
      <c r="O2274" t="str">
        <f>VLOOKUP(Health_Care[[#This Row],[Customer ID]],Table6[#All],10,0)</f>
        <v>Tier - 1</v>
      </c>
      <c r="P2274" t="str">
        <f>VLOOKUP(Health_Care[[#This Row],[Customer ID]],Table6[#All],11,0)</f>
        <v>R1013</v>
      </c>
      <c r="Q2274">
        <f>VLOOKUP(Health_Care[[#This Row],[Customer ID]],Table6[#All],6,0)</f>
        <v>19</v>
      </c>
    </row>
    <row r="2275" spans="1:17" x14ac:dyDescent="0.35">
      <c r="A2275" t="s">
        <v>84</v>
      </c>
      <c r="B2275" t="str">
        <f>VLOOKUP(Health_Care[[#This Row],[Customer ID]],Customer_Names[#All],3,0)</f>
        <v xml:space="preserve"> Rachel A.</v>
      </c>
      <c r="C2275">
        <f>VLOOKUP(Health_Care[[#This Row],[Customer ID]],Medical_Examinations[],2,0)</f>
        <v>19.07</v>
      </c>
      <c r="D2275">
        <f>VLOOKUP(Health_Care[[#This Row],[Customer ID]],Medical_Examinations[],4,0)</f>
        <v>5.45</v>
      </c>
      <c r="E2275" t="str">
        <f>VLOOKUP(Health_Care[[#This Row],[Customer ID]],Medical_Examinations[],6,0)</f>
        <v>No</v>
      </c>
      <c r="F2275" t="str">
        <f>VLOOKUP(Health_Care[[#This Row],[Customer ID]],Medical_Examinations[],7,0)</f>
        <v>No</v>
      </c>
      <c r="G2275" t="str">
        <f>VLOOKUP(Health_Care[[#This Row],[Customer ID]],Medical_Examinations[],8,0)</f>
        <v>No</v>
      </c>
      <c r="H2275">
        <f>VLOOKUP(Health_Care[[#This Row],[Customer ID]],Medical_Examinations[],9,0)</f>
        <v>1</v>
      </c>
      <c r="I2275" t="str">
        <f>VLOOKUP(Health_Care[[#This Row],[Customer ID]],Medical_Examinations[],10,0)</f>
        <v>No</v>
      </c>
      <c r="J2275" t="str">
        <f>VLOOKUP(Health_Care[[#This Row],[Customer ID]],Medical_Examinations[],3,0)</f>
        <v>Normal Weight</v>
      </c>
      <c r="K2275" t="str">
        <f>VLOOKUP(Health_Care[[#This Row],[Customer ID]],Medical_Examinations[],5,0)</f>
        <v>Normal</v>
      </c>
      <c r="L2275" s="10">
        <f>VLOOKUP(Health_Care[[#This Row],[Customer ID]],Table6[#All],5,0)</f>
        <v>33883</v>
      </c>
      <c r="M2275" s="11">
        <f>VLOOKUP(Health_Care[[#This Row],[Customer ID]],Table6[#All],8,0)</f>
        <v>1200.55</v>
      </c>
      <c r="N2275" t="str">
        <f>VLOOKUP(Health_Care[[#This Row],[Customer ID]],Table6[#All],9,0)</f>
        <v>Tier - 2</v>
      </c>
      <c r="O2275" t="str">
        <f>VLOOKUP(Health_Care[[#This Row],[Customer ID]],Table6[#All],10,0)</f>
        <v>Tier - 3</v>
      </c>
      <c r="P2275" t="str">
        <f>VLOOKUP(Health_Care[[#This Row],[Customer ID]],Table6[#All],11,0)</f>
        <v>R1013</v>
      </c>
      <c r="Q2275">
        <f>VLOOKUP(Health_Care[[#This Row],[Customer ID]],Table6[#All],6,0)</f>
        <v>30</v>
      </c>
    </row>
    <row r="2276" spans="1:17" x14ac:dyDescent="0.35">
      <c r="A2276" t="s">
        <v>83</v>
      </c>
      <c r="B2276" t="str">
        <f>VLOOKUP(Health_Care[[#This Row],[Customer ID]],Customer_Names[#All],3,0)</f>
        <v xml:space="preserve"> Jim</v>
      </c>
      <c r="C2276">
        <f>VLOOKUP(Health_Care[[#This Row],[Customer ID]],Medical_Examinations[],2,0)</f>
        <v>15.56</v>
      </c>
      <c r="D2276">
        <f>VLOOKUP(Health_Care[[#This Row],[Customer ID]],Medical_Examinations[],4,0)</f>
        <v>4.42</v>
      </c>
      <c r="E2276" t="str">
        <f>VLOOKUP(Health_Care[[#This Row],[Customer ID]],Medical_Examinations[],6,0)</f>
        <v>No</v>
      </c>
      <c r="F2276" t="str">
        <f>VLOOKUP(Health_Care[[#This Row],[Customer ID]],Medical_Examinations[],7,0)</f>
        <v>No</v>
      </c>
      <c r="G2276" t="str">
        <f>VLOOKUP(Health_Care[[#This Row],[Customer ID]],Medical_Examinations[],8,0)</f>
        <v>No</v>
      </c>
      <c r="H2276">
        <f>VLOOKUP(Health_Care[[#This Row],[Customer ID]],Medical_Examinations[],9,0)</f>
        <v>0</v>
      </c>
      <c r="I2276" t="str">
        <f>VLOOKUP(Health_Care[[#This Row],[Customer ID]],Medical_Examinations[],10,0)</f>
        <v>No</v>
      </c>
      <c r="J2276" t="str">
        <f>VLOOKUP(Health_Care[[#This Row],[Customer ID]],Medical_Examinations[],3,0)</f>
        <v>Under Weight</v>
      </c>
      <c r="K2276" t="str">
        <f>VLOOKUP(Health_Care[[#This Row],[Customer ID]],Medical_Examinations[],5,0)</f>
        <v>Normal</v>
      </c>
      <c r="L2276" s="10">
        <f>VLOOKUP(Health_Care[[#This Row],[Customer ID]],Table6[#All],5,0)</f>
        <v>36339</v>
      </c>
      <c r="M2276" s="11">
        <f>VLOOKUP(Health_Care[[#This Row],[Customer ID]],Table6[#All],8,0)</f>
        <v>1200</v>
      </c>
      <c r="N2276" t="str">
        <f>VLOOKUP(Health_Care[[#This Row],[Customer ID]],Table6[#All],9,0)</f>
        <v>Tier - 2</v>
      </c>
      <c r="O2276" t="str">
        <f>VLOOKUP(Health_Care[[#This Row],[Customer ID]],Table6[#All],10,0)</f>
        <v>Tier - 3</v>
      </c>
      <c r="P2276" t="str">
        <f>VLOOKUP(Health_Care[[#This Row],[Customer ID]],Table6[#All],11,0)</f>
        <v>R1012</v>
      </c>
      <c r="Q2276">
        <f>VLOOKUP(Health_Care[[#This Row],[Customer ID]],Table6[#All],6,0)</f>
        <v>23</v>
      </c>
    </row>
    <row r="2277" spans="1:17" x14ac:dyDescent="0.35">
      <c r="A2277" t="s">
        <v>82</v>
      </c>
      <c r="B2277" t="str">
        <f>VLOOKUP(Health_Care[[#This Row],[Customer ID]],Customer_Names[#All],3,0)</f>
        <v xml:space="preserve"> Tim</v>
      </c>
      <c r="C2277">
        <f>VLOOKUP(Health_Care[[#This Row],[Customer ID]],Medical_Examinations[],2,0)</f>
        <v>22.76</v>
      </c>
      <c r="D2277">
        <f>VLOOKUP(Health_Care[[#This Row],[Customer ID]],Medical_Examinations[],4,0)</f>
        <v>9.44</v>
      </c>
      <c r="E2277" t="str">
        <f>VLOOKUP(Health_Care[[#This Row],[Customer ID]],Medical_Examinations[],6,0)</f>
        <v>No</v>
      </c>
      <c r="F2277" t="str">
        <f>VLOOKUP(Health_Care[[#This Row],[Customer ID]],Medical_Examinations[],7,0)</f>
        <v>No</v>
      </c>
      <c r="G2277" t="str">
        <f>VLOOKUP(Health_Care[[#This Row],[Customer ID]],Medical_Examinations[],8,0)</f>
        <v>No</v>
      </c>
      <c r="H2277">
        <f>VLOOKUP(Health_Care[[#This Row],[Customer ID]],Medical_Examinations[],9,0)</f>
        <v>0</v>
      </c>
      <c r="I2277" t="str">
        <f>VLOOKUP(Health_Care[[#This Row],[Customer ID]],Medical_Examinations[],10,0)</f>
        <v>No</v>
      </c>
      <c r="J2277" t="str">
        <f>VLOOKUP(Health_Care[[#This Row],[Customer ID]],Medical_Examinations[],3,0)</f>
        <v>Normal Weight</v>
      </c>
      <c r="K2277" t="str">
        <f>VLOOKUP(Health_Care[[#This Row],[Customer ID]],Medical_Examinations[],5,0)</f>
        <v>Diabetes</v>
      </c>
      <c r="L2277" s="10">
        <f>VLOOKUP(Health_Care[[#This Row],[Customer ID]],Table6[#All],5,0)</f>
        <v>37494</v>
      </c>
      <c r="M2277" s="11">
        <f>VLOOKUP(Health_Care[[#This Row],[Customer ID]],Table6[#All],8,0)</f>
        <v>1191</v>
      </c>
      <c r="N2277" t="str">
        <f>VLOOKUP(Health_Care[[#This Row],[Customer ID]],Table6[#All],9,0)</f>
        <v>Tier - 2</v>
      </c>
      <c r="O2277" t="str">
        <f>VLOOKUP(Health_Care[[#This Row],[Customer ID]],Table6[#All],10,0)</f>
        <v>Tier - 1</v>
      </c>
      <c r="P2277" t="str">
        <f>VLOOKUP(Health_Care[[#This Row],[Customer ID]],Table6[#All],11,0)</f>
        <v>R1013</v>
      </c>
      <c r="Q2277">
        <f>VLOOKUP(Health_Care[[#This Row],[Customer ID]],Table6[#All],6,0)</f>
        <v>20</v>
      </c>
    </row>
    <row r="2278" spans="1:17" x14ac:dyDescent="0.35">
      <c r="A2278" t="s">
        <v>81</v>
      </c>
      <c r="B2278" t="str">
        <f>VLOOKUP(Health_Care[[#This Row],[Customer ID]],Customer_Names[#All],3,0)</f>
        <v xml:space="preserve"> Abby L.</v>
      </c>
      <c r="C2278">
        <f>VLOOKUP(Health_Care[[#This Row],[Customer ID]],Medical_Examinations[],2,0)</f>
        <v>22.79</v>
      </c>
      <c r="D2278">
        <f>VLOOKUP(Health_Care[[#This Row],[Customer ID]],Medical_Examinations[],4,0)</f>
        <v>6.15</v>
      </c>
      <c r="E2278" t="str">
        <f>VLOOKUP(Health_Care[[#This Row],[Customer ID]],Medical_Examinations[],6,0)</f>
        <v>yes</v>
      </c>
      <c r="F2278" t="str">
        <f>VLOOKUP(Health_Care[[#This Row],[Customer ID]],Medical_Examinations[],7,0)</f>
        <v>No</v>
      </c>
      <c r="G2278" t="str">
        <f>VLOOKUP(Health_Care[[#This Row],[Customer ID]],Medical_Examinations[],8,0)</f>
        <v>Yes</v>
      </c>
      <c r="H2278">
        <f>VLOOKUP(Health_Care[[#This Row],[Customer ID]],Medical_Examinations[],9,0)</f>
        <v>1</v>
      </c>
      <c r="I2278" t="str">
        <f>VLOOKUP(Health_Care[[#This Row],[Customer ID]],Medical_Examinations[],10,0)</f>
        <v>No</v>
      </c>
      <c r="J2278" t="str">
        <f>VLOOKUP(Health_Care[[#This Row],[Customer ID]],Medical_Examinations[],3,0)</f>
        <v>Normal Weight</v>
      </c>
      <c r="K2278" t="str">
        <f>VLOOKUP(Health_Care[[#This Row],[Customer ID]],Medical_Examinations[],5,0)</f>
        <v>Prediabetes</v>
      </c>
      <c r="L2278" s="10">
        <f>VLOOKUP(Health_Care[[#This Row],[Customer ID]],Table6[#All],5,0)</f>
        <v>35609</v>
      </c>
      <c r="M2278" s="11">
        <f>VLOOKUP(Health_Care[[#This Row],[Customer ID]],Table6[#All],8,0)</f>
        <v>1178.07</v>
      </c>
      <c r="N2278" t="str">
        <f>VLOOKUP(Health_Care[[#This Row],[Customer ID]],Table6[#All],9,0)</f>
        <v>Tier - 2</v>
      </c>
      <c r="O2278" t="str">
        <f>VLOOKUP(Health_Care[[#This Row],[Customer ID]],Table6[#All],10,0)</f>
        <v>Tier - 2</v>
      </c>
      <c r="P2278" t="str">
        <f>VLOOKUP(Health_Care[[#This Row],[Customer ID]],Table6[#All],11,0)</f>
        <v>R1013</v>
      </c>
      <c r="Q2278">
        <f>VLOOKUP(Health_Care[[#This Row],[Customer ID]],Table6[#All],6,0)</f>
        <v>25</v>
      </c>
    </row>
    <row r="2279" spans="1:17" x14ac:dyDescent="0.35">
      <c r="A2279" t="s">
        <v>80</v>
      </c>
      <c r="B2279" t="str">
        <f>VLOOKUP(Health_Care[[#This Row],[Customer ID]],Customer_Names[#All],3,0)</f>
        <v xml:space="preserve"> Mark</v>
      </c>
      <c r="C2279">
        <f>VLOOKUP(Health_Care[[#This Row],[Customer ID]],Medical_Examinations[],2,0)</f>
        <v>17.41</v>
      </c>
      <c r="D2279">
        <f>VLOOKUP(Health_Care[[#This Row],[Customer ID]],Medical_Examinations[],4,0)</f>
        <v>5.13</v>
      </c>
      <c r="E2279" t="str">
        <f>VLOOKUP(Health_Care[[#This Row],[Customer ID]],Medical_Examinations[],6,0)</f>
        <v>yes</v>
      </c>
      <c r="F2279" t="str">
        <f>VLOOKUP(Health_Care[[#This Row],[Customer ID]],Medical_Examinations[],7,0)</f>
        <v>No</v>
      </c>
      <c r="G2279" t="str">
        <f>VLOOKUP(Health_Care[[#This Row],[Customer ID]],Medical_Examinations[],8,0)</f>
        <v>No</v>
      </c>
      <c r="H2279">
        <f>VLOOKUP(Health_Care[[#This Row],[Customer ID]],Medical_Examinations[],9,0)</f>
        <v>0</v>
      </c>
      <c r="I2279" t="str">
        <f>VLOOKUP(Health_Care[[#This Row],[Customer ID]],Medical_Examinations[],10,0)</f>
        <v>No</v>
      </c>
      <c r="J2279" t="str">
        <f>VLOOKUP(Health_Care[[#This Row],[Customer ID]],Medical_Examinations[],3,0)</f>
        <v>Under Weight</v>
      </c>
      <c r="K2279" t="str">
        <f>VLOOKUP(Health_Care[[#This Row],[Customer ID]],Medical_Examinations[],5,0)</f>
        <v>Normal</v>
      </c>
      <c r="L2279" s="10">
        <f>VLOOKUP(Health_Care[[#This Row],[Customer ID]],Table6[#All],5,0)</f>
        <v>35288</v>
      </c>
      <c r="M2279" s="11">
        <f>VLOOKUP(Health_Care[[#This Row],[Customer ID]],Table6[#All],8,0)</f>
        <v>1178</v>
      </c>
      <c r="N2279" t="str">
        <f>VLOOKUP(Health_Care[[#This Row],[Customer ID]],Table6[#All],9,0)</f>
        <v>Tier - 2</v>
      </c>
      <c r="O2279" t="str">
        <f>VLOOKUP(Health_Care[[#This Row],[Customer ID]],Table6[#All],10,0)</f>
        <v>Tier - 3</v>
      </c>
      <c r="P2279" t="str">
        <f>VLOOKUP(Health_Care[[#This Row],[Customer ID]],Table6[#All],11,0)</f>
        <v>R1013</v>
      </c>
      <c r="Q2279">
        <f>VLOOKUP(Health_Care[[#This Row],[Customer ID]],Table6[#All],6,0)</f>
        <v>26</v>
      </c>
    </row>
    <row r="2280" spans="1:17" x14ac:dyDescent="0.35">
      <c r="A2280" t="s">
        <v>79</v>
      </c>
      <c r="B2280" t="str">
        <f>VLOOKUP(Health_Care[[#This Row],[Customer ID]],Customer_Names[#All],3,0)</f>
        <v xml:space="preserve"> Ali</v>
      </c>
      <c r="C2280">
        <f>VLOOKUP(Health_Care[[#This Row],[Customer ID]],Medical_Examinations[],2,0)</f>
        <v>19.32</v>
      </c>
      <c r="D2280">
        <f>VLOOKUP(Health_Care[[#This Row],[Customer ID]],Medical_Examinations[],4,0)</f>
        <v>4.96</v>
      </c>
      <c r="E2280" t="str">
        <f>VLOOKUP(Health_Care[[#This Row],[Customer ID]],Medical_Examinations[],6,0)</f>
        <v>yes</v>
      </c>
      <c r="F2280" t="str">
        <f>VLOOKUP(Health_Care[[#This Row],[Customer ID]],Medical_Examinations[],7,0)</f>
        <v>No</v>
      </c>
      <c r="G2280" t="str">
        <f>VLOOKUP(Health_Care[[#This Row],[Customer ID]],Medical_Examinations[],8,0)</f>
        <v>No</v>
      </c>
      <c r="H2280">
        <f>VLOOKUP(Health_Care[[#This Row],[Customer ID]],Medical_Examinations[],9,0)</f>
        <v>0</v>
      </c>
      <c r="I2280" t="str">
        <f>VLOOKUP(Health_Care[[#This Row],[Customer ID]],Medical_Examinations[],10,0)</f>
        <v>No</v>
      </c>
      <c r="J2280" t="str">
        <f>VLOOKUP(Health_Care[[#This Row],[Customer ID]],Medical_Examinations[],3,0)</f>
        <v>Normal Weight</v>
      </c>
      <c r="K2280" t="str">
        <f>VLOOKUP(Health_Care[[#This Row],[Customer ID]],Medical_Examinations[],5,0)</f>
        <v>Normal</v>
      </c>
      <c r="L2280" s="10">
        <f>VLOOKUP(Health_Care[[#This Row],[Customer ID]],Table6[#All],5,0)</f>
        <v>37207</v>
      </c>
      <c r="M2280" s="11">
        <f>VLOOKUP(Health_Care[[#This Row],[Customer ID]],Table6[#All],8,0)</f>
        <v>1167</v>
      </c>
      <c r="N2280" t="str">
        <f>VLOOKUP(Health_Care[[#This Row],[Customer ID]],Table6[#All],9,0)</f>
        <v>Tier - 2</v>
      </c>
      <c r="O2280" t="str">
        <f>VLOOKUP(Health_Care[[#This Row],[Customer ID]],Table6[#All],10,0)</f>
        <v>Tier - 1</v>
      </c>
      <c r="P2280" t="str">
        <f>VLOOKUP(Health_Care[[#This Row],[Customer ID]],Table6[#All],11,0)</f>
        <v>R1013</v>
      </c>
      <c r="Q2280">
        <f>VLOOKUP(Health_Care[[#This Row],[Customer ID]],Table6[#All],6,0)</f>
        <v>21</v>
      </c>
    </row>
    <row r="2281" spans="1:17" x14ac:dyDescent="0.35">
      <c r="A2281" t="s">
        <v>78</v>
      </c>
      <c r="B2281" t="str">
        <f>VLOOKUP(Health_Care[[#This Row],[Customer ID]],Customer_Names[#All],3,0)</f>
        <v xml:space="preserve"> Joshua</v>
      </c>
      <c r="C2281">
        <f>VLOOKUP(Health_Care[[#This Row],[Customer ID]],Medical_Examinations[],2,0)</f>
        <v>18.25</v>
      </c>
      <c r="D2281">
        <f>VLOOKUP(Health_Care[[#This Row],[Customer ID]],Medical_Examinations[],4,0)</f>
        <v>10.95</v>
      </c>
      <c r="E2281" t="str">
        <f>VLOOKUP(Health_Care[[#This Row],[Customer ID]],Medical_Examinations[],6,0)</f>
        <v>No</v>
      </c>
      <c r="F2281" t="str">
        <f>VLOOKUP(Health_Care[[#This Row],[Customer ID]],Medical_Examinations[],7,0)</f>
        <v>No</v>
      </c>
      <c r="G2281" t="str">
        <f>VLOOKUP(Health_Care[[#This Row],[Customer ID]],Medical_Examinations[],8,0)</f>
        <v>No</v>
      </c>
      <c r="H2281">
        <f>VLOOKUP(Health_Care[[#This Row],[Customer ID]],Medical_Examinations[],9,0)</f>
        <v>0</v>
      </c>
      <c r="I2281" t="str">
        <f>VLOOKUP(Health_Care[[#This Row],[Customer ID]],Medical_Examinations[],10,0)</f>
        <v>No</v>
      </c>
      <c r="J2281" t="str">
        <f>VLOOKUP(Health_Care[[#This Row],[Customer ID]],Medical_Examinations[],3,0)</f>
        <v>Under Weight</v>
      </c>
      <c r="K2281" t="str">
        <f>VLOOKUP(Health_Care[[#This Row],[Customer ID]],Medical_Examinations[],5,0)</f>
        <v>Diabetes</v>
      </c>
      <c r="L2281" s="10">
        <f>VLOOKUP(Health_Care[[#This Row],[Customer ID]],Table6[#All],5,0)</f>
        <v>37418</v>
      </c>
      <c r="M2281" s="11">
        <f>VLOOKUP(Health_Care[[#This Row],[Customer ID]],Table6[#All],8,0)</f>
        <v>1165</v>
      </c>
      <c r="N2281" t="str">
        <f>VLOOKUP(Health_Care[[#This Row],[Customer ID]],Table6[#All],9,0)</f>
        <v>Tier - 2</v>
      </c>
      <c r="O2281" t="str">
        <f>VLOOKUP(Health_Care[[#This Row],[Customer ID]],Table6[#All],10,0)</f>
        <v>Tier - 3</v>
      </c>
      <c r="P2281" t="str">
        <f>VLOOKUP(Health_Care[[#This Row],[Customer ID]],Table6[#All],11,0)</f>
        <v>R1012</v>
      </c>
      <c r="Q2281">
        <f>VLOOKUP(Health_Care[[#This Row],[Customer ID]],Table6[#All],6,0)</f>
        <v>20</v>
      </c>
    </row>
    <row r="2282" spans="1:17" x14ac:dyDescent="0.35">
      <c r="A2282" t="s">
        <v>77</v>
      </c>
      <c r="B2282" t="str">
        <f>VLOOKUP(Health_Care[[#This Row],[Customer ID]],Customer_Names[#All],3,0)</f>
        <v xml:space="preserve"> Pierre</v>
      </c>
      <c r="C2282">
        <f>VLOOKUP(Health_Care[[#This Row],[Customer ID]],Medical_Examinations[],2,0)</f>
        <v>53.13</v>
      </c>
      <c r="D2282">
        <f>VLOOKUP(Health_Care[[#This Row],[Customer ID]],Medical_Examinations[],4,0)</f>
        <v>4.4400000000000004</v>
      </c>
      <c r="E2282" t="str">
        <f>VLOOKUP(Health_Care[[#This Row],[Customer ID]],Medical_Examinations[],6,0)</f>
        <v>No</v>
      </c>
      <c r="F2282" t="str">
        <f>VLOOKUP(Health_Care[[#This Row],[Customer ID]],Medical_Examinations[],7,0)</f>
        <v>yes</v>
      </c>
      <c r="G2282" t="str">
        <f>VLOOKUP(Health_Care[[#This Row],[Customer ID]],Medical_Examinations[],8,0)</f>
        <v>No</v>
      </c>
      <c r="H2282">
        <f>VLOOKUP(Health_Care[[#This Row],[Customer ID]],Medical_Examinations[],9,0)</f>
        <v>1</v>
      </c>
      <c r="I2282" t="str">
        <f>VLOOKUP(Health_Care[[#This Row],[Customer ID]],Medical_Examinations[],10,0)</f>
        <v>No</v>
      </c>
      <c r="J2282" t="str">
        <f>VLOOKUP(Health_Care[[#This Row],[Customer ID]],Medical_Examinations[],3,0)</f>
        <v>Obesity</v>
      </c>
      <c r="K2282" t="str">
        <f>VLOOKUP(Health_Care[[#This Row],[Customer ID]],Medical_Examinations[],5,0)</f>
        <v>Normal</v>
      </c>
      <c r="L2282" s="10">
        <f>VLOOKUP(Health_Care[[#This Row],[Customer ID]],Table6[#All],5,0)</f>
        <v>38302</v>
      </c>
      <c r="M2282" s="11">
        <f>VLOOKUP(Health_Care[[#This Row],[Customer ID]],Table6[#All],8,0)</f>
        <v>1163.46</v>
      </c>
      <c r="N2282" t="str">
        <f>VLOOKUP(Health_Care[[#This Row],[Customer ID]],Table6[#All],9,0)</f>
        <v>Tier - 2</v>
      </c>
      <c r="O2282" t="str">
        <f>VLOOKUP(Health_Care[[#This Row],[Customer ID]],Table6[#All],10,0)</f>
        <v>Tier - 3</v>
      </c>
      <c r="P2282" t="str">
        <f>VLOOKUP(Health_Care[[#This Row],[Customer ID]],Table6[#All],11,0)</f>
        <v>R1013</v>
      </c>
      <c r="Q2282">
        <f>VLOOKUP(Health_Care[[#This Row],[Customer ID]],Table6[#All],6,0)</f>
        <v>18</v>
      </c>
    </row>
    <row r="2283" spans="1:17" x14ac:dyDescent="0.35">
      <c r="A2283" t="s">
        <v>76</v>
      </c>
      <c r="B2283" t="str">
        <f>VLOOKUP(Health_Care[[#This Row],[Customer ID]],Customer_Names[#All],3,0)</f>
        <v xml:space="preserve"> Kate</v>
      </c>
      <c r="C2283">
        <f>VLOOKUP(Health_Care[[#This Row],[Customer ID]],Medical_Examinations[],2,0)</f>
        <v>20.46</v>
      </c>
      <c r="D2283">
        <f>VLOOKUP(Health_Care[[#This Row],[Customer ID]],Medical_Examinations[],4,0)</f>
        <v>4.0199999999999996</v>
      </c>
      <c r="E2283" t="str">
        <f>VLOOKUP(Health_Care[[#This Row],[Customer ID]],Medical_Examinations[],6,0)</f>
        <v>No</v>
      </c>
      <c r="F2283" t="str">
        <f>VLOOKUP(Health_Care[[#This Row],[Customer ID]],Medical_Examinations[],7,0)</f>
        <v>No</v>
      </c>
      <c r="G2283" t="str">
        <f>VLOOKUP(Health_Care[[#This Row],[Customer ID]],Medical_Examinations[],8,0)</f>
        <v>No</v>
      </c>
      <c r="H2283">
        <f>VLOOKUP(Health_Care[[#This Row],[Customer ID]],Medical_Examinations[],9,0)</f>
        <v>0</v>
      </c>
      <c r="I2283" t="str">
        <f>VLOOKUP(Health_Care[[#This Row],[Customer ID]],Medical_Examinations[],10,0)</f>
        <v>No</v>
      </c>
      <c r="J2283" t="str">
        <f>VLOOKUP(Health_Care[[#This Row],[Customer ID]],Medical_Examinations[],3,0)</f>
        <v>Normal Weight</v>
      </c>
      <c r="K2283" t="str">
        <f>VLOOKUP(Health_Care[[#This Row],[Customer ID]],Medical_Examinations[],5,0)</f>
        <v>Normal</v>
      </c>
      <c r="L2283" s="10">
        <f>VLOOKUP(Health_Care[[#This Row],[Customer ID]],Table6[#All],5,0)</f>
        <v>34541</v>
      </c>
      <c r="M2283" s="11">
        <f>VLOOKUP(Health_Care[[#This Row],[Customer ID]],Table6[#All],8,0)</f>
        <v>1158.32</v>
      </c>
      <c r="N2283" t="str">
        <f>VLOOKUP(Health_Care[[#This Row],[Customer ID]],Table6[#All],9,0)</f>
        <v>Tier - 2</v>
      </c>
      <c r="O2283" t="str">
        <f>VLOOKUP(Health_Care[[#This Row],[Customer ID]],Table6[#All],10,0)</f>
        <v>Tier - 1</v>
      </c>
      <c r="P2283" t="str">
        <f>VLOOKUP(Health_Care[[#This Row],[Customer ID]],Table6[#All],11,0)</f>
        <v>R1013</v>
      </c>
      <c r="Q2283">
        <f>VLOOKUP(Health_Care[[#This Row],[Customer ID]],Table6[#All],6,0)</f>
        <v>28</v>
      </c>
    </row>
    <row r="2284" spans="1:17" x14ac:dyDescent="0.35">
      <c r="A2284" t="s">
        <v>75</v>
      </c>
      <c r="B2284" t="str">
        <f>VLOOKUP(Health_Care[[#This Row],[Customer ID]],Customer_Names[#All],3,0)</f>
        <v xml:space="preserve"> David</v>
      </c>
      <c r="C2284">
        <f>VLOOKUP(Health_Care[[#This Row],[Customer ID]],Medical_Examinations[],2,0)</f>
        <v>43.01</v>
      </c>
      <c r="D2284">
        <f>VLOOKUP(Health_Care[[#This Row],[Customer ID]],Medical_Examinations[],4,0)</f>
        <v>5.44</v>
      </c>
      <c r="E2284" t="str">
        <f>VLOOKUP(Health_Care[[#This Row],[Customer ID]],Medical_Examinations[],6,0)</f>
        <v>No</v>
      </c>
      <c r="F2284" t="str">
        <f>VLOOKUP(Health_Care[[#This Row],[Customer ID]],Medical_Examinations[],7,0)</f>
        <v>yes</v>
      </c>
      <c r="G2284" t="str">
        <f>VLOOKUP(Health_Care[[#This Row],[Customer ID]],Medical_Examinations[],8,0)</f>
        <v>No</v>
      </c>
      <c r="H2284">
        <f>VLOOKUP(Health_Care[[#This Row],[Customer ID]],Medical_Examinations[],9,0)</f>
        <v>1</v>
      </c>
      <c r="I2284" t="str">
        <f>VLOOKUP(Health_Care[[#This Row],[Customer ID]],Medical_Examinations[],10,0)</f>
        <v>No</v>
      </c>
      <c r="J2284" t="str">
        <f>VLOOKUP(Health_Care[[#This Row],[Customer ID]],Medical_Examinations[],3,0)</f>
        <v>Obesity</v>
      </c>
      <c r="K2284" t="str">
        <f>VLOOKUP(Health_Care[[#This Row],[Customer ID]],Medical_Examinations[],5,0)</f>
        <v>Normal</v>
      </c>
      <c r="L2284" s="10">
        <f>VLOOKUP(Health_Care[[#This Row],[Customer ID]],Table6[#All],5,0)</f>
        <v>38186</v>
      </c>
      <c r="M2284" s="11">
        <f>VLOOKUP(Health_Care[[#This Row],[Customer ID]],Table6[#All],8,0)</f>
        <v>1149.4000000000001</v>
      </c>
      <c r="N2284" t="str">
        <f>VLOOKUP(Health_Care[[#This Row],[Customer ID]],Table6[#All],9,0)</f>
        <v>Tier - 2</v>
      </c>
      <c r="O2284" t="str">
        <f>VLOOKUP(Health_Care[[#This Row],[Customer ID]],Table6[#All],10,0)</f>
        <v>Tier - 2</v>
      </c>
      <c r="P2284" t="str">
        <f>VLOOKUP(Health_Care[[#This Row],[Customer ID]],Table6[#All],11,0)</f>
        <v>R1013</v>
      </c>
      <c r="Q2284">
        <f>VLOOKUP(Health_Care[[#This Row],[Customer ID]],Table6[#All],6,0)</f>
        <v>18</v>
      </c>
    </row>
    <row r="2285" spans="1:17" x14ac:dyDescent="0.35">
      <c r="A2285" t="s">
        <v>74</v>
      </c>
      <c r="B2285" t="str">
        <f>VLOOKUP(Health_Care[[#This Row],[Customer ID]],Customer_Names[#All],3,0)</f>
        <v xml:space="preserve"> Carla</v>
      </c>
      <c r="C2285">
        <f>VLOOKUP(Health_Care[[#This Row],[Customer ID]],Medical_Examinations[],2,0)</f>
        <v>15.01</v>
      </c>
      <c r="D2285">
        <f>VLOOKUP(Health_Care[[#This Row],[Customer ID]],Medical_Examinations[],4,0)</f>
        <v>4.1500000000000004</v>
      </c>
      <c r="E2285" t="str">
        <f>VLOOKUP(Health_Care[[#This Row],[Customer ID]],Medical_Examinations[],6,0)</f>
        <v>No</v>
      </c>
      <c r="F2285" t="str">
        <f>VLOOKUP(Health_Care[[#This Row],[Customer ID]],Medical_Examinations[],7,0)</f>
        <v>No</v>
      </c>
      <c r="G2285" t="str">
        <f>VLOOKUP(Health_Care[[#This Row],[Customer ID]],Medical_Examinations[],8,0)</f>
        <v>Yes</v>
      </c>
      <c r="H2285">
        <f>VLOOKUP(Health_Care[[#This Row],[Customer ID]],Medical_Examinations[],9,0)</f>
        <v>1</v>
      </c>
      <c r="I2285" t="str">
        <f>VLOOKUP(Health_Care[[#This Row],[Customer ID]],Medical_Examinations[],10,0)</f>
        <v>No</v>
      </c>
      <c r="J2285" t="str">
        <f>VLOOKUP(Health_Care[[#This Row],[Customer ID]],Medical_Examinations[],3,0)</f>
        <v>Under Weight</v>
      </c>
      <c r="K2285" t="str">
        <f>VLOOKUP(Health_Care[[#This Row],[Customer ID]],Medical_Examinations[],5,0)</f>
        <v>Normal</v>
      </c>
      <c r="L2285" s="10">
        <f>VLOOKUP(Health_Care[[#This Row],[Customer ID]],Table6[#All],5,0)</f>
        <v>37784</v>
      </c>
      <c r="M2285" s="11">
        <f>VLOOKUP(Health_Care[[#This Row],[Customer ID]],Table6[#All],8,0)</f>
        <v>1149</v>
      </c>
      <c r="N2285" t="str">
        <f>VLOOKUP(Health_Care[[#This Row],[Customer ID]],Table6[#All],9,0)</f>
        <v>Tier - 2</v>
      </c>
      <c r="O2285" t="str">
        <f>VLOOKUP(Health_Care[[#This Row],[Customer ID]],Table6[#All],10,0)</f>
        <v>Tier - 1</v>
      </c>
      <c r="P2285" t="str">
        <f>VLOOKUP(Health_Care[[#This Row],[Customer ID]],Table6[#All],11,0)</f>
        <v>R1012</v>
      </c>
      <c r="Q2285">
        <f>VLOOKUP(Health_Care[[#This Row],[Customer ID]],Table6[#All],6,0)</f>
        <v>19</v>
      </c>
    </row>
    <row r="2286" spans="1:17" x14ac:dyDescent="0.35">
      <c r="A2286" t="s">
        <v>73</v>
      </c>
      <c r="B2286" t="str">
        <f>VLOOKUP(Health_Care[[#This Row],[Customer ID]],Customer_Names[#All],3,0)</f>
        <v xml:space="preserve"> Alvaro Sr.</v>
      </c>
      <c r="C2286">
        <f>VLOOKUP(Health_Care[[#This Row],[Customer ID]],Medical_Examinations[],2,0)</f>
        <v>41.14</v>
      </c>
      <c r="D2286">
        <f>VLOOKUP(Health_Care[[#This Row],[Customer ID]],Medical_Examinations[],4,0)</f>
        <v>6.02</v>
      </c>
      <c r="E2286" t="str">
        <f>VLOOKUP(Health_Care[[#This Row],[Customer ID]],Medical_Examinations[],6,0)</f>
        <v>No</v>
      </c>
      <c r="F2286" t="str">
        <f>VLOOKUP(Health_Care[[#This Row],[Customer ID]],Medical_Examinations[],7,0)</f>
        <v>yes</v>
      </c>
      <c r="G2286" t="str">
        <f>VLOOKUP(Health_Care[[#This Row],[Customer ID]],Medical_Examinations[],8,0)</f>
        <v>No</v>
      </c>
      <c r="H2286">
        <f>VLOOKUP(Health_Care[[#This Row],[Customer ID]],Medical_Examinations[],9,0)</f>
        <v>1</v>
      </c>
      <c r="I2286" t="str">
        <f>VLOOKUP(Health_Care[[#This Row],[Customer ID]],Medical_Examinations[],10,0)</f>
        <v>No</v>
      </c>
      <c r="J2286" t="str">
        <f>VLOOKUP(Health_Care[[#This Row],[Customer ID]],Medical_Examinations[],3,0)</f>
        <v>Obesity</v>
      </c>
      <c r="K2286" t="str">
        <f>VLOOKUP(Health_Care[[#This Row],[Customer ID]],Medical_Examinations[],5,0)</f>
        <v>Prediabetes</v>
      </c>
      <c r="L2286" s="10">
        <f>VLOOKUP(Health_Care[[#This Row],[Customer ID]],Table6[#All],5,0)</f>
        <v>38148</v>
      </c>
      <c r="M2286" s="11">
        <f>VLOOKUP(Health_Care[[#This Row],[Customer ID]],Table6[#All],8,0)</f>
        <v>1146.8</v>
      </c>
      <c r="N2286" t="str">
        <f>VLOOKUP(Health_Care[[#This Row],[Customer ID]],Table6[#All],9,0)</f>
        <v>Tier - 2</v>
      </c>
      <c r="O2286" t="str">
        <f>VLOOKUP(Health_Care[[#This Row],[Customer ID]],Table6[#All],10,0)</f>
        <v>Tier - 2</v>
      </c>
      <c r="P2286" t="str">
        <f>VLOOKUP(Health_Care[[#This Row],[Customer ID]],Table6[#All],11,0)</f>
        <v>R1013</v>
      </c>
      <c r="Q2286">
        <f>VLOOKUP(Health_Care[[#This Row],[Customer ID]],Table6[#All],6,0)</f>
        <v>18</v>
      </c>
    </row>
    <row r="2287" spans="1:17" x14ac:dyDescent="0.35">
      <c r="A2287" t="s">
        <v>72</v>
      </c>
      <c r="B2287" t="str">
        <f>VLOOKUP(Health_Care[[#This Row],[Customer ID]],Customer_Names[#All],3,0)</f>
        <v xml:space="preserve"> Hope</v>
      </c>
      <c r="C2287">
        <f>VLOOKUP(Health_Care[[#This Row],[Customer ID]],Medical_Examinations[],2,0)</f>
        <v>16.55</v>
      </c>
      <c r="D2287">
        <f>VLOOKUP(Health_Care[[#This Row],[Customer ID]],Medical_Examinations[],4,0)</f>
        <v>7.73</v>
      </c>
      <c r="E2287" t="str">
        <f>VLOOKUP(Health_Care[[#This Row],[Customer ID]],Medical_Examinations[],6,0)</f>
        <v>No</v>
      </c>
      <c r="F2287" t="str">
        <f>VLOOKUP(Health_Care[[#This Row],[Customer ID]],Medical_Examinations[],7,0)</f>
        <v>No</v>
      </c>
      <c r="G2287" t="str">
        <f>VLOOKUP(Health_Care[[#This Row],[Customer ID]],Medical_Examinations[],8,0)</f>
        <v>No</v>
      </c>
      <c r="H2287">
        <f>VLOOKUP(Health_Care[[#This Row],[Customer ID]],Medical_Examinations[],9,0)</f>
        <v>0</v>
      </c>
      <c r="I2287" t="str">
        <f>VLOOKUP(Health_Care[[#This Row],[Customer ID]],Medical_Examinations[],10,0)</f>
        <v>No</v>
      </c>
      <c r="J2287" t="str">
        <f>VLOOKUP(Health_Care[[#This Row],[Customer ID]],Medical_Examinations[],3,0)</f>
        <v>Under Weight</v>
      </c>
      <c r="K2287" t="str">
        <f>VLOOKUP(Health_Care[[#This Row],[Customer ID]],Medical_Examinations[],5,0)</f>
        <v>Diabetes</v>
      </c>
      <c r="L2287" s="10">
        <f>VLOOKUP(Health_Care[[#This Row],[Customer ID]],Table6[#All],5,0)</f>
        <v>37530</v>
      </c>
      <c r="M2287" s="11">
        <f>VLOOKUP(Health_Care[[#This Row],[Customer ID]],Table6[#All],8,0)</f>
        <v>1142</v>
      </c>
      <c r="N2287" t="str">
        <f>VLOOKUP(Health_Care[[#This Row],[Customer ID]],Table6[#All],9,0)</f>
        <v>Tier - 3</v>
      </c>
      <c r="O2287" t="str">
        <f>VLOOKUP(Health_Care[[#This Row],[Customer ID]],Table6[#All],10,0)</f>
        <v>Tier - 2</v>
      </c>
      <c r="P2287" t="str">
        <f>VLOOKUP(Health_Care[[#This Row],[Customer ID]],Table6[#All],11,0)</f>
        <v>R1011</v>
      </c>
      <c r="Q2287">
        <f>VLOOKUP(Health_Care[[#This Row],[Customer ID]],Table6[#All],6,0)</f>
        <v>20</v>
      </c>
    </row>
    <row r="2288" spans="1:17" x14ac:dyDescent="0.35">
      <c r="A2288" t="s">
        <v>71</v>
      </c>
      <c r="B2288" t="str">
        <f>VLOOKUP(Health_Care[[#This Row],[Customer ID]],Customer_Names[#All],3,0)</f>
        <v xml:space="preserve"> Mark P.</v>
      </c>
      <c r="C2288">
        <f>VLOOKUP(Health_Care[[#This Row],[Customer ID]],Medical_Examinations[],2,0)</f>
        <v>37.29</v>
      </c>
      <c r="D2288">
        <f>VLOOKUP(Health_Care[[#This Row],[Customer ID]],Medical_Examinations[],4,0)</f>
        <v>5.03</v>
      </c>
      <c r="E2288" t="str">
        <f>VLOOKUP(Health_Care[[#This Row],[Customer ID]],Medical_Examinations[],6,0)</f>
        <v>No</v>
      </c>
      <c r="F2288" t="str">
        <f>VLOOKUP(Health_Care[[#This Row],[Customer ID]],Medical_Examinations[],7,0)</f>
        <v>yes</v>
      </c>
      <c r="G2288" t="str">
        <f>VLOOKUP(Health_Care[[#This Row],[Customer ID]],Medical_Examinations[],8,0)</f>
        <v>No</v>
      </c>
      <c r="H2288">
        <f>VLOOKUP(Health_Care[[#This Row],[Customer ID]],Medical_Examinations[],9,0)</f>
        <v>1</v>
      </c>
      <c r="I2288" t="str">
        <f>VLOOKUP(Health_Care[[#This Row],[Customer ID]],Medical_Examinations[],10,0)</f>
        <v>No</v>
      </c>
      <c r="J2288" t="str">
        <f>VLOOKUP(Health_Care[[#This Row],[Customer ID]],Medical_Examinations[],3,0)</f>
        <v>Obesity</v>
      </c>
      <c r="K2288" t="str">
        <f>VLOOKUP(Health_Care[[#This Row],[Customer ID]],Medical_Examinations[],5,0)</f>
        <v>Normal</v>
      </c>
      <c r="L2288" s="10">
        <f>VLOOKUP(Health_Care[[#This Row],[Customer ID]],Table6[#All],5,0)</f>
        <v>38242</v>
      </c>
      <c r="M2288" s="11">
        <f>VLOOKUP(Health_Care[[#This Row],[Customer ID]],Table6[#All],8,0)</f>
        <v>1141.45</v>
      </c>
      <c r="N2288" t="str">
        <f>VLOOKUP(Health_Care[[#This Row],[Customer ID]],Table6[#All],9,0)</f>
        <v>Tier - 3</v>
      </c>
      <c r="O2288" t="str">
        <f>VLOOKUP(Health_Care[[#This Row],[Customer ID]],Table6[#All],10,0)</f>
        <v>Tier - 3</v>
      </c>
      <c r="P2288" t="str">
        <f>VLOOKUP(Health_Care[[#This Row],[Customer ID]],Table6[#All],11,0)</f>
        <v>R1013</v>
      </c>
      <c r="Q2288">
        <f>VLOOKUP(Health_Care[[#This Row],[Customer ID]],Table6[#All],6,0)</f>
        <v>18</v>
      </c>
    </row>
    <row r="2289" spans="1:17" x14ac:dyDescent="0.35">
      <c r="A2289" t="s">
        <v>70</v>
      </c>
      <c r="B2289" t="str">
        <f>VLOOKUP(Health_Care[[#This Row],[Customer ID]],Customer_Names[#All],3,0)</f>
        <v xml:space="preserve"> Desiree</v>
      </c>
      <c r="C2289">
        <f>VLOOKUP(Health_Care[[#This Row],[Customer ID]],Medical_Examinations[],2,0)</f>
        <v>16.739999999999998</v>
      </c>
      <c r="D2289">
        <f>VLOOKUP(Health_Care[[#This Row],[Customer ID]],Medical_Examinations[],4,0)</f>
        <v>4.08</v>
      </c>
      <c r="E2289" t="str">
        <f>VLOOKUP(Health_Care[[#This Row],[Customer ID]],Medical_Examinations[],6,0)</f>
        <v>yes</v>
      </c>
      <c r="F2289" t="str">
        <f>VLOOKUP(Health_Care[[#This Row],[Customer ID]],Medical_Examinations[],7,0)</f>
        <v>No</v>
      </c>
      <c r="G2289" t="str">
        <f>VLOOKUP(Health_Care[[#This Row],[Customer ID]],Medical_Examinations[],8,0)</f>
        <v>No</v>
      </c>
      <c r="H2289">
        <f>VLOOKUP(Health_Care[[#This Row],[Customer ID]],Medical_Examinations[],9,0)</f>
        <v>0</v>
      </c>
      <c r="I2289" t="str">
        <f>VLOOKUP(Health_Care[[#This Row],[Customer ID]],Medical_Examinations[],10,0)</f>
        <v>No</v>
      </c>
      <c r="J2289" t="str">
        <f>VLOOKUP(Health_Care[[#This Row],[Customer ID]],Medical_Examinations[],3,0)</f>
        <v>Under Weight</v>
      </c>
      <c r="K2289" t="str">
        <f>VLOOKUP(Health_Care[[#This Row],[Customer ID]],Medical_Examinations[],5,0)</f>
        <v>Normal</v>
      </c>
      <c r="L2289" s="10">
        <f>VLOOKUP(Health_Care[[#This Row],[Customer ID]],Table6[#All],5,0)</f>
        <v>37189</v>
      </c>
      <c r="M2289" s="11">
        <f>VLOOKUP(Health_Care[[#This Row],[Customer ID]],Table6[#All],8,0)</f>
        <v>1141</v>
      </c>
      <c r="N2289" t="str">
        <f>VLOOKUP(Health_Care[[#This Row],[Customer ID]],Table6[#All],9,0)</f>
        <v>Tier - 3</v>
      </c>
      <c r="O2289" t="str">
        <f>VLOOKUP(Health_Care[[#This Row],[Customer ID]],Table6[#All],10,0)</f>
        <v>Tier - 1</v>
      </c>
      <c r="P2289" t="str">
        <f>VLOOKUP(Health_Care[[#This Row],[Customer ID]],Table6[#All],11,0)</f>
        <v>R1013</v>
      </c>
      <c r="Q2289">
        <f>VLOOKUP(Health_Care[[#This Row],[Customer ID]],Table6[#All],6,0)</f>
        <v>21</v>
      </c>
    </row>
    <row r="2290" spans="1:17" x14ac:dyDescent="0.35">
      <c r="A2290" t="s">
        <v>69</v>
      </c>
      <c r="B2290" t="str">
        <f>VLOOKUP(Health_Care[[#This Row],[Customer ID]],Customer_Names[#All],3,0)</f>
        <v xml:space="preserve"> Mario Jr.</v>
      </c>
      <c r="C2290">
        <f>VLOOKUP(Health_Care[[#This Row],[Customer ID]],Medical_Examinations[],2,0)</f>
        <v>34.43</v>
      </c>
      <c r="D2290">
        <f>VLOOKUP(Health_Care[[#This Row],[Customer ID]],Medical_Examinations[],4,0)</f>
        <v>4.2699999999999996</v>
      </c>
      <c r="E2290" t="str">
        <f>VLOOKUP(Health_Care[[#This Row],[Customer ID]],Medical_Examinations[],6,0)</f>
        <v>No</v>
      </c>
      <c r="F2290" t="str">
        <f>VLOOKUP(Health_Care[[#This Row],[Customer ID]],Medical_Examinations[],7,0)</f>
        <v>yes</v>
      </c>
      <c r="G2290" t="str">
        <f>VLOOKUP(Health_Care[[#This Row],[Customer ID]],Medical_Examinations[],8,0)</f>
        <v>No</v>
      </c>
      <c r="H2290">
        <f>VLOOKUP(Health_Care[[#This Row],[Customer ID]],Medical_Examinations[],9,0)</f>
        <v>1</v>
      </c>
      <c r="I2290" t="str">
        <f>VLOOKUP(Health_Care[[#This Row],[Customer ID]],Medical_Examinations[],10,0)</f>
        <v>No</v>
      </c>
      <c r="J2290" t="str">
        <f>VLOOKUP(Health_Care[[#This Row],[Customer ID]],Medical_Examinations[],3,0)</f>
        <v>Obesity</v>
      </c>
      <c r="K2290" t="str">
        <f>VLOOKUP(Health_Care[[#This Row],[Customer ID]],Medical_Examinations[],5,0)</f>
        <v>Normal</v>
      </c>
      <c r="L2290" s="10">
        <f>VLOOKUP(Health_Care[[#This Row],[Customer ID]],Table6[#All],5,0)</f>
        <v>38318</v>
      </c>
      <c r="M2290" s="11">
        <f>VLOOKUP(Health_Care[[#This Row],[Customer ID]],Table6[#All],8,0)</f>
        <v>1137.47</v>
      </c>
      <c r="N2290" t="str">
        <f>VLOOKUP(Health_Care[[#This Row],[Customer ID]],Table6[#All],9,0)</f>
        <v>Tier - 3</v>
      </c>
      <c r="O2290" t="str">
        <f>VLOOKUP(Health_Care[[#This Row],[Customer ID]],Table6[#All],10,0)</f>
        <v>Tier - 2</v>
      </c>
      <c r="P2290" t="str">
        <f>VLOOKUP(Health_Care[[#This Row],[Customer ID]],Table6[#All],11,0)</f>
        <v>R1013</v>
      </c>
      <c r="Q2290">
        <f>VLOOKUP(Health_Care[[#This Row],[Customer ID]],Table6[#All],6,0)</f>
        <v>18</v>
      </c>
    </row>
    <row r="2291" spans="1:17" x14ac:dyDescent="0.35">
      <c r="A2291" t="s">
        <v>68</v>
      </c>
      <c r="B2291" t="str">
        <f>VLOOKUP(Health_Care[[#This Row],[Customer ID]],Customer_Names[#All],3,0)</f>
        <v xml:space="preserve"> Lusapho</v>
      </c>
      <c r="C2291">
        <f>VLOOKUP(Health_Care[[#This Row],[Customer ID]],Medical_Examinations[],2,0)</f>
        <v>34.1</v>
      </c>
      <c r="D2291">
        <f>VLOOKUP(Health_Care[[#This Row],[Customer ID]],Medical_Examinations[],4,0)</f>
        <v>4.07</v>
      </c>
      <c r="E2291" t="str">
        <f>VLOOKUP(Health_Care[[#This Row],[Customer ID]],Medical_Examinations[],6,0)</f>
        <v>No</v>
      </c>
      <c r="F2291" t="str">
        <f>VLOOKUP(Health_Care[[#This Row],[Customer ID]],Medical_Examinations[],7,0)</f>
        <v>yes</v>
      </c>
      <c r="G2291" t="str">
        <f>VLOOKUP(Health_Care[[#This Row],[Customer ID]],Medical_Examinations[],8,0)</f>
        <v>No</v>
      </c>
      <c r="H2291">
        <f>VLOOKUP(Health_Care[[#This Row],[Customer ID]],Medical_Examinations[],9,0)</f>
        <v>1</v>
      </c>
      <c r="I2291" t="str">
        <f>VLOOKUP(Health_Care[[#This Row],[Customer ID]],Medical_Examinations[],10,0)</f>
        <v>No</v>
      </c>
      <c r="J2291" t="str">
        <f>VLOOKUP(Health_Care[[#This Row],[Customer ID]],Medical_Examinations[],3,0)</f>
        <v>Obesity</v>
      </c>
      <c r="K2291" t="str">
        <f>VLOOKUP(Health_Care[[#This Row],[Customer ID]],Medical_Examinations[],5,0)</f>
        <v>Normal</v>
      </c>
      <c r="L2291" s="10">
        <f>VLOOKUP(Health_Care[[#This Row],[Customer ID]],Table6[#All],5,0)</f>
        <v>38275</v>
      </c>
      <c r="M2291" s="11">
        <f>VLOOKUP(Health_Care[[#This Row],[Customer ID]],Table6[#All],8,0)</f>
        <v>1137.01</v>
      </c>
      <c r="N2291" t="str">
        <f>VLOOKUP(Health_Care[[#This Row],[Customer ID]],Table6[#All],9,0)</f>
        <v>Tier - 3</v>
      </c>
      <c r="O2291" t="str">
        <f>VLOOKUP(Health_Care[[#This Row],[Customer ID]],Table6[#All],10,0)</f>
        <v>Tier - 1</v>
      </c>
      <c r="P2291" t="str">
        <f>VLOOKUP(Health_Care[[#This Row],[Customer ID]],Table6[#All],11,0)</f>
        <v>R1013</v>
      </c>
      <c r="Q2291">
        <f>VLOOKUP(Health_Care[[#This Row],[Customer ID]],Table6[#All],6,0)</f>
        <v>18</v>
      </c>
    </row>
    <row r="2292" spans="1:17" x14ac:dyDescent="0.35">
      <c r="A2292" t="s">
        <v>67</v>
      </c>
      <c r="B2292" t="str">
        <f>VLOOKUP(Health_Care[[#This Row],[Customer ID]],Customer_Names[#All],3,0)</f>
        <v xml:space="preserve"> Erin C.</v>
      </c>
      <c r="C2292">
        <f>VLOOKUP(Health_Care[[#This Row],[Customer ID]],Medical_Examinations[],2,0)</f>
        <v>19.3</v>
      </c>
      <c r="D2292">
        <f>VLOOKUP(Health_Care[[#This Row],[Customer ID]],Medical_Examinations[],4,0)</f>
        <v>10.36</v>
      </c>
      <c r="E2292" t="str">
        <f>VLOOKUP(Health_Care[[#This Row],[Customer ID]],Medical_Examinations[],6,0)</f>
        <v>No</v>
      </c>
      <c r="F2292" t="str">
        <f>VLOOKUP(Health_Care[[#This Row],[Customer ID]],Medical_Examinations[],7,0)</f>
        <v>No</v>
      </c>
      <c r="G2292" t="str">
        <f>VLOOKUP(Health_Care[[#This Row],[Customer ID]],Medical_Examinations[],8,0)</f>
        <v>No</v>
      </c>
      <c r="H2292">
        <f>VLOOKUP(Health_Care[[#This Row],[Customer ID]],Medical_Examinations[],9,0)</f>
        <v>0</v>
      </c>
      <c r="I2292" t="str">
        <f>VLOOKUP(Health_Care[[#This Row],[Customer ID]],Medical_Examinations[],10,0)</f>
        <v>No</v>
      </c>
      <c r="J2292" t="str">
        <f>VLOOKUP(Health_Care[[#This Row],[Customer ID]],Medical_Examinations[],3,0)</f>
        <v>Normal Weight</v>
      </c>
      <c r="K2292" t="str">
        <f>VLOOKUP(Health_Care[[#This Row],[Customer ID]],Medical_Examinations[],5,0)</f>
        <v>Diabetes</v>
      </c>
      <c r="L2292" s="10">
        <f>VLOOKUP(Health_Care[[#This Row],[Customer ID]],Table6[#All],5,0)</f>
        <v>37479</v>
      </c>
      <c r="M2292" s="11">
        <f>VLOOKUP(Health_Care[[#This Row],[Customer ID]],Table6[#All],8,0)</f>
        <v>1137</v>
      </c>
      <c r="N2292" t="str">
        <f>VLOOKUP(Health_Care[[#This Row],[Customer ID]],Table6[#All],9,0)</f>
        <v>Tier - 3</v>
      </c>
      <c r="O2292" t="str">
        <f>VLOOKUP(Health_Care[[#This Row],[Customer ID]],Table6[#All],10,0)</f>
        <v>Tier - 1</v>
      </c>
      <c r="P2292" t="str">
        <f>VLOOKUP(Health_Care[[#This Row],[Customer ID]],Table6[#All],11,0)</f>
        <v>R1013</v>
      </c>
      <c r="Q2292">
        <f>VLOOKUP(Health_Care[[#This Row],[Customer ID]],Table6[#All],6,0)</f>
        <v>20</v>
      </c>
    </row>
    <row r="2293" spans="1:17" x14ac:dyDescent="0.35">
      <c r="A2293" t="s">
        <v>66</v>
      </c>
      <c r="B2293" t="str">
        <f>VLOOKUP(Health_Care[[#This Row],[Customer ID]],Customer_Names[#All],3,0)</f>
        <v xml:space="preserve"> Alan F</v>
      </c>
      <c r="C2293">
        <f>VLOOKUP(Health_Care[[#This Row],[Customer ID]],Medical_Examinations[],2,0)</f>
        <v>33.659999999999997</v>
      </c>
      <c r="D2293">
        <f>VLOOKUP(Health_Care[[#This Row],[Customer ID]],Medical_Examinations[],4,0)</f>
        <v>5.71</v>
      </c>
      <c r="E2293" t="str">
        <f>VLOOKUP(Health_Care[[#This Row],[Customer ID]],Medical_Examinations[],6,0)</f>
        <v>No</v>
      </c>
      <c r="F2293" t="str">
        <f>VLOOKUP(Health_Care[[#This Row],[Customer ID]],Medical_Examinations[],7,0)</f>
        <v>yes</v>
      </c>
      <c r="G2293" t="str">
        <f>VLOOKUP(Health_Care[[#This Row],[Customer ID]],Medical_Examinations[],8,0)</f>
        <v>No</v>
      </c>
      <c r="H2293">
        <f>VLOOKUP(Health_Care[[#This Row],[Customer ID]],Medical_Examinations[],9,0)</f>
        <v>1</v>
      </c>
      <c r="I2293" t="str">
        <f>VLOOKUP(Health_Care[[#This Row],[Customer ID]],Medical_Examinations[],10,0)</f>
        <v>No</v>
      </c>
      <c r="J2293" t="str">
        <f>VLOOKUP(Health_Care[[#This Row],[Customer ID]],Medical_Examinations[],3,0)</f>
        <v>Obesity</v>
      </c>
      <c r="K2293" t="str">
        <f>VLOOKUP(Health_Care[[#This Row],[Customer ID]],Medical_Examinations[],5,0)</f>
        <v>Prediabetes</v>
      </c>
      <c r="L2293" s="10">
        <f>VLOOKUP(Health_Care[[#This Row],[Customer ID]],Table6[#All],5,0)</f>
        <v>38319</v>
      </c>
      <c r="M2293" s="11">
        <f>VLOOKUP(Health_Care[[#This Row],[Customer ID]],Table6[#All],8,0)</f>
        <v>1136.4000000000001</v>
      </c>
      <c r="N2293" t="str">
        <f>VLOOKUP(Health_Care[[#This Row],[Customer ID]],Table6[#All],9,0)</f>
        <v>Tier - 3</v>
      </c>
      <c r="O2293" t="str">
        <f>VLOOKUP(Health_Care[[#This Row],[Customer ID]],Table6[#All],10,0)</f>
        <v>Tier - 3</v>
      </c>
      <c r="P2293" t="str">
        <f>VLOOKUP(Health_Care[[#This Row],[Customer ID]],Table6[#All],11,0)</f>
        <v>R1013</v>
      </c>
      <c r="Q2293">
        <f>VLOOKUP(Health_Care[[#This Row],[Customer ID]],Table6[#All],6,0)</f>
        <v>18</v>
      </c>
    </row>
    <row r="2294" spans="1:17" x14ac:dyDescent="0.35">
      <c r="A2294" t="s">
        <v>65</v>
      </c>
      <c r="B2294" t="str">
        <f>VLOOKUP(Health_Care[[#This Row],[Customer ID]],Customer_Names[#All],3,0)</f>
        <v xml:space="preserve"> Ryan</v>
      </c>
      <c r="C2294">
        <f>VLOOKUP(Health_Care[[#This Row],[Customer ID]],Medical_Examinations[],2,0)</f>
        <v>33.33</v>
      </c>
      <c r="D2294">
        <f>VLOOKUP(Health_Care[[#This Row],[Customer ID]],Medical_Examinations[],4,0)</f>
        <v>6.08</v>
      </c>
      <c r="E2294" t="str">
        <f>VLOOKUP(Health_Care[[#This Row],[Customer ID]],Medical_Examinations[],6,0)</f>
        <v>No</v>
      </c>
      <c r="F2294" t="str">
        <f>VLOOKUP(Health_Care[[#This Row],[Customer ID]],Medical_Examinations[],7,0)</f>
        <v>yes</v>
      </c>
      <c r="G2294" t="str">
        <f>VLOOKUP(Health_Care[[#This Row],[Customer ID]],Medical_Examinations[],8,0)</f>
        <v>No</v>
      </c>
      <c r="H2294">
        <f>VLOOKUP(Health_Care[[#This Row],[Customer ID]],Medical_Examinations[],9,0)</f>
        <v>1</v>
      </c>
      <c r="I2294" t="str">
        <f>VLOOKUP(Health_Care[[#This Row],[Customer ID]],Medical_Examinations[],10,0)</f>
        <v>No</v>
      </c>
      <c r="J2294" t="str">
        <f>VLOOKUP(Health_Care[[#This Row],[Customer ID]],Medical_Examinations[],3,0)</f>
        <v>Obesity</v>
      </c>
      <c r="K2294" t="str">
        <f>VLOOKUP(Health_Care[[#This Row],[Customer ID]],Medical_Examinations[],5,0)</f>
        <v>Prediabetes</v>
      </c>
      <c r="L2294" s="10">
        <f>VLOOKUP(Health_Care[[#This Row],[Customer ID]],Table6[#All],5,0)</f>
        <v>38149</v>
      </c>
      <c r="M2294" s="11">
        <f>VLOOKUP(Health_Care[[#This Row],[Customer ID]],Table6[#All],8,0)</f>
        <v>1135.94</v>
      </c>
      <c r="N2294" t="str">
        <f>VLOOKUP(Health_Care[[#This Row],[Customer ID]],Table6[#All],9,0)</f>
        <v>Tier - 3</v>
      </c>
      <c r="O2294" t="str">
        <f>VLOOKUP(Health_Care[[#This Row],[Customer ID]],Table6[#All],10,0)</f>
        <v>Tier - 3</v>
      </c>
      <c r="P2294" t="str">
        <f>VLOOKUP(Health_Care[[#This Row],[Customer ID]],Table6[#All],11,0)</f>
        <v>R1013</v>
      </c>
      <c r="Q2294">
        <f>VLOOKUP(Health_Care[[#This Row],[Customer ID]],Table6[#All],6,0)</f>
        <v>18</v>
      </c>
    </row>
    <row r="2295" spans="1:17" x14ac:dyDescent="0.35">
      <c r="A2295" t="s">
        <v>64</v>
      </c>
      <c r="B2295" t="str">
        <f>VLOOKUP(Health_Care[[#This Row],[Customer ID]],Customer_Names[#All],3,0)</f>
        <v xml:space="preserve"> Hope</v>
      </c>
      <c r="C2295">
        <f>VLOOKUP(Health_Care[[#This Row],[Customer ID]],Medical_Examinations[],2,0)</f>
        <v>21.84</v>
      </c>
      <c r="D2295">
        <f>VLOOKUP(Health_Care[[#This Row],[Customer ID]],Medical_Examinations[],4,0)</f>
        <v>5.71</v>
      </c>
      <c r="E2295" t="str">
        <f>VLOOKUP(Health_Care[[#This Row],[Customer ID]],Medical_Examinations[],6,0)</f>
        <v>No</v>
      </c>
      <c r="F2295" t="str">
        <f>VLOOKUP(Health_Care[[#This Row],[Customer ID]],Medical_Examinations[],7,0)</f>
        <v>yes</v>
      </c>
      <c r="G2295" t="str">
        <f>VLOOKUP(Health_Care[[#This Row],[Customer ID]],Medical_Examinations[],8,0)</f>
        <v>No</v>
      </c>
      <c r="H2295">
        <f>VLOOKUP(Health_Care[[#This Row],[Customer ID]],Medical_Examinations[],9,0)</f>
        <v>1</v>
      </c>
      <c r="I2295" t="str">
        <f>VLOOKUP(Health_Care[[#This Row],[Customer ID]],Medical_Examinations[],10,0)</f>
        <v>No</v>
      </c>
      <c r="J2295" t="str">
        <f>VLOOKUP(Health_Care[[#This Row],[Customer ID]],Medical_Examinations[],3,0)</f>
        <v>Normal Weight</v>
      </c>
      <c r="K2295" t="str">
        <f>VLOOKUP(Health_Care[[#This Row],[Customer ID]],Medical_Examinations[],5,0)</f>
        <v>Prediabetes</v>
      </c>
      <c r="L2295" s="10">
        <f>VLOOKUP(Health_Care[[#This Row],[Customer ID]],Table6[#All],5,0)</f>
        <v>38266</v>
      </c>
      <c r="M2295" s="11">
        <f>VLOOKUP(Health_Care[[#This Row],[Customer ID]],Table6[#All],8,0)</f>
        <v>1135</v>
      </c>
      <c r="N2295" t="str">
        <f>VLOOKUP(Health_Care[[#This Row],[Customer ID]],Table6[#All],9,0)</f>
        <v>Tier - 3</v>
      </c>
      <c r="O2295" t="str">
        <f>VLOOKUP(Health_Care[[#This Row],[Customer ID]],Table6[#All],10,0)</f>
        <v>Tier - 3</v>
      </c>
      <c r="P2295" t="str">
        <f>VLOOKUP(Health_Care[[#This Row],[Customer ID]],Table6[#All],11,0)</f>
        <v>R1013</v>
      </c>
      <c r="Q2295">
        <f>VLOOKUP(Health_Care[[#This Row],[Customer ID]],Table6[#All],6,0)</f>
        <v>18</v>
      </c>
    </row>
    <row r="2296" spans="1:17" x14ac:dyDescent="0.35">
      <c r="A2296" t="s">
        <v>63</v>
      </c>
      <c r="B2296" t="str">
        <f>VLOOKUP(Health_Care[[#This Row],[Customer ID]],Customer_Names[#All],3,0)</f>
        <v xml:space="preserve"> Josh</v>
      </c>
      <c r="C2296">
        <f>VLOOKUP(Health_Care[[#This Row],[Customer ID]],Medical_Examinations[],2,0)</f>
        <v>16.87</v>
      </c>
      <c r="D2296">
        <f>VLOOKUP(Health_Care[[#This Row],[Customer ID]],Medical_Examinations[],4,0)</f>
        <v>9.1300000000000008</v>
      </c>
      <c r="E2296" t="str">
        <f>VLOOKUP(Health_Care[[#This Row],[Customer ID]],Medical_Examinations[],6,0)</f>
        <v>No</v>
      </c>
      <c r="F2296" t="str">
        <f>VLOOKUP(Health_Care[[#This Row],[Customer ID]],Medical_Examinations[],7,0)</f>
        <v>No</v>
      </c>
      <c r="G2296" t="str">
        <f>VLOOKUP(Health_Care[[#This Row],[Customer ID]],Medical_Examinations[],8,0)</f>
        <v>No</v>
      </c>
      <c r="H2296">
        <f>VLOOKUP(Health_Care[[#This Row],[Customer ID]],Medical_Examinations[],9,0)</f>
        <v>0</v>
      </c>
      <c r="I2296" t="str">
        <f>VLOOKUP(Health_Care[[#This Row],[Customer ID]],Medical_Examinations[],10,0)</f>
        <v>No</v>
      </c>
      <c r="J2296" t="str">
        <f>VLOOKUP(Health_Care[[#This Row],[Customer ID]],Medical_Examinations[],3,0)</f>
        <v>Under Weight</v>
      </c>
      <c r="K2296" t="str">
        <f>VLOOKUP(Health_Care[[#This Row],[Customer ID]],Medical_Examinations[],5,0)</f>
        <v>Diabetes</v>
      </c>
      <c r="L2296" s="10">
        <f>VLOOKUP(Health_Care[[#This Row],[Customer ID]],Table6[#All],5,0)</f>
        <v>37456</v>
      </c>
      <c r="M2296" s="11">
        <f>VLOOKUP(Health_Care[[#This Row],[Customer ID]],Table6[#All],8,0)</f>
        <v>1132</v>
      </c>
      <c r="N2296" t="str">
        <f>VLOOKUP(Health_Care[[#This Row],[Customer ID]],Table6[#All],9,0)</f>
        <v>Tier - 3</v>
      </c>
      <c r="O2296" t="str">
        <f>VLOOKUP(Health_Care[[#This Row],[Customer ID]],Table6[#All],10,0)</f>
        <v>Tier - 1</v>
      </c>
      <c r="P2296" t="str">
        <f>VLOOKUP(Health_Care[[#This Row],[Customer ID]],Table6[#All],11,0)</f>
        <v>R1013</v>
      </c>
      <c r="Q2296">
        <f>VLOOKUP(Health_Care[[#This Row],[Customer ID]],Table6[#All],6,0)</f>
        <v>20</v>
      </c>
    </row>
    <row r="2297" spans="1:17" x14ac:dyDescent="0.35">
      <c r="A2297" t="s">
        <v>62</v>
      </c>
      <c r="B2297" t="str">
        <f>VLOOKUP(Health_Care[[#This Row],[Customer ID]],Customer_Names[#All],3,0)</f>
        <v xml:space="preserve"> Jacob J</v>
      </c>
      <c r="C2297">
        <f>VLOOKUP(Health_Care[[#This Row],[Customer ID]],Medical_Examinations[],2,0)</f>
        <v>30.14</v>
      </c>
      <c r="D2297">
        <f>VLOOKUP(Health_Care[[#This Row],[Customer ID]],Medical_Examinations[],4,0)</f>
        <v>5.49</v>
      </c>
      <c r="E2297" t="str">
        <f>VLOOKUP(Health_Care[[#This Row],[Customer ID]],Medical_Examinations[],6,0)</f>
        <v>No</v>
      </c>
      <c r="F2297" t="str">
        <f>VLOOKUP(Health_Care[[#This Row],[Customer ID]],Medical_Examinations[],7,0)</f>
        <v>yes</v>
      </c>
      <c r="G2297" t="str">
        <f>VLOOKUP(Health_Care[[#This Row],[Customer ID]],Medical_Examinations[],8,0)</f>
        <v>No</v>
      </c>
      <c r="H2297">
        <f>VLOOKUP(Health_Care[[#This Row],[Customer ID]],Medical_Examinations[],9,0)</f>
        <v>1</v>
      </c>
      <c r="I2297" t="str">
        <f>VLOOKUP(Health_Care[[#This Row],[Customer ID]],Medical_Examinations[],10,0)</f>
        <v>No</v>
      </c>
      <c r="J2297" t="str">
        <f>VLOOKUP(Health_Care[[#This Row],[Customer ID]],Medical_Examinations[],3,0)</f>
        <v>Obesity</v>
      </c>
      <c r="K2297" t="str">
        <f>VLOOKUP(Health_Care[[#This Row],[Customer ID]],Medical_Examinations[],5,0)</f>
        <v>Normal</v>
      </c>
      <c r="L2297" s="10">
        <f>VLOOKUP(Health_Care[[#This Row],[Customer ID]],Table6[#All],5,0)</f>
        <v>38152</v>
      </c>
      <c r="M2297" s="11">
        <f>VLOOKUP(Health_Care[[#This Row],[Customer ID]],Table6[#All],8,0)</f>
        <v>1131.51</v>
      </c>
      <c r="N2297" t="str">
        <f>VLOOKUP(Health_Care[[#This Row],[Customer ID]],Table6[#All],9,0)</f>
        <v>Tier - 3</v>
      </c>
      <c r="O2297" t="str">
        <f>VLOOKUP(Health_Care[[#This Row],[Customer ID]],Table6[#All],10,0)</f>
        <v>Tier - 1</v>
      </c>
      <c r="P2297" t="str">
        <f>VLOOKUP(Health_Care[[#This Row],[Customer ID]],Table6[#All],11,0)</f>
        <v>R1013</v>
      </c>
      <c r="Q2297">
        <f>VLOOKUP(Health_Care[[#This Row],[Customer ID]],Table6[#All],6,0)</f>
        <v>18</v>
      </c>
    </row>
    <row r="2298" spans="1:17" x14ac:dyDescent="0.35">
      <c r="A2298" t="s">
        <v>61</v>
      </c>
      <c r="B2298" t="str">
        <f>VLOOKUP(Health_Care[[#This Row],[Customer ID]],Customer_Names[#All],3,0)</f>
        <v xml:space="preserve"> Jose Tomas</v>
      </c>
      <c r="C2298">
        <f>VLOOKUP(Health_Care[[#This Row],[Customer ID]],Medical_Examinations[],2,0)</f>
        <v>23.21</v>
      </c>
      <c r="D2298">
        <f>VLOOKUP(Health_Care[[#This Row],[Customer ID]],Medical_Examinations[],4,0)</f>
        <v>4.37</v>
      </c>
      <c r="E2298" t="str">
        <f>VLOOKUP(Health_Care[[#This Row],[Customer ID]],Medical_Examinations[],6,0)</f>
        <v>No</v>
      </c>
      <c r="F2298" t="str">
        <f>VLOOKUP(Health_Care[[#This Row],[Customer ID]],Medical_Examinations[],7,0)</f>
        <v>yes</v>
      </c>
      <c r="G2298" t="str">
        <f>VLOOKUP(Health_Care[[#This Row],[Customer ID]],Medical_Examinations[],8,0)</f>
        <v>No</v>
      </c>
      <c r="H2298">
        <f>VLOOKUP(Health_Care[[#This Row],[Customer ID]],Medical_Examinations[],9,0)</f>
        <v>1</v>
      </c>
      <c r="I2298" t="str">
        <f>VLOOKUP(Health_Care[[#This Row],[Customer ID]],Medical_Examinations[],10,0)</f>
        <v>No</v>
      </c>
      <c r="J2298" t="str">
        <f>VLOOKUP(Health_Care[[#This Row],[Customer ID]],Medical_Examinations[],3,0)</f>
        <v>Normal Weight</v>
      </c>
      <c r="K2298" t="str">
        <f>VLOOKUP(Health_Care[[#This Row],[Customer ID]],Medical_Examinations[],5,0)</f>
        <v>Normal</v>
      </c>
      <c r="L2298" s="10">
        <f>VLOOKUP(Health_Care[[#This Row],[Customer ID]],Table6[#All],5,0)</f>
        <v>38303</v>
      </c>
      <c r="M2298" s="11">
        <f>VLOOKUP(Health_Care[[#This Row],[Customer ID]],Table6[#All],8,0)</f>
        <v>1121.8699999999999</v>
      </c>
      <c r="N2298" t="str">
        <f>VLOOKUP(Health_Care[[#This Row],[Customer ID]],Table6[#All],9,0)</f>
        <v>Tier - 3</v>
      </c>
      <c r="O2298" t="str">
        <f>VLOOKUP(Health_Care[[#This Row],[Customer ID]],Table6[#All],10,0)</f>
        <v>Tier - 1</v>
      </c>
      <c r="P2298" t="str">
        <f>VLOOKUP(Health_Care[[#This Row],[Customer ID]],Table6[#All],11,0)</f>
        <v>R1013</v>
      </c>
      <c r="Q2298">
        <f>VLOOKUP(Health_Care[[#This Row],[Customer ID]],Table6[#All],6,0)</f>
        <v>18</v>
      </c>
    </row>
    <row r="2299" spans="1:17" x14ac:dyDescent="0.35">
      <c r="A2299" t="s">
        <v>60</v>
      </c>
      <c r="B2299" t="str">
        <f>VLOOKUP(Health_Care[[#This Row],[Customer ID]],Customer_Names[#All],3,0)</f>
        <v xml:space="preserve"> Mary Evan</v>
      </c>
      <c r="C2299">
        <f>VLOOKUP(Health_Care[[#This Row],[Customer ID]],Medical_Examinations[],2,0)</f>
        <v>17.170000000000002</v>
      </c>
      <c r="D2299">
        <f>VLOOKUP(Health_Care[[#This Row],[Customer ID]],Medical_Examinations[],4,0)</f>
        <v>8.4600000000000009</v>
      </c>
      <c r="E2299" t="str">
        <f>VLOOKUP(Health_Care[[#This Row],[Customer ID]],Medical_Examinations[],6,0)</f>
        <v>No</v>
      </c>
      <c r="F2299" t="str">
        <f>VLOOKUP(Health_Care[[#This Row],[Customer ID]],Medical_Examinations[],7,0)</f>
        <v>No</v>
      </c>
      <c r="G2299" t="str">
        <f>VLOOKUP(Health_Care[[#This Row],[Customer ID]],Medical_Examinations[],8,0)</f>
        <v>No</v>
      </c>
      <c r="H2299">
        <f>VLOOKUP(Health_Care[[#This Row],[Customer ID]],Medical_Examinations[],9,0)</f>
        <v>0</v>
      </c>
      <c r="I2299" t="str">
        <f>VLOOKUP(Health_Care[[#This Row],[Customer ID]],Medical_Examinations[],10,0)</f>
        <v>No</v>
      </c>
      <c r="J2299" t="str">
        <f>VLOOKUP(Health_Care[[#This Row],[Customer ID]],Medical_Examinations[],3,0)</f>
        <v>Under Weight</v>
      </c>
      <c r="K2299" t="str">
        <f>VLOOKUP(Health_Care[[#This Row],[Customer ID]],Medical_Examinations[],5,0)</f>
        <v>Diabetes</v>
      </c>
      <c r="L2299" s="10">
        <f>VLOOKUP(Health_Care[[#This Row],[Customer ID]],Table6[#All],5,0)</f>
        <v>37481</v>
      </c>
      <c r="M2299" s="11">
        <f>VLOOKUP(Health_Care[[#This Row],[Customer ID]],Table6[#All],8,0)</f>
        <v>1086</v>
      </c>
      <c r="N2299" t="str">
        <f>VLOOKUP(Health_Care[[#This Row],[Customer ID]],Table6[#All],9,0)</f>
        <v>Tier - 3</v>
      </c>
      <c r="O2299" t="str">
        <f>VLOOKUP(Health_Care[[#This Row],[Customer ID]],Table6[#All],10,0)</f>
        <v>Tier - 3</v>
      </c>
      <c r="P2299" t="str">
        <f>VLOOKUP(Health_Care[[#This Row],[Customer ID]],Table6[#All],11,0)</f>
        <v>R1013</v>
      </c>
      <c r="Q2299">
        <f>VLOOKUP(Health_Care[[#This Row],[Customer ID]],Table6[#All],6,0)</f>
        <v>20</v>
      </c>
    </row>
    <row r="2300" spans="1:17" x14ac:dyDescent="0.35">
      <c r="A2300" t="s">
        <v>59</v>
      </c>
      <c r="B2300" t="str">
        <f>VLOOKUP(Health_Care[[#This Row],[Customer ID]],Customer_Names[#All],3,0)</f>
        <v xml:space="preserve"> Justin K.</v>
      </c>
      <c r="C2300">
        <f>VLOOKUP(Health_Care[[#This Row],[Customer ID]],Medical_Examinations[],2,0)</f>
        <v>15.61</v>
      </c>
      <c r="D2300">
        <f>VLOOKUP(Health_Care[[#This Row],[Customer ID]],Medical_Examinations[],4,0)</f>
        <v>5.28</v>
      </c>
      <c r="E2300" t="str">
        <f>VLOOKUP(Health_Care[[#This Row],[Customer ID]],Medical_Examinations[],6,0)</f>
        <v>No</v>
      </c>
      <c r="F2300" t="str">
        <f>VLOOKUP(Health_Care[[#This Row],[Customer ID]],Medical_Examinations[],7,0)</f>
        <v>No</v>
      </c>
      <c r="G2300" t="str">
        <f>VLOOKUP(Health_Care[[#This Row],[Customer ID]],Medical_Examinations[],8,0)</f>
        <v>No</v>
      </c>
      <c r="H2300">
        <f>VLOOKUP(Health_Care[[#This Row],[Customer ID]],Medical_Examinations[],9,0)</f>
        <v>1</v>
      </c>
      <c r="I2300" t="str">
        <f>VLOOKUP(Health_Care[[#This Row],[Customer ID]],Medical_Examinations[],10,0)</f>
        <v>No</v>
      </c>
      <c r="J2300" t="str">
        <f>VLOOKUP(Health_Care[[#This Row],[Customer ID]],Medical_Examinations[],3,0)</f>
        <v>Under Weight</v>
      </c>
      <c r="K2300" t="str">
        <f>VLOOKUP(Health_Care[[#This Row],[Customer ID]],Medical_Examinations[],5,0)</f>
        <v>Normal</v>
      </c>
      <c r="L2300" s="10">
        <f>VLOOKUP(Health_Care[[#This Row],[Customer ID]],Table6[#All],5,0)</f>
        <v>36155</v>
      </c>
      <c r="M2300" s="11">
        <f>VLOOKUP(Health_Care[[#This Row],[Customer ID]],Table6[#All],8,0)</f>
        <v>1082</v>
      </c>
      <c r="N2300" t="str">
        <f>VLOOKUP(Health_Care[[#This Row],[Customer ID]],Table6[#All],9,0)</f>
        <v>Tier - 3</v>
      </c>
      <c r="O2300" t="str">
        <f>VLOOKUP(Health_Care[[#This Row],[Customer ID]],Table6[#All],10,0)</f>
        <v>Tier - 2</v>
      </c>
      <c r="P2300" t="str">
        <f>VLOOKUP(Health_Care[[#This Row],[Customer ID]],Table6[#All],11,0)</f>
        <v>R1013</v>
      </c>
      <c r="Q2300">
        <f>VLOOKUP(Health_Care[[#This Row],[Customer ID]],Table6[#All],6,0)</f>
        <v>24</v>
      </c>
    </row>
    <row r="2301" spans="1:17" x14ac:dyDescent="0.35">
      <c r="A2301" t="s">
        <v>58</v>
      </c>
      <c r="B2301" t="str">
        <f>VLOOKUP(Health_Care[[#This Row],[Customer ID]],Customer_Names[#All],3,0)</f>
        <v xml:space="preserve"> Patrick</v>
      </c>
      <c r="C2301">
        <f>VLOOKUP(Health_Care[[#This Row],[Customer ID]],Medical_Examinations[],2,0)</f>
        <v>17.98</v>
      </c>
      <c r="D2301">
        <f>VLOOKUP(Health_Care[[#This Row],[Customer ID]],Medical_Examinations[],4,0)</f>
        <v>5.33</v>
      </c>
      <c r="E2301" t="str">
        <f>VLOOKUP(Health_Care[[#This Row],[Customer ID]],Medical_Examinations[],6,0)</f>
        <v>yes</v>
      </c>
      <c r="F2301" t="str">
        <f>VLOOKUP(Health_Care[[#This Row],[Customer ID]],Medical_Examinations[],7,0)</f>
        <v>No</v>
      </c>
      <c r="G2301" t="str">
        <f>VLOOKUP(Health_Care[[#This Row],[Customer ID]],Medical_Examinations[],8,0)</f>
        <v>Yes</v>
      </c>
      <c r="H2301">
        <f>VLOOKUP(Health_Care[[#This Row],[Customer ID]],Medical_Examinations[],9,0)</f>
        <v>1</v>
      </c>
      <c r="I2301" t="str">
        <f>VLOOKUP(Health_Care[[#This Row],[Customer ID]],Medical_Examinations[],10,0)</f>
        <v>No</v>
      </c>
      <c r="J2301" t="str">
        <f>VLOOKUP(Health_Care[[#This Row],[Customer ID]],Medical_Examinations[],3,0)</f>
        <v>Under Weight</v>
      </c>
      <c r="K2301" t="str">
        <f>VLOOKUP(Health_Care[[#This Row],[Customer ID]],Medical_Examinations[],5,0)</f>
        <v>Normal</v>
      </c>
      <c r="L2301" s="10">
        <f>VLOOKUP(Health_Care[[#This Row],[Customer ID]],Table6[#All],5,0)</f>
        <v>35655</v>
      </c>
      <c r="M2301" s="11">
        <f>VLOOKUP(Health_Care[[#This Row],[Customer ID]],Table6[#All],8,0)</f>
        <v>1071</v>
      </c>
      <c r="N2301" t="str">
        <f>VLOOKUP(Health_Care[[#This Row],[Customer ID]],Table6[#All],9,0)</f>
        <v>Tier - 3</v>
      </c>
      <c r="O2301" t="str">
        <f>VLOOKUP(Health_Care[[#This Row],[Customer ID]],Table6[#All],10,0)</f>
        <v>Tier - 3</v>
      </c>
      <c r="P2301" t="str">
        <f>VLOOKUP(Health_Care[[#This Row],[Customer ID]],Table6[#All],11,0)</f>
        <v>R1013</v>
      </c>
      <c r="Q2301">
        <f>VLOOKUP(Health_Care[[#This Row],[Customer ID]],Table6[#All],6,0)</f>
        <v>25</v>
      </c>
    </row>
    <row r="2302" spans="1:17" x14ac:dyDescent="0.35">
      <c r="A2302" t="s">
        <v>57</v>
      </c>
      <c r="B2302" t="str">
        <f>VLOOKUP(Health_Care[[#This Row],[Customer ID]],Customer_Names[#All],3,0)</f>
        <v xml:space="preserve"> Roman</v>
      </c>
      <c r="C2302">
        <f>VLOOKUP(Health_Care[[#This Row],[Customer ID]],Medical_Examinations[],2,0)</f>
        <v>21.64</v>
      </c>
      <c r="D2302">
        <f>VLOOKUP(Health_Care[[#This Row],[Customer ID]],Medical_Examinations[],4,0)</f>
        <v>5.5</v>
      </c>
      <c r="E2302" t="str">
        <f>VLOOKUP(Health_Care[[#This Row],[Customer ID]],Medical_Examinations[],6,0)</f>
        <v>No</v>
      </c>
      <c r="F2302" t="str">
        <f>VLOOKUP(Health_Care[[#This Row],[Customer ID]],Medical_Examinations[],7,0)</f>
        <v>yes</v>
      </c>
      <c r="G2302" t="str">
        <f>VLOOKUP(Health_Care[[#This Row],[Customer ID]],Medical_Examinations[],8,0)</f>
        <v>No</v>
      </c>
      <c r="H2302">
        <f>VLOOKUP(Health_Care[[#This Row],[Customer ID]],Medical_Examinations[],9,0)</f>
        <v>1</v>
      </c>
      <c r="I2302" t="str">
        <f>VLOOKUP(Health_Care[[#This Row],[Customer ID]],Medical_Examinations[],10,0)</f>
        <v>No</v>
      </c>
      <c r="J2302" t="str">
        <f>VLOOKUP(Health_Care[[#This Row],[Customer ID]],Medical_Examinations[],3,0)</f>
        <v>Normal Weight</v>
      </c>
      <c r="K2302" t="str">
        <f>VLOOKUP(Health_Care[[#This Row],[Customer ID]],Medical_Examinations[],5,0)</f>
        <v>Normal</v>
      </c>
      <c r="L2302" s="10">
        <f>VLOOKUP(Health_Care[[#This Row],[Customer ID]],Table6[#All],5,0)</f>
        <v>38223</v>
      </c>
      <c r="M2302" s="11">
        <f>VLOOKUP(Health_Care[[#This Row],[Customer ID]],Table6[#All],8,0)</f>
        <v>1070</v>
      </c>
      <c r="N2302" t="str">
        <f>VLOOKUP(Health_Care[[#This Row],[Customer ID]],Table6[#All],9,0)</f>
        <v>Tier - 3</v>
      </c>
      <c r="O2302" t="str">
        <f>VLOOKUP(Health_Care[[#This Row],[Customer ID]],Table6[#All],10,0)</f>
        <v>Tier - 3</v>
      </c>
      <c r="P2302" t="str">
        <f>VLOOKUP(Health_Care[[#This Row],[Customer ID]],Table6[#All],11,0)</f>
        <v>R1013</v>
      </c>
      <c r="Q2302">
        <f>VLOOKUP(Health_Care[[#This Row],[Customer ID]],Table6[#All],6,0)</f>
        <v>18</v>
      </c>
    </row>
    <row r="2303" spans="1:17" x14ac:dyDescent="0.35">
      <c r="A2303" t="s">
        <v>56</v>
      </c>
      <c r="B2303" t="str">
        <f>VLOOKUP(Health_Care[[#This Row],[Customer ID]],Customer_Names[#All],3,0)</f>
        <v xml:space="preserve"> David</v>
      </c>
      <c r="C2303">
        <f>VLOOKUP(Health_Care[[#This Row],[Customer ID]],Medical_Examinations[],2,0)</f>
        <v>16.399999999999999</v>
      </c>
      <c r="D2303">
        <f>VLOOKUP(Health_Care[[#This Row],[Customer ID]],Medical_Examinations[],4,0)</f>
        <v>5.4</v>
      </c>
      <c r="E2303" t="str">
        <f>VLOOKUP(Health_Care[[#This Row],[Customer ID]],Medical_Examinations[],6,0)</f>
        <v>No</v>
      </c>
      <c r="F2303" t="str">
        <f>VLOOKUP(Health_Care[[#This Row],[Customer ID]],Medical_Examinations[],7,0)</f>
        <v>No</v>
      </c>
      <c r="G2303" t="str">
        <f>VLOOKUP(Health_Care[[#This Row],[Customer ID]],Medical_Examinations[],8,0)</f>
        <v>Yes</v>
      </c>
      <c r="H2303">
        <f>VLOOKUP(Health_Care[[#This Row],[Customer ID]],Medical_Examinations[],9,0)</f>
        <v>1</v>
      </c>
      <c r="I2303" t="str">
        <f>VLOOKUP(Health_Care[[#This Row],[Customer ID]],Medical_Examinations[],10,0)</f>
        <v>No</v>
      </c>
      <c r="J2303" t="str">
        <f>VLOOKUP(Health_Care[[#This Row],[Customer ID]],Medical_Examinations[],3,0)</f>
        <v>Under Weight</v>
      </c>
      <c r="K2303" t="str">
        <f>VLOOKUP(Health_Care[[#This Row],[Customer ID]],Medical_Examinations[],5,0)</f>
        <v>Normal</v>
      </c>
      <c r="L2303" s="10">
        <f>VLOOKUP(Health_Care[[#This Row],[Customer ID]],Table6[#All],5,0)</f>
        <v>34240</v>
      </c>
      <c r="M2303" s="11">
        <f>VLOOKUP(Health_Care[[#This Row],[Customer ID]],Table6[#All],8,0)</f>
        <v>1068</v>
      </c>
      <c r="N2303" t="str">
        <f>VLOOKUP(Health_Care[[#This Row],[Customer ID]],Table6[#All],9,0)</f>
        <v>Tier - 3</v>
      </c>
      <c r="O2303" t="str">
        <f>VLOOKUP(Health_Care[[#This Row],[Customer ID]],Table6[#All],10,0)</f>
        <v>Tier - 1</v>
      </c>
      <c r="P2303" t="str">
        <f>VLOOKUP(Health_Care[[#This Row],[Customer ID]],Table6[#All],11,0)</f>
        <v>R1013</v>
      </c>
      <c r="Q2303">
        <f>VLOOKUP(Health_Care[[#This Row],[Customer ID]],Table6[#All],6,0)</f>
        <v>29</v>
      </c>
    </row>
    <row r="2304" spans="1:17" x14ac:dyDescent="0.35">
      <c r="A2304" t="s">
        <v>55</v>
      </c>
      <c r="B2304" t="str">
        <f>VLOOKUP(Health_Care[[#This Row],[Customer ID]],Customer_Names[#All],3,0)</f>
        <v xml:space="preserve"> Evelyn L</v>
      </c>
      <c r="C2304">
        <f>VLOOKUP(Health_Care[[#This Row],[Customer ID]],Medical_Examinations[],2,0)</f>
        <v>15.77</v>
      </c>
      <c r="D2304">
        <f>VLOOKUP(Health_Care[[#This Row],[Customer ID]],Medical_Examinations[],4,0)</f>
        <v>6.05</v>
      </c>
      <c r="E2304" t="str">
        <f>VLOOKUP(Health_Care[[#This Row],[Customer ID]],Medical_Examinations[],6,0)</f>
        <v>yes</v>
      </c>
      <c r="F2304" t="str">
        <f>VLOOKUP(Health_Care[[#This Row],[Customer ID]],Medical_Examinations[],7,0)</f>
        <v>No</v>
      </c>
      <c r="G2304" t="str">
        <f>VLOOKUP(Health_Care[[#This Row],[Customer ID]],Medical_Examinations[],8,0)</f>
        <v>No</v>
      </c>
      <c r="H2304">
        <f>VLOOKUP(Health_Care[[#This Row],[Customer ID]],Medical_Examinations[],9,0)</f>
        <v>1</v>
      </c>
      <c r="I2304" t="str">
        <f>VLOOKUP(Health_Care[[#This Row],[Customer ID]],Medical_Examinations[],10,0)</f>
        <v>No</v>
      </c>
      <c r="J2304" t="str">
        <f>VLOOKUP(Health_Care[[#This Row],[Customer ID]],Medical_Examinations[],3,0)</f>
        <v>Under Weight</v>
      </c>
      <c r="K2304" t="str">
        <f>VLOOKUP(Health_Care[[#This Row],[Customer ID]],Medical_Examinations[],5,0)</f>
        <v>Prediabetes</v>
      </c>
      <c r="L2304" s="10">
        <f>VLOOKUP(Health_Care[[#This Row],[Customer ID]],Table6[#All],5,0)</f>
        <v>34851</v>
      </c>
      <c r="M2304" s="11">
        <f>VLOOKUP(Health_Care[[#This Row],[Customer ID]],Table6[#All],8,0)</f>
        <v>1056</v>
      </c>
      <c r="N2304" t="str">
        <f>VLOOKUP(Health_Care[[#This Row],[Customer ID]],Table6[#All],9,0)</f>
        <v>Tier - 3</v>
      </c>
      <c r="O2304" t="str">
        <f>VLOOKUP(Health_Care[[#This Row],[Customer ID]],Table6[#All],10,0)</f>
        <v>Tier - 2</v>
      </c>
      <c r="P2304" t="str">
        <f>VLOOKUP(Health_Care[[#This Row],[Customer ID]],Table6[#All],11,0)</f>
        <v>R1013</v>
      </c>
      <c r="Q2304">
        <f>VLOOKUP(Health_Care[[#This Row],[Customer ID]],Table6[#All],6,0)</f>
        <v>28</v>
      </c>
    </row>
    <row r="2305" spans="1:17" x14ac:dyDescent="0.35">
      <c r="A2305" t="s">
        <v>54</v>
      </c>
      <c r="B2305" t="str">
        <f>VLOOKUP(Health_Care[[#This Row],[Customer ID]],Customer_Names[#All],3,0)</f>
        <v xml:space="preserve"> Jim</v>
      </c>
      <c r="C2305">
        <f>VLOOKUP(Health_Care[[#This Row],[Customer ID]],Medical_Examinations[],2,0)</f>
        <v>18.27</v>
      </c>
      <c r="D2305">
        <f>VLOOKUP(Health_Care[[#This Row],[Customer ID]],Medical_Examinations[],4,0)</f>
        <v>11.46</v>
      </c>
      <c r="E2305" t="str">
        <f>VLOOKUP(Health_Care[[#This Row],[Customer ID]],Medical_Examinations[],6,0)</f>
        <v>No</v>
      </c>
      <c r="F2305" t="str">
        <f>VLOOKUP(Health_Care[[#This Row],[Customer ID]],Medical_Examinations[],7,0)</f>
        <v>No</v>
      </c>
      <c r="G2305" t="str">
        <f>VLOOKUP(Health_Care[[#This Row],[Customer ID]],Medical_Examinations[],8,0)</f>
        <v>No</v>
      </c>
      <c r="H2305">
        <f>VLOOKUP(Health_Care[[#This Row],[Customer ID]],Medical_Examinations[],9,0)</f>
        <v>0</v>
      </c>
      <c r="I2305" t="str">
        <f>VLOOKUP(Health_Care[[#This Row],[Customer ID]],Medical_Examinations[],10,0)</f>
        <v>No</v>
      </c>
      <c r="J2305" t="str">
        <f>VLOOKUP(Health_Care[[#This Row],[Customer ID]],Medical_Examinations[],3,0)</f>
        <v>Under Weight</v>
      </c>
      <c r="K2305" t="str">
        <f>VLOOKUP(Health_Care[[#This Row],[Customer ID]],Medical_Examinations[],5,0)</f>
        <v>Diabetes</v>
      </c>
      <c r="L2305" s="10">
        <f>VLOOKUP(Health_Care[[#This Row],[Customer ID]],Table6[#All],5,0)</f>
        <v>37438</v>
      </c>
      <c r="M2305" s="11">
        <f>VLOOKUP(Health_Care[[#This Row],[Customer ID]],Table6[#All],8,0)</f>
        <v>1049</v>
      </c>
      <c r="N2305" t="str">
        <f>VLOOKUP(Health_Care[[#This Row],[Customer ID]],Table6[#All],9,0)</f>
        <v>Tier - 3</v>
      </c>
      <c r="O2305" t="str">
        <f>VLOOKUP(Health_Care[[#This Row],[Customer ID]],Table6[#All],10,0)</f>
        <v>Tier - 2</v>
      </c>
      <c r="P2305" t="str">
        <f>VLOOKUP(Health_Care[[#This Row],[Customer ID]],Table6[#All],11,0)</f>
        <v>R1012</v>
      </c>
      <c r="Q2305">
        <f>VLOOKUP(Health_Care[[#This Row],[Customer ID]],Table6[#All],6,0)</f>
        <v>20</v>
      </c>
    </row>
    <row r="2306" spans="1:17" x14ac:dyDescent="0.35">
      <c r="A2306" t="s">
        <v>53</v>
      </c>
      <c r="B2306" t="str">
        <f>VLOOKUP(Health_Care[[#This Row],[Customer ID]],Customer_Names[#All],3,0)</f>
        <v xml:space="preserve"> Matthew S</v>
      </c>
      <c r="C2306">
        <f>VLOOKUP(Health_Care[[#This Row],[Customer ID]],Medical_Examinations[],2,0)</f>
        <v>16.489999999999998</v>
      </c>
      <c r="D2306">
        <f>VLOOKUP(Health_Care[[#This Row],[Customer ID]],Medical_Examinations[],4,0)</f>
        <v>8.48</v>
      </c>
      <c r="E2306" t="str">
        <f>VLOOKUP(Health_Care[[#This Row],[Customer ID]],Medical_Examinations[],6,0)</f>
        <v>No</v>
      </c>
      <c r="F2306" t="str">
        <f>VLOOKUP(Health_Care[[#This Row],[Customer ID]],Medical_Examinations[],7,0)</f>
        <v>No</v>
      </c>
      <c r="G2306" t="str">
        <f>VLOOKUP(Health_Care[[#This Row],[Customer ID]],Medical_Examinations[],8,0)</f>
        <v>No</v>
      </c>
      <c r="H2306">
        <f>VLOOKUP(Health_Care[[#This Row],[Customer ID]],Medical_Examinations[],9,0)</f>
        <v>0</v>
      </c>
      <c r="I2306" t="str">
        <f>VLOOKUP(Health_Care[[#This Row],[Customer ID]],Medical_Examinations[],10,0)</f>
        <v>No</v>
      </c>
      <c r="J2306" t="str">
        <f>VLOOKUP(Health_Care[[#This Row],[Customer ID]],Medical_Examinations[],3,0)</f>
        <v>Under Weight</v>
      </c>
      <c r="K2306" t="str">
        <f>VLOOKUP(Health_Care[[#This Row],[Customer ID]],Medical_Examinations[],5,0)</f>
        <v>Diabetes</v>
      </c>
      <c r="L2306" s="10">
        <f>VLOOKUP(Health_Care[[#This Row],[Customer ID]],Table6[#All],5,0)</f>
        <v>37457</v>
      </c>
      <c r="M2306" s="11">
        <f>VLOOKUP(Health_Care[[#This Row],[Customer ID]],Table6[#All],8,0)</f>
        <v>1047</v>
      </c>
      <c r="N2306" t="str">
        <f>VLOOKUP(Health_Care[[#This Row],[Customer ID]],Table6[#All],9,0)</f>
        <v>Tier - 3</v>
      </c>
      <c r="O2306" t="str">
        <f>VLOOKUP(Health_Care[[#This Row],[Customer ID]],Table6[#All],10,0)</f>
        <v>Tier - 1</v>
      </c>
      <c r="P2306" t="str">
        <f>VLOOKUP(Health_Care[[#This Row],[Customer ID]],Table6[#All],11,0)</f>
        <v>R1013</v>
      </c>
      <c r="Q2306">
        <f>VLOOKUP(Health_Care[[#This Row],[Customer ID]],Table6[#All],6,0)</f>
        <v>20</v>
      </c>
    </row>
    <row r="2307" spans="1:17" x14ac:dyDescent="0.35">
      <c r="A2307" t="s">
        <v>52</v>
      </c>
      <c r="B2307" t="str">
        <f>VLOOKUP(Health_Care[[#This Row],[Customer ID]],Customer_Names[#All],3,0)</f>
        <v xml:space="preserve"> Kenneth</v>
      </c>
      <c r="C2307">
        <f>VLOOKUP(Health_Care[[#This Row],[Customer ID]],Medical_Examinations[],2,0)</f>
        <v>16.14</v>
      </c>
      <c r="D2307">
        <f>VLOOKUP(Health_Care[[#This Row],[Customer ID]],Medical_Examinations[],4,0)</f>
        <v>4.8600000000000003</v>
      </c>
      <c r="E2307" t="str">
        <f>VLOOKUP(Health_Care[[#This Row],[Customer ID]],Medical_Examinations[],6,0)</f>
        <v>No</v>
      </c>
      <c r="F2307" t="str">
        <f>VLOOKUP(Health_Care[[#This Row],[Customer ID]],Medical_Examinations[],7,0)</f>
        <v>No</v>
      </c>
      <c r="G2307" t="str">
        <f>VLOOKUP(Health_Care[[#This Row],[Customer ID]],Medical_Examinations[],8,0)</f>
        <v>No</v>
      </c>
      <c r="H2307">
        <f>VLOOKUP(Health_Care[[#This Row],[Customer ID]],Medical_Examinations[],9,0)</f>
        <v>0</v>
      </c>
      <c r="I2307" t="str">
        <f>VLOOKUP(Health_Care[[#This Row],[Customer ID]],Medical_Examinations[],10,0)</f>
        <v>No</v>
      </c>
      <c r="J2307" t="str">
        <f>VLOOKUP(Health_Care[[#This Row],[Customer ID]],Medical_Examinations[],3,0)</f>
        <v>Under Weight</v>
      </c>
      <c r="K2307" t="str">
        <f>VLOOKUP(Health_Care[[#This Row],[Customer ID]],Medical_Examinations[],5,0)</f>
        <v>Normal</v>
      </c>
      <c r="L2307" s="10">
        <f>VLOOKUP(Health_Care[[#This Row],[Customer ID]],Table6[#All],5,0)</f>
        <v>34655</v>
      </c>
      <c r="M2307" s="11">
        <f>VLOOKUP(Health_Care[[#This Row],[Customer ID]],Table6[#All],8,0)</f>
        <v>1044</v>
      </c>
      <c r="N2307" t="str">
        <f>VLOOKUP(Health_Care[[#This Row],[Customer ID]],Table6[#All],9,0)</f>
        <v>Tier - 3</v>
      </c>
      <c r="O2307" t="str">
        <f>VLOOKUP(Health_Care[[#This Row],[Customer ID]],Table6[#All],10,0)</f>
        <v>Tier - 2</v>
      </c>
      <c r="P2307" t="str">
        <f>VLOOKUP(Health_Care[[#This Row],[Customer ID]],Table6[#All],11,0)</f>
        <v>R1013</v>
      </c>
      <c r="Q2307">
        <f>VLOOKUP(Health_Care[[#This Row],[Customer ID]],Table6[#All],6,0)</f>
        <v>28</v>
      </c>
    </row>
    <row r="2308" spans="1:17" x14ac:dyDescent="0.35">
      <c r="A2308" t="s">
        <v>51</v>
      </c>
      <c r="B2308" t="str">
        <f>VLOOKUP(Health_Care[[#This Row],[Customer ID]],Customer_Names[#All],3,0)</f>
        <v xml:space="preserve"> Andrea</v>
      </c>
      <c r="C2308">
        <f>VLOOKUP(Health_Care[[#This Row],[Customer ID]],Medical_Examinations[],2,0)</f>
        <v>20.85</v>
      </c>
      <c r="D2308">
        <f>VLOOKUP(Health_Care[[#This Row],[Customer ID]],Medical_Examinations[],4,0)</f>
        <v>4.45</v>
      </c>
      <c r="E2308" t="str">
        <f>VLOOKUP(Health_Care[[#This Row],[Customer ID]],Medical_Examinations[],6,0)</f>
        <v>yes</v>
      </c>
      <c r="F2308" t="str">
        <f>VLOOKUP(Health_Care[[#This Row],[Customer ID]],Medical_Examinations[],7,0)</f>
        <v>No</v>
      </c>
      <c r="G2308" t="str">
        <f>VLOOKUP(Health_Care[[#This Row],[Customer ID]],Medical_Examinations[],8,0)</f>
        <v>No</v>
      </c>
      <c r="H2308">
        <f>VLOOKUP(Health_Care[[#This Row],[Customer ID]],Medical_Examinations[],9,0)</f>
        <v>1</v>
      </c>
      <c r="I2308" t="str">
        <f>VLOOKUP(Health_Care[[#This Row],[Customer ID]],Medical_Examinations[],10,0)</f>
        <v>No</v>
      </c>
      <c r="J2308" t="str">
        <f>VLOOKUP(Health_Care[[#This Row],[Customer ID]],Medical_Examinations[],3,0)</f>
        <v>Normal Weight</v>
      </c>
      <c r="K2308" t="str">
        <f>VLOOKUP(Health_Care[[#This Row],[Customer ID]],Medical_Examinations[],5,0)</f>
        <v>Normal</v>
      </c>
      <c r="L2308" s="10">
        <f>VLOOKUP(Health_Care[[#This Row],[Customer ID]],Table6[#All],5,0)</f>
        <v>34977</v>
      </c>
      <c r="M2308" s="11">
        <f>VLOOKUP(Health_Care[[#This Row],[Customer ID]],Table6[#All],8,0)</f>
        <v>1033.74</v>
      </c>
      <c r="N2308" t="str">
        <f>VLOOKUP(Health_Care[[#This Row],[Customer ID]],Table6[#All],9,0)</f>
        <v>Tier - 3</v>
      </c>
      <c r="O2308" t="str">
        <f>VLOOKUP(Health_Care[[#This Row],[Customer ID]],Table6[#All],10,0)</f>
        <v>Tier - 1</v>
      </c>
      <c r="P2308" t="str">
        <f>VLOOKUP(Health_Care[[#This Row],[Customer ID]],Table6[#All],11,0)</f>
        <v>R1013</v>
      </c>
      <c r="Q2308">
        <f>VLOOKUP(Health_Care[[#This Row],[Customer ID]],Table6[#All],6,0)</f>
        <v>27</v>
      </c>
    </row>
    <row r="2309" spans="1:17" x14ac:dyDescent="0.35">
      <c r="A2309" t="s">
        <v>50</v>
      </c>
      <c r="B2309" t="str">
        <f>VLOOKUP(Health_Care[[#This Row],[Customer ID]],Customer_Names[#All],3,0)</f>
        <v xml:space="preserve"> Kristina</v>
      </c>
      <c r="C2309">
        <f>VLOOKUP(Health_Care[[#This Row],[Customer ID]],Medical_Examinations[],2,0)</f>
        <v>15.88</v>
      </c>
      <c r="D2309">
        <f>VLOOKUP(Health_Care[[#This Row],[Customer ID]],Medical_Examinations[],4,0)</f>
        <v>4.3600000000000003</v>
      </c>
      <c r="E2309" t="str">
        <f>VLOOKUP(Health_Care[[#This Row],[Customer ID]],Medical_Examinations[],6,0)</f>
        <v>No</v>
      </c>
      <c r="F2309" t="str">
        <f>VLOOKUP(Health_Care[[#This Row],[Customer ID]],Medical_Examinations[],7,0)</f>
        <v>No</v>
      </c>
      <c r="G2309" t="str">
        <f>VLOOKUP(Health_Care[[#This Row],[Customer ID]],Medical_Examinations[],8,0)</f>
        <v>No</v>
      </c>
      <c r="H2309">
        <f>VLOOKUP(Health_Care[[#This Row],[Customer ID]],Medical_Examinations[],9,0)</f>
        <v>0</v>
      </c>
      <c r="I2309" t="str">
        <f>VLOOKUP(Health_Care[[#This Row],[Customer ID]],Medical_Examinations[],10,0)</f>
        <v>No</v>
      </c>
      <c r="J2309" t="str">
        <f>VLOOKUP(Health_Care[[#This Row],[Customer ID]],Medical_Examinations[],3,0)</f>
        <v>Under Weight</v>
      </c>
      <c r="K2309" t="str">
        <f>VLOOKUP(Health_Care[[#This Row],[Customer ID]],Medical_Examinations[],5,0)</f>
        <v>Normal</v>
      </c>
      <c r="L2309" s="10">
        <f>VLOOKUP(Health_Care[[#This Row],[Customer ID]],Table6[#All],5,0)</f>
        <v>36377</v>
      </c>
      <c r="M2309" s="11">
        <f>VLOOKUP(Health_Care[[#This Row],[Customer ID]],Table6[#All],8,0)</f>
        <v>1019</v>
      </c>
      <c r="N2309" t="str">
        <f>VLOOKUP(Health_Care[[#This Row],[Customer ID]],Table6[#All],9,0)</f>
        <v>Tier - 3</v>
      </c>
      <c r="O2309" t="str">
        <f>VLOOKUP(Health_Care[[#This Row],[Customer ID]],Table6[#All],10,0)</f>
        <v>Tier - 2</v>
      </c>
      <c r="P2309" t="str">
        <f>VLOOKUP(Health_Care[[#This Row],[Customer ID]],Table6[#All],11,0)</f>
        <v>R1013</v>
      </c>
      <c r="Q2309">
        <f>VLOOKUP(Health_Care[[#This Row],[Customer ID]],Table6[#All],6,0)</f>
        <v>23</v>
      </c>
    </row>
    <row r="2310" spans="1:17" x14ac:dyDescent="0.35">
      <c r="A2310" t="s">
        <v>49</v>
      </c>
      <c r="B2310" t="str">
        <f>VLOOKUP(Health_Care[[#This Row],[Customer ID]],Customer_Names[#All],3,0)</f>
        <v xml:space="preserve"> Kristen</v>
      </c>
      <c r="C2310">
        <f>VLOOKUP(Health_Care[[#This Row],[Customer ID]],Medical_Examinations[],2,0)</f>
        <v>20.66</v>
      </c>
      <c r="D2310">
        <f>VLOOKUP(Health_Care[[#This Row],[Customer ID]],Medical_Examinations[],4,0)</f>
        <v>5.8</v>
      </c>
      <c r="E2310" t="str">
        <f>VLOOKUP(Health_Care[[#This Row],[Customer ID]],Medical_Examinations[],6,0)</f>
        <v>No</v>
      </c>
      <c r="F2310" t="str">
        <f>VLOOKUP(Health_Care[[#This Row],[Customer ID]],Medical_Examinations[],7,0)</f>
        <v>yes</v>
      </c>
      <c r="G2310" t="str">
        <f>VLOOKUP(Health_Care[[#This Row],[Customer ID]],Medical_Examinations[],8,0)</f>
        <v>No</v>
      </c>
      <c r="H2310">
        <f>VLOOKUP(Health_Care[[#This Row],[Customer ID]],Medical_Examinations[],9,0)</f>
        <v>1</v>
      </c>
      <c r="I2310" t="str">
        <f>VLOOKUP(Health_Care[[#This Row],[Customer ID]],Medical_Examinations[],10,0)</f>
        <v>No</v>
      </c>
      <c r="J2310" t="str">
        <f>VLOOKUP(Health_Care[[#This Row],[Customer ID]],Medical_Examinations[],3,0)</f>
        <v>Normal Weight</v>
      </c>
      <c r="K2310" t="str">
        <f>VLOOKUP(Health_Care[[#This Row],[Customer ID]],Medical_Examinations[],5,0)</f>
        <v>Prediabetes</v>
      </c>
      <c r="L2310" s="10">
        <f>VLOOKUP(Health_Care[[#This Row],[Customer ID]],Table6[#All],5,0)</f>
        <v>36808</v>
      </c>
      <c r="M2310" s="11">
        <f>VLOOKUP(Health_Care[[#This Row],[Customer ID]],Table6[#All],8,0)</f>
        <v>1012</v>
      </c>
      <c r="N2310" t="str">
        <f>VLOOKUP(Health_Care[[#This Row],[Customer ID]],Table6[#All],9,0)</f>
        <v>Tier - 3</v>
      </c>
      <c r="O2310" t="str">
        <f>VLOOKUP(Health_Care[[#This Row],[Customer ID]],Table6[#All],10,0)</f>
        <v>Tier - 2</v>
      </c>
      <c r="P2310" t="str">
        <f>VLOOKUP(Health_Care[[#This Row],[Customer ID]],Table6[#All],11,0)</f>
        <v>R1013</v>
      </c>
      <c r="Q2310">
        <f>VLOOKUP(Health_Care[[#This Row],[Customer ID]],Table6[#All],6,0)</f>
        <v>22</v>
      </c>
    </row>
    <row r="2311" spans="1:17" x14ac:dyDescent="0.35">
      <c r="A2311" t="s">
        <v>48</v>
      </c>
      <c r="B2311" t="str">
        <f>VLOOKUP(Health_Care[[#This Row],[Customer ID]],Customer_Names[#All],3,0)</f>
        <v xml:space="preserve"> Matthew</v>
      </c>
      <c r="C2311">
        <f>VLOOKUP(Health_Care[[#This Row],[Customer ID]],Medical_Examinations[],2,0)</f>
        <v>20.399999999999999</v>
      </c>
      <c r="D2311">
        <f>VLOOKUP(Health_Care[[#This Row],[Customer ID]],Medical_Examinations[],4,0)</f>
        <v>5.27</v>
      </c>
      <c r="E2311" t="str">
        <f>VLOOKUP(Health_Care[[#This Row],[Customer ID]],Medical_Examinations[],6,0)</f>
        <v>No</v>
      </c>
      <c r="F2311" t="str">
        <f>VLOOKUP(Health_Care[[#This Row],[Customer ID]],Medical_Examinations[],7,0)</f>
        <v>No</v>
      </c>
      <c r="G2311" t="str">
        <f>VLOOKUP(Health_Care[[#This Row],[Customer ID]],Medical_Examinations[],8,0)</f>
        <v>No</v>
      </c>
      <c r="H2311">
        <f>VLOOKUP(Health_Care[[#This Row],[Customer ID]],Medical_Examinations[],9,0)</f>
        <v>0</v>
      </c>
      <c r="I2311" t="str">
        <f>VLOOKUP(Health_Care[[#This Row],[Customer ID]],Medical_Examinations[],10,0)</f>
        <v>No</v>
      </c>
      <c r="J2311" t="str">
        <f>VLOOKUP(Health_Care[[#This Row],[Customer ID]],Medical_Examinations[],3,0)</f>
        <v>Normal Weight</v>
      </c>
      <c r="K2311" t="str">
        <f>VLOOKUP(Health_Care[[#This Row],[Customer ID]],Medical_Examinations[],5,0)</f>
        <v>Normal</v>
      </c>
      <c r="L2311" s="10">
        <f>VLOOKUP(Health_Care[[#This Row],[Customer ID]],Table6[#All],5,0)</f>
        <v>34660</v>
      </c>
      <c r="M2311" s="11">
        <f>VLOOKUP(Health_Care[[#This Row],[Customer ID]],Table6[#All],8,0)</f>
        <v>1006.65</v>
      </c>
      <c r="N2311" t="str">
        <f>VLOOKUP(Health_Care[[#This Row],[Customer ID]],Table6[#All],9,0)</f>
        <v>Tier - 3</v>
      </c>
      <c r="O2311" t="str">
        <f>VLOOKUP(Health_Care[[#This Row],[Customer ID]],Table6[#All],10,0)</f>
        <v>Tier - 2</v>
      </c>
      <c r="P2311" t="str">
        <f>VLOOKUP(Health_Care[[#This Row],[Customer ID]],Table6[#All],11,0)</f>
        <v>R1013</v>
      </c>
      <c r="Q2311">
        <f>VLOOKUP(Health_Care[[#This Row],[Customer ID]],Table6[#All],6,0)</f>
        <v>28</v>
      </c>
    </row>
    <row r="2312" spans="1:17" x14ac:dyDescent="0.35">
      <c r="A2312" t="s">
        <v>47</v>
      </c>
      <c r="B2312" t="str">
        <f>VLOOKUP(Health_Care[[#This Row],[Customer ID]],Customer_Names[#All],3,0)</f>
        <v xml:space="preserve"> Kathleen</v>
      </c>
      <c r="C2312">
        <f>VLOOKUP(Health_Care[[#This Row],[Customer ID]],Medical_Examinations[],2,0)</f>
        <v>25.19</v>
      </c>
      <c r="D2312">
        <f>VLOOKUP(Health_Care[[#This Row],[Customer ID]],Medical_Examinations[],4,0)</f>
        <v>5.64</v>
      </c>
      <c r="E2312" t="str">
        <f>VLOOKUP(Health_Care[[#This Row],[Customer ID]],Medical_Examinations[],6,0)</f>
        <v>yes</v>
      </c>
      <c r="F2312" t="str">
        <f>VLOOKUP(Health_Care[[#This Row],[Customer ID]],Medical_Examinations[],7,0)</f>
        <v>No</v>
      </c>
      <c r="G2312" t="str">
        <f>VLOOKUP(Health_Care[[#This Row],[Customer ID]],Medical_Examinations[],8,0)</f>
        <v>No</v>
      </c>
      <c r="H2312">
        <f>VLOOKUP(Health_Care[[#This Row],[Customer ID]],Medical_Examinations[],9,0)</f>
        <v>0</v>
      </c>
      <c r="I2312" t="str">
        <f>VLOOKUP(Health_Care[[#This Row],[Customer ID]],Medical_Examinations[],10,0)</f>
        <v>No</v>
      </c>
      <c r="J2312" t="str">
        <f>VLOOKUP(Health_Care[[#This Row],[Customer ID]],Medical_Examinations[],3,0)</f>
        <v>Over Weight</v>
      </c>
      <c r="K2312" t="str">
        <f>VLOOKUP(Health_Care[[#This Row],[Customer ID]],Medical_Examinations[],5,0)</f>
        <v>Normal</v>
      </c>
      <c r="L2312" s="10">
        <f>VLOOKUP(Health_Care[[#This Row],[Customer ID]],Table6[#All],5,0)</f>
        <v>37122</v>
      </c>
      <c r="M2312" s="11">
        <f>VLOOKUP(Health_Care[[#This Row],[Customer ID]],Table6[#All],8,0)</f>
        <v>964.71</v>
      </c>
      <c r="N2312" t="str">
        <f>VLOOKUP(Health_Care[[#This Row],[Customer ID]],Table6[#All],9,0)</f>
        <v>Tier - 3</v>
      </c>
      <c r="O2312" t="str">
        <f>VLOOKUP(Health_Care[[#This Row],[Customer ID]],Table6[#All],10,0)</f>
        <v>Tier - 2</v>
      </c>
      <c r="P2312" t="str">
        <f>VLOOKUP(Health_Care[[#This Row],[Customer ID]],Table6[#All],11,0)</f>
        <v>R1013</v>
      </c>
      <c r="Q2312">
        <f>VLOOKUP(Health_Care[[#This Row],[Customer ID]],Table6[#All],6,0)</f>
        <v>21</v>
      </c>
    </row>
    <row r="2313" spans="1:17" x14ac:dyDescent="0.35">
      <c r="A2313" t="s">
        <v>46</v>
      </c>
      <c r="B2313" t="str">
        <f>VLOOKUP(Health_Care[[#This Row],[Customer ID]],Customer_Names[#All],3,0)</f>
        <v xml:space="preserve"> Lindsey</v>
      </c>
      <c r="C2313">
        <f>VLOOKUP(Health_Care[[#This Row],[Customer ID]],Medical_Examinations[],2,0)</f>
        <v>20.54</v>
      </c>
      <c r="D2313">
        <f>VLOOKUP(Health_Care[[#This Row],[Customer ID]],Medical_Examinations[],4,0)</f>
        <v>4.2</v>
      </c>
      <c r="E2313" t="str">
        <f>VLOOKUP(Health_Care[[#This Row],[Customer ID]],Medical_Examinations[],6,0)</f>
        <v>yes</v>
      </c>
      <c r="F2313" t="str">
        <f>VLOOKUP(Health_Care[[#This Row],[Customer ID]],Medical_Examinations[],7,0)</f>
        <v>No</v>
      </c>
      <c r="G2313" t="str">
        <f>VLOOKUP(Health_Care[[#This Row],[Customer ID]],Medical_Examinations[],8,0)</f>
        <v>No</v>
      </c>
      <c r="H2313">
        <f>VLOOKUP(Health_Care[[#This Row],[Customer ID]],Medical_Examinations[],9,0)</f>
        <v>1</v>
      </c>
      <c r="I2313" t="str">
        <f>VLOOKUP(Health_Care[[#This Row],[Customer ID]],Medical_Examinations[],10,0)</f>
        <v>No</v>
      </c>
      <c r="J2313" t="str">
        <f>VLOOKUP(Health_Care[[#This Row],[Customer ID]],Medical_Examinations[],3,0)</f>
        <v>Normal Weight</v>
      </c>
      <c r="K2313" t="str">
        <f>VLOOKUP(Health_Care[[#This Row],[Customer ID]],Medical_Examinations[],5,0)</f>
        <v>Normal</v>
      </c>
      <c r="L2313" s="10">
        <f>VLOOKUP(Health_Care[[#This Row],[Customer ID]],Table6[#All],5,0)</f>
        <v>35000</v>
      </c>
      <c r="M2313" s="11">
        <f>VLOOKUP(Health_Care[[#This Row],[Customer ID]],Table6[#All],8,0)</f>
        <v>928.59</v>
      </c>
      <c r="N2313" t="str">
        <f>VLOOKUP(Health_Care[[#This Row],[Customer ID]],Table6[#All],9,0)</f>
        <v>Tier - 3</v>
      </c>
      <c r="O2313" t="str">
        <f>VLOOKUP(Health_Care[[#This Row],[Customer ID]],Table6[#All],10,0)</f>
        <v>Tier - 1</v>
      </c>
      <c r="P2313" t="str">
        <f>VLOOKUP(Health_Care[[#This Row],[Customer ID]],Table6[#All],11,0)</f>
        <v>R1013</v>
      </c>
      <c r="Q2313">
        <f>VLOOKUP(Health_Care[[#This Row],[Customer ID]],Table6[#All],6,0)</f>
        <v>27</v>
      </c>
    </row>
    <row r="2314" spans="1:17" x14ac:dyDescent="0.35">
      <c r="A2314" t="s">
        <v>45</v>
      </c>
      <c r="B2314" t="str">
        <f>VLOOKUP(Health_Care[[#This Row],[Customer ID]],Customer_Names[#All],3,0)</f>
        <v xml:space="preserve"> Robert</v>
      </c>
      <c r="C2314">
        <f>VLOOKUP(Health_Care[[#This Row],[Customer ID]],Medical_Examinations[],2,0)</f>
        <v>20.13</v>
      </c>
      <c r="D2314">
        <f>VLOOKUP(Health_Care[[#This Row],[Customer ID]],Medical_Examinations[],4,0)</f>
        <v>5.42</v>
      </c>
      <c r="E2314" t="str">
        <f>VLOOKUP(Health_Care[[#This Row],[Customer ID]],Medical_Examinations[],6,0)</f>
        <v>No</v>
      </c>
      <c r="F2314" t="str">
        <f>VLOOKUP(Health_Care[[#This Row],[Customer ID]],Medical_Examinations[],7,0)</f>
        <v>No</v>
      </c>
      <c r="G2314" t="str">
        <f>VLOOKUP(Health_Care[[#This Row],[Customer ID]],Medical_Examinations[],8,0)</f>
        <v>No</v>
      </c>
      <c r="H2314">
        <f>VLOOKUP(Health_Care[[#This Row],[Customer ID]],Medical_Examinations[],9,0)</f>
        <v>0</v>
      </c>
      <c r="I2314" t="str">
        <f>VLOOKUP(Health_Care[[#This Row],[Customer ID]],Medical_Examinations[],10,0)</f>
        <v>No</v>
      </c>
      <c r="J2314" t="str">
        <f>VLOOKUP(Health_Care[[#This Row],[Customer ID]],Medical_Examinations[],3,0)</f>
        <v>Normal Weight</v>
      </c>
      <c r="K2314" t="str">
        <f>VLOOKUP(Health_Care[[#This Row],[Customer ID]],Medical_Examinations[],5,0)</f>
        <v>Normal</v>
      </c>
      <c r="L2314" s="10">
        <f>VLOOKUP(Health_Care[[#This Row],[Customer ID]],Table6[#All],5,0)</f>
        <v>34637</v>
      </c>
      <c r="M2314" s="11">
        <f>VLOOKUP(Health_Care[[#This Row],[Customer ID]],Table6[#All],8,0)</f>
        <v>915.07</v>
      </c>
      <c r="N2314" t="str">
        <f>VLOOKUP(Health_Care[[#This Row],[Customer ID]],Table6[#All],9,0)</f>
        <v>Tier - 3</v>
      </c>
      <c r="O2314" t="str">
        <f>VLOOKUP(Health_Care[[#This Row],[Customer ID]],Table6[#All],10,0)</f>
        <v>Tier - 1</v>
      </c>
      <c r="P2314" t="str">
        <f>VLOOKUP(Health_Care[[#This Row],[Customer ID]],Table6[#All],11,0)</f>
        <v>R1013</v>
      </c>
      <c r="Q2314">
        <f>VLOOKUP(Health_Care[[#This Row],[Customer ID]],Table6[#All],6,0)</f>
        <v>28</v>
      </c>
    </row>
    <row r="2315" spans="1:17" x14ac:dyDescent="0.35">
      <c r="A2315" t="s">
        <v>44</v>
      </c>
      <c r="B2315" t="str">
        <f>VLOOKUP(Health_Care[[#This Row],[Customer ID]],Customer_Names[#All],3,0)</f>
        <v xml:space="preserve"> Sarah E.</v>
      </c>
      <c r="C2315">
        <f>VLOOKUP(Health_Care[[#This Row],[Customer ID]],Medical_Examinations[],2,0)</f>
        <v>18.93</v>
      </c>
      <c r="D2315">
        <f>VLOOKUP(Health_Care[[#This Row],[Customer ID]],Medical_Examinations[],4,0)</f>
        <v>6.11</v>
      </c>
      <c r="E2315" t="str">
        <f>VLOOKUP(Health_Care[[#This Row],[Customer ID]],Medical_Examinations[],6,0)</f>
        <v>No</v>
      </c>
      <c r="F2315" t="str">
        <f>VLOOKUP(Health_Care[[#This Row],[Customer ID]],Medical_Examinations[],7,0)</f>
        <v>No</v>
      </c>
      <c r="G2315" t="str">
        <f>VLOOKUP(Health_Care[[#This Row],[Customer ID]],Medical_Examinations[],8,0)</f>
        <v>Yes</v>
      </c>
      <c r="H2315">
        <f>VLOOKUP(Health_Care[[#This Row],[Customer ID]],Medical_Examinations[],9,0)</f>
        <v>1</v>
      </c>
      <c r="I2315" t="str">
        <f>VLOOKUP(Health_Care[[#This Row],[Customer ID]],Medical_Examinations[],10,0)</f>
        <v>No</v>
      </c>
      <c r="J2315" t="str">
        <f>VLOOKUP(Health_Care[[#This Row],[Customer ID]],Medical_Examinations[],3,0)</f>
        <v>Normal Weight</v>
      </c>
      <c r="K2315" t="str">
        <f>VLOOKUP(Health_Care[[#This Row],[Customer ID]],Medical_Examinations[],5,0)</f>
        <v>Prediabetes</v>
      </c>
      <c r="L2315" s="10">
        <f>VLOOKUP(Health_Care[[#This Row],[Customer ID]],Table6[#All],5,0)</f>
        <v>34300</v>
      </c>
      <c r="M2315" s="11">
        <f>VLOOKUP(Health_Care[[#This Row],[Customer ID]],Table6[#All],8,0)</f>
        <v>896.21</v>
      </c>
      <c r="N2315" t="str">
        <f>VLOOKUP(Health_Care[[#This Row],[Customer ID]],Table6[#All],9,0)</f>
        <v>Tier - 3</v>
      </c>
      <c r="O2315" t="str">
        <f>VLOOKUP(Health_Care[[#This Row],[Customer ID]],Table6[#All],10,0)</f>
        <v>Tier - 1</v>
      </c>
      <c r="P2315" t="str">
        <f>VLOOKUP(Health_Care[[#This Row],[Customer ID]],Table6[#All],11,0)</f>
        <v>R1013</v>
      </c>
      <c r="Q2315">
        <f>VLOOKUP(Health_Care[[#This Row],[Customer ID]],Table6[#All],6,0)</f>
        <v>29</v>
      </c>
    </row>
    <row r="2316" spans="1:17" x14ac:dyDescent="0.35">
      <c r="A2316" t="s">
        <v>43</v>
      </c>
      <c r="B2316" t="str">
        <f>VLOOKUP(Health_Care[[#This Row],[Customer ID]],Customer_Names[#All],3,0)</f>
        <v xml:space="preserve"> Flannery</v>
      </c>
      <c r="C2316">
        <f>VLOOKUP(Health_Care[[#This Row],[Customer ID]],Medical_Examinations[],2,0)</f>
        <v>24.14</v>
      </c>
      <c r="D2316">
        <f>VLOOKUP(Health_Care[[#This Row],[Customer ID]],Medical_Examinations[],4,0)</f>
        <v>5.29</v>
      </c>
      <c r="E2316" t="str">
        <f>VLOOKUP(Health_Care[[#This Row],[Customer ID]],Medical_Examinations[],6,0)</f>
        <v>No</v>
      </c>
      <c r="F2316" t="str">
        <f>VLOOKUP(Health_Care[[#This Row],[Customer ID]],Medical_Examinations[],7,0)</f>
        <v>yes</v>
      </c>
      <c r="G2316" t="str">
        <f>VLOOKUP(Health_Care[[#This Row],[Customer ID]],Medical_Examinations[],8,0)</f>
        <v>No</v>
      </c>
      <c r="H2316">
        <f>VLOOKUP(Health_Care[[#This Row],[Customer ID]],Medical_Examinations[],9,0)</f>
        <v>1</v>
      </c>
      <c r="I2316" t="str">
        <f>VLOOKUP(Health_Care[[#This Row],[Customer ID]],Medical_Examinations[],10,0)</f>
        <v>No</v>
      </c>
      <c r="J2316" t="str">
        <f>VLOOKUP(Health_Care[[#This Row],[Customer ID]],Medical_Examinations[],3,0)</f>
        <v>Normal Weight</v>
      </c>
      <c r="K2316" t="str">
        <f>VLOOKUP(Health_Care[[#This Row],[Customer ID]],Medical_Examinations[],5,0)</f>
        <v>Normal</v>
      </c>
      <c r="L2316" s="10">
        <f>VLOOKUP(Health_Care[[#This Row],[Customer ID]],Table6[#All],5,0)</f>
        <v>36848</v>
      </c>
      <c r="M2316" s="11">
        <f>VLOOKUP(Health_Care[[#This Row],[Customer ID]],Table6[#All],8,0)</f>
        <v>865.41</v>
      </c>
      <c r="N2316" t="str">
        <f>VLOOKUP(Health_Care[[#This Row],[Customer ID]],Table6[#All],9,0)</f>
        <v>Tier - 3</v>
      </c>
      <c r="O2316" t="str">
        <f>VLOOKUP(Health_Care[[#This Row],[Customer ID]],Table6[#All],10,0)</f>
        <v>Tier - 1</v>
      </c>
      <c r="P2316" t="str">
        <f>VLOOKUP(Health_Care[[#This Row],[Customer ID]],Table6[#All],11,0)</f>
        <v>R1013</v>
      </c>
      <c r="Q2316">
        <f>VLOOKUP(Health_Care[[#This Row],[Customer ID]],Table6[#All],6,0)</f>
        <v>22</v>
      </c>
    </row>
    <row r="2317" spans="1:17" x14ac:dyDescent="0.35">
      <c r="A2317" t="s">
        <v>41</v>
      </c>
      <c r="B2317" t="str">
        <f>VLOOKUP(Health_Care[[#This Row],[Customer ID]],Customer_Names[#All],3,0)</f>
        <v xml:space="preserve"> John T</v>
      </c>
      <c r="C2317">
        <f>VLOOKUP(Health_Care[[#This Row],[Customer ID]],Medical_Examinations[],2,0)</f>
        <v>25.03</v>
      </c>
      <c r="D2317">
        <f>VLOOKUP(Health_Care[[#This Row],[Customer ID]],Medical_Examinations[],4,0)</f>
        <v>5.91</v>
      </c>
      <c r="E2317" t="str">
        <f>VLOOKUP(Health_Care[[#This Row],[Customer ID]],Medical_Examinations[],6,0)</f>
        <v>No</v>
      </c>
      <c r="F2317" t="str">
        <f>VLOOKUP(Health_Care[[#This Row],[Customer ID]],Medical_Examinations[],7,0)</f>
        <v>yes</v>
      </c>
      <c r="G2317" t="str">
        <f>VLOOKUP(Health_Care[[#This Row],[Customer ID]],Medical_Examinations[],8,0)</f>
        <v>No</v>
      </c>
      <c r="H2317">
        <f>VLOOKUP(Health_Care[[#This Row],[Customer ID]],Medical_Examinations[],9,0)</f>
        <v>1</v>
      </c>
      <c r="I2317" t="str">
        <f>VLOOKUP(Health_Care[[#This Row],[Customer ID]],Medical_Examinations[],10,0)</f>
        <v>No</v>
      </c>
      <c r="J2317" t="str">
        <f>VLOOKUP(Health_Care[[#This Row],[Customer ID]],Medical_Examinations[],3,0)</f>
        <v>Over Weight</v>
      </c>
      <c r="K2317" t="str">
        <f>VLOOKUP(Health_Care[[#This Row],[Customer ID]],Medical_Examinations[],5,0)</f>
        <v>Prediabetes</v>
      </c>
      <c r="L2317" s="10">
        <f>VLOOKUP(Health_Care[[#This Row],[Customer ID]],Table6[#All],5,0)</f>
        <v>38267</v>
      </c>
      <c r="M2317" s="11">
        <f>VLOOKUP(Health_Care[[#This Row],[Customer ID]],Table6[#All],8,0)</f>
        <v>830.52</v>
      </c>
      <c r="N2317" t="str">
        <f>VLOOKUP(Health_Care[[#This Row],[Customer ID]],Table6[#All],9,0)</f>
        <v>Tier - 3</v>
      </c>
      <c r="O2317" t="str">
        <f>VLOOKUP(Health_Care[[#This Row],[Customer ID]],Table6[#All],10,0)</f>
        <v>Tier - 2</v>
      </c>
      <c r="P2317" t="str">
        <f>VLOOKUP(Health_Care[[#This Row],[Customer ID]],Table6[#All],11,0)</f>
        <v>R1011</v>
      </c>
      <c r="Q2317">
        <f>VLOOKUP(Health_Care[[#This Row],[Customer ID]],Table6[#All],6,0)</f>
        <v>18</v>
      </c>
    </row>
    <row r="2318" spans="1:17" x14ac:dyDescent="0.35">
      <c r="A2318" t="s">
        <v>40</v>
      </c>
      <c r="B2318" t="str">
        <f>VLOOKUP(Health_Care[[#This Row],[Customer ID]],Customer_Names[#All],3,0)</f>
        <v xml:space="preserve"> Koji</v>
      </c>
      <c r="C2318">
        <f>VLOOKUP(Health_Care[[#This Row],[Customer ID]],Medical_Examinations[],2,0)</f>
        <v>20.47</v>
      </c>
      <c r="D2318">
        <f>VLOOKUP(Health_Care[[#This Row],[Customer ID]],Medical_Examinations[],4,0)</f>
        <v>5.81</v>
      </c>
      <c r="E2318" t="str">
        <f>VLOOKUP(Health_Care[[#This Row],[Customer ID]],Medical_Examinations[],6,0)</f>
        <v>yes</v>
      </c>
      <c r="F2318" t="str">
        <f>VLOOKUP(Health_Care[[#This Row],[Customer ID]],Medical_Examinations[],7,0)</f>
        <v>No</v>
      </c>
      <c r="G2318" t="str">
        <f>VLOOKUP(Health_Care[[#This Row],[Customer ID]],Medical_Examinations[],8,0)</f>
        <v>No</v>
      </c>
      <c r="H2318">
        <f>VLOOKUP(Health_Care[[#This Row],[Customer ID]],Medical_Examinations[],9,0)</f>
        <v>1</v>
      </c>
      <c r="I2318" t="str">
        <f>VLOOKUP(Health_Care[[#This Row],[Customer ID]],Medical_Examinations[],10,0)</f>
        <v>No</v>
      </c>
      <c r="J2318" t="str">
        <f>VLOOKUP(Health_Care[[#This Row],[Customer ID]],Medical_Examinations[],3,0)</f>
        <v>Normal Weight</v>
      </c>
      <c r="K2318" t="str">
        <f>VLOOKUP(Health_Care[[#This Row],[Customer ID]],Medical_Examinations[],5,0)</f>
        <v>Prediabetes</v>
      </c>
      <c r="L2318" s="10">
        <f>VLOOKUP(Health_Care[[#This Row],[Customer ID]],Table6[#All],5,0)</f>
        <v>35040</v>
      </c>
      <c r="M2318" s="11">
        <f>VLOOKUP(Health_Care[[#This Row],[Customer ID]],Table6[#All],8,0)</f>
        <v>773.54</v>
      </c>
      <c r="N2318" t="str">
        <f>VLOOKUP(Health_Care[[#This Row],[Customer ID]],Table6[#All],9,0)</f>
        <v>Tier - 3</v>
      </c>
      <c r="O2318" t="str">
        <f>VLOOKUP(Health_Care[[#This Row],[Customer ID]],Table6[#All],10,0)</f>
        <v>Tier - 2</v>
      </c>
      <c r="P2318" t="str">
        <f>VLOOKUP(Health_Care[[#This Row],[Customer ID]],Table6[#All],11,0)</f>
        <v>R1013</v>
      </c>
      <c r="Q2318">
        <f>VLOOKUP(Health_Care[[#This Row],[Customer ID]],Table6[#All],6,0)</f>
        <v>27</v>
      </c>
    </row>
    <row r="2319" spans="1:17" x14ac:dyDescent="0.35">
      <c r="A2319" t="s">
        <v>39</v>
      </c>
      <c r="B2319" t="str">
        <f>VLOOKUP(Health_Care[[#This Row],[Customer ID]],Customer_Names[#All],3,0)</f>
        <v xml:space="preserve"> Candice M</v>
      </c>
      <c r="C2319">
        <f>VLOOKUP(Health_Care[[#This Row],[Customer ID]],Medical_Examinations[],2,0)</f>
        <v>18.82</v>
      </c>
      <c r="D2319">
        <f>VLOOKUP(Health_Care[[#This Row],[Customer ID]],Medical_Examinations[],4,0)</f>
        <v>5.51</v>
      </c>
      <c r="E2319" t="str">
        <f>VLOOKUP(Health_Care[[#This Row],[Customer ID]],Medical_Examinations[],6,0)</f>
        <v>yes</v>
      </c>
      <c r="F2319" t="str">
        <f>VLOOKUP(Health_Care[[#This Row],[Customer ID]],Medical_Examinations[],7,0)</f>
        <v>No</v>
      </c>
      <c r="G2319" t="str">
        <f>VLOOKUP(Health_Care[[#This Row],[Customer ID]],Medical_Examinations[],8,0)</f>
        <v>No</v>
      </c>
      <c r="H2319">
        <f>VLOOKUP(Health_Care[[#This Row],[Customer ID]],Medical_Examinations[],9,0)</f>
        <v>0</v>
      </c>
      <c r="I2319" t="str">
        <f>VLOOKUP(Health_Care[[#This Row],[Customer ID]],Medical_Examinations[],10,0)</f>
        <v>No</v>
      </c>
      <c r="J2319" t="str">
        <f>VLOOKUP(Health_Care[[#This Row],[Customer ID]],Medical_Examinations[],3,0)</f>
        <v>Normal Weight</v>
      </c>
      <c r="K2319" t="str">
        <f>VLOOKUP(Health_Care[[#This Row],[Customer ID]],Medical_Examinations[],5,0)</f>
        <v>Normal</v>
      </c>
      <c r="L2319" s="10">
        <f>VLOOKUP(Health_Care[[#This Row],[Customer ID]],Table6[#All],5,0)</f>
        <v>35326</v>
      </c>
      <c r="M2319" s="11">
        <f>VLOOKUP(Health_Care[[#This Row],[Customer ID]],Table6[#All],8,0)</f>
        <v>770.38</v>
      </c>
      <c r="N2319" t="str">
        <f>VLOOKUP(Health_Care[[#This Row],[Customer ID]],Table6[#All],9,0)</f>
        <v>Tier - 3</v>
      </c>
      <c r="O2319" t="str">
        <f>VLOOKUP(Health_Care[[#This Row],[Customer ID]],Table6[#All],10,0)</f>
        <v>Tier - 2</v>
      </c>
      <c r="P2319" t="str">
        <f>VLOOKUP(Health_Care[[#This Row],[Customer ID]],Table6[#All],11,0)</f>
        <v>R1012</v>
      </c>
      <c r="Q2319">
        <f>VLOOKUP(Health_Care[[#This Row],[Customer ID]],Table6[#All],6,0)</f>
        <v>26</v>
      </c>
    </row>
    <row r="2320" spans="1:17" x14ac:dyDescent="0.35">
      <c r="A2320" t="s">
        <v>38</v>
      </c>
      <c r="B2320" t="str">
        <f>VLOOKUP(Health_Care[[#This Row],[Customer ID]],Customer_Names[#All],3,0)</f>
        <v xml:space="preserve"> Theodore A.</v>
      </c>
      <c r="C2320">
        <f>VLOOKUP(Health_Care[[#This Row],[Customer ID]],Medical_Examinations[],2,0)</f>
        <v>17.079999999999998</v>
      </c>
      <c r="D2320">
        <f>VLOOKUP(Health_Care[[#This Row],[Customer ID]],Medical_Examinations[],4,0)</f>
        <v>5.73</v>
      </c>
      <c r="E2320" t="str">
        <f>VLOOKUP(Health_Care[[#This Row],[Customer ID]],Medical_Examinations[],6,0)</f>
        <v>No</v>
      </c>
      <c r="F2320" t="str">
        <f>VLOOKUP(Health_Care[[#This Row],[Customer ID]],Medical_Examinations[],7,0)</f>
        <v>No</v>
      </c>
      <c r="G2320" t="str">
        <f>VLOOKUP(Health_Care[[#This Row],[Customer ID]],Medical_Examinations[],8,0)</f>
        <v>Yes</v>
      </c>
      <c r="H2320">
        <f>VLOOKUP(Health_Care[[#This Row],[Customer ID]],Medical_Examinations[],9,0)</f>
        <v>1</v>
      </c>
      <c r="I2320" t="str">
        <f>VLOOKUP(Health_Care[[#This Row],[Customer ID]],Medical_Examinations[],10,0)</f>
        <v>No</v>
      </c>
      <c r="J2320" t="str">
        <f>VLOOKUP(Health_Care[[#This Row],[Customer ID]],Medical_Examinations[],3,0)</f>
        <v>Under Weight</v>
      </c>
      <c r="K2320" t="str">
        <f>VLOOKUP(Health_Care[[#This Row],[Customer ID]],Medical_Examinations[],5,0)</f>
        <v>Prediabetes</v>
      </c>
      <c r="L2320" s="10">
        <f>VLOOKUP(Health_Care[[#This Row],[Customer ID]],Table6[#All],5,0)</f>
        <v>34148</v>
      </c>
      <c r="M2320" s="11">
        <f>VLOOKUP(Health_Care[[#This Row],[Customer ID]],Table6[#All],8,0)</f>
        <v>770</v>
      </c>
      <c r="N2320" t="str">
        <f>VLOOKUP(Health_Care[[#This Row],[Customer ID]],Table6[#All],9,0)</f>
        <v>Tier - 3</v>
      </c>
      <c r="O2320" t="str">
        <f>VLOOKUP(Health_Care[[#This Row],[Customer ID]],Table6[#All],10,0)</f>
        <v>Tier - 3</v>
      </c>
      <c r="P2320" t="str">
        <f>VLOOKUP(Health_Care[[#This Row],[Customer ID]],Table6[#All],11,0)</f>
        <v>R1013</v>
      </c>
      <c r="Q2320">
        <f>VLOOKUP(Health_Care[[#This Row],[Customer ID]],Table6[#All],6,0)</f>
        <v>29</v>
      </c>
    </row>
    <row r="2321" spans="1:17" x14ac:dyDescent="0.35">
      <c r="A2321" t="s">
        <v>36</v>
      </c>
      <c r="B2321" t="str">
        <f>VLOOKUP(Health_Care[[#This Row],[Customer ID]],Customer_Names[#All],3,0)</f>
        <v xml:space="preserve"> Lindy</v>
      </c>
      <c r="C2321">
        <f>VLOOKUP(Health_Care[[#This Row],[Customer ID]],Medical_Examinations[],2,0)</f>
        <v>19.21</v>
      </c>
      <c r="D2321">
        <f>VLOOKUP(Health_Care[[#This Row],[Customer ID]],Medical_Examinations[],4,0)</f>
        <v>5.53</v>
      </c>
      <c r="E2321" t="str">
        <f>VLOOKUP(Health_Care[[#This Row],[Customer ID]],Medical_Examinations[],6,0)</f>
        <v>yes</v>
      </c>
      <c r="F2321" t="str">
        <f>VLOOKUP(Health_Care[[#This Row],[Customer ID]],Medical_Examinations[],7,0)</f>
        <v>No</v>
      </c>
      <c r="G2321" t="str">
        <f>VLOOKUP(Health_Care[[#This Row],[Customer ID]],Medical_Examinations[],8,0)</f>
        <v>No</v>
      </c>
      <c r="H2321">
        <f>VLOOKUP(Health_Care[[#This Row],[Customer ID]],Medical_Examinations[],9,0)</f>
        <v>0</v>
      </c>
      <c r="I2321" t="str">
        <f>VLOOKUP(Health_Care[[#This Row],[Customer ID]],Medical_Examinations[],10,0)</f>
        <v>No</v>
      </c>
      <c r="J2321" t="str">
        <f>VLOOKUP(Health_Care[[#This Row],[Customer ID]],Medical_Examinations[],3,0)</f>
        <v>Normal Weight</v>
      </c>
      <c r="K2321" t="str">
        <f>VLOOKUP(Health_Care[[#This Row],[Customer ID]],Medical_Examinations[],5,0)</f>
        <v>Normal</v>
      </c>
      <c r="L2321" s="10">
        <f>VLOOKUP(Health_Care[[#This Row],[Customer ID]],Table6[#All],5,0)</f>
        <v>35360</v>
      </c>
      <c r="M2321" s="11">
        <f>VLOOKUP(Health_Care[[#This Row],[Customer ID]],Table6[#All],8,0)</f>
        <v>760</v>
      </c>
      <c r="N2321" t="str">
        <f>VLOOKUP(Health_Care[[#This Row],[Customer ID]],Table6[#All],9,0)</f>
        <v>Tier - 3</v>
      </c>
      <c r="O2321" t="str">
        <f>VLOOKUP(Health_Care[[#This Row],[Customer ID]],Table6[#All],10,0)</f>
        <v>Tier - 3</v>
      </c>
      <c r="P2321" t="str">
        <f>VLOOKUP(Health_Care[[#This Row],[Customer ID]],Table6[#All],11,0)</f>
        <v>R1013</v>
      </c>
      <c r="Q2321">
        <f>VLOOKUP(Health_Care[[#This Row],[Customer ID]],Table6[#All],6,0)</f>
        <v>26</v>
      </c>
    </row>
    <row r="2322" spans="1:17" x14ac:dyDescent="0.35">
      <c r="A2322" t="s">
        <v>34</v>
      </c>
      <c r="B2322" t="str">
        <f>VLOOKUP(Health_Care[[#This Row],[Customer ID]],Customer_Names[#All],3,0)</f>
        <v xml:space="preserve"> Thomas</v>
      </c>
      <c r="C2322">
        <f>VLOOKUP(Health_Care[[#This Row],[Customer ID]],Medical_Examinations[],2,0)</f>
        <v>17.86</v>
      </c>
      <c r="D2322">
        <f>VLOOKUP(Health_Care[[#This Row],[Customer ID]],Medical_Examinations[],4,0)</f>
        <v>5.43</v>
      </c>
      <c r="E2322" t="str">
        <f>VLOOKUP(Health_Care[[#This Row],[Customer ID]],Medical_Examinations[],6,0)</f>
        <v>No</v>
      </c>
      <c r="F2322" t="str">
        <f>VLOOKUP(Health_Care[[#This Row],[Customer ID]],Medical_Examinations[],7,0)</f>
        <v>No</v>
      </c>
      <c r="G2322" t="str">
        <f>VLOOKUP(Health_Care[[#This Row],[Customer ID]],Medical_Examinations[],8,0)</f>
        <v>Yes</v>
      </c>
      <c r="H2322">
        <f>VLOOKUP(Health_Care[[#This Row],[Customer ID]],Medical_Examinations[],9,0)</f>
        <v>1</v>
      </c>
      <c r="I2322" t="str">
        <f>VLOOKUP(Health_Care[[#This Row],[Customer ID]],Medical_Examinations[],10,0)</f>
        <v>No</v>
      </c>
      <c r="J2322" t="str">
        <f>VLOOKUP(Health_Care[[#This Row],[Customer ID]],Medical_Examinations[],3,0)</f>
        <v>Under Weight</v>
      </c>
      <c r="K2322" t="str">
        <f>VLOOKUP(Health_Care[[#This Row],[Customer ID]],Medical_Examinations[],5,0)</f>
        <v>Normal</v>
      </c>
      <c r="L2322" s="10">
        <f>VLOOKUP(Health_Care[[#This Row],[Customer ID]],Table6[#All],5,0)</f>
        <v>34190</v>
      </c>
      <c r="M2322" s="11">
        <f>VLOOKUP(Health_Care[[#This Row],[Customer ID]],Table6[#All],8,0)</f>
        <v>760</v>
      </c>
      <c r="N2322" t="str">
        <f>VLOOKUP(Health_Care[[#This Row],[Customer ID]],Table6[#All],9,0)</f>
        <v>Tier - 3</v>
      </c>
      <c r="O2322" t="str">
        <f>VLOOKUP(Health_Care[[#This Row],[Customer ID]],Table6[#All],10,0)</f>
        <v>Tier - 1</v>
      </c>
      <c r="P2322" t="str">
        <f>VLOOKUP(Health_Care[[#This Row],[Customer ID]],Table6[#All],11,0)</f>
        <v>R1013</v>
      </c>
      <c r="Q2322">
        <f>VLOOKUP(Health_Care[[#This Row],[Customer ID]],Table6[#All],6,0)</f>
        <v>29</v>
      </c>
    </row>
    <row r="2323" spans="1:17" x14ac:dyDescent="0.35">
      <c r="A2323" t="s">
        <v>33</v>
      </c>
      <c r="B2323" t="str">
        <f>VLOOKUP(Health_Care[[#This Row],[Customer ID]],Customer_Names[#All],3,0)</f>
        <v xml:space="preserve"> Holly</v>
      </c>
      <c r="C2323">
        <f>VLOOKUP(Health_Care[[#This Row],[Customer ID]],Medical_Examinations[],2,0)</f>
        <v>21.38</v>
      </c>
      <c r="D2323">
        <f>VLOOKUP(Health_Care[[#This Row],[Customer ID]],Medical_Examinations[],4,0)</f>
        <v>8.01</v>
      </c>
      <c r="E2323" t="str">
        <f>VLOOKUP(Health_Care[[#This Row],[Customer ID]],Medical_Examinations[],6,0)</f>
        <v>No</v>
      </c>
      <c r="F2323" t="str">
        <f>VLOOKUP(Health_Care[[#This Row],[Customer ID]],Medical_Examinations[],7,0)</f>
        <v>No</v>
      </c>
      <c r="G2323" t="str">
        <f>VLOOKUP(Health_Care[[#This Row],[Customer ID]],Medical_Examinations[],8,0)</f>
        <v>No</v>
      </c>
      <c r="H2323">
        <f>VLOOKUP(Health_Care[[#This Row],[Customer ID]],Medical_Examinations[],9,0)</f>
        <v>0</v>
      </c>
      <c r="I2323" t="str">
        <f>VLOOKUP(Health_Care[[#This Row],[Customer ID]],Medical_Examinations[],10,0)</f>
        <v>No</v>
      </c>
      <c r="J2323" t="str">
        <f>VLOOKUP(Health_Care[[#This Row],[Customer ID]],Medical_Examinations[],3,0)</f>
        <v>Normal Weight</v>
      </c>
      <c r="K2323" t="str">
        <f>VLOOKUP(Health_Care[[#This Row],[Customer ID]],Medical_Examinations[],5,0)</f>
        <v>Diabetes</v>
      </c>
      <c r="L2323" s="10">
        <f>VLOOKUP(Health_Care[[#This Row],[Customer ID]],Table6[#All],5,0)</f>
        <v>37518</v>
      </c>
      <c r="M2323" s="11">
        <f>VLOOKUP(Health_Care[[#This Row],[Customer ID]],Table6[#All],8,0)</f>
        <v>750</v>
      </c>
      <c r="N2323" t="str">
        <f>VLOOKUP(Health_Care[[#This Row],[Customer ID]],Table6[#All],9,0)</f>
        <v>Tier - 3</v>
      </c>
      <c r="O2323" t="str">
        <f>VLOOKUP(Health_Care[[#This Row],[Customer ID]],Table6[#All],10,0)</f>
        <v>Tier - 1</v>
      </c>
      <c r="P2323" t="str">
        <f>VLOOKUP(Health_Care[[#This Row],[Customer ID]],Table6[#All],11,0)</f>
        <v>R1012</v>
      </c>
      <c r="Q2323">
        <f>VLOOKUP(Health_Care[[#This Row],[Customer ID]],Table6[#All],6,0)</f>
        <v>20</v>
      </c>
    </row>
    <row r="2324" spans="1:17" x14ac:dyDescent="0.35">
      <c r="A2324" t="s">
        <v>32</v>
      </c>
      <c r="B2324" t="str">
        <f>VLOOKUP(Health_Care[[#This Row],[Customer ID]],Customer_Names[#All],3,0)</f>
        <v xml:space="preserve"> Matthew</v>
      </c>
      <c r="C2324">
        <f>VLOOKUP(Health_Care[[#This Row],[Customer ID]],Medical_Examinations[],2,0)</f>
        <v>23.35</v>
      </c>
      <c r="D2324">
        <f>VLOOKUP(Health_Care[[#This Row],[Customer ID]],Medical_Examinations[],4,0)</f>
        <v>5.94</v>
      </c>
      <c r="E2324" t="str">
        <f>VLOOKUP(Health_Care[[#This Row],[Customer ID]],Medical_Examinations[],6,0)</f>
        <v>No</v>
      </c>
      <c r="F2324" t="str">
        <f>VLOOKUP(Health_Care[[#This Row],[Customer ID]],Medical_Examinations[],7,0)</f>
        <v>No</v>
      </c>
      <c r="G2324" t="str">
        <f>VLOOKUP(Health_Care[[#This Row],[Customer ID]],Medical_Examinations[],8,0)</f>
        <v>No</v>
      </c>
      <c r="H2324">
        <f>VLOOKUP(Health_Care[[#This Row],[Customer ID]],Medical_Examinations[],9,0)</f>
        <v>0</v>
      </c>
      <c r="I2324" t="str">
        <f>VLOOKUP(Health_Care[[#This Row],[Customer ID]],Medical_Examinations[],10,0)</f>
        <v>No</v>
      </c>
      <c r="J2324" t="str">
        <f>VLOOKUP(Health_Care[[#This Row],[Customer ID]],Medical_Examinations[],3,0)</f>
        <v>Normal Weight</v>
      </c>
      <c r="K2324" t="str">
        <f>VLOOKUP(Health_Care[[#This Row],[Customer ID]],Medical_Examinations[],5,0)</f>
        <v>Prediabetes</v>
      </c>
      <c r="L2324" s="10">
        <f>VLOOKUP(Health_Care[[#This Row],[Customer ID]],Table6[#All],5,0)</f>
        <v>36508</v>
      </c>
      <c r="M2324" s="11">
        <f>VLOOKUP(Health_Care[[#This Row],[Customer ID]],Table6[#All],8,0)</f>
        <v>722.99</v>
      </c>
      <c r="N2324" t="str">
        <f>VLOOKUP(Health_Care[[#This Row],[Customer ID]],Table6[#All],9,0)</f>
        <v>Tier - 3</v>
      </c>
      <c r="O2324" t="str">
        <f>VLOOKUP(Health_Care[[#This Row],[Customer ID]],Table6[#All],10,0)</f>
        <v>Tier - 1</v>
      </c>
      <c r="P2324" t="str">
        <f>VLOOKUP(Health_Care[[#This Row],[Customer ID]],Table6[#All],11,0)</f>
        <v>R1013</v>
      </c>
      <c r="Q2324">
        <f>VLOOKUP(Health_Care[[#This Row],[Customer ID]],Table6[#All],6,0)</f>
        <v>23</v>
      </c>
    </row>
    <row r="2325" spans="1:17" x14ac:dyDescent="0.35">
      <c r="A2325" t="s">
        <v>29</v>
      </c>
      <c r="B2325" t="str">
        <f>VLOOKUP(Health_Care[[#This Row],[Customer ID]],Customer_Names[#All],3,0)</f>
        <v xml:space="preserve"> Meghan K</v>
      </c>
      <c r="C2325">
        <f>VLOOKUP(Health_Care[[#This Row],[Customer ID]],Medical_Examinations[],2,0)</f>
        <v>22.24</v>
      </c>
      <c r="D2325">
        <f>VLOOKUP(Health_Care[[#This Row],[Customer ID]],Medical_Examinations[],4,0)</f>
        <v>5.04</v>
      </c>
      <c r="E2325" t="str">
        <f>VLOOKUP(Health_Care[[#This Row],[Customer ID]],Medical_Examinations[],6,0)</f>
        <v>No</v>
      </c>
      <c r="F2325" t="str">
        <f>VLOOKUP(Health_Care[[#This Row],[Customer ID]],Medical_Examinations[],7,0)</f>
        <v>No</v>
      </c>
      <c r="G2325" t="str">
        <f>VLOOKUP(Health_Care[[#This Row],[Customer ID]],Medical_Examinations[],8,0)</f>
        <v>No</v>
      </c>
      <c r="H2325">
        <f>VLOOKUP(Health_Care[[#This Row],[Customer ID]],Medical_Examinations[],9,0)</f>
        <v>0</v>
      </c>
      <c r="I2325" t="str">
        <f>VLOOKUP(Health_Care[[#This Row],[Customer ID]],Medical_Examinations[],10,0)</f>
        <v>No</v>
      </c>
      <c r="J2325" t="str">
        <f>VLOOKUP(Health_Care[[#This Row],[Customer ID]],Medical_Examinations[],3,0)</f>
        <v>Normal Weight</v>
      </c>
      <c r="K2325" t="str">
        <f>VLOOKUP(Health_Care[[#This Row],[Customer ID]],Medical_Examinations[],5,0)</f>
        <v>Normal</v>
      </c>
      <c r="L2325" s="10">
        <f>VLOOKUP(Health_Care[[#This Row],[Customer ID]],Table6[#All],5,0)</f>
        <v>36520</v>
      </c>
      <c r="M2325" s="11">
        <f>VLOOKUP(Health_Care[[#This Row],[Customer ID]],Table6[#All],8,0)</f>
        <v>700</v>
      </c>
      <c r="N2325" t="str">
        <f>VLOOKUP(Health_Care[[#This Row],[Customer ID]],Table6[#All],9,0)</f>
        <v>Tier - 2</v>
      </c>
      <c r="O2325" t="str">
        <f>VLOOKUP(Health_Care[[#This Row],[Customer ID]],Table6[#All],10,0)</f>
        <v>Tier - 3</v>
      </c>
      <c r="P2325" t="str">
        <f>VLOOKUP(Health_Care[[#This Row],[Customer ID]],Table6[#All],11,0)</f>
        <v>R1013</v>
      </c>
      <c r="Q2325">
        <f>VLOOKUP(Health_Care[[#This Row],[Customer ID]],Table6[#All],6,0)</f>
        <v>23</v>
      </c>
    </row>
    <row r="2326" spans="1:17" x14ac:dyDescent="0.35">
      <c r="A2326" t="s">
        <v>28</v>
      </c>
      <c r="B2326" t="str">
        <f>VLOOKUP(Health_Care[[#This Row],[Customer ID]],Customer_Names[#All],3,0)</f>
        <v xml:space="preserve"> Fred</v>
      </c>
      <c r="C2326">
        <f>VLOOKUP(Health_Care[[#This Row],[Customer ID]],Medical_Examinations[],2,0)</f>
        <v>24.76</v>
      </c>
      <c r="D2326">
        <f>VLOOKUP(Health_Care[[#This Row],[Customer ID]],Medical_Examinations[],4,0)</f>
        <v>4.54</v>
      </c>
      <c r="E2326" t="str">
        <f>VLOOKUP(Health_Care[[#This Row],[Customer ID]],Medical_Examinations[],6,0)</f>
        <v>yes</v>
      </c>
      <c r="F2326" t="str">
        <f>VLOOKUP(Health_Care[[#This Row],[Customer ID]],Medical_Examinations[],7,0)</f>
        <v>No</v>
      </c>
      <c r="G2326" t="str">
        <f>VLOOKUP(Health_Care[[#This Row],[Customer ID]],Medical_Examinations[],8,0)</f>
        <v>No</v>
      </c>
      <c r="H2326">
        <f>VLOOKUP(Health_Care[[#This Row],[Customer ID]],Medical_Examinations[],9,0)</f>
        <v>0</v>
      </c>
      <c r="I2326" t="str">
        <f>VLOOKUP(Health_Care[[#This Row],[Customer ID]],Medical_Examinations[],10,0)</f>
        <v>No</v>
      </c>
      <c r="J2326" t="str">
        <f>VLOOKUP(Health_Care[[#This Row],[Customer ID]],Medical_Examinations[],3,0)</f>
        <v>Normal Weight</v>
      </c>
      <c r="K2326" t="str">
        <f>VLOOKUP(Health_Care[[#This Row],[Customer ID]],Medical_Examinations[],5,0)</f>
        <v>Normal</v>
      </c>
      <c r="L2326" s="10">
        <f>VLOOKUP(Health_Care[[#This Row],[Customer ID]],Table6[#All],5,0)</f>
        <v>37146</v>
      </c>
      <c r="M2326" s="11">
        <f>VLOOKUP(Health_Care[[#This Row],[Customer ID]],Table6[#All],8,0)</f>
        <v>687.54</v>
      </c>
      <c r="N2326" t="str">
        <f>VLOOKUP(Health_Care[[#This Row],[Customer ID]],Table6[#All],9,0)</f>
        <v>Tier - 3</v>
      </c>
      <c r="O2326" t="str">
        <f>VLOOKUP(Health_Care[[#This Row],[Customer ID]],Table6[#All],10,0)</f>
        <v>Tier - 2</v>
      </c>
      <c r="P2326" t="str">
        <f>VLOOKUP(Health_Care[[#This Row],[Customer ID]],Table6[#All],11,0)</f>
        <v>R1013</v>
      </c>
      <c r="Q2326">
        <f>VLOOKUP(Health_Care[[#This Row],[Customer ID]],Table6[#All],6,0)</f>
        <v>21</v>
      </c>
    </row>
    <row r="2327" spans="1:17" x14ac:dyDescent="0.35">
      <c r="A2327" t="s">
        <v>27</v>
      </c>
      <c r="B2327" t="str">
        <f>VLOOKUP(Health_Care[[#This Row],[Customer ID]],Customer_Names[#All],3,0)</f>
        <v xml:space="preserve"> Sebastian</v>
      </c>
      <c r="C2327">
        <f>VLOOKUP(Health_Care[[#This Row],[Customer ID]],Medical_Examinations[],2,0)</f>
        <v>20.100000000000001</v>
      </c>
      <c r="D2327">
        <f>VLOOKUP(Health_Care[[#This Row],[Customer ID]],Medical_Examinations[],4,0)</f>
        <v>5.6</v>
      </c>
      <c r="E2327" t="str">
        <f>VLOOKUP(Health_Care[[#This Row],[Customer ID]],Medical_Examinations[],6,0)</f>
        <v>yes</v>
      </c>
      <c r="F2327" t="str">
        <f>VLOOKUP(Health_Care[[#This Row],[Customer ID]],Medical_Examinations[],7,0)</f>
        <v>No</v>
      </c>
      <c r="G2327" t="str">
        <f>VLOOKUP(Health_Care[[#This Row],[Customer ID]],Medical_Examinations[],8,0)</f>
        <v>Yes</v>
      </c>
      <c r="H2327">
        <f>VLOOKUP(Health_Care[[#This Row],[Customer ID]],Medical_Examinations[],9,0)</f>
        <v>1</v>
      </c>
      <c r="I2327" t="str">
        <f>VLOOKUP(Health_Care[[#This Row],[Customer ID]],Medical_Examinations[],10,0)</f>
        <v>No</v>
      </c>
      <c r="J2327" t="str">
        <f>VLOOKUP(Health_Care[[#This Row],[Customer ID]],Medical_Examinations[],3,0)</f>
        <v>Normal Weight</v>
      </c>
      <c r="K2327" t="str">
        <f>VLOOKUP(Health_Care[[#This Row],[Customer ID]],Medical_Examinations[],5,0)</f>
        <v>Normal</v>
      </c>
      <c r="L2327" s="10">
        <f>VLOOKUP(Health_Care[[#This Row],[Customer ID]],Table6[#All],5,0)</f>
        <v>35743</v>
      </c>
      <c r="M2327" s="11">
        <f>VLOOKUP(Health_Care[[#This Row],[Customer ID]],Table6[#All],8,0)</f>
        <v>670</v>
      </c>
      <c r="N2327" t="str">
        <f>VLOOKUP(Health_Care[[#This Row],[Customer ID]],Table6[#All],9,0)</f>
        <v>Tier - 3</v>
      </c>
      <c r="O2327" t="str">
        <f>VLOOKUP(Health_Care[[#This Row],[Customer ID]],Table6[#All],10,0)</f>
        <v>Tier - 3</v>
      </c>
      <c r="P2327" t="str">
        <f>VLOOKUP(Health_Care[[#This Row],[Customer ID]],Table6[#All],11,0)</f>
        <v>R1013</v>
      </c>
      <c r="Q2327">
        <f>VLOOKUP(Health_Care[[#This Row],[Customer ID]],Table6[#All],6,0)</f>
        <v>25</v>
      </c>
    </row>
    <row r="2328" spans="1:17" x14ac:dyDescent="0.35">
      <c r="A2328" t="s">
        <v>26</v>
      </c>
      <c r="B2328" t="str">
        <f>VLOOKUP(Health_Care[[#This Row],[Customer ID]],Customer_Names[#All],3,0)</f>
        <v xml:space="preserve"> Laura</v>
      </c>
      <c r="C2328">
        <f>VLOOKUP(Health_Care[[#This Row],[Customer ID]],Medical_Examinations[],2,0)</f>
        <v>21.77</v>
      </c>
      <c r="D2328">
        <f>VLOOKUP(Health_Care[[#This Row],[Customer ID]],Medical_Examinations[],4,0)</f>
        <v>10.67</v>
      </c>
      <c r="E2328" t="str">
        <f>VLOOKUP(Health_Care[[#This Row],[Customer ID]],Medical_Examinations[],6,0)</f>
        <v>No</v>
      </c>
      <c r="F2328" t="str">
        <f>VLOOKUP(Health_Care[[#This Row],[Customer ID]],Medical_Examinations[],7,0)</f>
        <v>No</v>
      </c>
      <c r="G2328" t="str">
        <f>VLOOKUP(Health_Care[[#This Row],[Customer ID]],Medical_Examinations[],8,0)</f>
        <v>No</v>
      </c>
      <c r="H2328">
        <f>VLOOKUP(Health_Care[[#This Row],[Customer ID]],Medical_Examinations[],9,0)</f>
        <v>0</v>
      </c>
      <c r="I2328" t="str">
        <f>VLOOKUP(Health_Care[[#This Row],[Customer ID]],Medical_Examinations[],10,0)</f>
        <v>No</v>
      </c>
      <c r="J2328" t="str">
        <f>VLOOKUP(Health_Care[[#This Row],[Customer ID]],Medical_Examinations[],3,0)</f>
        <v>Normal Weight</v>
      </c>
      <c r="K2328" t="str">
        <f>VLOOKUP(Health_Care[[#This Row],[Customer ID]],Medical_Examinations[],5,0)</f>
        <v>Diabetes</v>
      </c>
      <c r="L2328" s="10">
        <f>VLOOKUP(Health_Care[[#This Row],[Customer ID]],Table6[#All],5,0)</f>
        <v>37589</v>
      </c>
      <c r="M2328" s="11">
        <f>VLOOKUP(Health_Care[[#This Row],[Customer ID]],Table6[#All],8,0)</f>
        <v>668</v>
      </c>
      <c r="N2328" t="str">
        <f>VLOOKUP(Health_Care[[#This Row],[Customer ID]],Table6[#All],9,0)</f>
        <v>Tier - 3</v>
      </c>
      <c r="O2328" t="str">
        <f>VLOOKUP(Health_Care[[#This Row],[Customer ID]],Table6[#All],10,0)</f>
        <v>Tier - 2</v>
      </c>
      <c r="P2328" t="str">
        <f>VLOOKUP(Health_Care[[#This Row],[Customer ID]],Table6[#All],11,0)</f>
        <v>R1012</v>
      </c>
      <c r="Q2328">
        <f>VLOOKUP(Health_Care[[#This Row],[Customer ID]],Table6[#All],6,0)</f>
        <v>20</v>
      </c>
    </row>
    <row r="2329" spans="1:17" x14ac:dyDescent="0.35">
      <c r="A2329" t="s">
        <v>25</v>
      </c>
      <c r="B2329" t="str">
        <f>VLOOKUP(Health_Care[[#This Row],[Customer ID]],Customer_Names[#All],3,0)</f>
        <v xml:space="preserve"> Nicole</v>
      </c>
      <c r="C2329">
        <f>VLOOKUP(Health_Care[[#This Row],[Customer ID]],Medical_Examinations[],2,0)</f>
        <v>17.82</v>
      </c>
      <c r="D2329">
        <f>VLOOKUP(Health_Care[[#This Row],[Customer ID]],Medical_Examinations[],4,0)</f>
        <v>5.26</v>
      </c>
      <c r="E2329" t="str">
        <f>VLOOKUP(Health_Care[[#This Row],[Customer ID]],Medical_Examinations[],6,0)</f>
        <v>yes</v>
      </c>
      <c r="F2329" t="str">
        <f>VLOOKUP(Health_Care[[#This Row],[Customer ID]],Medical_Examinations[],7,0)</f>
        <v>No</v>
      </c>
      <c r="G2329" t="str">
        <f>VLOOKUP(Health_Care[[#This Row],[Customer ID]],Medical_Examinations[],8,0)</f>
        <v>No</v>
      </c>
      <c r="H2329">
        <f>VLOOKUP(Health_Care[[#This Row],[Customer ID]],Medical_Examinations[],9,0)</f>
        <v>1</v>
      </c>
      <c r="I2329" t="str">
        <f>VLOOKUP(Health_Care[[#This Row],[Customer ID]],Medical_Examinations[],10,0)</f>
        <v>No</v>
      </c>
      <c r="J2329" t="str">
        <f>VLOOKUP(Health_Care[[#This Row],[Customer ID]],Medical_Examinations[],3,0)</f>
        <v>Under Weight</v>
      </c>
      <c r="K2329" t="str">
        <f>VLOOKUP(Health_Care[[#This Row],[Customer ID]],Medical_Examinations[],5,0)</f>
        <v>Normal</v>
      </c>
      <c r="L2329" s="10">
        <f>VLOOKUP(Health_Care[[#This Row],[Customer ID]],Table6[#All],5,0)</f>
        <v>34884</v>
      </c>
      <c r="M2329" s="11">
        <f>VLOOKUP(Health_Care[[#This Row],[Customer ID]],Table6[#All],8,0)</f>
        <v>650</v>
      </c>
      <c r="N2329" t="str">
        <f>VLOOKUP(Health_Care[[#This Row],[Customer ID]],Table6[#All],9,0)</f>
        <v>Tier - 3</v>
      </c>
      <c r="O2329" t="str">
        <f>VLOOKUP(Health_Care[[#This Row],[Customer ID]],Table6[#All],10,0)</f>
        <v>Tier - 3</v>
      </c>
      <c r="P2329" t="str">
        <f>VLOOKUP(Health_Care[[#This Row],[Customer ID]],Table6[#All],11,0)</f>
        <v>R1013</v>
      </c>
      <c r="Q2329">
        <f>VLOOKUP(Health_Care[[#This Row],[Customer ID]],Table6[#All],6,0)</f>
        <v>27</v>
      </c>
    </row>
    <row r="2330" spans="1:17" x14ac:dyDescent="0.35">
      <c r="A2330" t="s">
        <v>24</v>
      </c>
      <c r="B2330" t="str">
        <f>VLOOKUP(Health_Care[[#This Row],[Customer ID]],Customer_Names[#All],3,0)</f>
        <v xml:space="preserve"> Susan E</v>
      </c>
      <c r="C2330">
        <f>VLOOKUP(Health_Care[[#This Row],[Customer ID]],Medical_Examinations[],2,0)</f>
        <v>17.07</v>
      </c>
      <c r="D2330">
        <f>VLOOKUP(Health_Care[[#This Row],[Customer ID]],Medical_Examinations[],4,0)</f>
        <v>5.22</v>
      </c>
      <c r="E2330" t="str">
        <f>VLOOKUP(Health_Care[[#This Row],[Customer ID]],Medical_Examinations[],6,0)</f>
        <v>No</v>
      </c>
      <c r="F2330" t="str">
        <f>VLOOKUP(Health_Care[[#This Row],[Customer ID]],Medical_Examinations[],7,0)</f>
        <v>No</v>
      </c>
      <c r="G2330" t="str">
        <f>VLOOKUP(Health_Care[[#This Row],[Customer ID]],Medical_Examinations[],8,0)</f>
        <v>Yes</v>
      </c>
      <c r="H2330">
        <f>VLOOKUP(Health_Care[[#This Row],[Customer ID]],Medical_Examinations[],9,0)</f>
        <v>1</v>
      </c>
      <c r="I2330" t="str">
        <f>VLOOKUP(Health_Care[[#This Row],[Customer ID]],Medical_Examinations[],10,0)</f>
        <v>No</v>
      </c>
      <c r="J2330" t="str">
        <f>VLOOKUP(Health_Care[[#This Row],[Customer ID]],Medical_Examinations[],3,0)</f>
        <v>Under Weight</v>
      </c>
      <c r="K2330" t="str">
        <f>VLOOKUP(Health_Care[[#This Row],[Customer ID]],Medical_Examinations[],5,0)</f>
        <v>Normal</v>
      </c>
      <c r="L2330" s="10">
        <f>VLOOKUP(Health_Care[[#This Row],[Customer ID]],Table6[#All],5,0)</f>
        <v>34121</v>
      </c>
      <c r="M2330" s="11">
        <f>VLOOKUP(Health_Care[[#This Row],[Customer ID]],Table6[#All],8,0)</f>
        <v>650</v>
      </c>
      <c r="N2330" t="str">
        <f>VLOOKUP(Health_Care[[#This Row],[Customer ID]],Table6[#All],9,0)</f>
        <v>Tier - 3</v>
      </c>
      <c r="O2330" t="str">
        <f>VLOOKUP(Health_Care[[#This Row],[Customer ID]],Table6[#All],10,0)</f>
        <v>Tier - 3</v>
      </c>
      <c r="P2330" t="str">
        <f>VLOOKUP(Health_Care[[#This Row],[Customer ID]],Table6[#All],11,0)</f>
        <v>R1013</v>
      </c>
      <c r="Q2330">
        <f>VLOOKUP(Health_Care[[#This Row],[Customer ID]],Table6[#All],6,0)</f>
        <v>30</v>
      </c>
    </row>
    <row r="2331" spans="1:17" x14ac:dyDescent="0.35">
      <c r="A2331" t="s">
        <v>22</v>
      </c>
      <c r="B2331" t="str">
        <f>VLOOKUP(Health_Care[[#This Row],[Customer ID]],Customer_Names[#All],3,0)</f>
        <v xml:space="preserve"> Katy</v>
      </c>
      <c r="C2331">
        <f>VLOOKUP(Health_Care[[#This Row],[Customer ID]],Medical_Examinations[],2,0)</f>
        <v>22.24</v>
      </c>
      <c r="D2331">
        <f>VLOOKUP(Health_Care[[#This Row],[Customer ID]],Medical_Examinations[],4,0)</f>
        <v>4.29</v>
      </c>
      <c r="E2331" t="str">
        <f>VLOOKUP(Health_Care[[#This Row],[Customer ID]],Medical_Examinations[],6,0)</f>
        <v>yes</v>
      </c>
      <c r="F2331" t="str">
        <f>VLOOKUP(Health_Care[[#This Row],[Customer ID]],Medical_Examinations[],7,0)</f>
        <v>No</v>
      </c>
      <c r="G2331" t="str">
        <f>VLOOKUP(Health_Care[[#This Row],[Customer ID]],Medical_Examinations[],8,0)</f>
        <v>No</v>
      </c>
      <c r="H2331">
        <f>VLOOKUP(Health_Care[[#This Row],[Customer ID]],Medical_Examinations[],9,0)</f>
        <v>0</v>
      </c>
      <c r="I2331" t="str">
        <f>VLOOKUP(Health_Care[[#This Row],[Customer ID]],Medical_Examinations[],10,0)</f>
        <v>No</v>
      </c>
      <c r="J2331" t="str">
        <f>VLOOKUP(Health_Care[[#This Row],[Customer ID]],Medical_Examinations[],3,0)</f>
        <v>Normal Weight</v>
      </c>
      <c r="K2331" t="str">
        <f>VLOOKUP(Health_Care[[#This Row],[Customer ID]],Medical_Examinations[],5,0)</f>
        <v>Normal</v>
      </c>
      <c r="L2331" s="10">
        <f>VLOOKUP(Health_Care[[#This Row],[Customer ID]],Table6[#All],5,0)</f>
        <v>37215</v>
      </c>
      <c r="M2331" s="11">
        <f>VLOOKUP(Health_Care[[#This Row],[Customer ID]],Table6[#All],8,0)</f>
        <v>646.14</v>
      </c>
      <c r="N2331" t="str">
        <f>VLOOKUP(Health_Care[[#This Row],[Customer ID]],Table6[#All],9,0)</f>
        <v>Tier - 3</v>
      </c>
      <c r="O2331" t="str">
        <f>VLOOKUP(Health_Care[[#This Row],[Customer ID]],Table6[#All],10,0)</f>
        <v>Tier - 3</v>
      </c>
      <c r="P2331" t="str">
        <f>VLOOKUP(Health_Care[[#This Row],[Customer ID]],Table6[#All],11,0)</f>
        <v>R1012</v>
      </c>
      <c r="Q2331">
        <f>VLOOKUP(Health_Care[[#This Row],[Customer ID]],Table6[#All],6,0)</f>
        <v>21</v>
      </c>
    </row>
    <row r="2332" spans="1:17" x14ac:dyDescent="0.35">
      <c r="A2332" t="s">
        <v>21</v>
      </c>
      <c r="B2332" t="str">
        <f>VLOOKUP(Health_Care[[#This Row],[Customer ID]],Customer_Names[#All],3,0)</f>
        <v xml:space="preserve"> Jordan</v>
      </c>
      <c r="C2332">
        <f>VLOOKUP(Health_Care[[#This Row],[Customer ID]],Medical_Examinations[],2,0)</f>
        <v>22.34</v>
      </c>
      <c r="D2332">
        <f>VLOOKUP(Health_Care[[#This Row],[Customer ID]],Medical_Examinations[],4,0)</f>
        <v>5.57</v>
      </c>
      <c r="E2332" t="str">
        <f>VLOOKUP(Health_Care[[#This Row],[Customer ID]],Medical_Examinations[],6,0)</f>
        <v>No</v>
      </c>
      <c r="F2332" t="str">
        <f>VLOOKUP(Health_Care[[#This Row],[Customer ID]],Medical_Examinations[],7,0)</f>
        <v>No</v>
      </c>
      <c r="G2332" t="str">
        <f>VLOOKUP(Health_Care[[#This Row],[Customer ID]],Medical_Examinations[],8,0)</f>
        <v>No</v>
      </c>
      <c r="H2332">
        <f>VLOOKUP(Health_Care[[#This Row],[Customer ID]],Medical_Examinations[],9,0)</f>
        <v>1</v>
      </c>
      <c r="I2332" t="str">
        <f>VLOOKUP(Health_Care[[#This Row],[Customer ID]],Medical_Examinations[],10,0)</f>
        <v>No</v>
      </c>
      <c r="J2332" t="str">
        <f>VLOOKUP(Health_Care[[#This Row],[Customer ID]],Medical_Examinations[],3,0)</f>
        <v>Normal Weight</v>
      </c>
      <c r="K2332" t="str">
        <f>VLOOKUP(Health_Care[[#This Row],[Customer ID]],Medical_Examinations[],5,0)</f>
        <v>Normal</v>
      </c>
      <c r="L2332" s="10">
        <f>VLOOKUP(Health_Care[[#This Row],[Customer ID]],Table6[#All],5,0)</f>
        <v>36003</v>
      </c>
      <c r="M2332" s="11">
        <f>VLOOKUP(Health_Care[[#This Row],[Customer ID]],Table6[#All],8,0)</f>
        <v>637.26</v>
      </c>
      <c r="N2332" t="str">
        <f>VLOOKUP(Health_Care[[#This Row],[Customer ID]],Table6[#All],9,0)</f>
        <v>Tier - 3</v>
      </c>
      <c r="O2332" t="str">
        <f>VLOOKUP(Health_Care[[#This Row],[Customer ID]],Table6[#All],10,0)</f>
        <v>Tier - 3</v>
      </c>
      <c r="P2332" t="str">
        <f>VLOOKUP(Health_Care[[#This Row],[Customer ID]],Table6[#All],11,0)</f>
        <v>R1013</v>
      </c>
      <c r="Q2332">
        <f>VLOOKUP(Health_Care[[#This Row],[Customer ID]],Table6[#All],6,0)</f>
        <v>24</v>
      </c>
    </row>
    <row r="2333" spans="1:17" x14ac:dyDescent="0.35">
      <c r="A2333" t="s">
        <v>19</v>
      </c>
      <c r="B2333" t="str">
        <f>VLOOKUP(Health_Care[[#This Row],[Customer ID]],Customer_Names[#All],3,0)</f>
        <v xml:space="preserve"> Juan D. Sr.</v>
      </c>
      <c r="C2333">
        <f>VLOOKUP(Health_Care[[#This Row],[Customer ID]],Medical_Examinations[],2,0)</f>
        <v>17.7</v>
      </c>
      <c r="D2333">
        <f>VLOOKUP(Health_Care[[#This Row],[Customer ID]],Medical_Examinations[],4,0)</f>
        <v>6.28</v>
      </c>
      <c r="E2333" t="str">
        <f>VLOOKUP(Health_Care[[#This Row],[Customer ID]],Medical_Examinations[],6,0)</f>
        <v>No</v>
      </c>
      <c r="F2333" t="str">
        <f>VLOOKUP(Health_Care[[#This Row],[Customer ID]],Medical_Examinations[],7,0)</f>
        <v>No</v>
      </c>
      <c r="G2333" t="str">
        <f>VLOOKUP(Health_Care[[#This Row],[Customer ID]],Medical_Examinations[],8,0)</f>
        <v>No</v>
      </c>
      <c r="H2333">
        <f>VLOOKUP(Health_Care[[#This Row],[Customer ID]],Medical_Examinations[],9,0)</f>
        <v>1</v>
      </c>
      <c r="I2333" t="str">
        <f>VLOOKUP(Health_Care[[#This Row],[Customer ID]],Medical_Examinations[],10,0)</f>
        <v>No</v>
      </c>
      <c r="J2333" t="str">
        <f>VLOOKUP(Health_Care[[#This Row],[Customer ID]],Medical_Examinations[],3,0)</f>
        <v>Under Weight</v>
      </c>
      <c r="K2333" t="str">
        <f>VLOOKUP(Health_Care[[#This Row],[Customer ID]],Medical_Examinations[],5,0)</f>
        <v>Prediabetes</v>
      </c>
      <c r="L2333" s="10">
        <f>VLOOKUP(Health_Care[[#This Row],[Customer ID]],Table6[#All],5,0)</f>
        <v>33860</v>
      </c>
      <c r="M2333" s="11">
        <f>VLOOKUP(Health_Care[[#This Row],[Customer ID]],Table6[#All],8,0)</f>
        <v>604.54</v>
      </c>
      <c r="N2333" t="str">
        <f>VLOOKUP(Health_Care[[#This Row],[Customer ID]],Table6[#All],9,0)</f>
        <v>Tier - 3</v>
      </c>
      <c r="O2333" t="str">
        <f>VLOOKUP(Health_Care[[#This Row],[Customer ID]],Table6[#All],10,0)</f>
        <v>Tier - 3</v>
      </c>
      <c r="P2333" t="str">
        <f>VLOOKUP(Health_Care[[#This Row],[Customer ID]],Table6[#All],11,0)</f>
        <v>R1013</v>
      </c>
      <c r="Q2333">
        <f>VLOOKUP(Health_Care[[#This Row],[Customer ID]],Table6[#All],6,0)</f>
        <v>30</v>
      </c>
    </row>
    <row r="2334" spans="1:17" x14ac:dyDescent="0.35">
      <c r="A2334" t="s">
        <v>17</v>
      </c>
      <c r="B2334" t="str">
        <f>VLOOKUP(Health_Care[[#This Row],[Customer ID]],Customer_Names[#All],3,0)</f>
        <v xml:space="preserve"> Julie</v>
      </c>
      <c r="C2334">
        <f>VLOOKUP(Health_Care[[#This Row],[Customer ID]],Medical_Examinations[],2,0)</f>
        <v>16.47</v>
      </c>
      <c r="D2334">
        <f>VLOOKUP(Health_Care[[#This Row],[Customer ID]],Medical_Examinations[],4,0)</f>
        <v>6.35</v>
      </c>
      <c r="E2334" t="str">
        <f>VLOOKUP(Health_Care[[#This Row],[Customer ID]],Medical_Examinations[],6,0)</f>
        <v>No</v>
      </c>
      <c r="F2334" t="str">
        <f>VLOOKUP(Health_Care[[#This Row],[Customer ID]],Medical_Examinations[],7,0)</f>
        <v>No</v>
      </c>
      <c r="G2334" t="str">
        <f>VLOOKUP(Health_Care[[#This Row],[Customer ID]],Medical_Examinations[],8,0)</f>
        <v>Yes</v>
      </c>
      <c r="H2334">
        <f>VLOOKUP(Health_Care[[#This Row],[Customer ID]],Medical_Examinations[],9,0)</f>
        <v>1</v>
      </c>
      <c r="I2334" t="str">
        <f>VLOOKUP(Health_Care[[#This Row],[Customer ID]],Medical_Examinations[],10,0)</f>
        <v>No</v>
      </c>
      <c r="J2334" t="str">
        <f>VLOOKUP(Health_Care[[#This Row],[Customer ID]],Medical_Examinations[],3,0)</f>
        <v>Under Weight</v>
      </c>
      <c r="K2334" t="str">
        <f>VLOOKUP(Health_Care[[#This Row],[Customer ID]],Medical_Examinations[],5,0)</f>
        <v>Prediabetes</v>
      </c>
      <c r="L2334" s="10">
        <f>VLOOKUP(Health_Care[[#This Row],[Customer ID]],Table6[#All],5,0)</f>
        <v>34150</v>
      </c>
      <c r="M2334" s="11">
        <f>VLOOKUP(Health_Care[[#This Row],[Customer ID]],Table6[#All],8,0)</f>
        <v>600</v>
      </c>
      <c r="N2334" t="str">
        <f>VLOOKUP(Health_Care[[#This Row],[Customer ID]],Table6[#All],9,0)</f>
        <v>Tier - 2</v>
      </c>
      <c r="O2334" t="str">
        <f>VLOOKUP(Health_Care[[#This Row],[Customer ID]],Table6[#All],10,0)</f>
        <v>Tier - 1</v>
      </c>
      <c r="P2334" t="str">
        <f>VLOOKUP(Health_Care[[#This Row],[Customer ID]],Table6[#All],11,0)</f>
        <v>R1013</v>
      </c>
      <c r="Q2334">
        <f>VLOOKUP(Health_Care[[#This Row],[Customer ID]],Table6[#All],6,0)</f>
        <v>29</v>
      </c>
    </row>
    <row r="2335" spans="1:17" x14ac:dyDescent="0.35">
      <c r="A2335" t="s">
        <v>14</v>
      </c>
      <c r="B2335" t="str">
        <f>VLOOKUP(Health_Care[[#This Row],[Customer ID]],Customer_Names[#All],3,0)</f>
        <v xml:space="preserve"> Evan P</v>
      </c>
      <c r="C2335">
        <f>VLOOKUP(Health_Care[[#This Row],[Customer ID]],Medical_Examinations[],2,0)</f>
        <v>17.600000000000001</v>
      </c>
      <c r="D2335">
        <f>VLOOKUP(Health_Care[[#This Row],[Customer ID]],Medical_Examinations[],4,0)</f>
        <v>4.3899999999999997</v>
      </c>
      <c r="E2335" t="str">
        <f>VLOOKUP(Health_Care[[#This Row],[Customer ID]],Medical_Examinations[],6,0)</f>
        <v>No</v>
      </c>
      <c r="F2335" t="str">
        <f>VLOOKUP(Health_Care[[#This Row],[Customer ID]],Medical_Examinations[],7,0)</f>
        <v>No</v>
      </c>
      <c r="G2335" t="str">
        <f>VLOOKUP(Health_Care[[#This Row],[Customer ID]],Medical_Examinations[],8,0)</f>
        <v>No</v>
      </c>
      <c r="H2335">
        <f>VLOOKUP(Health_Care[[#This Row],[Customer ID]],Medical_Examinations[],9,0)</f>
        <v>1</v>
      </c>
      <c r="I2335" t="str">
        <f>VLOOKUP(Health_Care[[#This Row],[Customer ID]],Medical_Examinations[],10,0)</f>
        <v>No</v>
      </c>
      <c r="J2335" t="str">
        <f>VLOOKUP(Health_Care[[#This Row],[Customer ID]],Medical_Examinations[],3,0)</f>
        <v>Under Weight</v>
      </c>
      <c r="K2335" t="str">
        <f>VLOOKUP(Health_Care[[#This Row],[Customer ID]],Medical_Examinations[],5,0)</f>
        <v>Normal</v>
      </c>
      <c r="L2335" s="10">
        <f>VLOOKUP(Health_Care[[#This Row],[Customer ID]],Table6[#All],5,0)</f>
        <v>33938</v>
      </c>
      <c r="M2335" s="11">
        <f>VLOOKUP(Health_Care[[#This Row],[Customer ID]],Table6[#All],8,0)</f>
        <v>570.62</v>
      </c>
      <c r="N2335" t="str">
        <f>VLOOKUP(Health_Care[[#This Row],[Customer ID]],Table6[#All],9,0)</f>
        <v>Tier - 2</v>
      </c>
      <c r="O2335" t="str">
        <f>VLOOKUP(Health_Care[[#This Row],[Customer ID]],Table6[#All],10,0)</f>
        <v>Tier - 1</v>
      </c>
      <c r="P2335" t="str">
        <f>VLOOKUP(Health_Care[[#This Row],[Customer ID]],Table6[#All],11,0)</f>
        <v>R1013</v>
      </c>
      <c r="Q2335">
        <f>VLOOKUP(Health_Care[[#This Row],[Customer ID]],Table6[#All],6,0)</f>
        <v>30</v>
      </c>
    </row>
    <row r="2336" spans="1:17" x14ac:dyDescent="0.35">
      <c r="A2336" t="s">
        <v>9</v>
      </c>
      <c r="B2336" t="str">
        <f>VLOOKUP(Health_Care[[#This Row],[Customer ID]],Customer_Names[#All],3,0)</f>
        <v xml:space="preserve"> Aaron K</v>
      </c>
      <c r="C2336">
        <f>VLOOKUP(Health_Care[[#This Row],[Customer ID]],Medical_Examinations[],2,0)</f>
        <v>17.579999999999998</v>
      </c>
      <c r="D2336">
        <f>VLOOKUP(Health_Care[[#This Row],[Customer ID]],Medical_Examinations[],4,0)</f>
        <v>4.51</v>
      </c>
      <c r="E2336" t="str">
        <f>VLOOKUP(Health_Care[[#This Row],[Customer ID]],Medical_Examinations[],6,0)</f>
        <v>No</v>
      </c>
      <c r="F2336" t="str">
        <f>VLOOKUP(Health_Care[[#This Row],[Customer ID]],Medical_Examinations[],7,0)</f>
        <v>No</v>
      </c>
      <c r="G2336" t="str">
        <f>VLOOKUP(Health_Care[[#This Row],[Customer ID]],Medical_Examinations[],8,0)</f>
        <v>No</v>
      </c>
      <c r="H2336">
        <f>VLOOKUP(Health_Care[[#This Row],[Customer ID]],Medical_Examinations[],9,0)</f>
        <v>1</v>
      </c>
      <c r="I2336" t="str">
        <f>VLOOKUP(Health_Care[[#This Row],[Customer ID]],Medical_Examinations[],10,0)</f>
        <v>No</v>
      </c>
      <c r="J2336" t="str">
        <f>VLOOKUP(Health_Care[[#This Row],[Customer ID]],Medical_Examinations[],3,0)</f>
        <v>Under Weight</v>
      </c>
      <c r="K2336" t="str">
        <f>VLOOKUP(Health_Care[[#This Row],[Customer ID]],Medical_Examinations[],5,0)</f>
        <v>Normal</v>
      </c>
      <c r="L2336" s="10">
        <f>VLOOKUP(Health_Care[[#This Row],[Customer ID]],Table6[#All],5,0)</f>
        <v>33794</v>
      </c>
      <c r="M2336" s="11">
        <f>VLOOKUP(Health_Care[[#This Row],[Customer ID]],Table6[#All],8,0)</f>
        <v>563.84</v>
      </c>
      <c r="N2336" t="str">
        <f>VLOOKUP(Health_Care[[#This Row],[Customer ID]],Table6[#All],9,0)</f>
        <v>Tier - 2</v>
      </c>
      <c r="O2336" t="str">
        <f>VLOOKUP(Health_Care[[#This Row],[Customer ID]],Table6[#All],10,0)</f>
        <v>Tier - 3</v>
      </c>
      <c r="P2336" t="str">
        <f>VLOOKUP(Health_Care[[#This Row],[Customer ID]],Table6[#All],11,0)</f>
        <v>R1013</v>
      </c>
      <c r="Q2336">
        <f>VLOOKUP(Health_Care[[#This Row],[Customer ID]],Table6[#All],6,0)</f>
        <v>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01B02F-ACD2-4378-85C1-9772A68474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 Names</vt:lpstr>
      <vt:lpstr>Medical Examinations</vt:lpstr>
      <vt:lpstr>Hospitalisation Details</vt:lpstr>
      <vt:lpstr>Medical_Examination_Solution</vt:lpstr>
      <vt:lpstr>Customer Names Solution</vt:lpstr>
      <vt:lpstr>Hospital_Details_Solution</vt:lpstr>
      <vt:lpstr>PIE,DOGNUT,COLUMN,BAR</vt:lpstr>
      <vt:lpstr>Dashbard</vt:lpstr>
      <vt:lpstr>line and scatter chart</vt:lpstr>
      <vt:lpstr>Health_care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2026-10-19T18:35:40Z</dcterms:modified>
</cp:coreProperties>
</file>